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wa\Documents\Artykuły\2015Łódź\"/>
    </mc:Choice>
  </mc:AlternateContent>
  <bookViews>
    <workbookView xWindow="0" yWindow="0" windowWidth="16392" windowHeight="6216" activeTab="1"/>
  </bookViews>
  <sheets>
    <sheet name="Sheet1" sheetId="1" r:id="rId1"/>
    <sheet name="Sheet2" sheetId="2" r:id="rId2"/>
  </sheets>
  <externalReferences>
    <externalReference r:id="rId3"/>
  </externalReferences>
  <calcPr calcId="152511"/>
</workbook>
</file>

<file path=xl/calcChain.xml><?xml version="1.0" encoding="utf-8"?>
<calcChain xmlns="http://schemas.openxmlformats.org/spreadsheetml/2006/main">
  <c r="P3875" i="2" l="1"/>
  <c r="O3875" i="2"/>
  <c r="N3875" i="2"/>
  <c r="M3875" i="2"/>
  <c r="P3874" i="2"/>
  <c r="O3874" i="2"/>
  <c r="N3874" i="2"/>
  <c r="M3874" i="2"/>
  <c r="P3873" i="2"/>
  <c r="O3873" i="2"/>
  <c r="N3873" i="2"/>
  <c r="M3873" i="2"/>
  <c r="P3872" i="2"/>
  <c r="O3872" i="2"/>
  <c r="N3872" i="2"/>
  <c r="M3872" i="2"/>
  <c r="P3871" i="2"/>
  <c r="O3871" i="2"/>
  <c r="N3871" i="2"/>
  <c r="M3871" i="2"/>
  <c r="P3870" i="2"/>
  <c r="O3870" i="2"/>
  <c r="N3870" i="2"/>
  <c r="M3870" i="2"/>
  <c r="P3869" i="2"/>
  <c r="O3869" i="2"/>
  <c r="N3869" i="2"/>
  <c r="M3869" i="2"/>
  <c r="P3868" i="2"/>
  <c r="O3868" i="2"/>
  <c r="N3868" i="2"/>
  <c r="M3868" i="2"/>
  <c r="P3867" i="2"/>
  <c r="O3867" i="2"/>
  <c r="N3867" i="2"/>
  <c r="M3867" i="2"/>
  <c r="P3866" i="2"/>
  <c r="O3866" i="2"/>
  <c r="N3866" i="2"/>
  <c r="M3866" i="2"/>
  <c r="P3865" i="2"/>
  <c r="O3865" i="2"/>
  <c r="N3865" i="2"/>
  <c r="M3865" i="2"/>
  <c r="P3864" i="2"/>
  <c r="O3864" i="2"/>
  <c r="N3864" i="2"/>
  <c r="M3864" i="2"/>
  <c r="P3863" i="2"/>
  <c r="O3863" i="2"/>
  <c r="N3863" i="2"/>
  <c r="M3863" i="2"/>
  <c r="P3862" i="2"/>
  <c r="O3862" i="2"/>
  <c r="N3862" i="2"/>
  <c r="M3862" i="2"/>
  <c r="P3861" i="2"/>
  <c r="O3861" i="2"/>
  <c r="N3861" i="2"/>
  <c r="M3861" i="2"/>
  <c r="P3860" i="2"/>
  <c r="O3860" i="2"/>
  <c r="N3860" i="2"/>
  <c r="M3860" i="2"/>
  <c r="P3859" i="2"/>
  <c r="O3859" i="2"/>
  <c r="N3859" i="2"/>
  <c r="M3859" i="2"/>
  <c r="P3858" i="2"/>
  <c r="O3858" i="2"/>
  <c r="N3858" i="2"/>
  <c r="M3858" i="2"/>
  <c r="P3857" i="2"/>
  <c r="O3857" i="2"/>
  <c r="N3857" i="2"/>
  <c r="M3857" i="2"/>
  <c r="P3856" i="2"/>
  <c r="O3856" i="2"/>
  <c r="N3856" i="2"/>
  <c r="M3856" i="2"/>
  <c r="P3855" i="2"/>
  <c r="O3855" i="2"/>
  <c r="N3855" i="2"/>
  <c r="M3855" i="2"/>
  <c r="P3854" i="2"/>
  <c r="O3854" i="2"/>
  <c r="N3854" i="2"/>
  <c r="M3854" i="2"/>
  <c r="P3853" i="2"/>
  <c r="O3853" i="2"/>
  <c r="N3853" i="2"/>
  <c r="M3853" i="2"/>
  <c r="P3852" i="2"/>
  <c r="O3852" i="2"/>
  <c r="N3852" i="2"/>
  <c r="M3852" i="2"/>
  <c r="P3851" i="2"/>
  <c r="O3851" i="2"/>
  <c r="N3851" i="2"/>
  <c r="M3851" i="2"/>
  <c r="P3850" i="2"/>
  <c r="O3850" i="2"/>
  <c r="N3850" i="2"/>
  <c r="M3850" i="2"/>
  <c r="P3849" i="2"/>
  <c r="O3849" i="2"/>
  <c r="N3849" i="2"/>
  <c r="M3849" i="2"/>
  <c r="P3848" i="2"/>
  <c r="O3848" i="2"/>
  <c r="N3848" i="2"/>
  <c r="M3848" i="2"/>
  <c r="P3847" i="2"/>
  <c r="O3847" i="2"/>
  <c r="N3847" i="2"/>
  <c r="M3847" i="2"/>
  <c r="P3846" i="2"/>
  <c r="O3846" i="2"/>
  <c r="N3846" i="2"/>
  <c r="M3846" i="2"/>
  <c r="P3845" i="2"/>
  <c r="O3845" i="2"/>
  <c r="N3845" i="2"/>
  <c r="M3845" i="2"/>
  <c r="P3844" i="2"/>
  <c r="O3844" i="2"/>
  <c r="N3844" i="2"/>
  <c r="M3844" i="2"/>
  <c r="P3843" i="2"/>
  <c r="O3843" i="2"/>
  <c r="N3843" i="2"/>
  <c r="M3843" i="2"/>
  <c r="P3842" i="2"/>
  <c r="O3842" i="2"/>
  <c r="N3842" i="2"/>
  <c r="M3842" i="2"/>
  <c r="P3841" i="2"/>
  <c r="O3841" i="2"/>
  <c r="N3841" i="2"/>
  <c r="M3841" i="2"/>
  <c r="P3840" i="2"/>
  <c r="O3840" i="2"/>
  <c r="N3840" i="2"/>
  <c r="M3840" i="2"/>
  <c r="P3839" i="2"/>
  <c r="O3839" i="2"/>
  <c r="N3839" i="2"/>
  <c r="M3839" i="2"/>
  <c r="P3838" i="2"/>
  <c r="O3838" i="2"/>
  <c r="N3838" i="2"/>
  <c r="M3838" i="2"/>
  <c r="P3837" i="2"/>
  <c r="O3837" i="2"/>
  <c r="N3837" i="2"/>
  <c r="M3837" i="2"/>
  <c r="P3836" i="2"/>
  <c r="O3836" i="2"/>
  <c r="N3836" i="2"/>
  <c r="M3836" i="2"/>
  <c r="P3835" i="2"/>
  <c r="O3835" i="2"/>
  <c r="N3835" i="2"/>
  <c r="M3835" i="2"/>
  <c r="P3834" i="2"/>
  <c r="O3834" i="2"/>
  <c r="N3834" i="2"/>
  <c r="M3834" i="2"/>
  <c r="P3833" i="2"/>
  <c r="O3833" i="2"/>
  <c r="N3833" i="2"/>
  <c r="M3833" i="2"/>
  <c r="P3832" i="2"/>
  <c r="O3832" i="2"/>
  <c r="N3832" i="2"/>
  <c r="M3832" i="2"/>
  <c r="P3831" i="2"/>
  <c r="O3831" i="2"/>
  <c r="N3831" i="2"/>
  <c r="M3831" i="2"/>
  <c r="P3830" i="2"/>
  <c r="O3830" i="2"/>
  <c r="N3830" i="2"/>
  <c r="M3830" i="2"/>
  <c r="P3829" i="2"/>
  <c r="O3829" i="2"/>
  <c r="N3829" i="2"/>
  <c r="M3829" i="2"/>
  <c r="P3828" i="2"/>
  <c r="O3828" i="2"/>
  <c r="N3828" i="2"/>
  <c r="M3828" i="2"/>
  <c r="P3827" i="2"/>
  <c r="O3827" i="2"/>
  <c r="N3827" i="2"/>
  <c r="M3827" i="2"/>
  <c r="P3826" i="2"/>
  <c r="O3826" i="2"/>
  <c r="N3826" i="2"/>
  <c r="M3826" i="2"/>
  <c r="P3825" i="2"/>
  <c r="O3825" i="2"/>
  <c r="N3825" i="2"/>
  <c r="M3825" i="2"/>
  <c r="P3824" i="2"/>
  <c r="O3824" i="2"/>
  <c r="N3824" i="2"/>
  <c r="M3824" i="2"/>
  <c r="P3823" i="2"/>
  <c r="O3823" i="2"/>
  <c r="N3823" i="2"/>
  <c r="M3823" i="2"/>
  <c r="P3822" i="2"/>
  <c r="O3822" i="2"/>
  <c r="N3822" i="2"/>
  <c r="M3822" i="2"/>
  <c r="P3821" i="2"/>
  <c r="O3821" i="2"/>
  <c r="N3821" i="2"/>
  <c r="M3821" i="2"/>
  <c r="P3820" i="2"/>
  <c r="O3820" i="2"/>
  <c r="N3820" i="2"/>
  <c r="M3820" i="2"/>
  <c r="P3819" i="2"/>
  <c r="O3819" i="2"/>
  <c r="N3819" i="2"/>
  <c r="M3819" i="2"/>
  <c r="P3818" i="2"/>
  <c r="O3818" i="2"/>
  <c r="N3818" i="2"/>
  <c r="M3818" i="2"/>
  <c r="P3817" i="2"/>
  <c r="O3817" i="2"/>
  <c r="N3817" i="2"/>
  <c r="M3817" i="2"/>
  <c r="P3816" i="2"/>
  <c r="O3816" i="2"/>
  <c r="N3816" i="2"/>
  <c r="M3816" i="2"/>
  <c r="P3815" i="2"/>
  <c r="O3815" i="2"/>
  <c r="N3815" i="2"/>
  <c r="M3815" i="2"/>
  <c r="P3814" i="2"/>
  <c r="O3814" i="2"/>
  <c r="N3814" i="2"/>
  <c r="M3814" i="2"/>
  <c r="P3813" i="2"/>
  <c r="O3813" i="2"/>
  <c r="N3813" i="2"/>
  <c r="M3813" i="2"/>
  <c r="P3812" i="2"/>
  <c r="O3812" i="2"/>
  <c r="N3812" i="2"/>
  <c r="M3812" i="2"/>
  <c r="P3811" i="2"/>
  <c r="O3811" i="2"/>
  <c r="N3811" i="2"/>
  <c r="M3811" i="2"/>
  <c r="P3810" i="2"/>
  <c r="O3810" i="2"/>
  <c r="N3810" i="2"/>
  <c r="M3810" i="2"/>
  <c r="P3809" i="2"/>
  <c r="O3809" i="2"/>
  <c r="N3809" i="2"/>
  <c r="M3809" i="2"/>
  <c r="P3808" i="2"/>
  <c r="O3808" i="2"/>
  <c r="N3808" i="2"/>
  <c r="M3808" i="2"/>
  <c r="P3807" i="2"/>
  <c r="O3807" i="2"/>
  <c r="N3807" i="2"/>
  <c r="M3807" i="2"/>
  <c r="P3806" i="2"/>
  <c r="O3806" i="2"/>
  <c r="N3806" i="2"/>
  <c r="M3806" i="2"/>
  <c r="P3805" i="2"/>
  <c r="O3805" i="2"/>
  <c r="N3805" i="2"/>
  <c r="M3805" i="2"/>
  <c r="P3804" i="2"/>
  <c r="O3804" i="2"/>
  <c r="N3804" i="2"/>
  <c r="M3804" i="2"/>
  <c r="P3803" i="2"/>
  <c r="O3803" i="2"/>
  <c r="N3803" i="2"/>
  <c r="M3803" i="2"/>
  <c r="P3802" i="2"/>
  <c r="O3802" i="2"/>
  <c r="N3802" i="2"/>
  <c r="M3802" i="2"/>
  <c r="P3801" i="2"/>
  <c r="O3801" i="2"/>
  <c r="N3801" i="2"/>
  <c r="M3801" i="2"/>
  <c r="P3800" i="2"/>
  <c r="O3800" i="2"/>
  <c r="N3800" i="2"/>
  <c r="M3800" i="2"/>
  <c r="P3799" i="2"/>
  <c r="O3799" i="2"/>
  <c r="N3799" i="2"/>
  <c r="M3799" i="2"/>
  <c r="P3798" i="2"/>
  <c r="O3798" i="2"/>
  <c r="N3798" i="2"/>
  <c r="M3798" i="2"/>
  <c r="P3797" i="2"/>
  <c r="O3797" i="2"/>
  <c r="N3797" i="2"/>
  <c r="M3797" i="2"/>
  <c r="P3796" i="2"/>
  <c r="O3796" i="2"/>
  <c r="N3796" i="2"/>
  <c r="M3796" i="2"/>
  <c r="P3795" i="2"/>
  <c r="O3795" i="2"/>
  <c r="N3795" i="2"/>
  <c r="M3795" i="2"/>
  <c r="P3794" i="2"/>
  <c r="O3794" i="2"/>
  <c r="N3794" i="2"/>
  <c r="M3794" i="2"/>
  <c r="P3793" i="2"/>
  <c r="O3793" i="2"/>
  <c r="N3793" i="2"/>
  <c r="M3793" i="2"/>
  <c r="P3792" i="2"/>
  <c r="O3792" i="2"/>
  <c r="N3792" i="2"/>
  <c r="M3792" i="2"/>
  <c r="P3791" i="2"/>
  <c r="O3791" i="2"/>
  <c r="N3791" i="2"/>
  <c r="M3791" i="2"/>
  <c r="P3790" i="2"/>
  <c r="O3790" i="2"/>
  <c r="N3790" i="2"/>
  <c r="M3790" i="2"/>
  <c r="P3789" i="2"/>
  <c r="O3789" i="2"/>
  <c r="N3789" i="2"/>
  <c r="M3789" i="2"/>
  <c r="P3788" i="2"/>
  <c r="O3788" i="2"/>
  <c r="N3788" i="2"/>
  <c r="M3788" i="2"/>
  <c r="P3787" i="2"/>
  <c r="O3787" i="2"/>
  <c r="N3787" i="2"/>
  <c r="M3787" i="2"/>
  <c r="P3786" i="2"/>
  <c r="O3786" i="2"/>
  <c r="N3786" i="2"/>
  <c r="M3786" i="2"/>
  <c r="P3785" i="2"/>
  <c r="O3785" i="2"/>
  <c r="N3785" i="2"/>
  <c r="M3785" i="2"/>
  <c r="P3784" i="2"/>
  <c r="O3784" i="2"/>
  <c r="N3784" i="2"/>
  <c r="M3784" i="2"/>
  <c r="P3783" i="2"/>
  <c r="O3783" i="2"/>
  <c r="N3783" i="2"/>
  <c r="M3783" i="2"/>
  <c r="P3782" i="2"/>
  <c r="O3782" i="2"/>
  <c r="N3782" i="2"/>
  <c r="M3782" i="2"/>
  <c r="P3781" i="2"/>
  <c r="O3781" i="2"/>
  <c r="N3781" i="2"/>
  <c r="M3781" i="2"/>
  <c r="P3780" i="2"/>
  <c r="O3780" i="2"/>
  <c r="N3780" i="2"/>
  <c r="M3780" i="2"/>
  <c r="P3779" i="2"/>
  <c r="O3779" i="2"/>
  <c r="N3779" i="2"/>
  <c r="M3779" i="2"/>
  <c r="P3778" i="2"/>
  <c r="O3778" i="2"/>
  <c r="N3778" i="2"/>
  <c r="M3778" i="2"/>
  <c r="P3777" i="2"/>
  <c r="O3777" i="2"/>
  <c r="N3777" i="2"/>
  <c r="M3777" i="2"/>
  <c r="P3776" i="2"/>
  <c r="O3776" i="2"/>
  <c r="N3776" i="2"/>
  <c r="M3776" i="2"/>
  <c r="P3775" i="2"/>
  <c r="O3775" i="2"/>
  <c r="N3775" i="2"/>
  <c r="M3775" i="2"/>
  <c r="P3774" i="2"/>
  <c r="O3774" i="2"/>
  <c r="N3774" i="2"/>
  <c r="M3774" i="2"/>
  <c r="P3773" i="2"/>
  <c r="O3773" i="2"/>
  <c r="N3773" i="2"/>
  <c r="M3773" i="2"/>
  <c r="P3772" i="2"/>
  <c r="O3772" i="2"/>
  <c r="N3772" i="2"/>
  <c r="M3772" i="2"/>
  <c r="P3771" i="2"/>
  <c r="O3771" i="2"/>
  <c r="N3771" i="2"/>
  <c r="M3771" i="2"/>
  <c r="P3770" i="2"/>
  <c r="O3770" i="2"/>
  <c r="N3770" i="2"/>
  <c r="M3770" i="2"/>
  <c r="P3769" i="2"/>
  <c r="O3769" i="2"/>
  <c r="N3769" i="2"/>
  <c r="M3769" i="2"/>
  <c r="P3768" i="2"/>
  <c r="O3768" i="2"/>
  <c r="N3768" i="2"/>
  <c r="M3768" i="2"/>
  <c r="P3767" i="2"/>
  <c r="O3767" i="2"/>
  <c r="N3767" i="2"/>
  <c r="M3767" i="2"/>
  <c r="P3766" i="2"/>
  <c r="O3766" i="2"/>
  <c r="N3766" i="2"/>
  <c r="M3766" i="2"/>
  <c r="P3765" i="2"/>
  <c r="O3765" i="2"/>
  <c r="N3765" i="2"/>
  <c r="M3765" i="2"/>
  <c r="P3764" i="2"/>
  <c r="O3764" i="2"/>
  <c r="N3764" i="2"/>
  <c r="M3764" i="2"/>
  <c r="P3763" i="2"/>
  <c r="O3763" i="2"/>
  <c r="N3763" i="2"/>
  <c r="M3763" i="2"/>
  <c r="P3762" i="2"/>
  <c r="O3762" i="2"/>
  <c r="N3762" i="2"/>
  <c r="M3762" i="2"/>
  <c r="P3761" i="2"/>
  <c r="O3761" i="2"/>
  <c r="N3761" i="2"/>
  <c r="M3761" i="2"/>
  <c r="P3760" i="2"/>
  <c r="O3760" i="2"/>
  <c r="N3760" i="2"/>
  <c r="M3760" i="2"/>
  <c r="P3759" i="2"/>
  <c r="O3759" i="2"/>
  <c r="N3759" i="2"/>
  <c r="M3759" i="2"/>
  <c r="P3758" i="2"/>
  <c r="O3758" i="2"/>
  <c r="N3758" i="2"/>
  <c r="M3758" i="2"/>
  <c r="P3757" i="2"/>
  <c r="O3757" i="2"/>
  <c r="N3757" i="2"/>
  <c r="M3757" i="2"/>
  <c r="P3756" i="2"/>
  <c r="O3756" i="2"/>
  <c r="N3756" i="2"/>
  <c r="M3756" i="2"/>
  <c r="P3755" i="2"/>
  <c r="O3755" i="2"/>
  <c r="N3755" i="2"/>
  <c r="M3755" i="2"/>
  <c r="P3754" i="2"/>
  <c r="O3754" i="2"/>
  <c r="N3754" i="2"/>
  <c r="M3754" i="2"/>
  <c r="P3753" i="2"/>
  <c r="O3753" i="2"/>
  <c r="N3753" i="2"/>
  <c r="M3753" i="2"/>
  <c r="P3752" i="2"/>
  <c r="O3752" i="2"/>
  <c r="N3752" i="2"/>
  <c r="M3752" i="2"/>
  <c r="P3751" i="2"/>
  <c r="O3751" i="2"/>
  <c r="N3751" i="2"/>
  <c r="M3751" i="2"/>
  <c r="P3750" i="2"/>
  <c r="O3750" i="2"/>
  <c r="N3750" i="2"/>
  <c r="M3750" i="2"/>
  <c r="P3749" i="2"/>
  <c r="O3749" i="2"/>
  <c r="N3749" i="2"/>
  <c r="M3749" i="2"/>
  <c r="P3748" i="2"/>
  <c r="O3748" i="2"/>
  <c r="N3748" i="2"/>
  <c r="M3748" i="2"/>
  <c r="P3747" i="2"/>
  <c r="O3747" i="2"/>
  <c r="N3747" i="2"/>
  <c r="M3747" i="2"/>
  <c r="P3746" i="2"/>
  <c r="O3746" i="2"/>
  <c r="N3746" i="2"/>
  <c r="M3746" i="2"/>
  <c r="P3745" i="2"/>
  <c r="O3745" i="2"/>
  <c r="N3745" i="2"/>
  <c r="M3745" i="2"/>
  <c r="P3744" i="2"/>
  <c r="O3744" i="2"/>
  <c r="N3744" i="2"/>
  <c r="M3744" i="2"/>
  <c r="P3743" i="2"/>
  <c r="O3743" i="2"/>
  <c r="N3743" i="2"/>
  <c r="M3743" i="2"/>
  <c r="P3742" i="2"/>
  <c r="O3742" i="2"/>
  <c r="N3742" i="2"/>
  <c r="M3742" i="2"/>
  <c r="P3741" i="2"/>
  <c r="O3741" i="2"/>
  <c r="N3741" i="2"/>
  <c r="M3741" i="2"/>
  <c r="P3740" i="2"/>
  <c r="O3740" i="2"/>
  <c r="N3740" i="2"/>
  <c r="M3740" i="2"/>
  <c r="P3739" i="2"/>
  <c r="O3739" i="2"/>
  <c r="N3739" i="2"/>
  <c r="M3739" i="2"/>
  <c r="P3738" i="2"/>
  <c r="O3738" i="2"/>
  <c r="N3738" i="2"/>
  <c r="M3738" i="2"/>
  <c r="P3737" i="2"/>
  <c r="O3737" i="2"/>
  <c r="N3737" i="2"/>
  <c r="M3737" i="2"/>
  <c r="P3736" i="2"/>
  <c r="O3736" i="2"/>
  <c r="N3736" i="2"/>
  <c r="M3736" i="2"/>
  <c r="P3735" i="2"/>
  <c r="O3735" i="2"/>
  <c r="N3735" i="2"/>
  <c r="M3735" i="2"/>
  <c r="P3734" i="2"/>
  <c r="O3734" i="2"/>
  <c r="N3734" i="2"/>
  <c r="M3734" i="2"/>
  <c r="P3733" i="2"/>
  <c r="O3733" i="2"/>
  <c r="N3733" i="2"/>
  <c r="M3733" i="2"/>
  <c r="P3732" i="2"/>
  <c r="O3732" i="2"/>
  <c r="N3732" i="2"/>
  <c r="M3732" i="2"/>
  <c r="P3731" i="2"/>
  <c r="O3731" i="2"/>
  <c r="N3731" i="2"/>
  <c r="M3731" i="2"/>
  <c r="P3730" i="2"/>
  <c r="O3730" i="2"/>
  <c r="N3730" i="2"/>
  <c r="M3730" i="2"/>
  <c r="P3729" i="2"/>
  <c r="O3729" i="2"/>
  <c r="N3729" i="2"/>
  <c r="M3729" i="2"/>
  <c r="P3728" i="2"/>
  <c r="O3728" i="2"/>
  <c r="N3728" i="2"/>
  <c r="M3728" i="2"/>
  <c r="P3727" i="2"/>
  <c r="O3727" i="2"/>
  <c r="N3727" i="2"/>
  <c r="M3727" i="2"/>
  <c r="P3726" i="2"/>
  <c r="O3726" i="2"/>
  <c r="N3726" i="2"/>
  <c r="M3726" i="2"/>
  <c r="P3725" i="2"/>
  <c r="O3725" i="2"/>
  <c r="N3725" i="2"/>
  <c r="M3725" i="2"/>
  <c r="P3724" i="2"/>
  <c r="O3724" i="2"/>
  <c r="N3724" i="2"/>
  <c r="M3724" i="2"/>
  <c r="P3723" i="2"/>
  <c r="O3723" i="2"/>
  <c r="N3723" i="2"/>
  <c r="M3723" i="2"/>
  <c r="P3722" i="2"/>
  <c r="O3722" i="2"/>
  <c r="N3722" i="2"/>
  <c r="M3722" i="2"/>
  <c r="P3721" i="2"/>
  <c r="O3721" i="2"/>
  <c r="N3721" i="2"/>
  <c r="M3721" i="2"/>
  <c r="P3720" i="2"/>
  <c r="O3720" i="2"/>
  <c r="N3720" i="2"/>
  <c r="M3720" i="2"/>
  <c r="P3719" i="2"/>
  <c r="O3719" i="2"/>
  <c r="N3719" i="2"/>
  <c r="M3719" i="2"/>
  <c r="P3718" i="2"/>
  <c r="O3718" i="2"/>
  <c r="N3718" i="2"/>
  <c r="M3718" i="2"/>
  <c r="P3717" i="2"/>
  <c r="O3717" i="2"/>
  <c r="N3717" i="2"/>
  <c r="M3717" i="2"/>
  <c r="P3716" i="2"/>
  <c r="O3716" i="2"/>
  <c r="N3716" i="2"/>
  <c r="M3716" i="2"/>
  <c r="P3715" i="2"/>
  <c r="O3715" i="2"/>
  <c r="N3715" i="2"/>
  <c r="M3715" i="2"/>
  <c r="P3714" i="2"/>
  <c r="O3714" i="2"/>
  <c r="N3714" i="2"/>
  <c r="M3714" i="2"/>
  <c r="P3713" i="2"/>
  <c r="O3713" i="2"/>
  <c r="N3713" i="2"/>
  <c r="M3713" i="2"/>
  <c r="P3712" i="2"/>
  <c r="O3712" i="2"/>
  <c r="N3712" i="2"/>
  <c r="M3712" i="2"/>
  <c r="P3711" i="2"/>
  <c r="O3711" i="2"/>
  <c r="N3711" i="2"/>
  <c r="M3711" i="2"/>
  <c r="P3710" i="2"/>
  <c r="O3710" i="2"/>
  <c r="N3710" i="2"/>
  <c r="M3710" i="2"/>
  <c r="P3709" i="2"/>
  <c r="O3709" i="2"/>
  <c r="N3709" i="2"/>
  <c r="M3709" i="2"/>
  <c r="P3708" i="2"/>
  <c r="O3708" i="2"/>
  <c r="N3708" i="2"/>
  <c r="M3708" i="2"/>
  <c r="P3707" i="2"/>
  <c r="O3707" i="2"/>
  <c r="N3707" i="2"/>
  <c r="M3707" i="2"/>
  <c r="P3706" i="2"/>
  <c r="O3706" i="2"/>
  <c r="N3706" i="2"/>
  <c r="M3706" i="2"/>
  <c r="P3705" i="2"/>
  <c r="O3705" i="2"/>
  <c r="N3705" i="2"/>
  <c r="M3705" i="2"/>
  <c r="P3704" i="2"/>
  <c r="O3704" i="2"/>
  <c r="N3704" i="2"/>
  <c r="M3704" i="2"/>
  <c r="P3703" i="2"/>
  <c r="O3703" i="2"/>
  <c r="N3703" i="2"/>
  <c r="M3703" i="2"/>
  <c r="P3702" i="2"/>
  <c r="O3702" i="2"/>
  <c r="N3702" i="2"/>
  <c r="M3702" i="2"/>
  <c r="P3701" i="2"/>
  <c r="O3701" i="2"/>
  <c r="N3701" i="2"/>
  <c r="M3701" i="2"/>
  <c r="P3700" i="2"/>
  <c r="O3700" i="2"/>
  <c r="N3700" i="2"/>
  <c r="M3700" i="2"/>
  <c r="P3699" i="2"/>
  <c r="O3699" i="2"/>
  <c r="N3699" i="2"/>
  <c r="M3699" i="2"/>
  <c r="P3698" i="2"/>
  <c r="O3698" i="2"/>
  <c r="N3698" i="2"/>
  <c r="M3698" i="2"/>
  <c r="P3697" i="2"/>
  <c r="O3697" i="2"/>
  <c r="N3697" i="2"/>
  <c r="M3697" i="2"/>
  <c r="P3696" i="2"/>
  <c r="O3696" i="2"/>
  <c r="N3696" i="2"/>
  <c r="M3696" i="2"/>
  <c r="P3695" i="2"/>
  <c r="O3695" i="2"/>
  <c r="N3695" i="2"/>
  <c r="M3695" i="2"/>
  <c r="P3694" i="2"/>
  <c r="O3694" i="2"/>
  <c r="N3694" i="2"/>
  <c r="M3694" i="2"/>
  <c r="P3693" i="2"/>
  <c r="O3693" i="2"/>
  <c r="N3693" i="2"/>
  <c r="M3693" i="2"/>
  <c r="P3692" i="2"/>
  <c r="O3692" i="2"/>
  <c r="N3692" i="2"/>
  <c r="M3692" i="2"/>
  <c r="P3691" i="2"/>
  <c r="O3691" i="2"/>
  <c r="N3691" i="2"/>
  <c r="M3691" i="2"/>
  <c r="P3690" i="2"/>
  <c r="O3690" i="2"/>
  <c r="N3690" i="2"/>
  <c r="M3690" i="2"/>
  <c r="P3689" i="2"/>
  <c r="O3689" i="2"/>
  <c r="N3689" i="2"/>
  <c r="M3689" i="2"/>
  <c r="P3688" i="2"/>
  <c r="O3688" i="2"/>
  <c r="N3688" i="2"/>
  <c r="M3688" i="2"/>
  <c r="P3687" i="2"/>
  <c r="O3687" i="2"/>
  <c r="N3687" i="2"/>
  <c r="M3687" i="2"/>
  <c r="P3686" i="2"/>
  <c r="O3686" i="2"/>
  <c r="N3686" i="2"/>
  <c r="M3686" i="2"/>
  <c r="P3685" i="2"/>
  <c r="O3685" i="2"/>
  <c r="N3685" i="2"/>
  <c r="M3685" i="2"/>
  <c r="P3684" i="2"/>
  <c r="O3684" i="2"/>
  <c r="N3684" i="2"/>
  <c r="M3684" i="2"/>
  <c r="P3683" i="2"/>
  <c r="O3683" i="2"/>
  <c r="N3683" i="2"/>
  <c r="M3683" i="2"/>
  <c r="P3682" i="2"/>
  <c r="O3682" i="2"/>
  <c r="N3682" i="2"/>
  <c r="M3682" i="2"/>
  <c r="P3681" i="2"/>
  <c r="O3681" i="2"/>
  <c r="N3681" i="2"/>
  <c r="M3681" i="2"/>
  <c r="P3680" i="2"/>
  <c r="O3680" i="2"/>
  <c r="N3680" i="2"/>
  <c r="M3680" i="2"/>
  <c r="P3679" i="2"/>
  <c r="O3679" i="2"/>
  <c r="N3679" i="2"/>
  <c r="M3679" i="2"/>
  <c r="P3678" i="2"/>
  <c r="O3678" i="2"/>
  <c r="N3678" i="2"/>
  <c r="M3678" i="2"/>
  <c r="P3677" i="2"/>
  <c r="O3677" i="2"/>
  <c r="N3677" i="2"/>
  <c r="M3677" i="2"/>
  <c r="P3676" i="2"/>
  <c r="O3676" i="2"/>
  <c r="N3676" i="2"/>
  <c r="M3676" i="2"/>
  <c r="P3675" i="2"/>
  <c r="O3675" i="2"/>
  <c r="N3675" i="2"/>
  <c r="M3675" i="2"/>
  <c r="P3674" i="2"/>
  <c r="O3674" i="2"/>
  <c r="N3674" i="2"/>
  <c r="M3674" i="2"/>
  <c r="P3673" i="2"/>
  <c r="O3673" i="2"/>
  <c r="N3673" i="2"/>
  <c r="M3673" i="2"/>
  <c r="P3672" i="2"/>
  <c r="O3672" i="2"/>
  <c r="N3672" i="2"/>
  <c r="M3672" i="2"/>
  <c r="P3671" i="2"/>
  <c r="O3671" i="2"/>
  <c r="N3671" i="2"/>
  <c r="M3671" i="2"/>
  <c r="P3670" i="2"/>
  <c r="O3670" i="2"/>
  <c r="N3670" i="2"/>
  <c r="M3670" i="2"/>
  <c r="P3669" i="2"/>
  <c r="O3669" i="2"/>
  <c r="N3669" i="2"/>
  <c r="M3669" i="2"/>
  <c r="P3668" i="2"/>
  <c r="O3668" i="2"/>
  <c r="N3668" i="2"/>
  <c r="M3668" i="2"/>
  <c r="P3667" i="2"/>
  <c r="O3667" i="2"/>
  <c r="N3667" i="2"/>
  <c r="M3667" i="2"/>
  <c r="P3666" i="2"/>
  <c r="O3666" i="2"/>
  <c r="N3666" i="2"/>
  <c r="M3666" i="2"/>
  <c r="P3665" i="2"/>
  <c r="O3665" i="2"/>
  <c r="N3665" i="2"/>
  <c r="M3665" i="2"/>
  <c r="P3664" i="2"/>
  <c r="O3664" i="2"/>
  <c r="N3664" i="2"/>
  <c r="M3664" i="2"/>
  <c r="P3663" i="2"/>
  <c r="O3663" i="2"/>
  <c r="N3663" i="2"/>
  <c r="M3663" i="2"/>
  <c r="P3662" i="2"/>
  <c r="O3662" i="2"/>
  <c r="N3662" i="2"/>
  <c r="M3662" i="2"/>
  <c r="P3661" i="2"/>
  <c r="O3661" i="2"/>
  <c r="N3661" i="2"/>
  <c r="M3661" i="2"/>
  <c r="P3660" i="2"/>
  <c r="O3660" i="2"/>
  <c r="N3660" i="2"/>
  <c r="M3660" i="2"/>
  <c r="P3659" i="2"/>
  <c r="O3659" i="2"/>
  <c r="N3659" i="2"/>
  <c r="M3659" i="2"/>
  <c r="P3658" i="2"/>
  <c r="O3658" i="2"/>
  <c r="N3658" i="2"/>
  <c r="M3658" i="2"/>
  <c r="P3657" i="2"/>
  <c r="O3657" i="2"/>
  <c r="N3657" i="2"/>
  <c r="M3657" i="2"/>
  <c r="P3656" i="2"/>
  <c r="O3656" i="2"/>
  <c r="N3656" i="2"/>
  <c r="M3656" i="2"/>
  <c r="P3655" i="2"/>
  <c r="O3655" i="2"/>
  <c r="N3655" i="2"/>
  <c r="M3655" i="2"/>
  <c r="P3654" i="2"/>
  <c r="O3654" i="2"/>
  <c r="N3654" i="2"/>
  <c r="M3654" i="2"/>
  <c r="P3653" i="2"/>
  <c r="O3653" i="2"/>
  <c r="N3653" i="2"/>
  <c r="M3653" i="2"/>
  <c r="P3652" i="2"/>
  <c r="O3652" i="2"/>
  <c r="N3652" i="2"/>
  <c r="M3652" i="2"/>
  <c r="P3651" i="2"/>
  <c r="O3651" i="2"/>
  <c r="N3651" i="2"/>
  <c r="M3651" i="2"/>
  <c r="P3650" i="2"/>
  <c r="O3650" i="2"/>
  <c r="N3650" i="2"/>
  <c r="M3650" i="2"/>
  <c r="P3649" i="2"/>
  <c r="O3649" i="2"/>
  <c r="N3649" i="2"/>
  <c r="M3649" i="2"/>
  <c r="P3648" i="2"/>
  <c r="O3648" i="2"/>
  <c r="N3648" i="2"/>
  <c r="M3648" i="2"/>
  <c r="P3647" i="2"/>
  <c r="O3647" i="2"/>
  <c r="N3647" i="2"/>
  <c r="M3647" i="2"/>
  <c r="P3646" i="2"/>
  <c r="O3646" i="2"/>
  <c r="N3646" i="2"/>
  <c r="M3646" i="2"/>
  <c r="P3645" i="2"/>
  <c r="O3645" i="2"/>
  <c r="N3645" i="2"/>
  <c r="M3645" i="2"/>
  <c r="P3644" i="2"/>
  <c r="O3644" i="2"/>
  <c r="N3644" i="2"/>
  <c r="M3644" i="2"/>
  <c r="P3643" i="2"/>
  <c r="O3643" i="2"/>
  <c r="N3643" i="2"/>
  <c r="M3643" i="2"/>
  <c r="P3642" i="2"/>
  <c r="O3642" i="2"/>
  <c r="N3642" i="2"/>
  <c r="M3642" i="2"/>
  <c r="P3641" i="2"/>
  <c r="O3641" i="2"/>
  <c r="N3641" i="2"/>
  <c r="M3641" i="2"/>
  <c r="P3640" i="2"/>
  <c r="O3640" i="2"/>
  <c r="N3640" i="2"/>
  <c r="M3640" i="2"/>
  <c r="P3639" i="2"/>
  <c r="O3639" i="2"/>
  <c r="N3639" i="2"/>
  <c r="M3639" i="2"/>
  <c r="P3638" i="2"/>
  <c r="O3638" i="2"/>
  <c r="N3638" i="2"/>
  <c r="M3638" i="2"/>
  <c r="P3637" i="2"/>
  <c r="O3637" i="2"/>
  <c r="N3637" i="2"/>
  <c r="M3637" i="2"/>
  <c r="P3636" i="2"/>
  <c r="O3636" i="2"/>
  <c r="N3636" i="2"/>
  <c r="M3636" i="2"/>
  <c r="P3635" i="2"/>
  <c r="O3635" i="2"/>
  <c r="N3635" i="2"/>
  <c r="M3635" i="2"/>
  <c r="P3634" i="2"/>
  <c r="O3634" i="2"/>
  <c r="N3634" i="2"/>
  <c r="M3634" i="2"/>
  <c r="P3633" i="2"/>
  <c r="O3633" i="2"/>
  <c r="N3633" i="2"/>
  <c r="M3633" i="2"/>
  <c r="P3632" i="2"/>
  <c r="O3632" i="2"/>
  <c r="N3632" i="2"/>
  <c r="M3632" i="2"/>
  <c r="P3631" i="2"/>
  <c r="O3631" i="2"/>
  <c r="N3631" i="2"/>
  <c r="M3631" i="2"/>
  <c r="P3630" i="2"/>
  <c r="O3630" i="2"/>
  <c r="N3630" i="2"/>
  <c r="M3630" i="2"/>
  <c r="P3629" i="2"/>
  <c r="O3629" i="2"/>
  <c r="N3629" i="2"/>
  <c r="M3629" i="2"/>
  <c r="P3628" i="2"/>
  <c r="O3628" i="2"/>
  <c r="N3628" i="2"/>
  <c r="M3628" i="2"/>
  <c r="P3627" i="2"/>
  <c r="O3627" i="2"/>
  <c r="N3627" i="2"/>
  <c r="M3627" i="2"/>
  <c r="P3626" i="2"/>
  <c r="O3626" i="2"/>
  <c r="N3626" i="2"/>
  <c r="M3626" i="2"/>
  <c r="P3625" i="2"/>
  <c r="O3625" i="2"/>
  <c r="N3625" i="2"/>
  <c r="M3625" i="2"/>
  <c r="P3624" i="2"/>
  <c r="O3624" i="2"/>
  <c r="N3624" i="2"/>
  <c r="M3624" i="2"/>
  <c r="P3623" i="2"/>
  <c r="O3623" i="2"/>
  <c r="N3623" i="2"/>
  <c r="M3623" i="2"/>
  <c r="P3622" i="2"/>
  <c r="O3622" i="2"/>
  <c r="N3622" i="2"/>
  <c r="M3622" i="2"/>
  <c r="P3621" i="2"/>
  <c r="O3621" i="2"/>
  <c r="N3621" i="2"/>
  <c r="M3621" i="2"/>
  <c r="P3620" i="2"/>
  <c r="O3620" i="2"/>
  <c r="N3620" i="2"/>
  <c r="M3620" i="2"/>
  <c r="P3619" i="2"/>
  <c r="O3619" i="2"/>
  <c r="N3619" i="2"/>
  <c r="M3619" i="2"/>
  <c r="P3618" i="2"/>
  <c r="O3618" i="2"/>
  <c r="N3618" i="2"/>
  <c r="M3618" i="2"/>
  <c r="P3617" i="2"/>
  <c r="O3617" i="2"/>
  <c r="N3617" i="2"/>
  <c r="M3617" i="2"/>
  <c r="P3616" i="2"/>
  <c r="O3616" i="2"/>
  <c r="N3616" i="2"/>
  <c r="M3616" i="2"/>
  <c r="P3615" i="2"/>
  <c r="O3615" i="2"/>
  <c r="N3615" i="2"/>
  <c r="M3615" i="2"/>
  <c r="P3614" i="2"/>
  <c r="O3614" i="2"/>
  <c r="N3614" i="2"/>
  <c r="M3614" i="2"/>
  <c r="P3613" i="2"/>
  <c r="O3613" i="2"/>
  <c r="N3613" i="2"/>
  <c r="M3613" i="2"/>
  <c r="P3612" i="2"/>
  <c r="O3612" i="2"/>
  <c r="N3612" i="2"/>
  <c r="M3612" i="2"/>
  <c r="P3611" i="2"/>
  <c r="O3611" i="2"/>
  <c r="N3611" i="2"/>
  <c r="M3611" i="2"/>
  <c r="P3610" i="2"/>
  <c r="O3610" i="2"/>
  <c r="N3610" i="2"/>
  <c r="M3610" i="2"/>
  <c r="P3609" i="2"/>
  <c r="O3609" i="2"/>
  <c r="N3609" i="2"/>
  <c r="M3609" i="2"/>
  <c r="P3608" i="2"/>
  <c r="O3608" i="2"/>
  <c r="N3608" i="2"/>
  <c r="M3608" i="2"/>
  <c r="P3607" i="2"/>
  <c r="O3607" i="2"/>
  <c r="N3607" i="2"/>
  <c r="M3607" i="2"/>
  <c r="P3606" i="2"/>
  <c r="O3606" i="2"/>
  <c r="N3606" i="2"/>
  <c r="M3606" i="2"/>
  <c r="P3605" i="2"/>
  <c r="O3605" i="2"/>
  <c r="N3605" i="2"/>
  <c r="M3605" i="2"/>
  <c r="P3604" i="2"/>
  <c r="O3604" i="2"/>
  <c r="N3604" i="2"/>
  <c r="M3604" i="2"/>
  <c r="P3603" i="2"/>
  <c r="O3603" i="2"/>
  <c r="N3603" i="2"/>
  <c r="M3603" i="2"/>
  <c r="P3602" i="2"/>
  <c r="O3602" i="2"/>
  <c r="N3602" i="2"/>
  <c r="M3602" i="2"/>
  <c r="P3601" i="2"/>
  <c r="O3601" i="2"/>
  <c r="N3601" i="2"/>
  <c r="M3601" i="2"/>
  <c r="P3600" i="2"/>
  <c r="O3600" i="2"/>
  <c r="N3600" i="2"/>
  <c r="M3600" i="2"/>
  <c r="P3599" i="2"/>
  <c r="O3599" i="2"/>
  <c r="N3599" i="2"/>
  <c r="M3599" i="2"/>
  <c r="P3598" i="2"/>
  <c r="O3598" i="2"/>
  <c r="N3598" i="2"/>
  <c r="M3598" i="2"/>
  <c r="P3597" i="2"/>
  <c r="O3597" i="2"/>
  <c r="N3597" i="2"/>
  <c r="M3597" i="2"/>
  <c r="P3596" i="2"/>
  <c r="O3596" i="2"/>
  <c r="N3596" i="2"/>
  <c r="M3596" i="2"/>
  <c r="P3595" i="2"/>
  <c r="O3595" i="2"/>
  <c r="N3595" i="2"/>
  <c r="M3595" i="2"/>
  <c r="P3594" i="2"/>
  <c r="O3594" i="2"/>
  <c r="N3594" i="2"/>
  <c r="M3594" i="2"/>
  <c r="P3593" i="2"/>
  <c r="O3593" i="2"/>
  <c r="N3593" i="2"/>
  <c r="M3593" i="2"/>
  <c r="P3592" i="2"/>
  <c r="O3592" i="2"/>
  <c r="N3592" i="2"/>
  <c r="M3592" i="2"/>
  <c r="P3591" i="2"/>
  <c r="O3591" i="2"/>
  <c r="N3591" i="2"/>
  <c r="M3591" i="2"/>
  <c r="P3590" i="2"/>
  <c r="O3590" i="2"/>
  <c r="N3590" i="2"/>
  <c r="M3590" i="2"/>
  <c r="P3589" i="2"/>
  <c r="O3589" i="2"/>
  <c r="N3589" i="2"/>
  <c r="M3589" i="2"/>
  <c r="P3588" i="2"/>
  <c r="O3588" i="2"/>
  <c r="N3588" i="2"/>
  <c r="M3588" i="2"/>
  <c r="P3587" i="2"/>
  <c r="O3587" i="2"/>
  <c r="N3587" i="2"/>
  <c r="M3587" i="2"/>
  <c r="P3586" i="2"/>
  <c r="O3586" i="2"/>
  <c r="N3586" i="2"/>
  <c r="M3586" i="2"/>
  <c r="P3585" i="2"/>
  <c r="O3585" i="2"/>
  <c r="N3585" i="2"/>
  <c r="M3585" i="2"/>
  <c r="P3584" i="2"/>
  <c r="O3584" i="2"/>
  <c r="N3584" i="2"/>
  <c r="M3584" i="2"/>
  <c r="P3583" i="2"/>
  <c r="O3583" i="2"/>
  <c r="N3583" i="2"/>
  <c r="M3583" i="2"/>
  <c r="P3582" i="2"/>
  <c r="O3582" i="2"/>
  <c r="N3582" i="2"/>
  <c r="M3582" i="2"/>
  <c r="P3581" i="2"/>
  <c r="O3581" i="2"/>
  <c r="N3581" i="2"/>
  <c r="M3581" i="2"/>
  <c r="P3580" i="2"/>
  <c r="O3580" i="2"/>
  <c r="N3580" i="2"/>
  <c r="M3580" i="2"/>
  <c r="P3579" i="2"/>
  <c r="O3579" i="2"/>
  <c r="N3579" i="2"/>
  <c r="M3579" i="2"/>
  <c r="P3578" i="2"/>
  <c r="O3578" i="2"/>
  <c r="N3578" i="2"/>
  <c r="M3578" i="2"/>
  <c r="P3577" i="2"/>
  <c r="O3577" i="2"/>
  <c r="N3577" i="2"/>
  <c r="M3577" i="2"/>
  <c r="P3576" i="2"/>
  <c r="O3576" i="2"/>
  <c r="N3576" i="2"/>
  <c r="M3576" i="2"/>
  <c r="P3575" i="2"/>
  <c r="O3575" i="2"/>
  <c r="N3575" i="2"/>
  <c r="M3575" i="2"/>
  <c r="P3574" i="2"/>
  <c r="O3574" i="2"/>
  <c r="N3574" i="2"/>
  <c r="M3574" i="2"/>
  <c r="P3573" i="2"/>
  <c r="O3573" i="2"/>
  <c r="N3573" i="2"/>
  <c r="M3573" i="2"/>
  <c r="P3572" i="2"/>
  <c r="O3572" i="2"/>
  <c r="N3572" i="2"/>
  <c r="M3572" i="2"/>
  <c r="P3571" i="2"/>
  <c r="O3571" i="2"/>
  <c r="N3571" i="2"/>
  <c r="M3571" i="2"/>
  <c r="P3570" i="2"/>
  <c r="O3570" i="2"/>
  <c r="N3570" i="2"/>
  <c r="M3570" i="2"/>
  <c r="P3569" i="2"/>
  <c r="O3569" i="2"/>
  <c r="N3569" i="2"/>
  <c r="M3569" i="2"/>
  <c r="P3568" i="2"/>
  <c r="O3568" i="2"/>
  <c r="N3568" i="2"/>
  <c r="M3568" i="2"/>
  <c r="P3567" i="2"/>
  <c r="O3567" i="2"/>
  <c r="N3567" i="2"/>
  <c r="M3567" i="2"/>
  <c r="P3566" i="2"/>
  <c r="O3566" i="2"/>
  <c r="N3566" i="2"/>
  <c r="M3566" i="2"/>
  <c r="P3565" i="2"/>
  <c r="O3565" i="2"/>
  <c r="N3565" i="2"/>
  <c r="M3565" i="2"/>
  <c r="P3564" i="2"/>
  <c r="O3564" i="2"/>
  <c r="N3564" i="2"/>
  <c r="M3564" i="2"/>
  <c r="P3563" i="2"/>
  <c r="O3563" i="2"/>
  <c r="N3563" i="2"/>
  <c r="M3563" i="2"/>
  <c r="P3562" i="2"/>
  <c r="O3562" i="2"/>
  <c r="N3562" i="2"/>
  <c r="M3562" i="2"/>
  <c r="P3561" i="2"/>
  <c r="O3561" i="2"/>
  <c r="N3561" i="2"/>
  <c r="M3561" i="2"/>
  <c r="P3560" i="2"/>
  <c r="O3560" i="2"/>
  <c r="N3560" i="2"/>
  <c r="M3560" i="2"/>
  <c r="P3559" i="2"/>
  <c r="O3559" i="2"/>
  <c r="N3559" i="2"/>
  <c r="M3559" i="2"/>
  <c r="P3558" i="2"/>
  <c r="O3558" i="2"/>
  <c r="N3558" i="2"/>
  <c r="M3558" i="2"/>
  <c r="P3557" i="2"/>
  <c r="O3557" i="2"/>
  <c r="N3557" i="2"/>
  <c r="M3557" i="2"/>
  <c r="P3556" i="2"/>
  <c r="O3556" i="2"/>
  <c r="N3556" i="2"/>
  <c r="M3556" i="2"/>
  <c r="P3555" i="2"/>
  <c r="O3555" i="2"/>
  <c r="N3555" i="2"/>
  <c r="M3555" i="2"/>
  <c r="P3554" i="2"/>
  <c r="O3554" i="2"/>
  <c r="N3554" i="2"/>
  <c r="M3554" i="2"/>
  <c r="P3553" i="2"/>
  <c r="O3553" i="2"/>
  <c r="N3553" i="2"/>
  <c r="M3553" i="2"/>
  <c r="P3552" i="2"/>
  <c r="O3552" i="2"/>
  <c r="N3552" i="2"/>
  <c r="M3552" i="2"/>
  <c r="P3551" i="2"/>
  <c r="O3551" i="2"/>
  <c r="N3551" i="2"/>
  <c r="M3551" i="2"/>
  <c r="P3550" i="2"/>
  <c r="O3550" i="2"/>
  <c r="N3550" i="2"/>
  <c r="M3550" i="2"/>
  <c r="P3549" i="2"/>
  <c r="O3549" i="2"/>
  <c r="N3549" i="2"/>
  <c r="M3549" i="2"/>
  <c r="P3548" i="2"/>
  <c r="O3548" i="2"/>
  <c r="N3548" i="2"/>
  <c r="M3548" i="2"/>
  <c r="P3547" i="2"/>
  <c r="O3547" i="2"/>
  <c r="N3547" i="2"/>
  <c r="M3547" i="2"/>
  <c r="P3546" i="2"/>
  <c r="O3546" i="2"/>
  <c r="N3546" i="2"/>
  <c r="M3546" i="2"/>
  <c r="P3545" i="2"/>
  <c r="O3545" i="2"/>
  <c r="N3545" i="2"/>
  <c r="M3545" i="2"/>
  <c r="P3544" i="2"/>
  <c r="O3544" i="2"/>
  <c r="N3544" i="2"/>
  <c r="M3544" i="2"/>
  <c r="P3543" i="2"/>
  <c r="O3543" i="2"/>
  <c r="N3543" i="2"/>
  <c r="M3543" i="2"/>
  <c r="P3542" i="2"/>
  <c r="O3542" i="2"/>
  <c r="N3542" i="2"/>
  <c r="M3542" i="2"/>
  <c r="P3541" i="2"/>
  <c r="O3541" i="2"/>
  <c r="N3541" i="2"/>
  <c r="M3541" i="2"/>
  <c r="P3540" i="2"/>
  <c r="O3540" i="2"/>
  <c r="N3540" i="2"/>
  <c r="M3540" i="2"/>
  <c r="P3539" i="2"/>
  <c r="O3539" i="2"/>
  <c r="N3539" i="2"/>
  <c r="M3539" i="2"/>
  <c r="P3538" i="2"/>
  <c r="O3538" i="2"/>
  <c r="N3538" i="2"/>
  <c r="M3538" i="2"/>
  <c r="P3537" i="2"/>
  <c r="O3537" i="2"/>
  <c r="N3537" i="2"/>
  <c r="M3537" i="2"/>
  <c r="P3536" i="2"/>
  <c r="O3536" i="2"/>
  <c r="N3536" i="2"/>
  <c r="M3536" i="2"/>
  <c r="P3535" i="2"/>
  <c r="O3535" i="2"/>
  <c r="N3535" i="2"/>
  <c r="M3535" i="2"/>
  <c r="P3534" i="2"/>
  <c r="O3534" i="2"/>
  <c r="N3534" i="2"/>
  <c r="M3534" i="2"/>
  <c r="P3533" i="2"/>
  <c r="O3533" i="2"/>
  <c r="N3533" i="2"/>
  <c r="M3533" i="2"/>
  <c r="P3532" i="2"/>
  <c r="O3532" i="2"/>
  <c r="N3532" i="2"/>
  <c r="M3532" i="2"/>
  <c r="P3531" i="2"/>
  <c r="O3531" i="2"/>
  <c r="N3531" i="2"/>
  <c r="M3531" i="2"/>
  <c r="P3530" i="2"/>
  <c r="O3530" i="2"/>
  <c r="N3530" i="2"/>
  <c r="M3530" i="2"/>
  <c r="P3529" i="2"/>
  <c r="O3529" i="2"/>
  <c r="N3529" i="2"/>
  <c r="M3529" i="2"/>
  <c r="P3528" i="2"/>
  <c r="O3528" i="2"/>
  <c r="N3528" i="2"/>
  <c r="M3528" i="2"/>
  <c r="P3527" i="2"/>
  <c r="O3527" i="2"/>
  <c r="N3527" i="2"/>
  <c r="M3527" i="2"/>
  <c r="P3526" i="2"/>
  <c r="O3526" i="2"/>
  <c r="N3526" i="2"/>
  <c r="M3526" i="2"/>
  <c r="P3525" i="2"/>
  <c r="O3525" i="2"/>
  <c r="N3525" i="2"/>
  <c r="M3525" i="2"/>
  <c r="P3524" i="2"/>
  <c r="O3524" i="2"/>
  <c r="N3524" i="2"/>
  <c r="M3524" i="2"/>
  <c r="P3523" i="2"/>
  <c r="O3523" i="2"/>
  <c r="N3523" i="2"/>
  <c r="M3523" i="2"/>
  <c r="P3522" i="2"/>
  <c r="O3522" i="2"/>
  <c r="N3522" i="2"/>
  <c r="M3522" i="2"/>
  <c r="P3521" i="2"/>
  <c r="O3521" i="2"/>
  <c r="N3521" i="2"/>
  <c r="M3521" i="2"/>
  <c r="P3520" i="2"/>
  <c r="O3520" i="2"/>
  <c r="N3520" i="2"/>
  <c r="M3520" i="2"/>
  <c r="P3519" i="2"/>
  <c r="O3519" i="2"/>
  <c r="N3519" i="2"/>
  <c r="M3519" i="2"/>
  <c r="P3518" i="2"/>
  <c r="O3518" i="2"/>
  <c r="N3518" i="2"/>
  <c r="M3518" i="2"/>
  <c r="P3517" i="2"/>
  <c r="O3517" i="2"/>
  <c r="N3517" i="2"/>
  <c r="M3517" i="2"/>
  <c r="P3516" i="2"/>
  <c r="O3516" i="2"/>
  <c r="N3516" i="2"/>
  <c r="M3516" i="2"/>
  <c r="P3515" i="2"/>
  <c r="O3515" i="2"/>
  <c r="N3515" i="2"/>
  <c r="M3515" i="2"/>
  <c r="P3514" i="2"/>
  <c r="O3514" i="2"/>
  <c r="N3514" i="2"/>
  <c r="M3514" i="2"/>
  <c r="P3513" i="2"/>
  <c r="O3513" i="2"/>
  <c r="N3513" i="2"/>
  <c r="M3513" i="2"/>
  <c r="P3512" i="2"/>
  <c r="O3512" i="2"/>
  <c r="N3512" i="2"/>
  <c r="M3512" i="2"/>
  <c r="P3511" i="2"/>
  <c r="O3511" i="2"/>
  <c r="N3511" i="2"/>
  <c r="M3511" i="2"/>
  <c r="P3510" i="2"/>
  <c r="O3510" i="2"/>
  <c r="N3510" i="2"/>
  <c r="M3510" i="2"/>
  <c r="P3509" i="2"/>
  <c r="O3509" i="2"/>
  <c r="N3509" i="2"/>
  <c r="M3509" i="2"/>
  <c r="P3508" i="2"/>
  <c r="O3508" i="2"/>
  <c r="N3508" i="2"/>
  <c r="M3508" i="2"/>
  <c r="P3507" i="2"/>
  <c r="O3507" i="2"/>
  <c r="N3507" i="2"/>
  <c r="M3507" i="2"/>
  <c r="P3506" i="2"/>
  <c r="O3506" i="2"/>
  <c r="N3506" i="2"/>
  <c r="M3506" i="2"/>
  <c r="P3505" i="2"/>
  <c r="O3505" i="2"/>
  <c r="N3505" i="2"/>
  <c r="M3505" i="2"/>
  <c r="P3504" i="2"/>
  <c r="O3504" i="2"/>
  <c r="N3504" i="2"/>
  <c r="M3504" i="2"/>
  <c r="P3503" i="2"/>
  <c r="O3503" i="2"/>
  <c r="N3503" i="2"/>
  <c r="M3503" i="2"/>
  <c r="P3502" i="2"/>
  <c r="O3502" i="2"/>
  <c r="N3502" i="2"/>
  <c r="M3502" i="2"/>
  <c r="P3501" i="2"/>
  <c r="O3501" i="2"/>
  <c r="N3501" i="2"/>
  <c r="M3501" i="2"/>
  <c r="P3500" i="2"/>
  <c r="O3500" i="2"/>
  <c r="N3500" i="2"/>
  <c r="M3500" i="2"/>
  <c r="P3499" i="2"/>
  <c r="O3499" i="2"/>
  <c r="N3499" i="2"/>
  <c r="M3499" i="2"/>
  <c r="P3498" i="2"/>
  <c r="O3498" i="2"/>
  <c r="N3498" i="2"/>
  <c r="M3498" i="2"/>
  <c r="P3497" i="2"/>
  <c r="O3497" i="2"/>
  <c r="N3497" i="2"/>
  <c r="M3497" i="2"/>
  <c r="P3496" i="2"/>
  <c r="O3496" i="2"/>
  <c r="N3496" i="2"/>
  <c r="M3496" i="2"/>
  <c r="P3495" i="2"/>
  <c r="O3495" i="2"/>
  <c r="N3495" i="2"/>
  <c r="M3495" i="2"/>
  <c r="P3494" i="2"/>
  <c r="O3494" i="2"/>
  <c r="N3494" i="2"/>
  <c r="M3494" i="2"/>
  <c r="P3493" i="2"/>
  <c r="O3493" i="2"/>
  <c r="N3493" i="2"/>
  <c r="M3493" i="2"/>
  <c r="P3492" i="2"/>
  <c r="O3492" i="2"/>
  <c r="N3492" i="2"/>
  <c r="M3492" i="2"/>
  <c r="P3491" i="2"/>
  <c r="O3491" i="2"/>
  <c r="N3491" i="2"/>
  <c r="M3491" i="2"/>
  <c r="P3490" i="2"/>
  <c r="O3490" i="2"/>
  <c r="N3490" i="2"/>
  <c r="M3490" i="2"/>
  <c r="P3489" i="2"/>
  <c r="O3489" i="2"/>
  <c r="N3489" i="2"/>
  <c r="M3489" i="2"/>
  <c r="P3488" i="2"/>
  <c r="O3488" i="2"/>
  <c r="N3488" i="2"/>
  <c r="M3488" i="2"/>
  <c r="P3487" i="2"/>
  <c r="O3487" i="2"/>
  <c r="N3487" i="2"/>
  <c r="M3487" i="2"/>
  <c r="P3486" i="2"/>
  <c r="O3486" i="2"/>
  <c r="N3486" i="2"/>
  <c r="M3486" i="2"/>
  <c r="P3485" i="2"/>
  <c r="O3485" i="2"/>
  <c r="N3485" i="2"/>
  <c r="M3485" i="2"/>
  <c r="P3484" i="2"/>
  <c r="O3484" i="2"/>
  <c r="N3484" i="2"/>
  <c r="M3484" i="2"/>
  <c r="P3483" i="2"/>
  <c r="O3483" i="2"/>
  <c r="N3483" i="2"/>
  <c r="M3483" i="2"/>
  <c r="P3482" i="2"/>
  <c r="O3482" i="2"/>
  <c r="N3482" i="2"/>
  <c r="M3482" i="2"/>
  <c r="P3481" i="2"/>
  <c r="O3481" i="2"/>
  <c r="N3481" i="2"/>
  <c r="M3481" i="2"/>
  <c r="P3480" i="2"/>
  <c r="O3480" i="2"/>
  <c r="N3480" i="2"/>
  <c r="M3480" i="2"/>
  <c r="P3479" i="2"/>
  <c r="O3479" i="2"/>
  <c r="N3479" i="2"/>
  <c r="M3479" i="2"/>
  <c r="P3478" i="2"/>
  <c r="O3478" i="2"/>
  <c r="N3478" i="2"/>
  <c r="M3478" i="2"/>
  <c r="P3477" i="2"/>
  <c r="O3477" i="2"/>
  <c r="N3477" i="2"/>
  <c r="M3477" i="2"/>
  <c r="P3476" i="2"/>
  <c r="O3476" i="2"/>
  <c r="N3476" i="2"/>
  <c r="M3476" i="2"/>
  <c r="P3475" i="2"/>
  <c r="O3475" i="2"/>
  <c r="N3475" i="2"/>
  <c r="M3475" i="2"/>
  <c r="P3474" i="2"/>
  <c r="O3474" i="2"/>
  <c r="N3474" i="2"/>
  <c r="M3474" i="2"/>
  <c r="P3473" i="2"/>
  <c r="O3473" i="2"/>
  <c r="N3473" i="2"/>
  <c r="M3473" i="2"/>
  <c r="P3472" i="2"/>
  <c r="O3472" i="2"/>
  <c r="N3472" i="2"/>
  <c r="M3472" i="2"/>
  <c r="P3471" i="2"/>
  <c r="O3471" i="2"/>
  <c r="N3471" i="2"/>
  <c r="M3471" i="2"/>
  <c r="P3470" i="2"/>
  <c r="O3470" i="2"/>
  <c r="N3470" i="2"/>
  <c r="M3470" i="2"/>
  <c r="P3469" i="2"/>
  <c r="O3469" i="2"/>
  <c r="N3469" i="2"/>
  <c r="M3469" i="2"/>
  <c r="P3468" i="2"/>
  <c r="O3468" i="2"/>
  <c r="N3468" i="2"/>
  <c r="M3468" i="2"/>
  <c r="P3467" i="2"/>
  <c r="O3467" i="2"/>
  <c r="N3467" i="2"/>
  <c r="M3467" i="2"/>
  <c r="P3466" i="2"/>
  <c r="O3466" i="2"/>
  <c r="N3466" i="2"/>
  <c r="M3466" i="2"/>
  <c r="P3465" i="2"/>
  <c r="O3465" i="2"/>
  <c r="N3465" i="2"/>
  <c r="M3465" i="2"/>
  <c r="P3464" i="2"/>
  <c r="O3464" i="2"/>
  <c r="N3464" i="2"/>
  <c r="M3464" i="2"/>
  <c r="P3463" i="2"/>
  <c r="O3463" i="2"/>
  <c r="N3463" i="2"/>
  <c r="M3463" i="2"/>
  <c r="P3462" i="2"/>
  <c r="O3462" i="2"/>
  <c r="N3462" i="2"/>
  <c r="M3462" i="2"/>
  <c r="P3461" i="2"/>
  <c r="O3461" i="2"/>
  <c r="N3461" i="2"/>
  <c r="M3461" i="2"/>
  <c r="P3460" i="2"/>
  <c r="O3460" i="2"/>
  <c r="N3460" i="2"/>
  <c r="M3460" i="2"/>
  <c r="P3459" i="2"/>
  <c r="O3459" i="2"/>
  <c r="N3459" i="2"/>
  <c r="M3459" i="2"/>
  <c r="P3458" i="2"/>
  <c r="O3458" i="2"/>
  <c r="N3458" i="2"/>
  <c r="M3458" i="2"/>
  <c r="P3457" i="2"/>
  <c r="O3457" i="2"/>
  <c r="N3457" i="2"/>
  <c r="M3457" i="2"/>
  <c r="P3456" i="2"/>
  <c r="O3456" i="2"/>
  <c r="N3456" i="2"/>
  <c r="M3456" i="2"/>
  <c r="P3455" i="2"/>
  <c r="O3455" i="2"/>
  <c r="N3455" i="2"/>
  <c r="M3455" i="2"/>
  <c r="P3454" i="2"/>
  <c r="O3454" i="2"/>
  <c r="N3454" i="2"/>
  <c r="M3454" i="2"/>
  <c r="P3453" i="2"/>
  <c r="O3453" i="2"/>
  <c r="N3453" i="2"/>
  <c r="M3453" i="2"/>
  <c r="P3452" i="2"/>
  <c r="O3452" i="2"/>
  <c r="N3452" i="2"/>
  <c r="M3452" i="2"/>
  <c r="P3451" i="2"/>
  <c r="O3451" i="2"/>
  <c r="N3451" i="2"/>
  <c r="M3451" i="2"/>
  <c r="P3450" i="2"/>
  <c r="O3450" i="2"/>
  <c r="N3450" i="2"/>
  <c r="M3450" i="2"/>
  <c r="P3449" i="2"/>
  <c r="O3449" i="2"/>
  <c r="N3449" i="2"/>
  <c r="M3449" i="2"/>
  <c r="P3448" i="2"/>
  <c r="O3448" i="2"/>
  <c r="N3448" i="2"/>
  <c r="M3448" i="2"/>
  <c r="P3447" i="2"/>
  <c r="O3447" i="2"/>
  <c r="N3447" i="2"/>
  <c r="M3447" i="2"/>
  <c r="P3446" i="2"/>
  <c r="O3446" i="2"/>
  <c r="N3446" i="2"/>
  <c r="M3446" i="2"/>
  <c r="P3445" i="2"/>
  <c r="O3445" i="2"/>
  <c r="N3445" i="2"/>
  <c r="M3445" i="2"/>
  <c r="P3444" i="2"/>
  <c r="O3444" i="2"/>
  <c r="N3444" i="2"/>
  <c r="M3444" i="2"/>
  <c r="P3443" i="2"/>
  <c r="O3443" i="2"/>
  <c r="N3443" i="2"/>
  <c r="M3443" i="2"/>
  <c r="P3442" i="2"/>
  <c r="O3442" i="2"/>
  <c r="N3442" i="2"/>
  <c r="M3442" i="2"/>
  <c r="P3441" i="2"/>
  <c r="O3441" i="2"/>
  <c r="N3441" i="2"/>
  <c r="M3441" i="2"/>
  <c r="P3440" i="2"/>
  <c r="O3440" i="2"/>
  <c r="N3440" i="2"/>
  <c r="M3440" i="2"/>
  <c r="P3439" i="2"/>
  <c r="O3439" i="2"/>
  <c r="N3439" i="2"/>
  <c r="M3439" i="2"/>
  <c r="P3438" i="2"/>
  <c r="O3438" i="2"/>
  <c r="N3438" i="2"/>
  <c r="M3438" i="2"/>
  <c r="P3437" i="2"/>
  <c r="O3437" i="2"/>
  <c r="N3437" i="2"/>
  <c r="M3437" i="2"/>
  <c r="P3436" i="2"/>
  <c r="O3436" i="2"/>
  <c r="N3436" i="2"/>
  <c r="M3436" i="2"/>
  <c r="P3435" i="2"/>
  <c r="O3435" i="2"/>
  <c r="N3435" i="2"/>
  <c r="M3435" i="2"/>
  <c r="P3434" i="2"/>
  <c r="O3434" i="2"/>
  <c r="N3434" i="2"/>
  <c r="M3434" i="2"/>
  <c r="P3433" i="2"/>
  <c r="O3433" i="2"/>
  <c r="N3433" i="2"/>
  <c r="M3433" i="2"/>
  <c r="P3432" i="2"/>
  <c r="O3432" i="2"/>
  <c r="N3432" i="2"/>
  <c r="M3432" i="2"/>
  <c r="P3431" i="2"/>
  <c r="O3431" i="2"/>
  <c r="N3431" i="2"/>
  <c r="M3431" i="2"/>
  <c r="P3430" i="2"/>
  <c r="O3430" i="2"/>
  <c r="N3430" i="2"/>
  <c r="M3430" i="2"/>
  <c r="P3429" i="2"/>
  <c r="O3429" i="2"/>
  <c r="N3429" i="2"/>
  <c r="M3429" i="2"/>
  <c r="P3428" i="2"/>
  <c r="O3428" i="2"/>
  <c r="N3428" i="2"/>
  <c r="M3428" i="2"/>
  <c r="P3427" i="2"/>
  <c r="O3427" i="2"/>
  <c r="N3427" i="2"/>
  <c r="M3427" i="2"/>
  <c r="P3426" i="2"/>
  <c r="O3426" i="2"/>
  <c r="N3426" i="2"/>
  <c r="M3426" i="2"/>
  <c r="P3425" i="2"/>
  <c r="O3425" i="2"/>
  <c r="N3425" i="2"/>
  <c r="M3425" i="2"/>
  <c r="P3424" i="2"/>
  <c r="O3424" i="2"/>
  <c r="N3424" i="2"/>
  <c r="M3424" i="2"/>
  <c r="P3423" i="2"/>
  <c r="O3423" i="2"/>
  <c r="N3423" i="2"/>
  <c r="M3423" i="2"/>
  <c r="P3422" i="2"/>
  <c r="O3422" i="2"/>
  <c r="N3422" i="2"/>
  <c r="M3422" i="2"/>
  <c r="P3421" i="2"/>
  <c r="O3421" i="2"/>
  <c r="N3421" i="2"/>
  <c r="M3421" i="2"/>
  <c r="P3420" i="2"/>
  <c r="O3420" i="2"/>
  <c r="N3420" i="2"/>
  <c r="M3420" i="2"/>
  <c r="P3419" i="2"/>
  <c r="O3419" i="2"/>
  <c r="N3419" i="2"/>
  <c r="M3419" i="2"/>
  <c r="P3418" i="2"/>
  <c r="O3418" i="2"/>
  <c r="N3418" i="2"/>
  <c r="M3418" i="2"/>
  <c r="P3417" i="2"/>
  <c r="O3417" i="2"/>
  <c r="N3417" i="2"/>
  <c r="M3417" i="2"/>
  <c r="P3416" i="2"/>
  <c r="O3416" i="2"/>
  <c r="N3416" i="2"/>
  <c r="M3416" i="2"/>
  <c r="P3415" i="2"/>
  <c r="O3415" i="2"/>
  <c r="N3415" i="2"/>
  <c r="M3415" i="2"/>
  <c r="P3414" i="2"/>
  <c r="O3414" i="2"/>
  <c r="N3414" i="2"/>
  <c r="M3414" i="2"/>
  <c r="P3413" i="2"/>
  <c r="O3413" i="2"/>
  <c r="N3413" i="2"/>
  <c r="M3413" i="2"/>
  <c r="P3412" i="2"/>
  <c r="O3412" i="2"/>
  <c r="N3412" i="2"/>
  <c r="M3412" i="2"/>
  <c r="P3411" i="2"/>
  <c r="O3411" i="2"/>
  <c r="N3411" i="2"/>
  <c r="M3411" i="2"/>
  <c r="P3410" i="2"/>
  <c r="O3410" i="2"/>
  <c r="N3410" i="2"/>
  <c r="M3410" i="2"/>
  <c r="P3409" i="2"/>
  <c r="O3409" i="2"/>
  <c r="N3409" i="2"/>
  <c r="M3409" i="2"/>
  <c r="P3408" i="2"/>
  <c r="O3408" i="2"/>
  <c r="N3408" i="2"/>
  <c r="M3408" i="2"/>
  <c r="P3407" i="2"/>
  <c r="O3407" i="2"/>
  <c r="N3407" i="2"/>
  <c r="M3407" i="2"/>
  <c r="P3406" i="2"/>
  <c r="O3406" i="2"/>
  <c r="N3406" i="2"/>
  <c r="M3406" i="2"/>
  <c r="P3405" i="2"/>
  <c r="O3405" i="2"/>
  <c r="N3405" i="2"/>
  <c r="M3405" i="2"/>
  <c r="P3404" i="2"/>
  <c r="O3404" i="2"/>
  <c r="N3404" i="2"/>
  <c r="M3404" i="2"/>
  <c r="P3403" i="2"/>
  <c r="O3403" i="2"/>
  <c r="N3403" i="2"/>
  <c r="M3403" i="2"/>
  <c r="P3402" i="2"/>
  <c r="O3402" i="2"/>
  <c r="N3402" i="2"/>
  <c r="M3402" i="2"/>
  <c r="P3401" i="2"/>
  <c r="O3401" i="2"/>
  <c r="N3401" i="2"/>
  <c r="M3401" i="2"/>
  <c r="P3400" i="2"/>
  <c r="O3400" i="2"/>
  <c r="N3400" i="2"/>
  <c r="M3400" i="2"/>
  <c r="P3399" i="2"/>
  <c r="O3399" i="2"/>
  <c r="N3399" i="2"/>
  <c r="M3399" i="2"/>
  <c r="P3398" i="2"/>
  <c r="O3398" i="2"/>
  <c r="N3398" i="2"/>
  <c r="M3398" i="2"/>
  <c r="P3397" i="2"/>
  <c r="O3397" i="2"/>
  <c r="N3397" i="2"/>
  <c r="M3397" i="2"/>
  <c r="P3396" i="2"/>
  <c r="O3396" i="2"/>
  <c r="N3396" i="2"/>
  <c r="M3396" i="2"/>
  <c r="P3395" i="2"/>
  <c r="O3395" i="2"/>
  <c r="N3395" i="2"/>
  <c r="M3395" i="2"/>
  <c r="P3394" i="2"/>
  <c r="O3394" i="2"/>
  <c r="N3394" i="2"/>
  <c r="M3394" i="2"/>
  <c r="P3393" i="2"/>
  <c r="O3393" i="2"/>
  <c r="N3393" i="2"/>
  <c r="M3393" i="2"/>
  <c r="P3392" i="2"/>
  <c r="O3392" i="2"/>
  <c r="N3392" i="2"/>
  <c r="M3392" i="2"/>
  <c r="P3391" i="2"/>
  <c r="O3391" i="2"/>
  <c r="N3391" i="2"/>
  <c r="M3391" i="2"/>
  <c r="P3390" i="2"/>
  <c r="O3390" i="2"/>
  <c r="N3390" i="2"/>
  <c r="M3390" i="2"/>
  <c r="P3389" i="2"/>
  <c r="O3389" i="2"/>
  <c r="N3389" i="2"/>
  <c r="M3389" i="2"/>
  <c r="P3388" i="2"/>
  <c r="O3388" i="2"/>
  <c r="N3388" i="2"/>
  <c r="M3388" i="2"/>
  <c r="P3387" i="2"/>
  <c r="O3387" i="2"/>
  <c r="N3387" i="2"/>
  <c r="M3387" i="2"/>
  <c r="P3386" i="2"/>
  <c r="O3386" i="2"/>
  <c r="N3386" i="2"/>
  <c r="M3386" i="2"/>
  <c r="P3385" i="2"/>
  <c r="O3385" i="2"/>
  <c r="N3385" i="2"/>
  <c r="M3385" i="2"/>
  <c r="P3384" i="2"/>
  <c r="O3384" i="2"/>
  <c r="N3384" i="2"/>
  <c r="M3384" i="2"/>
  <c r="P3383" i="2"/>
  <c r="O3383" i="2"/>
  <c r="N3383" i="2"/>
  <c r="M3383" i="2"/>
  <c r="P3382" i="2"/>
  <c r="O3382" i="2"/>
  <c r="N3382" i="2"/>
  <c r="M3382" i="2"/>
  <c r="P3381" i="2"/>
  <c r="O3381" i="2"/>
  <c r="N3381" i="2"/>
  <c r="M3381" i="2"/>
  <c r="P3380" i="2"/>
  <c r="O3380" i="2"/>
  <c r="N3380" i="2"/>
  <c r="M3380" i="2"/>
  <c r="P3379" i="2"/>
  <c r="O3379" i="2"/>
  <c r="N3379" i="2"/>
  <c r="M3379" i="2"/>
  <c r="P3378" i="2"/>
  <c r="O3378" i="2"/>
  <c r="N3378" i="2"/>
  <c r="M3378" i="2"/>
  <c r="P3377" i="2"/>
  <c r="O3377" i="2"/>
  <c r="N3377" i="2"/>
  <c r="M3377" i="2"/>
  <c r="P3376" i="2"/>
  <c r="O3376" i="2"/>
  <c r="N3376" i="2"/>
  <c r="M3376" i="2"/>
  <c r="P3375" i="2"/>
  <c r="O3375" i="2"/>
  <c r="N3375" i="2"/>
  <c r="M3375" i="2"/>
  <c r="P3374" i="2"/>
  <c r="O3374" i="2"/>
  <c r="N3374" i="2"/>
  <c r="M3374" i="2"/>
  <c r="P3373" i="2"/>
  <c r="O3373" i="2"/>
  <c r="N3373" i="2"/>
  <c r="M3373" i="2"/>
  <c r="P3372" i="2"/>
  <c r="O3372" i="2"/>
  <c r="N3372" i="2"/>
  <c r="M3372" i="2"/>
  <c r="P3371" i="2"/>
  <c r="O3371" i="2"/>
  <c r="N3371" i="2"/>
  <c r="M3371" i="2"/>
  <c r="P3370" i="2"/>
  <c r="O3370" i="2"/>
  <c r="N3370" i="2"/>
  <c r="M3370" i="2"/>
  <c r="P3369" i="2"/>
  <c r="O3369" i="2"/>
  <c r="N3369" i="2"/>
  <c r="M3369" i="2"/>
  <c r="P3368" i="2"/>
  <c r="O3368" i="2"/>
  <c r="N3368" i="2"/>
  <c r="M3368" i="2"/>
  <c r="P3367" i="2"/>
  <c r="O3367" i="2"/>
  <c r="N3367" i="2"/>
  <c r="M3367" i="2"/>
  <c r="P3366" i="2"/>
  <c r="O3366" i="2"/>
  <c r="N3366" i="2"/>
  <c r="M3366" i="2"/>
  <c r="P3365" i="2"/>
  <c r="O3365" i="2"/>
  <c r="N3365" i="2"/>
  <c r="M3365" i="2"/>
  <c r="P3364" i="2"/>
  <c r="O3364" i="2"/>
  <c r="N3364" i="2"/>
  <c r="M3364" i="2"/>
  <c r="P3363" i="2"/>
  <c r="O3363" i="2"/>
  <c r="N3363" i="2"/>
  <c r="M3363" i="2"/>
  <c r="P3362" i="2"/>
  <c r="O3362" i="2"/>
  <c r="N3362" i="2"/>
  <c r="M3362" i="2"/>
  <c r="P3361" i="2"/>
  <c r="O3361" i="2"/>
  <c r="N3361" i="2"/>
  <c r="M3361" i="2"/>
  <c r="P3360" i="2"/>
  <c r="O3360" i="2"/>
  <c r="N3360" i="2"/>
  <c r="M3360" i="2"/>
  <c r="P3359" i="2"/>
  <c r="O3359" i="2"/>
  <c r="N3359" i="2"/>
  <c r="M3359" i="2"/>
  <c r="P3358" i="2"/>
  <c r="O3358" i="2"/>
  <c r="N3358" i="2"/>
  <c r="M3358" i="2"/>
  <c r="P3357" i="2"/>
  <c r="O3357" i="2"/>
  <c r="N3357" i="2"/>
  <c r="M3357" i="2"/>
  <c r="P3356" i="2"/>
  <c r="O3356" i="2"/>
  <c r="N3356" i="2"/>
  <c r="M3356" i="2"/>
  <c r="P3355" i="2"/>
  <c r="O3355" i="2"/>
  <c r="N3355" i="2"/>
  <c r="M3355" i="2"/>
  <c r="P3354" i="2"/>
  <c r="O3354" i="2"/>
  <c r="N3354" i="2"/>
  <c r="M3354" i="2"/>
  <c r="P3353" i="2"/>
  <c r="O3353" i="2"/>
  <c r="N3353" i="2"/>
  <c r="M3353" i="2"/>
  <c r="P3352" i="2"/>
  <c r="O3352" i="2"/>
  <c r="N3352" i="2"/>
  <c r="M3352" i="2"/>
  <c r="P3351" i="2"/>
  <c r="O3351" i="2"/>
  <c r="N3351" i="2"/>
  <c r="M3351" i="2"/>
  <c r="P3350" i="2"/>
  <c r="O3350" i="2"/>
  <c r="N3350" i="2"/>
  <c r="M3350" i="2"/>
  <c r="P3349" i="2"/>
  <c r="O3349" i="2"/>
  <c r="N3349" i="2"/>
  <c r="M3349" i="2"/>
  <c r="P3348" i="2"/>
  <c r="O3348" i="2"/>
  <c r="N3348" i="2"/>
  <c r="M3348" i="2"/>
  <c r="P3347" i="2"/>
  <c r="O3347" i="2"/>
  <c r="N3347" i="2"/>
  <c r="M3347" i="2"/>
  <c r="P3346" i="2"/>
  <c r="O3346" i="2"/>
  <c r="N3346" i="2"/>
  <c r="M3346" i="2"/>
  <c r="P3345" i="2"/>
  <c r="O3345" i="2"/>
  <c r="N3345" i="2"/>
  <c r="M3345" i="2"/>
  <c r="P3344" i="2"/>
  <c r="O3344" i="2"/>
  <c r="N3344" i="2"/>
  <c r="M3344" i="2"/>
  <c r="P3343" i="2"/>
  <c r="O3343" i="2"/>
  <c r="N3343" i="2"/>
  <c r="M3343" i="2"/>
  <c r="P3342" i="2"/>
  <c r="O3342" i="2"/>
  <c r="N3342" i="2"/>
  <c r="M3342" i="2"/>
  <c r="P3341" i="2"/>
  <c r="O3341" i="2"/>
  <c r="N3341" i="2"/>
  <c r="M3341" i="2"/>
  <c r="P3340" i="2"/>
  <c r="O3340" i="2"/>
  <c r="N3340" i="2"/>
  <c r="M3340" i="2"/>
  <c r="P3339" i="2"/>
  <c r="O3339" i="2"/>
  <c r="N3339" i="2"/>
  <c r="M3339" i="2"/>
  <c r="P3338" i="2"/>
  <c r="O3338" i="2"/>
  <c r="N3338" i="2"/>
  <c r="M3338" i="2"/>
  <c r="P3337" i="2"/>
  <c r="O3337" i="2"/>
  <c r="N3337" i="2"/>
  <c r="M3337" i="2"/>
  <c r="P3336" i="2"/>
  <c r="O3336" i="2"/>
  <c r="N3336" i="2"/>
  <c r="M3336" i="2"/>
  <c r="P3335" i="2"/>
  <c r="O3335" i="2"/>
  <c r="N3335" i="2"/>
  <c r="M3335" i="2"/>
  <c r="P3334" i="2"/>
  <c r="O3334" i="2"/>
  <c r="N3334" i="2"/>
  <c r="M3334" i="2"/>
  <c r="P3333" i="2"/>
  <c r="O3333" i="2"/>
  <c r="N3333" i="2"/>
  <c r="M3333" i="2"/>
  <c r="P3332" i="2"/>
  <c r="O3332" i="2"/>
  <c r="N3332" i="2"/>
  <c r="M3332" i="2"/>
  <c r="P3331" i="2"/>
  <c r="O3331" i="2"/>
  <c r="N3331" i="2"/>
  <c r="M3331" i="2"/>
  <c r="P3330" i="2"/>
  <c r="O3330" i="2"/>
  <c r="N3330" i="2"/>
  <c r="M3330" i="2"/>
  <c r="P3329" i="2"/>
  <c r="O3329" i="2"/>
  <c r="N3329" i="2"/>
  <c r="M3329" i="2"/>
  <c r="P3328" i="2"/>
  <c r="O3328" i="2"/>
  <c r="N3328" i="2"/>
  <c r="M3328" i="2"/>
  <c r="P3327" i="2"/>
  <c r="O3327" i="2"/>
  <c r="N3327" i="2"/>
  <c r="M3327" i="2"/>
  <c r="P3326" i="2"/>
  <c r="O3326" i="2"/>
  <c r="N3326" i="2"/>
  <c r="M3326" i="2"/>
  <c r="P3325" i="2"/>
  <c r="O3325" i="2"/>
  <c r="N3325" i="2"/>
  <c r="M3325" i="2"/>
  <c r="P3324" i="2"/>
  <c r="O3324" i="2"/>
  <c r="N3324" i="2"/>
  <c r="M3324" i="2"/>
  <c r="P3323" i="2"/>
  <c r="O3323" i="2"/>
  <c r="N3323" i="2"/>
  <c r="M3323" i="2"/>
  <c r="P3322" i="2"/>
  <c r="O3322" i="2"/>
  <c r="N3322" i="2"/>
  <c r="M3322" i="2"/>
  <c r="P3321" i="2"/>
  <c r="O3321" i="2"/>
  <c r="N3321" i="2"/>
  <c r="M3321" i="2"/>
  <c r="P3320" i="2"/>
  <c r="O3320" i="2"/>
  <c r="N3320" i="2"/>
  <c r="M3320" i="2"/>
  <c r="P3319" i="2"/>
  <c r="O3319" i="2"/>
  <c r="N3319" i="2"/>
  <c r="M3319" i="2"/>
  <c r="P3318" i="2"/>
  <c r="O3318" i="2"/>
  <c r="N3318" i="2"/>
  <c r="M3318" i="2"/>
  <c r="P3317" i="2"/>
  <c r="O3317" i="2"/>
  <c r="N3317" i="2"/>
  <c r="M3317" i="2"/>
  <c r="P3316" i="2"/>
  <c r="O3316" i="2"/>
  <c r="N3316" i="2"/>
  <c r="M3316" i="2"/>
  <c r="P3315" i="2"/>
  <c r="O3315" i="2"/>
  <c r="N3315" i="2"/>
  <c r="M3315" i="2"/>
  <c r="P3314" i="2"/>
  <c r="O3314" i="2"/>
  <c r="N3314" i="2"/>
  <c r="M3314" i="2"/>
  <c r="P3313" i="2"/>
  <c r="O3313" i="2"/>
  <c r="N3313" i="2"/>
  <c r="M3313" i="2"/>
  <c r="P3312" i="2"/>
  <c r="O3312" i="2"/>
  <c r="N3312" i="2"/>
  <c r="M3312" i="2"/>
  <c r="P3311" i="2"/>
  <c r="O3311" i="2"/>
  <c r="N3311" i="2"/>
  <c r="M3311" i="2"/>
  <c r="P3310" i="2"/>
  <c r="O3310" i="2"/>
  <c r="N3310" i="2"/>
  <c r="M3310" i="2"/>
  <c r="P3309" i="2"/>
  <c r="O3309" i="2"/>
  <c r="N3309" i="2"/>
  <c r="M3309" i="2"/>
  <c r="P3308" i="2"/>
  <c r="O3308" i="2"/>
  <c r="N3308" i="2"/>
  <c r="M3308" i="2"/>
  <c r="P3307" i="2"/>
  <c r="O3307" i="2"/>
  <c r="N3307" i="2"/>
  <c r="M3307" i="2"/>
  <c r="P3306" i="2"/>
  <c r="O3306" i="2"/>
  <c r="N3306" i="2"/>
  <c r="M3306" i="2"/>
  <c r="P3305" i="2"/>
  <c r="O3305" i="2"/>
  <c r="N3305" i="2"/>
  <c r="M3305" i="2"/>
  <c r="P3304" i="2"/>
  <c r="O3304" i="2"/>
  <c r="N3304" i="2"/>
  <c r="M3304" i="2"/>
  <c r="P3303" i="2"/>
  <c r="O3303" i="2"/>
  <c r="N3303" i="2"/>
  <c r="M3303" i="2"/>
  <c r="P3302" i="2"/>
  <c r="O3302" i="2"/>
  <c r="N3302" i="2"/>
  <c r="M3302" i="2"/>
  <c r="P3301" i="2"/>
  <c r="O3301" i="2"/>
  <c r="N3301" i="2"/>
  <c r="M3301" i="2"/>
  <c r="P3300" i="2"/>
  <c r="O3300" i="2"/>
  <c r="N3300" i="2"/>
  <c r="M3300" i="2"/>
  <c r="P3299" i="2"/>
  <c r="O3299" i="2"/>
  <c r="N3299" i="2"/>
  <c r="M3299" i="2"/>
  <c r="P3298" i="2"/>
  <c r="O3298" i="2"/>
  <c r="N3298" i="2"/>
  <c r="M3298" i="2"/>
  <c r="P3297" i="2"/>
  <c r="O3297" i="2"/>
  <c r="N3297" i="2"/>
  <c r="M3297" i="2"/>
  <c r="P3296" i="2"/>
  <c r="O3296" i="2"/>
  <c r="N3296" i="2"/>
  <c r="M3296" i="2"/>
  <c r="P3295" i="2"/>
  <c r="O3295" i="2"/>
  <c r="N3295" i="2"/>
  <c r="M3295" i="2"/>
  <c r="P3294" i="2"/>
  <c r="O3294" i="2"/>
  <c r="N3294" i="2"/>
  <c r="M3294" i="2"/>
  <c r="P3293" i="2"/>
  <c r="O3293" i="2"/>
  <c r="N3293" i="2"/>
  <c r="M3293" i="2"/>
  <c r="P3292" i="2"/>
  <c r="O3292" i="2"/>
  <c r="N3292" i="2"/>
  <c r="M3292" i="2"/>
  <c r="P3291" i="2"/>
  <c r="O3291" i="2"/>
  <c r="N3291" i="2"/>
  <c r="M3291" i="2"/>
  <c r="P3290" i="2"/>
  <c r="O3290" i="2"/>
  <c r="N3290" i="2"/>
  <c r="M3290" i="2"/>
  <c r="P3289" i="2"/>
  <c r="O3289" i="2"/>
  <c r="N3289" i="2"/>
  <c r="M3289" i="2"/>
  <c r="P3288" i="2"/>
  <c r="O3288" i="2"/>
  <c r="N3288" i="2"/>
  <c r="M3288" i="2"/>
  <c r="P3287" i="2"/>
  <c r="O3287" i="2"/>
  <c r="N3287" i="2"/>
  <c r="M3287" i="2"/>
  <c r="P3286" i="2"/>
  <c r="O3286" i="2"/>
  <c r="N3286" i="2"/>
  <c r="M3286" i="2"/>
  <c r="P3285" i="2"/>
  <c r="O3285" i="2"/>
  <c r="N3285" i="2"/>
  <c r="M3285" i="2"/>
  <c r="P3284" i="2"/>
  <c r="O3284" i="2"/>
  <c r="N3284" i="2"/>
  <c r="M3284" i="2"/>
  <c r="P3283" i="2"/>
  <c r="O3283" i="2"/>
  <c r="N3283" i="2"/>
  <c r="M3283" i="2"/>
  <c r="P3282" i="2"/>
  <c r="O3282" i="2"/>
  <c r="N3282" i="2"/>
  <c r="M3282" i="2"/>
  <c r="P3281" i="2"/>
  <c r="O3281" i="2"/>
  <c r="N3281" i="2"/>
  <c r="M3281" i="2"/>
  <c r="P3280" i="2"/>
  <c r="O3280" i="2"/>
  <c r="N3280" i="2"/>
  <c r="M3280" i="2"/>
  <c r="P3279" i="2"/>
  <c r="O3279" i="2"/>
  <c r="N3279" i="2"/>
  <c r="M3279" i="2"/>
  <c r="P3278" i="2"/>
  <c r="O3278" i="2"/>
  <c r="N3278" i="2"/>
  <c r="M3278" i="2"/>
  <c r="P3277" i="2"/>
  <c r="O3277" i="2"/>
  <c r="N3277" i="2"/>
  <c r="M3277" i="2"/>
  <c r="P3276" i="2"/>
  <c r="O3276" i="2"/>
  <c r="N3276" i="2"/>
  <c r="M3276" i="2"/>
  <c r="P3275" i="2"/>
  <c r="O3275" i="2"/>
  <c r="N3275" i="2"/>
  <c r="M3275" i="2"/>
  <c r="P3274" i="2"/>
  <c r="O3274" i="2"/>
  <c r="N3274" i="2"/>
  <c r="M3274" i="2"/>
  <c r="P3273" i="2"/>
  <c r="O3273" i="2"/>
  <c r="N3273" i="2"/>
  <c r="M3273" i="2"/>
  <c r="P3272" i="2"/>
  <c r="O3272" i="2"/>
  <c r="N3272" i="2"/>
  <c r="M3272" i="2"/>
  <c r="P3271" i="2"/>
  <c r="O3271" i="2"/>
  <c r="N3271" i="2"/>
  <c r="M3271" i="2"/>
  <c r="P3270" i="2"/>
  <c r="O3270" i="2"/>
  <c r="N3270" i="2"/>
  <c r="M3270" i="2"/>
  <c r="P3269" i="2"/>
  <c r="O3269" i="2"/>
  <c r="N3269" i="2"/>
  <c r="M3269" i="2"/>
  <c r="P3268" i="2"/>
  <c r="O3268" i="2"/>
  <c r="N3268" i="2"/>
  <c r="M3268" i="2"/>
  <c r="P3267" i="2"/>
  <c r="O3267" i="2"/>
  <c r="N3267" i="2"/>
  <c r="M3267" i="2"/>
  <c r="P3266" i="2"/>
  <c r="O3266" i="2"/>
  <c r="N3266" i="2"/>
  <c r="M3266" i="2"/>
  <c r="P3265" i="2"/>
  <c r="O3265" i="2"/>
  <c r="N3265" i="2"/>
  <c r="M3265" i="2"/>
  <c r="P3264" i="2"/>
  <c r="O3264" i="2"/>
  <c r="N3264" i="2"/>
  <c r="M3264" i="2"/>
  <c r="P3263" i="2"/>
  <c r="O3263" i="2"/>
  <c r="N3263" i="2"/>
  <c r="M3263" i="2"/>
  <c r="P3262" i="2"/>
  <c r="O3262" i="2"/>
  <c r="N3262" i="2"/>
  <c r="M3262" i="2"/>
  <c r="P3261" i="2"/>
  <c r="O3261" i="2"/>
  <c r="N3261" i="2"/>
  <c r="M3261" i="2"/>
  <c r="P3260" i="2"/>
  <c r="O3260" i="2"/>
  <c r="N3260" i="2"/>
  <c r="M3260" i="2"/>
  <c r="P3259" i="2"/>
  <c r="O3259" i="2"/>
  <c r="N3259" i="2"/>
  <c r="M3259" i="2"/>
  <c r="P3258" i="2"/>
  <c r="O3258" i="2"/>
  <c r="N3258" i="2"/>
  <c r="M3258" i="2"/>
  <c r="P3257" i="2"/>
  <c r="O3257" i="2"/>
  <c r="N3257" i="2"/>
  <c r="M3257" i="2"/>
  <c r="P3256" i="2"/>
  <c r="O3256" i="2"/>
  <c r="N3256" i="2"/>
  <c r="M3256" i="2"/>
  <c r="P3255" i="2"/>
  <c r="O3255" i="2"/>
  <c r="N3255" i="2"/>
  <c r="M3255" i="2"/>
  <c r="P3254" i="2"/>
  <c r="O3254" i="2"/>
  <c r="N3254" i="2"/>
  <c r="M3254" i="2"/>
  <c r="P3253" i="2"/>
  <c r="O3253" i="2"/>
  <c r="N3253" i="2"/>
  <c r="M3253" i="2"/>
  <c r="P3252" i="2"/>
  <c r="O3252" i="2"/>
  <c r="N3252" i="2"/>
  <c r="M3252" i="2"/>
  <c r="P3251" i="2"/>
  <c r="O3251" i="2"/>
  <c r="N3251" i="2"/>
  <c r="M3251" i="2"/>
  <c r="P3250" i="2"/>
  <c r="O3250" i="2"/>
  <c r="N3250" i="2"/>
  <c r="M3250" i="2"/>
  <c r="P3249" i="2"/>
  <c r="O3249" i="2"/>
  <c r="N3249" i="2"/>
  <c r="M3249" i="2"/>
  <c r="P3248" i="2"/>
  <c r="O3248" i="2"/>
  <c r="N3248" i="2"/>
  <c r="M3248" i="2"/>
  <c r="P3247" i="2"/>
  <c r="O3247" i="2"/>
  <c r="N3247" i="2"/>
  <c r="M3247" i="2"/>
  <c r="P3246" i="2"/>
  <c r="O3246" i="2"/>
  <c r="N3246" i="2"/>
  <c r="M3246" i="2"/>
  <c r="P3245" i="2"/>
  <c r="O3245" i="2"/>
  <c r="N3245" i="2"/>
  <c r="M3245" i="2"/>
  <c r="P3244" i="2"/>
  <c r="O3244" i="2"/>
  <c r="N3244" i="2"/>
  <c r="M3244" i="2"/>
  <c r="P3243" i="2"/>
  <c r="O3243" i="2"/>
  <c r="N3243" i="2"/>
  <c r="M3243" i="2"/>
  <c r="P3242" i="2"/>
  <c r="O3242" i="2"/>
  <c r="N3242" i="2"/>
  <c r="M3242" i="2"/>
  <c r="P3241" i="2"/>
  <c r="O3241" i="2"/>
  <c r="N3241" i="2"/>
  <c r="M3241" i="2"/>
  <c r="P3240" i="2"/>
  <c r="O3240" i="2"/>
  <c r="N3240" i="2"/>
  <c r="M3240" i="2"/>
  <c r="P3239" i="2"/>
  <c r="O3239" i="2"/>
  <c r="N3239" i="2"/>
  <c r="M3239" i="2"/>
  <c r="P3238" i="2"/>
  <c r="O3238" i="2"/>
  <c r="N3238" i="2"/>
  <c r="M3238" i="2"/>
  <c r="P3237" i="2"/>
  <c r="O3237" i="2"/>
  <c r="N3237" i="2"/>
  <c r="M3237" i="2"/>
  <c r="P3236" i="2"/>
  <c r="O3236" i="2"/>
  <c r="N3236" i="2"/>
  <c r="M3236" i="2"/>
  <c r="P3235" i="2"/>
  <c r="O3235" i="2"/>
  <c r="N3235" i="2"/>
  <c r="M3235" i="2"/>
  <c r="P3234" i="2"/>
  <c r="O3234" i="2"/>
  <c r="N3234" i="2"/>
  <c r="M3234" i="2"/>
  <c r="P3233" i="2"/>
  <c r="O3233" i="2"/>
  <c r="N3233" i="2"/>
  <c r="M3233" i="2"/>
  <c r="P3232" i="2"/>
  <c r="O3232" i="2"/>
  <c r="N3232" i="2"/>
  <c r="M3232" i="2"/>
  <c r="P3231" i="2"/>
  <c r="O3231" i="2"/>
  <c r="N3231" i="2"/>
  <c r="M3231" i="2"/>
  <c r="P3230" i="2"/>
  <c r="O3230" i="2"/>
  <c r="N3230" i="2"/>
  <c r="M3230" i="2"/>
  <c r="P3229" i="2"/>
  <c r="O3229" i="2"/>
  <c r="N3229" i="2"/>
  <c r="M3229" i="2"/>
  <c r="P3228" i="2"/>
  <c r="O3228" i="2"/>
  <c r="N3228" i="2"/>
  <c r="M3228" i="2"/>
  <c r="P3227" i="2"/>
  <c r="O3227" i="2"/>
  <c r="N3227" i="2"/>
  <c r="M3227" i="2"/>
  <c r="P3226" i="2"/>
  <c r="O3226" i="2"/>
  <c r="N3226" i="2"/>
  <c r="M3226" i="2"/>
  <c r="P3225" i="2"/>
  <c r="O3225" i="2"/>
  <c r="N3225" i="2"/>
  <c r="M3225" i="2"/>
  <c r="P3224" i="2"/>
  <c r="O3224" i="2"/>
  <c r="N3224" i="2"/>
  <c r="M3224" i="2"/>
  <c r="P3223" i="2"/>
  <c r="O3223" i="2"/>
  <c r="N3223" i="2"/>
  <c r="M3223" i="2"/>
  <c r="P3222" i="2"/>
  <c r="O3222" i="2"/>
  <c r="N3222" i="2"/>
  <c r="M3222" i="2"/>
  <c r="P3221" i="2"/>
  <c r="O3221" i="2"/>
  <c r="N3221" i="2"/>
  <c r="M3221" i="2"/>
  <c r="P3220" i="2"/>
  <c r="O3220" i="2"/>
  <c r="N3220" i="2"/>
  <c r="M3220" i="2"/>
  <c r="P3219" i="2"/>
  <c r="O3219" i="2"/>
  <c r="N3219" i="2"/>
  <c r="M3219" i="2"/>
  <c r="P3218" i="2"/>
  <c r="O3218" i="2"/>
  <c r="N3218" i="2"/>
  <c r="M3218" i="2"/>
  <c r="P3217" i="2"/>
  <c r="O3217" i="2"/>
  <c r="N3217" i="2"/>
  <c r="M3217" i="2"/>
  <c r="P3216" i="2"/>
  <c r="O3216" i="2"/>
  <c r="N3216" i="2"/>
  <c r="M3216" i="2"/>
  <c r="P3215" i="2"/>
  <c r="O3215" i="2"/>
  <c r="N3215" i="2"/>
  <c r="M3215" i="2"/>
  <c r="P3214" i="2"/>
  <c r="O3214" i="2"/>
  <c r="N3214" i="2"/>
  <c r="M3214" i="2"/>
  <c r="P3213" i="2"/>
  <c r="O3213" i="2"/>
  <c r="N3213" i="2"/>
  <c r="M3213" i="2"/>
  <c r="P3212" i="2"/>
  <c r="O3212" i="2"/>
  <c r="N3212" i="2"/>
  <c r="M3212" i="2"/>
  <c r="P3211" i="2"/>
  <c r="O3211" i="2"/>
  <c r="N3211" i="2"/>
  <c r="M3211" i="2"/>
  <c r="P3210" i="2"/>
  <c r="O3210" i="2"/>
  <c r="N3210" i="2"/>
  <c r="M3210" i="2"/>
  <c r="P3209" i="2"/>
  <c r="O3209" i="2"/>
  <c r="N3209" i="2"/>
  <c r="M3209" i="2"/>
  <c r="P3208" i="2"/>
  <c r="O3208" i="2"/>
  <c r="N3208" i="2"/>
  <c r="M3208" i="2"/>
  <c r="P3207" i="2"/>
  <c r="O3207" i="2"/>
  <c r="N3207" i="2"/>
  <c r="M3207" i="2"/>
  <c r="P3206" i="2"/>
  <c r="O3206" i="2"/>
  <c r="N3206" i="2"/>
  <c r="M3206" i="2"/>
  <c r="P3205" i="2"/>
  <c r="O3205" i="2"/>
  <c r="N3205" i="2"/>
  <c r="M3205" i="2"/>
  <c r="P3204" i="2"/>
  <c r="O3204" i="2"/>
  <c r="N3204" i="2"/>
  <c r="M3204" i="2"/>
  <c r="P3203" i="2"/>
  <c r="O3203" i="2"/>
  <c r="N3203" i="2"/>
  <c r="M3203" i="2"/>
  <c r="P3202" i="2"/>
  <c r="O3202" i="2"/>
  <c r="N3202" i="2"/>
  <c r="M3202" i="2"/>
  <c r="P3201" i="2"/>
  <c r="O3201" i="2"/>
  <c r="N3201" i="2"/>
  <c r="M3201" i="2"/>
  <c r="P3200" i="2"/>
  <c r="O3200" i="2"/>
  <c r="N3200" i="2"/>
  <c r="M3200" i="2"/>
  <c r="P3199" i="2"/>
  <c r="O3199" i="2"/>
  <c r="N3199" i="2"/>
  <c r="M3199" i="2"/>
  <c r="P3198" i="2"/>
  <c r="O3198" i="2"/>
  <c r="N3198" i="2"/>
  <c r="M3198" i="2"/>
  <c r="P3197" i="2"/>
  <c r="O3197" i="2"/>
  <c r="N3197" i="2"/>
  <c r="M3197" i="2"/>
  <c r="P3196" i="2"/>
  <c r="O3196" i="2"/>
  <c r="N3196" i="2"/>
  <c r="M3196" i="2"/>
  <c r="P3195" i="2"/>
  <c r="O3195" i="2"/>
  <c r="N3195" i="2"/>
  <c r="M3195" i="2"/>
  <c r="P3194" i="2"/>
  <c r="O3194" i="2"/>
  <c r="N3194" i="2"/>
  <c r="M3194" i="2"/>
  <c r="P3193" i="2"/>
  <c r="O3193" i="2"/>
  <c r="N3193" i="2"/>
  <c r="M3193" i="2"/>
  <c r="P3192" i="2"/>
  <c r="O3192" i="2"/>
  <c r="N3192" i="2"/>
  <c r="M3192" i="2"/>
  <c r="P3191" i="2"/>
  <c r="O3191" i="2"/>
  <c r="N3191" i="2"/>
  <c r="M3191" i="2"/>
  <c r="P3190" i="2"/>
  <c r="O3190" i="2"/>
  <c r="N3190" i="2"/>
  <c r="M3190" i="2"/>
  <c r="P3189" i="2"/>
  <c r="O3189" i="2"/>
  <c r="N3189" i="2"/>
  <c r="M3189" i="2"/>
  <c r="P3188" i="2"/>
  <c r="O3188" i="2"/>
  <c r="N3188" i="2"/>
  <c r="M3188" i="2"/>
  <c r="P3187" i="2"/>
  <c r="O3187" i="2"/>
  <c r="N3187" i="2"/>
  <c r="M3187" i="2"/>
  <c r="P3186" i="2"/>
  <c r="O3186" i="2"/>
  <c r="N3186" i="2"/>
  <c r="M3186" i="2"/>
  <c r="P3185" i="2"/>
  <c r="O3185" i="2"/>
  <c r="N3185" i="2"/>
  <c r="M3185" i="2"/>
  <c r="P3184" i="2"/>
  <c r="O3184" i="2"/>
  <c r="N3184" i="2"/>
  <c r="M3184" i="2"/>
  <c r="P3183" i="2"/>
  <c r="O3183" i="2"/>
  <c r="N3183" i="2"/>
  <c r="M3183" i="2"/>
  <c r="P3182" i="2"/>
  <c r="O3182" i="2"/>
  <c r="N3182" i="2"/>
  <c r="M3182" i="2"/>
  <c r="P3181" i="2"/>
  <c r="O3181" i="2"/>
  <c r="N3181" i="2"/>
  <c r="M3181" i="2"/>
  <c r="P3180" i="2"/>
  <c r="O3180" i="2"/>
  <c r="N3180" i="2"/>
  <c r="M3180" i="2"/>
  <c r="P3179" i="2"/>
  <c r="O3179" i="2"/>
  <c r="N3179" i="2"/>
  <c r="M3179" i="2"/>
  <c r="P3178" i="2"/>
  <c r="O3178" i="2"/>
  <c r="N3178" i="2"/>
  <c r="M3178" i="2"/>
  <c r="P3177" i="2"/>
  <c r="O3177" i="2"/>
  <c r="N3177" i="2"/>
  <c r="M3177" i="2"/>
  <c r="P3176" i="2"/>
  <c r="O3176" i="2"/>
  <c r="N3176" i="2"/>
  <c r="M3176" i="2"/>
  <c r="P3175" i="2"/>
  <c r="O3175" i="2"/>
  <c r="N3175" i="2"/>
  <c r="M3175" i="2"/>
  <c r="P3174" i="2"/>
  <c r="O3174" i="2"/>
  <c r="N3174" i="2"/>
  <c r="M3174" i="2"/>
  <c r="P3173" i="2"/>
  <c r="O3173" i="2"/>
  <c r="N3173" i="2"/>
  <c r="M3173" i="2"/>
  <c r="P3172" i="2"/>
  <c r="O3172" i="2"/>
  <c r="N3172" i="2"/>
  <c r="M3172" i="2"/>
  <c r="P3171" i="2"/>
  <c r="O3171" i="2"/>
  <c r="N3171" i="2"/>
  <c r="M3171" i="2"/>
  <c r="P3170" i="2"/>
  <c r="O3170" i="2"/>
  <c r="N3170" i="2"/>
  <c r="M3170" i="2"/>
  <c r="P3169" i="2"/>
  <c r="O3169" i="2"/>
  <c r="N3169" i="2"/>
  <c r="M3169" i="2"/>
  <c r="P3168" i="2"/>
  <c r="O3168" i="2"/>
  <c r="N3168" i="2"/>
  <c r="M3168" i="2"/>
  <c r="P3167" i="2"/>
  <c r="O3167" i="2"/>
  <c r="N3167" i="2"/>
  <c r="M3167" i="2"/>
  <c r="P3166" i="2"/>
  <c r="O3166" i="2"/>
  <c r="N3166" i="2"/>
  <c r="M3166" i="2"/>
  <c r="P3165" i="2"/>
  <c r="O3165" i="2"/>
  <c r="N3165" i="2"/>
  <c r="M3165" i="2"/>
  <c r="P3164" i="2"/>
  <c r="O3164" i="2"/>
  <c r="N3164" i="2"/>
  <c r="M3164" i="2"/>
  <c r="P3163" i="2"/>
  <c r="O3163" i="2"/>
  <c r="N3163" i="2"/>
  <c r="M3163" i="2"/>
  <c r="P3162" i="2"/>
  <c r="O3162" i="2"/>
  <c r="N3162" i="2"/>
  <c r="M3162" i="2"/>
  <c r="P3161" i="2"/>
  <c r="O3161" i="2"/>
  <c r="N3161" i="2"/>
  <c r="M3161" i="2"/>
  <c r="P3160" i="2"/>
  <c r="O3160" i="2"/>
  <c r="N3160" i="2"/>
  <c r="M3160" i="2"/>
  <c r="P3159" i="2"/>
  <c r="O3159" i="2"/>
  <c r="N3159" i="2"/>
  <c r="M3159" i="2"/>
  <c r="P3158" i="2"/>
  <c r="O3158" i="2"/>
  <c r="N3158" i="2"/>
  <c r="M3158" i="2"/>
  <c r="P3157" i="2"/>
  <c r="O3157" i="2"/>
  <c r="N3157" i="2"/>
  <c r="M3157" i="2"/>
  <c r="P3156" i="2"/>
  <c r="O3156" i="2"/>
  <c r="N3156" i="2"/>
  <c r="M3156" i="2"/>
  <c r="P3155" i="2"/>
  <c r="O3155" i="2"/>
  <c r="N3155" i="2"/>
  <c r="M3155" i="2"/>
  <c r="P3154" i="2"/>
  <c r="O3154" i="2"/>
  <c r="N3154" i="2"/>
  <c r="M3154" i="2"/>
  <c r="P3153" i="2"/>
  <c r="O3153" i="2"/>
  <c r="N3153" i="2"/>
  <c r="M3153" i="2"/>
  <c r="P3152" i="2"/>
  <c r="O3152" i="2"/>
  <c r="N3152" i="2"/>
  <c r="M3152" i="2"/>
  <c r="P3151" i="2"/>
  <c r="O3151" i="2"/>
  <c r="N3151" i="2"/>
  <c r="M3151" i="2"/>
  <c r="P3150" i="2"/>
  <c r="O3150" i="2"/>
  <c r="N3150" i="2"/>
  <c r="M3150" i="2"/>
  <c r="P3149" i="2"/>
  <c r="O3149" i="2"/>
  <c r="N3149" i="2"/>
  <c r="M3149" i="2"/>
  <c r="P3148" i="2"/>
  <c r="O3148" i="2"/>
  <c r="N3148" i="2"/>
  <c r="M3148" i="2"/>
  <c r="P3147" i="2"/>
  <c r="O3147" i="2"/>
  <c r="N3147" i="2"/>
  <c r="M3147" i="2"/>
  <c r="P3146" i="2"/>
  <c r="O3146" i="2"/>
  <c r="N3146" i="2"/>
  <c r="M3146" i="2"/>
  <c r="P3145" i="2"/>
  <c r="O3145" i="2"/>
  <c r="N3145" i="2"/>
  <c r="M3145" i="2"/>
  <c r="P3144" i="2"/>
  <c r="O3144" i="2"/>
  <c r="N3144" i="2"/>
  <c r="M3144" i="2"/>
  <c r="P3143" i="2"/>
  <c r="O3143" i="2"/>
  <c r="N3143" i="2"/>
  <c r="M3143" i="2"/>
  <c r="P3142" i="2"/>
  <c r="O3142" i="2"/>
  <c r="N3142" i="2"/>
  <c r="M3142" i="2"/>
  <c r="P3141" i="2"/>
  <c r="O3141" i="2"/>
  <c r="N3141" i="2"/>
  <c r="M3141" i="2"/>
  <c r="P3140" i="2"/>
  <c r="O3140" i="2"/>
  <c r="N3140" i="2"/>
  <c r="M3140" i="2"/>
  <c r="P3139" i="2"/>
  <c r="O3139" i="2"/>
  <c r="N3139" i="2"/>
  <c r="M3139" i="2"/>
  <c r="P3138" i="2"/>
  <c r="O3138" i="2"/>
  <c r="N3138" i="2"/>
  <c r="M3138" i="2"/>
  <c r="P3137" i="2"/>
  <c r="O3137" i="2"/>
  <c r="N3137" i="2"/>
  <c r="M3137" i="2"/>
  <c r="P3136" i="2"/>
  <c r="O3136" i="2"/>
  <c r="N3136" i="2"/>
  <c r="M3136" i="2"/>
  <c r="P3135" i="2"/>
  <c r="O3135" i="2"/>
  <c r="N3135" i="2"/>
  <c r="M3135" i="2"/>
  <c r="P3134" i="2"/>
  <c r="O3134" i="2"/>
  <c r="N3134" i="2"/>
  <c r="M3134" i="2"/>
  <c r="P3133" i="2"/>
  <c r="O3133" i="2"/>
  <c r="N3133" i="2"/>
  <c r="M3133" i="2"/>
  <c r="P3132" i="2"/>
  <c r="O3132" i="2"/>
  <c r="N3132" i="2"/>
  <c r="M3132" i="2"/>
  <c r="P3131" i="2"/>
  <c r="O3131" i="2"/>
  <c r="N3131" i="2"/>
  <c r="M3131" i="2"/>
  <c r="P3130" i="2"/>
  <c r="O3130" i="2"/>
  <c r="N3130" i="2"/>
  <c r="M3130" i="2"/>
  <c r="P3129" i="2"/>
  <c r="O3129" i="2"/>
  <c r="N3129" i="2"/>
  <c r="M3129" i="2"/>
  <c r="P3128" i="2"/>
  <c r="O3128" i="2"/>
  <c r="N3128" i="2"/>
  <c r="M3128" i="2"/>
  <c r="P3127" i="2"/>
  <c r="O3127" i="2"/>
  <c r="N3127" i="2"/>
  <c r="M3127" i="2"/>
  <c r="P3126" i="2"/>
  <c r="O3126" i="2"/>
  <c r="N3126" i="2"/>
  <c r="M3126" i="2"/>
  <c r="P3125" i="2"/>
  <c r="O3125" i="2"/>
  <c r="N3125" i="2"/>
  <c r="M3125" i="2"/>
  <c r="P3124" i="2"/>
  <c r="O3124" i="2"/>
  <c r="N3124" i="2"/>
  <c r="M3124" i="2"/>
  <c r="P3123" i="2"/>
  <c r="O3123" i="2"/>
  <c r="N3123" i="2"/>
  <c r="M3123" i="2"/>
  <c r="P3122" i="2"/>
  <c r="O3122" i="2"/>
  <c r="N3122" i="2"/>
  <c r="M3122" i="2"/>
  <c r="P3121" i="2"/>
  <c r="O3121" i="2"/>
  <c r="N3121" i="2"/>
  <c r="M3121" i="2"/>
  <c r="P3120" i="2"/>
  <c r="O3120" i="2"/>
  <c r="N3120" i="2"/>
  <c r="M3120" i="2"/>
  <c r="P3119" i="2"/>
  <c r="O3119" i="2"/>
  <c r="N3119" i="2"/>
  <c r="M3119" i="2"/>
  <c r="P3118" i="2"/>
  <c r="O3118" i="2"/>
  <c r="N3118" i="2"/>
  <c r="M3118" i="2"/>
  <c r="P3117" i="2"/>
  <c r="O3117" i="2"/>
  <c r="N3117" i="2"/>
  <c r="M3117" i="2"/>
  <c r="P3116" i="2"/>
  <c r="O3116" i="2"/>
  <c r="N3116" i="2"/>
  <c r="M3116" i="2"/>
  <c r="P3115" i="2"/>
  <c r="O3115" i="2"/>
  <c r="N3115" i="2"/>
  <c r="M3115" i="2"/>
  <c r="P3114" i="2"/>
  <c r="O3114" i="2"/>
  <c r="N3114" i="2"/>
  <c r="M3114" i="2"/>
  <c r="P3113" i="2"/>
  <c r="O3113" i="2"/>
  <c r="N3113" i="2"/>
  <c r="M3113" i="2"/>
  <c r="P3112" i="2"/>
  <c r="O3112" i="2"/>
  <c r="N3112" i="2"/>
  <c r="M3112" i="2"/>
  <c r="P3111" i="2"/>
  <c r="O3111" i="2"/>
  <c r="N3111" i="2"/>
  <c r="M3111" i="2"/>
  <c r="P3110" i="2"/>
  <c r="O3110" i="2"/>
  <c r="N3110" i="2"/>
  <c r="M3110" i="2"/>
  <c r="P3109" i="2"/>
  <c r="O3109" i="2"/>
  <c r="N3109" i="2"/>
  <c r="M3109" i="2"/>
  <c r="P3108" i="2"/>
  <c r="O3108" i="2"/>
  <c r="N3108" i="2"/>
  <c r="M3108" i="2"/>
  <c r="P3107" i="2"/>
  <c r="O3107" i="2"/>
  <c r="N3107" i="2"/>
  <c r="M3107" i="2"/>
  <c r="P3106" i="2"/>
  <c r="O3106" i="2"/>
  <c r="N3106" i="2"/>
  <c r="M3106" i="2"/>
  <c r="P3105" i="2"/>
  <c r="O3105" i="2"/>
  <c r="N3105" i="2"/>
  <c r="M3105" i="2"/>
  <c r="P3104" i="2"/>
  <c r="O3104" i="2"/>
  <c r="N3104" i="2"/>
  <c r="M3104" i="2"/>
  <c r="P3103" i="2"/>
  <c r="O3103" i="2"/>
  <c r="N3103" i="2"/>
  <c r="M3103" i="2"/>
  <c r="P3102" i="2"/>
  <c r="O3102" i="2"/>
  <c r="N3102" i="2"/>
  <c r="M3102" i="2"/>
  <c r="P3101" i="2"/>
  <c r="O3101" i="2"/>
  <c r="N3101" i="2"/>
  <c r="M3101" i="2"/>
  <c r="P3100" i="2"/>
  <c r="O3100" i="2"/>
  <c r="N3100" i="2"/>
  <c r="M3100" i="2"/>
  <c r="P3099" i="2"/>
  <c r="O3099" i="2"/>
  <c r="N3099" i="2"/>
  <c r="M3099" i="2"/>
  <c r="P3098" i="2"/>
  <c r="O3098" i="2"/>
  <c r="N3098" i="2"/>
  <c r="M3098" i="2"/>
  <c r="P3097" i="2"/>
  <c r="O3097" i="2"/>
  <c r="N3097" i="2"/>
  <c r="M3097" i="2"/>
  <c r="P3096" i="2"/>
  <c r="O3096" i="2"/>
  <c r="N3096" i="2"/>
  <c r="M3096" i="2"/>
  <c r="P3095" i="2"/>
  <c r="O3095" i="2"/>
  <c r="N3095" i="2"/>
  <c r="M3095" i="2"/>
  <c r="P3094" i="2"/>
  <c r="O3094" i="2"/>
  <c r="N3094" i="2"/>
  <c r="M3094" i="2"/>
  <c r="P3093" i="2"/>
  <c r="O3093" i="2"/>
  <c r="N3093" i="2"/>
  <c r="M3093" i="2"/>
  <c r="P3092" i="2"/>
  <c r="O3092" i="2"/>
  <c r="N3092" i="2"/>
  <c r="M3092" i="2"/>
  <c r="P3091" i="2"/>
  <c r="O3091" i="2"/>
  <c r="N3091" i="2"/>
  <c r="M3091" i="2"/>
  <c r="P3090" i="2"/>
  <c r="O3090" i="2"/>
  <c r="N3090" i="2"/>
  <c r="M3090" i="2"/>
  <c r="P3089" i="2"/>
  <c r="O3089" i="2"/>
  <c r="N3089" i="2"/>
  <c r="M3089" i="2"/>
  <c r="P3088" i="2"/>
  <c r="O3088" i="2"/>
  <c r="N3088" i="2"/>
  <c r="M3088" i="2"/>
  <c r="P3087" i="2"/>
  <c r="O3087" i="2"/>
  <c r="N3087" i="2"/>
  <c r="M3087" i="2"/>
  <c r="P3086" i="2"/>
  <c r="O3086" i="2"/>
  <c r="N3086" i="2"/>
  <c r="M3086" i="2"/>
  <c r="P3085" i="2"/>
  <c r="O3085" i="2"/>
  <c r="N3085" i="2"/>
  <c r="M3085" i="2"/>
  <c r="P3084" i="2"/>
  <c r="O3084" i="2"/>
  <c r="N3084" i="2"/>
  <c r="M3084" i="2"/>
  <c r="P3083" i="2"/>
  <c r="O3083" i="2"/>
  <c r="N3083" i="2"/>
  <c r="M3083" i="2"/>
  <c r="P3082" i="2"/>
  <c r="O3082" i="2"/>
  <c r="N3082" i="2"/>
  <c r="M3082" i="2"/>
  <c r="P3081" i="2"/>
  <c r="O3081" i="2"/>
  <c r="N3081" i="2"/>
  <c r="M3081" i="2"/>
  <c r="P3080" i="2"/>
  <c r="O3080" i="2"/>
  <c r="N3080" i="2"/>
  <c r="M3080" i="2"/>
  <c r="P3079" i="2"/>
  <c r="O3079" i="2"/>
  <c r="N3079" i="2"/>
  <c r="M3079" i="2"/>
  <c r="P3078" i="2"/>
  <c r="O3078" i="2"/>
  <c r="N3078" i="2"/>
  <c r="M3078" i="2"/>
  <c r="P3077" i="2"/>
  <c r="O3077" i="2"/>
  <c r="N3077" i="2"/>
  <c r="M3077" i="2"/>
  <c r="P3076" i="2"/>
  <c r="O3076" i="2"/>
  <c r="N3076" i="2"/>
  <c r="M3076" i="2"/>
  <c r="P3075" i="2"/>
  <c r="O3075" i="2"/>
  <c r="N3075" i="2"/>
  <c r="M3075" i="2"/>
  <c r="P3074" i="2"/>
  <c r="O3074" i="2"/>
  <c r="N3074" i="2"/>
  <c r="M3074" i="2"/>
  <c r="P3073" i="2"/>
  <c r="O3073" i="2"/>
  <c r="N3073" i="2"/>
  <c r="M3073" i="2"/>
  <c r="P3072" i="2"/>
  <c r="O3072" i="2"/>
  <c r="N3072" i="2"/>
  <c r="M3072" i="2"/>
  <c r="P3071" i="2"/>
  <c r="O3071" i="2"/>
  <c r="N3071" i="2"/>
  <c r="M3071" i="2"/>
  <c r="P3070" i="2"/>
  <c r="O3070" i="2"/>
  <c r="N3070" i="2"/>
  <c r="M3070" i="2"/>
  <c r="P3069" i="2"/>
  <c r="O3069" i="2"/>
  <c r="N3069" i="2"/>
  <c r="M3069" i="2"/>
  <c r="P3068" i="2"/>
  <c r="O3068" i="2"/>
  <c r="N3068" i="2"/>
  <c r="M3068" i="2"/>
  <c r="P3067" i="2"/>
  <c r="O3067" i="2"/>
  <c r="N3067" i="2"/>
  <c r="M3067" i="2"/>
  <c r="P3066" i="2"/>
  <c r="O3066" i="2"/>
  <c r="N3066" i="2"/>
  <c r="M3066" i="2"/>
  <c r="P3065" i="2"/>
  <c r="O3065" i="2"/>
  <c r="N3065" i="2"/>
  <c r="M3065" i="2"/>
  <c r="P3064" i="2"/>
  <c r="O3064" i="2"/>
  <c r="N3064" i="2"/>
  <c r="M3064" i="2"/>
  <c r="P3063" i="2"/>
  <c r="O3063" i="2"/>
  <c r="N3063" i="2"/>
  <c r="M3063" i="2"/>
  <c r="P3062" i="2"/>
  <c r="O3062" i="2"/>
  <c r="N3062" i="2"/>
  <c r="M3062" i="2"/>
  <c r="P3061" i="2"/>
  <c r="O3061" i="2"/>
  <c r="N3061" i="2"/>
  <c r="M3061" i="2"/>
  <c r="P3060" i="2"/>
  <c r="O3060" i="2"/>
  <c r="N3060" i="2"/>
  <c r="M3060" i="2"/>
  <c r="P3059" i="2"/>
  <c r="O3059" i="2"/>
  <c r="N3059" i="2"/>
  <c r="M3059" i="2"/>
  <c r="P3058" i="2"/>
  <c r="O3058" i="2"/>
  <c r="N3058" i="2"/>
  <c r="M3058" i="2"/>
  <c r="P3057" i="2"/>
  <c r="O3057" i="2"/>
  <c r="N3057" i="2"/>
  <c r="M3057" i="2"/>
  <c r="P3056" i="2"/>
  <c r="O3056" i="2"/>
  <c r="N3056" i="2"/>
  <c r="M3056" i="2"/>
  <c r="P3055" i="2"/>
  <c r="O3055" i="2"/>
  <c r="N3055" i="2"/>
  <c r="M3055" i="2"/>
  <c r="P3054" i="2"/>
  <c r="O3054" i="2"/>
  <c r="N3054" i="2"/>
  <c r="M3054" i="2"/>
  <c r="P3053" i="2"/>
  <c r="O3053" i="2"/>
  <c r="N3053" i="2"/>
  <c r="M3053" i="2"/>
  <c r="P3052" i="2"/>
  <c r="O3052" i="2"/>
  <c r="N3052" i="2"/>
  <c r="M3052" i="2"/>
  <c r="P3051" i="2"/>
  <c r="O3051" i="2"/>
  <c r="N3051" i="2"/>
  <c r="M3051" i="2"/>
  <c r="P3050" i="2"/>
  <c r="O3050" i="2"/>
  <c r="N3050" i="2"/>
  <c r="M3050" i="2"/>
  <c r="P3049" i="2"/>
  <c r="O3049" i="2"/>
  <c r="N3049" i="2"/>
  <c r="M3049" i="2"/>
  <c r="P3048" i="2"/>
  <c r="O3048" i="2"/>
  <c r="N3048" i="2"/>
  <c r="M3048" i="2"/>
  <c r="P3047" i="2"/>
  <c r="O3047" i="2"/>
  <c r="N3047" i="2"/>
  <c r="M3047" i="2"/>
  <c r="P3046" i="2"/>
  <c r="O3046" i="2"/>
  <c r="N3046" i="2"/>
  <c r="M3046" i="2"/>
  <c r="P3045" i="2"/>
  <c r="O3045" i="2"/>
  <c r="N3045" i="2"/>
  <c r="M3045" i="2"/>
  <c r="P3044" i="2"/>
  <c r="O3044" i="2"/>
  <c r="N3044" i="2"/>
  <c r="M3044" i="2"/>
  <c r="P3043" i="2"/>
  <c r="O3043" i="2"/>
  <c r="N3043" i="2"/>
  <c r="M3043" i="2"/>
  <c r="P3042" i="2"/>
  <c r="O3042" i="2"/>
  <c r="N3042" i="2"/>
  <c r="M3042" i="2"/>
  <c r="P3041" i="2"/>
  <c r="O3041" i="2"/>
  <c r="N3041" i="2"/>
  <c r="M3041" i="2"/>
  <c r="P3040" i="2"/>
  <c r="O3040" i="2"/>
  <c r="N3040" i="2"/>
  <c r="M3040" i="2"/>
  <c r="P3039" i="2"/>
  <c r="O3039" i="2"/>
  <c r="N3039" i="2"/>
  <c r="M3039" i="2"/>
  <c r="P3038" i="2"/>
  <c r="O3038" i="2"/>
  <c r="N3038" i="2"/>
  <c r="M3038" i="2"/>
  <c r="P3037" i="2"/>
  <c r="O3037" i="2"/>
  <c r="N3037" i="2"/>
  <c r="M3037" i="2"/>
  <c r="P3036" i="2"/>
  <c r="O3036" i="2"/>
  <c r="N3036" i="2"/>
  <c r="M3036" i="2"/>
  <c r="P3035" i="2"/>
  <c r="O3035" i="2"/>
  <c r="N3035" i="2"/>
  <c r="M3035" i="2"/>
  <c r="P3034" i="2"/>
  <c r="O3034" i="2"/>
  <c r="N3034" i="2"/>
  <c r="M3034" i="2"/>
  <c r="P3033" i="2"/>
  <c r="O3033" i="2"/>
  <c r="N3033" i="2"/>
  <c r="M3033" i="2"/>
  <c r="P3032" i="2"/>
  <c r="O3032" i="2"/>
  <c r="N3032" i="2"/>
  <c r="M3032" i="2"/>
  <c r="P3031" i="2"/>
  <c r="O3031" i="2"/>
  <c r="N3031" i="2"/>
  <c r="M3031" i="2"/>
  <c r="P3030" i="2"/>
  <c r="O3030" i="2"/>
  <c r="N3030" i="2"/>
  <c r="M3030" i="2"/>
  <c r="P3029" i="2"/>
  <c r="O3029" i="2"/>
  <c r="N3029" i="2"/>
  <c r="M3029" i="2"/>
  <c r="P3028" i="2"/>
  <c r="O3028" i="2"/>
  <c r="N3028" i="2"/>
  <c r="M3028" i="2"/>
  <c r="P3027" i="2"/>
  <c r="O3027" i="2"/>
  <c r="N3027" i="2"/>
  <c r="M3027" i="2"/>
  <c r="P3026" i="2"/>
  <c r="O3026" i="2"/>
  <c r="N3026" i="2"/>
  <c r="M3026" i="2"/>
  <c r="P3025" i="2"/>
  <c r="O3025" i="2"/>
  <c r="N3025" i="2"/>
  <c r="M3025" i="2"/>
  <c r="P3024" i="2"/>
  <c r="O3024" i="2"/>
  <c r="N3024" i="2"/>
  <c r="M3024" i="2"/>
  <c r="P3023" i="2"/>
  <c r="O3023" i="2"/>
  <c r="N3023" i="2"/>
  <c r="M3023" i="2"/>
  <c r="P3022" i="2"/>
  <c r="O3022" i="2"/>
  <c r="N3022" i="2"/>
  <c r="M3022" i="2"/>
  <c r="P3021" i="2"/>
  <c r="O3021" i="2"/>
  <c r="N3021" i="2"/>
  <c r="M3021" i="2"/>
  <c r="P3020" i="2"/>
  <c r="O3020" i="2"/>
  <c r="N3020" i="2"/>
  <c r="M3020" i="2"/>
  <c r="P3019" i="2"/>
  <c r="O3019" i="2"/>
  <c r="N3019" i="2"/>
  <c r="M3019" i="2"/>
  <c r="P3018" i="2"/>
  <c r="O3018" i="2"/>
  <c r="N3018" i="2"/>
  <c r="M3018" i="2"/>
  <c r="P3017" i="2"/>
  <c r="O3017" i="2"/>
  <c r="N3017" i="2"/>
  <c r="M3017" i="2"/>
  <c r="P3016" i="2"/>
  <c r="O3016" i="2"/>
  <c r="N3016" i="2"/>
  <c r="M3016" i="2"/>
  <c r="P3015" i="2"/>
  <c r="O3015" i="2"/>
  <c r="N3015" i="2"/>
  <c r="M3015" i="2"/>
  <c r="P3014" i="2"/>
  <c r="O3014" i="2"/>
  <c r="N3014" i="2"/>
  <c r="M3014" i="2"/>
  <c r="P3013" i="2"/>
  <c r="O3013" i="2"/>
  <c r="N3013" i="2"/>
  <c r="M3013" i="2"/>
  <c r="P3012" i="2"/>
  <c r="O3012" i="2"/>
  <c r="N3012" i="2"/>
  <c r="M3012" i="2"/>
  <c r="P3011" i="2"/>
  <c r="O3011" i="2"/>
  <c r="N3011" i="2"/>
  <c r="M3011" i="2"/>
  <c r="P3010" i="2"/>
  <c r="O3010" i="2"/>
  <c r="N3010" i="2"/>
  <c r="M3010" i="2"/>
  <c r="P3009" i="2"/>
  <c r="O3009" i="2"/>
  <c r="N3009" i="2"/>
  <c r="M3009" i="2"/>
  <c r="P3008" i="2"/>
  <c r="O3008" i="2"/>
  <c r="N3008" i="2"/>
  <c r="M3008" i="2"/>
  <c r="P3007" i="2"/>
  <c r="O3007" i="2"/>
  <c r="N3007" i="2"/>
  <c r="M3007" i="2"/>
  <c r="P3006" i="2"/>
  <c r="O3006" i="2"/>
  <c r="N3006" i="2"/>
  <c r="M3006" i="2"/>
  <c r="P3005" i="2"/>
  <c r="O3005" i="2"/>
  <c r="N3005" i="2"/>
  <c r="M3005" i="2"/>
  <c r="P3004" i="2"/>
  <c r="O3004" i="2"/>
  <c r="N3004" i="2"/>
  <c r="M3004" i="2"/>
  <c r="P3003" i="2"/>
  <c r="O3003" i="2"/>
  <c r="N3003" i="2"/>
  <c r="M3003" i="2"/>
  <c r="P3002" i="2"/>
  <c r="O3002" i="2"/>
  <c r="N3002" i="2"/>
  <c r="M3002" i="2"/>
  <c r="P3001" i="2"/>
  <c r="O3001" i="2"/>
  <c r="N3001" i="2"/>
  <c r="M3001" i="2"/>
  <c r="P3000" i="2"/>
  <c r="O3000" i="2"/>
  <c r="N3000" i="2"/>
  <c r="M3000" i="2"/>
  <c r="P2999" i="2"/>
  <c r="O2999" i="2"/>
  <c r="N2999" i="2"/>
  <c r="M2999" i="2"/>
  <c r="P2998" i="2"/>
  <c r="O2998" i="2"/>
  <c r="N2998" i="2"/>
  <c r="M2998" i="2"/>
  <c r="P2997" i="2"/>
  <c r="O2997" i="2"/>
  <c r="N2997" i="2"/>
  <c r="M2997" i="2"/>
  <c r="P2996" i="2"/>
  <c r="O2996" i="2"/>
  <c r="N2996" i="2"/>
  <c r="M2996" i="2"/>
  <c r="P2995" i="2"/>
  <c r="O2995" i="2"/>
  <c r="N2995" i="2"/>
  <c r="M2995" i="2"/>
  <c r="P2994" i="2"/>
  <c r="O2994" i="2"/>
  <c r="N2994" i="2"/>
  <c r="M2994" i="2"/>
  <c r="P2993" i="2"/>
  <c r="O2993" i="2"/>
  <c r="N2993" i="2"/>
  <c r="M2993" i="2"/>
  <c r="P2992" i="2"/>
  <c r="O2992" i="2"/>
  <c r="N2992" i="2"/>
  <c r="M2992" i="2"/>
  <c r="P2991" i="2"/>
  <c r="O2991" i="2"/>
  <c r="N2991" i="2"/>
  <c r="M2991" i="2"/>
  <c r="P2990" i="2"/>
  <c r="O2990" i="2"/>
  <c r="N2990" i="2"/>
  <c r="M2990" i="2"/>
  <c r="P2989" i="2"/>
  <c r="O2989" i="2"/>
  <c r="N2989" i="2"/>
  <c r="M2989" i="2"/>
  <c r="P2988" i="2"/>
  <c r="O2988" i="2"/>
  <c r="N2988" i="2"/>
  <c r="M2988" i="2"/>
  <c r="P2987" i="2"/>
  <c r="O2987" i="2"/>
  <c r="N2987" i="2"/>
  <c r="M2987" i="2"/>
  <c r="P2986" i="2"/>
  <c r="O2986" i="2"/>
  <c r="N2986" i="2"/>
  <c r="M2986" i="2"/>
  <c r="P2985" i="2"/>
  <c r="O2985" i="2"/>
  <c r="N2985" i="2"/>
  <c r="M2985" i="2"/>
  <c r="P2984" i="2"/>
  <c r="O2984" i="2"/>
  <c r="N2984" i="2"/>
  <c r="M2984" i="2"/>
  <c r="P2983" i="2"/>
  <c r="O2983" i="2"/>
  <c r="N2983" i="2"/>
  <c r="M2983" i="2"/>
  <c r="P2982" i="2"/>
  <c r="O2982" i="2"/>
  <c r="N2982" i="2"/>
  <c r="M2982" i="2"/>
  <c r="P2981" i="2"/>
  <c r="O2981" i="2"/>
  <c r="N2981" i="2"/>
  <c r="M2981" i="2"/>
  <c r="P2980" i="2"/>
  <c r="O2980" i="2"/>
  <c r="N2980" i="2"/>
  <c r="M2980" i="2"/>
  <c r="P2979" i="2"/>
  <c r="O2979" i="2"/>
  <c r="N2979" i="2"/>
  <c r="M2979" i="2"/>
  <c r="P2978" i="2"/>
  <c r="O2978" i="2"/>
  <c r="N2978" i="2"/>
  <c r="M2978" i="2"/>
  <c r="P2977" i="2"/>
  <c r="O2977" i="2"/>
  <c r="N2977" i="2"/>
  <c r="M2977" i="2"/>
  <c r="P2976" i="2"/>
  <c r="O2976" i="2"/>
  <c r="N2976" i="2"/>
  <c r="M2976" i="2"/>
  <c r="P2975" i="2"/>
  <c r="O2975" i="2"/>
  <c r="N2975" i="2"/>
  <c r="M2975" i="2"/>
  <c r="P2974" i="2"/>
  <c r="O2974" i="2"/>
  <c r="N2974" i="2"/>
  <c r="M2974" i="2"/>
  <c r="P2973" i="2"/>
  <c r="O2973" i="2"/>
  <c r="N2973" i="2"/>
  <c r="M2973" i="2"/>
  <c r="P2972" i="2"/>
  <c r="O2972" i="2"/>
  <c r="N2972" i="2"/>
  <c r="M2972" i="2"/>
  <c r="P2971" i="2"/>
  <c r="O2971" i="2"/>
  <c r="N2971" i="2"/>
  <c r="M2971" i="2"/>
  <c r="P2970" i="2"/>
  <c r="O2970" i="2"/>
  <c r="N2970" i="2"/>
  <c r="M2970" i="2"/>
  <c r="P2969" i="2"/>
  <c r="O2969" i="2"/>
  <c r="N2969" i="2"/>
  <c r="M2969" i="2"/>
  <c r="P2968" i="2"/>
  <c r="O2968" i="2"/>
  <c r="N2968" i="2"/>
  <c r="M2968" i="2"/>
  <c r="P2967" i="2"/>
  <c r="O2967" i="2"/>
  <c r="N2967" i="2"/>
  <c r="M2967" i="2"/>
  <c r="P2966" i="2"/>
  <c r="O2966" i="2"/>
  <c r="N2966" i="2"/>
  <c r="M2966" i="2"/>
  <c r="P2965" i="2"/>
  <c r="O2965" i="2"/>
  <c r="N2965" i="2"/>
  <c r="M2965" i="2"/>
  <c r="P2964" i="2"/>
  <c r="O2964" i="2"/>
  <c r="N2964" i="2"/>
  <c r="M2964" i="2"/>
  <c r="P2963" i="2"/>
  <c r="O2963" i="2"/>
  <c r="N2963" i="2"/>
  <c r="M2963" i="2"/>
  <c r="P2962" i="2"/>
  <c r="O2962" i="2"/>
  <c r="N2962" i="2"/>
  <c r="M2962" i="2"/>
  <c r="P2961" i="2"/>
  <c r="O2961" i="2"/>
  <c r="N2961" i="2"/>
  <c r="M2961" i="2"/>
  <c r="P2960" i="2"/>
  <c r="O2960" i="2"/>
  <c r="N2960" i="2"/>
  <c r="M2960" i="2"/>
  <c r="P2959" i="2"/>
  <c r="O2959" i="2"/>
  <c r="N2959" i="2"/>
  <c r="M2959" i="2"/>
  <c r="P2958" i="2"/>
  <c r="O2958" i="2"/>
  <c r="N2958" i="2"/>
  <c r="M2958" i="2"/>
  <c r="P2957" i="2"/>
  <c r="O2957" i="2"/>
  <c r="N2957" i="2"/>
  <c r="M2957" i="2"/>
  <c r="P2956" i="2"/>
  <c r="O2956" i="2"/>
  <c r="N2956" i="2"/>
  <c r="M2956" i="2"/>
  <c r="P2955" i="2"/>
  <c r="O2955" i="2"/>
  <c r="N2955" i="2"/>
  <c r="M2955" i="2"/>
  <c r="P2954" i="2"/>
  <c r="O2954" i="2"/>
  <c r="N2954" i="2"/>
  <c r="M2954" i="2"/>
  <c r="P2953" i="2"/>
  <c r="O2953" i="2"/>
  <c r="N2953" i="2"/>
  <c r="M2953" i="2"/>
  <c r="P2952" i="2"/>
  <c r="O2952" i="2"/>
  <c r="N2952" i="2"/>
  <c r="M2952" i="2"/>
  <c r="P2951" i="2"/>
  <c r="O2951" i="2"/>
  <c r="N2951" i="2"/>
  <c r="M2951" i="2"/>
  <c r="P2950" i="2"/>
  <c r="O2950" i="2"/>
  <c r="N2950" i="2"/>
  <c r="M2950" i="2"/>
  <c r="P2949" i="2"/>
  <c r="O2949" i="2"/>
  <c r="N2949" i="2"/>
  <c r="M2949" i="2"/>
  <c r="P2948" i="2"/>
  <c r="O2948" i="2"/>
  <c r="N2948" i="2"/>
  <c r="M2948" i="2"/>
  <c r="P2947" i="2"/>
  <c r="O2947" i="2"/>
  <c r="N2947" i="2"/>
  <c r="M2947" i="2"/>
  <c r="P2946" i="2"/>
  <c r="O2946" i="2"/>
  <c r="N2946" i="2"/>
  <c r="M2946" i="2"/>
  <c r="P2945" i="2"/>
  <c r="O2945" i="2"/>
  <c r="N2945" i="2"/>
  <c r="M2945" i="2"/>
  <c r="P2944" i="2"/>
  <c r="O2944" i="2"/>
  <c r="N2944" i="2"/>
  <c r="M2944" i="2"/>
  <c r="P2943" i="2"/>
  <c r="O2943" i="2"/>
  <c r="N2943" i="2"/>
  <c r="M2943" i="2"/>
  <c r="P2942" i="2"/>
  <c r="O2942" i="2"/>
  <c r="N2942" i="2"/>
  <c r="M2942" i="2"/>
  <c r="P2941" i="2"/>
  <c r="O2941" i="2"/>
  <c r="N2941" i="2"/>
  <c r="M2941" i="2"/>
  <c r="P2940" i="2"/>
  <c r="O2940" i="2"/>
  <c r="N2940" i="2"/>
  <c r="M2940" i="2"/>
  <c r="P2939" i="2"/>
  <c r="O2939" i="2"/>
  <c r="N2939" i="2"/>
  <c r="M2939" i="2"/>
  <c r="P2938" i="2"/>
  <c r="O2938" i="2"/>
  <c r="N2938" i="2"/>
  <c r="M2938" i="2"/>
  <c r="P2937" i="2"/>
  <c r="O2937" i="2"/>
  <c r="N2937" i="2"/>
  <c r="M2937" i="2"/>
  <c r="P2936" i="2"/>
  <c r="O2936" i="2"/>
  <c r="N2936" i="2"/>
  <c r="M2936" i="2"/>
  <c r="P2935" i="2"/>
  <c r="O2935" i="2"/>
  <c r="N2935" i="2"/>
  <c r="M2935" i="2"/>
  <c r="P2934" i="2"/>
  <c r="O2934" i="2"/>
  <c r="N2934" i="2"/>
  <c r="M2934" i="2"/>
  <c r="P2933" i="2"/>
  <c r="O2933" i="2"/>
  <c r="N2933" i="2"/>
  <c r="M2933" i="2"/>
  <c r="P2932" i="2"/>
  <c r="O2932" i="2"/>
  <c r="N2932" i="2"/>
  <c r="M2932" i="2"/>
  <c r="P2931" i="2"/>
  <c r="O2931" i="2"/>
  <c r="N2931" i="2"/>
  <c r="M2931" i="2"/>
  <c r="P2930" i="2"/>
  <c r="O2930" i="2"/>
  <c r="N2930" i="2"/>
  <c r="M2930" i="2"/>
  <c r="P2929" i="2"/>
  <c r="O2929" i="2"/>
  <c r="N2929" i="2"/>
  <c r="M2929" i="2"/>
  <c r="P2928" i="2"/>
  <c r="O2928" i="2"/>
  <c r="N2928" i="2"/>
  <c r="M2928" i="2"/>
  <c r="P2927" i="2"/>
  <c r="O2927" i="2"/>
  <c r="N2927" i="2"/>
  <c r="M2927" i="2"/>
  <c r="P2926" i="2"/>
  <c r="O2926" i="2"/>
  <c r="N2926" i="2"/>
  <c r="M2926" i="2"/>
  <c r="P2925" i="2"/>
  <c r="O2925" i="2"/>
  <c r="N2925" i="2"/>
  <c r="M2925" i="2"/>
  <c r="P2924" i="2"/>
  <c r="O2924" i="2"/>
  <c r="N2924" i="2"/>
  <c r="M2924" i="2"/>
  <c r="P2923" i="2"/>
  <c r="O2923" i="2"/>
  <c r="N2923" i="2"/>
  <c r="M2923" i="2"/>
  <c r="P2922" i="2"/>
  <c r="O2922" i="2"/>
  <c r="N2922" i="2"/>
  <c r="M2922" i="2"/>
  <c r="P2921" i="2"/>
  <c r="O2921" i="2"/>
  <c r="N2921" i="2"/>
  <c r="M2921" i="2"/>
  <c r="P2920" i="2"/>
  <c r="O2920" i="2"/>
  <c r="N2920" i="2"/>
  <c r="M2920" i="2"/>
  <c r="P2919" i="2"/>
  <c r="O2919" i="2"/>
  <c r="N2919" i="2"/>
  <c r="M2919" i="2"/>
  <c r="P2918" i="2"/>
  <c r="O2918" i="2"/>
  <c r="N2918" i="2"/>
  <c r="M2918" i="2"/>
  <c r="P2917" i="2"/>
  <c r="O2917" i="2"/>
  <c r="N2917" i="2"/>
  <c r="M2917" i="2"/>
  <c r="P2916" i="2"/>
  <c r="O2916" i="2"/>
  <c r="N2916" i="2"/>
  <c r="M2916" i="2"/>
  <c r="P2915" i="2"/>
  <c r="O2915" i="2"/>
  <c r="N2915" i="2"/>
  <c r="M2915" i="2"/>
  <c r="P2914" i="2"/>
  <c r="O2914" i="2"/>
  <c r="N2914" i="2"/>
  <c r="M2914" i="2"/>
  <c r="P2913" i="2"/>
  <c r="O2913" i="2"/>
  <c r="N2913" i="2"/>
  <c r="M2913" i="2"/>
  <c r="P2912" i="2"/>
  <c r="O2912" i="2"/>
  <c r="N2912" i="2"/>
  <c r="M2912" i="2"/>
  <c r="P2911" i="2"/>
  <c r="O2911" i="2"/>
  <c r="N2911" i="2"/>
  <c r="M2911" i="2"/>
  <c r="P2910" i="2"/>
  <c r="O2910" i="2"/>
  <c r="N2910" i="2"/>
  <c r="M2910" i="2"/>
  <c r="P2909" i="2"/>
  <c r="O2909" i="2"/>
  <c r="N2909" i="2"/>
  <c r="M2909" i="2"/>
  <c r="P2908" i="2"/>
  <c r="O2908" i="2"/>
  <c r="N2908" i="2"/>
  <c r="M2908" i="2"/>
  <c r="P2907" i="2"/>
  <c r="O2907" i="2"/>
  <c r="N2907" i="2"/>
  <c r="M2907" i="2"/>
  <c r="P2906" i="2"/>
  <c r="O2906" i="2"/>
  <c r="N2906" i="2"/>
  <c r="M2906" i="2"/>
  <c r="P2905" i="2"/>
  <c r="O2905" i="2"/>
  <c r="N2905" i="2"/>
  <c r="M2905" i="2"/>
  <c r="P2904" i="2"/>
  <c r="O2904" i="2"/>
  <c r="N2904" i="2"/>
  <c r="M2904" i="2"/>
  <c r="P2903" i="2"/>
  <c r="O2903" i="2"/>
  <c r="N2903" i="2"/>
  <c r="M2903" i="2"/>
  <c r="P2902" i="2"/>
  <c r="O2902" i="2"/>
  <c r="N2902" i="2"/>
  <c r="M2902" i="2"/>
  <c r="P2901" i="2"/>
  <c r="O2901" i="2"/>
  <c r="N2901" i="2"/>
  <c r="M2901" i="2"/>
  <c r="P2900" i="2"/>
  <c r="O2900" i="2"/>
  <c r="N2900" i="2"/>
  <c r="M2900" i="2"/>
  <c r="P2899" i="2"/>
  <c r="O2899" i="2"/>
  <c r="N2899" i="2"/>
  <c r="M2899" i="2"/>
  <c r="P2898" i="2"/>
  <c r="O2898" i="2"/>
  <c r="N2898" i="2"/>
  <c r="M2898" i="2"/>
  <c r="P2897" i="2"/>
  <c r="O2897" i="2"/>
  <c r="N2897" i="2"/>
  <c r="M2897" i="2"/>
  <c r="P2896" i="2"/>
  <c r="O2896" i="2"/>
  <c r="N2896" i="2"/>
  <c r="M2896" i="2"/>
  <c r="P2895" i="2"/>
  <c r="O2895" i="2"/>
  <c r="N2895" i="2"/>
  <c r="M2895" i="2"/>
  <c r="P2894" i="2"/>
  <c r="O2894" i="2"/>
  <c r="N2894" i="2"/>
  <c r="M2894" i="2"/>
  <c r="P2893" i="2"/>
  <c r="O2893" i="2"/>
  <c r="N2893" i="2"/>
  <c r="M2893" i="2"/>
  <c r="P2892" i="2"/>
  <c r="O2892" i="2"/>
  <c r="N2892" i="2"/>
  <c r="M2892" i="2"/>
  <c r="P2891" i="2"/>
  <c r="O2891" i="2"/>
  <c r="N2891" i="2"/>
  <c r="M2891" i="2"/>
  <c r="P2890" i="2"/>
  <c r="O2890" i="2"/>
  <c r="N2890" i="2"/>
  <c r="M2890" i="2"/>
  <c r="P2889" i="2"/>
  <c r="O2889" i="2"/>
  <c r="N2889" i="2"/>
  <c r="M2889" i="2"/>
  <c r="P2888" i="2"/>
  <c r="O2888" i="2"/>
  <c r="N2888" i="2"/>
  <c r="M2888" i="2"/>
  <c r="P2887" i="2"/>
  <c r="O2887" i="2"/>
  <c r="N2887" i="2"/>
  <c r="M2887" i="2"/>
  <c r="P2886" i="2"/>
  <c r="O2886" i="2"/>
  <c r="N2886" i="2"/>
  <c r="M2886" i="2"/>
  <c r="P2885" i="2"/>
  <c r="O2885" i="2"/>
  <c r="N2885" i="2"/>
  <c r="M2885" i="2"/>
  <c r="P2884" i="2"/>
  <c r="O2884" i="2"/>
  <c r="N2884" i="2"/>
  <c r="M2884" i="2"/>
  <c r="P2883" i="2"/>
  <c r="O2883" i="2"/>
  <c r="N2883" i="2"/>
  <c r="M2883" i="2"/>
  <c r="P2882" i="2"/>
  <c r="O2882" i="2"/>
  <c r="N2882" i="2"/>
  <c r="M2882" i="2"/>
  <c r="P2881" i="2"/>
  <c r="O2881" i="2"/>
  <c r="N2881" i="2"/>
  <c r="M2881" i="2"/>
  <c r="P2880" i="2"/>
  <c r="O2880" i="2"/>
  <c r="N2880" i="2"/>
  <c r="M2880" i="2"/>
  <c r="P2879" i="2"/>
  <c r="O2879" i="2"/>
  <c r="N2879" i="2"/>
  <c r="M2879" i="2"/>
  <c r="P2878" i="2"/>
  <c r="O2878" i="2"/>
  <c r="N2878" i="2"/>
  <c r="M2878" i="2"/>
  <c r="P2877" i="2"/>
  <c r="O2877" i="2"/>
  <c r="N2877" i="2"/>
  <c r="M2877" i="2"/>
  <c r="P2876" i="2"/>
  <c r="O2876" i="2"/>
  <c r="N2876" i="2"/>
  <c r="M2876" i="2"/>
  <c r="P2875" i="2"/>
  <c r="O2875" i="2"/>
  <c r="N2875" i="2"/>
  <c r="M2875" i="2"/>
  <c r="P2874" i="2"/>
  <c r="O2874" i="2"/>
  <c r="N2874" i="2"/>
  <c r="M2874" i="2"/>
  <c r="P2873" i="2"/>
  <c r="O2873" i="2"/>
  <c r="N2873" i="2"/>
  <c r="M2873" i="2"/>
  <c r="P2872" i="2"/>
  <c r="O2872" i="2"/>
  <c r="N2872" i="2"/>
  <c r="M2872" i="2"/>
  <c r="P2871" i="2"/>
  <c r="O2871" i="2"/>
  <c r="N2871" i="2"/>
  <c r="M2871" i="2"/>
  <c r="P2870" i="2"/>
  <c r="O2870" i="2"/>
  <c r="N2870" i="2"/>
  <c r="M2870" i="2"/>
  <c r="P2869" i="2"/>
  <c r="O2869" i="2"/>
  <c r="N2869" i="2"/>
  <c r="M2869" i="2"/>
  <c r="P2868" i="2"/>
  <c r="O2868" i="2"/>
  <c r="N2868" i="2"/>
  <c r="M2868" i="2"/>
  <c r="P2867" i="2"/>
  <c r="O2867" i="2"/>
  <c r="N2867" i="2"/>
  <c r="M2867" i="2"/>
  <c r="P2866" i="2"/>
  <c r="O2866" i="2"/>
  <c r="N2866" i="2"/>
  <c r="M2866" i="2"/>
  <c r="P2865" i="2"/>
  <c r="O2865" i="2"/>
  <c r="N2865" i="2"/>
  <c r="M2865" i="2"/>
  <c r="P2864" i="2"/>
  <c r="O2864" i="2"/>
  <c r="N2864" i="2"/>
  <c r="M2864" i="2"/>
  <c r="P2863" i="2"/>
  <c r="O2863" i="2"/>
  <c r="N2863" i="2"/>
  <c r="M2863" i="2"/>
  <c r="P2862" i="2"/>
  <c r="O2862" i="2"/>
  <c r="N2862" i="2"/>
  <c r="M2862" i="2"/>
  <c r="P2861" i="2"/>
  <c r="O2861" i="2"/>
  <c r="N2861" i="2"/>
  <c r="M2861" i="2"/>
  <c r="P2860" i="2"/>
  <c r="O2860" i="2"/>
  <c r="N2860" i="2"/>
  <c r="M2860" i="2"/>
  <c r="P2859" i="2"/>
  <c r="O2859" i="2"/>
  <c r="N2859" i="2"/>
  <c r="M2859" i="2"/>
  <c r="P2858" i="2"/>
  <c r="O2858" i="2"/>
  <c r="N2858" i="2"/>
  <c r="M2858" i="2"/>
  <c r="P2857" i="2"/>
  <c r="O2857" i="2"/>
  <c r="N2857" i="2"/>
  <c r="M2857" i="2"/>
  <c r="P2856" i="2"/>
  <c r="O2856" i="2"/>
  <c r="N2856" i="2"/>
  <c r="M2856" i="2"/>
  <c r="P2855" i="2"/>
  <c r="O2855" i="2"/>
  <c r="N2855" i="2"/>
  <c r="M2855" i="2"/>
  <c r="P2854" i="2"/>
  <c r="O2854" i="2"/>
  <c r="N2854" i="2"/>
  <c r="M2854" i="2"/>
  <c r="P2853" i="2"/>
  <c r="O2853" i="2"/>
  <c r="N2853" i="2"/>
  <c r="M2853" i="2"/>
  <c r="P2852" i="2"/>
  <c r="O2852" i="2"/>
  <c r="N2852" i="2"/>
  <c r="M2852" i="2"/>
  <c r="P2851" i="2"/>
  <c r="O2851" i="2"/>
  <c r="N2851" i="2"/>
  <c r="M2851" i="2"/>
  <c r="P2850" i="2"/>
  <c r="O2850" i="2"/>
  <c r="N2850" i="2"/>
  <c r="M2850" i="2"/>
  <c r="P2849" i="2"/>
  <c r="O2849" i="2"/>
  <c r="N2849" i="2"/>
  <c r="M2849" i="2"/>
  <c r="P2848" i="2"/>
  <c r="O2848" i="2"/>
  <c r="N2848" i="2"/>
  <c r="M2848" i="2"/>
  <c r="P2847" i="2"/>
  <c r="O2847" i="2"/>
  <c r="N2847" i="2"/>
  <c r="M2847" i="2"/>
  <c r="P2846" i="2"/>
  <c r="O2846" i="2"/>
  <c r="N2846" i="2"/>
  <c r="M2846" i="2"/>
  <c r="P2845" i="2"/>
  <c r="O2845" i="2"/>
  <c r="N2845" i="2"/>
  <c r="M2845" i="2"/>
  <c r="P2844" i="2"/>
  <c r="O2844" i="2"/>
  <c r="N2844" i="2"/>
  <c r="M2844" i="2"/>
  <c r="P2843" i="2"/>
  <c r="O2843" i="2"/>
  <c r="N2843" i="2"/>
  <c r="M2843" i="2"/>
  <c r="P2842" i="2"/>
  <c r="O2842" i="2"/>
  <c r="N2842" i="2"/>
  <c r="M2842" i="2"/>
  <c r="P2841" i="2"/>
  <c r="O2841" i="2"/>
  <c r="N2841" i="2"/>
  <c r="M2841" i="2"/>
  <c r="P2840" i="2"/>
  <c r="O2840" i="2"/>
  <c r="N2840" i="2"/>
  <c r="M2840" i="2"/>
  <c r="P2839" i="2"/>
  <c r="O2839" i="2"/>
  <c r="N2839" i="2"/>
  <c r="M2839" i="2"/>
  <c r="P2838" i="2"/>
  <c r="O2838" i="2"/>
  <c r="N2838" i="2"/>
  <c r="M2838" i="2"/>
  <c r="P2837" i="2"/>
  <c r="O2837" i="2"/>
  <c r="N2837" i="2"/>
  <c r="M2837" i="2"/>
  <c r="P2836" i="2"/>
  <c r="O2836" i="2"/>
  <c r="N2836" i="2"/>
  <c r="M2836" i="2"/>
  <c r="P2835" i="2"/>
  <c r="O2835" i="2"/>
  <c r="N2835" i="2"/>
  <c r="M2835" i="2"/>
  <c r="P2834" i="2"/>
  <c r="O2834" i="2"/>
  <c r="N2834" i="2"/>
  <c r="M2834" i="2"/>
  <c r="P2833" i="2"/>
  <c r="O2833" i="2"/>
  <c r="N2833" i="2"/>
  <c r="M2833" i="2"/>
  <c r="P2832" i="2"/>
  <c r="O2832" i="2"/>
  <c r="N2832" i="2"/>
  <c r="M2832" i="2"/>
  <c r="P2831" i="2"/>
  <c r="O2831" i="2"/>
  <c r="N2831" i="2"/>
  <c r="M2831" i="2"/>
  <c r="P2830" i="2"/>
  <c r="O2830" i="2"/>
  <c r="N2830" i="2"/>
  <c r="M2830" i="2"/>
  <c r="P2829" i="2"/>
  <c r="O2829" i="2"/>
  <c r="N2829" i="2"/>
  <c r="M2829" i="2"/>
  <c r="P2828" i="2"/>
  <c r="O2828" i="2"/>
  <c r="N2828" i="2"/>
  <c r="M2828" i="2"/>
  <c r="P2827" i="2"/>
  <c r="O2827" i="2"/>
  <c r="N2827" i="2"/>
  <c r="M2827" i="2"/>
  <c r="P2826" i="2"/>
  <c r="O2826" i="2"/>
  <c r="N2826" i="2"/>
  <c r="M2826" i="2"/>
  <c r="P2825" i="2"/>
  <c r="O2825" i="2"/>
  <c r="N2825" i="2"/>
  <c r="M2825" i="2"/>
  <c r="P2824" i="2"/>
  <c r="O2824" i="2"/>
  <c r="N2824" i="2"/>
  <c r="M2824" i="2"/>
  <c r="P2823" i="2"/>
  <c r="O2823" i="2"/>
  <c r="N2823" i="2"/>
  <c r="M2823" i="2"/>
  <c r="P2822" i="2"/>
  <c r="O2822" i="2"/>
  <c r="N2822" i="2"/>
  <c r="M2822" i="2"/>
  <c r="P2821" i="2"/>
  <c r="O2821" i="2"/>
  <c r="N2821" i="2"/>
  <c r="M2821" i="2"/>
  <c r="P2820" i="2"/>
  <c r="O2820" i="2"/>
  <c r="N2820" i="2"/>
  <c r="M2820" i="2"/>
  <c r="P2819" i="2"/>
  <c r="O2819" i="2"/>
  <c r="N2819" i="2"/>
  <c r="M2819" i="2"/>
  <c r="P2818" i="2"/>
  <c r="O2818" i="2"/>
  <c r="N2818" i="2"/>
  <c r="M2818" i="2"/>
  <c r="P2817" i="2"/>
  <c r="O2817" i="2"/>
  <c r="N2817" i="2"/>
  <c r="M2817" i="2"/>
  <c r="P2816" i="2"/>
  <c r="O2816" i="2"/>
  <c r="N2816" i="2"/>
  <c r="M2816" i="2"/>
  <c r="P2815" i="2"/>
  <c r="O2815" i="2"/>
  <c r="N2815" i="2"/>
  <c r="M2815" i="2"/>
  <c r="P2814" i="2"/>
  <c r="O2814" i="2"/>
  <c r="N2814" i="2"/>
  <c r="M2814" i="2"/>
  <c r="P2813" i="2"/>
  <c r="O2813" i="2"/>
  <c r="N2813" i="2"/>
  <c r="M2813" i="2"/>
  <c r="P2812" i="2"/>
  <c r="O2812" i="2"/>
  <c r="N2812" i="2"/>
  <c r="M2812" i="2"/>
  <c r="P2811" i="2"/>
  <c r="O2811" i="2"/>
  <c r="N2811" i="2"/>
  <c r="M2811" i="2"/>
  <c r="P2810" i="2"/>
  <c r="O2810" i="2"/>
  <c r="N2810" i="2"/>
  <c r="M2810" i="2"/>
  <c r="P2809" i="2"/>
  <c r="O2809" i="2"/>
  <c r="N2809" i="2"/>
  <c r="M2809" i="2"/>
  <c r="P2808" i="2"/>
  <c r="O2808" i="2"/>
  <c r="N2808" i="2"/>
  <c r="M2808" i="2"/>
  <c r="P2807" i="2"/>
  <c r="O2807" i="2"/>
  <c r="N2807" i="2"/>
  <c r="M2807" i="2"/>
  <c r="P2806" i="2"/>
  <c r="O2806" i="2"/>
  <c r="N2806" i="2"/>
  <c r="M2806" i="2"/>
  <c r="P2805" i="2"/>
  <c r="O2805" i="2"/>
  <c r="N2805" i="2"/>
  <c r="M2805" i="2"/>
  <c r="P2804" i="2"/>
  <c r="O2804" i="2"/>
  <c r="N2804" i="2"/>
  <c r="M2804" i="2"/>
  <c r="P2803" i="2"/>
  <c r="O2803" i="2"/>
  <c r="N2803" i="2"/>
  <c r="M2803" i="2"/>
  <c r="P2802" i="2"/>
  <c r="O2802" i="2"/>
  <c r="N2802" i="2"/>
  <c r="M2802" i="2"/>
  <c r="P2801" i="2"/>
  <c r="O2801" i="2"/>
  <c r="N2801" i="2"/>
  <c r="M2801" i="2"/>
  <c r="P2800" i="2"/>
  <c r="O2800" i="2"/>
  <c r="N2800" i="2"/>
  <c r="M2800" i="2"/>
  <c r="P2799" i="2"/>
  <c r="O2799" i="2"/>
  <c r="N2799" i="2"/>
  <c r="M2799" i="2"/>
  <c r="P2798" i="2"/>
  <c r="O2798" i="2"/>
  <c r="N2798" i="2"/>
  <c r="M2798" i="2"/>
  <c r="P2797" i="2"/>
  <c r="O2797" i="2"/>
  <c r="N2797" i="2"/>
  <c r="M2797" i="2"/>
  <c r="P2796" i="2"/>
  <c r="O2796" i="2"/>
  <c r="N2796" i="2"/>
  <c r="M2796" i="2"/>
  <c r="P2795" i="2"/>
  <c r="O2795" i="2"/>
  <c r="N2795" i="2"/>
  <c r="M2795" i="2"/>
  <c r="P2794" i="2"/>
  <c r="O2794" i="2"/>
  <c r="N2794" i="2"/>
  <c r="M2794" i="2"/>
  <c r="P2793" i="2"/>
  <c r="O2793" i="2"/>
  <c r="N2793" i="2"/>
  <c r="M2793" i="2"/>
  <c r="P2792" i="2"/>
  <c r="O2792" i="2"/>
  <c r="N2792" i="2"/>
  <c r="M2792" i="2"/>
  <c r="P2791" i="2"/>
  <c r="O2791" i="2"/>
  <c r="N2791" i="2"/>
  <c r="M2791" i="2"/>
  <c r="P2790" i="2"/>
  <c r="O2790" i="2"/>
  <c r="N2790" i="2"/>
  <c r="M2790" i="2"/>
  <c r="P2789" i="2"/>
  <c r="O2789" i="2"/>
  <c r="N2789" i="2"/>
  <c r="M2789" i="2"/>
  <c r="P2788" i="2"/>
  <c r="O2788" i="2"/>
  <c r="N2788" i="2"/>
  <c r="M2788" i="2"/>
  <c r="P2787" i="2"/>
  <c r="O2787" i="2"/>
  <c r="N2787" i="2"/>
  <c r="M2787" i="2"/>
  <c r="P2786" i="2"/>
  <c r="O2786" i="2"/>
  <c r="N2786" i="2"/>
  <c r="M2786" i="2"/>
  <c r="P2785" i="2"/>
  <c r="O2785" i="2"/>
  <c r="N2785" i="2"/>
  <c r="M2785" i="2"/>
  <c r="P2784" i="2"/>
  <c r="O2784" i="2"/>
  <c r="N2784" i="2"/>
  <c r="M2784" i="2"/>
  <c r="P2783" i="2"/>
  <c r="O2783" i="2"/>
  <c r="N2783" i="2"/>
  <c r="M2783" i="2"/>
  <c r="P2782" i="2"/>
  <c r="O2782" i="2"/>
  <c r="N2782" i="2"/>
  <c r="M2782" i="2"/>
  <c r="P2781" i="2"/>
  <c r="O2781" i="2"/>
  <c r="N2781" i="2"/>
  <c r="M2781" i="2"/>
  <c r="P2780" i="2"/>
  <c r="O2780" i="2"/>
  <c r="N2780" i="2"/>
  <c r="M2780" i="2"/>
  <c r="P2779" i="2"/>
  <c r="O2779" i="2"/>
  <c r="N2779" i="2"/>
  <c r="M2779" i="2"/>
  <c r="P2778" i="2"/>
  <c r="O2778" i="2"/>
  <c r="N2778" i="2"/>
  <c r="M2778" i="2"/>
  <c r="P2777" i="2"/>
  <c r="O2777" i="2"/>
  <c r="N2777" i="2"/>
  <c r="M2777" i="2"/>
  <c r="P2776" i="2"/>
  <c r="O2776" i="2"/>
  <c r="N2776" i="2"/>
  <c r="M2776" i="2"/>
  <c r="P2775" i="2"/>
  <c r="O2775" i="2"/>
  <c r="N2775" i="2"/>
  <c r="M2775" i="2"/>
  <c r="P2774" i="2"/>
  <c r="O2774" i="2"/>
  <c r="N2774" i="2"/>
  <c r="M2774" i="2"/>
  <c r="P2773" i="2"/>
  <c r="O2773" i="2"/>
  <c r="N2773" i="2"/>
  <c r="M2773" i="2"/>
  <c r="P2772" i="2"/>
  <c r="O2772" i="2"/>
  <c r="N2772" i="2"/>
  <c r="M2772" i="2"/>
  <c r="P2771" i="2"/>
  <c r="O2771" i="2"/>
  <c r="N2771" i="2"/>
  <c r="M2771" i="2"/>
  <c r="P2770" i="2"/>
  <c r="O2770" i="2"/>
  <c r="N2770" i="2"/>
  <c r="M2770" i="2"/>
  <c r="P2769" i="2"/>
  <c r="O2769" i="2"/>
  <c r="N2769" i="2"/>
  <c r="M2769" i="2"/>
  <c r="P2768" i="2"/>
  <c r="O2768" i="2"/>
  <c r="N2768" i="2"/>
  <c r="M2768" i="2"/>
  <c r="P2767" i="2"/>
  <c r="O2767" i="2"/>
  <c r="N2767" i="2"/>
  <c r="M2767" i="2"/>
  <c r="P2766" i="2"/>
  <c r="O2766" i="2"/>
  <c r="N2766" i="2"/>
  <c r="M2766" i="2"/>
  <c r="P2765" i="2"/>
  <c r="O2765" i="2"/>
  <c r="N2765" i="2"/>
  <c r="M2765" i="2"/>
  <c r="P2764" i="2"/>
  <c r="O2764" i="2"/>
  <c r="N2764" i="2"/>
  <c r="M2764" i="2"/>
  <c r="P2763" i="2"/>
  <c r="O2763" i="2"/>
  <c r="N2763" i="2"/>
  <c r="M2763" i="2"/>
  <c r="P2762" i="2"/>
  <c r="O2762" i="2"/>
  <c r="N2762" i="2"/>
  <c r="M2762" i="2"/>
  <c r="P2761" i="2"/>
  <c r="O2761" i="2"/>
  <c r="N2761" i="2"/>
  <c r="M2761" i="2"/>
  <c r="P2760" i="2"/>
  <c r="O2760" i="2"/>
  <c r="N2760" i="2"/>
  <c r="M2760" i="2"/>
  <c r="P2759" i="2"/>
  <c r="O2759" i="2"/>
  <c r="N2759" i="2"/>
  <c r="M2759" i="2"/>
  <c r="P2758" i="2"/>
  <c r="O2758" i="2"/>
  <c r="N2758" i="2"/>
  <c r="M2758" i="2"/>
  <c r="P2757" i="2"/>
  <c r="O2757" i="2"/>
  <c r="N2757" i="2"/>
  <c r="M2757" i="2"/>
  <c r="P2756" i="2"/>
  <c r="O2756" i="2"/>
  <c r="N2756" i="2"/>
  <c r="M2756" i="2"/>
  <c r="P2755" i="2"/>
  <c r="O2755" i="2"/>
  <c r="N2755" i="2"/>
  <c r="M2755" i="2"/>
  <c r="P2754" i="2"/>
  <c r="O2754" i="2"/>
  <c r="N2754" i="2"/>
  <c r="M2754" i="2"/>
  <c r="P2753" i="2"/>
  <c r="O2753" i="2"/>
  <c r="N2753" i="2"/>
  <c r="M2753" i="2"/>
  <c r="P2752" i="2"/>
  <c r="O2752" i="2"/>
  <c r="N2752" i="2"/>
  <c r="M2752" i="2"/>
  <c r="P2751" i="2"/>
  <c r="O2751" i="2"/>
  <c r="N2751" i="2"/>
  <c r="M2751" i="2"/>
  <c r="P2750" i="2"/>
  <c r="O2750" i="2"/>
  <c r="N2750" i="2"/>
  <c r="M2750" i="2"/>
  <c r="P2749" i="2"/>
  <c r="O2749" i="2"/>
  <c r="N2749" i="2"/>
  <c r="M2749" i="2"/>
  <c r="P2748" i="2"/>
  <c r="O2748" i="2"/>
  <c r="N2748" i="2"/>
  <c r="M2748" i="2"/>
  <c r="P2747" i="2"/>
  <c r="O2747" i="2"/>
  <c r="N2747" i="2"/>
  <c r="M2747" i="2"/>
  <c r="P2746" i="2"/>
  <c r="O2746" i="2"/>
  <c r="N2746" i="2"/>
  <c r="M2746" i="2"/>
  <c r="P2745" i="2"/>
  <c r="O2745" i="2"/>
  <c r="N2745" i="2"/>
  <c r="M2745" i="2"/>
  <c r="P2744" i="2"/>
  <c r="O2744" i="2"/>
  <c r="N2744" i="2"/>
  <c r="M2744" i="2"/>
  <c r="P2743" i="2"/>
  <c r="O2743" i="2"/>
  <c r="N2743" i="2"/>
  <c r="M2743" i="2"/>
  <c r="P2742" i="2"/>
  <c r="O2742" i="2"/>
  <c r="N2742" i="2"/>
  <c r="M2742" i="2"/>
  <c r="P2741" i="2"/>
  <c r="O2741" i="2"/>
  <c r="N2741" i="2"/>
  <c r="M2741" i="2"/>
  <c r="P2740" i="2"/>
  <c r="O2740" i="2"/>
  <c r="N2740" i="2"/>
  <c r="M2740" i="2"/>
  <c r="P2739" i="2"/>
  <c r="O2739" i="2"/>
  <c r="N2739" i="2"/>
  <c r="M2739" i="2"/>
  <c r="P2738" i="2"/>
  <c r="O2738" i="2"/>
  <c r="N2738" i="2"/>
  <c r="M2738" i="2"/>
  <c r="P2737" i="2"/>
  <c r="O2737" i="2"/>
  <c r="N2737" i="2"/>
  <c r="M2737" i="2"/>
  <c r="P2736" i="2"/>
  <c r="O2736" i="2"/>
  <c r="N2736" i="2"/>
  <c r="M2736" i="2"/>
  <c r="P2735" i="2"/>
  <c r="O2735" i="2"/>
  <c r="N2735" i="2"/>
  <c r="M2735" i="2"/>
  <c r="P2734" i="2"/>
  <c r="O2734" i="2"/>
  <c r="N2734" i="2"/>
  <c r="M2734" i="2"/>
  <c r="P2733" i="2"/>
  <c r="O2733" i="2"/>
  <c r="N2733" i="2"/>
  <c r="M2733" i="2"/>
  <c r="P2732" i="2"/>
  <c r="O2732" i="2"/>
  <c r="N2732" i="2"/>
  <c r="M2732" i="2"/>
  <c r="P2731" i="2"/>
  <c r="O2731" i="2"/>
  <c r="N2731" i="2"/>
  <c r="M2731" i="2"/>
  <c r="P2730" i="2"/>
  <c r="O2730" i="2"/>
  <c r="N2730" i="2"/>
  <c r="M2730" i="2"/>
  <c r="P2729" i="2"/>
  <c r="O2729" i="2"/>
  <c r="N2729" i="2"/>
  <c r="M2729" i="2"/>
  <c r="P2728" i="2"/>
  <c r="O2728" i="2"/>
  <c r="N2728" i="2"/>
  <c r="M2728" i="2"/>
  <c r="P2727" i="2"/>
  <c r="O2727" i="2"/>
  <c r="N2727" i="2"/>
  <c r="M2727" i="2"/>
  <c r="P2726" i="2"/>
  <c r="O2726" i="2"/>
  <c r="N2726" i="2"/>
  <c r="M2726" i="2"/>
  <c r="P2725" i="2"/>
  <c r="O2725" i="2"/>
  <c r="N2725" i="2"/>
  <c r="M2725" i="2"/>
  <c r="P2724" i="2"/>
  <c r="O2724" i="2"/>
  <c r="N2724" i="2"/>
  <c r="M2724" i="2"/>
  <c r="P2723" i="2"/>
  <c r="O2723" i="2"/>
  <c r="N2723" i="2"/>
  <c r="M2723" i="2"/>
  <c r="P2722" i="2"/>
  <c r="O2722" i="2"/>
  <c r="N2722" i="2"/>
  <c r="M2722" i="2"/>
  <c r="P2721" i="2"/>
  <c r="O2721" i="2"/>
  <c r="N2721" i="2"/>
  <c r="M2721" i="2"/>
  <c r="P2720" i="2"/>
  <c r="O2720" i="2"/>
  <c r="N2720" i="2"/>
  <c r="M2720" i="2"/>
  <c r="P2719" i="2"/>
  <c r="O2719" i="2"/>
  <c r="N2719" i="2"/>
  <c r="M2719" i="2"/>
  <c r="P2718" i="2"/>
  <c r="O2718" i="2"/>
  <c r="N2718" i="2"/>
  <c r="M2718" i="2"/>
  <c r="P2717" i="2"/>
  <c r="O2717" i="2"/>
  <c r="N2717" i="2"/>
  <c r="M2717" i="2"/>
  <c r="P2716" i="2"/>
  <c r="O2716" i="2"/>
  <c r="N2716" i="2"/>
  <c r="M2716" i="2"/>
  <c r="P2715" i="2"/>
  <c r="O2715" i="2"/>
  <c r="N2715" i="2"/>
  <c r="M2715" i="2"/>
  <c r="P2714" i="2"/>
  <c r="O2714" i="2"/>
  <c r="N2714" i="2"/>
  <c r="M2714" i="2"/>
  <c r="P2713" i="2"/>
  <c r="O2713" i="2"/>
  <c r="N2713" i="2"/>
  <c r="M2713" i="2"/>
  <c r="P2712" i="2"/>
  <c r="O2712" i="2"/>
  <c r="N2712" i="2"/>
  <c r="M2712" i="2"/>
  <c r="P2711" i="2"/>
  <c r="O2711" i="2"/>
  <c r="N2711" i="2"/>
  <c r="M2711" i="2"/>
  <c r="P2710" i="2"/>
  <c r="O2710" i="2"/>
  <c r="N2710" i="2"/>
  <c r="M2710" i="2"/>
  <c r="P2709" i="2"/>
  <c r="O2709" i="2"/>
  <c r="N2709" i="2"/>
  <c r="M2709" i="2"/>
  <c r="P2708" i="2"/>
  <c r="O2708" i="2"/>
  <c r="N2708" i="2"/>
  <c r="M2708" i="2"/>
  <c r="P2707" i="2"/>
  <c r="O2707" i="2"/>
  <c r="N2707" i="2"/>
  <c r="M2707" i="2"/>
  <c r="P2706" i="2"/>
  <c r="O2706" i="2"/>
  <c r="N2706" i="2"/>
  <c r="M2706" i="2"/>
  <c r="P2705" i="2"/>
  <c r="O2705" i="2"/>
  <c r="N2705" i="2"/>
  <c r="M2705" i="2"/>
  <c r="P2704" i="2"/>
  <c r="O2704" i="2"/>
  <c r="N2704" i="2"/>
  <c r="M2704" i="2"/>
  <c r="P2703" i="2"/>
  <c r="O2703" i="2"/>
  <c r="N2703" i="2"/>
  <c r="M2703" i="2"/>
  <c r="P2702" i="2"/>
  <c r="O2702" i="2"/>
  <c r="N2702" i="2"/>
  <c r="M2702" i="2"/>
  <c r="P2701" i="2"/>
  <c r="O2701" i="2"/>
  <c r="N2701" i="2"/>
  <c r="M2701" i="2"/>
  <c r="P2700" i="2"/>
  <c r="O2700" i="2"/>
  <c r="N2700" i="2"/>
  <c r="M2700" i="2"/>
  <c r="P2699" i="2"/>
  <c r="O2699" i="2"/>
  <c r="N2699" i="2"/>
  <c r="M2699" i="2"/>
  <c r="P2698" i="2"/>
  <c r="O2698" i="2"/>
  <c r="N2698" i="2"/>
  <c r="M2698" i="2"/>
  <c r="P2697" i="2"/>
  <c r="O2697" i="2"/>
  <c r="N2697" i="2"/>
  <c r="M2697" i="2"/>
  <c r="P2696" i="2"/>
  <c r="O2696" i="2"/>
  <c r="N2696" i="2"/>
  <c r="M2696" i="2"/>
  <c r="P2695" i="2"/>
  <c r="O2695" i="2"/>
  <c r="N2695" i="2"/>
  <c r="M2695" i="2"/>
  <c r="P2694" i="2"/>
  <c r="O2694" i="2"/>
  <c r="N2694" i="2"/>
  <c r="M2694" i="2"/>
  <c r="P2693" i="2"/>
  <c r="O2693" i="2"/>
  <c r="N2693" i="2"/>
  <c r="M2693" i="2"/>
  <c r="P2692" i="2"/>
  <c r="O2692" i="2"/>
  <c r="N2692" i="2"/>
  <c r="M2692" i="2"/>
  <c r="P2691" i="2"/>
  <c r="O2691" i="2"/>
  <c r="N2691" i="2"/>
  <c r="M2691" i="2"/>
  <c r="P2690" i="2"/>
  <c r="O2690" i="2"/>
  <c r="N2690" i="2"/>
  <c r="M2690" i="2"/>
  <c r="P2689" i="2"/>
  <c r="O2689" i="2"/>
  <c r="N2689" i="2"/>
  <c r="M2689" i="2"/>
  <c r="P2688" i="2"/>
  <c r="O2688" i="2"/>
  <c r="N2688" i="2"/>
  <c r="M2688" i="2"/>
  <c r="P2687" i="2"/>
  <c r="O2687" i="2"/>
  <c r="N2687" i="2"/>
  <c r="M2687" i="2"/>
  <c r="P2686" i="2"/>
  <c r="O2686" i="2"/>
  <c r="N2686" i="2"/>
  <c r="M2686" i="2"/>
  <c r="P2685" i="2"/>
  <c r="O2685" i="2"/>
  <c r="N2685" i="2"/>
  <c r="M2685" i="2"/>
  <c r="P2684" i="2"/>
  <c r="O2684" i="2"/>
  <c r="N2684" i="2"/>
  <c r="M2684" i="2"/>
  <c r="P2683" i="2"/>
  <c r="O2683" i="2"/>
  <c r="N2683" i="2"/>
  <c r="M2683" i="2"/>
  <c r="P2682" i="2"/>
  <c r="O2682" i="2"/>
  <c r="N2682" i="2"/>
  <c r="M2682" i="2"/>
  <c r="P2681" i="2"/>
  <c r="O2681" i="2"/>
  <c r="N2681" i="2"/>
  <c r="M2681" i="2"/>
  <c r="P2680" i="2"/>
  <c r="O2680" i="2"/>
  <c r="N2680" i="2"/>
  <c r="M2680" i="2"/>
  <c r="P2679" i="2"/>
  <c r="O2679" i="2"/>
  <c r="N2679" i="2"/>
  <c r="M2679" i="2"/>
  <c r="P2678" i="2"/>
  <c r="O2678" i="2"/>
  <c r="N2678" i="2"/>
  <c r="M2678" i="2"/>
  <c r="P2677" i="2"/>
  <c r="O2677" i="2"/>
  <c r="N2677" i="2"/>
  <c r="M2677" i="2"/>
  <c r="P2676" i="2"/>
  <c r="O2676" i="2"/>
  <c r="N2676" i="2"/>
  <c r="M2676" i="2"/>
  <c r="P2675" i="2"/>
  <c r="O2675" i="2"/>
  <c r="N2675" i="2"/>
  <c r="M2675" i="2"/>
  <c r="P2674" i="2"/>
  <c r="O2674" i="2"/>
  <c r="N2674" i="2"/>
  <c r="M2674" i="2"/>
  <c r="P2673" i="2"/>
  <c r="O2673" i="2"/>
  <c r="N2673" i="2"/>
  <c r="M2673" i="2"/>
  <c r="P2672" i="2"/>
  <c r="O2672" i="2"/>
  <c r="N2672" i="2"/>
  <c r="M2672" i="2"/>
  <c r="P2671" i="2"/>
  <c r="O2671" i="2"/>
  <c r="N2671" i="2"/>
  <c r="M2671" i="2"/>
  <c r="P2670" i="2"/>
  <c r="O2670" i="2"/>
  <c r="N2670" i="2"/>
  <c r="M2670" i="2"/>
  <c r="P2669" i="2"/>
  <c r="O2669" i="2"/>
  <c r="N2669" i="2"/>
  <c r="M2669" i="2"/>
  <c r="P2668" i="2"/>
  <c r="O2668" i="2"/>
  <c r="N2668" i="2"/>
  <c r="M2668" i="2"/>
  <c r="P2667" i="2"/>
  <c r="O2667" i="2"/>
  <c r="N2667" i="2"/>
  <c r="M2667" i="2"/>
  <c r="P2666" i="2"/>
  <c r="O2666" i="2"/>
  <c r="N2666" i="2"/>
  <c r="M2666" i="2"/>
  <c r="P2665" i="2"/>
  <c r="O2665" i="2"/>
  <c r="N2665" i="2"/>
  <c r="M2665" i="2"/>
  <c r="P2664" i="2"/>
  <c r="O2664" i="2"/>
  <c r="N2664" i="2"/>
  <c r="M2664" i="2"/>
  <c r="P2663" i="2"/>
  <c r="O2663" i="2"/>
  <c r="N2663" i="2"/>
  <c r="M2663" i="2"/>
  <c r="P2662" i="2"/>
  <c r="O2662" i="2"/>
  <c r="N2662" i="2"/>
  <c r="M2662" i="2"/>
  <c r="P2661" i="2"/>
  <c r="O2661" i="2"/>
  <c r="N2661" i="2"/>
  <c r="M2661" i="2"/>
  <c r="P2660" i="2"/>
  <c r="O2660" i="2"/>
  <c r="N2660" i="2"/>
  <c r="M2660" i="2"/>
  <c r="P2659" i="2"/>
  <c r="O2659" i="2"/>
  <c r="N2659" i="2"/>
  <c r="M2659" i="2"/>
  <c r="P2658" i="2"/>
  <c r="O2658" i="2"/>
  <c r="N2658" i="2"/>
  <c r="M2658" i="2"/>
  <c r="P2657" i="2"/>
  <c r="O2657" i="2"/>
  <c r="N2657" i="2"/>
  <c r="M2657" i="2"/>
  <c r="P2656" i="2"/>
  <c r="O2656" i="2"/>
  <c r="N2656" i="2"/>
  <c r="M2656" i="2"/>
  <c r="P2655" i="2"/>
  <c r="O2655" i="2"/>
  <c r="N2655" i="2"/>
  <c r="M2655" i="2"/>
  <c r="P2654" i="2"/>
  <c r="O2654" i="2"/>
  <c r="N2654" i="2"/>
  <c r="M2654" i="2"/>
  <c r="P2653" i="2"/>
  <c r="O2653" i="2"/>
  <c r="N2653" i="2"/>
  <c r="M2653" i="2"/>
  <c r="P2652" i="2"/>
  <c r="O2652" i="2"/>
  <c r="N2652" i="2"/>
  <c r="M2652" i="2"/>
  <c r="P2651" i="2"/>
  <c r="O2651" i="2"/>
  <c r="N2651" i="2"/>
  <c r="M2651" i="2"/>
  <c r="P2650" i="2"/>
  <c r="O2650" i="2"/>
  <c r="N2650" i="2"/>
  <c r="M2650" i="2"/>
  <c r="P2649" i="2"/>
  <c r="O2649" i="2"/>
  <c r="N2649" i="2"/>
  <c r="M2649" i="2"/>
  <c r="P2648" i="2"/>
  <c r="O2648" i="2"/>
  <c r="N2648" i="2"/>
  <c r="M2648" i="2"/>
  <c r="P2647" i="2"/>
  <c r="O2647" i="2"/>
  <c r="N2647" i="2"/>
  <c r="M2647" i="2"/>
  <c r="P2646" i="2"/>
  <c r="O2646" i="2"/>
  <c r="N2646" i="2"/>
  <c r="M2646" i="2"/>
  <c r="P2645" i="2"/>
  <c r="O2645" i="2"/>
  <c r="N2645" i="2"/>
  <c r="M2645" i="2"/>
  <c r="P2644" i="2"/>
  <c r="O2644" i="2"/>
  <c r="N2644" i="2"/>
  <c r="M2644" i="2"/>
  <c r="P2643" i="2"/>
  <c r="O2643" i="2"/>
  <c r="N2643" i="2"/>
  <c r="M2643" i="2"/>
  <c r="P2642" i="2"/>
  <c r="O2642" i="2"/>
  <c r="N2642" i="2"/>
  <c r="M2642" i="2"/>
  <c r="P2641" i="2"/>
  <c r="O2641" i="2"/>
  <c r="N2641" i="2"/>
  <c r="M2641" i="2"/>
  <c r="P2640" i="2"/>
  <c r="O2640" i="2"/>
  <c r="N2640" i="2"/>
  <c r="M2640" i="2"/>
  <c r="P2639" i="2"/>
  <c r="O2639" i="2"/>
  <c r="N2639" i="2"/>
  <c r="M2639" i="2"/>
  <c r="P2638" i="2"/>
  <c r="O2638" i="2"/>
  <c r="N2638" i="2"/>
  <c r="M2638" i="2"/>
  <c r="P2637" i="2"/>
  <c r="O2637" i="2"/>
  <c r="N2637" i="2"/>
  <c r="M2637" i="2"/>
  <c r="P2636" i="2"/>
  <c r="O2636" i="2"/>
  <c r="N2636" i="2"/>
  <c r="M2636" i="2"/>
  <c r="P2635" i="2"/>
  <c r="O2635" i="2"/>
  <c r="N2635" i="2"/>
  <c r="M2635" i="2"/>
  <c r="P2634" i="2"/>
  <c r="O2634" i="2"/>
  <c r="N2634" i="2"/>
  <c r="M2634" i="2"/>
  <c r="P2633" i="2"/>
  <c r="O2633" i="2"/>
  <c r="N2633" i="2"/>
  <c r="M2633" i="2"/>
  <c r="P2632" i="2"/>
  <c r="O2632" i="2"/>
  <c r="N2632" i="2"/>
  <c r="M2632" i="2"/>
  <c r="P2631" i="2"/>
  <c r="O2631" i="2"/>
  <c r="N2631" i="2"/>
  <c r="M2631" i="2"/>
  <c r="P2630" i="2"/>
  <c r="O2630" i="2"/>
  <c r="N2630" i="2"/>
  <c r="M2630" i="2"/>
  <c r="P2629" i="2"/>
  <c r="O2629" i="2"/>
  <c r="N2629" i="2"/>
  <c r="M2629" i="2"/>
  <c r="P2628" i="2"/>
  <c r="O2628" i="2"/>
  <c r="N2628" i="2"/>
  <c r="M2628" i="2"/>
  <c r="P2627" i="2"/>
  <c r="O2627" i="2"/>
  <c r="N2627" i="2"/>
  <c r="M2627" i="2"/>
  <c r="P2626" i="2"/>
  <c r="O2626" i="2"/>
  <c r="N2626" i="2"/>
  <c r="M2626" i="2"/>
  <c r="P2625" i="2"/>
  <c r="O2625" i="2"/>
  <c r="N2625" i="2"/>
  <c r="M2625" i="2"/>
  <c r="P2624" i="2"/>
  <c r="O2624" i="2"/>
  <c r="N2624" i="2"/>
  <c r="M2624" i="2"/>
  <c r="P2623" i="2"/>
  <c r="O2623" i="2"/>
  <c r="N2623" i="2"/>
  <c r="M2623" i="2"/>
  <c r="P2622" i="2"/>
  <c r="O2622" i="2"/>
  <c r="N2622" i="2"/>
  <c r="M2622" i="2"/>
  <c r="P2621" i="2"/>
  <c r="O2621" i="2"/>
  <c r="N2621" i="2"/>
  <c r="M2621" i="2"/>
  <c r="P2620" i="2"/>
  <c r="O2620" i="2"/>
  <c r="N2620" i="2"/>
  <c r="M2620" i="2"/>
  <c r="P2619" i="2"/>
  <c r="O2619" i="2"/>
  <c r="N2619" i="2"/>
  <c r="M2619" i="2"/>
  <c r="P2618" i="2"/>
  <c r="O2618" i="2"/>
  <c r="N2618" i="2"/>
  <c r="M2618" i="2"/>
  <c r="P2617" i="2"/>
  <c r="O2617" i="2"/>
  <c r="N2617" i="2"/>
  <c r="M2617" i="2"/>
  <c r="P2616" i="2"/>
  <c r="O2616" i="2"/>
  <c r="N2616" i="2"/>
  <c r="M2616" i="2"/>
  <c r="P2615" i="2"/>
  <c r="O2615" i="2"/>
  <c r="N2615" i="2"/>
  <c r="M2615" i="2"/>
  <c r="P2614" i="2"/>
  <c r="O2614" i="2"/>
  <c r="N2614" i="2"/>
  <c r="M2614" i="2"/>
  <c r="P2613" i="2"/>
  <c r="O2613" i="2"/>
  <c r="N2613" i="2"/>
  <c r="M2613" i="2"/>
  <c r="P2612" i="2"/>
  <c r="O2612" i="2"/>
  <c r="N2612" i="2"/>
  <c r="M2612" i="2"/>
  <c r="P2611" i="2"/>
  <c r="O2611" i="2"/>
  <c r="N2611" i="2"/>
  <c r="M2611" i="2"/>
  <c r="P2610" i="2"/>
  <c r="O2610" i="2"/>
  <c r="N2610" i="2"/>
  <c r="M2610" i="2"/>
  <c r="P2609" i="2"/>
  <c r="O2609" i="2"/>
  <c r="N2609" i="2"/>
  <c r="M2609" i="2"/>
  <c r="P2608" i="2"/>
  <c r="O2608" i="2"/>
  <c r="N2608" i="2"/>
  <c r="M2608" i="2"/>
  <c r="P2607" i="2"/>
  <c r="O2607" i="2"/>
  <c r="N2607" i="2"/>
  <c r="M2607" i="2"/>
  <c r="P2606" i="2"/>
  <c r="O2606" i="2"/>
  <c r="N2606" i="2"/>
  <c r="M2606" i="2"/>
  <c r="P2605" i="2"/>
  <c r="O2605" i="2"/>
  <c r="N2605" i="2"/>
  <c r="M2605" i="2"/>
  <c r="P2604" i="2"/>
  <c r="O2604" i="2"/>
  <c r="N2604" i="2"/>
  <c r="M2604" i="2"/>
  <c r="P2603" i="2"/>
  <c r="O2603" i="2"/>
  <c r="N2603" i="2"/>
  <c r="M2603" i="2"/>
  <c r="P2602" i="2"/>
  <c r="O2602" i="2"/>
  <c r="N2602" i="2"/>
  <c r="M2602" i="2"/>
  <c r="P2601" i="2"/>
  <c r="O2601" i="2"/>
  <c r="N2601" i="2"/>
  <c r="M2601" i="2"/>
  <c r="P2600" i="2"/>
  <c r="O2600" i="2"/>
  <c r="N2600" i="2"/>
  <c r="M2600" i="2"/>
  <c r="P2599" i="2"/>
  <c r="O2599" i="2"/>
  <c r="N2599" i="2"/>
  <c r="M2599" i="2"/>
  <c r="P2598" i="2"/>
  <c r="O2598" i="2"/>
  <c r="N2598" i="2"/>
  <c r="M2598" i="2"/>
  <c r="P2597" i="2"/>
  <c r="O2597" i="2"/>
  <c r="N2597" i="2"/>
  <c r="M2597" i="2"/>
  <c r="P2596" i="2"/>
  <c r="O2596" i="2"/>
  <c r="N2596" i="2"/>
  <c r="M2596" i="2"/>
  <c r="P2595" i="2"/>
  <c r="O2595" i="2"/>
  <c r="N2595" i="2"/>
  <c r="M2595" i="2"/>
  <c r="P2594" i="2"/>
  <c r="O2594" i="2"/>
  <c r="N2594" i="2"/>
  <c r="M2594" i="2"/>
  <c r="P2593" i="2"/>
  <c r="O2593" i="2"/>
  <c r="N2593" i="2"/>
  <c r="M2593" i="2"/>
  <c r="P2592" i="2"/>
  <c r="O2592" i="2"/>
  <c r="N2592" i="2"/>
  <c r="M2592" i="2"/>
  <c r="P2591" i="2"/>
  <c r="O2591" i="2"/>
  <c r="N2591" i="2"/>
  <c r="M2591" i="2"/>
  <c r="P2590" i="2"/>
  <c r="O2590" i="2"/>
  <c r="N2590" i="2"/>
  <c r="M2590" i="2"/>
  <c r="P2589" i="2"/>
  <c r="O2589" i="2"/>
  <c r="N2589" i="2"/>
  <c r="M2589" i="2"/>
  <c r="P2588" i="2"/>
  <c r="O2588" i="2"/>
  <c r="N2588" i="2"/>
  <c r="M2588" i="2"/>
  <c r="P2587" i="2"/>
  <c r="O2587" i="2"/>
  <c r="N2587" i="2"/>
  <c r="M2587" i="2"/>
  <c r="P2586" i="2"/>
  <c r="O2586" i="2"/>
  <c r="N2586" i="2"/>
  <c r="M2586" i="2"/>
  <c r="P2585" i="2"/>
  <c r="O2585" i="2"/>
  <c r="N2585" i="2"/>
  <c r="M2585" i="2"/>
  <c r="P2584" i="2"/>
  <c r="O2584" i="2"/>
  <c r="N2584" i="2"/>
  <c r="M2584" i="2"/>
  <c r="P2583" i="2"/>
  <c r="O2583" i="2"/>
  <c r="N2583" i="2"/>
  <c r="M2583" i="2"/>
  <c r="P2582" i="2"/>
  <c r="O2582" i="2"/>
  <c r="N2582" i="2"/>
  <c r="M2582" i="2"/>
  <c r="P2581" i="2"/>
  <c r="O2581" i="2"/>
  <c r="N2581" i="2"/>
  <c r="M2581" i="2"/>
  <c r="P2580" i="2"/>
  <c r="O2580" i="2"/>
  <c r="N2580" i="2"/>
  <c r="M2580" i="2"/>
  <c r="P2579" i="2"/>
  <c r="O2579" i="2"/>
  <c r="N2579" i="2"/>
  <c r="M2579" i="2"/>
  <c r="P2578" i="2"/>
  <c r="O2578" i="2"/>
  <c r="N2578" i="2"/>
  <c r="M2578" i="2"/>
  <c r="P2577" i="2"/>
  <c r="O2577" i="2"/>
  <c r="N2577" i="2"/>
  <c r="M2577" i="2"/>
  <c r="P2576" i="2"/>
  <c r="O2576" i="2"/>
  <c r="N2576" i="2"/>
  <c r="M2576" i="2"/>
  <c r="P2575" i="2"/>
  <c r="O2575" i="2"/>
  <c r="N2575" i="2"/>
  <c r="M2575" i="2"/>
  <c r="P2574" i="2"/>
  <c r="O2574" i="2"/>
  <c r="N2574" i="2"/>
  <c r="M2574" i="2"/>
  <c r="P2573" i="2"/>
  <c r="O2573" i="2"/>
  <c r="N2573" i="2"/>
  <c r="M2573" i="2"/>
  <c r="P2572" i="2"/>
  <c r="O2572" i="2"/>
  <c r="N2572" i="2"/>
  <c r="M2572" i="2"/>
  <c r="P2571" i="2"/>
  <c r="O2571" i="2"/>
  <c r="N2571" i="2"/>
  <c r="M2571" i="2"/>
  <c r="P2570" i="2"/>
  <c r="O2570" i="2"/>
  <c r="N2570" i="2"/>
  <c r="M2570" i="2"/>
  <c r="P2569" i="2"/>
  <c r="O2569" i="2"/>
  <c r="N2569" i="2"/>
  <c r="M2569" i="2"/>
  <c r="P2568" i="2"/>
  <c r="O2568" i="2"/>
  <c r="N2568" i="2"/>
  <c r="M2568" i="2"/>
  <c r="P2567" i="2"/>
  <c r="O2567" i="2"/>
  <c r="N2567" i="2"/>
  <c r="M2567" i="2"/>
  <c r="P2566" i="2"/>
  <c r="O2566" i="2"/>
  <c r="N2566" i="2"/>
  <c r="M2566" i="2"/>
  <c r="P2565" i="2"/>
  <c r="O2565" i="2"/>
  <c r="N2565" i="2"/>
  <c r="M2565" i="2"/>
  <c r="P2564" i="2"/>
  <c r="O2564" i="2"/>
  <c r="N2564" i="2"/>
  <c r="M2564" i="2"/>
  <c r="P2563" i="2"/>
  <c r="O2563" i="2"/>
  <c r="N2563" i="2"/>
  <c r="M2563" i="2"/>
  <c r="P2562" i="2"/>
  <c r="O2562" i="2"/>
  <c r="N2562" i="2"/>
  <c r="M2562" i="2"/>
  <c r="P2561" i="2"/>
  <c r="O2561" i="2"/>
  <c r="N2561" i="2"/>
  <c r="M2561" i="2"/>
  <c r="P2560" i="2"/>
  <c r="O2560" i="2"/>
  <c r="N2560" i="2"/>
  <c r="M2560" i="2"/>
  <c r="P2559" i="2"/>
  <c r="O2559" i="2"/>
  <c r="N2559" i="2"/>
  <c r="M2559" i="2"/>
  <c r="P2558" i="2"/>
  <c r="O2558" i="2"/>
  <c r="N2558" i="2"/>
  <c r="M2558" i="2"/>
  <c r="P2557" i="2"/>
  <c r="O2557" i="2"/>
  <c r="N2557" i="2"/>
  <c r="M2557" i="2"/>
  <c r="P2556" i="2"/>
  <c r="O2556" i="2"/>
  <c r="N2556" i="2"/>
  <c r="M2556" i="2"/>
  <c r="P2555" i="2"/>
  <c r="O2555" i="2"/>
  <c r="N2555" i="2"/>
  <c r="M2555" i="2"/>
  <c r="P2554" i="2"/>
  <c r="O2554" i="2"/>
  <c r="N2554" i="2"/>
  <c r="M2554" i="2"/>
  <c r="P2553" i="2"/>
  <c r="O2553" i="2"/>
  <c r="N2553" i="2"/>
  <c r="M2553" i="2"/>
  <c r="P2552" i="2"/>
  <c r="O2552" i="2"/>
  <c r="N2552" i="2"/>
  <c r="M2552" i="2"/>
  <c r="P2551" i="2"/>
  <c r="O2551" i="2"/>
  <c r="N2551" i="2"/>
  <c r="M2551" i="2"/>
  <c r="P2550" i="2"/>
  <c r="O2550" i="2"/>
  <c r="N2550" i="2"/>
  <c r="M2550" i="2"/>
  <c r="P2549" i="2"/>
  <c r="O2549" i="2"/>
  <c r="N2549" i="2"/>
  <c r="M2549" i="2"/>
  <c r="P2548" i="2"/>
  <c r="O2548" i="2"/>
  <c r="N2548" i="2"/>
  <c r="M2548" i="2"/>
  <c r="P2547" i="2"/>
  <c r="O2547" i="2"/>
  <c r="N2547" i="2"/>
  <c r="M2547" i="2"/>
  <c r="P2546" i="2"/>
  <c r="O2546" i="2"/>
  <c r="N2546" i="2"/>
  <c r="M2546" i="2"/>
  <c r="P2545" i="2"/>
  <c r="O2545" i="2"/>
  <c r="N2545" i="2"/>
  <c r="M2545" i="2"/>
  <c r="P2544" i="2"/>
  <c r="O2544" i="2"/>
  <c r="N2544" i="2"/>
  <c r="M2544" i="2"/>
  <c r="P2543" i="2"/>
  <c r="O2543" i="2"/>
  <c r="N2543" i="2"/>
  <c r="M2543" i="2"/>
  <c r="P2542" i="2"/>
  <c r="O2542" i="2"/>
  <c r="N2542" i="2"/>
  <c r="M2542" i="2"/>
  <c r="P2541" i="2"/>
  <c r="O2541" i="2"/>
  <c r="N2541" i="2"/>
  <c r="M2541" i="2"/>
  <c r="P2540" i="2"/>
  <c r="O2540" i="2"/>
  <c r="N2540" i="2"/>
  <c r="M2540" i="2"/>
  <c r="P2539" i="2"/>
  <c r="O2539" i="2"/>
  <c r="N2539" i="2"/>
  <c r="M2539" i="2"/>
  <c r="P2538" i="2"/>
  <c r="O2538" i="2"/>
  <c r="N2538" i="2"/>
  <c r="M2538" i="2"/>
  <c r="P2537" i="2"/>
  <c r="O2537" i="2"/>
  <c r="N2537" i="2"/>
  <c r="M2537" i="2"/>
  <c r="P2536" i="2"/>
  <c r="O2536" i="2"/>
  <c r="N2536" i="2"/>
  <c r="M2536" i="2"/>
  <c r="P2535" i="2"/>
  <c r="O2535" i="2"/>
  <c r="N2535" i="2"/>
  <c r="M2535" i="2"/>
  <c r="P2534" i="2"/>
  <c r="O2534" i="2"/>
  <c r="N2534" i="2"/>
  <c r="M2534" i="2"/>
  <c r="P2533" i="2"/>
  <c r="O2533" i="2"/>
  <c r="N2533" i="2"/>
  <c r="M2533" i="2"/>
  <c r="P2532" i="2"/>
  <c r="O2532" i="2"/>
  <c r="N2532" i="2"/>
  <c r="M2532" i="2"/>
  <c r="P2531" i="2"/>
  <c r="O2531" i="2"/>
  <c r="N2531" i="2"/>
  <c r="M2531" i="2"/>
  <c r="P2530" i="2"/>
  <c r="O2530" i="2"/>
  <c r="N2530" i="2"/>
  <c r="M2530" i="2"/>
  <c r="P2529" i="2"/>
  <c r="O2529" i="2"/>
  <c r="N2529" i="2"/>
  <c r="M2529" i="2"/>
  <c r="P2528" i="2"/>
  <c r="O2528" i="2"/>
  <c r="N2528" i="2"/>
  <c r="M2528" i="2"/>
  <c r="P2527" i="2"/>
  <c r="O2527" i="2"/>
  <c r="N2527" i="2"/>
  <c r="M2527" i="2"/>
  <c r="P2526" i="2"/>
  <c r="O2526" i="2"/>
  <c r="N2526" i="2"/>
  <c r="M2526" i="2"/>
  <c r="P2525" i="2"/>
  <c r="O2525" i="2"/>
  <c r="N2525" i="2"/>
  <c r="M2525" i="2"/>
  <c r="P2524" i="2"/>
  <c r="O2524" i="2"/>
  <c r="N2524" i="2"/>
  <c r="M2524" i="2"/>
  <c r="P2523" i="2"/>
  <c r="O2523" i="2"/>
  <c r="N2523" i="2"/>
  <c r="M2523" i="2"/>
  <c r="P2522" i="2"/>
  <c r="O2522" i="2"/>
  <c r="N2522" i="2"/>
  <c r="M2522" i="2"/>
  <c r="P2521" i="2"/>
  <c r="O2521" i="2"/>
  <c r="N2521" i="2"/>
  <c r="M2521" i="2"/>
  <c r="P2520" i="2"/>
  <c r="O2520" i="2"/>
  <c r="N2520" i="2"/>
  <c r="M2520" i="2"/>
  <c r="P2519" i="2"/>
  <c r="O2519" i="2"/>
  <c r="N2519" i="2"/>
  <c r="M2519" i="2"/>
  <c r="P2518" i="2"/>
  <c r="O2518" i="2"/>
  <c r="N2518" i="2"/>
  <c r="M2518" i="2"/>
  <c r="P2517" i="2"/>
  <c r="O2517" i="2"/>
  <c r="N2517" i="2"/>
  <c r="M2517" i="2"/>
  <c r="P2516" i="2"/>
  <c r="O2516" i="2"/>
  <c r="N2516" i="2"/>
  <c r="M2516" i="2"/>
  <c r="P2515" i="2"/>
  <c r="O2515" i="2"/>
  <c r="N2515" i="2"/>
  <c r="M2515" i="2"/>
  <c r="P2514" i="2"/>
  <c r="O2514" i="2"/>
  <c r="N2514" i="2"/>
  <c r="M2514" i="2"/>
  <c r="P2513" i="2"/>
  <c r="O2513" i="2"/>
  <c r="N2513" i="2"/>
  <c r="M2513" i="2"/>
  <c r="P2512" i="2"/>
  <c r="O2512" i="2"/>
  <c r="N2512" i="2"/>
  <c r="M2512" i="2"/>
  <c r="P2511" i="2"/>
  <c r="O2511" i="2"/>
  <c r="N2511" i="2"/>
  <c r="M2511" i="2"/>
  <c r="P2510" i="2"/>
  <c r="O2510" i="2"/>
  <c r="N2510" i="2"/>
  <c r="M2510" i="2"/>
  <c r="P2509" i="2"/>
  <c r="O2509" i="2"/>
  <c r="N2509" i="2"/>
  <c r="M2509" i="2"/>
  <c r="P2508" i="2"/>
  <c r="O2508" i="2"/>
  <c r="N2508" i="2"/>
  <c r="M2508" i="2"/>
  <c r="P2507" i="2"/>
  <c r="O2507" i="2"/>
  <c r="N2507" i="2"/>
  <c r="M2507" i="2"/>
  <c r="P2506" i="2"/>
  <c r="O2506" i="2"/>
  <c r="N2506" i="2"/>
  <c r="M2506" i="2"/>
  <c r="P2505" i="2"/>
  <c r="O2505" i="2"/>
  <c r="N2505" i="2"/>
  <c r="M2505" i="2"/>
  <c r="P2504" i="2"/>
  <c r="O2504" i="2"/>
  <c r="N2504" i="2"/>
  <c r="M2504" i="2"/>
  <c r="P2503" i="2"/>
  <c r="O2503" i="2"/>
  <c r="N2503" i="2"/>
  <c r="M2503" i="2"/>
  <c r="P2502" i="2"/>
  <c r="O2502" i="2"/>
  <c r="N2502" i="2"/>
  <c r="M2502" i="2"/>
  <c r="P2501" i="2"/>
  <c r="O2501" i="2"/>
  <c r="N2501" i="2"/>
  <c r="M2501" i="2"/>
  <c r="P2500" i="2"/>
  <c r="O2500" i="2"/>
  <c r="N2500" i="2"/>
  <c r="M2500" i="2"/>
  <c r="P2499" i="2"/>
  <c r="O2499" i="2"/>
  <c r="N2499" i="2"/>
  <c r="M2499" i="2"/>
  <c r="P2498" i="2"/>
  <c r="O2498" i="2"/>
  <c r="N2498" i="2"/>
  <c r="M2498" i="2"/>
  <c r="P2497" i="2"/>
  <c r="O2497" i="2"/>
  <c r="N2497" i="2"/>
  <c r="M2497" i="2"/>
  <c r="P2496" i="2"/>
  <c r="O2496" i="2"/>
  <c r="N2496" i="2"/>
  <c r="M2496" i="2"/>
  <c r="P2495" i="2"/>
  <c r="O2495" i="2"/>
  <c r="N2495" i="2"/>
  <c r="M2495" i="2"/>
  <c r="P2494" i="2"/>
  <c r="O2494" i="2"/>
  <c r="N2494" i="2"/>
  <c r="M2494" i="2"/>
  <c r="P2493" i="2"/>
  <c r="O2493" i="2"/>
  <c r="N2493" i="2"/>
  <c r="M2493" i="2"/>
  <c r="P2492" i="2"/>
  <c r="O2492" i="2"/>
  <c r="N2492" i="2"/>
  <c r="M2492" i="2"/>
  <c r="P2491" i="2"/>
  <c r="O2491" i="2"/>
  <c r="N2491" i="2"/>
  <c r="M2491" i="2"/>
  <c r="P2490" i="2"/>
  <c r="O2490" i="2"/>
  <c r="N2490" i="2"/>
  <c r="M2490" i="2"/>
  <c r="P2489" i="2"/>
  <c r="O2489" i="2"/>
  <c r="N2489" i="2"/>
  <c r="M2489" i="2"/>
  <c r="P2488" i="2"/>
  <c r="O2488" i="2"/>
  <c r="N2488" i="2"/>
  <c r="M2488" i="2"/>
  <c r="P2487" i="2"/>
  <c r="O2487" i="2"/>
  <c r="N2487" i="2"/>
  <c r="M2487" i="2"/>
  <c r="P2486" i="2"/>
  <c r="O2486" i="2"/>
  <c r="N2486" i="2"/>
  <c r="M2486" i="2"/>
  <c r="P2485" i="2"/>
  <c r="O2485" i="2"/>
  <c r="N2485" i="2"/>
  <c r="M2485" i="2"/>
  <c r="P2484" i="2"/>
  <c r="O2484" i="2"/>
  <c r="N2484" i="2"/>
  <c r="M2484" i="2"/>
  <c r="P2483" i="2"/>
  <c r="O2483" i="2"/>
  <c r="N2483" i="2"/>
  <c r="M2483" i="2"/>
  <c r="P2482" i="2"/>
  <c r="O2482" i="2"/>
  <c r="N2482" i="2"/>
  <c r="M2482" i="2"/>
  <c r="P2481" i="2"/>
  <c r="O2481" i="2"/>
  <c r="N2481" i="2"/>
  <c r="M2481" i="2"/>
  <c r="P2480" i="2"/>
  <c r="O2480" i="2"/>
  <c r="N2480" i="2"/>
  <c r="M2480" i="2"/>
  <c r="P2479" i="2"/>
  <c r="O2479" i="2"/>
  <c r="N2479" i="2"/>
  <c r="M2479" i="2"/>
  <c r="P2478" i="2"/>
  <c r="O2478" i="2"/>
  <c r="N2478" i="2"/>
  <c r="M2478" i="2"/>
  <c r="P2477" i="2"/>
  <c r="O2477" i="2"/>
  <c r="N2477" i="2"/>
  <c r="M2477" i="2"/>
  <c r="P2476" i="2"/>
  <c r="O2476" i="2"/>
  <c r="N2476" i="2"/>
  <c r="M2476" i="2"/>
  <c r="P2475" i="2"/>
  <c r="O2475" i="2"/>
  <c r="N2475" i="2"/>
  <c r="M2475" i="2"/>
  <c r="P2474" i="2"/>
  <c r="O2474" i="2"/>
  <c r="N2474" i="2"/>
  <c r="M2474" i="2"/>
  <c r="P2473" i="2"/>
  <c r="O2473" i="2"/>
  <c r="N2473" i="2"/>
  <c r="M2473" i="2"/>
  <c r="P2472" i="2"/>
  <c r="O2472" i="2"/>
  <c r="N2472" i="2"/>
  <c r="M2472" i="2"/>
  <c r="P2471" i="2"/>
  <c r="O2471" i="2"/>
  <c r="N2471" i="2"/>
  <c r="M2471" i="2"/>
  <c r="P2470" i="2"/>
  <c r="O2470" i="2"/>
  <c r="N2470" i="2"/>
  <c r="M2470" i="2"/>
  <c r="P2469" i="2"/>
  <c r="O2469" i="2"/>
  <c r="N2469" i="2"/>
  <c r="M2469" i="2"/>
  <c r="P2468" i="2"/>
  <c r="O2468" i="2"/>
  <c r="N2468" i="2"/>
  <c r="M2468" i="2"/>
  <c r="P2467" i="2"/>
  <c r="O2467" i="2"/>
  <c r="N2467" i="2"/>
  <c r="M2467" i="2"/>
  <c r="P2466" i="2"/>
  <c r="O2466" i="2"/>
  <c r="N2466" i="2"/>
  <c r="M2466" i="2"/>
  <c r="P2465" i="2"/>
  <c r="O2465" i="2"/>
  <c r="N2465" i="2"/>
  <c r="M2465" i="2"/>
  <c r="P2464" i="2"/>
  <c r="O2464" i="2"/>
  <c r="N2464" i="2"/>
  <c r="M2464" i="2"/>
  <c r="P2463" i="2"/>
  <c r="O2463" i="2"/>
  <c r="N2463" i="2"/>
  <c r="M2463" i="2"/>
  <c r="P2462" i="2"/>
  <c r="O2462" i="2"/>
  <c r="N2462" i="2"/>
  <c r="M2462" i="2"/>
  <c r="P2461" i="2"/>
  <c r="O2461" i="2"/>
  <c r="N2461" i="2"/>
  <c r="M2461" i="2"/>
  <c r="P2460" i="2"/>
  <c r="O2460" i="2"/>
  <c r="N2460" i="2"/>
  <c r="M2460" i="2"/>
  <c r="P2459" i="2"/>
  <c r="O2459" i="2"/>
  <c r="N2459" i="2"/>
  <c r="M2459" i="2"/>
  <c r="P2458" i="2"/>
  <c r="O2458" i="2"/>
  <c r="N2458" i="2"/>
  <c r="M2458" i="2"/>
  <c r="P2457" i="2"/>
  <c r="O2457" i="2"/>
  <c r="N2457" i="2"/>
  <c r="M2457" i="2"/>
  <c r="P2456" i="2"/>
  <c r="O2456" i="2"/>
  <c r="N2456" i="2"/>
  <c r="M2456" i="2"/>
  <c r="P2455" i="2"/>
  <c r="O2455" i="2"/>
  <c r="N2455" i="2"/>
  <c r="M2455" i="2"/>
  <c r="P2454" i="2"/>
  <c r="O2454" i="2"/>
  <c r="N2454" i="2"/>
  <c r="M2454" i="2"/>
  <c r="P2453" i="2"/>
  <c r="O2453" i="2"/>
  <c r="N2453" i="2"/>
  <c r="M2453" i="2"/>
  <c r="P2452" i="2"/>
  <c r="O2452" i="2"/>
  <c r="N2452" i="2"/>
  <c r="M2452" i="2"/>
  <c r="P2451" i="2"/>
  <c r="O2451" i="2"/>
  <c r="N2451" i="2"/>
  <c r="M2451" i="2"/>
  <c r="P2450" i="2"/>
  <c r="O2450" i="2"/>
  <c r="N2450" i="2"/>
  <c r="M2450" i="2"/>
  <c r="P2449" i="2"/>
  <c r="O2449" i="2"/>
  <c r="N2449" i="2"/>
  <c r="M2449" i="2"/>
  <c r="P2448" i="2"/>
  <c r="O2448" i="2"/>
  <c r="N2448" i="2"/>
  <c r="M2448" i="2"/>
  <c r="P2447" i="2"/>
  <c r="O2447" i="2"/>
  <c r="N2447" i="2"/>
  <c r="M2447" i="2"/>
  <c r="P2446" i="2"/>
  <c r="O2446" i="2"/>
  <c r="N2446" i="2"/>
  <c r="M2446" i="2"/>
  <c r="P2445" i="2"/>
  <c r="O2445" i="2"/>
  <c r="N2445" i="2"/>
  <c r="M2445" i="2"/>
  <c r="P2444" i="2"/>
  <c r="O2444" i="2"/>
  <c r="N2444" i="2"/>
  <c r="M2444" i="2"/>
  <c r="P2443" i="2"/>
  <c r="O2443" i="2"/>
  <c r="N2443" i="2"/>
  <c r="M2443" i="2"/>
  <c r="P2442" i="2"/>
  <c r="O2442" i="2"/>
  <c r="N2442" i="2"/>
  <c r="M2442" i="2"/>
  <c r="P2441" i="2"/>
  <c r="O2441" i="2"/>
  <c r="N2441" i="2"/>
  <c r="M2441" i="2"/>
  <c r="P2440" i="2"/>
  <c r="O2440" i="2"/>
  <c r="N2440" i="2"/>
  <c r="M2440" i="2"/>
  <c r="P2439" i="2"/>
  <c r="O2439" i="2"/>
  <c r="N2439" i="2"/>
  <c r="M2439" i="2"/>
  <c r="P2438" i="2"/>
  <c r="O2438" i="2"/>
  <c r="N2438" i="2"/>
  <c r="M2438" i="2"/>
  <c r="P2437" i="2"/>
  <c r="O2437" i="2"/>
  <c r="N2437" i="2"/>
  <c r="M2437" i="2"/>
  <c r="P2436" i="2"/>
  <c r="O2436" i="2"/>
  <c r="N2436" i="2"/>
  <c r="M2436" i="2"/>
  <c r="P2435" i="2"/>
  <c r="O2435" i="2"/>
  <c r="N2435" i="2"/>
  <c r="M2435" i="2"/>
  <c r="P2434" i="2"/>
  <c r="O2434" i="2"/>
  <c r="N2434" i="2"/>
  <c r="M2434" i="2"/>
  <c r="P2433" i="2"/>
  <c r="O2433" i="2"/>
  <c r="N2433" i="2"/>
  <c r="M2433" i="2"/>
  <c r="P2432" i="2"/>
  <c r="O2432" i="2"/>
  <c r="N2432" i="2"/>
  <c r="M2432" i="2"/>
  <c r="P2431" i="2"/>
  <c r="O2431" i="2"/>
  <c r="N2431" i="2"/>
  <c r="M2431" i="2"/>
  <c r="P2430" i="2"/>
  <c r="O2430" i="2"/>
  <c r="N2430" i="2"/>
  <c r="M2430" i="2"/>
  <c r="P2429" i="2"/>
  <c r="O2429" i="2"/>
  <c r="N2429" i="2"/>
  <c r="M2429" i="2"/>
  <c r="P2428" i="2"/>
  <c r="O2428" i="2"/>
  <c r="N2428" i="2"/>
  <c r="M2428" i="2"/>
  <c r="P2427" i="2"/>
  <c r="O2427" i="2"/>
  <c r="N2427" i="2"/>
  <c r="M2427" i="2"/>
  <c r="P2426" i="2"/>
  <c r="O2426" i="2"/>
  <c r="N2426" i="2"/>
  <c r="M2426" i="2"/>
  <c r="P2425" i="2"/>
  <c r="O2425" i="2"/>
  <c r="N2425" i="2"/>
  <c r="M2425" i="2"/>
  <c r="P2424" i="2"/>
  <c r="O2424" i="2"/>
  <c r="N2424" i="2"/>
  <c r="M2424" i="2"/>
  <c r="P2423" i="2"/>
  <c r="O2423" i="2"/>
  <c r="N2423" i="2"/>
  <c r="M2423" i="2"/>
  <c r="P2422" i="2"/>
  <c r="O2422" i="2"/>
  <c r="N2422" i="2"/>
  <c r="M2422" i="2"/>
  <c r="P2421" i="2"/>
  <c r="O2421" i="2"/>
  <c r="N2421" i="2"/>
  <c r="M2421" i="2"/>
  <c r="P2420" i="2"/>
  <c r="O2420" i="2"/>
  <c r="N2420" i="2"/>
  <c r="M2420" i="2"/>
  <c r="P2419" i="2"/>
  <c r="O2419" i="2"/>
  <c r="N2419" i="2"/>
  <c r="M2419" i="2"/>
  <c r="P2418" i="2"/>
  <c r="O2418" i="2"/>
  <c r="N2418" i="2"/>
  <c r="M2418" i="2"/>
  <c r="P2417" i="2"/>
  <c r="O2417" i="2"/>
  <c r="N2417" i="2"/>
  <c r="M2417" i="2"/>
  <c r="P2416" i="2"/>
  <c r="O2416" i="2"/>
  <c r="N2416" i="2"/>
  <c r="M2416" i="2"/>
  <c r="P2415" i="2"/>
  <c r="O2415" i="2"/>
  <c r="N2415" i="2"/>
  <c r="M2415" i="2"/>
  <c r="P2414" i="2"/>
  <c r="O2414" i="2"/>
  <c r="N2414" i="2"/>
  <c r="M2414" i="2"/>
  <c r="P2413" i="2"/>
  <c r="O2413" i="2"/>
  <c r="N2413" i="2"/>
  <c r="M2413" i="2"/>
  <c r="P2412" i="2"/>
  <c r="O2412" i="2"/>
  <c r="N2412" i="2"/>
  <c r="M2412" i="2"/>
  <c r="P2411" i="2"/>
  <c r="O2411" i="2"/>
  <c r="N2411" i="2"/>
  <c r="M2411" i="2"/>
  <c r="P2410" i="2"/>
  <c r="O2410" i="2"/>
  <c r="N2410" i="2"/>
  <c r="M2410" i="2"/>
  <c r="P2409" i="2"/>
  <c r="O2409" i="2"/>
  <c r="N2409" i="2"/>
  <c r="M2409" i="2"/>
  <c r="P2408" i="2"/>
  <c r="O2408" i="2"/>
  <c r="N2408" i="2"/>
  <c r="M2408" i="2"/>
  <c r="P2407" i="2"/>
  <c r="O2407" i="2"/>
  <c r="N2407" i="2"/>
  <c r="M2407" i="2"/>
  <c r="P2406" i="2"/>
  <c r="O2406" i="2"/>
  <c r="N2406" i="2"/>
  <c r="M2406" i="2"/>
  <c r="P2405" i="2"/>
  <c r="O2405" i="2"/>
  <c r="N2405" i="2"/>
  <c r="M2405" i="2"/>
  <c r="P2404" i="2"/>
  <c r="O2404" i="2"/>
  <c r="N2404" i="2"/>
  <c r="M2404" i="2"/>
  <c r="P2403" i="2"/>
  <c r="O2403" i="2"/>
  <c r="N2403" i="2"/>
  <c r="M2403" i="2"/>
  <c r="P2402" i="2"/>
  <c r="O2402" i="2"/>
  <c r="N2402" i="2"/>
  <c r="M2402" i="2"/>
  <c r="P2401" i="2"/>
  <c r="O2401" i="2"/>
  <c r="N2401" i="2"/>
  <c r="M2401" i="2"/>
  <c r="P2400" i="2"/>
  <c r="O2400" i="2"/>
  <c r="N2400" i="2"/>
  <c r="M2400" i="2"/>
  <c r="P2399" i="2"/>
  <c r="O2399" i="2"/>
  <c r="N2399" i="2"/>
  <c r="M2399" i="2"/>
  <c r="P2398" i="2"/>
  <c r="O2398" i="2"/>
  <c r="N2398" i="2"/>
  <c r="M2398" i="2"/>
  <c r="P2397" i="2"/>
  <c r="O2397" i="2"/>
  <c r="N2397" i="2"/>
  <c r="M2397" i="2"/>
  <c r="P2396" i="2"/>
  <c r="O2396" i="2"/>
  <c r="N2396" i="2"/>
  <c r="M2396" i="2"/>
  <c r="P2395" i="2"/>
  <c r="O2395" i="2"/>
  <c r="N2395" i="2"/>
  <c r="M2395" i="2"/>
  <c r="P2394" i="2"/>
  <c r="O2394" i="2"/>
  <c r="N2394" i="2"/>
  <c r="M2394" i="2"/>
  <c r="P2393" i="2"/>
  <c r="O2393" i="2"/>
  <c r="N2393" i="2"/>
  <c r="M2393" i="2"/>
  <c r="P2392" i="2"/>
  <c r="O2392" i="2"/>
  <c r="N2392" i="2"/>
  <c r="M2392" i="2"/>
  <c r="P2391" i="2"/>
  <c r="O2391" i="2"/>
  <c r="N2391" i="2"/>
  <c r="M2391" i="2"/>
  <c r="P2390" i="2"/>
  <c r="O2390" i="2"/>
  <c r="N2390" i="2"/>
  <c r="M2390" i="2"/>
  <c r="P2389" i="2"/>
  <c r="O2389" i="2"/>
  <c r="N2389" i="2"/>
  <c r="M2389" i="2"/>
  <c r="P2388" i="2"/>
  <c r="O2388" i="2"/>
  <c r="N2388" i="2"/>
  <c r="M2388" i="2"/>
  <c r="P2387" i="2"/>
  <c r="O2387" i="2"/>
  <c r="N2387" i="2"/>
  <c r="M2387" i="2"/>
  <c r="P2386" i="2"/>
  <c r="O2386" i="2"/>
  <c r="N2386" i="2"/>
  <c r="M2386" i="2"/>
  <c r="P2385" i="2"/>
  <c r="O2385" i="2"/>
  <c r="N2385" i="2"/>
  <c r="M2385" i="2"/>
  <c r="P2384" i="2"/>
  <c r="O2384" i="2"/>
  <c r="N2384" i="2"/>
  <c r="M2384" i="2"/>
  <c r="P2383" i="2"/>
  <c r="O2383" i="2"/>
  <c r="N2383" i="2"/>
  <c r="M2383" i="2"/>
  <c r="P2382" i="2"/>
  <c r="O2382" i="2"/>
  <c r="N2382" i="2"/>
  <c r="M2382" i="2"/>
  <c r="P2381" i="2"/>
  <c r="O2381" i="2"/>
  <c r="N2381" i="2"/>
  <c r="M2381" i="2"/>
  <c r="P2380" i="2"/>
  <c r="O2380" i="2"/>
  <c r="N2380" i="2"/>
  <c r="M2380" i="2"/>
  <c r="P2379" i="2"/>
  <c r="O2379" i="2"/>
  <c r="N2379" i="2"/>
  <c r="M2379" i="2"/>
  <c r="P2378" i="2"/>
  <c r="O2378" i="2"/>
  <c r="N2378" i="2"/>
  <c r="M2378" i="2"/>
  <c r="P2377" i="2"/>
  <c r="O2377" i="2"/>
  <c r="N2377" i="2"/>
  <c r="M2377" i="2"/>
  <c r="P2376" i="2"/>
  <c r="O2376" i="2"/>
  <c r="N2376" i="2"/>
  <c r="M2376" i="2"/>
  <c r="P2375" i="2"/>
  <c r="O2375" i="2"/>
  <c r="N2375" i="2"/>
  <c r="M2375" i="2"/>
  <c r="P2374" i="2"/>
  <c r="O2374" i="2"/>
  <c r="N2374" i="2"/>
  <c r="M2374" i="2"/>
  <c r="P2373" i="2"/>
  <c r="O2373" i="2"/>
  <c r="N2373" i="2"/>
  <c r="M2373" i="2"/>
  <c r="P2372" i="2"/>
  <c r="O2372" i="2"/>
  <c r="N2372" i="2"/>
  <c r="M2372" i="2"/>
  <c r="P2371" i="2"/>
  <c r="O2371" i="2"/>
  <c r="N2371" i="2"/>
  <c r="M2371" i="2"/>
  <c r="P2370" i="2"/>
  <c r="O2370" i="2"/>
  <c r="N2370" i="2"/>
  <c r="M2370" i="2"/>
  <c r="P2369" i="2"/>
  <c r="O2369" i="2"/>
  <c r="N2369" i="2"/>
  <c r="M2369" i="2"/>
  <c r="P2368" i="2"/>
  <c r="O2368" i="2"/>
  <c r="N2368" i="2"/>
  <c r="M2368" i="2"/>
  <c r="P2367" i="2"/>
  <c r="O2367" i="2"/>
  <c r="N2367" i="2"/>
  <c r="M2367" i="2"/>
  <c r="P2366" i="2"/>
  <c r="O2366" i="2"/>
  <c r="N2366" i="2"/>
  <c r="M2366" i="2"/>
  <c r="P2365" i="2"/>
  <c r="O2365" i="2"/>
  <c r="N2365" i="2"/>
  <c r="M2365" i="2"/>
  <c r="P2364" i="2"/>
  <c r="O2364" i="2"/>
  <c r="N2364" i="2"/>
  <c r="M2364" i="2"/>
  <c r="P2363" i="2"/>
  <c r="O2363" i="2"/>
  <c r="N2363" i="2"/>
  <c r="M2363" i="2"/>
  <c r="P2362" i="2"/>
  <c r="O2362" i="2"/>
  <c r="N2362" i="2"/>
  <c r="M2362" i="2"/>
  <c r="P2361" i="2"/>
  <c r="O2361" i="2"/>
  <c r="N2361" i="2"/>
  <c r="M2361" i="2"/>
  <c r="P2360" i="2"/>
  <c r="O2360" i="2"/>
  <c r="N2360" i="2"/>
  <c r="M2360" i="2"/>
  <c r="P2359" i="2"/>
  <c r="O2359" i="2"/>
  <c r="N2359" i="2"/>
  <c r="M2359" i="2"/>
  <c r="P2358" i="2"/>
  <c r="O2358" i="2"/>
  <c r="N2358" i="2"/>
  <c r="M2358" i="2"/>
  <c r="P2357" i="2"/>
  <c r="O2357" i="2"/>
  <c r="N2357" i="2"/>
  <c r="M2357" i="2"/>
  <c r="P2356" i="2"/>
  <c r="O2356" i="2"/>
  <c r="N2356" i="2"/>
  <c r="M2356" i="2"/>
  <c r="P2355" i="2"/>
  <c r="O2355" i="2"/>
  <c r="N2355" i="2"/>
  <c r="M2355" i="2"/>
  <c r="P2354" i="2"/>
  <c r="O2354" i="2"/>
  <c r="N2354" i="2"/>
  <c r="M2354" i="2"/>
  <c r="P2353" i="2"/>
  <c r="O2353" i="2"/>
  <c r="N2353" i="2"/>
  <c r="M2353" i="2"/>
  <c r="P2352" i="2"/>
  <c r="O2352" i="2"/>
  <c r="N2352" i="2"/>
  <c r="M2352" i="2"/>
  <c r="P2351" i="2"/>
  <c r="O2351" i="2"/>
  <c r="N2351" i="2"/>
  <c r="M2351" i="2"/>
  <c r="P2350" i="2"/>
  <c r="O2350" i="2"/>
  <c r="N2350" i="2"/>
  <c r="M2350" i="2"/>
  <c r="P2349" i="2"/>
  <c r="O2349" i="2"/>
  <c r="N2349" i="2"/>
  <c r="M2349" i="2"/>
  <c r="P2348" i="2"/>
  <c r="O2348" i="2"/>
  <c r="N2348" i="2"/>
  <c r="M2348" i="2"/>
  <c r="P2347" i="2"/>
  <c r="O2347" i="2"/>
  <c r="N2347" i="2"/>
  <c r="M2347" i="2"/>
  <c r="P2346" i="2"/>
  <c r="O2346" i="2"/>
  <c r="N2346" i="2"/>
  <c r="M2346" i="2"/>
  <c r="P2345" i="2"/>
  <c r="O2345" i="2"/>
  <c r="N2345" i="2"/>
  <c r="M2345" i="2"/>
  <c r="P2344" i="2"/>
  <c r="O2344" i="2"/>
  <c r="N2344" i="2"/>
  <c r="M2344" i="2"/>
  <c r="P2343" i="2"/>
  <c r="O2343" i="2"/>
  <c r="N2343" i="2"/>
  <c r="M2343" i="2"/>
  <c r="P2342" i="2"/>
  <c r="O2342" i="2"/>
  <c r="N2342" i="2"/>
  <c r="M2342" i="2"/>
  <c r="P2341" i="2"/>
  <c r="O2341" i="2"/>
  <c r="N2341" i="2"/>
  <c r="M2341" i="2"/>
  <c r="P2340" i="2"/>
  <c r="O2340" i="2"/>
  <c r="N2340" i="2"/>
  <c r="M2340" i="2"/>
  <c r="P2339" i="2"/>
  <c r="O2339" i="2"/>
  <c r="N2339" i="2"/>
  <c r="M2339" i="2"/>
  <c r="P2338" i="2"/>
  <c r="O2338" i="2"/>
  <c r="N2338" i="2"/>
  <c r="M2338" i="2"/>
  <c r="P2337" i="2"/>
  <c r="O2337" i="2"/>
  <c r="N2337" i="2"/>
  <c r="M2337" i="2"/>
  <c r="P2336" i="2"/>
  <c r="O2336" i="2"/>
  <c r="N2336" i="2"/>
  <c r="M2336" i="2"/>
  <c r="P2335" i="2"/>
  <c r="O2335" i="2"/>
  <c r="N2335" i="2"/>
  <c r="M2335" i="2"/>
  <c r="P2334" i="2"/>
  <c r="O2334" i="2"/>
  <c r="N2334" i="2"/>
  <c r="M2334" i="2"/>
  <c r="P2333" i="2"/>
  <c r="O2333" i="2"/>
  <c r="N2333" i="2"/>
  <c r="M2333" i="2"/>
  <c r="P2332" i="2"/>
  <c r="O2332" i="2"/>
  <c r="N2332" i="2"/>
  <c r="M2332" i="2"/>
  <c r="P2331" i="2"/>
  <c r="O2331" i="2"/>
  <c r="N2331" i="2"/>
  <c r="M2331" i="2"/>
  <c r="P2330" i="2"/>
  <c r="O2330" i="2"/>
  <c r="N2330" i="2"/>
  <c r="M2330" i="2"/>
  <c r="P2329" i="2"/>
  <c r="O2329" i="2"/>
  <c r="N2329" i="2"/>
  <c r="M2329" i="2"/>
  <c r="P2328" i="2"/>
  <c r="O2328" i="2"/>
  <c r="N2328" i="2"/>
  <c r="M2328" i="2"/>
  <c r="P2327" i="2"/>
  <c r="O2327" i="2"/>
  <c r="N2327" i="2"/>
  <c r="M2327" i="2"/>
  <c r="P2326" i="2"/>
  <c r="O2326" i="2"/>
  <c r="N2326" i="2"/>
  <c r="M2326" i="2"/>
  <c r="P2325" i="2"/>
  <c r="O2325" i="2"/>
  <c r="N2325" i="2"/>
  <c r="M2325" i="2"/>
  <c r="P2324" i="2"/>
  <c r="O2324" i="2"/>
  <c r="N2324" i="2"/>
  <c r="M2324" i="2"/>
  <c r="P2323" i="2"/>
  <c r="O2323" i="2"/>
  <c r="N2323" i="2"/>
  <c r="M2323" i="2"/>
  <c r="P2322" i="2"/>
  <c r="O2322" i="2"/>
  <c r="N2322" i="2"/>
  <c r="M2322" i="2"/>
  <c r="P2321" i="2"/>
  <c r="O2321" i="2"/>
  <c r="N2321" i="2"/>
  <c r="M2321" i="2"/>
  <c r="P2320" i="2"/>
  <c r="O2320" i="2"/>
  <c r="N2320" i="2"/>
  <c r="M2320" i="2"/>
  <c r="P2319" i="2"/>
  <c r="O2319" i="2"/>
  <c r="N2319" i="2"/>
  <c r="M2319" i="2"/>
  <c r="P2318" i="2"/>
  <c r="O2318" i="2"/>
  <c r="N2318" i="2"/>
  <c r="M2318" i="2"/>
  <c r="P2317" i="2"/>
  <c r="O2317" i="2"/>
  <c r="N2317" i="2"/>
  <c r="M2317" i="2"/>
  <c r="P2316" i="2"/>
  <c r="O2316" i="2"/>
  <c r="N2316" i="2"/>
  <c r="M2316" i="2"/>
  <c r="P2315" i="2"/>
  <c r="O2315" i="2"/>
  <c r="N2315" i="2"/>
  <c r="M2315" i="2"/>
  <c r="P2314" i="2"/>
  <c r="O2314" i="2"/>
  <c r="N2314" i="2"/>
  <c r="M2314" i="2"/>
  <c r="P2313" i="2"/>
  <c r="O2313" i="2"/>
  <c r="N2313" i="2"/>
  <c r="M2313" i="2"/>
  <c r="P2312" i="2"/>
  <c r="O2312" i="2"/>
  <c r="N2312" i="2"/>
  <c r="M2312" i="2"/>
  <c r="P2311" i="2"/>
  <c r="O2311" i="2"/>
  <c r="N2311" i="2"/>
  <c r="M2311" i="2"/>
  <c r="P2310" i="2"/>
  <c r="O2310" i="2"/>
  <c r="N2310" i="2"/>
  <c r="M2310" i="2"/>
  <c r="P2309" i="2"/>
  <c r="O2309" i="2"/>
  <c r="N2309" i="2"/>
  <c r="M2309" i="2"/>
  <c r="P2308" i="2"/>
  <c r="O2308" i="2"/>
  <c r="N2308" i="2"/>
  <c r="M2308" i="2"/>
  <c r="P2307" i="2"/>
  <c r="O2307" i="2"/>
  <c r="N2307" i="2"/>
  <c r="M2307" i="2"/>
  <c r="P2306" i="2"/>
  <c r="O2306" i="2"/>
  <c r="N2306" i="2"/>
  <c r="M2306" i="2"/>
  <c r="P2305" i="2"/>
  <c r="O2305" i="2"/>
  <c r="N2305" i="2"/>
  <c r="M2305" i="2"/>
  <c r="P2304" i="2"/>
  <c r="O2304" i="2"/>
  <c r="N2304" i="2"/>
  <c r="M2304" i="2"/>
  <c r="P2303" i="2"/>
  <c r="O2303" i="2"/>
  <c r="N2303" i="2"/>
  <c r="M2303" i="2"/>
  <c r="P2302" i="2"/>
  <c r="O2302" i="2"/>
  <c r="N2302" i="2"/>
  <c r="M2302" i="2"/>
  <c r="P2301" i="2"/>
  <c r="O2301" i="2"/>
  <c r="N2301" i="2"/>
  <c r="M2301" i="2"/>
  <c r="P2300" i="2"/>
  <c r="O2300" i="2"/>
  <c r="N2300" i="2"/>
  <c r="M2300" i="2"/>
  <c r="P2299" i="2"/>
  <c r="O2299" i="2"/>
  <c r="N2299" i="2"/>
  <c r="M2299" i="2"/>
  <c r="P2298" i="2"/>
  <c r="O2298" i="2"/>
  <c r="N2298" i="2"/>
  <c r="M2298" i="2"/>
  <c r="P2297" i="2"/>
  <c r="O2297" i="2"/>
  <c r="N2297" i="2"/>
  <c r="M2297" i="2"/>
  <c r="P2296" i="2"/>
  <c r="O2296" i="2"/>
  <c r="N2296" i="2"/>
  <c r="M2296" i="2"/>
  <c r="P2295" i="2"/>
  <c r="O2295" i="2"/>
  <c r="N2295" i="2"/>
  <c r="M2295" i="2"/>
  <c r="P2294" i="2"/>
  <c r="O2294" i="2"/>
  <c r="N2294" i="2"/>
  <c r="M2294" i="2"/>
  <c r="P2293" i="2"/>
  <c r="O2293" i="2"/>
  <c r="N2293" i="2"/>
  <c r="M2293" i="2"/>
  <c r="P2292" i="2"/>
  <c r="O2292" i="2"/>
  <c r="N2292" i="2"/>
  <c r="M2292" i="2"/>
  <c r="P2291" i="2"/>
  <c r="O2291" i="2"/>
  <c r="N2291" i="2"/>
  <c r="M2291" i="2"/>
  <c r="P2290" i="2"/>
  <c r="O2290" i="2"/>
  <c r="N2290" i="2"/>
  <c r="M2290" i="2"/>
  <c r="P2289" i="2"/>
  <c r="O2289" i="2"/>
  <c r="N2289" i="2"/>
  <c r="M2289" i="2"/>
  <c r="P2288" i="2"/>
  <c r="O2288" i="2"/>
  <c r="N2288" i="2"/>
  <c r="M2288" i="2"/>
  <c r="P2287" i="2"/>
  <c r="O2287" i="2"/>
  <c r="N2287" i="2"/>
  <c r="M2287" i="2"/>
  <c r="P2286" i="2"/>
  <c r="O2286" i="2"/>
  <c r="N2286" i="2"/>
  <c r="M2286" i="2"/>
  <c r="P2285" i="2"/>
  <c r="O2285" i="2"/>
  <c r="N2285" i="2"/>
  <c r="M2285" i="2"/>
  <c r="P2284" i="2"/>
  <c r="O2284" i="2"/>
  <c r="N2284" i="2"/>
  <c r="M2284" i="2"/>
  <c r="P2283" i="2"/>
  <c r="O2283" i="2"/>
  <c r="N2283" i="2"/>
  <c r="M2283" i="2"/>
  <c r="P2282" i="2"/>
  <c r="O2282" i="2"/>
  <c r="N2282" i="2"/>
  <c r="M2282" i="2"/>
  <c r="P2281" i="2"/>
  <c r="O2281" i="2"/>
  <c r="N2281" i="2"/>
  <c r="M2281" i="2"/>
  <c r="P2280" i="2"/>
  <c r="O2280" i="2"/>
  <c r="N2280" i="2"/>
  <c r="M2280" i="2"/>
  <c r="P2279" i="2"/>
  <c r="O2279" i="2"/>
  <c r="N2279" i="2"/>
  <c r="M2279" i="2"/>
  <c r="P2278" i="2"/>
  <c r="O2278" i="2"/>
  <c r="N2278" i="2"/>
  <c r="M2278" i="2"/>
  <c r="P2277" i="2"/>
  <c r="O2277" i="2"/>
  <c r="N2277" i="2"/>
  <c r="M2277" i="2"/>
  <c r="P2276" i="2"/>
  <c r="O2276" i="2"/>
  <c r="N2276" i="2"/>
  <c r="M2276" i="2"/>
  <c r="P2275" i="2"/>
  <c r="O2275" i="2"/>
  <c r="N2275" i="2"/>
  <c r="M2275" i="2"/>
  <c r="P2274" i="2"/>
  <c r="O2274" i="2"/>
  <c r="N2274" i="2"/>
  <c r="M2274" i="2"/>
  <c r="P2273" i="2"/>
  <c r="O2273" i="2"/>
  <c r="N2273" i="2"/>
  <c r="M2273" i="2"/>
  <c r="P2272" i="2"/>
  <c r="O2272" i="2"/>
  <c r="N2272" i="2"/>
  <c r="M2272" i="2"/>
  <c r="P2271" i="2"/>
  <c r="O2271" i="2"/>
  <c r="N2271" i="2"/>
  <c r="M2271" i="2"/>
  <c r="P2270" i="2"/>
  <c r="O2270" i="2"/>
  <c r="N2270" i="2"/>
  <c r="M2270" i="2"/>
  <c r="P2269" i="2"/>
  <c r="O2269" i="2"/>
  <c r="N2269" i="2"/>
  <c r="M2269" i="2"/>
  <c r="P2268" i="2"/>
  <c r="O2268" i="2"/>
  <c r="N2268" i="2"/>
  <c r="M2268" i="2"/>
  <c r="P2267" i="2"/>
  <c r="O2267" i="2"/>
  <c r="N2267" i="2"/>
  <c r="M2267" i="2"/>
  <c r="P2266" i="2"/>
  <c r="O2266" i="2"/>
  <c r="N2266" i="2"/>
  <c r="M2266" i="2"/>
  <c r="P2265" i="2"/>
  <c r="O2265" i="2"/>
  <c r="N2265" i="2"/>
  <c r="M2265" i="2"/>
  <c r="P2264" i="2"/>
  <c r="O2264" i="2"/>
  <c r="N2264" i="2"/>
  <c r="M2264" i="2"/>
  <c r="P2263" i="2"/>
  <c r="O2263" i="2"/>
  <c r="N2263" i="2"/>
  <c r="M2263" i="2"/>
  <c r="P2262" i="2"/>
  <c r="O2262" i="2"/>
  <c r="N2262" i="2"/>
  <c r="M2262" i="2"/>
  <c r="P2261" i="2"/>
  <c r="O2261" i="2"/>
  <c r="N2261" i="2"/>
  <c r="M2261" i="2"/>
  <c r="P2260" i="2"/>
  <c r="O2260" i="2"/>
  <c r="N2260" i="2"/>
  <c r="M2260" i="2"/>
  <c r="P2259" i="2"/>
  <c r="O2259" i="2"/>
  <c r="N2259" i="2"/>
  <c r="M2259" i="2"/>
  <c r="P2258" i="2"/>
  <c r="O2258" i="2"/>
  <c r="N2258" i="2"/>
  <c r="M2258" i="2"/>
  <c r="P2257" i="2"/>
  <c r="O2257" i="2"/>
  <c r="N2257" i="2"/>
  <c r="M2257" i="2"/>
  <c r="P2256" i="2"/>
  <c r="O2256" i="2"/>
  <c r="N2256" i="2"/>
  <c r="M2256" i="2"/>
  <c r="P2255" i="2"/>
  <c r="O2255" i="2"/>
  <c r="N2255" i="2"/>
  <c r="M2255" i="2"/>
  <c r="P2254" i="2"/>
  <c r="O2254" i="2"/>
  <c r="N2254" i="2"/>
  <c r="M2254" i="2"/>
  <c r="P2253" i="2"/>
  <c r="O2253" i="2"/>
  <c r="N2253" i="2"/>
  <c r="M2253" i="2"/>
  <c r="P2252" i="2"/>
  <c r="O2252" i="2"/>
  <c r="N2252" i="2"/>
  <c r="M2252" i="2"/>
  <c r="P2251" i="2"/>
  <c r="O2251" i="2"/>
  <c r="N2251" i="2"/>
  <c r="M2251" i="2"/>
  <c r="P2250" i="2"/>
  <c r="O2250" i="2"/>
  <c r="N2250" i="2"/>
  <c r="M2250" i="2"/>
  <c r="P2249" i="2"/>
  <c r="O2249" i="2"/>
  <c r="N2249" i="2"/>
  <c r="M2249" i="2"/>
  <c r="P2248" i="2"/>
  <c r="O2248" i="2"/>
  <c r="N2248" i="2"/>
  <c r="M2248" i="2"/>
  <c r="P2247" i="2"/>
  <c r="O2247" i="2"/>
  <c r="N2247" i="2"/>
  <c r="M2247" i="2"/>
  <c r="P2246" i="2"/>
  <c r="O2246" i="2"/>
  <c r="N2246" i="2"/>
  <c r="M2246" i="2"/>
  <c r="P2245" i="2"/>
  <c r="O2245" i="2"/>
  <c r="N2245" i="2"/>
  <c r="M2245" i="2"/>
  <c r="P2244" i="2"/>
  <c r="O2244" i="2"/>
  <c r="N2244" i="2"/>
  <c r="M2244" i="2"/>
  <c r="P2243" i="2"/>
  <c r="O2243" i="2"/>
  <c r="N2243" i="2"/>
  <c r="M2243" i="2"/>
  <c r="P2242" i="2"/>
  <c r="O2242" i="2"/>
  <c r="N2242" i="2"/>
  <c r="M2242" i="2"/>
  <c r="P2241" i="2"/>
  <c r="O2241" i="2"/>
  <c r="N2241" i="2"/>
  <c r="M2241" i="2"/>
  <c r="P2240" i="2"/>
  <c r="O2240" i="2"/>
  <c r="N2240" i="2"/>
  <c r="M2240" i="2"/>
  <c r="P2239" i="2"/>
  <c r="O2239" i="2"/>
  <c r="N2239" i="2"/>
  <c r="M2239" i="2"/>
  <c r="P2238" i="2"/>
  <c r="O2238" i="2"/>
  <c r="N2238" i="2"/>
  <c r="M2238" i="2"/>
  <c r="P2237" i="2"/>
  <c r="O2237" i="2"/>
  <c r="N2237" i="2"/>
  <c r="M2237" i="2"/>
  <c r="P2236" i="2"/>
  <c r="O2236" i="2"/>
  <c r="N2236" i="2"/>
  <c r="M2236" i="2"/>
  <c r="P2235" i="2"/>
  <c r="O2235" i="2"/>
  <c r="N2235" i="2"/>
  <c r="M2235" i="2"/>
  <c r="P2234" i="2"/>
  <c r="O2234" i="2"/>
  <c r="N2234" i="2"/>
  <c r="M2234" i="2"/>
  <c r="P2233" i="2"/>
  <c r="O2233" i="2"/>
  <c r="N2233" i="2"/>
  <c r="M2233" i="2"/>
  <c r="P2232" i="2"/>
  <c r="O2232" i="2"/>
  <c r="N2232" i="2"/>
  <c r="M2232" i="2"/>
  <c r="P2231" i="2"/>
  <c r="O2231" i="2"/>
  <c r="N2231" i="2"/>
  <c r="M2231" i="2"/>
  <c r="P2230" i="2"/>
  <c r="O2230" i="2"/>
  <c r="N2230" i="2"/>
  <c r="M2230" i="2"/>
  <c r="P2229" i="2"/>
  <c r="O2229" i="2"/>
  <c r="N2229" i="2"/>
  <c r="M2229" i="2"/>
  <c r="P2228" i="2"/>
  <c r="O2228" i="2"/>
  <c r="N2228" i="2"/>
  <c r="M2228" i="2"/>
  <c r="P2227" i="2"/>
  <c r="O2227" i="2"/>
  <c r="N2227" i="2"/>
  <c r="M2227" i="2"/>
  <c r="P2226" i="2"/>
  <c r="O2226" i="2"/>
  <c r="N2226" i="2"/>
  <c r="M2226" i="2"/>
  <c r="P2225" i="2"/>
  <c r="O2225" i="2"/>
  <c r="N2225" i="2"/>
  <c r="M2225" i="2"/>
  <c r="P2224" i="2"/>
  <c r="O2224" i="2"/>
  <c r="N2224" i="2"/>
  <c r="M2224" i="2"/>
  <c r="P2223" i="2"/>
  <c r="O2223" i="2"/>
  <c r="N2223" i="2"/>
  <c r="M2223" i="2"/>
  <c r="P2222" i="2"/>
  <c r="O2222" i="2"/>
  <c r="N2222" i="2"/>
  <c r="M2222" i="2"/>
  <c r="P2221" i="2"/>
  <c r="O2221" i="2"/>
  <c r="N2221" i="2"/>
  <c r="M2221" i="2"/>
  <c r="P2220" i="2"/>
  <c r="O2220" i="2"/>
  <c r="N2220" i="2"/>
  <c r="M2220" i="2"/>
  <c r="P2219" i="2"/>
  <c r="O2219" i="2"/>
  <c r="N2219" i="2"/>
  <c r="M2219" i="2"/>
  <c r="P2218" i="2"/>
  <c r="O2218" i="2"/>
  <c r="N2218" i="2"/>
  <c r="M2218" i="2"/>
  <c r="P2217" i="2"/>
  <c r="O2217" i="2"/>
  <c r="N2217" i="2"/>
  <c r="M2217" i="2"/>
  <c r="P2216" i="2"/>
  <c r="O2216" i="2"/>
  <c r="N2216" i="2"/>
  <c r="M2216" i="2"/>
  <c r="P2215" i="2"/>
  <c r="O2215" i="2"/>
  <c r="N2215" i="2"/>
  <c r="M2215" i="2"/>
  <c r="P2214" i="2"/>
  <c r="O2214" i="2"/>
  <c r="N2214" i="2"/>
  <c r="M2214" i="2"/>
  <c r="P2213" i="2"/>
  <c r="O2213" i="2"/>
  <c r="N2213" i="2"/>
  <c r="M2213" i="2"/>
  <c r="P2212" i="2"/>
  <c r="O2212" i="2"/>
  <c r="N2212" i="2"/>
  <c r="M2212" i="2"/>
  <c r="P2211" i="2"/>
  <c r="O2211" i="2"/>
  <c r="N2211" i="2"/>
  <c r="M2211" i="2"/>
  <c r="P2210" i="2"/>
  <c r="O2210" i="2"/>
  <c r="N2210" i="2"/>
  <c r="M2210" i="2"/>
  <c r="P2209" i="2"/>
  <c r="O2209" i="2"/>
  <c r="N2209" i="2"/>
  <c r="M2209" i="2"/>
  <c r="P2208" i="2"/>
  <c r="O2208" i="2"/>
  <c r="N2208" i="2"/>
  <c r="M2208" i="2"/>
  <c r="P2207" i="2"/>
  <c r="O2207" i="2"/>
  <c r="N2207" i="2"/>
  <c r="M2207" i="2"/>
  <c r="P2206" i="2"/>
  <c r="O2206" i="2"/>
  <c r="N2206" i="2"/>
  <c r="M2206" i="2"/>
  <c r="P2205" i="2"/>
  <c r="O2205" i="2"/>
  <c r="N2205" i="2"/>
  <c r="M2205" i="2"/>
  <c r="P2204" i="2"/>
  <c r="O2204" i="2"/>
  <c r="N2204" i="2"/>
  <c r="M2204" i="2"/>
  <c r="P2203" i="2"/>
  <c r="O2203" i="2"/>
  <c r="N2203" i="2"/>
  <c r="M2203" i="2"/>
  <c r="P2202" i="2"/>
  <c r="O2202" i="2"/>
  <c r="N2202" i="2"/>
  <c r="M2202" i="2"/>
  <c r="P2201" i="2"/>
  <c r="O2201" i="2"/>
  <c r="N2201" i="2"/>
  <c r="M2201" i="2"/>
  <c r="P2200" i="2"/>
  <c r="O2200" i="2"/>
  <c r="N2200" i="2"/>
  <c r="M2200" i="2"/>
  <c r="P2199" i="2"/>
  <c r="O2199" i="2"/>
  <c r="N2199" i="2"/>
  <c r="M2199" i="2"/>
  <c r="P2198" i="2"/>
  <c r="O2198" i="2"/>
  <c r="N2198" i="2"/>
  <c r="M2198" i="2"/>
  <c r="P2197" i="2"/>
  <c r="O2197" i="2"/>
  <c r="N2197" i="2"/>
  <c r="M2197" i="2"/>
  <c r="P2196" i="2"/>
  <c r="O2196" i="2"/>
  <c r="N2196" i="2"/>
  <c r="M2196" i="2"/>
  <c r="P2195" i="2"/>
  <c r="O2195" i="2"/>
  <c r="N2195" i="2"/>
  <c r="M2195" i="2"/>
  <c r="P2194" i="2"/>
  <c r="O2194" i="2"/>
  <c r="N2194" i="2"/>
  <c r="M2194" i="2"/>
  <c r="P2193" i="2"/>
  <c r="O2193" i="2"/>
  <c r="N2193" i="2"/>
  <c r="M2193" i="2"/>
  <c r="P2192" i="2"/>
  <c r="O2192" i="2"/>
  <c r="N2192" i="2"/>
  <c r="M2192" i="2"/>
  <c r="P2191" i="2"/>
  <c r="O2191" i="2"/>
  <c r="N2191" i="2"/>
  <c r="M2191" i="2"/>
  <c r="P2190" i="2"/>
  <c r="O2190" i="2"/>
  <c r="N2190" i="2"/>
  <c r="M2190" i="2"/>
  <c r="P2189" i="2"/>
  <c r="O2189" i="2"/>
  <c r="N2189" i="2"/>
  <c r="M2189" i="2"/>
  <c r="P2188" i="2"/>
  <c r="O2188" i="2"/>
  <c r="N2188" i="2"/>
  <c r="M2188" i="2"/>
  <c r="P2187" i="2"/>
  <c r="O2187" i="2"/>
  <c r="N2187" i="2"/>
  <c r="M2187" i="2"/>
  <c r="P2186" i="2"/>
  <c r="O2186" i="2"/>
  <c r="N2186" i="2"/>
  <c r="M2186" i="2"/>
  <c r="P2185" i="2"/>
  <c r="O2185" i="2"/>
  <c r="N2185" i="2"/>
  <c r="M2185" i="2"/>
  <c r="P2184" i="2"/>
  <c r="O2184" i="2"/>
  <c r="N2184" i="2"/>
  <c r="M2184" i="2"/>
  <c r="P2183" i="2"/>
  <c r="O2183" i="2"/>
  <c r="N2183" i="2"/>
  <c r="M2183" i="2"/>
  <c r="P2182" i="2"/>
  <c r="O2182" i="2"/>
  <c r="N2182" i="2"/>
  <c r="M2182" i="2"/>
  <c r="P2181" i="2"/>
  <c r="O2181" i="2"/>
  <c r="N2181" i="2"/>
  <c r="M2181" i="2"/>
  <c r="P2180" i="2"/>
  <c r="O2180" i="2"/>
  <c r="N2180" i="2"/>
  <c r="M2180" i="2"/>
  <c r="P2179" i="2"/>
  <c r="O2179" i="2"/>
  <c r="N2179" i="2"/>
  <c r="M2179" i="2"/>
  <c r="P2178" i="2"/>
  <c r="O2178" i="2"/>
  <c r="N2178" i="2"/>
  <c r="M2178" i="2"/>
  <c r="P2177" i="2"/>
  <c r="O2177" i="2"/>
  <c r="N2177" i="2"/>
  <c r="M2177" i="2"/>
  <c r="P2176" i="2"/>
  <c r="O2176" i="2"/>
  <c r="N2176" i="2"/>
  <c r="M2176" i="2"/>
  <c r="P2175" i="2"/>
  <c r="O2175" i="2"/>
  <c r="N2175" i="2"/>
  <c r="M2175" i="2"/>
  <c r="P2174" i="2"/>
  <c r="O2174" i="2"/>
  <c r="N2174" i="2"/>
  <c r="M2174" i="2"/>
  <c r="P2173" i="2"/>
  <c r="O2173" i="2"/>
  <c r="N2173" i="2"/>
  <c r="M2173" i="2"/>
  <c r="P2172" i="2"/>
  <c r="O2172" i="2"/>
  <c r="N2172" i="2"/>
  <c r="M2172" i="2"/>
  <c r="P2171" i="2"/>
  <c r="O2171" i="2"/>
  <c r="N2171" i="2"/>
  <c r="M2171" i="2"/>
  <c r="P2170" i="2"/>
  <c r="O2170" i="2"/>
  <c r="N2170" i="2"/>
  <c r="M2170" i="2"/>
  <c r="P2169" i="2"/>
  <c r="O2169" i="2"/>
  <c r="N2169" i="2"/>
  <c r="M2169" i="2"/>
  <c r="P2168" i="2"/>
  <c r="O2168" i="2"/>
  <c r="N2168" i="2"/>
  <c r="M2168" i="2"/>
  <c r="P2167" i="2"/>
  <c r="O2167" i="2"/>
  <c r="N2167" i="2"/>
  <c r="M2167" i="2"/>
  <c r="P2166" i="2"/>
  <c r="O2166" i="2"/>
  <c r="N2166" i="2"/>
  <c r="M2166" i="2"/>
  <c r="P2165" i="2"/>
  <c r="O2165" i="2"/>
  <c r="N2165" i="2"/>
  <c r="M2165" i="2"/>
  <c r="P2164" i="2"/>
  <c r="O2164" i="2"/>
  <c r="N2164" i="2"/>
  <c r="M2164" i="2"/>
  <c r="P2163" i="2"/>
  <c r="O2163" i="2"/>
  <c r="N2163" i="2"/>
  <c r="M2163" i="2"/>
  <c r="P2162" i="2"/>
  <c r="O2162" i="2"/>
  <c r="N2162" i="2"/>
  <c r="M2162" i="2"/>
  <c r="P2161" i="2"/>
  <c r="O2161" i="2"/>
  <c r="N2161" i="2"/>
  <c r="M2161" i="2"/>
  <c r="P2160" i="2"/>
  <c r="O2160" i="2"/>
  <c r="N2160" i="2"/>
  <c r="M2160" i="2"/>
  <c r="P2159" i="2"/>
  <c r="O2159" i="2"/>
  <c r="N2159" i="2"/>
  <c r="M2159" i="2"/>
  <c r="P2158" i="2"/>
  <c r="O2158" i="2"/>
  <c r="N2158" i="2"/>
  <c r="M2158" i="2"/>
  <c r="P2157" i="2"/>
  <c r="O2157" i="2"/>
  <c r="N2157" i="2"/>
  <c r="M2157" i="2"/>
  <c r="P2156" i="2"/>
  <c r="O2156" i="2"/>
  <c r="N2156" i="2"/>
  <c r="M2156" i="2"/>
  <c r="P2155" i="2"/>
  <c r="O2155" i="2"/>
  <c r="N2155" i="2"/>
  <c r="M2155" i="2"/>
  <c r="P2154" i="2"/>
  <c r="O2154" i="2"/>
  <c r="N2154" i="2"/>
  <c r="M2154" i="2"/>
  <c r="P2153" i="2"/>
  <c r="O2153" i="2"/>
  <c r="N2153" i="2"/>
  <c r="M2153" i="2"/>
  <c r="P2152" i="2"/>
  <c r="O2152" i="2"/>
  <c r="N2152" i="2"/>
  <c r="M2152" i="2"/>
  <c r="P2151" i="2"/>
  <c r="O2151" i="2"/>
  <c r="N2151" i="2"/>
  <c r="M2151" i="2"/>
  <c r="P2150" i="2"/>
  <c r="O2150" i="2"/>
  <c r="N2150" i="2"/>
  <c r="M2150" i="2"/>
  <c r="P2149" i="2"/>
  <c r="O2149" i="2"/>
  <c r="N2149" i="2"/>
  <c r="M2149" i="2"/>
  <c r="P2148" i="2"/>
  <c r="O2148" i="2"/>
  <c r="N2148" i="2"/>
  <c r="M2148" i="2"/>
  <c r="P2147" i="2"/>
  <c r="O2147" i="2"/>
  <c r="N2147" i="2"/>
  <c r="M2147" i="2"/>
  <c r="P2146" i="2"/>
  <c r="O2146" i="2"/>
  <c r="N2146" i="2"/>
  <c r="M2146" i="2"/>
  <c r="P2145" i="2"/>
  <c r="O2145" i="2"/>
  <c r="N2145" i="2"/>
  <c r="M2145" i="2"/>
  <c r="P2144" i="2"/>
  <c r="O2144" i="2"/>
  <c r="N2144" i="2"/>
  <c r="M2144" i="2"/>
  <c r="P2143" i="2"/>
  <c r="O2143" i="2"/>
  <c r="N2143" i="2"/>
  <c r="M2143" i="2"/>
  <c r="P2142" i="2"/>
  <c r="O2142" i="2"/>
  <c r="N2142" i="2"/>
  <c r="M2142" i="2"/>
  <c r="P2141" i="2"/>
  <c r="O2141" i="2"/>
  <c r="N2141" i="2"/>
  <c r="M2141" i="2"/>
  <c r="P2140" i="2"/>
  <c r="O2140" i="2"/>
  <c r="N2140" i="2"/>
  <c r="M2140" i="2"/>
  <c r="P2139" i="2"/>
  <c r="O2139" i="2"/>
  <c r="N2139" i="2"/>
  <c r="M2139" i="2"/>
  <c r="P2138" i="2"/>
  <c r="O2138" i="2"/>
  <c r="N2138" i="2"/>
  <c r="M2138" i="2"/>
  <c r="P2137" i="2"/>
  <c r="O2137" i="2"/>
  <c r="N2137" i="2"/>
  <c r="M2137" i="2"/>
  <c r="P2136" i="2"/>
  <c r="O2136" i="2"/>
  <c r="N2136" i="2"/>
  <c r="M2136" i="2"/>
  <c r="P2135" i="2"/>
  <c r="O2135" i="2"/>
  <c r="N2135" i="2"/>
  <c r="M2135" i="2"/>
  <c r="P2134" i="2"/>
  <c r="O2134" i="2"/>
  <c r="N2134" i="2"/>
  <c r="M2134" i="2"/>
  <c r="P2133" i="2"/>
  <c r="O2133" i="2"/>
  <c r="N2133" i="2"/>
  <c r="M2133" i="2"/>
  <c r="P2132" i="2"/>
  <c r="O2132" i="2"/>
  <c r="N2132" i="2"/>
  <c r="M2132" i="2"/>
  <c r="P2131" i="2"/>
  <c r="O2131" i="2"/>
  <c r="N2131" i="2"/>
  <c r="M2131" i="2"/>
  <c r="P2130" i="2"/>
  <c r="O2130" i="2"/>
  <c r="N2130" i="2"/>
  <c r="M2130" i="2"/>
  <c r="P2129" i="2"/>
  <c r="O2129" i="2"/>
  <c r="N2129" i="2"/>
  <c r="M2129" i="2"/>
  <c r="P2128" i="2"/>
  <c r="O2128" i="2"/>
  <c r="N2128" i="2"/>
  <c r="M2128" i="2"/>
  <c r="P2127" i="2"/>
  <c r="O2127" i="2"/>
  <c r="N2127" i="2"/>
  <c r="M2127" i="2"/>
  <c r="P2126" i="2"/>
  <c r="O2126" i="2"/>
  <c r="N2126" i="2"/>
  <c r="M2126" i="2"/>
  <c r="P2125" i="2"/>
  <c r="O2125" i="2"/>
  <c r="N2125" i="2"/>
  <c r="M2125" i="2"/>
  <c r="P2124" i="2"/>
  <c r="O2124" i="2"/>
  <c r="N2124" i="2"/>
  <c r="M2124" i="2"/>
  <c r="P2123" i="2"/>
  <c r="O2123" i="2"/>
  <c r="N2123" i="2"/>
  <c r="M2123" i="2"/>
  <c r="P2122" i="2"/>
  <c r="O2122" i="2"/>
  <c r="N2122" i="2"/>
  <c r="M2122" i="2"/>
  <c r="P2121" i="2"/>
  <c r="O2121" i="2"/>
  <c r="N2121" i="2"/>
  <c r="M2121" i="2"/>
  <c r="P2120" i="2"/>
  <c r="O2120" i="2"/>
  <c r="N2120" i="2"/>
  <c r="M2120" i="2"/>
  <c r="P2119" i="2"/>
  <c r="O2119" i="2"/>
  <c r="N2119" i="2"/>
  <c r="M2119" i="2"/>
  <c r="P2118" i="2"/>
  <c r="O2118" i="2"/>
  <c r="N2118" i="2"/>
  <c r="M2118" i="2"/>
  <c r="P2117" i="2"/>
  <c r="O2117" i="2"/>
  <c r="N2117" i="2"/>
  <c r="M2117" i="2"/>
  <c r="P2116" i="2"/>
  <c r="O2116" i="2"/>
  <c r="N2116" i="2"/>
  <c r="M2116" i="2"/>
  <c r="P2115" i="2"/>
  <c r="O2115" i="2"/>
  <c r="N2115" i="2"/>
  <c r="M2115" i="2"/>
  <c r="P2114" i="2"/>
  <c r="O2114" i="2"/>
  <c r="N2114" i="2"/>
  <c r="M2114" i="2"/>
  <c r="P2113" i="2"/>
  <c r="O2113" i="2"/>
  <c r="N2113" i="2"/>
  <c r="M2113" i="2"/>
  <c r="P2112" i="2"/>
  <c r="O2112" i="2"/>
  <c r="N2112" i="2"/>
  <c r="M2112" i="2"/>
  <c r="P2111" i="2"/>
  <c r="O2111" i="2"/>
  <c r="N2111" i="2"/>
  <c r="M2111" i="2"/>
  <c r="P2110" i="2"/>
  <c r="O2110" i="2"/>
  <c r="N2110" i="2"/>
  <c r="M2110" i="2"/>
  <c r="P2109" i="2"/>
  <c r="O2109" i="2"/>
  <c r="N2109" i="2"/>
  <c r="M2109" i="2"/>
  <c r="P2108" i="2"/>
  <c r="O2108" i="2"/>
  <c r="N2108" i="2"/>
  <c r="M2108" i="2"/>
  <c r="P2107" i="2"/>
  <c r="O2107" i="2"/>
  <c r="N2107" i="2"/>
  <c r="M2107" i="2"/>
  <c r="P2106" i="2"/>
  <c r="O2106" i="2"/>
  <c r="N2106" i="2"/>
  <c r="M2106" i="2"/>
  <c r="P2105" i="2"/>
  <c r="O2105" i="2"/>
  <c r="N2105" i="2"/>
  <c r="M2105" i="2"/>
  <c r="P2104" i="2"/>
  <c r="O2104" i="2"/>
  <c r="N2104" i="2"/>
  <c r="M2104" i="2"/>
  <c r="P2103" i="2"/>
  <c r="O2103" i="2"/>
  <c r="N2103" i="2"/>
  <c r="M2103" i="2"/>
  <c r="P2102" i="2"/>
  <c r="O2102" i="2"/>
  <c r="N2102" i="2"/>
  <c r="M2102" i="2"/>
  <c r="P2101" i="2"/>
  <c r="O2101" i="2"/>
  <c r="N2101" i="2"/>
  <c r="M2101" i="2"/>
  <c r="P2100" i="2"/>
  <c r="O2100" i="2"/>
  <c r="N2100" i="2"/>
  <c r="M2100" i="2"/>
  <c r="P2099" i="2"/>
  <c r="O2099" i="2"/>
  <c r="N2099" i="2"/>
  <c r="M2099" i="2"/>
  <c r="P2098" i="2"/>
  <c r="O2098" i="2"/>
  <c r="N2098" i="2"/>
  <c r="M2098" i="2"/>
  <c r="P2097" i="2"/>
  <c r="O2097" i="2"/>
  <c r="N2097" i="2"/>
  <c r="M2097" i="2"/>
  <c r="P2096" i="2"/>
  <c r="O2096" i="2"/>
  <c r="N2096" i="2"/>
  <c r="M2096" i="2"/>
  <c r="P2095" i="2"/>
  <c r="O2095" i="2"/>
  <c r="N2095" i="2"/>
  <c r="M2095" i="2"/>
  <c r="P2094" i="2"/>
  <c r="O2094" i="2"/>
  <c r="N2094" i="2"/>
  <c r="M2094" i="2"/>
  <c r="P2093" i="2"/>
  <c r="O2093" i="2"/>
  <c r="N2093" i="2"/>
  <c r="M2093" i="2"/>
  <c r="P2092" i="2"/>
  <c r="O2092" i="2"/>
  <c r="N2092" i="2"/>
  <c r="M2092" i="2"/>
  <c r="P2091" i="2"/>
  <c r="O2091" i="2"/>
  <c r="N2091" i="2"/>
  <c r="M2091" i="2"/>
  <c r="P2090" i="2"/>
  <c r="O2090" i="2"/>
  <c r="N2090" i="2"/>
  <c r="M2090" i="2"/>
  <c r="P2089" i="2"/>
  <c r="O2089" i="2"/>
  <c r="N2089" i="2"/>
  <c r="M2089" i="2"/>
  <c r="P2088" i="2"/>
  <c r="O2088" i="2"/>
  <c r="N2088" i="2"/>
  <c r="M2088" i="2"/>
  <c r="P2087" i="2"/>
  <c r="O2087" i="2"/>
  <c r="N2087" i="2"/>
  <c r="M2087" i="2"/>
  <c r="P2086" i="2"/>
  <c r="O2086" i="2"/>
  <c r="N2086" i="2"/>
  <c r="M2086" i="2"/>
  <c r="P2085" i="2"/>
  <c r="O2085" i="2"/>
  <c r="N2085" i="2"/>
  <c r="M2085" i="2"/>
  <c r="P2084" i="2"/>
  <c r="O2084" i="2"/>
  <c r="N2084" i="2"/>
  <c r="M2084" i="2"/>
  <c r="P2083" i="2"/>
  <c r="O2083" i="2"/>
  <c r="N2083" i="2"/>
  <c r="M2083" i="2"/>
  <c r="P2082" i="2"/>
  <c r="O2082" i="2"/>
  <c r="N2082" i="2"/>
  <c r="M2082" i="2"/>
  <c r="P2081" i="2"/>
  <c r="O2081" i="2"/>
  <c r="N2081" i="2"/>
  <c r="M2081" i="2"/>
  <c r="P2080" i="2"/>
  <c r="O2080" i="2"/>
  <c r="N2080" i="2"/>
  <c r="M2080" i="2"/>
  <c r="P2079" i="2"/>
  <c r="O2079" i="2"/>
  <c r="N2079" i="2"/>
  <c r="M2079" i="2"/>
  <c r="P2078" i="2"/>
  <c r="O2078" i="2"/>
  <c r="N2078" i="2"/>
  <c r="M2078" i="2"/>
  <c r="P2077" i="2"/>
  <c r="O2077" i="2"/>
  <c r="N2077" i="2"/>
  <c r="M2077" i="2"/>
  <c r="P2076" i="2"/>
  <c r="O2076" i="2"/>
  <c r="N2076" i="2"/>
  <c r="M2076" i="2"/>
  <c r="P2075" i="2"/>
  <c r="O2075" i="2"/>
  <c r="N2075" i="2"/>
  <c r="M2075" i="2"/>
  <c r="P2074" i="2"/>
  <c r="O2074" i="2"/>
  <c r="N2074" i="2"/>
  <c r="M2074" i="2"/>
  <c r="P2073" i="2"/>
  <c r="O2073" i="2"/>
  <c r="N2073" i="2"/>
  <c r="M2073" i="2"/>
  <c r="P2072" i="2"/>
  <c r="O2072" i="2"/>
  <c r="N2072" i="2"/>
  <c r="M2072" i="2"/>
  <c r="P2071" i="2"/>
  <c r="O2071" i="2"/>
  <c r="N2071" i="2"/>
  <c r="M2071" i="2"/>
  <c r="P2070" i="2"/>
  <c r="O2070" i="2"/>
  <c r="N2070" i="2"/>
  <c r="M2070" i="2"/>
  <c r="P2069" i="2"/>
  <c r="O2069" i="2"/>
  <c r="N2069" i="2"/>
  <c r="M2069" i="2"/>
  <c r="P2068" i="2"/>
  <c r="O2068" i="2"/>
  <c r="N2068" i="2"/>
  <c r="M2068" i="2"/>
  <c r="P2067" i="2"/>
  <c r="O2067" i="2"/>
  <c r="N2067" i="2"/>
  <c r="M2067" i="2"/>
  <c r="P2066" i="2"/>
  <c r="O2066" i="2"/>
  <c r="N2066" i="2"/>
  <c r="M2066" i="2"/>
  <c r="P2065" i="2"/>
  <c r="O2065" i="2"/>
  <c r="N2065" i="2"/>
  <c r="M2065" i="2"/>
  <c r="P2064" i="2"/>
  <c r="O2064" i="2"/>
  <c r="N2064" i="2"/>
  <c r="M2064" i="2"/>
  <c r="P2063" i="2"/>
  <c r="O2063" i="2"/>
  <c r="N2063" i="2"/>
  <c r="M2063" i="2"/>
  <c r="P2062" i="2"/>
  <c r="O2062" i="2"/>
  <c r="N2062" i="2"/>
  <c r="M2062" i="2"/>
  <c r="P2061" i="2"/>
  <c r="O2061" i="2"/>
  <c r="N2061" i="2"/>
  <c r="M2061" i="2"/>
  <c r="P2060" i="2"/>
  <c r="O2060" i="2"/>
  <c r="N2060" i="2"/>
  <c r="M2060" i="2"/>
  <c r="P2059" i="2"/>
  <c r="O2059" i="2"/>
  <c r="N2059" i="2"/>
  <c r="M2059" i="2"/>
  <c r="P2058" i="2"/>
  <c r="O2058" i="2"/>
  <c r="N2058" i="2"/>
  <c r="M2058" i="2"/>
  <c r="P2057" i="2"/>
  <c r="O2057" i="2"/>
  <c r="N2057" i="2"/>
  <c r="M2057" i="2"/>
  <c r="P2056" i="2"/>
  <c r="O2056" i="2"/>
  <c r="N2056" i="2"/>
  <c r="M2056" i="2"/>
  <c r="P2055" i="2"/>
  <c r="O2055" i="2"/>
  <c r="N2055" i="2"/>
  <c r="M2055" i="2"/>
  <c r="P2054" i="2"/>
  <c r="O2054" i="2"/>
  <c r="N2054" i="2"/>
  <c r="M2054" i="2"/>
  <c r="P2053" i="2"/>
  <c r="O2053" i="2"/>
  <c r="N2053" i="2"/>
  <c r="M2053" i="2"/>
  <c r="P2052" i="2"/>
  <c r="O2052" i="2"/>
  <c r="N2052" i="2"/>
  <c r="M2052" i="2"/>
  <c r="P2051" i="2"/>
  <c r="O2051" i="2"/>
  <c r="N2051" i="2"/>
  <c r="M2051" i="2"/>
  <c r="P2050" i="2"/>
  <c r="O2050" i="2"/>
  <c r="N2050" i="2"/>
  <c r="M2050" i="2"/>
  <c r="P2049" i="2"/>
  <c r="O2049" i="2"/>
  <c r="N2049" i="2"/>
  <c r="M2049" i="2"/>
  <c r="P2048" i="2"/>
  <c r="O2048" i="2"/>
  <c r="N2048" i="2"/>
  <c r="M2048" i="2"/>
  <c r="P2047" i="2"/>
  <c r="O2047" i="2"/>
  <c r="N2047" i="2"/>
  <c r="M2047" i="2"/>
  <c r="P2046" i="2"/>
  <c r="O2046" i="2"/>
  <c r="N2046" i="2"/>
  <c r="M2046" i="2"/>
  <c r="P2045" i="2"/>
  <c r="O2045" i="2"/>
  <c r="N2045" i="2"/>
  <c r="M2045" i="2"/>
  <c r="P2044" i="2"/>
  <c r="O2044" i="2"/>
  <c r="N2044" i="2"/>
  <c r="M2044" i="2"/>
  <c r="P2043" i="2"/>
  <c r="O2043" i="2"/>
  <c r="N2043" i="2"/>
  <c r="M2043" i="2"/>
  <c r="P2042" i="2"/>
  <c r="O2042" i="2"/>
  <c r="N2042" i="2"/>
  <c r="M2042" i="2"/>
  <c r="P2041" i="2"/>
  <c r="O2041" i="2"/>
  <c r="N2041" i="2"/>
  <c r="M2041" i="2"/>
  <c r="P2040" i="2"/>
  <c r="O2040" i="2"/>
  <c r="N2040" i="2"/>
  <c r="M2040" i="2"/>
  <c r="P2039" i="2"/>
  <c r="O2039" i="2"/>
  <c r="N2039" i="2"/>
  <c r="M2039" i="2"/>
  <c r="P2038" i="2"/>
  <c r="O2038" i="2"/>
  <c r="N2038" i="2"/>
  <c r="M2038" i="2"/>
  <c r="P2037" i="2"/>
  <c r="O2037" i="2"/>
  <c r="N2037" i="2"/>
  <c r="M2037" i="2"/>
  <c r="P2036" i="2"/>
  <c r="O2036" i="2"/>
  <c r="N2036" i="2"/>
  <c r="M2036" i="2"/>
  <c r="P2035" i="2"/>
  <c r="O2035" i="2"/>
  <c r="N2035" i="2"/>
  <c r="M2035" i="2"/>
  <c r="P2034" i="2"/>
  <c r="O2034" i="2"/>
  <c r="N2034" i="2"/>
  <c r="M2034" i="2"/>
  <c r="P2033" i="2"/>
  <c r="O2033" i="2"/>
  <c r="N2033" i="2"/>
  <c r="M2033" i="2"/>
  <c r="P2032" i="2"/>
  <c r="O2032" i="2"/>
  <c r="N2032" i="2"/>
  <c r="M2032" i="2"/>
  <c r="P2031" i="2"/>
  <c r="O2031" i="2"/>
  <c r="N2031" i="2"/>
  <c r="M2031" i="2"/>
  <c r="P2030" i="2"/>
  <c r="O2030" i="2"/>
  <c r="N2030" i="2"/>
  <c r="M2030" i="2"/>
  <c r="P2029" i="2"/>
  <c r="O2029" i="2"/>
  <c r="N2029" i="2"/>
  <c r="M2029" i="2"/>
  <c r="P2028" i="2"/>
  <c r="O2028" i="2"/>
  <c r="N2028" i="2"/>
  <c r="M2028" i="2"/>
  <c r="P2027" i="2"/>
  <c r="O2027" i="2"/>
  <c r="N2027" i="2"/>
  <c r="M2027" i="2"/>
  <c r="P2026" i="2"/>
  <c r="O2026" i="2"/>
  <c r="N2026" i="2"/>
  <c r="M2026" i="2"/>
  <c r="P2025" i="2"/>
  <c r="O2025" i="2"/>
  <c r="N2025" i="2"/>
  <c r="M2025" i="2"/>
  <c r="P2024" i="2"/>
  <c r="O2024" i="2"/>
  <c r="N2024" i="2"/>
  <c r="M2024" i="2"/>
  <c r="P2023" i="2"/>
  <c r="O2023" i="2"/>
  <c r="N2023" i="2"/>
  <c r="M2023" i="2"/>
  <c r="P2022" i="2"/>
  <c r="O2022" i="2"/>
  <c r="N2022" i="2"/>
  <c r="M2022" i="2"/>
  <c r="P2021" i="2"/>
  <c r="O2021" i="2"/>
  <c r="N2021" i="2"/>
  <c r="M2021" i="2"/>
  <c r="P2020" i="2"/>
  <c r="O2020" i="2"/>
  <c r="N2020" i="2"/>
  <c r="M2020" i="2"/>
  <c r="P2019" i="2"/>
  <c r="O2019" i="2"/>
  <c r="N2019" i="2"/>
  <c r="M2019" i="2"/>
  <c r="P2018" i="2"/>
  <c r="O2018" i="2"/>
  <c r="N2018" i="2"/>
  <c r="M2018" i="2"/>
  <c r="P2017" i="2"/>
  <c r="O2017" i="2"/>
  <c r="N2017" i="2"/>
  <c r="M2017" i="2"/>
  <c r="P2016" i="2"/>
  <c r="O2016" i="2"/>
  <c r="N2016" i="2"/>
  <c r="M2016" i="2"/>
  <c r="P2015" i="2"/>
  <c r="O2015" i="2"/>
  <c r="N2015" i="2"/>
  <c r="M2015" i="2"/>
  <c r="P2014" i="2"/>
  <c r="O2014" i="2"/>
  <c r="N2014" i="2"/>
  <c r="M2014" i="2"/>
  <c r="P2013" i="2"/>
  <c r="O2013" i="2"/>
  <c r="N2013" i="2"/>
  <c r="M2013" i="2"/>
  <c r="P2012" i="2"/>
  <c r="O2012" i="2"/>
  <c r="N2012" i="2"/>
  <c r="M2012" i="2"/>
  <c r="P2011" i="2"/>
  <c r="O2011" i="2"/>
  <c r="N2011" i="2"/>
  <c r="M2011" i="2"/>
  <c r="P2010" i="2"/>
  <c r="O2010" i="2"/>
  <c r="N2010" i="2"/>
  <c r="M2010" i="2"/>
  <c r="P2009" i="2"/>
  <c r="O2009" i="2"/>
  <c r="N2009" i="2"/>
  <c r="M2009" i="2"/>
  <c r="P2008" i="2"/>
  <c r="O2008" i="2"/>
  <c r="N2008" i="2"/>
  <c r="M2008" i="2"/>
  <c r="P2007" i="2"/>
  <c r="O2007" i="2"/>
  <c r="N2007" i="2"/>
  <c r="M2007" i="2"/>
  <c r="P2006" i="2"/>
  <c r="O2006" i="2"/>
  <c r="N2006" i="2"/>
  <c r="M2006" i="2"/>
  <c r="P2005" i="2"/>
  <c r="O2005" i="2"/>
  <c r="N2005" i="2"/>
  <c r="M2005" i="2"/>
  <c r="P2004" i="2"/>
  <c r="O2004" i="2"/>
  <c r="N2004" i="2"/>
  <c r="M2004" i="2"/>
  <c r="P2003" i="2"/>
  <c r="O2003" i="2"/>
  <c r="N2003" i="2"/>
  <c r="M2003" i="2"/>
  <c r="P2002" i="2"/>
  <c r="O2002" i="2"/>
  <c r="N2002" i="2"/>
  <c r="M2002" i="2"/>
  <c r="P2001" i="2"/>
  <c r="O2001" i="2"/>
  <c r="N2001" i="2"/>
  <c r="M2001" i="2"/>
  <c r="P2000" i="2"/>
  <c r="O2000" i="2"/>
  <c r="N2000" i="2"/>
  <c r="M2000" i="2"/>
  <c r="P1999" i="2"/>
  <c r="O1999" i="2"/>
  <c r="N1999" i="2"/>
  <c r="M1999" i="2"/>
  <c r="P1998" i="2"/>
  <c r="O1998" i="2"/>
  <c r="N1998" i="2"/>
  <c r="M1998" i="2"/>
  <c r="P1997" i="2"/>
  <c r="O1997" i="2"/>
  <c r="N1997" i="2"/>
  <c r="M1997" i="2"/>
  <c r="P1996" i="2"/>
  <c r="O1996" i="2"/>
  <c r="N1996" i="2"/>
  <c r="M1996" i="2"/>
  <c r="P1995" i="2"/>
  <c r="O1995" i="2"/>
  <c r="N1995" i="2"/>
  <c r="M1995" i="2"/>
  <c r="P1994" i="2"/>
  <c r="O1994" i="2"/>
  <c r="N1994" i="2"/>
  <c r="M1994" i="2"/>
  <c r="P1993" i="2"/>
  <c r="O1993" i="2"/>
  <c r="N1993" i="2"/>
  <c r="M1993" i="2"/>
  <c r="P1992" i="2"/>
  <c r="O1992" i="2"/>
  <c r="N1992" i="2"/>
  <c r="M1992" i="2"/>
  <c r="P1991" i="2"/>
  <c r="O1991" i="2"/>
  <c r="N1991" i="2"/>
  <c r="M1991" i="2"/>
  <c r="P1990" i="2"/>
  <c r="O1990" i="2"/>
  <c r="N1990" i="2"/>
  <c r="M1990" i="2"/>
  <c r="P1989" i="2"/>
  <c r="O1989" i="2"/>
  <c r="N1989" i="2"/>
  <c r="M1989" i="2"/>
  <c r="P1988" i="2"/>
  <c r="O1988" i="2"/>
  <c r="N1988" i="2"/>
  <c r="M1988" i="2"/>
  <c r="P1987" i="2"/>
  <c r="O1987" i="2"/>
  <c r="N1987" i="2"/>
  <c r="M1987" i="2"/>
  <c r="P1986" i="2"/>
  <c r="O1986" i="2"/>
  <c r="N1986" i="2"/>
  <c r="M1986" i="2"/>
  <c r="P1985" i="2"/>
  <c r="O1985" i="2"/>
  <c r="N1985" i="2"/>
  <c r="M1985" i="2"/>
  <c r="P1984" i="2"/>
  <c r="O1984" i="2"/>
  <c r="N1984" i="2"/>
  <c r="M1984" i="2"/>
  <c r="P1983" i="2"/>
  <c r="O1983" i="2"/>
  <c r="N1983" i="2"/>
  <c r="M1983" i="2"/>
  <c r="P1982" i="2"/>
  <c r="O1982" i="2"/>
  <c r="N1982" i="2"/>
  <c r="M1982" i="2"/>
  <c r="P1981" i="2"/>
  <c r="O1981" i="2"/>
  <c r="N1981" i="2"/>
  <c r="M1981" i="2"/>
  <c r="P1980" i="2"/>
  <c r="O1980" i="2"/>
  <c r="N1980" i="2"/>
  <c r="M1980" i="2"/>
  <c r="P1979" i="2"/>
  <c r="O1979" i="2"/>
  <c r="N1979" i="2"/>
  <c r="M1979" i="2"/>
  <c r="P1978" i="2"/>
  <c r="O1978" i="2"/>
  <c r="N1978" i="2"/>
  <c r="M1978" i="2"/>
  <c r="P1977" i="2"/>
  <c r="O1977" i="2"/>
  <c r="N1977" i="2"/>
  <c r="M1977" i="2"/>
  <c r="P1976" i="2"/>
  <c r="O1976" i="2"/>
  <c r="N1976" i="2"/>
  <c r="M1976" i="2"/>
  <c r="P1975" i="2"/>
  <c r="O1975" i="2"/>
  <c r="N1975" i="2"/>
  <c r="M1975" i="2"/>
  <c r="P1974" i="2"/>
  <c r="O1974" i="2"/>
  <c r="N1974" i="2"/>
  <c r="M1974" i="2"/>
  <c r="P1973" i="2"/>
  <c r="O1973" i="2"/>
  <c r="N1973" i="2"/>
  <c r="M1973" i="2"/>
  <c r="P1972" i="2"/>
  <c r="O1972" i="2"/>
  <c r="N1972" i="2"/>
  <c r="M1972" i="2"/>
  <c r="P1971" i="2"/>
  <c r="O1971" i="2"/>
  <c r="N1971" i="2"/>
  <c r="M1971" i="2"/>
  <c r="P1970" i="2"/>
  <c r="O1970" i="2"/>
  <c r="N1970" i="2"/>
  <c r="M1970" i="2"/>
  <c r="P1969" i="2"/>
  <c r="O1969" i="2"/>
  <c r="N1969" i="2"/>
  <c r="M1969" i="2"/>
  <c r="P1968" i="2"/>
  <c r="O1968" i="2"/>
  <c r="N1968" i="2"/>
  <c r="M1968" i="2"/>
  <c r="P1967" i="2"/>
  <c r="O1967" i="2"/>
  <c r="N1967" i="2"/>
  <c r="M1967" i="2"/>
  <c r="P1966" i="2"/>
  <c r="O1966" i="2"/>
  <c r="N1966" i="2"/>
  <c r="M1966" i="2"/>
  <c r="P1965" i="2"/>
  <c r="O1965" i="2"/>
  <c r="N1965" i="2"/>
  <c r="M1965" i="2"/>
  <c r="P1964" i="2"/>
  <c r="O1964" i="2"/>
  <c r="N1964" i="2"/>
  <c r="M1964" i="2"/>
  <c r="P1963" i="2"/>
  <c r="O1963" i="2"/>
  <c r="N1963" i="2"/>
  <c r="M1963" i="2"/>
  <c r="P1962" i="2"/>
  <c r="O1962" i="2"/>
  <c r="N1962" i="2"/>
  <c r="M1962" i="2"/>
  <c r="P1961" i="2"/>
  <c r="O1961" i="2"/>
  <c r="N1961" i="2"/>
  <c r="M1961" i="2"/>
  <c r="P1960" i="2"/>
  <c r="O1960" i="2"/>
  <c r="N1960" i="2"/>
  <c r="M1960" i="2"/>
  <c r="P1959" i="2"/>
  <c r="O1959" i="2"/>
  <c r="N1959" i="2"/>
  <c r="M1959" i="2"/>
  <c r="P1958" i="2"/>
  <c r="O1958" i="2"/>
  <c r="N1958" i="2"/>
  <c r="M1958" i="2"/>
  <c r="P1957" i="2"/>
  <c r="O1957" i="2"/>
  <c r="N1957" i="2"/>
  <c r="M1957" i="2"/>
  <c r="P1956" i="2"/>
  <c r="O1956" i="2"/>
  <c r="N1956" i="2"/>
  <c r="M1956" i="2"/>
  <c r="P1955" i="2"/>
  <c r="O1955" i="2"/>
  <c r="N1955" i="2"/>
  <c r="M1955" i="2"/>
  <c r="P1954" i="2"/>
  <c r="O1954" i="2"/>
  <c r="N1954" i="2"/>
  <c r="M1954" i="2"/>
  <c r="P1953" i="2"/>
  <c r="O1953" i="2"/>
  <c r="N1953" i="2"/>
  <c r="M1953" i="2"/>
  <c r="P1952" i="2"/>
  <c r="O1952" i="2"/>
  <c r="N1952" i="2"/>
  <c r="M1952" i="2"/>
  <c r="P1951" i="2"/>
  <c r="O1951" i="2"/>
  <c r="N1951" i="2"/>
  <c r="M1951" i="2"/>
  <c r="P1950" i="2"/>
  <c r="O1950" i="2"/>
  <c r="N1950" i="2"/>
  <c r="M1950" i="2"/>
  <c r="P1949" i="2"/>
  <c r="O1949" i="2"/>
  <c r="N1949" i="2"/>
  <c r="M1949" i="2"/>
  <c r="P1948" i="2"/>
  <c r="O1948" i="2"/>
  <c r="N1948" i="2"/>
  <c r="M1948" i="2"/>
  <c r="P1947" i="2"/>
  <c r="O1947" i="2"/>
  <c r="N1947" i="2"/>
  <c r="M1947" i="2"/>
  <c r="P1946" i="2"/>
  <c r="O1946" i="2"/>
  <c r="N1946" i="2"/>
  <c r="M1946" i="2"/>
  <c r="P1945" i="2"/>
  <c r="O1945" i="2"/>
  <c r="N1945" i="2"/>
  <c r="M1945" i="2"/>
  <c r="P1944" i="2"/>
  <c r="O1944" i="2"/>
  <c r="N1944" i="2"/>
  <c r="M1944" i="2"/>
  <c r="P1943" i="2"/>
  <c r="O1943" i="2"/>
  <c r="N1943" i="2"/>
  <c r="M1943" i="2"/>
  <c r="P1942" i="2"/>
  <c r="O1942" i="2"/>
  <c r="N1942" i="2"/>
  <c r="M1942" i="2"/>
  <c r="P1941" i="2"/>
  <c r="O1941" i="2"/>
  <c r="N1941" i="2"/>
  <c r="M1941" i="2"/>
  <c r="P1940" i="2"/>
  <c r="O1940" i="2"/>
  <c r="N1940" i="2"/>
  <c r="M1940" i="2"/>
  <c r="P1939" i="2"/>
  <c r="O1939" i="2"/>
  <c r="N1939" i="2"/>
  <c r="M1939" i="2"/>
  <c r="P1938" i="2"/>
  <c r="O1938" i="2"/>
  <c r="N1938" i="2"/>
  <c r="M1938" i="2"/>
  <c r="P1937" i="2"/>
  <c r="O1937" i="2"/>
  <c r="N1937" i="2"/>
  <c r="M1937" i="2"/>
  <c r="P1936" i="2"/>
  <c r="O1936" i="2"/>
  <c r="N1936" i="2"/>
  <c r="M1936" i="2"/>
  <c r="P1935" i="2"/>
  <c r="O1935" i="2"/>
  <c r="N1935" i="2"/>
  <c r="M1935" i="2"/>
  <c r="P1934" i="2"/>
  <c r="O1934" i="2"/>
  <c r="N1934" i="2"/>
  <c r="M1934" i="2"/>
  <c r="P1933" i="2"/>
  <c r="O1933" i="2"/>
  <c r="N1933" i="2"/>
  <c r="M1933" i="2"/>
  <c r="P1932" i="2"/>
  <c r="O1932" i="2"/>
  <c r="N1932" i="2"/>
  <c r="M1932" i="2"/>
  <c r="P1931" i="2"/>
  <c r="O1931" i="2"/>
  <c r="N1931" i="2"/>
  <c r="M1931" i="2"/>
  <c r="P1930" i="2"/>
  <c r="O1930" i="2"/>
  <c r="N1930" i="2"/>
  <c r="M1930" i="2"/>
  <c r="P1929" i="2"/>
  <c r="O1929" i="2"/>
  <c r="N1929" i="2"/>
  <c r="M1929" i="2"/>
  <c r="P1928" i="2"/>
  <c r="O1928" i="2"/>
  <c r="N1928" i="2"/>
  <c r="M1928" i="2"/>
  <c r="P1927" i="2"/>
  <c r="O1927" i="2"/>
  <c r="N1927" i="2"/>
  <c r="M1927" i="2"/>
  <c r="P1926" i="2"/>
  <c r="O1926" i="2"/>
  <c r="N1926" i="2"/>
  <c r="M1926" i="2"/>
  <c r="P1925" i="2"/>
  <c r="O1925" i="2"/>
  <c r="N1925" i="2"/>
  <c r="M1925" i="2"/>
  <c r="P1924" i="2"/>
  <c r="O1924" i="2"/>
  <c r="N1924" i="2"/>
  <c r="M1924" i="2"/>
  <c r="P1923" i="2"/>
  <c r="O1923" i="2"/>
  <c r="N1923" i="2"/>
  <c r="M1923" i="2"/>
  <c r="P1922" i="2"/>
  <c r="O1922" i="2"/>
  <c r="N1922" i="2"/>
  <c r="M1922" i="2"/>
  <c r="P1921" i="2"/>
  <c r="O1921" i="2"/>
  <c r="N1921" i="2"/>
  <c r="M1921" i="2"/>
  <c r="P1920" i="2"/>
  <c r="O1920" i="2"/>
  <c r="N1920" i="2"/>
  <c r="M1920" i="2"/>
  <c r="P1919" i="2"/>
  <c r="O1919" i="2"/>
  <c r="N1919" i="2"/>
  <c r="M1919" i="2"/>
  <c r="P1918" i="2"/>
  <c r="O1918" i="2"/>
  <c r="N1918" i="2"/>
  <c r="M1918" i="2"/>
  <c r="P1917" i="2"/>
  <c r="O1917" i="2"/>
  <c r="N1917" i="2"/>
  <c r="M1917" i="2"/>
  <c r="P1916" i="2"/>
  <c r="O1916" i="2"/>
  <c r="N1916" i="2"/>
  <c r="M1916" i="2"/>
  <c r="P1915" i="2"/>
  <c r="O1915" i="2"/>
  <c r="N1915" i="2"/>
  <c r="M1915" i="2"/>
  <c r="P1914" i="2"/>
  <c r="O1914" i="2"/>
  <c r="N1914" i="2"/>
  <c r="M1914" i="2"/>
  <c r="P1913" i="2"/>
  <c r="O1913" i="2"/>
  <c r="N1913" i="2"/>
  <c r="M1913" i="2"/>
  <c r="P1912" i="2"/>
  <c r="O1912" i="2"/>
  <c r="N1912" i="2"/>
  <c r="M1912" i="2"/>
  <c r="P1911" i="2"/>
  <c r="O1911" i="2"/>
  <c r="N1911" i="2"/>
  <c r="M1911" i="2"/>
  <c r="P1910" i="2"/>
  <c r="O1910" i="2"/>
  <c r="N1910" i="2"/>
  <c r="M1910" i="2"/>
  <c r="P1909" i="2"/>
  <c r="O1909" i="2"/>
  <c r="N1909" i="2"/>
  <c r="M1909" i="2"/>
  <c r="P1908" i="2"/>
  <c r="O1908" i="2"/>
  <c r="N1908" i="2"/>
  <c r="M1908" i="2"/>
  <c r="P1907" i="2"/>
  <c r="O1907" i="2"/>
  <c r="N1907" i="2"/>
  <c r="M1907" i="2"/>
  <c r="P1906" i="2"/>
  <c r="O1906" i="2"/>
  <c r="N1906" i="2"/>
  <c r="M1906" i="2"/>
  <c r="P1905" i="2"/>
  <c r="O1905" i="2"/>
  <c r="N1905" i="2"/>
  <c r="M1905" i="2"/>
  <c r="P1904" i="2"/>
  <c r="O1904" i="2"/>
  <c r="N1904" i="2"/>
  <c r="M1904" i="2"/>
  <c r="P1903" i="2"/>
  <c r="O1903" i="2"/>
  <c r="N1903" i="2"/>
  <c r="M1903" i="2"/>
  <c r="P1902" i="2"/>
  <c r="O1902" i="2"/>
  <c r="N1902" i="2"/>
  <c r="M1902" i="2"/>
  <c r="P1901" i="2"/>
  <c r="O1901" i="2"/>
  <c r="N1901" i="2"/>
  <c r="M1901" i="2"/>
  <c r="P1900" i="2"/>
  <c r="O1900" i="2"/>
  <c r="N1900" i="2"/>
  <c r="M1900" i="2"/>
  <c r="P1899" i="2"/>
  <c r="O1899" i="2"/>
  <c r="N1899" i="2"/>
  <c r="M1899" i="2"/>
  <c r="P1898" i="2"/>
  <c r="O1898" i="2"/>
  <c r="N1898" i="2"/>
  <c r="M1898" i="2"/>
  <c r="P1897" i="2"/>
  <c r="O1897" i="2"/>
  <c r="N1897" i="2"/>
  <c r="M1897" i="2"/>
  <c r="P1896" i="2"/>
  <c r="O1896" i="2"/>
  <c r="N1896" i="2"/>
  <c r="M1896" i="2"/>
  <c r="P1895" i="2"/>
  <c r="O1895" i="2"/>
  <c r="N1895" i="2"/>
  <c r="M1895" i="2"/>
  <c r="P1894" i="2"/>
  <c r="O1894" i="2"/>
  <c r="N1894" i="2"/>
  <c r="M1894" i="2"/>
  <c r="P1893" i="2"/>
  <c r="O1893" i="2"/>
  <c r="N1893" i="2"/>
  <c r="M1893" i="2"/>
  <c r="P1892" i="2"/>
  <c r="O1892" i="2"/>
  <c r="N1892" i="2"/>
  <c r="M1892" i="2"/>
  <c r="P1891" i="2"/>
  <c r="O1891" i="2"/>
  <c r="N1891" i="2"/>
  <c r="M1891" i="2"/>
  <c r="P1890" i="2"/>
  <c r="O1890" i="2"/>
  <c r="N1890" i="2"/>
  <c r="M1890" i="2"/>
  <c r="P1889" i="2"/>
  <c r="O1889" i="2"/>
  <c r="N1889" i="2"/>
  <c r="M1889" i="2"/>
  <c r="P1888" i="2"/>
  <c r="O1888" i="2"/>
  <c r="N1888" i="2"/>
  <c r="M1888" i="2"/>
  <c r="P1887" i="2"/>
  <c r="O1887" i="2"/>
  <c r="N1887" i="2"/>
  <c r="M1887" i="2"/>
  <c r="P1886" i="2"/>
  <c r="O1886" i="2"/>
  <c r="N1886" i="2"/>
  <c r="M1886" i="2"/>
  <c r="P1885" i="2"/>
  <c r="O1885" i="2"/>
  <c r="N1885" i="2"/>
  <c r="M1885" i="2"/>
  <c r="P1884" i="2"/>
  <c r="O1884" i="2"/>
  <c r="N1884" i="2"/>
  <c r="M1884" i="2"/>
  <c r="P1883" i="2"/>
  <c r="O1883" i="2"/>
  <c r="N1883" i="2"/>
  <c r="M1883" i="2"/>
  <c r="P1882" i="2"/>
  <c r="O1882" i="2"/>
  <c r="N1882" i="2"/>
  <c r="M1882" i="2"/>
  <c r="P1881" i="2"/>
  <c r="O1881" i="2"/>
  <c r="N1881" i="2"/>
  <c r="M1881" i="2"/>
  <c r="P1880" i="2"/>
  <c r="O1880" i="2"/>
  <c r="N1880" i="2"/>
  <c r="M1880" i="2"/>
  <c r="P1879" i="2"/>
  <c r="O1879" i="2"/>
  <c r="N1879" i="2"/>
  <c r="M1879" i="2"/>
  <c r="P1878" i="2"/>
  <c r="O1878" i="2"/>
  <c r="N1878" i="2"/>
  <c r="M1878" i="2"/>
  <c r="P1877" i="2"/>
  <c r="O1877" i="2"/>
  <c r="N1877" i="2"/>
  <c r="M1877" i="2"/>
  <c r="P1876" i="2"/>
  <c r="O1876" i="2"/>
  <c r="N1876" i="2"/>
  <c r="M1876" i="2"/>
  <c r="P1875" i="2"/>
  <c r="O1875" i="2"/>
  <c r="N1875" i="2"/>
  <c r="M1875" i="2"/>
  <c r="P1874" i="2"/>
  <c r="O1874" i="2"/>
  <c r="N1874" i="2"/>
  <c r="M1874" i="2"/>
  <c r="P1873" i="2"/>
  <c r="O1873" i="2"/>
  <c r="N1873" i="2"/>
  <c r="M1873" i="2"/>
  <c r="P1872" i="2"/>
  <c r="O1872" i="2"/>
  <c r="N1872" i="2"/>
  <c r="M1872" i="2"/>
  <c r="P1871" i="2"/>
  <c r="O1871" i="2"/>
  <c r="N1871" i="2"/>
  <c r="M1871" i="2"/>
  <c r="P1870" i="2"/>
  <c r="O1870" i="2"/>
  <c r="N1870" i="2"/>
  <c r="M1870" i="2"/>
  <c r="P1869" i="2"/>
  <c r="O1869" i="2"/>
  <c r="N1869" i="2"/>
  <c r="M1869" i="2"/>
  <c r="P1868" i="2"/>
  <c r="O1868" i="2"/>
  <c r="N1868" i="2"/>
  <c r="M1868" i="2"/>
  <c r="P1867" i="2"/>
  <c r="O1867" i="2"/>
  <c r="N1867" i="2"/>
  <c r="M1867" i="2"/>
  <c r="P1866" i="2"/>
  <c r="O1866" i="2"/>
  <c r="N1866" i="2"/>
  <c r="M1866" i="2"/>
  <c r="P1865" i="2"/>
  <c r="O1865" i="2"/>
  <c r="N1865" i="2"/>
  <c r="M1865" i="2"/>
  <c r="P1864" i="2"/>
  <c r="O1864" i="2"/>
  <c r="N1864" i="2"/>
  <c r="M1864" i="2"/>
  <c r="P1863" i="2"/>
  <c r="O1863" i="2"/>
  <c r="N1863" i="2"/>
  <c r="M1863" i="2"/>
  <c r="P1862" i="2"/>
  <c r="O1862" i="2"/>
  <c r="N1862" i="2"/>
  <c r="M1862" i="2"/>
  <c r="P1861" i="2"/>
  <c r="O1861" i="2"/>
  <c r="N1861" i="2"/>
  <c r="M1861" i="2"/>
  <c r="P1860" i="2"/>
  <c r="O1860" i="2"/>
  <c r="N1860" i="2"/>
  <c r="M1860" i="2"/>
  <c r="P1859" i="2"/>
  <c r="O1859" i="2"/>
  <c r="N1859" i="2"/>
  <c r="M1859" i="2"/>
  <c r="P1858" i="2"/>
  <c r="O1858" i="2"/>
  <c r="N1858" i="2"/>
  <c r="M1858" i="2"/>
  <c r="P1857" i="2"/>
  <c r="O1857" i="2"/>
  <c r="N1857" i="2"/>
  <c r="M1857" i="2"/>
  <c r="P1856" i="2"/>
  <c r="O1856" i="2"/>
  <c r="N1856" i="2"/>
  <c r="M1856" i="2"/>
  <c r="P1855" i="2"/>
  <c r="O1855" i="2"/>
  <c r="N1855" i="2"/>
  <c r="M1855" i="2"/>
  <c r="P1854" i="2"/>
  <c r="O1854" i="2"/>
  <c r="N1854" i="2"/>
  <c r="M1854" i="2"/>
  <c r="P1853" i="2"/>
  <c r="O1853" i="2"/>
  <c r="N1853" i="2"/>
  <c r="M1853" i="2"/>
  <c r="P1852" i="2"/>
  <c r="O1852" i="2"/>
  <c r="N1852" i="2"/>
  <c r="M1852" i="2"/>
  <c r="P1851" i="2"/>
  <c r="O1851" i="2"/>
  <c r="N1851" i="2"/>
  <c r="M1851" i="2"/>
  <c r="P1850" i="2"/>
  <c r="O1850" i="2"/>
  <c r="N1850" i="2"/>
  <c r="M1850" i="2"/>
  <c r="P1849" i="2"/>
  <c r="O1849" i="2"/>
  <c r="N1849" i="2"/>
  <c r="M1849" i="2"/>
  <c r="P1848" i="2"/>
  <c r="O1848" i="2"/>
  <c r="N1848" i="2"/>
  <c r="M1848" i="2"/>
  <c r="P1847" i="2"/>
  <c r="O1847" i="2"/>
  <c r="N1847" i="2"/>
  <c r="M1847" i="2"/>
  <c r="P1846" i="2"/>
  <c r="O1846" i="2"/>
  <c r="N1846" i="2"/>
  <c r="M1846" i="2"/>
  <c r="P1845" i="2"/>
  <c r="O1845" i="2"/>
  <c r="N1845" i="2"/>
  <c r="M1845" i="2"/>
  <c r="P1844" i="2"/>
  <c r="O1844" i="2"/>
  <c r="N1844" i="2"/>
  <c r="M1844" i="2"/>
  <c r="P1843" i="2"/>
  <c r="O1843" i="2"/>
  <c r="N1843" i="2"/>
  <c r="M1843" i="2"/>
  <c r="P1842" i="2"/>
  <c r="O1842" i="2"/>
  <c r="N1842" i="2"/>
  <c r="M1842" i="2"/>
  <c r="P1841" i="2"/>
  <c r="O1841" i="2"/>
  <c r="N1841" i="2"/>
  <c r="M1841" i="2"/>
  <c r="P1840" i="2"/>
  <c r="O1840" i="2"/>
  <c r="N1840" i="2"/>
  <c r="M1840" i="2"/>
  <c r="P1839" i="2"/>
  <c r="O1839" i="2"/>
  <c r="N1839" i="2"/>
  <c r="M1839" i="2"/>
  <c r="P1838" i="2"/>
  <c r="O1838" i="2"/>
  <c r="N1838" i="2"/>
  <c r="M1838" i="2"/>
  <c r="P1837" i="2"/>
  <c r="O1837" i="2"/>
  <c r="N1837" i="2"/>
  <c r="M1837" i="2"/>
  <c r="P1836" i="2"/>
  <c r="O1836" i="2"/>
  <c r="N1836" i="2"/>
  <c r="M1836" i="2"/>
  <c r="P1835" i="2"/>
  <c r="O1835" i="2"/>
  <c r="N1835" i="2"/>
  <c r="M1835" i="2"/>
  <c r="P1834" i="2"/>
  <c r="O1834" i="2"/>
  <c r="N1834" i="2"/>
  <c r="M1834" i="2"/>
  <c r="P1833" i="2"/>
  <c r="O1833" i="2"/>
  <c r="N1833" i="2"/>
  <c r="M1833" i="2"/>
  <c r="P1832" i="2"/>
  <c r="O1832" i="2"/>
  <c r="N1832" i="2"/>
  <c r="M1832" i="2"/>
  <c r="P1831" i="2"/>
  <c r="O1831" i="2"/>
  <c r="N1831" i="2"/>
  <c r="M1831" i="2"/>
  <c r="P1830" i="2"/>
  <c r="O1830" i="2"/>
  <c r="N1830" i="2"/>
  <c r="M1830" i="2"/>
  <c r="P1829" i="2"/>
  <c r="O1829" i="2"/>
  <c r="N1829" i="2"/>
  <c r="M1829" i="2"/>
  <c r="P1828" i="2"/>
  <c r="O1828" i="2"/>
  <c r="N1828" i="2"/>
  <c r="M1828" i="2"/>
  <c r="P1827" i="2"/>
  <c r="O1827" i="2"/>
  <c r="N1827" i="2"/>
  <c r="M1827" i="2"/>
  <c r="P1826" i="2"/>
  <c r="O1826" i="2"/>
  <c r="N1826" i="2"/>
  <c r="M1826" i="2"/>
  <c r="P1825" i="2"/>
  <c r="O1825" i="2"/>
  <c r="N1825" i="2"/>
  <c r="M1825" i="2"/>
  <c r="P1824" i="2"/>
  <c r="O1824" i="2"/>
  <c r="N1824" i="2"/>
  <c r="M1824" i="2"/>
  <c r="P1823" i="2"/>
  <c r="O1823" i="2"/>
  <c r="N1823" i="2"/>
  <c r="M1823" i="2"/>
  <c r="P1822" i="2"/>
  <c r="O1822" i="2"/>
  <c r="N1822" i="2"/>
  <c r="M1822" i="2"/>
  <c r="P1821" i="2"/>
  <c r="O1821" i="2"/>
  <c r="N1821" i="2"/>
  <c r="M1821" i="2"/>
  <c r="P1820" i="2"/>
  <c r="O1820" i="2"/>
  <c r="N1820" i="2"/>
  <c r="M1820" i="2"/>
  <c r="P1819" i="2"/>
  <c r="O1819" i="2"/>
  <c r="N1819" i="2"/>
  <c r="M1819" i="2"/>
  <c r="P1818" i="2"/>
  <c r="O1818" i="2"/>
  <c r="N1818" i="2"/>
  <c r="M1818" i="2"/>
  <c r="P1817" i="2"/>
  <c r="O1817" i="2"/>
  <c r="N1817" i="2"/>
  <c r="M1817" i="2"/>
  <c r="P1816" i="2"/>
  <c r="O1816" i="2"/>
  <c r="N1816" i="2"/>
  <c r="M1816" i="2"/>
  <c r="P1815" i="2"/>
  <c r="O1815" i="2"/>
  <c r="N1815" i="2"/>
  <c r="M1815" i="2"/>
  <c r="P1814" i="2"/>
  <c r="O1814" i="2"/>
  <c r="N1814" i="2"/>
  <c r="M1814" i="2"/>
  <c r="P1813" i="2"/>
  <c r="O1813" i="2"/>
  <c r="N1813" i="2"/>
  <c r="M1813" i="2"/>
  <c r="P1812" i="2"/>
  <c r="O1812" i="2"/>
  <c r="N1812" i="2"/>
  <c r="M1812" i="2"/>
  <c r="P1811" i="2"/>
  <c r="O1811" i="2"/>
  <c r="N1811" i="2"/>
  <c r="M1811" i="2"/>
  <c r="P1810" i="2"/>
  <c r="O1810" i="2"/>
  <c r="N1810" i="2"/>
  <c r="M1810" i="2"/>
  <c r="P1809" i="2"/>
  <c r="O1809" i="2"/>
  <c r="N1809" i="2"/>
  <c r="M1809" i="2"/>
  <c r="P1808" i="2"/>
  <c r="O1808" i="2"/>
  <c r="N1808" i="2"/>
  <c r="M1808" i="2"/>
  <c r="P1807" i="2"/>
  <c r="O1807" i="2"/>
  <c r="N1807" i="2"/>
  <c r="M1807" i="2"/>
  <c r="P1806" i="2"/>
  <c r="O1806" i="2"/>
  <c r="N1806" i="2"/>
  <c r="M1806" i="2"/>
  <c r="P1805" i="2"/>
  <c r="O1805" i="2"/>
  <c r="N1805" i="2"/>
  <c r="M1805" i="2"/>
  <c r="P1804" i="2"/>
  <c r="O1804" i="2"/>
  <c r="N1804" i="2"/>
  <c r="M1804" i="2"/>
  <c r="P1803" i="2"/>
  <c r="O1803" i="2"/>
  <c r="N1803" i="2"/>
  <c r="M1803" i="2"/>
  <c r="P1802" i="2"/>
  <c r="O1802" i="2"/>
  <c r="N1802" i="2"/>
  <c r="M1802" i="2"/>
  <c r="P1801" i="2"/>
  <c r="O1801" i="2"/>
  <c r="N1801" i="2"/>
  <c r="M1801" i="2"/>
  <c r="P1800" i="2"/>
  <c r="O1800" i="2"/>
  <c r="N1800" i="2"/>
  <c r="M1800" i="2"/>
  <c r="P1799" i="2"/>
  <c r="O1799" i="2"/>
  <c r="N1799" i="2"/>
  <c r="M1799" i="2"/>
  <c r="P1798" i="2"/>
  <c r="O1798" i="2"/>
  <c r="N1798" i="2"/>
  <c r="M1798" i="2"/>
  <c r="P1797" i="2"/>
  <c r="O1797" i="2"/>
  <c r="N1797" i="2"/>
  <c r="M1797" i="2"/>
  <c r="P1796" i="2"/>
  <c r="O1796" i="2"/>
  <c r="N1796" i="2"/>
  <c r="M1796" i="2"/>
  <c r="P1795" i="2"/>
  <c r="O1795" i="2"/>
  <c r="N1795" i="2"/>
  <c r="M1795" i="2"/>
  <c r="P1794" i="2"/>
  <c r="O1794" i="2"/>
  <c r="N1794" i="2"/>
  <c r="M1794" i="2"/>
  <c r="P1793" i="2"/>
  <c r="O1793" i="2"/>
  <c r="N1793" i="2"/>
  <c r="M1793" i="2"/>
  <c r="P1792" i="2"/>
  <c r="O1792" i="2"/>
  <c r="N1792" i="2"/>
  <c r="M1792" i="2"/>
  <c r="P1791" i="2"/>
  <c r="O1791" i="2"/>
  <c r="N1791" i="2"/>
  <c r="M1791" i="2"/>
  <c r="P1790" i="2"/>
  <c r="O1790" i="2"/>
  <c r="N1790" i="2"/>
  <c r="M1790" i="2"/>
  <c r="P1789" i="2"/>
  <c r="O1789" i="2"/>
  <c r="N1789" i="2"/>
  <c r="M1789" i="2"/>
  <c r="P1788" i="2"/>
  <c r="O1788" i="2"/>
  <c r="N1788" i="2"/>
  <c r="M1788" i="2"/>
  <c r="P1787" i="2"/>
  <c r="O1787" i="2"/>
  <c r="N1787" i="2"/>
  <c r="M1787" i="2"/>
  <c r="P1786" i="2"/>
  <c r="O1786" i="2"/>
  <c r="N1786" i="2"/>
  <c r="M1786" i="2"/>
  <c r="P1785" i="2"/>
  <c r="O1785" i="2"/>
  <c r="N1785" i="2"/>
  <c r="M1785" i="2"/>
  <c r="P1784" i="2"/>
  <c r="O1784" i="2"/>
  <c r="N1784" i="2"/>
  <c r="M1784" i="2"/>
  <c r="P1783" i="2"/>
  <c r="O1783" i="2"/>
  <c r="N1783" i="2"/>
  <c r="M1783" i="2"/>
  <c r="P1782" i="2"/>
  <c r="O1782" i="2"/>
  <c r="N1782" i="2"/>
  <c r="M1782" i="2"/>
  <c r="P1781" i="2"/>
  <c r="O1781" i="2"/>
  <c r="N1781" i="2"/>
  <c r="M1781" i="2"/>
  <c r="P1780" i="2"/>
  <c r="O1780" i="2"/>
  <c r="N1780" i="2"/>
  <c r="M1780" i="2"/>
  <c r="P1779" i="2"/>
  <c r="O1779" i="2"/>
  <c r="N1779" i="2"/>
  <c r="M1779" i="2"/>
  <c r="P1778" i="2"/>
  <c r="O1778" i="2"/>
  <c r="N1778" i="2"/>
  <c r="M1778" i="2"/>
  <c r="P1777" i="2"/>
  <c r="O1777" i="2"/>
  <c r="N1777" i="2"/>
  <c r="M1777" i="2"/>
  <c r="P1776" i="2"/>
  <c r="O1776" i="2"/>
  <c r="N1776" i="2"/>
  <c r="M1776" i="2"/>
  <c r="P1775" i="2"/>
  <c r="O1775" i="2"/>
  <c r="N1775" i="2"/>
  <c r="M1775" i="2"/>
  <c r="P1774" i="2"/>
  <c r="O1774" i="2"/>
  <c r="N1774" i="2"/>
  <c r="M1774" i="2"/>
  <c r="P1773" i="2"/>
  <c r="O1773" i="2"/>
  <c r="N1773" i="2"/>
  <c r="M1773" i="2"/>
  <c r="P1772" i="2"/>
  <c r="O1772" i="2"/>
  <c r="N1772" i="2"/>
  <c r="M1772" i="2"/>
  <c r="P1771" i="2"/>
  <c r="O1771" i="2"/>
  <c r="N1771" i="2"/>
  <c r="M1771" i="2"/>
  <c r="P1770" i="2"/>
  <c r="O1770" i="2"/>
  <c r="N1770" i="2"/>
  <c r="M1770" i="2"/>
  <c r="P1769" i="2"/>
  <c r="O1769" i="2"/>
  <c r="N1769" i="2"/>
  <c r="M1769" i="2"/>
  <c r="P1768" i="2"/>
  <c r="O1768" i="2"/>
  <c r="N1768" i="2"/>
  <c r="M1768" i="2"/>
  <c r="P1767" i="2"/>
  <c r="O1767" i="2"/>
  <c r="N1767" i="2"/>
  <c r="M1767" i="2"/>
  <c r="P1766" i="2"/>
  <c r="O1766" i="2"/>
  <c r="N1766" i="2"/>
  <c r="M1766" i="2"/>
  <c r="P1765" i="2"/>
  <c r="O1765" i="2"/>
  <c r="N1765" i="2"/>
  <c r="M1765" i="2"/>
  <c r="P1764" i="2"/>
  <c r="O1764" i="2"/>
  <c r="N1764" i="2"/>
  <c r="M1764" i="2"/>
  <c r="P1763" i="2"/>
  <c r="O1763" i="2"/>
  <c r="N1763" i="2"/>
  <c r="M1763" i="2"/>
  <c r="P1762" i="2"/>
  <c r="O1762" i="2"/>
  <c r="N1762" i="2"/>
  <c r="M1762" i="2"/>
  <c r="P1761" i="2"/>
  <c r="O1761" i="2"/>
  <c r="N1761" i="2"/>
  <c r="M1761" i="2"/>
  <c r="P1760" i="2"/>
  <c r="O1760" i="2"/>
  <c r="N1760" i="2"/>
  <c r="M1760" i="2"/>
  <c r="P1759" i="2"/>
  <c r="O1759" i="2"/>
  <c r="N1759" i="2"/>
  <c r="M1759" i="2"/>
  <c r="P1758" i="2"/>
  <c r="O1758" i="2"/>
  <c r="N1758" i="2"/>
  <c r="M1758" i="2"/>
  <c r="P1757" i="2"/>
  <c r="O1757" i="2"/>
  <c r="N1757" i="2"/>
  <c r="M1757" i="2"/>
  <c r="P1756" i="2"/>
  <c r="O1756" i="2"/>
  <c r="N1756" i="2"/>
  <c r="M1756" i="2"/>
  <c r="P1755" i="2"/>
  <c r="O1755" i="2"/>
  <c r="N1755" i="2"/>
  <c r="M1755" i="2"/>
  <c r="P1754" i="2"/>
  <c r="O1754" i="2"/>
  <c r="N1754" i="2"/>
  <c r="M1754" i="2"/>
  <c r="P1753" i="2"/>
  <c r="O1753" i="2"/>
  <c r="N1753" i="2"/>
  <c r="M1753" i="2"/>
  <c r="P1752" i="2"/>
  <c r="O1752" i="2"/>
  <c r="N1752" i="2"/>
  <c r="M1752" i="2"/>
  <c r="P1751" i="2"/>
  <c r="O1751" i="2"/>
  <c r="N1751" i="2"/>
  <c r="M1751" i="2"/>
  <c r="P1750" i="2"/>
  <c r="O1750" i="2"/>
  <c r="N1750" i="2"/>
  <c r="M1750" i="2"/>
  <c r="P1749" i="2"/>
  <c r="O1749" i="2"/>
  <c r="N1749" i="2"/>
  <c r="M1749" i="2"/>
  <c r="P1748" i="2"/>
  <c r="O1748" i="2"/>
  <c r="N1748" i="2"/>
  <c r="M1748" i="2"/>
  <c r="P1747" i="2"/>
  <c r="O1747" i="2"/>
  <c r="N1747" i="2"/>
  <c r="M1747" i="2"/>
  <c r="P1746" i="2"/>
  <c r="O1746" i="2"/>
  <c r="N1746" i="2"/>
  <c r="M1746" i="2"/>
  <c r="P1745" i="2"/>
  <c r="O1745" i="2"/>
  <c r="N1745" i="2"/>
  <c r="M1745" i="2"/>
  <c r="P1744" i="2"/>
  <c r="O1744" i="2"/>
  <c r="N1744" i="2"/>
  <c r="M1744" i="2"/>
  <c r="P1743" i="2"/>
  <c r="O1743" i="2"/>
  <c r="N1743" i="2"/>
  <c r="M1743" i="2"/>
  <c r="P1742" i="2"/>
  <c r="O1742" i="2"/>
  <c r="N1742" i="2"/>
  <c r="M1742" i="2"/>
  <c r="P1741" i="2"/>
  <c r="O1741" i="2"/>
  <c r="N1741" i="2"/>
  <c r="M1741" i="2"/>
  <c r="P1740" i="2"/>
  <c r="O1740" i="2"/>
  <c r="N1740" i="2"/>
  <c r="M1740" i="2"/>
  <c r="P1739" i="2"/>
  <c r="O1739" i="2"/>
  <c r="N1739" i="2"/>
  <c r="M1739" i="2"/>
  <c r="P1738" i="2"/>
  <c r="O1738" i="2"/>
  <c r="N1738" i="2"/>
  <c r="M1738" i="2"/>
  <c r="P1737" i="2"/>
  <c r="O1737" i="2"/>
  <c r="N1737" i="2"/>
  <c r="M1737" i="2"/>
  <c r="P1736" i="2"/>
  <c r="O1736" i="2"/>
  <c r="N1736" i="2"/>
  <c r="M1736" i="2"/>
  <c r="P1735" i="2"/>
  <c r="O1735" i="2"/>
  <c r="N1735" i="2"/>
  <c r="M1735" i="2"/>
  <c r="P1734" i="2"/>
  <c r="O1734" i="2"/>
  <c r="N1734" i="2"/>
  <c r="M1734" i="2"/>
  <c r="P1733" i="2"/>
  <c r="O1733" i="2"/>
  <c r="N1733" i="2"/>
  <c r="M1733" i="2"/>
  <c r="P1732" i="2"/>
  <c r="O1732" i="2"/>
  <c r="N1732" i="2"/>
  <c r="M1732" i="2"/>
  <c r="P1731" i="2"/>
  <c r="O1731" i="2"/>
  <c r="N1731" i="2"/>
  <c r="M1731" i="2"/>
  <c r="P1730" i="2"/>
  <c r="O1730" i="2"/>
  <c r="N1730" i="2"/>
  <c r="M1730" i="2"/>
  <c r="P1729" i="2"/>
  <c r="O1729" i="2"/>
  <c r="N1729" i="2"/>
  <c r="M1729" i="2"/>
  <c r="P1728" i="2"/>
  <c r="O1728" i="2"/>
  <c r="N1728" i="2"/>
  <c r="M1728" i="2"/>
  <c r="P1727" i="2"/>
  <c r="O1727" i="2"/>
  <c r="N1727" i="2"/>
  <c r="M1727" i="2"/>
  <c r="P1726" i="2"/>
  <c r="O1726" i="2"/>
  <c r="N1726" i="2"/>
  <c r="M1726" i="2"/>
  <c r="P1725" i="2"/>
  <c r="O1725" i="2"/>
  <c r="N1725" i="2"/>
  <c r="M1725" i="2"/>
  <c r="P1724" i="2"/>
  <c r="O1724" i="2"/>
  <c r="N1724" i="2"/>
  <c r="M1724" i="2"/>
  <c r="P1723" i="2"/>
  <c r="O1723" i="2"/>
  <c r="N1723" i="2"/>
  <c r="M1723" i="2"/>
  <c r="P1722" i="2"/>
  <c r="O1722" i="2"/>
  <c r="N1722" i="2"/>
  <c r="M1722" i="2"/>
  <c r="P1721" i="2"/>
  <c r="O1721" i="2"/>
  <c r="N1721" i="2"/>
  <c r="M1721" i="2"/>
  <c r="P1720" i="2"/>
  <c r="O1720" i="2"/>
  <c r="N1720" i="2"/>
  <c r="M1720" i="2"/>
  <c r="P1719" i="2"/>
  <c r="O1719" i="2"/>
  <c r="N1719" i="2"/>
  <c r="M1719" i="2"/>
  <c r="P1718" i="2"/>
  <c r="O1718" i="2"/>
  <c r="N1718" i="2"/>
  <c r="M1718" i="2"/>
  <c r="P1717" i="2"/>
  <c r="O1717" i="2"/>
  <c r="N1717" i="2"/>
  <c r="M1717" i="2"/>
  <c r="P1716" i="2"/>
  <c r="O1716" i="2"/>
  <c r="N1716" i="2"/>
  <c r="M1716" i="2"/>
  <c r="P1715" i="2"/>
  <c r="O1715" i="2"/>
  <c r="N1715" i="2"/>
  <c r="M1715" i="2"/>
  <c r="P1714" i="2"/>
  <c r="O1714" i="2"/>
  <c r="N1714" i="2"/>
  <c r="M1714" i="2"/>
  <c r="P1713" i="2"/>
  <c r="O1713" i="2"/>
  <c r="N1713" i="2"/>
  <c r="M1713" i="2"/>
  <c r="P1712" i="2"/>
  <c r="O1712" i="2"/>
  <c r="N1712" i="2"/>
  <c r="M1712" i="2"/>
  <c r="P1711" i="2"/>
  <c r="O1711" i="2"/>
  <c r="N1711" i="2"/>
  <c r="M1711" i="2"/>
  <c r="P1710" i="2"/>
  <c r="O1710" i="2"/>
  <c r="N1710" i="2"/>
  <c r="M1710" i="2"/>
  <c r="P1709" i="2"/>
  <c r="O1709" i="2"/>
  <c r="N1709" i="2"/>
  <c r="M1709" i="2"/>
  <c r="P1708" i="2"/>
  <c r="O1708" i="2"/>
  <c r="N1708" i="2"/>
  <c r="M1708" i="2"/>
  <c r="P1707" i="2"/>
  <c r="O1707" i="2"/>
  <c r="N1707" i="2"/>
  <c r="M1707" i="2"/>
  <c r="P1706" i="2"/>
  <c r="O1706" i="2"/>
  <c r="N1706" i="2"/>
  <c r="M1706" i="2"/>
  <c r="P1705" i="2"/>
  <c r="O1705" i="2"/>
  <c r="N1705" i="2"/>
  <c r="M1705" i="2"/>
  <c r="P1704" i="2"/>
  <c r="O1704" i="2"/>
  <c r="N1704" i="2"/>
  <c r="M1704" i="2"/>
  <c r="P1703" i="2"/>
  <c r="O1703" i="2"/>
  <c r="N1703" i="2"/>
  <c r="M1703" i="2"/>
  <c r="P1702" i="2"/>
  <c r="O1702" i="2"/>
  <c r="N1702" i="2"/>
  <c r="M1702" i="2"/>
  <c r="P1701" i="2"/>
  <c r="O1701" i="2"/>
  <c r="N1701" i="2"/>
  <c r="M1701" i="2"/>
  <c r="P1700" i="2"/>
  <c r="O1700" i="2"/>
  <c r="N1700" i="2"/>
  <c r="M1700" i="2"/>
  <c r="P1699" i="2"/>
  <c r="O1699" i="2"/>
  <c r="N1699" i="2"/>
  <c r="M1699" i="2"/>
  <c r="P1698" i="2"/>
  <c r="O1698" i="2"/>
  <c r="N1698" i="2"/>
  <c r="M1698" i="2"/>
  <c r="P1697" i="2"/>
  <c r="O1697" i="2"/>
  <c r="N1697" i="2"/>
  <c r="M1697" i="2"/>
  <c r="P1696" i="2"/>
  <c r="O1696" i="2"/>
  <c r="N1696" i="2"/>
  <c r="M1696" i="2"/>
  <c r="P1695" i="2"/>
  <c r="O1695" i="2"/>
  <c r="N1695" i="2"/>
  <c r="M1695" i="2"/>
  <c r="P1694" i="2"/>
  <c r="O1694" i="2"/>
  <c r="N1694" i="2"/>
  <c r="M1694" i="2"/>
  <c r="P1693" i="2"/>
  <c r="O1693" i="2"/>
  <c r="N1693" i="2"/>
  <c r="M1693" i="2"/>
  <c r="P1692" i="2"/>
  <c r="O1692" i="2"/>
  <c r="N1692" i="2"/>
  <c r="M1692" i="2"/>
  <c r="P1691" i="2"/>
  <c r="O1691" i="2"/>
  <c r="N1691" i="2"/>
  <c r="M1691" i="2"/>
  <c r="P1690" i="2"/>
  <c r="O1690" i="2"/>
  <c r="N1690" i="2"/>
  <c r="M1690" i="2"/>
  <c r="P1689" i="2"/>
  <c r="O1689" i="2"/>
  <c r="N1689" i="2"/>
  <c r="M1689" i="2"/>
  <c r="P1688" i="2"/>
  <c r="O1688" i="2"/>
  <c r="N1688" i="2"/>
  <c r="M1688" i="2"/>
  <c r="P1687" i="2"/>
  <c r="O1687" i="2"/>
  <c r="N1687" i="2"/>
  <c r="M1687" i="2"/>
  <c r="P1686" i="2"/>
  <c r="O1686" i="2"/>
  <c r="N1686" i="2"/>
  <c r="M1686" i="2"/>
  <c r="P1685" i="2"/>
  <c r="O1685" i="2"/>
  <c r="N1685" i="2"/>
  <c r="M1685" i="2"/>
  <c r="P1684" i="2"/>
  <c r="O1684" i="2"/>
  <c r="N1684" i="2"/>
  <c r="M1684" i="2"/>
  <c r="P1683" i="2"/>
  <c r="O1683" i="2"/>
  <c r="N1683" i="2"/>
  <c r="M1683" i="2"/>
  <c r="P1682" i="2"/>
  <c r="O1682" i="2"/>
  <c r="N1682" i="2"/>
  <c r="M1682" i="2"/>
  <c r="P1681" i="2"/>
  <c r="O1681" i="2"/>
  <c r="N1681" i="2"/>
  <c r="M1681" i="2"/>
  <c r="P1680" i="2"/>
  <c r="O1680" i="2"/>
  <c r="N1680" i="2"/>
  <c r="M1680" i="2"/>
  <c r="P1679" i="2"/>
  <c r="O1679" i="2"/>
  <c r="N1679" i="2"/>
  <c r="M1679" i="2"/>
  <c r="P1678" i="2"/>
  <c r="O1678" i="2"/>
  <c r="N1678" i="2"/>
  <c r="M1678" i="2"/>
  <c r="P1677" i="2"/>
  <c r="O1677" i="2"/>
  <c r="N1677" i="2"/>
  <c r="M1677" i="2"/>
  <c r="P1676" i="2"/>
  <c r="O1676" i="2"/>
  <c r="N1676" i="2"/>
  <c r="M1676" i="2"/>
  <c r="P1675" i="2"/>
  <c r="O1675" i="2"/>
  <c r="N1675" i="2"/>
  <c r="M1675" i="2"/>
  <c r="P1674" i="2"/>
  <c r="O1674" i="2"/>
  <c r="N1674" i="2"/>
  <c r="M1674" i="2"/>
  <c r="P1673" i="2"/>
  <c r="O1673" i="2"/>
  <c r="N1673" i="2"/>
  <c r="M1673" i="2"/>
  <c r="P1672" i="2"/>
  <c r="O1672" i="2"/>
  <c r="N1672" i="2"/>
  <c r="M1672" i="2"/>
  <c r="P1671" i="2"/>
  <c r="O1671" i="2"/>
  <c r="N1671" i="2"/>
  <c r="M1671" i="2"/>
  <c r="P1670" i="2"/>
  <c r="O1670" i="2"/>
  <c r="N1670" i="2"/>
  <c r="M1670" i="2"/>
  <c r="P1669" i="2"/>
  <c r="O1669" i="2"/>
  <c r="N1669" i="2"/>
  <c r="M1669" i="2"/>
  <c r="P1668" i="2"/>
  <c r="O1668" i="2"/>
  <c r="N1668" i="2"/>
  <c r="M1668" i="2"/>
  <c r="P1667" i="2"/>
  <c r="O1667" i="2"/>
  <c r="N1667" i="2"/>
  <c r="M1667" i="2"/>
  <c r="P1666" i="2"/>
  <c r="O1666" i="2"/>
  <c r="N1666" i="2"/>
  <c r="M1666" i="2"/>
  <c r="P1665" i="2"/>
  <c r="O1665" i="2"/>
  <c r="N1665" i="2"/>
  <c r="M1665" i="2"/>
  <c r="P1664" i="2"/>
  <c r="O1664" i="2"/>
  <c r="N1664" i="2"/>
  <c r="M1664" i="2"/>
  <c r="P1663" i="2"/>
  <c r="O1663" i="2"/>
  <c r="N1663" i="2"/>
  <c r="M1663" i="2"/>
  <c r="P1662" i="2"/>
  <c r="O1662" i="2"/>
  <c r="N1662" i="2"/>
  <c r="M1662" i="2"/>
  <c r="P1661" i="2"/>
  <c r="O1661" i="2"/>
  <c r="N1661" i="2"/>
  <c r="M1661" i="2"/>
  <c r="P1660" i="2"/>
  <c r="O1660" i="2"/>
  <c r="N1660" i="2"/>
  <c r="M1660" i="2"/>
  <c r="P1659" i="2"/>
  <c r="O1659" i="2"/>
  <c r="N1659" i="2"/>
  <c r="M1659" i="2"/>
  <c r="P1658" i="2"/>
  <c r="O1658" i="2"/>
  <c r="N1658" i="2"/>
  <c r="M1658" i="2"/>
  <c r="P1657" i="2"/>
  <c r="O1657" i="2"/>
  <c r="N1657" i="2"/>
  <c r="M1657" i="2"/>
  <c r="P1656" i="2"/>
  <c r="O1656" i="2"/>
  <c r="N1656" i="2"/>
  <c r="M1656" i="2"/>
  <c r="P1655" i="2"/>
  <c r="O1655" i="2"/>
  <c r="N1655" i="2"/>
  <c r="M1655" i="2"/>
  <c r="P1654" i="2"/>
  <c r="O1654" i="2"/>
  <c r="N1654" i="2"/>
  <c r="M1654" i="2"/>
  <c r="P1653" i="2"/>
  <c r="O1653" i="2"/>
  <c r="N1653" i="2"/>
  <c r="M1653" i="2"/>
  <c r="P1652" i="2"/>
  <c r="O1652" i="2"/>
  <c r="N1652" i="2"/>
  <c r="M1652" i="2"/>
  <c r="P1651" i="2"/>
  <c r="O1651" i="2"/>
  <c r="N1651" i="2"/>
  <c r="M1651" i="2"/>
  <c r="P1650" i="2"/>
  <c r="O1650" i="2"/>
  <c r="N1650" i="2"/>
  <c r="M1650" i="2"/>
  <c r="P1649" i="2"/>
  <c r="O1649" i="2"/>
  <c r="N1649" i="2"/>
  <c r="M1649" i="2"/>
  <c r="P1648" i="2"/>
  <c r="O1648" i="2"/>
  <c r="N1648" i="2"/>
  <c r="M1648" i="2"/>
  <c r="P1647" i="2"/>
  <c r="O1647" i="2"/>
  <c r="N1647" i="2"/>
  <c r="M1647" i="2"/>
  <c r="P1646" i="2"/>
  <c r="O1646" i="2"/>
  <c r="N1646" i="2"/>
  <c r="M1646" i="2"/>
  <c r="P1645" i="2"/>
  <c r="O1645" i="2"/>
  <c r="N1645" i="2"/>
  <c r="M1645" i="2"/>
  <c r="P1644" i="2"/>
  <c r="O1644" i="2"/>
  <c r="N1644" i="2"/>
  <c r="M1644" i="2"/>
  <c r="P1643" i="2"/>
  <c r="O1643" i="2"/>
  <c r="N1643" i="2"/>
  <c r="M1643" i="2"/>
  <c r="P1642" i="2"/>
  <c r="O1642" i="2"/>
  <c r="N1642" i="2"/>
  <c r="M1642" i="2"/>
  <c r="P1641" i="2"/>
  <c r="O1641" i="2"/>
  <c r="N1641" i="2"/>
  <c r="M1641" i="2"/>
  <c r="P1640" i="2"/>
  <c r="O1640" i="2"/>
  <c r="N1640" i="2"/>
  <c r="M1640" i="2"/>
  <c r="P1639" i="2"/>
  <c r="O1639" i="2"/>
  <c r="N1639" i="2"/>
  <c r="M1639" i="2"/>
  <c r="P1638" i="2"/>
  <c r="O1638" i="2"/>
  <c r="N1638" i="2"/>
  <c r="M1638" i="2"/>
  <c r="P1637" i="2"/>
  <c r="O1637" i="2"/>
  <c r="N1637" i="2"/>
  <c r="M1637" i="2"/>
  <c r="P1636" i="2"/>
  <c r="O1636" i="2"/>
  <c r="N1636" i="2"/>
  <c r="M1636" i="2"/>
  <c r="P1635" i="2"/>
  <c r="O1635" i="2"/>
  <c r="N1635" i="2"/>
  <c r="M1635" i="2"/>
  <c r="P1634" i="2"/>
  <c r="O1634" i="2"/>
  <c r="N1634" i="2"/>
  <c r="M1634" i="2"/>
  <c r="P1633" i="2"/>
  <c r="O1633" i="2"/>
  <c r="N1633" i="2"/>
  <c r="M1633" i="2"/>
  <c r="P1632" i="2"/>
  <c r="O1632" i="2"/>
  <c r="N1632" i="2"/>
  <c r="M1632" i="2"/>
  <c r="P1631" i="2"/>
  <c r="O1631" i="2"/>
  <c r="N1631" i="2"/>
  <c r="M1631" i="2"/>
  <c r="P1630" i="2"/>
  <c r="O1630" i="2"/>
  <c r="N1630" i="2"/>
  <c r="M1630" i="2"/>
  <c r="P1629" i="2"/>
  <c r="O1629" i="2"/>
  <c r="N1629" i="2"/>
  <c r="M1629" i="2"/>
  <c r="P1628" i="2"/>
  <c r="O1628" i="2"/>
  <c r="N1628" i="2"/>
  <c r="M1628" i="2"/>
  <c r="P1627" i="2"/>
  <c r="O1627" i="2"/>
  <c r="N1627" i="2"/>
  <c r="M1627" i="2"/>
  <c r="P1626" i="2"/>
  <c r="O1626" i="2"/>
  <c r="N1626" i="2"/>
  <c r="M1626" i="2"/>
  <c r="P1625" i="2"/>
  <c r="O1625" i="2"/>
  <c r="N1625" i="2"/>
  <c r="M1625" i="2"/>
  <c r="P1624" i="2"/>
  <c r="O1624" i="2"/>
  <c r="N1624" i="2"/>
  <c r="M1624" i="2"/>
  <c r="P1623" i="2"/>
  <c r="O1623" i="2"/>
  <c r="N1623" i="2"/>
  <c r="M1623" i="2"/>
  <c r="P1622" i="2"/>
  <c r="O1622" i="2"/>
  <c r="N1622" i="2"/>
  <c r="M1622" i="2"/>
  <c r="P1621" i="2"/>
  <c r="O1621" i="2"/>
  <c r="N1621" i="2"/>
  <c r="M1621" i="2"/>
  <c r="P1620" i="2"/>
  <c r="O1620" i="2"/>
  <c r="N1620" i="2"/>
  <c r="M1620" i="2"/>
  <c r="P1619" i="2"/>
  <c r="O1619" i="2"/>
  <c r="N1619" i="2"/>
  <c r="M1619" i="2"/>
  <c r="P1618" i="2"/>
  <c r="O1618" i="2"/>
  <c r="N1618" i="2"/>
  <c r="M1618" i="2"/>
  <c r="P1617" i="2"/>
  <c r="O1617" i="2"/>
  <c r="N1617" i="2"/>
  <c r="M1617" i="2"/>
  <c r="P1616" i="2"/>
  <c r="O1616" i="2"/>
  <c r="N1616" i="2"/>
  <c r="M1616" i="2"/>
  <c r="P1615" i="2"/>
  <c r="O1615" i="2"/>
  <c r="N1615" i="2"/>
  <c r="M1615" i="2"/>
  <c r="P1614" i="2"/>
  <c r="O1614" i="2"/>
  <c r="N1614" i="2"/>
  <c r="M1614" i="2"/>
  <c r="P1613" i="2"/>
  <c r="O1613" i="2"/>
  <c r="N1613" i="2"/>
  <c r="M1613" i="2"/>
  <c r="P1612" i="2"/>
  <c r="O1612" i="2"/>
  <c r="N1612" i="2"/>
  <c r="M1612" i="2"/>
  <c r="P1611" i="2"/>
  <c r="O1611" i="2"/>
  <c r="N1611" i="2"/>
  <c r="M1611" i="2"/>
  <c r="P1610" i="2"/>
  <c r="O1610" i="2"/>
  <c r="N1610" i="2"/>
  <c r="M1610" i="2"/>
  <c r="P1609" i="2"/>
  <c r="O1609" i="2"/>
  <c r="N1609" i="2"/>
  <c r="M1609" i="2"/>
  <c r="P1608" i="2"/>
  <c r="O1608" i="2"/>
  <c r="N1608" i="2"/>
  <c r="M1608" i="2"/>
  <c r="P1607" i="2"/>
  <c r="O1607" i="2"/>
  <c r="N1607" i="2"/>
  <c r="M1607" i="2"/>
  <c r="P1606" i="2"/>
  <c r="O1606" i="2"/>
  <c r="N1606" i="2"/>
  <c r="M1606" i="2"/>
  <c r="P1605" i="2"/>
  <c r="O1605" i="2"/>
  <c r="N1605" i="2"/>
  <c r="M1605" i="2"/>
  <c r="P1604" i="2"/>
  <c r="O1604" i="2"/>
  <c r="N1604" i="2"/>
  <c r="M1604" i="2"/>
  <c r="P1603" i="2"/>
  <c r="O1603" i="2"/>
  <c r="N1603" i="2"/>
  <c r="M1603" i="2"/>
  <c r="P1602" i="2"/>
  <c r="O1602" i="2"/>
  <c r="N1602" i="2"/>
  <c r="M1602" i="2"/>
  <c r="P1601" i="2"/>
  <c r="O1601" i="2"/>
  <c r="N1601" i="2"/>
  <c r="M1601" i="2"/>
  <c r="P1600" i="2"/>
  <c r="O1600" i="2"/>
  <c r="N1600" i="2"/>
  <c r="M1600" i="2"/>
  <c r="P1599" i="2"/>
  <c r="O1599" i="2"/>
  <c r="N1599" i="2"/>
  <c r="M1599" i="2"/>
  <c r="P1598" i="2"/>
  <c r="O1598" i="2"/>
  <c r="N1598" i="2"/>
  <c r="M1598" i="2"/>
  <c r="P1597" i="2"/>
  <c r="O1597" i="2"/>
  <c r="N1597" i="2"/>
  <c r="M1597" i="2"/>
  <c r="P1596" i="2"/>
  <c r="O1596" i="2"/>
  <c r="N1596" i="2"/>
  <c r="M1596" i="2"/>
  <c r="P1595" i="2"/>
  <c r="O1595" i="2"/>
  <c r="N1595" i="2"/>
  <c r="M1595" i="2"/>
  <c r="P1594" i="2"/>
  <c r="O1594" i="2"/>
  <c r="N1594" i="2"/>
  <c r="M1594" i="2"/>
  <c r="P1593" i="2"/>
  <c r="O1593" i="2"/>
  <c r="N1593" i="2"/>
  <c r="M1593" i="2"/>
  <c r="P1592" i="2"/>
  <c r="O1592" i="2"/>
  <c r="N1592" i="2"/>
  <c r="M1592" i="2"/>
  <c r="P1591" i="2"/>
  <c r="O1591" i="2"/>
  <c r="N1591" i="2"/>
  <c r="M1591" i="2"/>
  <c r="P1590" i="2"/>
  <c r="O1590" i="2"/>
  <c r="N1590" i="2"/>
  <c r="M1590" i="2"/>
  <c r="P1589" i="2"/>
  <c r="O1589" i="2"/>
  <c r="N1589" i="2"/>
  <c r="M1589" i="2"/>
  <c r="P1588" i="2"/>
  <c r="O1588" i="2"/>
  <c r="N1588" i="2"/>
  <c r="M1588" i="2"/>
  <c r="P1587" i="2"/>
  <c r="O1587" i="2"/>
  <c r="N1587" i="2"/>
  <c r="M1587" i="2"/>
  <c r="P1586" i="2"/>
  <c r="O1586" i="2"/>
  <c r="N1586" i="2"/>
  <c r="M1586" i="2"/>
  <c r="P1585" i="2"/>
  <c r="O1585" i="2"/>
  <c r="N1585" i="2"/>
  <c r="M1585" i="2"/>
  <c r="P1584" i="2"/>
  <c r="O1584" i="2"/>
  <c r="N1584" i="2"/>
  <c r="M1584" i="2"/>
  <c r="P1583" i="2"/>
  <c r="O1583" i="2"/>
  <c r="N1583" i="2"/>
  <c r="M1583" i="2"/>
  <c r="P1582" i="2"/>
  <c r="O1582" i="2"/>
  <c r="N1582" i="2"/>
  <c r="M1582" i="2"/>
  <c r="P1581" i="2"/>
  <c r="O1581" i="2"/>
  <c r="N1581" i="2"/>
  <c r="M1581" i="2"/>
  <c r="P1580" i="2"/>
  <c r="O1580" i="2"/>
  <c r="N1580" i="2"/>
  <c r="M1580" i="2"/>
  <c r="P1579" i="2"/>
  <c r="O1579" i="2"/>
  <c r="N1579" i="2"/>
  <c r="M1579" i="2"/>
  <c r="P1578" i="2"/>
  <c r="O1578" i="2"/>
  <c r="N1578" i="2"/>
  <c r="M1578" i="2"/>
  <c r="P1577" i="2"/>
  <c r="O1577" i="2"/>
  <c r="N1577" i="2"/>
  <c r="M1577" i="2"/>
  <c r="P1576" i="2"/>
  <c r="O1576" i="2"/>
  <c r="N1576" i="2"/>
  <c r="M1576" i="2"/>
  <c r="P1575" i="2"/>
  <c r="O1575" i="2"/>
  <c r="N1575" i="2"/>
  <c r="M1575" i="2"/>
  <c r="P1574" i="2"/>
  <c r="O1574" i="2"/>
  <c r="N1574" i="2"/>
  <c r="M1574" i="2"/>
  <c r="P1573" i="2"/>
  <c r="O1573" i="2"/>
  <c r="N1573" i="2"/>
  <c r="M1573" i="2"/>
  <c r="P1572" i="2"/>
  <c r="O1572" i="2"/>
  <c r="N1572" i="2"/>
  <c r="M1572" i="2"/>
  <c r="P1571" i="2"/>
  <c r="O1571" i="2"/>
  <c r="N1571" i="2"/>
  <c r="M1571" i="2"/>
  <c r="P1570" i="2"/>
  <c r="O1570" i="2"/>
  <c r="N1570" i="2"/>
  <c r="M1570" i="2"/>
  <c r="P1569" i="2"/>
  <c r="O1569" i="2"/>
  <c r="N1569" i="2"/>
  <c r="M1569" i="2"/>
  <c r="P1568" i="2"/>
  <c r="O1568" i="2"/>
  <c r="N1568" i="2"/>
  <c r="M1568" i="2"/>
  <c r="P1567" i="2"/>
  <c r="O1567" i="2"/>
  <c r="N1567" i="2"/>
  <c r="M1567" i="2"/>
  <c r="P1566" i="2"/>
  <c r="O1566" i="2"/>
  <c r="N1566" i="2"/>
  <c r="M1566" i="2"/>
  <c r="P1565" i="2"/>
  <c r="O1565" i="2"/>
  <c r="N1565" i="2"/>
  <c r="M1565" i="2"/>
  <c r="P1564" i="2"/>
  <c r="O1564" i="2"/>
  <c r="N1564" i="2"/>
  <c r="M1564" i="2"/>
  <c r="P1563" i="2"/>
  <c r="O1563" i="2"/>
  <c r="N1563" i="2"/>
  <c r="M1563" i="2"/>
  <c r="P1562" i="2"/>
  <c r="O1562" i="2"/>
  <c r="N1562" i="2"/>
  <c r="M1562" i="2"/>
  <c r="P1561" i="2"/>
  <c r="O1561" i="2"/>
  <c r="N1561" i="2"/>
  <c r="M1561" i="2"/>
  <c r="P1560" i="2"/>
  <c r="O1560" i="2"/>
  <c r="N1560" i="2"/>
  <c r="M1560" i="2"/>
  <c r="P1559" i="2"/>
  <c r="O1559" i="2"/>
  <c r="N1559" i="2"/>
  <c r="M1559" i="2"/>
  <c r="P1558" i="2"/>
  <c r="O1558" i="2"/>
  <c r="N1558" i="2"/>
  <c r="M1558" i="2"/>
  <c r="P1557" i="2"/>
  <c r="O1557" i="2"/>
  <c r="N1557" i="2"/>
  <c r="M1557" i="2"/>
  <c r="P1556" i="2"/>
  <c r="O1556" i="2"/>
  <c r="N1556" i="2"/>
  <c r="M1556" i="2"/>
  <c r="P1555" i="2"/>
  <c r="O1555" i="2"/>
  <c r="N1555" i="2"/>
  <c r="M1555" i="2"/>
  <c r="P1554" i="2"/>
  <c r="O1554" i="2"/>
  <c r="N1554" i="2"/>
  <c r="M1554" i="2"/>
  <c r="P1553" i="2"/>
  <c r="O1553" i="2"/>
  <c r="N1553" i="2"/>
  <c r="M1553" i="2"/>
  <c r="P1552" i="2"/>
  <c r="O1552" i="2"/>
  <c r="N1552" i="2"/>
  <c r="M1552" i="2"/>
  <c r="P1551" i="2"/>
  <c r="O1551" i="2"/>
  <c r="N1551" i="2"/>
  <c r="M1551" i="2"/>
  <c r="P1550" i="2"/>
  <c r="O1550" i="2"/>
  <c r="N1550" i="2"/>
  <c r="M1550" i="2"/>
  <c r="P1549" i="2"/>
  <c r="O1549" i="2"/>
  <c r="N1549" i="2"/>
  <c r="M1549" i="2"/>
  <c r="P1548" i="2"/>
  <c r="O1548" i="2"/>
  <c r="N1548" i="2"/>
  <c r="M1548" i="2"/>
  <c r="P1547" i="2"/>
  <c r="O1547" i="2"/>
  <c r="N1547" i="2"/>
  <c r="M1547" i="2"/>
  <c r="P1546" i="2"/>
  <c r="O1546" i="2"/>
  <c r="N1546" i="2"/>
  <c r="M1546" i="2"/>
  <c r="P1545" i="2"/>
  <c r="O1545" i="2"/>
  <c r="N1545" i="2"/>
  <c r="M1545" i="2"/>
  <c r="P1544" i="2"/>
  <c r="O1544" i="2"/>
  <c r="N1544" i="2"/>
  <c r="M1544" i="2"/>
  <c r="P1543" i="2"/>
  <c r="O1543" i="2"/>
  <c r="N1543" i="2"/>
  <c r="M1543" i="2"/>
  <c r="P1542" i="2"/>
  <c r="O1542" i="2"/>
  <c r="N1542" i="2"/>
  <c r="M1542" i="2"/>
  <c r="P1541" i="2"/>
  <c r="O1541" i="2"/>
  <c r="N1541" i="2"/>
  <c r="M1541" i="2"/>
  <c r="P1540" i="2"/>
  <c r="O1540" i="2"/>
  <c r="N1540" i="2"/>
  <c r="M1540" i="2"/>
  <c r="P1539" i="2"/>
  <c r="O1539" i="2"/>
  <c r="N1539" i="2"/>
  <c r="M1539" i="2"/>
  <c r="P1538" i="2"/>
  <c r="O1538" i="2"/>
  <c r="N1538" i="2"/>
  <c r="M1538" i="2"/>
  <c r="P1537" i="2"/>
  <c r="O1537" i="2"/>
  <c r="N1537" i="2"/>
  <c r="M1537" i="2"/>
  <c r="P1536" i="2"/>
  <c r="O1536" i="2"/>
  <c r="N1536" i="2"/>
  <c r="M1536" i="2"/>
  <c r="P1535" i="2"/>
  <c r="O1535" i="2"/>
  <c r="N1535" i="2"/>
  <c r="M1535" i="2"/>
  <c r="P1534" i="2"/>
  <c r="O1534" i="2"/>
  <c r="N1534" i="2"/>
  <c r="M1534" i="2"/>
  <c r="P1533" i="2"/>
  <c r="O1533" i="2"/>
  <c r="N1533" i="2"/>
  <c r="M1533" i="2"/>
  <c r="P1532" i="2"/>
  <c r="O1532" i="2"/>
  <c r="N1532" i="2"/>
  <c r="M1532" i="2"/>
  <c r="P1531" i="2"/>
  <c r="O1531" i="2"/>
  <c r="N1531" i="2"/>
  <c r="M1531" i="2"/>
  <c r="P1530" i="2"/>
  <c r="O1530" i="2"/>
  <c r="N1530" i="2"/>
  <c r="M1530" i="2"/>
  <c r="P1529" i="2"/>
  <c r="O1529" i="2"/>
  <c r="N1529" i="2"/>
  <c r="M1529" i="2"/>
  <c r="P1528" i="2"/>
  <c r="O1528" i="2"/>
  <c r="N1528" i="2"/>
  <c r="M1528" i="2"/>
  <c r="P1527" i="2"/>
  <c r="O1527" i="2"/>
  <c r="N1527" i="2"/>
  <c r="M1527" i="2"/>
  <c r="P1526" i="2"/>
  <c r="O1526" i="2"/>
  <c r="N1526" i="2"/>
  <c r="M1526" i="2"/>
  <c r="P1525" i="2"/>
  <c r="O1525" i="2"/>
  <c r="N1525" i="2"/>
  <c r="M1525" i="2"/>
  <c r="P1524" i="2"/>
  <c r="O1524" i="2"/>
  <c r="N1524" i="2"/>
  <c r="M1524" i="2"/>
  <c r="P1523" i="2"/>
  <c r="O1523" i="2"/>
  <c r="N1523" i="2"/>
  <c r="M1523" i="2"/>
  <c r="P1522" i="2"/>
  <c r="O1522" i="2"/>
  <c r="N1522" i="2"/>
  <c r="M1522" i="2"/>
  <c r="P1521" i="2"/>
  <c r="O1521" i="2"/>
  <c r="N1521" i="2"/>
  <c r="M1521" i="2"/>
  <c r="P1520" i="2"/>
  <c r="O1520" i="2"/>
  <c r="N1520" i="2"/>
  <c r="M1520" i="2"/>
  <c r="P1519" i="2"/>
  <c r="O1519" i="2"/>
  <c r="N1519" i="2"/>
  <c r="M1519" i="2"/>
  <c r="P1518" i="2"/>
  <c r="O1518" i="2"/>
  <c r="N1518" i="2"/>
  <c r="M1518" i="2"/>
  <c r="P1517" i="2"/>
  <c r="O1517" i="2"/>
  <c r="N1517" i="2"/>
  <c r="M1517" i="2"/>
  <c r="P1516" i="2"/>
  <c r="O1516" i="2"/>
  <c r="N1516" i="2"/>
  <c r="M1516" i="2"/>
  <c r="P1515" i="2"/>
  <c r="O1515" i="2"/>
  <c r="N1515" i="2"/>
  <c r="M1515" i="2"/>
  <c r="P1514" i="2"/>
  <c r="O1514" i="2"/>
  <c r="N1514" i="2"/>
  <c r="M1514" i="2"/>
  <c r="P1513" i="2"/>
  <c r="O1513" i="2"/>
  <c r="N1513" i="2"/>
  <c r="M1513" i="2"/>
  <c r="P1512" i="2"/>
  <c r="O1512" i="2"/>
  <c r="N1512" i="2"/>
  <c r="M1512" i="2"/>
  <c r="P1511" i="2"/>
  <c r="O1511" i="2"/>
  <c r="N1511" i="2"/>
  <c r="M1511" i="2"/>
  <c r="P1510" i="2"/>
  <c r="O1510" i="2"/>
  <c r="N1510" i="2"/>
  <c r="M1510" i="2"/>
  <c r="P1509" i="2"/>
  <c r="O1509" i="2"/>
  <c r="N1509" i="2"/>
  <c r="M1509" i="2"/>
  <c r="P1508" i="2"/>
  <c r="O1508" i="2"/>
  <c r="N1508" i="2"/>
  <c r="M1508" i="2"/>
  <c r="P1507" i="2"/>
  <c r="O1507" i="2"/>
  <c r="N1507" i="2"/>
  <c r="M1507" i="2"/>
  <c r="P1506" i="2"/>
  <c r="O1506" i="2"/>
  <c r="N1506" i="2"/>
  <c r="M1506" i="2"/>
  <c r="P1505" i="2"/>
  <c r="O1505" i="2"/>
  <c r="N1505" i="2"/>
  <c r="M1505" i="2"/>
  <c r="P1504" i="2"/>
  <c r="O1504" i="2"/>
  <c r="N1504" i="2"/>
  <c r="M1504" i="2"/>
  <c r="P1503" i="2"/>
  <c r="O1503" i="2"/>
  <c r="N1503" i="2"/>
  <c r="M1503" i="2"/>
  <c r="P1502" i="2"/>
  <c r="O1502" i="2"/>
  <c r="N1502" i="2"/>
  <c r="M1502" i="2"/>
  <c r="P1501" i="2"/>
  <c r="O1501" i="2"/>
  <c r="N1501" i="2"/>
  <c r="M1501" i="2"/>
  <c r="P1500" i="2"/>
  <c r="O1500" i="2"/>
  <c r="N1500" i="2"/>
  <c r="M1500" i="2"/>
  <c r="P1499" i="2"/>
  <c r="O1499" i="2"/>
  <c r="N1499" i="2"/>
  <c r="M1499" i="2"/>
  <c r="P1498" i="2"/>
  <c r="O1498" i="2"/>
  <c r="N1498" i="2"/>
  <c r="M1498" i="2"/>
  <c r="P1497" i="2"/>
  <c r="O1497" i="2"/>
  <c r="N1497" i="2"/>
  <c r="M1497" i="2"/>
  <c r="P1496" i="2"/>
  <c r="O1496" i="2"/>
  <c r="N1496" i="2"/>
  <c r="M1496" i="2"/>
  <c r="P1495" i="2"/>
  <c r="O1495" i="2"/>
  <c r="N1495" i="2"/>
  <c r="M1495" i="2"/>
  <c r="P1494" i="2"/>
  <c r="O1494" i="2"/>
  <c r="N1494" i="2"/>
  <c r="M1494" i="2"/>
  <c r="P1493" i="2"/>
  <c r="O1493" i="2"/>
  <c r="N1493" i="2"/>
  <c r="M1493" i="2"/>
  <c r="P1492" i="2"/>
  <c r="O1492" i="2"/>
  <c r="N1492" i="2"/>
  <c r="M1492" i="2"/>
  <c r="P1491" i="2"/>
  <c r="O1491" i="2"/>
  <c r="N1491" i="2"/>
  <c r="M1491" i="2"/>
  <c r="P1490" i="2"/>
  <c r="O1490" i="2"/>
  <c r="N1490" i="2"/>
  <c r="M1490" i="2"/>
  <c r="P1489" i="2"/>
  <c r="O1489" i="2"/>
  <c r="N1489" i="2"/>
  <c r="M1489" i="2"/>
  <c r="P1488" i="2"/>
  <c r="O1488" i="2"/>
  <c r="N1488" i="2"/>
  <c r="M1488" i="2"/>
  <c r="P1487" i="2"/>
  <c r="O1487" i="2"/>
  <c r="N1487" i="2"/>
  <c r="M1487" i="2"/>
  <c r="P1486" i="2"/>
  <c r="O1486" i="2"/>
  <c r="N1486" i="2"/>
  <c r="M1486" i="2"/>
  <c r="P1485" i="2"/>
  <c r="O1485" i="2"/>
  <c r="N1485" i="2"/>
  <c r="M1485" i="2"/>
  <c r="P1484" i="2"/>
  <c r="O1484" i="2"/>
  <c r="N1484" i="2"/>
  <c r="M1484" i="2"/>
  <c r="P1483" i="2"/>
  <c r="O1483" i="2"/>
  <c r="N1483" i="2"/>
  <c r="M1483" i="2"/>
  <c r="P1482" i="2"/>
  <c r="O1482" i="2"/>
  <c r="N1482" i="2"/>
  <c r="M1482" i="2"/>
  <c r="P1481" i="2"/>
  <c r="O1481" i="2"/>
  <c r="N1481" i="2"/>
  <c r="M1481" i="2"/>
  <c r="P1480" i="2"/>
  <c r="O1480" i="2"/>
  <c r="N1480" i="2"/>
  <c r="M1480" i="2"/>
  <c r="P1479" i="2"/>
  <c r="O1479" i="2"/>
  <c r="N1479" i="2"/>
  <c r="M1479" i="2"/>
  <c r="P1478" i="2"/>
  <c r="O1478" i="2"/>
  <c r="N1478" i="2"/>
  <c r="M1478" i="2"/>
  <c r="P1477" i="2"/>
  <c r="O1477" i="2"/>
  <c r="N1477" i="2"/>
  <c r="M1477" i="2"/>
  <c r="P1476" i="2"/>
  <c r="O1476" i="2"/>
  <c r="N1476" i="2"/>
  <c r="M1476" i="2"/>
  <c r="P1475" i="2"/>
  <c r="O1475" i="2"/>
  <c r="N1475" i="2"/>
  <c r="M1475" i="2"/>
  <c r="P1474" i="2"/>
  <c r="O1474" i="2"/>
  <c r="N1474" i="2"/>
  <c r="M1474" i="2"/>
  <c r="P1473" i="2"/>
  <c r="O1473" i="2"/>
  <c r="N1473" i="2"/>
  <c r="M1473" i="2"/>
  <c r="P1472" i="2"/>
  <c r="O1472" i="2"/>
  <c r="N1472" i="2"/>
  <c r="M1472" i="2"/>
  <c r="P1471" i="2"/>
  <c r="O1471" i="2"/>
  <c r="N1471" i="2"/>
  <c r="M1471" i="2"/>
  <c r="P1470" i="2"/>
  <c r="O1470" i="2"/>
  <c r="N1470" i="2"/>
  <c r="M1470" i="2"/>
  <c r="P1469" i="2"/>
  <c r="O1469" i="2"/>
  <c r="N1469" i="2"/>
  <c r="M1469" i="2"/>
  <c r="P1468" i="2"/>
  <c r="O1468" i="2"/>
  <c r="N1468" i="2"/>
  <c r="M1468" i="2"/>
  <c r="P1467" i="2"/>
  <c r="O1467" i="2"/>
  <c r="N1467" i="2"/>
  <c r="M1467" i="2"/>
  <c r="P1466" i="2"/>
  <c r="O1466" i="2"/>
  <c r="N1466" i="2"/>
  <c r="M1466" i="2"/>
  <c r="P1465" i="2"/>
  <c r="O1465" i="2"/>
  <c r="N1465" i="2"/>
  <c r="M1465" i="2"/>
  <c r="P1464" i="2"/>
  <c r="O1464" i="2"/>
  <c r="N1464" i="2"/>
  <c r="M1464" i="2"/>
  <c r="P1463" i="2"/>
  <c r="O1463" i="2"/>
  <c r="N1463" i="2"/>
  <c r="M1463" i="2"/>
  <c r="P1462" i="2"/>
  <c r="O1462" i="2"/>
  <c r="N1462" i="2"/>
  <c r="M1462" i="2"/>
  <c r="P1461" i="2"/>
  <c r="O1461" i="2"/>
  <c r="N1461" i="2"/>
  <c r="M1461" i="2"/>
  <c r="P1460" i="2"/>
  <c r="O1460" i="2"/>
  <c r="N1460" i="2"/>
  <c r="M1460" i="2"/>
  <c r="P1459" i="2"/>
  <c r="O1459" i="2"/>
  <c r="N1459" i="2"/>
  <c r="M1459" i="2"/>
  <c r="P1458" i="2"/>
  <c r="O1458" i="2"/>
  <c r="N1458" i="2"/>
  <c r="M1458" i="2"/>
  <c r="P1457" i="2"/>
  <c r="O1457" i="2"/>
  <c r="N1457" i="2"/>
  <c r="M1457" i="2"/>
  <c r="P1456" i="2"/>
  <c r="O1456" i="2"/>
  <c r="N1456" i="2"/>
  <c r="M1456" i="2"/>
  <c r="P1455" i="2"/>
  <c r="O1455" i="2"/>
  <c r="N1455" i="2"/>
  <c r="M1455" i="2"/>
  <c r="P1454" i="2"/>
  <c r="O1454" i="2"/>
  <c r="N1454" i="2"/>
  <c r="M1454" i="2"/>
  <c r="P1453" i="2"/>
  <c r="O1453" i="2"/>
  <c r="N1453" i="2"/>
  <c r="M1453" i="2"/>
  <c r="P1452" i="2"/>
  <c r="O1452" i="2"/>
  <c r="N1452" i="2"/>
  <c r="M1452" i="2"/>
  <c r="P1451" i="2"/>
  <c r="O1451" i="2"/>
  <c r="N1451" i="2"/>
  <c r="M1451" i="2"/>
  <c r="P1450" i="2"/>
  <c r="O1450" i="2"/>
  <c r="N1450" i="2"/>
  <c r="M1450" i="2"/>
  <c r="P1449" i="2"/>
  <c r="O1449" i="2"/>
  <c r="N1449" i="2"/>
  <c r="M1449" i="2"/>
  <c r="P1448" i="2"/>
  <c r="O1448" i="2"/>
  <c r="N1448" i="2"/>
  <c r="M1448" i="2"/>
  <c r="P1447" i="2"/>
  <c r="O1447" i="2"/>
  <c r="N1447" i="2"/>
  <c r="M1447" i="2"/>
  <c r="P1446" i="2"/>
  <c r="O1446" i="2"/>
  <c r="N1446" i="2"/>
  <c r="M1446" i="2"/>
  <c r="P1445" i="2"/>
  <c r="O1445" i="2"/>
  <c r="N1445" i="2"/>
  <c r="M1445" i="2"/>
  <c r="P1444" i="2"/>
  <c r="O1444" i="2"/>
  <c r="N1444" i="2"/>
  <c r="M1444" i="2"/>
  <c r="P1443" i="2"/>
  <c r="O1443" i="2"/>
  <c r="N1443" i="2"/>
  <c r="M1443" i="2"/>
  <c r="P1442" i="2"/>
  <c r="O1442" i="2"/>
  <c r="N1442" i="2"/>
  <c r="M1442" i="2"/>
  <c r="P1441" i="2"/>
  <c r="O1441" i="2"/>
  <c r="N1441" i="2"/>
  <c r="M1441" i="2"/>
  <c r="P1440" i="2"/>
  <c r="O1440" i="2"/>
  <c r="N1440" i="2"/>
  <c r="M1440" i="2"/>
  <c r="P1439" i="2"/>
  <c r="O1439" i="2"/>
  <c r="N1439" i="2"/>
  <c r="M1439" i="2"/>
  <c r="P1438" i="2"/>
  <c r="O1438" i="2"/>
  <c r="N1438" i="2"/>
  <c r="M1438" i="2"/>
  <c r="P1437" i="2"/>
  <c r="O1437" i="2"/>
  <c r="N1437" i="2"/>
  <c r="M1437" i="2"/>
  <c r="P1436" i="2"/>
  <c r="O1436" i="2"/>
  <c r="N1436" i="2"/>
  <c r="M1436" i="2"/>
  <c r="P1435" i="2"/>
  <c r="O1435" i="2"/>
  <c r="N1435" i="2"/>
  <c r="M1435" i="2"/>
  <c r="P1434" i="2"/>
  <c r="O1434" i="2"/>
  <c r="N1434" i="2"/>
  <c r="M1434" i="2"/>
  <c r="P1433" i="2"/>
  <c r="O1433" i="2"/>
  <c r="N1433" i="2"/>
  <c r="M1433" i="2"/>
  <c r="P1432" i="2"/>
  <c r="O1432" i="2"/>
  <c r="N1432" i="2"/>
  <c r="M1432" i="2"/>
  <c r="P1431" i="2"/>
  <c r="O1431" i="2"/>
  <c r="N1431" i="2"/>
  <c r="M1431" i="2"/>
  <c r="P1430" i="2"/>
  <c r="O1430" i="2"/>
  <c r="N1430" i="2"/>
  <c r="M1430" i="2"/>
  <c r="P1429" i="2"/>
  <c r="O1429" i="2"/>
  <c r="N1429" i="2"/>
  <c r="M1429" i="2"/>
  <c r="P1428" i="2"/>
  <c r="O1428" i="2"/>
  <c r="N1428" i="2"/>
  <c r="M1428" i="2"/>
  <c r="P1427" i="2"/>
  <c r="O1427" i="2"/>
  <c r="N1427" i="2"/>
  <c r="M1427" i="2"/>
  <c r="P1426" i="2"/>
  <c r="O1426" i="2"/>
  <c r="N1426" i="2"/>
  <c r="M1426" i="2"/>
  <c r="P1425" i="2"/>
  <c r="O1425" i="2"/>
  <c r="N1425" i="2"/>
  <c r="M1425" i="2"/>
  <c r="P1424" i="2"/>
  <c r="O1424" i="2"/>
  <c r="N1424" i="2"/>
  <c r="M1424" i="2"/>
  <c r="P1423" i="2"/>
  <c r="O1423" i="2"/>
  <c r="N1423" i="2"/>
  <c r="M1423" i="2"/>
  <c r="P1422" i="2"/>
  <c r="O1422" i="2"/>
  <c r="N1422" i="2"/>
  <c r="M1422" i="2"/>
  <c r="P1421" i="2"/>
  <c r="O1421" i="2"/>
  <c r="N1421" i="2"/>
  <c r="M1421" i="2"/>
  <c r="P1420" i="2"/>
  <c r="O1420" i="2"/>
  <c r="N1420" i="2"/>
  <c r="M1420" i="2"/>
  <c r="P1419" i="2"/>
  <c r="O1419" i="2"/>
  <c r="N1419" i="2"/>
  <c r="M1419" i="2"/>
  <c r="P1418" i="2"/>
  <c r="O1418" i="2"/>
  <c r="N1418" i="2"/>
  <c r="M1418" i="2"/>
  <c r="P1417" i="2"/>
  <c r="O1417" i="2"/>
  <c r="N1417" i="2"/>
  <c r="M1417" i="2"/>
  <c r="P1416" i="2"/>
  <c r="O1416" i="2"/>
  <c r="N1416" i="2"/>
  <c r="M1416" i="2"/>
  <c r="P1415" i="2"/>
  <c r="O1415" i="2"/>
  <c r="N1415" i="2"/>
  <c r="M1415" i="2"/>
  <c r="P1414" i="2"/>
  <c r="O1414" i="2"/>
  <c r="N1414" i="2"/>
  <c r="M1414" i="2"/>
  <c r="P1413" i="2"/>
  <c r="O1413" i="2"/>
  <c r="N1413" i="2"/>
  <c r="M1413" i="2"/>
  <c r="P1412" i="2"/>
  <c r="O1412" i="2"/>
  <c r="N1412" i="2"/>
  <c r="M1412" i="2"/>
  <c r="P1411" i="2"/>
  <c r="O1411" i="2"/>
  <c r="N1411" i="2"/>
  <c r="M1411" i="2"/>
  <c r="P1410" i="2"/>
  <c r="O1410" i="2"/>
  <c r="N1410" i="2"/>
  <c r="M1410" i="2"/>
  <c r="P1409" i="2"/>
  <c r="O1409" i="2"/>
  <c r="N1409" i="2"/>
  <c r="M1409" i="2"/>
  <c r="P1408" i="2"/>
  <c r="O1408" i="2"/>
  <c r="N1408" i="2"/>
  <c r="M1408" i="2"/>
  <c r="P1407" i="2"/>
  <c r="O1407" i="2"/>
  <c r="N1407" i="2"/>
  <c r="M1407" i="2"/>
  <c r="P1406" i="2"/>
  <c r="O1406" i="2"/>
  <c r="N1406" i="2"/>
  <c r="M1406" i="2"/>
  <c r="P1405" i="2"/>
  <c r="O1405" i="2"/>
  <c r="N1405" i="2"/>
  <c r="M1405" i="2"/>
  <c r="P1404" i="2"/>
  <c r="O1404" i="2"/>
  <c r="N1404" i="2"/>
  <c r="M1404" i="2"/>
  <c r="P1403" i="2"/>
  <c r="O1403" i="2"/>
  <c r="N1403" i="2"/>
  <c r="M1403" i="2"/>
  <c r="P1402" i="2"/>
  <c r="O1402" i="2"/>
  <c r="N1402" i="2"/>
  <c r="M1402" i="2"/>
  <c r="P1401" i="2"/>
  <c r="O1401" i="2"/>
  <c r="N1401" i="2"/>
  <c r="M1401" i="2"/>
  <c r="P1400" i="2"/>
  <c r="O1400" i="2"/>
  <c r="N1400" i="2"/>
  <c r="M1400" i="2"/>
  <c r="P1399" i="2"/>
  <c r="O1399" i="2"/>
  <c r="N1399" i="2"/>
  <c r="M1399" i="2"/>
  <c r="P1398" i="2"/>
  <c r="O1398" i="2"/>
  <c r="N1398" i="2"/>
  <c r="M1398" i="2"/>
  <c r="P1397" i="2"/>
  <c r="O1397" i="2"/>
  <c r="N1397" i="2"/>
  <c r="M1397" i="2"/>
  <c r="P1396" i="2"/>
  <c r="O1396" i="2"/>
  <c r="N1396" i="2"/>
  <c r="M1396" i="2"/>
  <c r="P1395" i="2"/>
  <c r="O1395" i="2"/>
  <c r="N1395" i="2"/>
  <c r="M1395" i="2"/>
  <c r="P1394" i="2"/>
  <c r="O1394" i="2"/>
  <c r="N1394" i="2"/>
  <c r="M1394" i="2"/>
  <c r="P1393" i="2"/>
  <c r="O1393" i="2"/>
  <c r="N1393" i="2"/>
  <c r="M1393" i="2"/>
  <c r="P1392" i="2"/>
  <c r="O1392" i="2"/>
  <c r="N1392" i="2"/>
  <c r="M1392" i="2"/>
  <c r="P1391" i="2"/>
  <c r="O1391" i="2"/>
  <c r="N1391" i="2"/>
  <c r="M1391" i="2"/>
  <c r="P1390" i="2"/>
  <c r="O1390" i="2"/>
  <c r="N1390" i="2"/>
  <c r="M1390" i="2"/>
  <c r="P1389" i="2"/>
  <c r="O1389" i="2"/>
  <c r="N1389" i="2"/>
  <c r="M1389" i="2"/>
  <c r="P1388" i="2"/>
  <c r="O1388" i="2"/>
  <c r="N1388" i="2"/>
  <c r="M1388" i="2"/>
  <c r="P1387" i="2"/>
  <c r="O1387" i="2"/>
  <c r="N1387" i="2"/>
  <c r="M1387" i="2"/>
  <c r="P1386" i="2"/>
  <c r="O1386" i="2"/>
  <c r="N1386" i="2"/>
  <c r="M1386" i="2"/>
  <c r="P1385" i="2"/>
  <c r="O1385" i="2"/>
  <c r="N1385" i="2"/>
  <c r="M1385" i="2"/>
  <c r="P1384" i="2"/>
  <c r="O1384" i="2"/>
  <c r="N1384" i="2"/>
  <c r="M1384" i="2"/>
  <c r="P1383" i="2"/>
  <c r="O1383" i="2"/>
  <c r="N1383" i="2"/>
  <c r="M1383" i="2"/>
  <c r="P1382" i="2"/>
  <c r="O1382" i="2"/>
  <c r="N1382" i="2"/>
  <c r="M1382" i="2"/>
  <c r="P1381" i="2"/>
  <c r="O1381" i="2"/>
  <c r="N1381" i="2"/>
  <c r="M1381" i="2"/>
  <c r="P1380" i="2"/>
  <c r="O1380" i="2"/>
  <c r="N1380" i="2"/>
  <c r="M1380" i="2"/>
  <c r="P1379" i="2"/>
  <c r="O1379" i="2"/>
  <c r="N1379" i="2"/>
  <c r="M1379" i="2"/>
  <c r="P1378" i="2"/>
  <c r="O1378" i="2"/>
  <c r="N1378" i="2"/>
  <c r="M1378" i="2"/>
  <c r="P1377" i="2"/>
  <c r="O1377" i="2"/>
  <c r="N1377" i="2"/>
  <c r="M1377" i="2"/>
  <c r="P1376" i="2"/>
  <c r="O1376" i="2"/>
  <c r="N1376" i="2"/>
  <c r="M1376" i="2"/>
  <c r="P1375" i="2"/>
  <c r="O1375" i="2"/>
  <c r="N1375" i="2"/>
  <c r="M1375" i="2"/>
  <c r="P1374" i="2"/>
  <c r="O1374" i="2"/>
  <c r="N1374" i="2"/>
  <c r="M1374" i="2"/>
  <c r="P1373" i="2"/>
  <c r="O1373" i="2"/>
  <c r="N1373" i="2"/>
  <c r="M1373" i="2"/>
  <c r="P1372" i="2"/>
  <c r="O1372" i="2"/>
  <c r="N1372" i="2"/>
  <c r="M1372" i="2"/>
  <c r="P1371" i="2"/>
  <c r="O1371" i="2"/>
  <c r="N1371" i="2"/>
  <c r="M1371" i="2"/>
  <c r="P1370" i="2"/>
  <c r="O1370" i="2"/>
  <c r="N1370" i="2"/>
  <c r="M1370" i="2"/>
  <c r="P1369" i="2"/>
  <c r="O1369" i="2"/>
  <c r="N1369" i="2"/>
  <c r="M1369" i="2"/>
  <c r="P1368" i="2"/>
  <c r="O1368" i="2"/>
  <c r="N1368" i="2"/>
  <c r="M1368" i="2"/>
  <c r="P1367" i="2"/>
  <c r="O1367" i="2"/>
  <c r="N1367" i="2"/>
  <c r="M1367" i="2"/>
  <c r="P1366" i="2"/>
  <c r="O1366" i="2"/>
  <c r="N1366" i="2"/>
  <c r="M1366" i="2"/>
  <c r="P1365" i="2"/>
  <c r="O1365" i="2"/>
  <c r="N1365" i="2"/>
  <c r="M1365" i="2"/>
  <c r="P1364" i="2"/>
  <c r="O1364" i="2"/>
  <c r="N1364" i="2"/>
  <c r="M1364" i="2"/>
  <c r="P1363" i="2"/>
  <c r="O1363" i="2"/>
  <c r="N1363" i="2"/>
  <c r="M1363" i="2"/>
  <c r="P1362" i="2"/>
  <c r="O1362" i="2"/>
  <c r="N1362" i="2"/>
  <c r="M1362" i="2"/>
  <c r="P1361" i="2"/>
  <c r="O1361" i="2"/>
  <c r="N1361" i="2"/>
  <c r="M1361" i="2"/>
  <c r="P1360" i="2"/>
  <c r="O1360" i="2"/>
  <c r="N1360" i="2"/>
  <c r="M1360" i="2"/>
  <c r="P1359" i="2"/>
  <c r="O1359" i="2"/>
  <c r="N1359" i="2"/>
  <c r="M1359" i="2"/>
  <c r="P1358" i="2"/>
  <c r="O1358" i="2"/>
  <c r="N1358" i="2"/>
  <c r="M1358" i="2"/>
  <c r="P1357" i="2"/>
  <c r="O1357" i="2"/>
  <c r="N1357" i="2"/>
  <c r="M1357" i="2"/>
  <c r="P1356" i="2"/>
  <c r="O1356" i="2"/>
  <c r="N1356" i="2"/>
  <c r="M1356" i="2"/>
  <c r="P1355" i="2"/>
  <c r="O1355" i="2"/>
  <c r="N1355" i="2"/>
  <c r="M1355" i="2"/>
  <c r="P1354" i="2"/>
  <c r="O1354" i="2"/>
  <c r="N1354" i="2"/>
  <c r="M1354" i="2"/>
  <c r="P1353" i="2"/>
  <c r="O1353" i="2"/>
  <c r="N1353" i="2"/>
  <c r="M1353" i="2"/>
  <c r="P1352" i="2"/>
  <c r="O1352" i="2"/>
  <c r="N1352" i="2"/>
  <c r="M1352" i="2"/>
  <c r="P1351" i="2"/>
  <c r="O1351" i="2"/>
  <c r="N1351" i="2"/>
  <c r="M1351" i="2"/>
  <c r="P1350" i="2"/>
  <c r="O1350" i="2"/>
  <c r="N1350" i="2"/>
  <c r="M1350" i="2"/>
  <c r="P1349" i="2"/>
  <c r="O1349" i="2"/>
  <c r="N1349" i="2"/>
  <c r="M1349" i="2"/>
  <c r="P1348" i="2"/>
  <c r="O1348" i="2"/>
  <c r="N1348" i="2"/>
  <c r="M1348" i="2"/>
  <c r="P1347" i="2"/>
  <c r="O1347" i="2"/>
  <c r="N1347" i="2"/>
  <c r="M1347" i="2"/>
  <c r="P1346" i="2"/>
  <c r="O1346" i="2"/>
  <c r="N1346" i="2"/>
  <c r="M1346" i="2"/>
  <c r="P1345" i="2"/>
  <c r="O1345" i="2"/>
  <c r="N1345" i="2"/>
  <c r="M1345" i="2"/>
  <c r="P1344" i="2"/>
  <c r="O1344" i="2"/>
  <c r="N1344" i="2"/>
  <c r="M1344" i="2"/>
  <c r="P1343" i="2"/>
  <c r="O1343" i="2"/>
  <c r="N1343" i="2"/>
  <c r="M1343" i="2"/>
  <c r="P1342" i="2"/>
  <c r="O1342" i="2"/>
  <c r="N1342" i="2"/>
  <c r="M1342" i="2"/>
  <c r="P1341" i="2"/>
  <c r="O1341" i="2"/>
  <c r="N1341" i="2"/>
  <c r="M1341" i="2"/>
  <c r="P1340" i="2"/>
  <c r="O1340" i="2"/>
  <c r="N1340" i="2"/>
  <c r="M1340" i="2"/>
  <c r="P1339" i="2"/>
  <c r="O1339" i="2"/>
  <c r="N1339" i="2"/>
  <c r="M1339" i="2"/>
  <c r="P1338" i="2"/>
  <c r="O1338" i="2"/>
  <c r="N1338" i="2"/>
  <c r="M1338" i="2"/>
  <c r="P1337" i="2"/>
  <c r="O1337" i="2"/>
  <c r="N1337" i="2"/>
  <c r="M1337" i="2"/>
  <c r="P1336" i="2"/>
  <c r="O1336" i="2"/>
  <c r="N1336" i="2"/>
  <c r="M1336" i="2"/>
  <c r="P1335" i="2"/>
  <c r="O1335" i="2"/>
  <c r="N1335" i="2"/>
  <c r="M1335" i="2"/>
  <c r="P1334" i="2"/>
  <c r="O1334" i="2"/>
  <c r="N1334" i="2"/>
  <c r="M1334" i="2"/>
  <c r="P1333" i="2"/>
  <c r="O1333" i="2"/>
  <c r="N1333" i="2"/>
  <c r="M1333" i="2"/>
  <c r="P1332" i="2"/>
  <c r="O1332" i="2"/>
  <c r="N1332" i="2"/>
  <c r="M1332" i="2"/>
  <c r="P1331" i="2"/>
  <c r="O1331" i="2"/>
  <c r="N1331" i="2"/>
  <c r="M1331" i="2"/>
  <c r="P1330" i="2"/>
  <c r="O1330" i="2"/>
  <c r="N1330" i="2"/>
  <c r="M1330" i="2"/>
  <c r="P1329" i="2"/>
  <c r="O1329" i="2"/>
  <c r="N1329" i="2"/>
  <c r="M1329" i="2"/>
  <c r="P1328" i="2"/>
  <c r="O1328" i="2"/>
  <c r="N1328" i="2"/>
  <c r="M1328" i="2"/>
  <c r="P1327" i="2"/>
  <c r="O1327" i="2"/>
  <c r="N1327" i="2"/>
  <c r="M1327" i="2"/>
  <c r="P1326" i="2"/>
  <c r="O1326" i="2"/>
  <c r="N1326" i="2"/>
  <c r="M1326" i="2"/>
  <c r="P1325" i="2"/>
  <c r="O1325" i="2"/>
  <c r="N1325" i="2"/>
  <c r="M1325" i="2"/>
  <c r="P1324" i="2"/>
  <c r="O1324" i="2"/>
  <c r="N1324" i="2"/>
  <c r="M1324" i="2"/>
  <c r="P1323" i="2"/>
  <c r="O1323" i="2"/>
  <c r="N1323" i="2"/>
  <c r="M1323" i="2"/>
  <c r="P1322" i="2"/>
  <c r="O1322" i="2"/>
  <c r="N1322" i="2"/>
  <c r="M1322" i="2"/>
  <c r="P1321" i="2"/>
  <c r="O1321" i="2"/>
  <c r="N1321" i="2"/>
  <c r="M1321" i="2"/>
  <c r="P1320" i="2"/>
  <c r="O1320" i="2"/>
  <c r="N1320" i="2"/>
  <c r="M1320" i="2"/>
  <c r="P1319" i="2"/>
  <c r="O1319" i="2"/>
  <c r="N1319" i="2"/>
  <c r="M1319" i="2"/>
  <c r="P1318" i="2"/>
  <c r="O1318" i="2"/>
  <c r="N1318" i="2"/>
  <c r="M1318" i="2"/>
  <c r="P1317" i="2"/>
  <c r="O1317" i="2"/>
  <c r="N1317" i="2"/>
  <c r="M1317" i="2"/>
  <c r="P1316" i="2"/>
  <c r="O1316" i="2"/>
  <c r="N1316" i="2"/>
  <c r="M1316" i="2"/>
  <c r="P1315" i="2"/>
  <c r="O1315" i="2"/>
  <c r="N1315" i="2"/>
  <c r="M1315" i="2"/>
  <c r="P1314" i="2"/>
  <c r="O1314" i="2"/>
  <c r="N1314" i="2"/>
  <c r="M1314" i="2"/>
  <c r="P1313" i="2"/>
  <c r="O1313" i="2"/>
  <c r="N1313" i="2"/>
  <c r="M1313" i="2"/>
  <c r="P1312" i="2"/>
  <c r="O1312" i="2"/>
  <c r="N1312" i="2"/>
  <c r="M1312" i="2"/>
  <c r="P1311" i="2"/>
  <c r="O1311" i="2"/>
  <c r="N1311" i="2"/>
  <c r="M1311" i="2"/>
  <c r="P1310" i="2"/>
  <c r="O1310" i="2"/>
  <c r="N1310" i="2"/>
  <c r="M1310" i="2"/>
  <c r="P1309" i="2"/>
  <c r="O1309" i="2"/>
  <c r="N1309" i="2"/>
  <c r="M1309" i="2"/>
  <c r="P1308" i="2"/>
  <c r="O1308" i="2"/>
  <c r="N1308" i="2"/>
  <c r="M1308" i="2"/>
  <c r="P1307" i="2"/>
  <c r="O1307" i="2"/>
  <c r="N1307" i="2"/>
  <c r="M1307" i="2"/>
  <c r="P1306" i="2"/>
  <c r="O1306" i="2"/>
  <c r="N1306" i="2"/>
  <c r="M1306" i="2"/>
  <c r="P1305" i="2"/>
  <c r="O1305" i="2"/>
  <c r="N1305" i="2"/>
  <c r="M1305" i="2"/>
  <c r="P1304" i="2"/>
  <c r="O1304" i="2"/>
  <c r="N1304" i="2"/>
  <c r="M1304" i="2"/>
  <c r="P1303" i="2"/>
  <c r="O1303" i="2"/>
  <c r="N1303" i="2"/>
  <c r="M1303" i="2"/>
  <c r="P1302" i="2"/>
  <c r="O1302" i="2"/>
  <c r="N1302" i="2"/>
  <c r="M1302" i="2"/>
  <c r="P1301" i="2"/>
  <c r="O1301" i="2"/>
  <c r="N1301" i="2"/>
  <c r="M1301" i="2"/>
  <c r="P1300" i="2"/>
  <c r="O1300" i="2"/>
  <c r="N1300" i="2"/>
  <c r="M1300" i="2"/>
  <c r="P1299" i="2"/>
  <c r="O1299" i="2"/>
  <c r="N1299" i="2"/>
  <c r="M1299" i="2"/>
  <c r="P1298" i="2"/>
  <c r="O1298" i="2"/>
  <c r="N1298" i="2"/>
  <c r="M1298" i="2"/>
  <c r="P1297" i="2"/>
  <c r="O1297" i="2"/>
  <c r="N1297" i="2"/>
  <c r="M1297" i="2"/>
  <c r="P1296" i="2"/>
  <c r="O1296" i="2"/>
  <c r="N1296" i="2"/>
  <c r="M1296" i="2"/>
  <c r="P1295" i="2"/>
  <c r="O1295" i="2"/>
  <c r="N1295" i="2"/>
  <c r="M1295" i="2"/>
  <c r="P1294" i="2"/>
  <c r="O1294" i="2"/>
  <c r="N1294" i="2"/>
  <c r="M1294" i="2"/>
  <c r="P1293" i="2"/>
  <c r="O1293" i="2"/>
  <c r="N1293" i="2"/>
  <c r="M1293" i="2"/>
  <c r="P1292" i="2"/>
  <c r="O1292" i="2"/>
  <c r="N1292" i="2"/>
  <c r="M1292" i="2"/>
  <c r="P1291" i="2"/>
  <c r="O1291" i="2"/>
  <c r="N1291" i="2"/>
  <c r="M1291" i="2"/>
  <c r="P1290" i="2"/>
  <c r="O1290" i="2"/>
  <c r="N1290" i="2"/>
  <c r="M1290" i="2"/>
  <c r="P1289" i="2"/>
  <c r="O1289" i="2"/>
  <c r="N1289" i="2"/>
  <c r="M1289" i="2"/>
  <c r="P1288" i="2"/>
  <c r="O1288" i="2"/>
  <c r="N1288" i="2"/>
  <c r="M1288" i="2"/>
  <c r="P1287" i="2"/>
  <c r="O1287" i="2"/>
  <c r="N1287" i="2"/>
  <c r="M1287" i="2"/>
  <c r="P1286" i="2"/>
  <c r="O1286" i="2"/>
  <c r="N1286" i="2"/>
  <c r="M1286" i="2"/>
  <c r="P1285" i="2"/>
  <c r="O1285" i="2"/>
  <c r="N1285" i="2"/>
  <c r="M1285" i="2"/>
  <c r="P1284" i="2"/>
  <c r="O1284" i="2"/>
  <c r="N1284" i="2"/>
  <c r="M1284" i="2"/>
  <c r="P1283" i="2"/>
  <c r="O1283" i="2"/>
  <c r="N1283" i="2"/>
  <c r="M1283" i="2"/>
  <c r="P1282" i="2"/>
  <c r="O1282" i="2"/>
  <c r="N1282" i="2"/>
  <c r="M1282" i="2"/>
  <c r="P1281" i="2"/>
  <c r="O1281" i="2"/>
  <c r="N1281" i="2"/>
  <c r="M1281" i="2"/>
  <c r="P1280" i="2"/>
  <c r="O1280" i="2"/>
  <c r="N1280" i="2"/>
  <c r="M1280" i="2"/>
  <c r="P1279" i="2"/>
  <c r="O1279" i="2"/>
  <c r="N1279" i="2"/>
  <c r="M1279" i="2"/>
  <c r="P1278" i="2"/>
  <c r="O1278" i="2"/>
  <c r="N1278" i="2"/>
  <c r="M1278" i="2"/>
  <c r="P1277" i="2"/>
  <c r="O1277" i="2"/>
  <c r="N1277" i="2"/>
  <c r="M1277" i="2"/>
  <c r="P1276" i="2"/>
  <c r="O1276" i="2"/>
  <c r="N1276" i="2"/>
  <c r="M1276" i="2"/>
  <c r="P1275" i="2"/>
  <c r="O1275" i="2"/>
  <c r="N1275" i="2"/>
  <c r="M1275" i="2"/>
  <c r="P1274" i="2"/>
  <c r="O1274" i="2"/>
  <c r="N1274" i="2"/>
  <c r="M1274" i="2"/>
  <c r="P1273" i="2"/>
  <c r="O1273" i="2"/>
  <c r="N1273" i="2"/>
  <c r="M1273" i="2"/>
  <c r="P1272" i="2"/>
  <c r="O1272" i="2"/>
  <c r="N1272" i="2"/>
  <c r="M1272" i="2"/>
  <c r="P1271" i="2"/>
  <c r="O1271" i="2"/>
  <c r="N1271" i="2"/>
  <c r="M1271" i="2"/>
  <c r="P1270" i="2"/>
  <c r="O1270" i="2"/>
  <c r="N1270" i="2"/>
  <c r="M1270" i="2"/>
  <c r="P1269" i="2"/>
  <c r="O1269" i="2"/>
  <c r="N1269" i="2"/>
  <c r="M1269" i="2"/>
  <c r="P1268" i="2"/>
  <c r="O1268" i="2"/>
  <c r="N1268" i="2"/>
  <c r="M1268" i="2"/>
  <c r="P1267" i="2"/>
  <c r="O1267" i="2"/>
  <c r="N1267" i="2"/>
  <c r="M1267" i="2"/>
  <c r="P1266" i="2"/>
  <c r="O1266" i="2"/>
  <c r="N1266" i="2"/>
  <c r="M1266" i="2"/>
  <c r="P1265" i="2"/>
  <c r="O1265" i="2"/>
  <c r="N1265" i="2"/>
  <c r="M1265" i="2"/>
  <c r="P1264" i="2"/>
  <c r="O1264" i="2"/>
  <c r="N1264" i="2"/>
  <c r="M1264" i="2"/>
  <c r="P1263" i="2"/>
  <c r="O1263" i="2"/>
  <c r="N1263" i="2"/>
  <c r="M1263" i="2"/>
  <c r="P1262" i="2"/>
  <c r="O1262" i="2"/>
  <c r="N1262" i="2"/>
  <c r="M1262" i="2"/>
  <c r="P1261" i="2"/>
  <c r="O1261" i="2"/>
  <c r="N1261" i="2"/>
  <c r="M1261" i="2"/>
  <c r="P1260" i="2"/>
  <c r="O1260" i="2"/>
  <c r="N1260" i="2"/>
  <c r="M1260" i="2"/>
  <c r="P1259" i="2"/>
  <c r="O1259" i="2"/>
  <c r="N1259" i="2"/>
  <c r="M1259" i="2"/>
  <c r="P1258" i="2"/>
  <c r="O1258" i="2"/>
  <c r="N1258" i="2"/>
  <c r="M1258" i="2"/>
  <c r="P1257" i="2"/>
  <c r="O1257" i="2"/>
  <c r="N1257" i="2"/>
  <c r="M1257" i="2"/>
  <c r="P1256" i="2"/>
  <c r="O1256" i="2"/>
  <c r="N1256" i="2"/>
  <c r="M1256" i="2"/>
  <c r="P1255" i="2"/>
  <c r="O1255" i="2"/>
  <c r="N1255" i="2"/>
  <c r="M1255" i="2"/>
  <c r="P1254" i="2"/>
  <c r="O1254" i="2"/>
  <c r="N1254" i="2"/>
  <c r="M1254" i="2"/>
  <c r="P1253" i="2"/>
  <c r="O1253" i="2"/>
  <c r="N1253" i="2"/>
  <c r="M1253" i="2"/>
  <c r="P1252" i="2"/>
  <c r="O1252" i="2"/>
  <c r="N1252" i="2"/>
  <c r="M1252" i="2"/>
  <c r="P1251" i="2"/>
  <c r="O1251" i="2"/>
  <c r="N1251" i="2"/>
  <c r="M1251" i="2"/>
  <c r="P1250" i="2"/>
  <c r="O1250" i="2"/>
  <c r="N1250" i="2"/>
  <c r="M1250" i="2"/>
  <c r="P1249" i="2"/>
  <c r="O1249" i="2"/>
  <c r="N1249" i="2"/>
  <c r="M1249" i="2"/>
  <c r="P1248" i="2"/>
  <c r="O1248" i="2"/>
  <c r="N1248" i="2"/>
  <c r="M1248" i="2"/>
  <c r="P1247" i="2"/>
  <c r="O1247" i="2"/>
  <c r="N1247" i="2"/>
  <c r="M1247" i="2"/>
  <c r="P1246" i="2"/>
  <c r="O1246" i="2"/>
  <c r="N1246" i="2"/>
  <c r="M1246" i="2"/>
  <c r="P1245" i="2"/>
  <c r="O1245" i="2"/>
  <c r="N1245" i="2"/>
  <c r="M1245" i="2"/>
  <c r="P1244" i="2"/>
  <c r="O1244" i="2"/>
  <c r="N1244" i="2"/>
  <c r="M1244" i="2"/>
  <c r="P1243" i="2"/>
  <c r="O1243" i="2"/>
  <c r="N1243" i="2"/>
  <c r="M1243" i="2"/>
  <c r="P1242" i="2"/>
  <c r="O1242" i="2"/>
  <c r="N1242" i="2"/>
  <c r="M1242" i="2"/>
  <c r="P1241" i="2"/>
  <c r="O1241" i="2"/>
  <c r="N1241" i="2"/>
  <c r="M1241" i="2"/>
  <c r="P1240" i="2"/>
  <c r="O1240" i="2"/>
  <c r="N1240" i="2"/>
  <c r="M1240" i="2"/>
  <c r="P1239" i="2"/>
  <c r="O1239" i="2"/>
  <c r="N1239" i="2"/>
  <c r="M1239" i="2"/>
  <c r="P1238" i="2"/>
  <c r="O1238" i="2"/>
  <c r="N1238" i="2"/>
  <c r="M1238" i="2"/>
  <c r="P1237" i="2"/>
  <c r="O1237" i="2"/>
  <c r="N1237" i="2"/>
  <c r="M1237" i="2"/>
  <c r="P1236" i="2"/>
  <c r="O1236" i="2"/>
  <c r="N1236" i="2"/>
  <c r="M1236" i="2"/>
  <c r="P1235" i="2"/>
  <c r="O1235" i="2"/>
  <c r="N1235" i="2"/>
  <c r="M1235" i="2"/>
  <c r="P1234" i="2"/>
  <c r="O1234" i="2"/>
  <c r="N1234" i="2"/>
  <c r="M1234" i="2"/>
  <c r="P1233" i="2"/>
  <c r="O1233" i="2"/>
  <c r="N1233" i="2"/>
  <c r="M1233" i="2"/>
  <c r="P1232" i="2"/>
  <c r="O1232" i="2"/>
  <c r="N1232" i="2"/>
  <c r="M1232" i="2"/>
  <c r="P1231" i="2"/>
  <c r="O1231" i="2"/>
  <c r="N1231" i="2"/>
  <c r="M1231" i="2"/>
  <c r="P1230" i="2"/>
  <c r="O1230" i="2"/>
  <c r="N1230" i="2"/>
  <c r="M1230" i="2"/>
  <c r="P1229" i="2"/>
  <c r="O1229" i="2"/>
  <c r="N1229" i="2"/>
  <c r="M1229" i="2"/>
  <c r="P1228" i="2"/>
  <c r="O1228" i="2"/>
  <c r="N1228" i="2"/>
  <c r="M1228" i="2"/>
  <c r="P1227" i="2"/>
  <c r="O1227" i="2"/>
  <c r="N1227" i="2"/>
  <c r="M1227" i="2"/>
  <c r="P1226" i="2"/>
  <c r="O1226" i="2"/>
  <c r="N1226" i="2"/>
  <c r="M1226" i="2"/>
  <c r="P1225" i="2"/>
  <c r="O1225" i="2"/>
  <c r="N1225" i="2"/>
  <c r="M1225" i="2"/>
  <c r="P1224" i="2"/>
  <c r="O1224" i="2"/>
  <c r="N1224" i="2"/>
  <c r="M1224" i="2"/>
  <c r="P1223" i="2"/>
  <c r="O1223" i="2"/>
  <c r="N1223" i="2"/>
  <c r="M1223" i="2"/>
  <c r="P1222" i="2"/>
  <c r="O1222" i="2"/>
  <c r="N1222" i="2"/>
  <c r="M1222" i="2"/>
  <c r="P1221" i="2"/>
  <c r="O1221" i="2"/>
  <c r="N1221" i="2"/>
  <c r="M1221" i="2"/>
  <c r="P1220" i="2"/>
  <c r="O1220" i="2"/>
  <c r="N1220" i="2"/>
  <c r="M1220" i="2"/>
  <c r="P1219" i="2"/>
  <c r="O1219" i="2"/>
  <c r="N1219" i="2"/>
  <c r="M1219" i="2"/>
  <c r="P1218" i="2"/>
  <c r="O1218" i="2"/>
  <c r="N1218" i="2"/>
  <c r="M1218" i="2"/>
  <c r="P1217" i="2"/>
  <c r="O1217" i="2"/>
  <c r="N1217" i="2"/>
  <c r="M1217" i="2"/>
  <c r="P1216" i="2"/>
  <c r="O1216" i="2"/>
  <c r="N1216" i="2"/>
  <c r="M1216" i="2"/>
  <c r="P1215" i="2"/>
  <c r="O1215" i="2"/>
  <c r="N1215" i="2"/>
  <c r="M1215" i="2"/>
  <c r="P1214" i="2"/>
  <c r="O1214" i="2"/>
  <c r="N1214" i="2"/>
  <c r="M1214" i="2"/>
  <c r="P1213" i="2"/>
  <c r="O1213" i="2"/>
  <c r="N1213" i="2"/>
  <c r="M1213" i="2"/>
  <c r="P1212" i="2"/>
  <c r="O1212" i="2"/>
  <c r="N1212" i="2"/>
  <c r="M1212" i="2"/>
  <c r="P1211" i="2"/>
  <c r="O1211" i="2"/>
  <c r="N1211" i="2"/>
  <c r="M1211" i="2"/>
  <c r="P1210" i="2"/>
  <c r="O1210" i="2"/>
  <c r="N1210" i="2"/>
  <c r="M1210" i="2"/>
  <c r="P1209" i="2"/>
  <c r="O1209" i="2"/>
  <c r="N1209" i="2"/>
  <c r="M1209" i="2"/>
  <c r="P1208" i="2"/>
  <c r="O1208" i="2"/>
  <c r="N1208" i="2"/>
  <c r="M1208" i="2"/>
  <c r="P1207" i="2"/>
  <c r="O1207" i="2"/>
  <c r="N1207" i="2"/>
  <c r="M1207" i="2"/>
  <c r="P1206" i="2"/>
  <c r="O1206" i="2"/>
  <c r="N1206" i="2"/>
  <c r="M1206" i="2"/>
  <c r="P1205" i="2"/>
  <c r="O1205" i="2"/>
  <c r="N1205" i="2"/>
  <c r="M1205" i="2"/>
  <c r="P1204" i="2"/>
  <c r="O1204" i="2"/>
  <c r="N1204" i="2"/>
  <c r="M1204" i="2"/>
  <c r="P1203" i="2"/>
  <c r="O1203" i="2"/>
  <c r="N1203" i="2"/>
  <c r="M1203" i="2"/>
  <c r="P1202" i="2"/>
  <c r="O1202" i="2"/>
  <c r="N1202" i="2"/>
  <c r="M1202" i="2"/>
  <c r="P1201" i="2"/>
  <c r="O1201" i="2"/>
  <c r="N1201" i="2"/>
  <c r="M1201" i="2"/>
  <c r="P1200" i="2"/>
  <c r="O1200" i="2"/>
  <c r="N1200" i="2"/>
  <c r="M1200" i="2"/>
  <c r="P1199" i="2"/>
  <c r="O1199" i="2"/>
  <c r="N1199" i="2"/>
  <c r="M1199" i="2"/>
  <c r="P1198" i="2"/>
  <c r="O1198" i="2"/>
  <c r="N1198" i="2"/>
  <c r="M1198" i="2"/>
  <c r="P1197" i="2"/>
  <c r="O1197" i="2"/>
  <c r="N1197" i="2"/>
  <c r="M1197" i="2"/>
  <c r="P1196" i="2"/>
  <c r="O1196" i="2"/>
  <c r="N1196" i="2"/>
  <c r="M1196" i="2"/>
  <c r="P1195" i="2"/>
  <c r="O1195" i="2"/>
  <c r="N1195" i="2"/>
  <c r="M1195" i="2"/>
  <c r="P1194" i="2"/>
  <c r="O1194" i="2"/>
  <c r="N1194" i="2"/>
  <c r="M1194" i="2"/>
  <c r="P1193" i="2"/>
  <c r="O1193" i="2"/>
  <c r="N1193" i="2"/>
  <c r="M1193" i="2"/>
  <c r="P1192" i="2"/>
  <c r="O1192" i="2"/>
  <c r="N1192" i="2"/>
  <c r="M1192" i="2"/>
  <c r="P1191" i="2"/>
  <c r="O1191" i="2"/>
  <c r="N1191" i="2"/>
  <c r="M1191" i="2"/>
  <c r="P1190" i="2"/>
  <c r="O1190" i="2"/>
  <c r="N1190" i="2"/>
  <c r="M1190" i="2"/>
  <c r="P1189" i="2"/>
  <c r="O1189" i="2"/>
  <c r="N1189" i="2"/>
  <c r="M1189" i="2"/>
  <c r="P1188" i="2"/>
  <c r="O1188" i="2"/>
  <c r="N1188" i="2"/>
  <c r="M1188" i="2"/>
  <c r="P1187" i="2"/>
  <c r="O1187" i="2"/>
  <c r="N1187" i="2"/>
  <c r="M1187" i="2"/>
  <c r="P1186" i="2"/>
  <c r="O1186" i="2"/>
  <c r="N1186" i="2"/>
  <c r="M1186" i="2"/>
  <c r="P1185" i="2"/>
  <c r="O1185" i="2"/>
  <c r="N1185" i="2"/>
  <c r="M1185" i="2"/>
  <c r="P1184" i="2"/>
  <c r="O1184" i="2"/>
  <c r="N1184" i="2"/>
  <c r="M1184" i="2"/>
  <c r="P1183" i="2"/>
  <c r="O1183" i="2"/>
  <c r="N1183" i="2"/>
  <c r="M1183" i="2"/>
  <c r="P1182" i="2"/>
  <c r="O1182" i="2"/>
  <c r="N1182" i="2"/>
  <c r="M1182" i="2"/>
  <c r="P1181" i="2"/>
  <c r="O1181" i="2"/>
  <c r="N1181" i="2"/>
  <c r="M1181" i="2"/>
  <c r="P1180" i="2"/>
  <c r="O1180" i="2"/>
  <c r="N1180" i="2"/>
  <c r="M1180" i="2"/>
  <c r="P1179" i="2"/>
  <c r="O1179" i="2"/>
  <c r="N1179" i="2"/>
  <c r="M1179" i="2"/>
  <c r="P1178" i="2"/>
  <c r="O1178" i="2"/>
  <c r="N1178" i="2"/>
  <c r="M1178" i="2"/>
  <c r="P1177" i="2"/>
  <c r="O1177" i="2"/>
  <c r="N1177" i="2"/>
  <c r="M1177" i="2"/>
  <c r="P1176" i="2"/>
  <c r="O1176" i="2"/>
  <c r="N1176" i="2"/>
  <c r="M1176" i="2"/>
  <c r="P1175" i="2"/>
  <c r="O1175" i="2"/>
  <c r="N1175" i="2"/>
  <c r="M1175" i="2"/>
  <c r="P1174" i="2"/>
  <c r="O1174" i="2"/>
  <c r="N1174" i="2"/>
  <c r="M1174" i="2"/>
  <c r="P1173" i="2"/>
  <c r="O1173" i="2"/>
  <c r="N1173" i="2"/>
  <c r="M1173" i="2"/>
  <c r="P1172" i="2"/>
  <c r="O1172" i="2"/>
  <c r="N1172" i="2"/>
  <c r="M1172" i="2"/>
  <c r="P1171" i="2"/>
  <c r="O1171" i="2"/>
  <c r="N1171" i="2"/>
  <c r="M1171" i="2"/>
  <c r="P1170" i="2"/>
  <c r="O1170" i="2"/>
  <c r="N1170" i="2"/>
  <c r="M1170" i="2"/>
  <c r="P1169" i="2"/>
  <c r="O1169" i="2"/>
  <c r="N1169" i="2"/>
  <c r="M1169" i="2"/>
  <c r="P1168" i="2"/>
  <c r="O1168" i="2"/>
  <c r="N1168" i="2"/>
  <c r="M1168" i="2"/>
  <c r="P1167" i="2"/>
  <c r="O1167" i="2"/>
  <c r="N1167" i="2"/>
  <c r="M1167" i="2"/>
  <c r="P1166" i="2"/>
  <c r="O1166" i="2"/>
  <c r="N1166" i="2"/>
  <c r="M1166" i="2"/>
  <c r="P1165" i="2"/>
  <c r="O1165" i="2"/>
  <c r="N1165" i="2"/>
  <c r="M1165" i="2"/>
  <c r="P1164" i="2"/>
  <c r="O1164" i="2"/>
  <c r="N1164" i="2"/>
  <c r="M1164" i="2"/>
  <c r="P1163" i="2"/>
  <c r="O1163" i="2"/>
  <c r="N1163" i="2"/>
  <c r="M1163" i="2"/>
  <c r="P1162" i="2"/>
  <c r="O1162" i="2"/>
  <c r="N1162" i="2"/>
  <c r="M1162" i="2"/>
  <c r="P1161" i="2"/>
  <c r="O1161" i="2"/>
  <c r="N1161" i="2"/>
  <c r="M1161" i="2"/>
  <c r="P1160" i="2"/>
  <c r="O1160" i="2"/>
  <c r="N1160" i="2"/>
  <c r="M1160" i="2"/>
  <c r="P1159" i="2"/>
  <c r="O1159" i="2"/>
  <c r="N1159" i="2"/>
  <c r="M1159" i="2"/>
  <c r="P1158" i="2"/>
  <c r="O1158" i="2"/>
  <c r="N1158" i="2"/>
  <c r="M1158" i="2"/>
  <c r="P1157" i="2"/>
  <c r="O1157" i="2"/>
  <c r="N1157" i="2"/>
  <c r="M1157" i="2"/>
  <c r="P1156" i="2"/>
  <c r="O1156" i="2"/>
  <c r="N1156" i="2"/>
  <c r="M1156" i="2"/>
  <c r="P1155" i="2"/>
  <c r="O1155" i="2"/>
  <c r="N1155" i="2"/>
  <c r="M1155" i="2"/>
  <c r="P1154" i="2"/>
  <c r="O1154" i="2"/>
  <c r="N1154" i="2"/>
  <c r="M1154" i="2"/>
  <c r="P1153" i="2"/>
  <c r="O1153" i="2"/>
  <c r="N1153" i="2"/>
  <c r="M1153" i="2"/>
  <c r="P1152" i="2"/>
  <c r="O1152" i="2"/>
  <c r="N1152" i="2"/>
  <c r="M1152" i="2"/>
  <c r="P1151" i="2"/>
  <c r="O1151" i="2"/>
  <c r="N1151" i="2"/>
  <c r="M1151" i="2"/>
  <c r="P1150" i="2"/>
  <c r="O1150" i="2"/>
  <c r="N1150" i="2"/>
  <c r="M1150" i="2"/>
  <c r="P1149" i="2"/>
  <c r="O1149" i="2"/>
  <c r="N1149" i="2"/>
  <c r="M1149" i="2"/>
  <c r="P1148" i="2"/>
  <c r="O1148" i="2"/>
  <c r="N1148" i="2"/>
  <c r="M1148" i="2"/>
  <c r="P1147" i="2"/>
  <c r="O1147" i="2"/>
  <c r="N1147" i="2"/>
  <c r="M1147" i="2"/>
  <c r="P1146" i="2"/>
  <c r="O1146" i="2"/>
  <c r="N1146" i="2"/>
  <c r="M1146" i="2"/>
  <c r="P1145" i="2"/>
  <c r="O1145" i="2"/>
  <c r="N1145" i="2"/>
  <c r="M1145" i="2"/>
  <c r="P1144" i="2"/>
  <c r="O1144" i="2"/>
  <c r="N1144" i="2"/>
  <c r="M1144" i="2"/>
  <c r="P1143" i="2"/>
  <c r="O1143" i="2"/>
  <c r="N1143" i="2"/>
  <c r="M1143" i="2"/>
  <c r="P1142" i="2"/>
  <c r="O1142" i="2"/>
  <c r="N1142" i="2"/>
  <c r="M1142" i="2"/>
  <c r="P1141" i="2"/>
  <c r="O1141" i="2"/>
  <c r="N1141" i="2"/>
  <c r="M1141" i="2"/>
  <c r="P1140" i="2"/>
  <c r="O1140" i="2"/>
  <c r="N1140" i="2"/>
  <c r="M1140" i="2"/>
  <c r="P1139" i="2"/>
  <c r="O1139" i="2"/>
  <c r="N1139" i="2"/>
  <c r="M1139" i="2"/>
  <c r="P1138" i="2"/>
  <c r="O1138" i="2"/>
  <c r="N1138" i="2"/>
  <c r="M1138" i="2"/>
  <c r="P1137" i="2"/>
  <c r="O1137" i="2"/>
  <c r="N1137" i="2"/>
  <c r="M1137" i="2"/>
  <c r="P1136" i="2"/>
  <c r="O1136" i="2"/>
  <c r="N1136" i="2"/>
  <c r="M1136" i="2"/>
  <c r="P1135" i="2"/>
  <c r="O1135" i="2"/>
  <c r="N1135" i="2"/>
  <c r="M1135" i="2"/>
  <c r="P1134" i="2"/>
  <c r="O1134" i="2"/>
  <c r="N1134" i="2"/>
  <c r="M1134" i="2"/>
  <c r="P1133" i="2"/>
  <c r="O1133" i="2"/>
  <c r="N1133" i="2"/>
  <c r="M1133" i="2"/>
  <c r="P1132" i="2"/>
  <c r="O1132" i="2"/>
  <c r="N1132" i="2"/>
  <c r="M1132" i="2"/>
  <c r="P1131" i="2"/>
  <c r="O1131" i="2"/>
  <c r="N1131" i="2"/>
  <c r="M1131" i="2"/>
  <c r="P1130" i="2"/>
  <c r="O1130" i="2"/>
  <c r="N1130" i="2"/>
  <c r="M1130" i="2"/>
  <c r="P1129" i="2"/>
  <c r="O1129" i="2"/>
  <c r="N1129" i="2"/>
  <c r="M1129" i="2"/>
  <c r="P1128" i="2"/>
  <c r="O1128" i="2"/>
  <c r="N1128" i="2"/>
  <c r="M1128" i="2"/>
  <c r="P1127" i="2"/>
  <c r="O1127" i="2"/>
  <c r="N1127" i="2"/>
  <c r="M1127" i="2"/>
  <c r="P1126" i="2"/>
  <c r="O1126" i="2"/>
  <c r="N1126" i="2"/>
  <c r="M1126" i="2"/>
  <c r="P1125" i="2"/>
  <c r="O1125" i="2"/>
  <c r="N1125" i="2"/>
  <c r="M1125" i="2"/>
  <c r="P1124" i="2"/>
  <c r="O1124" i="2"/>
  <c r="N1124" i="2"/>
  <c r="M1124" i="2"/>
  <c r="P1123" i="2"/>
  <c r="O1123" i="2"/>
  <c r="N1123" i="2"/>
  <c r="M1123" i="2"/>
  <c r="P1122" i="2"/>
  <c r="O1122" i="2"/>
  <c r="N1122" i="2"/>
  <c r="M1122" i="2"/>
  <c r="P1121" i="2"/>
  <c r="O1121" i="2"/>
  <c r="N1121" i="2"/>
  <c r="M1121" i="2"/>
  <c r="P1120" i="2"/>
  <c r="O1120" i="2"/>
  <c r="N1120" i="2"/>
  <c r="M1120" i="2"/>
  <c r="P1119" i="2"/>
  <c r="O1119" i="2"/>
  <c r="N1119" i="2"/>
  <c r="M1119" i="2"/>
  <c r="P1118" i="2"/>
  <c r="O1118" i="2"/>
  <c r="N1118" i="2"/>
  <c r="M1118" i="2"/>
  <c r="P1117" i="2"/>
  <c r="O1117" i="2"/>
  <c r="N1117" i="2"/>
  <c r="M1117" i="2"/>
  <c r="P1116" i="2"/>
  <c r="O1116" i="2"/>
  <c r="N1116" i="2"/>
  <c r="M1116" i="2"/>
  <c r="P1115" i="2"/>
  <c r="O1115" i="2"/>
  <c r="N1115" i="2"/>
  <c r="M1115" i="2"/>
  <c r="P1114" i="2"/>
  <c r="O1114" i="2"/>
  <c r="N1114" i="2"/>
  <c r="M1114" i="2"/>
  <c r="P1113" i="2"/>
  <c r="O1113" i="2"/>
  <c r="N1113" i="2"/>
  <c r="M1113" i="2"/>
  <c r="P1112" i="2"/>
  <c r="O1112" i="2"/>
  <c r="N1112" i="2"/>
  <c r="M1112" i="2"/>
  <c r="P1111" i="2"/>
  <c r="O1111" i="2"/>
  <c r="N1111" i="2"/>
  <c r="M1111" i="2"/>
  <c r="P1110" i="2"/>
  <c r="O1110" i="2"/>
  <c r="N1110" i="2"/>
  <c r="M1110" i="2"/>
  <c r="P1109" i="2"/>
  <c r="O1109" i="2"/>
  <c r="N1109" i="2"/>
  <c r="M1109" i="2"/>
  <c r="P1108" i="2"/>
  <c r="O1108" i="2"/>
  <c r="N1108" i="2"/>
  <c r="M1108" i="2"/>
  <c r="P1107" i="2"/>
  <c r="O1107" i="2"/>
  <c r="N1107" i="2"/>
  <c r="M1107" i="2"/>
  <c r="P1106" i="2"/>
  <c r="O1106" i="2"/>
  <c r="N1106" i="2"/>
  <c r="M1106" i="2"/>
  <c r="P1105" i="2"/>
  <c r="O1105" i="2"/>
  <c r="N1105" i="2"/>
  <c r="M1105" i="2"/>
  <c r="P1104" i="2"/>
  <c r="O1104" i="2"/>
  <c r="N1104" i="2"/>
  <c r="M1104" i="2"/>
  <c r="P1103" i="2"/>
  <c r="O1103" i="2"/>
  <c r="N1103" i="2"/>
  <c r="M1103" i="2"/>
  <c r="P1102" i="2"/>
  <c r="O1102" i="2"/>
  <c r="N1102" i="2"/>
  <c r="M1102" i="2"/>
  <c r="P1101" i="2"/>
  <c r="O1101" i="2"/>
  <c r="N1101" i="2"/>
  <c r="M1101" i="2"/>
  <c r="P1100" i="2"/>
  <c r="O1100" i="2"/>
  <c r="N1100" i="2"/>
  <c r="M1100" i="2"/>
  <c r="P1099" i="2"/>
  <c r="O1099" i="2"/>
  <c r="N1099" i="2"/>
  <c r="M1099" i="2"/>
  <c r="P1098" i="2"/>
  <c r="O1098" i="2"/>
  <c r="N1098" i="2"/>
  <c r="M1098" i="2"/>
  <c r="P1097" i="2"/>
  <c r="O1097" i="2"/>
  <c r="N1097" i="2"/>
  <c r="M1097" i="2"/>
  <c r="P1096" i="2"/>
  <c r="O1096" i="2"/>
  <c r="N1096" i="2"/>
  <c r="M1096" i="2"/>
  <c r="P1095" i="2"/>
  <c r="O1095" i="2"/>
  <c r="N1095" i="2"/>
  <c r="M1095" i="2"/>
  <c r="P1094" i="2"/>
  <c r="O1094" i="2"/>
  <c r="N1094" i="2"/>
  <c r="M1094" i="2"/>
  <c r="P1093" i="2"/>
  <c r="O1093" i="2"/>
  <c r="N1093" i="2"/>
  <c r="M1093" i="2"/>
  <c r="P1092" i="2"/>
  <c r="O1092" i="2"/>
  <c r="N1092" i="2"/>
  <c r="M1092" i="2"/>
  <c r="P1091" i="2"/>
  <c r="O1091" i="2"/>
  <c r="N1091" i="2"/>
  <c r="M1091" i="2"/>
  <c r="P1090" i="2"/>
  <c r="O1090" i="2"/>
  <c r="N1090" i="2"/>
  <c r="M1090" i="2"/>
  <c r="P1089" i="2"/>
  <c r="O1089" i="2"/>
  <c r="N1089" i="2"/>
  <c r="M1089" i="2"/>
  <c r="P1088" i="2"/>
  <c r="O1088" i="2"/>
  <c r="N1088" i="2"/>
  <c r="M1088" i="2"/>
  <c r="P1087" i="2"/>
  <c r="O1087" i="2"/>
  <c r="N1087" i="2"/>
  <c r="M1087" i="2"/>
  <c r="P1086" i="2"/>
  <c r="O1086" i="2"/>
  <c r="N1086" i="2"/>
  <c r="M1086" i="2"/>
  <c r="P1085" i="2"/>
  <c r="O1085" i="2"/>
  <c r="N1085" i="2"/>
  <c r="M1085" i="2"/>
  <c r="P1084" i="2"/>
  <c r="O1084" i="2"/>
  <c r="N1084" i="2"/>
  <c r="M1084" i="2"/>
  <c r="P1083" i="2"/>
  <c r="O1083" i="2"/>
  <c r="N1083" i="2"/>
  <c r="M1083" i="2"/>
  <c r="P1082" i="2"/>
  <c r="O1082" i="2"/>
  <c r="N1082" i="2"/>
  <c r="M1082" i="2"/>
  <c r="P1081" i="2"/>
  <c r="O1081" i="2"/>
  <c r="N1081" i="2"/>
  <c r="M1081" i="2"/>
  <c r="P1080" i="2"/>
  <c r="O1080" i="2"/>
  <c r="N1080" i="2"/>
  <c r="M1080" i="2"/>
  <c r="P1079" i="2"/>
  <c r="O1079" i="2"/>
  <c r="N1079" i="2"/>
  <c r="M1079" i="2"/>
  <c r="P1078" i="2"/>
  <c r="O1078" i="2"/>
  <c r="N1078" i="2"/>
  <c r="M1078" i="2"/>
  <c r="P1077" i="2"/>
  <c r="O1077" i="2"/>
  <c r="N1077" i="2"/>
  <c r="M1077" i="2"/>
  <c r="P1076" i="2"/>
  <c r="O1076" i="2"/>
  <c r="N1076" i="2"/>
  <c r="M1076" i="2"/>
  <c r="P1075" i="2"/>
  <c r="O1075" i="2"/>
  <c r="N1075" i="2"/>
  <c r="M1075" i="2"/>
  <c r="P1074" i="2"/>
  <c r="O1074" i="2"/>
  <c r="N1074" i="2"/>
  <c r="M1074" i="2"/>
  <c r="P1073" i="2"/>
  <c r="O1073" i="2"/>
  <c r="N1073" i="2"/>
  <c r="M1073" i="2"/>
  <c r="P1072" i="2"/>
  <c r="O1072" i="2"/>
  <c r="N1072" i="2"/>
  <c r="M1072" i="2"/>
  <c r="P1071" i="2"/>
  <c r="O1071" i="2"/>
  <c r="N1071" i="2"/>
  <c r="M1071" i="2"/>
  <c r="P1070" i="2"/>
  <c r="O1070" i="2"/>
  <c r="N1070" i="2"/>
  <c r="M1070" i="2"/>
  <c r="P1069" i="2"/>
  <c r="O1069" i="2"/>
  <c r="N1069" i="2"/>
  <c r="M1069" i="2"/>
  <c r="P1068" i="2"/>
  <c r="O1068" i="2"/>
  <c r="N1068" i="2"/>
  <c r="M1068" i="2"/>
  <c r="P1067" i="2"/>
  <c r="O1067" i="2"/>
  <c r="N1067" i="2"/>
  <c r="M1067" i="2"/>
  <c r="P1066" i="2"/>
  <c r="O1066" i="2"/>
  <c r="N1066" i="2"/>
  <c r="M1066" i="2"/>
  <c r="P1065" i="2"/>
  <c r="O1065" i="2"/>
  <c r="N1065" i="2"/>
  <c r="M1065" i="2"/>
  <c r="P1064" i="2"/>
  <c r="O1064" i="2"/>
  <c r="N1064" i="2"/>
  <c r="M1064" i="2"/>
  <c r="P1063" i="2"/>
  <c r="O1063" i="2"/>
  <c r="N1063" i="2"/>
  <c r="M1063" i="2"/>
  <c r="P1062" i="2"/>
  <c r="O1062" i="2"/>
  <c r="N1062" i="2"/>
  <c r="M1062" i="2"/>
  <c r="P1061" i="2"/>
  <c r="O1061" i="2"/>
  <c r="N1061" i="2"/>
  <c r="M1061" i="2"/>
  <c r="P1060" i="2"/>
  <c r="O1060" i="2"/>
  <c r="N1060" i="2"/>
  <c r="M1060" i="2"/>
  <c r="P1059" i="2"/>
  <c r="O1059" i="2"/>
  <c r="N1059" i="2"/>
  <c r="M1059" i="2"/>
  <c r="P1058" i="2"/>
  <c r="O1058" i="2"/>
  <c r="N1058" i="2"/>
  <c r="M1058" i="2"/>
  <c r="P1057" i="2"/>
  <c r="O1057" i="2"/>
  <c r="N1057" i="2"/>
  <c r="M1057" i="2"/>
  <c r="P1056" i="2"/>
  <c r="O1056" i="2"/>
  <c r="N1056" i="2"/>
  <c r="M1056" i="2"/>
  <c r="P1055" i="2"/>
  <c r="O1055" i="2"/>
  <c r="N1055" i="2"/>
  <c r="M1055" i="2"/>
  <c r="P1054" i="2"/>
  <c r="O1054" i="2"/>
  <c r="N1054" i="2"/>
  <c r="M1054" i="2"/>
  <c r="P1053" i="2"/>
  <c r="O1053" i="2"/>
  <c r="N1053" i="2"/>
  <c r="M1053" i="2"/>
  <c r="P1052" i="2"/>
  <c r="O1052" i="2"/>
  <c r="N1052" i="2"/>
  <c r="M1052" i="2"/>
  <c r="P1051" i="2"/>
  <c r="O1051" i="2"/>
  <c r="N1051" i="2"/>
  <c r="M1051" i="2"/>
  <c r="P1050" i="2"/>
  <c r="O1050" i="2"/>
  <c r="N1050" i="2"/>
  <c r="M1050" i="2"/>
  <c r="P1049" i="2"/>
  <c r="O1049" i="2"/>
  <c r="N1049" i="2"/>
  <c r="M1049" i="2"/>
  <c r="P1048" i="2"/>
  <c r="O1048" i="2"/>
  <c r="N1048" i="2"/>
  <c r="M1048" i="2"/>
  <c r="P1047" i="2"/>
  <c r="O1047" i="2"/>
  <c r="N1047" i="2"/>
  <c r="M1047" i="2"/>
  <c r="P1046" i="2"/>
  <c r="O1046" i="2"/>
  <c r="N1046" i="2"/>
  <c r="M1046" i="2"/>
  <c r="P1045" i="2"/>
  <c r="O1045" i="2"/>
  <c r="N1045" i="2"/>
  <c r="M1045" i="2"/>
  <c r="P1044" i="2"/>
  <c r="O1044" i="2"/>
  <c r="N1044" i="2"/>
  <c r="M1044" i="2"/>
  <c r="P1043" i="2"/>
  <c r="O1043" i="2"/>
  <c r="N1043" i="2"/>
  <c r="M1043" i="2"/>
  <c r="P1042" i="2"/>
  <c r="O1042" i="2"/>
  <c r="N1042" i="2"/>
  <c r="M1042" i="2"/>
  <c r="P1041" i="2"/>
  <c r="O1041" i="2"/>
  <c r="N1041" i="2"/>
  <c r="M1041" i="2"/>
  <c r="P1040" i="2"/>
  <c r="O1040" i="2"/>
  <c r="N1040" i="2"/>
  <c r="M1040" i="2"/>
  <c r="P1039" i="2"/>
  <c r="O1039" i="2"/>
  <c r="N1039" i="2"/>
  <c r="M1039" i="2"/>
  <c r="P1038" i="2"/>
  <c r="O1038" i="2"/>
  <c r="N1038" i="2"/>
  <c r="M1038" i="2"/>
  <c r="P1037" i="2"/>
  <c r="O1037" i="2"/>
  <c r="N1037" i="2"/>
  <c r="M1037" i="2"/>
  <c r="P1036" i="2"/>
  <c r="O1036" i="2"/>
  <c r="N1036" i="2"/>
  <c r="M1036" i="2"/>
  <c r="P1035" i="2"/>
  <c r="O1035" i="2"/>
  <c r="N1035" i="2"/>
  <c r="M1035" i="2"/>
  <c r="P1034" i="2"/>
  <c r="O1034" i="2"/>
  <c r="N1034" i="2"/>
  <c r="M1034" i="2"/>
  <c r="P1033" i="2"/>
  <c r="O1033" i="2"/>
  <c r="N1033" i="2"/>
  <c r="M1033" i="2"/>
  <c r="P1032" i="2"/>
  <c r="O1032" i="2"/>
  <c r="N1032" i="2"/>
  <c r="M1032" i="2"/>
  <c r="P1031" i="2"/>
  <c r="O1031" i="2"/>
  <c r="N1031" i="2"/>
  <c r="M1031" i="2"/>
  <c r="P1030" i="2"/>
  <c r="O1030" i="2"/>
  <c r="N1030" i="2"/>
  <c r="M1030" i="2"/>
  <c r="P1029" i="2"/>
  <c r="O1029" i="2"/>
  <c r="N1029" i="2"/>
  <c r="M1029" i="2"/>
  <c r="P1028" i="2"/>
  <c r="O1028" i="2"/>
  <c r="N1028" i="2"/>
  <c r="M1028" i="2"/>
  <c r="P1027" i="2"/>
  <c r="O1027" i="2"/>
  <c r="N1027" i="2"/>
  <c r="M1027" i="2"/>
  <c r="P1026" i="2"/>
  <c r="O1026" i="2"/>
  <c r="N1026" i="2"/>
  <c r="M1026" i="2"/>
  <c r="P1025" i="2"/>
  <c r="O1025" i="2"/>
  <c r="N1025" i="2"/>
  <c r="M1025" i="2"/>
  <c r="P1024" i="2"/>
  <c r="O1024" i="2"/>
  <c r="N1024" i="2"/>
  <c r="M1024" i="2"/>
  <c r="P1023" i="2"/>
  <c r="O1023" i="2"/>
  <c r="N1023" i="2"/>
  <c r="M1023" i="2"/>
  <c r="P1022" i="2"/>
  <c r="O1022" i="2"/>
  <c r="N1022" i="2"/>
  <c r="M1022" i="2"/>
  <c r="P1021" i="2"/>
  <c r="O1021" i="2"/>
  <c r="N1021" i="2"/>
  <c r="M1021" i="2"/>
  <c r="P1020" i="2"/>
  <c r="O1020" i="2"/>
  <c r="N1020" i="2"/>
  <c r="M1020" i="2"/>
  <c r="P1019" i="2"/>
  <c r="O1019" i="2"/>
  <c r="N1019" i="2"/>
  <c r="M1019" i="2"/>
  <c r="P1018" i="2"/>
  <c r="O1018" i="2"/>
  <c r="N1018" i="2"/>
  <c r="M1018" i="2"/>
  <c r="P1017" i="2"/>
  <c r="O1017" i="2"/>
  <c r="N1017" i="2"/>
  <c r="M1017" i="2"/>
  <c r="P1016" i="2"/>
  <c r="O1016" i="2"/>
  <c r="N1016" i="2"/>
  <c r="M1016" i="2"/>
  <c r="P1015" i="2"/>
  <c r="O1015" i="2"/>
  <c r="N1015" i="2"/>
  <c r="M1015" i="2"/>
  <c r="P1014" i="2"/>
  <c r="O1014" i="2"/>
  <c r="N1014" i="2"/>
  <c r="M1014" i="2"/>
  <c r="P1013" i="2"/>
  <c r="O1013" i="2"/>
  <c r="N1013" i="2"/>
  <c r="M1013" i="2"/>
  <c r="P1012" i="2"/>
  <c r="O1012" i="2"/>
  <c r="N1012" i="2"/>
  <c r="M1012" i="2"/>
  <c r="P1011" i="2"/>
  <c r="O1011" i="2"/>
  <c r="N1011" i="2"/>
  <c r="M1011" i="2"/>
  <c r="P1010" i="2"/>
  <c r="O1010" i="2"/>
  <c r="N1010" i="2"/>
  <c r="M1010" i="2"/>
  <c r="P1009" i="2"/>
  <c r="O1009" i="2"/>
  <c r="N1009" i="2"/>
  <c r="M1009" i="2"/>
  <c r="P1008" i="2"/>
  <c r="O1008" i="2"/>
  <c r="N1008" i="2"/>
  <c r="M1008" i="2"/>
  <c r="P1007" i="2"/>
  <c r="O1007" i="2"/>
  <c r="N1007" i="2"/>
  <c r="M1007" i="2"/>
  <c r="P1006" i="2"/>
  <c r="O1006" i="2"/>
  <c r="N1006" i="2"/>
  <c r="M1006" i="2"/>
  <c r="P1005" i="2"/>
  <c r="O1005" i="2"/>
  <c r="N1005" i="2"/>
  <c r="M1005" i="2"/>
  <c r="P1004" i="2"/>
  <c r="O1004" i="2"/>
  <c r="N1004" i="2"/>
  <c r="M1004" i="2"/>
  <c r="P1003" i="2"/>
  <c r="O1003" i="2"/>
  <c r="N1003" i="2"/>
  <c r="M1003" i="2"/>
  <c r="P1002" i="2"/>
  <c r="O1002" i="2"/>
  <c r="N1002" i="2"/>
  <c r="M1002" i="2"/>
  <c r="P1001" i="2"/>
  <c r="O1001" i="2"/>
  <c r="N1001" i="2"/>
  <c r="M1001" i="2"/>
  <c r="P1000" i="2"/>
  <c r="O1000" i="2"/>
  <c r="N1000" i="2"/>
  <c r="M1000" i="2"/>
  <c r="P999" i="2"/>
  <c r="O999" i="2"/>
  <c r="N999" i="2"/>
  <c r="M999" i="2"/>
  <c r="P998" i="2"/>
  <c r="O998" i="2"/>
  <c r="N998" i="2"/>
  <c r="M998" i="2"/>
  <c r="P997" i="2"/>
  <c r="O997" i="2"/>
  <c r="N997" i="2"/>
  <c r="M997" i="2"/>
  <c r="P996" i="2"/>
  <c r="O996" i="2"/>
  <c r="N996" i="2"/>
  <c r="M996" i="2"/>
  <c r="P995" i="2"/>
  <c r="O995" i="2"/>
  <c r="N995" i="2"/>
  <c r="M995" i="2"/>
  <c r="P994" i="2"/>
  <c r="O994" i="2"/>
  <c r="N994" i="2"/>
  <c r="M994" i="2"/>
  <c r="P993" i="2"/>
  <c r="O993" i="2"/>
  <c r="N993" i="2"/>
  <c r="M993" i="2"/>
  <c r="P992" i="2"/>
  <c r="O992" i="2"/>
  <c r="N992" i="2"/>
  <c r="M992" i="2"/>
  <c r="P991" i="2"/>
  <c r="O991" i="2"/>
  <c r="N991" i="2"/>
  <c r="M991" i="2"/>
  <c r="P990" i="2"/>
  <c r="O990" i="2"/>
  <c r="N990" i="2"/>
  <c r="M990" i="2"/>
  <c r="P989" i="2"/>
  <c r="O989" i="2"/>
  <c r="N989" i="2"/>
  <c r="M989" i="2"/>
  <c r="P988" i="2"/>
  <c r="O988" i="2"/>
  <c r="N988" i="2"/>
  <c r="M988" i="2"/>
  <c r="P987" i="2"/>
  <c r="O987" i="2"/>
  <c r="N987" i="2"/>
  <c r="M987" i="2"/>
  <c r="P986" i="2"/>
  <c r="O986" i="2"/>
  <c r="N986" i="2"/>
  <c r="M986" i="2"/>
  <c r="P985" i="2"/>
  <c r="O985" i="2"/>
  <c r="N985" i="2"/>
  <c r="M985" i="2"/>
  <c r="P984" i="2"/>
  <c r="O984" i="2"/>
  <c r="N984" i="2"/>
  <c r="M984" i="2"/>
  <c r="P983" i="2"/>
  <c r="O983" i="2"/>
  <c r="N983" i="2"/>
  <c r="M983" i="2"/>
  <c r="P982" i="2"/>
  <c r="O982" i="2"/>
  <c r="N982" i="2"/>
  <c r="M982" i="2"/>
  <c r="P981" i="2"/>
  <c r="O981" i="2"/>
  <c r="N981" i="2"/>
  <c r="M981" i="2"/>
  <c r="P980" i="2"/>
  <c r="O980" i="2"/>
  <c r="N980" i="2"/>
  <c r="M980" i="2"/>
  <c r="P979" i="2"/>
  <c r="O979" i="2"/>
  <c r="N979" i="2"/>
  <c r="M979" i="2"/>
  <c r="P978" i="2"/>
  <c r="O978" i="2"/>
  <c r="N978" i="2"/>
  <c r="M978" i="2"/>
  <c r="P977" i="2"/>
  <c r="O977" i="2"/>
  <c r="N977" i="2"/>
  <c r="M977" i="2"/>
  <c r="P976" i="2"/>
  <c r="O976" i="2"/>
  <c r="N976" i="2"/>
  <c r="M976" i="2"/>
  <c r="P975" i="2"/>
  <c r="O975" i="2"/>
  <c r="N975" i="2"/>
  <c r="M975" i="2"/>
  <c r="P974" i="2"/>
  <c r="O974" i="2"/>
  <c r="N974" i="2"/>
  <c r="M974" i="2"/>
  <c r="P973" i="2"/>
  <c r="O973" i="2"/>
  <c r="N973" i="2"/>
  <c r="M973" i="2"/>
  <c r="P972" i="2"/>
  <c r="O972" i="2"/>
  <c r="N972" i="2"/>
  <c r="M972" i="2"/>
  <c r="P971" i="2"/>
  <c r="O971" i="2"/>
  <c r="N971" i="2"/>
  <c r="M971" i="2"/>
  <c r="P970" i="2"/>
  <c r="O970" i="2"/>
  <c r="N970" i="2"/>
  <c r="M970" i="2"/>
  <c r="P969" i="2"/>
  <c r="O969" i="2"/>
  <c r="N969" i="2"/>
  <c r="M969" i="2"/>
  <c r="P968" i="2"/>
  <c r="O968" i="2"/>
  <c r="N968" i="2"/>
  <c r="M968" i="2"/>
  <c r="P967" i="2"/>
  <c r="O967" i="2"/>
  <c r="N967" i="2"/>
  <c r="M967" i="2"/>
  <c r="P966" i="2"/>
  <c r="O966" i="2"/>
  <c r="N966" i="2"/>
  <c r="M966" i="2"/>
  <c r="P965" i="2"/>
  <c r="O965" i="2"/>
  <c r="N965" i="2"/>
  <c r="M965" i="2"/>
  <c r="P964" i="2"/>
  <c r="O964" i="2"/>
  <c r="N964" i="2"/>
  <c r="M964" i="2"/>
  <c r="P963" i="2"/>
  <c r="O963" i="2"/>
  <c r="N963" i="2"/>
  <c r="M963" i="2"/>
  <c r="P962" i="2"/>
  <c r="O962" i="2"/>
  <c r="N962" i="2"/>
  <c r="M962" i="2"/>
  <c r="P961" i="2"/>
  <c r="O961" i="2"/>
  <c r="N961" i="2"/>
  <c r="M961" i="2"/>
  <c r="P960" i="2"/>
  <c r="O960" i="2"/>
  <c r="N960" i="2"/>
  <c r="M960" i="2"/>
  <c r="P959" i="2"/>
  <c r="O959" i="2"/>
  <c r="N959" i="2"/>
  <c r="M959" i="2"/>
  <c r="P958" i="2"/>
  <c r="O958" i="2"/>
  <c r="N958" i="2"/>
  <c r="M958" i="2"/>
  <c r="P957" i="2"/>
  <c r="O957" i="2"/>
  <c r="N957" i="2"/>
  <c r="M957" i="2"/>
  <c r="P956" i="2"/>
  <c r="O956" i="2"/>
  <c r="N956" i="2"/>
  <c r="M956" i="2"/>
  <c r="P955" i="2"/>
  <c r="O955" i="2"/>
  <c r="N955" i="2"/>
  <c r="M955" i="2"/>
  <c r="P954" i="2"/>
  <c r="O954" i="2"/>
  <c r="N954" i="2"/>
  <c r="M954" i="2"/>
  <c r="P953" i="2"/>
  <c r="O953" i="2"/>
  <c r="N953" i="2"/>
  <c r="M953" i="2"/>
  <c r="P952" i="2"/>
  <c r="O952" i="2"/>
  <c r="N952" i="2"/>
  <c r="M952" i="2"/>
  <c r="P951" i="2"/>
  <c r="O951" i="2"/>
  <c r="N951" i="2"/>
  <c r="M951" i="2"/>
  <c r="P950" i="2"/>
  <c r="O950" i="2"/>
  <c r="N950" i="2"/>
  <c r="M950" i="2"/>
  <c r="P949" i="2"/>
  <c r="O949" i="2"/>
  <c r="N949" i="2"/>
  <c r="M949" i="2"/>
  <c r="P948" i="2"/>
  <c r="O948" i="2"/>
  <c r="N948" i="2"/>
  <c r="M948" i="2"/>
  <c r="P947" i="2"/>
  <c r="O947" i="2"/>
  <c r="N947" i="2"/>
  <c r="M947" i="2"/>
  <c r="P946" i="2"/>
  <c r="O946" i="2"/>
  <c r="N946" i="2"/>
  <c r="M946" i="2"/>
  <c r="P945" i="2"/>
  <c r="O945" i="2"/>
  <c r="N945" i="2"/>
  <c r="M945" i="2"/>
  <c r="P944" i="2"/>
  <c r="O944" i="2"/>
  <c r="N944" i="2"/>
  <c r="M944" i="2"/>
  <c r="P943" i="2"/>
  <c r="O943" i="2"/>
  <c r="N943" i="2"/>
  <c r="M943" i="2"/>
  <c r="P942" i="2"/>
  <c r="O942" i="2"/>
  <c r="N942" i="2"/>
  <c r="M942" i="2"/>
  <c r="P941" i="2"/>
  <c r="O941" i="2"/>
  <c r="N941" i="2"/>
  <c r="M941" i="2"/>
  <c r="P940" i="2"/>
  <c r="O940" i="2"/>
  <c r="N940" i="2"/>
  <c r="M940" i="2"/>
  <c r="P939" i="2"/>
  <c r="O939" i="2"/>
  <c r="N939" i="2"/>
  <c r="M939" i="2"/>
  <c r="P938" i="2"/>
  <c r="O938" i="2"/>
  <c r="N938" i="2"/>
  <c r="M938" i="2"/>
  <c r="P937" i="2"/>
  <c r="O937" i="2"/>
  <c r="N937" i="2"/>
  <c r="M937" i="2"/>
  <c r="P936" i="2"/>
  <c r="O936" i="2"/>
  <c r="N936" i="2"/>
  <c r="M936" i="2"/>
  <c r="P935" i="2"/>
  <c r="O935" i="2"/>
  <c r="N935" i="2"/>
  <c r="M935" i="2"/>
  <c r="P934" i="2"/>
  <c r="O934" i="2"/>
  <c r="N934" i="2"/>
  <c r="M934" i="2"/>
  <c r="P933" i="2"/>
  <c r="O933" i="2"/>
  <c r="N933" i="2"/>
  <c r="M933" i="2"/>
  <c r="P932" i="2"/>
  <c r="O932" i="2"/>
  <c r="N932" i="2"/>
  <c r="M932" i="2"/>
  <c r="P931" i="2"/>
  <c r="O931" i="2"/>
  <c r="N931" i="2"/>
  <c r="M931" i="2"/>
  <c r="P930" i="2"/>
  <c r="O930" i="2"/>
  <c r="N930" i="2"/>
  <c r="M930" i="2"/>
  <c r="P929" i="2"/>
  <c r="O929" i="2"/>
  <c r="N929" i="2"/>
  <c r="M929" i="2"/>
  <c r="P928" i="2"/>
  <c r="O928" i="2"/>
  <c r="N928" i="2"/>
  <c r="M928" i="2"/>
  <c r="P927" i="2"/>
  <c r="O927" i="2"/>
  <c r="N927" i="2"/>
  <c r="M927" i="2"/>
  <c r="P926" i="2"/>
  <c r="O926" i="2"/>
  <c r="N926" i="2"/>
  <c r="M926" i="2"/>
  <c r="P925" i="2"/>
  <c r="O925" i="2"/>
  <c r="N925" i="2"/>
  <c r="M925" i="2"/>
  <c r="P924" i="2"/>
  <c r="O924" i="2"/>
  <c r="N924" i="2"/>
  <c r="M924" i="2"/>
  <c r="P923" i="2"/>
  <c r="O923" i="2"/>
  <c r="N923" i="2"/>
  <c r="M923" i="2"/>
  <c r="P922" i="2"/>
  <c r="O922" i="2"/>
  <c r="N922" i="2"/>
  <c r="M922" i="2"/>
  <c r="P921" i="2"/>
  <c r="O921" i="2"/>
  <c r="N921" i="2"/>
  <c r="M921" i="2"/>
  <c r="P920" i="2"/>
  <c r="O920" i="2"/>
  <c r="N920" i="2"/>
  <c r="M920" i="2"/>
  <c r="P919" i="2"/>
  <c r="O919" i="2"/>
  <c r="N919" i="2"/>
  <c r="M919" i="2"/>
  <c r="P918" i="2"/>
  <c r="O918" i="2"/>
  <c r="N918" i="2"/>
  <c r="M918" i="2"/>
  <c r="P917" i="2"/>
  <c r="O917" i="2"/>
  <c r="N917" i="2"/>
  <c r="M917" i="2"/>
  <c r="P916" i="2"/>
  <c r="O916" i="2"/>
  <c r="N916" i="2"/>
  <c r="M916" i="2"/>
  <c r="P915" i="2"/>
  <c r="O915" i="2"/>
  <c r="N915" i="2"/>
  <c r="M915" i="2"/>
  <c r="P914" i="2"/>
  <c r="O914" i="2"/>
  <c r="N914" i="2"/>
  <c r="M914" i="2"/>
  <c r="P913" i="2"/>
  <c r="O913" i="2"/>
  <c r="N913" i="2"/>
  <c r="M913" i="2"/>
  <c r="P912" i="2"/>
  <c r="O912" i="2"/>
  <c r="N912" i="2"/>
  <c r="M912" i="2"/>
  <c r="P911" i="2"/>
  <c r="O911" i="2"/>
  <c r="N911" i="2"/>
  <c r="M911" i="2"/>
  <c r="P910" i="2"/>
  <c r="O910" i="2"/>
  <c r="N910" i="2"/>
  <c r="M910" i="2"/>
  <c r="P909" i="2"/>
  <c r="O909" i="2"/>
  <c r="N909" i="2"/>
  <c r="M909" i="2"/>
  <c r="P908" i="2"/>
  <c r="O908" i="2"/>
  <c r="N908" i="2"/>
  <c r="M908" i="2"/>
  <c r="P907" i="2"/>
  <c r="O907" i="2"/>
  <c r="N907" i="2"/>
  <c r="M907" i="2"/>
  <c r="P906" i="2"/>
  <c r="O906" i="2"/>
  <c r="N906" i="2"/>
  <c r="M906" i="2"/>
  <c r="P905" i="2"/>
  <c r="O905" i="2"/>
  <c r="N905" i="2"/>
  <c r="M905" i="2"/>
  <c r="P904" i="2"/>
  <c r="O904" i="2"/>
  <c r="N904" i="2"/>
  <c r="M904" i="2"/>
  <c r="P903" i="2"/>
  <c r="O903" i="2"/>
  <c r="N903" i="2"/>
  <c r="M903" i="2"/>
  <c r="P902" i="2"/>
  <c r="O902" i="2"/>
  <c r="N902" i="2"/>
  <c r="M902" i="2"/>
  <c r="P901" i="2"/>
  <c r="O901" i="2"/>
  <c r="N901" i="2"/>
  <c r="M901" i="2"/>
  <c r="P900" i="2"/>
  <c r="O900" i="2"/>
  <c r="N900" i="2"/>
  <c r="M900" i="2"/>
  <c r="P899" i="2"/>
  <c r="O899" i="2"/>
  <c r="N899" i="2"/>
  <c r="M899" i="2"/>
  <c r="P898" i="2"/>
  <c r="O898" i="2"/>
  <c r="N898" i="2"/>
  <c r="M898" i="2"/>
  <c r="P897" i="2"/>
  <c r="O897" i="2"/>
  <c r="N897" i="2"/>
  <c r="M897" i="2"/>
  <c r="P896" i="2"/>
  <c r="O896" i="2"/>
  <c r="N896" i="2"/>
  <c r="M896" i="2"/>
  <c r="P895" i="2"/>
  <c r="O895" i="2"/>
  <c r="N895" i="2"/>
  <c r="M895" i="2"/>
  <c r="P894" i="2"/>
  <c r="O894" i="2"/>
  <c r="N894" i="2"/>
  <c r="M894" i="2"/>
  <c r="P893" i="2"/>
  <c r="O893" i="2"/>
  <c r="N893" i="2"/>
  <c r="M893" i="2"/>
  <c r="P892" i="2"/>
  <c r="O892" i="2"/>
  <c r="N892" i="2"/>
  <c r="M892" i="2"/>
  <c r="P891" i="2"/>
  <c r="O891" i="2"/>
  <c r="N891" i="2"/>
  <c r="M891" i="2"/>
  <c r="P890" i="2"/>
  <c r="O890" i="2"/>
  <c r="N890" i="2"/>
  <c r="M890" i="2"/>
  <c r="P889" i="2"/>
  <c r="O889" i="2"/>
  <c r="N889" i="2"/>
  <c r="M889" i="2"/>
  <c r="P888" i="2"/>
  <c r="O888" i="2"/>
  <c r="N888" i="2"/>
  <c r="M888" i="2"/>
  <c r="P887" i="2"/>
  <c r="O887" i="2"/>
  <c r="N887" i="2"/>
  <c r="M887" i="2"/>
  <c r="P886" i="2"/>
  <c r="O886" i="2"/>
  <c r="N886" i="2"/>
  <c r="M886" i="2"/>
  <c r="P885" i="2"/>
  <c r="O885" i="2"/>
  <c r="N885" i="2"/>
  <c r="M885" i="2"/>
  <c r="P884" i="2"/>
  <c r="O884" i="2"/>
  <c r="N884" i="2"/>
  <c r="M884" i="2"/>
  <c r="P883" i="2"/>
  <c r="O883" i="2"/>
  <c r="N883" i="2"/>
  <c r="M883" i="2"/>
  <c r="P882" i="2"/>
  <c r="O882" i="2"/>
  <c r="N882" i="2"/>
  <c r="M882" i="2"/>
  <c r="P881" i="2"/>
  <c r="O881" i="2"/>
  <c r="N881" i="2"/>
  <c r="M881" i="2"/>
  <c r="P880" i="2"/>
  <c r="O880" i="2"/>
  <c r="N880" i="2"/>
  <c r="M880" i="2"/>
  <c r="P879" i="2"/>
  <c r="O879" i="2"/>
  <c r="N879" i="2"/>
  <c r="M879" i="2"/>
  <c r="P878" i="2"/>
  <c r="O878" i="2"/>
  <c r="N878" i="2"/>
  <c r="M878" i="2"/>
  <c r="P877" i="2"/>
  <c r="O877" i="2"/>
  <c r="N877" i="2"/>
  <c r="M877" i="2"/>
  <c r="P876" i="2"/>
  <c r="O876" i="2"/>
  <c r="N876" i="2"/>
  <c r="M876" i="2"/>
  <c r="P875" i="2"/>
  <c r="O875" i="2"/>
  <c r="N875" i="2"/>
  <c r="M875" i="2"/>
  <c r="P874" i="2"/>
  <c r="O874" i="2"/>
  <c r="N874" i="2"/>
  <c r="M874" i="2"/>
  <c r="P873" i="2"/>
  <c r="O873" i="2"/>
  <c r="N873" i="2"/>
  <c r="M873" i="2"/>
  <c r="P872" i="2"/>
  <c r="O872" i="2"/>
  <c r="N872" i="2"/>
  <c r="M872" i="2"/>
  <c r="P871" i="2"/>
  <c r="O871" i="2"/>
  <c r="N871" i="2"/>
  <c r="M871" i="2"/>
  <c r="P870" i="2"/>
  <c r="O870" i="2"/>
  <c r="N870" i="2"/>
  <c r="M870" i="2"/>
  <c r="P869" i="2"/>
  <c r="O869" i="2"/>
  <c r="N869" i="2"/>
  <c r="M869" i="2"/>
  <c r="P868" i="2"/>
  <c r="O868" i="2"/>
  <c r="N868" i="2"/>
  <c r="M868" i="2"/>
  <c r="P867" i="2"/>
  <c r="O867" i="2"/>
  <c r="N867" i="2"/>
  <c r="M867" i="2"/>
  <c r="P866" i="2"/>
  <c r="O866" i="2"/>
  <c r="N866" i="2"/>
  <c r="M866" i="2"/>
  <c r="P865" i="2"/>
  <c r="O865" i="2"/>
  <c r="N865" i="2"/>
  <c r="M865" i="2"/>
  <c r="P864" i="2"/>
  <c r="O864" i="2"/>
  <c r="N864" i="2"/>
  <c r="M864" i="2"/>
  <c r="P863" i="2"/>
  <c r="O863" i="2"/>
  <c r="N863" i="2"/>
  <c r="M863" i="2"/>
  <c r="P862" i="2"/>
  <c r="O862" i="2"/>
  <c r="N862" i="2"/>
  <c r="M862" i="2"/>
  <c r="P861" i="2"/>
  <c r="O861" i="2"/>
  <c r="N861" i="2"/>
  <c r="M861" i="2"/>
  <c r="P860" i="2"/>
  <c r="O860" i="2"/>
  <c r="N860" i="2"/>
  <c r="M860" i="2"/>
  <c r="P859" i="2"/>
  <c r="O859" i="2"/>
  <c r="N859" i="2"/>
  <c r="M859" i="2"/>
  <c r="P858" i="2"/>
  <c r="O858" i="2"/>
  <c r="N858" i="2"/>
  <c r="M858" i="2"/>
  <c r="P857" i="2"/>
  <c r="O857" i="2"/>
  <c r="N857" i="2"/>
  <c r="M857" i="2"/>
  <c r="P856" i="2"/>
  <c r="O856" i="2"/>
  <c r="N856" i="2"/>
  <c r="M856" i="2"/>
  <c r="P855" i="2"/>
  <c r="O855" i="2"/>
  <c r="N855" i="2"/>
  <c r="M855" i="2"/>
  <c r="P854" i="2"/>
  <c r="O854" i="2"/>
  <c r="N854" i="2"/>
  <c r="M854" i="2"/>
  <c r="P853" i="2"/>
  <c r="O853" i="2"/>
  <c r="N853" i="2"/>
  <c r="M853" i="2"/>
  <c r="P852" i="2"/>
  <c r="O852" i="2"/>
  <c r="N852" i="2"/>
  <c r="M852" i="2"/>
  <c r="P851" i="2"/>
  <c r="O851" i="2"/>
  <c r="N851" i="2"/>
  <c r="M851" i="2"/>
  <c r="P850" i="2"/>
  <c r="O850" i="2"/>
  <c r="N850" i="2"/>
  <c r="M850" i="2"/>
  <c r="P849" i="2"/>
  <c r="O849" i="2"/>
  <c r="N849" i="2"/>
  <c r="M849" i="2"/>
  <c r="P848" i="2"/>
  <c r="O848" i="2"/>
  <c r="N848" i="2"/>
  <c r="M848" i="2"/>
  <c r="P847" i="2"/>
  <c r="O847" i="2"/>
  <c r="N847" i="2"/>
  <c r="M847" i="2"/>
  <c r="P846" i="2"/>
  <c r="O846" i="2"/>
  <c r="N846" i="2"/>
  <c r="M846" i="2"/>
  <c r="P845" i="2"/>
  <c r="O845" i="2"/>
  <c r="N845" i="2"/>
  <c r="M845" i="2"/>
  <c r="P844" i="2"/>
  <c r="O844" i="2"/>
  <c r="N844" i="2"/>
  <c r="M844" i="2"/>
  <c r="P843" i="2"/>
  <c r="O843" i="2"/>
  <c r="N843" i="2"/>
  <c r="M843" i="2"/>
  <c r="P842" i="2"/>
  <c r="O842" i="2"/>
  <c r="N842" i="2"/>
  <c r="M842" i="2"/>
  <c r="P841" i="2"/>
  <c r="O841" i="2"/>
  <c r="N841" i="2"/>
  <c r="M841" i="2"/>
  <c r="P840" i="2"/>
  <c r="O840" i="2"/>
  <c r="N840" i="2"/>
  <c r="M840" i="2"/>
  <c r="P839" i="2"/>
  <c r="O839" i="2"/>
  <c r="N839" i="2"/>
  <c r="M839" i="2"/>
  <c r="P838" i="2"/>
  <c r="O838" i="2"/>
  <c r="N838" i="2"/>
  <c r="M838" i="2"/>
  <c r="P837" i="2"/>
  <c r="O837" i="2"/>
  <c r="N837" i="2"/>
  <c r="M837" i="2"/>
  <c r="P836" i="2"/>
  <c r="O836" i="2"/>
  <c r="N836" i="2"/>
  <c r="M836" i="2"/>
  <c r="P835" i="2"/>
  <c r="O835" i="2"/>
  <c r="N835" i="2"/>
  <c r="M835" i="2"/>
  <c r="P834" i="2"/>
  <c r="O834" i="2"/>
  <c r="N834" i="2"/>
  <c r="M834" i="2"/>
  <c r="P833" i="2"/>
  <c r="O833" i="2"/>
  <c r="N833" i="2"/>
  <c r="M833" i="2"/>
  <c r="P832" i="2"/>
  <c r="O832" i="2"/>
  <c r="N832" i="2"/>
  <c r="M832" i="2"/>
  <c r="P831" i="2"/>
  <c r="O831" i="2"/>
  <c r="N831" i="2"/>
  <c r="M831" i="2"/>
  <c r="P830" i="2"/>
  <c r="O830" i="2"/>
  <c r="N830" i="2"/>
  <c r="M830" i="2"/>
  <c r="P829" i="2"/>
  <c r="O829" i="2"/>
  <c r="N829" i="2"/>
  <c r="M829" i="2"/>
  <c r="P828" i="2"/>
  <c r="O828" i="2"/>
  <c r="N828" i="2"/>
  <c r="M828" i="2"/>
  <c r="P827" i="2"/>
  <c r="O827" i="2"/>
  <c r="N827" i="2"/>
  <c r="M827" i="2"/>
  <c r="P826" i="2"/>
  <c r="O826" i="2"/>
  <c r="N826" i="2"/>
  <c r="M826" i="2"/>
  <c r="P825" i="2"/>
  <c r="O825" i="2"/>
  <c r="N825" i="2"/>
  <c r="M825" i="2"/>
  <c r="P824" i="2"/>
  <c r="O824" i="2"/>
  <c r="N824" i="2"/>
  <c r="M824" i="2"/>
  <c r="P823" i="2"/>
  <c r="O823" i="2"/>
  <c r="N823" i="2"/>
  <c r="M823" i="2"/>
  <c r="P822" i="2"/>
  <c r="O822" i="2"/>
  <c r="N822" i="2"/>
  <c r="M822" i="2"/>
  <c r="P821" i="2"/>
  <c r="O821" i="2"/>
  <c r="N821" i="2"/>
  <c r="M821" i="2"/>
  <c r="P820" i="2"/>
  <c r="O820" i="2"/>
  <c r="N820" i="2"/>
  <c r="M820" i="2"/>
  <c r="P819" i="2"/>
  <c r="O819" i="2"/>
  <c r="N819" i="2"/>
  <c r="M819" i="2"/>
  <c r="P818" i="2"/>
  <c r="O818" i="2"/>
  <c r="N818" i="2"/>
  <c r="M818" i="2"/>
  <c r="P817" i="2"/>
  <c r="O817" i="2"/>
  <c r="N817" i="2"/>
  <c r="M817" i="2"/>
  <c r="P816" i="2"/>
  <c r="O816" i="2"/>
  <c r="N816" i="2"/>
  <c r="M816" i="2"/>
  <c r="P815" i="2"/>
  <c r="O815" i="2"/>
  <c r="N815" i="2"/>
  <c r="M815" i="2"/>
  <c r="P814" i="2"/>
  <c r="O814" i="2"/>
  <c r="N814" i="2"/>
  <c r="M814" i="2"/>
  <c r="P813" i="2"/>
  <c r="O813" i="2"/>
  <c r="N813" i="2"/>
  <c r="M813" i="2"/>
  <c r="P812" i="2"/>
  <c r="O812" i="2"/>
  <c r="N812" i="2"/>
  <c r="M812" i="2"/>
  <c r="P811" i="2"/>
  <c r="O811" i="2"/>
  <c r="N811" i="2"/>
  <c r="M811" i="2"/>
  <c r="P810" i="2"/>
  <c r="O810" i="2"/>
  <c r="N810" i="2"/>
  <c r="M810" i="2"/>
  <c r="P809" i="2"/>
  <c r="O809" i="2"/>
  <c r="N809" i="2"/>
  <c r="M809" i="2"/>
  <c r="P808" i="2"/>
  <c r="O808" i="2"/>
  <c r="N808" i="2"/>
  <c r="M808" i="2"/>
  <c r="P807" i="2"/>
  <c r="O807" i="2"/>
  <c r="N807" i="2"/>
  <c r="M807" i="2"/>
  <c r="P806" i="2"/>
  <c r="O806" i="2"/>
  <c r="N806" i="2"/>
  <c r="M806" i="2"/>
  <c r="P805" i="2"/>
  <c r="O805" i="2"/>
  <c r="N805" i="2"/>
  <c r="M805" i="2"/>
  <c r="P804" i="2"/>
  <c r="O804" i="2"/>
  <c r="N804" i="2"/>
  <c r="M804" i="2"/>
  <c r="P803" i="2"/>
  <c r="O803" i="2"/>
  <c r="N803" i="2"/>
  <c r="M803" i="2"/>
  <c r="P802" i="2"/>
  <c r="O802" i="2"/>
  <c r="N802" i="2"/>
  <c r="M802" i="2"/>
  <c r="P801" i="2"/>
  <c r="O801" i="2"/>
  <c r="N801" i="2"/>
  <c r="M801" i="2"/>
  <c r="P800" i="2"/>
  <c r="O800" i="2"/>
  <c r="N800" i="2"/>
  <c r="M800" i="2"/>
  <c r="P799" i="2"/>
  <c r="O799" i="2"/>
  <c r="N799" i="2"/>
  <c r="M799" i="2"/>
  <c r="P798" i="2"/>
  <c r="O798" i="2"/>
  <c r="N798" i="2"/>
  <c r="M798" i="2"/>
  <c r="P797" i="2"/>
  <c r="O797" i="2"/>
  <c r="N797" i="2"/>
  <c r="M797" i="2"/>
  <c r="P796" i="2"/>
  <c r="O796" i="2"/>
  <c r="N796" i="2"/>
  <c r="M796" i="2"/>
  <c r="P795" i="2"/>
  <c r="O795" i="2"/>
  <c r="N795" i="2"/>
  <c r="M795" i="2"/>
  <c r="P794" i="2"/>
  <c r="O794" i="2"/>
  <c r="N794" i="2"/>
  <c r="M794" i="2"/>
  <c r="P793" i="2"/>
  <c r="O793" i="2"/>
  <c r="N793" i="2"/>
  <c r="M793" i="2"/>
  <c r="P792" i="2"/>
  <c r="O792" i="2"/>
  <c r="N792" i="2"/>
  <c r="M792" i="2"/>
  <c r="P791" i="2"/>
  <c r="O791" i="2"/>
  <c r="N791" i="2"/>
  <c r="M791" i="2"/>
  <c r="P790" i="2"/>
  <c r="O790" i="2"/>
  <c r="N790" i="2"/>
  <c r="M790" i="2"/>
  <c r="P789" i="2"/>
  <c r="O789" i="2"/>
  <c r="N789" i="2"/>
  <c r="M789" i="2"/>
  <c r="P788" i="2"/>
  <c r="O788" i="2"/>
  <c r="N788" i="2"/>
  <c r="M788" i="2"/>
  <c r="P787" i="2"/>
  <c r="O787" i="2"/>
  <c r="N787" i="2"/>
  <c r="M787" i="2"/>
  <c r="P786" i="2"/>
  <c r="O786" i="2"/>
  <c r="N786" i="2"/>
  <c r="M786" i="2"/>
  <c r="P785" i="2"/>
  <c r="O785" i="2"/>
  <c r="N785" i="2"/>
  <c r="M785" i="2"/>
  <c r="P784" i="2"/>
  <c r="O784" i="2"/>
  <c r="N784" i="2"/>
  <c r="M784" i="2"/>
  <c r="P783" i="2"/>
  <c r="O783" i="2"/>
  <c r="N783" i="2"/>
  <c r="M783" i="2"/>
  <c r="P782" i="2"/>
  <c r="O782" i="2"/>
  <c r="N782" i="2"/>
  <c r="M782" i="2"/>
  <c r="P781" i="2"/>
  <c r="O781" i="2"/>
  <c r="N781" i="2"/>
  <c r="M781" i="2"/>
  <c r="P780" i="2"/>
  <c r="O780" i="2"/>
  <c r="N780" i="2"/>
  <c r="M780" i="2"/>
  <c r="P779" i="2"/>
  <c r="O779" i="2"/>
  <c r="N779" i="2"/>
  <c r="M779" i="2"/>
  <c r="P778" i="2"/>
  <c r="O778" i="2"/>
  <c r="N778" i="2"/>
  <c r="M778" i="2"/>
  <c r="P777" i="2"/>
  <c r="O777" i="2"/>
  <c r="N777" i="2"/>
  <c r="M777" i="2"/>
  <c r="P776" i="2"/>
  <c r="O776" i="2"/>
  <c r="N776" i="2"/>
  <c r="M776" i="2"/>
  <c r="P775" i="2"/>
  <c r="O775" i="2"/>
  <c r="N775" i="2"/>
  <c r="M775" i="2"/>
  <c r="P774" i="2"/>
  <c r="O774" i="2"/>
  <c r="N774" i="2"/>
  <c r="M774" i="2"/>
  <c r="P773" i="2"/>
  <c r="O773" i="2"/>
  <c r="N773" i="2"/>
  <c r="M773" i="2"/>
  <c r="P772" i="2"/>
  <c r="O772" i="2"/>
  <c r="N772" i="2"/>
  <c r="M772" i="2"/>
  <c r="P771" i="2"/>
  <c r="O771" i="2"/>
  <c r="N771" i="2"/>
  <c r="M771" i="2"/>
  <c r="P770" i="2"/>
  <c r="O770" i="2"/>
  <c r="N770" i="2"/>
  <c r="M770" i="2"/>
  <c r="P769" i="2"/>
  <c r="O769" i="2"/>
  <c r="N769" i="2"/>
  <c r="M769" i="2"/>
  <c r="P768" i="2"/>
  <c r="O768" i="2"/>
  <c r="N768" i="2"/>
  <c r="M768" i="2"/>
  <c r="P767" i="2"/>
  <c r="O767" i="2"/>
  <c r="N767" i="2"/>
  <c r="M767" i="2"/>
  <c r="P766" i="2"/>
  <c r="O766" i="2"/>
  <c r="N766" i="2"/>
  <c r="M766" i="2"/>
  <c r="P765" i="2"/>
  <c r="O765" i="2"/>
  <c r="N765" i="2"/>
  <c r="M765" i="2"/>
  <c r="P764" i="2"/>
  <c r="O764" i="2"/>
  <c r="N764" i="2"/>
  <c r="M764" i="2"/>
  <c r="P763" i="2"/>
  <c r="O763" i="2"/>
  <c r="N763" i="2"/>
  <c r="M763" i="2"/>
  <c r="P762" i="2"/>
  <c r="O762" i="2"/>
  <c r="N762" i="2"/>
  <c r="M762" i="2"/>
  <c r="P761" i="2"/>
  <c r="O761" i="2"/>
  <c r="N761" i="2"/>
  <c r="M761" i="2"/>
  <c r="P760" i="2"/>
  <c r="O760" i="2"/>
  <c r="N760" i="2"/>
  <c r="M760" i="2"/>
  <c r="P759" i="2"/>
  <c r="O759" i="2"/>
  <c r="N759" i="2"/>
  <c r="M759" i="2"/>
  <c r="P758" i="2"/>
  <c r="O758" i="2"/>
  <c r="N758" i="2"/>
  <c r="M758" i="2"/>
  <c r="P757" i="2"/>
  <c r="O757" i="2"/>
  <c r="N757" i="2"/>
  <c r="M757" i="2"/>
  <c r="P756" i="2"/>
  <c r="O756" i="2"/>
  <c r="N756" i="2"/>
  <c r="M756" i="2"/>
  <c r="P755" i="2"/>
  <c r="O755" i="2"/>
  <c r="N755" i="2"/>
  <c r="M755" i="2"/>
  <c r="P754" i="2"/>
  <c r="O754" i="2"/>
  <c r="N754" i="2"/>
  <c r="M754" i="2"/>
  <c r="P753" i="2"/>
  <c r="O753" i="2"/>
  <c r="N753" i="2"/>
  <c r="M753" i="2"/>
  <c r="P752" i="2"/>
  <c r="O752" i="2"/>
  <c r="AR12" i="2"/>
  <c r="N752" i="2"/>
  <c r="M752" i="2"/>
  <c r="P751" i="2"/>
  <c r="O751" i="2"/>
  <c r="N751" i="2"/>
  <c r="M751" i="2"/>
  <c r="P750" i="2"/>
  <c r="O750" i="2"/>
  <c r="N750" i="2"/>
  <c r="M750" i="2"/>
  <c r="P749" i="2"/>
  <c r="O749" i="2"/>
  <c r="N749" i="2"/>
  <c r="M749" i="2"/>
  <c r="P748" i="2"/>
  <c r="O748" i="2"/>
  <c r="N748" i="2"/>
  <c r="M748" i="2"/>
  <c r="P747" i="2"/>
  <c r="O747" i="2"/>
  <c r="N747" i="2"/>
  <c r="M747" i="2"/>
  <c r="P746" i="2"/>
  <c r="O746" i="2"/>
  <c r="N746" i="2"/>
  <c r="M746" i="2"/>
  <c r="P745" i="2"/>
  <c r="O745" i="2"/>
  <c r="N745" i="2"/>
  <c r="M745" i="2"/>
  <c r="P744" i="2"/>
  <c r="O744" i="2"/>
  <c r="N744" i="2"/>
  <c r="M744" i="2"/>
  <c r="P743" i="2"/>
  <c r="O743" i="2"/>
  <c r="N743" i="2"/>
  <c r="M743" i="2"/>
  <c r="P742" i="2"/>
  <c r="O742" i="2"/>
  <c r="N742" i="2"/>
  <c r="M742" i="2"/>
  <c r="P741" i="2"/>
  <c r="O741" i="2"/>
  <c r="N741" i="2"/>
  <c r="M741" i="2"/>
  <c r="P740" i="2"/>
  <c r="O740" i="2"/>
  <c r="N740" i="2"/>
  <c r="M740" i="2"/>
  <c r="P739" i="2"/>
  <c r="O739" i="2"/>
  <c r="N739" i="2"/>
  <c r="M739" i="2"/>
  <c r="P738" i="2"/>
  <c r="O738" i="2"/>
  <c r="N738" i="2"/>
  <c r="M738" i="2"/>
  <c r="P737" i="2"/>
  <c r="O737" i="2"/>
  <c r="N737" i="2"/>
  <c r="M737" i="2"/>
  <c r="P736" i="2"/>
  <c r="O736" i="2"/>
  <c r="N736" i="2"/>
  <c r="M736" i="2"/>
  <c r="P735" i="2"/>
  <c r="O735" i="2"/>
  <c r="N735" i="2"/>
  <c r="M735" i="2"/>
  <c r="P734" i="2"/>
  <c r="O734" i="2"/>
  <c r="N734" i="2"/>
  <c r="M734" i="2"/>
  <c r="P733" i="2"/>
  <c r="O733" i="2"/>
  <c r="N733" i="2"/>
  <c r="M733" i="2"/>
  <c r="P732" i="2"/>
  <c r="O732" i="2"/>
  <c r="N732" i="2"/>
  <c r="M732" i="2"/>
  <c r="P731" i="2"/>
  <c r="O731" i="2"/>
  <c r="N731" i="2"/>
  <c r="M731" i="2"/>
  <c r="P730" i="2"/>
  <c r="O730" i="2"/>
  <c r="N730" i="2"/>
  <c r="M730" i="2"/>
  <c r="P729" i="2"/>
  <c r="O729" i="2"/>
  <c r="N729" i="2"/>
  <c r="M729" i="2"/>
  <c r="P728" i="2"/>
  <c r="O728" i="2"/>
  <c r="N728" i="2"/>
  <c r="M728" i="2"/>
  <c r="P727" i="2"/>
  <c r="O727" i="2"/>
  <c r="N727" i="2"/>
  <c r="M727" i="2"/>
  <c r="P726" i="2"/>
  <c r="O726" i="2"/>
  <c r="N726" i="2"/>
  <c r="M726" i="2"/>
  <c r="P725" i="2"/>
  <c r="O725" i="2"/>
  <c r="N725" i="2"/>
  <c r="M725" i="2"/>
  <c r="P724" i="2"/>
  <c r="O724" i="2"/>
  <c r="N724" i="2"/>
  <c r="M724" i="2"/>
  <c r="P723" i="2"/>
  <c r="O723" i="2"/>
  <c r="N723" i="2"/>
  <c r="M723" i="2"/>
  <c r="P722" i="2"/>
  <c r="O722" i="2"/>
  <c r="N722" i="2"/>
  <c r="M722" i="2"/>
  <c r="P721" i="2"/>
  <c r="O721" i="2"/>
  <c r="N721" i="2"/>
  <c r="M721" i="2"/>
  <c r="P720" i="2"/>
  <c r="O720" i="2"/>
  <c r="N720" i="2"/>
  <c r="M720" i="2"/>
  <c r="P719" i="2"/>
  <c r="O719" i="2"/>
  <c r="N719" i="2"/>
  <c r="M719" i="2"/>
  <c r="P718" i="2"/>
  <c r="O718" i="2"/>
  <c r="N718" i="2"/>
  <c r="M718" i="2"/>
  <c r="P717" i="2"/>
  <c r="O717" i="2"/>
  <c r="N717" i="2"/>
  <c r="M717" i="2"/>
  <c r="P716" i="2"/>
  <c r="O716" i="2"/>
  <c r="N716" i="2"/>
  <c r="M716" i="2"/>
  <c r="P715" i="2"/>
  <c r="O715" i="2"/>
  <c r="N715" i="2"/>
  <c r="M715" i="2"/>
  <c r="P714" i="2"/>
  <c r="O714" i="2"/>
  <c r="N714" i="2"/>
  <c r="M714" i="2"/>
  <c r="P713" i="2"/>
  <c r="O713" i="2"/>
  <c r="N713" i="2"/>
  <c r="M713" i="2"/>
  <c r="P712" i="2"/>
  <c r="O712" i="2"/>
  <c r="N712" i="2"/>
  <c r="M712" i="2"/>
  <c r="P711" i="2"/>
  <c r="O711" i="2"/>
  <c r="N711" i="2"/>
  <c r="M711" i="2"/>
  <c r="P710" i="2"/>
  <c r="O710" i="2"/>
  <c r="N710" i="2"/>
  <c r="M710" i="2"/>
  <c r="P709" i="2"/>
  <c r="O709" i="2"/>
  <c r="N709" i="2"/>
  <c r="M709" i="2"/>
  <c r="P708" i="2"/>
  <c r="O708" i="2"/>
  <c r="N708" i="2"/>
  <c r="M708" i="2"/>
  <c r="P707" i="2"/>
  <c r="O707" i="2"/>
  <c r="N707" i="2"/>
  <c r="M707" i="2"/>
  <c r="P706" i="2"/>
  <c r="O706" i="2"/>
  <c r="N706" i="2"/>
  <c r="M706" i="2"/>
  <c r="P705" i="2"/>
  <c r="O705" i="2"/>
  <c r="N705" i="2"/>
  <c r="M705" i="2"/>
  <c r="P704" i="2"/>
  <c r="O704" i="2"/>
  <c r="N704" i="2"/>
  <c r="M704" i="2"/>
  <c r="P703" i="2"/>
  <c r="O703" i="2"/>
  <c r="N703" i="2"/>
  <c r="M703" i="2"/>
  <c r="P702" i="2"/>
  <c r="O702" i="2"/>
  <c r="N702" i="2"/>
  <c r="M702" i="2"/>
  <c r="P701" i="2"/>
  <c r="O701" i="2"/>
  <c r="N701" i="2"/>
  <c r="M701" i="2"/>
  <c r="P700" i="2"/>
  <c r="O700" i="2"/>
  <c r="N700" i="2"/>
  <c r="M700" i="2"/>
  <c r="P699" i="2"/>
  <c r="O699" i="2"/>
  <c r="N699" i="2"/>
  <c r="M699" i="2"/>
  <c r="P698" i="2"/>
  <c r="O698" i="2"/>
  <c r="N698" i="2"/>
  <c r="M698" i="2"/>
  <c r="P697" i="2"/>
  <c r="O697" i="2"/>
  <c r="N697" i="2"/>
  <c r="M697" i="2"/>
  <c r="P696" i="2"/>
  <c r="O696" i="2"/>
  <c r="N696" i="2"/>
  <c r="M696" i="2"/>
  <c r="P695" i="2"/>
  <c r="O695" i="2"/>
  <c r="N695" i="2"/>
  <c r="M695" i="2"/>
  <c r="P694" i="2"/>
  <c r="O694" i="2"/>
  <c r="N694" i="2"/>
  <c r="M694" i="2"/>
  <c r="P693" i="2"/>
  <c r="O693" i="2"/>
  <c r="N693" i="2"/>
  <c r="M693" i="2"/>
  <c r="P692" i="2"/>
  <c r="O692" i="2"/>
  <c r="N692" i="2"/>
  <c r="M692" i="2"/>
  <c r="P691" i="2"/>
  <c r="O691" i="2"/>
  <c r="N691" i="2"/>
  <c r="M691" i="2"/>
  <c r="P690" i="2"/>
  <c r="O690" i="2"/>
  <c r="N690" i="2"/>
  <c r="M690" i="2"/>
  <c r="P689" i="2"/>
  <c r="O689" i="2"/>
  <c r="N689" i="2"/>
  <c r="M689" i="2"/>
  <c r="P688" i="2"/>
  <c r="O688" i="2"/>
  <c r="N688" i="2"/>
  <c r="M688" i="2"/>
  <c r="P687" i="2"/>
  <c r="O687" i="2"/>
  <c r="N687" i="2"/>
  <c r="M687" i="2"/>
  <c r="P686" i="2"/>
  <c r="O686" i="2"/>
  <c r="N686" i="2"/>
  <c r="M686" i="2"/>
  <c r="P685" i="2"/>
  <c r="O685" i="2"/>
  <c r="N685" i="2"/>
  <c r="M685" i="2"/>
  <c r="P684" i="2"/>
  <c r="O684" i="2"/>
  <c r="N684" i="2"/>
  <c r="M684" i="2"/>
  <c r="P683" i="2"/>
  <c r="O683" i="2"/>
  <c r="N683" i="2"/>
  <c r="M683" i="2"/>
  <c r="P682" i="2"/>
  <c r="O682" i="2"/>
  <c r="N682" i="2"/>
  <c r="M682" i="2"/>
  <c r="P681" i="2"/>
  <c r="O681" i="2"/>
  <c r="N681" i="2"/>
  <c r="M681" i="2"/>
  <c r="P680" i="2"/>
  <c r="O680" i="2"/>
  <c r="N680" i="2"/>
  <c r="M680" i="2"/>
  <c r="P679" i="2"/>
  <c r="O679" i="2"/>
  <c r="N679" i="2"/>
  <c r="M679" i="2"/>
  <c r="P678" i="2"/>
  <c r="O678" i="2"/>
  <c r="N678" i="2"/>
  <c r="M678" i="2"/>
  <c r="P677" i="2"/>
  <c r="O677" i="2"/>
  <c r="N677" i="2"/>
  <c r="M677" i="2"/>
  <c r="P676" i="2"/>
  <c r="O676" i="2"/>
  <c r="N676" i="2"/>
  <c r="M676" i="2"/>
  <c r="P675" i="2"/>
  <c r="O675" i="2"/>
  <c r="N675" i="2"/>
  <c r="M675" i="2"/>
  <c r="P674" i="2"/>
  <c r="O674" i="2"/>
  <c r="N674" i="2"/>
  <c r="M674" i="2"/>
  <c r="P673" i="2"/>
  <c r="O673" i="2"/>
  <c r="N673" i="2"/>
  <c r="M673" i="2"/>
  <c r="P672" i="2"/>
  <c r="O672" i="2"/>
  <c r="N672" i="2"/>
  <c r="M672" i="2"/>
  <c r="P671" i="2"/>
  <c r="O671" i="2"/>
  <c r="N671" i="2"/>
  <c r="M671" i="2"/>
  <c r="P670" i="2"/>
  <c r="O670" i="2"/>
  <c r="N670" i="2"/>
  <c r="M670" i="2"/>
  <c r="P669" i="2"/>
  <c r="O669" i="2"/>
  <c r="N669" i="2"/>
  <c r="M669" i="2"/>
  <c r="P668" i="2"/>
  <c r="O668" i="2"/>
  <c r="N668" i="2"/>
  <c r="M668" i="2"/>
  <c r="P667" i="2"/>
  <c r="O667" i="2"/>
  <c r="N667" i="2"/>
  <c r="M667" i="2"/>
  <c r="P666" i="2"/>
  <c r="O666" i="2"/>
  <c r="N666" i="2"/>
  <c r="M666" i="2"/>
  <c r="P665" i="2"/>
  <c r="O665" i="2"/>
  <c r="N665" i="2"/>
  <c r="M665" i="2"/>
  <c r="P664" i="2"/>
  <c r="O664" i="2"/>
  <c r="N664" i="2"/>
  <c r="M664" i="2"/>
  <c r="P663" i="2"/>
  <c r="O663" i="2"/>
  <c r="N663" i="2"/>
  <c r="M663" i="2"/>
  <c r="P662" i="2"/>
  <c r="O662" i="2"/>
  <c r="N662" i="2"/>
  <c r="M662" i="2"/>
  <c r="P661" i="2"/>
  <c r="O661" i="2"/>
  <c r="N661" i="2"/>
  <c r="M661" i="2"/>
  <c r="P660" i="2"/>
  <c r="O660" i="2"/>
  <c r="N660" i="2"/>
  <c r="M660" i="2"/>
  <c r="P659" i="2"/>
  <c r="O659" i="2"/>
  <c r="N659" i="2"/>
  <c r="M659" i="2"/>
  <c r="P658" i="2"/>
  <c r="O658" i="2"/>
  <c r="N658" i="2"/>
  <c r="M658" i="2"/>
  <c r="P657" i="2"/>
  <c r="O657" i="2"/>
  <c r="N657" i="2"/>
  <c r="M657" i="2"/>
  <c r="P656" i="2"/>
  <c r="O656" i="2"/>
  <c r="N656" i="2"/>
  <c r="M656" i="2"/>
  <c r="P655" i="2"/>
  <c r="O655" i="2"/>
  <c r="N655" i="2"/>
  <c r="M655" i="2"/>
  <c r="P654" i="2"/>
  <c r="O654" i="2"/>
  <c r="N654" i="2"/>
  <c r="M654" i="2"/>
  <c r="P653" i="2"/>
  <c r="O653" i="2"/>
  <c r="N653" i="2"/>
  <c r="M653" i="2"/>
  <c r="P652" i="2"/>
  <c r="O652" i="2"/>
  <c r="N652" i="2"/>
  <c r="M652" i="2"/>
  <c r="P651" i="2"/>
  <c r="O651" i="2"/>
  <c r="N651" i="2"/>
  <c r="M651" i="2"/>
  <c r="P650" i="2"/>
  <c r="O650" i="2"/>
  <c r="N650" i="2"/>
  <c r="M650" i="2"/>
  <c r="P649" i="2"/>
  <c r="O649" i="2"/>
  <c r="N649" i="2"/>
  <c r="M649" i="2"/>
  <c r="P648" i="2"/>
  <c r="O648" i="2"/>
  <c r="N648" i="2"/>
  <c r="M648" i="2"/>
  <c r="P647" i="2"/>
  <c r="O647" i="2"/>
  <c r="N647" i="2"/>
  <c r="M647" i="2"/>
  <c r="P646" i="2"/>
  <c r="O646" i="2"/>
  <c r="N646" i="2"/>
  <c r="M646" i="2"/>
  <c r="P645" i="2"/>
  <c r="O645" i="2"/>
  <c r="N645" i="2"/>
  <c r="M645" i="2"/>
  <c r="P644" i="2"/>
  <c r="O644" i="2"/>
  <c r="N644" i="2"/>
  <c r="M644" i="2"/>
  <c r="P643" i="2"/>
  <c r="O643" i="2"/>
  <c r="N643" i="2"/>
  <c r="M643" i="2"/>
  <c r="P642" i="2"/>
  <c r="O642" i="2"/>
  <c r="N642" i="2"/>
  <c r="M642" i="2"/>
  <c r="P641" i="2"/>
  <c r="O641" i="2"/>
  <c r="N641" i="2"/>
  <c r="M641" i="2"/>
  <c r="P640" i="2"/>
  <c r="O640" i="2"/>
  <c r="N640" i="2"/>
  <c r="M640" i="2"/>
  <c r="P639" i="2"/>
  <c r="O639" i="2"/>
  <c r="N639" i="2"/>
  <c r="M639" i="2"/>
  <c r="P638" i="2"/>
  <c r="O638" i="2"/>
  <c r="N638" i="2"/>
  <c r="M638" i="2"/>
  <c r="P637" i="2"/>
  <c r="O637" i="2"/>
  <c r="N637" i="2"/>
  <c r="M637" i="2"/>
  <c r="P636" i="2"/>
  <c r="O636" i="2"/>
  <c r="N636" i="2"/>
  <c r="M636" i="2"/>
  <c r="P635" i="2"/>
  <c r="O635" i="2"/>
  <c r="N635" i="2"/>
  <c r="M635" i="2"/>
  <c r="P634" i="2"/>
  <c r="O634" i="2"/>
  <c r="N634" i="2"/>
  <c r="M634" i="2"/>
  <c r="P633" i="2"/>
  <c r="O633" i="2"/>
  <c r="N633" i="2"/>
  <c r="M633" i="2"/>
  <c r="P632" i="2"/>
  <c r="O632" i="2"/>
  <c r="N632" i="2"/>
  <c r="M632" i="2"/>
  <c r="P631" i="2"/>
  <c r="O631" i="2"/>
  <c r="N631" i="2"/>
  <c r="M631" i="2"/>
  <c r="P630" i="2"/>
  <c r="O630" i="2"/>
  <c r="N630" i="2"/>
  <c r="M630" i="2"/>
  <c r="P629" i="2"/>
  <c r="O629" i="2"/>
  <c r="N629" i="2"/>
  <c r="M629" i="2"/>
  <c r="P628" i="2"/>
  <c r="O628" i="2"/>
  <c r="N628" i="2"/>
  <c r="M628" i="2"/>
  <c r="P627" i="2"/>
  <c r="O627" i="2"/>
  <c r="N627" i="2"/>
  <c r="M627" i="2"/>
  <c r="P626" i="2"/>
  <c r="O626" i="2"/>
  <c r="N626" i="2"/>
  <c r="M626" i="2"/>
  <c r="P625" i="2"/>
  <c r="O625" i="2"/>
  <c r="N625" i="2"/>
  <c r="M625" i="2"/>
  <c r="P624" i="2"/>
  <c r="O624" i="2"/>
  <c r="N624" i="2"/>
  <c r="M624" i="2"/>
  <c r="P623" i="2"/>
  <c r="O623" i="2"/>
  <c r="N623" i="2"/>
  <c r="M623" i="2"/>
  <c r="P622" i="2"/>
  <c r="O622" i="2"/>
  <c r="N622" i="2"/>
  <c r="M622" i="2"/>
  <c r="P621" i="2"/>
  <c r="O621" i="2"/>
  <c r="N621" i="2"/>
  <c r="M621" i="2"/>
  <c r="P620" i="2"/>
  <c r="O620" i="2"/>
  <c r="N620" i="2"/>
  <c r="M620" i="2"/>
  <c r="P619" i="2"/>
  <c r="O619" i="2"/>
  <c r="N619" i="2"/>
  <c r="M619" i="2"/>
  <c r="P618" i="2"/>
  <c r="O618" i="2"/>
  <c r="N618" i="2"/>
  <c r="M618" i="2"/>
  <c r="P617" i="2"/>
  <c r="O617" i="2"/>
  <c r="N617" i="2"/>
  <c r="M617" i="2"/>
  <c r="P616" i="2"/>
  <c r="O616" i="2"/>
  <c r="N616" i="2"/>
  <c r="M616" i="2"/>
  <c r="P615" i="2"/>
  <c r="O615" i="2"/>
  <c r="N615" i="2"/>
  <c r="M615" i="2"/>
  <c r="P614" i="2"/>
  <c r="O614" i="2"/>
  <c r="N614" i="2"/>
  <c r="M614" i="2"/>
  <c r="P613" i="2"/>
  <c r="O613" i="2"/>
  <c r="N613" i="2"/>
  <c r="M613" i="2"/>
  <c r="P612" i="2"/>
  <c r="O612" i="2"/>
  <c r="N612" i="2"/>
  <c r="M612" i="2"/>
  <c r="P611" i="2"/>
  <c r="O611" i="2"/>
  <c r="N611" i="2"/>
  <c r="M611" i="2"/>
  <c r="P610" i="2"/>
  <c r="O610" i="2"/>
  <c r="N610" i="2"/>
  <c r="M610" i="2"/>
  <c r="P609" i="2"/>
  <c r="O609" i="2"/>
  <c r="N609" i="2"/>
  <c r="M609" i="2"/>
  <c r="P608" i="2"/>
  <c r="O608" i="2"/>
  <c r="N608" i="2"/>
  <c r="M608" i="2"/>
  <c r="P607" i="2"/>
  <c r="O607" i="2"/>
  <c r="N607" i="2"/>
  <c r="M607" i="2"/>
  <c r="P606" i="2"/>
  <c r="O606" i="2"/>
  <c r="N606" i="2"/>
  <c r="M606" i="2"/>
  <c r="P605" i="2"/>
  <c r="O605" i="2"/>
  <c r="N605" i="2"/>
  <c r="M605" i="2"/>
  <c r="P604" i="2"/>
  <c r="O604" i="2"/>
  <c r="N604" i="2"/>
  <c r="M604" i="2"/>
  <c r="P603" i="2"/>
  <c r="O603" i="2"/>
  <c r="N603" i="2"/>
  <c r="M603" i="2"/>
  <c r="P602" i="2"/>
  <c r="O602" i="2"/>
  <c r="N602" i="2"/>
  <c r="M602" i="2"/>
  <c r="P601" i="2"/>
  <c r="O601" i="2"/>
  <c r="N601" i="2"/>
  <c r="M601" i="2"/>
  <c r="P600" i="2"/>
  <c r="O600" i="2"/>
  <c r="N600" i="2"/>
  <c r="M600" i="2"/>
  <c r="P599" i="2"/>
  <c r="O599" i="2"/>
  <c r="N599" i="2"/>
  <c r="M599" i="2"/>
  <c r="P598" i="2"/>
  <c r="O598" i="2"/>
  <c r="N598" i="2"/>
  <c r="M598" i="2"/>
  <c r="P597" i="2"/>
  <c r="O597" i="2"/>
  <c r="N597" i="2"/>
  <c r="M597" i="2"/>
  <c r="P596" i="2"/>
  <c r="O596" i="2"/>
  <c r="N596" i="2"/>
  <c r="M596" i="2"/>
  <c r="P595" i="2"/>
  <c r="O595" i="2"/>
  <c r="N595" i="2"/>
  <c r="M595" i="2"/>
  <c r="P594" i="2"/>
  <c r="O594" i="2"/>
  <c r="N594" i="2"/>
  <c r="M594" i="2"/>
  <c r="P593" i="2"/>
  <c r="O593" i="2"/>
  <c r="N593" i="2"/>
  <c r="M593" i="2"/>
  <c r="P592" i="2"/>
  <c r="O592" i="2"/>
  <c r="N592" i="2"/>
  <c r="M592" i="2"/>
  <c r="P591" i="2"/>
  <c r="O591" i="2"/>
  <c r="N591" i="2"/>
  <c r="M591" i="2"/>
  <c r="P590" i="2"/>
  <c r="O590" i="2"/>
  <c r="N590" i="2"/>
  <c r="M590" i="2"/>
  <c r="P589" i="2"/>
  <c r="O589" i="2"/>
  <c r="N589" i="2"/>
  <c r="M589" i="2"/>
  <c r="P588" i="2"/>
  <c r="O588" i="2"/>
  <c r="N588" i="2"/>
  <c r="M588" i="2"/>
  <c r="P587" i="2"/>
  <c r="O587" i="2"/>
  <c r="N587" i="2"/>
  <c r="M587" i="2"/>
  <c r="P586" i="2"/>
  <c r="O586" i="2"/>
  <c r="N586" i="2"/>
  <c r="M586" i="2"/>
  <c r="P585" i="2"/>
  <c r="O585" i="2"/>
  <c r="N585" i="2"/>
  <c r="M585" i="2"/>
  <c r="P584" i="2"/>
  <c r="O584" i="2"/>
  <c r="N584" i="2"/>
  <c r="M584" i="2"/>
  <c r="P583" i="2"/>
  <c r="O583" i="2"/>
  <c r="N583" i="2"/>
  <c r="M583" i="2"/>
  <c r="P582" i="2"/>
  <c r="O582" i="2"/>
  <c r="N582" i="2"/>
  <c r="M582" i="2"/>
  <c r="P581" i="2"/>
  <c r="O581" i="2"/>
  <c r="N581" i="2"/>
  <c r="M581" i="2"/>
  <c r="P580" i="2"/>
  <c r="O580" i="2"/>
  <c r="N580" i="2"/>
  <c r="M580" i="2"/>
  <c r="P579" i="2"/>
  <c r="O579" i="2"/>
  <c r="N579" i="2"/>
  <c r="M579" i="2"/>
  <c r="P578" i="2"/>
  <c r="O578" i="2"/>
  <c r="N578" i="2"/>
  <c r="M578" i="2"/>
  <c r="P577" i="2"/>
  <c r="O577" i="2"/>
  <c r="N577" i="2"/>
  <c r="M577" i="2"/>
  <c r="P576" i="2"/>
  <c r="O576" i="2"/>
  <c r="N576" i="2"/>
  <c r="M576" i="2"/>
  <c r="P575" i="2"/>
  <c r="O575" i="2"/>
  <c r="N575" i="2"/>
  <c r="M575" i="2"/>
  <c r="P574" i="2"/>
  <c r="O574" i="2"/>
  <c r="N574" i="2"/>
  <c r="M574" i="2"/>
  <c r="P573" i="2"/>
  <c r="O573" i="2"/>
  <c r="N573" i="2"/>
  <c r="M573" i="2"/>
  <c r="P572" i="2"/>
  <c r="O572" i="2"/>
  <c r="N572" i="2"/>
  <c r="M572" i="2"/>
  <c r="P571" i="2"/>
  <c r="O571" i="2"/>
  <c r="N571" i="2"/>
  <c r="M571" i="2"/>
  <c r="P570" i="2"/>
  <c r="O570" i="2"/>
  <c r="N570" i="2"/>
  <c r="M570" i="2"/>
  <c r="P569" i="2"/>
  <c r="O569" i="2"/>
  <c r="N569" i="2"/>
  <c r="M569" i="2"/>
  <c r="P568" i="2"/>
  <c r="O568" i="2"/>
  <c r="N568" i="2"/>
  <c r="M568" i="2"/>
  <c r="P567" i="2"/>
  <c r="O567" i="2"/>
  <c r="N567" i="2"/>
  <c r="M567" i="2"/>
  <c r="P566" i="2"/>
  <c r="O566" i="2"/>
  <c r="N566" i="2"/>
  <c r="M566" i="2"/>
  <c r="P565" i="2"/>
  <c r="O565" i="2"/>
  <c r="N565" i="2"/>
  <c r="M565" i="2"/>
  <c r="P564" i="2"/>
  <c r="O564" i="2"/>
  <c r="N564" i="2"/>
  <c r="M564" i="2"/>
  <c r="P563" i="2"/>
  <c r="O563" i="2"/>
  <c r="N563" i="2"/>
  <c r="M563" i="2"/>
  <c r="P562" i="2"/>
  <c r="O562" i="2"/>
  <c r="N562" i="2"/>
  <c r="M562" i="2"/>
  <c r="P561" i="2"/>
  <c r="O561" i="2"/>
  <c r="N561" i="2"/>
  <c r="M561" i="2"/>
  <c r="P560" i="2"/>
  <c r="O560" i="2"/>
  <c r="N560" i="2"/>
  <c r="M560" i="2"/>
  <c r="P559" i="2"/>
  <c r="O559" i="2"/>
  <c r="N559" i="2"/>
  <c r="M559" i="2"/>
  <c r="P558" i="2"/>
  <c r="O558" i="2"/>
  <c r="N558" i="2"/>
  <c r="M558" i="2"/>
  <c r="P557" i="2"/>
  <c r="O557" i="2"/>
  <c r="N557" i="2"/>
  <c r="M557" i="2"/>
  <c r="P556" i="2"/>
  <c r="O556" i="2"/>
  <c r="N556" i="2"/>
  <c r="M556" i="2"/>
  <c r="P555" i="2"/>
  <c r="O555" i="2"/>
  <c r="N555" i="2"/>
  <c r="M555" i="2"/>
  <c r="P554" i="2"/>
  <c r="O554" i="2"/>
  <c r="N554" i="2"/>
  <c r="M554" i="2"/>
  <c r="P553" i="2"/>
  <c r="O553" i="2"/>
  <c r="N553" i="2"/>
  <c r="M553" i="2"/>
  <c r="P552" i="2"/>
  <c r="O552" i="2"/>
  <c r="N552" i="2"/>
  <c r="M552" i="2"/>
  <c r="P551" i="2"/>
  <c r="O551" i="2"/>
  <c r="N551" i="2"/>
  <c r="M551" i="2"/>
  <c r="P550" i="2"/>
  <c r="O550" i="2"/>
  <c r="N550" i="2"/>
  <c r="M550" i="2"/>
  <c r="P549" i="2"/>
  <c r="O549" i="2"/>
  <c r="N549" i="2"/>
  <c r="M549" i="2"/>
  <c r="P548" i="2"/>
  <c r="O548" i="2"/>
  <c r="N548" i="2"/>
  <c r="M548" i="2"/>
  <c r="P547" i="2"/>
  <c r="O547" i="2"/>
  <c r="N547" i="2"/>
  <c r="M547" i="2"/>
  <c r="P546" i="2"/>
  <c r="O546" i="2"/>
  <c r="N546" i="2"/>
  <c r="M546" i="2"/>
  <c r="P545" i="2"/>
  <c r="O545" i="2"/>
  <c r="N545" i="2"/>
  <c r="M545" i="2"/>
  <c r="P544" i="2"/>
  <c r="O544" i="2"/>
  <c r="N544" i="2"/>
  <c r="M544" i="2"/>
  <c r="P543" i="2"/>
  <c r="O543" i="2"/>
  <c r="N543" i="2"/>
  <c r="M543" i="2"/>
  <c r="P542" i="2"/>
  <c r="O542" i="2"/>
  <c r="N542" i="2"/>
  <c r="M542" i="2"/>
  <c r="P541" i="2"/>
  <c r="O541" i="2"/>
  <c r="N541" i="2"/>
  <c r="M541" i="2"/>
  <c r="P540" i="2"/>
  <c r="O540" i="2"/>
  <c r="N540" i="2"/>
  <c r="M540" i="2"/>
  <c r="P539" i="2"/>
  <c r="O539" i="2"/>
  <c r="N539" i="2"/>
  <c r="M539" i="2"/>
  <c r="P538" i="2"/>
  <c r="O538" i="2"/>
  <c r="N538" i="2"/>
  <c r="M538" i="2"/>
  <c r="P537" i="2"/>
  <c r="O537" i="2"/>
  <c r="N537" i="2"/>
  <c r="M537" i="2"/>
  <c r="P536" i="2"/>
  <c r="O536" i="2"/>
  <c r="N536" i="2"/>
  <c r="M536" i="2"/>
  <c r="P535" i="2"/>
  <c r="O535" i="2"/>
  <c r="N535" i="2"/>
  <c r="M535" i="2"/>
  <c r="P534" i="2"/>
  <c r="O534" i="2"/>
  <c r="N534" i="2"/>
  <c r="M534" i="2"/>
  <c r="P533" i="2"/>
  <c r="O533" i="2"/>
  <c r="N533" i="2"/>
  <c r="M533" i="2"/>
  <c r="P532" i="2"/>
  <c r="O532" i="2"/>
  <c r="N532" i="2"/>
  <c r="M532" i="2"/>
  <c r="P531" i="2"/>
  <c r="O531" i="2"/>
  <c r="N531" i="2"/>
  <c r="M531" i="2"/>
  <c r="P530" i="2"/>
  <c r="O530" i="2"/>
  <c r="N530" i="2"/>
  <c r="M530" i="2"/>
  <c r="P529" i="2"/>
  <c r="O529" i="2"/>
  <c r="N529" i="2"/>
  <c r="M529" i="2"/>
  <c r="P528" i="2"/>
  <c r="O528" i="2"/>
  <c r="N528" i="2"/>
  <c r="M528" i="2"/>
  <c r="P527" i="2"/>
  <c r="O527" i="2"/>
  <c r="N527" i="2"/>
  <c r="M527" i="2"/>
  <c r="P526" i="2"/>
  <c r="O526" i="2"/>
  <c r="N526" i="2"/>
  <c r="M526" i="2"/>
  <c r="P525" i="2"/>
  <c r="O525" i="2"/>
  <c r="N525" i="2"/>
  <c r="M525" i="2"/>
  <c r="P524" i="2"/>
  <c r="O524" i="2"/>
  <c r="N524" i="2"/>
  <c r="M524" i="2"/>
  <c r="P523" i="2"/>
  <c r="O523" i="2"/>
  <c r="N523" i="2"/>
  <c r="M523" i="2"/>
  <c r="P522" i="2"/>
  <c r="O522" i="2"/>
  <c r="N522" i="2"/>
  <c r="M522" i="2"/>
  <c r="P521" i="2"/>
  <c r="O521" i="2"/>
  <c r="N521" i="2"/>
  <c r="M521" i="2"/>
  <c r="P520" i="2"/>
  <c r="O520" i="2"/>
  <c r="N520" i="2"/>
  <c r="M520" i="2"/>
  <c r="P519" i="2"/>
  <c r="O519" i="2"/>
  <c r="N519" i="2"/>
  <c r="M519" i="2"/>
  <c r="P518" i="2"/>
  <c r="O518" i="2"/>
  <c r="N518" i="2"/>
  <c r="M518" i="2"/>
  <c r="P517" i="2"/>
  <c r="O517" i="2"/>
  <c r="N517" i="2"/>
  <c r="M517" i="2"/>
  <c r="P516" i="2"/>
  <c r="O516" i="2"/>
  <c r="N516" i="2"/>
  <c r="M516" i="2"/>
  <c r="P515" i="2"/>
  <c r="O515" i="2"/>
  <c r="N515" i="2"/>
  <c r="M515" i="2"/>
  <c r="P514" i="2"/>
  <c r="O514" i="2"/>
  <c r="N514" i="2"/>
  <c r="M514" i="2"/>
  <c r="P513" i="2"/>
  <c r="O513" i="2"/>
  <c r="N513" i="2"/>
  <c r="M513" i="2"/>
  <c r="P512" i="2"/>
  <c r="O512" i="2"/>
  <c r="N512" i="2"/>
  <c r="M512" i="2"/>
  <c r="P511" i="2"/>
  <c r="O511" i="2"/>
  <c r="N511" i="2"/>
  <c r="M511" i="2"/>
  <c r="P510" i="2"/>
  <c r="O510" i="2"/>
  <c r="N510" i="2"/>
  <c r="M510" i="2"/>
  <c r="P509" i="2"/>
  <c r="O509" i="2"/>
  <c r="N509" i="2"/>
  <c r="M509" i="2"/>
  <c r="P508" i="2"/>
  <c r="O508" i="2"/>
  <c r="N508" i="2"/>
  <c r="M508" i="2"/>
  <c r="P507" i="2"/>
  <c r="O507" i="2"/>
  <c r="N507" i="2"/>
  <c r="M507" i="2"/>
  <c r="P506" i="2"/>
  <c r="O506" i="2"/>
  <c r="N506" i="2"/>
  <c r="M506" i="2"/>
  <c r="P505" i="2"/>
  <c r="O505" i="2"/>
  <c r="N505" i="2"/>
  <c r="M505" i="2"/>
  <c r="P504" i="2"/>
  <c r="O504" i="2"/>
  <c r="N504" i="2"/>
  <c r="M504" i="2"/>
  <c r="P503" i="2"/>
  <c r="O503" i="2"/>
  <c r="N503" i="2"/>
  <c r="M503" i="2"/>
  <c r="P502" i="2"/>
  <c r="O502" i="2"/>
  <c r="N502" i="2"/>
  <c r="M502" i="2"/>
  <c r="P501" i="2"/>
  <c r="O501" i="2"/>
  <c r="N501" i="2"/>
  <c r="M501" i="2"/>
  <c r="P500" i="2"/>
  <c r="O500" i="2"/>
  <c r="N500" i="2"/>
  <c r="M500" i="2"/>
  <c r="P499" i="2"/>
  <c r="O499" i="2"/>
  <c r="N499" i="2"/>
  <c r="M499" i="2"/>
  <c r="P498" i="2"/>
  <c r="O498" i="2"/>
  <c r="N498" i="2"/>
  <c r="M498" i="2"/>
  <c r="P497" i="2"/>
  <c r="O497" i="2"/>
  <c r="N497" i="2"/>
  <c r="M497" i="2"/>
  <c r="P496" i="2"/>
  <c r="O496" i="2"/>
  <c r="N496" i="2"/>
  <c r="M496" i="2"/>
  <c r="P495" i="2"/>
  <c r="O495" i="2"/>
  <c r="N495" i="2"/>
  <c r="M495" i="2"/>
  <c r="P494" i="2"/>
  <c r="O494" i="2"/>
  <c r="N494" i="2"/>
  <c r="M494" i="2"/>
  <c r="P493" i="2"/>
  <c r="O493" i="2"/>
  <c r="N493" i="2"/>
  <c r="M493" i="2"/>
  <c r="P492" i="2"/>
  <c r="O492" i="2"/>
  <c r="N492" i="2"/>
  <c r="M492" i="2"/>
  <c r="P491" i="2"/>
  <c r="O491" i="2"/>
  <c r="N491" i="2"/>
  <c r="M491" i="2"/>
  <c r="P490" i="2"/>
  <c r="O490" i="2"/>
  <c r="N490" i="2"/>
  <c r="M490" i="2"/>
  <c r="P489" i="2"/>
  <c r="O489" i="2"/>
  <c r="N489" i="2"/>
  <c r="M489" i="2"/>
  <c r="P488" i="2"/>
  <c r="O488" i="2"/>
  <c r="N488" i="2"/>
  <c r="M488" i="2"/>
  <c r="P487" i="2"/>
  <c r="O487" i="2"/>
  <c r="N487" i="2"/>
  <c r="M487" i="2"/>
  <c r="P486" i="2"/>
  <c r="O486" i="2"/>
  <c r="N486" i="2"/>
  <c r="M486" i="2"/>
  <c r="P485" i="2"/>
  <c r="O485" i="2"/>
  <c r="N485" i="2"/>
  <c r="M485" i="2"/>
  <c r="P484" i="2"/>
  <c r="O484" i="2"/>
  <c r="N484" i="2"/>
  <c r="M484" i="2"/>
  <c r="P483" i="2"/>
  <c r="O483" i="2"/>
  <c r="N483" i="2"/>
  <c r="M483" i="2"/>
  <c r="P482" i="2"/>
  <c r="O482" i="2"/>
  <c r="N482" i="2"/>
  <c r="M482" i="2"/>
  <c r="P481" i="2"/>
  <c r="O481" i="2"/>
  <c r="N481" i="2"/>
  <c r="M481" i="2"/>
  <c r="P480" i="2"/>
  <c r="O480" i="2"/>
  <c r="N480" i="2"/>
  <c r="M480" i="2"/>
  <c r="P479" i="2"/>
  <c r="O479" i="2"/>
  <c r="N479" i="2"/>
  <c r="M479" i="2"/>
  <c r="P478" i="2"/>
  <c r="O478" i="2"/>
  <c r="N478" i="2"/>
  <c r="M478" i="2"/>
  <c r="P477" i="2"/>
  <c r="O477" i="2"/>
  <c r="N477" i="2"/>
  <c r="M477" i="2"/>
  <c r="P476" i="2"/>
  <c r="O476" i="2"/>
  <c r="N476" i="2"/>
  <c r="M476" i="2"/>
  <c r="P475" i="2"/>
  <c r="O475" i="2"/>
  <c r="N475" i="2"/>
  <c r="M475" i="2"/>
  <c r="P474" i="2"/>
  <c r="O474" i="2"/>
  <c r="N474" i="2"/>
  <c r="M474" i="2"/>
  <c r="P473" i="2"/>
  <c r="O473" i="2"/>
  <c r="N473" i="2"/>
  <c r="M473" i="2"/>
  <c r="P472" i="2"/>
  <c r="O472" i="2"/>
  <c r="N472" i="2"/>
  <c r="M472" i="2"/>
  <c r="P471" i="2"/>
  <c r="O471" i="2"/>
  <c r="N471" i="2"/>
  <c r="M471" i="2"/>
  <c r="P470" i="2"/>
  <c r="O470" i="2"/>
  <c r="N470" i="2"/>
  <c r="M470" i="2"/>
  <c r="P469" i="2"/>
  <c r="O469" i="2"/>
  <c r="N469" i="2"/>
  <c r="M469" i="2"/>
  <c r="P468" i="2"/>
  <c r="O468" i="2"/>
  <c r="N468" i="2"/>
  <c r="M468" i="2"/>
  <c r="P467" i="2"/>
  <c r="O467" i="2"/>
  <c r="N467" i="2"/>
  <c r="M467" i="2"/>
  <c r="P466" i="2"/>
  <c r="O466" i="2"/>
  <c r="N466" i="2"/>
  <c r="M466" i="2"/>
  <c r="P465" i="2"/>
  <c r="O465" i="2"/>
  <c r="N465" i="2"/>
  <c r="M465" i="2"/>
  <c r="P464" i="2"/>
  <c r="O464" i="2"/>
  <c r="N464" i="2"/>
  <c r="M464" i="2"/>
  <c r="P463" i="2"/>
  <c r="O463" i="2"/>
  <c r="N463" i="2"/>
  <c r="M463" i="2"/>
  <c r="P462" i="2"/>
  <c r="O462" i="2"/>
  <c r="N462" i="2"/>
  <c r="M462" i="2"/>
  <c r="P461" i="2"/>
  <c r="O461" i="2"/>
  <c r="N461" i="2"/>
  <c r="M461" i="2"/>
  <c r="P460" i="2"/>
  <c r="O460" i="2"/>
  <c r="N460" i="2"/>
  <c r="M460" i="2"/>
  <c r="P459" i="2"/>
  <c r="O459" i="2"/>
  <c r="N459" i="2"/>
  <c r="M459" i="2"/>
  <c r="P458" i="2"/>
  <c r="O458" i="2"/>
  <c r="N458" i="2"/>
  <c r="M458" i="2"/>
  <c r="P457" i="2"/>
  <c r="O457" i="2"/>
  <c r="N457" i="2"/>
  <c r="M457" i="2"/>
  <c r="P456" i="2"/>
  <c r="O456" i="2"/>
  <c r="N456" i="2"/>
  <c r="M456" i="2"/>
  <c r="P455" i="2"/>
  <c r="O455" i="2"/>
  <c r="N455" i="2"/>
  <c r="M455" i="2"/>
  <c r="P454" i="2"/>
  <c r="O454" i="2"/>
  <c r="N454" i="2"/>
  <c r="M454" i="2"/>
  <c r="P453" i="2"/>
  <c r="O453" i="2"/>
  <c r="N453" i="2"/>
  <c r="M453" i="2"/>
  <c r="P452" i="2"/>
  <c r="O452" i="2"/>
  <c r="N452" i="2"/>
  <c r="M452" i="2"/>
  <c r="P451" i="2"/>
  <c r="O451" i="2"/>
  <c r="N451" i="2"/>
  <c r="M451" i="2"/>
  <c r="P450" i="2"/>
  <c r="O450" i="2"/>
  <c r="N450" i="2"/>
  <c r="M450" i="2"/>
  <c r="P449" i="2"/>
  <c r="O449" i="2"/>
  <c r="N449" i="2"/>
  <c r="M449" i="2"/>
  <c r="P448" i="2"/>
  <c r="O448" i="2"/>
  <c r="N448" i="2"/>
  <c r="M448" i="2"/>
  <c r="P447" i="2"/>
  <c r="O447" i="2"/>
  <c r="N447" i="2"/>
  <c r="M447" i="2"/>
  <c r="P446" i="2"/>
  <c r="O446" i="2"/>
  <c r="N446" i="2"/>
  <c r="M446" i="2"/>
  <c r="P445" i="2"/>
  <c r="O445" i="2"/>
  <c r="N445" i="2"/>
  <c r="M445" i="2"/>
  <c r="P444" i="2"/>
  <c r="O444" i="2"/>
  <c r="N444" i="2"/>
  <c r="M444" i="2"/>
  <c r="P443" i="2"/>
  <c r="O443" i="2"/>
  <c r="N443" i="2"/>
  <c r="M443" i="2"/>
  <c r="P442" i="2"/>
  <c r="O442" i="2"/>
  <c r="N442" i="2"/>
  <c r="M442" i="2"/>
  <c r="P441" i="2"/>
  <c r="O441" i="2"/>
  <c r="N441" i="2"/>
  <c r="M441" i="2"/>
  <c r="P440" i="2"/>
  <c r="O440" i="2"/>
  <c r="N440" i="2"/>
  <c r="M440" i="2"/>
  <c r="P439" i="2"/>
  <c r="O439" i="2"/>
  <c r="N439" i="2"/>
  <c r="M439" i="2"/>
  <c r="P438" i="2"/>
  <c r="O438" i="2"/>
  <c r="N438" i="2"/>
  <c r="M438" i="2"/>
  <c r="P437" i="2"/>
  <c r="O437" i="2"/>
  <c r="N437" i="2"/>
  <c r="M437" i="2"/>
  <c r="P436" i="2"/>
  <c r="O436" i="2"/>
  <c r="N436" i="2"/>
  <c r="M436" i="2"/>
  <c r="P435" i="2"/>
  <c r="O435" i="2"/>
  <c r="N435" i="2"/>
  <c r="M435" i="2"/>
  <c r="P434" i="2"/>
  <c r="O434" i="2"/>
  <c r="N434" i="2"/>
  <c r="M434" i="2"/>
  <c r="P433" i="2"/>
  <c r="O433" i="2"/>
  <c r="N433" i="2"/>
  <c r="M433" i="2"/>
  <c r="P432" i="2"/>
  <c r="O432" i="2"/>
  <c r="N432" i="2"/>
  <c r="M432" i="2"/>
  <c r="P431" i="2"/>
  <c r="O431" i="2"/>
  <c r="N431" i="2"/>
  <c r="M431" i="2"/>
  <c r="P430" i="2"/>
  <c r="O430" i="2"/>
  <c r="N430" i="2"/>
  <c r="M430" i="2"/>
  <c r="P429" i="2"/>
  <c r="O429" i="2"/>
  <c r="N429" i="2"/>
  <c r="M429" i="2"/>
  <c r="P428" i="2"/>
  <c r="O428" i="2"/>
  <c r="N428" i="2"/>
  <c r="M428" i="2"/>
  <c r="P427" i="2"/>
  <c r="O427" i="2"/>
  <c r="N427" i="2"/>
  <c r="M427" i="2"/>
  <c r="P426" i="2"/>
  <c r="O426" i="2"/>
  <c r="N426" i="2"/>
  <c r="M426" i="2"/>
  <c r="P425" i="2"/>
  <c r="O425" i="2"/>
  <c r="N425" i="2"/>
  <c r="M425" i="2"/>
  <c r="P424" i="2"/>
  <c r="O424" i="2"/>
  <c r="N424" i="2"/>
  <c r="M424" i="2"/>
  <c r="P423" i="2"/>
  <c r="O423" i="2"/>
  <c r="N423" i="2"/>
  <c r="M423" i="2"/>
  <c r="P422" i="2"/>
  <c r="O422" i="2"/>
  <c r="N422" i="2"/>
  <c r="M422" i="2"/>
  <c r="P421" i="2"/>
  <c r="O421" i="2"/>
  <c r="N421" i="2"/>
  <c r="M421" i="2"/>
  <c r="P420" i="2"/>
  <c r="O420" i="2"/>
  <c r="N420" i="2"/>
  <c r="M420" i="2"/>
  <c r="P419" i="2"/>
  <c r="O419" i="2"/>
  <c r="N419" i="2"/>
  <c r="M419" i="2"/>
  <c r="P418" i="2"/>
  <c r="O418" i="2"/>
  <c r="N418" i="2"/>
  <c r="M418" i="2"/>
  <c r="P417" i="2"/>
  <c r="O417" i="2"/>
  <c r="N417" i="2"/>
  <c r="M417" i="2"/>
  <c r="P416" i="2"/>
  <c r="O416" i="2"/>
  <c r="N416" i="2"/>
  <c r="M416" i="2"/>
  <c r="P415" i="2"/>
  <c r="O415" i="2"/>
  <c r="N415" i="2"/>
  <c r="M415" i="2"/>
  <c r="P414" i="2"/>
  <c r="O414" i="2"/>
  <c r="N414" i="2"/>
  <c r="M414" i="2"/>
  <c r="P413" i="2"/>
  <c r="O413" i="2"/>
  <c r="N413" i="2"/>
  <c r="M413" i="2"/>
  <c r="P412" i="2"/>
  <c r="O412" i="2"/>
  <c r="N412" i="2"/>
  <c r="M412" i="2"/>
  <c r="P411" i="2"/>
  <c r="O411" i="2"/>
  <c r="N411" i="2"/>
  <c r="M411" i="2"/>
  <c r="P410" i="2"/>
  <c r="O410" i="2"/>
  <c r="N410" i="2"/>
  <c r="M410" i="2"/>
  <c r="P409" i="2"/>
  <c r="O409" i="2"/>
  <c r="N409" i="2"/>
  <c r="M409" i="2"/>
  <c r="P408" i="2"/>
  <c r="O408" i="2"/>
  <c r="N408" i="2"/>
  <c r="M408" i="2"/>
  <c r="P407" i="2"/>
  <c r="O407" i="2"/>
  <c r="N407" i="2"/>
  <c r="M407" i="2"/>
  <c r="P406" i="2"/>
  <c r="O406" i="2"/>
  <c r="N406" i="2"/>
  <c r="M406" i="2"/>
  <c r="P405" i="2"/>
  <c r="O405" i="2"/>
  <c r="N405" i="2"/>
  <c r="M405" i="2"/>
  <c r="P404" i="2"/>
  <c r="O404" i="2"/>
  <c r="N404" i="2"/>
  <c r="M404" i="2"/>
  <c r="P403" i="2"/>
  <c r="O403" i="2"/>
  <c r="N403" i="2"/>
  <c r="M403" i="2"/>
  <c r="P402" i="2"/>
  <c r="O402" i="2"/>
  <c r="N402" i="2"/>
  <c r="M402" i="2"/>
  <c r="P401" i="2"/>
  <c r="O401" i="2"/>
  <c r="N401" i="2"/>
  <c r="M401" i="2"/>
  <c r="P400" i="2"/>
  <c r="O400" i="2"/>
  <c r="N400" i="2"/>
  <c r="M400" i="2"/>
  <c r="P399" i="2"/>
  <c r="O399" i="2"/>
  <c r="N399" i="2"/>
  <c r="M399" i="2"/>
  <c r="P398" i="2"/>
  <c r="O398" i="2"/>
  <c r="N398" i="2"/>
  <c r="M398" i="2"/>
  <c r="P397" i="2"/>
  <c r="O397" i="2"/>
  <c r="N397" i="2"/>
  <c r="M397" i="2"/>
  <c r="P396" i="2"/>
  <c r="O396" i="2"/>
  <c r="N396" i="2"/>
  <c r="M396" i="2"/>
  <c r="P395" i="2"/>
  <c r="O395" i="2"/>
  <c r="N395" i="2"/>
  <c r="M395" i="2"/>
  <c r="P394" i="2"/>
  <c r="O394" i="2"/>
  <c r="N394" i="2"/>
  <c r="M394" i="2"/>
  <c r="P393" i="2"/>
  <c r="O393" i="2"/>
  <c r="N393" i="2"/>
  <c r="M393" i="2"/>
  <c r="P392" i="2"/>
  <c r="O392" i="2"/>
  <c r="N392" i="2"/>
  <c r="M392" i="2"/>
  <c r="P391" i="2"/>
  <c r="O391" i="2"/>
  <c r="N391" i="2"/>
  <c r="M391" i="2"/>
  <c r="P390" i="2"/>
  <c r="O390" i="2"/>
  <c r="N390" i="2"/>
  <c r="M390" i="2"/>
  <c r="P389" i="2"/>
  <c r="O389" i="2"/>
  <c r="N389" i="2"/>
  <c r="M389" i="2"/>
  <c r="P388" i="2"/>
  <c r="O388" i="2"/>
  <c r="N388" i="2"/>
  <c r="M388" i="2"/>
  <c r="P387" i="2"/>
  <c r="O387" i="2"/>
  <c r="N387" i="2"/>
  <c r="M387" i="2"/>
  <c r="P386" i="2"/>
  <c r="O386" i="2"/>
  <c r="N386" i="2"/>
  <c r="M386" i="2"/>
  <c r="P385" i="2"/>
  <c r="O385" i="2"/>
  <c r="N385" i="2"/>
  <c r="M385" i="2"/>
  <c r="P384" i="2"/>
  <c r="O384" i="2"/>
  <c r="N384" i="2"/>
  <c r="M384" i="2"/>
  <c r="P383" i="2"/>
  <c r="O383" i="2"/>
  <c r="N383" i="2"/>
  <c r="M383" i="2"/>
  <c r="P382" i="2"/>
  <c r="O382" i="2"/>
  <c r="N382" i="2"/>
  <c r="M382" i="2"/>
  <c r="P381" i="2"/>
  <c r="O381" i="2"/>
  <c r="N381" i="2"/>
  <c r="M381" i="2"/>
  <c r="P380" i="2"/>
  <c r="O380" i="2"/>
  <c r="N380" i="2"/>
  <c r="M380" i="2"/>
  <c r="P379" i="2"/>
  <c r="O379" i="2"/>
  <c r="N379" i="2"/>
  <c r="M379" i="2"/>
  <c r="P378" i="2"/>
  <c r="O378" i="2"/>
  <c r="N378" i="2"/>
  <c r="M378" i="2"/>
  <c r="P377" i="2"/>
  <c r="O377" i="2"/>
  <c r="N377" i="2"/>
  <c r="M377" i="2"/>
  <c r="P376" i="2"/>
  <c r="O376" i="2"/>
  <c r="N376" i="2"/>
  <c r="M376" i="2"/>
  <c r="P375" i="2"/>
  <c r="O375" i="2"/>
  <c r="N375" i="2"/>
  <c r="M375" i="2"/>
  <c r="P374" i="2"/>
  <c r="O374" i="2"/>
  <c r="N374" i="2"/>
  <c r="M374" i="2"/>
  <c r="P373" i="2"/>
  <c r="O373" i="2"/>
  <c r="N373" i="2"/>
  <c r="M373" i="2"/>
  <c r="P372" i="2"/>
  <c r="O372" i="2"/>
  <c r="N372" i="2"/>
  <c r="M372" i="2"/>
  <c r="P371" i="2"/>
  <c r="O371" i="2"/>
  <c r="N371" i="2"/>
  <c r="M371" i="2"/>
  <c r="P370" i="2"/>
  <c r="O370" i="2"/>
  <c r="N370" i="2"/>
  <c r="M370" i="2"/>
  <c r="P369" i="2"/>
  <c r="O369" i="2"/>
  <c r="N369" i="2"/>
  <c r="M369" i="2"/>
  <c r="P368" i="2"/>
  <c r="O368" i="2"/>
  <c r="N368" i="2"/>
  <c r="M368" i="2"/>
  <c r="P367" i="2"/>
  <c r="O367" i="2"/>
  <c r="N367" i="2"/>
  <c r="M367" i="2"/>
  <c r="P366" i="2"/>
  <c r="O366" i="2"/>
  <c r="N366" i="2"/>
  <c r="M366" i="2"/>
  <c r="P365" i="2"/>
  <c r="O365" i="2"/>
  <c r="N365" i="2"/>
  <c r="M365" i="2"/>
  <c r="P364" i="2"/>
  <c r="O364" i="2"/>
  <c r="N364" i="2"/>
  <c r="M364" i="2"/>
  <c r="P363" i="2"/>
  <c r="O363" i="2"/>
  <c r="N363" i="2"/>
  <c r="M363" i="2"/>
  <c r="P362" i="2"/>
  <c r="O362" i="2"/>
  <c r="N362" i="2"/>
  <c r="M362" i="2"/>
  <c r="P361" i="2"/>
  <c r="O361" i="2"/>
  <c r="N361" i="2"/>
  <c r="M361" i="2"/>
  <c r="P360" i="2"/>
  <c r="O360" i="2"/>
  <c r="N360" i="2"/>
  <c r="M360" i="2"/>
  <c r="P359" i="2"/>
  <c r="O359" i="2"/>
  <c r="N359" i="2"/>
  <c r="M359" i="2"/>
  <c r="P358" i="2"/>
  <c r="O358" i="2"/>
  <c r="N358" i="2"/>
  <c r="M358" i="2"/>
  <c r="P357" i="2"/>
  <c r="O357" i="2"/>
  <c r="N357" i="2"/>
  <c r="M357" i="2"/>
  <c r="P356" i="2"/>
  <c r="O356" i="2"/>
  <c r="N356" i="2"/>
  <c r="M356" i="2"/>
  <c r="P355" i="2"/>
  <c r="O355" i="2"/>
  <c r="N355" i="2"/>
  <c r="M355" i="2"/>
  <c r="P354" i="2"/>
  <c r="O354" i="2"/>
  <c r="N354" i="2"/>
  <c r="M354" i="2"/>
  <c r="P353" i="2"/>
  <c r="O353" i="2"/>
  <c r="N353" i="2"/>
  <c r="M353" i="2"/>
  <c r="P352" i="2"/>
  <c r="O352" i="2"/>
  <c r="N352" i="2"/>
  <c r="M352" i="2"/>
  <c r="P351" i="2"/>
  <c r="O351" i="2"/>
  <c r="N351" i="2"/>
  <c r="M351" i="2"/>
  <c r="P350" i="2"/>
  <c r="O350" i="2"/>
  <c r="N350" i="2"/>
  <c r="M350" i="2"/>
  <c r="P349" i="2"/>
  <c r="O349" i="2"/>
  <c r="N349" i="2"/>
  <c r="M349" i="2"/>
  <c r="P348" i="2"/>
  <c r="O348" i="2"/>
  <c r="N348" i="2"/>
  <c r="M348" i="2"/>
  <c r="P347" i="2"/>
  <c r="O347" i="2"/>
  <c r="N347" i="2"/>
  <c r="M347" i="2"/>
  <c r="P346" i="2"/>
  <c r="O346" i="2"/>
  <c r="N346" i="2"/>
  <c r="M346" i="2"/>
  <c r="P345" i="2"/>
  <c r="O345" i="2"/>
  <c r="N345" i="2"/>
  <c r="M345" i="2"/>
  <c r="P344" i="2"/>
  <c r="O344" i="2"/>
  <c r="N344" i="2"/>
  <c r="M344" i="2"/>
  <c r="P343" i="2"/>
  <c r="O343" i="2"/>
  <c r="N343" i="2"/>
  <c r="M343" i="2"/>
  <c r="P342" i="2"/>
  <c r="O342" i="2"/>
  <c r="N342" i="2"/>
  <c r="M342" i="2"/>
  <c r="P341" i="2"/>
  <c r="O341" i="2"/>
  <c r="N341" i="2"/>
  <c r="M341" i="2"/>
  <c r="P340" i="2"/>
  <c r="O340" i="2"/>
  <c r="N340" i="2"/>
  <c r="M340" i="2"/>
  <c r="P339" i="2"/>
  <c r="O339" i="2"/>
  <c r="N339" i="2"/>
  <c r="M339" i="2"/>
  <c r="P338" i="2"/>
  <c r="O338" i="2"/>
  <c r="N338" i="2"/>
  <c r="M338" i="2"/>
  <c r="P337" i="2"/>
  <c r="O337" i="2"/>
  <c r="N337" i="2"/>
  <c r="M337" i="2"/>
  <c r="P336" i="2"/>
  <c r="O336" i="2"/>
  <c r="N336" i="2"/>
  <c r="M336" i="2"/>
  <c r="P335" i="2"/>
  <c r="O335" i="2"/>
  <c r="N335" i="2"/>
  <c r="M335" i="2"/>
  <c r="P334" i="2"/>
  <c r="O334" i="2"/>
  <c r="N334" i="2"/>
  <c r="M334" i="2"/>
  <c r="P333" i="2"/>
  <c r="O333" i="2"/>
  <c r="N333" i="2"/>
  <c r="M333" i="2"/>
  <c r="P332" i="2"/>
  <c r="O332" i="2"/>
  <c r="N332" i="2"/>
  <c r="M332" i="2"/>
  <c r="P331" i="2"/>
  <c r="O331" i="2"/>
  <c r="N331" i="2"/>
  <c r="M331" i="2"/>
  <c r="P330" i="2"/>
  <c r="O330" i="2"/>
  <c r="N330" i="2"/>
  <c r="M330" i="2"/>
  <c r="P329" i="2"/>
  <c r="O329" i="2"/>
  <c r="N329" i="2"/>
  <c r="M329" i="2"/>
  <c r="P328" i="2"/>
  <c r="O328" i="2"/>
  <c r="N328" i="2"/>
  <c r="M328" i="2"/>
  <c r="P327" i="2"/>
  <c r="O327" i="2"/>
  <c r="N327" i="2"/>
  <c r="M327" i="2"/>
  <c r="P326" i="2"/>
  <c r="O326" i="2"/>
  <c r="N326" i="2"/>
  <c r="M326" i="2"/>
  <c r="P325" i="2"/>
  <c r="O325" i="2"/>
  <c r="N325" i="2"/>
  <c r="M325" i="2"/>
  <c r="P324" i="2"/>
  <c r="O324" i="2"/>
  <c r="N324" i="2"/>
  <c r="M324" i="2"/>
  <c r="P323" i="2"/>
  <c r="O323" i="2"/>
  <c r="N323" i="2"/>
  <c r="M323" i="2"/>
  <c r="P322" i="2"/>
  <c r="O322" i="2"/>
  <c r="N322" i="2"/>
  <c r="M322" i="2"/>
  <c r="P321" i="2"/>
  <c r="O321" i="2"/>
  <c r="N321" i="2"/>
  <c r="M321" i="2"/>
  <c r="P320" i="2"/>
  <c r="O320" i="2"/>
  <c r="N320" i="2"/>
  <c r="M320" i="2"/>
  <c r="P319" i="2"/>
  <c r="O319" i="2"/>
  <c r="N319" i="2"/>
  <c r="M319" i="2"/>
  <c r="P318" i="2"/>
  <c r="O318" i="2"/>
  <c r="N318" i="2"/>
  <c r="M318" i="2"/>
  <c r="P317" i="2"/>
  <c r="O317" i="2"/>
  <c r="N317" i="2"/>
  <c r="M317" i="2"/>
  <c r="P316" i="2"/>
  <c r="O316" i="2"/>
  <c r="N316" i="2"/>
  <c r="M316" i="2"/>
  <c r="P315" i="2"/>
  <c r="O315" i="2"/>
  <c r="N315" i="2"/>
  <c r="M315" i="2"/>
  <c r="P314" i="2"/>
  <c r="O314" i="2"/>
  <c r="N314" i="2"/>
  <c r="M314" i="2"/>
  <c r="P313" i="2"/>
  <c r="O313" i="2"/>
  <c r="N313" i="2"/>
  <c r="M313" i="2"/>
  <c r="P312" i="2"/>
  <c r="O312" i="2"/>
  <c r="N312" i="2"/>
  <c r="M312" i="2"/>
  <c r="P311" i="2"/>
  <c r="O311" i="2"/>
  <c r="N311" i="2"/>
  <c r="M311" i="2"/>
  <c r="P310" i="2"/>
  <c r="O310" i="2"/>
  <c r="N310" i="2"/>
  <c r="M310" i="2"/>
  <c r="P309" i="2"/>
  <c r="O309" i="2"/>
  <c r="N309" i="2"/>
  <c r="M309" i="2"/>
  <c r="P308" i="2"/>
  <c r="O308" i="2"/>
  <c r="N308" i="2"/>
  <c r="M308" i="2"/>
  <c r="P307" i="2"/>
  <c r="O307" i="2"/>
  <c r="N307" i="2"/>
  <c r="M307" i="2"/>
  <c r="P306" i="2"/>
  <c r="O306" i="2"/>
  <c r="N306" i="2"/>
  <c r="M306" i="2"/>
  <c r="P305" i="2"/>
  <c r="O305" i="2"/>
  <c r="N305" i="2"/>
  <c r="M305" i="2"/>
  <c r="P304" i="2"/>
  <c r="O304" i="2"/>
  <c r="N304" i="2"/>
  <c r="M304" i="2"/>
  <c r="P303" i="2"/>
  <c r="O303" i="2"/>
  <c r="N303" i="2"/>
  <c r="M303" i="2"/>
  <c r="P302" i="2"/>
  <c r="O302" i="2"/>
  <c r="N302" i="2"/>
  <c r="M302" i="2"/>
  <c r="P301" i="2"/>
  <c r="O301" i="2"/>
  <c r="N301" i="2"/>
  <c r="M301" i="2"/>
  <c r="P300" i="2"/>
  <c r="O300" i="2"/>
  <c r="N300" i="2"/>
  <c r="M300" i="2"/>
  <c r="P299" i="2"/>
  <c r="O299" i="2"/>
  <c r="N299" i="2"/>
  <c r="M299" i="2"/>
  <c r="P298" i="2"/>
  <c r="O298" i="2"/>
  <c r="N298" i="2"/>
  <c r="M298" i="2"/>
  <c r="P297" i="2"/>
  <c r="O297" i="2"/>
  <c r="N297" i="2"/>
  <c r="M297" i="2"/>
  <c r="P296" i="2"/>
  <c r="O296" i="2"/>
  <c r="N296" i="2"/>
  <c r="M296" i="2"/>
  <c r="P295" i="2"/>
  <c r="O295" i="2"/>
  <c r="N295" i="2"/>
  <c r="M295" i="2"/>
  <c r="P294" i="2"/>
  <c r="O294" i="2"/>
  <c r="N294" i="2"/>
  <c r="M294" i="2"/>
  <c r="P293" i="2"/>
  <c r="O293" i="2"/>
  <c r="N293" i="2"/>
  <c r="M293" i="2"/>
  <c r="P292" i="2"/>
  <c r="O292" i="2"/>
  <c r="N292" i="2"/>
  <c r="M292" i="2"/>
  <c r="P291" i="2"/>
  <c r="O291" i="2"/>
  <c r="N291" i="2"/>
  <c r="M291" i="2"/>
  <c r="P290" i="2"/>
  <c r="O290" i="2"/>
  <c r="N290" i="2"/>
  <c r="M290" i="2"/>
  <c r="P289" i="2"/>
  <c r="O289" i="2"/>
  <c r="N289" i="2"/>
  <c r="M289" i="2"/>
  <c r="P288" i="2"/>
  <c r="O288" i="2"/>
  <c r="N288" i="2"/>
  <c r="M288" i="2"/>
  <c r="P287" i="2"/>
  <c r="O287" i="2"/>
  <c r="N287" i="2"/>
  <c r="M287" i="2"/>
  <c r="P286" i="2"/>
  <c r="O286" i="2"/>
  <c r="N286" i="2"/>
  <c r="M286" i="2"/>
  <c r="P285" i="2"/>
  <c r="O285" i="2"/>
  <c r="N285" i="2"/>
  <c r="M285" i="2"/>
  <c r="P284" i="2"/>
  <c r="O284" i="2"/>
  <c r="N284" i="2"/>
  <c r="M284" i="2"/>
  <c r="P283" i="2"/>
  <c r="O283" i="2"/>
  <c r="N283" i="2"/>
  <c r="M283" i="2"/>
  <c r="P282" i="2"/>
  <c r="O282" i="2"/>
  <c r="N282" i="2"/>
  <c r="M282" i="2"/>
  <c r="P281" i="2"/>
  <c r="O281" i="2"/>
  <c r="N281" i="2"/>
  <c r="M281" i="2"/>
  <c r="P280" i="2"/>
  <c r="O280" i="2"/>
  <c r="N280" i="2"/>
  <c r="M280" i="2"/>
  <c r="P279" i="2"/>
  <c r="O279" i="2"/>
  <c r="N279" i="2"/>
  <c r="M279" i="2"/>
  <c r="P278" i="2"/>
  <c r="O278" i="2"/>
  <c r="N278" i="2"/>
  <c r="M278" i="2"/>
  <c r="P277" i="2"/>
  <c r="O277" i="2"/>
  <c r="N277" i="2"/>
  <c r="M277" i="2"/>
  <c r="P276" i="2"/>
  <c r="O276" i="2"/>
  <c r="N276" i="2"/>
  <c r="M276" i="2"/>
  <c r="P275" i="2"/>
  <c r="O275" i="2"/>
  <c r="N275" i="2"/>
  <c r="M275" i="2"/>
  <c r="P274" i="2"/>
  <c r="O274" i="2"/>
  <c r="N274" i="2"/>
  <c r="M274" i="2"/>
  <c r="P273" i="2"/>
  <c r="O273" i="2"/>
  <c r="N273" i="2"/>
  <c r="M273" i="2"/>
  <c r="P272" i="2"/>
  <c r="O272" i="2"/>
  <c r="N272" i="2"/>
  <c r="M272" i="2"/>
  <c r="P271" i="2"/>
  <c r="O271" i="2"/>
  <c r="N271" i="2"/>
  <c r="M271" i="2"/>
  <c r="P270" i="2"/>
  <c r="O270" i="2"/>
  <c r="N270" i="2"/>
  <c r="M270" i="2"/>
  <c r="P269" i="2"/>
  <c r="O269" i="2"/>
  <c r="N269" i="2"/>
  <c r="M269" i="2"/>
  <c r="P268" i="2"/>
  <c r="O268" i="2"/>
  <c r="N268" i="2"/>
  <c r="M268" i="2"/>
  <c r="P267" i="2"/>
  <c r="O267" i="2"/>
  <c r="N267" i="2"/>
  <c r="M267" i="2"/>
  <c r="P266" i="2"/>
  <c r="O266" i="2"/>
  <c r="N266" i="2"/>
  <c r="M266" i="2"/>
  <c r="P265" i="2"/>
  <c r="O265" i="2"/>
  <c r="N265" i="2"/>
  <c r="M265" i="2"/>
  <c r="P264" i="2"/>
  <c r="O264" i="2"/>
  <c r="N264" i="2"/>
  <c r="M264" i="2"/>
  <c r="P263" i="2"/>
  <c r="O263" i="2"/>
  <c r="N263" i="2"/>
  <c r="M263" i="2"/>
  <c r="P262" i="2"/>
  <c r="O262" i="2"/>
  <c r="N262" i="2"/>
  <c r="M262" i="2"/>
  <c r="P261" i="2"/>
  <c r="O261" i="2"/>
  <c r="N261" i="2"/>
  <c r="M261" i="2"/>
  <c r="P260" i="2"/>
  <c r="O260" i="2"/>
  <c r="N260" i="2"/>
  <c r="M260" i="2"/>
  <c r="P259" i="2"/>
  <c r="O259" i="2"/>
  <c r="N259" i="2"/>
  <c r="M259" i="2"/>
  <c r="P258" i="2"/>
  <c r="O258" i="2"/>
  <c r="N258" i="2"/>
  <c r="M258" i="2"/>
  <c r="P257" i="2"/>
  <c r="O257" i="2"/>
  <c r="N257" i="2"/>
  <c r="M257" i="2"/>
  <c r="P256" i="2"/>
  <c r="O256" i="2"/>
  <c r="N256" i="2"/>
  <c r="M256" i="2"/>
  <c r="P255" i="2"/>
  <c r="O255" i="2"/>
  <c r="N255" i="2"/>
  <c r="M255" i="2"/>
  <c r="P254" i="2"/>
  <c r="O254" i="2"/>
  <c r="N254" i="2"/>
  <c r="M254" i="2"/>
  <c r="P253" i="2"/>
  <c r="O253" i="2"/>
  <c r="N253" i="2"/>
  <c r="M253" i="2"/>
  <c r="P252" i="2"/>
  <c r="O252" i="2"/>
  <c r="N252" i="2"/>
  <c r="M252" i="2"/>
  <c r="P251" i="2"/>
  <c r="O251" i="2"/>
  <c r="N251" i="2"/>
  <c r="M251" i="2"/>
  <c r="P250" i="2"/>
  <c r="O250" i="2"/>
  <c r="N250" i="2"/>
  <c r="M250" i="2"/>
  <c r="P249" i="2"/>
  <c r="O249" i="2"/>
  <c r="N249" i="2"/>
  <c r="M249" i="2"/>
  <c r="P248" i="2"/>
  <c r="O248" i="2"/>
  <c r="N248" i="2"/>
  <c r="M248" i="2"/>
  <c r="P247" i="2"/>
  <c r="O247" i="2"/>
  <c r="N247" i="2"/>
  <c r="M247" i="2"/>
  <c r="P246" i="2"/>
  <c r="O246" i="2"/>
  <c r="N246" i="2"/>
  <c r="M246" i="2"/>
  <c r="P245" i="2"/>
  <c r="O245" i="2"/>
  <c r="N245" i="2"/>
  <c r="M245" i="2"/>
  <c r="P244" i="2"/>
  <c r="O244" i="2"/>
  <c r="N244" i="2"/>
  <c r="M244" i="2"/>
  <c r="P243" i="2"/>
  <c r="O243" i="2"/>
  <c r="N243" i="2"/>
  <c r="M243" i="2"/>
  <c r="P242" i="2"/>
  <c r="O242" i="2"/>
  <c r="N242" i="2"/>
  <c r="M242" i="2"/>
  <c r="P241" i="2"/>
  <c r="O241" i="2"/>
  <c r="N241" i="2"/>
  <c r="M241" i="2"/>
  <c r="P240" i="2"/>
  <c r="O240" i="2"/>
  <c r="N240" i="2"/>
  <c r="M240" i="2"/>
  <c r="P239" i="2"/>
  <c r="O239" i="2"/>
  <c r="N239" i="2"/>
  <c r="M239" i="2"/>
  <c r="P238" i="2"/>
  <c r="O238" i="2"/>
  <c r="N238" i="2"/>
  <c r="M238" i="2"/>
  <c r="P237" i="2"/>
  <c r="O237" i="2"/>
  <c r="N237" i="2"/>
  <c r="M237" i="2"/>
  <c r="P236" i="2"/>
  <c r="O236" i="2"/>
  <c r="N236" i="2"/>
  <c r="M236" i="2"/>
  <c r="P235" i="2"/>
  <c r="O235" i="2"/>
  <c r="N235" i="2"/>
  <c r="M235" i="2"/>
  <c r="P234" i="2"/>
  <c r="O234" i="2"/>
  <c r="N234" i="2"/>
  <c r="M234" i="2"/>
  <c r="P233" i="2"/>
  <c r="O233" i="2"/>
  <c r="N233" i="2"/>
  <c r="M233" i="2"/>
  <c r="P232" i="2"/>
  <c r="O232" i="2"/>
  <c r="N232" i="2"/>
  <c r="M232" i="2"/>
  <c r="P231" i="2"/>
  <c r="O231" i="2"/>
  <c r="N231" i="2"/>
  <c r="M231" i="2"/>
  <c r="P230" i="2"/>
  <c r="O230" i="2"/>
  <c r="N230" i="2"/>
  <c r="M230" i="2"/>
  <c r="P229" i="2"/>
  <c r="O229" i="2"/>
  <c r="N229" i="2"/>
  <c r="M229" i="2"/>
  <c r="P228" i="2"/>
  <c r="O228" i="2"/>
  <c r="N228" i="2"/>
  <c r="M228" i="2"/>
  <c r="P227" i="2"/>
  <c r="O227" i="2"/>
  <c r="N227" i="2"/>
  <c r="M227" i="2"/>
  <c r="P226" i="2"/>
  <c r="O226" i="2"/>
  <c r="N226" i="2"/>
  <c r="M226" i="2"/>
  <c r="P225" i="2"/>
  <c r="O225" i="2"/>
  <c r="N225" i="2"/>
  <c r="M225" i="2"/>
  <c r="P224" i="2"/>
  <c r="O224" i="2"/>
  <c r="N224" i="2"/>
  <c r="M224" i="2"/>
  <c r="P223" i="2"/>
  <c r="O223" i="2"/>
  <c r="N223" i="2"/>
  <c r="M223" i="2"/>
  <c r="P222" i="2"/>
  <c r="O222" i="2"/>
  <c r="N222" i="2"/>
  <c r="M222" i="2"/>
  <c r="P221" i="2"/>
  <c r="O221" i="2"/>
  <c r="N221" i="2"/>
  <c r="M221" i="2"/>
  <c r="P220" i="2"/>
  <c r="O220" i="2"/>
  <c r="N220" i="2"/>
  <c r="M220" i="2"/>
  <c r="P219" i="2"/>
  <c r="O219" i="2"/>
  <c r="N219" i="2"/>
  <c r="M219" i="2"/>
  <c r="P218" i="2"/>
  <c r="O218" i="2"/>
  <c r="N218" i="2"/>
  <c r="M218" i="2"/>
  <c r="P217" i="2"/>
  <c r="O217" i="2"/>
  <c r="N217" i="2"/>
  <c r="M217" i="2"/>
  <c r="P216" i="2"/>
  <c r="O216" i="2"/>
  <c r="N216" i="2"/>
  <c r="M216" i="2"/>
  <c r="P215" i="2"/>
  <c r="O215" i="2"/>
  <c r="N215" i="2"/>
  <c r="M215" i="2"/>
  <c r="P214" i="2"/>
  <c r="O214" i="2"/>
  <c r="N214" i="2"/>
  <c r="M214" i="2"/>
  <c r="P213" i="2"/>
  <c r="O213" i="2"/>
  <c r="N213" i="2"/>
  <c r="M213" i="2"/>
  <c r="P212" i="2"/>
  <c r="O212" i="2"/>
  <c r="N212" i="2"/>
  <c r="M212" i="2"/>
  <c r="P211" i="2"/>
  <c r="O211" i="2"/>
  <c r="N211" i="2"/>
  <c r="M211" i="2"/>
  <c r="P210" i="2"/>
  <c r="O210" i="2"/>
  <c r="N210" i="2"/>
  <c r="M210" i="2"/>
  <c r="P209" i="2"/>
  <c r="O209" i="2"/>
  <c r="N209" i="2"/>
  <c r="M209" i="2"/>
  <c r="P208" i="2"/>
  <c r="O208" i="2"/>
  <c r="N208" i="2"/>
  <c r="M208" i="2"/>
  <c r="P207" i="2"/>
  <c r="O207" i="2"/>
  <c r="N207" i="2"/>
  <c r="M207" i="2"/>
  <c r="P206" i="2"/>
  <c r="O206" i="2"/>
  <c r="N206" i="2"/>
  <c r="M206" i="2"/>
  <c r="P205" i="2"/>
  <c r="O205" i="2"/>
  <c r="N205" i="2"/>
  <c r="M205" i="2"/>
  <c r="P204" i="2"/>
  <c r="O204" i="2"/>
  <c r="N204" i="2"/>
  <c r="M204" i="2"/>
  <c r="P203" i="2"/>
  <c r="O203" i="2"/>
  <c r="N203" i="2"/>
  <c r="M203" i="2"/>
  <c r="P202" i="2"/>
  <c r="O202" i="2"/>
  <c r="N202" i="2"/>
  <c r="M202" i="2"/>
  <c r="P201" i="2"/>
  <c r="O201" i="2"/>
  <c r="N201" i="2"/>
  <c r="M201" i="2"/>
  <c r="P200" i="2"/>
  <c r="O200" i="2"/>
  <c r="N200" i="2"/>
  <c r="M200" i="2"/>
  <c r="P199" i="2"/>
  <c r="O199" i="2"/>
  <c r="N199" i="2"/>
  <c r="M199" i="2"/>
  <c r="P198" i="2"/>
  <c r="O198" i="2"/>
  <c r="N198" i="2"/>
  <c r="M198" i="2"/>
  <c r="P197" i="2"/>
  <c r="O197" i="2"/>
  <c r="N197" i="2"/>
  <c r="M197" i="2"/>
  <c r="P196" i="2"/>
  <c r="O196" i="2"/>
  <c r="N196" i="2"/>
  <c r="M196" i="2"/>
  <c r="P195" i="2"/>
  <c r="O195" i="2"/>
  <c r="N195" i="2"/>
  <c r="M195" i="2"/>
  <c r="P194" i="2"/>
  <c r="O194" i="2"/>
  <c r="N194" i="2"/>
  <c r="M194" i="2"/>
  <c r="P193" i="2"/>
  <c r="O193" i="2"/>
  <c r="N193" i="2"/>
  <c r="M193" i="2"/>
  <c r="P192" i="2"/>
  <c r="O192" i="2"/>
  <c r="N192" i="2"/>
  <c r="M192" i="2"/>
  <c r="P191" i="2"/>
  <c r="O191" i="2"/>
  <c r="N191" i="2"/>
  <c r="M191" i="2"/>
  <c r="P190" i="2"/>
  <c r="O190" i="2"/>
  <c r="N190" i="2"/>
  <c r="M190" i="2"/>
  <c r="P189" i="2"/>
  <c r="O189" i="2"/>
  <c r="N189" i="2"/>
  <c r="M189" i="2"/>
  <c r="P188" i="2"/>
  <c r="O188" i="2"/>
  <c r="N188" i="2"/>
  <c r="M188" i="2"/>
  <c r="P187" i="2"/>
  <c r="O187" i="2"/>
  <c r="N187" i="2"/>
  <c r="M187" i="2"/>
  <c r="P186" i="2"/>
  <c r="O186" i="2"/>
  <c r="N186" i="2"/>
  <c r="M186" i="2"/>
  <c r="P185" i="2"/>
  <c r="O185" i="2"/>
  <c r="N185" i="2"/>
  <c r="M185" i="2"/>
  <c r="P184" i="2"/>
  <c r="O184" i="2"/>
  <c r="N184" i="2"/>
  <c r="M184" i="2"/>
  <c r="P183" i="2"/>
  <c r="O183" i="2"/>
  <c r="N183" i="2"/>
  <c r="M183" i="2"/>
  <c r="P182" i="2"/>
  <c r="O182" i="2"/>
  <c r="N182" i="2"/>
  <c r="M182" i="2"/>
  <c r="P181" i="2"/>
  <c r="O181" i="2"/>
  <c r="N181" i="2"/>
  <c r="M181" i="2"/>
  <c r="P180" i="2"/>
  <c r="O180" i="2"/>
  <c r="N180" i="2"/>
  <c r="M180" i="2"/>
  <c r="P179" i="2"/>
  <c r="O179" i="2"/>
  <c r="N179" i="2"/>
  <c r="M179" i="2"/>
  <c r="P178" i="2"/>
  <c r="O178" i="2"/>
  <c r="N178" i="2"/>
  <c r="M178" i="2"/>
  <c r="P177" i="2"/>
  <c r="O177" i="2"/>
  <c r="N177" i="2"/>
  <c r="M177" i="2"/>
  <c r="P176" i="2"/>
  <c r="O176" i="2"/>
  <c r="N176" i="2"/>
  <c r="M176" i="2"/>
  <c r="P175" i="2"/>
  <c r="O175" i="2"/>
  <c r="N175" i="2"/>
  <c r="M175" i="2"/>
  <c r="P174" i="2"/>
  <c r="O174" i="2"/>
  <c r="N174" i="2"/>
  <c r="M174" i="2"/>
  <c r="P173" i="2"/>
  <c r="O173" i="2"/>
  <c r="N173" i="2"/>
  <c r="M173" i="2"/>
  <c r="P172" i="2"/>
  <c r="O172" i="2"/>
  <c r="N172" i="2"/>
  <c r="M172" i="2"/>
  <c r="P171" i="2"/>
  <c r="O171" i="2"/>
  <c r="N171" i="2"/>
  <c r="M171" i="2"/>
  <c r="P170" i="2"/>
  <c r="O170" i="2"/>
  <c r="N170" i="2"/>
  <c r="M170" i="2"/>
  <c r="P169" i="2"/>
  <c r="O169" i="2"/>
  <c r="N169" i="2"/>
  <c r="M169" i="2"/>
  <c r="P168" i="2"/>
  <c r="O168" i="2"/>
  <c r="N168" i="2"/>
  <c r="M168" i="2"/>
  <c r="P167" i="2"/>
  <c r="O167" i="2"/>
  <c r="N167" i="2"/>
  <c r="M167" i="2"/>
  <c r="P166" i="2"/>
  <c r="O166" i="2"/>
  <c r="N166" i="2"/>
  <c r="M166" i="2"/>
  <c r="P165" i="2"/>
  <c r="O165" i="2"/>
  <c r="N165" i="2"/>
  <c r="M165" i="2"/>
  <c r="P164" i="2"/>
  <c r="O164" i="2"/>
  <c r="N164" i="2"/>
  <c r="M164" i="2"/>
  <c r="P163" i="2"/>
  <c r="O163" i="2"/>
  <c r="N163" i="2"/>
  <c r="M163" i="2"/>
  <c r="P162" i="2"/>
  <c r="O162" i="2"/>
  <c r="N162" i="2"/>
  <c r="M162" i="2"/>
  <c r="P161" i="2"/>
  <c r="O161" i="2"/>
  <c r="N161" i="2"/>
  <c r="M161" i="2"/>
  <c r="P160" i="2"/>
  <c r="O160" i="2"/>
  <c r="N160" i="2"/>
  <c r="M160" i="2"/>
  <c r="P159" i="2"/>
  <c r="O159" i="2"/>
  <c r="N159" i="2"/>
  <c r="M159" i="2"/>
  <c r="P158" i="2"/>
  <c r="O158" i="2"/>
  <c r="N158" i="2"/>
  <c r="M158" i="2"/>
  <c r="P157" i="2"/>
  <c r="O157" i="2"/>
  <c r="N157" i="2"/>
  <c r="M157" i="2"/>
  <c r="P156" i="2"/>
  <c r="O156" i="2"/>
  <c r="N156" i="2"/>
  <c r="M156" i="2"/>
  <c r="P155" i="2"/>
  <c r="O155" i="2"/>
  <c r="N155" i="2"/>
  <c r="M155" i="2"/>
  <c r="P154" i="2"/>
  <c r="O154" i="2"/>
  <c r="N154" i="2"/>
  <c r="M154" i="2"/>
  <c r="P153" i="2"/>
  <c r="O153" i="2"/>
  <c r="N153" i="2"/>
  <c r="M153" i="2"/>
  <c r="P152" i="2"/>
  <c r="O152" i="2"/>
  <c r="N152" i="2"/>
  <c r="M152" i="2"/>
  <c r="P151" i="2"/>
  <c r="O151" i="2"/>
  <c r="N151" i="2"/>
  <c r="M151" i="2"/>
  <c r="P150" i="2"/>
  <c r="O150" i="2"/>
  <c r="N150" i="2"/>
  <c r="M150" i="2"/>
  <c r="P149" i="2"/>
  <c r="O149" i="2"/>
  <c r="N149" i="2"/>
  <c r="M149" i="2"/>
  <c r="P148" i="2"/>
  <c r="O148" i="2"/>
  <c r="N148" i="2"/>
  <c r="M148" i="2"/>
  <c r="P147" i="2"/>
  <c r="O147" i="2"/>
  <c r="N147" i="2"/>
  <c r="M147" i="2"/>
  <c r="P146" i="2"/>
  <c r="O146" i="2"/>
  <c r="N146" i="2"/>
  <c r="M146" i="2"/>
  <c r="P145" i="2"/>
  <c r="O145" i="2"/>
  <c r="N145" i="2"/>
  <c r="M145" i="2"/>
  <c r="P144" i="2"/>
  <c r="O144" i="2"/>
  <c r="N144" i="2"/>
  <c r="M144" i="2"/>
  <c r="P143" i="2"/>
  <c r="O143" i="2"/>
  <c r="N143" i="2"/>
  <c r="M143" i="2"/>
  <c r="P142" i="2"/>
  <c r="O142" i="2"/>
  <c r="N142" i="2"/>
  <c r="M142" i="2"/>
  <c r="P141" i="2"/>
  <c r="O141" i="2"/>
  <c r="N141" i="2"/>
  <c r="M141" i="2"/>
  <c r="P140" i="2"/>
  <c r="O140" i="2"/>
  <c r="N140" i="2"/>
  <c r="M140" i="2"/>
  <c r="P139" i="2"/>
  <c r="O139" i="2"/>
  <c r="N139" i="2"/>
  <c r="M139" i="2"/>
  <c r="P138" i="2"/>
  <c r="O138" i="2"/>
  <c r="N138" i="2"/>
  <c r="M138" i="2"/>
  <c r="P137" i="2"/>
  <c r="O137" i="2"/>
  <c r="N137" i="2"/>
  <c r="M137" i="2"/>
  <c r="P136" i="2"/>
  <c r="O136" i="2"/>
  <c r="N136" i="2"/>
  <c r="M136" i="2"/>
  <c r="P135" i="2"/>
  <c r="O135" i="2"/>
  <c r="N135" i="2"/>
  <c r="M135" i="2"/>
  <c r="P134" i="2"/>
  <c r="O134" i="2"/>
  <c r="N134" i="2"/>
  <c r="M134" i="2"/>
  <c r="P133" i="2"/>
  <c r="O133" i="2"/>
  <c r="N133" i="2"/>
  <c r="M133" i="2"/>
  <c r="P132" i="2"/>
  <c r="O132" i="2"/>
  <c r="N132" i="2"/>
  <c r="M132" i="2"/>
  <c r="P131" i="2"/>
  <c r="O131" i="2"/>
  <c r="N131" i="2"/>
  <c r="M131" i="2"/>
  <c r="P130" i="2"/>
  <c r="O130" i="2"/>
  <c r="N130" i="2"/>
  <c r="M130" i="2"/>
  <c r="P129" i="2"/>
  <c r="O129" i="2"/>
  <c r="N129" i="2"/>
  <c r="M129" i="2"/>
  <c r="P128" i="2"/>
  <c r="O128" i="2"/>
  <c r="N128" i="2"/>
  <c r="M128" i="2"/>
  <c r="P127" i="2"/>
  <c r="O127" i="2"/>
  <c r="N127" i="2"/>
  <c r="M127" i="2"/>
  <c r="P126" i="2"/>
  <c r="O126" i="2"/>
  <c r="N126" i="2"/>
  <c r="M126" i="2"/>
  <c r="P125" i="2"/>
  <c r="O125" i="2"/>
  <c r="N125" i="2"/>
  <c r="M125" i="2"/>
  <c r="P124" i="2"/>
  <c r="O124" i="2"/>
  <c r="N124" i="2"/>
  <c r="M124" i="2"/>
  <c r="P123" i="2"/>
  <c r="O123" i="2"/>
  <c r="N123" i="2"/>
  <c r="M123" i="2"/>
  <c r="P122" i="2"/>
  <c r="O122" i="2"/>
  <c r="N122" i="2"/>
  <c r="M122" i="2"/>
  <c r="P121" i="2"/>
  <c r="O121" i="2"/>
  <c r="N121" i="2"/>
  <c r="M121" i="2"/>
  <c r="P120" i="2"/>
  <c r="O120" i="2"/>
  <c r="N120" i="2"/>
  <c r="M120" i="2"/>
  <c r="P119" i="2"/>
  <c r="O119" i="2"/>
  <c r="N119" i="2"/>
  <c r="M119" i="2"/>
  <c r="P118" i="2"/>
  <c r="O118" i="2"/>
  <c r="N118" i="2"/>
  <c r="M118" i="2"/>
  <c r="P117" i="2"/>
  <c r="O117" i="2"/>
  <c r="N117" i="2"/>
  <c r="M117" i="2"/>
  <c r="P116" i="2"/>
  <c r="O116" i="2"/>
  <c r="N116" i="2"/>
  <c r="M116" i="2"/>
  <c r="P115" i="2"/>
  <c r="O115" i="2"/>
  <c r="N115" i="2"/>
  <c r="M115" i="2"/>
  <c r="P114" i="2"/>
  <c r="O114" i="2"/>
  <c r="N114" i="2"/>
  <c r="M114" i="2"/>
  <c r="P113" i="2"/>
  <c r="O113" i="2"/>
  <c r="N113" i="2"/>
  <c r="M113" i="2"/>
  <c r="P112" i="2"/>
  <c r="O112" i="2"/>
  <c r="N112" i="2"/>
  <c r="M112" i="2"/>
  <c r="P111" i="2"/>
  <c r="O111" i="2"/>
  <c r="N111" i="2"/>
  <c r="M111" i="2"/>
  <c r="P110" i="2"/>
  <c r="O110" i="2"/>
  <c r="N110" i="2"/>
  <c r="M110" i="2"/>
  <c r="P109" i="2"/>
  <c r="O109" i="2"/>
  <c r="N109" i="2"/>
  <c r="M109" i="2"/>
  <c r="P108" i="2"/>
  <c r="O108" i="2"/>
  <c r="N108" i="2"/>
  <c r="M108" i="2"/>
  <c r="P107" i="2"/>
  <c r="O107" i="2"/>
  <c r="N107" i="2"/>
  <c r="M107" i="2"/>
  <c r="P106" i="2"/>
  <c r="O106" i="2"/>
  <c r="N106" i="2"/>
  <c r="M106" i="2"/>
  <c r="P105" i="2"/>
  <c r="O105" i="2"/>
  <c r="N105" i="2"/>
  <c r="M105" i="2"/>
  <c r="P104" i="2"/>
  <c r="O104" i="2"/>
  <c r="N104" i="2"/>
  <c r="M104" i="2"/>
  <c r="P103" i="2"/>
  <c r="O103" i="2"/>
  <c r="N103" i="2"/>
  <c r="M103" i="2"/>
  <c r="P102" i="2"/>
  <c r="O102" i="2"/>
  <c r="N102" i="2"/>
  <c r="M102" i="2"/>
  <c r="P101" i="2"/>
  <c r="O101" i="2"/>
  <c r="N101" i="2"/>
  <c r="M101" i="2"/>
  <c r="P100" i="2"/>
  <c r="O100" i="2"/>
  <c r="N100" i="2"/>
  <c r="M100" i="2"/>
  <c r="P99" i="2"/>
  <c r="O99" i="2"/>
  <c r="N99" i="2"/>
  <c r="M99" i="2"/>
  <c r="P98" i="2"/>
  <c r="O98" i="2"/>
  <c r="N98" i="2"/>
  <c r="M98" i="2"/>
  <c r="P97" i="2"/>
  <c r="O97" i="2"/>
  <c r="N97" i="2"/>
  <c r="M97" i="2"/>
  <c r="P96" i="2"/>
  <c r="O96" i="2"/>
  <c r="N96" i="2"/>
  <c r="M96" i="2"/>
  <c r="P95" i="2"/>
  <c r="O95" i="2"/>
  <c r="N95" i="2"/>
  <c r="M95" i="2"/>
  <c r="P94" i="2"/>
  <c r="O94" i="2"/>
  <c r="N94" i="2"/>
  <c r="M94" i="2"/>
  <c r="P93" i="2"/>
  <c r="O93" i="2"/>
  <c r="N93" i="2"/>
  <c r="M93" i="2"/>
  <c r="P92" i="2"/>
  <c r="O92" i="2"/>
  <c r="N92" i="2"/>
  <c r="M92" i="2"/>
  <c r="P91" i="2"/>
  <c r="O91" i="2"/>
  <c r="N91" i="2"/>
  <c r="M91" i="2"/>
  <c r="P90" i="2"/>
  <c r="O90" i="2"/>
  <c r="N90" i="2"/>
  <c r="M90" i="2"/>
  <c r="P89" i="2"/>
  <c r="O89" i="2"/>
  <c r="N89" i="2"/>
  <c r="M89" i="2"/>
  <c r="P88" i="2"/>
  <c r="O88" i="2"/>
  <c r="N88" i="2"/>
  <c r="M88" i="2"/>
  <c r="P87" i="2"/>
  <c r="O87" i="2"/>
  <c r="N87" i="2"/>
  <c r="M87" i="2"/>
  <c r="P86" i="2"/>
  <c r="O86" i="2"/>
  <c r="N86" i="2"/>
  <c r="M86" i="2"/>
  <c r="P85" i="2"/>
  <c r="O85" i="2"/>
  <c r="N85" i="2"/>
  <c r="M85" i="2"/>
  <c r="P84" i="2"/>
  <c r="O84" i="2"/>
  <c r="N84" i="2"/>
  <c r="M84" i="2"/>
  <c r="P83" i="2"/>
  <c r="O83" i="2"/>
  <c r="N83" i="2"/>
  <c r="M83" i="2"/>
  <c r="P82" i="2"/>
  <c r="O82" i="2"/>
  <c r="N82" i="2"/>
  <c r="M82" i="2"/>
  <c r="P81" i="2"/>
  <c r="O81" i="2"/>
  <c r="N81" i="2"/>
  <c r="M81" i="2"/>
  <c r="P80" i="2"/>
  <c r="O80" i="2"/>
  <c r="N80" i="2"/>
  <c r="M80" i="2"/>
  <c r="P79" i="2"/>
  <c r="O79" i="2"/>
  <c r="N79" i="2"/>
  <c r="M79" i="2"/>
  <c r="P78" i="2"/>
  <c r="O78" i="2"/>
  <c r="N78" i="2"/>
  <c r="M78" i="2"/>
  <c r="P77" i="2"/>
  <c r="O77" i="2"/>
  <c r="N77" i="2"/>
  <c r="M77" i="2"/>
  <c r="P76" i="2"/>
  <c r="O76" i="2"/>
  <c r="N76" i="2"/>
  <c r="M76" i="2"/>
  <c r="P75" i="2"/>
  <c r="O75" i="2"/>
  <c r="N75" i="2"/>
  <c r="M75" i="2"/>
  <c r="P74" i="2"/>
  <c r="O74" i="2"/>
  <c r="N74" i="2"/>
  <c r="M74" i="2"/>
  <c r="P73" i="2"/>
  <c r="O73" i="2"/>
  <c r="N73" i="2"/>
  <c r="M73" i="2"/>
  <c r="P72" i="2"/>
  <c r="O72" i="2"/>
  <c r="N72" i="2"/>
  <c r="M72" i="2"/>
  <c r="P71" i="2"/>
  <c r="O71" i="2"/>
  <c r="N71" i="2"/>
  <c r="M71" i="2"/>
  <c r="P70" i="2"/>
  <c r="O70" i="2"/>
  <c r="N70" i="2"/>
  <c r="M70" i="2"/>
  <c r="P69" i="2"/>
  <c r="O69" i="2"/>
  <c r="N69" i="2"/>
  <c r="M69" i="2"/>
  <c r="P68" i="2"/>
  <c r="O68" i="2"/>
  <c r="N68" i="2"/>
  <c r="M68" i="2"/>
  <c r="P67" i="2"/>
  <c r="O67" i="2"/>
  <c r="N67" i="2"/>
  <c r="M67" i="2"/>
  <c r="P66" i="2"/>
  <c r="O66" i="2"/>
  <c r="N66" i="2"/>
  <c r="M66" i="2"/>
  <c r="P65" i="2"/>
  <c r="O65" i="2"/>
  <c r="N65" i="2"/>
  <c r="M65" i="2"/>
  <c r="P64" i="2"/>
  <c r="O64" i="2"/>
  <c r="N64" i="2"/>
  <c r="M64" i="2"/>
  <c r="P63" i="2"/>
  <c r="O63" i="2"/>
  <c r="N63" i="2"/>
  <c r="M63" i="2"/>
  <c r="P62" i="2"/>
  <c r="O62" i="2"/>
  <c r="N62" i="2"/>
  <c r="M62" i="2"/>
  <c r="AS61" i="2"/>
  <c r="AQ61" i="2"/>
  <c r="AP61" i="2"/>
  <c r="AM61" i="2"/>
  <c r="AT61" i="2"/>
  <c r="AL61" i="2"/>
  <c r="AK61" i="2"/>
  <c r="AR61" i="2"/>
  <c r="AJ61" i="2"/>
  <c r="V61" i="2"/>
  <c r="P61" i="2"/>
  <c r="O61" i="2"/>
  <c r="N61" i="2"/>
  <c r="M61" i="2"/>
  <c r="AW60" i="2"/>
  <c r="BA61" i="2"/>
  <c r="AS60" i="2"/>
  <c r="AY61" i="2"/>
  <c r="AQ60" i="2"/>
  <c r="AW61" i="2"/>
  <c r="AP60" i="2"/>
  <c r="AM60" i="2"/>
  <c r="AT60" i="2"/>
  <c r="AZ61" i="2"/>
  <c r="AL60" i="2"/>
  <c r="AK60" i="2"/>
  <c r="AR60" i="2"/>
  <c r="AX61" i="2"/>
  <c r="AJ60" i="2"/>
  <c r="V60" i="2"/>
  <c r="P60" i="2"/>
  <c r="O60" i="2"/>
  <c r="N60" i="2"/>
  <c r="M60" i="2"/>
  <c r="AS59" i="2"/>
  <c r="AY60" i="2"/>
  <c r="BC61" i="2"/>
  <c r="AQ59" i="2"/>
  <c r="AP59" i="2"/>
  <c r="AM59" i="2"/>
  <c r="AT59" i="2"/>
  <c r="AZ60" i="2"/>
  <c r="BD61" i="2"/>
  <c r="AL59" i="2"/>
  <c r="AK59" i="2"/>
  <c r="AR59" i="2"/>
  <c r="AX60" i="2"/>
  <c r="BB61" i="2"/>
  <c r="AJ59" i="2"/>
  <c r="V59" i="2"/>
  <c r="P59" i="2"/>
  <c r="O59" i="2"/>
  <c r="N59" i="2"/>
  <c r="M59" i="2"/>
  <c r="AW58" i="2"/>
  <c r="BA59" i="2"/>
  <c r="BE60" i="2"/>
  <c r="AS58" i="2"/>
  <c r="AY59" i="2"/>
  <c r="BC60" i="2"/>
  <c r="BG61" i="2"/>
  <c r="AQ58" i="2"/>
  <c r="AW59" i="2"/>
  <c r="BA60" i="2"/>
  <c r="BE61" i="2"/>
  <c r="AP58" i="2"/>
  <c r="AM58" i="2"/>
  <c r="AT58" i="2"/>
  <c r="AZ59" i="2"/>
  <c r="BD60" i="2"/>
  <c r="BH61" i="2"/>
  <c r="AL58" i="2"/>
  <c r="AK58" i="2"/>
  <c r="AR58" i="2"/>
  <c r="AX59" i="2"/>
  <c r="BB60" i="2"/>
  <c r="BF61" i="2"/>
  <c r="AJ58" i="2"/>
  <c r="V58" i="2"/>
  <c r="P58" i="2"/>
  <c r="O58" i="2"/>
  <c r="N58" i="2"/>
  <c r="M58" i="2"/>
  <c r="AS57" i="2"/>
  <c r="AY58" i="2"/>
  <c r="BC59" i="2"/>
  <c r="BG60" i="2"/>
  <c r="AQ57" i="2"/>
  <c r="AP57" i="2"/>
  <c r="AM57" i="2"/>
  <c r="AT57" i="2"/>
  <c r="AZ58" i="2"/>
  <c r="BD59" i="2"/>
  <c r="BH60" i="2"/>
  <c r="AL57" i="2"/>
  <c r="AK57" i="2"/>
  <c r="AR57" i="2"/>
  <c r="AX58" i="2"/>
  <c r="BB59" i="2"/>
  <c r="BF60" i="2"/>
  <c r="AJ57" i="2"/>
  <c r="V57" i="2"/>
  <c r="P57" i="2"/>
  <c r="O57" i="2"/>
  <c r="N57" i="2"/>
  <c r="M57" i="2"/>
  <c r="AW56" i="2"/>
  <c r="BA57" i="2"/>
  <c r="BE58" i="2"/>
  <c r="AS56" i="2"/>
  <c r="AY57" i="2"/>
  <c r="BC58" i="2"/>
  <c r="BG59" i="2"/>
  <c r="AQ56" i="2"/>
  <c r="AW57" i="2"/>
  <c r="BA58" i="2"/>
  <c r="BE59" i="2"/>
  <c r="AP56" i="2"/>
  <c r="AM56" i="2"/>
  <c r="AT56" i="2"/>
  <c r="AZ57" i="2"/>
  <c r="BD58" i="2"/>
  <c r="BH59" i="2"/>
  <c r="AL56" i="2"/>
  <c r="AK56" i="2"/>
  <c r="AR56" i="2"/>
  <c r="AX57" i="2"/>
  <c r="BB58" i="2"/>
  <c r="BF59" i="2"/>
  <c r="AJ56" i="2"/>
  <c r="V56" i="2"/>
  <c r="P56" i="2"/>
  <c r="O56" i="2"/>
  <c r="N56" i="2"/>
  <c r="M56" i="2"/>
  <c r="BV55" i="2"/>
  <c r="BW55" i="2"/>
  <c r="BT55" i="2"/>
  <c r="BN55" i="2"/>
  <c r="BM55" i="2"/>
  <c r="BK55" i="2"/>
  <c r="AS55" i="2"/>
  <c r="AY56" i="2"/>
  <c r="BC57" i="2"/>
  <c r="BG58" i="2"/>
  <c r="AQ55" i="2"/>
  <c r="AP55" i="2"/>
  <c r="AM55" i="2"/>
  <c r="AT55" i="2"/>
  <c r="AZ56" i="2"/>
  <c r="BD57" i="2"/>
  <c r="BH58" i="2"/>
  <c r="AL55" i="2"/>
  <c r="AK55" i="2"/>
  <c r="AR55" i="2"/>
  <c r="AX56" i="2"/>
  <c r="BB57" i="2"/>
  <c r="BF58" i="2"/>
  <c r="AJ55" i="2"/>
  <c r="V55" i="2"/>
  <c r="P55" i="2"/>
  <c r="O55" i="2"/>
  <c r="N55" i="2"/>
  <c r="M55" i="2"/>
  <c r="BX54" i="2"/>
  <c r="BO54" i="2"/>
  <c r="AS54" i="2"/>
  <c r="AY55" i="2"/>
  <c r="BC56" i="2"/>
  <c r="BG57" i="2"/>
  <c r="AQ54" i="2"/>
  <c r="AW55" i="2"/>
  <c r="BA56" i="2"/>
  <c r="BE57" i="2"/>
  <c r="AP54" i="2"/>
  <c r="AM54" i="2"/>
  <c r="AT54" i="2"/>
  <c r="AZ55" i="2"/>
  <c r="BD56" i="2"/>
  <c r="BH57" i="2"/>
  <c r="AL54" i="2"/>
  <c r="AK54" i="2"/>
  <c r="AR54" i="2"/>
  <c r="AX55" i="2"/>
  <c r="BB56" i="2"/>
  <c r="BF57" i="2"/>
  <c r="AJ54" i="2"/>
  <c r="V54" i="2"/>
  <c r="P54" i="2"/>
  <c r="O54" i="2"/>
  <c r="N54" i="2"/>
  <c r="M54" i="2"/>
  <c r="BX53" i="2"/>
  <c r="AY53" i="2"/>
  <c r="BC54" i="2"/>
  <c r="BG55" i="2"/>
  <c r="AS53" i="2"/>
  <c r="AY54" i="2"/>
  <c r="BC55" i="2"/>
  <c r="BG56" i="2"/>
  <c r="AQ53" i="2"/>
  <c r="AW54" i="2"/>
  <c r="BA55" i="2"/>
  <c r="BE56" i="2"/>
  <c r="AP53" i="2"/>
  <c r="AM53" i="2"/>
  <c r="AT53" i="2"/>
  <c r="AZ54" i="2"/>
  <c r="BD55" i="2"/>
  <c r="BH56" i="2"/>
  <c r="AL53" i="2"/>
  <c r="AK53" i="2"/>
  <c r="AR53" i="2"/>
  <c r="AX54" i="2"/>
  <c r="BB55" i="2"/>
  <c r="BF56" i="2"/>
  <c r="AJ53" i="2"/>
  <c r="V53" i="2"/>
  <c r="P53" i="2"/>
  <c r="O53" i="2"/>
  <c r="N53" i="2"/>
  <c r="M53" i="2"/>
  <c r="AX52" i="2"/>
  <c r="BB53" i="2"/>
  <c r="BF54" i="2"/>
  <c r="AT52" i="2"/>
  <c r="AZ53" i="2"/>
  <c r="BD54" i="2"/>
  <c r="BH55" i="2"/>
  <c r="AR52" i="2"/>
  <c r="AX53" i="2"/>
  <c r="BB54" i="2"/>
  <c r="BF55" i="2"/>
  <c r="AP52" i="2"/>
  <c r="AM52" i="2"/>
  <c r="AL52" i="2"/>
  <c r="AS52" i="2"/>
  <c r="AK52" i="2"/>
  <c r="AJ52" i="2"/>
  <c r="AQ52" i="2"/>
  <c r="AW53" i="2"/>
  <c r="BA54" i="2"/>
  <c r="BE55" i="2"/>
  <c r="V52" i="2"/>
  <c r="P52" i="2"/>
  <c r="O52" i="2"/>
  <c r="N52" i="2"/>
  <c r="M52" i="2"/>
  <c r="BV51" i="2"/>
  <c r="BU51" i="2"/>
  <c r="BM51" i="2"/>
  <c r="BO53" i="2"/>
  <c r="BL51" i="2"/>
  <c r="AX51" i="2"/>
  <c r="BB52" i="2"/>
  <c r="BF53" i="2"/>
  <c r="AT51" i="2"/>
  <c r="AZ52" i="2"/>
  <c r="BD53" i="2"/>
  <c r="BH54" i="2"/>
  <c r="AR51" i="2"/>
  <c r="AP51" i="2"/>
  <c r="AM51" i="2"/>
  <c r="AL51" i="2"/>
  <c r="AS51" i="2"/>
  <c r="AY52" i="2"/>
  <c r="BC53" i="2"/>
  <c r="BG54" i="2"/>
  <c r="AK51" i="2"/>
  <c r="AJ51" i="2"/>
  <c r="AQ51" i="2"/>
  <c r="AW52" i="2"/>
  <c r="BA53" i="2"/>
  <c r="BE54" i="2"/>
  <c r="V51" i="2"/>
  <c r="P51" i="2"/>
  <c r="O51" i="2"/>
  <c r="N51" i="2"/>
  <c r="M51" i="2"/>
  <c r="BV50" i="2"/>
  <c r="BU50" i="2"/>
  <c r="BM50" i="2"/>
  <c r="BL50" i="2"/>
  <c r="BD50" i="2"/>
  <c r="BH51" i="2"/>
  <c r="AZ50" i="2"/>
  <c r="BD51" i="2"/>
  <c r="BH52" i="2"/>
  <c r="AT50" i="2"/>
  <c r="AZ51" i="2"/>
  <c r="BD52" i="2"/>
  <c r="BH53" i="2"/>
  <c r="AR50" i="2"/>
  <c r="AP50" i="2"/>
  <c r="AM50" i="2"/>
  <c r="AL50" i="2"/>
  <c r="AS50" i="2"/>
  <c r="AY51" i="2"/>
  <c r="BC52" i="2"/>
  <c r="BG53" i="2"/>
  <c r="AK50" i="2"/>
  <c r="AJ50" i="2"/>
  <c r="AQ50" i="2"/>
  <c r="AW51" i="2"/>
  <c r="BA52" i="2"/>
  <c r="BE53" i="2"/>
  <c r="V50" i="2"/>
  <c r="P50" i="2"/>
  <c r="O50" i="2"/>
  <c r="N50" i="2"/>
  <c r="M50" i="2"/>
  <c r="CA49" i="2"/>
  <c r="BX49" i="2"/>
  <c r="BQ49" i="2"/>
  <c r="BN49" i="2"/>
  <c r="BF49" i="2"/>
  <c r="AX49" i="2"/>
  <c r="BB50" i="2"/>
  <c r="BF51" i="2"/>
  <c r="AT49" i="2"/>
  <c r="AR49" i="2"/>
  <c r="AX50" i="2"/>
  <c r="BB51" i="2"/>
  <c r="BF52" i="2"/>
  <c r="AP49" i="2"/>
  <c r="AM49" i="2"/>
  <c r="AL49" i="2"/>
  <c r="AS49" i="2"/>
  <c r="AY50" i="2"/>
  <c r="BC51" i="2"/>
  <c r="BG52" i="2"/>
  <c r="AK49" i="2"/>
  <c r="AJ49" i="2"/>
  <c r="AQ49" i="2"/>
  <c r="AW50" i="2"/>
  <c r="BA51" i="2"/>
  <c r="BE52" i="2"/>
  <c r="V49" i="2"/>
  <c r="P49" i="2"/>
  <c r="O49" i="2"/>
  <c r="N49" i="2"/>
  <c r="M49" i="2"/>
  <c r="CA48" i="2"/>
  <c r="BX48" i="2"/>
  <c r="BW48" i="2"/>
  <c r="BZ48" i="2"/>
  <c r="BQ48" i="2"/>
  <c r="BO48" i="2"/>
  <c r="BN48" i="2"/>
  <c r="BH48" i="2"/>
  <c r="AZ48" i="2"/>
  <c r="BD49" i="2"/>
  <c r="BH50" i="2"/>
  <c r="AT48" i="2"/>
  <c r="AZ49" i="2"/>
  <c r="AR48" i="2"/>
  <c r="AP48" i="2"/>
  <c r="AM48" i="2"/>
  <c r="AL48" i="2"/>
  <c r="AS48" i="2"/>
  <c r="AY49" i="2"/>
  <c r="BC50" i="2"/>
  <c r="BG51" i="2"/>
  <c r="AK48" i="2"/>
  <c r="AJ48" i="2"/>
  <c r="AQ48" i="2"/>
  <c r="AW49" i="2"/>
  <c r="BA50" i="2"/>
  <c r="BE51" i="2"/>
  <c r="V48" i="2"/>
  <c r="P48" i="2"/>
  <c r="O48" i="2"/>
  <c r="N48" i="2"/>
  <c r="M48" i="2"/>
  <c r="CA47" i="2"/>
  <c r="BX47" i="2"/>
  <c r="BQ47" i="2"/>
  <c r="BN47" i="2"/>
  <c r="AX47" i="2"/>
  <c r="BB48" i="2"/>
  <c r="AT47" i="2"/>
  <c r="AR47" i="2"/>
  <c r="AX48" i="2"/>
  <c r="BB49" i="2"/>
  <c r="BF50" i="2"/>
  <c r="AP47" i="2"/>
  <c r="AM47" i="2"/>
  <c r="AL47" i="2"/>
  <c r="AS47" i="2"/>
  <c r="AY48" i="2"/>
  <c r="BC49" i="2"/>
  <c r="BG50" i="2"/>
  <c r="AK47" i="2"/>
  <c r="AJ47" i="2"/>
  <c r="AQ47" i="2"/>
  <c r="AW48" i="2"/>
  <c r="BA49" i="2"/>
  <c r="BE50" i="2"/>
  <c r="V47" i="2"/>
  <c r="P47" i="2"/>
  <c r="O47" i="2"/>
  <c r="N47" i="2"/>
  <c r="M47" i="2"/>
  <c r="CA46" i="2"/>
  <c r="BX46" i="2"/>
  <c r="BQ46" i="2"/>
  <c r="BO46" i="2"/>
  <c r="BN46" i="2"/>
  <c r="BD46" i="2"/>
  <c r="BH47" i="2"/>
  <c r="AZ46" i="2"/>
  <c r="BD47" i="2"/>
  <c r="AT46" i="2"/>
  <c r="AZ47" i="2"/>
  <c r="BD48" i="2"/>
  <c r="BH49" i="2"/>
  <c r="AR46" i="2"/>
  <c r="AP46" i="2"/>
  <c r="AM46" i="2"/>
  <c r="AL46" i="2"/>
  <c r="AS46" i="2"/>
  <c r="AY47" i="2"/>
  <c r="BC48" i="2"/>
  <c r="BG49" i="2"/>
  <c r="AK46" i="2"/>
  <c r="AJ46" i="2"/>
  <c r="AQ46" i="2"/>
  <c r="AW47" i="2"/>
  <c r="BA48" i="2"/>
  <c r="BE49" i="2"/>
  <c r="V46" i="2"/>
  <c r="P46" i="2"/>
  <c r="O46" i="2"/>
  <c r="N46" i="2"/>
  <c r="M46" i="2"/>
  <c r="CA45" i="2"/>
  <c r="BX45" i="2"/>
  <c r="BQ45" i="2"/>
  <c r="BN45" i="2"/>
  <c r="BF45" i="2"/>
  <c r="AX45" i="2"/>
  <c r="BB46" i="2"/>
  <c r="BF47" i="2"/>
  <c r="AT45" i="2"/>
  <c r="AR45" i="2"/>
  <c r="AX46" i="2"/>
  <c r="BB47" i="2"/>
  <c r="BF48" i="2"/>
  <c r="AP45" i="2"/>
  <c r="AM45" i="2"/>
  <c r="AL45" i="2"/>
  <c r="AS45" i="2"/>
  <c r="AY46" i="2"/>
  <c r="BC47" i="2"/>
  <c r="BG48" i="2"/>
  <c r="AK45" i="2"/>
  <c r="AJ45" i="2"/>
  <c r="AQ45" i="2"/>
  <c r="AW46" i="2"/>
  <c r="BA47" i="2"/>
  <c r="BE48" i="2"/>
  <c r="V45" i="2"/>
  <c r="P45" i="2"/>
  <c r="O45" i="2"/>
  <c r="N45" i="2"/>
  <c r="M45" i="2"/>
  <c r="CA44" i="2"/>
  <c r="BX44" i="2"/>
  <c r="BW44" i="2"/>
  <c r="BZ44" i="2"/>
  <c r="BQ44" i="2"/>
  <c r="BO44" i="2"/>
  <c r="BN44" i="2"/>
  <c r="BH44" i="2"/>
  <c r="AZ44" i="2"/>
  <c r="BD45" i="2"/>
  <c r="BH46" i="2"/>
  <c r="AT44" i="2"/>
  <c r="AZ45" i="2"/>
  <c r="AR44" i="2"/>
  <c r="AP44" i="2"/>
  <c r="AM44" i="2"/>
  <c r="AL44" i="2"/>
  <c r="AS44" i="2"/>
  <c r="AY45" i="2"/>
  <c r="BC46" i="2"/>
  <c r="BG47" i="2"/>
  <c r="AK44" i="2"/>
  <c r="AJ44" i="2"/>
  <c r="AQ44" i="2"/>
  <c r="AW45" i="2"/>
  <c r="BA46" i="2"/>
  <c r="BE47" i="2"/>
  <c r="V44" i="2"/>
  <c r="P44" i="2"/>
  <c r="O44" i="2"/>
  <c r="N44" i="2"/>
  <c r="M44" i="2"/>
  <c r="CA43" i="2"/>
  <c r="BX43" i="2"/>
  <c r="BQ43" i="2"/>
  <c r="BN43" i="2"/>
  <c r="AX43" i="2"/>
  <c r="BB44" i="2"/>
  <c r="AT43" i="2"/>
  <c r="AR43" i="2"/>
  <c r="AX44" i="2"/>
  <c r="BB45" i="2"/>
  <c r="BF46" i="2"/>
  <c r="AP43" i="2"/>
  <c r="AM43" i="2"/>
  <c r="AL43" i="2"/>
  <c r="AS43" i="2"/>
  <c r="AY44" i="2"/>
  <c r="BC45" i="2"/>
  <c r="BG46" i="2"/>
  <c r="AK43" i="2"/>
  <c r="AJ43" i="2"/>
  <c r="AQ43" i="2"/>
  <c r="AW44" i="2"/>
  <c r="BA45" i="2"/>
  <c r="BE46" i="2"/>
  <c r="V43" i="2"/>
  <c r="P43" i="2"/>
  <c r="O43" i="2"/>
  <c r="N43" i="2"/>
  <c r="M43" i="2"/>
  <c r="CA42" i="2"/>
  <c r="BX42" i="2"/>
  <c r="BQ42" i="2"/>
  <c r="BO42" i="2"/>
  <c r="BN42" i="2"/>
  <c r="BD42" i="2"/>
  <c r="BH43" i="2"/>
  <c r="AZ42" i="2"/>
  <c r="BD43" i="2"/>
  <c r="AT42" i="2"/>
  <c r="AZ43" i="2"/>
  <c r="BD44" i="2"/>
  <c r="BH45" i="2"/>
  <c r="AR42" i="2"/>
  <c r="AP42" i="2"/>
  <c r="AM42" i="2"/>
  <c r="AL42" i="2"/>
  <c r="AS42" i="2"/>
  <c r="AY43" i="2"/>
  <c r="BC44" i="2"/>
  <c r="BG45" i="2"/>
  <c r="AK42" i="2"/>
  <c r="AJ42" i="2"/>
  <c r="AQ42" i="2"/>
  <c r="AW43" i="2"/>
  <c r="BA44" i="2"/>
  <c r="BE45" i="2"/>
  <c r="V42" i="2"/>
  <c r="P42" i="2"/>
  <c r="O42" i="2"/>
  <c r="N42" i="2"/>
  <c r="M42" i="2"/>
  <c r="CA41" i="2"/>
  <c r="BX41" i="2"/>
  <c r="BQ41" i="2"/>
  <c r="BN41" i="2"/>
  <c r="AX41" i="2"/>
  <c r="BB42" i="2"/>
  <c r="BF43" i="2"/>
  <c r="AT41" i="2"/>
  <c r="AR41" i="2"/>
  <c r="AX42" i="2"/>
  <c r="BB43" i="2"/>
  <c r="BF44" i="2"/>
  <c r="AP41" i="2"/>
  <c r="AM41" i="2"/>
  <c r="AL41" i="2"/>
  <c r="AS41" i="2"/>
  <c r="AY42" i="2"/>
  <c r="BC43" i="2"/>
  <c r="BG44" i="2"/>
  <c r="AK41" i="2"/>
  <c r="AJ41" i="2"/>
  <c r="AQ41" i="2"/>
  <c r="AW42" i="2"/>
  <c r="BA43" i="2"/>
  <c r="BE44" i="2"/>
  <c r="V41" i="2"/>
  <c r="P41" i="2"/>
  <c r="O41" i="2"/>
  <c r="N41" i="2"/>
  <c r="M41" i="2"/>
  <c r="CA40" i="2"/>
  <c r="BX40" i="2"/>
  <c r="BW40" i="2"/>
  <c r="BZ40" i="2"/>
  <c r="BQ40" i="2"/>
  <c r="BO40" i="2"/>
  <c r="BN40" i="2"/>
  <c r="AT40" i="2"/>
  <c r="AZ41" i="2"/>
  <c r="AR40" i="2"/>
  <c r="AP40" i="2"/>
  <c r="AM40" i="2"/>
  <c r="AL40" i="2"/>
  <c r="AS40" i="2"/>
  <c r="AY41" i="2"/>
  <c r="BC42" i="2"/>
  <c r="BG43" i="2"/>
  <c r="AK40" i="2"/>
  <c r="AJ40" i="2"/>
  <c r="AQ40" i="2"/>
  <c r="AW41" i="2"/>
  <c r="BA42" i="2"/>
  <c r="BE43" i="2"/>
  <c r="V40" i="2"/>
  <c r="P40" i="2"/>
  <c r="O40" i="2"/>
  <c r="N40" i="2"/>
  <c r="M40" i="2"/>
  <c r="CA39" i="2"/>
  <c r="BX39" i="2"/>
  <c r="BQ39" i="2"/>
  <c r="BO39" i="2"/>
  <c r="BN39" i="2"/>
  <c r="AZ39" i="2"/>
  <c r="BD40" i="2"/>
  <c r="BH41" i="2"/>
  <c r="AT39" i="2"/>
  <c r="AZ40" i="2"/>
  <c r="BD41" i="2"/>
  <c r="BH42" i="2"/>
  <c r="AR39" i="2"/>
  <c r="AX40" i="2"/>
  <c r="BB41" i="2"/>
  <c r="BF42" i="2"/>
  <c r="AP39" i="2"/>
  <c r="AM39" i="2"/>
  <c r="AL39" i="2"/>
  <c r="AS39" i="2"/>
  <c r="AY40" i="2"/>
  <c r="BC41" i="2"/>
  <c r="BG42" i="2"/>
  <c r="AK39" i="2"/>
  <c r="AJ39" i="2"/>
  <c r="AQ39" i="2"/>
  <c r="AW40" i="2"/>
  <c r="BA41" i="2"/>
  <c r="BE42" i="2"/>
  <c r="V39" i="2"/>
  <c r="P39" i="2"/>
  <c r="O39" i="2"/>
  <c r="N39" i="2"/>
  <c r="M39" i="2"/>
  <c r="CA38" i="2"/>
  <c r="BX38" i="2"/>
  <c r="BQ38" i="2"/>
  <c r="BO38" i="2"/>
  <c r="BN38" i="2"/>
  <c r="AT38" i="2"/>
  <c r="AR38" i="2"/>
  <c r="AX39" i="2"/>
  <c r="BB40" i="2"/>
  <c r="BF41" i="2"/>
  <c r="AP38" i="2"/>
  <c r="AM38" i="2"/>
  <c r="AL38" i="2"/>
  <c r="AS38" i="2"/>
  <c r="AY39" i="2"/>
  <c r="BC40" i="2"/>
  <c r="BG41" i="2"/>
  <c r="AK38" i="2"/>
  <c r="AJ38" i="2"/>
  <c r="AQ38" i="2"/>
  <c r="AW39" i="2"/>
  <c r="BA40" i="2"/>
  <c r="BE41" i="2"/>
  <c r="V38" i="2"/>
  <c r="P38" i="2"/>
  <c r="O38" i="2"/>
  <c r="N38" i="2"/>
  <c r="M38" i="2"/>
  <c r="CA37" i="2"/>
  <c r="BX37" i="2"/>
  <c r="BW37" i="2"/>
  <c r="BZ37" i="2"/>
  <c r="BQ37" i="2"/>
  <c r="BO37" i="2"/>
  <c r="BN37" i="2"/>
  <c r="BD37" i="2"/>
  <c r="BH38" i="2"/>
  <c r="AS37" i="2"/>
  <c r="AY38" i="2"/>
  <c r="BC39" i="2"/>
  <c r="BG40" i="2"/>
  <c r="AQ37" i="2"/>
  <c r="AW38" i="2"/>
  <c r="BA39" i="2"/>
  <c r="BE40" i="2"/>
  <c r="AP37" i="2"/>
  <c r="AM37" i="2"/>
  <c r="AT37" i="2"/>
  <c r="AZ38" i="2"/>
  <c r="BD39" i="2"/>
  <c r="BH40" i="2"/>
  <c r="AL37" i="2"/>
  <c r="AK37" i="2"/>
  <c r="AR37" i="2"/>
  <c r="AX38" i="2"/>
  <c r="BB39" i="2"/>
  <c r="BF40" i="2"/>
  <c r="AJ37" i="2"/>
  <c r="V37" i="2"/>
  <c r="P37" i="2"/>
  <c r="O37" i="2"/>
  <c r="N37" i="2"/>
  <c r="M37" i="2"/>
  <c r="BX36" i="2"/>
  <c r="BN36" i="2"/>
  <c r="BQ36" i="2"/>
  <c r="BC36" i="2"/>
  <c r="BG37" i="2"/>
  <c r="AT36" i="2"/>
  <c r="AZ37" i="2"/>
  <c r="BD38" i="2"/>
  <c r="BH39" i="2"/>
  <c r="AR36" i="2"/>
  <c r="AX37" i="2"/>
  <c r="BB38" i="2"/>
  <c r="BF39" i="2"/>
  <c r="AP36" i="2"/>
  <c r="AM36" i="2"/>
  <c r="AL36" i="2"/>
  <c r="AS36" i="2"/>
  <c r="AY37" i="2"/>
  <c r="BC38" i="2"/>
  <c r="BG39" i="2"/>
  <c r="AK36" i="2"/>
  <c r="AJ36" i="2"/>
  <c r="AQ36" i="2"/>
  <c r="AW37" i="2"/>
  <c r="BA38" i="2"/>
  <c r="BE39" i="2"/>
  <c r="V36" i="2"/>
  <c r="P36" i="2"/>
  <c r="O36" i="2"/>
  <c r="N36" i="2"/>
  <c r="M36" i="2"/>
  <c r="CA35" i="2"/>
  <c r="BX35" i="2"/>
  <c r="BQ35" i="2"/>
  <c r="BO35" i="2"/>
  <c r="BN35" i="2"/>
  <c r="BB35" i="2"/>
  <c r="BF36" i="2"/>
  <c r="AS35" i="2"/>
  <c r="AY36" i="2"/>
  <c r="BC37" i="2"/>
  <c r="BG38" i="2"/>
  <c r="AQ35" i="2"/>
  <c r="AW36" i="2"/>
  <c r="BA37" i="2"/>
  <c r="BE38" i="2"/>
  <c r="AP35" i="2"/>
  <c r="AM35" i="2"/>
  <c r="AT35" i="2"/>
  <c r="AZ36" i="2"/>
  <c r="AL35" i="2"/>
  <c r="AK35" i="2"/>
  <c r="AR35" i="2"/>
  <c r="AX36" i="2"/>
  <c r="BB37" i="2"/>
  <c r="BF38" i="2"/>
  <c r="AJ35" i="2"/>
  <c r="V35" i="2"/>
  <c r="P35" i="2"/>
  <c r="O35" i="2"/>
  <c r="N35" i="2"/>
  <c r="M35" i="2"/>
  <c r="BX34" i="2"/>
  <c r="BN34" i="2"/>
  <c r="BQ34" i="2"/>
  <c r="BA34" i="2"/>
  <c r="BE35" i="2"/>
  <c r="AT34" i="2"/>
  <c r="AZ35" i="2"/>
  <c r="BD36" i="2"/>
  <c r="BH37" i="2"/>
  <c r="AR34" i="2"/>
  <c r="AX35" i="2"/>
  <c r="BB36" i="2"/>
  <c r="BF37" i="2"/>
  <c r="AP34" i="2"/>
  <c r="AM34" i="2"/>
  <c r="AL34" i="2"/>
  <c r="AS34" i="2"/>
  <c r="AY35" i="2"/>
  <c r="AK34" i="2"/>
  <c r="AJ34" i="2"/>
  <c r="AQ34" i="2"/>
  <c r="AW35" i="2"/>
  <c r="BA36" i="2"/>
  <c r="BE37" i="2"/>
  <c r="V34" i="2"/>
  <c r="P34" i="2"/>
  <c r="O34" i="2"/>
  <c r="N34" i="2"/>
  <c r="M34" i="2"/>
  <c r="CA33" i="2"/>
  <c r="BX33" i="2"/>
  <c r="BW33" i="2"/>
  <c r="BZ33" i="2"/>
  <c r="BQ33" i="2"/>
  <c r="BO33" i="2"/>
  <c r="BN33" i="2"/>
  <c r="AZ33" i="2"/>
  <c r="BD34" i="2"/>
  <c r="BH35" i="2"/>
  <c r="AT33" i="2"/>
  <c r="AZ34" i="2"/>
  <c r="BD35" i="2"/>
  <c r="BH36" i="2"/>
  <c r="AR33" i="2"/>
  <c r="AX34" i="2"/>
  <c r="AP33" i="2"/>
  <c r="AM33" i="2"/>
  <c r="AL33" i="2"/>
  <c r="AS33" i="2"/>
  <c r="AY34" i="2"/>
  <c r="BC35" i="2"/>
  <c r="BG36" i="2"/>
  <c r="AK33" i="2"/>
  <c r="AJ33" i="2"/>
  <c r="AQ33" i="2"/>
  <c r="AW34" i="2"/>
  <c r="BA35" i="2"/>
  <c r="BE36" i="2"/>
  <c r="V33" i="2"/>
  <c r="P33" i="2"/>
  <c r="O33" i="2"/>
  <c r="N33" i="2"/>
  <c r="M33" i="2"/>
  <c r="CA32" i="2"/>
  <c r="BX32" i="2"/>
  <c r="BQ32" i="2"/>
  <c r="BO32" i="2"/>
  <c r="BN32" i="2"/>
  <c r="AX32" i="2"/>
  <c r="BB33" i="2"/>
  <c r="BF34" i="2"/>
  <c r="AT32" i="2"/>
  <c r="AR32" i="2"/>
  <c r="AX33" i="2"/>
  <c r="BB34" i="2"/>
  <c r="BF35" i="2"/>
  <c r="AP32" i="2"/>
  <c r="AM32" i="2"/>
  <c r="AL32" i="2"/>
  <c r="AS32" i="2"/>
  <c r="AY33" i="2"/>
  <c r="BC34" i="2"/>
  <c r="BG35" i="2"/>
  <c r="AK32" i="2"/>
  <c r="AJ32" i="2"/>
  <c r="AQ32" i="2"/>
  <c r="AW33" i="2"/>
  <c r="V32" i="2"/>
  <c r="P32" i="2"/>
  <c r="O32" i="2"/>
  <c r="N32" i="2"/>
  <c r="M32" i="2"/>
  <c r="CA31" i="2"/>
  <c r="BX31" i="2"/>
  <c r="BW31" i="2"/>
  <c r="BZ31" i="2"/>
  <c r="BQ31" i="2"/>
  <c r="BO31" i="2"/>
  <c r="BN31" i="2"/>
  <c r="AZ31" i="2"/>
  <c r="BD32" i="2"/>
  <c r="BH33" i="2"/>
  <c r="AT31" i="2"/>
  <c r="AZ32" i="2"/>
  <c r="BD33" i="2"/>
  <c r="BH34" i="2"/>
  <c r="AR31" i="2"/>
  <c r="AP31" i="2"/>
  <c r="AM31" i="2"/>
  <c r="AL31" i="2"/>
  <c r="AS31" i="2"/>
  <c r="AY32" i="2"/>
  <c r="BC33" i="2"/>
  <c r="BG34" i="2"/>
  <c r="AK31" i="2"/>
  <c r="AJ31" i="2"/>
  <c r="AQ31" i="2"/>
  <c r="AW32" i="2"/>
  <c r="BA33" i="2"/>
  <c r="BE34" i="2"/>
  <c r="V31" i="2"/>
  <c r="P31" i="2"/>
  <c r="O31" i="2"/>
  <c r="N31" i="2"/>
  <c r="M31" i="2"/>
  <c r="CA30" i="2"/>
  <c r="BX30" i="2"/>
  <c r="BQ30" i="2"/>
  <c r="BO30" i="2"/>
  <c r="BN30" i="2"/>
  <c r="AS30" i="2"/>
  <c r="AY31" i="2"/>
  <c r="BC32" i="2"/>
  <c r="BG33" i="2"/>
  <c r="AQ30" i="2"/>
  <c r="AW31" i="2"/>
  <c r="BA32" i="2"/>
  <c r="BE33" i="2"/>
  <c r="AP30" i="2"/>
  <c r="AM30" i="2"/>
  <c r="AT30" i="2"/>
  <c r="AL30" i="2"/>
  <c r="AK30" i="2"/>
  <c r="AR30" i="2"/>
  <c r="AX31" i="2"/>
  <c r="BB32" i="2"/>
  <c r="BF33" i="2"/>
  <c r="AJ30" i="2"/>
  <c r="V30" i="2"/>
  <c r="P30" i="2"/>
  <c r="O30" i="2"/>
  <c r="N30" i="2"/>
  <c r="M30" i="2"/>
  <c r="BX29" i="2"/>
  <c r="BN29" i="2"/>
  <c r="BQ29" i="2"/>
  <c r="AT29" i="2"/>
  <c r="AZ30" i="2"/>
  <c r="BD31" i="2"/>
  <c r="BH32" i="2"/>
  <c r="AR29" i="2"/>
  <c r="AX30" i="2"/>
  <c r="BB31" i="2"/>
  <c r="BF32" i="2"/>
  <c r="AP29" i="2"/>
  <c r="AM29" i="2"/>
  <c r="AL29" i="2"/>
  <c r="AS29" i="2"/>
  <c r="AY30" i="2"/>
  <c r="BC31" i="2"/>
  <c r="BG32" i="2"/>
  <c r="AK29" i="2"/>
  <c r="AJ29" i="2"/>
  <c r="AQ29" i="2"/>
  <c r="AW30" i="2"/>
  <c r="BA31" i="2"/>
  <c r="BE32" i="2"/>
  <c r="V29" i="2"/>
  <c r="P29" i="2"/>
  <c r="O29" i="2"/>
  <c r="N29" i="2"/>
  <c r="M29" i="2"/>
  <c r="CA28" i="2"/>
  <c r="BX28" i="2"/>
  <c r="BW28" i="2"/>
  <c r="BZ28" i="2"/>
  <c r="BQ28" i="2"/>
  <c r="BO28" i="2"/>
  <c r="BN28" i="2"/>
  <c r="BD28" i="2"/>
  <c r="BH29" i="2"/>
  <c r="AS28" i="2"/>
  <c r="AY29" i="2"/>
  <c r="BC30" i="2"/>
  <c r="BG31" i="2"/>
  <c r="AQ28" i="2"/>
  <c r="AW29" i="2"/>
  <c r="BA30" i="2"/>
  <c r="BE31" i="2"/>
  <c r="AP28" i="2"/>
  <c r="AM28" i="2"/>
  <c r="AT28" i="2"/>
  <c r="AZ29" i="2"/>
  <c r="BD30" i="2"/>
  <c r="BH31" i="2"/>
  <c r="AL28" i="2"/>
  <c r="AK28" i="2"/>
  <c r="AR28" i="2"/>
  <c r="AX29" i="2"/>
  <c r="BB30" i="2"/>
  <c r="BF31" i="2"/>
  <c r="AJ28" i="2"/>
  <c r="V28" i="2"/>
  <c r="P28" i="2"/>
  <c r="O28" i="2"/>
  <c r="N28" i="2"/>
  <c r="M28" i="2"/>
  <c r="BX27" i="2"/>
  <c r="BN27" i="2"/>
  <c r="BQ27" i="2"/>
  <c r="AY27" i="2"/>
  <c r="BC28" i="2"/>
  <c r="BG29" i="2"/>
  <c r="AT27" i="2"/>
  <c r="AZ28" i="2"/>
  <c r="BD29" i="2"/>
  <c r="BH30" i="2"/>
  <c r="AR27" i="2"/>
  <c r="AX28" i="2"/>
  <c r="BB29" i="2"/>
  <c r="BF30" i="2"/>
  <c r="AP27" i="2"/>
  <c r="AM27" i="2"/>
  <c r="AL27" i="2"/>
  <c r="AS27" i="2"/>
  <c r="AY28" i="2"/>
  <c r="BC29" i="2"/>
  <c r="BG30" i="2"/>
  <c r="AK27" i="2"/>
  <c r="AJ27" i="2"/>
  <c r="AQ27" i="2"/>
  <c r="AW28" i="2"/>
  <c r="BA29" i="2"/>
  <c r="BE30" i="2"/>
  <c r="V27" i="2"/>
  <c r="P27" i="2"/>
  <c r="O27" i="2"/>
  <c r="N27" i="2"/>
  <c r="M27" i="2"/>
  <c r="CA26" i="2"/>
  <c r="BX26" i="2"/>
  <c r="BQ26" i="2"/>
  <c r="BO26" i="2"/>
  <c r="BN26" i="2"/>
  <c r="AX26" i="2"/>
  <c r="BB27" i="2"/>
  <c r="BF28" i="2"/>
  <c r="AT26" i="2"/>
  <c r="AZ27" i="2"/>
  <c r="AR26" i="2"/>
  <c r="AX27" i="2"/>
  <c r="BB28" i="2"/>
  <c r="BF29" i="2"/>
  <c r="AP26" i="2"/>
  <c r="AM26" i="2"/>
  <c r="AL26" i="2"/>
  <c r="AS26" i="2"/>
  <c r="AK26" i="2"/>
  <c r="AJ26" i="2"/>
  <c r="AQ26" i="2"/>
  <c r="AW27" i="2"/>
  <c r="BA28" i="2"/>
  <c r="BE29" i="2"/>
  <c r="V26" i="2"/>
  <c r="P26" i="2"/>
  <c r="O26" i="2"/>
  <c r="N26" i="2"/>
  <c r="M26" i="2"/>
  <c r="CA25" i="2"/>
  <c r="BX25" i="2"/>
  <c r="BW25" i="2"/>
  <c r="BZ25" i="2"/>
  <c r="BQ25" i="2"/>
  <c r="BO25" i="2"/>
  <c r="BN25" i="2"/>
  <c r="AZ25" i="2"/>
  <c r="BD26" i="2"/>
  <c r="BH27" i="2"/>
  <c r="AT25" i="2"/>
  <c r="AZ26" i="2"/>
  <c r="BD27" i="2"/>
  <c r="BH28" i="2"/>
  <c r="AR25" i="2"/>
  <c r="AP25" i="2"/>
  <c r="AM25" i="2"/>
  <c r="AL25" i="2"/>
  <c r="AS25" i="2"/>
  <c r="AY26" i="2"/>
  <c r="BC27" i="2"/>
  <c r="BG28" i="2"/>
  <c r="AK25" i="2"/>
  <c r="AJ25" i="2"/>
  <c r="AQ25" i="2"/>
  <c r="AW26" i="2"/>
  <c r="BA27" i="2"/>
  <c r="BE28" i="2"/>
  <c r="V25" i="2"/>
  <c r="P25" i="2"/>
  <c r="O25" i="2"/>
  <c r="N25" i="2"/>
  <c r="M25" i="2"/>
  <c r="CA24" i="2"/>
  <c r="BX24" i="2"/>
  <c r="BQ24" i="2"/>
  <c r="BO24" i="2"/>
  <c r="BN24" i="2"/>
  <c r="AS24" i="2"/>
  <c r="AY25" i="2"/>
  <c r="BC26" i="2"/>
  <c r="BG27" i="2"/>
  <c r="AQ24" i="2"/>
  <c r="AW25" i="2"/>
  <c r="BA26" i="2"/>
  <c r="BE27" i="2"/>
  <c r="AP24" i="2"/>
  <c r="AM24" i="2"/>
  <c r="AT24" i="2"/>
  <c r="AL24" i="2"/>
  <c r="AK24" i="2"/>
  <c r="AR24" i="2"/>
  <c r="AX25" i="2"/>
  <c r="BB26" i="2"/>
  <c r="BF27" i="2"/>
  <c r="AJ24" i="2"/>
  <c r="V24" i="2"/>
  <c r="P24" i="2"/>
  <c r="O24" i="2"/>
  <c r="N24" i="2"/>
  <c r="M24" i="2"/>
  <c r="BX23" i="2"/>
  <c r="BN23" i="2"/>
  <c r="BQ23" i="2"/>
  <c r="AT23" i="2"/>
  <c r="AZ24" i="2"/>
  <c r="BD25" i="2"/>
  <c r="BH26" i="2"/>
  <c r="AR23" i="2"/>
  <c r="AX24" i="2"/>
  <c r="BB25" i="2"/>
  <c r="BF26" i="2"/>
  <c r="AP23" i="2"/>
  <c r="AM23" i="2"/>
  <c r="AL23" i="2"/>
  <c r="AS23" i="2"/>
  <c r="AY24" i="2"/>
  <c r="BC25" i="2"/>
  <c r="BG26" i="2"/>
  <c r="AK23" i="2"/>
  <c r="AJ23" i="2"/>
  <c r="AQ23" i="2"/>
  <c r="AW24" i="2"/>
  <c r="BA25" i="2"/>
  <c r="BE26" i="2"/>
  <c r="V23" i="2"/>
  <c r="P23" i="2"/>
  <c r="O23" i="2"/>
  <c r="N23" i="2"/>
  <c r="M23" i="2"/>
  <c r="CA22" i="2"/>
  <c r="BX22" i="2"/>
  <c r="BW22" i="2"/>
  <c r="BZ22" i="2"/>
  <c r="BQ22" i="2"/>
  <c r="BO22" i="2"/>
  <c r="BN22" i="2"/>
  <c r="BD22" i="2"/>
  <c r="BH23" i="2"/>
  <c r="AS22" i="2"/>
  <c r="AY23" i="2"/>
  <c r="BC24" i="2"/>
  <c r="BG25" i="2"/>
  <c r="AQ22" i="2"/>
  <c r="AW23" i="2"/>
  <c r="BA24" i="2"/>
  <c r="BE25" i="2"/>
  <c r="AP22" i="2"/>
  <c r="AM22" i="2"/>
  <c r="AT22" i="2"/>
  <c r="AZ23" i="2"/>
  <c r="BD24" i="2"/>
  <c r="BH25" i="2"/>
  <c r="AL22" i="2"/>
  <c r="AK22" i="2"/>
  <c r="AR22" i="2"/>
  <c r="AX23" i="2"/>
  <c r="BB24" i="2"/>
  <c r="BF25" i="2"/>
  <c r="AJ22" i="2"/>
  <c r="V22" i="2"/>
  <c r="P22" i="2"/>
  <c r="O22" i="2"/>
  <c r="N22" i="2"/>
  <c r="M22" i="2"/>
  <c r="BX21" i="2"/>
  <c r="BN21" i="2"/>
  <c r="BQ21" i="2"/>
  <c r="AY21" i="2"/>
  <c r="BC22" i="2"/>
  <c r="BG23" i="2"/>
  <c r="AT21" i="2"/>
  <c r="AZ22" i="2"/>
  <c r="BD23" i="2"/>
  <c r="BH24" i="2"/>
  <c r="AR21" i="2"/>
  <c r="AX22" i="2"/>
  <c r="BB23" i="2"/>
  <c r="BF24" i="2"/>
  <c r="AP21" i="2"/>
  <c r="AM21" i="2"/>
  <c r="AL21" i="2"/>
  <c r="AS21" i="2"/>
  <c r="AY22" i="2"/>
  <c r="BC23" i="2"/>
  <c r="BG24" i="2"/>
  <c r="AK21" i="2"/>
  <c r="AJ21" i="2"/>
  <c r="AQ21" i="2"/>
  <c r="AW22" i="2"/>
  <c r="BA23" i="2"/>
  <c r="BE24" i="2"/>
  <c r="V21" i="2"/>
  <c r="P21" i="2"/>
  <c r="O21" i="2"/>
  <c r="N21" i="2"/>
  <c r="M21" i="2"/>
  <c r="CA20" i="2"/>
  <c r="BX20" i="2"/>
  <c r="BQ20" i="2"/>
  <c r="BO20" i="2"/>
  <c r="BN20" i="2"/>
  <c r="AX20" i="2"/>
  <c r="BB21" i="2"/>
  <c r="BF22" i="2"/>
  <c r="AT20" i="2"/>
  <c r="AZ21" i="2"/>
  <c r="AR20" i="2"/>
  <c r="AX21" i="2"/>
  <c r="BB22" i="2"/>
  <c r="BF23" i="2"/>
  <c r="AP20" i="2"/>
  <c r="AM20" i="2"/>
  <c r="AL20" i="2"/>
  <c r="AS20" i="2"/>
  <c r="AK20" i="2"/>
  <c r="AJ20" i="2"/>
  <c r="AQ20" i="2"/>
  <c r="AW21" i="2"/>
  <c r="BA22" i="2"/>
  <c r="BE23" i="2"/>
  <c r="V20" i="2"/>
  <c r="P20" i="2"/>
  <c r="O20" i="2"/>
  <c r="N20" i="2"/>
  <c r="M20" i="2"/>
  <c r="CA19" i="2"/>
  <c r="BX19" i="2"/>
  <c r="BW19" i="2"/>
  <c r="BZ19" i="2"/>
  <c r="BQ19" i="2"/>
  <c r="BO19" i="2"/>
  <c r="BN19" i="2"/>
  <c r="AZ19" i="2"/>
  <c r="BD20" i="2"/>
  <c r="BH21" i="2"/>
  <c r="AT19" i="2"/>
  <c r="AZ20" i="2"/>
  <c r="BD21" i="2"/>
  <c r="BH22" i="2"/>
  <c r="AR19" i="2"/>
  <c r="AP19" i="2"/>
  <c r="AM19" i="2"/>
  <c r="AL19" i="2"/>
  <c r="AS19" i="2"/>
  <c r="AY20" i="2"/>
  <c r="BC21" i="2"/>
  <c r="BG22" i="2"/>
  <c r="AK19" i="2"/>
  <c r="AJ19" i="2"/>
  <c r="AQ19" i="2"/>
  <c r="AW20" i="2"/>
  <c r="BA21" i="2"/>
  <c r="BE22" i="2"/>
  <c r="V19" i="2"/>
  <c r="P19" i="2"/>
  <c r="O19" i="2"/>
  <c r="N19" i="2"/>
  <c r="M19" i="2"/>
  <c r="CA18" i="2"/>
  <c r="BX18" i="2"/>
  <c r="BQ18" i="2"/>
  <c r="BO18" i="2"/>
  <c r="BN18" i="2"/>
  <c r="BF18" i="2"/>
  <c r="AX18" i="2"/>
  <c r="BB19" i="2"/>
  <c r="BF20" i="2"/>
  <c r="AS18" i="2"/>
  <c r="AY19" i="2"/>
  <c r="BC20" i="2"/>
  <c r="BG21" i="2"/>
  <c r="AQ18" i="2"/>
  <c r="AW19" i="2"/>
  <c r="BA20" i="2"/>
  <c r="BE21" i="2"/>
  <c r="AP18" i="2"/>
  <c r="AM18" i="2"/>
  <c r="AT18" i="2"/>
  <c r="AL18" i="2"/>
  <c r="AK18" i="2"/>
  <c r="AR18" i="2"/>
  <c r="AX19" i="2"/>
  <c r="BB20" i="2"/>
  <c r="BF21" i="2"/>
  <c r="AJ18" i="2"/>
  <c r="V18" i="2"/>
  <c r="P18" i="2"/>
  <c r="O18" i="2"/>
  <c r="N18" i="2"/>
  <c r="M18" i="2"/>
  <c r="BX17" i="2"/>
  <c r="BN17" i="2"/>
  <c r="BQ17" i="2"/>
  <c r="AS17" i="2"/>
  <c r="AY18" i="2"/>
  <c r="BC19" i="2"/>
  <c r="BG20" i="2"/>
  <c r="AQ17" i="2"/>
  <c r="AW18" i="2"/>
  <c r="BA19" i="2"/>
  <c r="BE20" i="2"/>
  <c r="AP17" i="2"/>
  <c r="AM17" i="2"/>
  <c r="AT17" i="2"/>
  <c r="AZ18" i="2"/>
  <c r="BD19" i="2"/>
  <c r="BH20" i="2"/>
  <c r="AL17" i="2"/>
  <c r="AK17" i="2"/>
  <c r="AR17" i="2"/>
  <c r="AJ17" i="2"/>
  <c r="V17" i="2"/>
  <c r="P17" i="2"/>
  <c r="O17" i="2"/>
  <c r="N17" i="2"/>
  <c r="M17" i="2"/>
  <c r="BX16" i="2"/>
  <c r="BR16" i="2"/>
  <c r="BO16" i="2"/>
  <c r="BN16" i="2"/>
  <c r="BQ16" i="2"/>
  <c r="BG16" i="2"/>
  <c r="AT16" i="2"/>
  <c r="AZ17" i="2"/>
  <c r="BD18" i="2"/>
  <c r="BH19" i="2"/>
  <c r="AR16" i="2"/>
  <c r="AX17" i="2"/>
  <c r="BB18" i="2"/>
  <c r="BF19" i="2"/>
  <c r="AP16" i="2"/>
  <c r="AM16" i="2"/>
  <c r="AL16" i="2"/>
  <c r="AS16" i="2"/>
  <c r="AY17" i="2"/>
  <c r="BC18" i="2"/>
  <c r="BG19" i="2"/>
  <c r="AK16" i="2"/>
  <c r="AJ16" i="2"/>
  <c r="AQ16" i="2"/>
  <c r="AW17" i="2"/>
  <c r="BA18" i="2"/>
  <c r="BE19" i="2"/>
  <c r="AB16" i="2"/>
  <c r="X16" i="2"/>
  <c r="V16" i="2"/>
  <c r="P16" i="2"/>
  <c r="O16" i="2"/>
  <c r="N16" i="2"/>
  <c r="M16" i="2"/>
  <c r="CA15" i="2"/>
  <c r="BX15" i="2"/>
  <c r="BW15" i="2"/>
  <c r="BZ15" i="2"/>
  <c r="BQ15" i="2"/>
  <c r="BO15" i="2"/>
  <c r="BN15" i="2"/>
  <c r="BH15" i="2"/>
  <c r="BF15" i="2"/>
  <c r="BD15" i="2"/>
  <c r="BH16" i="2"/>
  <c r="BB15" i="2"/>
  <c r="BF16" i="2"/>
  <c r="AX15" i="2"/>
  <c r="BB16" i="2"/>
  <c r="BF17" i="2"/>
  <c r="AS15" i="2"/>
  <c r="AY16" i="2"/>
  <c r="BC17" i="2"/>
  <c r="BG18" i="2"/>
  <c r="AQ15" i="2"/>
  <c r="AW16" i="2"/>
  <c r="BA17" i="2"/>
  <c r="BE18" i="2"/>
  <c r="AP15" i="2"/>
  <c r="AM15" i="2"/>
  <c r="AT15" i="2"/>
  <c r="AZ16" i="2"/>
  <c r="BD17" i="2"/>
  <c r="BH18" i="2"/>
  <c r="AL15" i="2"/>
  <c r="AK15" i="2"/>
  <c r="AR15" i="2"/>
  <c r="AX16" i="2"/>
  <c r="BB17" i="2"/>
  <c r="AJ15" i="2"/>
  <c r="AB15" i="2"/>
  <c r="X15" i="2"/>
  <c r="V15" i="2"/>
  <c r="P15" i="2"/>
  <c r="O15" i="2"/>
  <c r="N15" i="2"/>
  <c r="M15" i="2"/>
  <c r="BX14" i="2"/>
  <c r="BR14" i="2"/>
  <c r="BO14" i="2"/>
  <c r="BN14" i="2"/>
  <c r="BQ14" i="2"/>
  <c r="BH14" i="2"/>
  <c r="BG14" i="2"/>
  <c r="BF14" i="2"/>
  <c r="BE14" i="2"/>
  <c r="BD14" i="2"/>
  <c r="BC14" i="2"/>
  <c r="BG15" i="2"/>
  <c r="BB14" i="2"/>
  <c r="BA14" i="2"/>
  <c r="BE15" i="2"/>
  <c r="AZ14" i="2"/>
  <c r="AY14" i="2"/>
  <c r="BC15" i="2"/>
  <c r="AX14" i="2"/>
  <c r="AW14" i="2"/>
  <c r="BA15" i="2"/>
  <c r="BE16" i="2"/>
  <c r="AT14" i="2"/>
  <c r="AR14" i="2"/>
  <c r="AP14" i="2"/>
  <c r="AM14" i="2"/>
  <c r="AL14" i="2"/>
  <c r="AS14" i="2"/>
  <c r="AK14" i="2"/>
  <c r="AJ14" i="2"/>
  <c r="AQ14" i="2"/>
  <c r="AB14" i="2"/>
  <c r="X14" i="2"/>
  <c r="V14" i="2"/>
  <c r="P14" i="2"/>
  <c r="O14" i="2"/>
  <c r="N14" i="2"/>
  <c r="M14" i="2"/>
  <c r="CA13" i="2"/>
  <c r="BX13" i="2"/>
  <c r="BW13" i="2"/>
  <c r="BZ13" i="2"/>
  <c r="BQ13" i="2"/>
  <c r="BO13" i="2"/>
  <c r="BN13" i="2"/>
  <c r="AB13" i="2"/>
  <c r="X13" i="2"/>
  <c r="V13" i="2"/>
  <c r="P13" i="2"/>
  <c r="O13" i="2"/>
  <c r="N13" i="2"/>
  <c r="M13" i="2"/>
  <c r="BX12" i="2"/>
  <c r="BR12" i="2"/>
  <c r="BO12" i="2"/>
  <c r="BN12" i="2"/>
  <c r="BQ12" i="2"/>
  <c r="AQ12" i="2"/>
  <c r="AP12" i="2"/>
  <c r="AB12" i="2"/>
  <c r="X12" i="2"/>
  <c r="V12" i="2"/>
  <c r="P12" i="2"/>
  <c r="O12" i="2"/>
  <c r="N12" i="2"/>
  <c r="M12" i="2"/>
  <c r="BZ11" i="2"/>
  <c r="BX11" i="2"/>
  <c r="CA11" i="2"/>
  <c r="BW11" i="2"/>
  <c r="BR11" i="2"/>
  <c r="BO11" i="2"/>
  <c r="BN11" i="2"/>
  <c r="BQ11" i="2"/>
  <c r="AS11" i="2"/>
  <c r="AQ11" i="2"/>
  <c r="AP11" i="2"/>
  <c r="AB11" i="2"/>
  <c r="X11" i="2"/>
  <c r="V11" i="2"/>
  <c r="P11" i="2"/>
  <c r="O11" i="2"/>
  <c r="N11" i="2"/>
  <c r="M11" i="2"/>
  <c r="BZ10" i="2"/>
  <c r="BX10" i="2"/>
  <c r="CA10" i="2"/>
  <c r="BW10" i="2"/>
  <c r="BR10" i="2"/>
  <c r="BO10" i="2"/>
  <c r="BN10" i="2"/>
  <c r="BQ10" i="2"/>
  <c r="AS10" i="2"/>
  <c r="AR10" i="2"/>
  <c r="AP10" i="2"/>
  <c r="AB10" i="2"/>
  <c r="X10" i="2"/>
  <c r="V10" i="2"/>
  <c r="P10" i="2"/>
  <c r="O10" i="2"/>
  <c r="N10" i="2"/>
  <c r="M10" i="2"/>
  <c r="CA9" i="2"/>
  <c r="BX9" i="2"/>
  <c r="BW9" i="2"/>
  <c r="BY9" i="2"/>
  <c r="BQ9" i="2"/>
  <c r="BO9" i="2"/>
  <c r="BR9" i="2"/>
  <c r="BN9" i="2"/>
  <c r="AS9" i="2"/>
  <c r="AR9" i="2"/>
  <c r="AQ9" i="2"/>
  <c r="AB9" i="2"/>
  <c r="X9" i="2"/>
  <c r="V9" i="2"/>
  <c r="T9" i="2"/>
  <c r="P9" i="2"/>
  <c r="O9" i="2"/>
  <c r="N9" i="2"/>
  <c r="M9" i="2"/>
  <c r="CA8" i="2"/>
  <c r="BX8" i="2"/>
  <c r="BW8" i="2"/>
  <c r="BY8" i="2"/>
  <c r="BQ8" i="2"/>
  <c r="BO8" i="2"/>
  <c r="BR8" i="2"/>
  <c r="BN8" i="2"/>
  <c r="AB8" i="2"/>
  <c r="X8" i="2"/>
  <c r="V8" i="2"/>
  <c r="T8" i="2"/>
  <c r="P8" i="2"/>
  <c r="O8" i="2"/>
  <c r="N8" i="2"/>
  <c r="M8" i="2"/>
  <c r="S8" i="2"/>
  <c r="BZ7" i="2"/>
  <c r="BX7" i="2"/>
  <c r="CA7" i="2"/>
  <c r="BW7" i="2"/>
  <c r="BR7" i="2"/>
  <c r="BO7" i="2"/>
  <c r="BN7" i="2"/>
  <c r="BP7" i="2"/>
  <c r="AB7" i="2"/>
  <c r="X7" i="2"/>
  <c r="V7" i="2"/>
  <c r="T7" i="2"/>
  <c r="P7" i="2"/>
  <c r="O7" i="2"/>
  <c r="N7" i="2"/>
  <c r="M7" i="2"/>
  <c r="CA6" i="2"/>
  <c r="BX6" i="2"/>
  <c r="BW6" i="2"/>
  <c r="BZ6" i="2"/>
  <c r="BQ6" i="2"/>
  <c r="BO6" i="2"/>
  <c r="BR6" i="2"/>
  <c r="BN6" i="2"/>
  <c r="AE6" i="2"/>
  <c r="AB6" i="2"/>
  <c r="X6" i="2"/>
  <c r="V6" i="2"/>
  <c r="T6" i="2"/>
  <c r="P6" i="2"/>
  <c r="O6" i="2"/>
  <c r="N6" i="2"/>
  <c r="M6" i="2"/>
  <c r="CA5" i="2"/>
  <c r="BX5" i="2"/>
  <c r="BW5" i="2"/>
  <c r="BY5" i="2"/>
  <c r="BQ5" i="2"/>
  <c r="BO5" i="2"/>
  <c r="BR5" i="2"/>
  <c r="BN5" i="2"/>
  <c r="AB5" i="2"/>
  <c r="X5" i="2"/>
  <c r="V5" i="2"/>
  <c r="T5" i="2"/>
  <c r="P5" i="2"/>
  <c r="O5" i="2"/>
  <c r="N5" i="2"/>
  <c r="M5" i="2"/>
  <c r="CA4" i="2"/>
  <c r="BX4" i="2"/>
  <c r="BW4" i="2"/>
  <c r="BZ4" i="2"/>
  <c r="BQ4" i="2"/>
  <c r="BO4" i="2"/>
  <c r="BR4" i="2"/>
  <c r="BN4" i="2"/>
  <c r="AE4" i="2"/>
  <c r="AB4" i="2"/>
  <c r="X4" i="2"/>
  <c r="V4" i="2"/>
  <c r="T4" i="2"/>
  <c r="P4" i="2"/>
  <c r="O4" i="2"/>
  <c r="N4" i="2"/>
  <c r="M4" i="2"/>
  <c r="CA3" i="2"/>
  <c r="BX3" i="2"/>
  <c r="BW3" i="2"/>
  <c r="BZ3" i="2"/>
  <c r="BQ3" i="2"/>
  <c r="BO3" i="2"/>
  <c r="BR3" i="2"/>
  <c r="BN3" i="2"/>
  <c r="AB3" i="2"/>
  <c r="X3" i="2"/>
  <c r="V3" i="2"/>
  <c r="T3" i="2"/>
  <c r="P3" i="2"/>
  <c r="O3" i="2"/>
  <c r="N3" i="2"/>
  <c r="M3" i="2"/>
  <c r="S9" i="2"/>
  <c r="CA2" i="2"/>
  <c r="BX2" i="2"/>
  <c r="BW2" i="2"/>
  <c r="BZ2" i="2"/>
  <c r="BQ2" i="2"/>
  <c r="BO2" i="2"/>
  <c r="BR2" i="2"/>
  <c r="BN2" i="2"/>
  <c r="AB2" i="2"/>
  <c r="X2" i="2"/>
  <c r="AE5" i="2"/>
  <c r="V2" i="2"/>
  <c r="T2" i="2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AT61" i="1"/>
  <c r="AS61" i="1"/>
  <c r="AR61" i="1"/>
  <c r="AP61" i="1"/>
  <c r="AJ61" i="1"/>
  <c r="AQ61" i="1"/>
  <c r="V61" i="1"/>
  <c r="M61" i="1"/>
  <c r="AT60" i="1"/>
  <c r="AZ61" i="1"/>
  <c r="AS60" i="1"/>
  <c r="AY61" i="1"/>
  <c r="AR60" i="1"/>
  <c r="AX61" i="1"/>
  <c r="AP60" i="1"/>
  <c r="AJ60" i="1"/>
  <c r="AQ60" i="1"/>
  <c r="AW61" i="1"/>
  <c r="V60" i="1"/>
  <c r="M60" i="1"/>
  <c r="AT59" i="1"/>
  <c r="AZ60" i="1"/>
  <c r="BD61" i="1"/>
  <c r="AS59" i="1"/>
  <c r="AY60" i="1"/>
  <c r="BC61" i="1"/>
  <c r="AR59" i="1"/>
  <c r="AX60" i="1"/>
  <c r="BB61" i="1"/>
  <c r="AP59" i="1"/>
  <c r="AJ59" i="1"/>
  <c r="AQ59" i="1"/>
  <c r="AW60" i="1"/>
  <c r="BA61" i="1"/>
  <c r="V59" i="1"/>
  <c r="M59" i="1"/>
  <c r="AT58" i="1"/>
  <c r="AZ59" i="1"/>
  <c r="BD60" i="1"/>
  <c r="BH61" i="1"/>
  <c r="AS58" i="1"/>
  <c r="AY59" i="1"/>
  <c r="BC60" i="1"/>
  <c r="BG61" i="1"/>
  <c r="AR58" i="1"/>
  <c r="AX59" i="1"/>
  <c r="BB60" i="1"/>
  <c r="BF61" i="1"/>
  <c r="AP58" i="1"/>
  <c r="AJ58" i="1"/>
  <c r="AQ58" i="1"/>
  <c r="AW59" i="1"/>
  <c r="BA60" i="1"/>
  <c r="BE61" i="1"/>
  <c r="V58" i="1"/>
  <c r="M58" i="1"/>
  <c r="AT57" i="1"/>
  <c r="AZ58" i="1"/>
  <c r="BD59" i="1"/>
  <c r="BH60" i="1"/>
  <c r="AS57" i="1"/>
  <c r="AY58" i="1"/>
  <c r="BC59" i="1"/>
  <c r="BG60" i="1"/>
  <c r="AR57" i="1"/>
  <c r="AX58" i="1"/>
  <c r="BB59" i="1"/>
  <c r="BF60" i="1"/>
  <c r="AP57" i="1"/>
  <c r="AJ57" i="1"/>
  <c r="AQ57" i="1"/>
  <c r="AW58" i="1"/>
  <c r="BA59" i="1"/>
  <c r="BE60" i="1"/>
  <c r="V57" i="1"/>
  <c r="M57" i="1"/>
  <c r="AT56" i="1"/>
  <c r="AZ57" i="1"/>
  <c r="BD58" i="1"/>
  <c r="BH59" i="1"/>
  <c r="AS56" i="1"/>
  <c r="AY57" i="1"/>
  <c r="BC58" i="1"/>
  <c r="BG59" i="1"/>
  <c r="AR56" i="1"/>
  <c r="AX57" i="1"/>
  <c r="BB58" i="1"/>
  <c r="BF59" i="1"/>
  <c r="AP56" i="1"/>
  <c r="AJ56" i="1"/>
  <c r="AQ56" i="1"/>
  <c r="AW57" i="1"/>
  <c r="BA58" i="1"/>
  <c r="BE59" i="1"/>
  <c r="V56" i="1"/>
  <c r="M56" i="1"/>
  <c r="BL55" i="1"/>
  <c r="BK55" i="1"/>
  <c r="AT55" i="1"/>
  <c r="AZ56" i="1"/>
  <c r="BD57" i="1"/>
  <c r="BH58" i="1"/>
  <c r="AS55" i="1"/>
  <c r="AY56" i="1"/>
  <c r="BC57" i="1"/>
  <c r="BG58" i="1"/>
  <c r="AR55" i="1"/>
  <c r="AX56" i="1"/>
  <c r="BB57" i="1"/>
  <c r="BF58" i="1"/>
  <c r="AP55" i="1"/>
  <c r="AJ55" i="1"/>
  <c r="AQ55" i="1"/>
  <c r="AW56" i="1"/>
  <c r="BA57" i="1"/>
  <c r="BE58" i="1"/>
  <c r="V55" i="1"/>
  <c r="M55" i="1"/>
  <c r="AT54" i="1"/>
  <c r="AZ55" i="1"/>
  <c r="BD56" i="1"/>
  <c r="BH57" i="1"/>
  <c r="AS54" i="1"/>
  <c r="AY55" i="1"/>
  <c r="BC56" i="1"/>
  <c r="BG57" i="1"/>
  <c r="AR54" i="1"/>
  <c r="AX55" i="1"/>
  <c r="BB56" i="1"/>
  <c r="BF57" i="1"/>
  <c r="AP54" i="1"/>
  <c r="AJ54" i="1"/>
  <c r="AQ54" i="1"/>
  <c r="AW55" i="1"/>
  <c r="BA56" i="1"/>
  <c r="BE57" i="1"/>
  <c r="V54" i="1"/>
  <c r="M54" i="1"/>
  <c r="AT53" i="1"/>
  <c r="AZ54" i="1"/>
  <c r="BD55" i="1"/>
  <c r="BH56" i="1"/>
  <c r="AS53" i="1"/>
  <c r="AY54" i="1"/>
  <c r="BC55" i="1"/>
  <c r="BG56" i="1"/>
  <c r="AR53" i="1"/>
  <c r="AX54" i="1"/>
  <c r="BB55" i="1"/>
  <c r="BF56" i="1"/>
  <c r="AP53" i="1"/>
  <c r="AJ53" i="1"/>
  <c r="AQ53" i="1"/>
  <c r="AW54" i="1"/>
  <c r="BA55" i="1"/>
  <c r="BE56" i="1"/>
  <c r="V53" i="1"/>
  <c r="M53" i="1"/>
  <c r="BC53" i="1"/>
  <c r="BG54" i="1"/>
  <c r="AT52" i="1"/>
  <c r="AZ53" i="1"/>
  <c r="BD54" i="1"/>
  <c r="BH55" i="1"/>
  <c r="AS52" i="1"/>
  <c r="AY53" i="1"/>
  <c r="BC54" i="1"/>
  <c r="BG55" i="1"/>
  <c r="AR52" i="1"/>
  <c r="AX53" i="1"/>
  <c r="BB54" i="1"/>
  <c r="BF55" i="1"/>
  <c r="AP52" i="1"/>
  <c r="AJ52" i="1"/>
  <c r="AQ52" i="1"/>
  <c r="AW53" i="1"/>
  <c r="BA54" i="1"/>
  <c r="BE55" i="1"/>
  <c r="V52" i="1"/>
  <c r="M52" i="1"/>
  <c r="AY51" i="1"/>
  <c r="BC52" i="1"/>
  <c r="BG53" i="1"/>
  <c r="AT51" i="1"/>
  <c r="AZ52" i="1"/>
  <c r="BD53" i="1"/>
  <c r="BH54" i="1"/>
  <c r="AS51" i="1"/>
  <c r="AY52" i="1"/>
  <c r="AR51" i="1"/>
  <c r="AX52" i="1"/>
  <c r="BB53" i="1"/>
  <c r="BF54" i="1"/>
  <c r="AP51" i="1"/>
  <c r="AJ51" i="1"/>
  <c r="AQ51" i="1"/>
  <c r="AW52" i="1"/>
  <c r="BA53" i="1"/>
  <c r="BE54" i="1"/>
  <c r="V51" i="1"/>
  <c r="M51" i="1"/>
  <c r="BM50" i="1"/>
  <c r="BL50" i="1"/>
  <c r="AT50" i="1"/>
  <c r="AZ51" i="1"/>
  <c r="BD52" i="1"/>
  <c r="BH53" i="1"/>
  <c r="AS50" i="1"/>
  <c r="AR50" i="1"/>
  <c r="AX51" i="1"/>
  <c r="BB52" i="1"/>
  <c r="BF53" i="1"/>
  <c r="AP50" i="1"/>
  <c r="AJ50" i="1"/>
  <c r="AQ50" i="1"/>
  <c r="AW51" i="1"/>
  <c r="BA52" i="1"/>
  <c r="BE53" i="1"/>
  <c r="V50" i="1"/>
  <c r="M50" i="1"/>
  <c r="BO49" i="1"/>
  <c r="BR49" i="1"/>
  <c r="AT49" i="1"/>
  <c r="AZ50" i="1"/>
  <c r="BD51" i="1"/>
  <c r="BH52" i="1"/>
  <c r="AS49" i="1"/>
  <c r="AY50" i="1"/>
  <c r="BC51" i="1"/>
  <c r="BG52" i="1"/>
  <c r="AR49" i="1"/>
  <c r="AX50" i="1"/>
  <c r="BB51" i="1"/>
  <c r="BF52" i="1"/>
  <c r="AP49" i="1"/>
  <c r="AJ49" i="1"/>
  <c r="AQ49" i="1"/>
  <c r="AW50" i="1"/>
  <c r="BA51" i="1"/>
  <c r="BE52" i="1"/>
  <c r="V49" i="1"/>
  <c r="M49" i="1"/>
  <c r="BO48" i="1"/>
  <c r="BR48" i="1"/>
  <c r="AT48" i="1"/>
  <c r="AZ49" i="1"/>
  <c r="BD50" i="1"/>
  <c r="BH51" i="1"/>
  <c r="AS48" i="1"/>
  <c r="AY49" i="1"/>
  <c r="BC50" i="1"/>
  <c r="BG51" i="1"/>
  <c r="AR48" i="1"/>
  <c r="AX49" i="1"/>
  <c r="BB50" i="1"/>
  <c r="BF51" i="1"/>
  <c r="AP48" i="1"/>
  <c r="AJ48" i="1"/>
  <c r="AQ48" i="1"/>
  <c r="AW49" i="1"/>
  <c r="BA50" i="1"/>
  <c r="BE51" i="1"/>
  <c r="V48" i="1"/>
  <c r="M48" i="1"/>
  <c r="BO47" i="1"/>
  <c r="BR47" i="1"/>
  <c r="AT47" i="1"/>
  <c r="AZ48" i="1"/>
  <c r="BD49" i="1"/>
  <c r="BH50" i="1"/>
  <c r="AS47" i="1"/>
  <c r="AY48" i="1"/>
  <c r="BC49" i="1"/>
  <c r="BG50" i="1"/>
  <c r="AR47" i="1"/>
  <c r="AX48" i="1"/>
  <c r="BB49" i="1"/>
  <c r="BF50" i="1"/>
  <c r="AP47" i="1"/>
  <c r="AJ47" i="1"/>
  <c r="AQ47" i="1"/>
  <c r="AW48" i="1"/>
  <c r="BA49" i="1"/>
  <c r="BE50" i="1"/>
  <c r="V47" i="1"/>
  <c r="M47" i="1"/>
  <c r="BR46" i="1"/>
  <c r="BO46" i="1"/>
  <c r="BN46" i="1"/>
  <c r="BQ46" i="1"/>
  <c r="AY46" i="1"/>
  <c r="BC47" i="1"/>
  <c r="BG48" i="1"/>
  <c r="AT46" i="1"/>
  <c r="AZ47" i="1"/>
  <c r="BD48" i="1"/>
  <c r="BH49" i="1"/>
  <c r="AS46" i="1"/>
  <c r="AY47" i="1"/>
  <c r="BC48" i="1"/>
  <c r="BG49" i="1"/>
  <c r="AR46" i="1"/>
  <c r="AX47" i="1"/>
  <c r="BB48" i="1"/>
  <c r="BF49" i="1"/>
  <c r="AP46" i="1"/>
  <c r="AJ46" i="1"/>
  <c r="AQ46" i="1"/>
  <c r="AW47" i="1"/>
  <c r="BA48" i="1"/>
  <c r="BE49" i="1"/>
  <c r="V46" i="1"/>
  <c r="M46" i="1"/>
  <c r="BO45" i="1"/>
  <c r="BR45" i="1"/>
  <c r="BN45" i="1"/>
  <c r="BQ45" i="1"/>
  <c r="AT45" i="1"/>
  <c r="AZ46" i="1"/>
  <c r="BD47" i="1"/>
  <c r="BH48" i="1"/>
  <c r="AS45" i="1"/>
  <c r="AR45" i="1"/>
  <c r="AX46" i="1"/>
  <c r="BB47" i="1"/>
  <c r="BF48" i="1"/>
  <c r="AP45" i="1"/>
  <c r="AJ45" i="1"/>
  <c r="AQ45" i="1"/>
  <c r="AW46" i="1"/>
  <c r="BA47" i="1"/>
  <c r="BE48" i="1"/>
  <c r="V45" i="1"/>
  <c r="M45" i="1"/>
  <c r="BR44" i="1"/>
  <c r="BO44" i="1"/>
  <c r="BN44" i="1"/>
  <c r="BQ44" i="1"/>
  <c r="AY44" i="1"/>
  <c r="BC45" i="1"/>
  <c r="BG46" i="1"/>
  <c r="AT44" i="1"/>
  <c r="AZ45" i="1"/>
  <c r="BD46" i="1"/>
  <c r="BH47" i="1"/>
  <c r="AS44" i="1"/>
  <c r="AY45" i="1"/>
  <c r="BC46" i="1"/>
  <c r="BG47" i="1"/>
  <c r="AR44" i="1"/>
  <c r="AX45" i="1"/>
  <c r="BB46" i="1"/>
  <c r="BF47" i="1"/>
  <c r="AP44" i="1"/>
  <c r="AJ44" i="1"/>
  <c r="AQ44" i="1"/>
  <c r="AW45" i="1"/>
  <c r="BA46" i="1"/>
  <c r="BE47" i="1"/>
  <c r="V44" i="1"/>
  <c r="M44" i="1"/>
  <c r="BO43" i="1"/>
  <c r="BR43" i="1"/>
  <c r="BN43" i="1"/>
  <c r="BQ43" i="1"/>
  <c r="AT43" i="1"/>
  <c r="AZ44" i="1"/>
  <c r="BD45" i="1"/>
  <c r="BH46" i="1"/>
  <c r="AS43" i="1"/>
  <c r="AR43" i="1"/>
  <c r="AX44" i="1"/>
  <c r="BB45" i="1"/>
  <c r="BF46" i="1"/>
  <c r="AP43" i="1"/>
  <c r="AJ43" i="1"/>
  <c r="AQ43" i="1"/>
  <c r="AW44" i="1"/>
  <c r="BA45" i="1"/>
  <c r="BE46" i="1"/>
  <c r="V43" i="1"/>
  <c r="M43" i="1"/>
  <c r="BR42" i="1"/>
  <c r="BO42" i="1"/>
  <c r="BN42" i="1"/>
  <c r="BQ42" i="1"/>
  <c r="AY42" i="1"/>
  <c r="BC43" i="1"/>
  <c r="BG44" i="1"/>
  <c r="AT42" i="1"/>
  <c r="AZ43" i="1"/>
  <c r="BD44" i="1"/>
  <c r="BH45" i="1"/>
  <c r="AS42" i="1"/>
  <c r="AY43" i="1"/>
  <c r="BC44" i="1"/>
  <c r="BG45" i="1"/>
  <c r="AR42" i="1"/>
  <c r="AX43" i="1"/>
  <c r="BB44" i="1"/>
  <c r="BF45" i="1"/>
  <c r="AP42" i="1"/>
  <c r="AJ42" i="1"/>
  <c r="AQ42" i="1"/>
  <c r="AW43" i="1"/>
  <c r="BA44" i="1"/>
  <c r="BE45" i="1"/>
  <c r="V42" i="1"/>
  <c r="M42" i="1"/>
  <c r="BO41" i="1"/>
  <c r="BR41" i="1"/>
  <c r="BN41" i="1"/>
  <c r="BQ41" i="1"/>
  <c r="AT41" i="1"/>
  <c r="AZ42" i="1"/>
  <c r="BD43" i="1"/>
  <c r="BH44" i="1"/>
  <c r="AS41" i="1"/>
  <c r="AR41" i="1"/>
  <c r="AX42" i="1"/>
  <c r="BB43" i="1"/>
  <c r="BF44" i="1"/>
  <c r="AP41" i="1"/>
  <c r="AJ41" i="1"/>
  <c r="AQ41" i="1"/>
  <c r="AW42" i="1"/>
  <c r="BA43" i="1"/>
  <c r="BE44" i="1"/>
  <c r="V41" i="1"/>
  <c r="M41" i="1"/>
  <c r="BR40" i="1"/>
  <c r="BO40" i="1"/>
  <c r="BN40" i="1"/>
  <c r="BQ40" i="1"/>
  <c r="AY40" i="1"/>
  <c r="BC41" i="1"/>
  <c r="BG42" i="1"/>
  <c r="AT40" i="1"/>
  <c r="AZ41" i="1"/>
  <c r="BD42" i="1"/>
  <c r="BH43" i="1"/>
  <c r="AS40" i="1"/>
  <c r="AY41" i="1"/>
  <c r="BC42" i="1"/>
  <c r="BG43" i="1"/>
  <c r="AR40" i="1"/>
  <c r="AX41" i="1"/>
  <c r="BB42" i="1"/>
  <c r="BF43" i="1"/>
  <c r="AP40" i="1"/>
  <c r="AJ40" i="1"/>
  <c r="AQ40" i="1"/>
  <c r="AW41" i="1"/>
  <c r="BA42" i="1"/>
  <c r="BE43" i="1"/>
  <c r="V40" i="1"/>
  <c r="M40" i="1"/>
  <c r="BO39" i="1"/>
  <c r="BR39" i="1"/>
  <c r="BN39" i="1"/>
  <c r="BQ39" i="1"/>
  <c r="AT39" i="1"/>
  <c r="AZ40" i="1"/>
  <c r="BD41" i="1"/>
  <c r="BH42" i="1"/>
  <c r="AS39" i="1"/>
  <c r="AR39" i="1"/>
  <c r="AX40" i="1"/>
  <c r="BB41" i="1"/>
  <c r="BF42" i="1"/>
  <c r="AP39" i="1"/>
  <c r="AJ39" i="1"/>
  <c r="AQ39" i="1"/>
  <c r="AW40" i="1"/>
  <c r="BA41" i="1"/>
  <c r="BE42" i="1"/>
  <c r="V39" i="1"/>
  <c r="M39" i="1"/>
  <c r="BR38" i="1"/>
  <c r="BO38" i="1"/>
  <c r="BN38" i="1"/>
  <c r="BQ38" i="1"/>
  <c r="AT38" i="1"/>
  <c r="AZ39" i="1"/>
  <c r="BD40" i="1"/>
  <c r="BH41" i="1"/>
  <c r="AS38" i="1"/>
  <c r="AY39" i="1"/>
  <c r="BC40" i="1"/>
  <c r="BG41" i="1"/>
  <c r="AR38" i="1"/>
  <c r="AX39" i="1"/>
  <c r="BB40" i="1"/>
  <c r="BF41" i="1"/>
  <c r="AP38" i="1"/>
  <c r="AJ38" i="1"/>
  <c r="AQ38" i="1"/>
  <c r="AW39" i="1"/>
  <c r="BA40" i="1"/>
  <c r="BE41" i="1"/>
  <c r="V38" i="1"/>
  <c r="M38" i="1"/>
  <c r="BO37" i="1"/>
  <c r="BR37" i="1"/>
  <c r="BN37" i="1"/>
  <c r="BQ37" i="1"/>
  <c r="AT37" i="1"/>
  <c r="AZ38" i="1"/>
  <c r="BD39" i="1"/>
  <c r="BH40" i="1"/>
  <c r="AS37" i="1"/>
  <c r="AY38" i="1"/>
  <c r="BC39" i="1"/>
  <c r="BG40" i="1"/>
  <c r="AR37" i="1"/>
  <c r="AX38" i="1"/>
  <c r="BB39" i="1"/>
  <c r="BF40" i="1"/>
  <c r="AP37" i="1"/>
  <c r="AJ37" i="1"/>
  <c r="AQ37" i="1"/>
  <c r="AW38" i="1"/>
  <c r="BA39" i="1"/>
  <c r="BE40" i="1"/>
  <c r="V37" i="1"/>
  <c r="M37" i="1"/>
  <c r="BO36" i="1"/>
  <c r="BR36" i="1"/>
  <c r="BN36" i="1"/>
  <c r="BQ36" i="1"/>
  <c r="AT36" i="1"/>
  <c r="AZ37" i="1"/>
  <c r="BD38" i="1"/>
  <c r="BH39" i="1"/>
  <c r="AS36" i="1"/>
  <c r="AY37" i="1"/>
  <c r="BC38" i="1"/>
  <c r="BG39" i="1"/>
  <c r="AR36" i="1"/>
  <c r="AX37" i="1"/>
  <c r="BB38" i="1"/>
  <c r="BF39" i="1"/>
  <c r="AP36" i="1"/>
  <c r="AJ36" i="1"/>
  <c r="AQ36" i="1"/>
  <c r="AW37" i="1"/>
  <c r="BA38" i="1"/>
  <c r="BE39" i="1"/>
  <c r="V36" i="1"/>
  <c r="M36" i="1"/>
  <c r="BO35" i="1"/>
  <c r="BR35" i="1"/>
  <c r="BN35" i="1"/>
  <c r="BQ35" i="1"/>
  <c r="AT35" i="1"/>
  <c r="AZ36" i="1"/>
  <c r="BD37" i="1"/>
  <c r="BH38" i="1"/>
  <c r="AS35" i="1"/>
  <c r="AY36" i="1"/>
  <c r="BC37" i="1"/>
  <c r="BG38" i="1"/>
  <c r="AR35" i="1"/>
  <c r="AX36" i="1"/>
  <c r="BB37" i="1"/>
  <c r="BF38" i="1"/>
  <c r="AP35" i="1"/>
  <c r="AJ35" i="1"/>
  <c r="AQ35" i="1"/>
  <c r="AW36" i="1"/>
  <c r="BA37" i="1"/>
  <c r="BE38" i="1"/>
  <c r="V35" i="1"/>
  <c r="M35" i="1"/>
  <c r="BQ34" i="1"/>
  <c r="BO34" i="1"/>
  <c r="BR34" i="1"/>
  <c r="BN34" i="1"/>
  <c r="AT34" i="1"/>
  <c r="AZ35" i="1"/>
  <c r="BD36" i="1"/>
  <c r="BH37" i="1"/>
  <c r="AS34" i="1"/>
  <c r="AY35" i="1"/>
  <c r="BC36" i="1"/>
  <c r="BG37" i="1"/>
  <c r="AR34" i="1"/>
  <c r="AX35" i="1"/>
  <c r="BB36" i="1"/>
  <c r="BF37" i="1"/>
  <c r="AP34" i="1"/>
  <c r="AJ34" i="1"/>
  <c r="AQ34" i="1"/>
  <c r="AW35" i="1"/>
  <c r="BA36" i="1"/>
  <c r="BE37" i="1"/>
  <c r="V34" i="1"/>
  <c r="M34" i="1"/>
  <c r="BQ33" i="1"/>
  <c r="BO33" i="1"/>
  <c r="BR33" i="1"/>
  <c r="BN33" i="1"/>
  <c r="AT33" i="1"/>
  <c r="AZ34" i="1"/>
  <c r="BD35" i="1"/>
  <c r="BH36" i="1"/>
  <c r="AS33" i="1"/>
  <c r="AY34" i="1"/>
  <c r="BC35" i="1"/>
  <c r="BG36" i="1"/>
  <c r="AR33" i="1"/>
  <c r="AX34" i="1"/>
  <c r="BB35" i="1"/>
  <c r="BF36" i="1"/>
  <c r="AP33" i="1"/>
  <c r="AJ33" i="1"/>
  <c r="AQ33" i="1"/>
  <c r="AW34" i="1"/>
  <c r="BA35" i="1"/>
  <c r="BE36" i="1"/>
  <c r="V33" i="1"/>
  <c r="M33" i="1"/>
  <c r="BO32" i="1"/>
  <c r="BR32" i="1"/>
  <c r="BN32" i="1"/>
  <c r="BQ32" i="1"/>
  <c r="AT32" i="1"/>
  <c r="AZ33" i="1"/>
  <c r="BD34" i="1"/>
  <c r="BH35" i="1"/>
  <c r="AS32" i="1"/>
  <c r="AY33" i="1"/>
  <c r="BC34" i="1"/>
  <c r="BG35" i="1"/>
  <c r="AR32" i="1"/>
  <c r="AX33" i="1"/>
  <c r="BB34" i="1"/>
  <c r="BF35" i="1"/>
  <c r="AP32" i="1"/>
  <c r="AJ32" i="1"/>
  <c r="AQ32" i="1"/>
  <c r="AW33" i="1"/>
  <c r="BA34" i="1"/>
  <c r="BE35" i="1"/>
  <c r="V32" i="1"/>
  <c r="M32" i="1"/>
  <c r="BO31" i="1"/>
  <c r="BR31" i="1"/>
  <c r="BN31" i="1"/>
  <c r="AT31" i="1"/>
  <c r="AZ32" i="1"/>
  <c r="BD33" i="1"/>
  <c r="BH34" i="1"/>
  <c r="AS31" i="1"/>
  <c r="AY32" i="1"/>
  <c r="BC33" i="1"/>
  <c r="BG34" i="1"/>
  <c r="AR31" i="1"/>
  <c r="AX32" i="1"/>
  <c r="BB33" i="1"/>
  <c r="BF34" i="1"/>
  <c r="AP31" i="1"/>
  <c r="AJ31" i="1"/>
  <c r="AQ31" i="1"/>
  <c r="AW32" i="1"/>
  <c r="BA33" i="1"/>
  <c r="BE34" i="1"/>
  <c r="V31" i="1"/>
  <c r="M31" i="1"/>
  <c r="BO30" i="1"/>
  <c r="BR30" i="1"/>
  <c r="BN30" i="1"/>
  <c r="BQ30" i="1"/>
  <c r="AT30" i="1"/>
  <c r="AZ31" i="1"/>
  <c r="BD32" i="1"/>
  <c r="BH33" i="1"/>
  <c r="AS30" i="1"/>
  <c r="AY31" i="1"/>
  <c r="BC32" i="1"/>
  <c r="BG33" i="1"/>
  <c r="AR30" i="1"/>
  <c r="AX31" i="1"/>
  <c r="BB32" i="1"/>
  <c r="BF33" i="1"/>
  <c r="AP30" i="1"/>
  <c r="AJ30" i="1"/>
  <c r="AQ30" i="1"/>
  <c r="AW31" i="1"/>
  <c r="BA32" i="1"/>
  <c r="BE33" i="1"/>
  <c r="V30" i="1"/>
  <c r="M30" i="1"/>
  <c r="BO29" i="1"/>
  <c r="BR29" i="1"/>
  <c r="BN29" i="1"/>
  <c r="BQ29" i="1"/>
  <c r="AT29" i="1"/>
  <c r="AZ30" i="1"/>
  <c r="BD31" i="1"/>
  <c r="BH32" i="1"/>
  <c r="AS29" i="1"/>
  <c r="AY30" i="1"/>
  <c r="BC31" i="1"/>
  <c r="BG32" i="1"/>
  <c r="AR29" i="1"/>
  <c r="AX30" i="1"/>
  <c r="BB31" i="1"/>
  <c r="BF32" i="1"/>
  <c r="AP29" i="1"/>
  <c r="AJ29" i="1"/>
  <c r="AQ29" i="1"/>
  <c r="AW30" i="1"/>
  <c r="BA31" i="1"/>
  <c r="BE32" i="1"/>
  <c r="V29" i="1"/>
  <c r="M29" i="1"/>
  <c r="BR28" i="1"/>
  <c r="BO28" i="1"/>
  <c r="BN28" i="1"/>
  <c r="BQ28" i="1"/>
  <c r="AT28" i="1"/>
  <c r="AZ29" i="1"/>
  <c r="BD30" i="1"/>
  <c r="BH31" i="1"/>
  <c r="AS28" i="1"/>
  <c r="AY29" i="1"/>
  <c r="BC30" i="1"/>
  <c r="BG31" i="1"/>
  <c r="AR28" i="1"/>
  <c r="AX29" i="1"/>
  <c r="BB30" i="1"/>
  <c r="BF31" i="1"/>
  <c r="AP28" i="1"/>
  <c r="AJ28" i="1"/>
  <c r="AQ28" i="1"/>
  <c r="AW29" i="1"/>
  <c r="BA30" i="1"/>
  <c r="BE31" i="1"/>
  <c r="V28" i="1"/>
  <c r="M28" i="1"/>
  <c r="BO27" i="1"/>
  <c r="BR27" i="1"/>
  <c r="BN27" i="1"/>
  <c r="BQ27" i="1"/>
  <c r="AT27" i="1"/>
  <c r="AZ28" i="1"/>
  <c r="BD29" i="1"/>
  <c r="BH30" i="1"/>
  <c r="AS27" i="1"/>
  <c r="AY28" i="1"/>
  <c r="BC29" i="1"/>
  <c r="BG30" i="1"/>
  <c r="AR27" i="1"/>
  <c r="AX28" i="1"/>
  <c r="BB29" i="1"/>
  <c r="BF30" i="1"/>
  <c r="AP27" i="1"/>
  <c r="AJ27" i="1"/>
  <c r="AQ27" i="1"/>
  <c r="AW28" i="1"/>
  <c r="BA29" i="1"/>
  <c r="BE30" i="1"/>
  <c r="V27" i="1"/>
  <c r="M27" i="1"/>
  <c r="BO26" i="1"/>
  <c r="BR26" i="1"/>
  <c r="BN26" i="1"/>
  <c r="BQ26" i="1"/>
  <c r="AT26" i="1"/>
  <c r="AZ27" i="1"/>
  <c r="BD28" i="1"/>
  <c r="BH29" i="1"/>
  <c r="AS26" i="1"/>
  <c r="AY27" i="1"/>
  <c r="BC28" i="1"/>
  <c r="BG29" i="1"/>
  <c r="AR26" i="1"/>
  <c r="AX27" i="1"/>
  <c r="BB28" i="1"/>
  <c r="BF29" i="1"/>
  <c r="AP26" i="1"/>
  <c r="AJ26" i="1"/>
  <c r="AQ26" i="1"/>
  <c r="AW27" i="1"/>
  <c r="BA28" i="1"/>
  <c r="BE29" i="1"/>
  <c r="V26" i="1"/>
  <c r="M26" i="1"/>
  <c r="BO25" i="1"/>
  <c r="BR25" i="1"/>
  <c r="BN25" i="1"/>
  <c r="BQ25" i="1"/>
  <c r="AT25" i="1"/>
  <c r="AZ26" i="1"/>
  <c r="BD27" i="1"/>
  <c r="BH28" i="1"/>
  <c r="AS25" i="1"/>
  <c r="AY26" i="1"/>
  <c r="BC27" i="1"/>
  <c r="BG28" i="1"/>
  <c r="AR25" i="1"/>
  <c r="AX26" i="1"/>
  <c r="BB27" i="1"/>
  <c r="BF28" i="1"/>
  <c r="AP25" i="1"/>
  <c r="AJ25" i="1"/>
  <c r="AQ25" i="1"/>
  <c r="AW26" i="1"/>
  <c r="BA27" i="1"/>
  <c r="BE28" i="1"/>
  <c r="V25" i="1"/>
  <c r="M25" i="1"/>
  <c r="BR24" i="1"/>
  <c r="BO24" i="1"/>
  <c r="BN24" i="1"/>
  <c r="BQ24" i="1"/>
  <c r="AT24" i="1"/>
  <c r="AZ25" i="1"/>
  <c r="BD26" i="1"/>
  <c r="BH27" i="1"/>
  <c r="AS24" i="1"/>
  <c r="AY25" i="1"/>
  <c r="BC26" i="1"/>
  <c r="BG27" i="1"/>
  <c r="AR24" i="1"/>
  <c r="AX25" i="1"/>
  <c r="BB26" i="1"/>
  <c r="BF27" i="1"/>
  <c r="AP24" i="1"/>
  <c r="AJ24" i="1"/>
  <c r="AQ24" i="1"/>
  <c r="AW25" i="1"/>
  <c r="BA26" i="1"/>
  <c r="BE27" i="1"/>
  <c r="V24" i="1"/>
  <c r="M24" i="1"/>
  <c r="BO23" i="1"/>
  <c r="BR23" i="1"/>
  <c r="BN23" i="1"/>
  <c r="BQ23" i="1"/>
  <c r="AT23" i="1"/>
  <c r="AZ24" i="1"/>
  <c r="BD25" i="1"/>
  <c r="BH26" i="1"/>
  <c r="AS23" i="1"/>
  <c r="AY24" i="1"/>
  <c r="BC25" i="1"/>
  <c r="BG26" i="1"/>
  <c r="AR23" i="1"/>
  <c r="AX24" i="1"/>
  <c r="BB25" i="1"/>
  <c r="BF26" i="1"/>
  <c r="AP23" i="1"/>
  <c r="AJ23" i="1"/>
  <c r="AQ23" i="1"/>
  <c r="AW24" i="1"/>
  <c r="BA25" i="1"/>
  <c r="BE26" i="1"/>
  <c r="V23" i="1"/>
  <c r="M23" i="1"/>
  <c r="BO22" i="1"/>
  <c r="BR22" i="1"/>
  <c r="BN22" i="1"/>
  <c r="BQ22" i="1"/>
  <c r="AT22" i="1"/>
  <c r="AZ23" i="1"/>
  <c r="BD24" i="1"/>
  <c r="BH25" i="1"/>
  <c r="AS22" i="1"/>
  <c r="AY23" i="1"/>
  <c r="BC24" i="1"/>
  <c r="BG25" i="1"/>
  <c r="AR22" i="1"/>
  <c r="AX23" i="1"/>
  <c r="BB24" i="1"/>
  <c r="BF25" i="1"/>
  <c r="AP22" i="1"/>
  <c r="AJ22" i="1"/>
  <c r="AQ22" i="1"/>
  <c r="AW23" i="1"/>
  <c r="BA24" i="1"/>
  <c r="BE25" i="1"/>
  <c r="V22" i="1"/>
  <c r="M22" i="1"/>
  <c r="BO21" i="1"/>
  <c r="BR21" i="1"/>
  <c r="BN21" i="1"/>
  <c r="BQ21" i="1"/>
  <c r="AT21" i="1"/>
  <c r="AZ22" i="1"/>
  <c r="BD23" i="1"/>
  <c r="BH24" i="1"/>
  <c r="AS21" i="1"/>
  <c r="AY22" i="1"/>
  <c r="BC23" i="1"/>
  <c r="BG24" i="1"/>
  <c r="AR21" i="1"/>
  <c r="AX22" i="1"/>
  <c r="BB23" i="1"/>
  <c r="BF24" i="1"/>
  <c r="AP21" i="1"/>
  <c r="AJ21" i="1"/>
  <c r="AQ21" i="1"/>
  <c r="AW22" i="1"/>
  <c r="BA23" i="1"/>
  <c r="BE24" i="1"/>
  <c r="V21" i="1"/>
  <c r="M21" i="1"/>
  <c r="BR20" i="1"/>
  <c r="BO20" i="1"/>
  <c r="BN20" i="1"/>
  <c r="BQ20" i="1"/>
  <c r="AT20" i="1"/>
  <c r="AZ21" i="1"/>
  <c r="BD22" i="1"/>
  <c r="BH23" i="1"/>
  <c r="AS20" i="1"/>
  <c r="AY21" i="1"/>
  <c r="BC22" i="1"/>
  <c r="BG23" i="1"/>
  <c r="AR20" i="1"/>
  <c r="AX21" i="1"/>
  <c r="BB22" i="1"/>
  <c r="BF23" i="1"/>
  <c r="AP20" i="1"/>
  <c r="AJ20" i="1"/>
  <c r="AQ20" i="1"/>
  <c r="AW21" i="1"/>
  <c r="BA22" i="1"/>
  <c r="BE23" i="1"/>
  <c r="V20" i="1"/>
  <c r="M20" i="1"/>
  <c r="BO19" i="1"/>
  <c r="BR19" i="1"/>
  <c r="BN19" i="1"/>
  <c r="BQ19" i="1"/>
  <c r="AT19" i="1"/>
  <c r="AZ20" i="1"/>
  <c r="BD21" i="1"/>
  <c r="BH22" i="1"/>
  <c r="AS19" i="1"/>
  <c r="AY20" i="1"/>
  <c r="BC21" i="1"/>
  <c r="BG22" i="1"/>
  <c r="AR19" i="1"/>
  <c r="AX20" i="1"/>
  <c r="BB21" i="1"/>
  <c r="BF22" i="1"/>
  <c r="AP19" i="1"/>
  <c r="AJ19" i="1"/>
  <c r="AQ19" i="1"/>
  <c r="AW20" i="1"/>
  <c r="BA21" i="1"/>
  <c r="BE22" i="1"/>
  <c r="V19" i="1"/>
  <c r="M19" i="1"/>
  <c r="BO18" i="1"/>
  <c r="BR18" i="1"/>
  <c r="BN18" i="1"/>
  <c r="BQ18" i="1"/>
  <c r="AT18" i="1"/>
  <c r="AZ19" i="1"/>
  <c r="BD20" i="1"/>
  <c r="BH21" i="1"/>
  <c r="AS18" i="1"/>
  <c r="AY19" i="1"/>
  <c r="BC20" i="1"/>
  <c r="BG21" i="1"/>
  <c r="AR18" i="1"/>
  <c r="AX19" i="1"/>
  <c r="BB20" i="1"/>
  <c r="BF21" i="1"/>
  <c r="AP18" i="1"/>
  <c r="AJ18" i="1"/>
  <c r="AQ18" i="1"/>
  <c r="AW19" i="1"/>
  <c r="BA20" i="1"/>
  <c r="BE21" i="1"/>
  <c r="V18" i="1"/>
  <c r="M18" i="1"/>
  <c r="BR17" i="1"/>
  <c r="BO17" i="1"/>
  <c r="BN17" i="1"/>
  <c r="BQ17" i="1"/>
  <c r="AY17" i="1"/>
  <c r="BC18" i="1"/>
  <c r="BG19" i="1"/>
  <c r="AT17" i="1"/>
  <c r="AZ18" i="1"/>
  <c r="BD19" i="1"/>
  <c r="BH20" i="1"/>
  <c r="AS17" i="1"/>
  <c r="AY18" i="1"/>
  <c r="BC19" i="1"/>
  <c r="BG20" i="1"/>
  <c r="AR17" i="1"/>
  <c r="AX18" i="1"/>
  <c r="BB19" i="1"/>
  <c r="BF20" i="1"/>
  <c r="AP17" i="1"/>
  <c r="AJ17" i="1"/>
  <c r="AQ17" i="1"/>
  <c r="AW18" i="1"/>
  <c r="BA19" i="1"/>
  <c r="BE20" i="1"/>
  <c r="V17" i="1"/>
  <c r="M17" i="1"/>
  <c r="BO16" i="1"/>
  <c r="BR16" i="1"/>
  <c r="BN16" i="1"/>
  <c r="BQ16" i="1"/>
  <c r="AT16" i="1"/>
  <c r="AZ17" i="1"/>
  <c r="BD18" i="1"/>
  <c r="BH19" i="1"/>
  <c r="AS16" i="1"/>
  <c r="AR16" i="1"/>
  <c r="AX17" i="1"/>
  <c r="BB18" i="1"/>
  <c r="BF19" i="1"/>
  <c r="AP16" i="1"/>
  <c r="AJ16" i="1"/>
  <c r="AQ16" i="1"/>
  <c r="AW17" i="1"/>
  <c r="BA18" i="1"/>
  <c r="BE19" i="1"/>
  <c r="AB16" i="1"/>
  <c r="X16" i="1"/>
  <c r="V16" i="1"/>
  <c r="M16" i="1"/>
  <c r="BR15" i="1"/>
  <c r="BO15" i="1"/>
  <c r="BN15" i="1"/>
  <c r="BQ15" i="1"/>
  <c r="BE15" i="1"/>
  <c r="AT15" i="1"/>
  <c r="AZ16" i="1"/>
  <c r="BD17" i="1"/>
  <c r="BH18" i="1"/>
  <c r="AS15" i="1"/>
  <c r="AY16" i="1"/>
  <c r="BC17" i="1"/>
  <c r="BG18" i="1"/>
  <c r="AR15" i="1"/>
  <c r="AX16" i="1"/>
  <c r="BB17" i="1"/>
  <c r="BF18" i="1"/>
  <c r="AP15" i="1"/>
  <c r="AJ15" i="1"/>
  <c r="AQ15" i="1"/>
  <c r="AW16" i="1"/>
  <c r="AB15" i="1"/>
  <c r="X15" i="1"/>
  <c r="V15" i="1"/>
  <c r="M15" i="1"/>
  <c r="BO14" i="1"/>
  <c r="BR14" i="1"/>
  <c r="BN14" i="1"/>
  <c r="BQ14" i="1"/>
  <c r="BH14" i="1"/>
  <c r="BG14" i="1"/>
  <c r="BF14" i="1"/>
  <c r="BE14" i="1"/>
  <c r="BD14" i="1"/>
  <c r="BH15" i="1"/>
  <c r="BC14" i="1"/>
  <c r="BG15" i="1"/>
  <c r="BB14" i="1"/>
  <c r="BF15" i="1"/>
  <c r="BA14" i="1"/>
  <c r="AZ14" i="1"/>
  <c r="BD15" i="1"/>
  <c r="BH16" i="1"/>
  <c r="AY14" i="1"/>
  <c r="BC15" i="1"/>
  <c r="BG16" i="1"/>
  <c r="AX14" i="1"/>
  <c r="BB15" i="1"/>
  <c r="AW14" i="1"/>
  <c r="BA15" i="1"/>
  <c r="BE16" i="1"/>
  <c r="AT14" i="1"/>
  <c r="AS14" i="1"/>
  <c r="AY15" i="1"/>
  <c r="BC16" i="1"/>
  <c r="BG17" i="1"/>
  <c r="AR14" i="1"/>
  <c r="AP14" i="1"/>
  <c r="AV36" i="1"/>
  <c r="AJ14" i="1"/>
  <c r="AQ14" i="1"/>
  <c r="AB14" i="1"/>
  <c r="X14" i="1"/>
  <c r="V14" i="1"/>
  <c r="M14" i="1"/>
  <c r="BO13" i="1"/>
  <c r="BR13" i="1"/>
  <c r="BN13" i="1"/>
  <c r="BQ13" i="1"/>
  <c r="AB13" i="1"/>
  <c r="X13" i="1"/>
  <c r="V13" i="1"/>
  <c r="M13" i="1"/>
  <c r="BO12" i="1"/>
  <c r="BR12" i="1"/>
  <c r="BN12" i="1"/>
  <c r="BQ12" i="1"/>
  <c r="AB12" i="1"/>
  <c r="X12" i="1"/>
  <c r="V12" i="1"/>
  <c r="M12" i="1"/>
  <c r="BO11" i="1"/>
  <c r="BR11" i="1"/>
  <c r="BN11" i="1"/>
  <c r="BQ11" i="1"/>
  <c r="AB11" i="1"/>
  <c r="X11" i="1"/>
  <c r="V11" i="1"/>
  <c r="M11" i="1"/>
  <c r="BO10" i="1"/>
  <c r="BR10" i="1"/>
  <c r="BN10" i="1"/>
  <c r="BQ10" i="1"/>
  <c r="AB10" i="1"/>
  <c r="X10" i="1"/>
  <c r="V10" i="1"/>
  <c r="M10" i="1"/>
  <c r="BO9" i="1"/>
  <c r="BR9" i="1"/>
  <c r="BN9" i="1"/>
  <c r="BQ9" i="1"/>
  <c r="AB9" i="1"/>
  <c r="X9" i="1"/>
  <c r="V9" i="1"/>
  <c r="T9" i="1"/>
  <c r="M9" i="1"/>
  <c r="BQ8" i="1"/>
  <c r="BO8" i="1"/>
  <c r="BR8" i="1"/>
  <c r="BN8" i="1"/>
  <c r="BP8" i="1"/>
  <c r="AB8" i="1"/>
  <c r="X8" i="1"/>
  <c r="V8" i="1"/>
  <c r="T8" i="1"/>
  <c r="M8" i="1"/>
  <c r="BR7" i="1"/>
  <c r="BO7" i="1"/>
  <c r="BN7" i="1"/>
  <c r="BQ7" i="1"/>
  <c r="AB7" i="1"/>
  <c r="X7" i="1"/>
  <c r="V7" i="1"/>
  <c r="T7" i="1"/>
  <c r="M7" i="1"/>
  <c r="BO6" i="1"/>
  <c r="BR6" i="1"/>
  <c r="BN6" i="1"/>
  <c r="BQ6" i="1"/>
  <c r="AE6" i="1"/>
  <c r="AB6" i="1"/>
  <c r="X6" i="1"/>
  <c r="V6" i="1"/>
  <c r="T6" i="1"/>
  <c r="M6" i="1"/>
  <c r="BO5" i="1"/>
  <c r="BR5" i="1"/>
  <c r="BN5" i="1"/>
  <c r="AB5" i="1"/>
  <c r="X5" i="1"/>
  <c r="V5" i="1"/>
  <c r="T5" i="1"/>
  <c r="M5" i="1"/>
  <c r="BQ4" i="1"/>
  <c r="BO4" i="1"/>
  <c r="BR4" i="1"/>
  <c r="BN4" i="1"/>
  <c r="BP4" i="1"/>
  <c r="AB4" i="1"/>
  <c r="X4" i="1"/>
  <c r="AE2" i="1"/>
  <c r="V4" i="1"/>
  <c r="T4" i="1"/>
  <c r="M4" i="1"/>
  <c r="BO3" i="1"/>
  <c r="BR3" i="1"/>
  <c r="BN3" i="1"/>
  <c r="BQ3" i="1"/>
  <c r="AB3" i="1"/>
  <c r="AE3" i="1"/>
  <c r="X3" i="1"/>
  <c r="V3" i="1"/>
  <c r="T3" i="1"/>
  <c r="M3" i="1"/>
  <c r="BO2" i="1"/>
  <c r="BR2" i="1"/>
  <c r="BR50" i="1"/>
  <c r="BN2" i="1"/>
  <c r="BP2" i="1"/>
  <c r="AB2" i="1"/>
  <c r="AE4" i="1"/>
  <c r="X2" i="1"/>
  <c r="AE5" i="1"/>
  <c r="V2" i="1"/>
  <c r="T2" i="1"/>
  <c r="BP13" i="1"/>
  <c r="AV16" i="1"/>
  <c r="AX15" i="1"/>
  <c r="AV18" i="1"/>
  <c r="AZ15" i="1"/>
  <c r="BD16" i="1"/>
  <c r="BH17" i="1"/>
  <c r="AW15" i="1"/>
  <c r="BA16" i="1"/>
  <c r="BE17" i="1"/>
  <c r="BP15" i="1"/>
  <c r="BP17" i="1"/>
  <c r="BP21" i="1"/>
  <c r="BP23" i="1"/>
  <c r="BP27" i="1"/>
  <c r="BP29" i="1"/>
  <c r="S3" i="1"/>
  <c r="BP11" i="1"/>
  <c r="BP12" i="1"/>
  <c r="AV17" i="1"/>
  <c r="BP14" i="1"/>
  <c r="BP16" i="1"/>
  <c r="BP18" i="1"/>
  <c r="BP20" i="1"/>
  <c r="BP22" i="1"/>
  <c r="BP24" i="1"/>
  <c r="BP26" i="1"/>
  <c r="BP28" i="1"/>
  <c r="BP30" i="1"/>
  <c r="BP32" i="1"/>
  <c r="BP38" i="1"/>
  <c r="BP40" i="1"/>
  <c r="BP42" i="1"/>
  <c r="BP44" i="1"/>
  <c r="BP46" i="1"/>
  <c r="BP33" i="1"/>
  <c r="BP34" i="1"/>
  <c r="BP35" i="1"/>
  <c r="BP36" i="1"/>
  <c r="BP37" i="1"/>
  <c r="BP39" i="1"/>
  <c r="BP41" i="1"/>
  <c r="BP43" i="1"/>
  <c r="BP45" i="1"/>
  <c r="BQ2" i="1"/>
  <c r="S4" i="1"/>
  <c r="AV14" i="1"/>
  <c r="BP3" i="1"/>
  <c r="BP6" i="1"/>
  <c r="BP9" i="1"/>
  <c r="BQ31" i="1"/>
  <c r="BP31" i="1"/>
  <c r="BP19" i="1"/>
  <c r="BN49" i="1"/>
  <c r="BP49" i="1"/>
  <c r="BN48" i="1"/>
  <c r="BN47" i="1"/>
  <c r="BQ47" i="1"/>
  <c r="BP47" i="1"/>
  <c r="BQ49" i="1"/>
  <c r="BP48" i="1"/>
  <c r="BQ48" i="1"/>
  <c r="AE2" i="2"/>
  <c r="BY2" i="2"/>
  <c r="AE3" i="2"/>
  <c r="BY3" i="2"/>
  <c r="BY4" i="2"/>
  <c r="BY6" i="2"/>
  <c r="S2" i="2"/>
  <c r="BP2" i="2"/>
  <c r="S3" i="2"/>
  <c r="BP3" i="2"/>
  <c r="S4" i="2"/>
  <c r="BP4" i="2"/>
  <c r="S5" i="2"/>
  <c r="BP5" i="2"/>
  <c r="BZ5" i="2"/>
  <c r="S6" i="2"/>
  <c r="BP6" i="2"/>
  <c r="S7" i="2"/>
  <c r="BQ7" i="2"/>
  <c r="BQ50" i="2"/>
  <c r="BY7" i="2"/>
  <c r="BP8" i="2"/>
  <c r="BZ8" i="2"/>
  <c r="BP9" i="2"/>
  <c r="BZ9" i="2"/>
  <c r="BP10" i="2"/>
  <c r="BP11" i="2"/>
  <c r="AW15" i="2"/>
  <c r="BA16" i="2"/>
  <c r="BE17" i="2"/>
  <c r="AV34" i="2"/>
  <c r="AY6" i="2"/>
  <c r="AV14" i="2"/>
  <c r="AV17" i="2"/>
  <c r="BA3" i="2"/>
  <c r="AY15" i="2"/>
  <c r="BC16" i="2"/>
  <c r="BG17" i="2"/>
  <c r="AV36" i="2"/>
  <c r="BA6" i="2"/>
  <c r="AV29" i="2"/>
  <c r="BA5" i="2"/>
  <c r="AV23" i="2"/>
  <c r="BA4" i="2"/>
  <c r="AV35" i="2"/>
  <c r="AZ6" i="2"/>
  <c r="AV28" i="2"/>
  <c r="AZ5" i="2"/>
  <c r="AV22" i="2"/>
  <c r="AZ4" i="2"/>
  <c r="AV18" i="2"/>
  <c r="BB3" i="2"/>
  <c r="BY10" i="2"/>
  <c r="BY11" i="2"/>
  <c r="BP12" i="2"/>
  <c r="CA12" i="2"/>
  <c r="CA50" i="2"/>
  <c r="BR13" i="2"/>
  <c r="BP13" i="2"/>
  <c r="BY13" i="2"/>
  <c r="AV16" i="2"/>
  <c r="AZ3" i="2"/>
  <c r="BP14" i="2"/>
  <c r="CA14" i="2"/>
  <c r="BY14" i="2"/>
  <c r="AV15" i="2"/>
  <c r="AY3" i="2"/>
  <c r="AZ15" i="2"/>
  <c r="BD16" i="2"/>
  <c r="BH17" i="2"/>
  <c r="AV37" i="2"/>
  <c r="BB6" i="2"/>
  <c r="BR15" i="2"/>
  <c r="BP15" i="2"/>
  <c r="BY15" i="2"/>
  <c r="BP16" i="2"/>
  <c r="CA16" i="2"/>
  <c r="BR19" i="2"/>
  <c r="BP19" i="2"/>
  <c r="BY19" i="2"/>
  <c r="CA21" i="2"/>
  <c r="BR22" i="2"/>
  <c r="BP22" i="2"/>
  <c r="BY22" i="2"/>
  <c r="BR25" i="2"/>
  <c r="BP25" i="2"/>
  <c r="BY25" i="2"/>
  <c r="CA27" i="2"/>
  <c r="BR28" i="2"/>
  <c r="BP28" i="2"/>
  <c r="BY28" i="2"/>
  <c r="BR31" i="2"/>
  <c r="BP31" i="2"/>
  <c r="BY31" i="2"/>
  <c r="BR33" i="2"/>
  <c r="BP33" i="2"/>
  <c r="BY33" i="2"/>
  <c r="CA36" i="2"/>
  <c r="BR37" i="2"/>
  <c r="BP37" i="2"/>
  <c r="BY37" i="2"/>
  <c r="BR39" i="2"/>
  <c r="BP39" i="2"/>
  <c r="BR40" i="2"/>
  <c r="BP40" i="2"/>
  <c r="BY40" i="2"/>
  <c r="BR44" i="2"/>
  <c r="BP44" i="2"/>
  <c r="BY44" i="2"/>
  <c r="BR48" i="2"/>
  <c r="BP48" i="2"/>
  <c r="BY48" i="2"/>
  <c r="BW49" i="2"/>
  <c r="BW47" i="2"/>
  <c r="BW45" i="2"/>
  <c r="BW43" i="2"/>
  <c r="BW41" i="2"/>
  <c r="BW39" i="2"/>
  <c r="BW36" i="2"/>
  <c r="BZ36" i="2"/>
  <c r="BW34" i="2"/>
  <c r="BZ34" i="2"/>
  <c r="BW29" i="2"/>
  <c r="BZ29" i="2"/>
  <c r="BW27" i="2"/>
  <c r="BZ27" i="2"/>
  <c r="BW23" i="2"/>
  <c r="BZ23" i="2"/>
  <c r="BW21" i="2"/>
  <c r="BZ21" i="2"/>
  <c r="BW17" i="2"/>
  <c r="BZ17" i="2"/>
  <c r="BW12" i="2"/>
  <c r="BZ12" i="2"/>
  <c r="BW14" i="2"/>
  <c r="BZ14" i="2"/>
  <c r="BW16" i="2"/>
  <c r="BZ16" i="2"/>
  <c r="CA17" i="2"/>
  <c r="BY17" i="2"/>
  <c r="BR18" i="2"/>
  <c r="BP18" i="2"/>
  <c r="BW18" i="2"/>
  <c r="BR20" i="2"/>
  <c r="BP20" i="2"/>
  <c r="BW20" i="2"/>
  <c r="CA23" i="2"/>
  <c r="BY23" i="2"/>
  <c r="BR24" i="2"/>
  <c r="BP24" i="2"/>
  <c r="BW24" i="2"/>
  <c r="BR26" i="2"/>
  <c r="BP26" i="2"/>
  <c r="BW26" i="2"/>
  <c r="CA29" i="2"/>
  <c r="BY29" i="2"/>
  <c r="BR30" i="2"/>
  <c r="BP30" i="2"/>
  <c r="BW30" i="2"/>
  <c r="BR32" i="2"/>
  <c r="BP32" i="2"/>
  <c r="BW32" i="2"/>
  <c r="CA34" i="2"/>
  <c r="BY34" i="2"/>
  <c r="BR35" i="2"/>
  <c r="BP35" i="2"/>
  <c r="BW35" i="2"/>
  <c r="BR38" i="2"/>
  <c r="BP38" i="2"/>
  <c r="BW38" i="2"/>
  <c r="BR42" i="2"/>
  <c r="BP42" i="2"/>
  <c r="BW42" i="2"/>
  <c r="BR46" i="2"/>
  <c r="BP46" i="2"/>
  <c r="BW46" i="2"/>
  <c r="BO49" i="2"/>
  <c r="BO47" i="2"/>
  <c r="BO45" i="2"/>
  <c r="BO43" i="2"/>
  <c r="BO41" i="2"/>
  <c r="BO36" i="2"/>
  <c r="BO34" i="2"/>
  <c r="BO29" i="2"/>
  <c r="BO27" i="2"/>
  <c r="BO23" i="2"/>
  <c r="BO21" i="2"/>
  <c r="BO17" i="2"/>
  <c r="BP54" i="2"/>
  <c r="BP53" i="2"/>
  <c r="BY53" i="2"/>
  <c r="BY54" i="2"/>
  <c r="AV37" i="1"/>
  <c r="BB16" i="1"/>
  <c r="BF17" i="1"/>
  <c r="AV22" i="1"/>
  <c r="S9" i="1"/>
  <c r="S5" i="1"/>
  <c r="BA17" i="1"/>
  <c r="AV21" i="1"/>
  <c r="S8" i="1"/>
  <c r="AV15" i="1"/>
  <c r="S2" i="1"/>
  <c r="S6" i="1"/>
  <c r="AV30" i="1"/>
  <c r="AV29" i="1"/>
  <c r="AV24" i="1"/>
  <c r="AV23" i="1"/>
  <c r="S7" i="1"/>
  <c r="BP7" i="1"/>
  <c r="BQ5" i="1"/>
  <c r="BQ50" i="1"/>
  <c r="BP5" i="1"/>
  <c r="BP50" i="1"/>
  <c r="BK53" i="1"/>
  <c r="BL53" i="1"/>
  <c r="BF16" i="1"/>
  <c r="AV35" i="1"/>
  <c r="AV28" i="1"/>
  <c r="BP10" i="1"/>
  <c r="BP25" i="1"/>
  <c r="BP17" i="2"/>
  <c r="BR17" i="2"/>
  <c r="BP23" i="2"/>
  <c r="BR23" i="2"/>
  <c r="BP29" i="2"/>
  <c r="BR29" i="2"/>
  <c r="BR36" i="2"/>
  <c r="BP36" i="2"/>
  <c r="BR43" i="2"/>
  <c r="BP43" i="2"/>
  <c r="BR47" i="2"/>
  <c r="BP47" i="2"/>
  <c r="BZ42" i="2"/>
  <c r="BY42" i="2"/>
  <c r="BZ35" i="2"/>
  <c r="BY35" i="2"/>
  <c r="BZ30" i="2"/>
  <c r="BY30" i="2"/>
  <c r="BZ24" i="2"/>
  <c r="BY24" i="2"/>
  <c r="BZ18" i="2"/>
  <c r="BZ50" i="2"/>
  <c r="BY18" i="2"/>
  <c r="BZ39" i="2"/>
  <c r="BY39" i="2"/>
  <c r="BZ43" i="2"/>
  <c r="BY43" i="2"/>
  <c r="BZ47" i="2"/>
  <c r="BY47" i="2"/>
  <c r="BY27" i="2"/>
  <c r="BY21" i="2"/>
  <c r="BY12" i="2"/>
  <c r="AV30" i="2"/>
  <c r="BB5" i="2"/>
  <c r="AV21" i="2"/>
  <c r="AY4" i="2"/>
  <c r="AV27" i="2"/>
  <c r="AY5" i="2"/>
  <c r="BR21" i="2"/>
  <c r="BR50" i="2"/>
  <c r="BP21" i="2"/>
  <c r="BP50" i="2"/>
  <c r="BK53" i="2"/>
  <c r="BM53" i="2"/>
  <c r="BR27" i="2"/>
  <c r="BP27" i="2"/>
  <c r="BP34" i="2"/>
  <c r="BR34" i="2"/>
  <c r="BR41" i="2"/>
  <c r="BP41" i="2"/>
  <c r="BR45" i="2"/>
  <c r="BP45" i="2"/>
  <c r="BR49" i="2"/>
  <c r="BP49" i="2"/>
  <c r="BZ46" i="2"/>
  <c r="BY46" i="2"/>
  <c r="BZ38" i="2"/>
  <c r="BY38" i="2"/>
  <c r="BZ32" i="2"/>
  <c r="BY32" i="2"/>
  <c r="BZ26" i="2"/>
  <c r="BY26" i="2"/>
  <c r="BZ20" i="2"/>
  <c r="BY20" i="2"/>
  <c r="BZ41" i="2"/>
  <c r="BY41" i="2"/>
  <c r="BZ45" i="2"/>
  <c r="BY45" i="2"/>
  <c r="BZ49" i="2"/>
  <c r="BY49" i="2"/>
  <c r="BY36" i="2"/>
  <c r="BY50" i="2"/>
  <c r="BT53" i="2"/>
  <c r="BV53" i="2"/>
  <c r="BY16" i="2"/>
  <c r="AV24" i="2"/>
  <c r="BB4" i="2"/>
  <c r="BE18" i="1"/>
  <c r="AV34" i="1"/>
  <c r="AV27" i="1"/>
</calcChain>
</file>

<file path=xl/sharedStrings.xml><?xml version="1.0" encoding="utf-8"?>
<sst xmlns="http://schemas.openxmlformats.org/spreadsheetml/2006/main" count="16310" uniqueCount="4031">
  <si>
    <t>2008-01-02</t>
  </si>
  <si>
    <t>2008-01-03</t>
  </si>
  <si>
    <t>2008-01-04</t>
  </si>
  <si>
    <t>2008-01-07</t>
  </si>
  <si>
    <t>2008-01-08</t>
  </si>
  <si>
    <t>2008-01-09</t>
  </si>
  <si>
    <t>2008-01-10</t>
  </si>
  <si>
    <t>2008-01-11</t>
  </si>
  <si>
    <t>2008-01-14</t>
  </si>
  <si>
    <t>2008-01-15</t>
  </si>
  <si>
    <t>2008-01-16</t>
  </si>
  <si>
    <t>2008-01-17</t>
  </si>
  <si>
    <t>2008-01-18</t>
  </si>
  <si>
    <t>2008-01-21</t>
  </si>
  <si>
    <t>2008-01-22</t>
  </si>
  <si>
    <t>2008-01-23</t>
  </si>
  <si>
    <t>2008-01-24</t>
  </si>
  <si>
    <t>2008-01-25</t>
  </si>
  <si>
    <t>2008-01-28</t>
  </si>
  <si>
    <t>2008-01-29</t>
  </si>
  <si>
    <t>2008-01-30</t>
  </si>
  <si>
    <t>2008-01-31</t>
  </si>
  <si>
    <t>2008-02-01</t>
  </si>
  <si>
    <t>2008-02-04</t>
  </si>
  <si>
    <t>2008-02-05</t>
  </si>
  <si>
    <t>2008-02-06</t>
  </si>
  <si>
    <t>2008-02-07</t>
  </si>
  <si>
    <t>2008-02-08</t>
  </si>
  <si>
    <t>2008-02-11</t>
  </si>
  <si>
    <t>2008-02-12</t>
  </si>
  <si>
    <t>2008-02-13</t>
  </si>
  <si>
    <t>2008-02-14</t>
  </si>
  <si>
    <t>2008-02-15</t>
  </si>
  <si>
    <t>2008-02-18</t>
  </si>
  <si>
    <t>2008-02-19</t>
  </si>
  <si>
    <t>2008-02-20</t>
  </si>
  <si>
    <t>2008-02-21</t>
  </si>
  <si>
    <t>2008-02-22</t>
  </si>
  <si>
    <t>2008-02-25</t>
  </si>
  <si>
    <t>2008-02-26</t>
  </si>
  <si>
    <t>2008-02-27</t>
  </si>
  <si>
    <t>2008-02-28</t>
  </si>
  <si>
    <t>2008-02-29</t>
  </si>
  <si>
    <t>2008-03-03</t>
  </si>
  <si>
    <t>2008-03-04</t>
  </si>
  <si>
    <t>2008-03-05</t>
  </si>
  <si>
    <t>2008-03-06</t>
  </si>
  <si>
    <t>2008-03-07</t>
  </si>
  <si>
    <t>2008-03-10</t>
  </si>
  <si>
    <t>2008-03-11</t>
  </si>
  <si>
    <t>2008-03-12</t>
  </si>
  <si>
    <t>2008-03-13</t>
  </si>
  <si>
    <t>2008-03-14</t>
  </si>
  <si>
    <t>2008-03-17</t>
  </si>
  <si>
    <t>2008-03-18</t>
  </si>
  <si>
    <t>2008-03-19</t>
  </si>
  <si>
    <t>2008-03-20</t>
  </si>
  <si>
    <t>2008-03-25</t>
  </si>
  <si>
    <t>2008-03-26</t>
  </si>
  <si>
    <t>2008-03-27</t>
  </si>
  <si>
    <t>2008-03-28</t>
  </si>
  <si>
    <t>2008-03-31</t>
  </si>
  <si>
    <t>2008-04-01</t>
  </si>
  <si>
    <t>2008-04-02</t>
  </si>
  <si>
    <t>2008-04-03</t>
  </si>
  <si>
    <t>2008-04-04</t>
  </si>
  <si>
    <t>2008-04-07</t>
  </si>
  <si>
    <t>2008-04-08</t>
  </si>
  <si>
    <t>2008-04-09</t>
  </si>
  <si>
    <t>2008-04-10</t>
  </si>
  <si>
    <t>2008-04-11</t>
  </si>
  <si>
    <t>2008-04-14</t>
  </si>
  <si>
    <t>2008-04-15</t>
  </si>
  <si>
    <t>2008-04-16</t>
  </si>
  <si>
    <t>2008-04-17</t>
  </si>
  <si>
    <t>2008-04-18</t>
  </si>
  <si>
    <t>2008-04-21</t>
  </si>
  <si>
    <t>2008-04-22</t>
  </si>
  <si>
    <t>2008-04-23</t>
  </si>
  <si>
    <t>2008-04-24</t>
  </si>
  <si>
    <t>2008-04-25</t>
  </si>
  <si>
    <t>2008-04-28</t>
  </si>
  <si>
    <t>2008-04-29</t>
  </si>
  <si>
    <t>2008-04-30</t>
  </si>
  <si>
    <t>2008-05-05</t>
  </si>
  <si>
    <t>2008-05-06</t>
  </si>
  <si>
    <t>2008-05-07</t>
  </si>
  <si>
    <t>2008-05-08</t>
  </si>
  <si>
    <t>2008-05-09</t>
  </si>
  <si>
    <t>2008-05-12</t>
  </si>
  <si>
    <t>2008-05-13</t>
  </si>
  <si>
    <t>2008-05-14</t>
  </si>
  <si>
    <t>2008-05-15</t>
  </si>
  <si>
    <t>2008-05-16</t>
  </si>
  <si>
    <t>2008-05-19</t>
  </si>
  <si>
    <t>2008-05-20</t>
  </si>
  <si>
    <t>2008-05-21</t>
  </si>
  <si>
    <t>2008-05-23</t>
  </si>
  <si>
    <t>2008-05-26</t>
  </si>
  <si>
    <t>2008-05-27</t>
  </si>
  <si>
    <t>2008-05-28</t>
  </si>
  <si>
    <t>2008-05-29</t>
  </si>
  <si>
    <t>2008-05-30</t>
  </si>
  <si>
    <t>2008-06-02</t>
  </si>
  <si>
    <t>2008-06-03</t>
  </si>
  <si>
    <t>2008-06-04</t>
  </si>
  <si>
    <t>2008-06-05</t>
  </si>
  <si>
    <t>2008-06-06</t>
  </si>
  <si>
    <t>2008-06-09</t>
  </si>
  <si>
    <t>2008-06-10</t>
  </si>
  <si>
    <t>2008-06-11</t>
  </si>
  <si>
    <t>2008-06-12</t>
  </si>
  <si>
    <t>2008-06-13</t>
  </si>
  <si>
    <t>2008-06-16</t>
  </si>
  <si>
    <t>2008-06-17</t>
  </si>
  <si>
    <t>2008-06-18</t>
  </si>
  <si>
    <t>2008-06-19</t>
  </si>
  <si>
    <t>2008-06-20</t>
  </si>
  <si>
    <t>2008-06-23</t>
  </si>
  <si>
    <t>2008-06-24</t>
  </si>
  <si>
    <t>2008-06-25</t>
  </si>
  <si>
    <t>2008-06-26</t>
  </si>
  <si>
    <t>2008-06-27</t>
  </si>
  <si>
    <t>2008-06-30</t>
  </si>
  <si>
    <t>2008-07-01</t>
  </si>
  <si>
    <t>2008-07-02</t>
  </si>
  <si>
    <t>2008-07-03</t>
  </si>
  <si>
    <t>2008-07-04</t>
  </si>
  <si>
    <t>2008-07-07</t>
  </si>
  <si>
    <t>2008-07-08</t>
  </si>
  <si>
    <t>2008-07-09</t>
  </si>
  <si>
    <t>2008-07-10</t>
  </si>
  <si>
    <t>2008-07-11</t>
  </si>
  <si>
    <t>2008-07-14</t>
  </si>
  <si>
    <t>2008-07-15</t>
  </si>
  <si>
    <t>2008-07-16</t>
  </si>
  <si>
    <t>2008-07-17</t>
  </si>
  <si>
    <t>2008-07-18</t>
  </si>
  <si>
    <t>2008-07-21</t>
  </si>
  <si>
    <t>2008-07-22</t>
  </si>
  <si>
    <t>2008-07-23</t>
  </si>
  <si>
    <t>2008-07-24</t>
  </si>
  <si>
    <t>2008-07-25</t>
  </si>
  <si>
    <t>2008-07-28</t>
  </si>
  <si>
    <t>2008-07-29</t>
  </si>
  <si>
    <t>2008-07-30</t>
  </si>
  <si>
    <t>2008-07-31</t>
  </si>
  <si>
    <t>2008-08-01</t>
  </si>
  <si>
    <t>2008-08-04</t>
  </si>
  <si>
    <t>2008-08-05</t>
  </si>
  <si>
    <t>2008-08-06</t>
  </si>
  <si>
    <t>2008-08-07</t>
  </si>
  <si>
    <t>2008-08-08</t>
  </si>
  <si>
    <t>2008-08-11</t>
  </si>
  <si>
    <t>2008-08-12</t>
  </si>
  <si>
    <t>2008-08-13</t>
  </si>
  <si>
    <t>2008-08-14</t>
  </si>
  <si>
    <t>2008-08-18</t>
  </si>
  <si>
    <t>2008-08-19</t>
  </si>
  <si>
    <t>2008-08-20</t>
  </si>
  <si>
    <t>2008-08-21</t>
  </si>
  <si>
    <t>2008-08-22</t>
  </si>
  <si>
    <t>2008-08-25</t>
  </si>
  <si>
    <t>2008-08-26</t>
  </si>
  <si>
    <t>2008-08-27</t>
  </si>
  <si>
    <t>2008-08-28</t>
  </si>
  <si>
    <t>2008-08-29</t>
  </si>
  <si>
    <t>2008-09-01</t>
  </si>
  <si>
    <t>2008-09-02</t>
  </si>
  <si>
    <t>2008-09-03</t>
  </si>
  <si>
    <t>2008-09-04</t>
  </si>
  <si>
    <t>2008-09-05</t>
  </si>
  <si>
    <t>2008-09-08</t>
  </si>
  <si>
    <t>2008-09-09</t>
  </si>
  <si>
    <t>2008-09-10</t>
  </si>
  <si>
    <t>2008-09-11</t>
  </si>
  <si>
    <t>2008-09-12</t>
  </si>
  <si>
    <t>2008-09-15</t>
  </si>
  <si>
    <t>2008-09-16</t>
  </si>
  <si>
    <t>2008-09-17</t>
  </si>
  <si>
    <t>2008-09-18</t>
  </si>
  <si>
    <t>2008-09-19</t>
  </si>
  <si>
    <t>2008-09-22</t>
  </si>
  <si>
    <t>2008-09-23</t>
  </si>
  <si>
    <t>2008-09-24</t>
  </si>
  <si>
    <t>2008-09-25</t>
  </si>
  <si>
    <t>2008-09-26</t>
  </si>
  <si>
    <t>2008-09-29</t>
  </si>
  <si>
    <t>2008-09-30</t>
  </si>
  <si>
    <t>2008-10-01</t>
  </si>
  <si>
    <t>2008-10-02</t>
  </si>
  <si>
    <t>2008-10-03</t>
  </si>
  <si>
    <t>2008-10-06</t>
  </si>
  <si>
    <t>2008-10-07</t>
  </si>
  <si>
    <t>2008-10-08</t>
  </si>
  <si>
    <t>2008-10-09</t>
  </si>
  <si>
    <t>2008-10-10</t>
  </si>
  <si>
    <t>2008-10-13</t>
  </si>
  <si>
    <t>2008-10-14</t>
  </si>
  <si>
    <t>2008-10-15</t>
  </si>
  <si>
    <t>2008-10-16</t>
  </si>
  <si>
    <t>2008-10-17</t>
  </si>
  <si>
    <t>2008-10-20</t>
  </si>
  <si>
    <t>2008-10-21</t>
  </si>
  <si>
    <t>2008-10-22</t>
  </si>
  <si>
    <t>2008-10-23</t>
  </si>
  <si>
    <t>2008-10-24</t>
  </si>
  <si>
    <t>2008-10-27</t>
  </si>
  <si>
    <t>2008-10-28</t>
  </si>
  <si>
    <t>2008-10-29</t>
  </si>
  <si>
    <t>2008-10-30</t>
  </si>
  <si>
    <t>2008-10-31</t>
  </si>
  <si>
    <t>2008-11-03</t>
  </si>
  <si>
    <t>2008-11-04</t>
  </si>
  <si>
    <t>2008-11-05</t>
  </si>
  <si>
    <t>2008-11-06</t>
  </si>
  <si>
    <t>2008-11-07</t>
  </si>
  <si>
    <t>2008-11-10</t>
  </si>
  <si>
    <t>2008-11-12</t>
  </si>
  <si>
    <t>2008-11-13</t>
  </si>
  <si>
    <t>2008-11-14</t>
  </si>
  <si>
    <t>2008-11-17</t>
  </si>
  <si>
    <t>2008-11-18</t>
  </si>
  <si>
    <t>2008-11-19</t>
  </si>
  <si>
    <t>2008-11-20</t>
  </si>
  <si>
    <t>2008-11-21</t>
  </si>
  <si>
    <t>2008-11-24</t>
  </si>
  <si>
    <t>2008-11-25</t>
  </si>
  <si>
    <t>2008-11-26</t>
  </si>
  <si>
    <t>2008-11-27</t>
  </si>
  <si>
    <t>2008-11-28</t>
  </si>
  <si>
    <t>2008-12-01</t>
  </si>
  <si>
    <t>2008-12-02</t>
  </si>
  <si>
    <t>2008-12-03</t>
  </si>
  <si>
    <t>2008-12-04</t>
  </si>
  <si>
    <t>2008-12-05</t>
  </si>
  <si>
    <t>2008-12-08</t>
  </si>
  <si>
    <t>2008-12-09</t>
  </si>
  <si>
    <t>2008-12-10</t>
  </si>
  <si>
    <t>2008-12-11</t>
  </si>
  <si>
    <t>2008-12-12</t>
  </si>
  <si>
    <t>2008-12-15</t>
  </si>
  <si>
    <t>2008-12-16</t>
  </si>
  <si>
    <t>2008-12-17</t>
  </si>
  <si>
    <t>2008-12-18</t>
  </si>
  <si>
    <t>2008-12-19</t>
  </si>
  <si>
    <t>2008-12-22</t>
  </si>
  <si>
    <t>2008-12-23</t>
  </si>
  <si>
    <t>2008-12-29</t>
  </si>
  <si>
    <t>2008-12-30</t>
  </si>
  <si>
    <t>2008-12-31</t>
  </si>
  <si>
    <t>2009-01-05</t>
  </si>
  <si>
    <t>2009-01-06</t>
  </si>
  <si>
    <t>2009-01-07</t>
  </si>
  <si>
    <t>2009-01-08</t>
  </si>
  <si>
    <t>2009-01-09</t>
  </si>
  <si>
    <t>2009-01-12</t>
  </si>
  <si>
    <t>2009-01-13</t>
  </si>
  <si>
    <t>2009-01-14</t>
  </si>
  <si>
    <t>2009-01-15</t>
  </si>
  <si>
    <t>2009-01-16</t>
  </si>
  <si>
    <t>2009-01-19</t>
  </si>
  <si>
    <t>2009-01-20</t>
  </si>
  <si>
    <t>2009-01-21</t>
  </si>
  <si>
    <t>2009-01-22</t>
  </si>
  <si>
    <t>2009-01-23</t>
  </si>
  <si>
    <t>2009-01-26</t>
  </si>
  <si>
    <t>2009-01-27</t>
  </si>
  <si>
    <t>2009-01-28</t>
  </si>
  <si>
    <t>2009-01-29</t>
  </si>
  <si>
    <t>2009-01-30</t>
  </si>
  <si>
    <t>2009-02-02</t>
  </si>
  <si>
    <t>2009-02-03</t>
  </si>
  <si>
    <t>2009-02-04</t>
  </si>
  <si>
    <t>2009-02-05</t>
  </si>
  <si>
    <t>2009-02-06</t>
  </si>
  <si>
    <t>2009-02-09</t>
  </si>
  <si>
    <t>2009-02-10</t>
  </si>
  <si>
    <t>2009-02-11</t>
  </si>
  <si>
    <t>2009-02-12</t>
  </si>
  <si>
    <t>2009-02-13</t>
  </si>
  <si>
    <t>2009-02-16</t>
  </si>
  <si>
    <t>2009-02-17</t>
  </si>
  <si>
    <t>2009-02-18</t>
  </si>
  <si>
    <t>2009-02-19</t>
  </si>
  <si>
    <t>2009-02-20</t>
  </si>
  <si>
    <t>2009-02-23</t>
  </si>
  <si>
    <t>2009-02-24</t>
  </si>
  <si>
    <t>2009-02-25</t>
  </si>
  <si>
    <t>2009-02-26</t>
  </si>
  <si>
    <t>2009-02-27</t>
  </si>
  <si>
    <t>2009-03-02</t>
  </si>
  <si>
    <t>2009-03-03</t>
  </si>
  <si>
    <t>2009-03-04</t>
  </si>
  <si>
    <t>2009-03-05</t>
  </si>
  <si>
    <t>2009-03-06</t>
  </si>
  <si>
    <t>2009-03-09</t>
  </si>
  <si>
    <t>2009-03-10</t>
  </si>
  <si>
    <t>2009-03-11</t>
  </si>
  <si>
    <t>2009-03-12</t>
  </si>
  <si>
    <t>2009-03-13</t>
  </si>
  <si>
    <t>2009-03-16</t>
  </si>
  <si>
    <t>2009-03-17</t>
  </si>
  <si>
    <t>2009-03-18</t>
  </si>
  <si>
    <t>2009-03-19</t>
  </si>
  <si>
    <t>2009-03-20</t>
  </si>
  <si>
    <t>2009-03-23</t>
  </si>
  <si>
    <t>2009-03-24</t>
  </si>
  <si>
    <t>2009-03-25</t>
  </si>
  <si>
    <t>2009-03-26</t>
  </si>
  <si>
    <t>2009-03-27</t>
  </si>
  <si>
    <t>2009-03-30</t>
  </si>
  <si>
    <t>2009-03-31</t>
  </si>
  <si>
    <t>2009-04-01</t>
  </si>
  <si>
    <t>2009-04-02</t>
  </si>
  <si>
    <t>2009-04-03</t>
  </si>
  <si>
    <t>2009-04-06</t>
  </si>
  <si>
    <t>2009-04-07</t>
  </si>
  <si>
    <t>2009-04-08</t>
  </si>
  <si>
    <t>2009-04-09</t>
  </si>
  <si>
    <t>2009-04-14</t>
  </si>
  <si>
    <t>2009-04-15</t>
  </si>
  <si>
    <t>2009-04-16</t>
  </si>
  <si>
    <t>2009-04-17</t>
  </si>
  <si>
    <t>2009-04-20</t>
  </si>
  <si>
    <t>2009-04-21</t>
  </si>
  <si>
    <t>2009-04-22</t>
  </si>
  <si>
    <t>2009-04-23</t>
  </si>
  <si>
    <t>2009-04-24</t>
  </si>
  <si>
    <t>2009-04-27</t>
  </si>
  <si>
    <t>2009-04-28</t>
  </si>
  <si>
    <t>2009-04-29</t>
  </si>
  <si>
    <t>2009-04-30</t>
  </si>
  <si>
    <t>2009-05-04</t>
  </si>
  <si>
    <t>2009-05-05</t>
  </si>
  <si>
    <t>2009-05-06</t>
  </si>
  <si>
    <t>2009-05-07</t>
  </si>
  <si>
    <t>2009-05-08</t>
  </si>
  <si>
    <t>2009-05-11</t>
  </si>
  <si>
    <t>2009-05-12</t>
  </si>
  <si>
    <t>2009-05-13</t>
  </si>
  <si>
    <t>2009-05-14</t>
  </si>
  <si>
    <t>2009-05-15</t>
  </si>
  <si>
    <t>2009-05-18</t>
  </si>
  <si>
    <t>2009-05-19</t>
  </si>
  <si>
    <t>2009-05-20</t>
  </si>
  <si>
    <t>2009-05-21</t>
  </si>
  <si>
    <t>2009-05-22</t>
  </si>
  <si>
    <t>2009-05-25</t>
  </si>
  <si>
    <t>2009-05-26</t>
  </si>
  <si>
    <t>2009-05-27</t>
  </si>
  <si>
    <t>2009-05-28</t>
  </si>
  <si>
    <t>2009-05-29</t>
  </si>
  <si>
    <t>2009-06-01</t>
  </si>
  <si>
    <t>2009-06-02</t>
  </si>
  <si>
    <t>2009-06-03</t>
  </si>
  <si>
    <t>2009-06-04</t>
  </si>
  <si>
    <t>2009-06-05</t>
  </si>
  <si>
    <t>2009-06-08</t>
  </si>
  <si>
    <t>2009-06-09</t>
  </si>
  <si>
    <t>2009-06-10</t>
  </si>
  <si>
    <t>2009-06-12</t>
  </si>
  <si>
    <t>2009-06-15</t>
  </si>
  <si>
    <t>2009-06-16</t>
  </si>
  <si>
    <t>2009-06-17</t>
  </si>
  <si>
    <t>2009-06-18</t>
  </si>
  <si>
    <t>2009-06-19</t>
  </si>
  <si>
    <t>2009-06-22</t>
  </si>
  <si>
    <t>2009-06-23</t>
  </si>
  <si>
    <t>2009-06-24</t>
  </si>
  <si>
    <t>2009-06-25</t>
  </si>
  <si>
    <t>2009-06-26</t>
  </si>
  <si>
    <t>2009-06-29</t>
  </si>
  <si>
    <t>2009-06-30</t>
  </si>
  <si>
    <t>2009-07-01</t>
  </si>
  <si>
    <t>2009-07-02</t>
  </si>
  <si>
    <t>2009-07-03</t>
  </si>
  <si>
    <t>2009-07-06</t>
  </si>
  <si>
    <t>2009-07-07</t>
  </si>
  <si>
    <t>2009-07-08</t>
  </si>
  <si>
    <t>2009-07-09</t>
  </si>
  <si>
    <t>2009-07-10</t>
  </si>
  <si>
    <t>2009-07-13</t>
  </si>
  <si>
    <t>2009-07-14</t>
  </si>
  <si>
    <t>2009-07-15</t>
  </si>
  <si>
    <t>2009-07-16</t>
  </si>
  <si>
    <t>2009-07-17</t>
  </si>
  <si>
    <t>2009-07-20</t>
  </si>
  <si>
    <t>2009-07-21</t>
  </si>
  <si>
    <t>2009-07-22</t>
  </si>
  <si>
    <t>2009-07-23</t>
  </si>
  <si>
    <t>2009-07-24</t>
  </si>
  <si>
    <t>2009-07-27</t>
  </si>
  <si>
    <t>2009-07-28</t>
  </si>
  <si>
    <t>2009-07-29</t>
  </si>
  <si>
    <t>2009-07-30</t>
  </si>
  <si>
    <t>2009-07-31</t>
  </si>
  <si>
    <t>2009-08-03</t>
  </si>
  <si>
    <t>2009-08-04</t>
  </si>
  <si>
    <t>2009-08-05</t>
  </si>
  <si>
    <t>2009-08-06</t>
  </si>
  <si>
    <t>2009-08-07</t>
  </si>
  <si>
    <t>2009-08-10</t>
  </si>
  <si>
    <t>2009-08-11</t>
  </si>
  <si>
    <t>2009-08-12</t>
  </si>
  <si>
    <t>2009-08-13</t>
  </si>
  <si>
    <t>2009-08-14</t>
  </si>
  <si>
    <t>2009-08-17</t>
  </si>
  <si>
    <t>2009-08-18</t>
  </si>
  <si>
    <t>2009-08-19</t>
  </si>
  <si>
    <t>2009-08-20</t>
  </si>
  <si>
    <t>2009-08-21</t>
  </si>
  <si>
    <t>2009-08-24</t>
  </si>
  <si>
    <t>2009-08-25</t>
  </si>
  <si>
    <t>2009-08-26</t>
  </si>
  <si>
    <t>2009-08-27</t>
  </si>
  <si>
    <t>2009-08-28</t>
  </si>
  <si>
    <t>2009-08-31</t>
  </si>
  <si>
    <t>2009-09-01</t>
  </si>
  <si>
    <t>2009-09-02</t>
  </si>
  <si>
    <t>2009-09-03</t>
  </si>
  <si>
    <t>2009-09-04</t>
  </si>
  <si>
    <t>2009-09-07</t>
  </si>
  <si>
    <t>2009-09-08</t>
  </si>
  <si>
    <t>2009-09-09</t>
  </si>
  <si>
    <t>2009-09-10</t>
  </si>
  <si>
    <t>2009-09-11</t>
  </si>
  <si>
    <t>2009-09-14</t>
  </si>
  <si>
    <t>2009-09-15</t>
  </si>
  <si>
    <t>2009-09-16</t>
  </si>
  <si>
    <t>2009-09-17</t>
  </si>
  <si>
    <t>2009-09-18</t>
  </si>
  <si>
    <t>2009-09-21</t>
  </si>
  <si>
    <t>2009-09-22</t>
  </si>
  <si>
    <t>2009-09-23</t>
  </si>
  <si>
    <t>2009-09-24</t>
  </si>
  <si>
    <t>2009-09-25</t>
  </si>
  <si>
    <t>2009-09-28</t>
  </si>
  <si>
    <t>2009-09-29</t>
  </si>
  <si>
    <t>2009-09-30</t>
  </si>
  <si>
    <t>2009-10-01</t>
  </si>
  <si>
    <t>2009-10-02</t>
  </si>
  <si>
    <t>2009-10-05</t>
  </si>
  <si>
    <t>2009-10-06</t>
  </si>
  <si>
    <t>2009-10-07</t>
  </si>
  <si>
    <t>2009-10-08</t>
  </si>
  <si>
    <t>2009-10-09</t>
  </si>
  <si>
    <t>2009-10-12</t>
  </si>
  <si>
    <t>2009-10-13</t>
  </si>
  <si>
    <t>2009-10-14</t>
  </si>
  <si>
    <t>2009-10-15</t>
  </si>
  <si>
    <t>2009-10-16</t>
  </si>
  <si>
    <t>2009-10-19</t>
  </si>
  <si>
    <t>2009-10-20</t>
  </si>
  <si>
    <t>2009-10-21</t>
  </si>
  <si>
    <t>2009-10-22</t>
  </si>
  <si>
    <t>2009-10-23</t>
  </si>
  <si>
    <t>2009-10-26</t>
  </si>
  <si>
    <t>2009-10-27</t>
  </si>
  <si>
    <t>2009-10-28</t>
  </si>
  <si>
    <t>2009-10-29</t>
  </si>
  <si>
    <t>2009-10-30</t>
  </si>
  <si>
    <t>2009-11-02</t>
  </si>
  <si>
    <t>2009-11-03</t>
  </si>
  <si>
    <t>2009-11-04</t>
  </si>
  <si>
    <t>2009-11-05</t>
  </si>
  <si>
    <t>2009-11-06</t>
  </si>
  <si>
    <t>2009-11-09</t>
  </si>
  <si>
    <t>2009-11-10</t>
  </si>
  <si>
    <t>2009-11-12</t>
  </si>
  <si>
    <t>2009-11-13</t>
  </si>
  <si>
    <t>2009-11-16</t>
  </si>
  <si>
    <t>2009-11-17</t>
  </si>
  <si>
    <t>2009-11-18</t>
  </si>
  <si>
    <t>2009-11-19</t>
  </si>
  <si>
    <t>2009-11-20</t>
  </si>
  <si>
    <t>2009-11-23</t>
  </si>
  <si>
    <t>2009-11-24</t>
  </si>
  <si>
    <t>2009-11-25</t>
  </si>
  <si>
    <t>2009-11-26</t>
  </si>
  <si>
    <t>2009-11-27</t>
  </si>
  <si>
    <t>2009-11-30</t>
  </si>
  <si>
    <t>2009-12-01</t>
  </si>
  <si>
    <t>2009-12-02</t>
  </si>
  <si>
    <t>2009-12-03</t>
  </si>
  <si>
    <t>2009-12-04</t>
  </si>
  <si>
    <t>2009-12-07</t>
  </si>
  <si>
    <t>2009-12-08</t>
  </si>
  <si>
    <t>2009-12-09</t>
  </si>
  <si>
    <t>2009-12-10</t>
  </si>
  <si>
    <t>2009-12-11</t>
  </si>
  <si>
    <t>2009-12-14</t>
  </si>
  <si>
    <t>2009-12-15</t>
  </si>
  <si>
    <t>2009-12-16</t>
  </si>
  <si>
    <t>2009-12-17</t>
  </si>
  <si>
    <t>2009-12-18</t>
  </si>
  <si>
    <t>2009-12-21</t>
  </si>
  <si>
    <t>2009-12-22</t>
  </si>
  <si>
    <t>2009-12-23</t>
  </si>
  <si>
    <t>2009-12-28</t>
  </si>
  <si>
    <t>2009-12-29</t>
  </si>
  <si>
    <t>2009-12-30</t>
  </si>
  <si>
    <t>2009-12-31</t>
  </si>
  <si>
    <t>2010-01-04</t>
  </si>
  <si>
    <t>2010-01-05</t>
  </si>
  <si>
    <t>2010-01-06</t>
  </si>
  <si>
    <t>2010-01-07</t>
  </si>
  <si>
    <t>2010-01-08</t>
  </si>
  <si>
    <t>2010-01-11</t>
  </si>
  <si>
    <t>2010-01-12</t>
  </si>
  <si>
    <t>2010-01-13</t>
  </si>
  <si>
    <t>2010-01-14</t>
  </si>
  <si>
    <t>2010-01-15</t>
  </si>
  <si>
    <t>2010-01-18</t>
  </si>
  <si>
    <t>2010-01-19</t>
  </si>
  <si>
    <t>2010-01-20</t>
  </si>
  <si>
    <t>2010-01-21</t>
  </si>
  <si>
    <t>2010-01-22</t>
  </si>
  <si>
    <t>2010-01-25</t>
  </si>
  <si>
    <t>2010-01-26</t>
  </si>
  <si>
    <t>2010-01-27</t>
  </si>
  <si>
    <t>2010-01-28</t>
  </si>
  <si>
    <t>2010-01-29</t>
  </si>
  <si>
    <t>2010-02-01</t>
  </si>
  <si>
    <t>2010-02-02</t>
  </si>
  <si>
    <t>2010-02-03</t>
  </si>
  <si>
    <t>2010-02-04</t>
  </si>
  <si>
    <t>2010-02-05</t>
  </si>
  <si>
    <t>2010-02-08</t>
  </si>
  <si>
    <t>2010-02-09</t>
  </si>
  <si>
    <t>2010-02-10</t>
  </si>
  <si>
    <t>2010-02-11</t>
  </si>
  <si>
    <t>2010-02-12</t>
  </si>
  <si>
    <t>2010-02-15</t>
  </si>
  <si>
    <t>2010-02-16</t>
  </si>
  <si>
    <t>2010-02-17</t>
  </si>
  <si>
    <t>2010-02-18</t>
  </si>
  <si>
    <t>2010-02-19</t>
  </si>
  <si>
    <t>2010-02-22</t>
  </si>
  <si>
    <t>2010-02-23</t>
  </si>
  <si>
    <t>2010-02-24</t>
  </si>
  <si>
    <t>2010-02-25</t>
  </si>
  <si>
    <t>2010-02-26</t>
  </si>
  <si>
    <t>2010-03-01</t>
  </si>
  <si>
    <t>2010-03-02</t>
  </si>
  <si>
    <t>2010-03-03</t>
  </si>
  <si>
    <t>2010-03-04</t>
  </si>
  <si>
    <t>2010-03-05</t>
  </si>
  <si>
    <t>2010-03-08</t>
  </si>
  <si>
    <t>2010-03-09</t>
  </si>
  <si>
    <t>2010-03-10</t>
  </si>
  <si>
    <t>2010-03-11</t>
  </si>
  <si>
    <t>2010-03-12</t>
  </si>
  <si>
    <t>2010-03-15</t>
  </si>
  <si>
    <t>2010-03-16</t>
  </si>
  <si>
    <t>2010-03-17</t>
  </si>
  <si>
    <t>2010-03-18</t>
  </si>
  <si>
    <t>2010-03-19</t>
  </si>
  <si>
    <t>2010-03-22</t>
  </si>
  <si>
    <t>2010-03-23</t>
  </si>
  <si>
    <t>2010-03-24</t>
  </si>
  <si>
    <t>2010-03-25</t>
  </si>
  <si>
    <t>2010-03-26</t>
  </si>
  <si>
    <t>2010-03-29</t>
  </si>
  <si>
    <t>2010-03-30</t>
  </si>
  <si>
    <t>2010-03-31</t>
  </si>
  <si>
    <t>2010-04-01</t>
  </si>
  <si>
    <t>2010-04-06</t>
  </si>
  <si>
    <t>2010-04-07</t>
  </si>
  <si>
    <t>2010-04-08</t>
  </si>
  <si>
    <t>2010-04-09</t>
  </si>
  <si>
    <t>2010-04-12</t>
  </si>
  <si>
    <t>2010-04-13</t>
  </si>
  <si>
    <t>2010-04-14</t>
  </si>
  <si>
    <t>2010-04-15</t>
  </si>
  <si>
    <t>2010-04-16</t>
  </si>
  <si>
    <t>2010-04-19</t>
  </si>
  <si>
    <t>2010-04-20</t>
  </si>
  <si>
    <t>2010-04-21</t>
  </si>
  <si>
    <t>2010-04-22</t>
  </si>
  <si>
    <t>2010-04-23</t>
  </si>
  <si>
    <t>2010-04-26</t>
  </si>
  <si>
    <t>2010-04-27</t>
  </si>
  <si>
    <t>2010-04-28</t>
  </si>
  <si>
    <t>2010-04-29</t>
  </si>
  <si>
    <t>2010-04-30</t>
  </si>
  <si>
    <t>2010-05-04</t>
  </si>
  <si>
    <t>2010-05-05</t>
  </si>
  <si>
    <t>2010-05-06</t>
  </si>
  <si>
    <t>2010-05-07</t>
  </si>
  <si>
    <t>2010-05-10</t>
  </si>
  <si>
    <t>2010-05-11</t>
  </si>
  <si>
    <t>2010-05-12</t>
  </si>
  <si>
    <t>2010-05-13</t>
  </si>
  <si>
    <t>2010-05-14</t>
  </si>
  <si>
    <t>2010-05-17</t>
  </si>
  <si>
    <t>2010-05-18</t>
  </si>
  <si>
    <t>2010-05-19</t>
  </si>
  <si>
    <t>2010-05-20</t>
  </si>
  <si>
    <t>2010-05-21</t>
  </si>
  <si>
    <t>2010-05-24</t>
  </si>
  <si>
    <t>2010-05-25</t>
  </si>
  <si>
    <t>2010-05-26</t>
  </si>
  <si>
    <t>2010-05-27</t>
  </si>
  <si>
    <t>2010-05-28</t>
  </si>
  <si>
    <t>2010-05-31</t>
  </si>
  <si>
    <t>2010-06-01</t>
  </si>
  <si>
    <t>2010-06-02</t>
  </si>
  <si>
    <t>2010-06-04</t>
  </si>
  <si>
    <t>2010-06-07</t>
  </si>
  <si>
    <t>2010-06-08</t>
  </si>
  <si>
    <t>2010-06-09</t>
  </si>
  <si>
    <t>2010-06-10</t>
  </si>
  <si>
    <t>2010-06-11</t>
  </si>
  <si>
    <t>2010-06-14</t>
  </si>
  <si>
    <t>2010-06-15</t>
  </si>
  <si>
    <t>2010-06-16</t>
  </si>
  <si>
    <t>2010-06-17</t>
  </si>
  <si>
    <t>2010-06-18</t>
  </si>
  <si>
    <t>2010-06-21</t>
  </si>
  <si>
    <t>2010-06-22</t>
  </si>
  <si>
    <t>2010-06-23</t>
  </si>
  <si>
    <t>2010-06-24</t>
  </si>
  <si>
    <t>2010-06-25</t>
  </si>
  <si>
    <t>2010-06-28</t>
  </si>
  <si>
    <t>2010-06-29</t>
  </si>
  <si>
    <t>2010-06-30</t>
  </si>
  <si>
    <t>2010-07-01</t>
  </si>
  <si>
    <t>2010-07-02</t>
  </si>
  <si>
    <t>2010-07-05</t>
  </si>
  <si>
    <t>2010-07-06</t>
  </si>
  <si>
    <t>2010-07-07</t>
  </si>
  <si>
    <t>2010-07-08</t>
  </si>
  <si>
    <t>2010-07-09</t>
  </si>
  <si>
    <t>2010-07-12</t>
  </si>
  <si>
    <t>2010-07-13</t>
  </si>
  <si>
    <t>2010-07-14</t>
  </si>
  <si>
    <t>2010-07-15</t>
  </si>
  <si>
    <t>2010-07-16</t>
  </si>
  <si>
    <t>2010-07-19</t>
  </si>
  <si>
    <t>2010-07-20</t>
  </si>
  <si>
    <t>2010-07-21</t>
  </si>
  <si>
    <t>2010-07-22</t>
  </si>
  <si>
    <t>2010-07-23</t>
  </si>
  <si>
    <t>2010-07-26</t>
  </si>
  <si>
    <t>2010-07-27</t>
  </si>
  <si>
    <t>2010-07-28</t>
  </si>
  <si>
    <t>2010-07-29</t>
  </si>
  <si>
    <t>2010-07-30</t>
  </si>
  <si>
    <t>2010-08-02</t>
  </si>
  <si>
    <t>2010-08-03</t>
  </si>
  <si>
    <t>2010-08-04</t>
  </si>
  <si>
    <t>2010-08-05</t>
  </si>
  <si>
    <t>2010-08-06</t>
  </si>
  <si>
    <t>2010-08-09</t>
  </si>
  <si>
    <t>2010-08-10</t>
  </si>
  <si>
    <t>2010-08-11</t>
  </si>
  <si>
    <t>2010-08-12</t>
  </si>
  <si>
    <t>2010-08-13</t>
  </si>
  <si>
    <t>2010-08-16</t>
  </si>
  <si>
    <t>2010-08-17</t>
  </si>
  <si>
    <t>2010-08-18</t>
  </si>
  <si>
    <t>2010-08-19</t>
  </si>
  <si>
    <t>2010-08-20</t>
  </si>
  <si>
    <t>2010-08-23</t>
  </si>
  <si>
    <t>2010-08-24</t>
  </si>
  <si>
    <t>2010-08-25</t>
  </si>
  <si>
    <t>2010-08-26</t>
  </si>
  <si>
    <t>2010-08-27</t>
  </si>
  <si>
    <t>2010-08-30</t>
  </si>
  <si>
    <t>2010-08-31</t>
  </si>
  <si>
    <t>2010-09-01</t>
  </si>
  <si>
    <t>2010-09-02</t>
  </si>
  <si>
    <t>2010-09-03</t>
  </si>
  <si>
    <t>2010-09-06</t>
  </si>
  <si>
    <t>2010-09-07</t>
  </si>
  <si>
    <t>2010-09-08</t>
  </si>
  <si>
    <t>2010-09-09</t>
  </si>
  <si>
    <t>2010-09-10</t>
  </si>
  <si>
    <t>2010-09-13</t>
  </si>
  <si>
    <t>2010-09-14</t>
  </si>
  <si>
    <t>2010-09-15</t>
  </si>
  <si>
    <t>2010-09-16</t>
  </si>
  <si>
    <t>2010-09-17</t>
  </si>
  <si>
    <t>2010-09-20</t>
  </si>
  <si>
    <t>2010-09-21</t>
  </si>
  <si>
    <t>2010-09-22</t>
  </si>
  <si>
    <t>2010-09-23</t>
  </si>
  <si>
    <t>2010-09-24</t>
  </si>
  <si>
    <t>2010-09-27</t>
  </si>
  <si>
    <t>2010-09-28</t>
  </si>
  <si>
    <t>2010-09-29</t>
  </si>
  <si>
    <t>2010-09-30</t>
  </si>
  <si>
    <t>2010-10-01</t>
  </si>
  <si>
    <t>2010-10-04</t>
  </si>
  <si>
    <t>2010-10-05</t>
  </si>
  <si>
    <t>2010-10-06</t>
  </si>
  <si>
    <t>2010-10-07</t>
  </si>
  <si>
    <t>2010-10-08</t>
  </si>
  <si>
    <t>2010-10-11</t>
  </si>
  <si>
    <t>2010-10-12</t>
  </si>
  <si>
    <t>2010-10-13</t>
  </si>
  <si>
    <t>2010-10-14</t>
  </si>
  <si>
    <t>2010-10-15</t>
  </si>
  <si>
    <t>2010-10-18</t>
  </si>
  <si>
    <t>2010-10-19</t>
  </si>
  <si>
    <t>2010-10-20</t>
  </si>
  <si>
    <t>2010-10-21</t>
  </si>
  <si>
    <t>2010-10-22</t>
  </si>
  <si>
    <t>2010-10-25</t>
  </si>
  <si>
    <t>2010-10-26</t>
  </si>
  <si>
    <t>2010-10-27</t>
  </si>
  <si>
    <t>2010-10-28</t>
  </si>
  <si>
    <t>2010-10-29</t>
  </si>
  <si>
    <t>2010-11-02</t>
  </si>
  <si>
    <t>2010-11-03</t>
  </si>
  <si>
    <t>2010-11-04</t>
  </si>
  <si>
    <t>2010-11-05</t>
  </si>
  <si>
    <t>2010-11-08</t>
  </si>
  <si>
    <t>2010-11-09</t>
  </si>
  <si>
    <t>2010-11-10</t>
  </si>
  <si>
    <t>2010-11-12</t>
  </si>
  <si>
    <t>2010-11-15</t>
  </si>
  <si>
    <t>2010-11-16</t>
  </si>
  <si>
    <t>2010-11-17</t>
  </si>
  <si>
    <t>2010-11-18</t>
  </si>
  <si>
    <t>2010-11-19</t>
  </si>
  <si>
    <t>2010-11-22</t>
  </si>
  <si>
    <t>2010-11-23</t>
  </si>
  <si>
    <t>2010-11-24</t>
  </si>
  <si>
    <t>2010-11-25</t>
  </si>
  <si>
    <t>2010-11-26</t>
  </si>
  <si>
    <t>2010-11-29</t>
  </si>
  <si>
    <t>2010-11-30</t>
  </si>
  <si>
    <t>2010-12-01</t>
  </si>
  <si>
    <t>2010-12-02</t>
  </si>
  <si>
    <t>2010-12-03</t>
  </si>
  <si>
    <t>2010-12-06</t>
  </si>
  <si>
    <t>2010-12-07</t>
  </si>
  <si>
    <t>2010-12-08</t>
  </si>
  <si>
    <t>2010-12-09</t>
  </si>
  <si>
    <t>2010-12-10</t>
  </si>
  <si>
    <t>2010-12-13</t>
  </si>
  <si>
    <t>2010-12-14</t>
  </si>
  <si>
    <t>2010-12-15</t>
  </si>
  <si>
    <t>2010-12-16</t>
  </si>
  <si>
    <t>2010-12-17</t>
  </si>
  <si>
    <t>2010-12-20</t>
  </si>
  <si>
    <t>2010-12-21</t>
  </si>
  <si>
    <t>2010-12-22</t>
  </si>
  <si>
    <t>2010-12-23</t>
  </si>
  <si>
    <t>2010-12-27</t>
  </si>
  <si>
    <t>2010-12-28</t>
  </si>
  <si>
    <t>2010-12-29</t>
  </si>
  <si>
    <t>2010-12-30</t>
  </si>
  <si>
    <t>2010-12-31</t>
  </si>
  <si>
    <t>2011-01-03</t>
  </si>
  <si>
    <t>2011-01-04</t>
  </si>
  <si>
    <t>2011-01-05</t>
  </si>
  <si>
    <t>2011-01-07</t>
  </si>
  <si>
    <t>2011-01-10</t>
  </si>
  <si>
    <t>2011-01-11</t>
  </si>
  <si>
    <t>2011-01-12</t>
  </si>
  <si>
    <t>2011-01-13</t>
  </si>
  <si>
    <t>2011-01-14</t>
  </si>
  <si>
    <t>2011-01-17</t>
  </si>
  <si>
    <t>2011-01-18</t>
  </si>
  <si>
    <t>2011-01-19</t>
  </si>
  <si>
    <t>2011-01-20</t>
  </si>
  <si>
    <t>2011-01-21</t>
  </si>
  <si>
    <t>2011-01-24</t>
  </si>
  <si>
    <t>2011-01-25</t>
  </si>
  <si>
    <t>2011-01-26</t>
  </si>
  <si>
    <t>2011-01-27</t>
  </si>
  <si>
    <t>2011-01-28</t>
  </si>
  <si>
    <t>2011-01-31</t>
  </si>
  <si>
    <t>2011-02-01</t>
  </si>
  <si>
    <t>2011-02-02</t>
  </si>
  <si>
    <t>2011-02-03</t>
  </si>
  <si>
    <t>2011-02-04</t>
  </si>
  <si>
    <t>2011-02-07</t>
  </si>
  <si>
    <t>2011-02-08</t>
  </si>
  <si>
    <t>2011-02-09</t>
  </si>
  <si>
    <t>2011-02-10</t>
  </si>
  <si>
    <t>2011-02-11</t>
  </si>
  <si>
    <t>2011-02-14</t>
  </si>
  <si>
    <t>2011-02-15</t>
  </si>
  <si>
    <t>2011-02-16</t>
  </si>
  <si>
    <t>2011-02-17</t>
  </si>
  <si>
    <t>2011-02-18</t>
  </si>
  <si>
    <t>2011-02-21</t>
  </si>
  <si>
    <t>2011-02-22</t>
  </si>
  <si>
    <t>2011-02-23</t>
  </si>
  <si>
    <t>2011-02-24</t>
  </si>
  <si>
    <t>2011-02-25</t>
  </si>
  <si>
    <t>2011-02-28</t>
  </si>
  <si>
    <t>2011-03-01</t>
  </si>
  <si>
    <t>2011-03-02</t>
  </si>
  <si>
    <t>2011-03-03</t>
  </si>
  <si>
    <t>2011-03-04</t>
  </si>
  <si>
    <t>2011-03-07</t>
  </si>
  <si>
    <t>2011-03-08</t>
  </si>
  <si>
    <t>2011-03-09</t>
  </si>
  <si>
    <t>2011-03-10</t>
  </si>
  <si>
    <t>2011-03-11</t>
  </si>
  <si>
    <t>2011-03-14</t>
  </si>
  <si>
    <t>2011-03-15</t>
  </si>
  <si>
    <t>2011-03-16</t>
  </si>
  <si>
    <t>2011-03-17</t>
  </si>
  <si>
    <t>2011-03-18</t>
  </si>
  <si>
    <t>2011-03-21</t>
  </si>
  <si>
    <t>2011-03-22</t>
  </si>
  <si>
    <t>2011-03-23</t>
  </si>
  <si>
    <t>2011-03-24</t>
  </si>
  <si>
    <t>2011-03-25</t>
  </si>
  <si>
    <t>2011-03-28</t>
  </si>
  <si>
    <t>2011-03-29</t>
  </si>
  <si>
    <t>2011-03-30</t>
  </si>
  <si>
    <t>2011-03-31</t>
  </si>
  <si>
    <t>2011-04-01</t>
  </si>
  <si>
    <t>2011-04-04</t>
  </si>
  <si>
    <t>2011-04-05</t>
  </si>
  <si>
    <t>2011-04-06</t>
  </si>
  <si>
    <t>2011-04-07</t>
  </si>
  <si>
    <t>2011-04-08</t>
  </si>
  <si>
    <t>2011-04-11</t>
  </si>
  <si>
    <t>2011-04-12</t>
  </si>
  <si>
    <t>2011-04-13</t>
  </si>
  <si>
    <t>2011-04-14</t>
  </si>
  <si>
    <t>2011-04-15</t>
  </si>
  <si>
    <t>2011-04-18</t>
  </si>
  <si>
    <t>2011-04-19</t>
  </si>
  <si>
    <t>2011-04-20</t>
  </si>
  <si>
    <t>2011-04-21</t>
  </si>
  <si>
    <t>2011-04-26</t>
  </si>
  <si>
    <t>2011-04-27</t>
  </si>
  <si>
    <t>2011-04-28</t>
  </si>
  <si>
    <t>2011-04-29</t>
  </si>
  <si>
    <t>2011-05-02</t>
  </si>
  <si>
    <t>2011-05-04</t>
  </si>
  <si>
    <t>2011-05-05</t>
  </si>
  <si>
    <t>2011-05-06</t>
  </si>
  <si>
    <t>2011-05-09</t>
  </si>
  <si>
    <t>2011-05-10</t>
  </si>
  <si>
    <t>2011-05-11</t>
  </si>
  <si>
    <t>2011-05-12</t>
  </si>
  <si>
    <t>2011-05-13</t>
  </si>
  <si>
    <t>2011-05-16</t>
  </si>
  <si>
    <t>2011-05-17</t>
  </si>
  <si>
    <t>2011-05-18</t>
  </si>
  <si>
    <t>2011-05-19</t>
  </si>
  <si>
    <t>2011-05-20</t>
  </si>
  <si>
    <t>2011-05-23</t>
  </si>
  <si>
    <t>2011-05-24</t>
  </si>
  <si>
    <t>2011-05-25</t>
  </si>
  <si>
    <t>2011-05-26</t>
  </si>
  <si>
    <t>2011-05-27</t>
  </si>
  <si>
    <t>2011-05-30</t>
  </si>
  <si>
    <t>2011-05-31</t>
  </si>
  <si>
    <t>2011-06-01</t>
  </si>
  <si>
    <t>2011-06-02</t>
  </si>
  <si>
    <t>2011-06-03</t>
  </si>
  <si>
    <t>2011-06-06</t>
  </si>
  <si>
    <t>2011-06-07</t>
  </si>
  <si>
    <t>2011-06-08</t>
  </si>
  <si>
    <t>2011-06-09</t>
  </si>
  <si>
    <t>2011-06-10</t>
  </si>
  <si>
    <t>2011-06-13</t>
  </si>
  <si>
    <t>2011-06-14</t>
  </si>
  <si>
    <t>2011-06-15</t>
  </si>
  <si>
    <t>2011-06-16</t>
  </si>
  <si>
    <t>2011-06-17</t>
  </si>
  <si>
    <t>2011-06-20</t>
  </si>
  <si>
    <t>2011-06-21</t>
  </si>
  <si>
    <t>2011-06-22</t>
  </si>
  <si>
    <t>2011-06-24</t>
  </si>
  <si>
    <t>2011-06-27</t>
  </si>
  <si>
    <t>2011-06-28</t>
  </si>
  <si>
    <t>2011-06-29</t>
  </si>
  <si>
    <t>2011-06-30</t>
  </si>
  <si>
    <t>2011-07-01</t>
  </si>
  <si>
    <t>2011-07-04</t>
  </si>
  <si>
    <t>2011-07-05</t>
  </si>
  <si>
    <t>2011-07-06</t>
  </si>
  <si>
    <t>2011-07-07</t>
  </si>
  <si>
    <t>2011-07-08</t>
  </si>
  <si>
    <t>2011-07-11</t>
  </si>
  <si>
    <t>2011-07-12</t>
  </si>
  <si>
    <t>2011-07-13</t>
  </si>
  <si>
    <t>2011-07-14</t>
  </si>
  <si>
    <t>2011-07-15</t>
  </si>
  <si>
    <t>2011-07-18</t>
  </si>
  <si>
    <t>2011-07-19</t>
  </si>
  <si>
    <t>2011-07-20</t>
  </si>
  <si>
    <t>2011-07-21</t>
  </si>
  <si>
    <t>2011-07-22</t>
  </si>
  <si>
    <t>2011-07-25</t>
  </si>
  <si>
    <t>2011-07-26</t>
  </si>
  <si>
    <t>2011-07-27</t>
  </si>
  <si>
    <t>2011-07-28</t>
  </si>
  <si>
    <t>2011-07-29</t>
  </si>
  <si>
    <t>2011-08-01</t>
  </si>
  <si>
    <t>2011-08-02</t>
  </si>
  <si>
    <t>2011-08-03</t>
  </si>
  <si>
    <t>2011-08-04</t>
  </si>
  <si>
    <t>2011-08-05</t>
  </si>
  <si>
    <t>2011-08-08</t>
  </si>
  <si>
    <t>2011-08-09</t>
  </si>
  <si>
    <t>2011-08-10</t>
  </si>
  <si>
    <t>2011-08-11</t>
  </si>
  <si>
    <t>2011-08-12</t>
  </si>
  <si>
    <t>2011-08-16</t>
  </si>
  <si>
    <t>2011-08-17</t>
  </si>
  <si>
    <t>2011-08-18</t>
  </si>
  <si>
    <t>2011-08-19</t>
  </si>
  <si>
    <t>2011-08-22</t>
  </si>
  <si>
    <t>2011-08-23</t>
  </si>
  <si>
    <t>2011-08-24</t>
  </si>
  <si>
    <t>2011-08-25</t>
  </si>
  <si>
    <t>2011-08-26</t>
  </si>
  <si>
    <t>2011-08-29</t>
  </si>
  <si>
    <t>2011-08-30</t>
  </si>
  <si>
    <t>2011-08-31</t>
  </si>
  <si>
    <t>2011-09-01</t>
  </si>
  <si>
    <t>2011-09-02</t>
  </si>
  <si>
    <t>2011-09-05</t>
  </si>
  <si>
    <t>2011-09-06</t>
  </si>
  <si>
    <t>2011-09-07</t>
  </si>
  <si>
    <t>2011-09-08</t>
  </si>
  <si>
    <t>2011-09-09</t>
  </si>
  <si>
    <t>2011-09-12</t>
  </si>
  <si>
    <t>2011-09-13</t>
  </si>
  <si>
    <t>2011-09-14</t>
  </si>
  <si>
    <t>2011-09-15</t>
  </si>
  <si>
    <t>2011-09-16</t>
  </si>
  <si>
    <t>2011-09-19</t>
  </si>
  <si>
    <t>2011-09-20</t>
  </si>
  <si>
    <t>2011-09-21</t>
  </si>
  <si>
    <t>2011-09-22</t>
  </si>
  <si>
    <t>2011-09-23</t>
  </si>
  <si>
    <t>2011-09-26</t>
  </si>
  <si>
    <t>2011-09-27</t>
  </si>
  <si>
    <t>2011-09-28</t>
  </si>
  <si>
    <t>2011-09-29</t>
  </si>
  <si>
    <t>2011-09-30</t>
  </si>
  <si>
    <t>2011-10-03</t>
  </si>
  <si>
    <t>2011-10-04</t>
  </si>
  <si>
    <t>2011-10-05</t>
  </si>
  <si>
    <t>2011-10-06</t>
  </si>
  <si>
    <t>2011-10-07</t>
  </si>
  <si>
    <t>2011-10-10</t>
  </si>
  <si>
    <t>2011-10-11</t>
  </si>
  <si>
    <t>2011-10-12</t>
  </si>
  <si>
    <t>2011-10-13</t>
  </si>
  <si>
    <t>2011-10-14</t>
  </si>
  <si>
    <t>2011-10-17</t>
  </si>
  <si>
    <t>2011-10-18</t>
  </si>
  <si>
    <t>2011-10-19</t>
  </si>
  <si>
    <t>2011-10-20</t>
  </si>
  <si>
    <t>2011-10-21</t>
  </si>
  <si>
    <t>2011-10-24</t>
  </si>
  <si>
    <t>2011-10-25</t>
  </si>
  <si>
    <t>2011-10-26</t>
  </si>
  <si>
    <t>2011-10-27</t>
  </si>
  <si>
    <t>2011-10-28</t>
  </si>
  <si>
    <t>2011-10-31</t>
  </si>
  <si>
    <t>2011-11-02</t>
  </si>
  <si>
    <t>2011-11-03</t>
  </si>
  <si>
    <t>2011-11-04</t>
  </si>
  <si>
    <t>2011-11-07</t>
  </si>
  <si>
    <t>2011-11-08</t>
  </si>
  <si>
    <t>2011-11-09</t>
  </si>
  <si>
    <t>2011-11-10</t>
  </si>
  <si>
    <t>2011-11-14</t>
  </si>
  <si>
    <t>2011-11-15</t>
  </si>
  <si>
    <t>2011-11-16</t>
  </si>
  <si>
    <t>2011-11-17</t>
  </si>
  <si>
    <t>2011-11-18</t>
  </si>
  <si>
    <t>2011-11-21</t>
  </si>
  <si>
    <t>2011-11-22</t>
  </si>
  <si>
    <t>2011-11-23</t>
  </si>
  <si>
    <t>2011-11-24</t>
  </si>
  <si>
    <t>2011-11-25</t>
  </si>
  <si>
    <t>2011-11-28</t>
  </si>
  <si>
    <t>2011-11-29</t>
  </si>
  <si>
    <t>2011-11-30</t>
  </si>
  <si>
    <t>2011-12-01</t>
  </si>
  <si>
    <t>2011-12-02</t>
  </si>
  <si>
    <t>2011-12-05</t>
  </si>
  <si>
    <t>2011-12-06</t>
  </si>
  <si>
    <t>2011-12-07</t>
  </si>
  <si>
    <t>2011-12-08</t>
  </si>
  <si>
    <t>2011-12-09</t>
  </si>
  <si>
    <t>2011-12-12</t>
  </si>
  <si>
    <t>2011-12-13</t>
  </si>
  <si>
    <t>2011-12-14</t>
  </si>
  <si>
    <t>2011-12-15</t>
  </si>
  <si>
    <t>2011-12-16</t>
  </si>
  <si>
    <t>2011-12-19</t>
  </si>
  <si>
    <t>2011-12-20</t>
  </si>
  <si>
    <t>2011-12-21</t>
  </si>
  <si>
    <t>2011-12-22</t>
  </si>
  <si>
    <t>2011-12-23</t>
  </si>
  <si>
    <t>2011-12-27</t>
  </si>
  <si>
    <t>2011-12-28</t>
  </si>
  <si>
    <t>2011-12-29</t>
  </si>
  <si>
    <t>2011-12-30</t>
  </si>
  <si>
    <t>2012-01-02</t>
  </si>
  <si>
    <t>2012-01-03</t>
  </si>
  <si>
    <t>2012-01-04</t>
  </si>
  <si>
    <t>2012-01-05</t>
  </si>
  <si>
    <t>2012-01-09</t>
  </si>
  <si>
    <t>2012-01-10</t>
  </si>
  <si>
    <t>2012-01-11</t>
  </si>
  <si>
    <t>2012-01-12</t>
  </si>
  <si>
    <t>2012-01-13</t>
  </si>
  <si>
    <t>2012-01-16</t>
  </si>
  <si>
    <t>2012-01-17</t>
  </si>
  <si>
    <t>2012-01-18</t>
  </si>
  <si>
    <t>2012-01-19</t>
  </si>
  <si>
    <t>2012-01-20</t>
  </si>
  <si>
    <t>2012-01-23</t>
  </si>
  <si>
    <t>2012-01-24</t>
  </si>
  <si>
    <t>2012-01-25</t>
  </si>
  <si>
    <t>2012-01-26</t>
  </si>
  <si>
    <t>2012-01-27</t>
  </si>
  <si>
    <t>2012-01-30</t>
  </si>
  <si>
    <t>2012-01-31</t>
  </si>
  <si>
    <t>2012-02-01</t>
  </si>
  <si>
    <t>2012-02-02</t>
  </si>
  <si>
    <t>2012-02-03</t>
  </si>
  <si>
    <t>2012-02-06</t>
  </si>
  <si>
    <t>2012-02-07</t>
  </si>
  <si>
    <t>2012-02-08</t>
  </si>
  <si>
    <t>2012-02-09</t>
  </si>
  <si>
    <t>2012-02-10</t>
  </si>
  <si>
    <t>2012-02-13</t>
  </si>
  <si>
    <t>2012-02-14</t>
  </si>
  <si>
    <t>2012-02-15</t>
  </si>
  <si>
    <t>2012-02-16</t>
  </si>
  <si>
    <t>2012-02-17</t>
  </si>
  <si>
    <t>2012-02-20</t>
  </si>
  <si>
    <t>2012-02-21</t>
  </si>
  <si>
    <t>2012-02-22</t>
  </si>
  <si>
    <t>2012-02-23</t>
  </si>
  <si>
    <t>2012-02-24</t>
  </si>
  <si>
    <t>2012-02-27</t>
  </si>
  <si>
    <t>2012-02-28</t>
  </si>
  <si>
    <t>2012-02-29</t>
  </si>
  <si>
    <t>2012-03-01</t>
  </si>
  <si>
    <t>2012-03-02</t>
  </si>
  <si>
    <t>2012-03-05</t>
  </si>
  <si>
    <t>2012-03-06</t>
  </si>
  <si>
    <t>2012-03-07</t>
  </si>
  <si>
    <t>2012-03-08</t>
  </si>
  <si>
    <t>2012-03-09</t>
  </si>
  <si>
    <t>2012-03-12</t>
  </si>
  <si>
    <t>2012-03-13</t>
  </si>
  <si>
    <t>2012-03-14</t>
  </si>
  <si>
    <t>2012-03-15</t>
  </si>
  <si>
    <t>2012-03-16</t>
  </si>
  <si>
    <t>2012-03-19</t>
  </si>
  <si>
    <t>2012-03-20</t>
  </si>
  <si>
    <t>2012-03-21</t>
  </si>
  <si>
    <t>2012-03-22</t>
  </si>
  <si>
    <t>2012-03-23</t>
  </si>
  <si>
    <t>2012-03-26</t>
  </si>
  <si>
    <t>2012-03-27</t>
  </si>
  <si>
    <t>2012-03-28</t>
  </si>
  <si>
    <t>2012-03-29</t>
  </si>
  <si>
    <t>2012-03-30</t>
  </si>
  <si>
    <t>2012-04-02</t>
  </si>
  <si>
    <t>2012-04-03</t>
  </si>
  <si>
    <t>2012-04-04</t>
  </si>
  <si>
    <t>2012-04-05</t>
  </si>
  <si>
    <t>2012-04-10</t>
  </si>
  <si>
    <t>2012-04-11</t>
  </si>
  <si>
    <t>2012-04-12</t>
  </si>
  <si>
    <t>2012-04-13</t>
  </si>
  <si>
    <t>2012-04-16</t>
  </si>
  <si>
    <t>2012-04-17</t>
  </si>
  <si>
    <t>2012-04-18</t>
  </si>
  <si>
    <t>2012-04-19</t>
  </si>
  <si>
    <t>2012-04-20</t>
  </si>
  <si>
    <t>2012-04-23</t>
  </si>
  <si>
    <t>2012-04-24</t>
  </si>
  <si>
    <t>2012-04-25</t>
  </si>
  <si>
    <t>2012-04-26</t>
  </si>
  <si>
    <t>2012-04-27</t>
  </si>
  <si>
    <t>2012-04-30</t>
  </si>
  <si>
    <t>2012-05-02</t>
  </si>
  <si>
    <t>2012-05-04</t>
  </si>
  <si>
    <t>2012-05-07</t>
  </si>
  <si>
    <t>2012-05-08</t>
  </si>
  <si>
    <t>2012-05-09</t>
  </si>
  <si>
    <t>2012-05-10</t>
  </si>
  <si>
    <t>2012-05-11</t>
  </si>
  <si>
    <t>2012-05-14</t>
  </si>
  <si>
    <t>2012-05-15</t>
  </si>
  <si>
    <t>2012-05-16</t>
  </si>
  <si>
    <t>2012-05-17</t>
  </si>
  <si>
    <t>2012-05-18</t>
  </si>
  <si>
    <t>2012-05-21</t>
  </si>
  <si>
    <t>2012-05-22</t>
  </si>
  <si>
    <t>2012-05-23</t>
  </si>
  <si>
    <t>2012-05-24</t>
  </si>
  <si>
    <t>2012-05-25</t>
  </si>
  <si>
    <t>2012-05-28</t>
  </si>
  <si>
    <t>2012-05-29</t>
  </si>
  <si>
    <t>2012-05-30</t>
  </si>
  <si>
    <t>2012-05-31</t>
  </si>
  <si>
    <t>2012-06-01</t>
  </si>
  <si>
    <t>2012-06-04</t>
  </si>
  <si>
    <t>2012-06-05</t>
  </si>
  <si>
    <t>2012-06-06</t>
  </si>
  <si>
    <t>2012-06-08</t>
  </si>
  <si>
    <t>2012-06-11</t>
  </si>
  <si>
    <t>2012-06-12</t>
  </si>
  <si>
    <t>2012-06-13</t>
  </si>
  <si>
    <t>2012-06-14</t>
  </si>
  <si>
    <t>2012-06-15</t>
  </si>
  <si>
    <t>2012-06-18</t>
  </si>
  <si>
    <t>2012-06-19</t>
  </si>
  <si>
    <t>2012-06-20</t>
  </si>
  <si>
    <t>2012-06-21</t>
  </si>
  <si>
    <t>2012-06-22</t>
  </si>
  <si>
    <t>2012-06-25</t>
  </si>
  <si>
    <t>2012-06-26</t>
  </si>
  <si>
    <t>2012-06-27</t>
  </si>
  <si>
    <t>2012-06-28</t>
  </si>
  <si>
    <t>2012-06-29</t>
  </si>
  <si>
    <t>2012-07-02</t>
  </si>
  <si>
    <t>2012-07-03</t>
  </si>
  <si>
    <t>2012-07-04</t>
  </si>
  <si>
    <t>2012-07-05</t>
  </si>
  <si>
    <t>2012-07-06</t>
  </si>
  <si>
    <t>2012-07-09</t>
  </si>
  <si>
    <t>2012-07-10</t>
  </si>
  <si>
    <t>2012-07-11</t>
  </si>
  <si>
    <t>2012-07-12</t>
  </si>
  <si>
    <t>2012-07-13</t>
  </si>
  <si>
    <t>2012-07-16</t>
  </si>
  <si>
    <t>2012-07-17</t>
  </si>
  <si>
    <t>2012-07-18</t>
  </si>
  <si>
    <t>2012-07-19</t>
  </si>
  <si>
    <t>2012-07-20</t>
  </si>
  <si>
    <t>2012-07-24</t>
  </si>
  <si>
    <t>2012-07-25</t>
  </si>
  <si>
    <t>2012-07-26</t>
  </si>
  <si>
    <t>2012-07-27</t>
  </si>
  <si>
    <t>2012-07-30</t>
  </si>
  <si>
    <t>2012-07-31</t>
  </si>
  <si>
    <t>2012-08-01</t>
  </si>
  <si>
    <t>2012-08-02</t>
  </si>
  <si>
    <t>2012-08-03</t>
  </si>
  <si>
    <t>2012-08-06</t>
  </si>
  <si>
    <t>2012-08-07</t>
  </si>
  <si>
    <t>2012-08-08</t>
  </si>
  <si>
    <t>2012-08-09</t>
  </si>
  <si>
    <t>2012-08-10</t>
  </si>
  <si>
    <t>2012-08-13</t>
  </si>
  <si>
    <t>2012-08-14</t>
  </si>
  <si>
    <t>2012-08-16</t>
  </si>
  <si>
    <t>2012-08-17</t>
  </si>
  <si>
    <t>2012-08-20</t>
  </si>
  <si>
    <t>2012-08-21</t>
  </si>
  <si>
    <t>2012-08-22</t>
  </si>
  <si>
    <t>2012-08-23</t>
  </si>
  <si>
    <t>2012-08-24</t>
  </si>
  <si>
    <t>2012-08-27</t>
  </si>
  <si>
    <t>2012-08-28</t>
  </si>
  <si>
    <t>2012-08-29</t>
  </si>
  <si>
    <t>2012-08-30</t>
  </si>
  <si>
    <t>2012-08-31</t>
  </si>
  <si>
    <t>2012-09-03</t>
  </si>
  <si>
    <t>2012-09-04</t>
  </si>
  <si>
    <t>2012-09-05</t>
  </si>
  <si>
    <t>2012-09-06</t>
  </si>
  <si>
    <t>2012-09-07</t>
  </si>
  <si>
    <t>2012-09-10</t>
  </si>
  <si>
    <t>2012-09-11</t>
  </si>
  <si>
    <t>2012-09-12</t>
  </si>
  <si>
    <t>2012-09-13</t>
  </si>
  <si>
    <t>2012-09-14</t>
  </si>
  <si>
    <t>2012-09-17</t>
  </si>
  <si>
    <t>2012-09-18</t>
  </si>
  <si>
    <t>2012-09-19</t>
  </si>
  <si>
    <t>2012-09-20</t>
  </si>
  <si>
    <t>2012-09-21</t>
  </si>
  <si>
    <t>2012-09-24</t>
  </si>
  <si>
    <t>2012-09-25</t>
  </si>
  <si>
    <t>2012-09-26</t>
  </si>
  <si>
    <t>2012-09-27</t>
  </si>
  <si>
    <t>2012-09-28</t>
  </si>
  <si>
    <t>2012-10-01</t>
  </si>
  <si>
    <t>2012-10-02</t>
  </si>
  <si>
    <t>2012-10-03</t>
  </si>
  <si>
    <t>2012-10-04</t>
  </si>
  <si>
    <t>2012-10-05</t>
  </si>
  <si>
    <t>2012-10-08</t>
  </si>
  <si>
    <t>2012-10-09</t>
  </si>
  <si>
    <t>2012-10-10</t>
  </si>
  <si>
    <t>2012-10-11</t>
  </si>
  <si>
    <t>2012-10-12</t>
  </si>
  <si>
    <t>2012-10-15</t>
  </si>
  <si>
    <t>2012-10-16</t>
  </si>
  <si>
    <t>2012-10-17</t>
  </si>
  <si>
    <t>2012-10-18</t>
  </si>
  <si>
    <t>2012-10-19</t>
  </si>
  <si>
    <t>2012-10-22</t>
  </si>
  <si>
    <t>2012-10-23</t>
  </si>
  <si>
    <t>2012-10-24</t>
  </si>
  <si>
    <t>2012-10-25</t>
  </si>
  <si>
    <t>2012-10-26</t>
  </si>
  <si>
    <t>2012-10-29</t>
  </si>
  <si>
    <t>2012-10-30</t>
  </si>
  <si>
    <t>2012-10-31</t>
  </si>
  <si>
    <t>2012-11-02</t>
  </si>
  <si>
    <t>2012-11-05</t>
  </si>
  <si>
    <t>2012-11-06</t>
  </si>
  <si>
    <t>2012-11-07</t>
  </si>
  <si>
    <t>2012-11-08</t>
  </si>
  <si>
    <t>2012-11-09</t>
  </si>
  <si>
    <t>2012-11-12</t>
  </si>
  <si>
    <t>2012-11-13</t>
  </si>
  <si>
    <t>2012-11-14</t>
  </si>
  <si>
    <t>2012-11-15</t>
  </si>
  <si>
    <t>2012-11-16</t>
  </si>
  <si>
    <t>2012-11-19</t>
  </si>
  <si>
    <t>2012-11-20</t>
  </si>
  <si>
    <t>2012-11-21</t>
  </si>
  <si>
    <t>2012-11-22</t>
  </si>
  <si>
    <t>2012-11-23</t>
  </si>
  <si>
    <t>2012-11-26</t>
  </si>
  <si>
    <t>2012-11-27</t>
  </si>
  <si>
    <t>2012-11-28</t>
  </si>
  <si>
    <t>2012-11-29</t>
  </si>
  <si>
    <t>2012-11-30</t>
  </si>
  <si>
    <t>2012-12-03</t>
  </si>
  <si>
    <t>2012-12-04</t>
  </si>
  <si>
    <t>2012-12-05</t>
  </si>
  <si>
    <t>2012-12-06</t>
  </si>
  <si>
    <t>2012-12-07</t>
  </si>
  <si>
    <t>2012-12-10</t>
  </si>
  <si>
    <t>2012-12-11</t>
  </si>
  <si>
    <t>2012-12-12</t>
  </si>
  <si>
    <t>2012-12-13</t>
  </si>
  <si>
    <t>2012-12-14</t>
  </si>
  <si>
    <t>2012-12-17</t>
  </si>
  <si>
    <t>2012-12-18</t>
  </si>
  <si>
    <t>2012-12-19</t>
  </si>
  <si>
    <t>2012-12-20</t>
  </si>
  <si>
    <t>2012-12-21</t>
  </si>
  <si>
    <t>2012-12-27</t>
  </si>
  <si>
    <t>2012-12-28</t>
  </si>
  <si>
    <t>2013-01-02</t>
  </si>
  <si>
    <t>2013-01-03</t>
  </si>
  <si>
    <t>2013-01-04</t>
  </si>
  <si>
    <t>2013-01-07</t>
  </si>
  <si>
    <t>2013-01-08</t>
  </si>
  <si>
    <t>2013-01-09</t>
  </si>
  <si>
    <t>2013-01-10</t>
  </si>
  <si>
    <t>2013-01-11</t>
  </si>
  <si>
    <t>2013-01-14</t>
  </si>
  <si>
    <t>2013-01-15</t>
  </si>
  <si>
    <t>2013-01-16</t>
  </si>
  <si>
    <t>2013-01-17</t>
  </si>
  <si>
    <t>2013-01-18</t>
  </si>
  <si>
    <t>2013-01-21</t>
  </si>
  <si>
    <t>2013-01-22</t>
  </si>
  <si>
    <t>2013-01-23</t>
  </si>
  <si>
    <t>2013-01-24</t>
  </si>
  <si>
    <t>2013-01-25</t>
  </si>
  <si>
    <t>2013-01-28</t>
  </si>
  <si>
    <t>2013-01-29</t>
  </si>
  <si>
    <t>2013-01-30</t>
  </si>
  <si>
    <t>2013-01-31</t>
  </si>
  <si>
    <t>2013-02-01</t>
  </si>
  <si>
    <t>2013-02-04</t>
  </si>
  <si>
    <t>2013-02-05</t>
  </si>
  <si>
    <t>2013-02-06</t>
  </si>
  <si>
    <t>2013-02-07</t>
  </si>
  <si>
    <t>2013-02-08</t>
  </si>
  <si>
    <t>2013-02-11</t>
  </si>
  <si>
    <t>2013-02-12</t>
  </si>
  <si>
    <t>2013-02-13</t>
  </si>
  <si>
    <t>2013-02-14</t>
  </si>
  <si>
    <t>2013-02-15</t>
  </si>
  <si>
    <t>2013-02-18</t>
  </si>
  <si>
    <t>2013-02-19</t>
  </si>
  <si>
    <t>2013-02-20</t>
  </si>
  <si>
    <t>2013-02-21</t>
  </si>
  <si>
    <t>2013-02-22</t>
  </si>
  <si>
    <t>2013-02-25</t>
  </si>
  <si>
    <t>2013-02-26</t>
  </si>
  <si>
    <t>2013-02-27</t>
  </si>
  <si>
    <t>2013-02-28</t>
  </si>
  <si>
    <t>2013-03-01</t>
  </si>
  <si>
    <t>2013-03-04</t>
  </si>
  <si>
    <t>2013-03-05</t>
  </si>
  <si>
    <t>2013-03-06</t>
  </si>
  <si>
    <t>2013-03-07</t>
  </si>
  <si>
    <t>2013-03-08</t>
  </si>
  <si>
    <t>2013-03-11</t>
  </si>
  <si>
    <t>2013-03-12</t>
  </si>
  <si>
    <t>2013-03-13</t>
  </si>
  <si>
    <t>2013-03-14</t>
  </si>
  <si>
    <t>2013-03-15</t>
  </si>
  <si>
    <t>2013-03-18</t>
  </si>
  <si>
    <t>2013-03-19</t>
  </si>
  <si>
    <t>2013-03-20</t>
  </si>
  <si>
    <t>2013-03-21</t>
  </si>
  <si>
    <t>2013-03-22</t>
  </si>
  <si>
    <t>2013-03-25</t>
  </si>
  <si>
    <t>2013-03-26</t>
  </si>
  <si>
    <t>2013-03-27</t>
  </si>
  <si>
    <t>2013-03-28</t>
  </si>
  <si>
    <t>2013-04-02</t>
  </si>
  <si>
    <t>2013-04-03</t>
  </si>
  <si>
    <t>2013-04-04</t>
  </si>
  <si>
    <t>2013-04-05</t>
  </si>
  <si>
    <t>2013-04-08</t>
  </si>
  <si>
    <t>2013-04-09</t>
  </si>
  <si>
    <t>2013-04-10</t>
  </si>
  <si>
    <t>2013-04-11</t>
  </si>
  <si>
    <t>2013-04-12</t>
  </si>
  <si>
    <t>2013-04-15</t>
  </si>
  <si>
    <t>2013-04-17</t>
  </si>
  <si>
    <t>2013-04-18</t>
  </si>
  <si>
    <t>2013-04-19</t>
  </si>
  <si>
    <t>2013-04-22</t>
  </si>
  <si>
    <t>2013-04-23</t>
  </si>
  <si>
    <t>2013-04-24</t>
  </si>
  <si>
    <t>2013-04-25</t>
  </si>
  <si>
    <t>2013-04-26</t>
  </si>
  <si>
    <t>2013-04-29</t>
  </si>
  <si>
    <t>2013-04-30</t>
  </si>
  <si>
    <t>2013-05-02</t>
  </si>
  <si>
    <t>2013-05-06</t>
  </si>
  <si>
    <t>2013-05-07</t>
  </si>
  <si>
    <t>2013-05-08</t>
  </si>
  <si>
    <t>2013-05-09</t>
  </si>
  <si>
    <t>2013-05-10</t>
  </si>
  <si>
    <t>2013-05-13</t>
  </si>
  <si>
    <t>2013-05-14</t>
  </si>
  <si>
    <t>2013-05-15</t>
  </si>
  <si>
    <t>2013-05-16</t>
  </si>
  <si>
    <t>2013-05-17</t>
  </si>
  <si>
    <t>2013-05-20</t>
  </si>
  <si>
    <t>2013-05-21</t>
  </si>
  <si>
    <t>2013-05-22</t>
  </si>
  <si>
    <t>2013-05-23</t>
  </si>
  <si>
    <t>2013-05-24</t>
  </si>
  <si>
    <t>2013-05-27</t>
  </si>
  <si>
    <t>2013-05-28</t>
  </si>
  <si>
    <t>2013-05-29</t>
  </si>
  <si>
    <t>2013-05-31</t>
  </si>
  <si>
    <t>2013-06-03</t>
  </si>
  <si>
    <t>2013-06-04</t>
  </si>
  <si>
    <t>2013-06-05</t>
  </si>
  <si>
    <t>2013-06-06</t>
  </si>
  <si>
    <t>2013-06-07</t>
  </si>
  <si>
    <t>2013-06-10</t>
  </si>
  <si>
    <t>2013-06-11</t>
  </si>
  <si>
    <t>2013-06-12</t>
  </si>
  <si>
    <t>2013-06-13</t>
  </si>
  <si>
    <t>2013-06-14</t>
  </si>
  <si>
    <t>2013-06-17</t>
  </si>
  <si>
    <t>2013-06-18</t>
  </si>
  <si>
    <t>2013-06-19</t>
  </si>
  <si>
    <t>2013-06-20</t>
  </si>
  <si>
    <t>2013-06-21</t>
  </si>
  <si>
    <t>2013-06-24</t>
  </si>
  <si>
    <t>2013-06-25</t>
  </si>
  <si>
    <t>2013-06-26</t>
  </si>
  <si>
    <t>2013-06-27</t>
  </si>
  <si>
    <t>2013-06-28</t>
  </si>
  <si>
    <t>2013-07-01</t>
  </si>
  <si>
    <t>2013-07-02</t>
  </si>
  <si>
    <t>2013-07-03</t>
  </si>
  <si>
    <t>2013-07-04</t>
  </si>
  <si>
    <t>2013-07-05</t>
  </si>
  <si>
    <t>2013-07-08</t>
  </si>
  <si>
    <t>2013-07-09</t>
  </si>
  <si>
    <t>2013-07-10</t>
  </si>
  <si>
    <t>2013-07-11</t>
  </si>
  <si>
    <t>2013-07-12</t>
  </si>
  <si>
    <t>2013-07-15</t>
  </si>
  <si>
    <t>2013-07-16</t>
  </si>
  <si>
    <t>2013-07-17</t>
  </si>
  <si>
    <t>2013-07-18</t>
  </si>
  <si>
    <t>2013-07-19</t>
  </si>
  <si>
    <t>2013-07-22</t>
  </si>
  <si>
    <t>2013-07-23</t>
  </si>
  <si>
    <t>2013-07-24</t>
  </si>
  <si>
    <t>2013-07-25</t>
  </si>
  <si>
    <t>2013-07-26</t>
  </si>
  <si>
    <t>2013-07-29</t>
  </si>
  <si>
    <t>2013-07-30</t>
  </si>
  <si>
    <t>2013-07-31</t>
  </si>
  <si>
    <t>2013-08-01</t>
  </si>
  <si>
    <t>2013-08-02</t>
  </si>
  <si>
    <t>2013-08-05</t>
  </si>
  <si>
    <t>2013-08-06</t>
  </si>
  <si>
    <t>2013-08-07</t>
  </si>
  <si>
    <t>2013-08-08</t>
  </si>
  <si>
    <t>2013-08-09</t>
  </si>
  <si>
    <t>2013-08-12</t>
  </si>
  <si>
    <t>2013-08-13</t>
  </si>
  <si>
    <t>2013-08-14</t>
  </si>
  <si>
    <t>2013-08-16</t>
  </si>
  <si>
    <t>2013-08-19</t>
  </si>
  <si>
    <t>2013-08-20</t>
  </si>
  <si>
    <t>2013-08-21</t>
  </si>
  <si>
    <t>2013-08-22</t>
  </si>
  <si>
    <t>2013-08-23</t>
  </si>
  <si>
    <t>2013-08-26</t>
  </si>
  <si>
    <t>2013-08-27</t>
  </si>
  <si>
    <t>2013-08-28</t>
  </si>
  <si>
    <t>2013-08-29</t>
  </si>
  <si>
    <t>2013-08-30</t>
  </si>
  <si>
    <t>2013-09-02</t>
  </si>
  <si>
    <t>2013-09-03</t>
  </si>
  <si>
    <t>2013-09-04</t>
  </si>
  <si>
    <t>2013-09-05</t>
  </si>
  <si>
    <t>2013-09-06</t>
  </si>
  <si>
    <t>2013-09-09</t>
  </si>
  <si>
    <t>2013-09-10</t>
  </si>
  <si>
    <t>2013-09-11</t>
  </si>
  <si>
    <t>2013-09-12</t>
  </si>
  <si>
    <t>2013-09-13</t>
  </si>
  <si>
    <t>2013-09-16</t>
  </si>
  <si>
    <t>2013-09-17</t>
  </si>
  <si>
    <t>2013-09-18</t>
  </si>
  <si>
    <t>2013-09-19</t>
  </si>
  <si>
    <t>2013-09-20</t>
  </si>
  <si>
    <t>2013-09-23</t>
  </si>
  <si>
    <t>2013-09-24</t>
  </si>
  <si>
    <t>2013-09-25</t>
  </si>
  <si>
    <t>2013-09-26</t>
  </si>
  <si>
    <t>2013-09-27</t>
  </si>
  <si>
    <t>2013-09-30</t>
  </si>
  <si>
    <t>2013-10-01</t>
  </si>
  <si>
    <t>2013-10-02</t>
  </si>
  <si>
    <t>2013-10-03</t>
  </si>
  <si>
    <t>2013-10-04</t>
  </si>
  <si>
    <t>2013-10-07</t>
  </si>
  <si>
    <t>2013-10-08</t>
  </si>
  <si>
    <t>2013-10-09</t>
  </si>
  <si>
    <t>2013-10-10</t>
  </si>
  <si>
    <t>2013-10-11</t>
  </si>
  <si>
    <t>2013-10-14</t>
  </si>
  <si>
    <t>2013-10-15</t>
  </si>
  <si>
    <t>2013-10-16</t>
  </si>
  <si>
    <t>2013-10-17</t>
  </si>
  <si>
    <t>2013-10-18</t>
  </si>
  <si>
    <t>2013-10-21</t>
  </si>
  <si>
    <t>2013-10-22</t>
  </si>
  <si>
    <t>2013-10-23</t>
  </si>
  <si>
    <t>2013-10-24</t>
  </si>
  <si>
    <t>2013-10-25</t>
  </si>
  <si>
    <t>2013-10-28</t>
  </si>
  <si>
    <t>2013-10-29</t>
  </si>
  <si>
    <t>2013-10-30</t>
  </si>
  <si>
    <t>2013-10-31</t>
  </si>
  <si>
    <t>2013-11-04</t>
  </si>
  <si>
    <t>2013-11-05</t>
  </si>
  <si>
    <t>2013-11-06</t>
  </si>
  <si>
    <t>2013-11-07</t>
  </si>
  <si>
    <t>2013-11-08</t>
  </si>
  <si>
    <t>2013-11-12</t>
  </si>
  <si>
    <t>2013-11-13</t>
  </si>
  <si>
    <t>2013-11-14</t>
  </si>
  <si>
    <t>2013-11-15</t>
  </si>
  <si>
    <t>2013-11-18</t>
  </si>
  <si>
    <t>2013-11-19</t>
  </si>
  <si>
    <t>2013-11-20</t>
  </si>
  <si>
    <t>2013-11-21</t>
  </si>
  <si>
    <t>2013-11-22</t>
  </si>
  <si>
    <t>2013-11-25</t>
  </si>
  <si>
    <t>2013-11-26</t>
  </si>
  <si>
    <t>2013-11-27</t>
  </si>
  <si>
    <t>2013-11-28</t>
  </si>
  <si>
    <t>2013-11-29</t>
  </si>
  <si>
    <t>2013-12-02</t>
  </si>
  <si>
    <t>2013-12-03</t>
  </si>
  <si>
    <t>2013-12-04</t>
  </si>
  <si>
    <t>2013-12-05</t>
  </si>
  <si>
    <t>2013-12-06</t>
  </si>
  <si>
    <t>2013-12-09</t>
  </si>
  <si>
    <t>2013-12-10</t>
  </si>
  <si>
    <t>2013-12-11</t>
  </si>
  <si>
    <t>2013-12-12</t>
  </si>
  <si>
    <t>2013-12-13</t>
  </si>
  <si>
    <t>2013-12-16</t>
  </si>
  <si>
    <t>2013-12-17</t>
  </si>
  <si>
    <t>2013-12-18</t>
  </si>
  <si>
    <t>2013-12-19</t>
  </si>
  <si>
    <t>2013-12-20</t>
  </si>
  <si>
    <t>2013-12-23</t>
  </si>
  <si>
    <t>2013-12-27</t>
  </si>
  <si>
    <t>2013-12-30</t>
  </si>
  <si>
    <t>2014-01-02</t>
  </si>
  <si>
    <t>2014-01-03</t>
  </si>
  <si>
    <t>2014-01-07</t>
  </si>
  <si>
    <t>2014-01-08</t>
  </si>
  <si>
    <t>2014-01-09</t>
  </si>
  <si>
    <t>2014-01-10</t>
  </si>
  <si>
    <t>2014-01-13</t>
  </si>
  <si>
    <t>2014-01-14</t>
  </si>
  <si>
    <t>2014-01-15</t>
  </si>
  <si>
    <t>2014-01-16</t>
  </si>
  <si>
    <t>2014-01-17</t>
  </si>
  <si>
    <t>2014-01-20</t>
  </si>
  <si>
    <t>2014-01-21</t>
  </si>
  <si>
    <t>2014-01-22</t>
  </si>
  <si>
    <t>2014-01-23</t>
  </si>
  <si>
    <t>2014-01-24</t>
  </si>
  <si>
    <t>2014-01-27</t>
  </si>
  <si>
    <t>2014-01-28</t>
  </si>
  <si>
    <t>2014-01-29</t>
  </si>
  <si>
    <t>2014-01-30</t>
  </si>
  <si>
    <t>2014-01-31</t>
  </si>
  <si>
    <t>2014-02-03</t>
  </si>
  <si>
    <t>2014-02-04</t>
  </si>
  <si>
    <t>2014-02-05</t>
  </si>
  <si>
    <t>2014-02-06</t>
  </si>
  <si>
    <t>2014-02-07</t>
  </si>
  <si>
    <t>2014-02-10</t>
  </si>
  <si>
    <t>2014-02-11</t>
  </si>
  <si>
    <t>2014-02-12</t>
  </si>
  <si>
    <t>2014-02-13</t>
  </si>
  <si>
    <t>2014-02-14</t>
  </si>
  <si>
    <t>2014-02-17</t>
  </si>
  <si>
    <t>2014-02-18</t>
  </si>
  <si>
    <t>2014-02-19</t>
  </si>
  <si>
    <t>2014-02-20</t>
  </si>
  <si>
    <t>2014-02-21</t>
  </si>
  <si>
    <t>2014-02-24</t>
  </si>
  <si>
    <t>2014-02-25</t>
  </si>
  <si>
    <t>2014-02-26</t>
  </si>
  <si>
    <t>2014-02-27</t>
  </si>
  <si>
    <t>2014-02-28</t>
  </si>
  <si>
    <t>2014-03-03</t>
  </si>
  <si>
    <t>2014-03-04</t>
  </si>
  <si>
    <t>2014-03-05</t>
  </si>
  <si>
    <t>2014-03-06</t>
  </si>
  <si>
    <t>2014-03-07</t>
  </si>
  <si>
    <t>2014-03-10</t>
  </si>
  <si>
    <t>2014-03-11</t>
  </si>
  <si>
    <t>2014-03-12</t>
  </si>
  <si>
    <t>2014-03-13</t>
  </si>
  <si>
    <t>2014-03-14</t>
  </si>
  <si>
    <t>2014-03-17</t>
  </si>
  <si>
    <t>2014-03-18</t>
  </si>
  <si>
    <t>2014-03-19</t>
  </si>
  <si>
    <t>2014-03-20</t>
  </si>
  <si>
    <t>2014-03-21</t>
  </si>
  <si>
    <t>2014-03-24</t>
  </si>
  <si>
    <t>2014-03-25</t>
  </si>
  <si>
    <t>2014-03-26</t>
  </si>
  <si>
    <t>2014-03-27</t>
  </si>
  <si>
    <t>2014-03-28</t>
  </si>
  <si>
    <t>2014-03-31</t>
  </si>
  <si>
    <t>2014-04-01</t>
  </si>
  <si>
    <t>2014-04-02</t>
  </si>
  <si>
    <t>2014-04-03</t>
  </si>
  <si>
    <t>2014-04-04</t>
  </si>
  <si>
    <t>2014-04-07</t>
  </si>
  <si>
    <t>2014-04-08</t>
  </si>
  <si>
    <t>2014-04-09</t>
  </si>
  <si>
    <t>2014-04-10</t>
  </si>
  <si>
    <t>2014-04-11</t>
  </si>
  <si>
    <t>2014-04-14</t>
  </si>
  <si>
    <t>2014-04-15</t>
  </si>
  <si>
    <t>2014-04-16</t>
  </si>
  <si>
    <t>2014-04-17</t>
  </si>
  <si>
    <t>2014-04-22</t>
  </si>
  <si>
    <t>2014-04-23</t>
  </si>
  <si>
    <t>2014-04-24</t>
  </si>
  <si>
    <t>2014-04-25</t>
  </si>
  <si>
    <t>2014-04-28</t>
  </si>
  <si>
    <t>2014-04-29</t>
  </si>
  <si>
    <t>2014-04-30</t>
  </si>
  <si>
    <t>2014-05-02</t>
  </si>
  <si>
    <t>2014-05-05</t>
  </si>
  <si>
    <t>2014-05-06</t>
  </si>
  <si>
    <t>2014-05-07</t>
  </si>
  <si>
    <t>2014-05-08</t>
  </si>
  <si>
    <t>2014-05-09</t>
  </si>
  <si>
    <t>2014-05-12</t>
  </si>
  <si>
    <t>2014-05-13</t>
  </si>
  <si>
    <t>2014-05-14</t>
  </si>
  <si>
    <t>2014-05-15</t>
  </si>
  <si>
    <t>2014-05-16</t>
  </si>
  <si>
    <t>2014-05-19</t>
  </si>
  <si>
    <t>2014-05-20</t>
  </si>
  <si>
    <t>2014-05-21</t>
  </si>
  <si>
    <t>2014-05-22</t>
  </si>
  <si>
    <t>2014-05-23</t>
  </si>
  <si>
    <t>2014-05-26</t>
  </si>
  <si>
    <t>2014-05-27</t>
  </si>
  <si>
    <t>2014-05-28</t>
  </si>
  <si>
    <t>2014-05-29</t>
  </si>
  <si>
    <t>2014-05-30</t>
  </si>
  <si>
    <t>2014-06-02</t>
  </si>
  <si>
    <t>2014-06-03</t>
  </si>
  <si>
    <t>2014-06-04</t>
  </si>
  <si>
    <t>2014-06-05</t>
  </si>
  <si>
    <t>2014-06-06</t>
  </si>
  <si>
    <t>2014-06-09</t>
  </si>
  <si>
    <t>2014-06-10</t>
  </si>
  <si>
    <t>2014-06-11</t>
  </si>
  <si>
    <t>2014-06-12</t>
  </si>
  <si>
    <t>2014-06-13</t>
  </si>
  <si>
    <t>2014-06-16</t>
  </si>
  <si>
    <t>2014-06-17</t>
  </si>
  <si>
    <t>2014-06-18</t>
  </si>
  <si>
    <t>2014-06-20</t>
  </si>
  <si>
    <t>2014-06-23</t>
  </si>
  <si>
    <t>2014-06-24</t>
  </si>
  <si>
    <t>2014-06-25</t>
  </si>
  <si>
    <t>2014-06-26</t>
  </si>
  <si>
    <t>2014-06-27</t>
  </si>
  <si>
    <t>2014-06-30</t>
  </si>
  <si>
    <t>2014-07-01</t>
  </si>
  <si>
    <t>2014-07-02</t>
  </si>
  <si>
    <t>2014-07-03</t>
  </si>
  <si>
    <t>2014-07-04</t>
  </si>
  <si>
    <t>2014-07-07</t>
  </si>
  <si>
    <t>2014-07-08</t>
  </si>
  <si>
    <t>2014-07-09</t>
  </si>
  <si>
    <t>2014-07-10</t>
  </si>
  <si>
    <t>2014-07-11</t>
  </si>
  <si>
    <t>2014-07-14</t>
  </si>
  <si>
    <t>2014-07-15</t>
  </si>
  <si>
    <t>2014-07-16</t>
  </si>
  <si>
    <t>2014-07-17</t>
  </si>
  <si>
    <t>2014-07-18</t>
  </si>
  <si>
    <t>2014-07-21</t>
  </si>
  <si>
    <t>2014-07-22</t>
  </si>
  <si>
    <t>2014-07-23</t>
  </si>
  <si>
    <t>2014-07-24</t>
  </si>
  <si>
    <t>2014-07-25</t>
  </si>
  <si>
    <t>2014-07-28</t>
  </si>
  <si>
    <t>2014-07-29</t>
  </si>
  <si>
    <t>2014-07-30</t>
  </si>
  <si>
    <t>2014-07-31</t>
  </si>
  <si>
    <t>2014-08-01</t>
  </si>
  <si>
    <t>2014-08-04</t>
  </si>
  <si>
    <t>2014-08-05</t>
  </si>
  <si>
    <t>2014-08-06</t>
  </si>
  <si>
    <t>2014-08-07</t>
  </si>
  <si>
    <t>2014-08-08</t>
  </si>
  <si>
    <t>2014-08-11</t>
  </si>
  <si>
    <t>2014-08-12</t>
  </si>
  <si>
    <t>2014-08-13</t>
  </si>
  <si>
    <t>2014-08-14</t>
  </si>
  <si>
    <t>2014-08-18</t>
  </si>
  <si>
    <t>2014-08-19</t>
  </si>
  <si>
    <t>2014-08-20</t>
  </si>
  <si>
    <t>2014-08-21</t>
  </si>
  <si>
    <t>2014-08-22</t>
  </si>
  <si>
    <t>2014-08-25</t>
  </si>
  <si>
    <t>2014-08-26</t>
  </si>
  <si>
    <t>2014-08-27</t>
  </si>
  <si>
    <t>2014-08-28</t>
  </si>
  <si>
    <t>2014-08-29</t>
  </si>
  <si>
    <t>2014-09-01</t>
  </si>
  <si>
    <t>2014-09-02</t>
  </si>
  <si>
    <t>2014-09-03</t>
  </si>
  <si>
    <t>2014-09-04</t>
  </si>
  <si>
    <t>2014-09-05</t>
  </si>
  <si>
    <t>2014-09-08</t>
  </si>
  <si>
    <t>2014-09-09</t>
  </si>
  <si>
    <t>2014-09-10</t>
  </si>
  <si>
    <t>2014-09-11</t>
  </si>
  <si>
    <t>2014-09-12</t>
  </si>
  <si>
    <t>2014-09-15</t>
  </si>
  <si>
    <t>2014-09-16</t>
  </si>
  <si>
    <t>2014-09-17</t>
  </si>
  <si>
    <t>2014-09-18</t>
  </si>
  <si>
    <t>2014-09-19</t>
  </si>
  <si>
    <t>2014-09-22</t>
  </si>
  <si>
    <t>2014-09-23</t>
  </si>
  <si>
    <t>2014-09-24</t>
  </si>
  <si>
    <t>2014-09-25</t>
  </si>
  <si>
    <t>2014-09-26</t>
  </si>
  <si>
    <t>2014-09-29</t>
  </si>
  <si>
    <t>2014-09-30</t>
  </si>
  <si>
    <t>2014-10-01</t>
  </si>
  <si>
    <t>2014-10-02</t>
  </si>
  <si>
    <t>2014-10-03</t>
  </si>
  <si>
    <t>2014-10-06</t>
  </si>
  <si>
    <t>2014-10-07</t>
  </si>
  <si>
    <t>2014-10-08</t>
  </si>
  <si>
    <t>2014-10-09</t>
  </si>
  <si>
    <t>2014-10-10</t>
  </si>
  <si>
    <t>2014-10-13</t>
  </si>
  <si>
    <t>2014-10-14</t>
  </si>
  <si>
    <t>2014-10-15</t>
  </si>
  <si>
    <t>2014-10-16</t>
  </si>
  <si>
    <t>2014-10-17</t>
  </si>
  <si>
    <t>2014-10-20</t>
  </si>
  <si>
    <t>2014-10-21</t>
  </si>
  <si>
    <t>2014-10-22</t>
  </si>
  <si>
    <t>2014-10-23</t>
  </si>
  <si>
    <t>2014-10-24</t>
  </si>
  <si>
    <t>2014-10-27</t>
  </si>
  <si>
    <t>2014-10-28</t>
  </si>
  <si>
    <t>2014-10-29</t>
  </si>
  <si>
    <t>2014-10-30</t>
  </si>
  <si>
    <t>2014-10-31</t>
  </si>
  <si>
    <t>2014-11-03</t>
  </si>
  <si>
    <t>2014-11-04</t>
  </si>
  <si>
    <t>2014-11-05</t>
  </si>
  <si>
    <t>2014-11-06</t>
  </si>
  <si>
    <t>2014-11-07</t>
  </si>
  <si>
    <t>2014-11-10</t>
  </si>
  <si>
    <t>2014-11-12</t>
  </si>
  <si>
    <t>2014-11-13</t>
  </si>
  <si>
    <t>2014-11-14</t>
  </si>
  <si>
    <t>2014-11-17</t>
  </si>
  <si>
    <t>2014-11-18</t>
  </si>
  <si>
    <t>2014-11-19</t>
  </si>
  <si>
    <t>2014-11-20</t>
  </si>
  <si>
    <t>2014-11-21</t>
  </si>
  <si>
    <t>2014-11-24</t>
  </si>
  <si>
    <t>2014-11-25</t>
  </si>
  <si>
    <t>2014-11-26</t>
  </si>
  <si>
    <t>2014-11-27</t>
  </si>
  <si>
    <t>2014-11-28</t>
  </si>
  <si>
    <t>2014-12-01</t>
  </si>
  <si>
    <t>2014-12-02</t>
  </si>
  <si>
    <t>2014-12-03</t>
  </si>
  <si>
    <t>2014-12-04</t>
  </si>
  <si>
    <t>2014-12-05</t>
  </si>
  <si>
    <t>2014-12-08</t>
  </si>
  <si>
    <t>2014-12-09</t>
  </si>
  <si>
    <t>2014-12-10</t>
  </si>
  <si>
    <t>2014-12-11</t>
  </si>
  <si>
    <t>2014-12-12</t>
  </si>
  <si>
    <t>2014-12-15</t>
  </si>
  <si>
    <t>2014-12-16</t>
  </si>
  <si>
    <t>2014-12-17</t>
  </si>
  <si>
    <t>2014-12-18</t>
  </si>
  <si>
    <t>2014-12-19</t>
  </si>
  <si>
    <t>2014-12-22</t>
  </si>
  <si>
    <t>2014-12-23</t>
  </si>
  <si>
    <t>2014-12-29</t>
  </si>
  <si>
    <t>2014-12-30</t>
  </si>
  <si>
    <t>2015-01-02</t>
  </si>
  <si>
    <t>2015-01-05</t>
  </si>
  <si>
    <t>2015-01-07</t>
  </si>
  <si>
    <t>2015-01-08</t>
  </si>
  <si>
    <t>2015-01-09</t>
  </si>
  <si>
    <t>2015-01-12</t>
  </si>
  <si>
    <t>2015-01-13</t>
  </si>
  <si>
    <t>2015-01-14</t>
  </si>
  <si>
    <t>2015-01-15</t>
  </si>
  <si>
    <t>2015-01-16</t>
  </si>
  <si>
    <t>2015-01-19</t>
  </si>
  <si>
    <t>2015-01-20</t>
  </si>
  <si>
    <t>2015-01-21</t>
  </si>
  <si>
    <t>2015-01-22</t>
  </si>
  <si>
    <t>2015-01-23</t>
  </si>
  <si>
    <t>2015-01-26</t>
  </si>
  <si>
    <t>2015-01-27</t>
  </si>
  <si>
    <t>2015-01-28</t>
  </si>
  <si>
    <t>2015-01-29</t>
  </si>
  <si>
    <t>2015-01-30</t>
  </si>
  <si>
    <t>2015-02-02</t>
  </si>
  <si>
    <t>2015-02-03</t>
  </si>
  <si>
    <t>2015-02-04</t>
  </si>
  <si>
    <t>2015-02-05</t>
  </si>
  <si>
    <t>2015-02-06</t>
  </si>
  <si>
    <t>2015-02-09</t>
  </si>
  <si>
    <t>2015-02-10</t>
  </si>
  <si>
    <t>2015-02-11</t>
  </si>
  <si>
    <t>2015-02-12</t>
  </si>
  <si>
    <t>2015-02-13</t>
  </si>
  <si>
    <t>2015-02-16</t>
  </si>
  <si>
    <t>2015-02-17</t>
  </si>
  <si>
    <t>2015-02-18</t>
  </si>
  <si>
    <t>2015-02-19</t>
  </si>
  <si>
    <t>2015-02-20</t>
  </si>
  <si>
    <t>2015-02-23</t>
  </si>
  <si>
    <t>2015-02-24</t>
  </si>
  <si>
    <t>2015-02-25</t>
  </si>
  <si>
    <t>2015-02-26</t>
  </si>
  <si>
    <t>2015-02-27</t>
  </si>
  <si>
    <t>2015-03-02</t>
  </si>
  <si>
    <t>2015-03-03</t>
  </si>
  <si>
    <t>2015-03-04</t>
  </si>
  <si>
    <t>2015-03-05</t>
  </si>
  <si>
    <t>2015-03-06</t>
  </si>
  <si>
    <t>2015-03-09</t>
  </si>
  <si>
    <t>2015-03-10</t>
  </si>
  <si>
    <t>2015-03-11</t>
  </si>
  <si>
    <t>2015-03-12</t>
  </si>
  <si>
    <t>2015-03-13</t>
  </si>
  <si>
    <t>2015-03-16</t>
  </si>
  <si>
    <t>2015-03-17</t>
  </si>
  <si>
    <t>2015-03-18</t>
  </si>
  <si>
    <t>2015-03-19</t>
  </si>
  <si>
    <t>2015-03-20</t>
  </si>
  <si>
    <t>2015-03-23</t>
  </si>
  <si>
    <t>2015-03-24</t>
  </si>
  <si>
    <t>2015-03-25</t>
  </si>
  <si>
    <t>2015-03-26</t>
  </si>
  <si>
    <t>2015-03-27</t>
  </si>
  <si>
    <t>2015-03-30</t>
  </si>
  <si>
    <t>2015-03-31</t>
  </si>
  <si>
    <t>2015-04-01</t>
  </si>
  <si>
    <t>2015-04-02</t>
  </si>
  <si>
    <t>2015-04-07</t>
  </si>
  <si>
    <t>2015-04-08</t>
  </si>
  <si>
    <t>2015-04-09</t>
  </si>
  <si>
    <t>2015-04-10</t>
  </si>
  <si>
    <t>2015-04-13</t>
  </si>
  <si>
    <t>2015-04-14</t>
  </si>
  <si>
    <t>2015-04-15</t>
  </si>
  <si>
    <t>2015-04-16</t>
  </si>
  <si>
    <t>2015-04-17</t>
  </si>
  <si>
    <t>2015-04-20</t>
  </si>
  <si>
    <t>2015-04-21</t>
  </si>
  <si>
    <t>2015-04-22</t>
  </si>
  <si>
    <t>2015-04-23</t>
  </si>
  <si>
    <t>2015-04-24</t>
  </si>
  <si>
    <t>2015-04-27</t>
  </si>
  <si>
    <t>2015-04-28</t>
  </si>
  <si>
    <t>2015-04-29</t>
  </si>
  <si>
    <t>2015-04-30</t>
  </si>
  <si>
    <t>2015-05-04</t>
  </si>
  <si>
    <t>2015-05-05</t>
  </si>
  <si>
    <t>2015-05-06</t>
  </si>
  <si>
    <t>2015-05-07</t>
  </si>
  <si>
    <t>2015-05-08</t>
  </si>
  <si>
    <t>2015-05-11</t>
  </si>
  <si>
    <t>2015-05-12</t>
  </si>
  <si>
    <t>2015-05-13</t>
  </si>
  <si>
    <t>2015-05-14</t>
  </si>
  <si>
    <t>2015-05-15</t>
  </si>
  <si>
    <t>2015-05-18</t>
  </si>
  <si>
    <t>2015-05-19</t>
  </si>
  <si>
    <t>2015-05-20</t>
  </si>
  <si>
    <t>2015-05-21</t>
  </si>
  <si>
    <t>2015-05-22</t>
  </si>
  <si>
    <t>2015-05-25</t>
  </si>
  <si>
    <t>2015-05-26</t>
  </si>
  <si>
    <t>2015-05-27</t>
  </si>
  <si>
    <t>2015-05-28</t>
  </si>
  <si>
    <t>2015-05-29</t>
  </si>
  <si>
    <t>2015-06-01</t>
  </si>
  <si>
    <t>2015-06-02</t>
  </si>
  <si>
    <t>2015-06-03</t>
  </si>
  <si>
    <t>2015-06-05</t>
  </si>
  <si>
    <t>2015-06-08</t>
  </si>
  <si>
    <t>2015-06-09</t>
  </si>
  <si>
    <t>2015-06-10</t>
  </si>
  <si>
    <t>2015-06-11</t>
  </si>
  <si>
    <t>2015-06-12</t>
  </si>
  <si>
    <t>2015-06-15</t>
  </si>
  <si>
    <t>2015-06-16</t>
  </si>
  <si>
    <t>2015-06-17</t>
  </si>
  <si>
    <t>2015-06-18</t>
  </si>
  <si>
    <t>2015-06-19</t>
  </si>
  <si>
    <t>Data</t>
  </si>
  <si>
    <t>Nazwa</t>
  </si>
  <si>
    <t>Kurs zamknięcia WIG</t>
  </si>
  <si>
    <t>Zmiana</t>
  </si>
  <si>
    <t>Kurs zamknięcia WIG0</t>
  </si>
  <si>
    <t>Kurs zamknięcia mWIG40</t>
  </si>
  <si>
    <t>Kurs zamknięcia sWIG80</t>
  </si>
  <si>
    <t>Stopa zwrotu WIG</t>
  </si>
  <si>
    <t>Stopa zwrotu WIG20</t>
  </si>
  <si>
    <t>Stopa zwrotu mWIG40</t>
  </si>
  <si>
    <t>Stopa zwrotu sWIG80</t>
  </si>
  <si>
    <t>WIG</t>
  </si>
  <si>
    <t>Dla danych 2000-2014</t>
  </si>
  <si>
    <t>Dla danych 2003-2014</t>
  </si>
  <si>
    <t>Kwartalne stopy zwrotu WIG</t>
  </si>
  <si>
    <t>Kwartalne stopy zwrotu WIG20</t>
  </si>
  <si>
    <t>Roczne stopy zwrotu WIG</t>
  </si>
  <si>
    <t>Roczne stopy zwrotu WIG20</t>
  </si>
  <si>
    <t>Tempo wzrostu PKB</t>
  </si>
  <si>
    <t>Korelacja</t>
  </si>
  <si>
    <t>PKB nominalne w mln zł</t>
  </si>
  <si>
    <t>Okres</t>
  </si>
  <si>
    <t>PKB X</t>
  </si>
  <si>
    <t>WIG opóź. o 2 okresy Y</t>
  </si>
  <si>
    <t>PKB - średnia</t>
  </si>
  <si>
    <t>WIG-średnia</t>
  </si>
  <si>
    <t>1999-12-29</t>
  </si>
  <si>
    <t>Min</t>
  </si>
  <si>
    <t>I kw. 2000</t>
  </si>
  <si>
    <t>WIG i WIG20</t>
  </si>
  <si>
    <t>Minimum</t>
  </si>
  <si>
    <t>Maksimum</t>
  </si>
  <si>
    <t>Średnia</t>
  </si>
  <si>
    <t>Mediana</t>
  </si>
  <si>
    <t>Odchylenie stand.</t>
  </si>
  <si>
    <t>Skośność</t>
  </si>
  <si>
    <t>Kurtoza</t>
  </si>
  <si>
    <t>WIG20</t>
  </si>
  <si>
    <t xml:space="preserve">mWIG40 </t>
  </si>
  <si>
    <t>sWIG80</t>
  </si>
  <si>
    <t xml:space="preserve">Skala opóźnień stóp zwrotu indeksów </t>
  </si>
  <si>
    <t>I kw. 2003</t>
  </si>
  <si>
    <t>2000-01-03</t>
  </si>
  <si>
    <t>Max</t>
  </si>
  <si>
    <t>II kw. 2000</t>
  </si>
  <si>
    <t>WIG i PKB</t>
  </si>
  <si>
    <t>PKB</t>
  </si>
  <si>
    <t>bez opóźnień</t>
  </si>
  <si>
    <t>II kw. 2003</t>
  </si>
  <si>
    <t>2000-01-04</t>
  </si>
  <si>
    <t>III kw. 2000</t>
  </si>
  <si>
    <t>WIG20  i PKB</t>
  </si>
  <si>
    <t xml:space="preserve">PKB </t>
  </si>
  <si>
    <t>opóźn. o 1 okres</t>
  </si>
  <si>
    <t>III kw. 2003</t>
  </si>
  <si>
    <t>2000-01-05</t>
  </si>
  <si>
    <t>IV kw. 2000</t>
  </si>
  <si>
    <t>z opóź. WIG i PKB</t>
  </si>
  <si>
    <t>opóźn. o 2 okresy</t>
  </si>
  <si>
    <t>IV kw. 2003</t>
  </si>
  <si>
    <t>2000-01-06</t>
  </si>
  <si>
    <t>Odch. stand.</t>
  </si>
  <si>
    <t>I kw. 2001</t>
  </si>
  <si>
    <t>z opóź. WIG20 i PKB</t>
  </si>
  <si>
    <t>opóźn. o 3 okresy</t>
  </si>
  <si>
    <t>I kw. 2004</t>
  </si>
  <si>
    <t>2000-01-07</t>
  </si>
  <si>
    <t>II kw. 2001</t>
  </si>
  <si>
    <t>II kw. 2004</t>
  </si>
  <si>
    <t>2000-01-10</t>
  </si>
  <si>
    <t>III kw. 2001</t>
  </si>
  <si>
    <t>III kw. 2004</t>
  </si>
  <si>
    <t>2000-01-11</t>
  </si>
  <si>
    <t>IV kw. 2001</t>
  </si>
  <si>
    <t>IV kw. 2004</t>
  </si>
  <si>
    <t>2000-01-12</t>
  </si>
  <si>
    <t>I kw. 2002</t>
  </si>
  <si>
    <t>I kw. 2005</t>
  </si>
  <si>
    <t>2000-01-13</t>
  </si>
  <si>
    <t>II kw. 2002</t>
  </si>
  <si>
    <t>II kw. 2005</t>
  </si>
  <si>
    <t>2000-01-14</t>
  </si>
  <si>
    <t>III kw. 2002</t>
  </si>
  <si>
    <t>o 1 okres</t>
  </si>
  <si>
    <t>o 2 okresy</t>
  </si>
  <si>
    <t>o 3 okresy</t>
  </si>
  <si>
    <t>III kw. 2005</t>
  </si>
  <si>
    <t>2000-01-17</t>
  </si>
  <si>
    <t>IV kw. 2002</t>
  </si>
  <si>
    <t>WIG kw</t>
  </si>
  <si>
    <t>WIG20 kw</t>
  </si>
  <si>
    <t>mWIG40 kw</t>
  </si>
  <si>
    <t>sWIG80 kw</t>
  </si>
  <si>
    <t>Korelacja rocznych stóp zwrotu</t>
  </si>
  <si>
    <t>WIG opóź.</t>
  </si>
  <si>
    <t>WIG20 opóź.</t>
  </si>
  <si>
    <t xml:space="preserve">mWIG40 opóź. </t>
  </si>
  <si>
    <t>sWIG80 opóź.</t>
  </si>
  <si>
    <t>IV kw. 2005</t>
  </si>
  <si>
    <t>2000-01-18</t>
  </si>
  <si>
    <t>I kw. 2006</t>
  </si>
  <si>
    <t>2000-01-19</t>
  </si>
  <si>
    <t>II kw. 2006</t>
  </si>
  <si>
    <t>2000-01-20</t>
  </si>
  <si>
    <t>III kw. 2006</t>
  </si>
  <si>
    <t>2000-01-21</t>
  </si>
  <si>
    <t>mWIG40 i PKB</t>
  </si>
  <si>
    <t>IV kw. 2006</t>
  </si>
  <si>
    <t>2000-01-24</t>
  </si>
  <si>
    <t>sWIG80 i PKB</t>
  </si>
  <si>
    <t>I kw. 2007</t>
  </si>
  <si>
    <t>2000-01-25</t>
  </si>
  <si>
    <t>II kw. 2007</t>
  </si>
  <si>
    <t>2000-01-26</t>
  </si>
  <si>
    <t>opóźnienie o 1 okres</t>
  </si>
  <si>
    <t>III kw. 2007</t>
  </si>
  <si>
    <t>2000-01-27</t>
  </si>
  <si>
    <t>IV kw. 2007</t>
  </si>
  <si>
    <t>2000-01-28</t>
  </si>
  <si>
    <t>I kw. 2008</t>
  </si>
  <si>
    <t>2000-01-31</t>
  </si>
  <si>
    <t>z opóź. mWIG40 i PKB</t>
  </si>
  <si>
    <t>II kw. 2008</t>
  </si>
  <si>
    <t>2000-02-01</t>
  </si>
  <si>
    <t>z opóź. sWIG80 i PKB</t>
  </si>
  <si>
    <t>III kw. 2008</t>
  </si>
  <si>
    <t>2000-02-02</t>
  </si>
  <si>
    <t>IV kw. 2008</t>
  </si>
  <si>
    <t>2000-02-03</t>
  </si>
  <si>
    <t>opóźnienie o 2 okresy</t>
  </si>
  <si>
    <t>I kw. 2009</t>
  </si>
  <si>
    <t>2000-02-04</t>
  </si>
  <si>
    <t>II kw. 2009</t>
  </si>
  <si>
    <t>2000-02-07</t>
  </si>
  <si>
    <t>III kw. 2009</t>
  </si>
  <si>
    <t>2000-02-08</t>
  </si>
  <si>
    <t>IV kw. 2009</t>
  </si>
  <si>
    <t>2000-02-09</t>
  </si>
  <si>
    <t>I kw. 2010</t>
  </si>
  <si>
    <t>2000-02-10</t>
  </si>
  <si>
    <t>II kw. 2010</t>
  </si>
  <si>
    <t>2000-02-11</t>
  </si>
  <si>
    <t>III kw. 2010</t>
  </si>
  <si>
    <t>2000-02-14</t>
  </si>
  <si>
    <t>opóźnienie o 3 okresy</t>
  </si>
  <si>
    <t>IV kw. 2010</t>
  </si>
  <si>
    <t>2000-02-15</t>
  </si>
  <si>
    <t>I kw. 2011</t>
  </si>
  <si>
    <t>2000-02-16</t>
  </si>
  <si>
    <t>II kw. 2011</t>
  </si>
  <si>
    <t>2000-02-17</t>
  </si>
  <si>
    <t>III kw. 2011</t>
  </si>
  <si>
    <t>2000-02-18</t>
  </si>
  <si>
    <t>IV kw. 2011</t>
  </si>
  <si>
    <t>2000-02-21</t>
  </si>
  <si>
    <t>I kw. 2012</t>
  </si>
  <si>
    <t>2000-02-22</t>
  </si>
  <si>
    <t>II kw. 2012</t>
  </si>
  <si>
    <t>2000-02-23</t>
  </si>
  <si>
    <t>III kw. 2012</t>
  </si>
  <si>
    <t>2000-02-24</t>
  </si>
  <si>
    <t>IV kw. 2012</t>
  </si>
  <si>
    <t>2000-02-25</t>
  </si>
  <si>
    <t>I kw. 2013</t>
  </si>
  <si>
    <t>2000-02-28</t>
  </si>
  <si>
    <t>II kw. 2013</t>
  </si>
  <si>
    <t>2000-02-29</t>
  </si>
  <si>
    <t>III kw. 2013</t>
  </si>
  <si>
    <t>2000-03-01</t>
  </si>
  <si>
    <t>IV kw. 2013</t>
  </si>
  <si>
    <t>2000-03-02</t>
  </si>
  <si>
    <t>I kw. 2014</t>
  </si>
  <si>
    <t>2000-03-03</t>
  </si>
  <si>
    <t>II kw. 2014</t>
  </si>
  <si>
    <t>2000-03-06</t>
  </si>
  <si>
    <t>III kw. 2014</t>
  </si>
  <si>
    <t>2000-03-07</t>
  </si>
  <si>
    <t>IV kw. 2014</t>
  </si>
  <si>
    <t>2000-03-08</t>
  </si>
  <si>
    <t>2000-03-09</t>
  </si>
  <si>
    <t>2000-03-10</t>
  </si>
  <si>
    <t>b1</t>
  </si>
  <si>
    <t>b0</t>
  </si>
  <si>
    <t>2000-03-13</t>
  </si>
  <si>
    <t>2000-03-14</t>
  </si>
  <si>
    <r>
      <t>PKB=0,037 WIG</t>
    </r>
    <r>
      <rPr>
        <sz val="8"/>
        <color indexed="8"/>
        <rFont val="Arial"/>
        <family val="2"/>
        <charset val="238"/>
      </rPr>
      <t>t-1</t>
    </r>
    <r>
      <rPr>
        <sz val="10"/>
        <color indexed="8"/>
        <rFont val="Arial"/>
        <family val="2"/>
        <charset val="238"/>
      </rPr>
      <t>+3,37</t>
    </r>
  </si>
  <si>
    <t>2000-03-15</t>
  </si>
  <si>
    <t>2000-03-16</t>
  </si>
  <si>
    <t>2000-03-17</t>
  </si>
  <si>
    <t>2000-03-20</t>
  </si>
  <si>
    <t>2000-03-21</t>
  </si>
  <si>
    <t>2000-03-22</t>
  </si>
  <si>
    <t>2000-03-23</t>
  </si>
  <si>
    <t>2000-03-24</t>
  </si>
  <si>
    <t>2000-03-27</t>
  </si>
  <si>
    <t>2000-03-28</t>
  </si>
  <si>
    <t>2000-03-29</t>
  </si>
  <si>
    <t>2000-03-30</t>
  </si>
  <si>
    <t>2000-03-31</t>
  </si>
  <si>
    <t>2000-04-03</t>
  </si>
  <si>
    <t>2000-04-04</t>
  </si>
  <si>
    <t>2000-04-05</t>
  </si>
  <si>
    <t>2000-04-06</t>
  </si>
  <si>
    <t>2000-04-07</t>
  </si>
  <si>
    <t>2000-04-10</t>
  </si>
  <si>
    <t>2000-04-11</t>
  </si>
  <si>
    <t>2000-04-12</t>
  </si>
  <si>
    <t>2000-04-13</t>
  </si>
  <si>
    <t>2000-04-14</t>
  </si>
  <si>
    <t>2000-04-17</t>
  </si>
  <si>
    <t>2000-04-18</t>
  </si>
  <si>
    <t>2000-04-19</t>
  </si>
  <si>
    <t>2000-04-20</t>
  </si>
  <si>
    <t>2000-04-25</t>
  </si>
  <si>
    <t>2000-04-26</t>
  </si>
  <si>
    <t>2000-04-27</t>
  </si>
  <si>
    <t>2000-04-28</t>
  </si>
  <si>
    <t>2000-05-04</t>
  </si>
  <si>
    <t>2000-05-05</t>
  </si>
  <si>
    <t>2000-05-08</t>
  </si>
  <si>
    <t>2000-05-09</t>
  </si>
  <si>
    <t>2000-05-10</t>
  </si>
  <si>
    <t>2000-05-11</t>
  </si>
  <si>
    <t>2000-05-12</t>
  </si>
  <si>
    <t>2000-05-15</t>
  </si>
  <si>
    <t>2000-05-16</t>
  </si>
  <si>
    <t>2000-05-17</t>
  </si>
  <si>
    <t>2000-05-18</t>
  </si>
  <si>
    <t>2000-05-19</t>
  </si>
  <si>
    <t>2000-05-22</t>
  </si>
  <si>
    <t>2000-05-23</t>
  </si>
  <si>
    <t>2000-05-24</t>
  </si>
  <si>
    <t>2000-05-25</t>
  </si>
  <si>
    <t>2000-05-26</t>
  </si>
  <si>
    <t>2000-05-29</t>
  </si>
  <si>
    <t>2000-05-30</t>
  </si>
  <si>
    <t>2000-05-31</t>
  </si>
  <si>
    <t>2000-06-01</t>
  </si>
  <si>
    <t>2000-06-02</t>
  </si>
  <si>
    <t>2000-06-05</t>
  </si>
  <si>
    <t>2000-06-06</t>
  </si>
  <si>
    <t>2000-06-07</t>
  </si>
  <si>
    <t>2000-06-08</t>
  </si>
  <si>
    <t>2000-06-09</t>
  </si>
  <si>
    <t>2000-06-12</t>
  </si>
  <si>
    <t>2000-06-13</t>
  </si>
  <si>
    <t>2000-06-14</t>
  </si>
  <si>
    <t>2000-06-15</t>
  </si>
  <si>
    <t>2000-06-16</t>
  </si>
  <si>
    <t>2000-06-19</t>
  </si>
  <si>
    <t>2000-06-20</t>
  </si>
  <si>
    <t>2000-06-21</t>
  </si>
  <si>
    <t>2000-06-23</t>
  </si>
  <si>
    <t>2000-06-26</t>
  </si>
  <si>
    <t>2000-06-27</t>
  </si>
  <si>
    <t>2000-06-28</t>
  </si>
  <si>
    <t>2000-06-29</t>
  </si>
  <si>
    <t>2000-06-30</t>
  </si>
  <si>
    <t>2000-07-03</t>
  </si>
  <si>
    <t>2000-07-04</t>
  </si>
  <si>
    <t>2000-07-05</t>
  </si>
  <si>
    <t>2000-07-06</t>
  </si>
  <si>
    <t>2000-07-07</t>
  </si>
  <si>
    <t>2000-07-10</t>
  </si>
  <si>
    <t>2000-07-11</t>
  </si>
  <si>
    <t>2000-07-12</t>
  </si>
  <si>
    <t>2000-07-13</t>
  </si>
  <si>
    <t>2000-07-14</t>
  </si>
  <si>
    <t>2000-07-17</t>
  </si>
  <si>
    <t>2000-07-18</t>
  </si>
  <si>
    <t>2000-07-19</t>
  </si>
  <si>
    <t>2000-07-20</t>
  </si>
  <si>
    <t>2000-07-21</t>
  </si>
  <si>
    <t>2000-07-24</t>
  </si>
  <si>
    <t>2000-07-25</t>
  </si>
  <si>
    <t>2000-07-26</t>
  </si>
  <si>
    <t>2000-07-27</t>
  </si>
  <si>
    <t>2000-07-28</t>
  </si>
  <si>
    <t>2000-07-31</t>
  </si>
  <si>
    <t>2000-08-01</t>
  </si>
  <si>
    <t>2000-08-02</t>
  </si>
  <si>
    <t>2000-08-03</t>
  </si>
  <si>
    <t>2000-08-04</t>
  </si>
  <si>
    <t>2000-08-07</t>
  </si>
  <si>
    <t>2000-08-08</t>
  </si>
  <si>
    <t>2000-08-09</t>
  </si>
  <si>
    <t>2000-08-10</t>
  </si>
  <si>
    <t>2000-08-11</t>
  </si>
  <si>
    <t>2000-08-14</t>
  </si>
  <si>
    <t>2000-08-16</t>
  </si>
  <si>
    <t>2000-08-17</t>
  </si>
  <si>
    <t>2000-08-18</t>
  </si>
  <si>
    <t>2000-08-21</t>
  </si>
  <si>
    <t>2000-08-22</t>
  </si>
  <si>
    <t>2000-08-23</t>
  </si>
  <si>
    <t>2000-08-24</t>
  </si>
  <si>
    <t>2000-08-25</t>
  </si>
  <si>
    <t>2000-08-28</t>
  </si>
  <si>
    <t>2000-08-29</t>
  </si>
  <si>
    <t>2000-08-30</t>
  </si>
  <si>
    <t>2000-08-31</t>
  </si>
  <si>
    <t>2000-09-01</t>
  </si>
  <si>
    <t>2000-09-04</t>
  </si>
  <si>
    <t>2000-09-05</t>
  </si>
  <si>
    <t>2000-09-06</t>
  </si>
  <si>
    <t>2000-09-07</t>
  </si>
  <si>
    <t>2000-09-08</t>
  </si>
  <si>
    <t>2000-09-11</t>
  </si>
  <si>
    <t>2000-09-12</t>
  </si>
  <si>
    <t>2000-09-13</t>
  </si>
  <si>
    <t>2000-09-14</t>
  </si>
  <si>
    <t>2000-09-15</t>
  </si>
  <si>
    <t>2000-09-18</t>
  </si>
  <si>
    <t>2000-09-19</t>
  </si>
  <si>
    <t>2000-09-20</t>
  </si>
  <si>
    <t>2000-09-21</t>
  </si>
  <si>
    <t>2000-09-22</t>
  </si>
  <si>
    <t>2000-09-25</t>
  </si>
  <si>
    <t>2000-09-26</t>
  </si>
  <si>
    <t>2000-09-27</t>
  </si>
  <si>
    <t>2000-09-28</t>
  </si>
  <si>
    <t>2000-09-29</t>
  </si>
  <si>
    <t>2000-10-02</t>
  </si>
  <si>
    <t>2000-10-03</t>
  </si>
  <si>
    <t>2000-10-04</t>
  </si>
  <si>
    <t>2000-10-05</t>
  </si>
  <si>
    <t>2000-10-06</t>
  </si>
  <si>
    <t>2000-10-09</t>
  </si>
  <si>
    <t>2000-10-10</t>
  </si>
  <si>
    <t>2000-10-11</t>
  </si>
  <si>
    <t>2000-10-12</t>
  </si>
  <si>
    <t>2000-10-13</t>
  </si>
  <si>
    <t>2000-10-16</t>
  </si>
  <si>
    <t>2000-10-17</t>
  </si>
  <si>
    <t>2000-10-18</t>
  </si>
  <si>
    <t>2000-10-19</t>
  </si>
  <si>
    <t>2000-10-20</t>
  </si>
  <si>
    <t>2000-10-23</t>
  </si>
  <si>
    <t>2000-10-24</t>
  </si>
  <si>
    <t>2000-10-25</t>
  </si>
  <si>
    <t>2000-10-26</t>
  </si>
  <si>
    <t>2000-10-27</t>
  </si>
  <si>
    <t>2000-10-30</t>
  </si>
  <si>
    <t>2000-10-31</t>
  </si>
  <si>
    <t>2000-11-02</t>
  </si>
  <si>
    <t>2000-11-03</t>
  </si>
  <si>
    <t>2000-11-06</t>
  </si>
  <si>
    <t>2000-11-07</t>
  </si>
  <si>
    <t>2000-11-08</t>
  </si>
  <si>
    <t>2000-11-09</t>
  </si>
  <si>
    <t>2000-11-10</t>
  </si>
  <si>
    <t>2000-11-13</t>
  </si>
  <si>
    <t>2000-11-14</t>
  </si>
  <si>
    <t>2000-11-15</t>
  </si>
  <si>
    <t>2000-11-16</t>
  </si>
  <si>
    <t>2000-11-17</t>
  </si>
  <si>
    <t>2000-11-20</t>
  </si>
  <si>
    <t>2000-11-21</t>
  </si>
  <si>
    <t>2000-11-22</t>
  </si>
  <si>
    <t>2000-11-23</t>
  </si>
  <si>
    <t>2000-11-24</t>
  </si>
  <si>
    <t>2000-11-27</t>
  </si>
  <si>
    <t>2000-11-28</t>
  </si>
  <si>
    <t>2000-11-29</t>
  </si>
  <si>
    <t>2000-11-30</t>
  </si>
  <si>
    <t>2000-12-01</t>
  </si>
  <si>
    <t>2000-12-04</t>
  </si>
  <si>
    <t>2000-12-05</t>
  </si>
  <si>
    <t>2000-12-06</t>
  </si>
  <si>
    <t>2000-12-07</t>
  </si>
  <si>
    <t>2000-12-08</t>
  </si>
  <si>
    <t>2000-12-11</t>
  </si>
  <si>
    <t>2000-12-12</t>
  </si>
  <si>
    <t>2000-12-13</t>
  </si>
  <si>
    <t>2000-12-14</t>
  </si>
  <si>
    <t>2000-12-15</t>
  </si>
  <si>
    <t>2000-12-18</t>
  </si>
  <si>
    <t>2000-12-19</t>
  </si>
  <si>
    <t>2000-12-20</t>
  </si>
  <si>
    <t>2000-12-21</t>
  </si>
  <si>
    <t>2000-12-22</t>
  </si>
  <si>
    <t>2000-12-27</t>
  </si>
  <si>
    <t>2000-12-28</t>
  </si>
  <si>
    <t>2000-12-29</t>
  </si>
  <si>
    <t>2001-01-02</t>
  </si>
  <si>
    <t>2001-01-03</t>
  </si>
  <si>
    <t>2001-01-04</t>
  </si>
  <si>
    <t>2001-01-05</t>
  </si>
  <si>
    <t>2001-01-08</t>
  </si>
  <si>
    <t>2001-01-09</t>
  </si>
  <si>
    <t>2001-01-10</t>
  </si>
  <si>
    <t>2001-01-11</t>
  </si>
  <si>
    <t>2001-01-12</t>
  </si>
  <si>
    <t>2001-01-15</t>
  </si>
  <si>
    <t>2001-01-16</t>
  </si>
  <si>
    <t>2001-01-17</t>
  </si>
  <si>
    <t>2001-01-18</t>
  </si>
  <si>
    <t>2001-01-19</t>
  </si>
  <si>
    <t>2001-01-22</t>
  </si>
  <si>
    <t>2001-01-23</t>
  </si>
  <si>
    <t>2001-01-24</t>
  </si>
  <si>
    <t>2001-01-25</t>
  </si>
  <si>
    <t>2001-01-26</t>
  </si>
  <si>
    <t>2001-01-29</t>
  </si>
  <si>
    <t>2001-01-30</t>
  </si>
  <si>
    <t>2001-01-31</t>
  </si>
  <si>
    <t>2001-02-01</t>
  </si>
  <si>
    <t>2001-02-02</t>
  </si>
  <si>
    <t>2001-02-05</t>
  </si>
  <si>
    <t>2001-02-06</t>
  </si>
  <si>
    <t>2001-02-07</t>
  </si>
  <si>
    <t>2001-02-08</t>
  </si>
  <si>
    <t>2001-02-09</t>
  </si>
  <si>
    <t>2001-02-12</t>
  </si>
  <si>
    <t>2001-02-13</t>
  </si>
  <si>
    <t>2001-02-14</t>
  </si>
  <si>
    <t>2001-02-15</t>
  </si>
  <si>
    <t>2001-02-16</t>
  </si>
  <si>
    <t>2001-02-19</t>
  </si>
  <si>
    <t>2001-02-20</t>
  </si>
  <si>
    <t>2001-02-21</t>
  </si>
  <si>
    <t>2001-02-22</t>
  </si>
  <si>
    <t>2001-02-23</t>
  </si>
  <si>
    <t>2001-02-26</t>
  </si>
  <si>
    <t>2001-02-27</t>
  </si>
  <si>
    <t>2001-02-28</t>
  </si>
  <si>
    <t>2001-03-01</t>
  </si>
  <si>
    <t>2001-03-02</t>
  </si>
  <si>
    <t>2001-03-05</t>
  </si>
  <si>
    <t>2001-03-06</t>
  </si>
  <si>
    <t>2001-03-07</t>
  </si>
  <si>
    <t>2001-03-08</t>
  </si>
  <si>
    <t>2001-03-09</t>
  </si>
  <si>
    <t>2001-03-12</t>
  </si>
  <si>
    <t>2001-03-13</t>
  </si>
  <si>
    <t>2001-03-14</t>
  </si>
  <si>
    <t>2001-03-15</t>
  </si>
  <si>
    <t>2001-03-16</t>
  </si>
  <si>
    <t>2001-03-19</t>
  </si>
  <si>
    <t>2001-03-20</t>
  </si>
  <si>
    <t>2001-03-21</t>
  </si>
  <si>
    <t>2001-03-22</t>
  </si>
  <si>
    <t>2001-03-23</t>
  </si>
  <si>
    <t>2001-03-26</t>
  </si>
  <si>
    <t>2001-03-27</t>
  </si>
  <si>
    <t>2001-03-28</t>
  </si>
  <si>
    <t>2001-03-29</t>
  </si>
  <si>
    <t>2001-03-30</t>
  </si>
  <si>
    <t>2001-04-02</t>
  </si>
  <si>
    <t>2001-04-03</t>
  </si>
  <si>
    <t>2001-04-04</t>
  </si>
  <si>
    <t>2001-04-05</t>
  </si>
  <si>
    <t>2001-04-06</t>
  </si>
  <si>
    <t>2001-04-09</t>
  </si>
  <si>
    <t>2001-04-10</t>
  </si>
  <si>
    <t>2001-04-11</t>
  </si>
  <si>
    <t>2001-04-12</t>
  </si>
  <si>
    <t>2001-04-17</t>
  </si>
  <si>
    <t>2001-04-18</t>
  </si>
  <si>
    <t>2001-04-19</t>
  </si>
  <si>
    <t>2001-04-20</t>
  </si>
  <si>
    <t>2001-04-23</t>
  </si>
  <si>
    <t>2001-04-24</t>
  </si>
  <si>
    <t>2001-04-25</t>
  </si>
  <si>
    <t>2001-04-26</t>
  </si>
  <si>
    <t>2001-04-27</t>
  </si>
  <si>
    <t>2001-04-30</t>
  </si>
  <si>
    <t>2001-05-02</t>
  </si>
  <si>
    <t>2001-05-04</t>
  </si>
  <si>
    <t>2001-05-07</t>
  </si>
  <si>
    <t>2001-05-08</t>
  </si>
  <si>
    <t>2001-05-09</t>
  </si>
  <si>
    <t>2001-05-10</t>
  </si>
  <si>
    <t>2001-05-11</t>
  </si>
  <si>
    <t>2001-05-14</t>
  </si>
  <si>
    <t>2001-05-15</t>
  </si>
  <si>
    <t>2001-05-16</t>
  </si>
  <si>
    <t>2001-05-17</t>
  </si>
  <si>
    <t>2001-05-18</t>
  </si>
  <si>
    <t>2001-05-21</t>
  </si>
  <si>
    <t>2001-05-22</t>
  </si>
  <si>
    <t>2001-05-23</t>
  </si>
  <si>
    <t>2001-05-24</t>
  </si>
  <si>
    <t>2001-05-25</t>
  </si>
  <si>
    <t>2001-05-28</t>
  </si>
  <si>
    <t>2001-05-29</t>
  </si>
  <si>
    <t>2001-05-30</t>
  </si>
  <si>
    <t>2001-05-31</t>
  </si>
  <si>
    <t>2001-06-01</t>
  </si>
  <si>
    <t>2001-06-04</t>
  </si>
  <si>
    <t>2001-06-05</t>
  </si>
  <si>
    <t>2001-06-06</t>
  </si>
  <si>
    <t>2001-06-07</t>
  </si>
  <si>
    <t>2001-06-08</t>
  </si>
  <si>
    <t>2001-06-11</t>
  </si>
  <si>
    <t>2001-06-12</t>
  </si>
  <si>
    <t>2001-06-13</t>
  </si>
  <si>
    <t>2001-06-15</t>
  </si>
  <si>
    <t>2001-06-18</t>
  </si>
  <si>
    <t>2001-06-19</t>
  </si>
  <si>
    <t>2001-06-20</t>
  </si>
  <si>
    <t>2001-06-21</t>
  </si>
  <si>
    <t>2001-06-22</t>
  </si>
  <si>
    <t>2001-06-25</t>
  </si>
  <si>
    <t>2001-06-26</t>
  </si>
  <si>
    <t>2001-06-27</t>
  </si>
  <si>
    <t>2001-06-28</t>
  </si>
  <si>
    <t>2001-06-29</t>
  </si>
  <si>
    <t>2001-07-02</t>
  </si>
  <si>
    <t>2001-07-03</t>
  </si>
  <si>
    <t>2001-07-04</t>
  </si>
  <si>
    <t>2001-07-05</t>
  </si>
  <si>
    <t>2001-07-06</t>
  </si>
  <si>
    <t>2001-07-09</t>
  </si>
  <si>
    <t>2001-07-10</t>
  </si>
  <si>
    <t>2001-07-11</t>
  </si>
  <si>
    <t>2001-07-12</t>
  </si>
  <si>
    <t>2001-07-13</t>
  </si>
  <si>
    <t>2001-07-16</t>
  </si>
  <si>
    <t>2001-07-17</t>
  </si>
  <si>
    <t>2001-07-18</t>
  </si>
  <si>
    <t>2001-07-19</t>
  </si>
  <si>
    <t>2001-07-20</t>
  </si>
  <si>
    <t>2001-07-23</t>
  </si>
  <si>
    <t>2001-07-24</t>
  </si>
  <si>
    <t>2001-07-25</t>
  </si>
  <si>
    <t>2001-07-26</t>
  </si>
  <si>
    <t>2001-07-27</t>
  </si>
  <si>
    <t>2001-07-30</t>
  </si>
  <si>
    <t>2001-07-31</t>
  </si>
  <si>
    <t>2001-08-01</t>
  </si>
  <si>
    <t>2001-08-02</t>
  </si>
  <si>
    <t>2001-08-03</t>
  </si>
  <si>
    <t>2001-08-06</t>
  </si>
  <si>
    <t>2001-08-07</t>
  </si>
  <si>
    <t>2001-08-08</t>
  </si>
  <si>
    <t>2001-08-09</t>
  </si>
  <si>
    <t>2001-08-10</t>
  </si>
  <si>
    <t>2001-08-13</t>
  </si>
  <si>
    <t>2001-08-14</t>
  </si>
  <si>
    <t>2001-08-16</t>
  </si>
  <si>
    <t>2001-08-17</t>
  </si>
  <si>
    <t>2001-08-20</t>
  </si>
  <si>
    <t>2001-08-21</t>
  </si>
  <si>
    <t>2001-08-22</t>
  </si>
  <si>
    <t>2001-08-23</t>
  </si>
  <si>
    <t>2001-08-24</t>
  </si>
  <si>
    <t>2001-08-27</t>
  </si>
  <si>
    <t>2001-08-28</t>
  </si>
  <si>
    <t>2001-08-29</t>
  </si>
  <si>
    <t>2001-08-30</t>
  </si>
  <si>
    <t>2001-08-31</t>
  </si>
  <si>
    <t>2001-09-03</t>
  </si>
  <si>
    <t>2001-09-04</t>
  </si>
  <si>
    <t>2001-09-05</t>
  </si>
  <si>
    <t>2001-09-06</t>
  </si>
  <si>
    <t>2001-09-07</t>
  </si>
  <si>
    <t>2001-09-10</t>
  </si>
  <si>
    <t>2001-09-11</t>
  </si>
  <si>
    <t>2001-09-12</t>
  </si>
  <si>
    <t>2001-09-13</t>
  </si>
  <si>
    <t>2001-09-14</t>
  </si>
  <si>
    <t>2001-09-17</t>
  </si>
  <si>
    <t>2001-09-18</t>
  </si>
  <si>
    <t>2001-09-19</t>
  </si>
  <si>
    <t>2001-09-20</t>
  </si>
  <si>
    <t>2001-09-21</t>
  </si>
  <si>
    <t>2001-09-24</t>
  </si>
  <si>
    <t>2001-09-25</t>
  </si>
  <si>
    <t>2001-09-26</t>
  </si>
  <si>
    <t>2001-09-27</t>
  </si>
  <si>
    <t>2001-09-2+B4908</t>
  </si>
  <si>
    <t>2001-10-01</t>
  </si>
  <si>
    <t>2001-10-02</t>
  </si>
  <si>
    <t>2001-10-03</t>
  </si>
  <si>
    <t>2001-10-04</t>
  </si>
  <si>
    <t>2001-10-05</t>
  </si>
  <si>
    <t>2001-10-08</t>
  </si>
  <si>
    <t>2001-10-09</t>
  </si>
  <si>
    <t>2001-10-10</t>
  </si>
  <si>
    <t>2001-10-11</t>
  </si>
  <si>
    <t>2001-10-12</t>
  </si>
  <si>
    <t>2001-10-15</t>
  </si>
  <si>
    <t>2001-10-16</t>
  </si>
  <si>
    <t>2001-10-17</t>
  </si>
  <si>
    <t>2001-10-18</t>
  </si>
  <si>
    <t>2001-10-19</t>
  </si>
  <si>
    <t>2001-10-22</t>
  </si>
  <si>
    <t>2001-10-23</t>
  </si>
  <si>
    <t>2001-10-24</t>
  </si>
  <si>
    <t>2001-10-25</t>
  </si>
  <si>
    <t>2001-10-26</t>
  </si>
  <si>
    <t>2001-10-29</t>
  </si>
  <si>
    <t>2001-10-30</t>
  </si>
  <si>
    <t>2001-10-31</t>
  </si>
  <si>
    <t>2001-11-02</t>
  </si>
  <si>
    <t>2001-11-05</t>
  </si>
  <si>
    <t>2001-11-06</t>
  </si>
  <si>
    <t>2001-11-07</t>
  </si>
  <si>
    <t>2001-11-08</t>
  </si>
  <si>
    <t>2001-11-09</t>
  </si>
  <si>
    <t>2001-11-12</t>
  </si>
  <si>
    <t>2001-11-13</t>
  </si>
  <si>
    <t>2001-11-14</t>
  </si>
  <si>
    <t>2001-11-15</t>
  </si>
  <si>
    <t>2001-11-16</t>
  </si>
  <si>
    <t>2001-11-19</t>
  </si>
  <si>
    <t>2001-11-20</t>
  </si>
  <si>
    <t>2001-11-21</t>
  </si>
  <si>
    <t>2001-11-22</t>
  </si>
  <si>
    <t>2001-11-23</t>
  </si>
  <si>
    <t>2001-11-26</t>
  </si>
  <si>
    <t>2001-11-27</t>
  </si>
  <si>
    <t>2001-11-28</t>
  </si>
  <si>
    <t>2001-11-29</t>
  </si>
  <si>
    <t>2001-11-30</t>
  </si>
  <si>
    <t>2001-12-03</t>
  </si>
  <si>
    <t>2001-12-04</t>
  </si>
  <si>
    <t>2001-12-05</t>
  </si>
  <si>
    <t>2001-12-06</t>
  </si>
  <si>
    <t>2001-12-07</t>
  </si>
  <si>
    <t>2001-12-10</t>
  </si>
  <si>
    <t>2001-12-11</t>
  </si>
  <si>
    <t>2001-12-12</t>
  </si>
  <si>
    <t>2001-12-13</t>
  </si>
  <si>
    <t>2001-12-14</t>
  </si>
  <si>
    <t>2001-12-17</t>
  </si>
  <si>
    <t>2001-12-18</t>
  </si>
  <si>
    <t>2001-12-19</t>
  </si>
  <si>
    <t>2001-12-20</t>
  </si>
  <si>
    <t>2001-12-21</t>
  </si>
  <si>
    <t>2001-12-27</t>
  </si>
  <si>
    <t>2001-12-28</t>
  </si>
  <si>
    <t>2001-12-31</t>
  </si>
  <si>
    <t>2002-01-02</t>
  </si>
  <si>
    <t>2002-01-03</t>
  </si>
  <si>
    <t>2002-01-04</t>
  </si>
  <si>
    <t>2002-01-07</t>
  </si>
  <si>
    <t>2002-01-08</t>
  </si>
  <si>
    <t>2002-01-09</t>
  </si>
  <si>
    <t>2002-01-10</t>
  </si>
  <si>
    <t>2002-01-11</t>
  </si>
  <si>
    <t>2002-01-14</t>
  </si>
  <si>
    <t>2002-01-15</t>
  </si>
  <si>
    <t>2002-01-16</t>
  </si>
  <si>
    <t>2002-01-17</t>
  </si>
  <si>
    <t>2002-01-18</t>
  </si>
  <si>
    <t>2002-01-21</t>
  </si>
  <si>
    <t>2002-01-22</t>
  </si>
  <si>
    <t>2002-01-23</t>
  </si>
  <si>
    <t>2002-01-24</t>
  </si>
  <si>
    <t>2002-01-25</t>
  </si>
  <si>
    <t>2002-01-28</t>
  </si>
  <si>
    <t>2002-01-29</t>
  </si>
  <si>
    <t>2002-01-30</t>
  </si>
  <si>
    <t>2002-01-31</t>
  </si>
  <si>
    <t>2002-02-01</t>
  </si>
  <si>
    <t>2002-02-04</t>
  </si>
  <si>
    <t>2002-02-05</t>
  </si>
  <si>
    <t>2002-02-06</t>
  </si>
  <si>
    <t>2002-02-07</t>
  </si>
  <si>
    <t>2002-02-08</t>
  </si>
  <si>
    <t>2002-02-11</t>
  </si>
  <si>
    <t>2002-02-12</t>
  </si>
  <si>
    <t>2002-02-13</t>
  </si>
  <si>
    <t>2002-02-14</t>
  </si>
  <si>
    <t>2002-02-15</t>
  </si>
  <si>
    <t>2002-02-18</t>
  </si>
  <si>
    <t>2002-02-19</t>
  </si>
  <si>
    <t>2002-02-20</t>
  </si>
  <si>
    <t>2002-02-21</t>
  </si>
  <si>
    <t>2002-02-22</t>
  </si>
  <si>
    <t>2002-02-25</t>
  </si>
  <si>
    <t>2002-02-26</t>
  </si>
  <si>
    <t>2002-02-27</t>
  </si>
  <si>
    <t>2002-02-28</t>
  </si>
  <si>
    <t>2002-03-01</t>
  </si>
  <si>
    <t>2002-03-04</t>
  </si>
  <si>
    <t>2002-03-05</t>
  </si>
  <si>
    <t>2002-03-06</t>
  </si>
  <si>
    <t>2002-03-07</t>
  </si>
  <si>
    <t>2002-03-08</t>
  </si>
  <si>
    <t>2002-03-11</t>
  </si>
  <si>
    <t>2002-03-12</t>
  </si>
  <si>
    <t>2002-03-13</t>
  </si>
  <si>
    <t>2002-03-14</t>
  </si>
  <si>
    <t>2002-03-15</t>
  </si>
  <si>
    <t>2002-03-18</t>
  </si>
  <si>
    <t>2002-03-19</t>
  </si>
  <si>
    <t>2002-03-20</t>
  </si>
  <si>
    <t>2002-03-21</t>
  </si>
  <si>
    <t>2002-03-22</t>
  </si>
  <si>
    <t>2002-03-25</t>
  </si>
  <si>
    <t>2002-03-26</t>
  </si>
  <si>
    <t>2002-03-27</t>
  </si>
  <si>
    <t>2002-03-28</t>
  </si>
  <si>
    <t>2002-04-02</t>
  </si>
  <si>
    <t>2002-04-03</t>
  </si>
  <si>
    <t>2002-04-04</t>
  </si>
  <si>
    <t>2002-04-05</t>
  </si>
  <si>
    <t>2002-04-08</t>
  </si>
  <si>
    <t>2002-04-09</t>
  </si>
  <si>
    <t>2002-04-10</t>
  </si>
  <si>
    <t>2002-04-11</t>
  </si>
  <si>
    <t>2002-04-12</t>
  </si>
  <si>
    <t>2002-04-15</t>
  </si>
  <si>
    <t>2002-04-16</t>
  </si>
  <si>
    <t>2002-04-17</t>
  </si>
  <si>
    <t>2002-04-18</t>
  </si>
  <si>
    <t>2002-04-19</t>
  </si>
  <si>
    <t>2002-04-22</t>
  </si>
  <si>
    <t>2002-04-23</t>
  </si>
  <si>
    <t>2002-04-24</t>
  </si>
  <si>
    <t>2002-04-25</t>
  </si>
  <si>
    <t>2002-04-26</t>
  </si>
  <si>
    <t>2002-04-29</t>
  </si>
  <si>
    <t>2002-04-30</t>
  </si>
  <si>
    <t>2002-05-02</t>
  </si>
  <si>
    <t>2002-05-06</t>
  </si>
  <si>
    <t>2002-05-07</t>
  </si>
  <si>
    <t>2002-05-08</t>
  </si>
  <si>
    <t>2002-05-09</t>
  </si>
  <si>
    <t>2002-05-10</t>
  </si>
  <si>
    <t>2002-05-13</t>
  </si>
  <si>
    <t>2002-05-14</t>
  </si>
  <si>
    <t>2002-05-15</t>
  </si>
  <si>
    <t>2002-05-16</t>
  </si>
  <si>
    <t>2002-05-17</t>
  </si>
  <si>
    <t>2002-05-20</t>
  </si>
  <si>
    <t>2002-05-21</t>
  </si>
  <si>
    <t>2002-05-22</t>
  </si>
  <si>
    <t>2002-05-23</t>
  </si>
  <si>
    <t>2002-05-24</t>
  </si>
  <si>
    <t>2002-05-27</t>
  </si>
  <si>
    <t>2002-05-28</t>
  </si>
  <si>
    <t>2002-05-29</t>
  </si>
  <si>
    <t>2002-05-31</t>
  </si>
  <si>
    <t>2002-06-03</t>
  </si>
  <si>
    <t>2002-06-04</t>
  </si>
  <si>
    <t>2002-06-05</t>
  </si>
  <si>
    <t>2002-06-06</t>
  </si>
  <si>
    <t>2002-06-07</t>
  </si>
  <si>
    <t>2002-06-10</t>
  </si>
  <si>
    <t>2002-06-11</t>
  </si>
  <si>
    <t>2002-06-12</t>
  </si>
  <si>
    <t>2002-06-13</t>
  </si>
  <si>
    <t>2002-06-14</t>
  </si>
  <si>
    <t>2002-06-17</t>
  </si>
  <si>
    <t>2002-06-18</t>
  </si>
  <si>
    <t>2002-06-19</t>
  </si>
  <si>
    <t>2002-06-20</t>
  </si>
  <si>
    <t>2002-06-21</t>
  </si>
  <si>
    <t>2002-06-24</t>
  </si>
  <si>
    <t>2002-06-25</t>
  </si>
  <si>
    <t>2002-06-26</t>
  </si>
  <si>
    <t>2002-06-27</t>
  </si>
  <si>
    <t>2002-06-28</t>
  </si>
  <si>
    <t>2002-07-01</t>
  </si>
  <si>
    <t>2002-07-02</t>
  </si>
  <si>
    <t>2002-07-03</t>
  </si>
  <si>
    <t>2002-07-04</t>
  </si>
  <si>
    <t>2002-07-05</t>
  </si>
  <si>
    <t>2002-07-08</t>
  </si>
  <si>
    <t>2002-07-09</t>
  </si>
  <si>
    <t>2002-07-10</t>
  </si>
  <si>
    <t>2002-07-11</t>
  </si>
  <si>
    <t>2002-07-12</t>
  </si>
  <si>
    <t>2002-07-15</t>
  </si>
  <si>
    <t>2002-07-16</t>
  </si>
  <si>
    <t>2002-07-17</t>
  </si>
  <si>
    <t>2002-07-18</t>
  </si>
  <si>
    <t>2002-07-19</t>
  </si>
  <si>
    <t>2002-07-22</t>
  </si>
  <si>
    <t>2002-07-23</t>
  </si>
  <si>
    <t>2002-07-24</t>
  </si>
  <si>
    <t>2002-07-25</t>
  </si>
  <si>
    <t>2002-07-26</t>
  </si>
  <si>
    <t>2002-07-29</t>
  </si>
  <si>
    <t>2002-07-30</t>
  </si>
  <si>
    <t>2002-07-31</t>
  </si>
  <si>
    <t>2002-08-01</t>
  </si>
  <si>
    <t>2002-08-02</t>
  </si>
  <si>
    <t>2002-08-05</t>
  </si>
  <si>
    <t>2002-08-06</t>
  </si>
  <si>
    <t>2002-08-07</t>
  </si>
  <si>
    <t>2002-08-08</t>
  </si>
  <si>
    <t>2002-08-09</t>
  </si>
  <si>
    <t>2002-08-12</t>
  </si>
  <si>
    <t>2002-08-13</t>
  </si>
  <si>
    <t>2002-08-14</t>
  </si>
  <si>
    <t>2002-08-16</t>
  </si>
  <si>
    <t>2002-08-19</t>
  </si>
  <si>
    <t>2002-08-20</t>
  </si>
  <si>
    <t>2002-08-21</t>
  </si>
  <si>
    <t>2002-08-22</t>
  </si>
  <si>
    <t>2002-08-23</t>
  </si>
  <si>
    <t>2002-08-26</t>
  </si>
  <si>
    <t>2002-08-27</t>
  </si>
  <si>
    <t>2002-08-28</t>
  </si>
  <si>
    <t>2002-08-29</t>
  </si>
  <si>
    <t>2002-08-30</t>
  </si>
  <si>
    <t>2002-09-02</t>
  </si>
  <si>
    <t>2002-09-03</t>
  </si>
  <si>
    <t>2002-09-04</t>
  </si>
  <si>
    <t>2002-09-05</t>
  </si>
  <si>
    <t>2002-09-06</t>
  </si>
  <si>
    <t>2002-09-09</t>
  </si>
  <si>
    <t>2002-09-10</t>
  </si>
  <si>
    <t>2002-09-11</t>
  </si>
  <si>
    <t>2002-09-12</t>
  </si>
  <si>
    <t>2002-09-13</t>
  </si>
  <si>
    <t>2002-09-16</t>
  </si>
  <si>
    <t>2002-09-17</t>
  </si>
  <si>
    <t>2002-09-18</t>
  </si>
  <si>
    <t>2002-09-19</t>
  </si>
  <si>
    <t>2002-09-20</t>
  </si>
  <si>
    <t>2002-09-23</t>
  </si>
  <si>
    <t>2002-09-24</t>
  </si>
  <si>
    <t>2002-09-25</t>
  </si>
  <si>
    <t>2002-09-26</t>
  </si>
  <si>
    <t>2002-09-27</t>
  </si>
  <si>
    <t>2002-09-30</t>
  </si>
  <si>
    <t>2002-10-01</t>
  </si>
  <si>
    <t>2002-10-02</t>
  </si>
  <si>
    <t>2002-10-03</t>
  </si>
  <si>
    <t>2002-10-04</t>
  </si>
  <si>
    <t>2002-10-07</t>
  </si>
  <si>
    <t>2002-10-08</t>
  </si>
  <si>
    <t>2002-10-09</t>
  </si>
  <si>
    <t>2002-10-10</t>
  </si>
  <si>
    <t>2002-10-11</t>
  </si>
  <si>
    <t>2002-10-14</t>
  </si>
  <si>
    <t>2002-10-15</t>
  </si>
  <si>
    <t>2002-10-16</t>
  </si>
  <si>
    <t>2002-10-17</t>
  </si>
  <si>
    <t>2002-10-18</t>
  </si>
  <si>
    <t>2002-10-21</t>
  </si>
  <si>
    <t>2002-10-22</t>
  </si>
  <si>
    <t>2002-10-23</t>
  </si>
  <si>
    <t>2002-10-24</t>
  </si>
  <si>
    <t>2002-10-25</t>
  </si>
  <si>
    <t>2002-10-28</t>
  </si>
  <si>
    <t>2002-10-29</t>
  </si>
  <si>
    <t>2002-10-30</t>
  </si>
  <si>
    <t>2002-10-31</t>
  </si>
  <si>
    <t>2002-11-04</t>
  </si>
  <si>
    <t>2002-11-05</t>
  </si>
  <si>
    <t>2002-11-06</t>
  </si>
  <si>
    <t>2002-11-07</t>
  </si>
  <si>
    <t>2002-11-08</t>
  </si>
  <si>
    <t>2002-11-12</t>
  </si>
  <si>
    <t>2002-11-13</t>
  </si>
  <si>
    <t>2002-11-14</t>
  </si>
  <si>
    <t>2002-11-15</t>
  </si>
  <si>
    <t>2002-11-18</t>
  </si>
  <si>
    <t>2002-11-19</t>
  </si>
  <si>
    <t>2002-11-20</t>
  </si>
  <si>
    <t>2002-11-21</t>
  </si>
  <si>
    <t>2002-11-22</t>
  </si>
  <si>
    <t>2002-11-25</t>
  </si>
  <si>
    <t>2002-11-26</t>
  </si>
  <si>
    <t>2002-11-27</t>
  </si>
  <si>
    <t>2002-11-28</t>
  </si>
  <si>
    <t>2002-11-29</t>
  </si>
  <si>
    <t>2002-12-02</t>
  </si>
  <si>
    <t>2002-12-03</t>
  </si>
  <si>
    <t>2002-12-04</t>
  </si>
  <si>
    <t>2002-12-05</t>
  </si>
  <si>
    <t>2002-12-06</t>
  </si>
  <si>
    <t>2002-12-09</t>
  </si>
  <si>
    <t>2002-12-10</t>
  </si>
  <si>
    <t>2002-12-11</t>
  </si>
  <si>
    <t>2002-12-12</t>
  </si>
  <si>
    <t>2002-12-13</t>
  </si>
  <si>
    <t>2002-12-16</t>
  </si>
  <si>
    <t>2002-12-17</t>
  </si>
  <si>
    <t>2002-12-18</t>
  </si>
  <si>
    <t>2002-12-19</t>
  </si>
  <si>
    <t>2002-12-20</t>
  </si>
  <si>
    <t>2002-12-23</t>
  </si>
  <si>
    <t>2002-12-27</t>
  </si>
  <si>
    <t>2002-12-30</t>
  </si>
  <si>
    <t>2002-12-31</t>
  </si>
  <si>
    <t>2003-01-02</t>
  </si>
  <si>
    <t>2003-01-03</t>
  </si>
  <si>
    <t>2003-01-06</t>
  </si>
  <si>
    <t>2003-01-07</t>
  </si>
  <si>
    <t>2003-01-08</t>
  </si>
  <si>
    <t>2003-01-09</t>
  </si>
  <si>
    <t>2003-01-10</t>
  </si>
  <si>
    <t>2003-01-13</t>
  </si>
  <si>
    <t>2003-01-14</t>
  </si>
  <si>
    <t>2003-01-15</t>
  </si>
  <si>
    <t>2003-01-16</t>
  </si>
  <si>
    <t>2003-01-17</t>
  </si>
  <si>
    <t>2003-01-20</t>
  </si>
  <si>
    <t>2003-01-21</t>
  </si>
  <si>
    <t>2003-01-22</t>
  </si>
  <si>
    <t>2003-01-23</t>
  </si>
  <si>
    <t>2003-01-24</t>
  </si>
  <si>
    <t>2003-01-27</t>
  </si>
  <si>
    <t>2003-01-28</t>
  </si>
  <si>
    <t>2003-01-29</t>
  </si>
  <si>
    <t>2003-01-30</t>
  </si>
  <si>
    <t>2003-01-31</t>
  </si>
  <si>
    <t>2003-02-03</t>
  </si>
  <si>
    <t>2003-02-04</t>
  </si>
  <si>
    <t>2003-02-05</t>
  </si>
  <si>
    <t>2003-02-06</t>
  </si>
  <si>
    <t>2003-02-07</t>
  </si>
  <si>
    <t>2003-02-10</t>
  </si>
  <si>
    <t>2003-02-11</t>
  </si>
  <si>
    <t>2003-02-12</t>
  </si>
  <si>
    <t>2003-02-13</t>
  </si>
  <si>
    <t>2003-02-14</t>
  </si>
  <si>
    <t>2003-02-17</t>
  </si>
  <si>
    <t>2003-02-18</t>
  </si>
  <si>
    <t>2003-02-19</t>
  </si>
  <si>
    <t>2003-02-20</t>
  </si>
  <si>
    <t>2003-02-21</t>
  </si>
  <si>
    <t>2003-02-24</t>
  </si>
  <si>
    <t>2003-02-25</t>
  </si>
  <si>
    <t>2003-02-26</t>
  </si>
  <si>
    <t>2003-02-27</t>
  </si>
  <si>
    <t>2003-02-28</t>
  </si>
  <si>
    <t>2003-03-03</t>
  </si>
  <si>
    <t>2003-03-04</t>
  </si>
  <si>
    <t>2003-03-05</t>
  </si>
  <si>
    <t>2003-03-06</t>
  </si>
  <si>
    <t>2003-03-07</t>
  </si>
  <si>
    <t>2003-03-10</t>
  </si>
  <si>
    <t>2003-03-11</t>
  </si>
  <si>
    <t>2003-03-12</t>
  </si>
  <si>
    <t>2003-03-13</t>
  </si>
  <si>
    <t>2003-03-14</t>
  </si>
  <si>
    <t>2003-03-17</t>
  </si>
  <si>
    <t>2003-03-18</t>
  </si>
  <si>
    <t>2003-03-19</t>
  </si>
  <si>
    <t>2003-03-20</t>
  </si>
  <si>
    <t>2003-03-21</t>
  </si>
  <si>
    <t>2003-03-24</t>
  </si>
  <si>
    <t>2003-03-25</t>
  </si>
  <si>
    <t>2003-03-26</t>
  </si>
  <si>
    <t>2003-03-27</t>
  </si>
  <si>
    <t>2003-03-28</t>
  </si>
  <si>
    <t>2003-03-31</t>
  </si>
  <si>
    <t>2003-04-01</t>
  </si>
  <si>
    <t>2003-04-02</t>
  </si>
  <si>
    <t>2003-04-03</t>
  </si>
  <si>
    <t>2003-04-04</t>
  </si>
  <si>
    <t>2003-04-07</t>
  </si>
  <si>
    <t>2003-04-08</t>
  </si>
  <si>
    <t>2003-04-09</t>
  </si>
  <si>
    <t>2003-04-10</t>
  </si>
  <si>
    <t>2003-04-11</t>
  </si>
  <si>
    <t>2003-04-14</t>
  </si>
  <si>
    <t>2003-04-15</t>
  </si>
  <si>
    <t>2003-04-16</t>
  </si>
  <si>
    <t>2003-04-17</t>
  </si>
  <si>
    <t>2003-04-22</t>
  </si>
  <si>
    <t>2003-04-23</t>
  </si>
  <si>
    <t>2003-04-24</t>
  </si>
  <si>
    <t>2003-04-25</t>
  </si>
  <si>
    <t>2003-04-28</t>
  </si>
  <si>
    <t>2003-04-29</t>
  </si>
  <si>
    <t>2003-04-30</t>
  </si>
  <si>
    <t>2003-05-02</t>
  </si>
  <si>
    <t>2003-05-05</t>
  </si>
  <si>
    <t>2003-05-06</t>
  </si>
  <si>
    <t>2003-05-07</t>
  </si>
  <si>
    <t>2003-05-08</t>
  </si>
  <si>
    <t>2003-05-09</t>
  </si>
  <si>
    <t>2003-05-12</t>
  </si>
  <si>
    <t>2003-05-13</t>
  </si>
  <si>
    <t>2003-05-14</t>
  </si>
  <si>
    <t>2003-05-15</t>
  </si>
  <si>
    <t>2003-05-16</t>
  </si>
  <si>
    <t>2003-05-19</t>
  </si>
  <si>
    <t>2003-05-20</t>
  </si>
  <si>
    <t>2003-05-21</t>
  </si>
  <si>
    <t>2003-05-22</t>
  </si>
  <si>
    <t>2003-05-23</t>
  </si>
  <si>
    <t>2003-05-26</t>
  </si>
  <si>
    <t>2003-05-27</t>
  </si>
  <si>
    <t>2003-05-28</t>
  </si>
  <si>
    <t>2003-05-29</t>
  </si>
  <si>
    <t>2003-05-30</t>
  </si>
  <si>
    <t>2003-06-02</t>
  </si>
  <si>
    <t>2003-06-03</t>
  </si>
  <si>
    <t>2003-06-04</t>
  </si>
  <si>
    <t>2003-06-05</t>
  </si>
  <si>
    <t>2003-06-06</t>
  </si>
  <si>
    <t>2003-06-09</t>
  </si>
  <si>
    <t>2003-06-10</t>
  </si>
  <si>
    <t>2003-06-11</t>
  </si>
  <si>
    <t>2003-06-12</t>
  </si>
  <si>
    <t>2003-06-13</t>
  </si>
  <si>
    <t>2003-06-16</t>
  </si>
  <si>
    <t>2003-06-17</t>
  </si>
  <si>
    <t>2003-06-18</t>
  </si>
  <si>
    <t>2003-06-20</t>
  </si>
  <si>
    <t>2003-06-23</t>
  </si>
  <si>
    <t>2003-06-24</t>
  </si>
  <si>
    <t>2003-06-25</t>
  </si>
  <si>
    <t>2003-06-26</t>
  </si>
  <si>
    <t>2003-06-27</t>
  </si>
  <si>
    <t>2003-06-30</t>
  </si>
  <si>
    <t>2003-07-01</t>
  </si>
  <si>
    <t>2003-07-02</t>
  </si>
  <si>
    <t>2003-07-03</t>
  </si>
  <si>
    <t>2003-07-04</t>
  </si>
  <si>
    <t>2003-07-07</t>
  </si>
  <si>
    <t>2003-07-08</t>
  </si>
  <si>
    <t>2003-07-09</t>
  </si>
  <si>
    <t>2003-07-10</t>
  </si>
  <si>
    <t>2003-07-11</t>
  </si>
  <si>
    <t>2003-07-14</t>
  </si>
  <si>
    <t>2003-07-15</t>
  </si>
  <si>
    <t>2003-07-16</t>
  </si>
  <si>
    <t>2003-07-17</t>
  </si>
  <si>
    <t>2003-07-18</t>
  </si>
  <si>
    <t>2003-07-21</t>
  </si>
  <si>
    <t>2003-07-22</t>
  </si>
  <si>
    <t>2003-07-23</t>
  </si>
  <si>
    <t>2003-07-24</t>
  </si>
  <si>
    <t>2003-07-25</t>
  </si>
  <si>
    <t>2003-07-28</t>
  </si>
  <si>
    <t>2003-07-29</t>
  </si>
  <si>
    <t>2003-07-30</t>
  </si>
  <si>
    <t>2003-07-31</t>
  </si>
  <si>
    <t>2003-08-01</t>
  </si>
  <si>
    <t>2003-08-04</t>
  </si>
  <si>
    <t>2003-08-05</t>
  </si>
  <si>
    <t>2003-08-06</t>
  </si>
  <si>
    <t>2003-08-07</t>
  </si>
  <si>
    <t>2003-08-08</t>
  </si>
  <si>
    <t>2003-08-11</t>
  </si>
  <si>
    <t>2003-08-12</t>
  </si>
  <si>
    <t>2003-08-13</t>
  </si>
  <si>
    <t>2003-08-14</t>
  </si>
  <si>
    <t>2003-08-18</t>
  </si>
  <si>
    <t>2003-08-19</t>
  </si>
  <si>
    <t>2003-08-20</t>
  </si>
  <si>
    <t>2003-08-21</t>
  </si>
  <si>
    <t>2003-08-22</t>
  </si>
  <si>
    <t>2003-08-25</t>
  </si>
  <si>
    <t>2003-08-26</t>
  </si>
  <si>
    <t>2003-08-27</t>
  </si>
  <si>
    <t>2003-08-28</t>
  </si>
  <si>
    <t>2003-08-29</t>
  </si>
  <si>
    <t>2003-09-01</t>
  </si>
  <si>
    <t>2003-09-02</t>
  </si>
  <si>
    <t>2003-09-03</t>
  </si>
  <si>
    <t>2003-09-04</t>
  </si>
  <si>
    <t>2003-09-05</t>
  </si>
  <si>
    <t>2003-09-08</t>
  </si>
  <si>
    <t>2003-09-09</t>
  </si>
  <si>
    <t>2003-09-10</t>
  </si>
  <si>
    <t>2003-09-11</t>
  </si>
  <si>
    <t>2003-09-12</t>
  </si>
  <si>
    <t>2003-09-15</t>
  </si>
  <si>
    <t>2003-09-16</t>
  </si>
  <si>
    <t>2003-09-17</t>
  </si>
  <si>
    <t>2003-09-18</t>
  </si>
  <si>
    <t>2003-09-19</t>
  </si>
  <si>
    <t>2003-09-22</t>
  </si>
  <si>
    <t>2003-09-23</t>
  </si>
  <si>
    <t>2003-09-24</t>
  </si>
  <si>
    <t>2003-09-25</t>
  </si>
  <si>
    <t>2003-09-26</t>
  </si>
  <si>
    <t>2003-09-29</t>
  </si>
  <si>
    <t>2003-09-30</t>
  </si>
  <si>
    <t>2003-10-01</t>
  </si>
  <si>
    <t>2003-10-02</t>
  </si>
  <si>
    <t>2003-10-03</t>
  </si>
  <si>
    <t>2003-10-06</t>
  </si>
  <si>
    <t>2003-10-07</t>
  </si>
  <si>
    <t>2003-10-08</t>
  </si>
  <si>
    <t>2003-10-09</t>
  </si>
  <si>
    <t>2003-10-10</t>
  </si>
  <si>
    <t>2003-10-13</t>
  </si>
  <si>
    <t>2003-10-14</t>
  </si>
  <si>
    <t>2003-10-15</t>
  </si>
  <si>
    <t>2003-10-16</t>
  </si>
  <si>
    <t>2003-10-17</t>
  </si>
  <si>
    <t>2003-10-20</t>
  </si>
  <si>
    <t>2003-10-21</t>
  </si>
  <si>
    <t>2003-10-22</t>
  </si>
  <si>
    <t>2003-10-23</t>
  </si>
  <si>
    <t>2003-10-24</t>
  </si>
  <si>
    <t>2003-10-27</t>
  </si>
  <si>
    <t>2003-10-28</t>
  </si>
  <si>
    <t>2003-10-29</t>
  </si>
  <si>
    <t>2003-10-30</t>
  </si>
  <si>
    <t>2003-10-31</t>
  </si>
  <si>
    <t>2003-11-03</t>
  </si>
  <si>
    <t>2003-11-04</t>
  </si>
  <si>
    <t>2003-11-05</t>
  </si>
  <si>
    <t>2003-11-06</t>
  </si>
  <si>
    <t>2003-11-07</t>
  </si>
  <si>
    <t>2003-11-10</t>
  </si>
  <si>
    <t>2003-11-12</t>
  </si>
  <si>
    <t>2003-11-13</t>
  </si>
  <si>
    <t>2003-11-14</t>
  </si>
  <si>
    <t>2003-11-17</t>
  </si>
  <si>
    <t>2003-11-18</t>
  </si>
  <si>
    <t>2003-11-19</t>
  </si>
  <si>
    <t>2003-11-20</t>
  </si>
  <si>
    <t>2003-11-21</t>
  </si>
  <si>
    <t>2003-11-24</t>
  </si>
  <si>
    <t>2003-11-25</t>
  </si>
  <si>
    <t>2003-11-26</t>
  </si>
  <si>
    <t>2003-11-27</t>
  </si>
  <si>
    <t>2003-11-28</t>
  </si>
  <si>
    <t>2003-12-01</t>
  </si>
  <si>
    <t>2003-12-02</t>
  </si>
  <si>
    <t>2003-12-03</t>
  </si>
  <si>
    <t>2003-12-04</t>
  </si>
  <si>
    <t>2003-12-05</t>
  </si>
  <si>
    <t>2003-12-08</t>
  </si>
  <si>
    <t>2003-12-09</t>
  </si>
  <si>
    <t>2003-12-10</t>
  </si>
  <si>
    <t>2003-12-11</t>
  </si>
  <si>
    <t>2003-12-12</t>
  </si>
  <si>
    <t>2003-12-15</t>
  </si>
  <si>
    <t>2003-12-16</t>
  </si>
  <si>
    <t>2003-12-17</t>
  </si>
  <si>
    <t>2003-12-18</t>
  </si>
  <si>
    <t>2003-12-19</t>
  </si>
  <si>
    <t>2003-12-22</t>
  </si>
  <si>
    <t>2003-12-23</t>
  </si>
  <si>
    <t>2003-12-29</t>
  </si>
  <si>
    <t>2003-12-30</t>
  </si>
  <si>
    <t>2003-12-31</t>
  </si>
  <si>
    <t>2004-01-02</t>
  </si>
  <si>
    <t>2004-01-05</t>
  </si>
  <si>
    <t>2004-01-06</t>
  </si>
  <si>
    <t>2004-01-07</t>
  </si>
  <si>
    <t>2004-01-08</t>
  </si>
  <si>
    <t>2004-01-09</t>
  </si>
  <si>
    <t>2004-01-12</t>
  </si>
  <si>
    <t>2004-01-13</t>
  </si>
  <si>
    <t>2004-01-14</t>
  </si>
  <si>
    <t>2004-01-15</t>
  </si>
  <si>
    <t>2004-01-16</t>
  </si>
  <si>
    <t>2004-01-19</t>
  </si>
  <si>
    <t>2004-01-20</t>
  </si>
  <si>
    <t>2004-01-21</t>
  </si>
  <si>
    <t>2004-01-22</t>
  </si>
  <si>
    <t>2004-01-23</t>
  </si>
  <si>
    <t>2004-01-26</t>
  </si>
  <si>
    <t>2004-01-27</t>
  </si>
  <si>
    <t>2004-01-28</t>
  </si>
  <si>
    <t>2004-01-29</t>
  </si>
  <si>
    <t>2004-01-30</t>
  </si>
  <si>
    <t>2004-02-02</t>
  </si>
  <si>
    <t>2004-02-03</t>
  </si>
  <si>
    <t>2004-02-04</t>
  </si>
  <si>
    <t>2004-02-05</t>
  </si>
  <si>
    <t>2004-02-06</t>
  </si>
  <si>
    <t>2004-02-09</t>
  </si>
  <si>
    <t>2004-02-10</t>
  </si>
  <si>
    <t>2004-02-11</t>
  </si>
  <si>
    <t>2004-02-12</t>
  </si>
  <si>
    <t>2004-02-13</t>
  </si>
  <si>
    <t>2004-02-16</t>
  </si>
  <si>
    <t>2004-02-17</t>
  </si>
  <si>
    <t>2004-02-18</t>
  </si>
  <si>
    <t>2004-02-19</t>
  </si>
  <si>
    <t>2004-02-20</t>
  </si>
  <si>
    <t>2004-02-23</t>
  </si>
  <si>
    <t>2004-02-24</t>
  </si>
  <si>
    <t>2004-02-25</t>
  </si>
  <si>
    <t>2004-02-26</t>
  </si>
  <si>
    <t>2004-02-27</t>
  </si>
  <si>
    <t>2004-03-01</t>
  </si>
  <si>
    <t>2004-03-02</t>
  </si>
  <si>
    <t>2004-03-03</t>
  </si>
  <si>
    <t>2004-03-04</t>
  </si>
  <si>
    <t>2004-03-05</t>
  </si>
  <si>
    <t>2004-03-08</t>
  </si>
  <si>
    <t>2004-03-09</t>
  </si>
  <si>
    <t>2004-03-10</t>
  </si>
  <si>
    <t>2004-03-11</t>
  </si>
  <si>
    <t>2004-03-12</t>
  </si>
  <si>
    <t>2004-03-15</t>
  </si>
  <si>
    <t>2004-03-16</t>
  </si>
  <si>
    <t>2004-03-17</t>
  </si>
  <si>
    <t>2004-03-18</t>
  </si>
  <si>
    <t>2004-03-19</t>
  </si>
  <si>
    <t>2004-03-22</t>
  </si>
  <si>
    <t>2004-03-23</t>
  </si>
  <si>
    <t>2004-03-24</t>
  </si>
  <si>
    <t>2004-03-25</t>
  </si>
  <si>
    <t>2004-03-26</t>
  </si>
  <si>
    <t>2004-03-29</t>
  </si>
  <si>
    <t>2004-03-30</t>
  </si>
  <si>
    <t>2004-03-31</t>
  </si>
  <si>
    <t>2004-04-01</t>
  </si>
  <si>
    <t>2004-04-02</t>
  </si>
  <si>
    <t>2004-04-05</t>
  </si>
  <si>
    <t>2004-04-06</t>
  </si>
  <si>
    <t>2004-04-07</t>
  </si>
  <si>
    <t>2004-04-08</t>
  </si>
  <si>
    <t>2004-04-13</t>
  </si>
  <si>
    <t>2004-04-14</t>
  </si>
  <si>
    <t>2004-04-15</t>
  </si>
  <si>
    <t>2004-04-16</t>
  </si>
  <si>
    <t>2004-04-19</t>
  </si>
  <si>
    <t>2004-04-20</t>
  </si>
  <si>
    <t>2004-04-21</t>
  </si>
  <si>
    <t>2004-04-22</t>
  </si>
  <si>
    <t>2004-04-23</t>
  </si>
  <si>
    <t>2004-04-26</t>
  </si>
  <si>
    <t>2004-04-27</t>
  </si>
  <si>
    <t>2004-04-28</t>
  </si>
  <si>
    <t>2004-04-29</t>
  </si>
  <si>
    <t>2004-04-30</t>
  </si>
  <si>
    <t>2004-05-04</t>
  </si>
  <si>
    <t>2004-05-05</t>
  </si>
  <si>
    <t>2004-05-06</t>
  </si>
  <si>
    <t>2004-05-07</t>
  </si>
  <si>
    <t>2004-05-10</t>
  </si>
  <si>
    <t>2004-05-11</t>
  </si>
  <si>
    <t>2004-05-12</t>
  </si>
  <si>
    <t>2004-05-13</t>
  </si>
  <si>
    <t>2004-05-14</t>
  </si>
  <si>
    <t>2004-05-17</t>
  </si>
  <si>
    <t>2004-05-18</t>
  </si>
  <si>
    <t>2004-05-19</t>
  </si>
  <si>
    <t>2004-05-20</t>
  </si>
  <si>
    <t>2004-05-21</t>
  </si>
  <si>
    <t>2004-05-24</t>
  </si>
  <si>
    <t>2004-05-25</t>
  </si>
  <si>
    <t>2004-05-26</t>
  </si>
  <si>
    <t>2004-05-27</t>
  </si>
  <si>
    <t>2004-05-28</t>
  </si>
  <si>
    <t>2004-05-31</t>
  </si>
  <si>
    <t>2004-06-01</t>
  </si>
  <si>
    <t>2004-06-02</t>
  </si>
  <si>
    <t>2004-06-03</t>
  </si>
  <si>
    <t>2004-06-04</t>
  </si>
  <si>
    <t>2004-06-07</t>
  </si>
  <si>
    <t>2004-06-08</t>
  </si>
  <si>
    <t>2004-06-09</t>
  </si>
  <si>
    <t>2004-06-11</t>
  </si>
  <si>
    <t>2004-06-14</t>
  </si>
  <si>
    <t>2004-06-15</t>
  </si>
  <si>
    <t>2004-06-16</t>
  </si>
  <si>
    <t>2004-06-17</t>
  </si>
  <si>
    <t>2004-06-18</t>
  </si>
  <si>
    <t>2004-06-21</t>
  </si>
  <si>
    <t>2004-06-22</t>
  </si>
  <si>
    <t>2004-06-23</t>
  </si>
  <si>
    <t>2004-06-24</t>
  </si>
  <si>
    <t>2004-06-25</t>
  </si>
  <si>
    <t>2004-06-28</t>
  </si>
  <si>
    <t>2004-06-29</t>
  </si>
  <si>
    <t>2004-06-30</t>
  </si>
  <si>
    <t>2004-07-01</t>
  </si>
  <si>
    <t>2004-07-02</t>
  </si>
  <si>
    <t>2004-07-05</t>
  </si>
  <si>
    <t>2004-07-06</t>
  </si>
  <si>
    <t>2004-07-07</t>
  </si>
  <si>
    <t>2004-07-08</t>
  </si>
  <si>
    <t>2004-07-09</t>
  </si>
  <si>
    <t>2004-07-12</t>
  </si>
  <si>
    <t>2004-07-13</t>
  </si>
  <si>
    <t>2004-07-14</t>
  </si>
  <si>
    <t>2004-07-15</t>
  </si>
  <si>
    <t>2004-07-16</t>
  </si>
  <si>
    <t>2004-07-19</t>
  </si>
  <si>
    <t>2004-07-20</t>
  </si>
  <si>
    <t>2004-07-21</t>
  </si>
  <si>
    <t>2004-07-22</t>
  </si>
  <si>
    <t>2004-07-23</t>
  </si>
  <si>
    <t>2004-07-26</t>
  </si>
  <si>
    <t>2004-07-27</t>
  </si>
  <si>
    <t>2004-07-28</t>
  </si>
  <si>
    <t>2004-07-29</t>
  </si>
  <si>
    <t>2004-07-30</t>
  </si>
  <si>
    <t>2004-08-02</t>
  </si>
  <si>
    <t>2004-08-03</t>
  </si>
  <si>
    <t>2004-08-04</t>
  </si>
  <si>
    <t>2004-08-05</t>
  </si>
  <si>
    <t>2004-08-06</t>
  </si>
  <si>
    <t>2004-08-09</t>
  </si>
  <si>
    <t>2004-08-10</t>
  </si>
  <si>
    <t>2004-08-11</t>
  </si>
  <si>
    <t>2004-08-12</t>
  </si>
  <si>
    <t>2004-08-13</t>
  </si>
  <si>
    <t>2004-08-16</t>
  </si>
  <si>
    <t>2004-08-17</t>
  </si>
  <si>
    <t>2004-08-18</t>
  </si>
  <si>
    <t>2004-08-19</t>
  </si>
  <si>
    <t>2004-08-20</t>
  </si>
  <si>
    <t>2004-08-23</t>
  </si>
  <si>
    <t>2004-08-24</t>
  </si>
  <si>
    <t>2004-08-25</t>
  </si>
  <si>
    <t>2004-08-26</t>
  </si>
  <si>
    <t>2004-08-27</t>
  </si>
  <si>
    <t>2004-08-30</t>
  </si>
  <si>
    <t>2004-08-31</t>
  </si>
  <si>
    <t>2004-09-01</t>
  </si>
  <si>
    <t>2004-09-02</t>
  </si>
  <si>
    <t>2004-09-03</t>
  </si>
  <si>
    <t>2004-09-06</t>
  </si>
  <si>
    <t>2004-09-07</t>
  </si>
  <si>
    <t>2004-09-08</t>
  </si>
  <si>
    <t>2004-09-09</t>
  </si>
  <si>
    <t>2004-09-10</t>
  </si>
  <si>
    <t>2004-09-13</t>
  </si>
  <si>
    <t>2004-09-14</t>
  </si>
  <si>
    <t>2004-09-15</t>
  </si>
  <si>
    <t>2004-09-16</t>
  </si>
  <si>
    <t>2004-09-17</t>
  </si>
  <si>
    <t>2004-09-20</t>
  </si>
  <si>
    <t>2004-09-21</t>
  </si>
  <si>
    <t>2004-09-22</t>
  </si>
  <si>
    <t>2004-09-23</t>
  </si>
  <si>
    <t>2004-09-24</t>
  </si>
  <si>
    <t>2004-09-27</t>
  </si>
  <si>
    <t>2004-09-28</t>
  </si>
  <si>
    <t>2004-09-29</t>
  </si>
  <si>
    <t>2004-09-30</t>
  </si>
  <si>
    <t>2004-10-01</t>
  </si>
  <si>
    <t>2004-10-04</t>
  </si>
  <si>
    <t>2004-10-05</t>
  </si>
  <si>
    <t>2004-10-06</t>
  </si>
  <si>
    <t>2004-10-07</t>
  </si>
  <si>
    <t>2004-10-08</t>
  </si>
  <si>
    <t>2004-10-11</t>
  </si>
  <si>
    <t>2004-10-12</t>
  </si>
  <si>
    <t>2004-10-13</t>
  </si>
  <si>
    <t>2004-10-14</t>
  </si>
  <si>
    <t>2004-10-15</t>
  </si>
  <si>
    <t>2004-10-18</t>
  </si>
  <si>
    <t>2004-10-19</t>
  </si>
  <si>
    <t>2004-10-20</t>
  </si>
  <si>
    <t>2004-10-21</t>
  </si>
  <si>
    <t>2004-10-22</t>
  </si>
  <si>
    <t>2004-10-25</t>
  </si>
  <si>
    <t>2004-10-26</t>
  </si>
  <si>
    <t>2004-10-27</t>
  </si>
  <si>
    <t>2004-10-28</t>
  </si>
  <si>
    <t>2004-10-29</t>
  </si>
  <si>
    <t>2004-11-02</t>
  </si>
  <si>
    <t>2004-11-03</t>
  </si>
  <si>
    <t>2004-11-04</t>
  </si>
  <si>
    <t>2004-11-05</t>
  </si>
  <si>
    <t>2004-11-08</t>
  </si>
  <si>
    <t>2004-11-09</t>
  </si>
  <si>
    <t>2004-11-10</t>
  </si>
  <si>
    <t>2004-11-12</t>
  </si>
  <si>
    <t>2004-11-15</t>
  </si>
  <si>
    <t>2004-11-16</t>
  </si>
  <si>
    <t>2004-11-17</t>
  </si>
  <si>
    <t>2004-11-18</t>
  </si>
  <si>
    <t>2004-11-19</t>
  </si>
  <si>
    <t>2004-11-22</t>
  </si>
  <si>
    <t>2004-11-23</t>
  </si>
  <si>
    <t>2004-11-24</t>
  </si>
  <si>
    <t>2004-11-25</t>
  </si>
  <si>
    <t>2004-11-26</t>
  </si>
  <si>
    <t>2004-11-29</t>
  </si>
  <si>
    <t>2004-11-30</t>
  </si>
  <si>
    <t>2004-12-01</t>
  </si>
  <si>
    <t>2004-12-02</t>
  </si>
  <si>
    <t>2004-12-03</t>
  </si>
  <si>
    <t>2004-12-06</t>
  </si>
  <si>
    <t>2004-12-07</t>
  </si>
  <si>
    <t>2004-12-08</t>
  </si>
  <si>
    <t>2004-12-09</t>
  </si>
  <si>
    <t>2004-12-10</t>
  </si>
  <si>
    <t>2004-12-13</t>
  </si>
  <si>
    <t>2004-12-14</t>
  </si>
  <si>
    <t>2004-12-15</t>
  </si>
  <si>
    <t>2004-12-16</t>
  </si>
  <si>
    <t>2004-12-17</t>
  </si>
  <si>
    <t>2004-12-20</t>
  </si>
  <si>
    <t>2004-12-21</t>
  </si>
  <si>
    <t>2004-12-22</t>
  </si>
  <si>
    <t>2004-12-23</t>
  </si>
  <si>
    <t>2004-12-24</t>
  </si>
  <si>
    <t>2004-12-27</t>
  </si>
  <si>
    <t>2004-12-28</t>
  </si>
  <si>
    <t>2004-12-29</t>
  </si>
  <si>
    <t>2004-12-30</t>
  </si>
  <si>
    <t>2004-12-31</t>
  </si>
  <si>
    <t>2005-01-03</t>
  </si>
  <si>
    <t>2005-01-04</t>
  </si>
  <si>
    <t>2005-01-05</t>
  </si>
  <si>
    <t>2005-01-06</t>
  </si>
  <si>
    <t>2005-01-07</t>
  </si>
  <si>
    <t>2005-01-10</t>
  </si>
  <si>
    <t>2005-01-11</t>
  </si>
  <si>
    <t>2005-01-12</t>
  </si>
  <si>
    <t>2005-01-13</t>
  </si>
  <si>
    <t>2005-01-14</t>
  </si>
  <si>
    <t>2005-01-17</t>
  </si>
  <si>
    <t>2005-01-18</t>
  </si>
  <si>
    <t>2005-01-19</t>
  </si>
  <si>
    <t>2005-01-20</t>
  </si>
  <si>
    <t>2005-01-21</t>
  </si>
  <si>
    <t>2005-01-24</t>
  </si>
  <si>
    <t>2005-01-25</t>
  </si>
  <si>
    <t>2005-01-26</t>
  </si>
  <si>
    <t>2005-01-27</t>
  </si>
  <si>
    <t>2005-01-28</t>
  </si>
  <si>
    <t>2005-01-31</t>
  </si>
  <si>
    <t>2005-02-01</t>
  </si>
  <si>
    <t>2005-02-02</t>
  </si>
  <si>
    <t>2005-02-03</t>
  </si>
  <si>
    <t>2005-02-04</t>
  </si>
  <si>
    <t>2005-02-07</t>
  </si>
  <si>
    <t>2005-02-08</t>
  </si>
  <si>
    <t>2005-02-09</t>
  </si>
  <si>
    <t>2005-02-10</t>
  </si>
  <si>
    <t>2005-02-11</t>
  </si>
  <si>
    <t>2005-02-14</t>
  </si>
  <si>
    <t>2005-02-15</t>
  </si>
  <si>
    <t>2005-02-16</t>
  </si>
  <si>
    <t>2005-02-17</t>
  </si>
  <si>
    <t>2005-02-18</t>
  </si>
  <si>
    <t>2005-02-21</t>
  </si>
  <si>
    <t>2005-02-22</t>
  </si>
  <si>
    <t>2005-02-23</t>
  </si>
  <si>
    <t>2005-02-24</t>
  </si>
  <si>
    <t>2005-02-25</t>
  </si>
  <si>
    <t>2005-02-28</t>
  </si>
  <si>
    <t>2005-03-01</t>
  </si>
  <si>
    <t>2005-03-02</t>
  </si>
  <si>
    <t>2005-03-03</t>
  </si>
  <si>
    <t>2005-03-04</t>
  </si>
  <si>
    <t>2005-03-07</t>
  </si>
  <si>
    <t>2005-03-08</t>
  </si>
  <si>
    <t>2005-03-09</t>
  </si>
  <si>
    <t>2005-03-10</t>
  </si>
  <si>
    <t>2005-03-11</t>
  </si>
  <si>
    <t>2005-03-14</t>
  </si>
  <si>
    <t>2005-03-15</t>
  </si>
  <si>
    <t>2005-03-16</t>
  </si>
  <si>
    <t>2005-03-17</t>
  </si>
  <si>
    <t>2005-03-18</t>
  </si>
  <si>
    <t>2005-03-21</t>
  </si>
  <si>
    <t>2005-03-22</t>
  </si>
  <si>
    <t>2005-03-23</t>
  </si>
  <si>
    <t>2005-03-24</t>
  </si>
  <si>
    <t>2005-03-29</t>
  </si>
  <si>
    <t>2005-03-30</t>
  </si>
  <si>
    <t>2005-03-31</t>
  </si>
  <si>
    <t>2005-04-01</t>
  </si>
  <si>
    <t>2005-04-04</t>
  </si>
  <si>
    <t>2005-04-05</t>
  </si>
  <si>
    <t>2005-04-06</t>
  </si>
  <si>
    <t>2005-04-07</t>
  </si>
  <si>
    <t>2005-04-11</t>
  </si>
  <si>
    <t>2005-04-12</t>
  </si>
  <si>
    <t>2005-04-13</t>
  </si>
  <si>
    <t>2005-04-14</t>
  </si>
  <si>
    <t>2005-04-15</t>
  </si>
  <si>
    <t>2005-04-18</t>
  </si>
  <si>
    <t>2005-04-19</t>
  </si>
  <si>
    <t>2005-04-20</t>
  </si>
  <si>
    <t>2005-04-21</t>
  </si>
  <si>
    <t>2005-04-22</t>
  </si>
  <si>
    <t>2005-04-25</t>
  </si>
  <si>
    <t>2005-04-26</t>
  </si>
  <si>
    <t>2005-04-27</t>
  </si>
  <si>
    <t>2005-04-28</t>
  </si>
  <si>
    <t>2005-04-29</t>
  </si>
  <si>
    <t>2005-05-02</t>
  </si>
  <si>
    <t>2005-05-04</t>
  </si>
  <si>
    <t>2005-05-05</t>
  </si>
  <si>
    <t>2005-05-06</t>
  </si>
  <si>
    <t>2005-05-09</t>
  </si>
  <si>
    <t>2005-05-10</t>
  </si>
  <si>
    <t>2005-05-11</t>
  </si>
  <si>
    <t>2005-05-12</t>
  </si>
  <si>
    <t>2005-05-13</t>
  </si>
  <si>
    <t>2005-05-16</t>
  </si>
  <si>
    <t>2005-05-17</t>
  </si>
  <si>
    <t>2005-05-18</t>
  </si>
  <si>
    <t>2005-05-19</t>
  </si>
  <si>
    <t>2005-05-20</t>
  </si>
  <si>
    <t>2005-05-23</t>
  </si>
  <si>
    <t>2005-05-24</t>
  </si>
  <si>
    <t>2005-05-25</t>
  </si>
  <si>
    <t>2005-05-27</t>
  </si>
  <si>
    <t>2005-05-30</t>
  </si>
  <si>
    <t>2005-05-31</t>
  </si>
  <si>
    <t>2005-06-01</t>
  </si>
  <si>
    <t>2005-06-02</t>
  </si>
  <si>
    <t>2005-06-03</t>
  </si>
  <si>
    <t>2005-06-06</t>
  </si>
  <si>
    <t>2005-06-07</t>
  </si>
  <si>
    <t>2005-06-08</t>
  </si>
  <si>
    <t>2005-06-09</t>
  </si>
  <si>
    <t>2005-06-10</t>
  </si>
  <si>
    <t>2005-06-13</t>
  </si>
  <si>
    <t>2005-06-14</t>
  </si>
  <si>
    <t>2005-06-15</t>
  </si>
  <si>
    <t>2005-06-16</t>
  </si>
  <si>
    <t>2005-06-17</t>
  </si>
  <si>
    <t>2005-06-20</t>
  </si>
  <si>
    <t>2005-06-21</t>
  </si>
  <si>
    <t>2005-06-22</t>
  </si>
  <si>
    <t>2005-06-23</t>
  </si>
  <si>
    <t>2005-06-24</t>
  </si>
  <si>
    <t>2005-06-27</t>
  </si>
  <si>
    <t>2005-06-28</t>
  </si>
  <si>
    <t>2005-06-29</t>
  </si>
  <si>
    <t>2005-06-30</t>
  </si>
  <si>
    <t>2005-07-01</t>
  </si>
  <si>
    <t>2005-07-04</t>
  </si>
  <si>
    <t>2005-07-05</t>
  </si>
  <si>
    <t>2005-07-06</t>
  </si>
  <si>
    <t>2005-07-07</t>
  </si>
  <si>
    <t>2005-07-08</t>
  </si>
  <si>
    <t>2005-07-11</t>
  </si>
  <si>
    <t>2005-07-12</t>
  </si>
  <si>
    <t>2005-07-13</t>
  </si>
  <si>
    <t>2005-07-14</t>
  </si>
  <si>
    <t>2005-07-15</t>
  </si>
  <si>
    <t>2005-07-18</t>
  </si>
  <si>
    <t>2005-07-19</t>
  </si>
  <si>
    <t>2005-07-20</t>
  </si>
  <si>
    <t>2005-07-21</t>
  </si>
  <si>
    <t>2005-07-22</t>
  </si>
  <si>
    <t>2005-07-25</t>
  </si>
  <si>
    <t>2005-07-26</t>
  </si>
  <si>
    <t>2005-07-27</t>
  </si>
  <si>
    <t>2005-07-28</t>
  </si>
  <si>
    <t>2005-07-29</t>
  </si>
  <si>
    <t>2005-08-01</t>
  </si>
  <si>
    <t>2005-08-02</t>
  </si>
  <si>
    <t>2005-08-03</t>
  </si>
  <si>
    <t>2005-08-04</t>
  </si>
  <si>
    <t>2005-08-05</t>
  </si>
  <si>
    <t>2005-08-08</t>
  </si>
  <si>
    <t>2005-08-09</t>
  </si>
  <si>
    <t>2005-08-10</t>
  </si>
  <si>
    <t>2005-08-11</t>
  </si>
  <si>
    <t>2005-08-12</t>
  </si>
  <si>
    <t>2005-08-16</t>
  </si>
  <si>
    <t>2005-08-17</t>
  </si>
  <si>
    <t>2005-08-18</t>
  </si>
  <si>
    <t>2005-08-19</t>
  </si>
  <si>
    <t>2005-08-22</t>
  </si>
  <si>
    <t>2005-08-23</t>
  </si>
  <si>
    <t>2005-08-24</t>
  </si>
  <si>
    <t>2005-08-25</t>
  </si>
  <si>
    <t>2005-08-26</t>
  </si>
  <si>
    <t>2005-08-29</t>
  </si>
  <si>
    <t>2005-08-30</t>
  </si>
  <si>
    <t>2005-08-31</t>
  </si>
  <si>
    <t>2005-09-01</t>
  </si>
  <si>
    <t>2005-09-02</t>
  </si>
  <si>
    <t>2005-09-05</t>
  </si>
  <si>
    <t>2005-09-06</t>
  </si>
  <si>
    <t>2005-09-07</t>
  </si>
  <si>
    <t>2005-09-08</t>
  </si>
  <si>
    <t>2005-09-09</t>
  </si>
  <si>
    <t>2005-09-12</t>
  </si>
  <si>
    <t>2005-09-13</t>
  </si>
  <si>
    <t>2005-09-14</t>
  </si>
  <si>
    <t>2005-09-15</t>
  </si>
  <si>
    <t>2005-09-16</t>
  </si>
  <si>
    <t>2005-09-19</t>
  </si>
  <si>
    <t>2005-09-20</t>
  </si>
  <si>
    <t>2005-09-21</t>
  </si>
  <si>
    <t>2005-09-22</t>
  </si>
  <si>
    <t>2005-09-23</t>
  </si>
  <si>
    <t>2005-09-26</t>
  </si>
  <si>
    <t>2005-09-27</t>
  </si>
  <si>
    <t>2005-09-28</t>
  </si>
  <si>
    <t>2005-09-29</t>
  </si>
  <si>
    <t>2005-09-30</t>
  </si>
  <si>
    <t>2005-10-03</t>
  </si>
  <si>
    <t>2005-10-04</t>
  </si>
  <si>
    <t>2005-10-05</t>
  </si>
  <si>
    <t>2005-10-06</t>
  </si>
  <si>
    <t>2005-10-07</t>
  </si>
  <si>
    <t>2005-10-10</t>
  </si>
  <si>
    <t>2005-10-11</t>
  </si>
  <si>
    <t>2005-10-12</t>
  </si>
  <si>
    <t>2005-10-13</t>
  </si>
  <si>
    <t>2005-10-14</t>
  </si>
  <si>
    <t>2005-10-17</t>
  </si>
  <si>
    <t>2005-10-18</t>
  </si>
  <si>
    <t>2005-10-19</t>
  </si>
  <si>
    <t>2005-10-20</t>
  </si>
  <si>
    <t>2005-10-21</t>
  </si>
  <si>
    <t>2005-10-24</t>
  </si>
  <si>
    <t>2005-10-25</t>
  </si>
  <si>
    <t>2005-10-26</t>
  </si>
  <si>
    <t>2005-10-27</t>
  </si>
  <si>
    <t>2005-10-28</t>
  </si>
  <si>
    <t>2005-10-31</t>
  </si>
  <si>
    <t>2005-11-02</t>
  </si>
  <si>
    <t>2005-11-03</t>
  </si>
  <si>
    <t>2005-11-04</t>
  </si>
  <si>
    <t>2005-11-07</t>
  </si>
  <si>
    <t>2005-11-08</t>
  </si>
  <si>
    <t>2005-11-09</t>
  </si>
  <si>
    <t>2005-11-10</t>
  </si>
  <si>
    <t>2005-11-14</t>
  </si>
  <si>
    <t>2005-11-15</t>
  </si>
  <si>
    <t>2005-11-16</t>
  </si>
  <si>
    <t>2005-11-17</t>
  </si>
  <si>
    <t>2005-11-18</t>
  </si>
  <si>
    <t>2005-11-21</t>
  </si>
  <si>
    <t>2005-11-22</t>
  </si>
  <si>
    <t>2005-11-23</t>
  </si>
  <si>
    <t>2005-11-24</t>
  </si>
  <si>
    <t>2005-11-25</t>
  </si>
  <si>
    <t>2005-11-28</t>
  </si>
  <si>
    <t>2005-11-29</t>
  </si>
  <si>
    <t>2005-11-30</t>
  </si>
  <si>
    <t>2005-12-01</t>
  </si>
  <si>
    <t>2005-12-02</t>
  </si>
  <si>
    <t>2005-12-05</t>
  </si>
  <si>
    <t>2005-12-06</t>
  </si>
  <si>
    <t>2005-12-07</t>
  </si>
  <si>
    <t>2005-12-08</t>
  </si>
  <si>
    <t>2005-12-09</t>
  </si>
  <si>
    <t>2005-12-12</t>
  </si>
  <si>
    <t>2005-12-13</t>
  </si>
  <si>
    <t>2005-12-14</t>
  </si>
  <si>
    <t>2005-12-15</t>
  </si>
  <si>
    <t>2005-12-16</t>
  </si>
  <si>
    <t>2005-12-19</t>
  </si>
  <si>
    <t>2005-12-20</t>
  </si>
  <si>
    <t>2005-12-21</t>
  </si>
  <si>
    <t>2005-12-22</t>
  </si>
  <si>
    <t>2005-12-23</t>
  </si>
  <si>
    <t>2005-12-27</t>
  </si>
  <si>
    <t>2005-12-28</t>
  </si>
  <si>
    <t>2005-12-29</t>
  </si>
  <si>
    <t>2005-12-30</t>
  </si>
  <si>
    <t>2006-01-02</t>
  </si>
  <si>
    <t>2006-01-03</t>
  </si>
  <si>
    <t>2006-01-04</t>
  </si>
  <si>
    <t>2006-01-05</t>
  </si>
  <si>
    <t>2006-01-06</t>
  </si>
  <si>
    <t>2006-01-09</t>
  </si>
  <si>
    <t>2006-01-10</t>
  </si>
  <si>
    <t>2006-01-11</t>
  </si>
  <si>
    <t>2006-01-12</t>
  </si>
  <si>
    <t>2006-01-13</t>
  </si>
  <si>
    <t>2006-01-16</t>
  </si>
  <si>
    <t>2006-01-17</t>
  </si>
  <si>
    <t>2006-01-18</t>
  </si>
  <si>
    <t>2006-01-19</t>
  </si>
  <si>
    <t>2006-01-20</t>
  </si>
  <si>
    <t>2006-01-23</t>
  </si>
  <si>
    <t>2006-01-24</t>
  </si>
  <si>
    <t>2006-01-25</t>
  </si>
  <si>
    <t>2006-01-26</t>
  </si>
  <si>
    <t>2006-01-27</t>
  </si>
  <si>
    <t>2006-01-30</t>
  </si>
  <si>
    <t>2006-01-31</t>
  </si>
  <si>
    <t>2006-02-01</t>
  </si>
  <si>
    <t>2006-02-02</t>
  </si>
  <si>
    <t>2006-02-03</t>
  </si>
  <si>
    <t>2006-02-06</t>
  </si>
  <si>
    <t>2006-02-07</t>
  </si>
  <si>
    <t>2006-02-08</t>
  </si>
  <si>
    <t>2006-02-09</t>
  </si>
  <si>
    <t>2006-02-10</t>
  </si>
  <si>
    <t>2006-02-13</t>
  </si>
  <si>
    <t>2006-02-14</t>
  </si>
  <si>
    <t>2006-02-15</t>
  </si>
  <si>
    <t>2006-02-16</t>
  </si>
  <si>
    <t>2006-02-17</t>
  </si>
  <si>
    <t>2006-02-20</t>
  </si>
  <si>
    <t>2006-02-21</t>
  </si>
  <si>
    <t>2006-02-22</t>
  </si>
  <si>
    <t>2006-02-23</t>
  </si>
  <si>
    <t>2006-02-24</t>
  </si>
  <si>
    <t>2006-02-27</t>
  </si>
  <si>
    <t>2006-02-28</t>
  </si>
  <si>
    <t>2006-03-01</t>
  </si>
  <si>
    <t>2006-03-02</t>
  </si>
  <si>
    <t>2006-03-03</t>
  </si>
  <si>
    <t>2006-03-06</t>
  </si>
  <si>
    <t>2006-03-07</t>
  </si>
  <si>
    <t>2006-03-08</t>
  </si>
  <si>
    <t>2006-03-09</t>
  </si>
  <si>
    <t>2006-03-10</t>
  </si>
  <si>
    <t>2006-03-13</t>
  </si>
  <si>
    <t>2006-03-14</t>
  </si>
  <si>
    <t>2006-03-15</t>
  </si>
  <si>
    <t>2006-03-16</t>
  </si>
  <si>
    <t>2006-03-17</t>
  </si>
  <si>
    <t>2006-03-20</t>
  </si>
  <si>
    <t>2006-03-21</t>
  </si>
  <si>
    <t>2006-03-22</t>
  </si>
  <si>
    <t>2006-03-23</t>
  </si>
  <si>
    <t>2006-03-24</t>
  </si>
  <si>
    <t>2006-03-27</t>
  </si>
  <si>
    <t>2006-03-28</t>
  </si>
  <si>
    <t>2006-03-29</t>
  </si>
  <si>
    <t>2006-03-30</t>
  </si>
  <si>
    <t>2006-03-31</t>
  </si>
  <si>
    <t>2006-04-03</t>
  </si>
  <si>
    <t>2006-04-04</t>
  </si>
  <si>
    <t>2006-04-05</t>
  </si>
  <si>
    <t>2006-04-06</t>
  </si>
  <si>
    <t>2006-04-07</t>
  </si>
  <si>
    <t>2006-04-10</t>
  </si>
  <si>
    <t>2006-04-11</t>
  </si>
  <si>
    <t>2006-04-12</t>
  </si>
  <si>
    <t>2006-04-13</t>
  </si>
  <si>
    <t>2006-04-18</t>
  </si>
  <si>
    <t>2006-04-19</t>
  </si>
  <si>
    <t>2006-04-20</t>
  </si>
  <si>
    <t>2006-04-21</t>
  </si>
  <si>
    <t>2006-04-24</t>
  </si>
  <si>
    <t>2006-04-25</t>
  </si>
  <si>
    <t>2006-04-26</t>
  </si>
  <si>
    <t>2006-04-27</t>
  </si>
  <si>
    <t>2006-04-28</t>
  </si>
  <si>
    <t>2006-05-02</t>
  </si>
  <si>
    <t>2006-05-04</t>
  </si>
  <si>
    <t>2006-05-05</t>
  </si>
  <si>
    <t>2006-05-08</t>
  </si>
  <si>
    <t>2006-05-09</t>
  </si>
  <si>
    <t>2006-05-10</t>
  </si>
  <si>
    <t>2006-05-11</t>
  </si>
  <si>
    <t>2006-05-12</t>
  </si>
  <si>
    <t>2006-05-15</t>
  </si>
  <si>
    <t>2006-05-16</t>
  </si>
  <si>
    <t>2006-05-17</t>
  </si>
  <si>
    <t>2006-05-18</t>
  </si>
  <si>
    <t>2006-05-19</t>
  </si>
  <si>
    <t>2006-05-22</t>
  </si>
  <si>
    <t>2006-05-23</t>
  </si>
  <si>
    <t>2006-05-24</t>
  </si>
  <si>
    <t>2006-05-25</t>
  </si>
  <si>
    <t>2006-05-26</t>
  </si>
  <si>
    <t>2006-05-29</t>
  </si>
  <si>
    <t>2006-05-30</t>
  </si>
  <si>
    <t>2006-05-31</t>
  </si>
  <si>
    <t>2006-06-01</t>
  </si>
  <si>
    <t>2006-06-02</t>
  </si>
  <si>
    <t>2006-06-05</t>
  </si>
  <si>
    <t>2006-06-06</t>
  </si>
  <si>
    <t>2006-06-07</t>
  </si>
  <si>
    <t>2006-06-08</t>
  </si>
  <si>
    <t>2006-06-09</t>
  </si>
  <si>
    <t>2006-06-12</t>
  </si>
  <si>
    <t>2006-06-13</t>
  </si>
  <si>
    <t>2006-06-14</t>
  </si>
  <si>
    <t>2006-06-16</t>
  </si>
  <si>
    <t>2006-06-19</t>
  </si>
  <si>
    <t>2006-06-20</t>
  </si>
  <si>
    <t>2006-06-21</t>
  </si>
  <si>
    <t>2006-06-22</t>
  </si>
  <si>
    <t>2006-06-23</t>
  </si>
  <si>
    <t>2006-06-26</t>
  </si>
  <si>
    <t>2006-06-27</t>
  </si>
  <si>
    <t>2006-06-28</t>
  </si>
  <si>
    <t>2006-06-29</t>
  </si>
  <si>
    <t>2006-06-30</t>
  </si>
  <si>
    <t>2006-07-03</t>
  </si>
  <si>
    <t>2006-07-04</t>
  </si>
  <si>
    <t>2006-07-05</t>
  </si>
  <si>
    <t>2006-07-06</t>
  </si>
  <si>
    <t>2006-07-07</t>
  </si>
  <si>
    <t>2006-07-10</t>
  </si>
  <si>
    <t>2006-07-11</t>
  </si>
  <si>
    <t>2006-07-12</t>
  </si>
  <si>
    <t>2006-07-13</t>
  </si>
  <si>
    <t>2006-07-14</t>
  </si>
  <si>
    <t>2006-07-17</t>
  </si>
  <si>
    <t>2006-07-18</t>
  </si>
  <si>
    <t>2006-07-19</t>
  </si>
  <si>
    <t>2006-07-20</t>
  </si>
  <si>
    <t>2006-07-21</t>
  </si>
  <si>
    <t>2006-07-24</t>
  </si>
  <si>
    <t>2006-07-25</t>
  </si>
  <si>
    <t>2006-07-26</t>
  </si>
  <si>
    <t>2006-07-27</t>
  </si>
  <si>
    <t>2006-07-28</t>
  </si>
  <si>
    <t>2006-07-31</t>
  </si>
  <si>
    <t>2006-08-01</t>
  </si>
  <si>
    <t>2006-08-02</t>
  </si>
  <si>
    <t>2006-08-03</t>
  </si>
  <si>
    <t>2006-08-04</t>
  </si>
  <si>
    <t>2006-08-07</t>
  </si>
  <si>
    <t>2006-08-08</t>
  </si>
  <si>
    <t>2006-08-09</t>
  </si>
  <si>
    <t>2006-08-10</t>
  </si>
  <si>
    <t>2006-08-11</t>
  </si>
  <si>
    <t>2006-08-14</t>
  </si>
  <si>
    <t>2006-08-16</t>
  </si>
  <si>
    <t>2006-08-17</t>
  </si>
  <si>
    <t>2006-08-18</t>
  </si>
  <si>
    <t>2006-08-21</t>
  </si>
  <si>
    <t>2006-08-22</t>
  </si>
  <si>
    <t>2006-08-23</t>
  </si>
  <si>
    <t>2006-08-24</t>
  </si>
  <si>
    <t>2006-08-25</t>
  </si>
  <si>
    <t>2006-08-28</t>
  </si>
  <si>
    <t>2006-08-29</t>
  </si>
  <si>
    <t>2006-08-30</t>
  </si>
  <si>
    <t>2006-08-31</t>
  </si>
  <si>
    <t>2006-09-01</t>
  </si>
  <si>
    <t>2006-09-04</t>
  </si>
  <si>
    <t>2006-09-05</t>
  </si>
  <si>
    <t>2006-09-06</t>
  </si>
  <si>
    <t>2006-09-07</t>
  </si>
  <si>
    <t>2006-09-08</t>
  </si>
  <si>
    <t>2006-09-11</t>
  </si>
  <si>
    <t>2006-09-12</t>
  </si>
  <si>
    <t>2006-09-13</t>
  </si>
  <si>
    <t>2006-09-14</t>
  </si>
  <si>
    <t>2006-09-15</t>
  </si>
  <si>
    <t>2006-09-18</t>
  </si>
  <si>
    <t>2006-09-19</t>
  </si>
  <si>
    <t>2006-09-20</t>
  </si>
  <si>
    <t>2006-09-21</t>
  </si>
  <si>
    <t>2006-09-22</t>
  </si>
  <si>
    <t>2006-09-25</t>
  </si>
  <si>
    <t>2006-09-26</t>
  </si>
  <si>
    <t>2006-09-27</t>
  </si>
  <si>
    <t>2006-09-28</t>
  </si>
  <si>
    <t>2006-09-29</t>
  </si>
  <si>
    <t>2006-10-02</t>
  </si>
  <si>
    <t>2006-10-03</t>
  </si>
  <si>
    <t>2006-10-04</t>
  </si>
  <si>
    <t>2006-10-05</t>
  </si>
  <si>
    <t>2006-10-06</t>
  </si>
  <si>
    <t>2006-10-09</t>
  </si>
  <si>
    <t>2006-10-10</t>
  </si>
  <si>
    <t>2006-10-11</t>
  </si>
  <si>
    <t>2006-10-12</t>
  </si>
  <si>
    <t>2006-10-13</t>
  </si>
  <si>
    <t>2006-10-16</t>
  </si>
  <si>
    <t>2006-10-17</t>
  </si>
  <si>
    <t>2006-10-18</t>
  </si>
  <si>
    <t>2006-10-19</t>
  </si>
  <si>
    <t>2006-10-20</t>
  </si>
  <si>
    <t>2006-10-23</t>
  </si>
  <si>
    <t>2006-10-24</t>
  </si>
  <si>
    <t>2006-10-25</t>
  </si>
  <si>
    <t>2006-10-26</t>
  </si>
  <si>
    <t>2006-10-27</t>
  </si>
  <si>
    <t>2006-10-30</t>
  </si>
  <si>
    <t>2006-10-31</t>
  </si>
  <si>
    <t>2006-11-02</t>
  </si>
  <si>
    <t>2006-11-03</t>
  </si>
  <si>
    <t>2006-11-06</t>
  </si>
  <si>
    <t>2006-11-07</t>
  </si>
  <si>
    <t>2006-11-08</t>
  </si>
  <si>
    <t>2006-11-09</t>
  </si>
  <si>
    <t>2006-11-10</t>
  </si>
  <si>
    <t>2006-11-13</t>
  </si>
  <si>
    <t>2006-11-14</t>
  </si>
  <si>
    <t>2006-11-15</t>
  </si>
  <si>
    <t>2006-11-16</t>
  </si>
  <si>
    <t>2006-11-17</t>
  </si>
  <si>
    <t>2006-11-20</t>
  </si>
  <si>
    <t>2006-11-21</t>
  </si>
  <si>
    <t>2006-11-22</t>
  </si>
  <si>
    <t>2006-11-23</t>
  </si>
  <si>
    <t>2006-11-24</t>
  </si>
  <si>
    <t>2006-11-27</t>
  </si>
  <si>
    <t>2006-11-28</t>
  </si>
  <si>
    <t>2006-11-29</t>
  </si>
  <si>
    <t>2006-11-30</t>
  </si>
  <si>
    <t>2006-12-01</t>
  </si>
  <si>
    <t>2006-12-04</t>
  </si>
  <si>
    <t>2006-12-05</t>
  </si>
  <si>
    <t>2006-12-06</t>
  </si>
  <si>
    <t>2006-12-07</t>
  </si>
  <si>
    <t>2006-12-08</t>
  </si>
  <si>
    <t>2006-12-11</t>
  </si>
  <si>
    <t>2006-12-12</t>
  </si>
  <si>
    <t>2006-12-13</t>
  </si>
  <si>
    <t>2006-12-14</t>
  </si>
  <si>
    <t>2006-12-15</t>
  </si>
  <si>
    <t>2006-12-18</t>
  </si>
  <si>
    <t>2006-12-19</t>
  </si>
  <si>
    <t>2006-12-20</t>
  </si>
  <si>
    <t>2006-12-21</t>
  </si>
  <si>
    <t>2006-12-22</t>
  </si>
  <si>
    <t>2006-12-27</t>
  </si>
  <si>
    <t>2006-12-28</t>
  </si>
  <si>
    <t>2006-12-29</t>
  </si>
  <si>
    <t>2007-01-02</t>
  </si>
  <si>
    <t>2007-01-03</t>
  </si>
  <si>
    <t>2007-01-04</t>
  </si>
  <si>
    <t>2007-01-05</t>
  </si>
  <si>
    <t>2007-01-08</t>
  </si>
  <si>
    <t>2007-01-09</t>
  </si>
  <si>
    <t>2007-01-10</t>
  </si>
  <si>
    <t>2007-01-11</t>
  </si>
  <si>
    <t>2007-01-12</t>
  </si>
  <si>
    <t>2007-01-15</t>
  </si>
  <si>
    <t>2007-01-16</t>
  </si>
  <si>
    <t>2007-01-17</t>
  </si>
  <si>
    <t>2007-01-18</t>
  </si>
  <si>
    <t>2007-01-19</t>
  </si>
  <si>
    <t>2007-01-22</t>
  </si>
  <si>
    <t>2007-01-23</t>
  </si>
  <si>
    <t>2007-01-24</t>
  </si>
  <si>
    <t>2007-01-25</t>
  </si>
  <si>
    <t>2007-01-26</t>
  </si>
  <si>
    <t>2007-01-29</t>
  </si>
  <si>
    <t>2007-01-30</t>
  </si>
  <si>
    <t>2007-01-31</t>
  </si>
  <si>
    <t>2007-02-01</t>
  </si>
  <si>
    <t>2007-02-02</t>
  </si>
  <si>
    <t>2007-02-05</t>
  </si>
  <si>
    <t>2007-02-06</t>
  </si>
  <si>
    <t>2007-02-07</t>
  </si>
  <si>
    <t>2007-02-08</t>
  </si>
  <si>
    <t>2007-02-09</t>
  </si>
  <si>
    <t>2007-02-12</t>
  </si>
  <si>
    <t>2007-02-13</t>
  </si>
  <si>
    <t>2007-02-14</t>
  </si>
  <si>
    <t>2007-02-15</t>
  </si>
  <si>
    <t>2007-02-16</t>
  </si>
  <si>
    <t>2007-02-19</t>
  </si>
  <si>
    <t>2007-02-20</t>
  </si>
  <si>
    <t>2007-02-21</t>
  </si>
  <si>
    <t>2007-02-22</t>
  </si>
  <si>
    <t>2007-02-23</t>
  </si>
  <si>
    <t>2007-02-26</t>
  </si>
  <si>
    <t>2007-02-27</t>
  </si>
  <si>
    <t>2007-02-28</t>
  </si>
  <si>
    <t>2007-03-01</t>
  </si>
  <si>
    <t>2007-03-02</t>
  </si>
  <si>
    <t>2007-03-05</t>
  </si>
  <si>
    <t>2007-03-06</t>
  </si>
  <si>
    <t>2007-03-07</t>
  </si>
  <si>
    <t>2007-03-08</t>
  </si>
  <si>
    <t>2007-03-09</t>
  </si>
  <si>
    <t>2007-03-12</t>
  </si>
  <si>
    <t>2007-03-13</t>
  </si>
  <si>
    <t>2007-03-14</t>
  </si>
  <si>
    <t>2007-03-15</t>
  </si>
  <si>
    <t>2007-03-16</t>
  </si>
  <si>
    <t>2007-03-19</t>
  </si>
  <si>
    <t>2007-03-20</t>
  </si>
  <si>
    <t>2007-03-21</t>
  </si>
  <si>
    <t>2007-03-22</t>
  </si>
  <si>
    <t>2007-03-23</t>
  </si>
  <si>
    <t>2007-03-26</t>
  </si>
  <si>
    <t>2007-03-27</t>
  </si>
  <si>
    <t>2007-03-28</t>
  </si>
  <si>
    <t>2007-03-29</t>
  </si>
  <si>
    <t>2007-03-30</t>
  </si>
  <si>
    <t>2007-04-02</t>
  </si>
  <si>
    <t>2007-04-03</t>
  </si>
  <si>
    <t>2007-04-04</t>
  </si>
  <si>
    <t>2007-04-05</t>
  </si>
  <si>
    <t>2007-04-10</t>
  </si>
  <si>
    <t>2007-04-11</t>
  </si>
  <si>
    <t>2007-04-12</t>
  </si>
  <si>
    <t>2007-04-13</t>
  </si>
  <si>
    <t>2007-04-16</t>
  </si>
  <si>
    <t>2007-04-17</t>
  </si>
  <si>
    <t>2007-04-18</t>
  </si>
  <si>
    <t>2007-04-19</t>
  </si>
  <si>
    <t>2007-04-20</t>
  </si>
  <si>
    <t>2007-04-23</t>
  </si>
  <si>
    <t>2007-04-24</t>
  </si>
  <si>
    <t>2007-04-25</t>
  </si>
  <si>
    <t>2007-04-26</t>
  </si>
  <si>
    <t>2007-04-27</t>
  </si>
  <si>
    <t>2007-04-30</t>
  </si>
  <si>
    <t>2007-05-02</t>
  </si>
  <si>
    <t>2007-05-04</t>
  </si>
  <si>
    <t>2007-05-07</t>
  </si>
  <si>
    <t>2007-05-08</t>
  </si>
  <si>
    <t>2007-05-09</t>
  </si>
  <si>
    <t>2007-05-10</t>
  </si>
  <si>
    <t>2007-05-11</t>
  </si>
  <si>
    <t>2007-05-14</t>
  </si>
  <si>
    <t>2007-05-15</t>
  </si>
  <si>
    <t>2007-05-16</t>
  </si>
  <si>
    <t>2007-05-17</t>
  </si>
  <si>
    <t>2007-05-18</t>
  </si>
  <si>
    <t>2007-05-21</t>
  </si>
  <si>
    <t>2007-05-22</t>
  </si>
  <si>
    <t>2007-05-23</t>
  </si>
  <si>
    <t>2007-05-24</t>
  </si>
  <si>
    <t>2007-05-25</t>
  </si>
  <si>
    <t>2007-05-28</t>
  </si>
  <si>
    <t>2007-05-29</t>
  </si>
  <si>
    <t>2007-05-30</t>
  </si>
  <si>
    <t>2007-05-31</t>
  </si>
  <si>
    <t>2007-06-01</t>
  </si>
  <si>
    <t>2007-06-04</t>
  </si>
  <si>
    <t>2007-06-05</t>
  </si>
  <si>
    <t>2007-06-06</t>
  </si>
  <si>
    <t>2007-06-08</t>
  </si>
  <si>
    <t>2007-06-11</t>
  </si>
  <si>
    <t>2007-06-12</t>
  </si>
  <si>
    <t>2007-06-13</t>
  </si>
  <si>
    <t>2007-06-14</t>
  </si>
  <si>
    <t>2007-06-15</t>
  </si>
  <si>
    <t>2007-06-18</t>
  </si>
  <si>
    <t>2007-06-19</t>
  </si>
  <si>
    <t>2007-06-20</t>
  </si>
  <si>
    <t>2007-06-21</t>
  </si>
  <si>
    <t>2007-06-22</t>
  </si>
  <si>
    <t>2007-06-25</t>
  </si>
  <si>
    <t>2007-06-26</t>
  </si>
  <si>
    <t>2007-06-27</t>
  </si>
  <si>
    <t>2007-06-28</t>
  </si>
  <si>
    <t>2007-06-29</t>
  </si>
  <si>
    <t>2007-07-02</t>
  </si>
  <si>
    <t>2007-07-03</t>
  </si>
  <si>
    <t>2007-07-04</t>
  </si>
  <si>
    <t>2007-07-05</t>
  </si>
  <si>
    <t>2007-07-06</t>
  </si>
  <si>
    <t>2007-07-09</t>
  </si>
  <si>
    <t>2007-07-10</t>
  </si>
  <si>
    <t>2007-07-11</t>
  </si>
  <si>
    <t>2007-07-12</t>
  </si>
  <si>
    <t>2007-07-13</t>
  </si>
  <si>
    <t>2007-07-16</t>
  </si>
  <si>
    <t>2007-07-17</t>
  </si>
  <si>
    <t>2007-07-18</t>
  </si>
  <si>
    <t>2007-07-19</t>
  </si>
  <si>
    <t>2007-07-20</t>
  </si>
  <si>
    <t>2007-07-23</t>
  </si>
  <si>
    <t>2007-07-24</t>
  </si>
  <si>
    <t>2007-07-25</t>
  </si>
  <si>
    <t>2007-07-26</t>
  </si>
  <si>
    <t>2007-07-27</t>
  </si>
  <si>
    <t>2007-07-30</t>
  </si>
  <si>
    <t>2007-07-31</t>
  </si>
  <si>
    <t>2007-08-01</t>
  </si>
  <si>
    <t>2007-08-02</t>
  </si>
  <si>
    <t>2007-08-03</t>
  </si>
  <si>
    <t>2007-08-06</t>
  </si>
  <si>
    <t>2007-08-07</t>
  </si>
  <si>
    <t>2007-08-08</t>
  </si>
  <si>
    <t>2007-08-09</t>
  </si>
  <si>
    <t>2007-08-10</t>
  </si>
  <si>
    <t>2007-08-13</t>
  </si>
  <si>
    <t>2007-08-14</t>
  </si>
  <si>
    <t>2007-08-16</t>
  </si>
  <si>
    <t>2007-08-17</t>
  </si>
  <si>
    <t>2007-08-20</t>
  </si>
  <si>
    <t>2007-08-21</t>
  </si>
  <si>
    <t>2007-08-22</t>
  </si>
  <si>
    <t>2007-08-23</t>
  </si>
  <si>
    <t>2007-08-24</t>
  </si>
  <si>
    <t>2007-08-27</t>
  </si>
  <si>
    <t>2007-08-28</t>
  </si>
  <si>
    <t>2007-08-29</t>
  </si>
  <si>
    <t>2007-08-30</t>
  </si>
  <si>
    <t>2007-08-31</t>
  </si>
  <si>
    <t>2007-09-03</t>
  </si>
  <si>
    <t>2007-09-04</t>
  </si>
  <si>
    <t>2007-09-05</t>
  </si>
  <si>
    <t>2007-09-06</t>
  </si>
  <si>
    <t>2007-09-07</t>
  </si>
  <si>
    <t>2007-09-10</t>
  </si>
  <si>
    <t>2007-09-11</t>
  </si>
  <si>
    <t>2007-09-12</t>
  </si>
  <si>
    <t>2007-09-13</t>
  </si>
  <si>
    <t>2007-09-14</t>
  </si>
  <si>
    <t>2007-09-17</t>
  </si>
  <si>
    <t>2007-09-18</t>
  </si>
  <si>
    <t>2007-09-19</t>
  </si>
  <si>
    <t>2007-09-20</t>
  </si>
  <si>
    <t>2007-09-21</t>
  </si>
  <si>
    <t>2007-09-24</t>
  </si>
  <si>
    <t>2007-09-25</t>
  </si>
  <si>
    <t>2007-09-26</t>
  </si>
  <si>
    <t>2007-09-27</t>
  </si>
  <si>
    <t>2007-09-28</t>
  </si>
  <si>
    <t>2007-10-01</t>
  </si>
  <si>
    <t>2007-10-02</t>
  </si>
  <si>
    <t>2007-10-03</t>
  </si>
  <si>
    <t>2007-10-04</t>
  </si>
  <si>
    <t>2007-10-05</t>
  </si>
  <si>
    <t>2007-10-08</t>
  </si>
  <si>
    <t>2007-10-09</t>
  </si>
  <si>
    <t>2007-10-10</t>
  </si>
  <si>
    <t>2007-10-11</t>
  </si>
  <si>
    <t>2007-10-12</t>
  </si>
  <si>
    <t>2007-10-15</t>
  </si>
  <si>
    <t>2007-10-16</t>
  </si>
  <si>
    <t>2007-10-17</t>
  </si>
  <si>
    <t>2007-10-18</t>
  </si>
  <si>
    <t>2007-10-19</t>
  </si>
  <si>
    <t>2007-10-22</t>
  </si>
  <si>
    <t>2007-10-23</t>
  </si>
  <si>
    <t>2007-10-24</t>
  </si>
  <si>
    <t>2007-10-25</t>
  </si>
  <si>
    <t>2007-10-26</t>
  </si>
  <si>
    <t>2007-10-29</t>
  </si>
  <si>
    <t>2007-10-30</t>
  </si>
  <si>
    <t>2007-10-31</t>
  </si>
  <si>
    <t>2007-11-02</t>
  </si>
  <si>
    <t>2007-11-05</t>
  </si>
  <si>
    <t>2007-11-06</t>
  </si>
  <si>
    <t>2007-11-07</t>
  </si>
  <si>
    <t>2007-11-08</t>
  </si>
  <si>
    <t>2007-11-09</t>
  </si>
  <si>
    <t>2007-11-12</t>
  </si>
  <si>
    <t>2007-11-13</t>
  </si>
  <si>
    <t>2007-11-14</t>
  </si>
  <si>
    <t>2007-11-15</t>
  </si>
  <si>
    <t>2007-11-16</t>
  </si>
  <si>
    <t>2007-11-19</t>
  </si>
  <si>
    <t>2007-11-20</t>
  </si>
  <si>
    <t>2007-11-21</t>
  </si>
  <si>
    <t>2007-11-22</t>
  </si>
  <si>
    <t>2007-11-23</t>
  </si>
  <si>
    <t>2007-11-26</t>
  </si>
  <si>
    <t>2007-11-27</t>
  </si>
  <si>
    <t>2007-11-28</t>
  </si>
  <si>
    <t>2007-11-29</t>
  </si>
  <si>
    <t>2007-11-30</t>
  </si>
  <si>
    <t>2007-12-03</t>
  </si>
  <si>
    <t>2007-12-04</t>
  </si>
  <si>
    <t>2007-12-05</t>
  </si>
  <si>
    <t>2007-12-06</t>
  </si>
  <si>
    <t>2007-12-07</t>
  </si>
  <si>
    <t>2007-12-10</t>
  </si>
  <si>
    <t>2007-12-11</t>
  </si>
  <si>
    <t>2007-12-12</t>
  </si>
  <si>
    <t>2007-12-13</t>
  </si>
  <si>
    <t>2007-12-14</t>
  </si>
  <si>
    <t>2007-12-17</t>
  </si>
  <si>
    <t>2007-12-18</t>
  </si>
  <si>
    <t>2007-12-19</t>
  </si>
  <si>
    <t>2007-12-20</t>
  </si>
  <si>
    <t>2007-12-21</t>
  </si>
  <si>
    <t>2007-12-27</t>
  </si>
  <si>
    <t>2007-12-28</t>
  </si>
  <si>
    <t>Wykres 1</t>
  </si>
  <si>
    <t>Wykres 2</t>
  </si>
  <si>
    <t>Wykres 3</t>
  </si>
  <si>
    <t>Wykres 4</t>
  </si>
  <si>
    <r>
      <t>sWIG80</t>
    </r>
    <r>
      <rPr>
        <sz val="6"/>
        <color indexed="8"/>
        <rFont val="Times New Roman"/>
        <family val="1"/>
        <charset val="238"/>
      </rPr>
      <t>t-1</t>
    </r>
  </si>
  <si>
    <r>
      <t>WIG</t>
    </r>
    <r>
      <rPr>
        <sz val="6"/>
        <color indexed="8"/>
        <rFont val="Times New Roman"/>
        <family val="1"/>
        <charset val="238"/>
      </rPr>
      <t>t-2</t>
    </r>
  </si>
  <si>
    <r>
      <t>WIG</t>
    </r>
    <r>
      <rPr>
        <vertAlign val="subscript"/>
        <sz val="10"/>
        <color indexed="8"/>
        <rFont val="Arial"/>
        <family val="2"/>
        <charset val="238"/>
      </rPr>
      <t xml:space="preserve"> t-2</t>
    </r>
    <r>
      <rPr>
        <sz val="10"/>
        <color indexed="8"/>
        <rFont val="Arial"/>
        <family val="2"/>
        <charset val="238"/>
      </rPr>
      <t xml:space="preserve"> </t>
    </r>
  </si>
  <si>
    <r>
      <t xml:space="preserve">sWIG80 </t>
    </r>
    <r>
      <rPr>
        <vertAlign val="subscript"/>
        <sz val="10"/>
        <color indexed="8"/>
        <rFont val="Arial"/>
        <family val="2"/>
        <charset val="238"/>
      </rPr>
      <t>t-1</t>
    </r>
  </si>
  <si>
    <t>sWIG80-średnia</t>
  </si>
  <si>
    <t>a1</t>
  </si>
  <si>
    <t>a0</t>
  </si>
  <si>
    <r>
      <t>PKB=0,037 WIG</t>
    </r>
    <r>
      <rPr>
        <sz val="8"/>
        <color indexed="8"/>
        <rFont val="Arial"/>
        <family val="2"/>
        <charset val="238"/>
      </rPr>
      <t>t-2</t>
    </r>
    <r>
      <rPr>
        <sz val="10"/>
        <color indexed="8"/>
        <rFont val="Arial"/>
        <family val="2"/>
        <charset val="238"/>
      </rPr>
      <t>+3,37</t>
    </r>
  </si>
  <si>
    <r>
      <t>PKB=0,0187 sWIG80</t>
    </r>
    <r>
      <rPr>
        <vertAlign val="subscript"/>
        <sz val="10"/>
        <color indexed="8"/>
        <rFont val="Arial"/>
        <family val="2"/>
        <charset val="238"/>
      </rPr>
      <t>t-1</t>
    </r>
    <r>
      <rPr>
        <sz val="10"/>
        <color indexed="8"/>
        <rFont val="Arial"/>
        <family val="2"/>
        <charset val="238"/>
      </rPr>
      <t>+3,367</t>
    </r>
  </si>
  <si>
    <t>Wykres 5</t>
  </si>
  <si>
    <t>WIGt-2=9,375PKB-21,192</t>
  </si>
  <si>
    <t>sWIG80t-1=18,608PKB-41,837</t>
  </si>
  <si>
    <t>Wykres 6</t>
  </si>
  <si>
    <t xml:space="preserve">WIG t-2 </t>
  </si>
  <si>
    <t>sWIG80 t-1</t>
  </si>
  <si>
    <t>PKB=0,037 WIGt-2+3,37</t>
  </si>
  <si>
    <t>PKB=0,0187 sWIG80t-1+3,367</t>
  </si>
  <si>
    <t>Kurs zamknięcia WIG20</t>
  </si>
  <si>
    <r>
      <t>sWIG80</t>
    </r>
    <r>
      <rPr>
        <vertAlign val="subscript"/>
        <sz val="10"/>
        <color indexed="8"/>
        <rFont val="Arial"/>
        <family val="2"/>
        <charset val="238"/>
      </rPr>
      <t>t-1</t>
    </r>
  </si>
  <si>
    <r>
      <t>WIG</t>
    </r>
    <r>
      <rPr>
        <vertAlign val="subscript"/>
        <sz val="10"/>
        <color indexed="8"/>
        <rFont val="Arial"/>
        <family val="2"/>
        <charset val="238"/>
      </rPr>
      <t>t-2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</si>
</sst>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z_ł_-;\-* #,##0.00\ _z_ł_-;_-* &quot;-&quot;??\ _z_ł_-;_-@_-"/>
    <numFmt numFmtId="164" formatCode="0.0000"/>
    <numFmt numFmtId="165" formatCode="#,##0.0"/>
    <numFmt numFmtId="166" formatCode="0.0"/>
  </numFmts>
  <fonts count="1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color indexed="8"/>
      <name val="Arial CE"/>
      <family val="2"/>
      <charset val="238"/>
    </font>
    <font>
      <sz val="10"/>
      <color indexed="8"/>
      <name val="Arial CE"/>
      <charset val="238"/>
    </font>
    <font>
      <sz val="8"/>
      <color indexed="8"/>
      <name val="Arial"/>
      <family val="2"/>
      <charset val="238"/>
    </font>
    <font>
      <sz val="8"/>
      <name val="Calibri"/>
      <family val="2"/>
      <charset val="238"/>
    </font>
    <font>
      <sz val="9"/>
      <color indexed="8"/>
      <name val="Times New Roman"/>
      <family val="1"/>
      <charset val="238"/>
    </font>
    <font>
      <sz val="6"/>
      <color indexed="8"/>
      <name val="Times New Roman"/>
      <family val="1"/>
      <charset val="238"/>
    </font>
    <font>
      <vertAlign val="subscript"/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2" fillId="0" borderId="0"/>
    <xf numFmtId="0" fontId="4" fillId="0" borderId="0"/>
  </cellStyleXfs>
  <cellXfs count="41">
    <xf numFmtId="0" fontId="0" fillId="0" borderId="0" xfId="0"/>
    <xf numFmtId="0" fontId="1" fillId="0" borderId="0" xfId="3" applyFont="1"/>
    <xf numFmtId="0" fontId="1" fillId="0" borderId="0" xfId="3" applyFont="1" applyAlignment="1">
      <alignment wrapText="1"/>
    </xf>
    <xf numFmtId="0" fontId="1" fillId="0" borderId="0" xfId="3" applyAlignment="1">
      <alignment wrapText="1"/>
    </xf>
    <xf numFmtId="0" fontId="2" fillId="0" borderId="0" xfId="4" applyAlignment="1">
      <alignment wrapText="1"/>
    </xf>
    <xf numFmtId="0" fontId="2" fillId="0" borderId="0" xfId="4"/>
    <xf numFmtId="164" fontId="1" fillId="0" borderId="0" xfId="3" applyNumberFormat="1" applyFont="1" applyFill="1" applyAlignment="1">
      <alignment wrapText="1"/>
    </xf>
    <xf numFmtId="2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wrapText="1"/>
    </xf>
    <xf numFmtId="164" fontId="1" fillId="0" borderId="0" xfId="3" applyNumberFormat="1" applyFont="1" applyAlignment="1">
      <alignment wrapText="1"/>
    </xf>
    <xf numFmtId="0" fontId="1" fillId="0" borderId="0" xfId="3" applyFont="1" applyFill="1"/>
    <xf numFmtId="0" fontId="1" fillId="0" borderId="0" xfId="3"/>
    <xf numFmtId="164" fontId="3" fillId="0" borderId="0" xfId="0" applyNumberFormat="1" applyFont="1"/>
    <xf numFmtId="164" fontId="1" fillId="0" borderId="0" xfId="3" applyNumberFormat="1" applyFont="1"/>
    <xf numFmtId="4" fontId="3" fillId="0" borderId="0" xfId="0" applyNumberFormat="1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4" fontId="1" fillId="0" borderId="0" xfId="0" applyNumberFormat="1" applyFont="1" applyFill="1" applyBorder="1" applyAlignment="1">
      <alignment horizontal="right" vertical="top" wrapText="1"/>
    </xf>
    <xf numFmtId="165" fontId="5" fillId="0" borderId="1" xfId="2" applyNumberFormat="1" applyFont="1" applyBorder="1" applyAlignment="1">
      <alignment horizontal="center"/>
    </xf>
    <xf numFmtId="165" fontId="6" fillId="0" borderId="1" xfId="5" applyNumberFormat="1" applyFont="1" applyFill="1" applyBorder="1" applyAlignment="1">
      <alignment horizontal="center"/>
    </xf>
    <xf numFmtId="165" fontId="7" fillId="0" borderId="1" xfId="1" applyNumberFormat="1" applyFont="1" applyBorder="1" applyAlignment="1">
      <alignment horizontal="center"/>
    </xf>
    <xf numFmtId="165" fontId="5" fillId="0" borderId="2" xfId="2" applyNumberFormat="1" applyFont="1" applyBorder="1" applyAlignment="1">
      <alignment horizontal="center"/>
    </xf>
    <xf numFmtId="166" fontId="5" fillId="0" borderId="3" xfId="2" applyNumberFormat="1" applyFont="1" applyFill="1" applyBorder="1" applyAlignment="1">
      <alignment horizontal="center"/>
    </xf>
    <xf numFmtId="0" fontId="2" fillId="0" borderId="0" xfId="4" applyFont="1" applyAlignment="1">
      <alignment wrapText="1"/>
    </xf>
    <xf numFmtId="2" fontId="3" fillId="0" borderId="0" xfId="0" applyNumberFormat="1" applyFont="1" applyAlignment="1">
      <alignment horizontal="center" vertical="center"/>
    </xf>
    <xf numFmtId="2" fontId="0" fillId="0" borderId="0" xfId="0" applyNumberFormat="1"/>
    <xf numFmtId="2" fontId="1" fillId="0" borderId="1" xfId="2" applyNumberFormat="1" applyFont="1" applyFill="1" applyBorder="1" applyAlignment="1">
      <alignment horizontal="right"/>
    </xf>
    <xf numFmtId="2" fontId="4" fillId="0" borderId="1" xfId="2" applyNumberFormat="1" applyFont="1" applyBorder="1" applyAlignment="1">
      <alignment horizontal="right"/>
    </xf>
    <xf numFmtId="2" fontId="4" fillId="0" borderId="2" xfId="2" applyNumberFormat="1" applyFont="1" applyBorder="1" applyAlignment="1">
      <alignment horizontal="right"/>
    </xf>
    <xf numFmtId="2" fontId="5" fillId="0" borderId="2" xfId="2" applyNumberFormat="1" applyFont="1" applyFill="1" applyBorder="1" applyAlignment="1">
      <alignment horizontal="right"/>
    </xf>
    <xf numFmtId="2" fontId="4" fillId="0" borderId="2" xfId="2" applyNumberFormat="1" applyFont="1" applyFill="1" applyBorder="1" applyAlignment="1">
      <alignment horizontal="right"/>
    </xf>
    <xf numFmtId="2" fontId="10" fillId="0" borderId="0" xfId="0" applyNumberFormat="1" applyFont="1"/>
    <xf numFmtId="2" fontId="13" fillId="0" borderId="0" xfId="0" applyNumberFormat="1" applyFont="1"/>
    <xf numFmtId="0" fontId="13" fillId="0" borderId="0" xfId="0" applyFont="1"/>
    <xf numFmtId="0" fontId="1" fillId="0" borderId="0" xfId="4" applyFont="1" applyAlignment="1">
      <alignment wrapText="1"/>
    </xf>
    <xf numFmtId="166" fontId="1" fillId="0" borderId="1" xfId="2" applyNumberFormat="1" applyFont="1" applyFill="1" applyBorder="1" applyAlignment="1">
      <alignment horizontal="right"/>
    </xf>
    <xf numFmtId="166" fontId="4" fillId="0" borderId="1" xfId="2" applyNumberFormat="1" applyFont="1" applyBorder="1" applyAlignment="1">
      <alignment horizontal="right"/>
    </xf>
    <xf numFmtId="166" fontId="4" fillId="0" borderId="2" xfId="2" applyNumberFormat="1" applyFont="1" applyBorder="1" applyAlignment="1">
      <alignment horizontal="right"/>
    </xf>
    <xf numFmtId="166" fontId="5" fillId="0" borderId="2" xfId="2" applyNumberFormat="1" applyFont="1" applyFill="1" applyBorder="1" applyAlignment="1">
      <alignment horizontal="right"/>
    </xf>
    <xf numFmtId="166" fontId="4" fillId="0" borderId="2" xfId="2" applyNumberFormat="1" applyFont="1" applyFill="1" applyBorder="1" applyAlignment="1">
      <alignment horizontal="right"/>
    </xf>
  </cellXfs>
  <cellStyles count="6">
    <cellStyle name="Dziesiętny 2 3" xfId="1"/>
    <cellStyle name="Normal" xfId="0" builtinId="0"/>
    <cellStyle name="Normal 2" xfId="2"/>
    <cellStyle name="Normal 3" xfId="3"/>
    <cellStyle name="Normal 4" xfId="4"/>
    <cellStyle name="Normalny_Tablica 1(A)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19016550461804"/>
          <c:y val="8.5333388888925055E-2"/>
          <c:w val="0.80073144011981201"/>
          <c:h val="0.63733374826415901"/>
        </c:manualLayout>
      </c:layout>
      <c:lineChart>
        <c:grouping val="standard"/>
        <c:varyColors val="0"/>
        <c:ser>
          <c:idx val="0"/>
          <c:order val="0"/>
          <c:tx>
            <c:strRef>
              <c:f>Sheet1!$AP$13</c:f>
              <c:strCache>
                <c:ptCount val="1"/>
                <c:pt idx="0">
                  <c:v>PKB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37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ysClr val="windowText" lastClr="00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-1.4358639116251626E-2"/>
                  <c:y val="2.4830763902765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6587350712788E-2"/>
                  <c:y val="-8.344006999125110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429906507020363E-2"/>
                  <c:y val="-2.3675766896212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4.109546253089863E-2"/>
                  <c:y val="-5.35620588909811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2.8755415768406567E-2"/>
                  <c:y val="-5.24786429351948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1.6186733524510499E-2"/>
                  <c:y val="-2.8456214484824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5.5224786686008942E-3"/>
                  <c:y val="-2.990466780119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9.3311486806473276E-3"/>
                  <c:y val="2.7364311775599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7.788690777235352E-2"/>
                  <c:y val="-1.7910751735877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-4.7036925714860844E-2"/>
                  <c:y val="2.7066021312052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1.2530395796449323E-2"/>
                  <c:y val="4.360131766977470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6.2119188545512904E-2"/>
                  <c:y val="-1.11597716533262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4.589419835586428E-2"/>
                  <c:y val="-6.87959195782616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1.7100765837485654E-2"/>
                  <c:y val="1.44290089131517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6.12050966679204E-2"/>
                  <c:y val="-3.097681397620610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6.3261646207034672E-2"/>
                  <c:y val="-6.66199158873326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>
                <c:manualLayout>
                  <c:x val="-3.4239818122417942E-2"/>
                  <c:y val="-7.3563742699993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-4.1780829580161161E-2"/>
                  <c:y val="4.22953047902160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"/>
              <c:layout>
                <c:manualLayout>
                  <c:x val="-3.4925244736297878E-2"/>
                  <c:y val="-3.4098470650011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>
                <c:manualLayout>
                  <c:x val="-1.3673063590828316E-2"/>
                  <c:y val="-7.8963722793825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9"/>
              <c:layout>
                <c:manualLayout>
                  <c:x val="-6.8746318258520733E-2"/>
                  <c:y val="-2.81248607280706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1"/>
              <c:layout>
                <c:manualLayout>
                  <c:x val="-8.8742682012452612E-3"/>
                  <c:y val="-2.78116724488858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>
                <c:manualLayout>
                  <c:x val="-6.0519610489423115E-2"/>
                  <c:y val="-1.681613023546690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4"/>
              <c:layout>
                <c:manualLayout>
                  <c:x val="-6.9888775920042612E-2"/>
                  <c:y val="-3.5272507914841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5"/>
              <c:layout>
                <c:manualLayout>
                  <c:x val="-4.3418448481645111E-2"/>
                  <c:y val="-7.65040352278544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6"/>
              <c:layout>
                <c:manualLayout>
                  <c:x val="2.2854008402619641E-3"/>
                  <c:y val="-5.0275835971493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7"/>
              <c:layout>
                <c:manualLayout>
                  <c:x val="2.2854008402619641E-3"/>
                  <c:y val="4.00734793992799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Sheet1!$AP$14:$AP$61</c:f>
              <c:numCache>
                <c:formatCode>0.00</c:formatCode>
                <c:ptCount val="48"/>
                <c:pt idx="0">
                  <c:v>1.7554564347873907</c:v>
                </c:pt>
                <c:pt idx="1">
                  <c:v>3.6063021375612152</c:v>
                </c:pt>
                <c:pt idx="2">
                  <c:v>4.0474665598378721</c:v>
                </c:pt>
                <c:pt idx="3">
                  <c:v>4.6338940890429967</c:v>
                </c:pt>
                <c:pt idx="4">
                  <c:v>6.9843084526547585</c:v>
                </c:pt>
                <c:pt idx="5">
                  <c:v>5.7206953563042333</c:v>
                </c:pt>
                <c:pt idx="6">
                  <c:v>4.616356908551893</c:v>
                </c:pt>
                <c:pt idx="7">
                  <c:v>3.5514253450651552</c:v>
                </c:pt>
                <c:pt idx="8">
                  <c:v>2.1609433029827727</c:v>
                </c:pt>
                <c:pt idx="9">
                  <c:v>2.753938137295961</c:v>
                </c:pt>
                <c:pt idx="10">
                  <c:v>4.2582373473333064</c:v>
                </c:pt>
                <c:pt idx="11">
                  <c:v>4.8222770548938172</c:v>
                </c:pt>
                <c:pt idx="12">
                  <c:v>5.6471792325195906</c:v>
                </c:pt>
                <c:pt idx="13">
                  <c:v>6.3180216523064985</c:v>
                </c:pt>
                <c:pt idx="14">
                  <c:v>6.5185482447399892</c:v>
                </c:pt>
                <c:pt idx="15">
                  <c:v>6.254556434498852</c:v>
                </c:pt>
                <c:pt idx="16">
                  <c:v>7.7070991563355165</c:v>
                </c:pt>
                <c:pt idx="17">
                  <c:v>7.3308824597419999</c:v>
                </c:pt>
                <c:pt idx="18">
                  <c:v>6.9315839967820381</c:v>
                </c:pt>
                <c:pt idx="19">
                  <c:v>6.9096547218392601</c:v>
                </c:pt>
                <c:pt idx="20">
                  <c:v>5.5243627487884908</c:v>
                </c:pt>
                <c:pt idx="21">
                  <c:v>4.9337391986607315</c:v>
                </c:pt>
                <c:pt idx="22">
                  <c:v>3.6631271844186557</c:v>
                </c:pt>
                <c:pt idx="23">
                  <c:v>1.9314865291504901</c:v>
                </c:pt>
                <c:pt idx="24">
                  <c:v>1.5493235839029182</c:v>
                </c:pt>
                <c:pt idx="25">
                  <c:v>1.8625167381201635</c:v>
                </c:pt>
                <c:pt idx="26">
                  <c:v>2.6650272957190282</c:v>
                </c:pt>
                <c:pt idx="27">
                  <c:v>4.2293170451367104</c:v>
                </c:pt>
                <c:pt idx="28">
                  <c:v>2.1304322728122003</c:v>
                </c:pt>
                <c:pt idx="29">
                  <c:v>3.5686177277790705</c:v>
                </c:pt>
                <c:pt idx="30">
                  <c:v>4.0277336748884238</c:v>
                </c:pt>
                <c:pt idx="31">
                  <c:v>4.849230751193744</c:v>
                </c:pt>
                <c:pt idx="32">
                  <c:v>4.6147567039357824</c:v>
                </c:pt>
                <c:pt idx="33">
                  <c:v>4.5079425503854651</c:v>
                </c:pt>
                <c:pt idx="34">
                  <c:v>4.7525731689250534</c:v>
                </c:pt>
                <c:pt idx="35">
                  <c:v>5.1084594865193509</c:v>
                </c:pt>
                <c:pt idx="36">
                  <c:v>3.6545347352255675</c:v>
                </c:pt>
                <c:pt idx="37">
                  <c:v>2.1775568064384743</c:v>
                </c:pt>
                <c:pt idx="38">
                  <c:v>1.3354789490567924</c:v>
                </c:pt>
                <c:pt idx="39">
                  <c:v>0.22310717916799661</c:v>
                </c:pt>
                <c:pt idx="40">
                  <c:v>0.54063076313764213</c:v>
                </c:pt>
                <c:pt idx="41">
                  <c:v>0.77195410527559716</c:v>
                </c:pt>
                <c:pt idx="42">
                  <c:v>2.4360302008999923</c:v>
                </c:pt>
                <c:pt idx="43">
                  <c:v>2.9528468615214791</c:v>
                </c:pt>
                <c:pt idx="44">
                  <c:v>3.5000797949399214</c:v>
                </c:pt>
                <c:pt idx="45">
                  <c:v>3.6062806753722043</c:v>
                </c:pt>
                <c:pt idx="46">
                  <c:v>3.3483569261085506</c:v>
                </c:pt>
                <c:pt idx="47">
                  <c:v>3.3433734951631635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774704"/>
        <c:axId val="297370440"/>
      </c:lineChart>
      <c:catAx>
        <c:axId val="29777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73704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9737044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wzrostu PKB w %</a:t>
                </a:r>
              </a:p>
            </c:rich>
          </c:tx>
          <c:layout>
            <c:manualLayout>
              <c:xMode val="edge"/>
              <c:yMode val="edge"/>
              <c:x val="3.4734917733089579E-2"/>
              <c:y val="0.162666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7774704"/>
        <c:crosses val="autoZero"/>
        <c:crossBetween val="between"/>
        <c:majorUnit val="2"/>
        <c:min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47678667005905"/>
          <c:y val="8.5561497326203204E-2"/>
          <c:w val="0.7783907147574527"/>
          <c:h val="0.55080213903743314"/>
        </c:manualLayout>
      </c:layout>
      <c:lineChart>
        <c:grouping val="standard"/>
        <c:varyColors val="0"/>
        <c:ser>
          <c:idx val="1"/>
          <c:order val="0"/>
          <c:tx>
            <c:strRef>
              <c:f>Sheet1!$AQ$13</c:f>
              <c:strCache>
                <c:ptCount val="1"/>
                <c:pt idx="0">
                  <c:v>WIG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Sheet1!$AQ$14:$AQ$61</c:f>
              <c:numCache>
                <c:formatCode>0.00</c:formatCode>
                <c:ptCount val="48"/>
                <c:pt idx="0">
                  <c:v>-8.4318098177677552</c:v>
                </c:pt>
                <c:pt idx="1">
                  <c:v>12.644032878318367</c:v>
                </c:pt>
                <c:pt idx="2">
                  <c:v>51.051551579710683</c:v>
                </c:pt>
                <c:pt idx="3">
                  <c:v>44.919448862469679</c:v>
                </c:pt>
                <c:pt idx="4">
                  <c:v>73.481895688992921</c:v>
                </c:pt>
                <c:pt idx="5">
                  <c:v>49.800281469898366</c:v>
                </c:pt>
                <c:pt idx="6">
                  <c:v>30.714896518401758</c:v>
                </c:pt>
                <c:pt idx="7">
                  <c:v>27.935160640670276</c:v>
                </c:pt>
                <c:pt idx="8">
                  <c:v>14.235160945986024</c:v>
                </c:pt>
                <c:pt idx="9">
                  <c:v>18.30001853914851</c:v>
                </c:pt>
                <c:pt idx="10">
                  <c:v>33.771558539059335</c:v>
                </c:pt>
                <c:pt idx="11">
                  <c:v>33.655714274451419</c:v>
                </c:pt>
                <c:pt idx="12">
                  <c:v>47.49969469786457</c:v>
                </c:pt>
                <c:pt idx="13">
                  <c:v>43.457956625094198</c:v>
                </c:pt>
                <c:pt idx="14">
                  <c:v>30.328447210555144</c:v>
                </c:pt>
                <c:pt idx="15">
                  <c:v>41.603093639214173</c:v>
                </c:pt>
                <c:pt idx="16">
                  <c:v>43.023650731769415</c:v>
                </c:pt>
                <c:pt idx="17">
                  <c:v>62.574419516698178</c:v>
                </c:pt>
                <c:pt idx="18">
                  <c:v>37.038454536333212</c:v>
                </c:pt>
                <c:pt idx="19">
                  <c:v>10.387881254832699</c:v>
                </c:pt>
                <c:pt idx="20">
                  <c:v>-16.537785506262804</c:v>
                </c:pt>
                <c:pt idx="21">
                  <c:v>-37.730480590347511</c:v>
                </c:pt>
                <c:pt idx="22">
                  <c:v>-38.101708627552057</c:v>
                </c:pt>
                <c:pt idx="23">
                  <c:v>-51.070342546273451</c:v>
                </c:pt>
                <c:pt idx="24">
                  <c:v>-49.936514918994035</c:v>
                </c:pt>
                <c:pt idx="25">
                  <c:v>-26.070972185564379</c:v>
                </c:pt>
                <c:pt idx="26">
                  <c:v>0.56998988153555974</c:v>
                </c:pt>
                <c:pt idx="27">
                  <c:v>46.852688933417163</c:v>
                </c:pt>
                <c:pt idx="28">
                  <c:v>76.594683334914308</c:v>
                </c:pt>
                <c:pt idx="29">
                  <c:v>29.49942848276228</c:v>
                </c:pt>
                <c:pt idx="30">
                  <c:v>20.373429497141071</c:v>
                </c:pt>
                <c:pt idx="31">
                  <c:v>18.766372922115981</c:v>
                </c:pt>
                <c:pt idx="32">
                  <c:v>14.802913125248685</c:v>
                </c:pt>
                <c:pt idx="33">
                  <c:v>22.902575035279593</c:v>
                </c:pt>
                <c:pt idx="34">
                  <c:v>-15.403349314450743</c:v>
                </c:pt>
                <c:pt idx="35">
                  <c:v>-20.834888926932059</c:v>
                </c:pt>
                <c:pt idx="36">
                  <c:v>-15.314377251059563</c:v>
                </c:pt>
                <c:pt idx="37">
                  <c:v>-15.705009835924722</c:v>
                </c:pt>
                <c:pt idx="38">
                  <c:v>14.29641678915563</c:v>
                </c:pt>
                <c:pt idx="39">
                  <c:v>26.24028339607143</c:v>
                </c:pt>
                <c:pt idx="40">
                  <c:v>9.4031428380339186</c:v>
                </c:pt>
                <c:pt idx="41">
                  <c:v>9.6467167578841782</c:v>
                </c:pt>
                <c:pt idx="42">
                  <c:v>15.002442854690035</c:v>
                </c:pt>
                <c:pt idx="43">
                  <c:v>8.0564948729040289</c:v>
                </c:pt>
                <c:pt idx="44">
                  <c:v>16.005069597322731</c:v>
                </c:pt>
                <c:pt idx="45">
                  <c:v>16.061463594067995</c:v>
                </c:pt>
                <c:pt idx="46">
                  <c:v>9.0985321613419767</c:v>
                </c:pt>
                <c:pt idx="47">
                  <c:v>0.25705747866060502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Sheet1!$AR$13</c:f>
              <c:strCache>
                <c:ptCount val="1"/>
                <c:pt idx="0">
                  <c:v>WIG20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Sheet1!$AR$14:$AR$61</c:f>
              <c:numCache>
                <c:formatCode>0.00</c:formatCode>
                <c:ptCount val="48"/>
                <c:pt idx="0">
                  <c:v>-18.33762742242634</c:v>
                </c:pt>
                <c:pt idx="1">
                  <c:v>2.9333662186048493</c:v>
                </c:pt>
                <c:pt idx="2">
                  <c:v>41.378518312932442</c:v>
                </c:pt>
                <c:pt idx="3">
                  <c:v>33.887924874961705</c:v>
                </c:pt>
                <c:pt idx="4">
                  <c:v>61.167809785093731</c:v>
                </c:pt>
                <c:pt idx="5">
                  <c:v>37.922413999664542</c:v>
                </c:pt>
                <c:pt idx="6">
                  <c:v>22.332035877475054</c:v>
                </c:pt>
                <c:pt idx="7">
                  <c:v>24.556555106604662</c:v>
                </c:pt>
                <c:pt idx="8">
                  <c:v>13.388788960320475</c:v>
                </c:pt>
                <c:pt idx="9">
                  <c:v>18.558283096772698</c:v>
                </c:pt>
                <c:pt idx="10">
                  <c:v>39.375812743823133</c:v>
                </c:pt>
                <c:pt idx="11">
                  <c:v>35.41725110554583</c:v>
                </c:pt>
                <c:pt idx="12">
                  <c:v>43.361206607517275</c:v>
                </c:pt>
                <c:pt idx="13">
                  <c:v>41.145411029160364</c:v>
                </c:pt>
                <c:pt idx="14">
                  <c:v>15.884989657486104</c:v>
                </c:pt>
                <c:pt idx="15">
                  <c:v>23.749599804139443</c:v>
                </c:pt>
                <c:pt idx="16">
                  <c:v>22.877797286400934</c:v>
                </c:pt>
                <c:pt idx="17">
                  <c:v>30.093747728979437</c:v>
                </c:pt>
                <c:pt idx="18">
                  <c:v>24.489607137106304</c:v>
                </c:pt>
                <c:pt idx="19">
                  <c:v>5.191310885134337</c:v>
                </c:pt>
                <c:pt idx="20">
                  <c:v>-15.316285253278172</c:v>
                </c:pt>
                <c:pt idx="21">
                  <c:v>-31.074833478751252</c:v>
                </c:pt>
                <c:pt idx="22">
                  <c:v>-34.384804218359555</c:v>
                </c:pt>
                <c:pt idx="23">
                  <c:v>-48.214580228874006</c:v>
                </c:pt>
                <c:pt idx="24">
                  <c:v>-49.2849882760217</c:v>
                </c:pt>
                <c:pt idx="25">
                  <c:v>-28.124457274737669</c:v>
                </c:pt>
                <c:pt idx="26">
                  <c:v>-8.046656768251248</c:v>
                </c:pt>
                <c:pt idx="27">
                  <c:v>33.468176764092902</c:v>
                </c:pt>
                <c:pt idx="28">
                  <c:v>65.069285974137657</c:v>
                </c:pt>
                <c:pt idx="29">
                  <c:v>21.943662879357383</c:v>
                </c:pt>
                <c:pt idx="30">
                  <c:v>19.287346570150099</c:v>
                </c:pt>
                <c:pt idx="31">
                  <c:v>14.880354332027213</c:v>
                </c:pt>
                <c:pt idx="32">
                  <c:v>12.877063631992304</c:v>
                </c:pt>
                <c:pt idx="33">
                  <c:v>23.380580617605219</c:v>
                </c:pt>
                <c:pt idx="34">
                  <c:v>-16.307997032754407</c:v>
                </c:pt>
                <c:pt idx="35">
                  <c:v>-21.853237955374482</c:v>
                </c:pt>
                <c:pt idx="36">
                  <c:v>-18.829873338634549</c:v>
                </c:pt>
                <c:pt idx="37">
                  <c:v>-18.797577453328152</c:v>
                </c:pt>
                <c:pt idx="38">
                  <c:v>8.3468495428856038</c:v>
                </c:pt>
                <c:pt idx="39">
                  <c:v>20.447847496829063</c:v>
                </c:pt>
                <c:pt idx="40">
                  <c:v>3.6535711318023356</c:v>
                </c:pt>
                <c:pt idx="41">
                  <c:v>-1.3035643651386764</c:v>
                </c:pt>
                <c:pt idx="42">
                  <c:v>0.84801511330765411</c:v>
                </c:pt>
                <c:pt idx="43">
                  <c:v>-7.0461250183896151</c:v>
                </c:pt>
                <c:pt idx="44">
                  <c:v>3.8986190281299571</c:v>
                </c:pt>
                <c:pt idx="45">
                  <c:v>7.2660800484494414</c:v>
                </c:pt>
                <c:pt idx="46">
                  <c:v>4.5477163154967748</c:v>
                </c:pt>
                <c:pt idx="47">
                  <c:v>-3.5418870627827004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Sheet1!$AS$13</c:f>
              <c:strCache>
                <c:ptCount val="1"/>
                <c:pt idx="0">
                  <c:v>mWIG40 </c:v>
                </c:pt>
              </c:strCache>
            </c:strRef>
          </c:tx>
          <c:spPr>
            <a:ln w="127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Sheet1!$AS$14:$AS$61</c:f>
              <c:numCache>
                <c:formatCode>0.00</c:formatCode>
                <c:ptCount val="48"/>
                <c:pt idx="0">
                  <c:v>-13.040822855370182</c:v>
                </c:pt>
                <c:pt idx="1">
                  <c:v>1.0008153281695797</c:v>
                </c:pt>
                <c:pt idx="2">
                  <c:v>37.891167484492172</c:v>
                </c:pt>
                <c:pt idx="3">
                  <c:v>33.580990065667613</c:v>
                </c:pt>
                <c:pt idx="4">
                  <c:v>89.188526326350882</c:v>
                </c:pt>
                <c:pt idx="5">
                  <c:v>70.347722548485407</c:v>
                </c:pt>
                <c:pt idx="6">
                  <c:v>48.61559895592913</c:v>
                </c:pt>
                <c:pt idx="7">
                  <c:v>36.299179100950106</c:v>
                </c:pt>
                <c:pt idx="8">
                  <c:v>1.8343704332249189</c:v>
                </c:pt>
                <c:pt idx="9">
                  <c:v>4.7850347711736907</c:v>
                </c:pt>
                <c:pt idx="10">
                  <c:v>7.4895241537436208</c:v>
                </c:pt>
                <c:pt idx="11">
                  <c:v>27.607652736836009</c:v>
                </c:pt>
                <c:pt idx="12">
                  <c:v>60.897944068002573</c:v>
                </c:pt>
                <c:pt idx="13">
                  <c:v>50.448851302460199</c:v>
                </c:pt>
                <c:pt idx="14">
                  <c:v>68.836163416274388</c:v>
                </c:pt>
                <c:pt idx="15">
                  <c:v>69.098716334350982</c:v>
                </c:pt>
                <c:pt idx="16">
                  <c:v>70.057074218061615</c:v>
                </c:pt>
                <c:pt idx="17">
                  <c:v>113.59069354996278</c:v>
                </c:pt>
                <c:pt idx="18">
                  <c:v>42.152005875104258</c:v>
                </c:pt>
                <c:pt idx="19">
                  <c:v>7.9048874174314054</c:v>
                </c:pt>
                <c:pt idx="20">
                  <c:v>-28.877107129186498</c:v>
                </c:pt>
                <c:pt idx="21">
                  <c:v>-53.383786674547792</c:v>
                </c:pt>
                <c:pt idx="22">
                  <c:v>-50.697001405385997</c:v>
                </c:pt>
                <c:pt idx="23">
                  <c:v>-62.484329890253377</c:v>
                </c:pt>
                <c:pt idx="24">
                  <c:v>-58.916598029799808</c:v>
                </c:pt>
                <c:pt idx="25">
                  <c:v>-33.224523374643375</c:v>
                </c:pt>
                <c:pt idx="26">
                  <c:v>0.30014696545199726</c:v>
                </c:pt>
                <c:pt idx="27">
                  <c:v>55.242941367194476</c:v>
                </c:pt>
                <c:pt idx="28">
                  <c:v>80.665566556655648</c:v>
                </c:pt>
                <c:pt idx="29">
                  <c:v>34.155425070783906</c:v>
                </c:pt>
                <c:pt idx="30">
                  <c:v>17.461786019415769</c:v>
                </c:pt>
                <c:pt idx="31">
                  <c:v>19.569164670480042</c:v>
                </c:pt>
                <c:pt idx="32">
                  <c:v>16.676414739085498</c:v>
                </c:pt>
                <c:pt idx="33">
                  <c:v>20.081808377986722</c:v>
                </c:pt>
                <c:pt idx="34">
                  <c:v>-18.239273398782707</c:v>
                </c:pt>
                <c:pt idx="35">
                  <c:v>-22.506648225119964</c:v>
                </c:pt>
                <c:pt idx="36">
                  <c:v>-14.038111587982838</c:v>
                </c:pt>
                <c:pt idx="37">
                  <c:v>-19.310659346441916</c:v>
                </c:pt>
                <c:pt idx="38">
                  <c:v>8.4683887383151699</c:v>
                </c:pt>
                <c:pt idx="39">
                  <c:v>17.418084631697095</c:v>
                </c:pt>
                <c:pt idx="40">
                  <c:v>4.8369573900401086</c:v>
                </c:pt>
                <c:pt idx="41">
                  <c:v>20.73136268580793</c:v>
                </c:pt>
                <c:pt idx="42">
                  <c:v>39.201512833588325</c:v>
                </c:pt>
                <c:pt idx="43">
                  <c:v>31.056908021030051</c:v>
                </c:pt>
                <c:pt idx="44">
                  <c:v>32.639423333358742</c:v>
                </c:pt>
                <c:pt idx="45">
                  <c:v>24.094233560082557</c:v>
                </c:pt>
                <c:pt idx="46">
                  <c:v>11.11368902429717</c:v>
                </c:pt>
                <c:pt idx="47">
                  <c:v>4.1302970154964536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Sheet1!$AT$13</c:f>
              <c:strCache>
                <c:ptCount val="1"/>
                <c:pt idx="0">
                  <c:v>sWIG80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Sheet1!$AT$14:$AT$61</c:f>
              <c:numCache>
                <c:formatCode>0.00</c:formatCode>
                <c:ptCount val="48"/>
                <c:pt idx="0">
                  <c:v>-15.684953520569621</c:v>
                </c:pt>
                <c:pt idx="1">
                  <c:v>12.031121221112295</c:v>
                </c:pt>
                <c:pt idx="2">
                  <c:v>93.32218159184626</c:v>
                </c:pt>
                <c:pt idx="3">
                  <c:v>100.69126111216882</c:v>
                </c:pt>
                <c:pt idx="4">
                  <c:v>191.02811274419963</c:v>
                </c:pt>
                <c:pt idx="5">
                  <c:v>146.79422289184993</c:v>
                </c:pt>
                <c:pt idx="6">
                  <c:v>97.635998502879559</c:v>
                </c:pt>
                <c:pt idx="7">
                  <c:v>72.899426419720669</c:v>
                </c:pt>
                <c:pt idx="8">
                  <c:v>9.9784386130184366</c:v>
                </c:pt>
                <c:pt idx="9">
                  <c:v>4.1413387451023409</c:v>
                </c:pt>
                <c:pt idx="10">
                  <c:v>-4.8222285574651913</c:v>
                </c:pt>
                <c:pt idx="11">
                  <c:v>15.462518623565513</c:v>
                </c:pt>
                <c:pt idx="12">
                  <c:v>92.741301952952313</c:v>
                </c:pt>
                <c:pt idx="13">
                  <c:v>92.600166247232082</c:v>
                </c:pt>
                <c:pt idx="14">
                  <c:v>122.60081857256861</c:v>
                </c:pt>
                <c:pt idx="15">
                  <c:v>132.42228123692047</c:v>
                </c:pt>
                <c:pt idx="16">
                  <c:v>102.58249965242668</c:v>
                </c:pt>
                <c:pt idx="17">
                  <c:v>154.2156957161184</c:v>
                </c:pt>
                <c:pt idx="18">
                  <c:v>72.93860062243256</c:v>
                </c:pt>
                <c:pt idx="19">
                  <c:v>25.174437486779077</c:v>
                </c:pt>
                <c:pt idx="20">
                  <c:v>-17.486542654374549</c:v>
                </c:pt>
                <c:pt idx="21">
                  <c:v>-46.934216957063654</c:v>
                </c:pt>
                <c:pt idx="22">
                  <c:v>-47.422514827889771</c:v>
                </c:pt>
                <c:pt idx="23">
                  <c:v>-56.949211957341163</c:v>
                </c:pt>
                <c:pt idx="24">
                  <c:v>-50.439356941526881</c:v>
                </c:pt>
                <c:pt idx="25">
                  <c:v>-17.85932732493475</c:v>
                </c:pt>
                <c:pt idx="26">
                  <c:v>19.428814851067578</c:v>
                </c:pt>
                <c:pt idx="27">
                  <c:v>61.845467320609558</c:v>
                </c:pt>
                <c:pt idx="28">
                  <c:v>78.284137313766777</c:v>
                </c:pt>
                <c:pt idx="29">
                  <c:v>17.81649277464712</c:v>
                </c:pt>
                <c:pt idx="30">
                  <c:v>7.1234232224853811</c:v>
                </c:pt>
                <c:pt idx="31">
                  <c:v>10.179579169645825</c:v>
                </c:pt>
                <c:pt idx="32">
                  <c:v>2.3953382098803377</c:v>
                </c:pt>
                <c:pt idx="33">
                  <c:v>10.068166605193763</c:v>
                </c:pt>
                <c:pt idx="34">
                  <c:v>-27.240669608590796</c:v>
                </c:pt>
                <c:pt idx="35">
                  <c:v>-30.469871374163858</c:v>
                </c:pt>
                <c:pt idx="36">
                  <c:v>-19.366495145470886</c:v>
                </c:pt>
                <c:pt idx="37">
                  <c:v>-21.229639632036456</c:v>
                </c:pt>
                <c:pt idx="38">
                  <c:v>11.862551384252008</c:v>
                </c:pt>
                <c:pt idx="39">
                  <c:v>22.91685792098901</c:v>
                </c:pt>
                <c:pt idx="40">
                  <c:v>6.5879915731705596</c:v>
                </c:pt>
                <c:pt idx="41">
                  <c:v>23.069546027014233</c:v>
                </c:pt>
                <c:pt idx="42">
                  <c:v>35.162889662201401</c:v>
                </c:pt>
                <c:pt idx="43">
                  <c:v>37.277473074625036</c:v>
                </c:pt>
                <c:pt idx="44">
                  <c:v>24.964734814029299</c:v>
                </c:pt>
                <c:pt idx="45">
                  <c:v>9.0630849157977256</c:v>
                </c:pt>
                <c:pt idx="46">
                  <c:v>-5.1558129823623178</c:v>
                </c:pt>
                <c:pt idx="47">
                  <c:v>-15.545706788534696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973000"/>
        <c:axId val="298207800"/>
      </c:lineChart>
      <c:catAx>
        <c:axId val="237973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78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98207800"/>
        <c:scaling>
          <c:orientation val="minMax"/>
          <c:max val="200"/>
          <c:min val="-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zmian w %</a:t>
                </a:r>
              </a:p>
            </c:rich>
          </c:tx>
          <c:layout>
            <c:manualLayout>
              <c:xMode val="edge"/>
              <c:yMode val="edge"/>
              <c:x val="3.47985347985348E-2"/>
              <c:y val="0.18181818181818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37973000"/>
        <c:crosses val="autoZero"/>
        <c:crossBetween val="between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41399152029073"/>
          <c:y val="0.9064171122994652"/>
          <c:w val="0.76923317277647985"/>
          <c:h val="6.95187165775400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2713023493783"/>
          <c:y val="9.2592831806051087E-2"/>
          <c:w val="0.6502739469867389"/>
          <c:h val="0.50793782019319456"/>
        </c:manualLayout>
      </c:layout>
      <c:lineChart>
        <c:grouping val="standard"/>
        <c:varyColors val="0"/>
        <c:ser>
          <c:idx val="1"/>
          <c:order val="0"/>
          <c:tx>
            <c:strRef>
              <c:f>Sheet1!$AP$13</c:f>
              <c:strCache>
                <c:ptCount val="1"/>
                <c:pt idx="0">
                  <c:v>PKB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Sheet1!$AP$14:$AP$61</c:f>
              <c:numCache>
                <c:formatCode>0.00</c:formatCode>
                <c:ptCount val="48"/>
                <c:pt idx="0">
                  <c:v>1.7554564347873907</c:v>
                </c:pt>
                <c:pt idx="1">
                  <c:v>3.6063021375612152</c:v>
                </c:pt>
                <c:pt idx="2">
                  <c:v>4.0474665598378721</c:v>
                </c:pt>
                <c:pt idx="3">
                  <c:v>4.6338940890429967</c:v>
                </c:pt>
                <c:pt idx="4">
                  <c:v>6.9843084526547585</c:v>
                </c:pt>
                <c:pt idx="5">
                  <c:v>5.7206953563042333</c:v>
                </c:pt>
                <c:pt idx="6">
                  <c:v>4.616356908551893</c:v>
                </c:pt>
                <c:pt idx="7">
                  <c:v>3.5514253450651552</c:v>
                </c:pt>
                <c:pt idx="8">
                  <c:v>2.1609433029827727</c:v>
                </c:pt>
                <c:pt idx="9">
                  <c:v>2.753938137295961</c:v>
                </c:pt>
                <c:pt idx="10">
                  <c:v>4.2582373473333064</c:v>
                </c:pt>
                <c:pt idx="11">
                  <c:v>4.8222770548938172</c:v>
                </c:pt>
                <c:pt idx="12">
                  <c:v>5.6471792325195906</c:v>
                </c:pt>
                <c:pt idx="13">
                  <c:v>6.3180216523064985</c:v>
                </c:pt>
                <c:pt idx="14">
                  <c:v>6.5185482447399892</c:v>
                </c:pt>
                <c:pt idx="15">
                  <c:v>6.254556434498852</c:v>
                </c:pt>
                <c:pt idx="16">
                  <c:v>7.7070991563355165</c:v>
                </c:pt>
                <c:pt idx="17">
                  <c:v>7.3308824597419999</c:v>
                </c:pt>
                <c:pt idx="18">
                  <c:v>6.9315839967820381</c:v>
                </c:pt>
                <c:pt idx="19">
                  <c:v>6.9096547218392601</c:v>
                </c:pt>
                <c:pt idx="20">
                  <c:v>5.5243627487884908</c:v>
                </c:pt>
                <c:pt idx="21">
                  <c:v>4.9337391986607315</c:v>
                </c:pt>
                <c:pt idx="22">
                  <c:v>3.6631271844186557</c:v>
                </c:pt>
                <c:pt idx="23">
                  <c:v>1.9314865291504901</c:v>
                </c:pt>
                <c:pt idx="24">
                  <c:v>1.5493235839029182</c:v>
                </c:pt>
                <c:pt idx="25">
                  <c:v>1.8625167381201635</c:v>
                </c:pt>
                <c:pt idx="26">
                  <c:v>2.6650272957190282</c:v>
                </c:pt>
                <c:pt idx="27">
                  <c:v>4.2293170451367104</c:v>
                </c:pt>
                <c:pt idx="28">
                  <c:v>2.1304322728122003</c:v>
                </c:pt>
                <c:pt idx="29">
                  <c:v>3.5686177277790705</c:v>
                </c:pt>
                <c:pt idx="30">
                  <c:v>4.0277336748884238</c:v>
                </c:pt>
                <c:pt idx="31">
                  <c:v>4.849230751193744</c:v>
                </c:pt>
                <c:pt idx="32">
                  <c:v>4.6147567039357824</c:v>
                </c:pt>
                <c:pt idx="33">
                  <c:v>4.5079425503854651</c:v>
                </c:pt>
                <c:pt idx="34">
                  <c:v>4.7525731689250534</c:v>
                </c:pt>
                <c:pt idx="35">
                  <c:v>5.1084594865193509</c:v>
                </c:pt>
                <c:pt idx="36">
                  <c:v>3.6545347352255675</c:v>
                </c:pt>
                <c:pt idx="37">
                  <c:v>2.1775568064384743</c:v>
                </c:pt>
                <c:pt idx="38">
                  <c:v>1.3354789490567924</c:v>
                </c:pt>
                <c:pt idx="39">
                  <c:v>0.22310717916799661</c:v>
                </c:pt>
                <c:pt idx="40">
                  <c:v>0.54063076313764213</c:v>
                </c:pt>
                <c:pt idx="41">
                  <c:v>0.77195410527559716</c:v>
                </c:pt>
                <c:pt idx="42">
                  <c:v>2.4360302008999923</c:v>
                </c:pt>
                <c:pt idx="43">
                  <c:v>2.9528468615214791</c:v>
                </c:pt>
                <c:pt idx="44">
                  <c:v>3.5000797949399214</c:v>
                </c:pt>
                <c:pt idx="45">
                  <c:v>3.6062806753722043</c:v>
                </c:pt>
                <c:pt idx="46">
                  <c:v>3.3483569261085506</c:v>
                </c:pt>
                <c:pt idx="47">
                  <c:v>3.3433734951631635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12504"/>
        <c:axId val="298209760"/>
      </c:lineChart>
      <c:lineChart>
        <c:grouping val="standard"/>
        <c:varyColors val="0"/>
        <c:ser>
          <c:idx val="0"/>
          <c:order val="1"/>
          <c:tx>
            <c:strRef>
              <c:f>Sheet1!$AZ$13</c:f>
              <c:strCache>
                <c:ptCount val="1"/>
                <c:pt idx="0">
                  <c:v>sWIG80t-1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val>
            <c:numRef>
              <c:f>Sheet1!$AZ$14:$AZ$61</c:f>
              <c:numCache>
                <c:formatCode>0.00</c:formatCode>
                <c:ptCount val="48"/>
                <c:pt idx="0">
                  <c:v>-22.572049009769099</c:v>
                </c:pt>
                <c:pt idx="1">
                  <c:v>-15.684953520569621</c:v>
                </c:pt>
                <c:pt idx="2">
                  <c:v>12.031121221112295</c:v>
                </c:pt>
                <c:pt idx="3">
                  <c:v>93.32218159184626</c:v>
                </c:pt>
                <c:pt idx="4">
                  <c:v>100.69126111216882</c:v>
                </c:pt>
                <c:pt idx="5">
                  <c:v>191.02811274419963</c:v>
                </c:pt>
                <c:pt idx="6">
                  <c:v>146.79422289184993</c:v>
                </c:pt>
                <c:pt idx="7">
                  <c:v>97.635998502879559</c:v>
                </c:pt>
                <c:pt idx="8">
                  <c:v>72.899426419720669</c:v>
                </c:pt>
                <c:pt idx="9">
                  <c:v>9.9784386130184366</c:v>
                </c:pt>
                <c:pt idx="10">
                  <c:v>4.1413387451023409</c:v>
                </c:pt>
                <c:pt idx="11">
                  <c:v>-4.8222285574651913</c:v>
                </c:pt>
                <c:pt idx="12">
                  <c:v>15.462518623565513</c:v>
                </c:pt>
                <c:pt idx="13">
                  <c:v>92.741301952952313</c:v>
                </c:pt>
                <c:pt idx="14">
                  <c:v>92.600166247232082</c:v>
                </c:pt>
                <c:pt idx="15">
                  <c:v>122.60081857256861</c:v>
                </c:pt>
                <c:pt idx="16">
                  <c:v>132.42228123692047</c:v>
                </c:pt>
                <c:pt idx="17">
                  <c:v>102.58249965242668</c:v>
                </c:pt>
                <c:pt idx="18">
                  <c:v>154.2156957161184</c:v>
                </c:pt>
                <c:pt idx="19">
                  <c:v>72.93860062243256</c:v>
                </c:pt>
                <c:pt idx="20">
                  <c:v>25.174437486779077</c:v>
                </c:pt>
                <c:pt idx="21">
                  <c:v>-17.486542654374549</c:v>
                </c:pt>
                <c:pt idx="22">
                  <c:v>-46.934216957063654</c:v>
                </c:pt>
                <c:pt idx="23">
                  <c:v>-47.422514827889771</c:v>
                </c:pt>
                <c:pt idx="24">
                  <c:v>-56.949211957341163</c:v>
                </c:pt>
                <c:pt idx="25">
                  <c:v>-50.439356941526881</c:v>
                </c:pt>
                <c:pt idx="26">
                  <c:v>-17.85932732493475</c:v>
                </c:pt>
                <c:pt idx="27">
                  <c:v>19.428814851067578</c:v>
                </c:pt>
                <c:pt idx="28">
                  <c:v>61.845467320609558</c:v>
                </c:pt>
                <c:pt idx="29">
                  <c:v>78.284137313766777</c:v>
                </c:pt>
                <c:pt idx="30">
                  <c:v>17.81649277464712</c:v>
                </c:pt>
                <c:pt idx="31">
                  <c:v>7.1234232224853811</c:v>
                </c:pt>
                <c:pt idx="32">
                  <c:v>10.179579169645825</c:v>
                </c:pt>
                <c:pt idx="33">
                  <c:v>2.3953382098803377</c:v>
                </c:pt>
                <c:pt idx="34">
                  <c:v>10.068166605193763</c:v>
                </c:pt>
                <c:pt idx="35">
                  <c:v>-27.240669608590796</c:v>
                </c:pt>
                <c:pt idx="36">
                  <c:v>-30.469871374163858</c:v>
                </c:pt>
                <c:pt idx="37">
                  <c:v>-19.366495145470886</c:v>
                </c:pt>
                <c:pt idx="38">
                  <c:v>-21.229639632036456</c:v>
                </c:pt>
                <c:pt idx="39">
                  <c:v>11.862551384252008</c:v>
                </c:pt>
                <c:pt idx="40">
                  <c:v>22.91685792098901</c:v>
                </c:pt>
                <c:pt idx="41">
                  <c:v>6.5879915731705596</c:v>
                </c:pt>
                <c:pt idx="42">
                  <c:v>23.069546027014233</c:v>
                </c:pt>
                <c:pt idx="43">
                  <c:v>35.162889662201401</c:v>
                </c:pt>
                <c:pt idx="44">
                  <c:v>37.277473074625036</c:v>
                </c:pt>
                <c:pt idx="45">
                  <c:v>24.964734814029299</c:v>
                </c:pt>
                <c:pt idx="46">
                  <c:v>9.0630849157977256</c:v>
                </c:pt>
                <c:pt idx="47">
                  <c:v>-5.1558129823623178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06232"/>
        <c:axId val="298209368"/>
      </c:lineChart>
      <c:catAx>
        <c:axId val="298212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9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8209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zmian PKB w %</a:t>
                </a:r>
              </a:p>
            </c:rich>
          </c:tx>
          <c:layout>
            <c:manualLayout>
              <c:xMode val="edge"/>
              <c:yMode val="edge"/>
              <c:x val="1.2750455373406194E-2"/>
              <c:y val="9.7883945062422748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12504"/>
        <c:crosses val="autoZero"/>
        <c:crossBetween val="between"/>
        <c:minorUnit val="2"/>
      </c:valAx>
      <c:catAx>
        <c:axId val="298206232"/>
        <c:scaling>
          <c:orientation val="minMax"/>
        </c:scaling>
        <c:delete val="1"/>
        <c:axPos val="b"/>
        <c:majorTickMark val="out"/>
        <c:minorTickMark val="none"/>
        <c:tickLblPos val="nextTo"/>
        <c:crossAx val="298209368"/>
        <c:crosses val="autoZero"/>
        <c:auto val="0"/>
        <c:lblAlgn val="ctr"/>
        <c:lblOffset val="100"/>
        <c:noMultiLvlLbl val="0"/>
      </c:catAx>
      <c:valAx>
        <c:axId val="2982093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Dynamika zmian sWIG80</a:t>
                </a:r>
                <a:r>
                  <a:rPr lang="pl-PL" sz="900" b="0" i="0" u="none" strike="noStrike" baseline="-2500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t-1</a:t>
                </a: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 w %</a:t>
                </a:r>
              </a:p>
            </c:rich>
          </c:tx>
          <c:layout>
            <c:manualLayout>
              <c:xMode val="edge"/>
              <c:yMode val="edge"/>
              <c:x val="0.93442718567282923"/>
              <c:y val="6.0846560846560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62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636332343702939"/>
          <c:y val="0.88624581649516032"/>
          <c:w val="0.55191328542948526"/>
          <c:h val="7.40744212528989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10959270589303"/>
          <c:y val="9.3085227265348736E-2"/>
          <c:w val="0.66058438305333256"/>
          <c:h val="0.50531980515475028"/>
        </c:manualLayout>
      </c:layout>
      <c:lineChart>
        <c:grouping val="standard"/>
        <c:varyColors val="0"/>
        <c:ser>
          <c:idx val="1"/>
          <c:order val="0"/>
          <c:tx>
            <c:strRef>
              <c:f>Sheet1!$AP$13</c:f>
              <c:strCache>
                <c:ptCount val="1"/>
                <c:pt idx="0">
                  <c:v>PKB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Sheet1!$AN$14:$AN$61</c:f>
              <c:strCache>
                <c:ptCount val="48"/>
                <c:pt idx="0">
                  <c:v>I kw. 2003</c:v>
                </c:pt>
                <c:pt idx="1">
                  <c:v>II kw. 2003</c:v>
                </c:pt>
                <c:pt idx="2">
                  <c:v>III kw. 2003</c:v>
                </c:pt>
                <c:pt idx="3">
                  <c:v>IV kw. 2003</c:v>
                </c:pt>
                <c:pt idx="4">
                  <c:v>I kw. 2004</c:v>
                </c:pt>
                <c:pt idx="5">
                  <c:v>II kw. 2004</c:v>
                </c:pt>
                <c:pt idx="6">
                  <c:v>III kw. 2004</c:v>
                </c:pt>
                <c:pt idx="7">
                  <c:v>IV kw. 2004</c:v>
                </c:pt>
                <c:pt idx="8">
                  <c:v>I kw. 2005</c:v>
                </c:pt>
                <c:pt idx="9">
                  <c:v>II kw. 2005</c:v>
                </c:pt>
                <c:pt idx="10">
                  <c:v>III kw. 2005</c:v>
                </c:pt>
                <c:pt idx="11">
                  <c:v>IV kw. 2005</c:v>
                </c:pt>
                <c:pt idx="12">
                  <c:v>I kw. 2006</c:v>
                </c:pt>
                <c:pt idx="13">
                  <c:v>II kw. 2006</c:v>
                </c:pt>
                <c:pt idx="14">
                  <c:v>III kw. 2006</c:v>
                </c:pt>
                <c:pt idx="15">
                  <c:v>IV kw. 2006</c:v>
                </c:pt>
                <c:pt idx="16">
                  <c:v>I kw. 2007</c:v>
                </c:pt>
                <c:pt idx="17">
                  <c:v>II kw. 2007</c:v>
                </c:pt>
                <c:pt idx="18">
                  <c:v>III kw. 2007</c:v>
                </c:pt>
                <c:pt idx="19">
                  <c:v>IV kw. 2007</c:v>
                </c:pt>
                <c:pt idx="20">
                  <c:v>I kw. 2008</c:v>
                </c:pt>
                <c:pt idx="21">
                  <c:v>II kw. 2008</c:v>
                </c:pt>
                <c:pt idx="22">
                  <c:v>III kw. 2008</c:v>
                </c:pt>
                <c:pt idx="23">
                  <c:v>IV kw. 2008</c:v>
                </c:pt>
                <c:pt idx="24">
                  <c:v>I kw. 2009</c:v>
                </c:pt>
                <c:pt idx="25">
                  <c:v>II kw. 2009</c:v>
                </c:pt>
                <c:pt idx="26">
                  <c:v>III kw. 2009</c:v>
                </c:pt>
                <c:pt idx="27">
                  <c:v>IV kw. 2009</c:v>
                </c:pt>
                <c:pt idx="28">
                  <c:v>I kw. 2010</c:v>
                </c:pt>
                <c:pt idx="29">
                  <c:v>II kw. 2010</c:v>
                </c:pt>
                <c:pt idx="30">
                  <c:v>III kw. 2010</c:v>
                </c:pt>
                <c:pt idx="31">
                  <c:v>IV kw. 2010</c:v>
                </c:pt>
                <c:pt idx="32">
                  <c:v>I kw. 2011</c:v>
                </c:pt>
                <c:pt idx="33">
                  <c:v>II kw. 2011</c:v>
                </c:pt>
                <c:pt idx="34">
                  <c:v>III kw. 2011</c:v>
                </c:pt>
                <c:pt idx="35">
                  <c:v>IV kw. 2011</c:v>
                </c:pt>
                <c:pt idx="36">
                  <c:v>I kw. 2012</c:v>
                </c:pt>
                <c:pt idx="37">
                  <c:v>II kw. 2012</c:v>
                </c:pt>
                <c:pt idx="38">
                  <c:v>III kw. 2012</c:v>
                </c:pt>
                <c:pt idx="39">
                  <c:v>IV kw. 2012</c:v>
                </c:pt>
                <c:pt idx="40">
                  <c:v>I kw. 2013</c:v>
                </c:pt>
                <c:pt idx="41">
                  <c:v>II kw. 2013</c:v>
                </c:pt>
                <c:pt idx="42">
                  <c:v>III kw. 2013</c:v>
                </c:pt>
                <c:pt idx="43">
                  <c:v>IV kw. 2013</c:v>
                </c:pt>
                <c:pt idx="44">
                  <c:v>I kw. 2014</c:v>
                </c:pt>
                <c:pt idx="45">
                  <c:v>II kw. 2014</c:v>
                </c:pt>
                <c:pt idx="46">
                  <c:v>III kw. 2014</c:v>
                </c:pt>
                <c:pt idx="47">
                  <c:v>IV kw. 2014</c:v>
                </c:pt>
              </c:strCache>
            </c:strRef>
          </c:cat>
          <c:val>
            <c:numRef>
              <c:f>Sheet1!$AP$14:$AP$61</c:f>
              <c:numCache>
                <c:formatCode>0.00</c:formatCode>
                <c:ptCount val="48"/>
                <c:pt idx="0">
                  <c:v>1.7554564347873907</c:v>
                </c:pt>
                <c:pt idx="1">
                  <c:v>3.6063021375612152</c:v>
                </c:pt>
                <c:pt idx="2">
                  <c:v>4.0474665598378721</c:v>
                </c:pt>
                <c:pt idx="3">
                  <c:v>4.6338940890429967</c:v>
                </c:pt>
                <c:pt idx="4">
                  <c:v>6.9843084526547585</c:v>
                </c:pt>
                <c:pt idx="5">
                  <c:v>5.7206953563042333</c:v>
                </c:pt>
                <c:pt idx="6">
                  <c:v>4.616356908551893</c:v>
                </c:pt>
                <c:pt idx="7">
                  <c:v>3.5514253450651552</c:v>
                </c:pt>
                <c:pt idx="8">
                  <c:v>2.1609433029827727</c:v>
                </c:pt>
                <c:pt idx="9">
                  <c:v>2.753938137295961</c:v>
                </c:pt>
                <c:pt idx="10">
                  <c:v>4.2582373473333064</c:v>
                </c:pt>
                <c:pt idx="11">
                  <c:v>4.8222770548938172</c:v>
                </c:pt>
                <c:pt idx="12">
                  <c:v>5.6471792325195906</c:v>
                </c:pt>
                <c:pt idx="13">
                  <c:v>6.3180216523064985</c:v>
                </c:pt>
                <c:pt idx="14">
                  <c:v>6.5185482447399892</c:v>
                </c:pt>
                <c:pt idx="15">
                  <c:v>6.254556434498852</c:v>
                </c:pt>
                <c:pt idx="16">
                  <c:v>7.7070991563355165</c:v>
                </c:pt>
                <c:pt idx="17">
                  <c:v>7.3308824597419999</c:v>
                </c:pt>
                <c:pt idx="18">
                  <c:v>6.9315839967820381</c:v>
                </c:pt>
                <c:pt idx="19">
                  <c:v>6.9096547218392601</c:v>
                </c:pt>
                <c:pt idx="20">
                  <c:v>5.5243627487884908</c:v>
                </c:pt>
                <c:pt idx="21">
                  <c:v>4.9337391986607315</c:v>
                </c:pt>
                <c:pt idx="22">
                  <c:v>3.6631271844186557</c:v>
                </c:pt>
                <c:pt idx="23">
                  <c:v>1.9314865291504901</c:v>
                </c:pt>
                <c:pt idx="24">
                  <c:v>1.5493235839029182</c:v>
                </c:pt>
                <c:pt idx="25">
                  <c:v>1.8625167381201635</c:v>
                </c:pt>
                <c:pt idx="26">
                  <c:v>2.6650272957190282</c:v>
                </c:pt>
                <c:pt idx="27">
                  <c:v>4.2293170451367104</c:v>
                </c:pt>
                <c:pt idx="28">
                  <c:v>2.1304322728122003</c:v>
                </c:pt>
                <c:pt idx="29">
                  <c:v>3.5686177277790705</c:v>
                </c:pt>
                <c:pt idx="30">
                  <c:v>4.0277336748884238</c:v>
                </c:pt>
                <c:pt idx="31">
                  <c:v>4.849230751193744</c:v>
                </c:pt>
                <c:pt idx="32">
                  <c:v>4.6147567039357824</c:v>
                </c:pt>
                <c:pt idx="33">
                  <c:v>4.5079425503854651</c:v>
                </c:pt>
                <c:pt idx="34">
                  <c:v>4.7525731689250534</c:v>
                </c:pt>
                <c:pt idx="35">
                  <c:v>5.1084594865193509</c:v>
                </c:pt>
                <c:pt idx="36">
                  <c:v>3.6545347352255675</c:v>
                </c:pt>
                <c:pt idx="37">
                  <c:v>2.1775568064384743</c:v>
                </c:pt>
                <c:pt idx="38">
                  <c:v>1.3354789490567924</c:v>
                </c:pt>
                <c:pt idx="39">
                  <c:v>0.22310717916799661</c:v>
                </c:pt>
                <c:pt idx="40">
                  <c:v>0.54063076313764213</c:v>
                </c:pt>
                <c:pt idx="41">
                  <c:v>0.77195410527559716</c:v>
                </c:pt>
                <c:pt idx="42">
                  <c:v>2.4360302008999923</c:v>
                </c:pt>
                <c:pt idx="43">
                  <c:v>2.9528468615214791</c:v>
                </c:pt>
                <c:pt idx="44">
                  <c:v>3.5000797949399214</c:v>
                </c:pt>
                <c:pt idx="45">
                  <c:v>3.6062806753722043</c:v>
                </c:pt>
                <c:pt idx="46">
                  <c:v>3.3483569261085506</c:v>
                </c:pt>
                <c:pt idx="47">
                  <c:v>3.3433734951631635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08192"/>
        <c:axId val="298205056"/>
      </c:lineChart>
      <c:lineChart>
        <c:grouping val="standard"/>
        <c:varyColors val="0"/>
        <c:ser>
          <c:idx val="0"/>
          <c:order val="1"/>
          <c:tx>
            <c:strRef>
              <c:f>Sheet1!$BA$13</c:f>
              <c:strCache>
                <c:ptCount val="1"/>
                <c:pt idx="0">
                  <c:v>WIGt-2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  <a:effectLst>
              <a:softEdge rad="0"/>
            </a:effectLst>
          </c:spPr>
          <c:marker>
            <c:symbol val="diamond"/>
            <c:size val="4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  <a:effectLst>
                <a:softEdge rad="0"/>
              </a:effectLst>
            </c:spPr>
          </c:marker>
          <c:val>
            <c:numRef>
              <c:f>Sheet1!$BA$14:$BA$61</c:f>
              <c:numCache>
                <c:formatCode>0.00</c:formatCode>
                <c:ptCount val="48"/>
                <c:pt idx="0">
                  <c:v>7.6250018922478402</c:v>
                </c:pt>
                <c:pt idx="1">
                  <c:v>3.1926798715141924</c:v>
                </c:pt>
                <c:pt idx="2">
                  <c:v>-8.4318098177677552</c:v>
                </c:pt>
                <c:pt idx="3">
                  <c:v>12.644032878318367</c:v>
                </c:pt>
                <c:pt idx="4">
                  <c:v>51.051551579710683</c:v>
                </c:pt>
                <c:pt idx="5">
                  <c:v>44.919448862469679</c:v>
                </c:pt>
                <c:pt idx="6">
                  <c:v>73.481895688992921</c:v>
                </c:pt>
                <c:pt idx="7">
                  <c:v>49.800281469898366</c:v>
                </c:pt>
                <c:pt idx="8">
                  <c:v>30.714896518401758</c:v>
                </c:pt>
                <c:pt idx="9">
                  <c:v>27.935160640670276</c:v>
                </c:pt>
                <c:pt idx="10">
                  <c:v>14.235160945986024</c:v>
                </c:pt>
                <c:pt idx="11">
                  <c:v>18.30001853914851</c:v>
                </c:pt>
                <c:pt idx="12">
                  <c:v>33.771558539059335</c:v>
                </c:pt>
                <c:pt idx="13">
                  <c:v>33.655714274451419</c:v>
                </c:pt>
                <c:pt idx="14">
                  <c:v>47.49969469786457</c:v>
                </c:pt>
                <c:pt idx="15">
                  <c:v>43.457956625094198</c:v>
                </c:pt>
                <c:pt idx="16">
                  <c:v>30.328447210555144</c:v>
                </c:pt>
                <c:pt idx="17">
                  <c:v>41.603093639214173</c:v>
                </c:pt>
                <c:pt idx="18">
                  <c:v>43.023650731769415</c:v>
                </c:pt>
                <c:pt idx="19">
                  <c:v>62.574419516698178</c:v>
                </c:pt>
                <c:pt idx="20">
                  <c:v>37.038454536333212</c:v>
                </c:pt>
                <c:pt idx="21">
                  <c:v>10.387881254832699</c:v>
                </c:pt>
                <c:pt idx="22">
                  <c:v>-16.537785506262804</c:v>
                </c:pt>
                <c:pt idx="23">
                  <c:v>-37.730480590347511</c:v>
                </c:pt>
                <c:pt idx="24">
                  <c:v>-38.101708627552057</c:v>
                </c:pt>
                <c:pt idx="25">
                  <c:v>-51.070342546273451</c:v>
                </c:pt>
                <c:pt idx="26">
                  <c:v>-49.936514918994035</c:v>
                </c:pt>
                <c:pt idx="27">
                  <c:v>-26.070972185564379</c:v>
                </c:pt>
                <c:pt idx="28">
                  <c:v>0.56998988153555974</c:v>
                </c:pt>
                <c:pt idx="29">
                  <c:v>46.852688933417163</c:v>
                </c:pt>
                <c:pt idx="30">
                  <c:v>76.594683334914308</c:v>
                </c:pt>
                <c:pt idx="31">
                  <c:v>29.49942848276228</c:v>
                </c:pt>
                <c:pt idx="32">
                  <c:v>20.373429497141071</c:v>
                </c:pt>
                <c:pt idx="33">
                  <c:v>18.766372922115981</c:v>
                </c:pt>
                <c:pt idx="34">
                  <c:v>14.802913125248685</c:v>
                </c:pt>
                <c:pt idx="35">
                  <c:v>22.902575035279593</c:v>
                </c:pt>
                <c:pt idx="36">
                  <c:v>-15.403349314450743</c:v>
                </c:pt>
                <c:pt idx="37">
                  <c:v>-20.834888926932059</c:v>
                </c:pt>
                <c:pt idx="38">
                  <c:v>-15.314377251059563</c:v>
                </c:pt>
                <c:pt idx="39">
                  <c:v>-15.705009835924722</c:v>
                </c:pt>
                <c:pt idx="40">
                  <c:v>14.29641678915563</c:v>
                </c:pt>
                <c:pt idx="41">
                  <c:v>26.24028339607143</c:v>
                </c:pt>
                <c:pt idx="42">
                  <c:v>9.4031428380339186</c:v>
                </c:pt>
                <c:pt idx="43">
                  <c:v>9.6467167578841782</c:v>
                </c:pt>
                <c:pt idx="44">
                  <c:v>15.002442854690035</c:v>
                </c:pt>
                <c:pt idx="45">
                  <c:v>8.0564948729040289</c:v>
                </c:pt>
                <c:pt idx="46">
                  <c:v>16.005069597322731</c:v>
                </c:pt>
                <c:pt idx="47">
                  <c:v>16.061463594067995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07408"/>
        <c:axId val="298208584"/>
      </c:lineChart>
      <c:catAx>
        <c:axId val="298208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5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82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zmian PKB w %</a:t>
                </a:r>
              </a:p>
            </c:rich>
          </c:tx>
          <c:layout>
            <c:manualLayout>
              <c:xMode val="edge"/>
              <c:yMode val="edge"/>
              <c:x val="1.2773722627737226E-2"/>
              <c:y val="9.5744680851063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8192"/>
        <c:crosses val="autoZero"/>
        <c:crossBetween val="between"/>
        <c:minorUnit val="2"/>
      </c:valAx>
      <c:catAx>
        <c:axId val="29820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298208584"/>
        <c:crosses val="autoZero"/>
        <c:auto val="0"/>
        <c:lblAlgn val="ctr"/>
        <c:lblOffset val="100"/>
        <c:noMultiLvlLbl val="0"/>
      </c:catAx>
      <c:valAx>
        <c:axId val="2982085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Dynamika zmian WIG</a:t>
                </a:r>
                <a:r>
                  <a:rPr lang="pl-PL" sz="900" b="0" i="0" u="none" strike="noStrike" baseline="-2500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t-2</a:t>
                </a: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 w %</a:t>
                </a:r>
              </a:p>
            </c:rich>
          </c:tx>
          <c:layout>
            <c:manualLayout>
              <c:xMode val="edge"/>
              <c:yMode val="edge"/>
              <c:x val="0.93430728777515948"/>
              <c:y val="9.0425531914893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740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472043412456657"/>
          <c:y val="0.89450459317585307"/>
          <c:w val="0.51459877962334999"/>
          <c:h val="7.44680851063830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dk1">
                  <a:tint val="55000"/>
                </a:schemeClr>
              </a:solidFill>
              <a:ln w="9525">
                <a:solidFill>
                  <a:schemeClr val="dk1">
                    <a:tint val="55000"/>
                  </a:schemeClr>
                </a:solidFill>
              </a:ln>
              <a:effectLst/>
            </c:spPr>
          </c:marker>
          <c:xVal>
            <c:numRef>
              <c:f>[1]Sheet1!$BL$2:$BL$49</c:f>
              <c:numCache>
                <c:formatCode>General</c:formatCode>
                <c:ptCount val="48"/>
                <c:pt idx="0">
                  <c:v>7.6250018922478402</c:v>
                </c:pt>
                <c:pt idx="1">
                  <c:v>3.1926798715141924</c:v>
                </c:pt>
                <c:pt idx="2">
                  <c:v>-8.4318098177677552</c:v>
                </c:pt>
                <c:pt idx="3">
                  <c:v>12.644032878318367</c:v>
                </c:pt>
                <c:pt idx="4">
                  <c:v>51.051551579710683</c:v>
                </c:pt>
                <c:pt idx="5">
                  <c:v>44.919448862469679</c:v>
                </c:pt>
                <c:pt idx="6">
                  <c:v>73.481895688992921</c:v>
                </c:pt>
                <c:pt idx="7">
                  <c:v>49.800281469898366</c:v>
                </c:pt>
                <c:pt idx="8">
                  <c:v>30.714896518401758</c:v>
                </c:pt>
                <c:pt idx="9">
                  <c:v>27.935160640670276</c:v>
                </c:pt>
                <c:pt idx="10">
                  <c:v>14.235160945986024</c:v>
                </c:pt>
                <c:pt idx="11">
                  <c:v>18.30001853914851</c:v>
                </c:pt>
                <c:pt idx="12">
                  <c:v>33.771558539059335</c:v>
                </c:pt>
                <c:pt idx="13">
                  <c:v>33.655714274451419</c:v>
                </c:pt>
                <c:pt idx="14">
                  <c:v>47.49969469786457</c:v>
                </c:pt>
                <c:pt idx="15">
                  <c:v>43.457956625094198</c:v>
                </c:pt>
                <c:pt idx="16">
                  <c:v>30.328447210555144</c:v>
                </c:pt>
                <c:pt idx="17">
                  <c:v>41.603093639214173</c:v>
                </c:pt>
                <c:pt idx="18">
                  <c:v>43.023650731769415</c:v>
                </c:pt>
                <c:pt idx="19">
                  <c:v>62.574419516698178</c:v>
                </c:pt>
                <c:pt idx="20">
                  <c:v>37.038454536333212</c:v>
                </c:pt>
                <c:pt idx="21">
                  <c:v>10.387881254832699</c:v>
                </c:pt>
                <c:pt idx="22">
                  <c:v>-16.537785506262804</c:v>
                </c:pt>
                <c:pt idx="23">
                  <c:v>-37.730480590347511</c:v>
                </c:pt>
                <c:pt idx="24">
                  <c:v>-38.101708627552057</c:v>
                </c:pt>
                <c:pt idx="25">
                  <c:v>-51.070342546273451</c:v>
                </c:pt>
                <c:pt idx="26">
                  <c:v>-49.936514918994035</c:v>
                </c:pt>
                <c:pt idx="27">
                  <c:v>-26.070972185564379</c:v>
                </c:pt>
                <c:pt idx="28">
                  <c:v>0.56998988153555974</c:v>
                </c:pt>
                <c:pt idx="29">
                  <c:v>46.852688933417163</c:v>
                </c:pt>
                <c:pt idx="30">
                  <c:v>76.594683334914308</c:v>
                </c:pt>
                <c:pt idx="31">
                  <c:v>29.49942848276228</c:v>
                </c:pt>
                <c:pt idx="32">
                  <c:v>20.373429497141071</c:v>
                </c:pt>
                <c:pt idx="33">
                  <c:v>18.766372922115981</c:v>
                </c:pt>
                <c:pt idx="34">
                  <c:v>14.802913125248685</c:v>
                </c:pt>
                <c:pt idx="35">
                  <c:v>22.902575035279593</c:v>
                </c:pt>
                <c:pt idx="36">
                  <c:v>-15.403349314450743</c:v>
                </c:pt>
                <c:pt idx="37">
                  <c:v>-20.834888926932059</c:v>
                </c:pt>
                <c:pt idx="38">
                  <c:v>-15.314377251059563</c:v>
                </c:pt>
                <c:pt idx="39">
                  <c:v>-15.705009835924722</c:v>
                </c:pt>
                <c:pt idx="40">
                  <c:v>14.29641678915563</c:v>
                </c:pt>
                <c:pt idx="41">
                  <c:v>26.24028339607143</c:v>
                </c:pt>
                <c:pt idx="42">
                  <c:v>9.4031428380339186</c:v>
                </c:pt>
                <c:pt idx="43">
                  <c:v>9.6467167578841782</c:v>
                </c:pt>
                <c:pt idx="44">
                  <c:v>15.002442854690035</c:v>
                </c:pt>
                <c:pt idx="45">
                  <c:v>8.0564948729040289</c:v>
                </c:pt>
                <c:pt idx="46">
                  <c:v>16.005069597322731</c:v>
                </c:pt>
                <c:pt idx="47">
                  <c:v>16.061463594067995</c:v>
                </c:pt>
              </c:numCache>
            </c:numRef>
          </c:xVal>
          <c:yVal>
            <c:numRef>
              <c:f>[1]Sheet1!$BM$2:$BM$49</c:f>
              <c:numCache>
                <c:formatCode>General</c:formatCode>
                <c:ptCount val="48"/>
                <c:pt idx="0">
                  <c:v>1.7554564347873907</c:v>
                </c:pt>
                <c:pt idx="1">
                  <c:v>3.6063021375612152</c:v>
                </c:pt>
                <c:pt idx="2">
                  <c:v>4.0474665598378721</c:v>
                </c:pt>
                <c:pt idx="3">
                  <c:v>4.6338940890429967</c:v>
                </c:pt>
                <c:pt idx="4">
                  <c:v>6.9843084526547585</c:v>
                </c:pt>
                <c:pt idx="5">
                  <c:v>5.7206953563042333</c:v>
                </c:pt>
                <c:pt idx="6">
                  <c:v>4.616356908551893</c:v>
                </c:pt>
                <c:pt idx="7">
                  <c:v>3.5514253450651552</c:v>
                </c:pt>
                <c:pt idx="8">
                  <c:v>2.1609433029827727</c:v>
                </c:pt>
                <c:pt idx="9">
                  <c:v>2.753938137295961</c:v>
                </c:pt>
                <c:pt idx="10">
                  <c:v>4.2582373473333064</c:v>
                </c:pt>
                <c:pt idx="11">
                  <c:v>4.8222770548938172</c:v>
                </c:pt>
                <c:pt idx="12">
                  <c:v>5.6471792325195906</c:v>
                </c:pt>
                <c:pt idx="13">
                  <c:v>6.3180216523064985</c:v>
                </c:pt>
                <c:pt idx="14">
                  <c:v>6.5185482447399892</c:v>
                </c:pt>
                <c:pt idx="15">
                  <c:v>6.254556434498852</c:v>
                </c:pt>
                <c:pt idx="16">
                  <c:v>7.7070991563355165</c:v>
                </c:pt>
                <c:pt idx="17">
                  <c:v>7.3308824597419999</c:v>
                </c:pt>
                <c:pt idx="18">
                  <c:v>6.9315839967820381</c:v>
                </c:pt>
                <c:pt idx="19">
                  <c:v>6.9096547218392601</c:v>
                </c:pt>
                <c:pt idx="20">
                  <c:v>5.5243627487884908</c:v>
                </c:pt>
                <c:pt idx="21">
                  <c:v>4.9337391986607315</c:v>
                </c:pt>
                <c:pt idx="22">
                  <c:v>3.6631271844186557</c:v>
                </c:pt>
                <c:pt idx="23">
                  <c:v>1.9314865291504901</c:v>
                </c:pt>
                <c:pt idx="24">
                  <c:v>1.5493235839029182</c:v>
                </c:pt>
                <c:pt idx="25">
                  <c:v>1.8625167381201635</c:v>
                </c:pt>
                <c:pt idx="26">
                  <c:v>2.6650272957190282</c:v>
                </c:pt>
                <c:pt idx="27">
                  <c:v>4.2293170451367104</c:v>
                </c:pt>
                <c:pt idx="28">
                  <c:v>2.1304322728122003</c:v>
                </c:pt>
                <c:pt idx="29">
                  <c:v>3.5686177277790705</c:v>
                </c:pt>
                <c:pt idx="30">
                  <c:v>4.0277336748884238</c:v>
                </c:pt>
                <c:pt idx="31">
                  <c:v>4.849230751193744</c:v>
                </c:pt>
                <c:pt idx="32">
                  <c:v>4.6147567039357824</c:v>
                </c:pt>
                <c:pt idx="33">
                  <c:v>4.5079425503854651</c:v>
                </c:pt>
                <c:pt idx="34">
                  <c:v>4.7525731689250534</c:v>
                </c:pt>
                <c:pt idx="35">
                  <c:v>5.1084594865193509</c:v>
                </c:pt>
                <c:pt idx="36">
                  <c:v>3.6545347352255675</c:v>
                </c:pt>
                <c:pt idx="37">
                  <c:v>2.1775568064384743</c:v>
                </c:pt>
                <c:pt idx="38">
                  <c:v>1.3354789490567924</c:v>
                </c:pt>
                <c:pt idx="39">
                  <c:v>0.22310717916799661</c:v>
                </c:pt>
                <c:pt idx="40">
                  <c:v>0.54063076313764213</c:v>
                </c:pt>
                <c:pt idx="41">
                  <c:v>0.77195410527559716</c:v>
                </c:pt>
                <c:pt idx="42">
                  <c:v>2.4360302008999923</c:v>
                </c:pt>
                <c:pt idx="43">
                  <c:v>2.9528468615214791</c:v>
                </c:pt>
                <c:pt idx="44">
                  <c:v>3.5000797949399214</c:v>
                </c:pt>
                <c:pt idx="45">
                  <c:v>3.6062806753722043</c:v>
                </c:pt>
                <c:pt idx="46">
                  <c:v>3.3483569261085506</c:v>
                </c:pt>
                <c:pt idx="47">
                  <c:v>3.3433734951631635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208976"/>
        <c:axId val="298212112"/>
      </c:scatterChart>
      <c:valAx>
        <c:axId val="298208976"/>
        <c:scaling>
          <c:orientation val="minMax"/>
          <c:max val="10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Dynamika zmian poziomu WIG</a:t>
                </a:r>
                <a:r>
                  <a:rPr lang="pl-PL" sz="900" b="0" i="0" u="none" strike="noStrike" baseline="-2500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t-2</a:t>
                </a: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 w %</a:t>
                </a:r>
              </a:p>
            </c:rich>
          </c:tx>
          <c:layout>
            <c:manualLayout>
              <c:xMode val="edge"/>
              <c:yMode val="edge"/>
              <c:x val="0.32319175879308909"/>
              <c:y val="0.909865619476136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12112"/>
        <c:crosses val="autoZero"/>
        <c:crossBetween val="midCat"/>
        <c:majorUnit val="20"/>
        <c:minorUnit val="4"/>
      </c:valAx>
      <c:valAx>
        <c:axId val="29821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wzrostu PKB w %</a:t>
                </a:r>
              </a:p>
            </c:rich>
          </c:tx>
          <c:layout>
            <c:manualLayout>
              <c:xMode val="edge"/>
              <c:yMode val="edge"/>
              <c:x val="1.2216336063167396E-2"/>
              <c:y val="0.19387788579998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08976"/>
        <c:crosses val="autoZero"/>
        <c:crossBetween val="midCat"/>
      </c:valAx>
      <c:spPr>
        <a:noFill/>
        <a:ln w="6350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97386282474292E-2"/>
          <c:y val="3.826530612244898E-2"/>
          <c:w val="0.85763783909315172"/>
          <c:h val="0.76609251968503933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dk1">
                  <a:tint val="55000"/>
                </a:schemeClr>
              </a:solidFill>
              <a:ln w="9525">
                <a:solidFill>
                  <a:schemeClr val="dk1">
                    <a:tint val="55000"/>
                  </a:schemeClr>
                </a:solidFill>
              </a:ln>
              <a:effectLst/>
            </c:spPr>
          </c:marker>
          <c:xVal>
            <c:numRef>
              <c:f>[1]Sheet1!$BU$2:$BU$49</c:f>
              <c:numCache>
                <c:formatCode>General</c:formatCode>
                <c:ptCount val="48"/>
                <c:pt idx="0">
                  <c:v>-22.572049009769081</c:v>
                </c:pt>
                <c:pt idx="1">
                  <c:v>-15.684953520569621</c:v>
                </c:pt>
                <c:pt idx="2">
                  <c:v>12.031121221112295</c:v>
                </c:pt>
                <c:pt idx="3">
                  <c:v>93.32218159184626</c:v>
                </c:pt>
                <c:pt idx="4">
                  <c:v>100.69126111216882</c:v>
                </c:pt>
                <c:pt idx="5">
                  <c:v>191.02811274419963</c:v>
                </c:pt>
                <c:pt idx="6">
                  <c:v>146.79422289184993</c:v>
                </c:pt>
                <c:pt idx="7">
                  <c:v>97.635998502879559</c:v>
                </c:pt>
                <c:pt idx="8">
                  <c:v>72.899426419720669</c:v>
                </c:pt>
                <c:pt idx="9">
                  <c:v>9.9784386130184366</c:v>
                </c:pt>
                <c:pt idx="10">
                  <c:v>4.1413387451023409</c:v>
                </c:pt>
                <c:pt idx="11">
                  <c:v>-4.8222285574651913</c:v>
                </c:pt>
                <c:pt idx="12">
                  <c:v>15.462518623565513</c:v>
                </c:pt>
                <c:pt idx="13">
                  <c:v>92.741301952952313</c:v>
                </c:pt>
                <c:pt idx="14">
                  <c:v>92.600166247232082</c:v>
                </c:pt>
                <c:pt idx="15">
                  <c:v>122.60081857256861</c:v>
                </c:pt>
                <c:pt idx="16">
                  <c:v>132.42228123692047</c:v>
                </c:pt>
                <c:pt idx="17">
                  <c:v>102.58249965242668</c:v>
                </c:pt>
                <c:pt idx="18">
                  <c:v>154.2156957161184</c:v>
                </c:pt>
                <c:pt idx="19">
                  <c:v>72.93860062243256</c:v>
                </c:pt>
                <c:pt idx="20">
                  <c:v>25.174437486779077</c:v>
                </c:pt>
                <c:pt idx="21">
                  <c:v>-17.486542654374549</c:v>
                </c:pt>
                <c:pt idx="22">
                  <c:v>-46.934216957063654</c:v>
                </c:pt>
                <c:pt idx="23">
                  <c:v>-47.422514827889771</c:v>
                </c:pt>
                <c:pt idx="24">
                  <c:v>-56.949211957341163</c:v>
                </c:pt>
                <c:pt idx="25">
                  <c:v>-50.439356941526881</c:v>
                </c:pt>
                <c:pt idx="26">
                  <c:v>-17.85932732493475</c:v>
                </c:pt>
                <c:pt idx="27">
                  <c:v>19.428814851067578</c:v>
                </c:pt>
                <c:pt idx="28">
                  <c:v>61.845467320609558</c:v>
                </c:pt>
                <c:pt idx="29">
                  <c:v>78.284137313766777</c:v>
                </c:pt>
                <c:pt idx="30">
                  <c:v>17.81649277464712</c:v>
                </c:pt>
                <c:pt idx="31">
                  <c:v>7.1234232224853811</c:v>
                </c:pt>
                <c:pt idx="32">
                  <c:v>10.179579169645825</c:v>
                </c:pt>
                <c:pt idx="33">
                  <c:v>2.3953382098803377</c:v>
                </c:pt>
                <c:pt idx="34">
                  <c:v>10.068166605193763</c:v>
                </c:pt>
                <c:pt idx="35">
                  <c:v>-27.240669608590796</c:v>
                </c:pt>
                <c:pt idx="36">
                  <c:v>-30.469871374163858</c:v>
                </c:pt>
                <c:pt idx="37">
                  <c:v>-19.366495145470886</c:v>
                </c:pt>
                <c:pt idx="38">
                  <c:v>-21.229639632036456</c:v>
                </c:pt>
                <c:pt idx="39">
                  <c:v>11.862551384252008</c:v>
                </c:pt>
                <c:pt idx="40">
                  <c:v>22.91685792098901</c:v>
                </c:pt>
                <c:pt idx="41">
                  <c:v>6.5879915731705596</c:v>
                </c:pt>
                <c:pt idx="42">
                  <c:v>23.069546027014233</c:v>
                </c:pt>
                <c:pt idx="43">
                  <c:v>35.162889662201401</c:v>
                </c:pt>
                <c:pt idx="44">
                  <c:v>37.277473074625036</c:v>
                </c:pt>
                <c:pt idx="45">
                  <c:v>24.964734814029299</c:v>
                </c:pt>
                <c:pt idx="46">
                  <c:v>9.0630849157977256</c:v>
                </c:pt>
                <c:pt idx="47">
                  <c:v>-5.1558129823623178</c:v>
                </c:pt>
              </c:numCache>
            </c:numRef>
          </c:xVal>
          <c:yVal>
            <c:numRef>
              <c:f>[1]Sheet1!$BV$2:$BV$49</c:f>
              <c:numCache>
                <c:formatCode>General</c:formatCode>
                <c:ptCount val="48"/>
                <c:pt idx="0">
                  <c:v>1.7554564347873907</c:v>
                </c:pt>
                <c:pt idx="1">
                  <c:v>3.6063021375612152</c:v>
                </c:pt>
                <c:pt idx="2">
                  <c:v>4.0474665598378721</c:v>
                </c:pt>
                <c:pt idx="3">
                  <c:v>4.6338940890429967</c:v>
                </c:pt>
                <c:pt idx="4">
                  <c:v>6.9843084526547585</c:v>
                </c:pt>
                <c:pt idx="5">
                  <c:v>5.7206953563042333</c:v>
                </c:pt>
                <c:pt idx="6">
                  <c:v>4.616356908551893</c:v>
                </c:pt>
                <c:pt idx="7">
                  <c:v>3.5514253450651552</c:v>
                </c:pt>
                <c:pt idx="8">
                  <c:v>2.1609433029827727</c:v>
                </c:pt>
                <c:pt idx="9">
                  <c:v>2.753938137295961</c:v>
                </c:pt>
                <c:pt idx="10">
                  <c:v>4.2582373473333064</c:v>
                </c:pt>
                <c:pt idx="11">
                  <c:v>4.8222770548938172</c:v>
                </c:pt>
                <c:pt idx="12">
                  <c:v>5.6471792325195906</c:v>
                </c:pt>
                <c:pt idx="13">
                  <c:v>6.3180216523064985</c:v>
                </c:pt>
                <c:pt idx="14">
                  <c:v>6.5185482447399892</c:v>
                </c:pt>
                <c:pt idx="15">
                  <c:v>6.254556434498852</c:v>
                </c:pt>
                <c:pt idx="16">
                  <c:v>7.7070991563355165</c:v>
                </c:pt>
                <c:pt idx="17">
                  <c:v>7.3308824597419999</c:v>
                </c:pt>
                <c:pt idx="18">
                  <c:v>6.9315839967820381</c:v>
                </c:pt>
                <c:pt idx="19">
                  <c:v>6.9096547218392601</c:v>
                </c:pt>
                <c:pt idx="20">
                  <c:v>5.5243627487884908</c:v>
                </c:pt>
                <c:pt idx="21">
                  <c:v>4.9337391986607315</c:v>
                </c:pt>
                <c:pt idx="22">
                  <c:v>3.6631271844186557</c:v>
                </c:pt>
                <c:pt idx="23">
                  <c:v>1.9314865291504901</c:v>
                </c:pt>
                <c:pt idx="24">
                  <c:v>1.5493235839029182</c:v>
                </c:pt>
                <c:pt idx="25">
                  <c:v>1.8625167381201635</c:v>
                </c:pt>
                <c:pt idx="26">
                  <c:v>2.6650272957190282</c:v>
                </c:pt>
                <c:pt idx="27">
                  <c:v>4.2293170451367104</c:v>
                </c:pt>
                <c:pt idx="28">
                  <c:v>2.1304322728122003</c:v>
                </c:pt>
                <c:pt idx="29">
                  <c:v>3.5686177277790705</c:v>
                </c:pt>
                <c:pt idx="30">
                  <c:v>4.0277336748884238</c:v>
                </c:pt>
                <c:pt idx="31">
                  <c:v>4.849230751193744</c:v>
                </c:pt>
                <c:pt idx="32">
                  <c:v>4.6147567039357824</c:v>
                </c:pt>
                <c:pt idx="33">
                  <c:v>4.5079425503854651</c:v>
                </c:pt>
                <c:pt idx="34">
                  <c:v>4.7525731689250534</c:v>
                </c:pt>
                <c:pt idx="35">
                  <c:v>5.1084594865193509</c:v>
                </c:pt>
                <c:pt idx="36">
                  <c:v>3.6545347352255675</c:v>
                </c:pt>
                <c:pt idx="37">
                  <c:v>2.1775568064384743</c:v>
                </c:pt>
                <c:pt idx="38">
                  <c:v>1.3354789490567924</c:v>
                </c:pt>
                <c:pt idx="39">
                  <c:v>0.22310717916799661</c:v>
                </c:pt>
                <c:pt idx="40">
                  <c:v>0.54063076313764213</c:v>
                </c:pt>
                <c:pt idx="41">
                  <c:v>0.77195410527559716</c:v>
                </c:pt>
                <c:pt idx="42">
                  <c:v>2.4360302008999923</c:v>
                </c:pt>
                <c:pt idx="43">
                  <c:v>2.9528468615214791</c:v>
                </c:pt>
                <c:pt idx="44">
                  <c:v>3.5000797949399214</c:v>
                </c:pt>
                <c:pt idx="45">
                  <c:v>3.6062806753722043</c:v>
                </c:pt>
                <c:pt idx="46">
                  <c:v>3.3483569261085506</c:v>
                </c:pt>
                <c:pt idx="47">
                  <c:v>3.3433734951631635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210152"/>
        <c:axId val="298210936"/>
      </c:scatterChart>
      <c:valAx>
        <c:axId val="298210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Dynamika zmian poziomu sWIG80</a:t>
                </a:r>
                <a:r>
                  <a:rPr lang="pl-PL" sz="900" b="0" i="0" u="none" strike="noStrike" baseline="-2500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t-1</a:t>
                </a:r>
                <a:r>
                  <a:rPr lang="pl-P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 w %</a:t>
                </a:r>
              </a:p>
            </c:rich>
          </c:tx>
          <c:layout>
            <c:manualLayout>
              <c:xMode val="edge"/>
              <c:yMode val="edge"/>
              <c:x val="0.32597417392942746"/>
              <c:y val="0.90136221811559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10936"/>
        <c:crosses val="autoZero"/>
        <c:crossBetween val="midCat"/>
      </c:valAx>
      <c:valAx>
        <c:axId val="29821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Dynamika wzrostu PKB w %</a:t>
                </a:r>
              </a:p>
            </c:rich>
          </c:tx>
          <c:layout>
            <c:manualLayout>
              <c:xMode val="edge"/>
              <c:yMode val="edge"/>
              <c:x val="1.2216336063167396E-2"/>
              <c:y val="0.19387788579998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8210152"/>
        <c:crosses val="autoZero"/>
        <c:crossBetween val="midCat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0</xdr:colOff>
      <xdr:row>3</xdr:row>
      <xdr:rowOff>0</xdr:rowOff>
    </xdr:from>
    <xdr:to>
      <xdr:col>97</xdr:col>
      <xdr:colOff>510540</xdr:colOff>
      <xdr:row>16</xdr:row>
      <xdr:rowOff>152400</xdr:rowOff>
    </xdr:to>
    <xdr:graphicFrame macro="">
      <xdr:nvGraphicFramePr>
        <xdr:cNvPr id="126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91</xdr:col>
      <xdr:colOff>0</xdr:colOff>
      <xdr:row>20</xdr:row>
      <xdr:rowOff>0</xdr:rowOff>
    </xdr:from>
    <xdr:to>
      <xdr:col>97</xdr:col>
      <xdr:colOff>502920</xdr:colOff>
      <xdr:row>35</xdr:row>
      <xdr:rowOff>106680</xdr:rowOff>
    </xdr:to>
    <xdr:graphicFrame macro="">
      <xdr:nvGraphicFramePr>
        <xdr:cNvPr id="126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91</xdr:col>
      <xdr:colOff>0</xdr:colOff>
      <xdr:row>39</xdr:row>
      <xdr:rowOff>0</xdr:rowOff>
    </xdr:from>
    <xdr:to>
      <xdr:col>97</xdr:col>
      <xdr:colOff>525780</xdr:colOff>
      <xdr:row>54</xdr:row>
      <xdr:rowOff>137160</xdr:rowOff>
    </xdr:to>
    <xdr:graphicFrame macro="">
      <xdr:nvGraphicFramePr>
        <xdr:cNvPr id="12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91</xdr:col>
      <xdr:colOff>0</xdr:colOff>
      <xdr:row>58</xdr:row>
      <xdr:rowOff>0</xdr:rowOff>
    </xdr:from>
    <xdr:to>
      <xdr:col>97</xdr:col>
      <xdr:colOff>518160</xdr:colOff>
      <xdr:row>73</xdr:row>
      <xdr:rowOff>121920</xdr:rowOff>
    </xdr:to>
    <xdr:graphicFrame macro="">
      <xdr:nvGraphicFramePr>
        <xdr:cNvPr id="126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53340</xdr:colOff>
      <xdr:row>22</xdr:row>
      <xdr:rowOff>91440</xdr:rowOff>
    </xdr:from>
    <xdr:to>
      <xdr:col>98</xdr:col>
      <xdr:colOff>350520</xdr:colOff>
      <xdr:row>38</xdr:row>
      <xdr:rowOff>152400</xdr:rowOff>
    </xdr:to>
    <xdr:graphicFrame macro="">
      <xdr:nvGraphicFramePr>
        <xdr:cNvPr id="2058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91</xdr:col>
      <xdr:colOff>91440</xdr:colOff>
      <xdr:row>3</xdr:row>
      <xdr:rowOff>60960</xdr:rowOff>
    </xdr:from>
    <xdr:to>
      <xdr:col>98</xdr:col>
      <xdr:colOff>388620</xdr:colOff>
      <xdr:row>17</xdr:row>
      <xdr:rowOff>152400</xdr:rowOff>
    </xdr:to>
    <xdr:graphicFrame macro="">
      <xdr:nvGraphicFramePr>
        <xdr:cNvPr id="2058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ok%20st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BL2">
            <v>7.6250018922478402</v>
          </cell>
          <cell r="BM2">
            <v>1.7554564347873907</v>
          </cell>
          <cell r="BU2">
            <v>-22.572049009769081</v>
          </cell>
          <cell r="BV2">
            <v>1.7554564347873907</v>
          </cell>
        </row>
        <row r="3">
          <cell r="BL3">
            <v>3.1926798715141924</v>
          </cell>
          <cell r="BM3">
            <v>3.6063021375612152</v>
          </cell>
          <cell r="BU3">
            <v>-15.684953520569621</v>
          </cell>
          <cell r="BV3">
            <v>3.6063021375612152</v>
          </cell>
        </row>
        <row r="4">
          <cell r="BL4">
            <v>-8.4318098177677552</v>
          </cell>
          <cell r="BM4">
            <v>4.0474665598378721</v>
          </cell>
          <cell r="BU4">
            <v>12.031121221112295</v>
          </cell>
          <cell r="BV4">
            <v>4.0474665598378721</v>
          </cell>
        </row>
        <row r="5">
          <cell r="BL5">
            <v>12.644032878318367</v>
          </cell>
          <cell r="BM5">
            <v>4.6338940890429967</v>
          </cell>
          <cell r="BU5">
            <v>93.32218159184626</v>
          </cell>
          <cell r="BV5">
            <v>4.6338940890429967</v>
          </cell>
        </row>
        <row r="6">
          <cell r="BL6">
            <v>51.051551579710683</v>
          </cell>
          <cell r="BM6">
            <v>6.9843084526547585</v>
          </cell>
          <cell r="BU6">
            <v>100.69126111216882</v>
          </cell>
          <cell r="BV6">
            <v>6.9843084526547585</v>
          </cell>
        </row>
        <row r="7">
          <cell r="BL7">
            <v>44.919448862469679</v>
          </cell>
          <cell r="BM7">
            <v>5.7206953563042333</v>
          </cell>
          <cell r="BU7">
            <v>191.02811274419963</v>
          </cell>
          <cell r="BV7">
            <v>5.7206953563042333</v>
          </cell>
        </row>
        <row r="8">
          <cell r="BL8">
            <v>73.481895688992921</v>
          </cell>
          <cell r="BM8">
            <v>4.616356908551893</v>
          </cell>
          <cell r="BU8">
            <v>146.79422289184993</v>
          </cell>
          <cell r="BV8">
            <v>4.616356908551893</v>
          </cell>
        </row>
        <row r="9">
          <cell r="BL9">
            <v>49.800281469898366</v>
          </cell>
          <cell r="BM9">
            <v>3.5514253450651552</v>
          </cell>
          <cell r="BU9">
            <v>97.635998502879559</v>
          </cell>
          <cell r="BV9">
            <v>3.5514253450651552</v>
          </cell>
        </row>
        <row r="10">
          <cell r="BL10">
            <v>30.714896518401758</v>
          </cell>
          <cell r="BM10">
            <v>2.1609433029827727</v>
          </cell>
          <cell r="BU10">
            <v>72.899426419720669</v>
          </cell>
          <cell r="BV10">
            <v>2.1609433029827727</v>
          </cell>
        </row>
        <row r="11">
          <cell r="BL11">
            <v>27.935160640670276</v>
          </cell>
          <cell r="BM11">
            <v>2.753938137295961</v>
          </cell>
          <cell r="BU11">
            <v>9.9784386130184366</v>
          </cell>
          <cell r="BV11">
            <v>2.753938137295961</v>
          </cell>
        </row>
        <row r="12">
          <cell r="BL12">
            <v>14.235160945986024</v>
          </cell>
          <cell r="BM12">
            <v>4.2582373473333064</v>
          </cell>
          <cell r="BU12">
            <v>4.1413387451023409</v>
          </cell>
          <cell r="BV12">
            <v>4.2582373473333064</v>
          </cell>
        </row>
        <row r="13">
          <cell r="BL13">
            <v>18.30001853914851</v>
          </cell>
          <cell r="BM13">
            <v>4.8222770548938172</v>
          </cell>
          <cell r="BU13">
            <v>-4.8222285574651913</v>
          </cell>
          <cell r="BV13">
            <v>4.8222770548938172</v>
          </cell>
        </row>
        <row r="14">
          <cell r="BL14">
            <v>33.771558539059335</v>
          </cell>
          <cell r="BM14">
            <v>5.6471792325195906</v>
          </cell>
          <cell r="BU14">
            <v>15.462518623565513</v>
          </cell>
          <cell r="BV14">
            <v>5.6471792325195906</v>
          </cell>
        </row>
        <row r="15">
          <cell r="BL15">
            <v>33.655714274451419</v>
          </cell>
          <cell r="BM15">
            <v>6.3180216523064985</v>
          </cell>
          <cell r="BU15">
            <v>92.741301952952313</v>
          </cell>
          <cell r="BV15">
            <v>6.3180216523064985</v>
          </cell>
        </row>
        <row r="16">
          <cell r="BL16">
            <v>47.49969469786457</v>
          </cell>
          <cell r="BM16">
            <v>6.5185482447399892</v>
          </cell>
          <cell r="BU16">
            <v>92.600166247232082</v>
          </cell>
          <cell r="BV16">
            <v>6.5185482447399892</v>
          </cell>
        </row>
        <row r="17">
          <cell r="BL17">
            <v>43.457956625094198</v>
          </cell>
          <cell r="BM17">
            <v>6.254556434498852</v>
          </cell>
          <cell r="BU17">
            <v>122.60081857256861</v>
          </cell>
          <cell r="BV17">
            <v>6.254556434498852</v>
          </cell>
        </row>
        <row r="18">
          <cell r="BL18">
            <v>30.328447210555144</v>
          </cell>
          <cell r="BM18">
            <v>7.7070991563355165</v>
          </cell>
          <cell r="BU18">
            <v>132.42228123692047</v>
          </cell>
          <cell r="BV18">
            <v>7.7070991563355165</v>
          </cell>
        </row>
        <row r="19">
          <cell r="BL19">
            <v>41.603093639214173</v>
          </cell>
          <cell r="BM19">
            <v>7.3308824597419999</v>
          </cell>
          <cell r="BU19">
            <v>102.58249965242668</v>
          </cell>
          <cell r="BV19">
            <v>7.3308824597419999</v>
          </cell>
        </row>
        <row r="20">
          <cell r="BL20">
            <v>43.023650731769415</v>
          </cell>
          <cell r="BM20">
            <v>6.9315839967820381</v>
          </cell>
          <cell r="BU20">
            <v>154.2156957161184</v>
          </cell>
          <cell r="BV20">
            <v>6.9315839967820381</v>
          </cell>
        </row>
        <row r="21">
          <cell r="BL21">
            <v>62.574419516698178</v>
          </cell>
          <cell r="BM21">
            <v>6.9096547218392601</v>
          </cell>
          <cell r="BU21">
            <v>72.93860062243256</v>
          </cell>
          <cell r="BV21">
            <v>6.9096547218392601</v>
          </cell>
        </row>
        <row r="22">
          <cell r="BL22">
            <v>37.038454536333212</v>
          </cell>
          <cell r="BM22">
            <v>5.5243627487884908</v>
          </cell>
          <cell r="BU22">
            <v>25.174437486779077</v>
          </cell>
          <cell r="BV22">
            <v>5.5243627487884908</v>
          </cell>
        </row>
        <row r="23">
          <cell r="BL23">
            <v>10.387881254832699</v>
          </cell>
          <cell r="BM23">
            <v>4.9337391986607315</v>
          </cell>
          <cell r="BU23">
            <v>-17.486542654374549</v>
          </cell>
          <cell r="BV23">
            <v>4.9337391986607315</v>
          </cell>
        </row>
        <row r="24">
          <cell r="BL24">
            <v>-16.537785506262804</v>
          </cell>
          <cell r="BM24">
            <v>3.6631271844186557</v>
          </cell>
          <cell r="BU24">
            <v>-46.934216957063654</v>
          </cell>
          <cell r="BV24">
            <v>3.6631271844186557</v>
          </cell>
        </row>
        <row r="25">
          <cell r="BL25">
            <v>-37.730480590347511</v>
          </cell>
          <cell r="BM25">
            <v>1.9314865291504901</v>
          </cell>
          <cell r="BU25">
            <v>-47.422514827889771</v>
          </cell>
          <cell r="BV25">
            <v>1.9314865291504901</v>
          </cell>
        </row>
        <row r="26">
          <cell r="BL26">
            <v>-38.101708627552057</v>
          </cell>
          <cell r="BM26">
            <v>1.5493235839029182</v>
          </cell>
          <cell r="BU26">
            <v>-56.949211957341163</v>
          </cell>
          <cell r="BV26">
            <v>1.5493235839029182</v>
          </cell>
        </row>
        <row r="27">
          <cell r="BL27">
            <v>-51.070342546273451</v>
          </cell>
          <cell r="BM27">
            <v>1.8625167381201635</v>
          </cell>
          <cell r="BU27">
            <v>-50.439356941526881</v>
          </cell>
          <cell r="BV27">
            <v>1.8625167381201635</v>
          </cell>
        </row>
        <row r="28">
          <cell r="BL28">
            <v>-49.936514918994035</v>
          </cell>
          <cell r="BM28">
            <v>2.6650272957190282</v>
          </cell>
          <cell r="BU28">
            <v>-17.85932732493475</v>
          </cell>
          <cell r="BV28">
            <v>2.6650272957190282</v>
          </cell>
        </row>
        <row r="29">
          <cell r="BL29">
            <v>-26.070972185564379</v>
          </cell>
          <cell r="BM29">
            <v>4.2293170451367104</v>
          </cell>
          <cell r="BU29">
            <v>19.428814851067578</v>
          </cell>
          <cell r="BV29">
            <v>4.2293170451367104</v>
          </cell>
        </row>
        <row r="30">
          <cell r="BL30">
            <v>0.56998988153555974</v>
          </cell>
          <cell r="BM30">
            <v>2.1304322728122003</v>
          </cell>
          <cell r="BU30">
            <v>61.845467320609558</v>
          </cell>
          <cell r="BV30">
            <v>2.1304322728122003</v>
          </cell>
        </row>
        <row r="31">
          <cell r="BL31">
            <v>46.852688933417163</v>
          </cell>
          <cell r="BM31">
            <v>3.5686177277790705</v>
          </cell>
          <cell r="BU31">
            <v>78.284137313766777</v>
          </cell>
          <cell r="BV31">
            <v>3.5686177277790705</v>
          </cell>
        </row>
        <row r="32">
          <cell r="BL32">
            <v>76.594683334914308</v>
          </cell>
          <cell r="BM32">
            <v>4.0277336748884238</v>
          </cell>
          <cell r="BU32">
            <v>17.81649277464712</v>
          </cell>
          <cell r="BV32">
            <v>4.0277336748884238</v>
          </cell>
        </row>
        <row r="33">
          <cell r="BL33">
            <v>29.49942848276228</v>
          </cell>
          <cell r="BM33">
            <v>4.849230751193744</v>
          </cell>
          <cell r="BU33">
            <v>7.1234232224853811</v>
          </cell>
          <cell r="BV33">
            <v>4.849230751193744</v>
          </cell>
        </row>
        <row r="34">
          <cell r="BL34">
            <v>20.373429497141071</v>
          </cell>
          <cell r="BM34">
            <v>4.6147567039357824</v>
          </cell>
          <cell r="BU34">
            <v>10.179579169645825</v>
          </cell>
          <cell r="BV34">
            <v>4.6147567039357824</v>
          </cell>
        </row>
        <row r="35">
          <cell r="BL35">
            <v>18.766372922115981</v>
          </cell>
          <cell r="BM35">
            <v>4.5079425503854651</v>
          </cell>
          <cell r="BU35">
            <v>2.3953382098803377</v>
          </cell>
          <cell r="BV35">
            <v>4.5079425503854651</v>
          </cell>
        </row>
        <row r="36">
          <cell r="BL36">
            <v>14.802913125248685</v>
          </cell>
          <cell r="BM36">
            <v>4.7525731689250534</v>
          </cell>
          <cell r="BU36">
            <v>10.068166605193763</v>
          </cell>
          <cell r="BV36">
            <v>4.7525731689250534</v>
          </cell>
        </row>
        <row r="37">
          <cell r="BL37">
            <v>22.902575035279593</v>
          </cell>
          <cell r="BM37">
            <v>5.1084594865193509</v>
          </cell>
          <cell r="BU37">
            <v>-27.240669608590796</v>
          </cell>
          <cell r="BV37">
            <v>5.1084594865193509</v>
          </cell>
        </row>
        <row r="38">
          <cell r="BL38">
            <v>-15.403349314450743</v>
          </cell>
          <cell r="BM38">
            <v>3.6545347352255675</v>
          </cell>
          <cell r="BU38">
            <v>-30.469871374163858</v>
          </cell>
          <cell r="BV38">
            <v>3.6545347352255675</v>
          </cell>
        </row>
        <row r="39">
          <cell r="BL39">
            <v>-20.834888926932059</v>
          </cell>
          <cell r="BM39">
            <v>2.1775568064384743</v>
          </cell>
          <cell r="BU39">
            <v>-19.366495145470886</v>
          </cell>
          <cell r="BV39">
            <v>2.1775568064384743</v>
          </cell>
        </row>
        <row r="40">
          <cell r="BL40">
            <v>-15.314377251059563</v>
          </cell>
          <cell r="BM40">
            <v>1.3354789490567924</v>
          </cell>
          <cell r="BU40">
            <v>-21.229639632036456</v>
          </cell>
          <cell r="BV40">
            <v>1.3354789490567924</v>
          </cell>
        </row>
        <row r="41">
          <cell r="BL41">
            <v>-15.705009835924722</v>
          </cell>
          <cell r="BM41">
            <v>0.22310717916799661</v>
          </cell>
          <cell r="BU41">
            <v>11.862551384252008</v>
          </cell>
          <cell r="BV41">
            <v>0.22310717916799661</v>
          </cell>
        </row>
        <row r="42">
          <cell r="BL42">
            <v>14.29641678915563</v>
          </cell>
          <cell r="BM42">
            <v>0.54063076313764213</v>
          </cell>
          <cell r="BU42">
            <v>22.91685792098901</v>
          </cell>
          <cell r="BV42">
            <v>0.54063076313764213</v>
          </cell>
        </row>
        <row r="43">
          <cell r="BL43">
            <v>26.24028339607143</v>
          </cell>
          <cell r="BM43">
            <v>0.77195410527559716</v>
          </cell>
          <cell r="BU43">
            <v>6.5879915731705596</v>
          </cell>
          <cell r="BV43">
            <v>0.77195410527559716</v>
          </cell>
        </row>
        <row r="44">
          <cell r="BL44">
            <v>9.4031428380339186</v>
          </cell>
          <cell r="BM44">
            <v>2.4360302008999923</v>
          </cell>
          <cell r="BU44">
            <v>23.069546027014233</v>
          </cell>
          <cell r="BV44">
            <v>2.4360302008999923</v>
          </cell>
        </row>
        <row r="45">
          <cell r="BL45">
            <v>9.6467167578841782</v>
          </cell>
          <cell r="BM45">
            <v>2.9528468615214791</v>
          </cell>
          <cell r="BU45">
            <v>35.162889662201401</v>
          </cell>
          <cell r="BV45">
            <v>2.9528468615214791</v>
          </cell>
        </row>
        <row r="46">
          <cell r="BL46">
            <v>15.002442854690035</v>
          </cell>
          <cell r="BM46">
            <v>3.5000797949399214</v>
          </cell>
          <cell r="BU46">
            <v>37.277473074625036</v>
          </cell>
          <cell r="BV46">
            <v>3.5000797949399214</v>
          </cell>
        </row>
        <row r="47">
          <cell r="BL47">
            <v>8.0564948729040289</v>
          </cell>
          <cell r="BM47">
            <v>3.6062806753722043</v>
          </cell>
          <cell r="BU47">
            <v>24.964734814029299</v>
          </cell>
          <cell r="BV47">
            <v>3.6062806753722043</v>
          </cell>
        </row>
        <row r="48">
          <cell r="BL48">
            <v>16.005069597322731</v>
          </cell>
          <cell r="BM48">
            <v>3.3483569261085506</v>
          </cell>
          <cell r="BU48">
            <v>9.0630849157977256</v>
          </cell>
          <cell r="BV48">
            <v>3.3483569261085506</v>
          </cell>
        </row>
        <row r="49">
          <cell r="BL49">
            <v>16.061463594067995</v>
          </cell>
          <cell r="BM49">
            <v>3.3433734951631635</v>
          </cell>
          <cell r="BU49">
            <v>-5.1558129823623178</v>
          </cell>
          <cell r="BV49">
            <v>3.3433734951631635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875"/>
  <sheetViews>
    <sheetView topLeftCell="BC1" workbookViewId="0">
      <selection activeCell="BJ22" sqref="BJ22"/>
    </sheetView>
  </sheetViews>
  <sheetFormatPr defaultRowHeight="14.4" x14ac:dyDescent="0.3"/>
  <cols>
    <col min="1" max="35" width="0" hidden="1" customWidth="1"/>
    <col min="41" max="46" width="8.88671875" style="26"/>
    <col min="49" max="60" width="8.88671875" style="26"/>
    <col min="62" max="71" width="0" hidden="1" customWidth="1"/>
    <col min="72" max="72" width="11.77734375" hidden="1" customWidth="1"/>
    <col min="73" max="73" width="0" style="26" hidden="1" customWidth="1"/>
    <col min="74" max="74" width="8.88671875" style="26" hidden="1" customWidth="1"/>
    <col min="75" max="79" width="8.88671875" hidden="1" customWidth="1"/>
    <col min="80" max="80" width="0" hidden="1" customWidth="1"/>
    <col min="81" max="81" width="11.77734375" hidden="1" customWidth="1"/>
    <col min="82" max="82" width="11" style="26" hidden="1" customWidth="1"/>
    <col min="83" max="83" width="8.88671875" style="26" hidden="1" customWidth="1"/>
    <col min="84" max="86" width="8.88671875" hidden="1" customWidth="1"/>
    <col min="87" max="87" width="10.5546875" hidden="1" customWidth="1"/>
    <col min="88" max="88" width="8.88671875" hidden="1" customWidth="1"/>
    <col min="89" max="90" width="0" hidden="1" customWidth="1"/>
  </cols>
  <sheetData>
    <row r="1" spans="1:92" ht="53.4" x14ac:dyDescent="0.3">
      <c r="A1" s="1" t="s">
        <v>1867</v>
      </c>
      <c r="B1" s="1"/>
      <c r="C1" s="1" t="s">
        <v>1868</v>
      </c>
      <c r="D1" s="1"/>
      <c r="E1" s="1"/>
      <c r="F1" s="1"/>
      <c r="G1" s="1"/>
      <c r="H1" s="2" t="s">
        <v>1869</v>
      </c>
      <c r="I1" s="1" t="s">
        <v>1870</v>
      </c>
      <c r="J1" s="3" t="s">
        <v>1871</v>
      </c>
      <c r="K1" s="4" t="s">
        <v>1872</v>
      </c>
      <c r="L1" s="24" t="s">
        <v>1873</v>
      </c>
      <c r="M1" s="6" t="s">
        <v>1874</v>
      </c>
      <c r="N1" s="6" t="s">
        <v>1875</v>
      </c>
      <c r="O1" s="6" t="s">
        <v>1876</v>
      </c>
      <c r="P1" s="6" t="s">
        <v>1877</v>
      </c>
      <c r="Q1" s="7"/>
      <c r="R1" s="8" t="s">
        <v>1878</v>
      </c>
      <c r="S1" s="9" t="s">
        <v>1879</v>
      </c>
      <c r="T1" s="9" t="s">
        <v>1880</v>
      </c>
      <c r="U1" s="8"/>
      <c r="V1" s="6" t="s">
        <v>1881</v>
      </c>
      <c r="W1" s="10" t="s">
        <v>1882</v>
      </c>
      <c r="X1" s="2" t="s">
        <v>1883</v>
      </c>
      <c r="Y1" s="10" t="s">
        <v>1884</v>
      </c>
      <c r="Z1" s="1"/>
      <c r="AA1" s="2" t="s">
        <v>1885</v>
      </c>
      <c r="AB1" s="2" t="s">
        <v>1885</v>
      </c>
      <c r="AC1" s="1"/>
      <c r="AD1" s="8"/>
      <c r="AE1" s="8" t="s">
        <v>1886</v>
      </c>
      <c r="AF1" s="8"/>
      <c r="AG1" s="8"/>
      <c r="AH1" s="9" t="s">
        <v>1887</v>
      </c>
      <c r="AI1" s="8"/>
      <c r="AJ1" s="6" t="s">
        <v>1881</v>
      </c>
      <c r="AK1" s="8"/>
      <c r="AL1" s="8"/>
      <c r="AM1" s="11"/>
      <c r="AN1" s="8"/>
      <c r="AO1" s="7"/>
      <c r="AP1" s="7"/>
      <c r="AQ1" s="7"/>
      <c r="AR1" s="7"/>
      <c r="AS1" s="7"/>
      <c r="AT1" s="7"/>
      <c r="AU1" s="8"/>
      <c r="AV1" s="8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8"/>
      <c r="BJ1" s="8"/>
      <c r="BK1" s="8" t="s">
        <v>1888</v>
      </c>
      <c r="BL1" s="8" t="s">
        <v>1889</v>
      </c>
      <c r="BM1" s="8" t="s">
        <v>1890</v>
      </c>
      <c r="BN1" s="8" t="s">
        <v>1891</v>
      </c>
      <c r="BO1" s="8" t="s">
        <v>1892</v>
      </c>
      <c r="BP1" s="8"/>
      <c r="BQ1" s="8"/>
      <c r="BR1" s="8"/>
      <c r="BS1" s="8"/>
      <c r="BT1" s="8" t="s">
        <v>1888</v>
      </c>
      <c r="BU1" s="7" t="s">
        <v>4024</v>
      </c>
      <c r="BV1" s="7" t="s">
        <v>1913</v>
      </c>
      <c r="BW1" s="8" t="s">
        <v>1892</v>
      </c>
      <c r="BX1" s="8" t="s">
        <v>1891</v>
      </c>
      <c r="BY1" s="8"/>
      <c r="BZ1" s="8"/>
      <c r="CA1" s="8"/>
      <c r="CC1" s="8" t="s">
        <v>1888</v>
      </c>
      <c r="CD1" s="33" t="s">
        <v>4025</v>
      </c>
      <c r="CE1" s="7" t="s">
        <v>1913</v>
      </c>
      <c r="CF1" s="8" t="s">
        <v>4015</v>
      </c>
      <c r="CG1" s="8" t="s">
        <v>1891</v>
      </c>
      <c r="CH1" s="8"/>
      <c r="CI1" s="8"/>
      <c r="CJ1" s="8"/>
    </row>
    <row r="2" spans="1:92" x14ac:dyDescent="0.3">
      <c r="A2" s="1" t="s">
        <v>1893</v>
      </c>
      <c r="B2" s="1"/>
      <c r="C2" s="1" t="s">
        <v>1878</v>
      </c>
      <c r="D2" s="1"/>
      <c r="E2" s="1"/>
      <c r="F2" s="1"/>
      <c r="G2" s="1"/>
      <c r="H2" s="1">
        <v>18083.599999999999</v>
      </c>
      <c r="I2" s="1">
        <v>-1.1000000000000001</v>
      </c>
      <c r="J2" s="12">
        <v>1788.6</v>
      </c>
      <c r="K2" s="5">
        <v>1114.8</v>
      </c>
      <c r="L2" s="5">
        <v>2085.9</v>
      </c>
      <c r="M2" s="13"/>
      <c r="N2" s="13"/>
      <c r="O2" s="13"/>
      <c r="P2" s="13"/>
      <c r="Q2" s="7"/>
      <c r="R2" s="8" t="s">
        <v>1894</v>
      </c>
      <c r="S2" s="13">
        <f>MIN(M3:M3759)</f>
        <v>-8.1192283517864894E-2</v>
      </c>
      <c r="T2" s="13">
        <f>MIN(M752:M3759)</f>
        <v>-7.954594987609731E-2</v>
      </c>
      <c r="U2" s="8" t="s">
        <v>1895</v>
      </c>
      <c r="V2" s="13">
        <f>H67/H2-1</f>
        <v>0.17542414121082106</v>
      </c>
      <c r="W2" s="14">
        <v>0.27222408587722247</v>
      </c>
      <c r="X2" s="13">
        <f>H252/H2-1</f>
        <v>-1.3053263730673059E-2</v>
      </c>
      <c r="Y2" s="14">
        <v>1.5425472436542575E-2</v>
      </c>
      <c r="Z2" s="1">
        <v>2000</v>
      </c>
      <c r="AA2" s="15">
        <v>104.6</v>
      </c>
      <c r="AB2" s="8">
        <f>(AA2-100)/100</f>
        <v>4.5999999999999944E-2</v>
      </c>
      <c r="AC2" s="1">
        <v>4.5999999999999944E-2</v>
      </c>
      <c r="AD2" s="8" t="s">
        <v>1896</v>
      </c>
      <c r="AE2" s="8">
        <f>CORREL(X2:X16,Y2:Y16)</f>
        <v>0.97402720536253895</v>
      </c>
      <c r="AF2" s="8"/>
      <c r="AG2" s="8"/>
      <c r="AH2" s="9"/>
      <c r="AI2" s="8"/>
      <c r="AJ2" s="13"/>
      <c r="AK2" s="8"/>
      <c r="AL2" s="8"/>
      <c r="AM2" s="8"/>
      <c r="AN2" s="8"/>
      <c r="AO2" s="25"/>
      <c r="AP2" s="25"/>
      <c r="AQ2" s="25"/>
      <c r="AR2" s="25"/>
      <c r="AS2" s="25"/>
      <c r="AT2" s="25"/>
      <c r="AU2" s="16"/>
      <c r="AV2" s="16"/>
      <c r="AW2" s="7"/>
      <c r="AX2" s="25"/>
      <c r="AY2" s="25"/>
      <c r="AZ2" s="25"/>
      <c r="BA2" s="25"/>
      <c r="BB2" s="25"/>
      <c r="BC2" s="7"/>
      <c r="BD2" s="7"/>
      <c r="BE2" s="7"/>
      <c r="BF2" s="7"/>
      <c r="BG2" s="7"/>
      <c r="BH2" s="7"/>
      <c r="BI2" s="8"/>
      <c r="BJ2" s="8"/>
      <c r="BK2" s="8" t="s">
        <v>1908</v>
      </c>
      <c r="BL2" s="8">
        <v>1.7554564347873907</v>
      </c>
      <c r="BM2" s="8">
        <v>7.6250018922478402</v>
      </c>
      <c r="BN2" s="8">
        <f>BL2-$BM$50</f>
        <v>-14.227415904892743</v>
      </c>
      <c r="BO2" s="8">
        <f>BM2-$BN$50</f>
        <v>7.6250018922478402</v>
      </c>
      <c r="BP2" s="8">
        <f>BN2*BO2</f>
        <v>-108.48407319660419</v>
      </c>
      <c r="BQ2" s="8">
        <f>BN2*BN2</f>
        <v>202.41936333079497</v>
      </c>
      <c r="BR2" s="8">
        <f>BO2*BO2</f>
        <v>58.140653856783146</v>
      </c>
      <c r="BS2" s="8"/>
      <c r="BT2" s="8" t="s">
        <v>1908</v>
      </c>
      <c r="BU2" s="7">
        <v>7.6250018922478402</v>
      </c>
      <c r="BV2" s="7">
        <v>1.7554564347873907</v>
      </c>
      <c r="BW2" s="7">
        <v>-8.357870447432294</v>
      </c>
      <c r="BX2" s="7">
        <v>-2.2099124022484169</v>
      </c>
      <c r="BY2" s="7">
        <v>18.470161558166151</v>
      </c>
      <c r="BZ2" s="7">
        <v>69.853998416062097</v>
      </c>
      <c r="CA2" s="7">
        <v>4.8837128256113687</v>
      </c>
      <c r="CC2" s="8" t="s">
        <v>1908</v>
      </c>
      <c r="CD2" s="33">
        <v>-22.572049009769081</v>
      </c>
      <c r="CE2" s="7">
        <v>1.7554564347873907</v>
      </c>
      <c r="CF2" s="7">
        <v>-54.523592349325526</v>
      </c>
      <c r="CG2" s="7">
        <v>-2.2099124022484169</v>
      </c>
      <c r="CH2" s="7">
        <v>120.49236294791137</v>
      </c>
      <c r="CI2" s="7">
        <v>2972.822122675429</v>
      </c>
      <c r="CJ2" s="7">
        <v>4.8837128256113687</v>
      </c>
      <c r="CN2" t="s">
        <v>4007</v>
      </c>
    </row>
    <row r="3" spans="1:92" x14ac:dyDescent="0.3">
      <c r="A3" s="1" t="s">
        <v>1909</v>
      </c>
      <c r="B3" s="1"/>
      <c r="C3" s="1" t="s">
        <v>1878</v>
      </c>
      <c r="D3" s="1"/>
      <c r="E3" s="1"/>
      <c r="F3" s="1"/>
      <c r="G3" s="1"/>
      <c r="H3" s="1">
        <v>18981.7</v>
      </c>
      <c r="I3" s="1">
        <v>5</v>
      </c>
      <c r="J3" s="12">
        <v>1852.9</v>
      </c>
      <c r="K3" s="5">
        <v>1140.0999999999999</v>
      </c>
      <c r="L3" s="5">
        <v>2151</v>
      </c>
      <c r="M3" s="13">
        <f>H3/H2-1</f>
        <v>4.9663783759871016E-2</v>
      </c>
      <c r="N3" s="13">
        <v>3.594990495359518E-2</v>
      </c>
      <c r="O3" s="13">
        <v>2.2694653749551374E-2</v>
      </c>
      <c r="P3" s="13">
        <v>3.1209549834603667E-2</v>
      </c>
      <c r="Q3" s="7"/>
      <c r="R3" s="8" t="s">
        <v>1910</v>
      </c>
      <c r="S3" s="13">
        <f>MAX(M3:M3759)</f>
        <v>6.2726167724032278E-2</v>
      </c>
      <c r="T3" s="13">
        <f>MAX(M752:M3759)</f>
        <v>6.2726167724032278E-2</v>
      </c>
      <c r="U3" s="8" t="s">
        <v>1911</v>
      </c>
      <c r="V3" s="13">
        <f>H126/H67-1</f>
        <v>-7.589422231004106E-2</v>
      </c>
      <c r="W3" s="14">
        <v>-0.1220830586684245</v>
      </c>
      <c r="X3" s="13">
        <f>H502/H252-1</f>
        <v>-0.21993999176357537</v>
      </c>
      <c r="Y3" s="14">
        <v>-0.33468414648247158</v>
      </c>
      <c r="Z3" s="1">
        <v>2001</v>
      </c>
      <c r="AA3" s="15">
        <v>101.2</v>
      </c>
      <c r="AB3" s="8">
        <f t="shared" ref="AB3:AB16" si="0">(AA3-100)/100</f>
        <v>1.2000000000000028E-2</v>
      </c>
      <c r="AC3" s="1">
        <v>4.5999999999999944E-2</v>
      </c>
      <c r="AD3" s="8" t="s">
        <v>1912</v>
      </c>
      <c r="AE3" s="8">
        <f>CORREL(X2:X16,AB2:AB16)</f>
        <v>0.10308705699247667</v>
      </c>
      <c r="AF3" s="8"/>
      <c r="AG3" s="8"/>
      <c r="AH3" s="9"/>
      <c r="AI3" s="8"/>
      <c r="AJ3" s="13"/>
      <c r="AK3" s="8"/>
      <c r="AL3" s="8"/>
      <c r="AM3" s="8"/>
      <c r="AN3" s="8"/>
      <c r="AO3" s="25"/>
      <c r="AP3" s="25"/>
      <c r="AQ3" s="25"/>
      <c r="AR3" s="25"/>
      <c r="AS3" s="25"/>
      <c r="AT3" s="25"/>
      <c r="AU3" s="17"/>
      <c r="AV3" s="17"/>
      <c r="AW3" s="7"/>
      <c r="AX3" s="25"/>
      <c r="AY3" s="25"/>
      <c r="AZ3" s="25"/>
      <c r="BA3" s="25"/>
      <c r="BB3" s="25"/>
      <c r="BC3" s="7"/>
      <c r="BD3" s="7"/>
      <c r="BE3" s="7"/>
      <c r="BF3" s="7"/>
      <c r="BG3" s="7"/>
      <c r="BH3" s="7"/>
      <c r="BI3" s="8"/>
      <c r="BJ3" s="8"/>
      <c r="BK3" s="8" t="s">
        <v>1915</v>
      </c>
      <c r="BL3" s="8">
        <v>3.6063021375612152</v>
      </c>
      <c r="BM3" s="8">
        <v>3.1926798715141924</v>
      </c>
      <c r="BN3" s="8">
        <f t="shared" ref="BN3:BN49" si="1">BL3-$BM$50</f>
        <v>-12.376570202118918</v>
      </c>
      <c r="BO3" s="8">
        <f t="shared" ref="BO3:BO49" si="2">BM3-$BN$50</f>
        <v>3.1926798715141924</v>
      </c>
      <c r="BP3" s="8">
        <f t="shared" ref="BP3:BP49" si="3">BN3*BO3</f>
        <v>-39.514426562687412</v>
      </c>
      <c r="BQ3" s="8">
        <f t="shared" ref="BQ3:BR49" si="4">BN3*BN3</f>
        <v>153.17948996797793</v>
      </c>
      <c r="BR3" s="8">
        <f t="shared" si="4"/>
        <v>10.193204761971881</v>
      </c>
      <c r="BS3" s="8"/>
      <c r="BT3" s="8" t="s">
        <v>1915</v>
      </c>
      <c r="BU3" s="7">
        <v>3.1926798715141924</v>
      </c>
      <c r="BV3" s="7">
        <v>3.6063021375612152</v>
      </c>
      <c r="BW3" s="7">
        <v>-12.790192468165941</v>
      </c>
      <c r="BX3" s="7">
        <v>-0.35906669947459235</v>
      </c>
      <c r="BY3" s="7">
        <v>4.5925321951891345</v>
      </c>
      <c r="BZ3" s="7">
        <v>163.58902337272878</v>
      </c>
      <c r="CA3" s="7">
        <v>0.12892889467157723</v>
      </c>
      <c r="CC3" s="8" t="s">
        <v>1915</v>
      </c>
      <c r="CD3" s="33">
        <v>-15.684953520569621</v>
      </c>
      <c r="CE3" s="7">
        <v>3.6063021375612152</v>
      </c>
      <c r="CF3" s="7">
        <v>-47.636496860126073</v>
      </c>
      <c r="CG3" s="7">
        <v>-0.35906669947459235</v>
      </c>
      <c r="CH3" s="7">
        <v>17.104679702097251</v>
      </c>
      <c r="CI3" s="7">
        <v>2269.2358331048013</v>
      </c>
      <c r="CJ3" s="7">
        <v>0.12892889467157723</v>
      </c>
    </row>
    <row r="4" spans="1:92" x14ac:dyDescent="0.3">
      <c r="A4" s="1" t="s">
        <v>1916</v>
      </c>
      <c r="B4" s="1"/>
      <c r="C4" s="1" t="s">
        <v>1878</v>
      </c>
      <c r="D4" s="1"/>
      <c r="E4" s="1"/>
      <c r="F4" s="1"/>
      <c r="G4" s="1"/>
      <c r="H4" s="1">
        <v>18558</v>
      </c>
      <c r="I4" s="1">
        <v>-2.2000000000000002</v>
      </c>
      <c r="J4" s="12">
        <v>1796.6</v>
      </c>
      <c r="K4" s="5">
        <v>1103.8</v>
      </c>
      <c r="L4" s="5">
        <v>2143.6999999999998</v>
      </c>
      <c r="M4" s="13">
        <f t="shared" ref="M4:M67" si="5">H4/H3-1</f>
        <v>-2.2321499128107658E-2</v>
      </c>
      <c r="N4" s="13">
        <v>-3.0384802201953831E-2</v>
      </c>
      <c r="O4" s="13">
        <v>-3.1839312341022663E-2</v>
      </c>
      <c r="P4" s="13">
        <v>-3.3937703393771557E-3</v>
      </c>
      <c r="Q4" s="7"/>
      <c r="R4" s="8" t="s">
        <v>1899</v>
      </c>
      <c r="S4" s="13">
        <f>AVERAGE(M3:M3759)</f>
        <v>3.6501697954602585E-4</v>
      </c>
      <c r="T4" s="13">
        <f>AVERAGE(M752:M3759)</f>
        <v>5.046938758479409E-4</v>
      </c>
      <c r="U4" s="8" t="s">
        <v>1917</v>
      </c>
      <c r="V4" s="13">
        <f>H190/H126-1</f>
        <v>-0.14051530594062944</v>
      </c>
      <c r="W4" s="14">
        <v>-0.1548280522600991</v>
      </c>
      <c r="X4" s="13">
        <f>H751/H502-1</f>
        <v>3.1926798715141924E-2</v>
      </c>
      <c r="Y4" s="14">
        <v>-2.7061919658374123E-2</v>
      </c>
      <c r="Z4" s="1">
        <v>2002</v>
      </c>
      <c r="AA4" s="15">
        <v>102</v>
      </c>
      <c r="AB4" s="8">
        <f t="shared" si="0"/>
        <v>0.02</v>
      </c>
      <c r="AC4" s="1">
        <v>1.2000000000000028E-2</v>
      </c>
      <c r="AD4" s="8" t="s">
        <v>1918</v>
      </c>
      <c r="AE4" s="8">
        <f>CORREL(Y2:Y16,AB2:AB16)</f>
        <v>0.16231917472022692</v>
      </c>
      <c r="AF4" s="8"/>
      <c r="AG4" s="8"/>
      <c r="AH4" s="9"/>
      <c r="AI4" s="8"/>
      <c r="AJ4" s="13"/>
      <c r="AK4" s="8"/>
      <c r="AL4" s="8"/>
      <c r="AM4" s="8"/>
      <c r="AN4" s="8"/>
      <c r="AO4" s="25"/>
      <c r="AP4" s="25"/>
      <c r="AQ4" s="25"/>
      <c r="AR4" s="25"/>
      <c r="AS4" s="25"/>
      <c r="AT4" s="25"/>
      <c r="AU4" s="17"/>
      <c r="AV4" s="17"/>
      <c r="AW4" s="7"/>
      <c r="AX4" s="25"/>
      <c r="AY4" s="25"/>
      <c r="AZ4" s="25"/>
      <c r="BA4" s="25"/>
      <c r="BB4" s="25"/>
      <c r="BC4" s="7"/>
      <c r="BD4" s="7"/>
      <c r="BE4" s="7"/>
      <c r="BF4" s="7"/>
      <c r="BG4" s="7"/>
      <c r="BH4" s="7"/>
      <c r="BI4" s="8"/>
      <c r="BJ4" s="8"/>
      <c r="BK4" s="8" t="s">
        <v>1921</v>
      </c>
      <c r="BL4" s="8">
        <v>4.0474665598378721</v>
      </c>
      <c r="BM4" s="8">
        <v>-8.4318098177677552</v>
      </c>
      <c r="BN4" s="8">
        <f t="shared" si="1"/>
        <v>-11.935405779842261</v>
      </c>
      <c r="BO4" s="8">
        <f t="shared" si="2"/>
        <v>-8.4318098177677552</v>
      </c>
      <c r="BP4" s="8">
        <f t="shared" si="3"/>
        <v>100.63707163351599</v>
      </c>
      <c r="BQ4" s="8">
        <f t="shared" si="4"/>
        <v>142.45391112949207</v>
      </c>
      <c r="BR4" s="8">
        <f t="shared" si="4"/>
        <v>71.09541680300471</v>
      </c>
      <c r="BS4" s="8"/>
      <c r="BT4" s="8" t="s">
        <v>1921</v>
      </c>
      <c r="BU4" s="7">
        <v>-8.4318098177677552</v>
      </c>
      <c r="BV4" s="7">
        <v>4.0474665598378721</v>
      </c>
      <c r="BW4" s="7">
        <v>-24.414682157447888</v>
      </c>
      <c r="BX4" s="7">
        <v>8.209772280206451E-2</v>
      </c>
      <c r="BY4" s="7">
        <v>-2.0043898080626672</v>
      </c>
      <c r="BZ4" s="7">
        <v>596.07670484920425</v>
      </c>
      <c r="CA4" s="7">
        <v>6.7400360892846227E-3</v>
      </c>
      <c r="CC4" s="8" t="s">
        <v>1921</v>
      </c>
      <c r="CD4" s="33">
        <v>12.031121221112295</v>
      </c>
      <c r="CE4" s="7">
        <v>4.0474665598378721</v>
      </c>
      <c r="CF4" s="7">
        <v>-19.920422118444151</v>
      </c>
      <c r="CG4" s="7">
        <v>8.209772280206451E-2</v>
      </c>
      <c r="CH4" s="7">
        <v>-1.6354212931801426</v>
      </c>
      <c r="CI4" s="7">
        <v>396.82321737699897</v>
      </c>
      <c r="CJ4" s="7">
        <v>6.7400360892846227E-3</v>
      </c>
    </row>
    <row r="5" spans="1:92" x14ac:dyDescent="0.3">
      <c r="A5" s="1" t="s">
        <v>1922</v>
      </c>
      <c r="B5" s="1"/>
      <c r="C5" s="1" t="s">
        <v>1878</v>
      </c>
      <c r="D5" s="1"/>
      <c r="E5" s="1"/>
      <c r="F5" s="1"/>
      <c r="G5" s="1"/>
      <c r="H5" s="1">
        <v>17694.400000000001</v>
      </c>
      <c r="I5" s="1">
        <v>-4.7</v>
      </c>
      <c r="J5" s="12">
        <v>1777</v>
      </c>
      <c r="K5" s="5">
        <v>1086.0999999999999</v>
      </c>
      <c r="L5" s="5">
        <v>2056.1</v>
      </c>
      <c r="M5" s="13">
        <f t="shared" si="5"/>
        <v>-4.6535186981355725E-2</v>
      </c>
      <c r="N5" s="13">
        <v>-1.0909495714126582E-2</v>
      </c>
      <c r="O5" s="13">
        <v>-1.6035513680014546E-2</v>
      </c>
      <c r="P5" s="13">
        <v>-4.0863926855436827E-2</v>
      </c>
      <c r="Q5" s="7"/>
      <c r="R5" s="8" t="s">
        <v>1900</v>
      </c>
      <c r="S5" s="13">
        <f>MEDIAN(M3:M3759)</f>
        <v>4.7398988866254044E-4</v>
      </c>
      <c r="T5" s="13">
        <f>MEDIAN(M752:M3759)</f>
        <v>7.2561197292819735E-4</v>
      </c>
      <c r="U5" s="8" t="s">
        <v>1923</v>
      </c>
      <c r="V5" s="13">
        <f>H252/H190-1</f>
        <v>5.7156480636868734E-2</v>
      </c>
      <c r="W5" s="14">
        <v>7.5687040985548348E-2</v>
      </c>
      <c r="X5" s="13">
        <f>H1002/H751-1</f>
        <v>0.4491944886246968</v>
      </c>
      <c r="Y5" s="14">
        <v>0.33887924874961706</v>
      </c>
      <c r="Z5" s="1">
        <v>2003</v>
      </c>
      <c r="AA5" s="15">
        <v>103.6</v>
      </c>
      <c r="AB5" s="8">
        <f t="shared" si="0"/>
        <v>3.5999999999999942E-2</v>
      </c>
      <c r="AC5" s="1">
        <v>0.02</v>
      </c>
      <c r="AD5" s="8" t="s">
        <v>1924</v>
      </c>
      <c r="AE5" s="8">
        <f>CORREL(X2:X16,AC2:AC16)</f>
        <v>-0.34733005701535019</v>
      </c>
      <c r="AF5" s="8"/>
      <c r="AG5" s="8"/>
      <c r="AH5" s="9"/>
      <c r="AI5" s="8"/>
      <c r="AJ5" s="13"/>
      <c r="AK5" s="8"/>
      <c r="AL5" s="8"/>
      <c r="AM5" s="8"/>
      <c r="AN5" s="8"/>
      <c r="AO5" s="25"/>
      <c r="AP5" s="25"/>
      <c r="AQ5" s="25"/>
      <c r="AR5" s="25"/>
      <c r="AS5" s="25"/>
      <c r="AT5" s="25"/>
      <c r="AU5" s="17"/>
      <c r="AV5" s="17"/>
      <c r="AW5" s="7"/>
      <c r="AX5" s="25"/>
      <c r="AY5" s="25"/>
      <c r="AZ5" s="25"/>
      <c r="BA5" s="25"/>
      <c r="BB5" s="25"/>
      <c r="BC5" s="7"/>
      <c r="BD5" s="7"/>
      <c r="BE5" s="7"/>
      <c r="BF5" s="7"/>
      <c r="BG5" s="7"/>
      <c r="BH5" s="7"/>
      <c r="BI5" s="8"/>
      <c r="BJ5" s="8"/>
      <c r="BK5" s="8" t="s">
        <v>1926</v>
      </c>
      <c r="BL5" s="8">
        <v>4.6338940890429967</v>
      </c>
      <c r="BM5" s="8">
        <v>12.644032878318367</v>
      </c>
      <c r="BN5" s="8">
        <f t="shared" si="1"/>
        <v>-11.348978250637137</v>
      </c>
      <c r="BO5" s="8">
        <f t="shared" si="2"/>
        <v>12.644032878318367</v>
      </c>
      <c r="BP5" s="8">
        <f t="shared" si="3"/>
        <v>-143.49685413637602</v>
      </c>
      <c r="BQ5" s="8">
        <f t="shared" si="4"/>
        <v>128.79930733343477</v>
      </c>
      <c r="BR5" s="8">
        <f t="shared" si="4"/>
        <v>159.87156742799584</v>
      </c>
      <c r="BS5" s="8"/>
      <c r="BT5" s="8" t="s">
        <v>1926</v>
      </c>
      <c r="BU5" s="7">
        <v>12.644032878318367</v>
      </c>
      <c r="BV5" s="7">
        <v>4.6338940890429967</v>
      </c>
      <c r="BW5" s="7">
        <v>-3.3388394613617667</v>
      </c>
      <c r="BX5" s="7">
        <v>0.66852525200718915</v>
      </c>
      <c r="BY5" s="7">
        <v>-2.2320984923184226</v>
      </c>
      <c r="BZ5" s="7">
        <v>11.147848948746532</v>
      </c>
      <c r="CA5" s="7">
        <v>0.44692601257127579</v>
      </c>
      <c r="CC5" s="8" t="s">
        <v>1926</v>
      </c>
      <c r="CD5" s="33">
        <v>93.32218159184626</v>
      </c>
      <c r="CE5" s="7">
        <v>4.6338940890429967</v>
      </c>
      <c r="CF5" s="7">
        <v>61.370638252289808</v>
      </c>
      <c r="CG5" s="7">
        <v>0.66852525200718915</v>
      </c>
      <c r="CH5" s="7">
        <v>41.027821403454084</v>
      </c>
      <c r="CI5" s="7">
        <v>3766.3552394934172</v>
      </c>
      <c r="CJ5" s="7">
        <v>0.44692601257127579</v>
      </c>
    </row>
    <row r="6" spans="1:92" x14ac:dyDescent="0.3">
      <c r="A6" s="1" t="s">
        <v>1927</v>
      </c>
      <c r="B6" s="1"/>
      <c r="C6" s="1" t="s">
        <v>1878</v>
      </c>
      <c r="D6" s="1"/>
      <c r="E6" s="1"/>
      <c r="F6" s="1"/>
      <c r="G6" s="1"/>
      <c r="H6" s="1">
        <v>18074.7</v>
      </c>
      <c r="I6" s="1">
        <v>2.1</v>
      </c>
      <c r="J6" s="12">
        <v>1832.1</v>
      </c>
      <c r="K6" s="5">
        <v>1105.3</v>
      </c>
      <c r="L6" s="5">
        <v>2080.9</v>
      </c>
      <c r="M6" s="13">
        <f t="shared" si="5"/>
        <v>2.1492675648792758E-2</v>
      </c>
      <c r="N6" s="13">
        <v>3.1007315700618987E-2</v>
      </c>
      <c r="O6" s="13">
        <v>1.7677930209004655E-2</v>
      </c>
      <c r="P6" s="13">
        <v>1.2061670152230031E-2</v>
      </c>
      <c r="Q6" s="7"/>
      <c r="R6" s="8" t="s">
        <v>1928</v>
      </c>
      <c r="S6" s="13">
        <f>_xlfn.STDEV.S(M3:M3759)</f>
        <v>1.3165854836994112E-2</v>
      </c>
      <c r="T6" s="13">
        <f>_xlfn.STDEV.S(M752:M3759)</f>
        <v>1.2690541466616067E-2</v>
      </c>
      <c r="U6" s="8" t="s">
        <v>1929</v>
      </c>
      <c r="V6" s="13">
        <f>H316/H252-1</f>
        <v>-0.17641861207840848</v>
      </c>
      <c r="W6" s="14">
        <v>-0.24243058270335149</v>
      </c>
      <c r="X6" s="13">
        <f>H1257/H1002-1</f>
        <v>0.27935160640670276</v>
      </c>
      <c r="Y6" s="14">
        <v>0.24556555106604661</v>
      </c>
      <c r="Z6" s="1">
        <v>2004</v>
      </c>
      <c r="AA6" s="15">
        <v>105.1</v>
      </c>
      <c r="AB6" s="8">
        <f t="shared" si="0"/>
        <v>5.0999999999999941E-2</v>
      </c>
      <c r="AC6" s="1">
        <v>3.5999999999999942E-2</v>
      </c>
      <c r="AD6" s="8" t="s">
        <v>1930</v>
      </c>
      <c r="AE6" s="8">
        <f>CORREL(Y2:Y16,AC2:AC16)</f>
        <v>-0.27091218435020692</v>
      </c>
      <c r="AF6" s="8"/>
      <c r="AG6" s="8"/>
      <c r="AH6" s="9"/>
      <c r="AI6" s="8"/>
      <c r="AJ6" s="13"/>
      <c r="AK6" s="8"/>
      <c r="AL6" s="8"/>
      <c r="AM6" s="8"/>
      <c r="AN6" s="8"/>
      <c r="AO6" s="25"/>
      <c r="AP6" s="25"/>
      <c r="AQ6" s="25"/>
      <c r="AR6" s="25"/>
      <c r="AS6" s="25"/>
      <c r="AT6" s="25"/>
      <c r="AU6" s="17"/>
      <c r="AV6" s="17"/>
      <c r="AW6" s="7"/>
      <c r="AX6" s="25"/>
      <c r="AY6" s="25"/>
      <c r="AZ6" s="25"/>
      <c r="BA6" s="25"/>
      <c r="BB6" s="25"/>
      <c r="BC6" s="7"/>
      <c r="BD6" s="7"/>
      <c r="BE6" s="7"/>
      <c r="BF6" s="7"/>
      <c r="BG6" s="7"/>
      <c r="BH6" s="7"/>
      <c r="BI6" s="8"/>
      <c r="BJ6" s="8"/>
      <c r="BK6" s="8" t="s">
        <v>1932</v>
      </c>
      <c r="BL6" s="8">
        <v>6.9843084526547585</v>
      </c>
      <c r="BM6" s="8">
        <v>51.051551579710683</v>
      </c>
      <c r="BN6" s="8">
        <f t="shared" si="1"/>
        <v>-8.9985638870253748</v>
      </c>
      <c r="BO6" s="8">
        <f t="shared" si="2"/>
        <v>51.051551579710683</v>
      </c>
      <c r="BP6" s="8">
        <f t="shared" si="3"/>
        <v>-459.39064842179778</v>
      </c>
      <c r="BQ6" s="8">
        <f t="shared" si="4"/>
        <v>80.974152028877228</v>
      </c>
      <c r="BR6" s="8">
        <f t="shared" si="4"/>
        <v>2606.2609186958603</v>
      </c>
      <c r="BS6" s="8"/>
      <c r="BT6" s="8" t="s">
        <v>1932</v>
      </c>
      <c r="BU6" s="7">
        <v>51.051551579710683</v>
      </c>
      <c r="BV6" s="7">
        <v>6.9843084526547585</v>
      </c>
      <c r="BW6" s="7">
        <v>35.068679240030548</v>
      </c>
      <c r="BX6" s="7">
        <v>3.018939615618951</v>
      </c>
      <c r="BY6" s="7">
        <v>105.87022502516211</v>
      </c>
      <c r="BZ6" s="7">
        <v>1229.8122636401495</v>
      </c>
      <c r="CA6" s="7">
        <v>9.1139964027535001</v>
      </c>
      <c r="CC6" s="8" t="s">
        <v>1932</v>
      </c>
      <c r="CD6" s="33">
        <v>100.69126111216882</v>
      </c>
      <c r="CE6" s="7">
        <v>6.9843084526547585</v>
      </c>
      <c r="CF6" s="7">
        <v>68.739717772612366</v>
      </c>
      <c r="CG6" s="7">
        <v>3.018939615618951</v>
      </c>
      <c r="CH6" s="7">
        <v>207.52105715020554</v>
      </c>
      <c r="CI6" s="7">
        <v>4725.1487994584004</v>
      </c>
      <c r="CJ6" s="7">
        <v>9.1139964027535001</v>
      </c>
    </row>
    <row r="7" spans="1:92" x14ac:dyDescent="0.3">
      <c r="A7" s="1" t="s">
        <v>1933</v>
      </c>
      <c r="B7" s="1"/>
      <c r="C7" s="1" t="s">
        <v>1878</v>
      </c>
      <c r="D7" s="1"/>
      <c r="E7" s="1"/>
      <c r="F7" s="1"/>
      <c r="G7" s="1"/>
      <c r="H7" s="1">
        <v>18953.5</v>
      </c>
      <c r="I7" s="1">
        <v>4.9000000000000004</v>
      </c>
      <c r="J7" s="12">
        <v>1933.2</v>
      </c>
      <c r="K7" s="5">
        <v>1147.8</v>
      </c>
      <c r="L7" s="5">
        <v>2140.9</v>
      </c>
      <c r="M7" s="13">
        <f t="shared" si="5"/>
        <v>4.8620447365654629E-2</v>
      </c>
      <c r="N7" s="13">
        <v>5.5182577370231023E-2</v>
      </c>
      <c r="O7" s="13">
        <v>3.8451099249072751E-2</v>
      </c>
      <c r="P7" s="13">
        <v>2.8833677735595087E-2</v>
      </c>
      <c r="Q7" s="7"/>
      <c r="R7" s="8"/>
      <c r="S7" s="13">
        <f>_xlfn.STDEV.P(M3:M3759)</f>
        <v>1.3164102543802483E-2</v>
      </c>
      <c r="T7" s="13">
        <f>_xlfn.STDEV.P(M752:M3759)</f>
        <v>1.2688431826261266E-2</v>
      </c>
      <c r="U7" s="8" t="s">
        <v>1934</v>
      </c>
      <c r="V7" s="13">
        <f>H376/H316-1</f>
        <v>-5.1261624161247354E-2</v>
      </c>
      <c r="W7" s="14">
        <v>-7.6074395482197077E-2</v>
      </c>
      <c r="X7" s="13">
        <f>H1508/H1257-1</f>
        <v>0.3365571427445142</v>
      </c>
      <c r="Y7" s="14">
        <v>0.35417251105545833</v>
      </c>
      <c r="Z7" s="1">
        <v>2005</v>
      </c>
      <c r="AA7" s="15">
        <v>103.5</v>
      </c>
      <c r="AB7" s="8">
        <f t="shared" si="0"/>
        <v>3.5000000000000003E-2</v>
      </c>
      <c r="AC7" s="1">
        <v>5.0999999999999941E-2</v>
      </c>
      <c r="AD7" s="8"/>
      <c r="AE7" s="8"/>
      <c r="AF7" s="8"/>
      <c r="AG7" s="8"/>
      <c r="AH7" s="9"/>
      <c r="AI7" s="8"/>
      <c r="AJ7" s="13"/>
      <c r="AK7" s="8"/>
      <c r="AL7" s="8"/>
      <c r="AM7" s="8"/>
      <c r="AN7" s="8"/>
      <c r="AO7" s="7"/>
      <c r="AP7" s="7"/>
      <c r="AQ7" s="7"/>
      <c r="AR7" s="7"/>
      <c r="AS7" s="7"/>
      <c r="AT7" s="7"/>
      <c r="AU7" s="8"/>
      <c r="AV7" s="8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8"/>
      <c r="BJ7" s="8"/>
      <c r="BK7" s="8" t="s">
        <v>1935</v>
      </c>
      <c r="BL7" s="8">
        <v>5.7206953563042333</v>
      </c>
      <c r="BM7" s="8">
        <v>44.919448862469679</v>
      </c>
      <c r="BN7" s="8">
        <f t="shared" si="1"/>
        <v>-10.2621769833759</v>
      </c>
      <c r="BO7" s="8">
        <f t="shared" si="2"/>
        <v>44.919448862469679</v>
      </c>
      <c r="BP7" s="8">
        <f t="shared" si="3"/>
        <v>-460.97133422236709</v>
      </c>
      <c r="BQ7" s="8">
        <f t="shared" si="4"/>
        <v>105.31227643813008</v>
      </c>
      <c r="BR7" s="8">
        <f t="shared" si="4"/>
        <v>2017.7568861080285</v>
      </c>
      <c r="BS7" s="8"/>
      <c r="BT7" s="8" t="s">
        <v>1935</v>
      </c>
      <c r="BU7" s="7">
        <v>44.919448862469679</v>
      </c>
      <c r="BV7" s="7">
        <v>5.7206953563042333</v>
      </c>
      <c r="BW7" s="7">
        <v>28.936576522789544</v>
      </c>
      <c r="BX7" s="7">
        <v>1.7553265192684258</v>
      </c>
      <c r="BY7" s="7">
        <v>50.793140147292618</v>
      </c>
      <c r="BZ7" s="7">
        <v>837.32546085925503</v>
      </c>
      <c r="CA7" s="7">
        <v>3.0811711892470068</v>
      </c>
      <c r="CC7" s="8" t="s">
        <v>1935</v>
      </c>
      <c r="CD7" s="33">
        <v>191.02811274419963</v>
      </c>
      <c r="CE7" s="7">
        <v>5.7206953563042333</v>
      </c>
      <c r="CF7" s="7">
        <v>159.07656940464318</v>
      </c>
      <c r="CG7" s="7">
        <v>1.7553265192684258</v>
      </c>
      <c r="CH7" s="7">
        <v>279.23132087021446</v>
      </c>
      <c r="CI7" s="7">
        <v>25305.354933550258</v>
      </c>
      <c r="CJ7" s="7">
        <v>3.0811711892470068</v>
      </c>
    </row>
    <row r="8" spans="1:92" x14ac:dyDescent="0.3">
      <c r="A8" s="1" t="s">
        <v>1936</v>
      </c>
      <c r="B8" s="1"/>
      <c r="C8" s="1" t="s">
        <v>1878</v>
      </c>
      <c r="D8" s="1"/>
      <c r="E8" s="1"/>
      <c r="F8" s="1"/>
      <c r="G8" s="1"/>
      <c r="H8" s="1">
        <v>19851.8</v>
      </c>
      <c r="I8" s="1">
        <v>4.7</v>
      </c>
      <c r="J8" s="12">
        <v>2000.8</v>
      </c>
      <c r="K8" s="5">
        <v>1179.0999999999999</v>
      </c>
      <c r="L8" s="5">
        <v>2237.6999999999998</v>
      </c>
      <c r="M8" s="13">
        <f t="shared" si="5"/>
        <v>4.739494024850277E-2</v>
      </c>
      <c r="N8" s="13">
        <v>3.4967928822677408E-2</v>
      </c>
      <c r="O8" s="13">
        <v>2.7269559156647416E-2</v>
      </c>
      <c r="P8" s="13">
        <v>4.521462936148346E-2</v>
      </c>
      <c r="Q8" s="7"/>
      <c r="R8" s="8" t="s">
        <v>1902</v>
      </c>
      <c r="S8" s="13">
        <f>_xlfn.SKEW.P(M3:M3759)</f>
        <v>-0.2479747087063042</v>
      </c>
      <c r="T8" s="13">
        <f>_xlfn.SKEW.P(M752:M3759)</f>
        <v>-0.33031707086090645</v>
      </c>
      <c r="U8" s="8" t="s">
        <v>1937</v>
      </c>
      <c r="V8" s="13">
        <f>H440/H376-1</f>
        <v>-0.14734586695847085</v>
      </c>
      <c r="W8" s="14">
        <v>-0.19556017054483099</v>
      </c>
      <c r="X8" s="13">
        <f>H1759/H1508-1</f>
        <v>0.41603093639214173</v>
      </c>
      <c r="Y8" s="14">
        <v>0.23749599804139443</v>
      </c>
      <c r="Z8" s="1">
        <v>2006</v>
      </c>
      <c r="AA8" s="15">
        <v>106.2</v>
      </c>
      <c r="AB8" s="8">
        <f t="shared" si="0"/>
        <v>6.2000000000000027E-2</v>
      </c>
      <c r="AC8" s="1">
        <v>3.5000000000000003E-2</v>
      </c>
      <c r="AD8" s="8"/>
      <c r="AE8" s="8"/>
      <c r="AF8" s="8"/>
      <c r="AG8" s="8"/>
      <c r="AH8" s="9"/>
      <c r="AI8" s="8"/>
      <c r="AJ8" s="13"/>
      <c r="AK8" s="8"/>
      <c r="AL8" s="8"/>
      <c r="AM8" s="8"/>
      <c r="AN8" s="8"/>
      <c r="AO8" s="25"/>
      <c r="AP8" s="25"/>
      <c r="AQ8" s="25"/>
      <c r="AR8" s="25"/>
      <c r="AS8" s="25"/>
      <c r="AT8" s="7"/>
      <c r="AU8" s="8"/>
      <c r="AV8" s="8"/>
      <c r="AW8" s="7"/>
      <c r="AX8" s="7"/>
      <c r="AY8" s="25"/>
      <c r="AZ8" s="25"/>
      <c r="BA8" s="25"/>
      <c r="BB8" s="25"/>
      <c r="BC8" s="7"/>
      <c r="BD8" s="7"/>
      <c r="BE8" s="7"/>
      <c r="BF8" s="7"/>
      <c r="BG8" s="7"/>
      <c r="BH8" s="7"/>
      <c r="BI8" s="8"/>
      <c r="BJ8" s="8"/>
      <c r="BK8" s="8" t="s">
        <v>1938</v>
      </c>
      <c r="BL8" s="8">
        <v>4.616356908551893</v>
      </c>
      <c r="BM8" s="8">
        <v>73.481895688992921</v>
      </c>
      <c r="BN8" s="8">
        <f t="shared" si="1"/>
        <v>-11.36651543112824</v>
      </c>
      <c r="BO8" s="8">
        <f t="shared" si="2"/>
        <v>73.481895688992921</v>
      </c>
      <c r="BP8" s="8">
        <f t="shared" si="3"/>
        <v>-835.23310125749379</v>
      </c>
      <c r="BQ8" s="8">
        <f t="shared" si="4"/>
        <v>129.1976730460764</v>
      </c>
      <c r="BR8" s="8">
        <f t="shared" si="4"/>
        <v>5399.5889940480365</v>
      </c>
      <c r="BS8" s="8"/>
      <c r="BT8" s="8" t="s">
        <v>1938</v>
      </c>
      <c r="BU8" s="7">
        <v>73.481895688992921</v>
      </c>
      <c r="BV8" s="7">
        <v>4.616356908551893</v>
      </c>
      <c r="BW8" s="7">
        <v>57.499023349312786</v>
      </c>
      <c r="BX8" s="7">
        <v>0.6509880715160854</v>
      </c>
      <c r="BY8" s="7">
        <v>37.431178324227496</v>
      </c>
      <c r="BZ8" s="7">
        <v>3306.1376861248168</v>
      </c>
      <c r="CA8" s="7">
        <v>0.42378546925623189</v>
      </c>
      <c r="CC8" s="8" t="s">
        <v>1938</v>
      </c>
      <c r="CD8" s="33">
        <v>146.79422289184993</v>
      </c>
      <c r="CE8" s="7">
        <v>4.616356908551893</v>
      </c>
      <c r="CF8" s="7">
        <v>114.84267955229348</v>
      </c>
      <c r="CG8" s="7">
        <v>0.6509880715160854</v>
      </c>
      <c r="CH8" s="7">
        <v>74.761214489487301</v>
      </c>
      <c r="CI8" s="7">
        <v>13188.841046750766</v>
      </c>
      <c r="CJ8" s="7">
        <v>0.42378546925623189</v>
      </c>
    </row>
    <row r="9" spans="1:92" x14ac:dyDescent="0.3">
      <c r="A9" s="1" t="s">
        <v>1939</v>
      </c>
      <c r="B9" s="1"/>
      <c r="C9" s="1" t="s">
        <v>1878</v>
      </c>
      <c r="D9" s="1"/>
      <c r="E9" s="1"/>
      <c r="F9" s="1"/>
      <c r="G9" s="1"/>
      <c r="H9" s="1">
        <v>19853.3</v>
      </c>
      <c r="I9" s="1">
        <v>0</v>
      </c>
      <c r="J9" s="12">
        <v>1974.9</v>
      </c>
      <c r="K9" s="5">
        <v>1173.8</v>
      </c>
      <c r="L9" s="5">
        <v>2243.1</v>
      </c>
      <c r="M9" s="13">
        <f t="shared" si="5"/>
        <v>7.5559898850441343E-5</v>
      </c>
      <c r="N9" s="13">
        <v>-1.2944822071171425E-2</v>
      </c>
      <c r="O9" s="13">
        <v>-4.4949537783054438E-3</v>
      </c>
      <c r="P9" s="13">
        <v>2.4131921169057158E-3</v>
      </c>
      <c r="Q9" s="7"/>
      <c r="R9" s="8" t="s">
        <v>1903</v>
      </c>
      <c r="S9" s="13">
        <f>KURT(M3:M3759)</f>
        <v>2.9831067572599643</v>
      </c>
      <c r="T9" s="13">
        <f>KURT(M752:M3759)</f>
        <v>3.3400970665495757</v>
      </c>
      <c r="U9" s="8" t="s">
        <v>1940</v>
      </c>
      <c r="V9" s="13">
        <f>H502/H440-1</f>
        <v>0.17085231888665176</v>
      </c>
      <c r="W9" s="14">
        <v>0.1816119379632708</v>
      </c>
      <c r="X9" s="13">
        <f>H2008/H1759-1</f>
        <v>0.10387881254832698</v>
      </c>
      <c r="Y9" s="14">
        <v>5.191310885134337E-2</v>
      </c>
      <c r="Z9" s="1">
        <v>2007</v>
      </c>
      <c r="AA9" s="15">
        <v>107.2</v>
      </c>
      <c r="AB9" s="8">
        <f t="shared" si="0"/>
        <v>7.2000000000000022E-2</v>
      </c>
      <c r="AC9" s="1">
        <v>6.2000000000000027E-2</v>
      </c>
      <c r="AD9" s="8"/>
      <c r="AE9" s="8"/>
      <c r="AF9" s="8"/>
      <c r="AG9" s="8"/>
      <c r="AH9" s="9"/>
      <c r="AI9" s="8"/>
      <c r="AJ9" s="13"/>
      <c r="AK9" s="8"/>
      <c r="AL9" s="8"/>
      <c r="AM9" s="8"/>
      <c r="AN9" s="8"/>
      <c r="AO9" s="25"/>
      <c r="AP9" s="25"/>
      <c r="AQ9" s="25"/>
      <c r="AR9" s="25"/>
      <c r="AS9" s="25"/>
      <c r="AT9" s="7"/>
      <c r="AU9" s="8"/>
      <c r="AV9" s="8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8"/>
      <c r="BJ9" s="8"/>
      <c r="BK9" s="8" t="s">
        <v>1941</v>
      </c>
      <c r="BL9" s="8">
        <v>3.5514253450651552</v>
      </c>
      <c r="BM9" s="8">
        <v>49.800281469898366</v>
      </c>
      <c r="BN9" s="8">
        <f t="shared" si="1"/>
        <v>-12.431446994614978</v>
      </c>
      <c r="BO9" s="8">
        <f t="shared" si="2"/>
        <v>49.800281469898366</v>
      </c>
      <c r="BP9" s="8">
        <f t="shared" si="3"/>
        <v>-619.08955940994804</v>
      </c>
      <c r="BQ9" s="8">
        <f t="shared" si="4"/>
        <v>154.54087437992177</v>
      </c>
      <c r="BR9" s="8">
        <f t="shared" si="4"/>
        <v>2480.0680344811026</v>
      </c>
      <c r="BS9" s="8"/>
      <c r="BT9" s="8" t="s">
        <v>1941</v>
      </c>
      <c r="BU9" s="7">
        <v>49.800281469898366</v>
      </c>
      <c r="BV9" s="7">
        <v>3.5514253450651552</v>
      </c>
      <c r="BW9" s="7">
        <v>33.81740913021823</v>
      </c>
      <c r="BX9" s="7">
        <v>-0.41394349197065239</v>
      </c>
      <c r="BY9" s="7">
        <v>-13.998496424762758</v>
      </c>
      <c r="BZ9" s="7">
        <v>1143.6171602805673</v>
      </c>
      <c r="CA9" s="7">
        <v>0.17134921454485755</v>
      </c>
      <c r="CC9" s="8" t="s">
        <v>1941</v>
      </c>
      <c r="CD9" s="33">
        <v>97.635998502879559</v>
      </c>
      <c r="CE9" s="7">
        <v>3.5514253450651552</v>
      </c>
      <c r="CF9" s="7">
        <v>65.684455163323108</v>
      </c>
      <c r="CG9" s="7">
        <v>-0.41394349197065239</v>
      </c>
      <c r="CH9" s="7">
        <v>-27.189652738495717</v>
      </c>
      <c r="CI9" s="7">
        <v>4314.4476501026038</v>
      </c>
      <c r="CJ9" s="7">
        <v>0.17134921454485755</v>
      </c>
    </row>
    <row r="10" spans="1:92" x14ac:dyDescent="0.3">
      <c r="A10" s="1" t="s">
        <v>1942</v>
      </c>
      <c r="B10" s="1"/>
      <c r="C10" s="1" t="s">
        <v>1878</v>
      </c>
      <c r="D10" s="1"/>
      <c r="E10" s="1"/>
      <c r="F10" s="1"/>
      <c r="G10" s="1"/>
      <c r="H10" s="1">
        <v>19469.7</v>
      </c>
      <c r="I10" s="1">
        <v>-1.9</v>
      </c>
      <c r="J10" s="12">
        <v>1961.3</v>
      </c>
      <c r="K10" s="5">
        <v>1160.7</v>
      </c>
      <c r="L10" s="5">
        <v>2209.3000000000002</v>
      </c>
      <c r="M10" s="13">
        <f t="shared" si="5"/>
        <v>-1.9321724851787736E-2</v>
      </c>
      <c r="N10" s="13">
        <v>-6.8864246290951669E-3</v>
      </c>
      <c r="O10" s="13">
        <v>-1.11603339580848E-2</v>
      </c>
      <c r="P10" s="13">
        <v>-1.5068432080602601E-2</v>
      </c>
      <c r="Q10" s="7"/>
      <c r="R10" s="8"/>
      <c r="S10" s="8"/>
      <c r="T10" s="8"/>
      <c r="U10" s="8" t="s">
        <v>1943</v>
      </c>
      <c r="V10" s="13">
        <f>H564/H502-1</f>
        <v>7.9317433501697954E-2</v>
      </c>
      <c r="W10" s="14">
        <v>0.10817319628581368</v>
      </c>
      <c r="X10" s="13">
        <f>H2259/H2008-1</f>
        <v>-0.51070342546273451</v>
      </c>
      <c r="Y10" s="14">
        <v>-0.48214580228874004</v>
      </c>
      <c r="Z10" s="1">
        <v>2008</v>
      </c>
      <c r="AA10" s="15">
        <v>103.9</v>
      </c>
      <c r="AB10" s="8">
        <f t="shared" si="0"/>
        <v>3.9000000000000055E-2</v>
      </c>
      <c r="AC10" s="1">
        <v>7.2000000000000022E-2</v>
      </c>
      <c r="AD10" s="8"/>
      <c r="AE10" s="8"/>
      <c r="AF10" s="8"/>
      <c r="AG10" s="8"/>
      <c r="AH10" s="9"/>
      <c r="AI10" s="8"/>
      <c r="AJ10" s="13"/>
      <c r="AK10" s="8"/>
      <c r="AL10" s="8"/>
      <c r="AM10" s="8"/>
      <c r="AN10" s="8"/>
      <c r="AO10" s="25"/>
      <c r="AP10" s="25"/>
      <c r="AQ10" s="25"/>
      <c r="AR10" s="25"/>
      <c r="AS10" s="25"/>
      <c r="AT10" s="7"/>
      <c r="AU10" s="8"/>
      <c r="AV10" s="8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8"/>
      <c r="BJ10" s="8"/>
      <c r="BK10" s="8" t="s">
        <v>1944</v>
      </c>
      <c r="BL10" s="8">
        <v>2.1609433029827727</v>
      </c>
      <c r="BM10" s="8">
        <v>30.714896518401758</v>
      </c>
      <c r="BN10" s="8">
        <f t="shared" si="1"/>
        <v>-13.821929036697361</v>
      </c>
      <c r="BO10" s="8">
        <f t="shared" si="2"/>
        <v>30.714896518401758</v>
      </c>
      <c r="BP10" s="8">
        <f t="shared" si="3"/>
        <v>-424.53912004685191</v>
      </c>
      <c r="BQ10" s="8">
        <f t="shared" si="4"/>
        <v>191.04572229549763</v>
      </c>
      <c r="BR10" s="8">
        <f t="shared" si="4"/>
        <v>943.40486813612847</v>
      </c>
      <c r="BS10" s="8"/>
      <c r="BT10" s="8" t="s">
        <v>1944</v>
      </c>
      <c r="BU10" s="7">
        <v>30.714896518401758</v>
      </c>
      <c r="BV10" s="7">
        <v>2.1609433029827727</v>
      </c>
      <c r="BW10" s="7">
        <v>14.732024178721625</v>
      </c>
      <c r="BX10" s="7">
        <v>-1.8044255340530349</v>
      </c>
      <c r="BY10" s="7">
        <v>-26.582840596371991</v>
      </c>
      <c r="BZ10" s="7">
        <v>217.03253640243858</v>
      </c>
      <c r="CA10" s="7">
        <v>3.25595150794258</v>
      </c>
      <c r="CC10" s="8" t="s">
        <v>1944</v>
      </c>
      <c r="CD10" s="33">
        <v>72.899426419720669</v>
      </c>
      <c r="CE10" s="7">
        <v>2.1609433029827727</v>
      </c>
      <c r="CF10" s="7">
        <v>40.947883080164218</v>
      </c>
      <c r="CG10" s="7">
        <v>-1.8044255340530349</v>
      </c>
      <c r="CH10" s="7">
        <v>-73.887405795266545</v>
      </c>
      <c r="CI10" s="7">
        <v>1676.729128746799</v>
      </c>
      <c r="CJ10" s="7">
        <v>3.25595150794258</v>
      </c>
    </row>
    <row r="11" spans="1:92" x14ac:dyDescent="0.3">
      <c r="A11" s="1" t="s">
        <v>1945</v>
      </c>
      <c r="B11" s="1"/>
      <c r="C11" s="1" t="s">
        <v>1878</v>
      </c>
      <c r="D11" s="1"/>
      <c r="E11" s="1"/>
      <c r="F11" s="1"/>
      <c r="G11" s="1"/>
      <c r="H11" s="1">
        <v>19900.400000000001</v>
      </c>
      <c r="I11" s="1">
        <v>2.2000000000000002</v>
      </c>
      <c r="J11" s="12">
        <v>2032.9</v>
      </c>
      <c r="K11" s="5">
        <v>1184.2</v>
      </c>
      <c r="L11" s="5">
        <v>2236.5</v>
      </c>
      <c r="M11" s="13">
        <f t="shared" si="5"/>
        <v>2.2121552977190317E-2</v>
      </c>
      <c r="N11" s="13">
        <v>3.6506398817111263E-2</v>
      </c>
      <c r="O11" s="13">
        <v>2.0246403032652793E-2</v>
      </c>
      <c r="P11" s="13">
        <v>1.2311591906938757E-2</v>
      </c>
      <c r="Q11" s="7"/>
      <c r="R11" s="8"/>
      <c r="S11" s="8"/>
      <c r="T11" s="8"/>
      <c r="U11" s="8" t="s">
        <v>1946</v>
      </c>
      <c r="V11" s="13">
        <f>H625/H564-1</f>
        <v>-5.5468264917215904E-2</v>
      </c>
      <c r="W11" s="14">
        <v>-9.1632127254396845E-2</v>
      </c>
      <c r="X11" s="13">
        <f>H2511/H2259-1</f>
        <v>0.46852688933417164</v>
      </c>
      <c r="Y11" s="14">
        <v>0.33468176764092905</v>
      </c>
      <c r="Z11" s="1">
        <v>2009</v>
      </c>
      <c r="AA11" s="15">
        <v>102.6</v>
      </c>
      <c r="AB11" s="8">
        <f t="shared" si="0"/>
        <v>2.5999999999999943E-2</v>
      </c>
      <c r="AC11" s="1">
        <v>3.9000000000000055E-2</v>
      </c>
      <c r="AD11" s="8"/>
      <c r="AE11" s="8"/>
      <c r="AF11" s="8"/>
      <c r="AG11" s="8"/>
      <c r="AH11" s="9"/>
      <c r="AI11" s="8"/>
      <c r="AJ11" s="13"/>
      <c r="AK11" s="8"/>
      <c r="AL11" s="8"/>
      <c r="AM11" s="8"/>
      <c r="AN11" s="8"/>
      <c r="AO11" s="25"/>
      <c r="AP11" s="25"/>
      <c r="AQ11" s="25"/>
      <c r="AR11" s="25"/>
      <c r="AS11" s="25"/>
      <c r="AT11" s="7"/>
      <c r="AU11" s="8"/>
      <c r="AV11" s="8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8"/>
      <c r="BJ11" s="8"/>
      <c r="BK11" s="8" t="s">
        <v>1947</v>
      </c>
      <c r="BL11" s="8">
        <v>2.753938137295961</v>
      </c>
      <c r="BM11" s="8">
        <v>27.935160640670276</v>
      </c>
      <c r="BN11" s="8">
        <f t="shared" si="1"/>
        <v>-13.228934202384172</v>
      </c>
      <c r="BO11" s="8">
        <f t="shared" si="2"/>
        <v>27.935160640670276</v>
      </c>
      <c r="BP11" s="8">
        <f t="shared" si="3"/>
        <v>-369.55240204845916</v>
      </c>
      <c r="BQ11" s="8">
        <f t="shared" si="4"/>
        <v>175.00470013100977</v>
      </c>
      <c r="BR11" s="8">
        <f t="shared" si="4"/>
        <v>780.37320002005367</v>
      </c>
      <c r="BS11" s="8"/>
      <c r="BT11" s="8" t="s">
        <v>1947</v>
      </c>
      <c r="BU11" s="7">
        <v>27.935160640670276</v>
      </c>
      <c r="BV11" s="7">
        <v>2.753938137295961</v>
      </c>
      <c r="BW11" s="7">
        <v>11.952288300990142</v>
      </c>
      <c r="BX11" s="7">
        <v>-1.2114306997398465</v>
      </c>
      <c r="BY11" s="7">
        <v>-14.479368979960869</v>
      </c>
      <c r="BZ11" s="7">
        <v>142.85719562998582</v>
      </c>
      <c r="CA11" s="7">
        <v>1.4675643402721741</v>
      </c>
      <c r="CC11" s="8" t="s">
        <v>1947</v>
      </c>
      <c r="CD11" s="33">
        <v>9.9784386130184366</v>
      </c>
      <c r="CE11" s="7">
        <v>2.753938137295961</v>
      </c>
      <c r="CF11" s="7">
        <v>-21.973104726538011</v>
      </c>
      <c r="CG11" s="7">
        <v>-1.2114306997398465</v>
      </c>
      <c r="CH11" s="7">
        <v>26.618893634326874</v>
      </c>
      <c r="CI11" s="7">
        <v>482.81733132340707</v>
      </c>
      <c r="CJ11" s="7">
        <v>1.4675643402721741</v>
      </c>
    </row>
    <row r="12" spans="1:92" x14ac:dyDescent="0.3">
      <c r="A12" s="1" t="s">
        <v>1948</v>
      </c>
      <c r="B12" s="1"/>
      <c r="C12" s="1" t="s">
        <v>1878</v>
      </c>
      <c r="D12" s="1"/>
      <c r="E12" s="1"/>
      <c r="F12" s="1"/>
      <c r="G12" s="1"/>
      <c r="H12" s="1">
        <v>20445.7</v>
      </c>
      <c r="I12" s="1">
        <v>2.7</v>
      </c>
      <c r="J12" s="12">
        <v>2010.5</v>
      </c>
      <c r="K12" s="5">
        <v>1177.9000000000001</v>
      </c>
      <c r="L12" s="5">
        <v>2267.3000000000002</v>
      </c>
      <c r="M12" s="13">
        <f t="shared" si="5"/>
        <v>2.7401459267150319E-2</v>
      </c>
      <c r="N12" s="13">
        <v>-1.1018741699050705E-2</v>
      </c>
      <c r="O12" s="13">
        <v>-5.3200472893092376E-3</v>
      </c>
      <c r="P12" s="13">
        <v>1.3771517996870264E-2</v>
      </c>
      <c r="Q12" s="7"/>
      <c r="R12" s="8"/>
      <c r="S12" s="8"/>
      <c r="T12" s="8"/>
      <c r="U12" s="8" t="s">
        <v>1949</v>
      </c>
      <c r="V12" s="13">
        <f>H690/H625-1</f>
        <v>-9.8334805896452715E-2</v>
      </c>
      <c r="W12" s="14">
        <v>-0.1409627163234265</v>
      </c>
      <c r="X12" s="13">
        <f>H2764/H2511-1</f>
        <v>0.18766372922115981</v>
      </c>
      <c r="Y12" s="14">
        <v>0.14880354332027212</v>
      </c>
      <c r="Z12" s="1">
        <v>2010</v>
      </c>
      <c r="AA12" s="15">
        <v>103.7</v>
      </c>
      <c r="AB12" s="8">
        <f t="shared" si="0"/>
        <v>3.7000000000000026E-2</v>
      </c>
      <c r="AC12" s="1">
        <v>2.5999999999999943E-2</v>
      </c>
      <c r="AD12" s="8"/>
      <c r="AE12" s="8"/>
      <c r="AF12" s="8"/>
      <c r="AG12" s="8"/>
      <c r="AH12" s="9"/>
      <c r="AI12" s="8"/>
      <c r="AJ12" s="13"/>
      <c r="AK12" s="8"/>
      <c r="AL12" s="8"/>
      <c r="AM12" s="8"/>
      <c r="AN12" s="8"/>
      <c r="AO12" s="25"/>
      <c r="AP12" s="25"/>
      <c r="AQ12" s="25"/>
      <c r="AR12" s="25"/>
      <c r="AS12" s="25"/>
      <c r="AT12" s="7"/>
      <c r="AU12" s="8"/>
      <c r="AV12" s="8"/>
      <c r="AW12" s="7" t="s">
        <v>1950</v>
      </c>
      <c r="AX12" s="7"/>
      <c r="AY12" s="7"/>
      <c r="AZ12" s="7"/>
      <c r="BA12" s="7" t="s">
        <v>1951</v>
      </c>
      <c r="BB12" s="7"/>
      <c r="BC12" s="7"/>
      <c r="BD12" s="7"/>
      <c r="BE12" s="7" t="s">
        <v>1952</v>
      </c>
      <c r="BF12" s="7"/>
      <c r="BG12" s="7"/>
      <c r="BH12" s="7"/>
      <c r="BI12" s="8"/>
      <c r="BJ12" s="8"/>
      <c r="BK12" s="8" t="s">
        <v>1953</v>
      </c>
      <c r="BL12" s="8">
        <v>4.2582373473333064</v>
      </c>
      <c r="BM12" s="8">
        <v>14.235160945986024</v>
      </c>
      <c r="BN12" s="8">
        <f t="shared" si="1"/>
        <v>-11.724634992346827</v>
      </c>
      <c r="BO12" s="8">
        <f t="shared" si="2"/>
        <v>14.235160945986024</v>
      </c>
      <c r="BP12" s="8">
        <f t="shared" si="3"/>
        <v>-166.90206614899671</v>
      </c>
      <c r="BQ12" s="8">
        <f t="shared" si="4"/>
        <v>137.46706570376367</v>
      </c>
      <c r="BR12" s="8">
        <f t="shared" si="4"/>
        <v>202.63980715812573</v>
      </c>
      <c r="BS12" s="8"/>
      <c r="BT12" s="8" t="s">
        <v>1953</v>
      </c>
      <c r="BU12" s="7">
        <v>14.235160945986024</v>
      </c>
      <c r="BV12" s="7">
        <v>4.2582373473333064</v>
      </c>
      <c r="BW12" s="7">
        <v>-1.7477113936941091</v>
      </c>
      <c r="BX12" s="7">
        <v>0.29286851029749883</v>
      </c>
      <c r="BY12" s="7">
        <v>-0.51184963230115921</v>
      </c>
      <c r="BZ12" s="7">
        <v>3.0544951156482054</v>
      </c>
      <c r="CA12" s="7">
        <v>8.5771964323876182E-2</v>
      </c>
      <c r="CC12" s="8" t="s">
        <v>1953</v>
      </c>
      <c r="CD12" s="33">
        <v>4.1413387451023409</v>
      </c>
      <c r="CE12" s="7">
        <v>4.2582373473333064</v>
      </c>
      <c r="CF12" s="7">
        <v>-27.810204594454106</v>
      </c>
      <c r="CG12" s="7">
        <v>0.29286851029749883</v>
      </c>
      <c r="CH12" s="7">
        <v>-8.1447331906464324</v>
      </c>
      <c r="CI12" s="7">
        <v>773.40747958539623</v>
      </c>
      <c r="CJ12" s="7">
        <v>8.5771964323876182E-2</v>
      </c>
    </row>
    <row r="13" spans="1:92" ht="40.200000000000003" x14ac:dyDescent="0.3">
      <c r="A13" s="1" t="s">
        <v>1954</v>
      </c>
      <c r="B13" s="1"/>
      <c r="C13" s="1" t="s">
        <v>1878</v>
      </c>
      <c r="D13" s="1"/>
      <c r="E13" s="1"/>
      <c r="F13" s="1"/>
      <c r="G13" s="1"/>
      <c r="H13" s="1">
        <v>20108.3</v>
      </c>
      <c r="I13" s="1">
        <v>-1.7</v>
      </c>
      <c r="J13" s="12">
        <v>2027</v>
      </c>
      <c r="K13" s="5">
        <v>1189.5999999999999</v>
      </c>
      <c r="L13" s="5">
        <v>2247.8000000000002</v>
      </c>
      <c r="M13" s="13">
        <f t="shared" si="5"/>
        <v>-1.650224741632722E-2</v>
      </c>
      <c r="N13" s="13">
        <v>8.2069137030589268E-3</v>
      </c>
      <c r="O13" s="13">
        <v>9.932931488241703E-3</v>
      </c>
      <c r="P13" s="13">
        <v>-8.6005380849468738E-3</v>
      </c>
      <c r="Q13" s="7"/>
      <c r="R13" s="8"/>
      <c r="S13" s="8"/>
      <c r="T13" s="8"/>
      <c r="U13" s="8" t="s">
        <v>1955</v>
      </c>
      <c r="V13" s="13">
        <f>H751/H690-1</f>
        <v>0.12263309078179097</v>
      </c>
      <c r="W13" s="14">
        <v>0.12513278909741699</v>
      </c>
      <c r="X13" s="13">
        <f>H3015/H2764-1</f>
        <v>-0.2083488892693206</v>
      </c>
      <c r="Y13" s="14">
        <v>-0.21853237955374483</v>
      </c>
      <c r="Z13" s="1">
        <v>2011</v>
      </c>
      <c r="AA13" s="18">
        <v>104.8</v>
      </c>
      <c r="AB13" s="8">
        <f t="shared" si="0"/>
        <v>4.7999999999999973E-2</v>
      </c>
      <c r="AC13" s="1">
        <v>3.7000000000000026E-2</v>
      </c>
      <c r="AD13" s="8"/>
      <c r="AE13" s="8"/>
      <c r="AF13" s="8"/>
      <c r="AG13" s="8"/>
      <c r="AH13" s="9" t="s">
        <v>1887</v>
      </c>
      <c r="AI13" s="8"/>
      <c r="AJ13" s="13" t="s">
        <v>1956</v>
      </c>
      <c r="AK13" s="13" t="s">
        <v>1957</v>
      </c>
      <c r="AL13" s="8" t="s">
        <v>1958</v>
      </c>
      <c r="AM13" s="8" t="s">
        <v>1959</v>
      </c>
      <c r="AN13" s="8" t="s">
        <v>1888</v>
      </c>
      <c r="AO13" s="7" t="s">
        <v>1913</v>
      </c>
      <c r="AP13" s="7" t="s">
        <v>1913</v>
      </c>
      <c r="AQ13" s="7" t="s">
        <v>1878</v>
      </c>
      <c r="AR13" s="7" t="s">
        <v>1904</v>
      </c>
      <c r="AS13" s="7" t="s">
        <v>1905</v>
      </c>
      <c r="AT13" s="7" t="s">
        <v>1906</v>
      </c>
      <c r="AU13" s="8"/>
      <c r="AV13" s="8" t="s">
        <v>1960</v>
      </c>
      <c r="AW13" s="7" t="s">
        <v>1961</v>
      </c>
      <c r="AX13" s="7" t="s">
        <v>1962</v>
      </c>
      <c r="AY13" s="7" t="s">
        <v>1963</v>
      </c>
      <c r="AZ13" s="32" t="s">
        <v>4011</v>
      </c>
      <c r="BA13" s="32" t="s">
        <v>4012</v>
      </c>
      <c r="BB13" s="7" t="s">
        <v>1962</v>
      </c>
      <c r="BC13" s="7" t="s">
        <v>1963</v>
      </c>
      <c r="BD13" s="7" t="s">
        <v>1964</v>
      </c>
      <c r="BE13" s="7" t="s">
        <v>1961</v>
      </c>
      <c r="BF13" s="7" t="s">
        <v>1962</v>
      </c>
      <c r="BG13" s="7" t="s">
        <v>1963</v>
      </c>
      <c r="BH13" s="7" t="s">
        <v>1964</v>
      </c>
      <c r="BI13" s="8"/>
      <c r="BJ13" s="8"/>
      <c r="BK13" s="8" t="s">
        <v>1965</v>
      </c>
      <c r="BL13" s="8">
        <v>4.8222770548938172</v>
      </c>
      <c r="BM13" s="8">
        <v>18.30001853914851</v>
      </c>
      <c r="BN13" s="8">
        <f t="shared" si="1"/>
        <v>-11.160595284786316</v>
      </c>
      <c r="BO13" s="8">
        <f t="shared" si="2"/>
        <v>18.30001853914851</v>
      </c>
      <c r="BP13" s="8">
        <f t="shared" si="3"/>
        <v>-204.23910061952304</v>
      </c>
      <c r="BQ13" s="8">
        <f t="shared" si="4"/>
        <v>124.55888711079456</v>
      </c>
      <c r="BR13" s="8">
        <f t="shared" si="4"/>
        <v>334.8906785331792</v>
      </c>
      <c r="BS13" s="8"/>
      <c r="BT13" s="8" t="s">
        <v>1965</v>
      </c>
      <c r="BU13" s="7">
        <v>18.30001853914851</v>
      </c>
      <c r="BV13" s="7">
        <v>4.8222770548938172</v>
      </c>
      <c r="BW13" s="7">
        <v>2.3171461994683771</v>
      </c>
      <c r="BX13" s="7">
        <v>0.85690821785800964</v>
      </c>
      <c r="BY13" s="7">
        <v>1.9855816203029071</v>
      </c>
      <c r="BZ13" s="7">
        <v>5.3691665097107437</v>
      </c>
      <c r="CA13" s="7">
        <v>0.73429169383259008</v>
      </c>
      <c r="CC13" s="8" t="s">
        <v>1965</v>
      </c>
      <c r="CD13" s="33">
        <v>-4.8222285574651913</v>
      </c>
      <c r="CE13" s="7">
        <v>4.8222770548938172</v>
      </c>
      <c r="CF13" s="7">
        <v>-36.773771897021639</v>
      </c>
      <c r="CG13" s="7">
        <v>0.85690821785800964</v>
      </c>
      <c r="CH13" s="7">
        <v>-31.511747340193772</v>
      </c>
      <c r="CI13" s="7">
        <v>1352.3102995341785</v>
      </c>
      <c r="CJ13" s="7">
        <v>0.73429169383259008</v>
      </c>
    </row>
    <row r="14" spans="1:92" x14ac:dyDescent="0.3">
      <c r="A14" s="1" t="s">
        <v>1966</v>
      </c>
      <c r="B14" s="1"/>
      <c r="C14" s="1" t="s">
        <v>1878</v>
      </c>
      <c r="D14" s="1"/>
      <c r="E14" s="1"/>
      <c r="F14" s="1"/>
      <c r="G14" s="1"/>
      <c r="H14" s="1">
        <v>20318</v>
      </c>
      <c r="I14" s="1">
        <v>1</v>
      </c>
      <c r="J14" s="12">
        <v>1982.6</v>
      </c>
      <c r="K14" s="5">
        <v>1170.5999999999999</v>
      </c>
      <c r="L14" s="5">
        <v>2262</v>
      </c>
      <c r="M14" s="13">
        <f t="shared" si="5"/>
        <v>1.0428529512688911E-2</v>
      </c>
      <c r="N14" s="13">
        <v>-2.1904292057227437E-2</v>
      </c>
      <c r="O14" s="13">
        <v>-1.5971755211835914E-2</v>
      </c>
      <c r="P14" s="13">
        <v>6.3172880149477972E-3</v>
      </c>
      <c r="Q14" s="7"/>
      <c r="R14" s="8"/>
      <c r="S14" s="8"/>
      <c r="T14" s="8"/>
      <c r="U14" s="8" t="s">
        <v>1908</v>
      </c>
      <c r="V14" s="13">
        <f>H814/H751-1</f>
        <v>-4.2265942303877369E-2</v>
      </c>
      <c r="W14" s="14">
        <v>-6.9868327038889566E-2</v>
      </c>
      <c r="X14" s="13">
        <f>H3263/H3015-1</f>
        <v>0.26240283396071429</v>
      </c>
      <c r="Y14" s="14">
        <v>0.20447847496829064</v>
      </c>
      <c r="Z14" s="1">
        <v>2012</v>
      </c>
      <c r="AA14" s="15">
        <v>101.8</v>
      </c>
      <c r="AB14" s="8">
        <f t="shared" si="0"/>
        <v>1.7999999999999971E-2</v>
      </c>
      <c r="AC14" s="1">
        <v>4.7999999999999973E-2</v>
      </c>
      <c r="AD14" s="8"/>
      <c r="AE14" s="8"/>
      <c r="AF14" s="8"/>
      <c r="AG14" s="8" t="s">
        <v>1908</v>
      </c>
      <c r="AH14" s="19">
        <v>194477.3</v>
      </c>
      <c r="AI14" s="8"/>
      <c r="AJ14" s="13">
        <f>H814/H564-1</f>
        <v>-8.4318098177677547E-2</v>
      </c>
      <c r="AK14" s="13">
        <v>-0.18337627422426339</v>
      </c>
      <c r="AL14" s="7">
        <v>-0.13040822855370182</v>
      </c>
      <c r="AM14" s="7">
        <v>-0.15684953520569622</v>
      </c>
      <c r="AN14" s="8" t="s">
        <v>1908</v>
      </c>
      <c r="AO14" s="27">
        <v>101.75545643478739</v>
      </c>
      <c r="AP14" s="7">
        <f>AO14-100</f>
        <v>1.7554564347873907</v>
      </c>
      <c r="AQ14" s="7">
        <f>AJ14*100</f>
        <v>-8.4318098177677552</v>
      </c>
      <c r="AR14" s="7">
        <f>AK14*100</f>
        <v>-18.33762742242634</v>
      </c>
      <c r="AS14" s="7">
        <f>AL14*100</f>
        <v>-13.040822855370182</v>
      </c>
      <c r="AT14" s="7">
        <f>AM14*100</f>
        <v>-15.684953520569621</v>
      </c>
      <c r="AU14" s="8" t="s">
        <v>1896</v>
      </c>
      <c r="AV14" s="13">
        <f>CORREL(AQ14:AQ61,AR14:AR61)</f>
        <v>0.97412979471256123</v>
      </c>
      <c r="AW14" s="7">
        <f>(H751/H502-1)*100</f>
        <v>3.1926798715141924</v>
      </c>
      <c r="AX14" s="7">
        <f>-0.0270619196583741*100</f>
        <v>-2.7061919658374101</v>
      </c>
      <c r="AY14" s="7">
        <f>-0.0688394790737783*100</f>
        <v>-6.8839479073778298</v>
      </c>
      <c r="AZ14" s="7">
        <f>-0.225720490097691*100</f>
        <v>-22.572049009769099</v>
      </c>
      <c r="BA14" s="7">
        <f>(H690/H440-1)*100</f>
        <v>7.6250018922478402</v>
      </c>
      <c r="BB14" s="7">
        <f>0.021777395317909*100</f>
        <v>2.1777395317909001</v>
      </c>
      <c r="BC14" s="7">
        <f>-0.0289490245437382*100</f>
        <v>-2.89490245437382</v>
      </c>
      <c r="BD14" s="7">
        <f>-0.270259068534216*100</f>
        <v>-27.025906853421599</v>
      </c>
      <c r="BE14" s="7">
        <f>(H625/H376-1)*100</f>
        <v>1.7749196510395526</v>
      </c>
      <c r="BF14" s="7">
        <f>-0.0431632604899231*100</f>
        <v>-4.3163260489923099</v>
      </c>
      <c r="BG14" s="7">
        <f>0.0384167636786963*100</f>
        <v>3.84167636786963</v>
      </c>
      <c r="BH14" s="7">
        <f>-0.298869703904029*100</f>
        <v>-29.886970390402901</v>
      </c>
      <c r="BI14" s="8"/>
      <c r="BJ14" s="8"/>
      <c r="BK14" s="8" t="s">
        <v>1967</v>
      </c>
      <c r="BL14" s="8">
        <v>5.6471792325195906</v>
      </c>
      <c r="BM14" s="8">
        <v>33.771558539059335</v>
      </c>
      <c r="BN14" s="8">
        <f t="shared" si="1"/>
        <v>-10.335693107160543</v>
      </c>
      <c r="BO14" s="8">
        <f t="shared" si="2"/>
        <v>33.771558539059335</v>
      </c>
      <c r="BP14" s="8">
        <f t="shared" si="3"/>
        <v>-349.05246481022431</v>
      </c>
      <c r="BQ14" s="8">
        <f t="shared" si="4"/>
        <v>106.82655200540596</v>
      </c>
      <c r="BR14" s="8">
        <f t="shared" si="4"/>
        <v>1140.5181661571114</v>
      </c>
      <c r="BS14" s="8"/>
      <c r="BT14" s="8" t="s">
        <v>1967</v>
      </c>
      <c r="BU14" s="7">
        <v>33.771558539059335</v>
      </c>
      <c r="BV14" s="7">
        <v>5.6471792325195906</v>
      </c>
      <c r="BW14" s="7">
        <v>17.7886861993792</v>
      </c>
      <c r="BX14" s="7">
        <v>1.6818103954837831</v>
      </c>
      <c r="BY14" s="7">
        <v>29.917197372114845</v>
      </c>
      <c r="BZ14" s="7">
        <v>316.43735669998398</v>
      </c>
      <c r="CA14" s="7">
        <v>2.8284862063573191</v>
      </c>
      <c r="CC14" s="8" t="s">
        <v>1967</v>
      </c>
      <c r="CD14" s="33">
        <v>15.462518623565513</v>
      </c>
      <c r="CE14" s="7">
        <v>5.6471792325195906</v>
      </c>
      <c r="CF14" s="7">
        <v>-16.489024715990936</v>
      </c>
      <c r="CG14" s="7">
        <v>1.6818103954837831</v>
      </c>
      <c r="CH14" s="7">
        <v>-27.731413178742592</v>
      </c>
      <c r="CI14" s="7">
        <v>271.88793608456001</v>
      </c>
      <c r="CJ14" s="7">
        <v>2.8284862063573191</v>
      </c>
    </row>
    <row r="15" spans="1:92" x14ac:dyDescent="0.3">
      <c r="A15" s="1" t="s">
        <v>1968</v>
      </c>
      <c r="B15" s="1"/>
      <c r="C15" s="1" t="s">
        <v>1878</v>
      </c>
      <c r="D15" s="1"/>
      <c r="E15" s="1"/>
      <c r="F15" s="1"/>
      <c r="G15" s="1"/>
      <c r="H15" s="1">
        <v>19632.3</v>
      </c>
      <c r="I15" s="1">
        <v>-3.4</v>
      </c>
      <c r="J15" s="12">
        <v>1971.9</v>
      </c>
      <c r="K15" s="5">
        <v>1162.0999999999999</v>
      </c>
      <c r="L15" s="5">
        <v>2204.8000000000002</v>
      </c>
      <c r="M15" s="13">
        <f t="shared" si="5"/>
        <v>-3.3748400433113557E-2</v>
      </c>
      <c r="N15" s="13">
        <v>-5.3969534954100284E-3</v>
      </c>
      <c r="O15" s="13">
        <v>-7.2612335554416152E-3</v>
      </c>
      <c r="P15" s="13">
        <v>-2.5287356321838983E-2</v>
      </c>
      <c r="Q15" s="7"/>
      <c r="R15" s="8"/>
      <c r="S15" s="8"/>
      <c r="T15" s="8"/>
      <c r="U15" s="8" t="s">
        <v>1915</v>
      </c>
      <c r="V15" s="13">
        <f>H875/H814-1</f>
        <v>0.1619303997331285</v>
      </c>
      <c r="W15" s="14">
        <v>0.14497485139460453</v>
      </c>
      <c r="X15" s="13">
        <f>H3510/H3263-1</f>
        <v>8.0564948729040298E-2</v>
      </c>
      <c r="Y15" s="14">
        <v>-7.0461250183896151E-2</v>
      </c>
      <c r="Z15" s="1">
        <v>2013</v>
      </c>
      <c r="AA15" s="15">
        <v>101.7</v>
      </c>
      <c r="AB15" s="8">
        <f t="shared" si="0"/>
        <v>1.7000000000000029E-2</v>
      </c>
      <c r="AC15" s="1">
        <v>1.7999999999999971E-2</v>
      </c>
      <c r="AD15" s="8"/>
      <c r="AE15" s="8"/>
      <c r="AF15" s="8"/>
      <c r="AG15" s="8" t="s">
        <v>1915</v>
      </c>
      <c r="AH15" s="19">
        <v>207393.5</v>
      </c>
      <c r="AI15" s="8"/>
      <c r="AJ15" s="13">
        <f>H875/H625-1</f>
        <v>0.12644032878318368</v>
      </c>
      <c r="AK15" s="13">
        <v>2.9333662186048493E-2</v>
      </c>
      <c r="AL15" s="7">
        <v>1.0008153281695797E-2</v>
      </c>
      <c r="AM15" s="7">
        <v>0.12031121221112295</v>
      </c>
      <c r="AN15" s="8" t="s">
        <v>1915</v>
      </c>
      <c r="AO15" s="27">
        <v>103.60630213756122</v>
      </c>
      <c r="AP15" s="7">
        <f>AO15-100</f>
        <v>3.6063021375612152</v>
      </c>
      <c r="AQ15" s="7">
        <f t="shared" ref="AQ15:AT61" si="6">AJ15*100</f>
        <v>12.644032878318367</v>
      </c>
      <c r="AR15" s="7">
        <f t="shared" si="6"/>
        <v>2.9333662186048493</v>
      </c>
      <c r="AS15" s="7">
        <f t="shared" si="6"/>
        <v>1.0008153281695797</v>
      </c>
      <c r="AT15" s="7">
        <f t="shared" si="6"/>
        <v>12.031121221112295</v>
      </c>
      <c r="AU15" s="8" t="s">
        <v>1912</v>
      </c>
      <c r="AV15" s="13">
        <f>CORREL(AQ14:AQ61,AP14:AP61)</f>
        <v>0.42115880129373101</v>
      </c>
      <c r="AW15" s="7">
        <f>AQ14</f>
        <v>-8.4318098177677552</v>
      </c>
      <c r="AX15" s="7">
        <f>AR14</f>
        <v>-18.33762742242634</v>
      </c>
      <c r="AY15" s="7">
        <f>AS14</f>
        <v>-13.040822855370182</v>
      </c>
      <c r="AZ15" s="7">
        <f>AT14</f>
        <v>-15.684953520569621</v>
      </c>
      <c r="BA15" s="7">
        <f>AW14</f>
        <v>3.1926798715141924</v>
      </c>
      <c r="BB15" s="7">
        <f>AX14</f>
        <v>-2.7061919658374101</v>
      </c>
      <c r="BC15" s="7">
        <f>AY14</f>
        <v>-6.8839479073778298</v>
      </c>
      <c r="BD15" s="7">
        <f>AZ14</f>
        <v>-22.572049009769099</v>
      </c>
      <c r="BE15" s="7">
        <f>BA14</f>
        <v>7.6250018922478402</v>
      </c>
      <c r="BF15" s="7">
        <f t="shared" ref="BF15:BH30" si="7">BB14</f>
        <v>2.1777395317909001</v>
      </c>
      <c r="BG15" s="7">
        <f t="shared" si="7"/>
        <v>-2.89490245437382</v>
      </c>
      <c r="BH15" s="7">
        <f t="shared" si="7"/>
        <v>-27.025906853421599</v>
      </c>
      <c r="BI15" s="8"/>
      <c r="BJ15" s="8"/>
      <c r="BK15" s="8" t="s">
        <v>1969</v>
      </c>
      <c r="BL15" s="8">
        <v>6.3180216523064985</v>
      </c>
      <c r="BM15" s="8">
        <v>33.655714274451419</v>
      </c>
      <c r="BN15" s="8">
        <f t="shared" si="1"/>
        <v>-9.6648506873736348</v>
      </c>
      <c r="BO15" s="8">
        <f t="shared" si="2"/>
        <v>33.655714274451419</v>
      </c>
      <c r="BP15" s="8">
        <f t="shared" si="3"/>
        <v>-325.27745323948244</v>
      </c>
      <c r="BQ15" s="8">
        <f t="shared" si="4"/>
        <v>93.409338809226625</v>
      </c>
      <c r="BR15" s="8">
        <f t="shared" si="4"/>
        <v>1132.7071033235131</v>
      </c>
      <c r="BS15" s="8"/>
      <c r="BT15" s="8" t="s">
        <v>1969</v>
      </c>
      <c r="BU15" s="7">
        <v>33.655714274451419</v>
      </c>
      <c r="BV15" s="7">
        <v>6.3180216523064985</v>
      </c>
      <c r="BW15" s="7">
        <v>17.672841934771284</v>
      </c>
      <c r="BX15" s="7">
        <v>2.3526528152706909</v>
      </c>
      <c r="BY15" s="7">
        <v>41.578061331673588</v>
      </c>
      <c r="BZ15" s="7">
        <v>312.32934205141044</v>
      </c>
      <c r="CA15" s="7">
        <v>5.5349752692011078</v>
      </c>
      <c r="CC15" s="8" t="s">
        <v>1969</v>
      </c>
      <c r="CD15" s="33">
        <v>92.741301952952313</v>
      </c>
      <c r="CE15" s="7">
        <v>6.3180216523064985</v>
      </c>
      <c r="CF15" s="7">
        <v>60.789758613395861</v>
      </c>
      <c r="CG15" s="7">
        <v>2.3526528152706909</v>
      </c>
      <c r="CH15" s="7">
        <v>143.01719674143152</v>
      </c>
      <c r="CI15" s="7">
        <v>3695.3947522749363</v>
      </c>
      <c r="CJ15" s="7">
        <v>5.5349752692011078</v>
      </c>
    </row>
    <row r="16" spans="1:92" x14ac:dyDescent="0.3">
      <c r="A16" s="1" t="s">
        <v>1970</v>
      </c>
      <c r="B16" s="1"/>
      <c r="C16" s="1" t="s">
        <v>1878</v>
      </c>
      <c r="D16" s="1"/>
      <c r="E16" s="1"/>
      <c r="F16" s="1"/>
      <c r="G16" s="1"/>
      <c r="H16" s="1">
        <v>19966.900000000001</v>
      </c>
      <c r="I16" s="1">
        <v>1.7</v>
      </c>
      <c r="J16" s="12">
        <v>1995.2</v>
      </c>
      <c r="K16" s="5">
        <v>1174.4000000000001</v>
      </c>
      <c r="L16" s="5">
        <v>2229.9</v>
      </c>
      <c r="M16" s="13">
        <f t="shared" si="5"/>
        <v>1.7043341839723336E-2</v>
      </c>
      <c r="N16" s="13">
        <v>1.1816015010903236E-2</v>
      </c>
      <c r="O16" s="13">
        <v>1.0584287066517595E-2</v>
      </c>
      <c r="P16" s="13">
        <v>1.138425253991282E-2</v>
      </c>
      <c r="Q16" s="7"/>
      <c r="R16" s="8"/>
      <c r="S16" s="8"/>
      <c r="T16" s="8"/>
      <c r="U16" s="8" t="s">
        <v>1921</v>
      </c>
      <c r="V16" s="13">
        <f>H940/H875-1</f>
        <v>0.20910023455824867</v>
      </c>
      <c r="W16" s="14">
        <v>0.1798838685973978</v>
      </c>
      <c r="X16" s="13">
        <f>H3759/H3510-1</f>
        <v>2.5705747866060502E-3</v>
      </c>
      <c r="Y16" s="14">
        <v>-3.5418870627827004E-2</v>
      </c>
      <c r="Z16" s="1">
        <v>2014</v>
      </c>
      <c r="AA16" s="18">
        <v>103.4</v>
      </c>
      <c r="AB16" s="8">
        <f t="shared" si="0"/>
        <v>3.4000000000000058E-2</v>
      </c>
      <c r="AC16" s="1">
        <v>1.7000000000000029E-2</v>
      </c>
      <c r="AD16" s="8"/>
      <c r="AE16" s="8"/>
      <c r="AF16" s="8"/>
      <c r="AG16" s="8" t="s">
        <v>1921</v>
      </c>
      <c r="AH16" s="19">
        <v>208549.9</v>
      </c>
      <c r="AI16" s="8"/>
      <c r="AJ16" s="13">
        <f>H940/H690-1</f>
        <v>0.51051551579710686</v>
      </c>
      <c r="AK16" s="13">
        <v>0.41378518312932444</v>
      </c>
      <c r="AL16" s="7">
        <v>0.37891167484492172</v>
      </c>
      <c r="AM16" s="7">
        <v>0.93322181591846265</v>
      </c>
      <c r="AN16" s="8" t="s">
        <v>1921</v>
      </c>
      <c r="AO16" s="27">
        <v>104.04746655983787</v>
      </c>
      <c r="AP16" s="7">
        <f t="shared" ref="AP16:AP61" si="8">AO16-100</f>
        <v>4.0474665598378721</v>
      </c>
      <c r="AQ16" s="7">
        <f t="shared" si="6"/>
        <v>51.051551579710683</v>
      </c>
      <c r="AR16" s="7">
        <f t="shared" si="6"/>
        <v>41.378518312932442</v>
      </c>
      <c r="AS16" s="7">
        <f t="shared" si="6"/>
        <v>37.891167484492172</v>
      </c>
      <c r="AT16" s="7">
        <f t="shared" si="6"/>
        <v>93.32218159184626</v>
      </c>
      <c r="AU16" s="8" t="s">
        <v>1918</v>
      </c>
      <c r="AV16" s="13">
        <f>CORREL(AR14:AR61,AP14:AP61)</f>
        <v>0.39677629436395456</v>
      </c>
      <c r="AW16" s="7">
        <f t="shared" ref="AW16:AZ61" si="9">AQ15</f>
        <v>12.644032878318367</v>
      </c>
      <c r="AX16" s="7">
        <f t="shared" si="9"/>
        <v>2.9333662186048493</v>
      </c>
      <c r="AY16" s="7">
        <f t="shared" si="9"/>
        <v>1.0008153281695797</v>
      </c>
      <c r="AZ16" s="7">
        <f t="shared" si="9"/>
        <v>12.031121221112295</v>
      </c>
      <c r="BA16" s="7">
        <f t="shared" ref="BA16:BH53" si="10">AW15</f>
        <v>-8.4318098177677552</v>
      </c>
      <c r="BB16" s="7">
        <f t="shared" si="10"/>
        <v>-18.33762742242634</v>
      </c>
      <c r="BC16" s="7">
        <f t="shared" si="10"/>
        <v>-13.040822855370182</v>
      </c>
      <c r="BD16" s="7">
        <f t="shared" si="10"/>
        <v>-15.684953520569621</v>
      </c>
      <c r="BE16" s="7">
        <f t="shared" si="10"/>
        <v>3.1926798715141924</v>
      </c>
      <c r="BF16" s="7">
        <f t="shared" si="7"/>
        <v>-2.7061919658374101</v>
      </c>
      <c r="BG16" s="7">
        <f t="shared" si="7"/>
        <v>-6.8839479073778298</v>
      </c>
      <c r="BH16" s="7">
        <f t="shared" si="7"/>
        <v>-22.572049009769099</v>
      </c>
      <c r="BI16" s="8"/>
      <c r="BJ16" s="8"/>
      <c r="BK16" s="8" t="s">
        <v>1971</v>
      </c>
      <c r="BL16" s="8">
        <v>6.5185482447399892</v>
      </c>
      <c r="BM16" s="8">
        <v>47.49969469786457</v>
      </c>
      <c r="BN16" s="8">
        <f t="shared" si="1"/>
        <v>-9.4643240949401441</v>
      </c>
      <c r="BO16" s="8">
        <f t="shared" si="2"/>
        <v>47.49969469786457</v>
      </c>
      <c r="BP16" s="8">
        <f t="shared" si="3"/>
        <v>-449.55250503130026</v>
      </c>
      <c r="BQ16" s="8">
        <f t="shared" si="4"/>
        <v>89.573430574064574</v>
      </c>
      <c r="BR16" s="8">
        <f t="shared" si="4"/>
        <v>2256.2209963903433</v>
      </c>
      <c r="BS16" s="8"/>
      <c r="BT16" s="8" t="s">
        <v>1971</v>
      </c>
      <c r="BU16" s="7">
        <v>47.49969469786457</v>
      </c>
      <c r="BV16" s="7">
        <v>6.5185482447399892</v>
      </c>
      <c r="BW16" s="7">
        <v>31.516822358184434</v>
      </c>
      <c r="BX16" s="7">
        <v>2.5531794077041816</v>
      </c>
      <c r="BY16" s="7">
        <v>80.468101841187249</v>
      </c>
      <c r="BZ16" s="7">
        <v>993.31009155735421</v>
      </c>
      <c r="CA16" s="7">
        <v>6.5187250879246754</v>
      </c>
      <c r="CC16" s="8" t="s">
        <v>1971</v>
      </c>
      <c r="CD16" s="33">
        <v>92.600166247232082</v>
      </c>
      <c r="CE16" s="7">
        <v>6.5185482447399892</v>
      </c>
      <c r="CF16" s="7">
        <v>60.64862290767563</v>
      </c>
      <c r="CG16" s="7">
        <v>2.5531794077041816</v>
      </c>
      <c r="CH16" s="7">
        <v>154.84681511349353</v>
      </c>
      <c r="CI16" s="7">
        <v>3678.2554605974374</v>
      </c>
      <c r="CJ16" s="7">
        <v>6.5187250879246754</v>
      </c>
    </row>
    <row r="17" spans="1:92" x14ac:dyDescent="0.3">
      <c r="A17" s="1" t="s">
        <v>1972</v>
      </c>
      <c r="B17" s="1"/>
      <c r="C17" s="1" t="s">
        <v>1878</v>
      </c>
      <c r="D17" s="1"/>
      <c r="E17" s="1"/>
      <c r="F17" s="1"/>
      <c r="G17" s="1"/>
      <c r="H17" s="1">
        <v>19905.7</v>
      </c>
      <c r="I17" s="1">
        <v>-0.3</v>
      </c>
      <c r="J17" s="12">
        <v>2003</v>
      </c>
      <c r="K17" s="5">
        <v>1193.9000000000001</v>
      </c>
      <c r="L17" s="5">
        <v>2218.4</v>
      </c>
      <c r="M17" s="13">
        <f t="shared" si="5"/>
        <v>-3.0650726953107554E-3</v>
      </c>
      <c r="N17" s="13">
        <v>3.9093825180431807E-3</v>
      </c>
      <c r="O17" s="13">
        <v>1.6604223433242415E-2</v>
      </c>
      <c r="P17" s="13">
        <v>-5.1571819364096827E-3</v>
      </c>
      <c r="Q17" s="7"/>
      <c r="R17" s="8"/>
      <c r="S17" s="8"/>
      <c r="T17" s="8"/>
      <c r="U17" s="8" t="s">
        <v>1926</v>
      </c>
      <c r="V17" s="13">
        <f>H1002/H940-1</f>
        <v>7.7058574304117444E-2</v>
      </c>
      <c r="W17" s="14">
        <v>6.552039262142495E-2</v>
      </c>
      <c r="X17" s="1"/>
      <c r="Y17" s="1"/>
      <c r="Z17" s="1"/>
      <c r="AA17" s="1"/>
      <c r="AB17" s="1"/>
      <c r="AC17" s="1">
        <v>3.4000000000000058E-2</v>
      </c>
      <c r="AD17" s="8"/>
      <c r="AE17" s="8"/>
      <c r="AF17" s="8"/>
      <c r="AG17" s="8" t="s">
        <v>1926</v>
      </c>
      <c r="AH17" s="19">
        <v>235509.3</v>
      </c>
      <c r="AI17" s="8"/>
      <c r="AJ17" s="13">
        <f>H1002/H751-1</f>
        <v>0.4491944886246968</v>
      </c>
      <c r="AK17" s="13">
        <v>0.33887924874961706</v>
      </c>
      <c r="AL17" s="7">
        <v>0.33580990065667615</v>
      </c>
      <c r="AM17" s="7">
        <v>1.0069126111216882</v>
      </c>
      <c r="AN17" s="8" t="s">
        <v>1926</v>
      </c>
      <c r="AO17" s="27">
        <v>104.633894089043</v>
      </c>
      <c r="AP17" s="7">
        <f t="shared" si="8"/>
        <v>4.6338940890429967</v>
      </c>
      <c r="AQ17" s="7">
        <f t="shared" si="6"/>
        <v>44.919448862469679</v>
      </c>
      <c r="AR17" s="7">
        <f t="shared" si="6"/>
        <v>33.887924874961705</v>
      </c>
      <c r="AS17" s="7">
        <f t="shared" si="6"/>
        <v>33.580990065667613</v>
      </c>
      <c r="AT17" s="7">
        <f t="shared" si="6"/>
        <v>100.69126111216882</v>
      </c>
      <c r="AU17" s="8" t="s">
        <v>1973</v>
      </c>
      <c r="AV17" s="13">
        <f>CORREL(AS14:AS61,AP14:AP61)</f>
        <v>0.4901690122076392</v>
      </c>
      <c r="AW17" s="7">
        <f t="shared" si="9"/>
        <v>51.051551579710683</v>
      </c>
      <c r="AX17" s="7">
        <f t="shared" si="9"/>
        <v>41.378518312932442</v>
      </c>
      <c r="AY17" s="7">
        <f t="shared" si="9"/>
        <v>37.891167484492172</v>
      </c>
      <c r="AZ17" s="7">
        <f t="shared" si="9"/>
        <v>93.32218159184626</v>
      </c>
      <c r="BA17" s="7">
        <f t="shared" si="10"/>
        <v>12.644032878318367</v>
      </c>
      <c r="BB17" s="7">
        <f t="shared" si="10"/>
        <v>2.9333662186048493</v>
      </c>
      <c r="BC17" s="7">
        <f t="shared" si="10"/>
        <v>1.0008153281695797</v>
      </c>
      <c r="BD17" s="7">
        <f t="shared" si="10"/>
        <v>12.031121221112295</v>
      </c>
      <c r="BE17" s="7">
        <f t="shared" si="10"/>
        <v>-8.4318098177677552</v>
      </c>
      <c r="BF17" s="7">
        <f t="shared" si="7"/>
        <v>-18.33762742242634</v>
      </c>
      <c r="BG17" s="7">
        <f t="shared" si="7"/>
        <v>-13.040822855370182</v>
      </c>
      <c r="BH17" s="7">
        <f t="shared" si="7"/>
        <v>-15.684953520569621</v>
      </c>
      <c r="BI17" s="8"/>
      <c r="BJ17" s="8"/>
      <c r="BK17" s="8" t="s">
        <v>1974</v>
      </c>
      <c r="BL17" s="8">
        <v>6.254556434498852</v>
      </c>
      <c r="BM17" s="8">
        <v>43.457956625094198</v>
      </c>
      <c r="BN17" s="8">
        <f t="shared" si="1"/>
        <v>-9.7283159051812813</v>
      </c>
      <c r="BO17" s="8">
        <f t="shared" si="2"/>
        <v>43.457956625094198</v>
      </c>
      <c r="BP17" s="8">
        <f t="shared" si="3"/>
        <v>-422.77273064258213</v>
      </c>
      <c r="BQ17" s="8">
        <f t="shared" si="4"/>
        <v>94.640130351003094</v>
      </c>
      <c r="BR17" s="8">
        <f t="shared" si="4"/>
        <v>1888.5939940285687</v>
      </c>
      <c r="BS17" s="8"/>
      <c r="BT17" s="8" t="s">
        <v>1974</v>
      </c>
      <c r="BU17" s="7">
        <v>43.457956625094198</v>
      </c>
      <c r="BV17" s="7">
        <v>6.254556434498852</v>
      </c>
      <c r="BW17" s="7">
        <v>27.475084285414063</v>
      </c>
      <c r="BX17" s="7">
        <v>2.2891875974630445</v>
      </c>
      <c r="BY17" s="7">
        <v>62.895622185421665</v>
      </c>
      <c r="BZ17" s="7">
        <v>754.88025649060683</v>
      </c>
      <c r="CA17" s="7">
        <v>5.2403798563786257</v>
      </c>
      <c r="CC17" s="8" t="s">
        <v>1974</v>
      </c>
      <c r="CD17" s="33">
        <v>122.60081857256861</v>
      </c>
      <c r="CE17" s="7">
        <v>6.254556434498852</v>
      </c>
      <c r="CF17" s="7">
        <v>90.649275233012162</v>
      </c>
      <c r="CG17" s="7">
        <v>2.2891875974630445</v>
      </c>
      <c r="CH17" s="7">
        <v>207.51319658242537</v>
      </c>
      <c r="CI17" s="7">
        <v>8217.2911002703913</v>
      </c>
      <c r="CJ17" s="7">
        <v>5.2403798563786257</v>
      </c>
    </row>
    <row r="18" spans="1:92" x14ac:dyDescent="0.3">
      <c r="A18" s="1" t="s">
        <v>1975</v>
      </c>
      <c r="B18" s="1"/>
      <c r="C18" s="1" t="s">
        <v>1878</v>
      </c>
      <c r="D18" s="1"/>
      <c r="E18" s="1"/>
      <c r="F18" s="1"/>
      <c r="G18" s="1"/>
      <c r="H18" s="1">
        <v>20085.8</v>
      </c>
      <c r="I18" s="1">
        <v>0.9</v>
      </c>
      <c r="J18" s="12">
        <v>1933.1</v>
      </c>
      <c r="K18" s="5">
        <v>1180.4000000000001</v>
      </c>
      <c r="L18" s="5">
        <v>2221.4</v>
      </c>
      <c r="M18" s="13">
        <f t="shared" si="5"/>
        <v>9.0476597155588756E-3</v>
      </c>
      <c r="N18" s="13">
        <v>-3.4897653519720517E-2</v>
      </c>
      <c r="O18" s="13">
        <v>-1.1307479688416167E-2</v>
      </c>
      <c r="P18" s="13">
        <v>1.3523260007213267E-3</v>
      </c>
      <c r="Q18" s="7"/>
      <c r="R18" s="8"/>
      <c r="S18" s="8"/>
      <c r="T18" s="8"/>
      <c r="U18" s="8" t="s">
        <v>1932</v>
      </c>
      <c r="V18" s="13">
        <f>H1066/H1002-1</f>
        <v>0.14649566500016564</v>
      </c>
      <c r="W18" s="14">
        <v>0.11964753119361649</v>
      </c>
      <c r="X18" s="1"/>
      <c r="Y18" s="1"/>
      <c r="Z18" s="1"/>
      <c r="AA18" s="1"/>
      <c r="AB18" s="1"/>
      <c r="AC18" s="1"/>
      <c r="AD18" s="8"/>
      <c r="AE18" s="8"/>
      <c r="AF18" s="8"/>
      <c r="AG18" s="8" t="s">
        <v>1932</v>
      </c>
      <c r="AH18" s="19">
        <v>214096.2</v>
      </c>
      <c r="AI18" s="8"/>
      <c r="AJ18" s="13">
        <f>H1066/H814-1</f>
        <v>0.73481895688992926</v>
      </c>
      <c r="AK18" s="13">
        <v>0.6116780978509373</v>
      </c>
      <c r="AL18" s="7">
        <v>0.89188526326350881</v>
      </c>
      <c r="AM18" s="7">
        <v>1.9102811274419964</v>
      </c>
      <c r="AN18" s="8" t="s">
        <v>1932</v>
      </c>
      <c r="AO18" s="27">
        <v>106.98430845265476</v>
      </c>
      <c r="AP18" s="7">
        <f t="shared" si="8"/>
        <v>6.9843084526547585</v>
      </c>
      <c r="AQ18" s="7">
        <f t="shared" si="6"/>
        <v>73.481895688992921</v>
      </c>
      <c r="AR18" s="7">
        <f t="shared" si="6"/>
        <v>61.167809785093731</v>
      </c>
      <c r="AS18" s="7">
        <f t="shared" si="6"/>
        <v>89.188526326350882</v>
      </c>
      <c r="AT18" s="7">
        <f t="shared" si="6"/>
        <v>191.02811274419963</v>
      </c>
      <c r="AU18" s="8" t="s">
        <v>1976</v>
      </c>
      <c r="AV18" s="13">
        <f>CORREL(AT14:AT61,AP14:AP61)</f>
        <v>0.56247676912187794</v>
      </c>
      <c r="AW18" s="7">
        <f t="shared" si="9"/>
        <v>44.919448862469679</v>
      </c>
      <c r="AX18" s="7">
        <f t="shared" si="9"/>
        <v>33.887924874961705</v>
      </c>
      <c r="AY18" s="7">
        <f t="shared" si="9"/>
        <v>33.580990065667613</v>
      </c>
      <c r="AZ18" s="7">
        <f t="shared" si="9"/>
        <v>100.69126111216882</v>
      </c>
      <c r="BA18" s="7">
        <f t="shared" si="10"/>
        <v>51.051551579710683</v>
      </c>
      <c r="BB18" s="7">
        <f t="shared" si="10"/>
        <v>41.378518312932442</v>
      </c>
      <c r="BC18" s="7">
        <f t="shared" si="10"/>
        <v>37.891167484492172</v>
      </c>
      <c r="BD18" s="7">
        <f t="shared" si="10"/>
        <v>93.32218159184626</v>
      </c>
      <c r="BE18" s="7">
        <f t="shared" si="10"/>
        <v>12.644032878318367</v>
      </c>
      <c r="BF18" s="7">
        <f t="shared" si="7"/>
        <v>2.9333662186048493</v>
      </c>
      <c r="BG18" s="7">
        <f t="shared" si="7"/>
        <v>1.0008153281695797</v>
      </c>
      <c r="BH18" s="7">
        <f t="shared" si="7"/>
        <v>12.031121221112295</v>
      </c>
      <c r="BI18" s="8"/>
      <c r="BJ18" s="8"/>
      <c r="BK18" s="8" t="s">
        <v>1977</v>
      </c>
      <c r="BL18" s="8">
        <v>7.7070991563355165</v>
      </c>
      <c r="BM18" s="8">
        <v>30.328447210555144</v>
      </c>
      <c r="BN18" s="8">
        <f t="shared" si="1"/>
        <v>-8.2757731833446169</v>
      </c>
      <c r="BO18" s="8">
        <f t="shared" si="2"/>
        <v>30.328447210555144</v>
      </c>
      <c r="BP18" s="8">
        <f t="shared" si="3"/>
        <v>-250.99135011759512</v>
      </c>
      <c r="BQ18" s="8">
        <f t="shared" si="4"/>
        <v>68.488421782165886</v>
      </c>
      <c r="BR18" s="8">
        <f t="shared" si="4"/>
        <v>919.81471020343008</v>
      </c>
      <c r="BS18" s="8"/>
      <c r="BT18" s="8" t="s">
        <v>1977</v>
      </c>
      <c r="BU18" s="7">
        <v>30.328447210555144</v>
      </c>
      <c r="BV18" s="7">
        <v>7.7070991563355165</v>
      </c>
      <c r="BW18" s="7">
        <v>14.34557487087501</v>
      </c>
      <c r="BX18" s="7">
        <v>3.7417303192997089</v>
      </c>
      <c r="BY18" s="7">
        <v>53.677272442137031</v>
      </c>
      <c r="BZ18" s="7">
        <v>205.79551837588056</v>
      </c>
      <c r="CA18" s="7">
        <v>14.000545782366702</v>
      </c>
      <c r="CC18" s="8" t="s">
        <v>1977</v>
      </c>
      <c r="CD18" s="33">
        <v>132.42228123692047</v>
      </c>
      <c r="CE18" s="7">
        <v>7.7070991563355165</v>
      </c>
      <c r="CF18" s="7">
        <v>100.47073789736402</v>
      </c>
      <c r="CG18" s="7">
        <v>3.7417303192997089</v>
      </c>
      <c r="CH18" s="7">
        <v>375.93440619298121</v>
      </c>
      <c r="CI18" s="7">
        <v>10094.369173640818</v>
      </c>
      <c r="CJ18" s="7">
        <v>14.000545782366702</v>
      </c>
    </row>
    <row r="19" spans="1:92" x14ac:dyDescent="0.3">
      <c r="A19" s="1" t="s">
        <v>1978</v>
      </c>
      <c r="B19" s="1"/>
      <c r="C19" s="1" t="s">
        <v>1878</v>
      </c>
      <c r="D19" s="1"/>
      <c r="E19" s="1"/>
      <c r="F19" s="1"/>
      <c r="G19" s="1"/>
      <c r="H19" s="1">
        <v>19354.5</v>
      </c>
      <c r="I19" s="1">
        <v>-3.6</v>
      </c>
      <c r="J19" s="12">
        <v>1873.7</v>
      </c>
      <c r="K19" s="5">
        <v>1152.4000000000001</v>
      </c>
      <c r="L19" s="5">
        <v>2144</v>
      </c>
      <c r="M19" s="13">
        <f t="shared" si="5"/>
        <v>-3.6408806221310597E-2</v>
      </c>
      <c r="N19" s="13">
        <v>-3.0727846464228326E-2</v>
      </c>
      <c r="O19" s="13">
        <v>-2.3720772619451047E-2</v>
      </c>
      <c r="P19" s="13">
        <v>-3.4842891869991899E-2</v>
      </c>
      <c r="Q19" s="7"/>
      <c r="R19" s="8"/>
      <c r="S19" s="8"/>
      <c r="T19" s="8"/>
      <c r="U19" s="8" t="s">
        <v>1935</v>
      </c>
      <c r="V19" s="13">
        <f>H1127/H1066-1</f>
        <v>3.3179556701012913E-3</v>
      </c>
      <c r="W19" s="14">
        <v>-2.0166026430318285E-2</v>
      </c>
      <c r="X19" s="1"/>
      <c r="Y19" s="1"/>
      <c r="Z19" s="1"/>
      <c r="AA19" s="1"/>
      <c r="AB19" s="1"/>
      <c r="AC19" s="1"/>
      <c r="AD19" s="8"/>
      <c r="AE19" s="8"/>
      <c r="AF19" s="8"/>
      <c r="AG19" s="8" t="s">
        <v>1935</v>
      </c>
      <c r="AH19" s="19">
        <v>225401.5</v>
      </c>
      <c r="AI19" s="8"/>
      <c r="AJ19" s="13">
        <f>H1127/H875-1</f>
        <v>0.49800281469898366</v>
      </c>
      <c r="AK19" s="13">
        <v>0.37922413999664539</v>
      </c>
      <c r="AL19" s="7">
        <v>0.70347722548485403</v>
      </c>
      <c r="AM19" s="7">
        <v>1.4679422289184991</v>
      </c>
      <c r="AN19" s="8" t="s">
        <v>1935</v>
      </c>
      <c r="AO19" s="27">
        <v>105.72069535630423</v>
      </c>
      <c r="AP19" s="7">
        <f t="shared" si="8"/>
        <v>5.7206953563042333</v>
      </c>
      <c r="AQ19" s="7">
        <f t="shared" si="6"/>
        <v>49.800281469898366</v>
      </c>
      <c r="AR19" s="7">
        <f t="shared" si="6"/>
        <v>37.922413999664542</v>
      </c>
      <c r="AS19" s="7">
        <f t="shared" si="6"/>
        <v>70.347722548485407</v>
      </c>
      <c r="AT19" s="7">
        <f t="shared" si="6"/>
        <v>146.79422289184993</v>
      </c>
      <c r="AU19" s="8"/>
      <c r="AV19" s="8"/>
      <c r="AW19" s="7">
        <f t="shared" si="9"/>
        <v>73.481895688992921</v>
      </c>
      <c r="AX19" s="7">
        <f t="shared" si="9"/>
        <v>61.167809785093731</v>
      </c>
      <c r="AY19" s="7">
        <f t="shared" si="9"/>
        <v>89.188526326350882</v>
      </c>
      <c r="AZ19" s="7">
        <f t="shared" si="9"/>
        <v>191.02811274419963</v>
      </c>
      <c r="BA19" s="7">
        <f t="shared" si="10"/>
        <v>44.919448862469679</v>
      </c>
      <c r="BB19" s="7">
        <f t="shared" si="10"/>
        <v>33.887924874961705</v>
      </c>
      <c r="BC19" s="7">
        <f t="shared" si="10"/>
        <v>33.580990065667613</v>
      </c>
      <c r="BD19" s="7">
        <f t="shared" si="10"/>
        <v>100.69126111216882</v>
      </c>
      <c r="BE19" s="7">
        <f t="shared" si="10"/>
        <v>51.051551579710683</v>
      </c>
      <c r="BF19" s="7">
        <f t="shared" si="7"/>
        <v>41.378518312932442</v>
      </c>
      <c r="BG19" s="7">
        <f t="shared" si="7"/>
        <v>37.891167484492172</v>
      </c>
      <c r="BH19" s="7">
        <f t="shared" si="7"/>
        <v>93.32218159184626</v>
      </c>
      <c r="BI19" s="8"/>
      <c r="BJ19" s="8"/>
      <c r="BK19" s="8" t="s">
        <v>1979</v>
      </c>
      <c r="BL19" s="8">
        <v>7.3308824597419999</v>
      </c>
      <c r="BM19" s="8">
        <v>41.603093639214173</v>
      </c>
      <c r="BN19" s="8">
        <f t="shared" si="1"/>
        <v>-8.6519898799381334</v>
      </c>
      <c r="BO19" s="8">
        <f t="shared" si="2"/>
        <v>41.603093639214173</v>
      </c>
      <c r="BP19" s="8">
        <f t="shared" si="3"/>
        <v>-359.94954514059953</v>
      </c>
      <c r="BQ19" s="8">
        <f t="shared" si="4"/>
        <v>74.85692888255187</v>
      </c>
      <c r="BR19" s="8">
        <f t="shared" si="4"/>
        <v>1730.8174003532226</v>
      </c>
      <c r="BS19" s="8"/>
      <c r="BT19" s="8" t="s">
        <v>1979</v>
      </c>
      <c r="BU19" s="7">
        <v>41.603093639214173</v>
      </c>
      <c r="BV19" s="7">
        <v>7.3308824597419999</v>
      </c>
      <c r="BW19" s="7">
        <v>25.620221299534037</v>
      </c>
      <c r="BX19" s="7">
        <v>3.3655136227061924</v>
      </c>
      <c r="BY19" s="7">
        <v>86.225203800329155</v>
      </c>
      <c r="BZ19" s="7">
        <v>656.39573943709752</v>
      </c>
      <c r="CA19" s="7">
        <v>11.326681944620958</v>
      </c>
      <c r="CC19" s="8" t="s">
        <v>1979</v>
      </c>
      <c r="CD19" s="33">
        <v>102.58249965242668</v>
      </c>
      <c r="CE19" s="7">
        <v>7.3308824597419999</v>
      </c>
      <c r="CF19" s="7">
        <v>70.630956312870225</v>
      </c>
      <c r="CG19" s="7">
        <v>3.3655136227061924</v>
      </c>
      <c r="CH19" s="7">
        <v>237.70944565573069</v>
      </c>
      <c r="CI19" s="7">
        <v>4988.7319896705822</v>
      </c>
      <c r="CJ19" s="7">
        <v>11.326681944620958</v>
      </c>
      <c r="CN19" t="s">
        <v>4008</v>
      </c>
    </row>
    <row r="20" spans="1:92" x14ac:dyDescent="0.3">
      <c r="A20" s="1" t="s">
        <v>1980</v>
      </c>
      <c r="B20" s="1"/>
      <c r="C20" s="1" t="s">
        <v>1878</v>
      </c>
      <c r="D20" s="1"/>
      <c r="E20" s="1"/>
      <c r="F20" s="1"/>
      <c r="G20" s="1"/>
      <c r="H20" s="1">
        <v>19361</v>
      </c>
      <c r="I20" s="1">
        <v>0</v>
      </c>
      <c r="J20" s="12">
        <v>1914.1</v>
      </c>
      <c r="K20" s="5">
        <v>1161.7</v>
      </c>
      <c r="L20" s="5">
        <v>2154</v>
      </c>
      <c r="M20" s="13">
        <f t="shared" si="5"/>
        <v>3.3583921051949517E-4</v>
      </c>
      <c r="N20" s="13">
        <v>2.156161605379725E-2</v>
      </c>
      <c r="O20" s="13">
        <v>8.0701145435613242E-3</v>
      </c>
      <c r="P20" s="13">
        <v>4.6641791044776948E-3</v>
      </c>
      <c r="Q20" s="7"/>
      <c r="R20" s="8"/>
      <c r="S20" s="8"/>
      <c r="T20" s="8"/>
      <c r="U20" s="8" t="s">
        <v>1938</v>
      </c>
      <c r="V20" s="13">
        <f>H1193/H1127-1</f>
        <v>5.5054172728077555E-2</v>
      </c>
      <c r="W20" s="14">
        <v>4.6512974641395033E-2</v>
      </c>
      <c r="X20" s="1"/>
      <c r="Y20" s="1"/>
      <c r="Z20" s="1"/>
      <c r="AA20" s="1"/>
      <c r="AB20" s="1"/>
      <c r="AC20" s="1"/>
      <c r="AD20" s="8"/>
      <c r="AE20" s="8"/>
      <c r="AF20" s="8"/>
      <c r="AG20" s="8" t="s">
        <v>1938</v>
      </c>
      <c r="AH20" s="19">
        <v>228740.2</v>
      </c>
      <c r="AI20" s="8"/>
      <c r="AJ20" s="13">
        <f>H1193/H940-1</f>
        <v>0.30714896518401757</v>
      </c>
      <c r="AK20" s="13">
        <v>0.22332035877475054</v>
      </c>
      <c r="AL20" s="7">
        <v>0.48615598955929129</v>
      </c>
      <c r="AM20" s="7">
        <v>0.97635998502879562</v>
      </c>
      <c r="AN20" s="8" t="s">
        <v>1938</v>
      </c>
      <c r="AO20" s="27">
        <v>104.61635690855189</v>
      </c>
      <c r="AP20" s="7">
        <f t="shared" si="8"/>
        <v>4.616356908551893</v>
      </c>
      <c r="AQ20" s="7">
        <f t="shared" si="6"/>
        <v>30.714896518401758</v>
      </c>
      <c r="AR20" s="7">
        <f t="shared" si="6"/>
        <v>22.332035877475054</v>
      </c>
      <c r="AS20" s="7">
        <f t="shared" si="6"/>
        <v>48.61559895592913</v>
      </c>
      <c r="AT20" s="7">
        <f t="shared" si="6"/>
        <v>97.635998502879559</v>
      </c>
      <c r="AU20" s="8" t="s">
        <v>1981</v>
      </c>
      <c r="AV20" s="8"/>
      <c r="AW20" s="7">
        <f t="shared" si="9"/>
        <v>49.800281469898366</v>
      </c>
      <c r="AX20" s="7">
        <f t="shared" si="9"/>
        <v>37.922413999664542</v>
      </c>
      <c r="AY20" s="7">
        <f t="shared" si="9"/>
        <v>70.347722548485407</v>
      </c>
      <c r="AZ20" s="7">
        <f t="shared" si="9"/>
        <v>146.79422289184993</v>
      </c>
      <c r="BA20" s="7">
        <f t="shared" si="10"/>
        <v>73.481895688992921</v>
      </c>
      <c r="BB20" s="7">
        <f t="shared" si="10"/>
        <v>61.167809785093731</v>
      </c>
      <c r="BC20" s="7">
        <f t="shared" si="10"/>
        <v>89.188526326350882</v>
      </c>
      <c r="BD20" s="7">
        <f t="shared" si="10"/>
        <v>191.02811274419963</v>
      </c>
      <c r="BE20" s="7">
        <f t="shared" si="10"/>
        <v>44.919448862469679</v>
      </c>
      <c r="BF20" s="7">
        <f t="shared" si="7"/>
        <v>33.887924874961705</v>
      </c>
      <c r="BG20" s="7">
        <f t="shared" si="7"/>
        <v>33.580990065667613</v>
      </c>
      <c r="BH20" s="7">
        <f t="shared" si="7"/>
        <v>100.69126111216882</v>
      </c>
      <c r="BI20" s="8"/>
      <c r="BJ20" s="8"/>
      <c r="BK20" s="8" t="s">
        <v>1982</v>
      </c>
      <c r="BL20" s="8">
        <v>6.9315839967820381</v>
      </c>
      <c r="BM20" s="8">
        <v>43.023650731769415</v>
      </c>
      <c r="BN20" s="8">
        <f t="shared" si="1"/>
        <v>-9.0512883428980953</v>
      </c>
      <c r="BO20" s="8">
        <f t="shared" si="2"/>
        <v>43.023650731769415</v>
      </c>
      <c r="BP20" s="8">
        <f t="shared" si="3"/>
        <v>-389.41946833738359</v>
      </c>
      <c r="BQ20" s="8">
        <f t="shared" si="4"/>
        <v>81.925820666282945</v>
      </c>
      <c r="BR20" s="8">
        <f t="shared" si="4"/>
        <v>1851.0345222892829</v>
      </c>
      <c r="BS20" s="8"/>
      <c r="BT20" s="8" t="s">
        <v>1982</v>
      </c>
      <c r="BU20" s="7">
        <v>43.023650731769415</v>
      </c>
      <c r="BV20" s="7">
        <v>6.9315839967820381</v>
      </c>
      <c r="BW20" s="7">
        <v>27.04077839208928</v>
      </c>
      <c r="BX20" s="7">
        <v>2.9662151597462305</v>
      </c>
      <c r="BY20" s="7">
        <v>80.208766797953515</v>
      </c>
      <c r="BZ20" s="7">
        <v>731.2036960500825</v>
      </c>
      <c r="CA20" s="7">
        <v>8.798432373908355</v>
      </c>
      <c r="CC20" s="8" t="s">
        <v>1982</v>
      </c>
      <c r="CD20" s="33">
        <v>154.2156957161184</v>
      </c>
      <c r="CE20" s="7">
        <v>6.9315839967820381</v>
      </c>
      <c r="CF20" s="7">
        <v>122.26415237656195</v>
      </c>
      <c r="CG20" s="7">
        <v>2.9662151597462305</v>
      </c>
      <c r="CH20" s="7">
        <v>362.66178227288117</v>
      </c>
      <c r="CI20" s="7">
        <v>14948.52295635916</v>
      </c>
      <c r="CJ20" s="7">
        <v>8.798432373908355</v>
      </c>
    </row>
    <row r="21" spans="1:92" x14ac:dyDescent="0.3">
      <c r="A21" s="1" t="s">
        <v>1983</v>
      </c>
      <c r="B21" s="1"/>
      <c r="C21" s="1" t="s">
        <v>1878</v>
      </c>
      <c r="D21" s="1"/>
      <c r="E21" s="1"/>
      <c r="F21" s="1"/>
      <c r="G21" s="1"/>
      <c r="H21" s="1">
        <v>19481.400000000001</v>
      </c>
      <c r="I21" s="1">
        <v>0.6</v>
      </c>
      <c r="J21" s="12">
        <v>1951.3</v>
      </c>
      <c r="K21" s="5">
        <v>1173.8</v>
      </c>
      <c r="L21" s="5">
        <v>2172.1999999999998</v>
      </c>
      <c r="M21" s="13">
        <f t="shared" si="5"/>
        <v>6.2186870512888071E-3</v>
      </c>
      <c r="N21" s="13">
        <v>1.9434721278930089E-2</v>
      </c>
      <c r="O21" s="13">
        <v>1.0415769992252688E-2</v>
      </c>
      <c r="P21" s="13">
        <v>8.4493964716805259E-3</v>
      </c>
      <c r="Q21" s="7"/>
      <c r="R21" s="8"/>
      <c r="S21" s="8"/>
      <c r="T21" s="8"/>
      <c r="U21" s="8" t="s">
        <v>1941</v>
      </c>
      <c r="V21" s="13">
        <f>H1257/H1193-1</f>
        <v>5.4154234851192085E-2</v>
      </c>
      <c r="W21" s="14">
        <v>8.4896107130011167E-2</v>
      </c>
      <c r="X21" s="1"/>
      <c r="Y21" s="1"/>
      <c r="Z21" s="1"/>
      <c r="AA21" s="1"/>
      <c r="AB21" s="1"/>
      <c r="AC21" s="1"/>
      <c r="AD21" s="8"/>
      <c r="AE21" s="8"/>
      <c r="AF21" s="8"/>
      <c r="AG21" s="8" t="s">
        <v>1941</v>
      </c>
      <c r="AH21" s="19">
        <v>259068.3</v>
      </c>
      <c r="AI21" s="8"/>
      <c r="AJ21" s="13">
        <f>H1257/H1002-1</f>
        <v>0.27935160640670276</v>
      </c>
      <c r="AK21" s="13">
        <v>0.24556555106604661</v>
      </c>
      <c r="AL21" s="7">
        <v>0.36299179100950107</v>
      </c>
      <c r="AM21" s="7">
        <v>0.7289942641972067</v>
      </c>
      <c r="AN21" s="8" t="s">
        <v>1941</v>
      </c>
      <c r="AO21" s="27">
        <v>103.55142534506516</v>
      </c>
      <c r="AP21" s="7">
        <f t="shared" si="8"/>
        <v>3.5514253450651552</v>
      </c>
      <c r="AQ21" s="7">
        <f t="shared" si="6"/>
        <v>27.935160640670276</v>
      </c>
      <c r="AR21" s="7">
        <f t="shared" si="6"/>
        <v>24.556555106604662</v>
      </c>
      <c r="AS21" s="7">
        <f t="shared" si="6"/>
        <v>36.299179100950106</v>
      </c>
      <c r="AT21" s="7">
        <f t="shared" si="6"/>
        <v>72.899426419720669</v>
      </c>
      <c r="AU21" s="8" t="s">
        <v>1924</v>
      </c>
      <c r="AV21" s="13">
        <f>CORREL(AP14:AP61,AW14:AW61)</f>
        <v>0.51699614494804147</v>
      </c>
      <c r="AW21" s="7">
        <f t="shared" si="9"/>
        <v>30.714896518401758</v>
      </c>
      <c r="AX21" s="7">
        <f t="shared" si="9"/>
        <v>22.332035877475054</v>
      </c>
      <c r="AY21" s="7">
        <f t="shared" si="9"/>
        <v>48.61559895592913</v>
      </c>
      <c r="AZ21" s="7">
        <f t="shared" si="9"/>
        <v>97.635998502879559</v>
      </c>
      <c r="BA21" s="7">
        <f t="shared" si="10"/>
        <v>49.800281469898366</v>
      </c>
      <c r="BB21" s="7">
        <f t="shared" si="10"/>
        <v>37.922413999664542</v>
      </c>
      <c r="BC21" s="7">
        <f t="shared" si="10"/>
        <v>70.347722548485407</v>
      </c>
      <c r="BD21" s="7">
        <f t="shared" si="10"/>
        <v>146.79422289184993</v>
      </c>
      <c r="BE21" s="7">
        <f t="shared" si="10"/>
        <v>73.481895688992921</v>
      </c>
      <c r="BF21" s="7">
        <f t="shared" si="7"/>
        <v>61.167809785093731</v>
      </c>
      <c r="BG21" s="7">
        <f t="shared" si="7"/>
        <v>89.188526326350882</v>
      </c>
      <c r="BH21" s="7">
        <f t="shared" si="7"/>
        <v>191.02811274419963</v>
      </c>
      <c r="BI21" s="8"/>
      <c r="BJ21" s="8"/>
      <c r="BK21" s="8" t="s">
        <v>1984</v>
      </c>
      <c r="BL21" s="8">
        <v>6.9096547218392601</v>
      </c>
      <c r="BM21" s="8">
        <v>62.574419516698178</v>
      </c>
      <c r="BN21" s="8">
        <f t="shared" si="1"/>
        <v>-9.0732176178408732</v>
      </c>
      <c r="BO21" s="8">
        <f t="shared" si="2"/>
        <v>62.574419516698178</v>
      </c>
      <c r="BP21" s="8">
        <f t="shared" si="3"/>
        <v>-567.75132558507164</v>
      </c>
      <c r="BQ21" s="8">
        <f t="shared" si="4"/>
        <v>82.323277940698006</v>
      </c>
      <c r="BR21" s="8">
        <f t="shared" si="4"/>
        <v>3915.5579778517381</v>
      </c>
      <c r="BS21" s="8"/>
      <c r="BT21" s="8" t="s">
        <v>1984</v>
      </c>
      <c r="BU21" s="7">
        <v>62.574419516698178</v>
      </c>
      <c r="BV21" s="7">
        <v>6.9096547218392601</v>
      </c>
      <c r="BW21" s="7">
        <v>46.591547177018043</v>
      </c>
      <c r="BX21" s="7">
        <v>2.9442858848034525</v>
      </c>
      <c r="BY21" s="7">
        <v>137.17883470444838</v>
      </c>
      <c r="BZ21" s="7">
        <v>2170.772268348298</v>
      </c>
      <c r="CA21" s="7">
        <v>8.6688193714528499</v>
      </c>
      <c r="CC21" s="8" t="s">
        <v>1984</v>
      </c>
      <c r="CD21" s="33">
        <v>72.93860062243256</v>
      </c>
      <c r="CE21" s="7">
        <v>6.9096547218392601</v>
      </c>
      <c r="CF21" s="7">
        <v>40.987057282876108</v>
      </c>
      <c r="CG21" s="7">
        <v>2.9442858848034525</v>
      </c>
      <c r="CH21" s="7">
        <v>120.67761421760268</v>
      </c>
      <c r="CI21" s="7">
        <v>1679.9388647097674</v>
      </c>
      <c r="CJ21" s="7">
        <v>8.6688193714528499</v>
      </c>
    </row>
    <row r="22" spans="1:92" x14ac:dyDescent="0.3">
      <c r="A22" s="1" t="s">
        <v>1985</v>
      </c>
      <c r="B22" s="1"/>
      <c r="C22" s="1" t="s">
        <v>1878</v>
      </c>
      <c r="D22" s="1"/>
      <c r="E22" s="1"/>
      <c r="F22" s="1"/>
      <c r="G22" s="1"/>
      <c r="H22" s="1">
        <v>19765.5</v>
      </c>
      <c r="I22" s="1">
        <v>1.5</v>
      </c>
      <c r="J22" s="12">
        <v>1938.5</v>
      </c>
      <c r="K22" s="5">
        <v>1164.3</v>
      </c>
      <c r="L22" s="5">
        <v>2229.6999999999998</v>
      </c>
      <c r="M22" s="13">
        <f t="shared" si="5"/>
        <v>1.4583140842033826E-2</v>
      </c>
      <c r="N22" s="13">
        <v>-6.5597294111617854E-3</v>
      </c>
      <c r="O22" s="13">
        <v>-8.093371954336348E-3</v>
      </c>
      <c r="P22" s="13">
        <v>2.6470859036921146E-2</v>
      </c>
      <c r="Q22" s="7"/>
      <c r="R22" s="8"/>
      <c r="S22" s="8"/>
      <c r="T22" s="8"/>
      <c r="U22" s="8" t="s">
        <v>1944</v>
      </c>
      <c r="V22" s="13">
        <f>H1319/H1257-1</f>
        <v>2.3722611980166786E-2</v>
      </c>
      <c r="W22" s="14">
        <v>1.925970508576591E-2</v>
      </c>
      <c r="X22" s="1"/>
      <c r="Y22" s="8"/>
      <c r="Z22" s="8"/>
      <c r="AA22" s="8"/>
      <c r="AB22" s="8"/>
      <c r="AC22" s="8"/>
      <c r="AD22" s="8"/>
      <c r="AE22" s="8"/>
      <c r="AF22" s="8"/>
      <c r="AG22" s="8" t="s">
        <v>1944</v>
      </c>
      <c r="AH22" s="19">
        <v>228986.4</v>
      </c>
      <c r="AI22" s="8"/>
      <c r="AJ22" s="13">
        <f>H1319/H1066-1</f>
        <v>0.14235160945986025</v>
      </c>
      <c r="AK22" s="13">
        <v>0.13388788960320475</v>
      </c>
      <c r="AL22" s="7">
        <v>1.8343704332249189E-2</v>
      </c>
      <c r="AM22" s="7">
        <v>9.9784386130184366E-2</v>
      </c>
      <c r="AN22" s="8" t="s">
        <v>1944</v>
      </c>
      <c r="AO22" s="27">
        <v>102.16094330298277</v>
      </c>
      <c r="AP22" s="7">
        <f t="shared" si="8"/>
        <v>2.1609433029827727</v>
      </c>
      <c r="AQ22" s="7">
        <f t="shared" si="6"/>
        <v>14.235160945986024</v>
      </c>
      <c r="AR22" s="7">
        <f t="shared" si="6"/>
        <v>13.388788960320475</v>
      </c>
      <c r="AS22" s="7">
        <f t="shared" si="6"/>
        <v>1.8343704332249189</v>
      </c>
      <c r="AT22" s="7">
        <f t="shared" si="6"/>
        <v>9.9784386130184366</v>
      </c>
      <c r="AU22" s="8" t="s">
        <v>1930</v>
      </c>
      <c r="AV22" s="13">
        <f>CORREL(AP14:AP61,AX14:AX61)</f>
        <v>0.48891736691603382</v>
      </c>
      <c r="AW22" s="7">
        <f t="shared" si="9"/>
        <v>27.935160640670276</v>
      </c>
      <c r="AX22" s="7">
        <f t="shared" si="9"/>
        <v>24.556555106604662</v>
      </c>
      <c r="AY22" s="7">
        <f t="shared" si="9"/>
        <v>36.299179100950106</v>
      </c>
      <c r="AZ22" s="7">
        <f t="shared" si="9"/>
        <v>72.899426419720669</v>
      </c>
      <c r="BA22" s="7">
        <f t="shared" si="10"/>
        <v>30.714896518401758</v>
      </c>
      <c r="BB22" s="7">
        <f t="shared" si="10"/>
        <v>22.332035877475054</v>
      </c>
      <c r="BC22" s="7">
        <f t="shared" si="10"/>
        <v>48.61559895592913</v>
      </c>
      <c r="BD22" s="7">
        <f t="shared" si="10"/>
        <v>97.635998502879559</v>
      </c>
      <c r="BE22" s="7">
        <f t="shared" si="10"/>
        <v>49.800281469898366</v>
      </c>
      <c r="BF22" s="7">
        <f t="shared" si="7"/>
        <v>37.922413999664542</v>
      </c>
      <c r="BG22" s="7">
        <f t="shared" si="7"/>
        <v>70.347722548485407</v>
      </c>
      <c r="BH22" s="7">
        <f t="shared" si="7"/>
        <v>146.79422289184993</v>
      </c>
      <c r="BI22" s="8"/>
      <c r="BJ22" s="8"/>
      <c r="BK22" s="8" t="s">
        <v>1986</v>
      </c>
      <c r="BL22" s="8">
        <v>5.5243627487884908</v>
      </c>
      <c r="BM22" s="8">
        <v>37.038454536333212</v>
      </c>
      <c r="BN22" s="8">
        <f t="shared" si="1"/>
        <v>-10.458509590891643</v>
      </c>
      <c r="BO22" s="8">
        <f t="shared" si="2"/>
        <v>37.038454536333212</v>
      </c>
      <c r="BP22" s="8">
        <f t="shared" si="3"/>
        <v>-387.36703200004496</v>
      </c>
      <c r="BQ22" s="8">
        <f t="shared" si="4"/>
        <v>109.38042286277248</v>
      </c>
      <c r="BR22" s="8">
        <f t="shared" si="4"/>
        <v>1371.8471144400223</v>
      </c>
      <c r="BS22" s="8"/>
      <c r="BT22" s="8" t="s">
        <v>1986</v>
      </c>
      <c r="BU22" s="7">
        <v>37.038454536333212</v>
      </c>
      <c r="BV22" s="7">
        <v>5.5243627487884908</v>
      </c>
      <c r="BW22" s="7">
        <v>21.055582196653077</v>
      </c>
      <c r="BX22" s="7">
        <v>1.5589939117526832</v>
      </c>
      <c r="BY22" s="7">
        <v>32.825524452990336</v>
      </c>
      <c r="BZ22" s="7">
        <v>443.33754164001402</v>
      </c>
      <c r="CA22" s="7">
        <v>2.4304620168819331</v>
      </c>
      <c r="CC22" s="8" t="s">
        <v>1986</v>
      </c>
      <c r="CD22" s="33">
        <v>25.174437486779077</v>
      </c>
      <c r="CE22" s="7">
        <v>5.5243627487884908</v>
      </c>
      <c r="CF22" s="7">
        <v>-6.7771058527773711</v>
      </c>
      <c r="CG22" s="7">
        <v>1.5589939117526832</v>
      </c>
      <c r="CH22" s="7">
        <v>-10.565466763783398</v>
      </c>
      <c r="CI22" s="7">
        <v>45.929163739749299</v>
      </c>
      <c r="CJ22" s="7">
        <v>2.4304620168819331</v>
      </c>
    </row>
    <row r="23" spans="1:92" x14ac:dyDescent="0.3">
      <c r="A23" s="1" t="s">
        <v>1987</v>
      </c>
      <c r="B23" s="1"/>
      <c r="C23" s="1" t="s">
        <v>1878</v>
      </c>
      <c r="D23" s="1"/>
      <c r="E23" s="1"/>
      <c r="F23" s="1"/>
      <c r="G23" s="1"/>
      <c r="H23" s="1">
        <v>19398</v>
      </c>
      <c r="I23" s="1">
        <v>-1.9</v>
      </c>
      <c r="J23" s="12">
        <v>1910.1</v>
      </c>
      <c r="K23" s="5">
        <v>1156.7</v>
      </c>
      <c r="L23" s="5">
        <v>2225.1</v>
      </c>
      <c r="M23" s="13">
        <f t="shared" si="5"/>
        <v>-1.8593002959702565E-2</v>
      </c>
      <c r="N23" s="13">
        <v>-1.4650502966211065E-2</v>
      </c>
      <c r="O23" s="13">
        <v>-6.5275272696039277E-3</v>
      </c>
      <c r="P23" s="13">
        <v>-2.0630578104677832E-3</v>
      </c>
      <c r="Q23" s="7"/>
      <c r="R23" s="8"/>
      <c r="S23" s="8"/>
      <c r="T23" s="8"/>
      <c r="U23" s="8" t="s">
        <v>1947</v>
      </c>
      <c r="V23" s="13">
        <f>H1381/H1319-1</f>
        <v>3.9019263189510545E-2</v>
      </c>
      <c r="W23" s="14">
        <v>2.4505462060820715E-2</v>
      </c>
      <c r="X23" s="1"/>
      <c r="Y23" s="1"/>
      <c r="Z23" s="1"/>
      <c r="AA23" s="1"/>
      <c r="AB23" s="1"/>
      <c r="AC23" s="1"/>
      <c r="AD23" s="8"/>
      <c r="AE23" s="8"/>
      <c r="AF23" s="8"/>
      <c r="AG23" s="8" t="s">
        <v>1947</v>
      </c>
      <c r="AH23" s="19">
        <v>237306.1</v>
      </c>
      <c r="AI23" s="8"/>
      <c r="AJ23" s="13">
        <f>H1381/H1127-1</f>
        <v>0.1830001853914851</v>
      </c>
      <c r="AK23" s="13">
        <v>0.18558283096772699</v>
      </c>
      <c r="AL23" s="7">
        <v>4.7850347711736907E-2</v>
      </c>
      <c r="AM23" s="7">
        <v>4.1413387451023409E-2</v>
      </c>
      <c r="AN23" s="8" t="s">
        <v>1947</v>
      </c>
      <c r="AO23" s="27">
        <v>102.75393813729596</v>
      </c>
      <c r="AP23" s="7">
        <f t="shared" si="8"/>
        <v>2.753938137295961</v>
      </c>
      <c r="AQ23" s="7">
        <f t="shared" si="6"/>
        <v>18.30001853914851</v>
      </c>
      <c r="AR23" s="7">
        <f t="shared" si="6"/>
        <v>18.558283096772698</v>
      </c>
      <c r="AS23" s="7">
        <f t="shared" si="6"/>
        <v>4.7850347711736907</v>
      </c>
      <c r="AT23" s="7">
        <f t="shared" si="6"/>
        <v>4.1413387451023409</v>
      </c>
      <c r="AU23" s="8" t="s">
        <v>1988</v>
      </c>
      <c r="AV23" s="13">
        <f>CORREL(AP14:AP61,AY14:AY61)</f>
        <v>0.54600359516235697</v>
      </c>
      <c r="AW23" s="7">
        <f t="shared" si="9"/>
        <v>14.235160945986024</v>
      </c>
      <c r="AX23" s="7">
        <f t="shared" si="9"/>
        <v>13.388788960320475</v>
      </c>
      <c r="AY23" s="7">
        <f t="shared" si="9"/>
        <v>1.8343704332249189</v>
      </c>
      <c r="AZ23" s="7">
        <f t="shared" si="9"/>
        <v>9.9784386130184366</v>
      </c>
      <c r="BA23" s="7">
        <f t="shared" si="10"/>
        <v>27.935160640670276</v>
      </c>
      <c r="BB23" s="7">
        <f t="shared" si="10"/>
        <v>24.556555106604662</v>
      </c>
      <c r="BC23" s="7">
        <f t="shared" si="10"/>
        <v>36.299179100950106</v>
      </c>
      <c r="BD23" s="7">
        <f t="shared" si="10"/>
        <v>72.899426419720669</v>
      </c>
      <c r="BE23" s="7">
        <f t="shared" si="10"/>
        <v>30.714896518401758</v>
      </c>
      <c r="BF23" s="7">
        <f t="shared" si="7"/>
        <v>22.332035877475054</v>
      </c>
      <c r="BG23" s="7">
        <f t="shared" si="7"/>
        <v>48.61559895592913</v>
      </c>
      <c r="BH23" s="7">
        <f t="shared" si="7"/>
        <v>97.635998502879559</v>
      </c>
      <c r="BI23" s="8"/>
      <c r="BJ23" s="8"/>
      <c r="BK23" s="8" t="s">
        <v>1989</v>
      </c>
      <c r="BL23" s="8">
        <v>4.9337391986607315</v>
      </c>
      <c r="BM23" s="8">
        <v>10.387881254832699</v>
      </c>
      <c r="BN23" s="8">
        <f t="shared" si="1"/>
        <v>-11.049133141019402</v>
      </c>
      <c r="BO23" s="8">
        <f t="shared" si="2"/>
        <v>10.387881254832699</v>
      </c>
      <c r="BP23" s="8">
        <f t="shared" si="3"/>
        <v>-114.77708303774618</v>
      </c>
      <c r="BQ23" s="8">
        <f t="shared" si="4"/>
        <v>122.08334316797327</v>
      </c>
      <c r="BR23" s="8">
        <f t="shared" si="4"/>
        <v>107.90807696450457</v>
      </c>
      <c r="BS23" s="8"/>
      <c r="BT23" s="8" t="s">
        <v>1989</v>
      </c>
      <c r="BU23" s="7">
        <v>10.387881254832699</v>
      </c>
      <c r="BV23" s="7">
        <v>4.9337391986607315</v>
      </c>
      <c r="BW23" s="7">
        <v>-5.5949910848474342</v>
      </c>
      <c r="BX23" s="7">
        <v>0.96837036162492396</v>
      </c>
      <c r="BY23" s="7">
        <v>-5.4180235401219354</v>
      </c>
      <c r="BZ23" s="7">
        <v>31.303925239522268</v>
      </c>
      <c r="CA23" s="7">
        <v>0.93774115727358598</v>
      </c>
      <c r="CC23" s="8" t="s">
        <v>1989</v>
      </c>
      <c r="CD23" s="33">
        <v>-17.486542654374549</v>
      </c>
      <c r="CE23" s="7">
        <v>4.9337391986607315</v>
      </c>
      <c r="CF23" s="7">
        <v>-49.438085993930997</v>
      </c>
      <c r="CG23" s="7">
        <v>0.96837036162492396</v>
      </c>
      <c r="CH23" s="7">
        <v>-47.874377211987046</v>
      </c>
      <c r="CI23" s="7">
        <v>2444.1243467433164</v>
      </c>
      <c r="CJ23" s="7">
        <v>0.93774115727358598</v>
      </c>
    </row>
    <row r="24" spans="1:92" x14ac:dyDescent="0.3">
      <c r="A24" s="1" t="s">
        <v>1990</v>
      </c>
      <c r="B24" s="1"/>
      <c r="C24" s="1" t="s">
        <v>1878</v>
      </c>
      <c r="D24" s="1"/>
      <c r="E24" s="1"/>
      <c r="F24" s="1"/>
      <c r="G24" s="1"/>
      <c r="H24" s="1">
        <v>19721</v>
      </c>
      <c r="I24" s="1">
        <v>1.7</v>
      </c>
      <c r="J24" s="12">
        <v>1946.3</v>
      </c>
      <c r="K24" s="5">
        <v>1169.3</v>
      </c>
      <c r="L24" s="5">
        <v>2265.1</v>
      </c>
      <c r="M24" s="13">
        <f t="shared" si="5"/>
        <v>1.6651201154758155E-2</v>
      </c>
      <c r="N24" s="13">
        <v>1.8951887335741713E-2</v>
      </c>
      <c r="O24" s="13">
        <v>1.0893057836949938E-2</v>
      </c>
      <c r="P24" s="13">
        <v>1.7976720147409031E-2</v>
      </c>
      <c r="Q24" s="7"/>
      <c r="R24" s="8"/>
      <c r="S24" s="8"/>
      <c r="T24" s="8"/>
      <c r="U24" s="8" t="s">
        <v>1953</v>
      </c>
      <c r="V24" s="13">
        <f>H1446/H1381-1</f>
        <v>0.19303650812419137</v>
      </c>
      <c r="W24" s="14">
        <v>0.23026913495823775</v>
      </c>
      <c r="X24" s="1"/>
      <c r="Y24" s="1"/>
      <c r="Z24" s="1"/>
      <c r="AA24" s="1"/>
      <c r="AB24" s="1"/>
      <c r="AC24" s="1"/>
      <c r="AD24" s="8"/>
      <c r="AE24" s="8"/>
      <c r="AF24" s="8"/>
      <c r="AG24" s="8" t="s">
        <v>1953</v>
      </c>
      <c r="AH24" s="19">
        <v>241777.7</v>
      </c>
      <c r="AI24" s="8"/>
      <c r="AJ24" s="13">
        <f>H1446/H1193-1</f>
        <v>0.33771558539059332</v>
      </c>
      <c r="AK24" s="13">
        <v>0.39375812743823135</v>
      </c>
      <c r="AL24" s="7">
        <v>7.4895241537436208E-2</v>
      </c>
      <c r="AM24" s="7">
        <v>-4.8222285574651913E-2</v>
      </c>
      <c r="AN24" s="8" t="s">
        <v>1953</v>
      </c>
      <c r="AO24" s="27">
        <v>104.25823734733331</v>
      </c>
      <c r="AP24" s="7">
        <f t="shared" si="8"/>
        <v>4.2582373473333064</v>
      </c>
      <c r="AQ24" s="7">
        <f t="shared" si="6"/>
        <v>33.771558539059335</v>
      </c>
      <c r="AR24" s="7">
        <f t="shared" si="6"/>
        <v>39.375812743823133</v>
      </c>
      <c r="AS24" s="7">
        <f t="shared" si="6"/>
        <v>7.4895241537436208</v>
      </c>
      <c r="AT24" s="7">
        <f t="shared" si="6"/>
        <v>-4.8222285574651913</v>
      </c>
      <c r="AU24" s="8" t="s">
        <v>1991</v>
      </c>
      <c r="AV24" s="13">
        <f>CORREL(AP14:AP61,AZ14:AZ61)</f>
        <v>0.59028325775510337</v>
      </c>
      <c r="AW24" s="7">
        <f t="shared" si="9"/>
        <v>18.30001853914851</v>
      </c>
      <c r="AX24" s="7">
        <f t="shared" si="9"/>
        <v>18.558283096772698</v>
      </c>
      <c r="AY24" s="7">
        <f t="shared" si="9"/>
        <v>4.7850347711736907</v>
      </c>
      <c r="AZ24" s="7">
        <f t="shared" si="9"/>
        <v>4.1413387451023409</v>
      </c>
      <c r="BA24" s="7">
        <f t="shared" si="10"/>
        <v>14.235160945986024</v>
      </c>
      <c r="BB24" s="7">
        <f t="shared" si="10"/>
        <v>13.388788960320475</v>
      </c>
      <c r="BC24" s="7">
        <f t="shared" si="10"/>
        <v>1.8343704332249189</v>
      </c>
      <c r="BD24" s="7">
        <f t="shared" si="10"/>
        <v>9.9784386130184366</v>
      </c>
      <c r="BE24" s="7">
        <f t="shared" si="10"/>
        <v>27.935160640670276</v>
      </c>
      <c r="BF24" s="7">
        <f t="shared" si="7"/>
        <v>24.556555106604662</v>
      </c>
      <c r="BG24" s="7">
        <f t="shared" si="7"/>
        <v>36.299179100950106</v>
      </c>
      <c r="BH24" s="7">
        <f t="shared" si="7"/>
        <v>72.899426419720669</v>
      </c>
      <c r="BI24" s="8"/>
      <c r="BJ24" s="8"/>
      <c r="BK24" s="8" t="s">
        <v>1992</v>
      </c>
      <c r="BL24" s="8">
        <v>3.6631271844186557</v>
      </c>
      <c r="BM24" s="8">
        <v>-16.537785506262804</v>
      </c>
      <c r="BN24" s="8">
        <f t="shared" si="1"/>
        <v>-12.319745155261478</v>
      </c>
      <c r="BO24" s="8">
        <f t="shared" si="2"/>
        <v>-16.537785506262804</v>
      </c>
      <c r="BP24" s="8">
        <f t="shared" si="3"/>
        <v>203.74130286953465</v>
      </c>
      <c r="BQ24" s="8">
        <f t="shared" si="4"/>
        <v>151.77612069058864</v>
      </c>
      <c r="BR24" s="8">
        <f t="shared" si="4"/>
        <v>273.49834945115606</v>
      </c>
      <c r="BS24" s="8"/>
      <c r="BT24" s="8" t="s">
        <v>1992</v>
      </c>
      <c r="BU24" s="7">
        <v>-16.537785506262804</v>
      </c>
      <c r="BV24" s="7">
        <v>3.6631271844186557</v>
      </c>
      <c r="BW24" s="7">
        <v>-32.520657845942935</v>
      </c>
      <c r="BX24" s="7">
        <v>-0.30224165261715186</v>
      </c>
      <c r="BY24" s="7">
        <v>9.8290973715547381</v>
      </c>
      <c r="BZ24" s="7">
        <v>1057.5931867328898</v>
      </c>
      <c r="CA24" s="7">
        <v>9.1350016576747101E-2</v>
      </c>
      <c r="CC24" s="8" t="s">
        <v>1992</v>
      </c>
      <c r="CD24" s="33">
        <v>-46.934216957063654</v>
      </c>
      <c r="CE24" s="7">
        <v>3.6631271844186557</v>
      </c>
      <c r="CF24" s="7">
        <v>-78.885760296620106</v>
      </c>
      <c r="CG24" s="7">
        <v>-0.30224165261715186</v>
      </c>
      <c r="CH24" s="7">
        <v>23.842562560010965</v>
      </c>
      <c r="CI24" s="7">
        <v>6222.9631775758053</v>
      </c>
      <c r="CJ24" s="7">
        <v>9.1350016576747101E-2</v>
      </c>
    </row>
    <row r="25" spans="1:92" x14ac:dyDescent="0.3">
      <c r="A25" s="1" t="s">
        <v>1993</v>
      </c>
      <c r="B25" s="1"/>
      <c r="C25" s="1" t="s">
        <v>1878</v>
      </c>
      <c r="D25" s="1"/>
      <c r="E25" s="1"/>
      <c r="F25" s="1"/>
      <c r="G25" s="1"/>
      <c r="H25" s="1">
        <v>19704.2</v>
      </c>
      <c r="I25" s="1">
        <v>-0.1</v>
      </c>
      <c r="J25" s="12">
        <v>1981.3</v>
      </c>
      <c r="K25" s="5">
        <v>1184.5999999999999</v>
      </c>
      <c r="L25" s="5">
        <v>2302.6999999999998</v>
      </c>
      <c r="M25" s="13">
        <f t="shared" si="5"/>
        <v>-8.5188377871303622E-4</v>
      </c>
      <c r="N25" s="13">
        <v>1.7982839233417147E-2</v>
      </c>
      <c r="O25" s="13">
        <v>1.3084751560762831E-2</v>
      </c>
      <c r="P25" s="13">
        <v>1.6599708622135889E-2</v>
      </c>
      <c r="Q25" s="7"/>
      <c r="R25" s="8"/>
      <c r="S25" s="8"/>
      <c r="T25" s="8"/>
      <c r="U25" s="8" t="s">
        <v>1965</v>
      </c>
      <c r="V25" s="13">
        <f>H1508/H1446-1</f>
        <v>5.3241352296385047E-2</v>
      </c>
      <c r="W25" s="14">
        <v>5.4082811575675072E-2</v>
      </c>
      <c r="X25" s="1"/>
      <c r="Y25" s="1"/>
      <c r="Z25" s="1"/>
      <c r="AA25" s="1"/>
      <c r="AB25" s="1"/>
      <c r="AC25" s="1"/>
      <c r="AD25" s="8"/>
      <c r="AE25" s="8"/>
      <c r="AF25" s="8"/>
      <c r="AG25" s="8" t="s">
        <v>1965</v>
      </c>
      <c r="AH25" s="19">
        <v>276848.7</v>
      </c>
      <c r="AI25" s="8"/>
      <c r="AJ25" s="13">
        <f>H1508/H1257-1</f>
        <v>0.3365571427445142</v>
      </c>
      <c r="AK25" s="13">
        <v>0.35417251105545833</v>
      </c>
      <c r="AL25" s="7">
        <v>0.27607652736836008</v>
      </c>
      <c r="AM25" s="7">
        <v>0.15462518623565513</v>
      </c>
      <c r="AN25" s="8" t="s">
        <v>1965</v>
      </c>
      <c r="AO25" s="27">
        <v>104.82227705489382</v>
      </c>
      <c r="AP25" s="7">
        <f t="shared" si="8"/>
        <v>4.8222770548938172</v>
      </c>
      <c r="AQ25" s="7">
        <f t="shared" si="6"/>
        <v>33.655714274451419</v>
      </c>
      <c r="AR25" s="7">
        <f t="shared" si="6"/>
        <v>35.41725110554583</v>
      </c>
      <c r="AS25" s="7">
        <f t="shared" si="6"/>
        <v>27.607652736836009</v>
      </c>
      <c r="AT25" s="7">
        <f t="shared" si="6"/>
        <v>15.462518623565513</v>
      </c>
      <c r="AU25" s="8"/>
      <c r="AV25" s="8"/>
      <c r="AW25" s="7">
        <f t="shared" si="9"/>
        <v>33.771558539059335</v>
      </c>
      <c r="AX25" s="7">
        <f t="shared" si="9"/>
        <v>39.375812743823133</v>
      </c>
      <c r="AY25" s="7">
        <f t="shared" si="9"/>
        <v>7.4895241537436208</v>
      </c>
      <c r="AZ25" s="7">
        <f t="shared" si="9"/>
        <v>-4.8222285574651913</v>
      </c>
      <c r="BA25" s="7">
        <f t="shared" si="10"/>
        <v>18.30001853914851</v>
      </c>
      <c r="BB25" s="7">
        <f t="shared" si="10"/>
        <v>18.558283096772698</v>
      </c>
      <c r="BC25" s="7">
        <f t="shared" si="10"/>
        <v>4.7850347711736907</v>
      </c>
      <c r="BD25" s="7">
        <f t="shared" si="10"/>
        <v>4.1413387451023409</v>
      </c>
      <c r="BE25" s="7">
        <f t="shared" si="10"/>
        <v>14.235160945986024</v>
      </c>
      <c r="BF25" s="7">
        <f t="shared" si="7"/>
        <v>13.388788960320475</v>
      </c>
      <c r="BG25" s="7">
        <f t="shared" si="7"/>
        <v>1.8343704332249189</v>
      </c>
      <c r="BH25" s="7">
        <f t="shared" si="7"/>
        <v>9.9784386130184366</v>
      </c>
      <c r="BI25" s="8"/>
      <c r="BJ25" s="8"/>
      <c r="BK25" s="8" t="s">
        <v>1994</v>
      </c>
      <c r="BL25" s="8">
        <v>1.9314865291504901</v>
      </c>
      <c r="BM25" s="8">
        <v>-37.730480590347511</v>
      </c>
      <c r="BN25" s="8">
        <f t="shared" si="1"/>
        <v>-14.051385810529643</v>
      </c>
      <c r="BO25" s="8">
        <f t="shared" si="2"/>
        <v>-37.730480590347511</v>
      </c>
      <c r="BP25" s="8">
        <f t="shared" si="3"/>
        <v>530.16553959167311</v>
      </c>
      <c r="BQ25" s="8">
        <f t="shared" si="4"/>
        <v>197.44144319635379</v>
      </c>
      <c r="BR25" s="8">
        <f t="shared" si="4"/>
        <v>1423.5891655785904</v>
      </c>
      <c r="BS25" s="8"/>
      <c r="BT25" s="8" t="s">
        <v>1994</v>
      </c>
      <c r="BU25" s="7">
        <v>-37.730480590347511</v>
      </c>
      <c r="BV25" s="7">
        <v>1.9314865291504901</v>
      </c>
      <c r="BW25" s="7">
        <v>-53.713352930027646</v>
      </c>
      <c r="BX25" s="7">
        <v>-2.0338823078853174</v>
      </c>
      <c r="BY25" s="7">
        <v>109.24663822158321</v>
      </c>
      <c r="BZ25" s="7">
        <v>2885.1242829857097</v>
      </c>
      <c r="CA25" s="7">
        <v>4.1366772423289051</v>
      </c>
      <c r="CC25" s="8" t="s">
        <v>1994</v>
      </c>
      <c r="CD25" s="33">
        <v>-47.422514827889771</v>
      </c>
      <c r="CE25" s="7">
        <v>1.9314865291504901</v>
      </c>
      <c r="CF25" s="7">
        <v>-79.374058167446222</v>
      </c>
      <c r="CG25" s="7">
        <v>-2.0338823078853174</v>
      </c>
      <c r="CH25" s="7">
        <v>161.43749261182896</v>
      </c>
      <c r="CI25" s="7">
        <v>6300.2411099691362</v>
      </c>
      <c r="CJ25" s="7">
        <v>4.1366772423289051</v>
      </c>
    </row>
    <row r="26" spans="1:92" x14ac:dyDescent="0.3">
      <c r="A26" s="1" t="s">
        <v>1995</v>
      </c>
      <c r="B26" s="1"/>
      <c r="C26" s="1" t="s">
        <v>1878</v>
      </c>
      <c r="D26" s="1"/>
      <c r="E26" s="1"/>
      <c r="F26" s="1"/>
      <c r="G26" s="1"/>
      <c r="H26" s="1">
        <v>20204.099999999999</v>
      </c>
      <c r="I26" s="1">
        <v>2.5</v>
      </c>
      <c r="J26" s="12">
        <v>2109</v>
      </c>
      <c r="K26" s="5">
        <v>1246.2</v>
      </c>
      <c r="L26" s="5">
        <v>2386.4</v>
      </c>
      <c r="M26" s="13">
        <f t="shared" si="5"/>
        <v>2.5370225637173727E-2</v>
      </c>
      <c r="N26" s="13">
        <v>6.4452632110230779E-2</v>
      </c>
      <c r="O26" s="13">
        <v>5.20006753334461E-2</v>
      </c>
      <c r="P26" s="13">
        <v>3.6348634212012065E-2</v>
      </c>
      <c r="Q26" s="7"/>
      <c r="R26" s="8"/>
      <c r="S26" s="8"/>
      <c r="T26" s="8"/>
      <c r="U26" s="8" t="s">
        <v>1967</v>
      </c>
      <c r="V26" s="13">
        <f>H1573/H1508-1</f>
        <v>0.12975919916383871</v>
      </c>
      <c r="W26" s="14">
        <v>7.9052336202188433E-2</v>
      </c>
      <c r="X26" s="1"/>
      <c r="Y26" s="1"/>
      <c r="Z26" s="1"/>
      <c r="AA26" s="1"/>
      <c r="AB26" s="1"/>
      <c r="AC26" s="1"/>
      <c r="AD26" s="8"/>
      <c r="AE26" s="8"/>
      <c r="AF26" s="8"/>
      <c r="AG26" s="8" t="s">
        <v>1967</v>
      </c>
      <c r="AH26" s="20">
        <v>244581.9</v>
      </c>
      <c r="AI26" s="8"/>
      <c r="AJ26" s="13">
        <f>H1573/H1319-1</f>
        <v>0.4749969469786457</v>
      </c>
      <c r="AK26" s="13">
        <v>0.43361206607517278</v>
      </c>
      <c r="AL26" s="7">
        <v>0.60897944068002574</v>
      </c>
      <c r="AM26" s="7">
        <v>0.92741301952952315</v>
      </c>
      <c r="AN26" s="8" t="s">
        <v>1967</v>
      </c>
      <c r="AO26" s="27">
        <v>105.64717923251959</v>
      </c>
      <c r="AP26" s="7">
        <f t="shared" si="8"/>
        <v>5.6471792325195906</v>
      </c>
      <c r="AQ26" s="7">
        <f t="shared" si="6"/>
        <v>47.49969469786457</v>
      </c>
      <c r="AR26" s="7">
        <f t="shared" si="6"/>
        <v>43.361206607517275</v>
      </c>
      <c r="AS26" s="7">
        <f t="shared" si="6"/>
        <v>60.897944068002573</v>
      </c>
      <c r="AT26" s="7">
        <f t="shared" si="6"/>
        <v>92.741301952952313</v>
      </c>
      <c r="AU26" s="8" t="s">
        <v>1996</v>
      </c>
      <c r="AV26" s="8"/>
      <c r="AW26" s="7">
        <f t="shared" si="9"/>
        <v>33.655714274451419</v>
      </c>
      <c r="AX26" s="7">
        <f t="shared" si="9"/>
        <v>35.41725110554583</v>
      </c>
      <c r="AY26" s="7">
        <f t="shared" si="9"/>
        <v>27.607652736836009</v>
      </c>
      <c r="AZ26" s="7">
        <f t="shared" si="9"/>
        <v>15.462518623565513</v>
      </c>
      <c r="BA26" s="7">
        <f t="shared" si="10"/>
        <v>33.771558539059335</v>
      </c>
      <c r="BB26" s="7">
        <f t="shared" si="10"/>
        <v>39.375812743823133</v>
      </c>
      <c r="BC26" s="7">
        <f t="shared" si="10"/>
        <v>7.4895241537436208</v>
      </c>
      <c r="BD26" s="7">
        <f t="shared" si="10"/>
        <v>-4.8222285574651913</v>
      </c>
      <c r="BE26" s="7">
        <f t="shared" si="10"/>
        <v>18.30001853914851</v>
      </c>
      <c r="BF26" s="7">
        <f t="shared" si="7"/>
        <v>18.558283096772698</v>
      </c>
      <c r="BG26" s="7">
        <f t="shared" si="7"/>
        <v>4.7850347711736907</v>
      </c>
      <c r="BH26" s="7">
        <f t="shared" si="7"/>
        <v>4.1413387451023409</v>
      </c>
      <c r="BI26" s="8"/>
      <c r="BJ26" s="8"/>
      <c r="BK26" s="8" t="s">
        <v>1997</v>
      </c>
      <c r="BL26" s="8">
        <v>1.5493235839029182</v>
      </c>
      <c r="BM26" s="8">
        <v>-38.101708627552057</v>
      </c>
      <c r="BN26" s="8">
        <f t="shared" si="1"/>
        <v>-14.433548755777215</v>
      </c>
      <c r="BO26" s="8">
        <f t="shared" si="2"/>
        <v>-38.101708627552057</v>
      </c>
      <c r="BP26" s="8">
        <f t="shared" si="3"/>
        <v>549.94286915419002</v>
      </c>
      <c r="BQ26" s="8">
        <f t="shared" si="4"/>
        <v>208.32732968539798</v>
      </c>
      <c r="BR26" s="8">
        <f t="shared" si="4"/>
        <v>1451.740200338875</v>
      </c>
      <c r="BS26" s="8"/>
      <c r="BT26" s="8" t="s">
        <v>1997</v>
      </c>
      <c r="BU26" s="7">
        <v>-38.101708627552057</v>
      </c>
      <c r="BV26" s="7">
        <v>1.5493235839029182</v>
      </c>
      <c r="BW26" s="7">
        <v>-54.084580967232192</v>
      </c>
      <c r="BX26" s="7">
        <v>-2.4160452531328893</v>
      </c>
      <c r="BY26" s="7">
        <v>130.67079511356275</v>
      </c>
      <c r="BZ26" s="7">
        <v>2925.1418984010947</v>
      </c>
      <c r="CA26" s="7">
        <v>5.8372746651859675</v>
      </c>
      <c r="CC26" s="8" t="s">
        <v>1997</v>
      </c>
      <c r="CD26" s="33">
        <v>-56.949211957341163</v>
      </c>
      <c r="CE26" s="7">
        <v>1.5493235839029182</v>
      </c>
      <c r="CF26" s="7">
        <v>-88.900755296897614</v>
      </c>
      <c r="CG26" s="7">
        <v>-2.4160452531328893</v>
      </c>
      <c r="CH26" s="7">
        <v>214.78824783499806</v>
      </c>
      <c r="CI26" s="7">
        <v>7903.3442923588691</v>
      </c>
      <c r="CJ26" s="7">
        <v>5.8372746651859675</v>
      </c>
    </row>
    <row r="27" spans="1:92" x14ac:dyDescent="0.3">
      <c r="A27" s="1" t="s">
        <v>1998</v>
      </c>
      <c r="B27" s="1"/>
      <c r="C27" s="1" t="s">
        <v>1878</v>
      </c>
      <c r="D27" s="1"/>
      <c r="E27" s="1"/>
      <c r="F27" s="1"/>
      <c r="G27" s="1"/>
      <c r="H27" s="1">
        <v>21224.6</v>
      </c>
      <c r="I27" s="1">
        <v>5.0999999999999996</v>
      </c>
      <c r="J27" s="12">
        <v>2096.8000000000002</v>
      </c>
      <c r="K27" s="5">
        <v>1246.5</v>
      </c>
      <c r="L27" s="5">
        <v>2584.5</v>
      </c>
      <c r="M27" s="13">
        <f t="shared" si="5"/>
        <v>5.0509550041823115E-2</v>
      </c>
      <c r="N27" s="13">
        <v>-5.7847321005214392E-3</v>
      </c>
      <c r="O27" s="13">
        <v>2.4073182474726451E-4</v>
      </c>
      <c r="P27" s="13">
        <v>8.3012068387529281E-2</v>
      </c>
      <c r="Q27" s="7"/>
      <c r="R27" s="8"/>
      <c r="S27" s="8"/>
      <c r="T27" s="8"/>
      <c r="U27" s="8" t="s">
        <v>1969</v>
      </c>
      <c r="V27" s="13">
        <f>H1633/H1573-1</f>
        <v>1.0548399416016707E-2</v>
      </c>
      <c r="W27" s="14">
        <v>8.6706715581728044E-3</v>
      </c>
      <c r="X27" s="1"/>
      <c r="Y27" s="1"/>
      <c r="Z27" s="1"/>
      <c r="AA27" s="1"/>
      <c r="AB27" s="1"/>
      <c r="AC27" s="1"/>
      <c r="AD27" s="8"/>
      <c r="AE27" s="8"/>
      <c r="AF27" s="8"/>
      <c r="AG27" s="8" t="s">
        <v>1969</v>
      </c>
      <c r="AH27" s="20">
        <v>254724.5</v>
      </c>
      <c r="AI27" s="8"/>
      <c r="AJ27" s="13">
        <f>H1633/H1381-1</f>
        <v>0.43457956625094196</v>
      </c>
      <c r="AK27" s="13">
        <v>0.41145411029160361</v>
      </c>
      <c r="AL27" s="7">
        <v>0.50448851302460196</v>
      </c>
      <c r="AM27" s="7">
        <v>0.92600166247232085</v>
      </c>
      <c r="AN27" s="8" t="s">
        <v>1969</v>
      </c>
      <c r="AO27" s="27">
        <v>106.3180216523065</v>
      </c>
      <c r="AP27" s="7">
        <f t="shared" si="8"/>
        <v>6.3180216523064985</v>
      </c>
      <c r="AQ27" s="7">
        <f t="shared" si="6"/>
        <v>43.457956625094198</v>
      </c>
      <c r="AR27" s="7">
        <f t="shared" si="6"/>
        <v>41.145411029160364</v>
      </c>
      <c r="AS27" s="7">
        <f t="shared" si="6"/>
        <v>50.448851302460199</v>
      </c>
      <c r="AT27" s="7">
        <f t="shared" si="6"/>
        <v>92.600166247232082</v>
      </c>
      <c r="AU27" s="8" t="s">
        <v>1924</v>
      </c>
      <c r="AV27" s="13">
        <f>CORREL(AP14:AP61,BA14:BA61)</f>
        <v>0.58900372073692264</v>
      </c>
      <c r="AW27" s="7">
        <f t="shared" si="9"/>
        <v>47.49969469786457</v>
      </c>
      <c r="AX27" s="7">
        <f t="shared" si="9"/>
        <v>43.361206607517275</v>
      </c>
      <c r="AY27" s="7">
        <f t="shared" si="9"/>
        <v>60.897944068002573</v>
      </c>
      <c r="AZ27" s="7">
        <f t="shared" si="9"/>
        <v>92.741301952952313</v>
      </c>
      <c r="BA27" s="7">
        <f t="shared" si="10"/>
        <v>33.655714274451419</v>
      </c>
      <c r="BB27" s="7">
        <f t="shared" si="10"/>
        <v>35.41725110554583</v>
      </c>
      <c r="BC27" s="7">
        <f t="shared" si="10"/>
        <v>27.607652736836009</v>
      </c>
      <c r="BD27" s="7">
        <f t="shared" si="10"/>
        <v>15.462518623565513</v>
      </c>
      <c r="BE27" s="7">
        <f t="shared" si="10"/>
        <v>33.771558539059335</v>
      </c>
      <c r="BF27" s="7">
        <f t="shared" si="7"/>
        <v>39.375812743823133</v>
      </c>
      <c r="BG27" s="7">
        <f t="shared" si="7"/>
        <v>7.4895241537436208</v>
      </c>
      <c r="BH27" s="7">
        <f t="shared" si="7"/>
        <v>-4.8222285574651913</v>
      </c>
      <c r="BI27" s="8"/>
      <c r="BJ27" s="8"/>
      <c r="BK27" s="8" t="s">
        <v>1999</v>
      </c>
      <c r="BL27" s="8">
        <v>1.8625167381201635</v>
      </c>
      <c r="BM27" s="8">
        <v>-51.070342546273451</v>
      </c>
      <c r="BN27" s="8">
        <f t="shared" si="1"/>
        <v>-14.12035560155997</v>
      </c>
      <c r="BO27" s="8">
        <f t="shared" si="2"/>
        <v>-51.070342546273451</v>
      </c>
      <c r="BP27" s="8">
        <f t="shared" si="3"/>
        <v>721.13139744685873</v>
      </c>
      <c r="BQ27" s="8">
        <f t="shared" si="4"/>
        <v>199.384442314506</v>
      </c>
      <c r="BR27" s="8">
        <f t="shared" si="4"/>
        <v>2608.1798877937081</v>
      </c>
      <c r="BS27" s="8"/>
      <c r="BT27" s="8" t="s">
        <v>1999</v>
      </c>
      <c r="BU27" s="7">
        <v>-51.070342546273451</v>
      </c>
      <c r="BV27" s="7">
        <v>1.8625167381201635</v>
      </c>
      <c r="BW27" s="7">
        <v>-67.053214885953579</v>
      </c>
      <c r="BX27" s="7">
        <v>-2.1028520989156441</v>
      </c>
      <c r="BY27" s="7">
        <v>141.00299366196919</v>
      </c>
      <c r="BZ27" s="7">
        <v>4496.1336265418668</v>
      </c>
      <c r="CA27" s="7">
        <v>4.4219869499139293</v>
      </c>
      <c r="CC27" s="8" t="s">
        <v>1999</v>
      </c>
      <c r="CD27" s="33">
        <v>-50.439356941526881</v>
      </c>
      <c r="CE27" s="7">
        <v>1.8625167381201635</v>
      </c>
      <c r="CF27" s="7">
        <v>-82.390900281083333</v>
      </c>
      <c r="CG27" s="7">
        <v>-2.1028520989156441</v>
      </c>
      <c r="CH27" s="7">
        <v>173.2558775876256</v>
      </c>
      <c r="CI27" s="7">
        <v>6788.2604491274178</v>
      </c>
      <c r="CJ27" s="7">
        <v>4.4219869499139293</v>
      </c>
    </row>
    <row r="28" spans="1:92" x14ac:dyDescent="0.3">
      <c r="A28" s="1" t="s">
        <v>2000</v>
      </c>
      <c r="B28" s="1"/>
      <c r="C28" s="1" t="s">
        <v>1878</v>
      </c>
      <c r="D28" s="1"/>
      <c r="E28" s="1"/>
      <c r="F28" s="1"/>
      <c r="G28" s="1"/>
      <c r="H28" s="1">
        <v>20977.200000000001</v>
      </c>
      <c r="I28" s="1">
        <v>-1.2</v>
      </c>
      <c r="J28" s="12">
        <v>2142.1</v>
      </c>
      <c r="K28" s="5">
        <v>1240.4000000000001</v>
      </c>
      <c r="L28" s="5">
        <v>2583.1999999999998</v>
      </c>
      <c r="M28" s="13">
        <f t="shared" si="5"/>
        <v>-1.1656285630824548E-2</v>
      </c>
      <c r="N28" s="13">
        <v>2.1604349484929175E-2</v>
      </c>
      <c r="O28" s="13">
        <v>-4.8937023666264512E-3</v>
      </c>
      <c r="P28" s="13">
        <v>-5.0299864577296738E-4</v>
      </c>
      <c r="Q28" s="7"/>
      <c r="R28" s="8"/>
      <c r="S28" s="8"/>
      <c r="T28" s="8"/>
      <c r="U28" s="8" t="s">
        <v>1971</v>
      </c>
      <c r="V28" s="13">
        <f>H1697/H1633-1</f>
        <v>8.384783407775398E-2</v>
      </c>
      <c r="W28" s="14">
        <v>1.0091117670875782E-2</v>
      </c>
      <c r="X28" s="1"/>
      <c r="Y28" s="1"/>
      <c r="Z28" s="1"/>
      <c r="AA28" s="1"/>
      <c r="AB28" s="1"/>
      <c r="AC28" s="1"/>
      <c r="AD28" s="8"/>
      <c r="AE28" s="8"/>
      <c r="AF28" s="8"/>
      <c r="AG28" s="8" t="s">
        <v>1971</v>
      </c>
      <c r="AH28" s="20">
        <v>262350.5</v>
      </c>
      <c r="AI28" s="8"/>
      <c r="AJ28" s="13">
        <f>H1697/H1446-1</f>
        <v>0.30328447210555143</v>
      </c>
      <c r="AK28" s="13">
        <v>0.15884989657486104</v>
      </c>
      <c r="AL28" s="7">
        <v>0.68836163416274387</v>
      </c>
      <c r="AM28" s="7">
        <v>1.2260081857256862</v>
      </c>
      <c r="AN28" s="8" t="s">
        <v>1971</v>
      </c>
      <c r="AO28" s="27">
        <v>106.51854824473999</v>
      </c>
      <c r="AP28" s="7">
        <f t="shared" si="8"/>
        <v>6.5185482447399892</v>
      </c>
      <c r="AQ28" s="7">
        <f t="shared" si="6"/>
        <v>30.328447210555144</v>
      </c>
      <c r="AR28" s="7">
        <f t="shared" si="6"/>
        <v>15.884989657486104</v>
      </c>
      <c r="AS28" s="7">
        <f t="shared" si="6"/>
        <v>68.836163416274388</v>
      </c>
      <c r="AT28" s="7">
        <f t="shared" si="6"/>
        <v>122.60081857256861</v>
      </c>
      <c r="AU28" s="8" t="s">
        <v>1930</v>
      </c>
      <c r="AV28" s="13">
        <f>CORREL(AP14:AP61,BB14:BB61)</f>
        <v>0.56664399657353282</v>
      </c>
      <c r="AW28" s="7">
        <f t="shared" si="9"/>
        <v>43.457956625094198</v>
      </c>
      <c r="AX28" s="7">
        <f t="shared" si="9"/>
        <v>41.145411029160364</v>
      </c>
      <c r="AY28" s="7">
        <f t="shared" si="9"/>
        <v>50.448851302460199</v>
      </c>
      <c r="AZ28" s="7">
        <f t="shared" si="9"/>
        <v>92.600166247232082</v>
      </c>
      <c r="BA28" s="7">
        <f t="shared" si="10"/>
        <v>47.49969469786457</v>
      </c>
      <c r="BB28" s="7">
        <f t="shared" si="10"/>
        <v>43.361206607517275</v>
      </c>
      <c r="BC28" s="7">
        <f t="shared" si="10"/>
        <v>60.897944068002573</v>
      </c>
      <c r="BD28" s="7">
        <f t="shared" si="10"/>
        <v>92.741301952952313</v>
      </c>
      <c r="BE28" s="7">
        <f t="shared" si="10"/>
        <v>33.655714274451419</v>
      </c>
      <c r="BF28" s="7">
        <f t="shared" si="7"/>
        <v>35.41725110554583</v>
      </c>
      <c r="BG28" s="7">
        <f t="shared" si="7"/>
        <v>27.607652736836009</v>
      </c>
      <c r="BH28" s="7">
        <f t="shared" si="7"/>
        <v>15.462518623565513</v>
      </c>
      <c r="BI28" s="8"/>
      <c r="BJ28" s="8"/>
      <c r="BK28" s="8" t="s">
        <v>2001</v>
      </c>
      <c r="BL28" s="8">
        <v>2.6650272957190282</v>
      </c>
      <c r="BM28" s="8">
        <v>-49.936514918994035</v>
      </c>
      <c r="BN28" s="8">
        <f t="shared" si="1"/>
        <v>-13.317845043961105</v>
      </c>
      <c r="BO28" s="8">
        <f t="shared" si="2"/>
        <v>-49.936514918994035</v>
      </c>
      <c r="BP28" s="8">
        <f t="shared" si="3"/>
        <v>665.04676772661446</v>
      </c>
      <c r="BQ28" s="8">
        <f t="shared" si="4"/>
        <v>177.36499661495938</v>
      </c>
      <c r="BR28" s="8">
        <f t="shared" si="4"/>
        <v>2493.6555222549136</v>
      </c>
      <c r="BS28" s="8"/>
      <c r="BT28" s="8" t="s">
        <v>2001</v>
      </c>
      <c r="BU28" s="7">
        <v>-49.936514918994035</v>
      </c>
      <c r="BV28" s="7">
        <v>2.6650272957190282</v>
      </c>
      <c r="BW28" s="7">
        <v>-65.919387258674163</v>
      </c>
      <c r="BX28" s="7">
        <v>-1.3003415413167794</v>
      </c>
      <c r="BY28" s="7">
        <v>85.717717630602024</v>
      </c>
      <c r="BZ28" s="7">
        <v>4345.3656165590537</v>
      </c>
      <c r="CA28" s="7">
        <v>1.6908881240740974</v>
      </c>
      <c r="CC28" s="8" t="s">
        <v>2001</v>
      </c>
      <c r="CD28" s="33">
        <v>-17.85932732493475</v>
      </c>
      <c r="CE28" s="7">
        <v>2.6650272957190282</v>
      </c>
      <c r="CF28" s="7">
        <v>-49.810870664491198</v>
      </c>
      <c r="CG28" s="7">
        <v>-1.3003415413167794</v>
      </c>
      <c r="CH28" s="7">
        <v>64.771144334195228</v>
      </c>
      <c r="CI28" s="7">
        <v>2481.1228363546697</v>
      </c>
      <c r="CJ28" s="7">
        <v>1.6908881240740974</v>
      </c>
    </row>
    <row r="29" spans="1:92" x14ac:dyDescent="0.3">
      <c r="A29" s="1" t="s">
        <v>2002</v>
      </c>
      <c r="B29" s="1"/>
      <c r="C29" s="1" t="s">
        <v>1878</v>
      </c>
      <c r="D29" s="1"/>
      <c r="E29" s="1"/>
      <c r="F29" s="1"/>
      <c r="G29" s="1"/>
      <c r="H29" s="1">
        <v>21185.3</v>
      </c>
      <c r="I29" s="1">
        <v>1</v>
      </c>
      <c r="J29" s="12">
        <v>2205.8000000000002</v>
      </c>
      <c r="K29" s="5">
        <v>1234.0999999999999</v>
      </c>
      <c r="L29" s="5">
        <v>2660.7</v>
      </c>
      <c r="M29" s="13">
        <f t="shared" si="5"/>
        <v>9.9202944148883976E-3</v>
      </c>
      <c r="N29" s="13">
        <v>2.9737173801410055E-2</v>
      </c>
      <c r="O29" s="13">
        <v>-5.0790067720091203E-3</v>
      </c>
      <c r="P29" s="13">
        <v>3.0001548467017747E-2</v>
      </c>
      <c r="Q29" s="7"/>
      <c r="R29" s="8"/>
      <c r="S29" s="8"/>
      <c r="T29" s="8"/>
      <c r="U29" s="8" t="s">
        <v>1974</v>
      </c>
      <c r="V29" s="13">
        <f>H1759/H1697-1</f>
        <v>0.14435671586700782</v>
      </c>
      <c r="W29" s="14">
        <v>0.1256188267216658</v>
      </c>
      <c r="X29" s="1"/>
      <c r="Y29" s="1"/>
      <c r="Z29" s="1"/>
      <c r="AA29" s="1"/>
      <c r="AB29" s="1"/>
      <c r="AC29" s="1"/>
      <c r="AD29" s="8"/>
      <c r="AE29" s="8"/>
      <c r="AF29" s="8"/>
      <c r="AG29" s="8" t="s">
        <v>1974</v>
      </c>
      <c r="AH29" s="20">
        <v>303552.2</v>
      </c>
      <c r="AI29" s="8"/>
      <c r="AJ29" s="13">
        <f>H1759/H1508-1</f>
        <v>0.41603093639214173</v>
      </c>
      <c r="AK29" s="13">
        <v>0.23749599804139443</v>
      </c>
      <c r="AL29" s="7">
        <v>0.69098716334350985</v>
      </c>
      <c r="AM29" s="7">
        <v>1.3242228123692046</v>
      </c>
      <c r="AN29" s="8" t="s">
        <v>1974</v>
      </c>
      <c r="AO29" s="27">
        <v>106.25455643449885</v>
      </c>
      <c r="AP29" s="7">
        <f t="shared" si="8"/>
        <v>6.254556434498852</v>
      </c>
      <c r="AQ29" s="7">
        <f t="shared" si="6"/>
        <v>41.603093639214173</v>
      </c>
      <c r="AR29" s="7">
        <f t="shared" si="6"/>
        <v>23.749599804139443</v>
      </c>
      <c r="AS29" s="7">
        <f t="shared" si="6"/>
        <v>69.098716334350982</v>
      </c>
      <c r="AT29" s="7">
        <f t="shared" si="6"/>
        <v>132.42228123692047</v>
      </c>
      <c r="AU29" s="8" t="s">
        <v>1988</v>
      </c>
      <c r="AV29" s="13">
        <f>CORREL(AP14:AP61,BC14:BC61)</f>
        <v>0.58662114751479055</v>
      </c>
      <c r="AW29" s="7">
        <f t="shared" si="9"/>
        <v>30.328447210555144</v>
      </c>
      <c r="AX29" s="7">
        <f t="shared" si="9"/>
        <v>15.884989657486104</v>
      </c>
      <c r="AY29" s="7">
        <f t="shared" si="9"/>
        <v>68.836163416274388</v>
      </c>
      <c r="AZ29" s="7">
        <f t="shared" si="9"/>
        <v>122.60081857256861</v>
      </c>
      <c r="BA29" s="7">
        <f t="shared" si="10"/>
        <v>43.457956625094198</v>
      </c>
      <c r="BB29" s="7">
        <f t="shared" si="10"/>
        <v>41.145411029160364</v>
      </c>
      <c r="BC29" s="7">
        <f t="shared" si="10"/>
        <v>50.448851302460199</v>
      </c>
      <c r="BD29" s="7">
        <f t="shared" si="10"/>
        <v>92.600166247232082</v>
      </c>
      <c r="BE29" s="7">
        <f t="shared" si="10"/>
        <v>47.49969469786457</v>
      </c>
      <c r="BF29" s="7">
        <f t="shared" si="7"/>
        <v>43.361206607517275</v>
      </c>
      <c r="BG29" s="7">
        <f t="shared" si="7"/>
        <v>60.897944068002573</v>
      </c>
      <c r="BH29" s="7">
        <f t="shared" si="7"/>
        <v>92.741301952952313</v>
      </c>
      <c r="BI29" s="8"/>
      <c r="BJ29" s="8"/>
      <c r="BK29" s="8" t="s">
        <v>2003</v>
      </c>
      <c r="BL29" s="8">
        <v>4.2293170451367104</v>
      </c>
      <c r="BM29" s="8">
        <v>-26.070972185564379</v>
      </c>
      <c r="BN29" s="8">
        <f t="shared" si="1"/>
        <v>-11.753555294543423</v>
      </c>
      <c r="BO29" s="8">
        <f t="shared" si="2"/>
        <v>-26.070972185564379</v>
      </c>
      <c r="BP29" s="8">
        <f t="shared" si="3"/>
        <v>306.42661316553455</v>
      </c>
      <c r="BQ29" s="8">
        <f t="shared" si="4"/>
        <v>138.14606206188972</v>
      </c>
      <c r="BR29" s="8">
        <f t="shared" si="4"/>
        <v>679.69559070047148</v>
      </c>
      <c r="BS29" s="8"/>
      <c r="BT29" s="8" t="s">
        <v>2003</v>
      </c>
      <c r="BU29" s="7">
        <v>-26.070972185564379</v>
      </c>
      <c r="BV29" s="7">
        <v>4.2293170451367104</v>
      </c>
      <c r="BW29" s="7">
        <v>-42.053844525244514</v>
      </c>
      <c r="BX29" s="7">
        <v>0.2639482081009028</v>
      </c>
      <c r="BY29" s="7">
        <v>-11.100036906192251</v>
      </c>
      <c r="BZ29" s="7">
        <v>1768.525839353438</v>
      </c>
      <c r="CA29" s="7">
        <v>6.9668656559677494E-2</v>
      </c>
      <c r="CC29" s="8" t="s">
        <v>2003</v>
      </c>
      <c r="CD29" s="33">
        <v>19.428814851067578</v>
      </c>
      <c r="CE29" s="7">
        <v>4.2293170451367104</v>
      </c>
      <c r="CF29" s="7">
        <v>-12.52272848848887</v>
      </c>
      <c r="CG29" s="7">
        <v>0.2639482081009028</v>
      </c>
      <c r="CH29" s="7">
        <v>-3.3053517450707641</v>
      </c>
      <c r="CI29" s="7">
        <v>156.81872879641074</v>
      </c>
      <c r="CJ29" s="7">
        <v>6.9668656559677494E-2</v>
      </c>
    </row>
    <row r="30" spans="1:92" x14ac:dyDescent="0.3">
      <c r="A30" s="1" t="s">
        <v>2004</v>
      </c>
      <c r="B30" s="1"/>
      <c r="C30" s="1" t="s">
        <v>1878</v>
      </c>
      <c r="D30" s="1"/>
      <c r="E30" s="1"/>
      <c r="F30" s="1"/>
      <c r="G30" s="1"/>
      <c r="H30" s="1">
        <v>21742.2</v>
      </c>
      <c r="I30" s="1">
        <v>2.6</v>
      </c>
      <c r="J30" s="12">
        <v>2198.6</v>
      </c>
      <c r="K30" s="5">
        <v>1199.8</v>
      </c>
      <c r="L30" s="5">
        <v>2781.9</v>
      </c>
      <c r="M30" s="13">
        <f t="shared" si="5"/>
        <v>2.6287095297210961E-2</v>
      </c>
      <c r="N30" s="13">
        <v>-3.2641218605495848E-3</v>
      </c>
      <c r="O30" s="13">
        <v>-2.7793533749290944E-2</v>
      </c>
      <c r="P30" s="13">
        <v>4.5551922426429137E-2</v>
      </c>
      <c r="Q30" s="7"/>
      <c r="R30" s="8"/>
      <c r="S30" s="8"/>
      <c r="T30" s="8"/>
      <c r="U30" s="8" t="s">
        <v>1977</v>
      </c>
      <c r="V30" s="13">
        <f>H1823/H1759-1</f>
        <v>0.14109290241852013</v>
      </c>
      <c r="W30" s="14">
        <v>7.1450529449184064E-2</v>
      </c>
      <c r="X30" s="1"/>
      <c r="Y30" s="1"/>
      <c r="Z30" s="1"/>
      <c r="AA30" s="1"/>
      <c r="AB30" s="1"/>
      <c r="AC30" s="1"/>
      <c r="AD30" s="8"/>
      <c r="AE30" s="8"/>
      <c r="AF30" s="8"/>
      <c r="AG30" s="8" t="s">
        <v>1977</v>
      </c>
      <c r="AH30" s="21">
        <v>272329.09999999998</v>
      </c>
      <c r="AI30" s="8"/>
      <c r="AJ30" s="13">
        <f>H1823/H1573-1</f>
        <v>0.43023650731769414</v>
      </c>
      <c r="AK30" s="13">
        <v>0.22877797286400936</v>
      </c>
      <c r="AL30" s="7">
        <v>0.70057074218061621</v>
      </c>
      <c r="AM30" s="7">
        <v>1.0258249965242667</v>
      </c>
      <c r="AN30" s="8" t="s">
        <v>1977</v>
      </c>
      <c r="AO30" s="27">
        <v>107.70709915633552</v>
      </c>
      <c r="AP30" s="7">
        <f t="shared" si="8"/>
        <v>7.7070991563355165</v>
      </c>
      <c r="AQ30" s="7">
        <f t="shared" si="6"/>
        <v>43.023650731769415</v>
      </c>
      <c r="AR30" s="7">
        <f t="shared" si="6"/>
        <v>22.877797286400934</v>
      </c>
      <c r="AS30" s="7">
        <f t="shared" si="6"/>
        <v>70.057074218061615</v>
      </c>
      <c r="AT30" s="7">
        <f t="shared" si="6"/>
        <v>102.58249965242668</v>
      </c>
      <c r="AU30" s="8" t="s">
        <v>1991</v>
      </c>
      <c r="AV30" s="13">
        <f>CORREL(AP14:AP61,BD14:BD61)</f>
        <v>0.57533649581077517</v>
      </c>
      <c r="AW30" s="7">
        <f t="shared" si="9"/>
        <v>41.603093639214173</v>
      </c>
      <c r="AX30" s="7">
        <f t="shared" si="9"/>
        <v>23.749599804139443</v>
      </c>
      <c r="AY30" s="7">
        <f t="shared" si="9"/>
        <v>69.098716334350982</v>
      </c>
      <c r="AZ30" s="7">
        <f t="shared" si="9"/>
        <v>132.42228123692047</v>
      </c>
      <c r="BA30" s="7">
        <f t="shared" si="10"/>
        <v>30.328447210555144</v>
      </c>
      <c r="BB30" s="7">
        <f t="shared" si="10"/>
        <v>15.884989657486104</v>
      </c>
      <c r="BC30" s="7">
        <f t="shared" si="10"/>
        <v>68.836163416274388</v>
      </c>
      <c r="BD30" s="7">
        <f t="shared" si="10"/>
        <v>122.60081857256861</v>
      </c>
      <c r="BE30" s="7">
        <f t="shared" si="10"/>
        <v>43.457956625094198</v>
      </c>
      <c r="BF30" s="7">
        <f t="shared" si="7"/>
        <v>41.145411029160364</v>
      </c>
      <c r="BG30" s="7">
        <f t="shared" si="7"/>
        <v>50.448851302460199</v>
      </c>
      <c r="BH30" s="7">
        <f t="shared" si="7"/>
        <v>92.600166247232082</v>
      </c>
      <c r="BI30" s="8"/>
      <c r="BJ30" s="8"/>
      <c r="BK30" s="8" t="s">
        <v>2005</v>
      </c>
      <c r="BL30" s="8">
        <v>2.1304322728122003</v>
      </c>
      <c r="BM30" s="8">
        <v>0.56998988153555974</v>
      </c>
      <c r="BN30" s="8">
        <f t="shared" si="1"/>
        <v>-13.852440066867933</v>
      </c>
      <c r="BO30" s="8">
        <f t="shared" si="2"/>
        <v>0.56998988153555974</v>
      </c>
      <c r="BP30" s="8">
        <f t="shared" si="3"/>
        <v>-7.8957506726924942</v>
      </c>
      <c r="BQ30" s="8">
        <f t="shared" si="4"/>
        <v>191.89009580616806</v>
      </c>
      <c r="BR30" s="8">
        <f t="shared" si="4"/>
        <v>0.3248884650529214</v>
      </c>
      <c r="BS30" s="8"/>
      <c r="BT30" s="8" t="s">
        <v>2005</v>
      </c>
      <c r="BU30" s="7">
        <v>0.56998988153555974</v>
      </c>
      <c r="BV30" s="7">
        <v>2.1304322728122003</v>
      </c>
      <c r="BW30" s="7">
        <v>-15.412882458144573</v>
      </c>
      <c r="BX30" s="7">
        <v>-1.8349365642236073</v>
      </c>
      <c r="BY30" s="7">
        <v>28.281661582530109</v>
      </c>
      <c r="BZ30" s="7">
        <v>237.55694566858068</v>
      </c>
      <c r="CA30" s="7">
        <v>3.3669921947247365</v>
      </c>
      <c r="CC30" s="8" t="s">
        <v>2005</v>
      </c>
      <c r="CD30" s="33">
        <v>61.845467320609558</v>
      </c>
      <c r="CE30" s="7">
        <v>2.1304322728122003</v>
      </c>
      <c r="CF30" s="7">
        <v>29.89392398105311</v>
      </c>
      <c r="CG30" s="7">
        <v>-1.8349365642236073</v>
      </c>
      <c r="CH30" s="7">
        <v>-54.853454160955295</v>
      </c>
      <c r="CI30" s="7">
        <v>893.64669098498223</v>
      </c>
      <c r="CJ30" s="7">
        <v>3.3669921947247365</v>
      </c>
    </row>
    <row r="31" spans="1:92" x14ac:dyDescent="0.3">
      <c r="A31" s="1" t="s">
        <v>2006</v>
      </c>
      <c r="B31" s="1"/>
      <c r="C31" s="1" t="s">
        <v>1878</v>
      </c>
      <c r="D31" s="1"/>
      <c r="E31" s="1"/>
      <c r="F31" s="1"/>
      <c r="G31" s="1"/>
      <c r="H31" s="1">
        <v>20859.7</v>
      </c>
      <c r="I31" s="1">
        <v>-4.0999999999999996</v>
      </c>
      <c r="J31" s="12">
        <v>2170.6</v>
      </c>
      <c r="K31" s="5">
        <v>1174.5</v>
      </c>
      <c r="L31" s="5">
        <v>2668.1</v>
      </c>
      <c r="M31" s="13">
        <f t="shared" si="5"/>
        <v>-4.0589268795246158E-2</v>
      </c>
      <c r="N31" s="13">
        <v>-1.2735377058127884E-2</v>
      </c>
      <c r="O31" s="13">
        <v>-2.108684780796799E-2</v>
      </c>
      <c r="P31" s="13">
        <v>-4.0907293576332826E-2</v>
      </c>
      <c r="Q31" s="7"/>
      <c r="R31" s="8"/>
      <c r="S31" s="8"/>
      <c r="T31" s="8"/>
      <c r="U31" s="8" t="s">
        <v>1979</v>
      </c>
      <c r="V31" s="13">
        <f>H1883/H1823-1</f>
        <v>0.14868637870739421</v>
      </c>
      <c r="W31" s="14">
        <v>6.7904461059473231E-2</v>
      </c>
      <c r="X31" s="1"/>
      <c r="Y31" s="1"/>
      <c r="Z31" s="1"/>
      <c r="AA31" s="1"/>
      <c r="AB31" s="1"/>
      <c r="AC31" s="1"/>
      <c r="AD31" s="8"/>
      <c r="AE31" s="8"/>
      <c r="AF31" s="8"/>
      <c r="AG31" s="8" t="s">
        <v>1979</v>
      </c>
      <c r="AH31" s="21">
        <v>284635.2</v>
      </c>
      <c r="AI31" s="8"/>
      <c r="AJ31" s="13">
        <f>H1883/H1633-1</f>
        <v>0.62574419516698176</v>
      </c>
      <c r="AK31" s="13">
        <v>0.30093747728979436</v>
      </c>
      <c r="AL31" s="7">
        <v>1.1359069354996278</v>
      </c>
      <c r="AM31" s="7">
        <v>1.5421569571611839</v>
      </c>
      <c r="AN31" s="8" t="s">
        <v>1979</v>
      </c>
      <c r="AO31" s="27">
        <v>107.330882459742</v>
      </c>
      <c r="AP31" s="7">
        <f t="shared" si="8"/>
        <v>7.3308824597419999</v>
      </c>
      <c r="AQ31" s="7">
        <f t="shared" si="6"/>
        <v>62.574419516698178</v>
      </c>
      <c r="AR31" s="7">
        <f t="shared" si="6"/>
        <v>30.093747728979437</v>
      </c>
      <c r="AS31" s="7">
        <f t="shared" si="6"/>
        <v>113.59069354996278</v>
      </c>
      <c r="AT31" s="7">
        <f t="shared" si="6"/>
        <v>154.2156957161184</v>
      </c>
      <c r="AU31" s="8"/>
      <c r="AV31" s="8"/>
      <c r="AW31" s="7">
        <f t="shared" si="9"/>
        <v>43.023650731769415</v>
      </c>
      <c r="AX31" s="7">
        <f t="shared" si="9"/>
        <v>22.877797286400934</v>
      </c>
      <c r="AY31" s="7">
        <f t="shared" si="9"/>
        <v>70.057074218061615</v>
      </c>
      <c r="AZ31" s="7">
        <f t="shared" si="9"/>
        <v>102.58249965242668</v>
      </c>
      <c r="BA31" s="7">
        <f t="shared" si="10"/>
        <v>41.603093639214173</v>
      </c>
      <c r="BB31" s="7">
        <f t="shared" si="10"/>
        <v>23.749599804139443</v>
      </c>
      <c r="BC31" s="7">
        <f t="shared" si="10"/>
        <v>69.098716334350982</v>
      </c>
      <c r="BD31" s="7">
        <f t="shared" si="10"/>
        <v>132.42228123692047</v>
      </c>
      <c r="BE31" s="7">
        <f t="shared" si="10"/>
        <v>30.328447210555144</v>
      </c>
      <c r="BF31" s="7">
        <f t="shared" si="10"/>
        <v>15.884989657486104</v>
      </c>
      <c r="BG31" s="7">
        <f t="shared" si="10"/>
        <v>68.836163416274388</v>
      </c>
      <c r="BH31" s="7">
        <f t="shared" si="10"/>
        <v>122.60081857256861</v>
      </c>
      <c r="BI31" s="8"/>
      <c r="BJ31" s="8"/>
      <c r="BK31" s="8" t="s">
        <v>2007</v>
      </c>
      <c r="BL31" s="8">
        <v>3.5686177277790705</v>
      </c>
      <c r="BM31" s="8">
        <v>46.852688933417163</v>
      </c>
      <c r="BN31" s="8">
        <f t="shared" si="1"/>
        <v>-12.414254611901063</v>
      </c>
      <c r="BO31" s="8">
        <f t="shared" si="2"/>
        <v>46.852688933417163</v>
      </c>
      <c r="BP31" s="8">
        <f t="shared" si="3"/>
        <v>-581.6412096716399</v>
      </c>
      <c r="BQ31" s="8">
        <f t="shared" si="4"/>
        <v>154.1137175691068</v>
      </c>
      <c r="BR31" s="8">
        <f t="shared" si="4"/>
        <v>2195.174460291551</v>
      </c>
      <c r="BS31" s="8"/>
      <c r="BT31" s="8" t="s">
        <v>2007</v>
      </c>
      <c r="BU31" s="7">
        <v>46.852688933417163</v>
      </c>
      <c r="BV31" s="7">
        <v>3.5686177277790705</v>
      </c>
      <c r="BW31" s="7">
        <v>30.869816593737028</v>
      </c>
      <c r="BX31" s="7">
        <v>-0.39675110925673707</v>
      </c>
      <c r="BY31" s="7">
        <v>-12.247633976117195</v>
      </c>
      <c r="BZ31" s="7">
        <v>952.94557653096194</v>
      </c>
      <c r="CA31" s="7">
        <v>0.15741144269645133</v>
      </c>
      <c r="CC31" s="8" t="s">
        <v>2007</v>
      </c>
      <c r="CD31" s="33">
        <v>78.284137313766777</v>
      </c>
      <c r="CE31" s="7">
        <v>3.5686177277790705</v>
      </c>
      <c r="CF31" s="7">
        <v>46.332593974210326</v>
      </c>
      <c r="CG31" s="7">
        <v>-0.39675110925673707</v>
      </c>
      <c r="CH31" s="7">
        <v>-18.382508054009957</v>
      </c>
      <c r="CI31" s="7">
        <v>2146.7092643790311</v>
      </c>
      <c r="CJ31" s="7">
        <v>0.15741144269645133</v>
      </c>
    </row>
    <row r="32" spans="1:92" x14ac:dyDescent="0.3">
      <c r="A32" s="1" t="s">
        <v>2008</v>
      </c>
      <c r="B32" s="1"/>
      <c r="C32" s="1" t="s">
        <v>1878</v>
      </c>
      <c r="D32" s="1"/>
      <c r="E32" s="1"/>
      <c r="F32" s="1"/>
      <c r="G32" s="1"/>
      <c r="H32" s="1">
        <v>21245.4</v>
      </c>
      <c r="I32" s="1">
        <v>1.8</v>
      </c>
      <c r="J32" s="12">
        <v>2132.8000000000002</v>
      </c>
      <c r="K32" s="5">
        <v>1166</v>
      </c>
      <c r="L32" s="5">
        <v>2692.4</v>
      </c>
      <c r="M32" s="13">
        <f t="shared" si="5"/>
        <v>1.8490198804393287E-2</v>
      </c>
      <c r="N32" s="13">
        <v>-1.7414539758591974E-2</v>
      </c>
      <c r="O32" s="13">
        <v>-7.23712217965089E-3</v>
      </c>
      <c r="P32" s="13">
        <v>9.107604662494051E-3</v>
      </c>
      <c r="Q32" s="7"/>
      <c r="R32" s="8"/>
      <c r="S32" s="8"/>
      <c r="T32" s="8"/>
      <c r="U32" s="8" t="s">
        <v>1982</v>
      </c>
      <c r="V32" s="13">
        <f>H1947/H1883-1</f>
        <v>-8.6394817978655225E-2</v>
      </c>
      <c r="W32" s="14">
        <v>-3.3421293439169331E-2</v>
      </c>
      <c r="X32" s="1"/>
      <c r="Y32" s="1"/>
      <c r="Z32" s="1"/>
      <c r="AA32" s="1"/>
      <c r="AB32" s="1"/>
      <c r="AC32" s="1"/>
      <c r="AD32" s="8"/>
      <c r="AE32" s="8"/>
      <c r="AF32" s="8"/>
      <c r="AG32" s="8" t="s">
        <v>1982</v>
      </c>
      <c r="AH32" s="21">
        <v>292692.2</v>
      </c>
      <c r="AI32" s="8"/>
      <c r="AJ32" s="13">
        <f>H1947/H1697-1</f>
        <v>0.3703845453633321</v>
      </c>
      <c r="AK32" s="13">
        <v>0.24489607137106306</v>
      </c>
      <c r="AL32" s="7">
        <v>0.42152005875104259</v>
      </c>
      <c r="AM32" s="7">
        <v>0.72938600622432559</v>
      </c>
      <c r="AN32" s="8" t="s">
        <v>1982</v>
      </c>
      <c r="AO32" s="27">
        <v>106.93158399678204</v>
      </c>
      <c r="AP32" s="7">
        <f t="shared" si="8"/>
        <v>6.9315839967820381</v>
      </c>
      <c r="AQ32" s="7">
        <f t="shared" si="6"/>
        <v>37.038454536333212</v>
      </c>
      <c r="AR32" s="7">
        <f t="shared" si="6"/>
        <v>24.489607137106304</v>
      </c>
      <c r="AS32" s="7">
        <f t="shared" si="6"/>
        <v>42.152005875104258</v>
      </c>
      <c r="AT32" s="7">
        <f t="shared" si="6"/>
        <v>72.93860062243256</v>
      </c>
      <c r="AU32" s="8"/>
      <c r="AV32" s="8"/>
      <c r="AW32" s="7">
        <f t="shared" si="9"/>
        <v>62.574419516698178</v>
      </c>
      <c r="AX32" s="7">
        <f t="shared" si="9"/>
        <v>30.093747728979437</v>
      </c>
      <c r="AY32" s="7">
        <f t="shared" si="9"/>
        <v>113.59069354996278</v>
      </c>
      <c r="AZ32" s="7">
        <f t="shared" si="9"/>
        <v>154.2156957161184</v>
      </c>
      <c r="BA32" s="7">
        <f t="shared" si="10"/>
        <v>43.023650731769415</v>
      </c>
      <c r="BB32" s="7">
        <f t="shared" si="10"/>
        <v>22.877797286400934</v>
      </c>
      <c r="BC32" s="7">
        <f t="shared" si="10"/>
        <v>70.057074218061615</v>
      </c>
      <c r="BD32" s="7">
        <f t="shared" si="10"/>
        <v>102.58249965242668</v>
      </c>
      <c r="BE32" s="7">
        <f t="shared" si="10"/>
        <v>41.603093639214173</v>
      </c>
      <c r="BF32" s="7">
        <f t="shared" si="10"/>
        <v>23.749599804139443</v>
      </c>
      <c r="BG32" s="7">
        <f t="shared" si="10"/>
        <v>69.098716334350982</v>
      </c>
      <c r="BH32" s="7">
        <f t="shared" si="10"/>
        <v>132.42228123692047</v>
      </c>
      <c r="BI32" s="8"/>
      <c r="BJ32" s="8"/>
      <c r="BK32" s="8" t="s">
        <v>2009</v>
      </c>
      <c r="BL32" s="8">
        <v>4.0277336748884238</v>
      </c>
      <c r="BM32" s="8">
        <v>76.594683334914308</v>
      </c>
      <c r="BN32" s="8">
        <f t="shared" si="1"/>
        <v>-11.95513866479171</v>
      </c>
      <c r="BO32" s="8">
        <f t="shared" si="2"/>
        <v>76.594683334914308</v>
      </c>
      <c r="BP32" s="8">
        <f t="shared" si="3"/>
        <v>-915.70006025471127</v>
      </c>
      <c r="BQ32" s="8">
        <f t="shared" si="4"/>
        <v>142.92534049439769</v>
      </c>
      <c r="BR32" s="8">
        <f t="shared" si="4"/>
        <v>5866.7455151757995</v>
      </c>
      <c r="BS32" s="8"/>
      <c r="BT32" s="8" t="s">
        <v>2009</v>
      </c>
      <c r="BU32" s="7">
        <v>76.594683334914308</v>
      </c>
      <c r="BV32" s="7">
        <v>4.0277336748884238</v>
      </c>
      <c r="BW32" s="7">
        <v>60.611810995234173</v>
      </c>
      <c r="BX32" s="7">
        <v>6.2364837852616262E-2</v>
      </c>
      <c r="BY32" s="7">
        <v>3.7800457646712027</v>
      </c>
      <c r="BZ32" s="7">
        <v>3673.79163212199</v>
      </c>
      <c r="CA32" s="7">
        <v>3.8893730003831182E-3</v>
      </c>
      <c r="CC32" s="8" t="s">
        <v>2009</v>
      </c>
      <c r="CD32" s="33">
        <v>17.81649277464712</v>
      </c>
      <c r="CE32" s="7">
        <v>4.0277336748884238</v>
      </c>
      <c r="CF32" s="7">
        <v>-14.135050564909328</v>
      </c>
      <c r="CG32" s="7">
        <v>6.2364837852616262E-2</v>
      </c>
      <c r="CH32" s="7">
        <v>-0.88153013651910217</v>
      </c>
      <c r="CI32" s="7">
        <v>199.79965447254352</v>
      </c>
      <c r="CJ32" s="7">
        <v>3.8893730003831182E-3</v>
      </c>
    </row>
    <row r="33" spans="1:92" x14ac:dyDescent="0.3">
      <c r="A33" s="1" t="s">
        <v>2010</v>
      </c>
      <c r="B33" s="1"/>
      <c r="C33" s="1" t="s">
        <v>1878</v>
      </c>
      <c r="D33" s="1"/>
      <c r="E33" s="1"/>
      <c r="F33" s="1"/>
      <c r="G33" s="1"/>
      <c r="H33" s="1">
        <v>20521</v>
      </c>
      <c r="I33" s="1">
        <v>-3.4</v>
      </c>
      <c r="J33" s="12">
        <v>2146.5</v>
      </c>
      <c r="K33" s="5">
        <v>1162.4000000000001</v>
      </c>
      <c r="L33" s="5">
        <v>2580.6999999999998</v>
      </c>
      <c r="M33" s="13">
        <f t="shared" si="5"/>
        <v>-3.4096792717482449E-2</v>
      </c>
      <c r="N33" s="13">
        <v>6.4234808702174906E-3</v>
      </c>
      <c r="O33" s="13">
        <v>-3.0874785591765708E-3</v>
      </c>
      <c r="P33" s="13">
        <v>-4.1487149012033986E-2</v>
      </c>
      <c r="Q33" s="7"/>
      <c r="R33" s="8"/>
      <c r="S33" s="8"/>
      <c r="T33" s="8"/>
      <c r="U33" s="8" t="s">
        <v>1984</v>
      </c>
      <c r="V33" s="13">
        <f>H2008/H1947-1</f>
        <v>-7.8192222090439856E-2</v>
      </c>
      <c r="W33" s="14">
        <v>-4.8873856518532266E-2</v>
      </c>
      <c r="X33" s="1"/>
      <c r="Y33" s="1"/>
      <c r="Z33" s="1"/>
      <c r="AA33" s="1"/>
      <c r="AB33" s="1"/>
      <c r="AC33" s="1"/>
      <c r="AD33" s="8"/>
      <c r="AE33" s="8"/>
      <c r="AF33" s="8"/>
      <c r="AG33" s="8" t="s">
        <v>1984</v>
      </c>
      <c r="AH33" s="21">
        <v>337116.6</v>
      </c>
      <c r="AI33" s="8"/>
      <c r="AJ33" s="13">
        <f>H2008/H1759-1</f>
        <v>0.10387881254832698</v>
      </c>
      <c r="AK33" s="13">
        <v>5.191310885134337E-2</v>
      </c>
      <c r="AL33" s="7">
        <v>7.9048874174314054E-2</v>
      </c>
      <c r="AM33" s="7">
        <v>0.25174437486779078</v>
      </c>
      <c r="AN33" s="8" t="s">
        <v>1984</v>
      </c>
      <c r="AO33" s="27">
        <v>106.90965472183926</v>
      </c>
      <c r="AP33" s="7">
        <f t="shared" si="8"/>
        <v>6.9096547218392601</v>
      </c>
      <c r="AQ33" s="7">
        <f t="shared" si="6"/>
        <v>10.387881254832699</v>
      </c>
      <c r="AR33" s="7">
        <f t="shared" si="6"/>
        <v>5.191310885134337</v>
      </c>
      <c r="AS33" s="7">
        <f t="shared" si="6"/>
        <v>7.9048874174314054</v>
      </c>
      <c r="AT33" s="7">
        <f t="shared" si="6"/>
        <v>25.174437486779077</v>
      </c>
      <c r="AU33" s="8" t="s">
        <v>2011</v>
      </c>
      <c r="AV33" s="8"/>
      <c r="AW33" s="7">
        <f t="shared" si="9"/>
        <v>37.038454536333212</v>
      </c>
      <c r="AX33" s="7">
        <f t="shared" si="9"/>
        <v>24.489607137106304</v>
      </c>
      <c r="AY33" s="7">
        <f t="shared" si="9"/>
        <v>42.152005875104258</v>
      </c>
      <c r="AZ33" s="7">
        <f t="shared" si="9"/>
        <v>72.93860062243256</v>
      </c>
      <c r="BA33" s="7">
        <f t="shared" si="10"/>
        <v>62.574419516698178</v>
      </c>
      <c r="BB33" s="7">
        <f t="shared" si="10"/>
        <v>30.093747728979437</v>
      </c>
      <c r="BC33" s="7">
        <f t="shared" si="10"/>
        <v>113.59069354996278</v>
      </c>
      <c r="BD33" s="7">
        <f t="shared" si="10"/>
        <v>154.2156957161184</v>
      </c>
      <c r="BE33" s="7">
        <f t="shared" si="10"/>
        <v>43.023650731769415</v>
      </c>
      <c r="BF33" s="7">
        <f t="shared" si="10"/>
        <v>22.877797286400934</v>
      </c>
      <c r="BG33" s="7">
        <f t="shared" si="10"/>
        <v>70.057074218061615</v>
      </c>
      <c r="BH33" s="7">
        <f t="shared" si="10"/>
        <v>102.58249965242668</v>
      </c>
      <c r="BI33" s="8"/>
      <c r="BJ33" s="8"/>
      <c r="BK33" s="8" t="s">
        <v>2012</v>
      </c>
      <c r="BL33" s="8">
        <v>4.849230751193744</v>
      </c>
      <c r="BM33" s="8">
        <v>29.49942848276228</v>
      </c>
      <c r="BN33" s="8">
        <f t="shared" si="1"/>
        <v>-11.133641588486389</v>
      </c>
      <c r="BO33" s="8">
        <f t="shared" si="2"/>
        <v>29.49942848276228</v>
      </c>
      <c r="BP33" s="8">
        <f t="shared" si="3"/>
        <v>-328.43606379226208</v>
      </c>
      <c r="BQ33" s="8">
        <f t="shared" si="4"/>
        <v>123.95797502087373</v>
      </c>
      <c r="BR33" s="8">
        <f t="shared" si="4"/>
        <v>870.21628080960647</v>
      </c>
      <c r="BS33" s="8"/>
      <c r="BT33" s="8" t="s">
        <v>2012</v>
      </c>
      <c r="BU33" s="7">
        <v>29.49942848276228</v>
      </c>
      <c r="BV33" s="7">
        <v>4.849230751193744</v>
      </c>
      <c r="BW33" s="7">
        <v>13.516556143082147</v>
      </c>
      <c r="BX33" s="7">
        <v>0.88386191415793647</v>
      </c>
      <c r="BY33" s="7">
        <v>11.946769185447801</v>
      </c>
      <c r="BZ33" s="7">
        <v>182.69728996909171</v>
      </c>
      <c r="CA33" s="7">
        <v>0.78121188329893143</v>
      </c>
      <c r="CC33" s="8" t="s">
        <v>2012</v>
      </c>
      <c r="CD33" s="33">
        <v>7.1234232224853811</v>
      </c>
      <c r="CE33" s="7">
        <v>4.849230751193744</v>
      </c>
      <c r="CF33" s="7">
        <v>-24.828120117071066</v>
      </c>
      <c r="CG33" s="7">
        <v>0.88386191415793647</v>
      </c>
      <c r="CH33" s="7">
        <v>-21.944629771617603</v>
      </c>
      <c r="CI33" s="7">
        <v>616.435548547709</v>
      </c>
      <c r="CJ33" s="7">
        <v>0.78121188329893143</v>
      </c>
    </row>
    <row r="34" spans="1:92" x14ac:dyDescent="0.3">
      <c r="A34" s="1" t="s">
        <v>2013</v>
      </c>
      <c r="B34" s="1"/>
      <c r="C34" s="1" t="s">
        <v>1878</v>
      </c>
      <c r="D34" s="1"/>
      <c r="E34" s="1"/>
      <c r="F34" s="1"/>
      <c r="G34" s="1"/>
      <c r="H34" s="1">
        <v>21332</v>
      </c>
      <c r="I34" s="1">
        <v>4</v>
      </c>
      <c r="J34" s="12">
        <v>2155.6</v>
      </c>
      <c r="K34" s="5">
        <v>1167.9000000000001</v>
      </c>
      <c r="L34" s="5">
        <v>2616.6999999999998</v>
      </c>
      <c r="M34" s="13">
        <f t="shared" si="5"/>
        <v>3.9520491204132258E-2</v>
      </c>
      <c r="N34" s="13">
        <v>4.239459585371419E-3</v>
      </c>
      <c r="O34" s="13">
        <v>4.7315898141775392E-3</v>
      </c>
      <c r="P34" s="13">
        <v>1.394970356879921E-2</v>
      </c>
      <c r="Q34" s="7"/>
      <c r="R34" s="8"/>
      <c r="S34" s="8"/>
      <c r="T34" s="8"/>
      <c r="U34" s="8" t="s">
        <v>1986</v>
      </c>
      <c r="V34" s="13">
        <f>H2070/H2008-1</f>
        <v>-0.13724097703192217</v>
      </c>
      <c r="W34" s="14">
        <v>-0.13743435424834705</v>
      </c>
      <c r="X34" s="1"/>
      <c r="Y34" s="1"/>
      <c r="Z34" s="1"/>
      <c r="AA34" s="1"/>
      <c r="AB34" s="1"/>
      <c r="AC34" s="1"/>
      <c r="AD34" s="8"/>
      <c r="AE34" s="8"/>
      <c r="AF34" s="8"/>
      <c r="AG34" s="8" t="s">
        <v>1986</v>
      </c>
      <c r="AH34" s="21">
        <v>300664.7</v>
      </c>
      <c r="AI34" s="8"/>
      <c r="AJ34" s="13">
        <f>H2070/H1823-1</f>
        <v>-0.16537785506262803</v>
      </c>
      <c r="AK34" s="13">
        <v>-0.15316285253278172</v>
      </c>
      <c r="AL34" s="7">
        <v>-0.28877107129186497</v>
      </c>
      <c r="AM34" s="7">
        <v>-0.17486542654374548</v>
      </c>
      <c r="AN34" s="8" t="s">
        <v>1986</v>
      </c>
      <c r="AO34" s="27">
        <v>105.52436274878849</v>
      </c>
      <c r="AP34" s="7">
        <f t="shared" si="8"/>
        <v>5.5243627487884908</v>
      </c>
      <c r="AQ34" s="7">
        <f t="shared" si="6"/>
        <v>-16.537785506262804</v>
      </c>
      <c r="AR34" s="7">
        <f t="shared" si="6"/>
        <v>-15.316285253278172</v>
      </c>
      <c r="AS34" s="7">
        <f t="shared" si="6"/>
        <v>-28.877107129186498</v>
      </c>
      <c r="AT34" s="7">
        <f t="shared" si="6"/>
        <v>-17.486542654374549</v>
      </c>
      <c r="AU34" s="8" t="s">
        <v>1924</v>
      </c>
      <c r="AV34" s="13">
        <f>CORREL(AP14:AP61,BE14:BE61)</f>
        <v>0.55920486833429039</v>
      </c>
      <c r="AW34" s="7">
        <f t="shared" si="9"/>
        <v>10.387881254832699</v>
      </c>
      <c r="AX34" s="7">
        <f t="shared" si="9"/>
        <v>5.191310885134337</v>
      </c>
      <c r="AY34" s="7">
        <f t="shared" si="9"/>
        <v>7.9048874174314054</v>
      </c>
      <c r="AZ34" s="7">
        <f t="shared" si="9"/>
        <v>25.174437486779077</v>
      </c>
      <c r="BA34" s="7">
        <f t="shared" si="10"/>
        <v>37.038454536333212</v>
      </c>
      <c r="BB34" s="7">
        <f t="shared" si="10"/>
        <v>24.489607137106304</v>
      </c>
      <c r="BC34" s="7">
        <f t="shared" si="10"/>
        <v>42.152005875104258</v>
      </c>
      <c r="BD34" s="7">
        <f t="shared" si="10"/>
        <v>72.93860062243256</v>
      </c>
      <c r="BE34" s="7">
        <f t="shared" si="10"/>
        <v>62.574419516698178</v>
      </c>
      <c r="BF34" s="7">
        <f t="shared" si="10"/>
        <v>30.093747728979437</v>
      </c>
      <c r="BG34" s="7">
        <f t="shared" si="10"/>
        <v>113.59069354996278</v>
      </c>
      <c r="BH34" s="7">
        <f t="shared" si="10"/>
        <v>154.2156957161184</v>
      </c>
      <c r="BI34" s="8"/>
      <c r="BJ34" s="8"/>
      <c r="BK34" s="8" t="s">
        <v>2014</v>
      </c>
      <c r="BL34" s="8">
        <v>4.6147567039357824</v>
      </c>
      <c r="BM34" s="8">
        <v>20.373429497141071</v>
      </c>
      <c r="BN34" s="8">
        <f t="shared" si="1"/>
        <v>-11.368115635744351</v>
      </c>
      <c r="BO34" s="8">
        <f t="shared" si="2"/>
        <v>20.373429497141071</v>
      </c>
      <c r="BP34" s="8">
        <f t="shared" si="3"/>
        <v>-231.60750242018457</v>
      </c>
      <c r="BQ34" s="8">
        <f t="shared" si="4"/>
        <v>129.2340531076552</v>
      </c>
      <c r="BR34" s="8">
        <f t="shared" si="4"/>
        <v>415.07662947497789</v>
      </c>
      <c r="BS34" s="8"/>
      <c r="BT34" s="8" t="s">
        <v>2014</v>
      </c>
      <c r="BU34" s="7">
        <v>20.373429497141071</v>
      </c>
      <c r="BV34" s="7">
        <v>4.6147567039357824</v>
      </c>
      <c r="BW34" s="7">
        <v>4.3905571574609379</v>
      </c>
      <c r="BX34" s="7">
        <v>0.64938786689997485</v>
      </c>
      <c r="BY34" s="7">
        <v>2.8511745469859755</v>
      </c>
      <c r="BZ34" s="7">
        <v>19.27699215293147</v>
      </c>
      <c r="CA34" s="7">
        <v>0.42170460167689944</v>
      </c>
      <c r="CC34" s="8" t="s">
        <v>2014</v>
      </c>
      <c r="CD34" s="33">
        <v>10.179579169645825</v>
      </c>
      <c r="CE34" s="7">
        <v>4.6147567039357824</v>
      </c>
      <c r="CF34" s="7">
        <v>-21.771964169910625</v>
      </c>
      <c r="CG34" s="7">
        <v>0.64938786689997485</v>
      </c>
      <c r="CH34" s="7">
        <v>-14.138449370520942</v>
      </c>
      <c r="CI34" s="7">
        <v>474.01842381587204</v>
      </c>
      <c r="CJ34" s="7">
        <v>0.42170460167689944</v>
      </c>
    </row>
    <row r="35" spans="1:92" x14ac:dyDescent="0.3">
      <c r="A35" s="1" t="s">
        <v>2015</v>
      </c>
      <c r="B35" s="1"/>
      <c r="C35" s="1" t="s">
        <v>1878</v>
      </c>
      <c r="D35" s="1"/>
      <c r="E35" s="1"/>
      <c r="F35" s="1"/>
      <c r="G35" s="1"/>
      <c r="H35" s="1">
        <v>21452.5</v>
      </c>
      <c r="I35" s="1">
        <v>0.6</v>
      </c>
      <c r="J35" s="12">
        <v>2157.9</v>
      </c>
      <c r="K35" s="5">
        <v>1176.5999999999999</v>
      </c>
      <c r="L35" s="5">
        <v>2657.1</v>
      </c>
      <c r="M35" s="13">
        <f t="shared" si="5"/>
        <v>5.648790549409366E-3</v>
      </c>
      <c r="N35" s="13">
        <v>1.0669883095195676E-3</v>
      </c>
      <c r="O35" s="13">
        <v>7.4492679167734721E-3</v>
      </c>
      <c r="P35" s="13">
        <v>1.5439293766958517E-2</v>
      </c>
      <c r="Q35" s="7"/>
      <c r="R35" s="8"/>
      <c r="S35" s="8"/>
      <c r="T35" s="8"/>
      <c r="U35" s="8" t="s">
        <v>1989</v>
      </c>
      <c r="V35" s="13">
        <f>H2132/H2070-1</f>
        <v>-0.14298764790274276</v>
      </c>
      <c r="W35" s="14">
        <v>-0.13081879996108781</v>
      </c>
      <c r="X35" s="1"/>
      <c r="Y35" s="1"/>
      <c r="Z35" s="1"/>
      <c r="AA35" s="1"/>
      <c r="AB35" s="1"/>
      <c r="AC35" s="1"/>
      <c r="AD35" s="8"/>
      <c r="AE35" s="8"/>
      <c r="AF35" s="8"/>
      <c r="AG35" s="8" t="s">
        <v>1989</v>
      </c>
      <c r="AH35" s="21">
        <v>310786.09999999998</v>
      </c>
      <c r="AI35" s="8"/>
      <c r="AJ35" s="13">
        <f>H2132/H1883-1</f>
        <v>-0.37730480590347515</v>
      </c>
      <c r="AK35" s="13">
        <v>-0.31074833478751251</v>
      </c>
      <c r="AL35" s="7">
        <v>-0.53383786674547795</v>
      </c>
      <c r="AM35" s="7">
        <v>-0.46934216957063657</v>
      </c>
      <c r="AN35" s="8" t="s">
        <v>1989</v>
      </c>
      <c r="AO35" s="27">
        <v>104.93373919866073</v>
      </c>
      <c r="AP35" s="7">
        <f t="shared" si="8"/>
        <v>4.9337391986607315</v>
      </c>
      <c r="AQ35" s="7">
        <f t="shared" si="6"/>
        <v>-37.730480590347511</v>
      </c>
      <c r="AR35" s="7">
        <f t="shared" si="6"/>
        <v>-31.074833478751252</v>
      </c>
      <c r="AS35" s="7">
        <f t="shared" si="6"/>
        <v>-53.383786674547792</v>
      </c>
      <c r="AT35" s="7">
        <f t="shared" si="6"/>
        <v>-46.934216957063654</v>
      </c>
      <c r="AU35" s="8" t="s">
        <v>1930</v>
      </c>
      <c r="AV35" s="13">
        <f>CORREL(AP14:AP61,BF14:BF61)</f>
        <v>0.55342087174960208</v>
      </c>
      <c r="AW35" s="7">
        <f t="shared" si="9"/>
        <v>-16.537785506262804</v>
      </c>
      <c r="AX35" s="7">
        <f t="shared" si="9"/>
        <v>-15.316285253278172</v>
      </c>
      <c r="AY35" s="7">
        <f t="shared" si="9"/>
        <v>-28.877107129186498</v>
      </c>
      <c r="AZ35" s="7">
        <f t="shared" si="9"/>
        <v>-17.486542654374549</v>
      </c>
      <c r="BA35" s="7">
        <f t="shared" si="10"/>
        <v>10.387881254832699</v>
      </c>
      <c r="BB35" s="7">
        <f t="shared" si="10"/>
        <v>5.191310885134337</v>
      </c>
      <c r="BC35" s="7">
        <f t="shared" si="10"/>
        <v>7.9048874174314054</v>
      </c>
      <c r="BD35" s="7">
        <f t="shared" si="10"/>
        <v>25.174437486779077</v>
      </c>
      <c r="BE35" s="7">
        <f t="shared" si="10"/>
        <v>37.038454536333212</v>
      </c>
      <c r="BF35" s="7">
        <f t="shared" si="10"/>
        <v>24.489607137106304</v>
      </c>
      <c r="BG35" s="7">
        <f t="shared" si="10"/>
        <v>42.152005875104258</v>
      </c>
      <c r="BH35" s="7">
        <f t="shared" si="10"/>
        <v>72.93860062243256</v>
      </c>
      <c r="BI35" s="8"/>
      <c r="BJ35" s="8"/>
      <c r="BK35" s="8" t="s">
        <v>2016</v>
      </c>
      <c r="BL35" s="8">
        <v>4.5079425503854651</v>
      </c>
      <c r="BM35" s="8">
        <v>18.766372922115981</v>
      </c>
      <c r="BN35" s="8">
        <f t="shared" si="1"/>
        <v>-11.474929789294668</v>
      </c>
      <c r="BO35" s="8">
        <f t="shared" si="2"/>
        <v>18.766372922115981</v>
      </c>
      <c r="BP35" s="8">
        <f t="shared" si="3"/>
        <v>-215.34281168100151</v>
      </c>
      <c r="BQ35" s="8">
        <f t="shared" si="4"/>
        <v>131.67401366924219</v>
      </c>
      <c r="BR35" s="8">
        <f t="shared" si="4"/>
        <v>352.17675265192787</v>
      </c>
      <c r="BS35" s="8"/>
      <c r="BT35" s="8" t="s">
        <v>2016</v>
      </c>
      <c r="BU35" s="7">
        <v>18.766372922115981</v>
      </c>
      <c r="BV35" s="7">
        <v>4.5079425503854651</v>
      </c>
      <c r="BW35" s="7">
        <v>2.7835005824358472</v>
      </c>
      <c r="BX35" s="7">
        <v>0.54257371334965754</v>
      </c>
      <c r="BY35" s="7">
        <v>1.5102542471231521</v>
      </c>
      <c r="BZ35" s="7">
        <v>7.7478754924207003</v>
      </c>
      <c r="CA35" s="7">
        <v>0.29438623441803635</v>
      </c>
      <c r="CC35" s="8" t="s">
        <v>2016</v>
      </c>
      <c r="CD35" s="33">
        <v>2.3953382098803377</v>
      </c>
      <c r="CE35" s="7">
        <v>4.5079425503854651</v>
      </c>
      <c r="CF35" s="7">
        <v>-29.556205129676108</v>
      </c>
      <c r="CG35" s="7">
        <v>0.54257371334965754</v>
      </c>
      <c r="CH35" s="7">
        <v>-16.036419969732563</v>
      </c>
      <c r="CI35" s="7">
        <v>873.56926166749236</v>
      </c>
      <c r="CJ35" s="7">
        <v>0.29438623441803635</v>
      </c>
    </row>
    <row r="36" spans="1:92" x14ac:dyDescent="0.3">
      <c r="A36" s="1" t="s">
        <v>2017</v>
      </c>
      <c r="B36" s="1"/>
      <c r="C36" s="1" t="s">
        <v>1878</v>
      </c>
      <c r="D36" s="1"/>
      <c r="E36" s="1"/>
      <c r="F36" s="1"/>
      <c r="G36" s="1"/>
      <c r="H36" s="1">
        <v>21044.400000000001</v>
      </c>
      <c r="I36" s="1">
        <v>-1.9</v>
      </c>
      <c r="J36" s="12">
        <v>2221.8000000000002</v>
      </c>
      <c r="K36" s="5">
        <v>1204.4000000000001</v>
      </c>
      <c r="L36" s="5">
        <v>2643.3</v>
      </c>
      <c r="M36" s="13">
        <f t="shared" si="5"/>
        <v>-1.9023423843374854E-2</v>
      </c>
      <c r="N36" s="13">
        <v>2.9612122897261228E-2</v>
      </c>
      <c r="O36" s="13">
        <v>2.3627400985891667E-2</v>
      </c>
      <c r="P36" s="13">
        <v>-5.1936321553572862E-3</v>
      </c>
      <c r="Q36" s="7"/>
      <c r="R36" s="8"/>
      <c r="S36" s="8"/>
      <c r="T36" s="8"/>
      <c r="U36" s="8" t="s">
        <v>1992</v>
      </c>
      <c r="V36" s="13">
        <f>H2197/H2132-1</f>
        <v>-9.1841397006678149E-2</v>
      </c>
      <c r="W36" s="14">
        <v>-7.9838986681280977E-2</v>
      </c>
      <c r="X36" s="1"/>
      <c r="Y36" s="1"/>
      <c r="Z36" s="1"/>
      <c r="AA36" s="1"/>
      <c r="AB36" s="1"/>
      <c r="AC36" s="1"/>
      <c r="AD36" s="8"/>
      <c r="AE36" s="8"/>
      <c r="AF36" s="8"/>
      <c r="AG36" s="8" t="s">
        <v>1992</v>
      </c>
      <c r="AH36" s="21">
        <v>313623.2</v>
      </c>
      <c r="AI36" s="8"/>
      <c r="AJ36" s="13">
        <f>H2197/H1947-1</f>
        <v>-0.38101708627552056</v>
      </c>
      <c r="AK36" s="13">
        <v>-0.34384804218359555</v>
      </c>
      <c r="AL36" s="7">
        <v>-0.50697001405386</v>
      </c>
      <c r="AM36" s="7">
        <v>-0.47422514827889772</v>
      </c>
      <c r="AN36" s="8" t="s">
        <v>1992</v>
      </c>
      <c r="AO36" s="27">
        <v>103.66312718441866</v>
      </c>
      <c r="AP36" s="7">
        <f t="shared" si="8"/>
        <v>3.6631271844186557</v>
      </c>
      <c r="AQ36" s="7">
        <f t="shared" si="6"/>
        <v>-38.101708627552057</v>
      </c>
      <c r="AR36" s="7">
        <f t="shared" si="6"/>
        <v>-34.384804218359555</v>
      </c>
      <c r="AS36" s="7">
        <f t="shared" si="6"/>
        <v>-50.697001405385997</v>
      </c>
      <c r="AT36" s="7">
        <f t="shared" si="6"/>
        <v>-47.422514827889771</v>
      </c>
      <c r="AU36" s="8" t="s">
        <v>1988</v>
      </c>
      <c r="AV36" s="13">
        <f>CORREL(AP14:AP61,BG14:BG61)</f>
        <v>0.51816637909024743</v>
      </c>
      <c r="AW36" s="7">
        <f t="shared" si="9"/>
        <v>-37.730480590347511</v>
      </c>
      <c r="AX36" s="7">
        <f t="shared" si="9"/>
        <v>-31.074833478751252</v>
      </c>
      <c r="AY36" s="7">
        <f t="shared" si="9"/>
        <v>-53.383786674547792</v>
      </c>
      <c r="AZ36" s="7">
        <f t="shared" si="9"/>
        <v>-46.934216957063654</v>
      </c>
      <c r="BA36" s="7">
        <f t="shared" si="10"/>
        <v>-16.537785506262804</v>
      </c>
      <c r="BB36" s="7">
        <f t="shared" si="10"/>
        <v>-15.316285253278172</v>
      </c>
      <c r="BC36" s="7">
        <f t="shared" si="10"/>
        <v>-28.877107129186498</v>
      </c>
      <c r="BD36" s="7">
        <f t="shared" si="10"/>
        <v>-17.486542654374549</v>
      </c>
      <c r="BE36" s="7">
        <f t="shared" si="10"/>
        <v>10.387881254832699</v>
      </c>
      <c r="BF36" s="7">
        <f t="shared" si="10"/>
        <v>5.191310885134337</v>
      </c>
      <c r="BG36" s="7">
        <f t="shared" si="10"/>
        <v>7.9048874174314054</v>
      </c>
      <c r="BH36" s="7">
        <f t="shared" si="10"/>
        <v>25.174437486779077</v>
      </c>
      <c r="BI36" s="8"/>
      <c r="BJ36" s="8"/>
      <c r="BK36" s="8" t="s">
        <v>2018</v>
      </c>
      <c r="BL36" s="8">
        <v>4.7525731689250534</v>
      </c>
      <c r="BM36" s="8">
        <v>14.802913125248685</v>
      </c>
      <c r="BN36" s="8">
        <f t="shared" si="1"/>
        <v>-11.23029917075508</v>
      </c>
      <c r="BO36" s="8">
        <f t="shared" si="2"/>
        <v>14.802913125248685</v>
      </c>
      <c r="BP36" s="8">
        <f t="shared" si="3"/>
        <v>-166.24114299523978</v>
      </c>
      <c r="BQ36" s="8">
        <f t="shared" si="4"/>
        <v>126.11961946466224</v>
      </c>
      <c r="BR36" s="8">
        <f t="shared" si="4"/>
        <v>219.12623699365977</v>
      </c>
      <c r="BS36" s="8"/>
      <c r="BT36" s="8" t="s">
        <v>2018</v>
      </c>
      <c r="BU36" s="7">
        <v>14.802913125248685</v>
      </c>
      <c r="BV36" s="7">
        <v>4.7525731689250534</v>
      </c>
      <c r="BW36" s="7">
        <v>-1.1799592144314488</v>
      </c>
      <c r="BX36" s="7">
        <v>0.78720433188924588</v>
      </c>
      <c r="BY36" s="7">
        <v>-0.92886900505306802</v>
      </c>
      <c r="BZ36" s="7">
        <v>1.3923037477216818</v>
      </c>
      <c r="CA36" s="7">
        <v>0.61969066014519403</v>
      </c>
      <c r="CC36" s="8" t="s">
        <v>2018</v>
      </c>
      <c r="CD36" s="33">
        <v>10.068166605193763</v>
      </c>
      <c r="CE36" s="7">
        <v>4.7525731689250534</v>
      </c>
      <c r="CF36" s="7">
        <v>-21.883376734362685</v>
      </c>
      <c r="CG36" s="7">
        <v>0.78720433188924588</v>
      </c>
      <c r="CH36" s="7">
        <v>-17.226688961654645</v>
      </c>
      <c r="CI36" s="7">
        <v>478.88217729804603</v>
      </c>
      <c r="CJ36" s="7">
        <v>0.61969066014519403</v>
      </c>
    </row>
    <row r="37" spans="1:92" x14ac:dyDescent="0.3">
      <c r="A37" s="1" t="s">
        <v>2019</v>
      </c>
      <c r="B37" s="1"/>
      <c r="C37" s="1" t="s">
        <v>1878</v>
      </c>
      <c r="D37" s="1"/>
      <c r="E37" s="1"/>
      <c r="F37" s="1"/>
      <c r="G37" s="1"/>
      <c r="H37" s="1">
        <v>21753.200000000001</v>
      </c>
      <c r="I37" s="1">
        <v>3.4</v>
      </c>
      <c r="J37" s="12">
        <v>2264.3000000000002</v>
      </c>
      <c r="K37" s="5">
        <v>1187.5999999999999</v>
      </c>
      <c r="L37" s="5">
        <v>2751</v>
      </c>
      <c r="M37" s="13">
        <f t="shared" si="5"/>
        <v>3.368116933721077E-2</v>
      </c>
      <c r="N37" s="13">
        <v>1.912863444054369E-2</v>
      </c>
      <c r="O37" s="13">
        <v>-1.394885420126224E-2</v>
      </c>
      <c r="P37" s="13">
        <v>4.0744523890591244E-2</v>
      </c>
      <c r="Q37" s="7"/>
      <c r="R37" s="8"/>
      <c r="S37" s="8"/>
      <c r="T37" s="8"/>
      <c r="U37" s="8" t="s">
        <v>1994</v>
      </c>
      <c r="V37" s="13">
        <f>H2259/H2197-1</f>
        <v>-0.27132497826309776</v>
      </c>
      <c r="W37" s="14">
        <v>-0.24934360084220408</v>
      </c>
      <c r="X37" s="1"/>
      <c r="Y37" s="1"/>
      <c r="Z37" s="1"/>
      <c r="AA37" s="1"/>
      <c r="AB37" s="1"/>
      <c r="AC37" s="1"/>
      <c r="AD37" s="8"/>
      <c r="AE37" s="8"/>
      <c r="AF37" s="8"/>
      <c r="AG37" s="8" t="s">
        <v>1994</v>
      </c>
      <c r="AH37" s="21">
        <v>352247.9</v>
      </c>
      <c r="AI37" s="8"/>
      <c r="AJ37" s="13">
        <f>H2259/H2008-1</f>
        <v>-0.51070342546273451</v>
      </c>
      <c r="AK37" s="13">
        <v>-0.48214580228874004</v>
      </c>
      <c r="AL37" s="7">
        <v>-0.62484329890253376</v>
      </c>
      <c r="AM37" s="7">
        <v>-0.56949211957341161</v>
      </c>
      <c r="AN37" s="8" t="s">
        <v>1994</v>
      </c>
      <c r="AO37" s="27">
        <v>101.93148652915049</v>
      </c>
      <c r="AP37" s="7">
        <f t="shared" si="8"/>
        <v>1.9314865291504901</v>
      </c>
      <c r="AQ37" s="7">
        <f t="shared" si="6"/>
        <v>-51.070342546273451</v>
      </c>
      <c r="AR37" s="7">
        <f t="shared" si="6"/>
        <v>-48.214580228874006</v>
      </c>
      <c r="AS37" s="7">
        <f t="shared" si="6"/>
        <v>-62.484329890253377</v>
      </c>
      <c r="AT37" s="7">
        <f t="shared" si="6"/>
        <v>-56.949211957341163</v>
      </c>
      <c r="AU37" s="8" t="s">
        <v>1991</v>
      </c>
      <c r="AV37" s="13">
        <f>CORREL(AP14:AP61,BH14:BH61)</f>
        <v>0.46939666466390095</v>
      </c>
      <c r="AW37" s="7">
        <f t="shared" si="9"/>
        <v>-38.101708627552057</v>
      </c>
      <c r="AX37" s="7">
        <f t="shared" si="9"/>
        <v>-34.384804218359555</v>
      </c>
      <c r="AY37" s="7">
        <f t="shared" si="9"/>
        <v>-50.697001405385997</v>
      </c>
      <c r="AZ37" s="7">
        <f t="shared" si="9"/>
        <v>-47.422514827889771</v>
      </c>
      <c r="BA37" s="7">
        <f t="shared" si="10"/>
        <v>-37.730480590347511</v>
      </c>
      <c r="BB37" s="7">
        <f t="shared" si="10"/>
        <v>-31.074833478751252</v>
      </c>
      <c r="BC37" s="7">
        <f t="shared" si="10"/>
        <v>-53.383786674547792</v>
      </c>
      <c r="BD37" s="7">
        <f t="shared" si="10"/>
        <v>-46.934216957063654</v>
      </c>
      <c r="BE37" s="7">
        <f t="shared" si="10"/>
        <v>-16.537785506262804</v>
      </c>
      <c r="BF37" s="7">
        <f t="shared" si="10"/>
        <v>-15.316285253278172</v>
      </c>
      <c r="BG37" s="7">
        <f t="shared" si="10"/>
        <v>-28.877107129186498</v>
      </c>
      <c r="BH37" s="7">
        <f t="shared" si="10"/>
        <v>-17.486542654374549</v>
      </c>
      <c r="BI37" s="8"/>
      <c r="BJ37" s="8"/>
      <c r="BK37" s="8" t="s">
        <v>2020</v>
      </c>
      <c r="BL37" s="8">
        <v>5.1084594865193509</v>
      </c>
      <c r="BM37" s="8">
        <v>22.902575035279593</v>
      </c>
      <c r="BN37" s="8">
        <f t="shared" si="1"/>
        <v>-10.874412853160782</v>
      </c>
      <c r="BO37" s="8">
        <f t="shared" si="2"/>
        <v>22.902575035279593</v>
      </c>
      <c r="BP37" s="8">
        <f t="shared" si="3"/>
        <v>-249.05205633412368</v>
      </c>
      <c r="BQ37" s="8">
        <f t="shared" si="4"/>
        <v>118.25285490098842</v>
      </c>
      <c r="BR37" s="8">
        <f t="shared" si="4"/>
        <v>524.52794324661204</v>
      </c>
      <c r="BS37" s="8"/>
      <c r="BT37" s="8" t="s">
        <v>2020</v>
      </c>
      <c r="BU37" s="7">
        <v>22.902575035279593</v>
      </c>
      <c r="BV37" s="7">
        <v>5.1084594865193509</v>
      </c>
      <c r="BW37" s="7">
        <v>6.9197026955994598</v>
      </c>
      <c r="BX37" s="7">
        <v>1.1430906494835433</v>
      </c>
      <c r="BY37" s="7">
        <v>7.9098474485458121</v>
      </c>
      <c r="BZ37" s="7">
        <v>47.882285395486427</v>
      </c>
      <c r="CA37" s="7">
        <v>1.3066562329367089</v>
      </c>
      <c r="CC37" s="8" t="s">
        <v>2020</v>
      </c>
      <c r="CD37" s="33">
        <v>-27.240669608590796</v>
      </c>
      <c r="CE37" s="7">
        <v>5.1084594865193509</v>
      </c>
      <c r="CF37" s="7">
        <v>-59.192212948147244</v>
      </c>
      <c r="CG37" s="7">
        <v>1.1430906494835433</v>
      </c>
      <c r="CH37" s="7">
        <v>-67.662065143265835</v>
      </c>
      <c r="CI37" s="7">
        <v>3503.7180736988103</v>
      </c>
      <c r="CJ37" s="7">
        <v>1.3066562329367089</v>
      </c>
    </row>
    <row r="38" spans="1:92" x14ac:dyDescent="0.3">
      <c r="A38" s="1" t="s">
        <v>2021</v>
      </c>
      <c r="B38" s="1"/>
      <c r="C38" s="1" t="s">
        <v>1878</v>
      </c>
      <c r="D38" s="1"/>
      <c r="E38" s="1"/>
      <c r="F38" s="1"/>
      <c r="G38" s="1"/>
      <c r="H38" s="1">
        <v>21352.799999999999</v>
      </c>
      <c r="I38" s="1">
        <v>-1.8</v>
      </c>
      <c r="J38" s="12">
        <v>2242.4</v>
      </c>
      <c r="K38" s="5">
        <v>1156.8</v>
      </c>
      <c r="L38" s="5">
        <v>2705.5</v>
      </c>
      <c r="M38" s="13">
        <f t="shared" si="5"/>
        <v>-1.8406487321405707E-2</v>
      </c>
      <c r="N38" s="13">
        <v>-9.6718632690014905E-3</v>
      </c>
      <c r="O38" s="13">
        <v>-2.5934658134051825E-2</v>
      </c>
      <c r="P38" s="13">
        <v>-1.653944020356235E-2</v>
      </c>
      <c r="Q38" s="7"/>
      <c r="R38" s="8"/>
      <c r="S38" s="8"/>
      <c r="T38" s="8"/>
      <c r="U38" s="8" t="s">
        <v>1997</v>
      </c>
      <c r="V38" s="13">
        <f>H2321/H2259-1</f>
        <v>-0.11724860294160855</v>
      </c>
      <c r="W38" s="14">
        <v>-0.15526364311935326</v>
      </c>
      <c r="X38" s="1"/>
      <c r="Y38" s="1"/>
      <c r="Z38" s="1"/>
      <c r="AA38" s="1"/>
      <c r="AB38" s="1"/>
      <c r="AC38" s="1"/>
      <c r="AD38" s="8"/>
      <c r="AE38" s="8"/>
      <c r="AF38" s="8"/>
      <c r="AG38" s="8" t="s">
        <v>1997</v>
      </c>
      <c r="AH38" s="21">
        <v>319039.90000000002</v>
      </c>
      <c r="AI38" s="8"/>
      <c r="AJ38" s="13">
        <f>H2321/H2070-1</f>
        <v>-0.49936514918994035</v>
      </c>
      <c r="AK38" s="13">
        <v>-0.49284988276021702</v>
      </c>
      <c r="AL38" s="7">
        <v>-0.58916598029799805</v>
      </c>
      <c r="AM38" s="7">
        <v>-0.50439356941526881</v>
      </c>
      <c r="AN38" s="8" t="s">
        <v>1997</v>
      </c>
      <c r="AO38" s="27">
        <v>101.54932358390292</v>
      </c>
      <c r="AP38" s="7">
        <f t="shared" si="8"/>
        <v>1.5493235839029182</v>
      </c>
      <c r="AQ38" s="7">
        <f t="shared" si="6"/>
        <v>-49.936514918994035</v>
      </c>
      <c r="AR38" s="7">
        <f t="shared" si="6"/>
        <v>-49.2849882760217</v>
      </c>
      <c r="AS38" s="7">
        <f t="shared" si="6"/>
        <v>-58.916598029799808</v>
      </c>
      <c r="AT38" s="7">
        <f t="shared" si="6"/>
        <v>-50.439356941526881</v>
      </c>
      <c r="AU38" s="8"/>
      <c r="AV38" s="8"/>
      <c r="AW38" s="7">
        <f t="shared" si="9"/>
        <v>-51.070342546273451</v>
      </c>
      <c r="AX38" s="7">
        <f t="shared" si="9"/>
        <v>-48.214580228874006</v>
      </c>
      <c r="AY38" s="7">
        <f t="shared" si="9"/>
        <v>-62.484329890253377</v>
      </c>
      <c r="AZ38" s="7">
        <f t="shared" si="9"/>
        <v>-56.949211957341163</v>
      </c>
      <c r="BA38" s="7">
        <f t="shared" si="10"/>
        <v>-38.101708627552057</v>
      </c>
      <c r="BB38" s="7">
        <f t="shared" si="10"/>
        <v>-34.384804218359555</v>
      </c>
      <c r="BC38" s="7">
        <f t="shared" si="10"/>
        <v>-50.697001405385997</v>
      </c>
      <c r="BD38" s="7">
        <f t="shared" si="10"/>
        <v>-47.422514827889771</v>
      </c>
      <c r="BE38" s="7">
        <f t="shared" si="10"/>
        <v>-37.730480590347511</v>
      </c>
      <c r="BF38" s="7">
        <f t="shared" si="10"/>
        <v>-31.074833478751252</v>
      </c>
      <c r="BG38" s="7">
        <f t="shared" si="10"/>
        <v>-53.383786674547792</v>
      </c>
      <c r="BH38" s="7">
        <f t="shared" si="10"/>
        <v>-46.934216957063654</v>
      </c>
      <c r="BI38" s="8"/>
      <c r="BJ38" s="8"/>
      <c r="BK38" s="8" t="s">
        <v>2022</v>
      </c>
      <c r="BL38" s="8">
        <v>3.6545347352255675</v>
      </c>
      <c r="BM38" s="8">
        <v>-15.403349314450743</v>
      </c>
      <c r="BN38" s="8">
        <f t="shared" si="1"/>
        <v>-12.328337604454566</v>
      </c>
      <c r="BO38" s="8">
        <f t="shared" si="2"/>
        <v>-15.403349314450743</v>
      </c>
      <c r="BP38" s="8">
        <f t="shared" si="3"/>
        <v>189.89769058789255</v>
      </c>
      <c r="BQ38" s="8">
        <f t="shared" si="4"/>
        <v>151.98790808940853</v>
      </c>
      <c r="BR38" s="8">
        <f t="shared" si="4"/>
        <v>237.26317010299019</v>
      </c>
      <c r="BS38" s="8"/>
      <c r="BT38" s="8" t="s">
        <v>2022</v>
      </c>
      <c r="BU38" s="7">
        <v>-15.403349314450743</v>
      </c>
      <c r="BV38" s="7">
        <v>3.6545347352255675</v>
      </c>
      <c r="BW38" s="7">
        <v>-31.386221654130878</v>
      </c>
      <c r="BX38" s="7">
        <v>-0.31083410181024007</v>
      </c>
      <c r="BY38" s="7">
        <v>9.7559080170788786</v>
      </c>
      <c r="BZ38" s="7">
        <v>985.09490972223409</v>
      </c>
      <c r="CA38" s="7">
        <v>9.6617838848178692E-2</v>
      </c>
      <c r="CC38" s="8" t="s">
        <v>2022</v>
      </c>
      <c r="CD38" s="33">
        <v>-30.469871374163858</v>
      </c>
      <c r="CE38" s="7">
        <v>3.6545347352255675</v>
      </c>
      <c r="CF38" s="7">
        <v>-62.42141471372031</v>
      </c>
      <c r="CG38" s="7">
        <v>-0.31083410181024007</v>
      </c>
      <c r="CH38" s="7">
        <v>19.402704376263756</v>
      </c>
      <c r="CI38" s="7">
        <v>3896.4330148622585</v>
      </c>
      <c r="CJ38" s="7">
        <v>9.6617838848178692E-2</v>
      </c>
      <c r="CN38" t="s">
        <v>4009</v>
      </c>
    </row>
    <row r="39" spans="1:92" x14ac:dyDescent="0.3">
      <c r="A39" s="1" t="s">
        <v>2023</v>
      </c>
      <c r="B39" s="1"/>
      <c r="C39" s="1" t="s">
        <v>1878</v>
      </c>
      <c r="D39" s="1"/>
      <c r="E39" s="1"/>
      <c r="F39" s="1"/>
      <c r="G39" s="1"/>
      <c r="H39" s="1">
        <v>21919.8</v>
      </c>
      <c r="I39" s="1">
        <v>2.7</v>
      </c>
      <c r="J39" s="12">
        <v>2333.6</v>
      </c>
      <c r="K39" s="5">
        <v>1160.5999999999999</v>
      </c>
      <c r="L39" s="5">
        <v>2748.7</v>
      </c>
      <c r="M39" s="13">
        <f t="shared" si="5"/>
        <v>2.6553894571203829E-2</v>
      </c>
      <c r="N39" s="13">
        <v>4.0670709953620987E-2</v>
      </c>
      <c r="O39" s="13">
        <v>3.2849239280774434E-3</v>
      </c>
      <c r="P39" s="13">
        <v>1.5967473664756815E-2</v>
      </c>
      <c r="Q39" s="7"/>
      <c r="R39" s="8"/>
      <c r="S39" s="8"/>
      <c r="T39" s="8"/>
      <c r="U39" s="8" t="s">
        <v>1999</v>
      </c>
      <c r="V39" s="13">
        <f>H2382/H2321-1</f>
        <v>0.26555492317395646</v>
      </c>
      <c r="W39" s="14">
        <v>0.23184178324569227</v>
      </c>
      <c r="X39" s="1"/>
      <c r="Y39" s="1"/>
      <c r="Z39" s="1"/>
      <c r="AA39" s="1"/>
      <c r="AB39" s="1"/>
      <c r="AC39" s="1"/>
      <c r="AD39" s="8"/>
      <c r="AE39" s="8"/>
      <c r="AF39" s="8"/>
      <c r="AG39" s="8" t="s">
        <v>1999</v>
      </c>
      <c r="AH39" s="21">
        <v>328122.2</v>
      </c>
      <c r="AI39" s="8"/>
      <c r="AJ39" s="13">
        <f>H2382/H2132-1</f>
        <v>-0.26070972185564378</v>
      </c>
      <c r="AK39" s="13">
        <v>-0.28124457274737669</v>
      </c>
      <c r="AL39" s="7">
        <v>-0.33224523374643378</v>
      </c>
      <c r="AM39" s="7">
        <v>-0.17859327324934748</v>
      </c>
      <c r="AN39" s="8" t="s">
        <v>1999</v>
      </c>
      <c r="AO39" s="27">
        <v>101.86251673812016</v>
      </c>
      <c r="AP39" s="7">
        <f t="shared" si="8"/>
        <v>1.8625167381201635</v>
      </c>
      <c r="AQ39" s="7">
        <f t="shared" si="6"/>
        <v>-26.070972185564379</v>
      </c>
      <c r="AR39" s="7">
        <f t="shared" si="6"/>
        <v>-28.124457274737669</v>
      </c>
      <c r="AS39" s="7">
        <f t="shared" si="6"/>
        <v>-33.224523374643375</v>
      </c>
      <c r="AT39" s="7">
        <f t="shared" si="6"/>
        <v>-17.85932732493475</v>
      </c>
      <c r="AU39" s="8"/>
      <c r="AV39" s="8"/>
      <c r="AW39" s="7">
        <f t="shared" si="9"/>
        <v>-49.936514918994035</v>
      </c>
      <c r="AX39" s="7">
        <f t="shared" si="9"/>
        <v>-49.2849882760217</v>
      </c>
      <c r="AY39" s="7">
        <f t="shared" si="9"/>
        <v>-58.916598029799808</v>
      </c>
      <c r="AZ39" s="7">
        <f t="shared" si="9"/>
        <v>-50.439356941526881</v>
      </c>
      <c r="BA39" s="7">
        <f t="shared" si="10"/>
        <v>-51.070342546273451</v>
      </c>
      <c r="BB39" s="7">
        <f t="shared" si="10"/>
        <v>-48.214580228874006</v>
      </c>
      <c r="BC39" s="7">
        <f t="shared" si="10"/>
        <v>-62.484329890253377</v>
      </c>
      <c r="BD39" s="7">
        <f t="shared" si="10"/>
        <v>-56.949211957341163</v>
      </c>
      <c r="BE39" s="7">
        <f t="shared" si="10"/>
        <v>-38.101708627552057</v>
      </c>
      <c r="BF39" s="7">
        <f t="shared" si="10"/>
        <v>-34.384804218359555</v>
      </c>
      <c r="BG39" s="7">
        <f t="shared" si="10"/>
        <v>-50.697001405385997</v>
      </c>
      <c r="BH39" s="7">
        <f t="shared" si="10"/>
        <v>-47.422514827889771</v>
      </c>
      <c r="BI39" s="8"/>
      <c r="BJ39" s="8"/>
      <c r="BK39" s="8" t="s">
        <v>2024</v>
      </c>
      <c r="BL39" s="8">
        <v>2.1775568064384743</v>
      </c>
      <c r="BM39" s="8">
        <v>-20.834888926932059</v>
      </c>
      <c r="BN39" s="8">
        <f t="shared" si="1"/>
        <v>-13.805315533241659</v>
      </c>
      <c r="BO39" s="8">
        <f t="shared" si="2"/>
        <v>-20.834888926932059</v>
      </c>
      <c r="BP39" s="8">
        <f t="shared" si="3"/>
        <v>287.63221573633979</v>
      </c>
      <c r="BQ39" s="8">
        <f t="shared" si="4"/>
        <v>190.58673697236344</v>
      </c>
      <c r="BR39" s="8">
        <f t="shared" si="4"/>
        <v>434.09259659759613</v>
      </c>
      <c r="BS39" s="8"/>
      <c r="BT39" s="8" t="s">
        <v>2024</v>
      </c>
      <c r="BU39" s="7">
        <v>-20.834888926932059</v>
      </c>
      <c r="BV39" s="7">
        <v>2.1775568064384743</v>
      </c>
      <c r="BW39" s="7">
        <v>-36.817761266612195</v>
      </c>
      <c r="BX39" s="7">
        <v>-1.7878120305973333</v>
      </c>
      <c r="BY39" s="7">
        <v>65.823236532109789</v>
      </c>
      <c r="BZ39" s="7">
        <v>1355.5475446852492</v>
      </c>
      <c r="CA39" s="7">
        <v>3.1962718567485604</v>
      </c>
      <c r="CC39" s="8" t="s">
        <v>2024</v>
      </c>
      <c r="CD39" s="33">
        <v>-19.366495145470886</v>
      </c>
      <c r="CE39" s="7">
        <v>2.1775568064384743</v>
      </c>
      <c r="CF39" s="7">
        <v>-51.31803848502733</v>
      </c>
      <c r="CG39" s="7">
        <v>-1.7878120305973333</v>
      </c>
      <c r="CH39" s="7">
        <v>91.747006590188803</v>
      </c>
      <c r="CI39" s="7">
        <v>2633.5410739507461</v>
      </c>
      <c r="CJ39" s="7">
        <v>3.1962718567485604</v>
      </c>
    </row>
    <row r="40" spans="1:92" x14ac:dyDescent="0.3">
      <c r="A40" s="1" t="s">
        <v>2025</v>
      </c>
      <c r="B40" s="1"/>
      <c r="C40" s="1" t="s">
        <v>1878</v>
      </c>
      <c r="D40" s="1"/>
      <c r="E40" s="1"/>
      <c r="F40" s="1"/>
      <c r="G40" s="1"/>
      <c r="H40" s="1">
        <v>22475.9</v>
      </c>
      <c r="I40" s="1">
        <v>2.5</v>
      </c>
      <c r="J40" s="12">
        <v>2344.1999999999998</v>
      </c>
      <c r="K40" s="5">
        <v>1145.8</v>
      </c>
      <c r="L40" s="5">
        <v>2846.2</v>
      </c>
      <c r="M40" s="13">
        <f t="shared" si="5"/>
        <v>2.5369757023330664E-2</v>
      </c>
      <c r="N40" s="13">
        <v>4.5423380185121154E-3</v>
      </c>
      <c r="O40" s="13">
        <v>-1.2752024814750906E-2</v>
      </c>
      <c r="P40" s="13">
        <v>3.5471313711936459E-2</v>
      </c>
      <c r="Q40" s="7"/>
      <c r="R40" s="8"/>
      <c r="S40" s="8"/>
      <c r="T40" s="8"/>
      <c r="U40" s="8" t="s">
        <v>2001</v>
      </c>
      <c r="V40" s="13">
        <f>H2448/H2382-1</f>
        <v>0.23542137931419904</v>
      </c>
      <c r="W40" s="14">
        <v>0.17719989690500215</v>
      </c>
      <c r="X40" s="1"/>
      <c r="Y40" s="1"/>
      <c r="Z40" s="1"/>
      <c r="AA40" s="1"/>
      <c r="AB40" s="1"/>
      <c r="AC40" s="1"/>
      <c r="AD40" s="8"/>
      <c r="AE40" s="8"/>
      <c r="AF40" s="8"/>
      <c r="AG40" s="8" t="s">
        <v>2001</v>
      </c>
      <c r="AH40" s="21">
        <v>335218.7</v>
      </c>
      <c r="AI40" s="8"/>
      <c r="AJ40" s="13">
        <f>H2448/H2197-1</f>
        <v>5.6998988153555974E-3</v>
      </c>
      <c r="AK40" s="13">
        <v>-8.046656768251248E-2</v>
      </c>
      <c r="AL40" s="7">
        <v>3.0014696545199726E-3</v>
      </c>
      <c r="AM40" s="7">
        <v>0.19428814851067577</v>
      </c>
      <c r="AN40" s="8" t="s">
        <v>2001</v>
      </c>
      <c r="AO40" s="27">
        <v>102.66502729571903</v>
      </c>
      <c r="AP40" s="7">
        <f t="shared" si="8"/>
        <v>2.6650272957190282</v>
      </c>
      <c r="AQ40" s="7">
        <f t="shared" si="6"/>
        <v>0.56998988153555974</v>
      </c>
      <c r="AR40" s="7">
        <f t="shared" si="6"/>
        <v>-8.046656768251248</v>
      </c>
      <c r="AS40" s="7">
        <f t="shared" si="6"/>
        <v>0.30014696545199726</v>
      </c>
      <c r="AT40" s="7">
        <f t="shared" si="6"/>
        <v>19.428814851067578</v>
      </c>
      <c r="AU40" s="8"/>
      <c r="AV40" s="8"/>
      <c r="AW40" s="7">
        <f t="shared" si="9"/>
        <v>-26.070972185564379</v>
      </c>
      <c r="AX40" s="7">
        <f t="shared" si="9"/>
        <v>-28.124457274737669</v>
      </c>
      <c r="AY40" s="7">
        <f t="shared" si="9"/>
        <v>-33.224523374643375</v>
      </c>
      <c r="AZ40" s="7">
        <f t="shared" si="9"/>
        <v>-17.85932732493475</v>
      </c>
      <c r="BA40" s="7">
        <f t="shared" si="10"/>
        <v>-49.936514918994035</v>
      </c>
      <c r="BB40" s="7">
        <f t="shared" si="10"/>
        <v>-49.2849882760217</v>
      </c>
      <c r="BC40" s="7">
        <f t="shared" si="10"/>
        <v>-58.916598029799808</v>
      </c>
      <c r="BD40" s="7">
        <f t="shared" si="10"/>
        <v>-50.439356941526881</v>
      </c>
      <c r="BE40" s="7">
        <f t="shared" si="10"/>
        <v>-51.070342546273451</v>
      </c>
      <c r="BF40" s="7">
        <f t="shared" si="10"/>
        <v>-48.214580228874006</v>
      </c>
      <c r="BG40" s="7">
        <f t="shared" si="10"/>
        <v>-62.484329890253377</v>
      </c>
      <c r="BH40" s="7">
        <f t="shared" si="10"/>
        <v>-56.949211957341163</v>
      </c>
      <c r="BI40" s="8"/>
      <c r="BJ40" s="8"/>
      <c r="BK40" s="8" t="s">
        <v>2026</v>
      </c>
      <c r="BL40" s="8">
        <v>1.3354789490567924</v>
      </c>
      <c r="BM40" s="8">
        <v>-15.314377251059563</v>
      </c>
      <c r="BN40" s="8">
        <f t="shared" si="1"/>
        <v>-14.647393390623341</v>
      </c>
      <c r="BO40" s="8">
        <f t="shared" si="2"/>
        <v>-15.314377251059563</v>
      </c>
      <c r="BP40" s="8">
        <f t="shared" si="3"/>
        <v>224.31570812868227</v>
      </c>
      <c r="BQ40" s="8">
        <f t="shared" si="4"/>
        <v>214.54613313967633</v>
      </c>
      <c r="BR40" s="8">
        <f t="shared" si="4"/>
        <v>234.53015058777066</v>
      </c>
      <c r="BS40" s="8"/>
      <c r="BT40" s="8" t="s">
        <v>2026</v>
      </c>
      <c r="BU40" s="7">
        <v>-15.314377251059563</v>
      </c>
      <c r="BV40" s="7">
        <v>1.3354789490567924</v>
      </c>
      <c r="BW40" s="7">
        <v>-31.297249590739696</v>
      </c>
      <c r="BX40" s="7">
        <v>-2.6298898879790151</v>
      </c>
      <c r="BY40" s="7">
        <v>82.308320220241697</v>
      </c>
      <c r="BZ40" s="7">
        <v>979.51783194505606</v>
      </c>
      <c r="CA40" s="7">
        <v>6.916320822894277</v>
      </c>
      <c r="CC40" s="8" t="s">
        <v>2026</v>
      </c>
      <c r="CD40" s="33">
        <v>-21.229639632036456</v>
      </c>
      <c r="CE40" s="7">
        <v>1.3354789490567924</v>
      </c>
      <c r="CF40" s="7">
        <v>-53.181182971592904</v>
      </c>
      <c r="CG40" s="7">
        <v>-2.6298898879790151</v>
      </c>
      <c r="CH40" s="7">
        <v>139.86065532775396</v>
      </c>
      <c r="CI40" s="7">
        <v>2828.2382222580432</v>
      </c>
      <c r="CJ40" s="7">
        <v>6.916320822894277</v>
      </c>
    </row>
    <row r="41" spans="1:92" x14ac:dyDescent="0.3">
      <c r="A41" s="1" t="s">
        <v>2027</v>
      </c>
      <c r="B41" s="1"/>
      <c r="C41" s="1" t="s">
        <v>1878</v>
      </c>
      <c r="D41" s="1"/>
      <c r="E41" s="1"/>
      <c r="F41" s="1"/>
      <c r="G41" s="1"/>
      <c r="H41" s="1">
        <v>22704.7</v>
      </c>
      <c r="I41" s="1">
        <v>1</v>
      </c>
      <c r="J41" s="12">
        <v>2426.6</v>
      </c>
      <c r="K41" s="5">
        <v>1118.9000000000001</v>
      </c>
      <c r="L41" s="5">
        <v>2849.7</v>
      </c>
      <c r="M41" s="13">
        <f t="shared" si="5"/>
        <v>1.0179792577827751E-2</v>
      </c>
      <c r="N41" s="13">
        <v>3.515058442112462E-2</v>
      </c>
      <c r="O41" s="13">
        <v>-2.3477046604992058E-2</v>
      </c>
      <c r="P41" s="13">
        <v>1.2297097884899078E-3</v>
      </c>
      <c r="Q41" s="7"/>
      <c r="R41" s="8"/>
      <c r="S41" s="8"/>
      <c r="T41" s="8"/>
      <c r="U41" s="8" t="s">
        <v>2003</v>
      </c>
      <c r="V41" s="13">
        <f>H2511/H2448-1</f>
        <v>6.4014090353674336E-2</v>
      </c>
      <c r="W41" s="14">
        <v>8.9560612487855629E-2</v>
      </c>
      <c r="X41" s="1"/>
      <c r="Y41" s="1"/>
      <c r="Z41" s="1"/>
      <c r="AA41" s="1"/>
      <c r="AB41" s="1"/>
      <c r="AC41" s="1"/>
      <c r="AD41" s="8"/>
      <c r="AE41" s="8"/>
      <c r="AF41" s="8"/>
      <c r="AG41" s="8" t="s">
        <v>2003</v>
      </c>
      <c r="AH41" s="21">
        <v>379469.1</v>
      </c>
      <c r="AI41" s="8"/>
      <c r="AJ41" s="13">
        <f>H2511/H2259-1</f>
        <v>0.46852688933417164</v>
      </c>
      <c r="AK41" s="13">
        <v>0.33468176764092905</v>
      </c>
      <c r="AL41" s="7">
        <v>0.55242941367194476</v>
      </c>
      <c r="AM41" s="7">
        <v>0.6184546732060956</v>
      </c>
      <c r="AN41" s="8" t="s">
        <v>2003</v>
      </c>
      <c r="AO41" s="27">
        <v>104.22931704513671</v>
      </c>
      <c r="AP41" s="7">
        <f t="shared" si="8"/>
        <v>4.2293170451367104</v>
      </c>
      <c r="AQ41" s="7">
        <f t="shared" si="6"/>
        <v>46.852688933417163</v>
      </c>
      <c r="AR41" s="7">
        <f t="shared" si="6"/>
        <v>33.468176764092902</v>
      </c>
      <c r="AS41" s="7">
        <f t="shared" si="6"/>
        <v>55.242941367194476</v>
      </c>
      <c r="AT41" s="7">
        <f t="shared" si="6"/>
        <v>61.845467320609558</v>
      </c>
      <c r="AU41" s="8"/>
      <c r="AV41" s="8"/>
      <c r="AW41" s="7">
        <f t="shared" si="9"/>
        <v>0.56998988153555974</v>
      </c>
      <c r="AX41" s="7">
        <f t="shared" si="9"/>
        <v>-8.046656768251248</v>
      </c>
      <c r="AY41" s="7">
        <f t="shared" si="9"/>
        <v>0.30014696545199726</v>
      </c>
      <c r="AZ41" s="7">
        <f t="shared" si="9"/>
        <v>19.428814851067578</v>
      </c>
      <c r="BA41" s="7">
        <f t="shared" si="10"/>
        <v>-26.070972185564379</v>
      </c>
      <c r="BB41" s="7">
        <f t="shared" si="10"/>
        <v>-28.124457274737669</v>
      </c>
      <c r="BC41" s="7">
        <f t="shared" si="10"/>
        <v>-33.224523374643375</v>
      </c>
      <c r="BD41" s="7">
        <f t="shared" si="10"/>
        <v>-17.85932732493475</v>
      </c>
      <c r="BE41" s="7">
        <f t="shared" si="10"/>
        <v>-49.936514918994035</v>
      </c>
      <c r="BF41" s="7">
        <f t="shared" si="10"/>
        <v>-49.2849882760217</v>
      </c>
      <c r="BG41" s="7">
        <f t="shared" si="10"/>
        <v>-58.916598029799808</v>
      </c>
      <c r="BH41" s="7">
        <f t="shared" si="10"/>
        <v>-50.439356941526881</v>
      </c>
      <c r="BI41" s="8"/>
      <c r="BJ41" s="8"/>
      <c r="BK41" s="8" t="s">
        <v>2028</v>
      </c>
      <c r="BL41" s="8">
        <v>0.22310717916799661</v>
      </c>
      <c r="BM41" s="8">
        <v>-15.705009835924722</v>
      </c>
      <c r="BN41" s="8">
        <f t="shared" si="1"/>
        <v>-15.759765160512137</v>
      </c>
      <c r="BO41" s="8">
        <f t="shared" si="2"/>
        <v>-15.705009835924722</v>
      </c>
      <c r="BP41" s="8">
        <f t="shared" si="3"/>
        <v>247.50726685770687</v>
      </c>
      <c r="BQ41" s="8">
        <f t="shared" si="4"/>
        <v>248.37019791449214</v>
      </c>
      <c r="BR41" s="8">
        <f t="shared" si="4"/>
        <v>246.64733394649227</v>
      </c>
      <c r="BS41" s="8"/>
      <c r="BT41" s="8" t="s">
        <v>2028</v>
      </c>
      <c r="BU41" s="7">
        <v>-15.705009835924722</v>
      </c>
      <c r="BV41" s="7">
        <v>0.22310717916799661</v>
      </c>
      <c r="BW41" s="7">
        <v>-31.687882175604855</v>
      </c>
      <c r="BX41" s="7">
        <v>-3.742261657867811</v>
      </c>
      <c r="BY41" s="7">
        <v>118.58434648479889</v>
      </c>
      <c r="BZ41" s="7">
        <v>1004.1218767750158</v>
      </c>
      <c r="CA41" s="7">
        <v>14.004522315947536</v>
      </c>
      <c r="CC41" s="8" t="s">
        <v>2028</v>
      </c>
      <c r="CD41" s="33">
        <v>11.862551384252008</v>
      </c>
      <c r="CE41" s="7">
        <v>0.22310717916799661</v>
      </c>
      <c r="CF41" s="7">
        <v>-20.08899195530444</v>
      </c>
      <c r="CG41" s="7">
        <v>-3.742261657867811</v>
      </c>
      <c r="CH41" s="7">
        <v>75.178264339550708</v>
      </c>
      <c r="CI41" s="7">
        <v>403.56759778028652</v>
      </c>
      <c r="CJ41" s="7">
        <v>14.004522315947536</v>
      </c>
    </row>
    <row r="42" spans="1:92" x14ac:dyDescent="0.3">
      <c r="A42" s="1" t="s">
        <v>2029</v>
      </c>
      <c r="B42" s="1"/>
      <c r="C42" s="1" t="s">
        <v>1878</v>
      </c>
      <c r="D42" s="1"/>
      <c r="E42" s="1"/>
      <c r="F42" s="1"/>
      <c r="G42" s="1"/>
      <c r="H42" s="1">
        <v>22823.599999999999</v>
      </c>
      <c r="I42" s="1">
        <v>0.5</v>
      </c>
      <c r="J42" s="12">
        <v>2327.6</v>
      </c>
      <c r="K42" s="5">
        <v>1089.5</v>
      </c>
      <c r="L42" s="5">
        <v>2871.3</v>
      </c>
      <c r="M42" s="13">
        <f t="shared" si="5"/>
        <v>5.2368011909427192E-3</v>
      </c>
      <c r="N42" s="13">
        <v>-4.0797824116047154E-2</v>
      </c>
      <c r="O42" s="13">
        <v>-2.6275806595763784E-2</v>
      </c>
      <c r="P42" s="13">
        <v>7.5797452363408624E-3</v>
      </c>
      <c r="Q42" s="7"/>
      <c r="R42" s="8"/>
      <c r="S42" s="8"/>
      <c r="T42" s="8"/>
      <c r="U42" s="8" t="s">
        <v>2005</v>
      </c>
      <c r="V42" s="13">
        <f>H2574/H2511-1</f>
        <v>6.1534552477005233E-2</v>
      </c>
      <c r="W42" s="14">
        <v>4.4743628386751055E-2</v>
      </c>
      <c r="X42" s="1"/>
      <c r="Y42" s="1"/>
      <c r="Z42" s="1"/>
      <c r="AA42" s="1"/>
      <c r="AB42" s="1"/>
      <c r="AC42" s="1"/>
      <c r="AD42" s="8"/>
      <c r="AE42" s="8"/>
      <c r="AF42" s="8"/>
      <c r="AG42" s="8" t="s">
        <v>2005</v>
      </c>
      <c r="AH42" s="21">
        <v>328171.3</v>
      </c>
      <c r="AI42" s="8"/>
      <c r="AJ42" s="13">
        <f>H2574/H2321-1</f>
        <v>0.76594683334914304</v>
      </c>
      <c r="AK42" s="13">
        <v>0.65069285974137658</v>
      </c>
      <c r="AL42" s="7">
        <v>0.80665566556655643</v>
      </c>
      <c r="AM42" s="7">
        <v>0.78284137313766777</v>
      </c>
      <c r="AN42" s="8" t="s">
        <v>2005</v>
      </c>
      <c r="AO42" s="27">
        <v>102.1304322728122</v>
      </c>
      <c r="AP42" s="7">
        <f t="shared" si="8"/>
        <v>2.1304322728122003</v>
      </c>
      <c r="AQ42" s="7">
        <f t="shared" si="6"/>
        <v>76.594683334914308</v>
      </c>
      <c r="AR42" s="7">
        <f t="shared" si="6"/>
        <v>65.069285974137657</v>
      </c>
      <c r="AS42" s="7">
        <f t="shared" si="6"/>
        <v>80.665566556655648</v>
      </c>
      <c r="AT42" s="7">
        <f t="shared" si="6"/>
        <v>78.284137313766777</v>
      </c>
      <c r="AU42" s="8"/>
      <c r="AV42" s="8"/>
      <c r="AW42" s="7">
        <f t="shared" si="9"/>
        <v>46.852688933417163</v>
      </c>
      <c r="AX42" s="7">
        <f t="shared" si="9"/>
        <v>33.468176764092902</v>
      </c>
      <c r="AY42" s="7">
        <f t="shared" si="9"/>
        <v>55.242941367194476</v>
      </c>
      <c r="AZ42" s="7">
        <f t="shared" si="9"/>
        <v>61.845467320609558</v>
      </c>
      <c r="BA42" s="7">
        <f t="shared" si="10"/>
        <v>0.56998988153555974</v>
      </c>
      <c r="BB42" s="7">
        <f t="shared" si="10"/>
        <v>-8.046656768251248</v>
      </c>
      <c r="BC42" s="7">
        <f t="shared" si="10"/>
        <v>0.30014696545199726</v>
      </c>
      <c r="BD42" s="7">
        <f t="shared" si="10"/>
        <v>19.428814851067578</v>
      </c>
      <c r="BE42" s="7">
        <f t="shared" si="10"/>
        <v>-26.070972185564379</v>
      </c>
      <c r="BF42" s="7">
        <f t="shared" si="10"/>
        <v>-28.124457274737669</v>
      </c>
      <c r="BG42" s="7">
        <f t="shared" si="10"/>
        <v>-33.224523374643375</v>
      </c>
      <c r="BH42" s="7">
        <f t="shared" si="10"/>
        <v>-17.85932732493475</v>
      </c>
      <c r="BI42" s="8"/>
      <c r="BJ42" s="8"/>
      <c r="BK42" s="8" t="s">
        <v>2030</v>
      </c>
      <c r="BL42" s="8">
        <v>0.54063076313764213</v>
      </c>
      <c r="BM42" s="8">
        <v>14.29641678915563</v>
      </c>
      <c r="BN42" s="8">
        <f t="shared" si="1"/>
        <v>-15.442241576542491</v>
      </c>
      <c r="BO42" s="8">
        <f t="shared" si="2"/>
        <v>14.29641678915563</v>
      </c>
      <c r="BP42" s="8">
        <f t="shared" si="3"/>
        <v>-220.76872173707918</v>
      </c>
      <c r="BQ42" s="8">
        <f t="shared" si="4"/>
        <v>238.46282490829753</v>
      </c>
      <c r="BR42" s="8">
        <f t="shared" si="4"/>
        <v>204.38753300925097</v>
      </c>
      <c r="BS42" s="8"/>
      <c r="BT42" s="8" t="s">
        <v>2030</v>
      </c>
      <c r="BU42" s="7">
        <v>14.29641678915563</v>
      </c>
      <c r="BV42" s="7">
        <v>0.54063076313764213</v>
      </c>
      <c r="BW42" s="7">
        <v>-1.6864555505245029</v>
      </c>
      <c r="BX42" s="7">
        <v>-3.4247380738981654</v>
      </c>
      <c r="BY42" s="7">
        <v>5.7756685338181564</v>
      </c>
      <c r="BZ42" s="7">
        <v>2.8441323238949043</v>
      </c>
      <c r="CA42" s="7">
        <v>11.728830874807716</v>
      </c>
      <c r="CC42" s="8" t="s">
        <v>2030</v>
      </c>
      <c r="CD42" s="33">
        <v>22.91685792098901</v>
      </c>
      <c r="CE42" s="7">
        <v>0.54063076313764213</v>
      </c>
      <c r="CF42" s="7">
        <v>-9.0346854185674381</v>
      </c>
      <c r="CG42" s="7">
        <v>-3.4247380738981654</v>
      </c>
      <c r="CH42" s="7">
        <v>30.941431138660487</v>
      </c>
      <c r="CI42" s="7">
        <v>81.625540612475078</v>
      </c>
      <c r="CJ42" s="7">
        <v>11.728830874807716</v>
      </c>
    </row>
    <row r="43" spans="1:92" x14ac:dyDescent="0.3">
      <c r="A43" s="1" t="s">
        <v>2031</v>
      </c>
      <c r="B43" s="1"/>
      <c r="C43" s="1" t="s">
        <v>1878</v>
      </c>
      <c r="D43" s="1"/>
      <c r="E43" s="1"/>
      <c r="F43" s="1"/>
      <c r="G43" s="1"/>
      <c r="H43" s="1">
        <v>21488.9</v>
      </c>
      <c r="I43" s="1">
        <v>-5.8</v>
      </c>
      <c r="J43" s="12">
        <v>2268.1</v>
      </c>
      <c r="K43" s="5">
        <v>1053</v>
      </c>
      <c r="L43" s="5">
        <v>2689.3</v>
      </c>
      <c r="M43" s="13">
        <f t="shared" si="5"/>
        <v>-5.84789428486302E-2</v>
      </c>
      <c r="N43" s="13">
        <v>-2.5562811479635683E-2</v>
      </c>
      <c r="O43" s="13">
        <v>-3.3501606241395088E-2</v>
      </c>
      <c r="P43" s="13">
        <v>-6.3385922752760115E-2</v>
      </c>
      <c r="Q43" s="7"/>
      <c r="R43" s="8"/>
      <c r="S43" s="8"/>
      <c r="T43" s="8"/>
      <c r="U43" s="8" t="s">
        <v>2007</v>
      </c>
      <c r="V43" s="13">
        <f>H2635/H2574-1</f>
        <v>-7.1950320532830681E-2</v>
      </c>
      <c r="W43" s="14">
        <v>-8.9986376021798264E-2</v>
      </c>
      <c r="X43" s="1"/>
      <c r="Y43" s="1"/>
      <c r="Z43" s="1"/>
      <c r="AA43" s="1"/>
      <c r="AB43" s="1"/>
      <c r="AC43" s="1"/>
      <c r="AD43" s="8"/>
      <c r="AE43" s="8"/>
      <c r="AF43" s="8"/>
      <c r="AG43" s="8" t="s">
        <v>2007</v>
      </c>
      <c r="AH43" s="21">
        <v>348116.4</v>
      </c>
      <c r="AI43" s="8"/>
      <c r="AJ43" s="13">
        <f>H2635/H2382-1</f>
        <v>0.2949942848276228</v>
      </c>
      <c r="AK43" s="13">
        <v>0.21943662879357384</v>
      </c>
      <c r="AL43" s="7">
        <v>0.34155425070783907</v>
      </c>
      <c r="AM43" s="7">
        <v>0.17816492774647119</v>
      </c>
      <c r="AN43" s="8" t="s">
        <v>2007</v>
      </c>
      <c r="AO43" s="27">
        <v>103.56861772777907</v>
      </c>
      <c r="AP43" s="7">
        <f t="shared" si="8"/>
        <v>3.5686177277790705</v>
      </c>
      <c r="AQ43" s="7">
        <f t="shared" si="6"/>
        <v>29.49942848276228</v>
      </c>
      <c r="AR43" s="7">
        <f t="shared" si="6"/>
        <v>21.943662879357383</v>
      </c>
      <c r="AS43" s="7">
        <f t="shared" si="6"/>
        <v>34.155425070783906</v>
      </c>
      <c r="AT43" s="7">
        <f t="shared" si="6"/>
        <v>17.81649277464712</v>
      </c>
      <c r="AU43" s="8"/>
      <c r="AV43" s="8"/>
      <c r="AW43" s="7">
        <f t="shared" si="9"/>
        <v>76.594683334914308</v>
      </c>
      <c r="AX43" s="7">
        <f t="shared" si="9"/>
        <v>65.069285974137657</v>
      </c>
      <c r="AY43" s="7">
        <f t="shared" si="9"/>
        <v>80.665566556655648</v>
      </c>
      <c r="AZ43" s="7">
        <f t="shared" si="9"/>
        <v>78.284137313766777</v>
      </c>
      <c r="BA43" s="7">
        <f t="shared" si="10"/>
        <v>46.852688933417163</v>
      </c>
      <c r="BB43" s="7">
        <f t="shared" si="10"/>
        <v>33.468176764092902</v>
      </c>
      <c r="BC43" s="7">
        <f t="shared" si="10"/>
        <v>55.242941367194476</v>
      </c>
      <c r="BD43" s="7">
        <f t="shared" si="10"/>
        <v>61.845467320609558</v>
      </c>
      <c r="BE43" s="7">
        <f t="shared" si="10"/>
        <v>0.56998988153555974</v>
      </c>
      <c r="BF43" s="7">
        <f t="shared" si="10"/>
        <v>-8.046656768251248</v>
      </c>
      <c r="BG43" s="7">
        <f t="shared" si="10"/>
        <v>0.30014696545199726</v>
      </c>
      <c r="BH43" s="7">
        <f t="shared" si="10"/>
        <v>19.428814851067578</v>
      </c>
      <c r="BI43" s="8"/>
      <c r="BJ43" s="8"/>
      <c r="BK43" s="8" t="s">
        <v>2032</v>
      </c>
      <c r="BL43" s="8">
        <v>0.77195410527559716</v>
      </c>
      <c r="BM43" s="8">
        <v>26.24028339607143</v>
      </c>
      <c r="BN43" s="8">
        <f t="shared" si="1"/>
        <v>-15.210918234404536</v>
      </c>
      <c r="BO43" s="8">
        <f t="shared" si="2"/>
        <v>26.24028339607143</v>
      </c>
      <c r="BP43" s="8">
        <f t="shared" si="3"/>
        <v>-399.13880518524547</v>
      </c>
      <c r="BQ43" s="8">
        <f t="shared" si="4"/>
        <v>231.37203353374042</v>
      </c>
      <c r="BR43" s="8">
        <f t="shared" si="4"/>
        <v>688.552472706142</v>
      </c>
      <c r="BS43" s="8"/>
      <c r="BT43" s="8" t="s">
        <v>2032</v>
      </c>
      <c r="BU43" s="7">
        <v>26.24028339607143</v>
      </c>
      <c r="BV43" s="7">
        <v>0.77195410527559716</v>
      </c>
      <c r="BW43" s="7">
        <v>10.257411056391296</v>
      </c>
      <c r="BX43" s="7">
        <v>-3.1934147317602104</v>
      </c>
      <c r="BY43" s="7">
        <v>-32.756167577200031</v>
      </c>
      <c r="BZ43" s="7">
        <v>105.21448157977841</v>
      </c>
      <c r="CA43" s="7">
        <v>10.197897649023137</v>
      </c>
      <c r="CC43" s="8" t="s">
        <v>2032</v>
      </c>
      <c r="CD43" s="33">
        <v>6.5879915731705596</v>
      </c>
      <c r="CE43" s="7">
        <v>0.77195410527559716</v>
      </c>
      <c r="CF43" s="7">
        <v>-25.363551766385889</v>
      </c>
      <c r="CG43" s="7">
        <v>-3.1934147317602104</v>
      </c>
      <c r="CH43" s="7">
        <v>80.996339860539408</v>
      </c>
      <c r="CI43" s="7">
        <v>643.30975820613673</v>
      </c>
      <c r="CJ43" s="7">
        <v>10.197897649023137</v>
      </c>
    </row>
    <row r="44" spans="1:92" x14ac:dyDescent="0.3">
      <c r="A44" s="1" t="s">
        <v>2033</v>
      </c>
      <c r="B44" s="1"/>
      <c r="C44" s="1" t="s">
        <v>1878</v>
      </c>
      <c r="D44" s="1"/>
      <c r="E44" s="1"/>
      <c r="F44" s="1"/>
      <c r="G44" s="1"/>
      <c r="H44" s="1">
        <v>21536.799999999999</v>
      </c>
      <c r="I44" s="1">
        <v>0.2</v>
      </c>
      <c r="J44" s="12">
        <v>2341.9</v>
      </c>
      <c r="K44" s="5">
        <v>1072.2</v>
      </c>
      <c r="L44" s="5">
        <v>2732.8</v>
      </c>
      <c r="M44" s="13">
        <f t="shared" si="5"/>
        <v>2.229057792627831E-3</v>
      </c>
      <c r="N44" s="13">
        <v>3.2538247872668791E-2</v>
      </c>
      <c r="O44" s="13">
        <v>1.8233618233618243E-2</v>
      </c>
      <c r="P44" s="13">
        <v>1.617521288067536E-2</v>
      </c>
      <c r="Q44" s="7"/>
      <c r="R44" s="8"/>
      <c r="S44" s="8"/>
      <c r="T44" s="8"/>
      <c r="U44" s="8" t="s">
        <v>2009</v>
      </c>
      <c r="V44" s="13">
        <f>H2701/H2635-1</f>
        <v>0.14835957227358421</v>
      </c>
      <c r="W44" s="14">
        <v>0.15155678260524952</v>
      </c>
      <c r="X44" s="1"/>
      <c r="Y44" s="1"/>
      <c r="Z44" s="1"/>
      <c r="AA44" s="1"/>
      <c r="AB44" s="1"/>
      <c r="AC44" s="1"/>
      <c r="AD44" s="8"/>
      <c r="AE44" s="8"/>
      <c r="AF44" s="8"/>
      <c r="AG44" s="8" t="s">
        <v>2009</v>
      </c>
      <c r="AH44" s="21">
        <v>354011</v>
      </c>
      <c r="AI44" s="8"/>
      <c r="AJ44" s="13">
        <f>H2701/H2448-1</f>
        <v>0.20373429497141071</v>
      </c>
      <c r="AK44" s="13">
        <v>0.19287346570150099</v>
      </c>
      <c r="AL44" s="7">
        <v>0.1746178601941577</v>
      </c>
      <c r="AM44" s="7">
        <v>7.1234232224853811E-2</v>
      </c>
      <c r="AN44" s="8" t="s">
        <v>2009</v>
      </c>
      <c r="AO44" s="27">
        <v>104.02773367488842</v>
      </c>
      <c r="AP44" s="7">
        <f t="shared" si="8"/>
        <v>4.0277336748884238</v>
      </c>
      <c r="AQ44" s="7">
        <f t="shared" si="6"/>
        <v>20.373429497141071</v>
      </c>
      <c r="AR44" s="7">
        <f t="shared" si="6"/>
        <v>19.287346570150099</v>
      </c>
      <c r="AS44" s="7">
        <f t="shared" si="6"/>
        <v>17.461786019415769</v>
      </c>
      <c r="AT44" s="7">
        <f t="shared" si="6"/>
        <v>7.1234232224853811</v>
      </c>
      <c r="AU44" s="8"/>
      <c r="AV44" s="8"/>
      <c r="AW44" s="7">
        <f t="shared" si="9"/>
        <v>29.49942848276228</v>
      </c>
      <c r="AX44" s="7">
        <f t="shared" si="9"/>
        <v>21.943662879357383</v>
      </c>
      <c r="AY44" s="7">
        <f t="shared" si="9"/>
        <v>34.155425070783906</v>
      </c>
      <c r="AZ44" s="7">
        <f t="shared" si="9"/>
        <v>17.81649277464712</v>
      </c>
      <c r="BA44" s="7">
        <f t="shared" si="10"/>
        <v>76.594683334914308</v>
      </c>
      <c r="BB44" s="7">
        <f t="shared" si="10"/>
        <v>65.069285974137657</v>
      </c>
      <c r="BC44" s="7">
        <f t="shared" si="10"/>
        <v>80.665566556655648</v>
      </c>
      <c r="BD44" s="7">
        <f t="shared" si="10"/>
        <v>78.284137313766777</v>
      </c>
      <c r="BE44" s="7">
        <f t="shared" si="10"/>
        <v>46.852688933417163</v>
      </c>
      <c r="BF44" s="7">
        <f t="shared" si="10"/>
        <v>33.468176764092902</v>
      </c>
      <c r="BG44" s="7">
        <f t="shared" si="10"/>
        <v>55.242941367194476</v>
      </c>
      <c r="BH44" s="7">
        <f t="shared" si="10"/>
        <v>61.845467320609558</v>
      </c>
      <c r="BI44" s="8"/>
      <c r="BJ44" s="8"/>
      <c r="BK44" s="8" t="s">
        <v>2034</v>
      </c>
      <c r="BL44" s="8">
        <v>2.4360302008999923</v>
      </c>
      <c r="BM44" s="8">
        <v>9.4031428380339186</v>
      </c>
      <c r="BN44" s="8">
        <f t="shared" si="1"/>
        <v>-13.546842138780141</v>
      </c>
      <c r="BO44" s="8">
        <f t="shared" si="2"/>
        <v>9.4031428380339186</v>
      </c>
      <c r="BP44" s="8">
        <f t="shared" si="3"/>
        <v>-127.38289163524658</v>
      </c>
      <c r="BQ44" s="8">
        <f t="shared" si="4"/>
        <v>183.5169319330293</v>
      </c>
      <c r="BR44" s="8">
        <f t="shared" si="4"/>
        <v>88.419095232468578</v>
      </c>
      <c r="BS44" s="8"/>
      <c r="BT44" s="8" t="s">
        <v>2034</v>
      </c>
      <c r="BU44" s="7">
        <v>9.4031428380339186</v>
      </c>
      <c r="BV44" s="7">
        <v>2.4360302008999923</v>
      </c>
      <c r="BW44" s="7">
        <v>-6.5797295016462147</v>
      </c>
      <c r="BX44" s="7">
        <v>-1.5293386361358152</v>
      </c>
      <c r="BY44" s="7">
        <v>10.062634542190208</v>
      </c>
      <c r="BZ44" s="7">
        <v>43.292840314833548</v>
      </c>
      <c r="CA44" s="7">
        <v>2.3388766639777554</v>
      </c>
      <c r="CC44" s="8" t="s">
        <v>2034</v>
      </c>
      <c r="CD44" s="33">
        <v>23.069546027014233</v>
      </c>
      <c r="CE44" s="7">
        <v>2.4360302008999923</v>
      </c>
      <c r="CF44" s="7">
        <v>-8.8819973125422145</v>
      </c>
      <c r="CG44" s="7">
        <v>-1.5293386361358152</v>
      </c>
      <c r="CH44" s="7">
        <v>13.583581656125286</v>
      </c>
      <c r="CI44" s="7">
        <v>78.889876260007114</v>
      </c>
      <c r="CJ44" s="7">
        <v>2.3388766639777554</v>
      </c>
    </row>
    <row r="45" spans="1:92" x14ac:dyDescent="0.3">
      <c r="A45" s="1" t="s">
        <v>2035</v>
      </c>
      <c r="B45" s="1"/>
      <c r="C45" s="1" t="s">
        <v>1878</v>
      </c>
      <c r="D45" s="1"/>
      <c r="E45" s="1"/>
      <c r="F45" s="1"/>
      <c r="G45" s="1"/>
      <c r="H45" s="1">
        <v>21912.6</v>
      </c>
      <c r="I45" s="1">
        <v>1.7</v>
      </c>
      <c r="J45" s="12">
        <v>2391.1999999999998</v>
      </c>
      <c r="K45" s="5">
        <v>1090.2</v>
      </c>
      <c r="L45" s="5">
        <v>2824.3</v>
      </c>
      <c r="M45" s="13">
        <f t="shared" si="5"/>
        <v>1.7449203224248588E-2</v>
      </c>
      <c r="N45" s="13">
        <v>2.1051283146163335E-2</v>
      </c>
      <c r="O45" s="13">
        <v>1.6787912702853847E-2</v>
      </c>
      <c r="P45" s="13">
        <v>3.3482142857142794E-2</v>
      </c>
      <c r="Q45" s="7"/>
      <c r="R45" s="8"/>
      <c r="S45" s="8"/>
      <c r="T45" s="8"/>
      <c r="U45" s="8" t="s">
        <v>2012</v>
      </c>
      <c r="V45" s="13">
        <f>H2764/H2701-1</f>
        <v>4.9808872084448286E-2</v>
      </c>
      <c r="W45" s="14">
        <v>4.9307515237723809E-2</v>
      </c>
      <c r="X45" s="1"/>
      <c r="Y45" s="1"/>
      <c r="Z45" s="1"/>
      <c r="AA45" s="1"/>
      <c r="AB45" s="1"/>
      <c r="AC45" s="1"/>
      <c r="AD45" s="8"/>
      <c r="AE45" s="8"/>
      <c r="AF45" s="8"/>
      <c r="AG45" s="8" t="s">
        <v>2012</v>
      </c>
      <c r="AH45" s="21">
        <v>407057.8</v>
      </c>
      <c r="AI45" s="8"/>
      <c r="AJ45" s="13">
        <f>H2764/H2511-1</f>
        <v>0.18766372922115981</v>
      </c>
      <c r="AK45" s="13">
        <v>0.14880354332027212</v>
      </c>
      <c r="AL45" s="7">
        <v>0.19569164670480044</v>
      </c>
      <c r="AM45" s="7">
        <v>0.10179579169645825</v>
      </c>
      <c r="AN45" s="8" t="s">
        <v>2012</v>
      </c>
      <c r="AO45" s="27">
        <v>104.84923075119374</v>
      </c>
      <c r="AP45" s="7">
        <f t="shared" si="8"/>
        <v>4.849230751193744</v>
      </c>
      <c r="AQ45" s="7">
        <f t="shared" si="6"/>
        <v>18.766372922115981</v>
      </c>
      <c r="AR45" s="7">
        <f t="shared" si="6"/>
        <v>14.880354332027213</v>
      </c>
      <c r="AS45" s="7">
        <f t="shared" si="6"/>
        <v>19.569164670480042</v>
      </c>
      <c r="AT45" s="7">
        <f t="shared" si="6"/>
        <v>10.179579169645825</v>
      </c>
      <c r="AU45" s="8"/>
      <c r="AV45" s="8"/>
      <c r="AW45" s="7">
        <f t="shared" si="9"/>
        <v>20.373429497141071</v>
      </c>
      <c r="AX45" s="7">
        <f t="shared" si="9"/>
        <v>19.287346570150099</v>
      </c>
      <c r="AY45" s="7">
        <f t="shared" si="9"/>
        <v>17.461786019415769</v>
      </c>
      <c r="AZ45" s="7">
        <f t="shared" si="9"/>
        <v>7.1234232224853811</v>
      </c>
      <c r="BA45" s="7">
        <f t="shared" si="10"/>
        <v>29.49942848276228</v>
      </c>
      <c r="BB45" s="7">
        <f t="shared" si="10"/>
        <v>21.943662879357383</v>
      </c>
      <c r="BC45" s="7">
        <f t="shared" si="10"/>
        <v>34.155425070783906</v>
      </c>
      <c r="BD45" s="7">
        <f t="shared" si="10"/>
        <v>17.81649277464712</v>
      </c>
      <c r="BE45" s="7">
        <f t="shared" si="10"/>
        <v>76.594683334914308</v>
      </c>
      <c r="BF45" s="7">
        <f t="shared" si="10"/>
        <v>65.069285974137657</v>
      </c>
      <c r="BG45" s="7">
        <f t="shared" si="10"/>
        <v>80.665566556655648</v>
      </c>
      <c r="BH45" s="7">
        <f t="shared" si="10"/>
        <v>78.284137313766777</v>
      </c>
      <c r="BI45" s="8"/>
      <c r="BJ45" s="8"/>
      <c r="BK45" s="8" t="s">
        <v>2036</v>
      </c>
      <c r="BL45" s="8">
        <v>2.9528468615214791</v>
      </c>
      <c r="BM45" s="8">
        <v>9.6467167578841782</v>
      </c>
      <c r="BN45" s="8">
        <f t="shared" si="1"/>
        <v>-13.030025478158654</v>
      </c>
      <c r="BO45" s="8">
        <f t="shared" si="2"/>
        <v>9.6467167578841782</v>
      </c>
      <c r="BP45" s="8">
        <f t="shared" si="3"/>
        <v>-125.69696513581088</v>
      </c>
      <c r="BQ45" s="8">
        <f t="shared" si="4"/>
        <v>169.78156396146366</v>
      </c>
      <c r="BR45" s="8">
        <f t="shared" si="4"/>
        <v>93.059144206843428</v>
      </c>
      <c r="BS45" s="8"/>
      <c r="BT45" s="8" t="s">
        <v>2036</v>
      </c>
      <c r="BU45" s="7">
        <v>9.6467167578841782</v>
      </c>
      <c r="BV45" s="7">
        <v>2.9528468615214791</v>
      </c>
      <c r="BW45" s="7">
        <v>-6.3361555817959552</v>
      </c>
      <c r="BX45" s="7">
        <v>-1.0125219755143284</v>
      </c>
      <c r="BY45" s="7">
        <v>6.4154967668461795</v>
      </c>
      <c r="BZ45" s="7">
        <v>40.14686755672404</v>
      </c>
      <c r="CA45" s="7">
        <v>1.0252007508994383</v>
      </c>
      <c r="CC45" s="8" t="s">
        <v>2036</v>
      </c>
      <c r="CD45" s="33">
        <v>35.162889662201401</v>
      </c>
      <c r="CE45" s="7">
        <v>2.9528468615214791</v>
      </c>
      <c r="CF45" s="7">
        <v>3.2113463226449532</v>
      </c>
      <c r="CG45" s="7">
        <v>-1.0125219755143284</v>
      </c>
      <c r="CH45" s="7">
        <v>-3.2515587226651421</v>
      </c>
      <c r="CI45" s="7">
        <v>10.312745203965264</v>
      </c>
      <c r="CJ45" s="7">
        <v>1.0252007508994383</v>
      </c>
    </row>
    <row r="46" spans="1:92" x14ac:dyDescent="0.3">
      <c r="A46" s="1" t="s">
        <v>2037</v>
      </c>
      <c r="B46" s="1"/>
      <c r="C46" s="1" t="s">
        <v>1878</v>
      </c>
      <c r="D46" s="1"/>
      <c r="E46" s="1"/>
      <c r="F46" s="1"/>
      <c r="G46" s="1"/>
      <c r="H46" s="1">
        <v>22061.5</v>
      </c>
      <c r="I46" s="1">
        <v>0.7</v>
      </c>
      <c r="J46" s="12">
        <v>2358</v>
      </c>
      <c r="K46" s="5">
        <v>1109.3</v>
      </c>
      <c r="L46" s="5">
        <v>2867.4</v>
      </c>
      <c r="M46" s="13">
        <f t="shared" si="5"/>
        <v>6.7951772039831493E-3</v>
      </c>
      <c r="N46" s="13">
        <v>-1.388424222147866E-2</v>
      </c>
      <c r="O46" s="13">
        <v>1.7519721152082113E-2</v>
      </c>
      <c r="P46" s="13">
        <v>1.5260418510781415E-2</v>
      </c>
      <c r="Q46" s="7"/>
      <c r="R46" s="8"/>
      <c r="S46" s="8"/>
      <c r="T46" s="8"/>
      <c r="U46" s="8" t="s">
        <v>2014</v>
      </c>
      <c r="V46" s="13">
        <f>H2827/H2764-1</f>
        <v>2.6109125075200135E-2</v>
      </c>
      <c r="W46" s="14">
        <v>2.6525324597236999E-2</v>
      </c>
      <c r="X46" s="1"/>
      <c r="Y46" s="1"/>
      <c r="Z46" s="1"/>
      <c r="AA46" s="1"/>
      <c r="AB46" s="1"/>
      <c r="AC46" s="1"/>
      <c r="AD46" s="8"/>
      <c r="AE46" s="8"/>
      <c r="AF46" s="8"/>
      <c r="AG46" s="8" t="s">
        <v>2014</v>
      </c>
      <c r="AH46" s="21">
        <v>355350.8</v>
      </c>
      <c r="AI46" s="8"/>
      <c r="AJ46" s="13">
        <f>H2827/H2574-1</f>
        <v>0.14802913125248685</v>
      </c>
      <c r="AK46" s="13">
        <v>0.12877063631992303</v>
      </c>
      <c r="AL46" s="7">
        <v>0.16676414739085499</v>
      </c>
      <c r="AM46" s="7">
        <v>2.3953382098803377E-2</v>
      </c>
      <c r="AN46" s="8" t="s">
        <v>2014</v>
      </c>
      <c r="AO46" s="27">
        <v>104.61475670393578</v>
      </c>
      <c r="AP46" s="7">
        <f t="shared" si="8"/>
        <v>4.6147567039357824</v>
      </c>
      <c r="AQ46" s="7">
        <f t="shared" si="6"/>
        <v>14.802913125248685</v>
      </c>
      <c r="AR46" s="7">
        <f t="shared" si="6"/>
        <v>12.877063631992304</v>
      </c>
      <c r="AS46" s="7">
        <f t="shared" si="6"/>
        <v>16.676414739085498</v>
      </c>
      <c r="AT46" s="7">
        <f t="shared" si="6"/>
        <v>2.3953382098803377</v>
      </c>
      <c r="AU46" s="8"/>
      <c r="AV46" s="8"/>
      <c r="AW46" s="7">
        <f t="shared" si="9"/>
        <v>18.766372922115981</v>
      </c>
      <c r="AX46" s="7">
        <f t="shared" si="9"/>
        <v>14.880354332027213</v>
      </c>
      <c r="AY46" s="7">
        <f t="shared" si="9"/>
        <v>19.569164670480042</v>
      </c>
      <c r="AZ46" s="7">
        <f t="shared" si="9"/>
        <v>10.179579169645825</v>
      </c>
      <c r="BA46" s="7">
        <f t="shared" si="10"/>
        <v>20.373429497141071</v>
      </c>
      <c r="BB46" s="7">
        <f t="shared" si="10"/>
        <v>19.287346570150099</v>
      </c>
      <c r="BC46" s="7">
        <f t="shared" si="10"/>
        <v>17.461786019415769</v>
      </c>
      <c r="BD46" s="7">
        <f t="shared" si="10"/>
        <v>7.1234232224853811</v>
      </c>
      <c r="BE46" s="7">
        <f t="shared" si="10"/>
        <v>29.49942848276228</v>
      </c>
      <c r="BF46" s="7">
        <f t="shared" si="10"/>
        <v>21.943662879357383</v>
      </c>
      <c r="BG46" s="7">
        <f t="shared" si="10"/>
        <v>34.155425070783906</v>
      </c>
      <c r="BH46" s="7">
        <f t="shared" si="10"/>
        <v>17.81649277464712</v>
      </c>
      <c r="BI46" s="8"/>
      <c r="BJ46" s="8"/>
      <c r="BK46" s="8" t="s">
        <v>2038</v>
      </c>
      <c r="BL46" s="8">
        <v>3.5000797949399214</v>
      </c>
      <c r="BM46" s="8">
        <v>15.002442854690035</v>
      </c>
      <c r="BN46" s="8">
        <f t="shared" si="1"/>
        <v>-12.482792544740212</v>
      </c>
      <c r="BO46" s="8">
        <f t="shared" si="2"/>
        <v>15.002442854690035</v>
      </c>
      <c r="BP46" s="8">
        <f t="shared" si="3"/>
        <v>-187.27238181941581</v>
      </c>
      <c r="BQ46" s="8">
        <f t="shared" si="4"/>
        <v>155.82010971502183</v>
      </c>
      <c r="BR46" s="8">
        <f t="shared" si="4"/>
        <v>225.07329160824008</v>
      </c>
      <c r="BS46" s="8"/>
      <c r="BT46" s="8" t="s">
        <v>2038</v>
      </c>
      <c r="BU46" s="7">
        <v>15.002442854690035</v>
      </c>
      <c r="BV46" s="7">
        <v>3.5000797949399214</v>
      </c>
      <c r="BW46" s="7">
        <v>-0.98042948499009874</v>
      </c>
      <c r="BX46" s="7">
        <v>-0.46528904209588617</v>
      </c>
      <c r="BY46" s="7">
        <v>0.45618309591360606</v>
      </c>
      <c r="BZ46" s="7">
        <v>0.96124197503795028</v>
      </c>
      <c r="CA46" s="7">
        <v>0.21649389269450733</v>
      </c>
      <c r="CC46" s="8" t="s">
        <v>2038</v>
      </c>
      <c r="CD46" s="33">
        <v>37.277473074625036</v>
      </c>
      <c r="CE46" s="7">
        <v>3.5000797949399214</v>
      </c>
      <c r="CF46" s="7">
        <v>5.3259297350685877</v>
      </c>
      <c r="CG46" s="7">
        <v>-0.46528904209588617</v>
      </c>
      <c r="CH46" s="7">
        <v>-2.4780967447000601</v>
      </c>
      <c r="CI46" s="7">
        <v>28.365527542887758</v>
      </c>
      <c r="CJ46" s="7">
        <v>0.21649389269450733</v>
      </c>
    </row>
    <row r="47" spans="1:92" x14ac:dyDescent="0.3">
      <c r="A47" s="1" t="s">
        <v>2039</v>
      </c>
      <c r="B47" s="1"/>
      <c r="C47" s="1" t="s">
        <v>1878</v>
      </c>
      <c r="D47" s="1"/>
      <c r="E47" s="1"/>
      <c r="F47" s="1"/>
      <c r="G47" s="1"/>
      <c r="H47" s="1">
        <v>21833.8</v>
      </c>
      <c r="I47" s="1">
        <v>-1</v>
      </c>
      <c r="J47" s="12">
        <v>2397.4</v>
      </c>
      <c r="K47" s="5">
        <v>1141.9000000000001</v>
      </c>
      <c r="L47" s="5">
        <v>2801</v>
      </c>
      <c r="M47" s="13">
        <f t="shared" si="5"/>
        <v>-1.0321147700745659E-2</v>
      </c>
      <c r="N47" s="13">
        <v>1.6709075487701508E-2</v>
      </c>
      <c r="O47" s="13">
        <v>2.9387902280717748E-2</v>
      </c>
      <c r="P47" s="13">
        <v>-2.3156866848015656E-2</v>
      </c>
      <c r="Q47" s="7"/>
      <c r="R47" s="8"/>
      <c r="S47" s="8"/>
      <c r="T47" s="8"/>
      <c r="U47" s="8" t="s">
        <v>2016</v>
      </c>
      <c r="V47" s="13">
        <f>H2888/H2827-1</f>
        <v>-6.4738580044297889E-3</v>
      </c>
      <c r="W47" s="14">
        <v>-5.3071396114959812E-3</v>
      </c>
      <c r="X47" s="1"/>
      <c r="Y47" s="1"/>
      <c r="Z47" s="1"/>
      <c r="AA47" s="1"/>
      <c r="AB47" s="1"/>
      <c r="AC47" s="1"/>
      <c r="AD47" s="8"/>
      <c r="AE47" s="8"/>
      <c r="AF47" s="8"/>
      <c r="AG47" s="8" t="s">
        <v>2016</v>
      </c>
      <c r="AH47" s="21">
        <v>375547.6</v>
      </c>
      <c r="AI47" s="8"/>
      <c r="AJ47" s="13">
        <f>H2888/H2635-1</f>
        <v>0.22902575035279593</v>
      </c>
      <c r="AK47" s="13">
        <v>0.23380580617605218</v>
      </c>
      <c r="AL47" s="7">
        <v>0.20081808377986721</v>
      </c>
      <c r="AM47" s="7">
        <v>0.10068166605193762</v>
      </c>
      <c r="AN47" s="8" t="s">
        <v>2016</v>
      </c>
      <c r="AO47" s="27">
        <v>104.50794255038547</v>
      </c>
      <c r="AP47" s="7">
        <f t="shared" si="8"/>
        <v>4.5079425503854651</v>
      </c>
      <c r="AQ47" s="7">
        <f t="shared" si="6"/>
        <v>22.902575035279593</v>
      </c>
      <c r="AR47" s="7">
        <f t="shared" si="6"/>
        <v>23.380580617605219</v>
      </c>
      <c r="AS47" s="7">
        <f t="shared" si="6"/>
        <v>20.081808377986722</v>
      </c>
      <c r="AT47" s="7">
        <f t="shared" si="6"/>
        <v>10.068166605193763</v>
      </c>
      <c r="AU47" s="8"/>
      <c r="AV47" s="8"/>
      <c r="AW47" s="7">
        <f t="shared" si="9"/>
        <v>14.802913125248685</v>
      </c>
      <c r="AX47" s="7">
        <f t="shared" si="9"/>
        <v>12.877063631992304</v>
      </c>
      <c r="AY47" s="7">
        <f t="shared" si="9"/>
        <v>16.676414739085498</v>
      </c>
      <c r="AZ47" s="7">
        <f t="shared" si="9"/>
        <v>2.3953382098803377</v>
      </c>
      <c r="BA47" s="7">
        <f t="shared" si="10"/>
        <v>18.766372922115981</v>
      </c>
      <c r="BB47" s="7">
        <f t="shared" si="10"/>
        <v>14.880354332027213</v>
      </c>
      <c r="BC47" s="7">
        <f t="shared" si="10"/>
        <v>19.569164670480042</v>
      </c>
      <c r="BD47" s="7">
        <f t="shared" si="10"/>
        <v>10.179579169645825</v>
      </c>
      <c r="BE47" s="7">
        <f t="shared" si="10"/>
        <v>20.373429497141071</v>
      </c>
      <c r="BF47" s="7">
        <f t="shared" si="10"/>
        <v>19.287346570150099</v>
      </c>
      <c r="BG47" s="7">
        <f t="shared" si="10"/>
        <v>17.461786019415769</v>
      </c>
      <c r="BH47" s="7">
        <f t="shared" si="10"/>
        <v>7.1234232224853811</v>
      </c>
      <c r="BI47" s="8"/>
      <c r="BJ47" s="8"/>
      <c r="BK47" s="8" t="s">
        <v>2040</v>
      </c>
      <c r="BL47" s="8">
        <v>3.6062806753722043</v>
      </c>
      <c r="BM47" s="8">
        <v>8.0564948729040289</v>
      </c>
      <c r="BN47" s="8">
        <f t="shared" si="1"/>
        <v>-12.376591664307929</v>
      </c>
      <c r="BO47" s="8">
        <f t="shared" si="2"/>
        <v>8.0564948729040289</v>
      </c>
      <c r="BP47" s="8">
        <f t="shared" si="3"/>
        <v>-99.711947287523572</v>
      </c>
      <c r="BQ47" s="8">
        <f t="shared" si="4"/>
        <v>153.1800212250165</v>
      </c>
      <c r="BR47" s="8">
        <f t="shared" si="4"/>
        <v>64.907109637128912</v>
      </c>
      <c r="BS47" s="8"/>
      <c r="BT47" s="8" t="s">
        <v>2040</v>
      </c>
      <c r="BU47" s="7">
        <v>8.0564948729040289</v>
      </c>
      <c r="BV47" s="7">
        <v>3.6062806753722043</v>
      </c>
      <c r="BW47" s="7">
        <v>-7.9263774667761044</v>
      </c>
      <c r="BX47" s="7">
        <v>-0.35908816166360324</v>
      </c>
      <c r="BY47" s="7">
        <v>2.8462683131964397</v>
      </c>
      <c r="BZ47" s="7">
        <v>62.827459745815972</v>
      </c>
      <c r="CA47" s="7">
        <v>0.12894430784694605</v>
      </c>
      <c r="CC47" s="8" t="s">
        <v>2040</v>
      </c>
      <c r="CD47" s="33">
        <v>24.964734814029299</v>
      </c>
      <c r="CE47" s="7">
        <v>3.6062806753722043</v>
      </c>
      <c r="CF47" s="7">
        <v>-6.9868085255271488</v>
      </c>
      <c r="CG47" s="7">
        <v>-0.35908816166360324</v>
      </c>
      <c r="CH47" s="7">
        <v>2.5088802293271342</v>
      </c>
      <c r="CI47" s="7">
        <v>48.815493372378853</v>
      </c>
      <c r="CJ47" s="7">
        <v>0.12894430784694605</v>
      </c>
    </row>
    <row r="48" spans="1:92" x14ac:dyDescent="0.3">
      <c r="A48" s="1" t="s">
        <v>2041</v>
      </c>
      <c r="B48" s="1"/>
      <c r="C48" s="1" t="s">
        <v>1878</v>
      </c>
      <c r="D48" s="1"/>
      <c r="E48" s="1"/>
      <c r="F48" s="1"/>
      <c r="G48" s="1"/>
      <c r="H48" s="1">
        <v>22347.3</v>
      </c>
      <c r="I48" s="1">
        <v>2.4</v>
      </c>
      <c r="J48" s="12">
        <v>2380.1</v>
      </c>
      <c r="K48" s="5">
        <v>1143.4000000000001</v>
      </c>
      <c r="L48" s="5">
        <v>2864.2</v>
      </c>
      <c r="M48" s="13">
        <f t="shared" si="5"/>
        <v>2.3518581282232054E-2</v>
      </c>
      <c r="N48" s="13">
        <v>-7.2161508300659927E-3</v>
      </c>
      <c r="O48" s="13">
        <v>1.313600140117277E-3</v>
      </c>
      <c r="P48" s="13">
        <v>2.2563370224919499E-2</v>
      </c>
      <c r="Q48" s="7"/>
      <c r="R48" s="8"/>
      <c r="S48" s="8"/>
      <c r="T48" s="8"/>
      <c r="U48" s="8" t="s">
        <v>2018</v>
      </c>
      <c r="V48" s="13">
        <f>H2953/H2888-1</f>
        <v>-0.20955786671557775</v>
      </c>
      <c r="W48" s="14">
        <v>-0.21887145299267319</v>
      </c>
      <c r="X48" s="1"/>
      <c r="Y48" s="1"/>
      <c r="Z48" s="1"/>
      <c r="AA48" s="1"/>
      <c r="AB48" s="1"/>
      <c r="AC48" s="1"/>
      <c r="AD48" s="8"/>
      <c r="AE48" s="8"/>
      <c r="AF48" s="8"/>
      <c r="AG48" s="8" t="s">
        <v>2018</v>
      </c>
      <c r="AH48" s="21">
        <v>382274.4</v>
      </c>
      <c r="AI48" s="8"/>
      <c r="AJ48" s="13">
        <f>H2953/H2701-1</f>
        <v>-0.15403349314450743</v>
      </c>
      <c r="AK48" s="13">
        <v>-0.16307997032754407</v>
      </c>
      <c r="AL48" s="7">
        <v>-0.18239273398782707</v>
      </c>
      <c r="AM48" s="7">
        <v>-0.27240669608590795</v>
      </c>
      <c r="AN48" s="8" t="s">
        <v>2018</v>
      </c>
      <c r="AO48" s="27">
        <v>104.75257316892505</v>
      </c>
      <c r="AP48" s="7">
        <f t="shared" si="8"/>
        <v>4.7525731689250534</v>
      </c>
      <c r="AQ48" s="7">
        <f t="shared" si="6"/>
        <v>-15.403349314450743</v>
      </c>
      <c r="AR48" s="7">
        <f t="shared" si="6"/>
        <v>-16.307997032754407</v>
      </c>
      <c r="AS48" s="7">
        <f t="shared" si="6"/>
        <v>-18.239273398782707</v>
      </c>
      <c r="AT48" s="7">
        <f t="shared" si="6"/>
        <v>-27.240669608590796</v>
      </c>
      <c r="AU48" s="8"/>
      <c r="AV48" s="8"/>
      <c r="AW48" s="7">
        <f t="shared" si="9"/>
        <v>22.902575035279593</v>
      </c>
      <c r="AX48" s="7">
        <f t="shared" si="9"/>
        <v>23.380580617605219</v>
      </c>
      <c r="AY48" s="7">
        <f t="shared" si="9"/>
        <v>20.081808377986722</v>
      </c>
      <c r="AZ48" s="7">
        <f t="shared" si="9"/>
        <v>10.068166605193763</v>
      </c>
      <c r="BA48" s="7">
        <f t="shared" si="10"/>
        <v>14.802913125248685</v>
      </c>
      <c r="BB48" s="7">
        <f t="shared" si="10"/>
        <v>12.877063631992304</v>
      </c>
      <c r="BC48" s="7">
        <f t="shared" si="10"/>
        <v>16.676414739085498</v>
      </c>
      <c r="BD48" s="7">
        <f t="shared" si="10"/>
        <v>2.3953382098803377</v>
      </c>
      <c r="BE48" s="7">
        <f t="shared" si="10"/>
        <v>18.766372922115981</v>
      </c>
      <c r="BF48" s="7">
        <f t="shared" si="10"/>
        <v>14.880354332027213</v>
      </c>
      <c r="BG48" s="7">
        <f t="shared" si="10"/>
        <v>19.569164670480042</v>
      </c>
      <c r="BH48" s="7">
        <f t="shared" si="10"/>
        <v>10.179579169645825</v>
      </c>
      <c r="BI48" s="8"/>
      <c r="BJ48" s="8"/>
      <c r="BK48" s="8" t="s">
        <v>2042</v>
      </c>
      <c r="BL48" s="8">
        <v>3.3483569261085506</v>
      </c>
      <c r="BM48" s="8">
        <v>16.005069597322731</v>
      </c>
      <c r="BN48" s="8">
        <f t="shared" si="1"/>
        <v>-12.634515413571583</v>
      </c>
      <c r="BO48" s="8">
        <f t="shared" si="2"/>
        <v>16.005069597322731</v>
      </c>
      <c r="BP48" s="8">
        <f t="shared" si="3"/>
        <v>-202.21629852265997</v>
      </c>
      <c r="BQ48" s="8">
        <f t="shared" si="4"/>
        <v>159.63097973577791</v>
      </c>
      <c r="BR48" s="8">
        <f t="shared" si="4"/>
        <v>256.16225281514437</v>
      </c>
      <c r="BS48" s="8"/>
      <c r="BT48" s="8" t="s">
        <v>2042</v>
      </c>
      <c r="BU48" s="7">
        <v>16.005069597322731</v>
      </c>
      <c r="BV48" s="7">
        <v>3.3483569261085506</v>
      </c>
      <c r="BW48" s="7">
        <v>2.2197257642597279E-2</v>
      </c>
      <c r="BX48" s="7">
        <v>-0.61701191092725693</v>
      </c>
      <c r="BY48" s="7">
        <v>-1.3695972355403605E-2</v>
      </c>
      <c r="BZ48" s="7">
        <v>4.9271824685184328E-4</v>
      </c>
      <c r="CA48" s="7">
        <v>0.38070369822610522</v>
      </c>
      <c r="CC48" s="8" t="s">
        <v>2042</v>
      </c>
      <c r="CD48" s="33">
        <v>9.0630849157977256</v>
      </c>
      <c r="CE48" s="7">
        <v>3.3483569261085506</v>
      </c>
      <c r="CF48" s="7">
        <v>-22.888458423758721</v>
      </c>
      <c r="CG48" s="7">
        <v>-0.61701191092725693</v>
      </c>
      <c r="CH48" s="7">
        <v>14.122451470222439</v>
      </c>
      <c r="CI48" s="7">
        <v>523.88152901613148</v>
      </c>
      <c r="CJ48" s="7">
        <v>0.38070369822610522</v>
      </c>
    </row>
    <row r="49" spans="1:92" x14ac:dyDescent="0.3">
      <c r="A49" s="1" t="s">
        <v>2043</v>
      </c>
      <c r="B49" s="1"/>
      <c r="C49" s="1" t="s">
        <v>1878</v>
      </c>
      <c r="D49" s="1"/>
      <c r="E49" s="1"/>
      <c r="F49" s="1"/>
      <c r="G49" s="1"/>
      <c r="H49" s="1">
        <v>21765.8</v>
      </c>
      <c r="I49" s="1">
        <v>-2.6</v>
      </c>
      <c r="J49" s="12">
        <v>2369.1</v>
      </c>
      <c r="K49" s="5">
        <v>1148.2</v>
      </c>
      <c r="L49" s="5">
        <v>2793.1</v>
      </c>
      <c r="M49" s="13">
        <f t="shared" si="5"/>
        <v>-2.6021040573134147E-2</v>
      </c>
      <c r="N49" s="13">
        <v>-4.6216545523297681E-3</v>
      </c>
      <c r="O49" s="13">
        <v>4.1980059471751208E-3</v>
      </c>
      <c r="P49" s="13">
        <v>-2.4823685496822789E-2</v>
      </c>
      <c r="Q49" s="7"/>
      <c r="R49" s="8"/>
      <c r="S49" s="8"/>
      <c r="T49" s="8"/>
      <c r="U49" s="8" t="s">
        <v>2020</v>
      </c>
      <c r="V49" s="13">
        <f>H3015/H2953-1</f>
        <v>-1.7594251184059995E-2</v>
      </c>
      <c r="W49" s="14">
        <v>-2.0217203583813403E-2</v>
      </c>
      <c r="X49" s="1"/>
      <c r="Y49" s="1"/>
      <c r="Z49" s="1"/>
      <c r="AA49" s="1"/>
      <c r="AB49" s="1"/>
      <c r="AC49" s="1"/>
      <c r="AD49" s="8"/>
      <c r="AE49" s="8"/>
      <c r="AF49" s="8"/>
      <c r="AG49" s="8" t="s">
        <v>2020</v>
      </c>
      <c r="AH49" s="21">
        <v>440409.5</v>
      </c>
      <c r="AI49" s="8"/>
      <c r="AJ49" s="13">
        <f>H3015/H2764-1</f>
        <v>-0.2083488892693206</v>
      </c>
      <c r="AK49" s="13">
        <v>-0.21853237955374483</v>
      </c>
      <c r="AL49" s="7">
        <v>-0.22506648225119963</v>
      </c>
      <c r="AM49" s="7">
        <v>-0.30469871374163859</v>
      </c>
      <c r="AN49" s="8" t="s">
        <v>2020</v>
      </c>
      <c r="AO49" s="27">
        <v>105.10845948651935</v>
      </c>
      <c r="AP49" s="7">
        <f t="shared" si="8"/>
        <v>5.1084594865193509</v>
      </c>
      <c r="AQ49" s="7">
        <f t="shared" si="6"/>
        <v>-20.834888926932059</v>
      </c>
      <c r="AR49" s="7">
        <f t="shared" si="6"/>
        <v>-21.853237955374482</v>
      </c>
      <c r="AS49" s="7">
        <f t="shared" si="6"/>
        <v>-22.506648225119964</v>
      </c>
      <c r="AT49" s="7">
        <f t="shared" si="6"/>
        <v>-30.469871374163858</v>
      </c>
      <c r="AU49" s="8"/>
      <c r="AV49" s="8"/>
      <c r="AW49" s="7">
        <f t="shared" si="9"/>
        <v>-15.403349314450743</v>
      </c>
      <c r="AX49" s="7">
        <f t="shared" si="9"/>
        <v>-16.307997032754407</v>
      </c>
      <c r="AY49" s="7">
        <f t="shared" si="9"/>
        <v>-18.239273398782707</v>
      </c>
      <c r="AZ49" s="7">
        <f t="shared" si="9"/>
        <v>-27.240669608590796</v>
      </c>
      <c r="BA49" s="7">
        <f t="shared" si="10"/>
        <v>22.902575035279593</v>
      </c>
      <c r="BB49" s="7">
        <f t="shared" si="10"/>
        <v>23.380580617605219</v>
      </c>
      <c r="BC49" s="7">
        <f t="shared" si="10"/>
        <v>20.081808377986722</v>
      </c>
      <c r="BD49" s="7">
        <f t="shared" si="10"/>
        <v>10.068166605193763</v>
      </c>
      <c r="BE49" s="7">
        <f t="shared" si="10"/>
        <v>14.802913125248685</v>
      </c>
      <c r="BF49" s="7">
        <f t="shared" si="10"/>
        <v>12.877063631992304</v>
      </c>
      <c r="BG49" s="7">
        <f t="shared" si="10"/>
        <v>16.676414739085498</v>
      </c>
      <c r="BH49" s="7">
        <f t="shared" si="10"/>
        <v>2.3953382098803377</v>
      </c>
      <c r="BI49" s="8"/>
      <c r="BJ49" s="8"/>
      <c r="BK49" s="8" t="s">
        <v>2044</v>
      </c>
      <c r="BL49" s="8">
        <v>3.3433734951631635</v>
      </c>
      <c r="BM49" s="8">
        <v>16.061463594067995</v>
      </c>
      <c r="BN49" s="8">
        <f t="shared" si="1"/>
        <v>-12.63949884451697</v>
      </c>
      <c r="BO49" s="8">
        <f t="shared" si="2"/>
        <v>16.061463594067995</v>
      </c>
      <c r="BP49" s="8">
        <f t="shared" si="3"/>
        <v>-203.00885053847381</v>
      </c>
      <c r="BQ49" s="8">
        <f t="shared" si="4"/>
        <v>159.75693104054582</v>
      </c>
      <c r="BR49" s="8">
        <f t="shared" si="4"/>
        <v>257.9706127835716</v>
      </c>
      <c r="BS49" s="8"/>
      <c r="BT49" s="8" t="s">
        <v>2044</v>
      </c>
      <c r="BU49" s="7">
        <v>16.061463594067995</v>
      </c>
      <c r="BV49" s="7">
        <v>3.3433734951631635</v>
      </c>
      <c r="BW49" s="7">
        <v>7.8591254387861298E-2</v>
      </c>
      <c r="BX49" s="7">
        <v>-0.62199534187264405</v>
      </c>
      <c r="BY49" s="7">
        <v>-4.8883394141177726E-2</v>
      </c>
      <c r="BZ49" s="7">
        <v>6.1765852662575274E-3</v>
      </c>
      <c r="CA49" s="7">
        <v>0.38687820531126732</v>
      </c>
      <c r="CC49" s="8" t="s">
        <v>2044</v>
      </c>
      <c r="CD49" s="33">
        <v>-5.1558129823623178</v>
      </c>
      <c r="CE49" s="7">
        <v>3.3433734951631635</v>
      </c>
      <c r="CF49" s="7">
        <v>-37.107356321918765</v>
      </c>
      <c r="CG49" s="7">
        <v>-0.62199534187264405</v>
      </c>
      <c r="CH49" s="7">
        <v>23.080602781441883</v>
      </c>
      <c r="CI49" s="7">
        <v>1376.9558932018444</v>
      </c>
      <c r="CJ49" s="7">
        <v>0.38687820531126732</v>
      </c>
    </row>
    <row r="50" spans="1:92" x14ac:dyDescent="0.3">
      <c r="A50" s="1" t="s">
        <v>2045</v>
      </c>
      <c r="B50" s="1"/>
      <c r="C50" s="1" t="s">
        <v>1878</v>
      </c>
      <c r="D50" s="1"/>
      <c r="E50" s="1"/>
      <c r="F50" s="1"/>
      <c r="G50" s="1"/>
      <c r="H50" s="1">
        <v>21421.4</v>
      </c>
      <c r="I50" s="1">
        <v>-1.6</v>
      </c>
      <c r="J50" s="12">
        <v>2355.6999999999998</v>
      </c>
      <c r="K50" s="5">
        <v>1128.4000000000001</v>
      </c>
      <c r="L50" s="5">
        <v>2701.2</v>
      </c>
      <c r="M50" s="13">
        <f t="shared" si="5"/>
        <v>-1.5822988357882428E-2</v>
      </c>
      <c r="N50" s="13">
        <v>-5.6561563462919073E-3</v>
      </c>
      <c r="O50" s="13">
        <v>-1.7244382511757528E-2</v>
      </c>
      <c r="P50" s="13">
        <v>-3.2902509756184917E-2</v>
      </c>
      <c r="Q50" s="7"/>
      <c r="R50" s="8"/>
      <c r="S50" s="8"/>
      <c r="T50" s="8"/>
      <c r="U50" s="8" t="s">
        <v>2022</v>
      </c>
      <c r="V50" s="13">
        <f>H3079/H3015-1</f>
        <v>9.7663972013627198E-2</v>
      </c>
      <c r="W50" s="14">
        <v>6.6239834365440675E-2</v>
      </c>
      <c r="X50" s="1"/>
      <c r="Y50" s="1"/>
      <c r="Z50" s="1"/>
      <c r="AA50" s="1"/>
      <c r="AB50" s="1"/>
      <c r="AC50" s="1"/>
      <c r="AD50" s="8"/>
      <c r="AE50" s="8"/>
      <c r="AF50" s="8"/>
      <c r="AG50" s="8" t="s">
        <v>2022</v>
      </c>
      <c r="AH50" s="21">
        <v>376241</v>
      </c>
      <c r="AI50" s="8"/>
      <c r="AJ50" s="13">
        <f>H3079/H2827-1</f>
        <v>-0.15314377251059563</v>
      </c>
      <c r="AK50" s="13">
        <v>-0.18829873338634551</v>
      </c>
      <c r="AL50" s="7">
        <v>-0.14038111587982838</v>
      </c>
      <c r="AM50" s="7">
        <v>-0.19366495145470886</v>
      </c>
      <c r="AN50" s="8" t="s">
        <v>2022</v>
      </c>
      <c r="AO50" s="28">
        <v>103.65453473522557</v>
      </c>
      <c r="AP50" s="7">
        <f t="shared" si="8"/>
        <v>3.6545347352255675</v>
      </c>
      <c r="AQ50" s="7">
        <f t="shared" si="6"/>
        <v>-15.314377251059563</v>
      </c>
      <c r="AR50" s="7">
        <f t="shared" si="6"/>
        <v>-18.829873338634549</v>
      </c>
      <c r="AS50" s="7">
        <f t="shared" si="6"/>
        <v>-14.038111587982838</v>
      </c>
      <c r="AT50" s="7">
        <f t="shared" si="6"/>
        <v>-19.366495145470886</v>
      </c>
      <c r="AU50" s="8"/>
      <c r="AV50" s="8"/>
      <c r="AW50" s="7">
        <f t="shared" si="9"/>
        <v>-20.834888926932059</v>
      </c>
      <c r="AX50" s="7">
        <f t="shared" si="9"/>
        <v>-21.853237955374482</v>
      </c>
      <c r="AY50" s="7">
        <f t="shared" si="9"/>
        <v>-22.506648225119964</v>
      </c>
      <c r="AZ50" s="7">
        <f t="shared" si="9"/>
        <v>-30.469871374163858</v>
      </c>
      <c r="BA50" s="7">
        <f t="shared" si="10"/>
        <v>-15.403349314450743</v>
      </c>
      <c r="BB50" s="7">
        <f t="shared" si="10"/>
        <v>-16.307997032754407</v>
      </c>
      <c r="BC50" s="7">
        <f t="shared" si="10"/>
        <v>-18.239273398782707</v>
      </c>
      <c r="BD50" s="7">
        <f t="shared" si="10"/>
        <v>-27.240669608590796</v>
      </c>
      <c r="BE50" s="7">
        <f t="shared" si="10"/>
        <v>22.902575035279593</v>
      </c>
      <c r="BF50" s="7">
        <f t="shared" si="10"/>
        <v>23.380580617605219</v>
      </c>
      <c r="BG50" s="7">
        <f t="shared" si="10"/>
        <v>20.081808377986722</v>
      </c>
      <c r="BH50" s="7">
        <f t="shared" si="10"/>
        <v>10.068166605193763</v>
      </c>
      <c r="BI50" s="8"/>
      <c r="BJ50" s="8"/>
      <c r="BK50" s="8"/>
      <c r="BL50" s="8">
        <f>AVERAGE(BL2:BL49)</f>
        <v>3.9653688370358076</v>
      </c>
      <c r="BM50" s="8">
        <f>AVERAGE(BM2:BM49)</f>
        <v>15.982872339680133</v>
      </c>
      <c r="BN50" s="8"/>
      <c r="BO50" s="8"/>
      <c r="BP50" s="8">
        <f>SUM(BP2:BP49)</f>
        <v>-7682.9926607979014</v>
      </c>
      <c r="BQ50" s="8">
        <f>SUM(BQ2:BQ49)</f>
        <v>7096.0815267035405</v>
      </c>
      <c r="BR50" s="8">
        <f>SUM(BR2:BR49)</f>
        <v>53784.096478492545</v>
      </c>
      <c r="BS50" s="8"/>
      <c r="BT50" s="8"/>
      <c r="BU50" s="7">
        <v>15.982872339680133</v>
      </c>
      <c r="BV50" s="7">
        <v>3.9653688370358076</v>
      </c>
      <c r="BW50" s="7"/>
      <c r="BX50" s="7"/>
      <c r="BY50" s="7">
        <v>1536.5701067744069</v>
      </c>
      <c r="BZ50" s="7">
        <v>41522.390483619958</v>
      </c>
      <c r="CA50" s="7">
        <v>163.9027857722445</v>
      </c>
      <c r="CC50" s="8"/>
      <c r="CD50" s="7">
        <v>31.951543339556448</v>
      </c>
      <c r="CE50" s="7">
        <v>3.9653688370358076</v>
      </c>
      <c r="CF50" s="7"/>
      <c r="CG50" s="7"/>
      <c r="CH50" s="7">
        <v>3049.9340793799693</v>
      </c>
      <c r="CI50" s="7">
        <v>162882.20478710713</v>
      </c>
      <c r="CJ50" s="7">
        <v>163.9027857722445</v>
      </c>
    </row>
    <row r="51" spans="1:92" x14ac:dyDescent="0.3">
      <c r="A51" s="1" t="s">
        <v>2046</v>
      </c>
      <c r="B51" s="1"/>
      <c r="C51" s="1" t="s">
        <v>1878</v>
      </c>
      <c r="D51" s="1"/>
      <c r="E51" s="1"/>
      <c r="F51" s="1"/>
      <c r="G51" s="1"/>
      <c r="H51" s="1">
        <v>21967.599999999999</v>
      </c>
      <c r="I51" s="1">
        <v>2.5</v>
      </c>
      <c r="J51" s="12">
        <v>2401.1999999999998</v>
      </c>
      <c r="K51" s="5">
        <v>1140.4000000000001</v>
      </c>
      <c r="L51" s="5">
        <v>2768.4</v>
      </c>
      <c r="M51" s="13">
        <f t="shared" si="5"/>
        <v>2.5497866619361709E-2</v>
      </c>
      <c r="N51" s="13">
        <v>1.9314853334465365E-2</v>
      </c>
      <c r="O51" s="13">
        <v>1.0634526763559027E-2</v>
      </c>
      <c r="P51" s="13">
        <v>2.4877832074633677E-2</v>
      </c>
      <c r="Q51" s="7"/>
      <c r="R51" s="8"/>
      <c r="S51" s="8"/>
      <c r="T51" s="8"/>
      <c r="U51" s="8" t="s">
        <v>2024</v>
      </c>
      <c r="V51" s="13">
        <f>H3139/H3079-1</f>
        <v>-1.1056733732100921E-2</v>
      </c>
      <c r="W51" s="14">
        <v>-4.9113722540268245E-3</v>
      </c>
      <c r="X51" s="1"/>
      <c r="Y51" s="1"/>
      <c r="Z51" s="1"/>
      <c r="AA51" s="1"/>
      <c r="AB51" s="1"/>
      <c r="AC51" s="1"/>
      <c r="AD51" s="8"/>
      <c r="AE51" s="8"/>
      <c r="AF51" s="8"/>
      <c r="AG51" s="8" t="s">
        <v>2024</v>
      </c>
      <c r="AH51" s="21">
        <v>393902.3</v>
      </c>
      <c r="AI51" s="8"/>
      <c r="AJ51" s="13">
        <f>H3139/H2888-1</f>
        <v>-0.15705009835924721</v>
      </c>
      <c r="AK51" s="13">
        <v>-0.18797577453328151</v>
      </c>
      <c r="AL51" s="7">
        <v>-0.19310659346441916</v>
      </c>
      <c r="AM51" s="7">
        <v>-0.21229639632036457</v>
      </c>
      <c r="AN51" s="8" t="s">
        <v>2024</v>
      </c>
      <c r="AO51" s="28">
        <v>102.17755680643847</v>
      </c>
      <c r="AP51" s="7">
        <f t="shared" si="8"/>
        <v>2.1775568064384743</v>
      </c>
      <c r="AQ51" s="7">
        <f t="shared" si="6"/>
        <v>-15.705009835924722</v>
      </c>
      <c r="AR51" s="7">
        <f t="shared" si="6"/>
        <v>-18.797577453328152</v>
      </c>
      <c r="AS51" s="7">
        <f t="shared" si="6"/>
        <v>-19.310659346441916</v>
      </c>
      <c r="AT51" s="7">
        <f t="shared" si="6"/>
        <v>-21.229639632036456</v>
      </c>
      <c r="AU51" s="8"/>
      <c r="AV51" s="8"/>
      <c r="AW51" s="7">
        <f t="shared" si="9"/>
        <v>-15.314377251059563</v>
      </c>
      <c r="AX51" s="7">
        <f t="shared" si="9"/>
        <v>-18.829873338634549</v>
      </c>
      <c r="AY51" s="7">
        <f t="shared" si="9"/>
        <v>-14.038111587982838</v>
      </c>
      <c r="AZ51" s="7">
        <f t="shared" si="9"/>
        <v>-19.366495145470886</v>
      </c>
      <c r="BA51" s="7">
        <f t="shared" si="10"/>
        <v>-20.834888926932059</v>
      </c>
      <c r="BB51" s="7">
        <f t="shared" si="10"/>
        <v>-21.853237955374482</v>
      </c>
      <c r="BC51" s="7">
        <f t="shared" si="10"/>
        <v>-22.506648225119964</v>
      </c>
      <c r="BD51" s="7">
        <f t="shared" si="10"/>
        <v>-30.469871374163858</v>
      </c>
      <c r="BE51" s="7">
        <f t="shared" si="10"/>
        <v>-15.403349314450743</v>
      </c>
      <c r="BF51" s="7">
        <f t="shared" si="10"/>
        <v>-16.307997032754407</v>
      </c>
      <c r="BG51" s="7">
        <f t="shared" si="10"/>
        <v>-18.239273398782707</v>
      </c>
      <c r="BH51" s="7">
        <f t="shared" si="10"/>
        <v>-27.240669608590796</v>
      </c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7">
        <v>29.722972877435478</v>
      </c>
      <c r="BV51" s="7">
        <v>1.8674296008961309</v>
      </c>
      <c r="BW51" s="8"/>
      <c r="BX51" s="8"/>
      <c r="BY51" s="8"/>
      <c r="BZ51" s="8"/>
      <c r="CA51" s="8"/>
      <c r="CC51" s="8"/>
      <c r="CD51" s="7">
        <v>58.869167016848465</v>
      </c>
      <c r="CE51" s="7">
        <v>1.8674296008961309</v>
      </c>
      <c r="CF51" s="8"/>
      <c r="CG51" s="8"/>
      <c r="CH51" s="8"/>
      <c r="CI51" s="8"/>
      <c r="CJ51" s="8"/>
    </row>
    <row r="52" spans="1:92" x14ac:dyDescent="0.3">
      <c r="A52" s="1" t="s">
        <v>2047</v>
      </c>
      <c r="B52" s="1"/>
      <c r="C52" s="1" t="s">
        <v>1878</v>
      </c>
      <c r="D52" s="1"/>
      <c r="E52" s="1"/>
      <c r="F52" s="1"/>
      <c r="G52" s="1"/>
      <c r="H52" s="1">
        <v>22208.2</v>
      </c>
      <c r="I52" s="1">
        <v>1.1000000000000001</v>
      </c>
      <c r="J52" s="12">
        <v>2481.8000000000002</v>
      </c>
      <c r="K52" s="5">
        <v>1141.8</v>
      </c>
      <c r="L52" s="5">
        <v>2867.6</v>
      </c>
      <c r="M52" s="13">
        <f t="shared" si="5"/>
        <v>1.0952493672499619E-2</v>
      </c>
      <c r="N52" s="13">
        <v>3.3566550058304445E-2</v>
      </c>
      <c r="O52" s="13">
        <v>1.2276394247632272E-3</v>
      </c>
      <c r="P52" s="13">
        <v>3.5832972113856387E-2</v>
      </c>
      <c r="Q52" s="7"/>
      <c r="R52" s="8"/>
      <c r="S52" s="8"/>
      <c r="T52" s="8"/>
      <c r="U52" s="8" t="s">
        <v>2026</v>
      </c>
      <c r="V52" s="13">
        <f>H3202/H3139-1</f>
        <v>7.1768361770194522E-2</v>
      </c>
      <c r="W52" s="14">
        <v>4.2244978684129464E-2</v>
      </c>
      <c r="X52" s="1"/>
      <c r="Y52" s="1"/>
      <c r="Z52" s="1"/>
      <c r="AA52" s="1"/>
      <c r="AB52" s="1"/>
      <c r="AC52" s="1"/>
      <c r="AD52" s="8"/>
      <c r="AE52" s="8"/>
      <c r="AF52" s="8"/>
      <c r="AG52" s="8" t="s">
        <v>2026</v>
      </c>
      <c r="AH52" s="21">
        <v>399102.9</v>
      </c>
      <c r="AI52" s="8"/>
      <c r="AJ52" s="13">
        <f>H3202/H2953-1</f>
        <v>0.1429641678915563</v>
      </c>
      <c r="AK52" s="13">
        <v>8.3468495428856038E-2</v>
      </c>
      <c r="AL52" s="7">
        <v>8.468388738315169E-2</v>
      </c>
      <c r="AM52" s="7">
        <v>0.11862551384252007</v>
      </c>
      <c r="AN52" s="8" t="s">
        <v>2026</v>
      </c>
      <c r="AO52" s="28">
        <v>101.33547894905679</v>
      </c>
      <c r="AP52" s="7">
        <f t="shared" si="8"/>
        <v>1.3354789490567924</v>
      </c>
      <c r="AQ52" s="7">
        <f t="shared" si="6"/>
        <v>14.29641678915563</v>
      </c>
      <c r="AR52" s="7">
        <f t="shared" si="6"/>
        <v>8.3468495428856038</v>
      </c>
      <c r="AS52" s="7">
        <f t="shared" si="6"/>
        <v>8.4683887383151699</v>
      </c>
      <c r="AT52" s="7">
        <f t="shared" si="6"/>
        <v>11.862551384252008</v>
      </c>
      <c r="AU52" s="8"/>
      <c r="AV52" s="8"/>
      <c r="AW52" s="7">
        <f t="shared" si="9"/>
        <v>-15.705009835924722</v>
      </c>
      <c r="AX52" s="7">
        <f t="shared" si="9"/>
        <v>-18.797577453328152</v>
      </c>
      <c r="AY52" s="7">
        <f t="shared" si="9"/>
        <v>-19.310659346441916</v>
      </c>
      <c r="AZ52" s="7">
        <f t="shared" si="9"/>
        <v>-21.229639632036456</v>
      </c>
      <c r="BA52" s="7">
        <f t="shared" si="10"/>
        <v>-15.314377251059563</v>
      </c>
      <c r="BB52" s="7">
        <f t="shared" si="10"/>
        <v>-18.829873338634549</v>
      </c>
      <c r="BC52" s="7">
        <f t="shared" si="10"/>
        <v>-14.038111587982838</v>
      </c>
      <c r="BD52" s="7">
        <f t="shared" si="10"/>
        <v>-19.366495145470886</v>
      </c>
      <c r="BE52" s="7">
        <f t="shared" si="10"/>
        <v>-20.834888926932059</v>
      </c>
      <c r="BF52" s="7">
        <f t="shared" si="10"/>
        <v>-21.853237955374482</v>
      </c>
      <c r="BG52" s="7">
        <f t="shared" si="10"/>
        <v>-22.506648225119964</v>
      </c>
      <c r="BH52" s="7">
        <f t="shared" si="10"/>
        <v>-30.469871374163858</v>
      </c>
      <c r="BI52" s="8"/>
      <c r="BJ52" s="8"/>
      <c r="BK52" s="8" t="s">
        <v>2048</v>
      </c>
      <c r="BL52" s="8" t="s">
        <v>2049</v>
      </c>
      <c r="BM52" s="8"/>
      <c r="BN52" s="8"/>
      <c r="BO52" s="8"/>
      <c r="BP52" s="8"/>
      <c r="BQ52" s="8"/>
      <c r="BR52" s="8"/>
      <c r="BS52" s="8"/>
      <c r="BT52" s="8" t="s">
        <v>4016</v>
      </c>
      <c r="BU52" s="7"/>
      <c r="BV52" s="7" t="s">
        <v>4017</v>
      </c>
      <c r="BW52" s="8"/>
      <c r="BX52" s="8" t="s">
        <v>4016</v>
      </c>
      <c r="BY52" s="8" t="s">
        <v>2048</v>
      </c>
      <c r="BZ52" s="8"/>
      <c r="CA52" s="8"/>
      <c r="CC52" s="8" t="s">
        <v>4016</v>
      </c>
      <c r="CE52" s="7" t="s">
        <v>4017</v>
      </c>
      <c r="CF52" s="8"/>
      <c r="CG52" s="8" t="s">
        <v>4016</v>
      </c>
      <c r="CH52" s="8" t="s">
        <v>2048</v>
      </c>
      <c r="CI52" s="8"/>
      <c r="CJ52" s="8"/>
    </row>
    <row r="53" spans="1:92" x14ac:dyDescent="0.3">
      <c r="A53" s="1" t="s">
        <v>2050</v>
      </c>
      <c r="B53" s="1"/>
      <c r="C53" s="1" t="s">
        <v>1878</v>
      </c>
      <c r="D53" s="1"/>
      <c r="E53" s="1"/>
      <c r="F53" s="1"/>
      <c r="G53" s="1"/>
      <c r="H53" s="1">
        <v>22013.4</v>
      </c>
      <c r="I53" s="1">
        <v>-0.9</v>
      </c>
      <c r="J53" s="12">
        <v>2346.1</v>
      </c>
      <c r="K53" s="5">
        <v>1093.4000000000001</v>
      </c>
      <c r="L53" s="5">
        <v>2870.9</v>
      </c>
      <c r="M53" s="13">
        <f t="shared" si="5"/>
        <v>-8.7715348384830305E-3</v>
      </c>
      <c r="N53" s="13">
        <v>-5.4678056249496398E-2</v>
      </c>
      <c r="O53" s="13">
        <v>-4.2389210019267654E-2</v>
      </c>
      <c r="P53" s="13">
        <v>1.1507881154972921E-3</v>
      </c>
      <c r="Q53" s="7"/>
      <c r="R53" s="8"/>
      <c r="S53" s="8"/>
      <c r="T53" s="8"/>
      <c r="U53" s="8" t="s">
        <v>2028</v>
      </c>
      <c r="V53" s="13">
        <f>H3263/H3202-1</f>
        <v>8.5066213136270941E-2</v>
      </c>
      <c r="W53" s="14">
        <v>8.9212370647122841E-2</v>
      </c>
      <c r="X53" s="1"/>
      <c r="Y53" s="1"/>
      <c r="Z53" s="1"/>
      <c r="AA53" s="1"/>
      <c r="AB53" s="1"/>
      <c r="AC53" s="1"/>
      <c r="AD53" s="8"/>
      <c r="AE53" s="8"/>
      <c r="AF53" s="8"/>
      <c r="AG53" s="8" t="s">
        <v>2028</v>
      </c>
      <c r="AH53" s="21">
        <v>446648.1</v>
      </c>
      <c r="AI53" s="8"/>
      <c r="AJ53" s="13">
        <f>H3263/H3015-1</f>
        <v>0.26240283396071429</v>
      </c>
      <c r="AK53" s="13">
        <v>0.20447847496829064</v>
      </c>
      <c r="AL53" s="7">
        <v>0.17418084631697095</v>
      </c>
      <c r="AM53" s="7">
        <v>0.22916857920989009</v>
      </c>
      <c r="AN53" s="8" t="s">
        <v>2028</v>
      </c>
      <c r="AO53" s="28">
        <v>100.223107179168</v>
      </c>
      <c r="AP53" s="7">
        <f t="shared" si="8"/>
        <v>0.22310717916799661</v>
      </c>
      <c r="AQ53" s="7">
        <f t="shared" si="6"/>
        <v>26.24028339607143</v>
      </c>
      <c r="AR53" s="7">
        <f t="shared" si="6"/>
        <v>20.447847496829063</v>
      </c>
      <c r="AS53" s="7">
        <f t="shared" si="6"/>
        <v>17.418084631697095</v>
      </c>
      <c r="AT53" s="7">
        <f t="shared" si="6"/>
        <v>22.91685792098901</v>
      </c>
      <c r="AU53" s="8"/>
      <c r="AV53" s="8"/>
      <c r="AW53" s="7">
        <f t="shared" si="9"/>
        <v>14.29641678915563</v>
      </c>
      <c r="AX53" s="7">
        <f t="shared" si="9"/>
        <v>8.3468495428856038</v>
      </c>
      <c r="AY53" s="7">
        <f t="shared" si="9"/>
        <v>8.4683887383151699</v>
      </c>
      <c r="AZ53" s="7">
        <f t="shared" si="9"/>
        <v>11.862551384252008</v>
      </c>
      <c r="BA53" s="7">
        <f t="shared" si="10"/>
        <v>-15.705009835924722</v>
      </c>
      <c r="BB53" s="7">
        <f t="shared" si="10"/>
        <v>-18.797577453328152</v>
      </c>
      <c r="BC53" s="7">
        <f t="shared" si="10"/>
        <v>-19.310659346441916</v>
      </c>
      <c r="BD53" s="7">
        <f t="shared" si="10"/>
        <v>-21.229639632036456</v>
      </c>
      <c r="BE53" s="7">
        <f t="shared" ref="BE53:BE61" si="11">BA52</f>
        <v>-15.314377251059563</v>
      </c>
      <c r="BF53" s="7">
        <f t="shared" ref="BF53:BF61" si="12">BB52</f>
        <v>-18.829873338634549</v>
      </c>
      <c r="BG53" s="7">
        <f t="shared" ref="BG53:BG61" si="13">BC52</f>
        <v>-14.038111587982838</v>
      </c>
      <c r="BH53" s="7">
        <f t="shared" ref="BH53:BH61" si="14">BD52</f>
        <v>-19.366495145470886</v>
      </c>
      <c r="BI53" s="8"/>
      <c r="BJ53" s="8"/>
      <c r="BK53" s="8">
        <f>BP50/BR50</f>
        <v>-0.14284878177455701</v>
      </c>
      <c r="BL53" s="8">
        <f>BL50-BK53*BM50</f>
        <v>6.2485026800173777</v>
      </c>
      <c r="BM53" s="8"/>
      <c r="BN53" s="8"/>
      <c r="BO53" s="8"/>
      <c r="BP53" s="8"/>
      <c r="BQ53" s="8"/>
      <c r="BR53" s="8"/>
      <c r="BS53" s="8"/>
      <c r="BT53" s="13">
        <v>3.7005819965509064E-2</v>
      </c>
      <c r="BU53" s="7"/>
      <c r="BV53" s="7">
        <v>3.3739095407018898</v>
      </c>
      <c r="BW53" s="8"/>
      <c r="BX53" s="8">
        <v>3.7005586199718075E-2</v>
      </c>
      <c r="BY53" s="8">
        <v>9.3748278470087563</v>
      </c>
      <c r="BZ53" s="8"/>
      <c r="CA53" s="8"/>
      <c r="CC53" s="13">
        <v>1.8724783860620885E-2</v>
      </c>
      <c r="CE53" s="7">
        <v>3.3670830939893523</v>
      </c>
      <c r="CF53" s="8"/>
      <c r="CG53" s="8">
        <v>1.8725314952961595E-2</v>
      </c>
      <c r="CH53" s="8">
        <v>18.608717176470698</v>
      </c>
      <c r="CI53" s="8"/>
      <c r="CJ53" s="8"/>
    </row>
    <row r="54" spans="1:92" x14ac:dyDescent="0.3">
      <c r="A54" s="1" t="s">
        <v>2051</v>
      </c>
      <c r="B54" s="1"/>
      <c r="C54" s="1" t="s">
        <v>1878</v>
      </c>
      <c r="D54" s="1"/>
      <c r="E54" s="1"/>
      <c r="F54" s="1"/>
      <c r="G54" s="1"/>
      <c r="H54" s="1">
        <v>21619.1</v>
      </c>
      <c r="I54" s="1">
        <v>-1.8</v>
      </c>
      <c r="J54" s="12">
        <v>2464.8000000000002</v>
      </c>
      <c r="K54" s="5">
        <v>1126.8</v>
      </c>
      <c r="L54" s="5">
        <v>2784.7</v>
      </c>
      <c r="M54" s="13">
        <f t="shared" si="5"/>
        <v>-1.7911817347615711E-2</v>
      </c>
      <c r="N54" s="13">
        <v>5.0594603810579342E-2</v>
      </c>
      <c r="O54" s="13">
        <v>3.0546917870861501E-2</v>
      </c>
      <c r="P54" s="13">
        <v>-3.002542756626847E-2</v>
      </c>
      <c r="Q54" s="7"/>
      <c r="R54" s="8"/>
      <c r="S54" s="8"/>
      <c r="T54" s="8"/>
      <c r="U54" s="8" t="s">
        <v>2030</v>
      </c>
      <c r="V54" s="13">
        <f>H3325/H3263-1</f>
        <v>-4.8735593046778325E-2</v>
      </c>
      <c r="W54" s="14">
        <v>-8.2428048223369799E-2</v>
      </c>
      <c r="X54" s="1"/>
      <c r="Y54" s="1"/>
      <c r="Z54" s="1"/>
      <c r="AA54" s="1"/>
      <c r="AB54" s="1"/>
      <c r="AC54" s="1"/>
      <c r="AD54" s="8"/>
      <c r="AE54" s="8"/>
      <c r="AF54" s="8"/>
      <c r="AG54" s="8" t="s">
        <v>2030</v>
      </c>
      <c r="AH54" s="22">
        <v>384976.10000000003</v>
      </c>
      <c r="AI54" s="8"/>
      <c r="AJ54" s="13">
        <f>H3325/H3079-1</f>
        <v>9.4031428380339177E-2</v>
      </c>
      <c r="AK54" s="13">
        <v>3.6535711318023356E-2</v>
      </c>
      <c r="AL54" s="7">
        <v>4.8369573900401086E-2</v>
      </c>
      <c r="AM54" s="7">
        <v>6.5879915731705596E-2</v>
      </c>
      <c r="AN54" s="8" t="s">
        <v>2030</v>
      </c>
      <c r="AO54" s="29">
        <v>100.54063076313764</v>
      </c>
      <c r="AP54" s="7">
        <f t="shared" si="8"/>
        <v>0.54063076313764213</v>
      </c>
      <c r="AQ54" s="7">
        <f t="shared" si="6"/>
        <v>9.4031428380339186</v>
      </c>
      <c r="AR54" s="7">
        <f t="shared" si="6"/>
        <v>3.6535711318023356</v>
      </c>
      <c r="AS54" s="7">
        <f t="shared" si="6"/>
        <v>4.8369573900401086</v>
      </c>
      <c r="AT54" s="7">
        <f t="shared" si="6"/>
        <v>6.5879915731705596</v>
      </c>
      <c r="AU54" s="8"/>
      <c r="AV54" s="8"/>
      <c r="AW54" s="7">
        <f t="shared" si="9"/>
        <v>26.24028339607143</v>
      </c>
      <c r="AX54" s="7">
        <f t="shared" si="9"/>
        <v>20.447847496829063</v>
      </c>
      <c r="AY54" s="7">
        <f t="shared" si="9"/>
        <v>17.418084631697095</v>
      </c>
      <c r="AZ54" s="7">
        <f t="shared" si="9"/>
        <v>22.91685792098901</v>
      </c>
      <c r="BA54" s="7">
        <f t="shared" ref="BA54:BD61" si="15">AW53</f>
        <v>14.29641678915563</v>
      </c>
      <c r="BB54" s="7">
        <f t="shared" si="15"/>
        <v>8.3468495428856038</v>
      </c>
      <c r="BC54" s="7">
        <f t="shared" si="15"/>
        <v>8.4683887383151699</v>
      </c>
      <c r="BD54" s="7">
        <f t="shared" si="15"/>
        <v>11.862551384252008</v>
      </c>
      <c r="BE54" s="7">
        <f t="shared" si="11"/>
        <v>-15.705009835924722</v>
      </c>
      <c r="BF54" s="7">
        <f t="shared" si="12"/>
        <v>-18.797577453328152</v>
      </c>
      <c r="BG54" s="7">
        <f t="shared" si="13"/>
        <v>-19.310659346441916</v>
      </c>
      <c r="BH54" s="7">
        <f t="shared" si="14"/>
        <v>-21.229639632036456</v>
      </c>
      <c r="BI54" s="8"/>
      <c r="BJ54" s="8"/>
      <c r="BK54" s="8" t="s">
        <v>2052</v>
      </c>
      <c r="BL54" s="8"/>
      <c r="BM54" s="8"/>
      <c r="BN54" s="8"/>
      <c r="BO54" s="8"/>
      <c r="BP54" s="8"/>
      <c r="BQ54" s="8"/>
      <c r="BR54" s="8"/>
      <c r="BS54" s="8"/>
      <c r="BT54" s="13" t="s">
        <v>4026</v>
      </c>
      <c r="BU54" s="7"/>
      <c r="BV54" s="7"/>
      <c r="BW54" s="8"/>
      <c r="BX54" s="8">
        <v>0.34692099999999998</v>
      </c>
      <c r="BY54" s="8">
        <v>0.34692099999999992</v>
      </c>
      <c r="BZ54" s="8"/>
      <c r="CA54" s="8"/>
      <c r="CC54" s="13" t="s">
        <v>4027</v>
      </c>
      <c r="CE54" s="7"/>
      <c r="CF54" s="8"/>
      <c r="CG54" s="8">
        <v>0.34845409000000005</v>
      </c>
      <c r="CH54" s="8">
        <v>0.34845409000000005</v>
      </c>
      <c r="CI54" s="8"/>
      <c r="CJ54" s="8"/>
    </row>
    <row r="55" spans="1:92" x14ac:dyDescent="0.3">
      <c r="A55" s="1" t="s">
        <v>2053</v>
      </c>
      <c r="B55" s="1"/>
      <c r="C55" s="1" t="s">
        <v>1878</v>
      </c>
      <c r="D55" s="1"/>
      <c r="E55" s="1"/>
      <c r="F55" s="1"/>
      <c r="G55" s="1"/>
      <c r="H55" s="1">
        <v>21666.2</v>
      </c>
      <c r="I55" s="1">
        <v>0.2</v>
      </c>
      <c r="J55" s="12">
        <v>2368.1999999999998</v>
      </c>
      <c r="K55" s="5">
        <v>1112.0999999999999</v>
      </c>
      <c r="L55" s="5">
        <v>2788.1</v>
      </c>
      <c r="M55" s="13">
        <f t="shared" si="5"/>
        <v>2.1786290826169008E-3</v>
      </c>
      <c r="N55" s="13">
        <v>-3.919182083739059E-2</v>
      </c>
      <c r="O55" s="13">
        <v>-1.3045793397231109E-2</v>
      </c>
      <c r="P55" s="13">
        <v>1.2209573742234525E-3</v>
      </c>
      <c r="Q55" s="7"/>
      <c r="R55" s="8"/>
      <c r="S55" s="8"/>
      <c r="T55" s="8"/>
      <c r="U55" s="8" t="s">
        <v>2032</v>
      </c>
      <c r="V55" s="13">
        <f>H3385/H3325-1</f>
        <v>-8.8549616291641042E-3</v>
      </c>
      <c r="W55" s="14">
        <v>-5.2500559055217888E-2</v>
      </c>
      <c r="X55" s="1"/>
      <c r="Y55" s="1"/>
      <c r="Z55" s="1"/>
      <c r="AA55" s="1"/>
      <c r="AB55" s="1"/>
      <c r="AC55" s="1"/>
      <c r="AD55" s="8"/>
      <c r="AE55" s="8"/>
      <c r="AF55" s="8"/>
      <c r="AG55" s="8" t="s">
        <v>2032</v>
      </c>
      <c r="AH55" s="22">
        <v>401036.39999999997</v>
      </c>
      <c r="AI55" s="8"/>
      <c r="AJ55" s="13">
        <f>H3385/H3139-1</f>
        <v>9.6467167578841773E-2</v>
      </c>
      <c r="AK55" s="13">
        <v>-1.3035643651386764E-2</v>
      </c>
      <c r="AL55" s="7">
        <v>0.2073136268580793</v>
      </c>
      <c r="AM55" s="7">
        <v>0.23069546027014232</v>
      </c>
      <c r="AN55" s="8" t="s">
        <v>2032</v>
      </c>
      <c r="AO55" s="29">
        <v>100.7719541052756</v>
      </c>
      <c r="AP55" s="7">
        <f t="shared" si="8"/>
        <v>0.77195410527559716</v>
      </c>
      <c r="AQ55" s="7">
        <f t="shared" si="6"/>
        <v>9.6467167578841782</v>
      </c>
      <c r="AR55" s="7">
        <f t="shared" si="6"/>
        <v>-1.3035643651386764</v>
      </c>
      <c r="AS55" s="7">
        <f t="shared" si="6"/>
        <v>20.73136268580793</v>
      </c>
      <c r="AT55" s="7">
        <f t="shared" si="6"/>
        <v>23.069546027014233</v>
      </c>
      <c r="AU55" s="8"/>
      <c r="AV55" s="8"/>
      <c r="AW55" s="7">
        <f t="shared" si="9"/>
        <v>9.4031428380339186</v>
      </c>
      <c r="AX55" s="7">
        <f t="shared" si="9"/>
        <v>3.6535711318023356</v>
      </c>
      <c r="AY55" s="7">
        <f t="shared" si="9"/>
        <v>4.8369573900401086</v>
      </c>
      <c r="AZ55" s="7">
        <f t="shared" si="9"/>
        <v>6.5879915731705596</v>
      </c>
      <c r="BA55" s="7">
        <f t="shared" si="15"/>
        <v>26.24028339607143</v>
      </c>
      <c r="BB55" s="7">
        <f t="shared" si="15"/>
        <v>20.447847496829063</v>
      </c>
      <c r="BC55" s="7">
        <f t="shared" si="15"/>
        <v>17.418084631697095</v>
      </c>
      <c r="BD55" s="7">
        <f t="shared" si="15"/>
        <v>22.91685792098901</v>
      </c>
      <c r="BE55" s="7">
        <f t="shared" si="11"/>
        <v>14.29641678915563</v>
      </c>
      <c r="BF55" s="7">
        <f t="shared" si="12"/>
        <v>8.3468495428856038</v>
      </c>
      <c r="BG55" s="7">
        <f t="shared" si="13"/>
        <v>8.4683887383151699</v>
      </c>
      <c r="BH55" s="7">
        <f t="shared" si="14"/>
        <v>11.862551384252008</v>
      </c>
      <c r="BI55" s="8"/>
      <c r="BJ55" s="8"/>
      <c r="BK55" s="8">
        <f>SLOPE(BL2:BL49,BM2:BM49)</f>
        <v>3.7005819965509064E-2</v>
      </c>
      <c r="BL55" s="8">
        <f>STEYX(BL2:BL49,BM2:BM49)</f>
        <v>1.5254418393182931</v>
      </c>
      <c r="BM55" s="8"/>
      <c r="BN55" s="8"/>
      <c r="BO55" s="8"/>
      <c r="BP55" s="8"/>
      <c r="BQ55" s="8"/>
      <c r="BR55" s="8"/>
      <c r="BS55" s="8"/>
      <c r="BT55" s="13">
        <v>3.7005819965509064E-2</v>
      </c>
      <c r="BU55" s="7"/>
      <c r="BV55" s="7">
        <v>1.5254418393182931</v>
      </c>
      <c r="BW55" s="8">
        <v>0.65554777260265229</v>
      </c>
      <c r="BX55" s="8"/>
      <c r="BY55" s="8"/>
      <c r="BZ55" s="8"/>
      <c r="CA55" s="8"/>
      <c r="CC55" s="13">
        <v>1.8724783860620885E-2</v>
      </c>
      <c r="CE55" s="7">
        <v>1.5236785389792464</v>
      </c>
      <c r="CF55" s="8">
        <v>0.65630641530852507</v>
      </c>
      <c r="CG55" s="8"/>
      <c r="CH55" s="8"/>
      <c r="CI55" s="8"/>
      <c r="CJ55" s="8"/>
    </row>
    <row r="56" spans="1:92" x14ac:dyDescent="0.3">
      <c r="A56" s="1" t="s">
        <v>2054</v>
      </c>
      <c r="B56" s="1"/>
      <c r="C56" s="1" t="s">
        <v>1878</v>
      </c>
      <c r="D56" s="1"/>
      <c r="E56" s="1"/>
      <c r="F56" s="1"/>
      <c r="G56" s="1"/>
      <c r="H56" s="1">
        <v>21906.3</v>
      </c>
      <c r="I56" s="1">
        <v>1.1000000000000001</v>
      </c>
      <c r="J56" s="12">
        <v>2378.4</v>
      </c>
      <c r="K56" s="5">
        <v>1130</v>
      </c>
      <c r="L56" s="5">
        <v>2831.1</v>
      </c>
      <c r="M56" s="13">
        <f t="shared" si="5"/>
        <v>1.1081777145969252E-2</v>
      </c>
      <c r="N56" s="13">
        <v>4.3070686597417307E-3</v>
      </c>
      <c r="O56" s="13">
        <v>1.6095674849384123E-2</v>
      </c>
      <c r="P56" s="13">
        <v>1.5422689286610947E-2</v>
      </c>
      <c r="Q56" s="7"/>
      <c r="R56" s="8"/>
      <c r="S56" s="8"/>
      <c r="T56" s="8"/>
      <c r="U56" s="8" t="s">
        <v>2034</v>
      </c>
      <c r="V56" s="13">
        <f>H3450/H3385-1</f>
        <v>0.12411920231144369</v>
      </c>
      <c r="W56" s="14">
        <v>6.4965889456903403E-2</v>
      </c>
      <c r="X56" s="1"/>
      <c r="Y56" s="1"/>
      <c r="Z56" s="1"/>
      <c r="AA56" s="1"/>
      <c r="AB56" s="1"/>
      <c r="AC56" s="1"/>
      <c r="AD56" s="8"/>
      <c r="AE56" s="8"/>
      <c r="AF56" s="8"/>
      <c r="AG56" s="8" t="s">
        <v>2034</v>
      </c>
      <c r="AH56" s="22">
        <v>412886.60000000003</v>
      </c>
      <c r="AI56" s="8"/>
      <c r="AJ56" s="13">
        <f>H3450/H3202-1</f>
        <v>0.15002442854690035</v>
      </c>
      <c r="AK56" s="13">
        <v>8.4801511330765411E-3</v>
      </c>
      <c r="AL56" s="7">
        <v>0.39201512833588326</v>
      </c>
      <c r="AM56" s="7">
        <v>0.35162889662201402</v>
      </c>
      <c r="AN56" s="8" t="s">
        <v>2034</v>
      </c>
      <c r="AO56" s="30">
        <v>102.43603020089999</v>
      </c>
      <c r="AP56" s="7">
        <f t="shared" si="8"/>
        <v>2.4360302008999923</v>
      </c>
      <c r="AQ56" s="7">
        <f t="shared" si="6"/>
        <v>15.002442854690035</v>
      </c>
      <c r="AR56" s="7">
        <f t="shared" si="6"/>
        <v>0.84801511330765411</v>
      </c>
      <c r="AS56" s="7">
        <f t="shared" si="6"/>
        <v>39.201512833588325</v>
      </c>
      <c r="AT56" s="7">
        <f t="shared" si="6"/>
        <v>35.162889662201401</v>
      </c>
      <c r="AU56" s="8"/>
      <c r="AV56" s="8"/>
      <c r="AW56" s="7">
        <f t="shared" si="9"/>
        <v>9.6467167578841782</v>
      </c>
      <c r="AX56" s="7">
        <f t="shared" si="9"/>
        <v>-1.3035643651386764</v>
      </c>
      <c r="AY56" s="7">
        <f t="shared" si="9"/>
        <v>20.73136268580793</v>
      </c>
      <c r="AZ56" s="7">
        <f t="shared" si="9"/>
        <v>23.069546027014233</v>
      </c>
      <c r="BA56" s="7">
        <f t="shared" si="15"/>
        <v>9.4031428380339186</v>
      </c>
      <c r="BB56" s="7">
        <f t="shared" si="15"/>
        <v>3.6535711318023356</v>
      </c>
      <c r="BC56" s="7">
        <f t="shared" si="15"/>
        <v>4.8369573900401086</v>
      </c>
      <c r="BD56" s="7">
        <f t="shared" si="15"/>
        <v>6.5879915731705596</v>
      </c>
      <c r="BE56" s="7">
        <f t="shared" si="11"/>
        <v>26.24028339607143</v>
      </c>
      <c r="BF56" s="7">
        <f t="shared" si="12"/>
        <v>20.447847496829063</v>
      </c>
      <c r="BG56" s="7">
        <f t="shared" si="13"/>
        <v>17.418084631697095</v>
      </c>
      <c r="BH56" s="7">
        <f t="shared" si="14"/>
        <v>22.91685792098901</v>
      </c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7"/>
      <c r="BV56" s="7"/>
      <c r="BW56" s="8"/>
      <c r="BX56" s="8"/>
      <c r="BY56" s="8"/>
      <c r="BZ56" s="8"/>
      <c r="CA56" s="8"/>
      <c r="CB56" s="34" t="s">
        <v>4020</v>
      </c>
      <c r="CC56" s="8"/>
      <c r="CE56" s="7"/>
      <c r="CF56" s="8"/>
      <c r="CG56" s="8"/>
      <c r="CH56" s="8"/>
      <c r="CI56" s="8"/>
      <c r="CJ56" s="8"/>
    </row>
    <row r="57" spans="1:92" x14ac:dyDescent="0.3">
      <c r="A57" s="1" t="s">
        <v>2055</v>
      </c>
      <c r="B57" s="1"/>
      <c r="C57" s="1" t="s">
        <v>1878</v>
      </c>
      <c r="D57" s="1"/>
      <c r="E57" s="1"/>
      <c r="F57" s="1"/>
      <c r="G57" s="1"/>
      <c r="H57" s="1">
        <v>22386.2</v>
      </c>
      <c r="I57" s="1">
        <v>2.2000000000000002</v>
      </c>
      <c r="J57" s="12">
        <v>2384.1</v>
      </c>
      <c r="K57" s="5">
        <v>1132.0999999999999</v>
      </c>
      <c r="L57" s="5">
        <v>2914.7</v>
      </c>
      <c r="M57" s="13">
        <f t="shared" si="5"/>
        <v>2.1906940012690557E-2</v>
      </c>
      <c r="N57" s="13">
        <v>2.3965691220988461E-3</v>
      </c>
      <c r="O57" s="13">
        <v>1.8584070796459073E-3</v>
      </c>
      <c r="P57" s="13">
        <v>2.9529158277701306E-2</v>
      </c>
      <c r="Q57" s="7"/>
      <c r="R57" s="8"/>
      <c r="S57" s="8"/>
      <c r="T57" s="8"/>
      <c r="U57" s="8" t="s">
        <v>2036</v>
      </c>
      <c r="V57" s="13">
        <f>H3510/H3450-1</f>
        <v>1.9530096805584707E-2</v>
      </c>
      <c r="W57" s="14">
        <v>3.9514453090698787E-3</v>
      </c>
      <c r="X57" s="1"/>
      <c r="Y57" s="1"/>
      <c r="Z57" s="1"/>
      <c r="AA57" s="1"/>
      <c r="AB57" s="1"/>
      <c r="AC57" s="1"/>
      <c r="AD57" s="8"/>
      <c r="AE57" s="8"/>
      <c r="AF57" s="8"/>
      <c r="AG57" s="8" t="s">
        <v>2036</v>
      </c>
      <c r="AH57" s="22">
        <v>463779</v>
      </c>
      <c r="AI57" s="8"/>
      <c r="AJ57" s="13">
        <f>H3510/H3263-1</f>
        <v>8.0564948729040298E-2</v>
      </c>
      <c r="AK57" s="13">
        <v>-7.0461250183896151E-2</v>
      </c>
      <c r="AL57" s="7">
        <v>0.3105690802103005</v>
      </c>
      <c r="AM57" s="7">
        <v>0.37277473074625034</v>
      </c>
      <c r="AN57" s="8" t="s">
        <v>2036</v>
      </c>
      <c r="AO57" s="30">
        <v>102.95284686152148</v>
      </c>
      <c r="AP57" s="7">
        <f t="shared" si="8"/>
        <v>2.9528468615214791</v>
      </c>
      <c r="AQ57" s="7">
        <f t="shared" si="6"/>
        <v>8.0564948729040289</v>
      </c>
      <c r="AR57" s="7">
        <f t="shared" si="6"/>
        <v>-7.0461250183896151</v>
      </c>
      <c r="AS57" s="7">
        <f t="shared" si="6"/>
        <v>31.056908021030051</v>
      </c>
      <c r="AT57" s="7">
        <f t="shared" si="6"/>
        <v>37.277473074625036</v>
      </c>
      <c r="AU57" s="8"/>
      <c r="AV57" s="8"/>
      <c r="AW57" s="7">
        <f t="shared" si="9"/>
        <v>15.002442854690035</v>
      </c>
      <c r="AX57" s="7">
        <f t="shared" si="9"/>
        <v>0.84801511330765411</v>
      </c>
      <c r="AY57" s="7">
        <f t="shared" si="9"/>
        <v>39.201512833588325</v>
      </c>
      <c r="AZ57" s="7">
        <f t="shared" si="9"/>
        <v>35.162889662201401</v>
      </c>
      <c r="BA57" s="7">
        <f t="shared" si="15"/>
        <v>9.6467167578841782</v>
      </c>
      <c r="BB57" s="7">
        <f t="shared" si="15"/>
        <v>-1.3035643651386764</v>
      </c>
      <c r="BC57" s="7">
        <f t="shared" si="15"/>
        <v>20.73136268580793</v>
      </c>
      <c r="BD57" s="7">
        <f t="shared" si="15"/>
        <v>23.069546027014233</v>
      </c>
      <c r="BE57" s="7">
        <f t="shared" si="11"/>
        <v>9.4031428380339186</v>
      </c>
      <c r="BF57" s="7">
        <f t="shared" si="12"/>
        <v>3.6535711318023356</v>
      </c>
      <c r="BG57" s="7">
        <f t="shared" si="13"/>
        <v>4.8369573900401086</v>
      </c>
      <c r="BH57" s="7">
        <f t="shared" si="14"/>
        <v>6.5879915731705596</v>
      </c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7"/>
      <c r="BV57" s="7"/>
      <c r="BW57" s="8"/>
      <c r="BX57" s="8"/>
      <c r="BY57" s="8"/>
      <c r="BZ57" s="8"/>
      <c r="CA57" s="8"/>
      <c r="CC57" s="8"/>
      <c r="CE57" s="7"/>
      <c r="CF57" s="8"/>
      <c r="CG57" s="8"/>
      <c r="CH57" s="8"/>
      <c r="CI57" s="8"/>
      <c r="CJ57" s="8"/>
      <c r="CN57" t="s">
        <v>4010</v>
      </c>
    </row>
    <row r="58" spans="1:92" x14ac:dyDescent="0.3">
      <c r="A58" s="1" t="s">
        <v>2056</v>
      </c>
      <c r="B58" s="1"/>
      <c r="C58" s="1" t="s">
        <v>1878</v>
      </c>
      <c r="D58" s="1"/>
      <c r="E58" s="1"/>
      <c r="F58" s="1"/>
      <c r="G58" s="1"/>
      <c r="H58" s="1">
        <v>21969.4</v>
      </c>
      <c r="I58" s="1">
        <v>-1.9</v>
      </c>
      <c r="J58" s="12">
        <v>2387.9</v>
      </c>
      <c r="K58" s="5">
        <v>1145.2</v>
      </c>
      <c r="L58" s="5">
        <v>2906.1</v>
      </c>
      <c r="M58" s="13">
        <f t="shared" si="5"/>
        <v>-1.8618613252807448E-2</v>
      </c>
      <c r="N58" s="13">
        <v>1.5938928736212166E-3</v>
      </c>
      <c r="O58" s="13">
        <v>1.157141595265454E-2</v>
      </c>
      <c r="P58" s="13">
        <v>-2.9505609496688345E-3</v>
      </c>
      <c r="Q58" s="7"/>
      <c r="R58" s="8"/>
      <c r="S58" s="8"/>
      <c r="T58" s="8"/>
      <c r="U58" s="8" t="s">
        <v>2038</v>
      </c>
      <c r="V58" s="13">
        <f>H3572/H3510-1</f>
        <v>2.1238879383046472E-2</v>
      </c>
      <c r="W58" s="14">
        <v>2.5610375763229998E-2</v>
      </c>
      <c r="X58" s="1"/>
      <c r="Y58" s="1"/>
      <c r="Z58" s="1"/>
      <c r="AA58" s="1"/>
      <c r="AB58" s="1"/>
      <c r="AC58" s="1"/>
      <c r="AD58" s="8"/>
      <c r="AE58" s="8"/>
      <c r="AF58" s="8"/>
      <c r="AG58" s="8" t="s">
        <v>2038</v>
      </c>
      <c r="AH58" s="22">
        <v>403717.87150100002</v>
      </c>
      <c r="AI58" s="8"/>
      <c r="AJ58" s="13">
        <f>H3572/H3325-1</f>
        <v>0.1600506959732273</v>
      </c>
      <c r="AK58" s="13">
        <v>3.8986190281299571E-2</v>
      </c>
      <c r="AL58" s="7">
        <v>0.32639423333358741</v>
      </c>
      <c r="AM58" s="7">
        <v>0.24964734814029299</v>
      </c>
      <c r="AN58" s="8" t="s">
        <v>2038</v>
      </c>
      <c r="AO58" s="29">
        <v>103.50007979493992</v>
      </c>
      <c r="AP58" s="7">
        <f t="shared" si="8"/>
        <v>3.5000797949399214</v>
      </c>
      <c r="AQ58" s="7">
        <f t="shared" si="6"/>
        <v>16.005069597322731</v>
      </c>
      <c r="AR58" s="7">
        <f t="shared" si="6"/>
        <v>3.8986190281299571</v>
      </c>
      <c r="AS58" s="7">
        <f t="shared" si="6"/>
        <v>32.639423333358742</v>
      </c>
      <c r="AT58" s="7">
        <f t="shared" si="6"/>
        <v>24.964734814029299</v>
      </c>
      <c r="AU58" s="8"/>
      <c r="AV58" s="8"/>
      <c r="AW58" s="7">
        <f t="shared" si="9"/>
        <v>8.0564948729040289</v>
      </c>
      <c r="AX58" s="7">
        <f t="shared" si="9"/>
        <v>-7.0461250183896151</v>
      </c>
      <c r="AY58" s="7">
        <f t="shared" si="9"/>
        <v>31.056908021030051</v>
      </c>
      <c r="AZ58" s="7">
        <f t="shared" si="9"/>
        <v>37.277473074625036</v>
      </c>
      <c r="BA58" s="7">
        <f t="shared" si="15"/>
        <v>15.002442854690035</v>
      </c>
      <c r="BB58" s="7">
        <f t="shared" si="15"/>
        <v>0.84801511330765411</v>
      </c>
      <c r="BC58" s="7">
        <f t="shared" si="15"/>
        <v>39.201512833588325</v>
      </c>
      <c r="BD58" s="7">
        <f t="shared" si="15"/>
        <v>35.162889662201401</v>
      </c>
      <c r="BE58" s="7">
        <f t="shared" si="11"/>
        <v>9.6467167578841782</v>
      </c>
      <c r="BF58" s="7">
        <f t="shared" si="12"/>
        <v>-1.3035643651386764</v>
      </c>
      <c r="BG58" s="7">
        <f t="shared" si="13"/>
        <v>20.73136268580793</v>
      </c>
      <c r="BH58" s="7">
        <f t="shared" si="14"/>
        <v>23.069546027014233</v>
      </c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7"/>
      <c r="BV58" s="7"/>
      <c r="BW58" s="8"/>
      <c r="BX58" s="8"/>
      <c r="BY58" s="8"/>
      <c r="BZ58" s="8"/>
      <c r="CA58" s="8"/>
      <c r="CC58" s="8"/>
      <c r="CE58" s="7"/>
      <c r="CF58" s="8"/>
      <c r="CG58" s="8"/>
      <c r="CH58" s="8"/>
      <c r="CI58" s="8"/>
      <c r="CJ58" s="8"/>
    </row>
    <row r="59" spans="1:92" x14ac:dyDescent="0.3">
      <c r="A59" s="1" t="s">
        <v>2057</v>
      </c>
      <c r="B59" s="1"/>
      <c r="C59" s="1" t="s">
        <v>1878</v>
      </c>
      <c r="D59" s="1"/>
      <c r="E59" s="1"/>
      <c r="F59" s="1"/>
      <c r="G59" s="1"/>
      <c r="H59" s="1">
        <v>21837</v>
      </c>
      <c r="I59" s="1">
        <v>-0.6</v>
      </c>
      <c r="J59" s="12">
        <v>2341.5</v>
      </c>
      <c r="K59" s="5">
        <v>1140.3</v>
      </c>
      <c r="L59" s="5">
        <v>2857.5</v>
      </c>
      <c r="M59" s="13">
        <f t="shared" si="5"/>
        <v>-6.026564221144004E-3</v>
      </c>
      <c r="N59" s="13">
        <v>-1.9431299468151919E-2</v>
      </c>
      <c r="O59" s="13">
        <v>-4.2787286063570296E-3</v>
      </c>
      <c r="P59" s="13">
        <v>-1.6723443790647274E-2</v>
      </c>
      <c r="Q59" s="7"/>
      <c r="R59" s="8"/>
      <c r="S59" s="8"/>
      <c r="T59" s="8"/>
      <c r="U59" s="8" t="s">
        <v>2040</v>
      </c>
      <c r="V59" s="13">
        <f>H3633/H3572-1</f>
        <v>-8.3731324275438945E-3</v>
      </c>
      <c r="W59" s="14">
        <v>-2.1791128419838546E-2</v>
      </c>
      <c r="X59" s="1"/>
      <c r="Y59" s="1"/>
      <c r="Z59" s="1"/>
      <c r="AA59" s="1"/>
      <c r="AB59" s="1"/>
      <c r="AC59" s="1"/>
      <c r="AD59" s="8"/>
      <c r="AE59" s="8"/>
      <c r="AF59" s="8"/>
      <c r="AG59" s="8" t="s">
        <v>2040</v>
      </c>
      <c r="AH59" s="22">
        <v>419547.32310300006</v>
      </c>
      <c r="AI59" s="8"/>
      <c r="AJ59" s="13">
        <f>H3633/H3385-1</f>
        <v>0.16061463594067993</v>
      </c>
      <c r="AK59" s="13">
        <v>7.2660800484494414E-2</v>
      </c>
      <c r="AL59" s="7">
        <v>0.24094233560082556</v>
      </c>
      <c r="AM59" s="7">
        <v>9.0630849157977256E-2</v>
      </c>
      <c r="AN59" s="8" t="s">
        <v>2040</v>
      </c>
      <c r="AO59" s="29">
        <v>103.6062806753722</v>
      </c>
      <c r="AP59" s="7">
        <f t="shared" si="8"/>
        <v>3.6062806753722043</v>
      </c>
      <c r="AQ59" s="7">
        <f t="shared" si="6"/>
        <v>16.061463594067995</v>
      </c>
      <c r="AR59" s="7">
        <f t="shared" si="6"/>
        <v>7.2660800484494414</v>
      </c>
      <c r="AS59" s="7">
        <f t="shared" si="6"/>
        <v>24.094233560082557</v>
      </c>
      <c r="AT59" s="7">
        <f t="shared" si="6"/>
        <v>9.0630849157977256</v>
      </c>
      <c r="AU59" s="8"/>
      <c r="AV59" s="8"/>
      <c r="AW59" s="7">
        <f t="shared" si="9"/>
        <v>16.005069597322731</v>
      </c>
      <c r="AX59" s="7">
        <f t="shared" si="9"/>
        <v>3.8986190281299571</v>
      </c>
      <c r="AY59" s="7">
        <f t="shared" si="9"/>
        <v>32.639423333358742</v>
      </c>
      <c r="AZ59" s="7">
        <f t="shared" si="9"/>
        <v>24.964734814029299</v>
      </c>
      <c r="BA59" s="7">
        <f t="shared" si="15"/>
        <v>8.0564948729040289</v>
      </c>
      <c r="BB59" s="7">
        <f t="shared" si="15"/>
        <v>-7.0461250183896151</v>
      </c>
      <c r="BC59" s="7">
        <f t="shared" si="15"/>
        <v>31.056908021030051</v>
      </c>
      <c r="BD59" s="7">
        <f t="shared" si="15"/>
        <v>37.277473074625036</v>
      </c>
      <c r="BE59" s="7">
        <f t="shared" si="11"/>
        <v>15.002442854690035</v>
      </c>
      <c r="BF59" s="7">
        <f t="shared" si="12"/>
        <v>0.84801511330765411</v>
      </c>
      <c r="BG59" s="7">
        <f t="shared" si="13"/>
        <v>39.201512833588325</v>
      </c>
      <c r="BH59" s="7">
        <f t="shared" si="14"/>
        <v>35.162889662201401</v>
      </c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7"/>
      <c r="BV59" s="7"/>
      <c r="BW59" s="8"/>
      <c r="BX59" s="8"/>
      <c r="BY59" s="8"/>
      <c r="BZ59" s="8"/>
      <c r="CA59" s="8"/>
      <c r="CC59" s="8"/>
      <c r="CE59" s="7"/>
      <c r="CF59" s="8"/>
      <c r="CG59" s="8"/>
      <c r="CH59" s="8"/>
      <c r="CI59" s="8"/>
      <c r="CJ59" s="8"/>
    </row>
    <row r="60" spans="1:92" x14ac:dyDescent="0.3">
      <c r="A60" s="1" t="s">
        <v>2058</v>
      </c>
      <c r="B60" s="1"/>
      <c r="C60" s="1" t="s">
        <v>1878</v>
      </c>
      <c r="D60" s="1"/>
      <c r="E60" s="1"/>
      <c r="F60" s="1"/>
      <c r="G60" s="1"/>
      <c r="H60" s="1">
        <v>22020.9</v>
      </c>
      <c r="I60" s="1">
        <v>0.8</v>
      </c>
      <c r="J60" s="12">
        <v>2380.6999999999998</v>
      </c>
      <c r="K60" s="5">
        <v>1157</v>
      </c>
      <c r="L60" s="5">
        <v>2907.8</v>
      </c>
      <c r="M60" s="13">
        <f t="shared" si="5"/>
        <v>8.4214864679215129E-3</v>
      </c>
      <c r="N60" s="13">
        <v>1.6741405082212113E-2</v>
      </c>
      <c r="O60" s="13">
        <v>1.4645268788915144E-2</v>
      </c>
      <c r="P60" s="13">
        <v>1.7602799650043854E-2</v>
      </c>
      <c r="Q60" s="7"/>
      <c r="R60" s="8"/>
      <c r="S60" s="8"/>
      <c r="T60" s="8"/>
      <c r="U60" s="8" t="s">
        <v>2042</v>
      </c>
      <c r="V60" s="13">
        <f>H3698/H3633-1</f>
        <v>5.6679376157939165E-2</v>
      </c>
      <c r="W60" s="14">
        <v>3.7977258480328402E-2</v>
      </c>
      <c r="X60" s="1"/>
      <c r="Y60" s="1"/>
      <c r="Z60" s="1"/>
      <c r="AA60" s="1"/>
      <c r="AB60" s="1"/>
      <c r="AC60" s="1"/>
      <c r="AD60" s="8"/>
      <c r="AE60" s="8"/>
      <c r="AF60" s="8"/>
      <c r="AG60" s="8" t="s">
        <v>2042</v>
      </c>
      <c r="AH60" s="22">
        <v>427076.63142599998</v>
      </c>
      <c r="AI60" s="8"/>
      <c r="AJ60" s="13">
        <f>H3698/H3450-1</f>
        <v>9.0985321613419767E-2</v>
      </c>
      <c r="AK60" s="13">
        <v>4.5477163154967748E-2</v>
      </c>
      <c r="AL60" s="7">
        <v>0.11113689024297169</v>
      </c>
      <c r="AM60" s="7">
        <v>-5.1558129823623178E-2</v>
      </c>
      <c r="AN60" s="8" t="s">
        <v>2042</v>
      </c>
      <c r="AO60" s="30">
        <v>103.34835692610855</v>
      </c>
      <c r="AP60" s="7">
        <f t="shared" si="8"/>
        <v>3.3483569261085506</v>
      </c>
      <c r="AQ60" s="7">
        <f t="shared" si="6"/>
        <v>9.0985321613419767</v>
      </c>
      <c r="AR60" s="7">
        <f t="shared" si="6"/>
        <v>4.5477163154967748</v>
      </c>
      <c r="AS60" s="7">
        <f t="shared" si="6"/>
        <v>11.11368902429717</v>
      </c>
      <c r="AT60" s="7">
        <f t="shared" si="6"/>
        <v>-5.1558129823623178</v>
      </c>
      <c r="AU60" s="8"/>
      <c r="AV60" s="8"/>
      <c r="AW60" s="7">
        <f t="shared" si="9"/>
        <v>16.061463594067995</v>
      </c>
      <c r="AX60" s="7">
        <f t="shared" si="9"/>
        <v>7.2660800484494414</v>
      </c>
      <c r="AY60" s="7">
        <f t="shared" si="9"/>
        <v>24.094233560082557</v>
      </c>
      <c r="AZ60" s="7">
        <f t="shared" si="9"/>
        <v>9.0630849157977256</v>
      </c>
      <c r="BA60" s="7">
        <f t="shared" si="15"/>
        <v>16.005069597322731</v>
      </c>
      <c r="BB60" s="7">
        <f t="shared" si="15"/>
        <v>3.8986190281299571</v>
      </c>
      <c r="BC60" s="7">
        <f t="shared" si="15"/>
        <v>32.639423333358742</v>
      </c>
      <c r="BD60" s="7">
        <f t="shared" si="15"/>
        <v>24.964734814029299</v>
      </c>
      <c r="BE60" s="7">
        <f t="shared" si="11"/>
        <v>8.0564948729040289</v>
      </c>
      <c r="BF60" s="7">
        <f t="shared" si="12"/>
        <v>-7.0461250183896151</v>
      </c>
      <c r="BG60" s="7">
        <f t="shared" si="13"/>
        <v>31.056908021030051</v>
      </c>
      <c r="BH60" s="7">
        <f t="shared" si="14"/>
        <v>37.277473074625036</v>
      </c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7"/>
      <c r="BV60" s="7"/>
      <c r="BW60" s="8"/>
      <c r="BX60" s="8"/>
      <c r="BY60" s="8">
        <v>8</v>
      </c>
      <c r="BZ60" s="8"/>
      <c r="CA60" s="8"/>
      <c r="CC60" s="8"/>
      <c r="CE60" s="7"/>
      <c r="CF60" s="8"/>
      <c r="CG60" s="8"/>
      <c r="CH60" s="8"/>
      <c r="CI60" s="8"/>
      <c r="CJ60" s="8"/>
    </row>
    <row r="61" spans="1:92" x14ac:dyDescent="0.3">
      <c r="A61" s="1" t="s">
        <v>2059</v>
      </c>
      <c r="B61" s="1"/>
      <c r="C61" s="1" t="s">
        <v>1878</v>
      </c>
      <c r="D61" s="1"/>
      <c r="E61" s="1"/>
      <c r="F61" s="1"/>
      <c r="G61" s="1"/>
      <c r="H61" s="1">
        <v>22017.8</v>
      </c>
      <c r="I61" s="1">
        <v>0</v>
      </c>
      <c r="J61" s="12">
        <v>2402.3000000000002</v>
      </c>
      <c r="K61" s="5">
        <v>1174.5</v>
      </c>
      <c r="L61" s="5">
        <v>2921.4</v>
      </c>
      <c r="M61" s="13">
        <f t="shared" si="5"/>
        <v>-1.4077535432255317E-4</v>
      </c>
      <c r="N61" s="13">
        <v>9.0729617339440072E-3</v>
      </c>
      <c r="O61" s="13">
        <v>1.5125324114088068E-2</v>
      </c>
      <c r="P61" s="13">
        <v>4.6770754522318381E-3</v>
      </c>
      <c r="Q61" s="7"/>
      <c r="R61" s="8"/>
      <c r="S61" s="8"/>
      <c r="T61" s="8"/>
      <c r="U61" s="8" t="s">
        <v>2044</v>
      </c>
      <c r="V61" s="13">
        <f>H3759/H3698-1</f>
        <v>-6.3093833696134305E-2</v>
      </c>
      <c r="W61" s="14">
        <v>-7.3731447152130314E-2</v>
      </c>
      <c r="X61" s="1"/>
      <c r="Y61" s="1"/>
      <c r="Z61" s="1"/>
      <c r="AA61" s="1"/>
      <c r="AB61" s="1"/>
      <c r="AC61" s="1"/>
      <c r="AD61" s="8"/>
      <c r="AE61" s="8"/>
      <c r="AF61" s="8"/>
      <c r="AG61" s="8" t="s">
        <v>2044</v>
      </c>
      <c r="AH61" s="23">
        <v>478334.77470500005</v>
      </c>
      <c r="AI61" s="8"/>
      <c r="AJ61" s="13">
        <f>H3759/H3510-1</f>
        <v>2.5705747866060502E-3</v>
      </c>
      <c r="AK61" s="13">
        <v>-3.5418870627827004E-2</v>
      </c>
      <c r="AL61" s="7">
        <v>4.1302970154964536E-2</v>
      </c>
      <c r="AM61" s="7">
        <v>-0.15545706788534697</v>
      </c>
      <c r="AN61" s="8" t="s">
        <v>2044</v>
      </c>
      <c r="AO61" s="31">
        <v>103.34337349516316</v>
      </c>
      <c r="AP61" s="7">
        <f t="shared" si="8"/>
        <v>3.3433734951631635</v>
      </c>
      <c r="AQ61" s="7">
        <f t="shared" si="6"/>
        <v>0.25705747866060502</v>
      </c>
      <c r="AR61" s="7">
        <f t="shared" si="6"/>
        <v>-3.5418870627827004</v>
      </c>
      <c r="AS61" s="7">
        <f t="shared" si="6"/>
        <v>4.1302970154964536</v>
      </c>
      <c r="AT61" s="7">
        <f t="shared" si="6"/>
        <v>-15.545706788534696</v>
      </c>
      <c r="AU61" s="8"/>
      <c r="AV61" s="8"/>
      <c r="AW61" s="7">
        <f t="shared" si="9"/>
        <v>9.0985321613419767</v>
      </c>
      <c r="AX61" s="7">
        <f t="shared" si="9"/>
        <v>4.5477163154967748</v>
      </c>
      <c r="AY61" s="7">
        <f t="shared" si="9"/>
        <v>11.11368902429717</v>
      </c>
      <c r="AZ61" s="7">
        <f t="shared" si="9"/>
        <v>-5.1558129823623178</v>
      </c>
      <c r="BA61" s="7">
        <f t="shared" si="15"/>
        <v>16.061463594067995</v>
      </c>
      <c r="BB61" s="7">
        <f t="shared" si="15"/>
        <v>7.2660800484494414</v>
      </c>
      <c r="BC61" s="7">
        <f t="shared" si="15"/>
        <v>24.094233560082557</v>
      </c>
      <c r="BD61" s="7">
        <f t="shared" si="15"/>
        <v>9.0630849157977256</v>
      </c>
      <c r="BE61" s="7">
        <f t="shared" si="11"/>
        <v>16.005069597322731</v>
      </c>
      <c r="BF61" s="7">
        <f t="shared" si="12"/>
        <v>3.8986190281299571</v>
      </c>
      <c r="BG61" s="7">
        <f t="shared" si="13"/>
        <v>32.639423333358742</v>
      </c>
      <c r="BH61" s="7">
        <f t="shared" si="14"/>
        <v>24.964734814029299</v>
      </c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7"/>
      <c r="BV61" s="7"/>
      <c r="BW61" s="8"/>
      <c r="BX61" s="8"/>
      <c r="BY61" s="8"/>
      <c r="BZ61" s="8"/>
      <c r="CA61" s="8"/>
      <c r="CC61" s="8"/>
      <c r="CE61" s="7"/>
      <c r="CF61" s="8"/>
      <c r="CG61" s="8"/>
      <c r="CH61" s="8"/>
      <c r="CI61" s="8"/>
      <c r="CJ61" s="8"/>
    </row>
    <row r="62" spans="1:92" x14ac:dyDescent="0.3">
      <c r="A62" s="1" t="s">
        <v>2060</v>
      </c>
      <c r="B62" s="1"/>
      <c r="C62" s="1" t="s">
        <v>1878</v>
      </c>
      <c r="D62" s="1"/>
      <c r="E62" s="1"/>
      <c r="F62" s="1"/>
      <c r="G62" s="1"/>
      <c r="H62" s="1">
        <v>22388</v>
      </c>
      <c r="I62" s="1">
        <v>1.7</v>
      </c>
      <c r="J62" s="12">
        <v>2445.6999999999998</v>
      </c>
      <c r="K62" s="5">
        <v>1200.3</v>
      </c>
      <c r="L62" s="5">
        <v>2961.2</v>
      </c>
      <c r="M62" s="13">
        <f t="shared" si="5"/>
        <v>1.6813668940584447E-2</v>
      </c>
      <c r="N62" s="13">
        <v>1.8066020064105182E-2</v>
      </c>
      <c r="O62" s="13">
        <v>2.1966794380587462E-2</v>
      </c>
      <c r="P62" s="13">
        <v>1.3623605120832494E-2</v>
      </c>
      <c r="Q62" s="7"/>
      <c r="R62" s="8"/>
      <c r="S62" s="8"/>
      <c r="T62" s="8"/>
      <c r="U62" s="8"/>
      <c r="V62" s="13"/>
      <c r="W62" s="14"/>
      <c r="X62" s="1"/>
      <c r="Y62" s="1"/>
      <c r="Z62" s="1"/>
      <c r="AA62" s="1"/>
      <c r="AB62" s="1"/>
      <c r="AC62" s="1"/>
      <c r="AD62" s="8"/>
      <c r="AE62" s="8"/>
      <c r="AF62" s="8"/>
      <c r="AG62" s="8"/>
      <c r="AH62" s="9"/>
      <c r="AI62" s="8"/>
      <c r="AJ62" s="13"/>
      <c r="AK62" s="8"/>
      <c r="AL62" s="8"/>
      <c r="AM62" s="8"/>
      <c r="AN62" s="8"/>
      <c r="AO62" s="7"/>
      <c r="AP62" s="7"/>
      <c r="AQ62" s="7"/>
      <c r="AR62" s="7"/>
      <c r="AS62" s="7"/>
      <c r="AT62" s="7"/>
      <c r="AU62" s="7"/>
      <c r="AV62" s="8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7"/>
      <c r="BV62" s="7"/>
      <c r="BW62" s="8"/>
      <c r="BX62" s="8"/>
      <c r="BY62" s="8"/>
      <c r="BZ62" s="8"/>
      <c r="CA62" s="8"/>
      <c r="CC62" s="8"/>
      <c r="CE62" s="7"/>
      <c r="CF62" s="8"/>
      <c r="CG62" s="8"/>
      <c r="CH62" s="8"/>
      <c r="CI62" s="8"/>
      <c r="CJ62" s="8"/>
    </row>
    <row r="63" spans="1:92" x14ac:dyDescent="0.3">
      <c r="A63" s="1" t="s">
        <v>2061</v>
      </c>
      <c r="B63" s="1"/>
      <c r="C63" s="1" t="s">
        <v>1878</v>
      </c>
      <c r="D63" s="1"/>
      <c r="E63" s="1"/>
      <c r="F63" s="1"/>
      <c r="G63" s="1"/>
      <c r="H63" s="1">
        <v>22868.400000000001</v>
      </c>
      <c r="I63" s="1">
        <v>2.1</v>
      </c>
      <c r="J63" s="12">
        <v>2443.6999999999998</v>
      </c>
      <c r="K63" s="5">
        <v>1203.9000000000001</v>
      </c>
      <c r="L63" s="5">
        <v>2988.2</v>
      </c>
      <c r="M63" s="13">
        <f t="shared" si="5"/>
        <v>2.1457923887796992E-2</v>
      </c>
      <c r="N63" s="13">
        <v>-8.1776178599168858E-4</v>
      </c>
      <c r="O63" s="13">
        <v>2.999250187453173E-3</v>
      </c>
      <c r="P63" s="13">
        <v>9.1179251654733839E-3</v>
      </c>
      <c r="Q63" s="7"/>
      <c r="R63" s="8"/>
      <c r="S63" s="8"/>
      <c r="T63" s="8"/>
      <c r="U63" s="8"/>
      <c r="V63" s="13"/>
      <c r="W63" s="14"/>
      <c r="X63" s="1"/>
      <c r="Y63" s="1"/>
      <c r="Z63" s="1"/>
      <c r="AA63" s="1"/>
      <c r="AB63" s="1"/>
      <c r="AC63" s="1"/>
      <c r="AD63" s="8"/>
      <c r="AE63" s="8"/>
      <c r="AF63" s="8"/>
      <c r="AG63" s="8"/>
      <c r="AH63" s="9"/>
      <c r="AI63" s="8"/>
      <c r="AJ63" s="13"/>
      <c r="AK63" s="8"/>
      <c r="AL63" s="8"/>
      <c r="AM63" s="8"/>
      <c r="AN63" s="8"/>
      <c r="AO63" s="7"/>
      <c r="AP63" s="7"/>
      <c r="AQ63" s="7"/>
      <c r="AR63" s="7"/>
      <c r="AS63" s="7"/>
      <c r="AT63" s="7"/>
      <c r="AU63" s="8"/>
      <c r="AV63" s="8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7"/>
      <c r="BV63" s="7"/>
      <c r="BW63" s="8"/>
      <c r="BX63" s="8"/>
      <c r="BY63" s="8"/>
      <c r="BZ63" s="8"/>
      <c r="CA63" s="8"/>
      <c r="CC63" s="8"/>
      <c r="CE63" s="7"/>
      <c r="CF63" s="8"/>
      <c r="CG63" s="8"/>
      <c r="CH63" s="8"/>
      <c r="CI63" s="8"/>
      <c r="CJ63" s="8"/>
    </row>
    <row r="64" spans="1:92" x14ac:dyDescent="0.3">
      <c r="A64" s="1" t="s">
        <v>2062</v>
      </c>
      <c r="B64" s="1"/>
      <c r="C64" s="1" t="s">
        <v>1878</v>
      </c>
      <c r="D64" s="1"/>
      <c r="E64" s="1"/>
      <c r="F64" s="1"/>
      <c r="G64" s="1"/>
      <c r="H64" s="1">
        <v>22848.3</v>
      </c>
      <c r="I64" s="1">
        <v>-0.1</v>
      </c>
      <c r="J64" s="12">
        <v>2443.1</v>
      </c>
      <c r="K64" s="5">
        <v>1222.7</v>
      </c>
      <c r="L64" s="5">
        <v>3017.9</v>
      </c>
      <c r="M64" s="13">
        <f t="shared" si="5"/>
        <v>-8.7894212100547708E-4</v>
      </c>
      <c r="N64" s="13">
        <v>-2.4552932029298091E-4</v>
      </c>
      <c r="O64" s="13">
        <v>1.5615914943101439E-2</v>
      </c>
      <c r="P64" s="13">
        <v>9.9390937688241809E-3</v>
      </c>
      <c r="Q64" s="7"/>
      <c r="R64" s="8"/>
      <c r="S64" s="8"/>
      <c r="T64" s="8"/>
      <c r="U64" s="8"/>
      <c r="V64" s="13"/>
      <c r="W64" s="14"/>
      <c r="X64" s="1"/>
      <c r="Y64" s="1"/>
      <c r="Z64" s="1"/>
      <c r="AA64" s="1"/>
      <c r="AB64" s="1"/>
      <c r="AC64" s="1"/>
      <c r="AD64" s="8"/>
      <c r="AE64" s="8"/>
      <c r="AF64" s="8"/>
      <c r="AG64" s="8"/>
      <c r="AH64" s="9"/>
      <c r="AI64" s="8"/>
      <c r="AJ64" s="13"/>
      <c r="AK64" s="8"/>
      <c r="AL64" s="8"/>
      <c r="AM64" s="8"/>
      <c r="AN64" s="8"/>
      <c r="AO64" s="7"/>
      <c r="AP64" s="7"/>
      <c r="AQ64" s="7"/>
      <c r="AR64" s="7"/>
      <c r="AS64" s="7"/>
      <c r="AT64" s="7"/>
      <c r="AU64" s="8"/>
      <c r="AV64" s="8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7"/>
      <c r="BV64" s="7"/>
      <c r="BW64" s="8"/>
      <c r="BX64" s="8"/>
      <c r="BY64" s="8"/>
      <c r="BZ64" s="8"/>
      <c r="CA64" s="8"/>
      <c r="CC64" s="8"/>
      <c r="CE64" s="7"/>
      <c r="CF64" s="8"/>
      <c r="CG64" s="8"/>
      <c r="CH64" s="8"/>
      <c r="CI64" s="8"/>
      <c r="CJ64" s="8"/>
    </row>
    <row r="65" spans="1:88" x14ac:dyDescent="0.3">
      <c r="A65" s="1" t="s">
        <v>2063</v>
      </c>
      <c r="B65" s="1"/>
      <c r="C65" s="1" t="s">
        <v>1878</v>
      </c>
      <c r="D65" s="1"/>
      <c r="E65" s="1"/>
      <c r="F65" s="1"/>
      <c r="G65" s="1"/>
      <c r="H65" s="1">
        <v>22588.5</v>
      </c>
      <c r="I65" s="1">
        <v>-1.1000000000000001</v>
      </c>
      <c r="J65" s="12">
        <v>2393.9</v>
      </c>
      <c r="K65" s="5">
        <v>1214.4000000000001</v>
      </c>
      <c r="L65" s="5">
        <v>3005.6</v>
      </c>
      <c r="M65" s="13">
        <f t="shared" si="5"/>
        <v>-1.1370649019839529E-2</v>
      </c>
      <c r="N65" s="13">
        <v>-2.0138348819123131E-2</v>
      </c>
      <c r="O65" s="13">
        <v>-6.7882555001226308E-3</v>
      </c>
      <c r="P65" s="13">
        <v>-4.0756817654661326E-3</v>
      </c>
      <c r="Q65" s="7"/>
      <c r="R65" s="8"/>
      <c r="S65" s="8"/>
      <c r="T65" s="8"/>
      <c r="U65" s="8"/>
      <c r="V65" s="13"/>
      <c r="W65" s="14"/>
      <c r="X65" s="1"/>
      <c r="Y65" s="1"/>
      <c r="Z65" s="1"/>
      <c r="AA65" s="1"/>
      <c r="AB65" s="1"/>
      <c r="AC65" s="1"/>
      <c r="AD65" s="8"/>
      <c r="AE65" s="8"/>
      <c r="AF65" s="8"/>
      <c r="AG65" s="8"/>
      <c r="AH65" s="9"/>
      <c r="AI65" s="8"/>
      <c r="AJ65" s="13"/>
      <c r="AK65" s="8"/>
      <c r="AL65" s="8"/>
      <c r="AM65" s="8"/>
      <c r="AN65" s="8"/>
      <c r="AO65" s="7"/>
      <c r="AP65" s="7"/>
      <c r="AQ65" s="7"/>
      <c r="AR65" s="7"/>
      <c r="AS65" s="7"/>
      <c r="AT65" s="7"/>
      <c r="AU65" s="8"/>
      <c r="AV65" s="8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7"/>
      <c r="BV65" s="7"/>
      <c r="BW65" s="8"/>
      <c r="BX65" s="8"/>
      <c r="BY65" s="8"/>
      <c r="BZ65" s="8"/>
      <c r="CA65" s="8"/>
      <c r="CC65" s="8"/>
      <c r="CE65" s="7"/>
      <c r="CF65" s="8"/>
      <c r="CG65" s="8"/>
      <c r="CH65" s="8"/>
      <c r="CI65" s="8"/>
      <c r="CJ65" s="8"/>
    </row>
    <row r="66" spans="1:88" x14ac:dyDescent="0.3">
      <c r="A66" s="1" t="s">
        <v>2064</v>
      </c>
      <c r="B66" s="1"/>
      <c r="C66" s="1" t="s">
        <v>1878</v>
      </c>
      <c r="D66" s="1"/>
      <c r="E66" s="1"/>
      <c r="F66" s="1"/>
      <c r="G66" s="1"/>
      <c r="H66" s="1">
        <v>21921.5</v>
      </c>
      <c r="I66" s="1">
        <v>-3</v>
      </c>
      <c r="J66" s="12">
        <v>2235.9</v>
      </c>
      <c r="K66" s="5">
        <v>1181.0999999999999</v>
      </c>
      <c r="L66" s="5">
        <v>2942.9</v>
      </c>
      <c r="M66" s="13">
        <f t="shared" si="5"/>
        <v>-2.9528299798570079E-2</v>
      </c>
      <c r="N66" s="13">
        <v>-6.6001086093821826E-2</v>
      </c>
      <c r="O66" s="13">
        <v>-2.7420948616600938E-2</v>
      </c>
      <c r="P66" s="13">
        <v>-2.0861059355869016E-2</v>
      </c>
      <c r="Q66" s="7"/>
      <c r="R66" s="8"/>
      <c r="S66" s="8"/>
      <c r="T66" s="8"/>
      <c r="U66" s="8"/>
      <c r="V66" s="13"/>
      <c r="W66" s="14"/>
      <c r="X66" s="1"/>
      <c r="Y66" s="1"/>
      <c r="Z66" s="1"/>
      <c r="AA66" s="1"/>
      <c r="AB66" s="1"/>
      <c r="AC66" s="1"/>
      <c r="AD66" s="8"/>
      <c r="AE66" s="8"/>
      <c r="AF66" s="8"/>
      <c r="AG66" s="8"/>
      <c r="AH66" s="9"/>
      <c r="AI66" s="8"/>
      <c r="AJ66" s="13"/>
      <c r="AK66" s="8"/>
      <c r="AL66" s="8"/>
      <c r="AM66" s="8"/>
      <c r="AN66" s="8"/>
      <c r="AO66" s="7"/>
      <c r="AP66" s="7"/>
      <c r="AQ66" s="7"/>
      <c r="AR66" s="7"/>
      <c r="AS66" s="7"/>
      <c r="AT66" s="7"/>
      <c r="AU66" s="8"/>
      <c r="AV66" s="8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7"/>
      <c r="BV66" s="7"/>
      <c r="BW66" s="8"/>
      <c r="BX66" s="8"/>
      <c r="BY66" s="8"/>
      <c r="BZ66" s="8"/>
      <c r="CA66" s="8"/>
      <c r="CC66" s="8"/>
      <c r="CE66" s="7"/>
      <c r="CF66" s="8"/>
      <c r="CG66" s="8"/>
      <c r="CH66" s="8"/>
      <c r="CI66" s="8"/>
      <c r="CJ66" s="8"/>
    </row>
    <row r="67" spans="1:88" x14ac:dyDescent="0.3">
      <c r="A67" s="1" t="s">
        <v>2065</v>
      </c>
      <c r="B67" s="1"/>
      <c r="C67" s="1" t="s">
        <v>1878</v>
      </c>
      <c r="D67" s="1"/>
      <c r="E67" s="1"/>
      <c r="F67" s="1"/>
      <c r="G67" s="1"/>
      <c r="H67" s="1">
        <v>21255.9</v>
      </c>
      <c r="I67" s="1">
        <v>-3</v>
      </c>
      <c r="J67" s="12">
        <v>2275.5</v>
      </c>
      <c r="K67" s="5">
        <v>1185.0999999999999</v>
      </c>
      <c r="L67" s="5">
        <v>2826.6</v>
      </c>
      <c r="M67" s="13">
        <f t="shared" si="5"/>
        <v>-3.0362885751431201E-2</v>
      </c>
      <c r="N67" s="13">
        <v>1.7710988863544941E-2</v>
      </c>
      <c r="O67" s="13">
        <v>3.3866734400136433E-3</v>
      </c>
      <c r="P67" s="13">
        <v>-3.9518841958612327E-2</v>
      </c>
      <c r="Q67" s="7"/>
      <c r="R67" s="8"/>
      <c r="S67" s="8"/>
      <c r="T67" s="8"/>
      <c r="U67" s="8"/>
      <c r="V67" s="13"/>
      <c r="W67" s="14"/>
      <c r="X67" s="1"/>
      <c r="Y67" s="1"/>
      <c r="Z67" s="1"/>
      <c r="AA67" s="1"/>
      <c r="AB67" s="1"/>
      <c r="AC67" s="1"/>
      <c r="AD67" s="8"/>
      <c r="AE67" s="8"/>
      <c r="AF67" s="8"/>
      <c r="AG67" s="8"/>
      <c r="AH67" s="9"/>
      <c r="AI67" s="8"/>
      <c r="AJ67" s="13"/>
      <c r="AK67" s="8"/>
      <c r="AL67" s="8"/>
      <c r="AM67" s="8"/>
      <c r="AN67" s="8"/>
      <c r="AO67" s="7"/>
      <c r="AP67" s="7"/>
      <c r="AQ67" s="7"/>
      <c r="AR67" s="7"/>
      <c r="AS67" s="7"/>
      <c r="AT67" s="7"/>
      <c r="AU67" s="8"/>
      <c r="AV67" s="8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7"/>
      <c r="BV67" s="7"/>
      <c r="BW67" s="8"/>
      <c r="BX67" s="8"/>
      <c r="BY67" s="8"/>
      <c r="BZ67" s="8"/>
      <c r="CA67" s="8"/>
      <c r="CC67" s="8"/>
      <c r="CE67" s="7"/>
      <c r="CF67" s="8"/>
      <c r="CG67" s="8"/>
      <c r="CH67" s="8"/>
      <c r="CI67" s="8"/>
      <c r="CJ67" s="8"/>
    </row>
    <row r="68" spans="1:88" x14ac:dyDescent="0.3">
      <c r="A68" s="1" t="s">
        <v>2066</v>
      </c>
      <c r="B68" s="1"/>
      <c r="C68" s="1" t="s">
        <v>1878</v>
      </c>
      <c r="D68" s="1"/>
      <c r="E68" s="1"/>
      <c r="F68" s="1"/>
      <c r="G68" s="1"/>
      <c r="H68" s="1">
        <v>21783.8</v>
      </c>
      <c r="I68" s="1">
        <v>2.5</v>
      </c>
      <c r="J68" s="12">
        <v>2209.9</v>
      </c>
      <c r="K68" s="5">
        <v>1175.3</v>
      </c>
      <c r="L68" s="5">
        <v>2894.1</v>
      </c>
      <c r="M68" s="13">
        <f t="shared" ref="M68:M131" si="16">H68/H67-1</f>
        <v>2.4835457449460918E-2</v>
      </c>
      <c r="N68" s="13">
        <v>-2.8828828828828756E-2</v>
      </c>
      <c r="O68" s="13">
        <v>-8.269344359125741E-3</v>
      </c>
      <c r="P68" s="13">
        <v>2.388028019528754E-2</v>
      </c>
      <c r="Q68" s="7"/>
      <c r="R68" s="8"/>
      <c r="S68" s="8"/>
      <c r="T68" s="8"/>
      <c r="U68" s="8"/>
      <c r="V68" s="13"/>
      <c r="W68" s="14"/>
      <c r="X68" s="1"/>
      <c r="Y68" s="1"/>
      <c r="Z68" s="1"/>
      <c r="AA68" s="1"/>
      <c r="AB68" s="1"/>
      <c r="AC68" s="1"/>
      <c r="AD68" s="8"/>
      <c r="AE68" s="8"/>
      <c r="AF68" s="8"/>
      <c r="AG68" s="8"/>
      <c r="AH68" s="9"/>
      <c r="AI68" s="8"/>
      <c r="AJ68" s="13"/>
      <c r="AK68" s="8"/>
      <c r="AL68" s="8"/>
      <c r="AM68" s="8"/>
      <c r="AN68" s="8"/>
      <c r="AO68" s="7"/>
      <c r="AP68" s="7"/>
      <c r="AQ68" s="7"/>
      <c r="AR68" s="7"/>
      <c r="AS68" s="7"/>
      <c r="AT68" s="7"/>
      <c r="AU68" s="8"/>
      <c r="AV68" s="8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7"/>
      <c r="BV68" s="7"/>
      <c r="BW68" s="8"/>
      <c r="BX68" s="8"/>
      <c r="BY68" s="8"/>
      <c r="BZ68" s="8"/>
      <c r="CA68" s="8"/>
      <c r="CC68" s="8"/>
      <c r="CE68" s="7"/>
      <c r="CF68" s="8"/>
      <c r="CG68" s="8"/>
      <c r="CH68" s="8"/>
      <c r="CI68" s="8"/>
      <c r="CJ68" s="8"/>
    </row>
    <row r="69" spans="1:88" x14ac:dyDescent="0.3">
      <c r="A69" s="1" t="s">
        <v>2067</v>
      </c>
      <c r="B69" s="1"/>
      <c r="C69" s="1" t="s">
        <v>1878</v>
      </c>
      <c r="D69" s="1"/>
      <c r="E69" s="1"/>
      <c r="F69" s="1"/>
      <c r="G69" s="1"/>
      <c r="H69" s="1">
        <v>20984.1</v>
      </c>
      <c r="I69" s="1">
        <v>-3.7</v>
      </c>
      <c r="J69" s="12">
        <v>2192.1</v>
      </c>
      <c r="K69" s="5">
        <v>1177</v>
      </c>
      <c r="L69" s="5">
        <v>2796.2</v>
      </c>
      <c r="M69" s="13">
        <f t="shared" si="16"/>
        <v>-3.6710766716550824E-2</v>
      </c>
      <c r="N69" s="13">
        <v>-8.0546631069280394E-3</v>
      </c>
      <c r="O69" s="13">
        <v>1.446439207011041E-3</v>
      </c>
      <c r="P69" s="13">
        <v>-3.382744203724819E-2</v>
      </c>
      <c r="Q69" s="7"/>
      <c r="R69" s="8"/>
      <c r="S69" s="8"/>
      <c r="T69" s="8"/>
      <c r="U69" s="8"/>
      <c r="V69" s="13"/>
      <c r="W69" s="14"/>
      <c r="X69" s="1"/>
      <c r="Y69" s="1"/>
      <c r="Z69" s="1"/>
      <c r="AA69" s="1"/>
      <c r="AB69" s="1"/>
      <c r="AC69" s="1"/>
      <c r="AD69" s="8"/>
      <c r="AE69" s="8"/>
      <c r="AF69" s="8"/>
      <c r="AG69" s="8"/>
      <c r="AH69" s="9"/>
      <c r="AI69" s="8"/>
      <c r="AJ69" s="13"/>
      <c r="AK69" s="8"/>
      <c r="AL69" s="8"/>
      <c r="AM69" s="8"/>
      <c r="AN69" s="8"/>
      <c r="AO69" s="7"/>
      <c r="AP69" s="7"/>
      <c r="AQ69" s="7"/>
      <c r="AR69" s="7"/>
      <c r="AS69" s="7"/>
      <c r="AT69" s="7"/>
      <c r="AU69" s="8"/>
      <c r="AV69" s="8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7"/>
      <c r="BV69" s="7"/>
      <c r="BW69" s="8"/>
      <c r="BX69" s="8"/>
      <c r="BY69" s="8"/>
      <c r="BZ69" s="8"/>
      <c r="CA69" s="8"/>
      <c r="CC69" s="8"/>
      <c r="CE69" s="7"/>
      <c r="CF69" s="8"/>
      <c r="CG69" s="8"/>
      <c r="CH69" s="8"/>
      <c r="CI69" s="8"/>
      <c r="CJ69" s="8"/>
    </row>
    <row r="70" spans="1:88" x14ac:dyDescent="0.3">
      <c r="A70" s="1" t="s">
        <v>2068</v>
      </c>
      <c r="B70" s="1"/>
      <c r="C70" s="1" t="s">
        <v>1878</v>
      </c>
      <c r="D70" s="1"/>
      <c r="E70" s="1"/>
      <c r="F70" s="1"/>
      <c r="G70" s="1"/>
      <c r="H70" s="1">
        <v>20864.3</v>
      </c>
      <c r="I70" s="1">
        <v>-0.6</v>
      </c>
      <c r="J70" s="12">
        <v>2100.4</v>
      </c>
      <c r="K70" s="5">
        <v>1147.7</v>
      </c>
      <c r="L70" s="5">
        <v>2809.7</v>
      </c>
      <c r="M70" s="13">
        <f t="shared" si="16"/>
        <v>-5.7090844973097798E-3</v>
      </c>
      <c r="N70" s="13">
        <v>-4.183203321016371E-2</v>
      </c>
      <c r="O70" s="13">
        <v>-2.4893797790993988E-2</v>
      </c>
      <c r="P70" s="13">
        <v>4.8279808311280092E-3</v>
      </c>
      <c r="Q70" s="7"/>
      <c r="R70" s="8"/>
      <c r="S70" s="8"/>
      <c r="T70" s="8"/>
      <c r="U70" s="8"/>
      <c r="V70" s="13"/>
      <c r="W70" s="14"/>
      <c r="X70" s="1"/>
      <c r="Y70" s="1"/>
      <c r="Z70" s="1"/>
      <c r="AA70" s="1"/>
      <c r="AB70" s="1"/>
      <c r="AC70" s="1"/>
      <c r="AD70" s="8"/>
      <c r="AE70" s="8"/>
      <c r="AF70" s="8"/>
      <c r="AG70" s="8"/>
      <c r="AH70" s="9"/>
      <c r="AI70" s="8"/>
      <c r="AJ70" s="13"/>
      <c r="AK70" s="8"/>
      <c r="AL70" s="8"/>
      <c r="AM70" s="8"/>
      <c r="AN70" s="8"/>
      <c r="AO70" s="7"/>
      <c r="AP70" s="7"/>
      <c r="AQ70" s="7"/>
      <c r="AR70" s="7"/>
      <c r="AS70" s="7"/>
      <c r="AT70" s="7"/>
      <c r="AU70" s="8"/>
      <c r="AV70" s="8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7"/>
      <c r="BV70" s="7"/>
      <c r="BW70" s="8"/>
      <c r="BX70" s="8"/>
      <c r="BY70" s="8"/>
      <c r="BZ70" s="8"/>
      <c r="CA70" s="8"/>
      <c r="CC70" s="8"/>
      <c r="CE70" s="7"/>
      <c r="CF70" s="8"/>
      <c r="CG70" s="8"/>
      <c r="CH70" s="8"/>
      <c r="CI70" s="8"/>
      <c r="CJ70" s="8"/>
    </row>
    <row r="71" spans="1:88" x14ac:dyDescent="0.3">
      <c r="A71" s="1" t="s">
        <v>2069</v>
      </c>
      <c r="B71" s="1"/>
      <c r="C71" s="1" t="s">
        <v>1878</v>
      </c>
      <c r="D71" s="1"/>
      <c r="E71" s="1"/>
      <c r="F71" s="1"/>
      <c r="G71" s="1"/>
      <c r="H71" s="1">
        <v>20619.099999999999</v>
      </c>
      <c r="I71" s="1">
        <v>-1.2</v>
      </c>
      <c r="J71" s="12">
        <v>2186</v>
      </c>
      <c r="K71" s="5">
        <v>1173.9000000000001</v>
      </c>
      <c r="L71" s="5">
        <v>2789.4</v>
      </c>
      <c r="M71" s="13">
        <f t="shared" si="16"/>
        <v>-1.1752131631542873E-2</v>
      </c>
      <c r="N71" s="13">
        <v>4.0754142068177401E-2</v>
      </c>
      <c r="O71" s="13">
        <v>2.2828265226104483E-2</v>
      </c>
      <c r="P71" s="13">
        <v>-7.2249706374345468E-3</v>
      </c>
      <c r="Q71" s="7"/>
      <c r="R71" s="8"/>
      <c r="S71" s="8"/>
      <c r="T71" s="8"/>
      <c r="U71" s="8"/>
      <c r="V71" s="13"/>
      <c r="W71" s="14"/>
      <c r="X71" s="1"/>
      <c r="Y71" s="1"/>
      <c r="Z71" s="1"/>
      <c r="AA71" s="1"/>
      <c r="AB71" s="1"/>
      <c r="AC71" s="1"/>
      <c r="AD71" s="8"/>
      <c r="AE71" s="8"/>
      <c r="AF71" s="8"/>
      <c r="AG71" s="8"/>
      <c r="AH71" s="9"/>
      <c r="AI71" s="8"/>
      <c r="AJ71" s="13"/>
      <c r="AK71" s="8"/>
      <c r="AL71" s="8"/>
      <c r="AM71" s="8"/>
      <c r="AN71" s="8"/>
      <c r="AO71" s="7"/>
      <c r="AP71" s="7"/>
      <c r="AQ71" s="7"/>
      <c r="AR71" s="7"/>
      <c r="AS71" s="7"/>
      <c r="AT71" s="7"/>
      <c r="AU71" s="8"/>
      <c r="AV71" s="8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7"/>
      <c r="BV71" s="7"/>
      <c r="BW71" s="8"/>
      <c r="BX71" s="8"/>
      <c r="BY71" s="8"/>
      <c r="BZ71" s="8"/>
      <c r="CA71" s="8"/>
      <c r="CC71" s="8"/>
      <c r="CE71" s="7"/>
      <c r="CF71" s="8"/>
      <c r="CG71" s="8"/>
      <c r="CH71" s="8"/>
      <c r="CI71" s="8"/>
      <c r="CJ71" s="8"/>
    </row>
    <row r="72" spans="1:88" x14ac:dyDescent="0.3">
      <c r="A72" s="1" t="s">
        <v>2070</v>
      </c>
      <c r="B72" s="1"/>
      <c r="C72" s="1" t="s">
        <v>1878</v>
      </c>
      <c r="D72" s="1"/>
      <c r="E72" s="1"/>
      <c r="F72" s="1"/>
      <c r="G72" s="1"/>
      <c r="H72" s="1">
        <v>21243.5</v>
      </c>
      <c r="I72" s="1">
        <v>3</v>
      </c>
      <c r="J72" s="12">
        <v>2228.8000000000002</v>
      </c>
      <c r="K72" s="5">
        <v>1185.8</v>
      </c>
      <c r="L72" s="5">
        <v>2882.6</v>
      </c>
      <c r="M72" s="13">
        <f t="shared" si="16"/>
        <v>3.0282602053435914E-2</v>
      </c>
      <c r="N72" s="13">
        <v>1.9579139981701799E-2</v>
      </c>
      <c r="O72" s="13">
        <v>1.0137149672033274E-2</v>
      </c>
      <c r="P72" s="13">
        <v>3.3412203341220303E-2</v>
      </c>
      <c r="Q72" s="7"/>
      <c r="R72" s="8"/>
      <c r="S72" s="8"/>
      <c r="T72" s="8"/>
      <c r="U72" s="8"/>
      <c r="V72" s="13"/>
      <c r="W72" s="14"/>
      <c r="X72" s="1"/>
      <c r="Y72" s="1"/>
      <c r="Z72" s="1"/>
      <c r="AA72" s="1"/>
      <c r="AB72" s="1"/>
      <c r="AC72" s="1"/>
      <c r="AD72" s="8"/>
      <c r="AE72" s="8"/>
      <c r="AF72" s="8"/>
      <c r="AG72" s="8"/>
      <c r="AH72" s="9"/>
      <c r="AI72" s="8"/>
      <c r="AJ72" s="13"/>
      <c r="AK72" s="8"/>
      <c r="AL72" s="8"/>
      <c r="AM72" s="8"/>
      <c r="AN72" s="8"/>
      <c r="AO72" s="7"/>
      <c r="AP72" s="7"/>
      <c r="AQ72" s="7"/>
      <c r="AR72" s="7"/>
      <c r="AS72" s="7"/>
      <c r="AT72" s="7"/>
      <c r="AU72" s="8"/>
      <c r="AV72" s="8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7"/>
      <c r="BV72" s="7"/>
      <c r="BW72" s="8"/>
      <c r="BX72" s="8"/>
      <c r="BY72" s="8"/>
      <c r="BZ72" s="8"/>
      <c r="CA72" s="8"/>
      <c r="CC72" s="8"/>
      <c r="CE72" s="7"/>
      <c r="CF72" s="8"/>
      <c r="CG72" s="8"/>
      <c r="CH72" s="8"/>
      <c r="CI72" s="8"/>
      <c r="CJ72" s="8"/>
    </row>
    <row r="73" spans="1:88" x14ac:dyDescent="0.3">
      <c r="A73" s="1" t="s">
        <v>2071</v>
      </c>
      <c r="B73" s="1"/>
      <c r="C73" s="1" t="s">
        <v>1878</v>
      </c>
      <c r="D73" s="1"/>
      <c r="E73" s="1"/>
      <c r="F73" s="1"/>
      <c r="G73" s="1"/>
      <c r="H73" s="1">
        <v>21325.599999999999</v>
      </c>
      <c r="I73" s="1">
        <v>0.4</v>
      </c>
      <c r="J73" s="12">
        <v>2217.6999999999998</v>
      </c>
      <c r="K73" s="5">
        <v>1172.5999999999999</v>
      </c>
      <c r="L73" s="5">
        <v>2909.7</v>
      </c>
      <c r="M73" s="13">
        <f t="shared" si="16"/>
        <v>3.8647115588297254E-3</v>
      </c>
      <c r="N73" s="13">
        <v>-4.9802584350324697E-3</v>
      </c>
      <c r="O73" s="13">
        <v>-1.1131725417439786E-2</v>
      </c>
      <c r="P73" s="13">
        <v>9.4012349961840602E-3</v>
      </c>
      <c r="Q73" s="7"/>
      <c r="R73" s="8"/>
      <c r="S73" s="8"/>
      <c r="T73" s="8"/>
      <c r="U73" s="8"/>
      <c r="V73" s="13"/>
      <c r="W73" s="14"/>
      <c r="X73" s="1"/>
      <c r="Y73" s="1"/>
      <c r="Z73" s="1"/>
      <c r="AA73" s="1"/>
      <c r="AB73" s="1"/>
      <c r="AC73" s="1"/>
      <c r="AD73" s="8"/>
      <c r="AE73" s="8"/>
      <c r="AF73" s="8"/>
      <c r="AG73" s="8"/>
      <c r="AH73" s="9"/>
      <c r="AI73" s="8"/>
      <c r="AJ73" s="13"/>
      <c r="AK73" s="8"/>
      <c r="AL73" s="8"/>
      <c r="AM73" s="8"/>
      <c r="AN73" s="8"/>
      <c r="AO73" s="7"/>
      <c r="AP73" s="7"/>
      <c r="AQ73" s="7"/>
      <c r="AR73" s="7"/>
      <c r="AS73" s="7"/>
      <c r="AT73" s="7"/>
      <c r="AU73" s="8"/>
      <c r="AV73" s="8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 t="s">
        <v>2048</v>
      </c>
      <c r="BU73" s="7" t="s">
        <v>2049</v>
      </c>
      <c r="BV73" s="7"/>
      <c r="BW73" s="8"/>
      <c r="BX73" s="8"/>
      <c r="BY73" s="8"/>
      <c r="BZ73" s="8"/>
      <c r="CA73" s="8"/>
      <c r="CC73" s="8" t="s">
        <v>2048</v>
      </c>
      <c r="CD73" s="7" t="s">
        <v>2049</v>
      </c>
      <c r="CE73" s="7"/>
      <c r="CF73" s="8"/>
      <c r="CG73" s="8"/>
      <c r="CH73" s="8"/>
      <c r="CI73" s="8"/>
      <c r="CJ73" s="8"/>
    </row>
    <row r="74" spans="1:88" x14ac:dyDescent="0.3">
      <c r="A74" s="1" t="s">
        <v>2072</v>
      </c>
      <c r="B74" s="1"/>
      <c r="C74" s="1" t="s">
        <v>1878</v>
      </c>
      <c r="D74" s="1"/>
      <c r="E74" s="1"/>
      <c r="F74" s="1"/>
      <c r="G74" s="1"/>
      <c r="H74" s="1">
        <v>20751.3</v>
      </c>
      <c r="I74" s="1">
        <v>-2.7</v>
      </c>
      <c r="J74" s="12">
        <v>2132.4</v>
      </c>
      <c r="K74" s="5">
        <v>1148.2</v>
      </c>
      <c r="L74" s="5">
        <v>2842.4</v>
      </c>
      <c r="M74" s="13">
        <f t="shared" si="16"/>
        <v>-2.693007465206132E-2</v>
      </c>
      <c r="N74" s="13">
        <v>-3.8463272760066669E-2</v>
      </c>
      <c r="O74" s="13">
        <v>-2.0808459832849957E-2</v>
      </c>
      <c r="P74" s="13">
        <v>-2.3129532254184237E-2</v>
      </c>
      <c r="Q74" s="7"/>
      <c r="R74" s="8"/>
      <c r="S74" s="8"/>
      <c r="T74" s="8"/>
      <c r="U74" s="8"/>
      <c r="V74" s="13"/>
      <c r="W74" s="14"/>
      <c r="X74" s="1"/>
      <c r="Y74" s="1"/>
      <c r="Z74" s="1"/>
      <c r="AA74" s="1"/>
      <c r="AB74" s="1"/>
      <c r="AC74" s="1"/>
      <c r="AD74" s="8"/>
      <c r="AE74" s="8"/>
      <c r="AF74" s="8"/>
      <c r="AG74" s="8"/>
      <c r="AH74" s="9"/>
      <c r="AI74" s="8"/>
      <c r="AJ74" s="13"/>
      <c r="AK74" s="8"/>
      <c r="AL74" s="8"/>
      <c r="AM74" s="8"/>
      <c r="AN74" s="8"/>
      <c r="AO74" s="7"/>
      <c r="AP74" s="7"/>
      <c r="AQ74" s="7"/>
      <c r="AR74" s="7"/>
      <c r="AS74" s="7"/>
      <c r="AT74" s="7"/>
      <c r="AU74" s="8"/>
      <c r="AV74" s="8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13">
        <v>9.374887068177042</v>
      </c>
      <c r="BU74" s="7">
        <v>-21.192012691199096</v>
      </c>
      <c r="BV74" s="7"/>
      <c r="BW74" s="8"/>
      <c r="BX74" s="8"/>
      <c r="BY74" s="8"/>
      <c r="BZ74" s="8"/>
      <c r="CA74" s="8"/>
      <c r="CC74" s="13">
        <v>18.608189391107036</v>
      </c>
      <c r="CD74" s="7">
        <v>-41.836790985599706</v>
      </c>
      <c r="CE74" s="7"/>
      <c r="CF74" s="8"/>
      <c r="CG74" s="8"/>
      <c r="CH74" s="8"/>
      <c r="CI74" s="8"/>
      <c r="CJ74" s="8"/>
    </row>
    <row r="75" spans="1:88" x14ac:dyDescent="0.3">
      <c r="A75" s="1" t="s">
        <v>2073</v>
      </c>
      <c r="B75" s="1"/>
      <c r="C75" s="1" t="s">
        <v>1878</v>
      </c>
      <c r="D75" s="1"/>
      <c r="E75" s="1"/>
      <c r="F75" s="1"/>
      <c r="G75" s="1"/>
      <c r="H75" s="1">
        <v>20821.7</v>
      </c>
      <c r="I75" s="1">
        <v>0.3</v>
      </c>
      <c r="J75" s="12">
        <v>2174.1</v>
      </c>
      <c r="K75" s="5">
        <v>1165</v>
      </c>
      <c r="L75" s="5">
        <v>2833.9</v>
      </c>
      <c r="M75" s="13">
        <f t="shared" si="16"/>
        <v>3.3925585385012891E-3</v>
      </c>
      <c r="N75" s="13">
        <v>1.9555430500844073E-2</v>
      </c>
      <c r="O75" s="13">
        <v>1.4631597282703357E-2</v>
      </c>
      <c r="P75" s="13">
        <v>-2.9904306220095433E-3</v>
      </c>
      <c r="Q75" s="7"/>
      <c r="R75" s="8"/>
      <c r="S75" s="8"/>
      <c r="T75" s="8"/>
      <c r="U75" s="8"/>
      <c r="V75" s="13"/>
      <c r="W75" s="14"/>
      <c r="X75" s="1"/>
      <c r="Y75" s="1"/>
      <c r="Z75" s="1"/>
      <c r="AA75" s="1"/>
      <c r="AB75" s="1"/>
      <c r="AC75" s="1"/>
      <c r="AD75" s="8"/>
      <c r="AE75" s="8"/>
      <c r="AF75" s="8"/>
      <c r="AG75" s="8"/>
      <c r="AH75" s="9"/>
      <c r="AI75" s="8"/>
      <c r="AJ75" s="13"/>
      <c r="AK75" s="8"/>
      <c r="AL75" s="8"/>
      <c r="AM75" s="8"/>
      <c r="AN75" s="8"/>
      <c r="AO75" s="7"/>
      <c r="AP75" s="7"/>
      <c r="AQ75" s="7"/>
      <c r="AR75" s="7"/>
      <c r="AS75" s="7"/>
      <c r="AT75" s="7"/>
      <c r="AU75" s="8"/>
      <c r="AV75" s="8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 t="s">
        <v>4021</v>
      </c>
      <c r="BU75" s="7"/>
      <c r="BV75" s="7"/>
      <c r="BW75" s="8"/>
      <c r="BX75" s="8"/>
      <c r="BY75" s="8"/>
      <c r="BZ75" s="8"/>
      <c r="CA75" s="8"/>
      <c r="CC75" s="8" t="s">
        <v>4022</v>
      </c>
      <c r="CE75" s="7"/>
      <c r="CF75" s="8"/>
      <c r="CG75" s="8"/>
      <c r="CH75" s="8"/>
      <c r="CI75" s="8"/>
      <c r="CJ75" s="8"/>
    </row>
    <row r="76" spans="1:88" x14ac:dyDescent="0.3">
      <c r="A76" s="1" t="s">
        <v>2074</v>
      </c>
      <c r="B76" s="1"/>
      <c r="C76" s="1" t="s">
        <v>1878</v>
      </c>
      <c r="D76" s="1"/>
      <c r="E76" s="1"/>
      <c r="F76" s="1"/>
      <c r="G76" s="1"/>
      <c r="H76" s="1">
        <v>20417.599999999999</v>
      </c>
      <c r="I76" s="1">
        <v>-1.9</v>
      </c>
      <c r="J76" s="12">
        <v>2163.1</v>
      </c>
      <c r="K76" s="5">
        <v>1151.7</v>
      </c>
      <c r="L76" s="5">
        <v>2837.4</v>
      </c>
      <c r="M76" s="13">
        <f t="shared" si="16"/>
        <v>-1.9407637224626351E-2</v>
      </c>
      <c r="N76" s="13">
        <v>-5.0595648774205415E-3</v>
      </c>
      <c r="O76" s="13">
        <v>-1.1416309012875492E-2</v>
      </c>
      <c r="P76" s="13">
        <v>1.2350471082254177E-3</v>
      </c>
      <c r="Q76" s="7"/>
      <c r="R76" s="8"/>
      <c r="S76" s="8"/>
      <c r="T76" s="8"/>
      <c r="U76" s="8"/>
      <c r="V76" s="13"/>
      <c r="W76" s="14"/>
      <c r="X76" s="1"/>
      <c r="Y76" s="1"/>
      <c r="Z76" s="1"/>
      <c r="AA76" s="1"/>
      <c r="AB76" s="1"/>
      <c r="AC76" s="1"/>
      <c r="AD76" s="8"/>
      <c r="AE76" s="8"/>
      <c r="AF76" s="8"/>
      <c r="AG76" s="8"/>
      <c r="AH76" s="9"/>
      <c r="AI76" s="8"/>
      <c r="AJ76" s="13"/>
      <c r="AK76" s="8"/>
      <c r="AL76" s="8"/>
      <c r="AM76" s="8"/>
      <c r="AN76" s="8"/>
      <c r="AO76" s="7"/>
      <c r="AP76" s="7"/>
      <c r="AQ76" s="7"/>
      <c r="AR76" s="7"/>
      <c r="AS76" s="7"/>
      <c r="AT76" s="7"/>
      <c r="AU76" s="8"/>
      <c r="AV76" s="8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7"/>
      <c r="BV76" s="7"/>
      <c r="BW76" s="8"/>
      <c r="BX76" s="8"/>
      <c r="BY76" s="8"/>
      <c r="BZ76" s="8"/>
      <c r="CA76" s="8"/>
      <c r="CC76" s="8"/>
      <c r="CE76" s="7"/>
      <c r="CF76" s="8"/>
      <c r="CG76" s="8"/>
      <c r="CH76" s="8"/>
      <c r="CI76" s="8"/>
      <c r="CJ76" s="8"/>
    </row>
    <row r="77" spans="1:88" x14ac:dyDescent="0.3">
      <c r="A77" s="1" t="s">
        <v>2075</v>
      </c>
      <c r="B77" s="1"/>
      <c r="C77" s="1" t="s">
        <v>1878</v>
      </c>
      <c r="D77" s="1"/>
      <c r="E77" s="1"/>
      <c r="F77" s="1"/>
      <c r="G77" s="1"/>
      <c r="H77" s="1">
        <v>20683</v>
      </c>
      <c r="I77" s="1">
        <v>1.3</v>
      </c>
      <c r="J77" s="12">
        <v>2121</v>
      </c>
      <c r="K77" s="5">
        <v>1147</v>
      </c>
      <c r="L77" s="5">
        <v>2884.9</v>
      </c>
      <c r="M77" s="13">
        <f t="shared" si="16"/>
        <v>1.2998589452237308E-2</v>
      </c>
      <c r="N77" s="13">
        <v>-1.9462808007026933E-2</v>
      </c>
      <c r="O77" s="13">
        <v>-4.0809238516975599E-3</v>
      </c>
      <c r="P77" s="13">
        <v>1.6740678085571226E-2</v>
      </c>
      <c r="Q77" s="7"/>
      <c r="R77" s="8"/>
      <c r="S77" s="8"/>
      <c r="T77" s="8"/>
      <c r="U77" s="8"/>
      <c r="V77" s="13"/>
      <c r="W77" s="14"/>
      <c r="X77" s="1"/>
      <c r="Y77" s="1"/>
      <c r="Z77" s="1"/>
      <c r="AA77" s="1"/>
      <c r="AB77" s="1"/>
      <c r="AC77" s="1"/>
      <c r="AD77" s="8"/>
      <c r="AE77" s="8"/>
      <c r="AF77" s="8"/>
      <c r="AG77" s="8"/>
      <c r="AH77" s="9"/>
      <c r="AI77" s="8"/>
      <c r="AJ77" s="13"/>
      <c r="AK77" s="8"/>
      <c r="AL77" s="8"/>
      <c r="AM77" s="8"/>
      <c r="AN77" s="8"/>
      <c r="AO77" s="7"/>
      <c r="AP77" s="7"/>
      <c r="AQ77" s="7"/>
      <c r="AR77" s="7"/>
      <c r="AS77" s="7"/>
      <c r="AT77" s="7"/>
      <c r="AU77" s="8"/>
      <c r="AV77" s="8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U77" s="7"/>
      <c r="BV77" s="7"/>
      <c r="BW77" s="8"/>
      <c r="BX77" s="8"/>
      <c r="BY77" s="8"/>
      <c r="BZ77" s="8"/>
      <c r="CA77" s="8"/>
      <c r="CC77" s="8"/>
      <c r="CE77" s="7"/>
      <c r="CF77" s="8"/>
      <c r="CG77" s="8"/>
      <c r="CH77" s="8"/>
      <c r="CI77" s="8"/>
      <c r="CJ77" s="8"/>
    </row>
    <row r="78" spans="1:88" x14ac:dyDescent="0.3">
      <c r="A78" s="1" t="s">
        <v>2076</v>
      </c>
      <c r="B78" s="1"/>
      <c r="C78" s="1" t="s">
        <v>1878</v>
      </c>
      <c r="D78" s="1"/>
      <c r="E78" s="1"/>
      <c r="F78" s="1"/>
      <c r="G78" s="1"/>
      <c r="H78" s="1">
        <v>19003.7</v>
      </c>
      <c r="I78" s="1">
        <v>-8.1</v>
      </c>
      <c r="J78" s="12">
        <v>1963.7</v>
      </c>
      <c r="K78" s="5">
        <v>1066.9000000000001</v>
      </c>
      <c r="L78" s="5">
        <v>2690</v>
      </c>
      <c r="M78" s="13">
        <f t="shared" si="16"/>
        <v>-8.1192283517864894E-2</v>
      </c>
      <c r="N78" s="13">
        <v>-7.4163130598774107E-2</v>
      </c>
      <c r="O78" s="13">
        <v>-6.9834350479511698E-2</v>
      </c>
      <c r="P78" s="13">
        <v>-6.7558667544802331E-2</v>
      </c>
      <c r="Q78" s="7"/>
      <c r="R78" s="8"/>
      <c r="S78" s="8"/>
      <c r="T78" s="8"/>
      <c r="U78" s="8"/>
      <c r="V78" s="13"/>
      <c r="W78" s="14"/>
      <c r="X78" s="1"/>
      <c r="Y78" s="1"/>
      <c r="Z78" s="1"/>
      <c r="AA78" s="1"/>
      <c r="AB78" s="1"/>
      <c r="AC78" s="1"/>
      <c r="AD78" s="8"/>
      <c r="AE78" s="8"/>
      <c r="AF78" s="8"/>
      <c r="AG78" s="8"/>
      <c r="AH78" s="9"/>
      <c r="AI78" s="8"/>
      <c r="AJ78" s="13"/>
      <c r="AK78" s="8"/>
      <c r="AL78" s="8"/>
      <c r="AM78" s="8"/>
      <c r="AN78" s="8"/>
      <c r="AO78" s="7"/>
      <c r="AP78" s="7"/>
      <c r="AQ78" s="7"/>
      <c r="AR78" s="7"/>
      <c r="AS78" s="7"/>
      <c r="AT78" s="7"/>
      <c r="AU78" s="8"/>
      <c r="AV78" s="8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7"/>
      <c r="BV78" s="7"/>
      <c r="BW78" s="8"/>
      <c r="BX78" s="8"/>
      <c r="BY78" s="8"/>
      <c r="BZ78" s="8"/>
      <c r="CA78" s="8"/>
      <c r="CC78" s="8"/>
      <c r="CE78" s="7"/>
      <c r="CF78" s="8"/>
      <c r="CG78" s="8"/>
      <c r="CH78" s="8"/>
      <c r="CI78" s="8"/>
      <c r="CJ78" s="8"/>
    </row>
    <row r="79" spans="1:88" x14ac:dyDescent="0.3">
      <c r="A79" s="1" t="s">
        <v>2077</v>
      </c>
      <c r="B79" s="1"/>
      <c r="C79" s="1" t="s">
        <v>1878</v>
      </c>
      <c r="D79" s="1"/>
      <c r="E79" s="1"/>
      <c r="F79" s="1"/>
      <c r="G79" s="1"/>
      <c r="H79" s="1">
        <v>19704</v>
      </c>
      <c r="I79" s="1">
        <v>3.7</v>
      </c>
      <c r="J79" s="12">
        <v>2005.5</v>
      </c>
      <c r="K79" s="5">
        <v>1098.3</v>
      </c>
      <c r="L79" s="5">
        <v>2777.3</v>
      </c>
      <c r="M79" s="13">
        <f t="shared" si="16"/>
        <v>3.6850718544283456E-2</v>
      </c>
      <c r="N79" s="13">
        <v>2.1286347201711076E-2</v>
      </c>
      <c r="O79" s="13">
        <v>2.943106195519718E-2</v>
      </c>
      <c r="P79" s="13">
        <v>3.2453531598513052E-2</v>
      </c>
      <c r="Q79" s="7"/>
      <c r="R79" s="8"/>
      <c r="S79" s="8"/>
      <c r="T79" s="8"/>
      <c r="U79" s="8"/>
      <c r="V79" s="13"/>
      <c r="W79" s="14"/>
      <c r="X79" s="1"/>
      <c r="Y79" s="1"/>
      <c r="Z79" s="1"/>
      <c r="AA79" s="1"/>
      <c r="AB79" s="1"/>
      <c r="AC79" s="1"/>
      <c r="AD79" s="8"/>
      <c r="AE79" s="8"/>
      <c r="AF79" s="8"/>
      <c r="AG79" s="8"/>
      <c r="AH79" s="9"/>
      <c r="AI79" s="8"/>
      <c r="AJ79" s="13"/>
      <c r="AK79" s="8"/>
      <c r="AL79" s="8"/>
      <c r="AM79" s="8"/>
      <c r="AN79" s="8"/>
      <c r="AO79" s="7"/>
      <c r="AP79" s="7"/>
      <c r="AQ79" s="7"/>
      <c r="AR79" s="7"/>
      <c r="AS79" s="7"/>
      <c r="AT79" s="7"/>
      <c r="AU79" s="8"/>
      <c r="AV79" s="8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7"/>
      <c r="BV79" s="7"/>
      <c r="BW79" s="8"/>
      <c r="BX79" s="8"/>
      <c r="BY79" s="8"/>
      <c r="BZ79" s="8"/>
      <c r="CA79" s="8"/>
      <c r="CC79" s="8"/>
      <c r="CE79" s="7"/>
      <c r="CF79" s="8"/>
      <c r="CG79" s="8"/>
      <c r="CH79" s="8"/>
      <c r="CI79" s="8"/>
      <c r="CJ79" s="8"/>
    </row>
    <row r="80" spans="1:88" x14ac:dyDescent="0.3">
      <c r="A80" s="1" t="s">
        <v>2078</v>
      </c>
      <c r="B80" s="1"/>
      <c r="C80" s="1" t="s">
        <v>1878</v>
      </c>
      <c r="D80" s="1"/>
      <c r="E80" s="1"/>
      <c r="F80" s="1"/>
      <c r="G80" s="1"/>
      <c r="H80" s="1">
        <v>19659.400000000001</v>
      </c>
      <c r="I80" s="1">
        <v>-0.2</v>
      </c>
      <c r="J80" s="12">
        <v>1993.8</v>
      </c>
      <c r="K80" s="5">
        <v>1091.5999999999999</v>
      </c>
      <c r="L80" s="5">
        <v>2838.2</v>
      </c>
      <c r="M80" s="13">
        <f t="shared" si="16"/>
        <v>-2.2634997969954718E-3</v>
      </c>
      <c r="N80" s="13">
        <v>-5.8339566192969761E-3</v>
      </c>
      <c r="O80" s="13">
        <v>-6.1003368842756922E-3</v>
      </c>
      <c r="P80" s="13">
        <v>2.1927771576710997E-2</v>
      </c>
      <c r="Q80" s="7"/>
      <c r="R80" s="8"/>
      <c r="S80" s="8"/>
      <c r="T80" s="8"/>
      <c r="U80" s="8"/>
      <c r="V80" s="13"/>
      <c r="W80" s="14"/>
      <c r="X80" s="1"/>
      <c r="Y80" s="1"/>
      <c r="Z80" s="1"/>
      <c r="AA80" s="1"/>
      <c r="AB80" s="1"/>
      <c r="AC80" s="1"/>
      <c r="AD80" s="8"/>
      <c r="AE80" s="8"/>
      <c r="AF80" s="8"/>
      <c r="AG80" s="8"/>
      <c r="AH80" s="9"/>
      <c r="AI80" s="8"/>
      <c r="AJ80" s="13"/>
      <c r="AK80" s="8"/>
      <c r="AL80" s="8"/>
      <c r="AM80" s="8"/>
      <c r="AN80" s="8"/>
      <c r="AO80" s="7"/>
      <c r="AP80" s="7"/>
      <c r="AQ80" s="7"/>
      <c r="AR80" s="7"/>
      <c r="AS80" s="7"/>
      <c r="AT80" s="7"/>
      <c r="AU80" s="8"/>
      <c r="AV80" s="8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7"/>
      <c r="BV80" s="7"/>
      <c r="BW80" s="8"/>
      <c r="BX80" s="8"/>
      <c r="BY80" s="8"/>
      <c r="BZ80" s="8"/>
      <c r="CA80" s="8"/>
      <c r="CC80" s="8"/>
      <c r="CE80" s="7"/>
      <c r="CF80" s="8"/>
      <c r="CG80" s="8"/>
      <c r="CH80" s="8"/>
      <c r="CI80" s="8"/>
      <c r="CJ80" s="8"/>
    </row>
    <row r="81" spans="1:88" x14ac:dyDescent="0.3">
      <c r="A81" s="1" t="s">
        <v>2079</v>
      </c>
      <c r="B81" s="1"/>
      <c r="C81" s="1" t="s">
        <v>1878</v>
      </c>
      <c r="D81" s="1"/>
      <c r="E81" s="1"/>
      <c r="F81" s="1"/>
      <c r="G81" s="1"/>
      <c r="H81" s="1">
        <v>19041.8</v>
      </c>
      <c r="I81" s="1">
        <v>-3.1</v>
      </c>
      <c r="J81" s="12">
        <v>1982.8</v>
      </c>
      <c r="K81" s="5">
        <v>1101.0999999999999</v>
      </c>
      <c r="L81" s="5">
        <v>2839.4</v>
      </c>
      <c r="M81" s="13">
        <f t="shared" si="16"/>
        <v>-3.141499740582121E-2</v>
      </c>
      <c r="N81" s="13">
        <v>-5.5171030193600368E-3</v>
      </c>
      <c r="O81" s="13">
        <v>8.7028215463540448E-3</v>
      </c>
      <c r="P81" s="13">
        <v>4.2280318511744852E-4</v>
      </c>
      <c r="Q81" s="7"/>
      <c r="R81" s="8"/>
      <c r="S81" s="8"/>
      <c r="T81" s="8"/>
      <c r="U81" s="8"/>
      <c r="V81" s="13"/>
      <c r="W81" s="14"/>
      <c r="X81" s="1"/>
      <c r="Y81" s="1"/>
      <c r="Z81" s="1"/>
      <c r="AA81" s="1"/>
      <c r="AB81" s="1"/>
      <c r="AC81" s="1"/>
      <c r="AD81" s="8"/>
      <c r="AE81" s="8"/>
      <c r="AF81" s="8"/>
      <c r="AG81" s="8"/>
      <c r="AH81" s="9"/>
      <c r="AI81" s="8"/>
      <c r="AJ81" s="13"/>
      <c r="AK81" s="8"/>
      <c r="AL81" s="8"/>
      <c r="AM81" s="8"/>
      <c r="AN81" s="8"/>
      <c r="AO81" s="7"/>
      <c r="AP81" s="7"/>
      <c r="AQ81" s="7"/>
      <c r="AR81" s="7"/>
      <c r="AS81" s="7"/>
      <c r="AT81" s="7"/>
      <c r="AU81" s="8"/>
      <c r="AV81" s="8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7"/>
      <c r="BV81" s="7"/>
      <c r="BW81" s="8"/>
      <c r="BX81" s="8"/>
      <c r="BY81" s="8"/>
      <c r="BZ81" s="8"/>
      <c r="CA81" s="8"/>
      <c r="CC81" s="8"/>
      <c r="CE81" s="7"/>
      <c r="CF81" s="8"/>
      <c r="CG81" s="8"/>
      <c r="CH81" s="8"/>
      <c r="CI81" s="8"/>
      <c r="CJ81" s="8"/>
    </row>
    <row r="82" spans="1:88" x14ac:dyDescent="0.3">
      <c r="A82" s="1" t="s">
        <v>2080</v>
      </c>
      <c r="B82" s="1"/>
      <c r="C82" s="1" t="s">
        <v>1878</v>
      </c>
      <c r="D82" s="1"/>
      <c r="E82" s="1"/>
      <c r="F82" s="1"/>
      <c r="G82" s="1"/>
      <c r="H82" s="1">
        <v>19074.8</v>
      </c>
      <c r="I82" s="1">
        <v>0.2</v>
      </c>
      <c r="J82" s="12">
        <v>1951.3</v>
      </c>
      <c r="K82" s="5">
        <v>1094.8</v>
      </c>
      <c r="L82" s="5">
        <v>2833.3</v>
      </c>
      <c r="M82" s="13">
        <f t="shared" si="16"/>
        <v>1.7330294404940272E-3</v>
      </c>
      <c r="N82" s="13">
        <v>-1.5886624974783103E-2</v>
      </c>
      <c r="O82" s="13">
        <v>-5.7215511760966287E-3</v>
      </c>
      <c r="P82" s="13">
        <v>-2.148341198844772E-3</v>
      </c>
      <c r="Q82" s="7"/>
      <c r="R82" s="8"/>
      <c r="S82" s="8"/>
      <c r="T82" s="8"/>
      <c r="U82" s="8"/>
      <c r="V82" s="13"/>
      <c r="W82" s="14"/>
      <c r="X82" s="1"/>
      <c r="Y82" s="1"/>
      <c r="Z82" s="1"/>
      <c r="AA82" s="1"/>
      <c r="AB82" s="1"/>
      <c r="AC82" s="1"/>
      <c r="AD82" s="8"/>
      <c r="AE82" s="8"/>
      <c r="AF82" s="8"/>
      <c r="AG82" s="8"/>
      <c r="AH82" s="9"/>
      <c r="AI82" s="8"/>
      <c r="AJ82" s="13"/>
      <c r="AK82" s="8"/>
      <c r="AL82" s="8"/>
      <c r="AM82" s="8"/>
      <c r="AN82" s="8"/>
      <c r="AO82" s="7"/>
      <c r="AP82" s="7"/>
      <c r="AQ82" s="7"/>
      <c r="AR82" s="7"/>
      <c r="AS82" s="7"/>
      <c r="AT82" s="7"/>
      <c r="AU82" s="8"/>
      <c r="AV82" s="8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7"/>
      <c r="BV82" s="7"/>
      <c r="BW82" s="8"/>
      <c r="BX82" s="8"/>
      <c r="BY82" s="8"/>
      <c r="BZ82" s="8"/>
      <c r="CA82" s="8"/>
      <c r="CC82" s="8"/>
      <c r="CE82" s="7"/>
      <c r="CF82" s="8"/>
      <c r="CG82" s="8"/>
      <c r="CH82" s="8"/>
      <c r="CI82" s="8"/>
      <c r="CJ82" s="8"/>
    </row>
    <row r="83" spans="1:88" x14ac:dyDescent="0.3">
      <c r="A83" s="1" t="s">
        <v>2081</v>
      </c>
      <c r="B83" s="1"/>
      <c r="C83" s="1" t="s">
        <v>1878</v>
      </c>
      <c r="D83" s="1"/>
      <c r="E83" s="1"/>
      <c r="F83" s="1"/>
      <c r="G83" s="1"/>
      <c r="H83" s="1">
        <v>19252.900000000001</v>
      </c>
      <c r="I83" s="1">
        <v>0.9</v>
      </c>
      <c r="J83" s="12">
        <v>1975.8</v>
      </c>
      <c r="K83" s="5">
        <v>1106.8</v>
      </c>
      <c r="L83" s="5">
        <v>2895.7</v>
      </c>
      <c r="M83" s="13">
        <f t="shared" si="16"/>
        <v>9.336926206303664E-3</v>
      </c>
      <c r="N83" s="13">
        <v>1.2555732076051873E-2</v>
      </c>
      <c r="O83" s="13">
        <v>1.0960906101570966E-2</v>
      </c>
      <c r="P83" s="13">
        <v>2.2023788515158849E-2</v>
      </c>
      <c r="Q83" s="7"/>
      <c r="R83" s="8"/>
      <c r="S83" s="8"/>
      <c r="T83" s="8"/>
      <c r="U83" s="8"/>
      <c r="V83" s="13"/>
      <c r="W83" s="14"/>
      <c r="X83" s="1"/>
      <c r="Y83" s="1"/>
      <c r="Z83" s="1"/>
      <c r="AA83" s="1"/>
      <c r="AB83" s="1"/>
      <c r="AC83" s="1"/>
      <c r="AD83" s="8"/>
      <c r="AE83" s="8"/>
      <c r="AF83" s="8"/>
      <c r="AG83" s="8"/>
      <c r="AH83" s="9"/>
      <c r="AI83" s="8"/>
      <c r="AJ83" s="13"/>
      <c r="AK83" s="8"/>
      <c r="AL83" s="8"/>
      <c r="AM83" s="8"/>
      <c r="AN83" s="8"/>
      <c r="AO83" s="7"/>
      <c r="AP83" s="7"/>
      <c r="AQ83" s="7"/>
      <c r="AR83" s="7"/>
      <c r="AS83" s="7"/>
      <c r="AT83" s="7"/>
      <c r="AU83" s="8"/>
      <c r="AV83" s="8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7"/>
      <c r="BV83" s="7"/>
      <c r="BW83" s="8"/>
      <c r="BX83" s="8"/>
      <c r="BY83" s="8"/>
      <c r="BZ83" s="8"/>
      <c r="CA83" s="8"/>
      <c r="CC83" s="8"/>
      <c r="CE83" s="7"/>
      <c r="CF83" s="8"/>
      <c r="CG83" s="8"/>
      <c r="CH83" s="8"/>
      <c r="CI83" s="8"/>
      <c r="CJ83" s="8"/>
    </row>
    <row r="84" spans="1:88" x14ac:dyDescent="0.3">
      <c r="A84" s="1" t="s">
        <v>2082</v>
      </c>
      <c r="B84" s="1"/>
      <c r="C84" s="1" t="s">
        <v>1878</v>
      </c>
      <c r="D84" s="1"/>
      <c r="E84" s="1"/>
      <c r="F84" s="1"/>
      <c r="G84" s="1"/>
      <c r="H84" s="1">
        <v>19252</v>
      </c>
      <c r="I84" s="1">
        <v>0</v>
      </c>
      <c r="J84" s="12">
        <v>1980.8</v>
      </c>
      <c r="K84" s="5">
        <v>1108.3</v>
      </c>
      <c r="L84" s="5">
        <v>2939.3</v>
      </c>
      <c r="M84" s="13">
        <f t="shared" si="16"/>
        <v>-4.6746204467984498E-5</v>
      </c>
      <c r="N84" s="13">
        <v>2.5306205081485622E-3</v>
      </c>
      <c r="O84" s="13">
        <v>1.3552584026021997E-3</v>
      </c>
      <c r="P84" s="13">
        <v>1.5056808371032959E-2</v>
      </c>
      <c r="Q84" s="7"/>
      <c r="R84" s="8"/>
      <c r="S84" s="8"/>
      <c r="T84" s="8"/>
      <c r="U84" s="8"/>
      <c r="V84" s="13"/>
      <c r="W84" s="14"/>
      <c r="X84" s="1"/>
      <c r="Y84" s="1"/>
      <c r="Z84" s="1"/>
      <c r="AA84" s="1"/>
      <c r="AB84" s="1"/>
      <c r="AC84" s="1"/>
      <c r="AD84" s="8"/>
      <c r="AE84" s="8"/>
      <c r="AF84" s="8"/>
      <c r="AG84" s="8"/>
      <c r="AH84" s="9"/>
      <c r="AI84" s="8"/>
      <c r="AJ84" s="13"/>
      <c r="AK84" s="8"/>
      <c r="AL84" s="8"/>
      <c r="AM84" s="8"/>
      <c r="AN84" s="8"/>
      <c r="AO84" s="7"/>
      <c r="AP84" s="7"/>
      <c r="AQ84" s="7"/>
      <c r="AR84" s="7"/>
      <c r="AS84" s="7"/>
      <c r="AT84" s="7"/>
      <c r="AU84" s="8"/>
      <c r="AV84" s="8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7"/>
      <c r="BV84" s="7"/>
      <c r="BW84" s="8"/>
      <c r="BX84" s="8"/>
      <c r="BY84" s="8"/>
      <c r="BZ84" s="8"/>
      <c r="CA84" s="8"/>
      <c r="CC84" s="8"/>
      <c r="CE84" s="7"/>
      <c r="CF84" s="8"/>
      <c r="CG84" s="8"/>
      <c r="CH84" s="8"/>
      <c r="CI84" s="8"/>
      <c r="CJ84" s="8"/>
    </row>
    <row r="85" spans="1:88" x14ac:dyDescent="0.3">
      <c r="A85" s="1" t="s">
        <v>2083</v>
      </c>
      <c r="B85" s="1"/>
      <c r="C85" s="1" t="s">
        <v>1878</v>
      </c>
      <c r="D85" s="1"/>
      <c r="E85" s="1"/>
      <c r="F85" s="1"/>
      <c r="G85" s="1"/>
      <c r="H85" s="1">
        <v>19631.099999999999</v>
      </c>
      <c r="I85" s="1">
        <v>2</v>
      </c>
      <c r="J85" s="12">
        <v>2042.8</v>
      </c>
      <c r="K85" s="5">
        <v>1120.7</v>
      </c>
      <c r="L85" s="5">
        <v>2919</v>
      </c>
      <c r="M85" s="13">
        <f t="shared" si="16"/>
        <v>1.9691460627467183E-2</v>
      </c>
      <c r="N85" s="13">
        <v>3.1300484652665661E-2</v>
      </c>
      <c r="O85" s="13">
        <v>1.118830641523072E-2</v>
      </c>
      <c r="P85" s="13">
        <v>-6.9064062872112864E-3</v>
      </c>
      <c r="Q85" s="7"/>
      <c r="R85" s="8"/>
      <c r="S85" s="8"/>
      <c r="T85" s="8"/>
      <c r="U85" s="8"/>
      <c r="V85" s="13"/>
      <c r="W85" s="14"/>
      <c r="X85" s="1"/>
      <c r="Y85" s="1"/>
      <c r="Z85" s="1"/>
      <c r="AA85" s="1"/>
      <c r="AB85" s="1"/>
      <c r="AC85" s="1"/>
      <c r="AD85" s="8"/>
      <c r="AE85" s="8"/>
      <c r="AF85" s="8"/>
      <c r="AG85" s="8"/>
      <c r="AH85" s="9"/>
      <c r="AI85" s="8"/>
      <c r="AJ85" s="13"/>
      <c r="AK85" s="8"/>
      <c r="AL85" s="8"/>
      <c r="AM85" s="8"/>
      <c r="AN85" s="8"/>
      <c r="AO85" s="7"/>
      <c r="AP85" s="7"/>
      <c r="AQ85" s="7"/>
      <c r="AR85" s="7"/>
      <c r="AS85" s="7"/>
      <c r="AT85" s="7"/>
      <c r="AU85" s="8"/>
      <c r="AV85" s="8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7"/>
      <c r="BV85" s="7"/>
      <c r="BW85" s="8"/>
      <c r="BX85" s="8"/>
      <c r="BY85" s="8"/>
      <c r="BZ85" s="8"/>
      <c r="CA85" s="8"/>
      <c r="CC85" s="8"/>
      <c r="CE85" s="7"/>
      <c r="CF85" s="8"/>
      <c r="CG85" s="8"/>
      <c r="CH85" s="8"/>
      <c r="CI85" s="8"/>
      <c r="CJ85" s="8"/>
    </row>
    <row r="86" spans="1:88" x14ac:dyDescent="0.3">
      <c r="A86" s="1" t="s">
        <v>2084</v>
      </c>
      <c r="B86" s="1"/>
      <c r="C86" s="1" t="s">
        <v>1878</v>
      </c>
      <c r="D86" s="1"/>
      <c r="E86" s="1"/>
      <c r="F86" s="1"/>
      <c r="G86" s="1"/>
      <c r="H86" s="1">
        <v>19615.900000000001</v>
      </c>
      <c r="I86" s="1">
        <v>-0.1</v>
      </c>
      <c r="J86" s="12">
        <v>2008</v>
      </c>
      <c r="K86" s="5">
        <v>1111.5</v>
      </c>
      <c r="L86" s="5">
        <v>2867.6</v>
      </c>
      <c r="M86" s="13">
        <f t="shared" si="16"/>
        <v>-7.7428162456494309E-4</v>
      </c>
      <c r="N86" s="13">
        <v>-1.7035441550812602E-2</v>
      </c>
      <c r="O86" s="13">
        <v>-8.2091549924154794E-3</v>
      </c>
      <c r="P86" s="13">
        <v>-1.7608770126755768E-2</v>
      </c>
      <c r="Q86" s="7"/>
      <c r="R86" s="8"/>
      <c r="S86" s="8"/>
      <c r="T86" s="8"/>
      <c r="U86" s="8"/>
      <c r="V86" s="13"/>
      <c r="W86" s="14"/>
      <c r="X86" s="1"/>
      <c r="Y86" s="1"/>
      <c r="Z86" s="1"/>
      <c r="AA86" s="1"/>
      <c r="AB86" s="1"/>
      <c r="AC86" s="1"/>
      <c r="AD86" s="8"/>
      <c r="AE86" s="8"/>
      <c r="AF86" s="8"/>
      <c r="AG86" s="8"/>
      <c r="AH86" s="9"/>
      <c r="AI86" s="8"/>
      <c r="AJ86" s="13"/>
      <c r="AK86" s="8"/>
      <c r="AL86" s="8"/>
      <c r="AM86" s="8"/>
      <c r="AN86" s="8"/>
      <c r="AO86" s="7"/>
      <c r="AP86" s="7"/>
      <c r="AQ86" s="7"/>
      <c r="AR86" s="7"/>
      <c r="AS86" s="7"/>
      <c r="AT86" s="7"/>
      <c r="AU86" s="8"/>
      <c r="AV86" s="8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7"/>
      <c r="BV86" s="7"/>
      <c r="BW86" s="8"/>
      <c r="BX86" s="8"/>
      <c r="BY86" s="8"/>
      <c r="BZ86" s="8"/>
      <c r="CA86" s="8"/>
      <c r="CC86" s="8"/>
      <c r="CE86" s="7"/>
      <c r="CF86" s="8"/>
      <c r="CG86" s="8"/>
      <c r="CH86" s="8"/>
      <c r="CI86" s="8"/>
      <c r="CJ86" s="8"/>
    </row>
    <row r="87" spans="1:88" x14ac:dyDescent="0.3">
      <c r="A87" s="1" t="s">
        <v>2085</v>
      </c>
      <c r="B87" s="1"/>
      <c r="C87" s="1" t="s">
        <v>1878</v>
      </c>
      <c r="D87" s="1"/>
      <c r="E87" s="1"/>
      <c r="F87" s="1"/>
      <c r="G87" s="1"/>
      <c r="H87" s="1">
        <v>19357.8</v>
      </c>
      <c r="I87" s="1">
        <v>-1.3</v>
      </c>
      <c r="J87" s="12">
        <v>1970.4</v>
      </c>
      <c r="K87" s="5">
        <v>1107.3</v>
      </c>
      <c r="L87" s="5">
        <v>2784.4</v>
      </c>
      <c r="M87" s="13">
        <f t="shared" si="16"/>
        <v>-1.3157693503739409E-2</v>
      </c>
      <c r="N87" s="13">
        <v>-1.8725099601593631E-2</v>
      </c>
      <c r="O87" s="13">
        <v>-3.7786774628880693E-3</v>
      </c>
      <c r="P87" s="13">
        <v>-2.9013809457385853E-2</v>
      </c>
      <c r="Q87" s="7"/>
      <c r="R87" s="8"/>
      <c r="S87" s="8"/>
      <c r="T87" s="8"/>
      <c r="U87" s="8"/>
      <c r="V87" s="13"/>
      <c r="W87" s="14"/>
      <c r="X87" s="1"/>
      <c r="Y87" s="1"/>
      <c r="Z87" s="1"/>
      <c r="AA87" s="1"/>
      <c r="AB87" s="1"/>
      <c r="AC87" s="1"/>
      <c r="AD87" s="8"/>
      <c r="AE87" s="8"/>
      <c r="AF87" s="8"/>
      <c r="AG87" s="8"/>
      <c r="AH87" s="9"/>
      <c r="AI87" s="8"/>
      <c r="AJ87" s="13"/>
      <c r="AK87" s="8"/>
      <c r="AL87" s="8"/>
      <c r="AM87" s="8"/>
      <c r="AN87" s="8"/>
      <c r="AO87" s="7"/>
      <c r="AP87" s="7"/>
      <c r="AQ87" s="7"/>
      <c r="AR87" s="7"/>
      <c r="AS87" s="7"/>
      <c r="AT87" s="7"/>
      <c r="AU87" s="8"/>
      <c r="AV87" s="8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7"/>
      <c r="BV87" s="7"/>
      <c r="BW87" s="8"/>
      <c r="BX87" s="8"/>
      <c r="BY87" s="8"/>
      <c r="BZ87" s="8"/>
      <c r="CA87" s="8"/>
      <c r="CC87" s="8"/>
      <c r="CE87" s="7"/>
      <c r="CF87" s="8"/>
      <c r="CG87" s="8"/>
      <c r="CH87" s="8"/>
      <c r="CI87" s="8"/>
      <c r="CJ87" s="8"/>
    </row>
    <row r="88" spans="1:88" x14ac:dyDescent="0.3">
      <c r="A88" s="1" t="s">
        <v>2086</v>
      </c>
      <c r="B88" s="1"/>
      <c r="C88" s="1" t="s">
        <v>1878</v>
      </c>
      <c r="D88" s="1"/>
      <c r="E88" s="1"/>
      <c r="F88" s="1"/>
      <c r="G88" s="1"/>
      <c r="H88" s="1">
        <v>19266.900000000001</v>
      </c>
      <c r="I88" s="1">
        <v>-0.5</v>
      </c>
      <c r="J88" s="12">
        <v>1942.8</v>
      </c>
      <c r="K88" s="5">
        <v>1101</v>
      </c>
      <c r="L88" s="5">
        <v>2787.6</v>
      </c>
      <c r="M88" s="13">
        <f t="shared" si="16"/>
        <v>-4.6957815454233831E-3</v>
      </c>
      <c r="N88" s="13">
        <v>-1.4007308160779552E-2</v>
      </c>
      <c r="O88" s="13">
        <v>-5.6895150365754432E-3</v>
      </c>
      <c r="P88" s="13">
        <v>1.1492601637694833E-3</v>
      </c>
      <c r="Q88" s="7"/>
      <c r="R88" s="8"/>
      <c r="S88" s="8"/>
      <c r="T88" s="8"/>
      <c r="U88" s="8"/>
      <c r="V88" s="13"/>
      <c r="W88" s="14"/>
      <c r="X88" s="1"/>
      <c r="Y88" s="1"/>
      <c r="Z88" s="1"/>
      <c r="AA88" s="1"/>
      <c r="AB88" s="1"/>
      <c r="AC88" s="1"/>
      <c r="AD88" s="8"/>
      <c r="AE88" s="8"/>
      <c r="AF88" s="8"/>
      <c r="AG88" s="8"/>
      <c r="AH88" s="9"/>
      <c r="AI88" s="8"/>
      <c r="AJ88" s="13"/>
      <c r="AK88" s="8"/>
      <c r="AL88" s="8"/>
      <c r="AM88" s="8"/>
      <c r="AN88" s="8"/>
      <c r="AO88" s="7"/>
      <c r="AP88" s="7"/>
      <c r="AQ88" s="7"/>
      <c r="AR88" s="7"/>
      <c r="AS88" s="7"/>
      <c r="AT88" s="7"/>
      <c r="AU88" s="8"/>
      <c r="AV88" s="8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7"/>
      <c r="BV88" s="7"/>
      <c r="BW88" s="8"/>
      <c r="BX88" s="8"/>
      <c r="BY88" s="8"/>
      <c r="BZ88" s="8"/>
      <c r="CA88" s="8"/>
      <c r="CC88" s="8"/>
      <c r="CE88" s="7"/>
      <c r="CF88" s="8"/>
      <c r="CG88" s="8"/>
      <c r="CH88" s="8"/>
      <c r="CI88" s="8"/>
      <c r="CJ88" s="8"/>
    </row>
    <row r="89" spans="1:88" x14ac:dyDescent="0.3">
      <c r="A89" s="1" t="s">
        <v>2087</v>
      </c>
      <c r="B89" s="1"/>
      <c r="C89" s="1" t="s">
        <v>1878</v>
      </c>
      <c r="D89" s="1"/>
      <c r="E89" s="1"/>
      <c r="F89" s="1"/>
      <c r="G89" s="1"/>
      <c r="H89" s="1">
        <v>19093.7</v>
      </c>
      <c r="I89" s="1">
        <v>-0.9</v>
      </c>
      <c r="J89" s="12">
        <v>1946.3</v>
      </c>
      <c r="K89" s="5">
        <v>1103.5</v>
      </c>
      <c r="L89" s="5">
        <v>2786.6</v>
      </c>
      <c r="M89" s="13">
        <f t="shared" si="16"/>
        <v>-8.9895105076582826E-3</v>
      </c>
      <c r="N89" s="13">
        <v>1.8015235742228075E-3</v>
      </c>
      <c r="O89" s="13">
        <v>2.2706630336057909E-3</v>
      </c>
      <c r="P89" s="13">
        <v>-3.5873152532639452E-4</v>
      </c>
      <c r="Q89" s="7"/>
      <c r="R89" s="8"/>
      <c r="S89" s="8"/>
      <c r="T89" s="8"/>
      <c r="U89" s="8"/>
      <c r="V89" s="13"/>
      <c r="W89" s="14"/>
      <c r="X89" s="1"/>
      <c r="Y89" s="1"/>
      <c r="Z89" s="1"/>
      <c r="AA89" s="1"/>
      <c r="AB89" s="1"/>
      <c r="AC89" s="1"/>
      <c r="AD89" s="8"/>
      <c r="AE89" s="8"/>
      <c r="AF89" s="8"/>
      <c r="AG89" s="8"/>
      <c r="AH89" s="9"/>
      <c r="AI89" s="8"/>
      <c r="AJ89" s="13"/>
      <c r="AK89" s="8"/>
      <c r="AL89" s="8"/>
      <c r="AM89" s="8"/>
      <c r="AN89" s="8"/>
      <c r="AO89" s="7"/>
      <c r="AP89" s="7"/>
      <c r="AQ89" s="7"/>
      <c r="AR89" s="7"/>
      <c r="AS89" s="7"/>
      <c r="AT89" s="7"/>
      <c r="AU89" s="8"/>
      <c r="AV89" s="8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7"/>
      <c r="BV89" s="7"/>
      <c r="BW89" s="8"/>
      <c r="BX89" s="8"/>
      <c r="BY89" s="8"/>
      <c r="BZ89" s="8"/>
      <c r="CA89" s="8"/>
      <c r="CC89" s="8"/>
      <c r="CE89" s="7"/>
      <c r="CF89" s="8"/>
      <c r="CG89" s="8"/>
      <c r="CH89" s="8"/>
      <c r="CI89" s="8"/>
      <c r="CJ89" s="8"/>
    </row>
    <row r="90" spans="1:88" x14ac:dyDescent="0.3">
      <c r="A90" s="1" t="s">
        <v>2088</v>
      </c>
      <c r="B90" s="1"/>
      <c r="C90" s="1" t="s">
        <v>1878</v>
      </c>
      <c r="D90" s="1"/>
      <c r="E90" s="1"/>
      <c r="F90" s="1"/>
      <c r="G90" s="1"/>
      <c r="H90" s="1">
        <v>19193.8</v>
      </c>
      <c r="I90" s="1">
        <v>0.5</v>
      </c>
      <c r="J90" s="12">
        <v>1990.5</v>
      </c>
      <c r="K90" s="5">
        <v>1111.0999999999999</v>
      </c>
      <c r="L90" s="5">
        <v>2816.1</v>
      </c>
      <c r="M90" s="13">
        <f t="shared" si="16"/>
        <v>5.2425669199787084E-3</v>
      </c>
      <c r="N90" s="13">
        <v>2.2709756974772732E-2</v>
      </c>
      <c r="O90" s="13">
        <v>6.887177163570346E-3</v>
      </c>
      <c r="P90" s="13">
        <v>1.0586377664537405E-2</v>
      </c>
      <c r="Q90" s="7"/>
      <c r="R90" s="8"/>
      <c r="S90" s="8"/>
      <c r="T90" s="8"/>
      <c r="U90" s="8"/>
      <c r="V90" s="13"/>
      <c r="W90" s="14"/>
      <c r="X90" s="1"/>
      <c r="Y90" s="1"/>
      <c r="Z90" s="1"/>
      <c r="AA90" s="1"/>
      <c r="AB90" s="1"/>
      <c r="AC90" s="1"/>
      <c r="AD90" s="8"/>
      <c r="AE90" s="8"/>
      <c r="AF90" s="8"/>
      <c r="AG90" s="8"/>
      <c r="AH90" s="9"/>
      <c r="AI90" s="8"/>
      <c r="AJ90" s="13"/>
      <c r="AK90" s="8"/>
      <c r="AL90" s="8"/>
      <c r="AM90" s="8"/>
      <c r="AN90" s="8"/>
      <c r="AO90" s="7"/>
      <c r="AP90" s="7"/>
      <c r="AQ90" s="7"/>
      <c r="AR90" s="7"/>
      <c r="AS90" s="7"/>
      <c r="AT90" s="7"/>
      <c r="AU90" s="8"/>
      <c r="AV90" s="8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7"/>
      <c r="BV90" s="7"/>
      <c r="BW90" s="8"/>
      <c r="BX90" s="8"/>
      <c r="BY90" s="8"/>
      <c r="BZ90" s="8"/>
      <c r="CA90" s="8"/>
      <c r="CC90" s="8"/>
      <c r="CE90" s="7"/>
      <c r="CF90" s="8"/>
      <c r="CG90" s="8"/>
      <c r="CH90" s="8"/>
      <c r="CI90" s="8"/>
      <c r="CJ90" s="8"/>
    </row>
    <row r="91" spans="1:88" x14ac:dyDescent="0.3">
      <c r="A91" s="1" t="s">
        <v>2089</v>
      </c>
      <c r="B91" s="1"/>
      <c r="C91" s="1" t="s">
        <v>1878</v>
      </c>
      <c r="D91" s="1"/>
      <c r="E91" s="1"/>
      <c r="F91" s="1"/>
      <c r="G91" s="1"/>
      <c r="H91" s="1">
        <v>19262.099999999999</v>
      </c>
      <c r="I91" s="1">
        <v>0.4</v>
      </c>
      <c r="J91" s="12">
        <v>2044.5</v>
      </c>
      <c r="K91" s="5">
        <v>1114.0999999999999</v>
      </c>
      <c r="L91" s="5">
        <v>2845.1</v>
      </c>
      <c r="M91" s="13">
        <f t="shared" si="16"/>
        <v>3.5584407464910317E-3</v>
      </c>
      <c r="N91" s="13">
        <v>2.7128862094951023E-2</v>
      </c>
      <c r="O91" s="13">
        <v>2.7000270002699445E-3</v>
      </c>
      <c r="P91" s="13">
        <v>1.0297929761017066E-2</v>
      </c>
      <c r="Q91" s="7"/>
      <c r="R91" s="8"/>
      <c r="S91" s="8"/>
      <c r="T91" s="8"/>
      <c r="U91" s="8"/>
      <c r="V91" s="13"/>
      <c r="W91" s="14"/>
      <c r="X91" s="1"/>
      <c r="Y91" s="1"/>
      <c r="Z91" s="1"/>
      <c r="AA91" s="1"/>
      <c r="AB91" s="1"/>
      <c r="AC91" s="1"/>
      <c r="AD91" s="8"/>
      <c r="AE91" s="8"/>
      <c r="AF91" s="8"/>
      <c r="AG91" s="8"/>
      <c r="AH91" s="9"/>
      <c r="AI91" s="8"/>
      <c r="AJ91" s="13"/>
      <c r="AK91" s="8"/>
      <c r="AL91" s="8"/>
      <c r="AM91" s="8"/>
      <c r="AN91" s="8"/>
      <c r="AO91" s="7"/>
      <c r="AP91" s="7"/>
      <c r="AQ91" s="7"/>
      <c r="AR91" s="7"/>
      <c r="AS91" s="7"/>
      <c r="AT91" s="7"/>
      <c r="AU91" s="8"/>
      <c r="AV91" s="8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7"/>
      <c r="BV91" s="7"/>
      <c r="BW91" s="8"/>
      <c r="BX91" s="8"/>
      <c r="BY91" s="8"/>
      <c r="BZ91" s="8"/>
      <c r="CA91" s="8"/>
      <c r="CC91" s="8"/>
      <c r="CE91" s="7"/>
      <c r="CF91" s="8"/>
      <c r="CG91" s="8"/>
      <c r="CH91" s="8"/>
      <c r="CI91" s="8"/>
      <c r="CJ91" s="8"/>
    </row>
    <row r="92" spans="1:88" x14ac:dyDescent="0.3">
      <c r="A92" s="1" t="s">
        <v>2090</v>
      </c>
      <c r="B92" s="1"/>
      <c r="C92" s="1" t="s">
        <v>1878</v>
      </c>
      <c r="D92" s="1"/>
      <c r="E92" s="1"/>
      <c r="F92" s="1"/>
      <c r="G92" s="1"/>
      <c r="H92" s="1">
        <v>19782.3</v>
      </c>
      <c r="I92" s="1">
        <v>2.7</v>
      </c>
      <c r="J92" s="12">
        <v>2060.6999999999998</v>
      </c>
      <c r="K92" s="5">
        <v>1102.9000000000001</v>
      </c>
      <c r="L92" s="5">
        <v>2869.5</v>
      </c>
      <c r="M92" s="13">
        <f t="shared" si="16"/>
        <v>2.7006401171211891E-2</v>
      </c>
      <c r="N92" s="13">
        <v>7.9236977256051944E-3</v>
      </c>
      <c r="O92" s="13">
        <v>-1.0052957544205876E-2</v>
      </c>
      <c r="P92" s="13">
        <v>8.576148465783362E-3</v>
      </c>
      <c r="Q92" s="7"/>
      <c r="R92" s="8"/>
      <c r="S92" s="8"/>
      <c r="T92" s="8"/>
      <c r="U92" s="8"/>
      <c r="V92" s="13"/>
      <c r="W92" s="14"/>
      <c r="X92" s="1"/>
      <c r="Y92" s="1"/>
      <c r="Z92" s="1"/>
      <c r="AA92" s="1"/>
      <c r="AB92" s="1"/>
      <c r="AC92" s="1"/>
      <c r="AD92" s="8"/>
      <c r="AE92" s="8"/>
      <c r="AF92" s="8"/>
      <c r="AG92" s="8"/>
      <c r="AH92" s="9"/>
      <c r="AI92" s="8"/>
      <c r="AJ92" s="13"/>
      <c r="AK92" s="8"/>
      <c r="AL92" s="8"/>
      <c r="AM92" s="8"/>
      <c r="AN92" s="8"/>
      <c r="AO92" s="7"/>
      <c r="AP92" s="7"/>
      <c r="AQ92" s="7"/>
      <c r="AR92" s="7"/>
      <c r="AS92" s="7"/>
      <c r="AT92" s="7"/>
      <c r="AU92" s="8"/>
      <c r="AV92" s="8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7"/>
      <c r="BV92" s="7"/>
      <c r="BW92" s="8"/>
      <c r="BX92" s="8"/>
      <c r="BY92" s="8"/>
      <c r="BZ92" s="8"/>
      <c r="CA92" s="8"/>
      <c r="CC92" s="8"/>
      <c r="CE92" s="7"/>
      <c r="CF92" s="8"/>
      <c r="CG92" s="8"/>
      <c r="CH92" s="8"/>
      <c r="CI92" s="8"/>
      <c r="CJ92" s="8"/>
    </row>
    <row r="93" spans="1:88" x14ac:dyDescent="0.3">
      <c r="A93" s="1" t="s">
        <v>2091</v>
      </c>
      <c r="B93" s="1"/>
      <c r="C93" s="1" t="s">
        <v>1878</v>
      </c>
      <c r="D93" s="1"/>
      <c r="E93" s="1"/>
      <c r="F93" s="1"/>
      <c r="G93" s="1"/>
      <c r="H93" s="1">
        <v>19701.900000000001</v>
      </c>
      <c r="I93" s="1">
        <v>-0.4</v>
      </c>
      <c r="J93" s="12">
        <v>2023.9</v>
      </c>
      <c r="K93" s="5">
        <v>1103.0999999999999</v>
      </c>
      <c r="L93" s="5">
        <v>2880.4</v>
      </c>
      <c r="M93" s="13">
        <f t="shared" si="16"/>
        <v>-4.0642392441727626E-3</v>
      </c>
      <c r="N93" s="13">
        <v>-1.7858009414276621E-2</v>
      </c>
      <c r="O93" s="13">
        <v>1.8134010336368078E-4</v>
      </c>
      <c r="P93" s="13">
        <v>3.7985711796479915E-3</v>
      </c>
      <c r="Q93" s="7"/>
      <c r="R93" s="8"/>
      <c r="S93" s="8"/>
      <c r="T93" s="8"/>
      <c r="U93" s="8"/>
      <c r="V93" s="13"/>
      <c r="W93" s="14"/>
      <c r="X93" s="1"/>
      <c r="Y93" s="1"/>
      <c r="Z93" s="1"/>
      <c r="AA93" s="1"/>
      <c r="AB93" s="1"/>
      <c r="AC93" s="1"/>
      <c r="AD93" s="8"/>
      <c r="AE93" s="8"/>
      <c r="AF93" s="8"/>
      <c r="AG93" s="8"/>
      <c r="AH93" s="9"/>
      <c r="AI93" s="8"/>
      <c r="AJ93" s="13"/>
      <c r="AK93" s="8"/>
      <c r="AL93" s="8"/>
      <c r="AM93" s="8"/>
      <c r="AN93" s="8"/>
      <c r="AO93" s="7"/>
      <c r="AP93" s="7"/>
      <c r="AQ93" s="7"/>
      <c r="AR93" s="7"/>
      <c r="AS93" s="7"/>
      <c r="AT93" s="7"/>
      <c r="AU93" s="8"/>
      <c r="AV93" s="8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7"/>
      <c r="BV93" s="7"/>
      <c r="BW93" s="8"/>
      <c r="BX93" s="8"/>
      <c r="BY93" s="8"/>
      <c r="BZ93" s="8"/>
      <c r="CA93" s="8"/>
      <c r="CC93" s="8"/>
      <c r="CE93" s="7"/>
      <c r="CF93" s="8"/>
      <c r="CG93" s="8"/>
      <c r="CH93" s="8"/>
      <c r="CI93" s="8"/>
      <c r="CJ93" s="8"/>
    </row>
    <row r="94" spans="1:88" x14ac:dyDescent="0.3">
      <c r="A94" s="1" t="s">
        <v>2092</v>
      </c>
      <c r="B94" s="1"/>
      <c r="C94" s="1" t="s">
        <v>1878</v>
      </c>
      <c r="D94" s="1"/>
      <c r="E94" s="1"/>
      <c r="F94" s="1"/>
      <c r="G94" s="1"/>
      <c r="H94" s="1">
        <v>19992.099999999999</v>
      </c>
      <c r="I94" s="1">
        <v>1.5</v>
      </c>
      <c r="J94" s="12">
        <v>2109.8000000000002</v>
      </c>
      <c r="K94" s="5">
        <v>1136.3</v>
      </c>
      <c r="L94" s="5">
        <v>2885.9</v>
      </c>
      <c r="M94" s="13">
        <f t="shared" si="16"/>
        <v>1.4729543851100591E-2</v>
      </c>
      <c r="N94" s="13">
        <v>4.2442808439152158E-2</v>
      </c>
      <c r="O94" s="13">
        <v>3.0096999365424759E-2</v>
      </c>
      <c r="P94" s="13">
        <v>1.9094570198583405E-3</v>
      </c>
      <c r="Q94" s="7"/>
      <c r="R94" s="8"/>
      <c r="S94" s="8"/>
      <c r="T94" s="8"/>
      <c r="U94" s="8"/>
      <c r="V94" s="13"/>
      <c r="W94" s="14"/>
      <c r="X94" s="1"/>
      <c r="Y94" s="1"/>
      <c r="Z94" s="1"/>
      <c r="AA94" s="1"/>
      <c r="AB94" s="1"/>
      <c r="AC94" s="1"/>
      <c r="AD94" s="8"/>
      <c r="AE94" s="8"/>
      <c r="AF94" s="8"/>
      <c r="AG94" s="8"/>
      <c r="AH94" s="9"/>
      <c r="AI94" s="8"/>
      <c r="AJ94" s="13"/>
      <c r="AK94" s="8"/>
      <c r="AL94" s="8"/>
      <c r="AM94" s="8"/>
      <c r="AN94" s="8"/>
      <c r="AO94" s="7"/>
      <c r="AP94" s="7"/>
      <c r="AQ94" s="7"/>
      <c r="AR94" s="7"/>
      <c r="AS94" s="7"/>
      <c r="AT94" s="7"/>
      <c r="AU94" s="8"/>
      <c r="AV94" s="8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7"/>
      <c r="BV94" s="7"/>
      <c r="BW94" s="8"/>
      <c r="BX94" s="8"/>
      <c r="BY94" s="8"/>
      <c r="BZ94" s="8"/>
      <c r="CA94" s="8"/>
      <c r="CC94" s="8"/>
      <c r="CE94" s="7"/>
      <c r="CF94" s="8"/>
      <c r="CG94" s="8"/>
      <c r="CH94" s="8"/>
      <c r="CI94" s="8"/>
      <c r="CJ94" s="8"/>
    </row>
    <row r="95" spans="1:88" x14ac:dyDescent="0.3">
      <c r="A95" s="1" t="s">
        <v>2093</v>
      </c>
      <c r="B95" s="1"/>
      <c r="C95" s="1" t="s">
        <v>1878</v>
      </c>
      <c r="D95" s="1"/>
      <c r="E95" s="1"/>
      <c r="F95" s="1"/>
      <c r="G95" s="1"/>
      <c r="H95" s="1">
        <v>20207.099999999999</v>
      </c>
      <c r="I95" s="1">
        <v>1.1000000000000001</v>
      </c>
      <c r="J95" s="12">
        <v>2063.1</v>
      </c>
      <c r="K95" s="5">
        <v>1125.5999999999999</v>
      </c>
      <c r="L95" s="5">
        <v>2945.2</v>
      </c>
      <c r="M95" s="13">
        <f t="shared" si="16"/>
        <v>1.0754247927931448E-2</v>
      </c>
      <c r="N95" s="13">
        <v>-2.213479950706243E-2</v>
      </c>
      <c r="O95" s="13">
        <v>-9.4165273255302218E-3</v>
      </c>
      <c r="P95" s="13">
        <v>2.0548182542707627E-2</v>
      </c>
      <c r="Q95" s="7"/>
      <c r="R95" s="8"/>
      <c r="S95" s="8"/>
      <c r="T95" s="8"/>
      <c r="U95" s="8"/>
      <c r="V95" s="13"/>
      <c r="W95" s="14"/>
      <c r="X95" s="1"/>
      <c r="Y95" s="1"/>
      <c r="Z95" s="1"/>
      <c r="AA95" s="1"/>
      <c r="AB95" s="1"/>
      <c r="AC95" s="1"/>
      <c r="AD95" s="8"/>
      <c r="AE95" s="8"/>
      <c r="AF95" s="8"/>
      <c r="AG95" s="8"/>
      <c r="AH95" s="9"/>
      <c r="AI95" s="8"/>
      <c r="AJ95" s="13"/>
      <c r="AK95" s="8"/>
      <c r="AL95" s="8"/>
      <c r="AM95" s="8"/>
      <c r="AN95" s="8"/>
      <c r="AO95" s="7"/>
      <c r="AP95" s="7"/>
      <c r="AQ95" s="7"/>
      <c r="AR95" s="7"/>
      <c r="AS95" s="7"/>
      <c r="AT95" s="7"/>
      <c r="AU95" s="8"/>
      <c r="AV95" s="8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7"/>
      <c r="BV95" s="7"/>
      <c r="BW95" s="8"/>
      <c r="BX95" s="8"/>
      <c r="BY95" s="8"/>
      <c r="BZ95" s="8"/>
      <c r="CA95" s="8"/>
      <c r="CC95" s="8"/>
      <c r="CE95" s="7"/>
      <c r="CF95" s="8"/>
      <c r="CG95" s="8"/>
      <c r="CH95" s="8"/>
      <c r="CI95" s="8"/>
      <c r="CJ95" s="8"/>
    </row>
    <row r="96" spans="1:88" x14ac:dyDescent="0.3">
      <c r="A96" s="1" t="s">
        <v>2094</v>
      </c>
      <c r="B96" s="1"/>
      <c r="C96" s="1" t="s">
        <v>1878</v>
      </c>
      <c r="D96" s="1"/>
      <c r="E96" s="1"/>
      <c r="F96" s="1"/>
      <c r="G96" s="1"/>
      <c r="H96" s="1">
        <v>19925.3</v>
      </c>
      <c r="I96" s="1">
        <v>-1.4</v>
      </c>
      <c r="J96" s="12">
        <v>2068.1999999999998</v>
      </c>
      <c r="K96" s="5">
        <v>1128.3</v>
      </c>
      <c r="L96" s="5">
        <v>2923.3</v>
      </c>
      <c r="M96" s="13">
        <f t="shared" si="16"/>
        <v>-1.3945593380544463E-2</v>
      </c>
      <c r="N96" s="13">
        <v>2.4720081430855689E-3</v>
      </c>
      <c r="O96" s="13">
        <v>2.3987206823028462E-3</v>
      </c>
      <c r="P96" s="13">
        <v>-7.4358277875864465E-3</v>
      </c>
      <c r="Q96" s="7"/>
      <c r="R96" s="8"/>
      <c r="S96" s="8"/>
      <c r="T96" s="8"/>
      <c r="U96" s="8"/>
      <c r="V96" s="13"/>
      <c r="W96" s="14"/>
      <c r="X96" s="1"/>
      <c r="Y96" s="1"/>
      <c r="Z96" s="1"/>
      <c r="AA96" s="1"/>
      <c r="AB96" s="1"/>
      <c r="AC96" s="1"/>
      <c r="AD96" s="8"/>
      <c r="AE96" s="8"/>
      <c r="AF96" s="8"/>
      <c r="AG96" s="8"/>
      <c r="AH96" s="9"/>
      <c r="AI96" s="8"/>
      <c r="AJ96" s="13"/>
      <c r="AK96" s="8"/>
      <c r="AL96" s="8"/>
      <c r="AM96" s="8"/>
      <c r="AN96" s="8"/>
      <c r="AO96" s="7"/>
      <c r="AP96" s="7"/>
      <c r="AQ96" s="7"/>
      <c r="AR96" s="7"/>
      <c r="AS96" s="7"/>
      <c r="AT96" s="7"/>
      <c r="AU96" s="8"/>
      <c r="AV96" s="8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7"/>
      <c r="BV96" s="7"/>
      <c r="BW96" s="8"/>
      <c r="BX96" s="8"/>
      <c r="BY96" s="8"/>
      <c r="BZ96" s="8"/>
      <c r="CA96" s="8"/>
      <c r="CC96" s="8"/>
      <c r="CE96" s="7"/>
      <c r="CF96" s="8"/>
      <c r="CG96" s="8"/>
      <c r="CH96" s="8"/>
      <c r="CI96" s="8"/>
      <c r="CJ96" s="8"/>
    </row>
    <row r="97" spans="1:88" x14ac:dyDescent="0.3">
      <c r="A97" s="1" t="s">
        <v>2095</v>
      </c>
      <c r="B97" s="1"/>
      <c r="C97" s="1" t="s">
        <v>1878</v>
      </c>
      <c r="D97" s="1"/>
      <c r="E97" s="1"/>
      <c r="F97" s="1"/>
      <c r="G97" s="1"/>
      <c r="H97" s="1">
        <v>19758.3</v>
      </c>
      <c r="I97" s="1">
        <v>-0.8</v>
      </c>
      <c r="J97" s="12">
        <v>2016.8</v>
      </c>
      <c r="K97" s="5">
        <v>1110.2</v>
      </c>
      <c r="L97" s="5">
        <v>2966.5</v>
      </c>
      <c r="M97" s="13">
        <f t="shared" si="16"/>
        <v>-8.3813041710789626E-3</v>
      </c>
      <c r="N97" s="13">
        <v>-2.4852528768977811E-2</v>
      </c>
      <c r="O97" s="13">
        <v>-1.6041832845874238E-2</v>
      </c>
      <c r="P97" s="13">
        <v>1.477781958745239E-2</v>
      </c>
      <c r="Q97" s="7"/>
      <c r="R97" s="8"/>
      <c r="S97" s="8"/>
      <c r="T97" s="8"/>
      <c r="U97" s="8"/>
      <c r="V97" s="13"/>
      <c r="W97" s="14"/>
      <c r="X97" s="1"/>
      <c r="Y97" s="1"/>
      <c r="Z97" s="1"/>
      <c r="AA97" s="1"/>
      <c r="AB97" s="1"/>
      <c r="AC97" s="1"/>
      <c r="AD97" s="8"/>
      <c r="AE97" s="8"/>
      <c r="AF97" s="8"/>
      <c r="AG97" s="8"/>
      <c r="AH97" s="9"/>
      <c r="AI97" s="8"/>
      <c r="AJ97" s="13"/>
      <c r="AK97" s="8"/>
      <c r="AL97" s="8"/>
      <c r="AM97" s="8"/>
      <c r="AN97" s="8"/>
      <c r="AO97" s="7"/>
      <c r="AP97" s="7"/>
      <c r="AQ97" s="7"/>
      <c r="AR97" s="7"/>
      <c r="AS97" s="7"/>
      <c r="AT97" s="7"/>
      <c r="AU97" s="8"/>
      <c r="AV97" s="8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7"/>
      <c r="BV97" s="7"/>
      <c r="BW97" s="8"/>
      <c r="BX97" s="8"/>
      <c r="BY97" s="8"/>
      <c r="BZ97" s="8"/>
      <c r="CA97" s="8"/>
      <c r="CC97" s="8"/>
      <c r="CE97" s="7"/>
      <c r="CF97" s="8"/>
      <c r="CG97" s="8"/>
      <c r="CH97" s="8"/>
      <c r="CI97" s="8"/>
      <c r="CJ97" s="8"/>
    </row>
    <row r="98" spans="1:88" x14ac:dyDescent="0.3">
      <c r="A98" s="1" t="s">
        <v>2096</v>
      </c>
      <c r="B98" s="1"/>
      <c r="C98" s="1" t="s">
        <v>1878</v>
      </c>
      <c r="D98" s="1"/>
      <c r="E98" s="1"/>
      <c r="F98" s="1"/>
      <c r="G98" s="1"/>
      <c r="H98" s="1">
        <v>19445.400000000001</v>
      </c>
      <c r="I98" s="1">
        <v>-1.6</v>
      </c>
      <c r="J98" s="12">
        <v>1983.7</v>
      </c>
      <c r="K98" s="5">
        <v>1096.5999999999999</v>
      </c>
      <c r="L98" s="5">
        <v>2981.3</v>
      </c>
      <c r="M98" s="13">
        <f t="shared" si="16"/>
        <v>-1.5836382684745076E-2</v>
      </c>
      <c r="N98" s="13">
        <v>-1.6412138040460045E-2</v>
      </c>
      <c r="O98" s="13">
        <v>-1.225004503693039E-2</v>
      </c>
      <c r="P98" s="13">
        <v>4.9890443283331365E-3</v>
      </c>
      <c r="Q98" s="7"/>
      <c r="R98" s="8"/>
      <c r="S98" s="8"/>
      <c r="T98" s="8"/>
      <c r="U98" s="8"/>
      <c r="V98" s="13"/>
      <c r="W98" s="14"/>
      <c r="X98" s="1"/>
      <c r="Y98" s="1"/>
      <c r="Z98" s="1"/>
      <c r="AA98" s="1"/>
      <c r="AB98" s="1"/>
      <c r="AC98" s="1"/>
      <c r="AD98" s="8"/>
      <c r="AE98" s="8"/>
      <c r="AF98" s="8"/>
      <c r="AG98" s="8"/>
      <c r="AH98" s="9"/>
      <c r="AI98" s="8"/>
      <c r="AJ98" s="13"/>
      <c r="AK98" s="8"/>
      <c r="AL98" s="8"/>
      <c r="AM98" s="8"/>
      <c r="AN98" s="8"/>
      <c r="AO98" s="7"/>
      <c r="AP98" s="7"/>
      <c r="AQ98" s="7"/>
      <c r="AR98" s="7"/>
      <c r="AS98" s="7"/>
      <c r="AT98" s="7"/>
      <c r="AU98" s="8"/>
      <c r="AV98" s="8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7"/>
      <c r="BV98" s="7"/>
      <c r="BW98" s="8"/>
      <c r="BX98" s="8"/>
      <c r="BY98" s="8"/>
      <c r="BZ98" s="8"/>
      <c r="CA98" s="8"/>
      <c r="CC98" s="8"/>
      <c r="CE98" s="7"/>
      <c r="CF98" s="8"/>
      <c r="CG98" s="8"/>
      <c r="CH98" s="8"/>
      <c r="CI98" s="8"/>
      <c r="CJ98" s="8"/>
    </row>
    <row r="99" spans="1:88" x14ac:dyDescent="0.3">
      <c r="A99" s="1" t="s">
        <v>2097</v>
      </c>
      <c r="B99" s="1"/>
      <c r="C99" s="1" t="s">
        <v>1878</v>
      </c>
      <c r="D99" s="1"/>
      <c r="E99" s="1"/>
      <c r="F99" s="1"/>
      <c r="G99" s="1"/>
      <c r="H99" s="1">
        <v>19237.2</v>
      </c>
      <c r="I99" s="1">
        <v>-1.1000000000000001</v>
      </c>
      <c r="J99" s="12">
        <v>1952</v>
      </c>
      <c r="K99" s="5">
        <v>1076.3</v>
      </c>
      <c r="L99" s="5">
        <v>3019.8</v>
      </c>
      <c r="M99" s="13">
        <f t="shared" si="16"/>
        <v>-1.0706902403653351E-2</v>
      </c>
      <c r="N99" s="13">
        <v>-1.598023894742151E-2</v>
      </c>
      <c r="O99" s="13">
        <v>-1.8511763633047518E-2</v>
      </c>
      <c r="P99" s="13">
        <v>1.2913829537450017E-2</v>
      </c>
      <c r="Q99" s="7"/>
      <c r="R99" s="8"/>
      <c r="S99" s="8"/>
      <c r="T99" s="8"/>
      <c r="U99" s="8"/>
      <c r="V99" s="13"/>
      <c r="W99" s="14"/>
      <c r="X99" s="1"/>
      <c r="Y99" s="1"/>
      <c r="Z99" s="1"/>
      <c r="AA99" s="1"/>
      <c r="AB99" s="1"/>
      <c r="AC99" s="1"/>
      <c r="AD99" s="8"/>
      <c r="AE99" s="8"/>
      <c r="AF99" s="8"/>
      <c r="AG99" s="8"/>
      <c r="AH99" s="9"/>
      <c r="AI99" s="8"/>
      <c r="AJ99" s="13"/>
      <c r="AK99" s="8"/>
      <c r="AL99" s="8"/>
      <c r="AM99" s="8"/>
      <c r="AN99" s="8"/>
      <c r="AO99" s="7"/>
      <c r="AP99" s="7"/>
      <c r="AQ99" s="7"/>
      <c r="AR99" s="7"/>
      <c r="AS99" s="7"/>
      <c r="AT99" s="7"/>
      <c r="AU99" s="8"/>
      <c r="AV99" s="8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7"/>
      <c r="BV99" s="7"/>
      <c r="BW99" s="8"/>
      <c r="BX99" s="8"/>
      <c r="BY99" s="8"/>
      <c r="BZ99" s="8"/>
      <c r="CA99" s="8"/>
      <c r="CC99" s="8"/>
      <c r="CE99" s="7"/>
      <c r="CF99" s="8"/>
      <c r="CG99" s="8"/>
      <c r="CH99" s="8"/>
      <c r="CI99" s="8"/>
      <c r="CJ99" s="8"/>
    </row>
    <row r="100" spans="1:88" x14ac:dyDescent="0.3">
      <c r="A100" s="1" t="s">
        <v>2098</v>
      </c>
      <c r="B100" s="1"/>
      <c r="C100" s="1" t="s">
        <v>1878</v>
      </c>
      <c r="D100" s="1"/>
      <c r="E100" s="1"/>
      <c r="F100" s="1"/>
      <c r="G100" s="1"/>
      <c r="H100" s="1">
        <v>18461.7</v>
      </c>
      <c r="I100" s="1">
        <v>-4</v>
      </c>
      <c r="J100" s="12">
        <v>1891.9</v>
      </c>
      <c r="K100" s="5">
        <v>1061.0999999999999</v>
      </c>
      <c r="L100" s="5">
        <v>2997.4</v>
      </c>
      <c r="M100" s="13">
        <f t="shared" si="16"/>
        <v>-4.0312519493481358E-2</v>
      </c>
      <c r="N100" s="13">
        <v>-3.0788934426229431E-2</v>
      </c>
      <c r="O100" s="13">
        <v>-1.4122456564155006E-2</v>
      </c>
      <c r="P100" s="13">
        <v>-7.4177097821047644E-3</v>
      </c>
      <c r="Q100" s="7"/>
      <c r="R100" s="8"/>
      <c r="S100" s="8"/>
      <c r="T100" s="8"/>
      <c r="U100" s="8"/>
      <c r="V100" s="13"/>
      <c r="W100" s="14"/>
      <c r="X100" s="1"/>
      <c r="Y100" s="1"/>
      <c r="Z100" s="1"/>
      <c r="AA100" s="1"/>
      <c r="AB100" s="1"/>
      <c r="AC100" s="1"/>
      <c r="AD100" s="8"/>
      <c r="AE100" s="8"/>
      <c r="AF100" s="8"/>
      <c r="AG100" s="8"/>
      <c r="AH100" s="9"/>
      <c r="AI100" s="8"/>
      <c r="AJ100" s="13"/>
      <c r="AK100" s="8"/>
      <c r="AL100" s="8"/>
      <c r="AM100" s="8"/>
      <c r="AN100" s="8"/>
      <c r="AO100" s="7"/>
      <c r="AP100" s="7"/>
      <c r="AQ100" s="7"/>
      <c r="AR100" s="7"/>
      <c r="AS100" s="7"/>
      <c r="AT100" s="7"/>
      <c r="AU100" s="8"/>
      <c r="AV100" s="8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7"/>
      <c r="BV100" s="7"/>
      <c r="BW100" s="8"/>
      <c r="BX100" s="8"/>
      <c r="BY100" s="8"/>
      <c r="BZ100" s="8"/>
      <c r="CA100" s="8"/>
      <c r="CC100" s="8"/>
      <c r="CE100" s="7"/>
      <c r="CF100" s="8"/>
      <c r="CG100" s="8"/>
      <c r="CH100" s="8"/>
      <c r="CI100" s="8"/>
      <c r="CJ100" s="8"/>
    </row>
    <row r="101" spans="1:88" x14ac:dyDescent="0.3">
      <c r="A101" s="1" t="s">
        <v>2099</v>
      </c>
      <c r="B101" s="1"/>
      <c r="C101" s="1" t="s">
        <v>1878</v>
      </c>
      <c r="D101" s="1"/>
      <c r="E101" s="1"/>
      <c r="F101" s="1"/>
      <c r="G101" s="1"/>
      <c r="H101" s="1">
        <v>18644.599999999999</v>
      </c>
      <c r="I101" s="1">
        <v>1</v>
      </c>
      <c r="J101" s="12">
        <v>1912.9</v>
      </c>
      <c r="K101" s="5">
        <v>1069.0999999999999</v>
      </c>
      <c r="L101" s="5">
        <v>2946.5</v>
      </c>
      <c r="M101" s="13">
        <f t="shared" si="16"/>
        <v>9.906996647112587E-3</v>
      </c>
      <c r="N101" s="13">
        <v>1.1099952428775373E-2</v>
      </c>
      <c r="O101" s="13">
        <v>7.5393459617378866E-3</v>
      </c>
      <c r="P101" s="13">
        <v>-1.6981383866017219E-2</v>
      </c>
      <c r="Q101" s="7"/>
      <c r="R101" s="8"/>
      <c r="S101" s="8"/>
      <c r="T101" s="8"/>
      <c r="U101" s="8"/>
      <c r="V101" s="13"/>
      <c r="W101" s="14"/>
      <c r="X101" s="1"/>
      <c r="Y101" s="1"/>
      <c r="Z101" s="1"/>
      <c r="AA101" s="1"/>
      <c r="AB101" s="1"/>
      <c r="AC101" s="1"/>
      <c r="AD101" s="8"/>
      <c r="AE101" s="8"/>
      <c r="AF101" s="8"/>
      <c r="AG101" s="8"/>
      <c r="AH101" s="9"/>
      <c r="AI101" s="8"/>
      <c r="AJ101" s="13"/>
      <c r="AK101" s="8"/>
      <c r="AL101" s="8"/>
      <c r="AM101" s="8"/>
      <c r="AN101" s="8"/>
      <c r="AO101" s="7"/>
      <c r="AP101" s="7"/>
      <c r="AQ101" s="7"/>
      <c r="AR101" s="7"/>
      <c r="AS101" s="7"/>
      <c r="AT101" s="7"/>
      <c r="AU101" s="8"/>
      <c r="AV101" s="8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7"/>
      <c r="BV101" s="7"/>
      <c r="BW101" s="8"/>
      <c r="BX101" s="8"/>
      <c r="BY101" s="8"/>
      <c r="BZ101" s="8"/>
      <c r="CA101" s="8"/>
      <c r="CC101" s="8"/>
      <c r="CE101" s="7"/>
      <c r="CF101" s="8"/>
      <c r="CG101" s="8"/>
      <c r="CH101" s="8"/>
      <c r="CI101" s="8"/>
      <c r="CJ101" s="8"/>
    </row>
    <row r="102" spans="1:88" x14ac:dyDescent="0.3">
      <c r="A102" s="1" t="s">
        <v>2100</v>
      </c>
      <c r="B102" s="1"/>
      <c r="C102" s="1" t="s">
        <v>1878</v>
      </c>
      <c r="D102" s="1"/>
      <c r="E102" s="1"/>
      <c r="F102" s="1"/>
      <c r="G102" s="1"/>
      <c r="H102" s="1">
        <v>18356.7</v>
      </c>
      <c r="I102" s="1">
        <v>-1.5</v>
      </c>
      <c r="J102" s="12">
        <v>1897.8</v>
      </c>
      <c r="K102" s="5">
        <v>1049.5999999999999</v>
      </c>
      <c r="L102" s="5">
        <v>2891.4</v>
      </c>
      <c r="M102" s="13">
        <f t="shared" si="16"/>
        <v>-1.5441468307177297E-2</v>
      </c>
      <c r="N102" s="13">
        <v>-7.8937738512206979E-3</v>
      </c>
      <c r="O102" s="13">
        <v>-1.8239640819380787E-2</v>
      </c>
      <c r="P102" s="13">
        <v>-1.8700152723570285E-2</v>
      </c>
      <c r="Q102" s="7"/>
      <c r="R102" s="8"/>
      <c r="S102" s="8"/>
      <c r="T102" s="8"/>
      <c r="U102" s="8"/>
      <c r="V102" s="13"/>
      <c r="W102" s="14"/>
      <c r="X102" s="1"/>
      <c r="Y102" s="1"/>
      <c r="Z102" s="1"/>
      <c r="AA102" s="1"/>
      <c r="AB102" s="1"/>
      <c r="AC102" s="1"/>
      <c r="AD102" s="8"/>
      <c r="AE102" s="8"/>
      <c r="AF102" s="8"/>
      <c r="AG102" s="8"/>
      <c r="AH102" s="9"/>
      <c r="AI102" s="8"/>
      <c r="AJ102" s="13"/>
      <c r="AK102" s="8"/>
      <c r="AL102" s="8"/>
      <c r="AM102" s="8"/>
      <c r="AN102" s="8"/>
      <c r="AO102" s="7"/>
      <c r="AP102" s="7"/>
      <c r="AQ102" s="7"/>
      <c r="AR102" s="7"/>
      <c r="AS102" s="7"/>
      <c r="AT102" s="7"/>
      <c r="AU102" s="8"/>
      <c r="AV102" s="8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7"/>
      <c r="BV102" s="7"/>
      <c r="BW102" s="8"/>
      <c r="BX102" s="8"/>
      <c r="BY102" s="8"/>
      <c r="BZ102" s="8"/>
      <c r="CA102" s="8"/>
      <c r="CC102" s="8"/>
      <c r="CE102" s="7"/>
      <c r="CF102" s="8"/>
      <c r="CG102" s="8"/>
      <c r="CH102" s="8"/>
      <c r="CI102" s="8"/>
      <c r="CJ102" s="8"/>
    </row>
    <row r="103" spans="1:88" x14ac:dyDescent="0.3">
      <c r="A103" s="1" t="s">
        <v>2101</v>
      </c>
      <c r="B103" s="1"/>
      <c r="C103" s="1" t="s">
        <v>1878</v>
      </c>
      <c r="D103" s="1"/>
      <c r="E103" s="1"/>
      <c r="F103" s="1"/>
      <c r="G103" s="1"/>
      <c r="H103" s="1">
        <v>18399.3</v>
      </c>
      <c r="I103" s="1">
        <v>0.2</v>
      </c>
      <c r="J103" s="12">
        <v>1969.7</v>
      </c>
      <c r="K103" s="5">
        <v>1064.7</v>
      </c>
      <c r="L103" s="5">
        <v>2920.4</v>
      </c>
      <c r="M103" s="13">
        <f t="shared" si="16"/>
        <v>2.3206785533347318E-3</v>
      </c>
      <c r="N103" s="13">
        <v>3.7885973232163694E-2</v>
      </c>
      <c r="O103" s="13">
        <v>1.4386432926829507E-2</v>
      </c>
      <c r="P103" s="13">
        <v>1.002974337691076E-2</v>
      </c>
      <c r="Q103" s="7"/>
      <c r="R103" s="8"/>
      <c r="S103" s="8"/>
      <c r="T103" s="8"/>
      <c r="U103" s="8"/>
      <c r="V103" s="13"/>
      <c r="W103" s="14"/>
      <c r="X103" s="1"/>
      <c r="Y103" s="1"/>
      <c r="Z103" s="1"/>
      <c r="AA103" s="1"/>
      <c r="AB103" s="1"/>
      <c r="AC103" s="1"/>
      <c r="AD103" s="8"/>
      <c r="AE103" s="8"/>
      <c r="AF103" s="8"/>
      <c r="AG103" s="8"/>
      <c r="AH103" s="9"/>
      <c r="AI103" s="8"/>
      <c r="AJ103" s="13"/>
      <c r="AK103" s="8"/>
      <c r="AL103" s="8"/>
      <c r="AM103" s="8"/>
      <c r="AN103" s="8"/>
      <c r="AO103" s="7"/>
      <c r="AP103" s="7"/>
      <c r="AQ103" s="7"/>
      <c r="AR103" s="7"/>
      <c r="AS103" s="7"/>
      <c r="AT103" s="7"/>
      <c r="AU103" s="8"/>
      <c r="AV103" s="8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7"/>
      <c r="BV103" s="7"/>
      <c r="BW103" s="8"/>
      <c r="BX103" s="8"/>
      <c r="BY103" s="8"/>
      <c r="BZ103" s="8"/>
      <c r="CA103" s="8"/>
      <c r="CC103" s="8"/>
      <c r="CE103" s="7"/>
      <c r="CF103" s="8"/>
      <c r="CG103" s="8"/>
      <c r="CH103" s="8"/>
      <c r="CI103" s="8"/>
      <c r="CJ103" s="8"/>
    </row>
    <row r="104" spans="1:88" x14ac:dyDescent="0.3">
      <c r="A104" s="1" t="s">
        <v>2102</v>
      </c>
      <c r="B104" s="1"/>
      <c r="C104" s="1" t="s">
        <v>1878</v>
      </c>
      <c r="D104" s="1"/>
      <c r="E104" s="1"/>
      <c r="F104" s="1"/>
      <c r="G104" s="1"/>
      <c r="H104" s="1">
        <v>19028.599999999999</v>
      </c>
      <c r="I104" s="1">
        <v>3.4</v>
      </c>
      <c r="J104" s="12">
        <v>1984.6</v>
      </c>
      <c r="K104" s="5">
        <v>1079.0999999999999</v>
      </c>
      <c r="L104" s="5">
        <v>2956.4</v>
      </c>
      <c r="M104" s="13">
        <f t="shared" si="16"/>
        <v>3.4202388134331185E-2</v>
      </c>
      <c r="N104" s="13">
        <v>7.5646037467633764E-3</v>
      </c>
      <c r="O104" s="13">
        <v>1.3524936601859494E-2</v>
      </c>
      <c r="P104" s="13">
        <v>1.2327078482399667E-2</v>
      </c>
      <c r="Q104" s="7"/>
      <c r="R104" s="8"/>
      <c r="S104" s="8"/>
      <c r="T104" s="8"/>
      <c r="U104" s="8"/>
      <c r="V104" s="13"/>
      <c r="W104" s="14"/>
      <c r="X104" s="1"/>
      <c r="Y104" s="1"/>
      <c r="Z104" s="1"/>
      <c r="AA104" s="1"/>
      <c r="AB104" s="1"/>
      <c r="AC104" s="1"/>
      <c r="AD104" s="8"/>
      <c r="AE104" s="8"/>
      <c r="AF104" s="8"/>
      <c r="AG104" s="8"/>
      <c r="AH104" s="9"/>
      <c r="AI104" s="8"/>
      <c r="AJ104" s="13"/>
      <c r="AK104" s="8"/>
      <c r="AL104" s="8"/>
      <c r="AM104" s="8"/>
      <c r="AN104" s="8"/>
      <c r="AO104" s="7"/>
      <c r="AP104" s="7"/>
      <c r="AQ104" s="7"/>
      <c r="AR104" s="7"/>
      <c r="AS104" s="7"/>
      <c r="AT104" s="7"/>
      <c r="AU104" s="8"/>
      <c r="AV104" s="8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7"/>
      <c r="BV104" s="7"/>
      <c r="BW104" s="8"/>
      <c r="BX104" s="8"/>
      <c r="BY104" s="8"/>
      <c r="BZ104" s="8"/>
      <c r="CA104" s="8"/>
      <c r="CC104" s="8"/>
      <c r="CE104" s="7"/>
      <c r="CF104" s="8"/>
      <c r="CG104" s="8"/>
      <c r="CH104" s="8"/>
      <c r="CI104" s="8"/>
      <c r="CJ104" s="8"/>
    </row>
    <row r="105" spans="1:88" x14ac:dyDescent="0.3">
      <c r="A105" s="1" t="s">
        <v>2103</v>
      </c>
      <c r="B105" s="1"/>
      <c r="C105" s="1" t="s">
        <v>1878</v>
      </c>
      <c r="D105" s="1"/>
      <c r="E105" s="1"/>
      <c r="F105" s="1"/>
      <c r="G105" s="1"/>
      <c r="H105" s="1">
        <v>19570.5</v>
      </c>
      <c r="I105" s="1">
        <v>2.8</v>
      </c>
      <c r="J105" s="12">
        <v>2014.7</v>
      </c>
      <c r="K105" s="5">
        <v>1089.2</v>
      </c>
      <c r="L105" s="5">
        <v>3015.6</v>
      </c>
      <c r="M105" s="13">
        <f t="shared" si="16"/>
        <v>2.8478185468190143E-2</v>
      </c>
      <c r="N105" s="13">
        <v>1.5166784238637598E-2</v>
      </c>
      <c r="O105" s="13">
        <v>9.3596515614866593E-3</v>
      </c>
      <c r="P105" s="13">
        <v>2.002435394398594E-2</v>
      </c>
      <c r="Q105" s="7"/>
      <c r="R105" s="8"/>
      <c r="S105" s="8"/>
      <c r="T105" s="8"/>
      <c r="U105" s="8"/>
      <c r="V105" s="13"/>
      <c r="W105" s="14"/>
      <c r="X105" s="1"/>
      <c r="Y105" s="1"/>
      <c r="Z105" s="1"/>
      <c r="AA105" s="1"/>
      <c r="AB105" s="1"/>
      <c r="AC105" s="1"/>
      <c r="AD105" s="8"/>
      <c r="AE105" s="8"/>
      <c r="AF105" s="8"/>
      <c r="AG105" s="8"/>
      <c r="AH105" s="9"/>
      <c r="AI105" s="8"/>
      <c r="AJ105" s="13"/>
      <c r="AK105" s="8"/>
      <c r="AL105" s="8"/>
      <c r="AM105" s="8"/>
      <c r="AN105" s="8"/>
      <c r="AO105" s="7"/>
      <c r="AP105" s="7"/>
      <c r="AQ105" s="7"/>
      <c r="AR105" s="7"/>
      <c r="AS105" s="7"/>
      <c r="AT105" s="7"/>
      <c r="AU105" s="8"/>
      <c r="AV105" s="8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7"/>
      <c r="BV105" s="7"/>
      <c r="BW105" s="8"/>
      <c r="BX105" s="8"/>
      <c r="BY105" s="8"/>
      <c r="BZ105" s="8"/>
      <c r="CA105" s="8"/>
      <c r="CC105" s="8"/>
      <c r="CE105" s="7"/>
      <c r="CF105" s="8"/>
      <c r="CG105" s="8"/>
      <c r="CH105" s="8"/>
      <c r="CI105" s="8"/>
      <c r="CJ105" s="8"/>
    </row>
    <row r="106" spans="1:88" x14ac:dyDescent="0.3">
      <c r="A106" s="1" t="s">
        <v>2104</v>
      </c>
      <c r="B106" s="1"/>
      <c r="C106" s="1" t="s">
        <v>1878</v>
      </c>
      <c r="D106" s="1"/>
      <c r="E106" s="1"/>
      <c r="F106" s="1"/>
      <c r="G106" s="1"/>
      <c r="H106" s="1">
        <v>19581.3</v>
      </c>
      <c r="I106" s="1">
        <v>0.1</v>
      </c>
      <c r="J106" s="12">
        <v>2092.8000000000002</v>
      </c>
      <c r="K106" s="5">
        <v>1111.7</v>
      </c>
      <c r="L106" s="5">
        <v>3006.5</v>
      </c>
      <c r="M106" s="13">
        <f t="shared" si="16"/>
        <v>5.5185100022980826E-4</v>
      </c>
      <c r="N106" s="13">
        <v>3.8765076686355426E-2</v>
      </c>
      <c r="O106" s="13">
        <v>2.0657363202350343E-2</v>
      </c>
      <c r="P106" s="13">
        <v>-3.0176415970287751E-3</v>
      </c>
      <c r="Q106" s="7"/>
      <c r="R106" s="8"/>
      <c r="S106" s="8"/>
      <c r="T106" s="8"/>
      <c r="U106" s="8"/>
      <c r="V106" s="13"/>
      <c r="W106" s="14"/>
      <c r="X106" s="1"/>
      <c r="Y106" s="1"/>
      <c r="Z106" s="1"/>
      <c r="AA106" s="1"/>
      <c r="AB106" s="1"/>
      <c r="AC106" s="1"/>
      <c r="AD106" s="8"/>
      <c r="AE106" s="8"/>
      <c r="AF106" s="8"/>
      <c r="AG106" s="8"/>
      <c r="AH106" s="9"/>
      <c r="AI106" s="8"/>
      <c r="AJ106" s="13"/>
      <c r="AK106" s="8"/>
      <c r="AL106" s="8"/>
      <c r="AM106" s="8"/>
      <c r="AN106" s="8"/>
      <c r="AO106" s="7"/>
      <c r="AP106" s="7"/>
      <c r="AQ106" s="7"/>
      <c r="AR106" s="7"/>
      <c r="AS106" s="7"/>
      <c r="AT106" s="7"/>
      <c r="AU106" s="8"/>
      <c r="AV106" s="8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7"/>
      <c r="BV106" s="7"/>
      <c r="BW106" s="8"/>
      <c r="BX106" s="8"/>
      <c r="BY106" s="8"/>
      <c r="BZ106" s="8"/>
      <c r="CA106" s="8"/>
      <c r="CC106" s="8"/>
      <c r="CE106" s="7"/>
      <c r="CF106" s="8"/>
      <c r="CG106" s="8"/>
      <c r="CH106" s="8"/>
      <c r="CI106" s="8"/>
      <c r="CJ106" s="8"/>
    </row>
    <row r="107" spans="1:88" x14ac:dyDescent="0.3">
      <c r="A107" s="1" t="s">
        <v>2105</v>
      </c>
      <c r="B107" s="1"/>
      <c r="C107" s="1" t="s">
        <v>1878</v>
      </c>
      <c r="D107" s="1"/>
      <c r="E107" s="1"/>
      <c r="F107" s="1"/>
      <c r="G107" s="1"/>
      <c r="H107" s="1">
        <v>19851.5</v>
      </c>
      <c r="I107" s="1">
        <v>1.4</v>
      </c>
      <c r="J107" s="12">
        <v>2102.9</v>
      </c>
      <c r="K107" s="5">
        <v>1107.7</v>
      </c>
      <c r="L107" s="5">
        <v>3000.8</v>
      </c>
      <c r="M107" s="13">
        <f t="shared" si="16"/>
        <v>1.3798879543237774E-2</v>
      </c>
      <c r="N107" s="13">
        <v>4.8260703363913748E-3</v>
      </c>
      <c r="O107" s="13">
        <v>-3.5980930107043507E-3</v>
      </c>
      <c r="P107" s="13">
        <v>-1.8958922334940675E-3</v>
      </c>
      <c r="Q107" s="7"/>
      <c r="R107" s="8"/>
      <c r="S107" s="8"/>
      <c r="T107" s="8"/>
      <c r="U107" s="8"/>
      <c r="V107" s="13"/>
      <c r="W107" s="14"/>
      <c r="X107" s="1"/>
      <c r="Y107" s="1"/>
      <c r="Z107" s="1"/>
      <c r="AA107" s="1"/>
      <c r="AB107" s="1"/>
      <c r="AC107" s="1"/>
      <c r="AD107" s="8"/>
      <c r="AE107" s="8"/>
      <c r="AF107" s="8"/>
      <c r="AG107" s="8"/>
      <c r="AH107" s="9"/>
      <c r="AI107" s="8"/>
      <c r="AJ107" s="13"/>
      <c r="AK107" s="8"/>
      <c r="AL107" s="8"/>
      <c r="AM107" s="8"/>
      <c r="AN107" s="8"/>
      <c r="AO107" s="7"/>
      <c r="AP107" s="7"/>
      <c r="AQ107" s="7"/>
      <c r="AR107" s="7"/>
      <c r="AS107" s="7"/>
      <c r="AT107" s="7"/>
      <c r="AU107" s="8"/>
      <c r="AV107" s="8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7"/>
      <c r="BV107" s="7"/>
      <c r="BW107" s="8"/>
      <c r="BX107" s="8"/>
      <c r="BY107" s="8"/>
      <c r="BZ107" s="8"/>
      <c r="CA107" s="8"/>
      <c r="CC107" s="8"/>
      <c r="CE107" s="7"/>
      <c r="CF107" s="8"/>
      <c r="CG107" s="8"/>
      <c r="CH107" s="8"/>
      <c r="CI107" s="8"/>
      <c r="CJ107" s="8"/>
    </row>
    <row r="108" spans="1:88" x14ac:dyDescent="0.3">
      <c r="A108" s="1" t="s">
        <v>2106</v>
      </c>
      <c r="B108" s="1"/>
      <c r="C108" s="1" t="s">
        <v>1878</v>
      </c>
      <c r="D108" s="1"/>
      <c r="E108" s="1"/>
      <c r="F108" s="1"/>
      <c r="G108" s="1"/>
      <c r="H108" s="1">
        <v>20053.400000000001</v>
      </c>
      <c r="I108" s="1">
        <v>1</v>
      </c>
      <c r="J108" s="12">
        <v>2086.3000000000002</v>
      </c>
      <c r="K108" s="5">
        <v>1097.7</v>
      </c>
      <c r="L108" s="5">
        <v>3055.5</v>
      </c>
      <c r="M108" s="13">
        <f t="shared" si="16"/>
        <v>1.0170516081908332E-2</v>
      </c>
      <c r="N108" s="13">
        <v>-7.8938608588139392E-3</v>
      </c>
      <c r="O108" s="13">
        <v>-9.0277150853118604E-3</v>
      </c>
      <c r="P108" s="13">
        <v>1.8228472407358032E-2</v>
      </c>
      <c r="Q108" s="7"/>
      <c r="R108" s="8"/>
      <c r="S108" s="8"/>
      <c r="T108" s="8"/>
      <c r="U108" s="8"/>
      <c r="V108" s="13"/>
      <c r="W108" s="14"/>
      <c r="X108" s="1"/>
      <c r="Y108" s="1"/>
      <c r="Z108" s="1"/>
      <c r="AA108" s="1"/>
      <c r="AB108" s="1"/>
      <c r="AC108" s="1"/>
      <c r="AD108" s="8"/>
      <c r="AE108" s="8"/>
      <c r="AF108" s="8"/>
      <c r="AG108" s="8"/>
      <c r="AH108" s="9"/>
      <c r="AI108" s="8"/>
      <c r="AJ108" s="13"/>
      <c r="AK108" s="8"/>
      <c r="AL108" s="8"/>
      <c r="AM108" s="8"/>
      <c r="AN108" s="8"/>
      <c r="AO108" s="7"/>
      <c r="AP108" s="7"/>
      <c r="AQ108" s="7"/>
      <c r="AR108" s="7"/>
      <c r="AS108" s="7"/>
      <c r="AT108" s="7"/>
      <c r="AU108" s="8"/>
      <c r="AV108" s="8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7"/>
      <c r="BV108" s="7"/>
      <c r="BW108" s="8"/>
      <c r="BX108" s="8"/>
      <c r="BY108" s="8"/>
      <c r="BZ108" s="8"/>
      <c r="CA108" s="8"/>
      <c r="CC108" s="8"/>
      <c r="CE108" s="7"/>
      <c r="CF108" s="8"/>
      <c r="CG108" s="8"/>
      <c r="CH108" s="8"/>
      <c r="CI108" s="8"/>
      <c r="CJ108" s="8"/>
    </row>
    <row r="109" spans="1:88" x14ac:dyDescent="0.3">
      <c r="A109" s="1" t="s">
        <v>2107</v>
      </c>
      <c r="B109" s="1"/>
      <c r="C109" s="1" t="s">
        <v>1878</v>
      </c>
      <c r="D109" s="1"/>
      <c r="E109" s="1"/>
      <c r="F109" s="1"/>
      <c r="G109" s="1"/>
      <c r="H109" s="1">
        <v>19677.599999999999</v>
      </c>
      <c r="I109" s="1">
        <v>-1.9</v>
      </c>
      <c r="J109" s="12">
        <v>2019.7</v>
      </c>
      <c r="K109" s="5">
        <v>1072.9000000000001</v>
      </c>
      <c r="L109" s="5">
        <v>2998.5</v>
      </c>
      <c r="M109" s="13">
        <f t="shared" si="16"/>
        <v>-1.8739964295331646E-2</v>
      </c>
      <c r="N109" s="13">
        <v>-3.1922542299765211E-2</v>
      </c>
      <c r="O109" s="13">
        <v>-2.2592693814339038E-2</v>
      </c>
      <c r="P109" s="13">
        <v>-1.8654884634266122E-2</v>
      </c>
      <c r="Q109" s="7"/>
      <c r="R109" s="8"/>
      <c r="S109" s="8"/>
      <c r="T109" s="8"/>
      <c r="U109" s="8"/>
      <c r="V109" s="13"/>
      <c r="W109" s="14"/>
      <c r="X109" s="1"/>
      <c r="Y109" s="1"/>
      <c r="Z109" s="1"/>
      <c r="AA109" s="1"/>
      <c r="AB109" s="1"/>
      <c r="AC109" s="1"/>
      <c r="AD109" s="8"/>
      <c r="AE109" s="8"/>
      <c r="AF109" s="8"/>
      <c r="AG109" s="8"/>
      <c r="AH109" s="9"/>
      <c r="AI109" s="8"/>
      <c r="AJ109" s="13"/>
      <c r="AK109" s="8"/>
      <c r="AL109" s="8"/>
      <c r="AM109" s="8"/>
      <c r="AN109" s="8"/>
      <c r="AO109" s="7"/>
      <c r="AP109" s="7"/>
      <c r="AQ109" s="7"/>
      <c r="AR109" s="7"/>
      <c r="AS109" s="7"/>
      <c r="AT109" s="7"/>
      <c r="AU109" s="8"/>
      <c r="AV109" s="8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7"/>
      <c r="BV109" s="7"/>
      <c r="BW109" s="8"/>
      <c r="BX109" s="8"/>
      <c r="BY109" s="8"/>
      <c r="BZ109" s="8"/>
      <c r="CA109" s="8"/>
      <c r="CC109" s="8"/>
      <c r="CE109" s="7"/>
      <c r="CF109" s="8"/>
      <c r="CG109" s="8"/>
      <c r="CH109" s="8"/>
      <c r="CI109" s="8"/>
      <c r="CJ109" s="8"/>
    </row>
    <row r="110" spans="1:88" x14ac:dyDescent="0.3">
      <c r="A110" s="1" t="s">
        <v>2108</v>
      </c>
      <c r="B110" s="1"/>
      <c r="C110" s="1" t="s">
        <v>1878</v>
      </c>
      <c r="D110" s="1"/>
      <c r="E110" s="1"/>
      <c r="F110" s="1"/>
      <c r="G110" s="1"/>
      <c r="H110" s="1">
        <v>19396.3</v>
      </c>
      <c r="I110" s="1">
        <v>-1.4</v>
      </c>
      <c r="J110" s="12">
        <v>2057.4</v>
      </c>
      <c r="K110" s="5">
        <v>1089.0999999999999</v>
      </c>
      <c r="L110" s="5">
        <v>2953.3</v>
      </c>
      <c r="M110" s="13">
        <f t="shared" si="16"/>
        <v>-1.4295442533642233E-2</v>
      </c>
      <c r="N110" s="13">
        <v>1.8666138535426091E-2</v>
      </c>
      <c r="O110" s="13">
        <v>1.5099263677882169E-2</v>
      </c>
      <c r="P110" s="13">
        <v>-1.5074203768550842E-2</v>
      </c>
      <c r="Q110" s="7"/>
      <c r="R110" s="8"/>
      <c r="S110" s="8"/>
      <c r="T110" s="8"/>
      <c r="U110" s="8"/>
      <c r="V110" s="13"/>
      <c r="W110" s="14"/>
      <c r="X110" s="1"/>
      <c r="Y110" s="1"/>
      <c r="Z110" s="1"/>
      <c r="AA110" s="1"/>
      <c r="AB110" s="1"/>
      <c r="AC110" s="1"/>
      <c r="AD110" s="8"/>
      <c r="AE110" s="8"/>
      <c r="AF110" s="8"/>
      <c r="AG110" s="8"/>
      <c r="AH110" s="9"/>
      <c r="AI110" s="8"/>
      <c r="AJ110" s="13"/>
      <c r="AK110" s="8"/>
      <c r="AL110" s="8"/>
      <c r="AM110" s="8"/>
      <c r="AN110" s="8"/>
      <c r="AO110" s="7"/>
      <c r="AP110" s="7"/>
      <c r="AQ110" s="7"/>
      <c r="AR110" s="7"/>
      <c r="AS110" s="7"/>
      <c r="AT110" s="7"/>
      <c r="AU110" s="8"/>
      <c r="AV110" s="8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7"/>
      <c r="BV110" s="7"/>
      <c r="BW110" s="8"/>
      <c r="BX110" s="8"/>
      <c r="BY110" s="8"/>
      <c r="BZ110" s="8"/>
      <c r="CA110" s="8"/>
      <c r="CC110" s="8"/>
      <c r="CE110" s="7"/>
      <c r="CF110" s="8"/>
      <c r="CG110" s="8"/>
      <c r="CH110" s="8"/>
      <c r="CI110" s="8"/>
      <c r="CJ110" s="8"/>
    </row>
    <row r="111" spans="1:88" x14ac:dyDescent="0.3">
      <c r="A111" s="1" t="s">
        <v>2109</v>
      </c>
      <c r="B111" s="1"/>
      <c r="C111" s="1" t="s">
        <v>1878</v>
      </c>
      <c r="D111" s="1"/>
      <c r="E111" s="1"/>
      <c r="F111" s="1"/>
      <c r="G111" s="1"/>
      <c r="H111" s="1">
        <v>19866.3</v>
      </c>
      <c r="I111" s="1">
        <v>2.4</v>
      </c>
      <c r="J111" s="12">
        <v>2051.6999999999998</v>
      </c>
      <c r="K111" s="5">
        <v>1088.7</v>
      </c>
      <c r="L111" s="5">
        <v>2989.1</v>
      </c>
      <c r="M111" s="13">
        <f t="shared" si="16"/>
        <v>2.4231425581167532E-2</v>
      </c>
      <c r="N111" s="13">
        <v>-2.7704870224556366E-3</v>
      </c>
      <c r="O111" s="13">
        <v>-3.6727573225581178E-4</v>
      </c>
      <c r="P111" s="13">
        <v>1.2122032980056208E-2</v>
      </c>
      <c r="Q111" s="7"/>
      <c r="R111" s="8"/>
      <c r="S111" s="8"/>
      <c r="T111" s="8"/>
      <c r="U111" s="8"/>
      <c r="V111" s="13"/>
      <c r="W111" s="14"/>
      <c r="X111" s="1"/>
      <c r="Y111" s="1"/>
      <c r="Z111" s="1"/>
      <c r="AA111" s="1"/>
      <c r="AB111" s="1"/>
      <c r="AC111" s="1"/>
      <c r="AD111" s="8"/>
      <c r="AE111" s="8"/>
      <c r="AF111" s="8"/>
      <c r="AG111" s="8"/>
      <c r="AH111" s="9"/>
      <c r="AI111" s="8"/>
      <c r="AJ111" s="13"/>
      <c r="AK111" s="8"/>
      <c r="AL111" s="8"/>
      <c r="AM111" s="8"/>
      <c r="AN111" s="8"/>
      <c r="AO111" s="7"/>
      <c r="AP111" s="7"/>
      <c r="AQ111" s="7"/>
      <c r="AR111" s="7"/>
      <c r="AS111" s="7"/>
      <c r="AT111" s="7"/>
      <c r="AU111" s="8"/>
      <c r="AV111" s="8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7"/>
      <c r="BV111" s="7"/>
      <c r="BW111" s="8"/>
      <c r="BX111" s="8"/>
      <c r="BY111" s="8"/>
      <c r="BZ111" s="8"/>
      <c r="CA111" s="8"/>
      <c r="CC111" s="8"/>
      <c r="CE111" s="7"/>
      <c r="CF111" s="8"/>
      <c r="CG111" s="8"/>
      <c r="CH111" s="8"/>
      <c r="CI111" s="8"/>
      <c r="CJ111" s="8"/>
    </row>
    <row r="112" spans="1:88" x14ac:dyDescent="0.3">
      <c r="A112" s="1" t="s">
        <v>2110</v>
      </c>
      <c r="B112" s="1"/>
      <c r="C112" s="1" t="s">
        <v>1878</v>
      </c>
      <c r="D112" s="1"/>
      <c r="E112" s="1"/>
      <c r="F112" s="1"/>
      <c r="G112" s="1"/>
      <c r="H112" s="1">
        <v>19676.099999999999</v>
      </c>
      <c r="I112" s="1">
        <v>-1</v>
      </c>
      <c r="J112" s="12">
        <v>2045.6</v>
      </c>
      <c r="K112" s="5">
        <v>1087.4000000000001</v>
      </c>
      <c r="L112" s="5">
        <v>3020</v>
      </c>
      <c r="M112" s="13">
        <f t="shared" si="16"/>
        <v>-9.5740022047386963E-3</v>
      </c>
      <c r="N112" s="13">
        <v>-2.9731442218647874E-3</v>
      </c>
      <c r="O112" s="13">
        <v>-1.1940846881601797E-3</v>
      </c>
      <c r="P112" s="13">
        <v>1.033755980060902E-2</v>
      </c>
      <c r="Q112" s="7"/>
      <c r="R112" s="8"/>
      <c r="S112" s="8"/>
      <c r="T112" s="8"/>
      <c r="U112" s="8"/>
      <c r="V112" s="13"/>
      <c r="W112" s="14"/>
      <c r="X112" s="1"/>
      <c r="Y112" s="1"/>
      <c r="Z112" s="1"/>
      <c r="AA112" s="1"/>
      <c r="AB112" s="1"/>
      <c r="AC112" s="1"/>
      <c r="AD112" s="8"/>
      <c r="AE112" s="8"/>
      <c r="AF112" s="8"/>
      <c r="AG112" s="8"/>
      <c r="AH112" s="9"/>
      <c r="AI112" s="8"/>
      <c r="AJ112" s="13"/>
      <c r="AK112" s="8"/>
      <c r="AL112" s="8"/>
      <c r="AM112" s="8"/>
      <c r="AN112" s="8"/>
      <c r="AO112" s="7"/>
      <c r="AP112" s="7"/>
      <c r="AQ112" s="7"/>
      <c r="AR112" s="7"/>
      <c r="AS112" s="7"/>
      <c r="AT112" s="7"/>
      <c r="AU112" s="8"/>
      <c r="AV112" s="8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7"/>
      <c r="BV112" s="7"/>
      <c r="BW112" s="8"/>
      <c r="BX112" s="8"/>
      <c r="BY112" s="8"/>
      <c r="BZ112" s="8"/>
      <c r="CA112" s="8"/>
      <c r="CC112" s="8"/>
      <c r="CE112" s="7"/>
      <c r="CF112" s="8"/>
      <c r="CG112" s="8"/>
      <c r="CH112" s="8"/>
      <c r="CI112" s="8"/>
      <c r="CJ112" s="8"/>
    </row>
    <row r="113" spans="1:88" x14ac:dyDescent="0.3">
      <c r="A113" s="1" t="s">
        <v>2111</v>
      </c>
      <c r="B113" s="1"/>
      <c r="C113" s="1" t="s">
        <v>1878</v>
      </c>
      <c r="D113" s="1"/>
      <c r="E113" s="1"/>
      <c r="F113" s="1"/>
      <c r="G113" s="1"/>
      <c r="H113" s="1">
        <v>19612.099999999999</v>
      </c>
      <c r="I113" s="1">
        <v>-0.3</v>
      </c>
      <c r="J113" s="12">
        <v>2034</v>
      </c>
      <c r="K113" s="5">
        <v>1087.0999999999999</v>
      </c>
      <c r="L113" s="5">
        <v>3006.9</v>
      </c>
      <c r="M113" s="13">
        <f t="shared" si="16"/>
        <v>-3.2526771057272974E-3</v>
      </c>
      <c r="N113" s="13">
        <v>-5.6707078607742822E-3</v>
      </c>
      <c r="O113" s="13">
        <v>-2.7588743792550385E-4</v>
      </c>
      <c r="P113" s="13">
        <v>-4.3377483443708398E-3</v>
      </c>
      <c r="Q113" s="7"/>
      <c r="R113" s="8"/>
      <c r="S113" s="8"/>
      <c r="T113" s="8"/>
      <c r="U113" s="8"/>
      <c r="V113" s="13"/>
      <c r="W113" s="14"/>
      <c r="X113" s="1"/>
      <c r="Y113" s="1"/>
      <c r="Z113" s="1"/>
      <c r="AA113" s="1"/>
      <c r="AB113" s="1"/>
      <c r="AC113" s="1"/>
      <c r="AD113" s="8"/>
      <c r="AE113" s="8"/>
      <c r="AF113" s="8"/>
      <c r="AG113" s="8"/>
      <c r="AH113" s="9"/>
      <c r="AI113" s="8"/>
      <c r="AJ113" s="13"/>
      <c r="AK113" s="8"/>
      <c r="AL113" s="8"/>
      <c r="AM113" s="8"/>
      <c r="AN113" s="8"/>
      <c r="AO113" s="7"/>
      <c r="AP113" s="7"/>
      <c r="AQ113" s="7"/>
      <c r="AR113" s="7"/>
      <c r="AS113" s="7"/>
      <c r="AT113" s="7"/>
      <c r="AU113" s="8"/>
      <c r="AV113" s="8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7"/>
      <c r="BV113" s="7"/>
      <c r="BW113" s="8"/>
      <c r="BX113" s="8"/>
      <c r="BY113" s="8"/>
      <c r="BZ113" s="8"/>
      <c r="CA113" s="8"/>
      <c r="CC113" s="8"/>
      <c r="CE113" s="7"/>
      <c r="CF113" s="8"/>
      <c r="CG113" s="8"/>
      <c r="CH113" s="8"/>
      <c r="CI113" s="8"/>
      <c r="CJ113" s="8"/>
    </row>
    <row r="114" spans="1:88" x14ac:dyDescent="0.3">
      <c r="A114" s="1" t="s">
        <v>2112</v>
      </c>
      <c r="B114" s="1"/>
      <c r="C114" s="1" t="s">
        <v>1878</v>
      </c>
      <c r="D114" s="1"/>
      <c r="E114" s="1"/>
      <c r="F114" s="1"/>
      <c r="G114" s="1"/>
      <c r="H114" s="1">
        <v>19355.400000000001</v>
      </c>
      <c r="I114" s="1">
        <v>-1.3</v>
      </c>
      <c r="J114" s="12">
        <v>2016</v>
      </c>
      <c r="K114" s="5">
        <v>1092</v>
      </c>
      <c r="L114" s="5">
        <v>3007.6</v>
      </c>
      <c r="M114" s="13">
        <f t="shared" si="16"/>
        <v>-1.3088858408839332E-2</v>
      </c>
      <c r="N114" s="13">
        <v>-8.8495575221239076E-3</v>
      </c>
      <c r="O114" s="13">
        <v>4.5074050225371032E-3</v>
      </c>
      <c r="P114" s="13">
        <v>2.3279789816754715E-4</v>
      </c>
      <c r="Q114" s="7"/>
      <c r="R114" s="8"/>
      <c r="S114" s="8"/>
      <c r="T114" s="8"/>
      <c r="U114" s="8"/>
      <c r="V114" s="13"/>
      <c r="W114" s="14"/>
      <c r="X114" s="1"/>
      <c r="Y114" s="1"/>
      <c r="Z114" s="1"/>
      <c r="AA114" s="1"/>
      <c r="AB114" s="1"/>
      <c r="AC114" s="1"/>
      <c r="AD114" s="8"/>
      <c r="AE114" s="8"/>
      <c r="AF114" s="8"/>
      <c r="AG114" s="8"/>
      <c r="AH114" s="9"/>
      <c r="AI114" s="8"/>
      <c r="AJ114" s="13"/>
      <c r="AK114" s="8"/>
      <c r="AL114" s="8"/>
      <c r="AM114" s="8"/>
      <c r="AN114" s="8"/>
      <c r="AO114" s="7"/>
      <c r="AP114" s="7"/>
      <c r="AQ114" s="7"/>
      <c r="AR114" s="7"/>
      <c r="AS114" s="7"/>
      <c r="AT114" s="7"/>
      <c r="AU114" s="8"/>
      <c r="AV114" s="8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7"/>
      <c r="BV114" s="7"/>
      <c r="BW114" s="8"/>
      <c r="BX114" s="8"/>
      <c r="BY114" s="8"/>
      <c r="BZ114" s="8"/>
      <c r="CA114" s="8"/>
      <c r="CC114" s="8"/>
      <c r="CE114" s="7"/>
      <c r="CF114" s="8"/>
      <c r="CG114" s="8"/>
      <c r="CH114" s="8"/>
      <c r="CI114" s="8"/>
      <c r="CJ114" s="8"/>
    </row>
    <row r="115" spans="1:88" x14ac:dyDescent="0.3">
      <c r="A115" s="1" t="s">
        <v>2113</v>
      </c>
      <c r="B115" s="1"/>
      <c r="C115" s="1" t="s">
        <v>1878</v>
      </c>
      <c r="D115" s="1"/>
      <c r="E115" s="1"/>
      <c r="F115" s="1"/>
      <c r="G115" s="1"/>
      <c r="H115" s="1">
        <v>19728.900000000001</v>
      </c>
      <c r="I115" s="1">
        <v>1.9</v>
      </c>
      <c r="J115" s="12">
        <v>2039</v>
      </c>
      <c r="K115" s="5">
        <v>1110.5</v>
      </c>
      <c r="L115" s="5">
        <v>3021.8</v>
      </c>
      <c r="M115" s="13">
        <f t="shared" si="16"/>
        <v>1.9296940388728645E-2</v>
      </c>
      <c r="N115" s="13">
        <v>1.1408730158730229E-2</v>
      </c>
      <c r="O115" s="13">
        <v>1.6941391941391881E-2</v>
      </c>
      <c r="P115" s="13">
        <v>4.7213725229420245E-3</v>
      </c>
      <c r="Q115" s="7"/>
      <c r="R115" s="8"/>
      <c r="S115" s="8"/>
      <c r="T115" s="8"/>
      <c r="U115" s="8"/>
      <c r="V115" s="13"/>
      <c r="W115" s="14"/>
      <c r="X115" s="1"/>
      <c r="Y115" s="1"/>
      <c r="Z115" s="1"/>
      <c r="AA115" s="1"/>
      <c r="AB115" s="1"/>
      <c r="AC115" s="1"/>
      <c r="AD115" s="8"/>
      <c r="AE115" s="8"/>
      <c r="AF115" s="8"/>
      <c r="AG115" s="8"/>
      <c r="AH115" s="9"/>
      <c r="AI115" s="8"/>
      <c r="AJ115" s="13"/>
      <c r="AK115" s="8"/>
      <c r="AL115" s="8"/>
      <c r="AM115" s="8"/>
      <c r="AN115" s="8"/>
      <c r="AO115" s="7"/>
      <c r="AP115" s="7"/>
      <c r="AQ115" s="7"/>
      <c r="AR115" s="7"/>
      <c r="AS115" s="7"/>
      <c r="AT115" s="7"/>
      <c r="AU115" s="8"/>
      <c r="AV115" s="8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7"/>
      <c r="BV115" s="7"/>
      <c r="BW115" s="8"/>
      <c r="BX115" s="8"/>
      <c r="BY115" s="8"/>
      <c r="BZ115" s="8"/>
      <c r="CA115" s="8"/>
      <c r="CC115" s="8"/>
      <c r="CE115" s="7"/>
      <c r="CF115" s="8"/>
      <c r="CG115" s="8"/>
      <c r="CH115" s="8"/>
      <c r="CI115" s="8"/>
      <c r="CJ115" s="8"/>
    </row>
    <row r="116" spans="1:88" x14ac:dyDescent="0.3">
      <c r="A116" s="1" t="s">
        <v>2114</v>
      </c>
      <c r="B116" s="1"/>
      <c r="C116" s="1" t="s">
        <v>1878</v>
      </c>
      <c r="D116" s="1"/>
      <c r="E116" s="1"/>
      <c r="F116" s="1"/>
      <c r="G116" s="1"/>
      <c r="H116" s="1">
        <v>19682.400000000001</v>
      </c>
      <c r="I116" s="1">
        <v>-0.2</v>
      </c>
      <c r="J116" s="12">
        <v>2041.7</v>
      </c>
      <c r="K116" s="5">
        <v>1112.9000000000001</v>
      </c>
      <c r="L116" s="5">
        <v>3027.2</v>
      </c>
      <c r="M116" s="13">
        <f t="shared" si="16"/>
        <v>-2.3569484360507209E-3</v>
      </c>
      <c r="N116" s="13">
        <v>1.3241785188817801E-3</v>
      </c>
      <c r="O116" s="13">
        <v>2.1611886537595826E-3</v>
      </c>
      <c r="P116" s="13">
        <v>1.7870143623004431E-3</v>
      </c>
      <c r="Q116" s="7"/>
      <c r="R116" s="8"/>
      <c r="S116" s="8"/>
      <c r="T116" s="8"/>
      <c r="U116" s="8"/>
      <c r="V116" s="13"/>
      <c r="W116" s="14"/>
      <c r="X116" s="1"/>
      <c r="Y116" s="1"/>
      <c r="Z116" s="1"/>
      <c r="AA116" s="1"/>
      <c r="AB116" s="1"/>
      <c r="AC116" s="1"/>
      <c r="AD116" s="8"/>
      <c r="AE116" s="8"/>
      <c r="AF116" s="8"/>
      <c r="AG116" s="8"/>
      <c r="AH116" s="9"/>
      <c r="AI116" s="8"/>
      <c r="AJ116" s="13"/>
      <c r="AK116" s="8"/>
      <c r="AL116" s="8"/>
      <c r="AM116" s="8"/>
      <c r="AN116" s="8"/>
      <c r="AO116" s="7"/>
      <c r="AP116" s="7"/>
      <c r="AQ116" s="7"/>
      <c r="AR116" s="7"/>
      <c r="AS116" s="7"/>
      <c r="AT116" s="7"/>
      <c r="AU116" s="8"/>
      <c r="AV116" s="8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7"/>
      <c r="BV116" s="7"/>
      <c r="BW116" s="8"/>
      <c r="BX116" s="8"/>
      <c r="BY116" s="8"/>
      <c r="BZ116" s="8"/>
      <c r="CA116" s="8"/>
      <c r="CC116" s="8"/>
      <c r="CE116" s="7"/>
      <c r="CF116" s="8"/>
      <c r="CG116" s="8"/>
      <c r="CH116" s="8"/>
      <c r="CI116" s="8"/>
      <c r="CJ116" s="8"/>
    </row>
    <row r="117" spans="1:88" x14ac:dyDescent="0.3">
      <c r="A117" s="1" t="s">
        <v>2115</v>
      </c>
      <c r="B117" s="1"/>
      <c r="C117" s="1" t="s">
        <v>1878</v>
      </c>
      <c r="D117" s="1"/>
      <c r="E117" s="1"/>
      <c r="F117" s="1"/>
      <c r="G117" s="1"/>
      <c r="H117" s="1">
        <v>19675.8</v>
      </c>
      <c r="I117" s="1">
        <v>0</v>
      </c>
      <c r="J117" s="12">
        <v>2030.9</v>
      </c>
      <c r="K117" s="5">
        <v>1108</v>
      </c>
      <c r="L117" s="5">
        <v>3051.8</v>
      </c>
      <c r="M117" s="13">
        <f t="shared" si="16"/>
        <v>-3.3532496037080861E-4</v>
      </c>
      <c r="N117" s="13">
        <v>-5.2897095557623564E-3</v>
      </c>
      <c r="O117" s="13">
        <v>-4.4029113127864727E-3</v>
      </c>
      <c r="P117" s="13">
        <v>8.1263213530655687E-3</v>
      </c>
      <c r="Q117" s="7"/>
      <c r="R117" s="8"/>
      <c r="S117" s="8"/>
      <c r="T117" s="8"/>
      <c r="U117" s="8"/>
      <c r="V117" s="13"/>
      <c r="W117" s="14"/>
      <c r="X117" s="1"/>
      <c r="Y117" s="1"/>
      <c r="Z117" s="1"/>
      <c r="AA117" s="1"/>
      <c r="AB117" s="1"/>
      <c r="AC117" s="1"/>
      <c r="AD117" s="8"/>
      <c r="AE117" s="8"/>
      <c r="AF117" s="8"/>
      <c r="AG117" s="8"/>
      <c r="AH117" s="9"/>
      <c r="AI117" s="8"/>
      <c r="AJ117" s="13"/>
      <c r="AK117" s="8"/>
      <c r="AL117" s="8"/>
      <c r="AM117" s="8"/>
      <c r="AN117" s="8"/>
      <c r="AO117" s="7"/>
      <c r="AP117" s="7"/>
      <c r="AQ117" s="7"/>
      <c r="AR117" s="7"/>
      <c r="AS117" s="7"/>
      <c r="AT117" s="7"/>
      <c r="AU117" s="8"/>
      <c r="AV117" s="8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7"/>
      <c r="BV117" s="7"/>
      <c r="BW117" s="8"/>
      <c r="BX117" s="8"/>
      <c r="BY117" s="8"/>
      <c r="BZ117" s="8"/>
      <c r="CA117" s="8"/>
      <c r="CC117" s="8"/>
      <c r="CE117" s="7"/>
      <c r="CF117" s="8"/>
      <c r="CG117" s="8"/>
      <c r="CH117" s="8"/>
      <c r="CI117" s="8"/>
      <c r="CJ117" s="8"/>
    </row>
    <row r="118" spans="1:88" x14ac:dyDescent="0.3">
      <c r="A118" s="1" t="s">
        <v>2116</v>
      </c>
      <c r="B118" s="1"/>
      <c r="C118" s="1" t="s">
        <v>1878</v>
      </c>
      <c r="D118" s="1"/>
      <c r="E118" s="1"/>
      <c r="F118" s="1"/>
      <c r="G118" s="1"/>
      <c r="H118" s="1">
        <v>19518.7</v>
      </c>
      <c r="I118" s="1">
        <v>-0.8</v>
      </c>
      <c r="J118" s="12">
        <v>2002</v>
      </c>
      <c r="K118" s="5">
        <v>1099.9000000000001</v>
      </c>
      <c r="L118" s="5">
        <v>3027.5</v>
      </c>
      <c r="M118" s="13">
        <f t="shared" si="16"/>
        <v>-7.984427570924657E-3</v>
      </c>
      <c r="N118" s="13">
        <v>-1.4230144271012879E-2</v>
      </c>
      <c r="O118" s="13">
        <v>-7.3104693140793042E-3</v>
      </c>
      <c r="P118" s="13">
        <v>-7.962513926207504E-3</v>
      </c>
      <c r="Q118" s="7"/>
      <c r="R118" s="8"/>
      <c r="S118" s="8"/>
      <c r="T118" s="8"/>
      <c r="U118" s="8"/>
      <c r="V118" s="13"/>
      <c r="W118" s="14"/>
      <c r="X118" s="1"/>
      <c r="Y118" s="1"/>
      <c r="Z118" s="1"/>
      <c r="AA118" s="1"/>
      <c r="AB118" s="1"/>
      <c r="AC118" s="1"/>
      <c r="AD118" s="8"/>
      <c r="AE118" s="8"/>
      <c r="AF118" s="8"/>
      <c r="AG118" s="8"/>
      <c r="AH118" s="9"/>
      <c r="AI118" s="8"/>
      <c r="AJ118" s="13"/>
      <c r="AK118" s="8"/>
      <c r="AL118" s="8"/>
      <c r="AM118" s="8"/>
      <c r="AN118" s="8"/>
      <c r="AO118" s="7"/>
      <c r="AP118" s="7"/>
      <c r="AQ118" s="7"/>
      <c r="AR118" s="7"/>
      <c r="AS118" s="7"/>
      <c r="AT118" s="7"/>
      <c r="AU118" s="8"/>
      <c r="AV118" s="8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7"/>
      <c r="BV118" s="7"/>
      <c r="BW118" s="8"/>
      <c r="BX118" s="8"/>
      <c r="BY118" s="8"/>
      <c r="BZ118" s="8"/>
      <c r="CA118" s="8"/>
      <c r="CC118" s="8"/>
      <c r="CE118" s="7"/>
      <c r="CF118" s="8"/>
      <c r="CG118" s="8"/>
      <c r="CH118" s="8"/>
      <c r="CI118" s="8"/>
      <c r="CJ118" s="8"/>
    </row>
    <row r="119" spans="1:88" x14ac:dyDescent="0.3">
      <c r="A119" s="1" t="s">
        <v>2117</v>
      </c>
      <c r="B119" s="1"/>
      <c r="C119" s="1" t="s">
        <v>1878</v>
      </c>
      <c r="D119" s="1"/>
      <c r="E119" s="1"/>
      <c r="F119" s="1"/>
      <c r="G119" s="1"/>
      <c r="H119" s="1">
        <v>19575</v>
      </c>
      <c r="I119" s="1">
        <v>0.3</v>
      </c>
      <c r="J119" s="12">
        <v>2040.9</v>
      </c>
      <c r="K119" s="5">
        <v>1111.5</v>
      </c>
      <c r="L119" s="5">
        <v>3000.6</v>
      </c>
      <c r="M119" s="13">
        <f t="shared" si="16"/>
        <v>2.8844134086798423E-3</v>
      </c>
      <c r="N119" s="13">
        <v>1.9430569430569422E-2</v>
      </c>
      <c r="O119" s="13">
        <v>1.0546413310300817E-2</v>
      </c>
      <c r="P119" s="13">
        <v>-8.885218827415442E-3</v>
      </c>
      <c r="Q119" s="7"/>
      <c r="R119" s="8"/>
      <c r="S119" s="8"/>
      <c r="T119" s="8"/>
      <c r="U119" s="8"/>
      <c r="V119" s="13"/>
      <c r="W119" s="14"/>
      <c r="X119" s="1"/>
      <c r="Y119" s="1"/>
      <c r="Z119" s="1"/>
      <c r="AA119" s="1"/>
      <c r="AB119" s="1"/>
      <c r="AC119" s="1"/>
      <c r="AD119" s="8"/>
      <c r="AE119" s="8"/>
      <c r="AF119" s="8"/>
      <c r="AG119" s="8"/>
      <c r="AH119" s="9"/>
      <c r="AI119" s="8"/>
      <c r="AJ119" s="13"/>
      <c r="AK119" s="8"/>
      <c r="AL119" s="8"/>
      <c r="AM119" s="8"/>
      <c r="AN119" s="8"/>
      <c r="AO119" s="7"/>
      <c r="AP119" s="7"/>
      <c r="AQ119" s="7"/>
      <c r="AR119" s="7"/>
      <c r="AS119" s="7"/>
      <c r="AT119" s="7"/>
      <c r="AU119" s="8"/>
      <c r="AV119" s="8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7"/>
      <c r="BV119" s="7"/>
      <c r="BW119" s="8"/>
      <c r="BX119" s="8"/>
      <c r="BY119" s="8"/>
      <c r="BZ119" s="8"/>
      <c r="CA119" s="8"/>
      <c r="CC119" s="8"/>
      <c r="CE119" s="7"/>
      <c r="CF119" s="8"/>
      <c r="CG119" s="8"/>
      <c r="CH119" s="8"/>
      <c r="CI119" s="8"/>
      <c r="CJ119" s="8"/>
    </row>
    <row r="120" spans="1:88" x14ac:dyDescent="0.3">
      <c r="A120" s="1" t="s">
        <v>2118</v>
      </c>
      <c r="B120" s="1"/>
      <c r="C120" s="1" t="s">
        <v>1878</v>
      </c>
      <c r="D120" s="1"/>
      <c r="E120" s="1"/>
      <c r="F120" s="1"/>
      <c r="G120" s="1"/>
      <c r="H120" s="1">
        <v>19561.400000000001</v>
      </c>
      <c r="I120" s="1">
        <v>-0.1</v>
      </c>
      <c r="J120" s="12">
        <v>2036</v>
      </c>
      <c r="K120" s="5">
        <v>1116.2</v>
      </c>
      <c r="L120" s="5">
        <v>3022.5</v>
      </c>
      <c r="M120" s="13">
        <f t="shared" si="16"/>
        <v>-6.9476372924637264E-4</v>
      </c>
      <c r="N120" s="13">
        <v>-2.400901563035962E-3</v>
      </c>
      <c r="O120" s="13">
        <v>4.2285200179936755E-3</v>
      </c>
      <c r="P120" s="13">
        <v>7.2985402919416575E-3</v>
      </c>
      <c r="Q120" s="7"/>
      <c r="R120" s="8"/>
      <c r="S120" s="8"/>
      <c r="T120" s="8"/>
      <c r="U120" s="8"/>
      <c r="V120" s="13"/>
      <c r="W120" s="14"/>
      <c r="X120" s="1"/>
      <c r="Y120" s="1"/>
      <c r="Z120" s="1"/>
      <c r="AA120" s="1"/>
      <c r="AB120" s="1"/>
      <c r="AC120" s="1"/>
      <c r="AD120" s="8"/>
      <c r="AE120" s="8"/>
      <c r="AF120" s="8"/>
      <c r="AG120" s="8"/>
      <c r="AH120" s="9"/>
      <c r="AI120" s="8"/>
      <c r="AJ120" s="13"/>
      <c r="AK120" s="8"/>
      <c r="AL120" s="8"/>
      <c r="AM120" s="8"/>
      <c r="AN120" s="8"/>
      <c r="AO120" s="7"/>
      <c r="AP120" s="7"/>
      <c r="AQ120" s="7"/>
      <c r="AR120" s="7"/>
      <c r="AS120" s="7"/>
      <c r="AT120" s="7"/>
      <c r="AU120" s="8"/>
      <c r="AV120" s="8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7"/>
      <c r="BV120" s="7"/>
      <c r="BW120" s="8"/>
      <c r="BX120" s="8"/>
      <c r="BY120" s="8"/>
      <c r="BZ120" s="8"/>
      <c r="CA120" s="8"/>
      <c r="CC120" s="8"/>
      <c r="CE120" s="7"/>
      <c r="CF120" s="8"/>
      <c r="CG120" s="8"/>
      <c r="CH120" s="8"/>
      <c r="CI120" s="8"/>
      <c r="CJ120" s="8"/>
    </row>
    <row r="121" spans="1:88" x14ac:dyDescent="0.3">
      <c r="A121" s="1" t="s">
        <v>2119</v>
      </c>
      <c r="B121" s="1"/>
      <c r="C121" s="1" t="s">
        <v>1878</v>
      </c>
      <c r="D121" s="1"/>
      <c r="E121" s="1"/>
      <c r="F121" s="1"/>
      <c r="G121" s="1"/>
      <c r="H121" s="1">
        <v>19575.2</v>
      </c>
      <c r="I121" s="1">
        <v>0.1</v>
      </c>
      <c r="J121" s="12">
        <v>2024.6</v>
      </c>
      <c r="K121" s="5">
        <v>1112</v>
      </c>
      <c r="L121" s="5">
        <v>3027.8</v>
      </c>
      <c r="M121" s="13">
        <f t="shared" si="16"/>
        <v>7.0547097855988561E-4</v>
      </c>
      <c r="N121" s="13">
        <v>-5.5992141453831135E-3</v>
      </c>
      <c r="O121" s="13">
        <v>-3.7627665292958579E-3</v>
      </c>
      <c r="P121" s="13">
        <v>1.7535153019023753E-3</v>
      </c>
      <c r="Q121" s="7"/>
      <c r="R121" s="8"/>
      <c r="S121" s="8"/>
      <c r="T121" s="8"/>
      <c r="U121" s="8"/>
      <c r="V121" s="13"/>
      <c r="W121" s="14"/>
      <c r="X121" s="1"/>
      <c r="Y121" s="1"/>
      <c r="Z121" s="1"/>
      <c r="AA121" s="1"/>
      <c r="AB121" s="1"/>
      <c r="AC121" s="1"/>
      <c r="AD121" s="8"/>
      <c r="AE121" s="8"/>
      <c r="AF121" s="8"/>
      <c r="AG121" s="8"/>
      <c r="AH121" s="9"/>
      <c r="AI121" s="8"/>
      <c r="AJ121" s="13"/>
      <c r="AK121" s="8"/>
      <c r="AL121" s="8"/>
      <c r="AM121" s="8"/>
      <c r="AN121" s="8"/>
      <c r="AO121" s="7"/>
      <c r="AP121" s="7"/>
      <c r="AQ121" s="7"/>
      <c r="AR121" s="7"/>
      <c r="AS121" s="7"/>
      <c r="AT121" s="7"/>
      <c r="AU121" s="8"/>
      <c r="AV121" s="8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7"/>
      <c r="BV121" s="7"/>
      <c r="BW121" s="8"/>
      <c r="BX121" s="8"/>
      <c r="BY121" s="8"/>
      <c r="BZ121" s="8"/>
      <c r="CA121" s="8"/>
      <c r="CC121" s="8"/>
      <c r="CE121" s="7"/>
      <c r="CF121" s="8"/>
      <c r="CG121" s="8"/>
      <c r="CH121" s="8"/>
      <c r="CI121" s="8"/>
      <c r="CJ121" s="8"/>
    </row>
    <row r="122" spans="1:88" x14ac:dyDescent="0.3">
      <c r="A122" s="1" t="s">
        <v>2120</v>
      </c>
      <c r="B122" s="1"/>
      <c r="C122" s="1" t="s">
        <v>1878</v>
      </c>
      <c r="D122" s="1"/>
      <c r="E122" s="1"/>
      <c r="F122" s="1"/>
      <c r="G122" s="1"/>
      <c r="H122" s="1">
        <v>19589.8</v>
      </c>
      <c r="I122" s="1">
        <v>0.1</v>
      </c>
      <c r="J122" s="12">
        <v>2061.6</v>
      </c>
      <c r="K122" s="5">
        <v>1116.8</v>
      </c>
      <c r="L122" s="5">
        <v>3026</v>
      </c>
      <c r="M122" s="13">
        <f t="shared" si="16"/>
        <v>7.4584167722413497E-4</v>
      </c>
      <c r="N122" s="13">
        <v>1.8275214857255806E-2</v>
      </c>
      <c r="O122" s="13">
        <v>4.3165467625898568E-3</v>
      </c>
      <c r="P122" s="13">
        <v>-5.94491049607071E-4</v>
      </c>
      <c r="Q122" s="7"/>
      <c r="R122" s="8"/>
      <c r="S122" s="8"/>
      <c r="T122" s="8"/>
      <c r="U122" s="8"/>
      <c r="V122" s="13"/>
      <c r="W122" s="14"/>
      <c r="X122" s="1"/>
      <c r="Y122" s="1"/>
      <c r="Z122" s="1"/>
      <c r="AA122" s="1"/>
      <c r="AB122" s="1"/>
      <c r="AC122" s="1"/>
      <c r="AD122" s="8"/>
      <c r="AE122" s="8"/>
      <c r="AF122" s="8"/>
      <c r="AG122" s="8"/>
      <c r="AH122" s="9"/>
      <c r="AI122" s="8"/>
      <c r="AJ122" s="13"/>
      <c r="AK122" s="8"/>
      <c r="AL122" s="8"/>
      <c r="AM122" s="8"/>
      <c r="AN122" s="8"/>
      <c r="AO122" s="7"/>
      <c r="AP122" s="7"/>
      <c r="AQ122" s="7"/>
      <c r="AR122" s="7"/>
      <c r="AS122" s="7"/>
      <c r="AT122" s="7"/>
      <c r="AU122" s="8"/>
      <c r="AV122" s="8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7"/>
      <c r="BV122" s="7"/>
      <c r="BW122" s="8"/>
      <c r="BX122" s="8"/>
      <c r="BY122" s="8"/>
      <c r="BZ122" s="8"/>
      <c r="CA122" s="8"/>
      <c r="CC122" s="8"/>
      <c r="CE122" s="7"/>
      <c r="CF122" s="8"/>
      <c r="CG122" s="8"/>
      <c r="CH122" s="8"/>
      <c r="CI122" s="8"/>
      <c r="CJ122" s="8"/>
    </row>
    <row r="123" spans="1:88" x14ac:dyDescent="0.3">
      <c r="A123" s="1" t="s">
        <v>2121</v>
      </c>
      <c r="B123" s="1"/>
      <c r="C123" s="1" t="s">
        <v>1878</v>
      </c>
      <c r="D123" s="1"/>
      <c r="E123" s="1"/>
      <c r="F123" s="1"/>
      <c r="G123" s="1"/>
      <c r="H123" s="1">
        <v>19944.5</v>
      </c>
      <c r="I123" s="1">
        <v>1.8</v>
      </c>
      <c r="J123" s="12">
        <v>2064.9</v>
      </c>
      <c r="K123" s="5">
        <v>1114</v>
      </c>
      <c r="L123" s="5">
        <v>3064.6</v>
      </c>
      <c r="M123" s="13">
        <f t="shared" si="16"/>
        <v>1.8106361473828159E-2</v>
      </c>
      <c r="N123" s="13">
        <v>1.600698486612373E-3</v>
      </c>
      <c r="O123" s="13">
        <v>-2.5071633237822022E-3</v>
      </c>
      <c r="P123" s="13">
        <v>1.2756113681427594E-2</v>
      </c>
      <c r="Q123" s="7"/>
      <c r="R123" s="8"/>
      <c r="S123" s="8"/>
      <c r="T123" s="8"/>
      <c r="U123" s="8"/>
      <c r="V123" s="13"/>
      <c r="W123" s="14"/>
      <c r="X123" s="1"/>
      <c r="Y123" s="1"/>
      <c r="Z123" s="1"/>
      <c r="AA123" s="1"/>
      <c r="AB123" s="1"/>
      <c r="AC123" s="1"/>
      <c r="AD123" s="8"/>
      <c r="AE123" s="8"/>
      <c r="AF123" s="8"/>
      <c r="AG123" s="8"/>
      <c r="AH123" s="9"/>
      <c r="AI123" s="8"/>
      <c r="AJ123" s="13"/>
      <c r="AK123" s="8"/>
      <c r="AL123" s="8"/>
      <c r="AM123" s="8"/>
      <c r="AN123" s="8"/>
      <c r="AO123" s="7"/>
      <c r="AP123" s="7"/>
      <c r="AQ123" s="7"/>
      <c r="AR123" s="7"/>
      <c r="AS123" s="7"/>
      <c r="AT123" s="7"/>
      <c r="AU123" s="8"/>
      <c r="AV123" s="8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7"/>
      <c r="BV123" s="7"/>
      <c r="BW123" s="8"/>
      <c r="BX123" s="8"/>
      <c r="BY123" s="8"/>
      <c r="BZ123" s="8"/>
      <c r="CA123" s="8"/>
      <c r="CC123" s="8"/>
      <c r="CE123" s="7"/>
      <c r="CF123" s="8"/>
      <c r="CG123" s="8"/>
      <c r="CH123" s="8"/>
      <c r="CI123" s="8"/>
      <c r="CJ123" s="8"/>
    </row>
    <row r="124" spans="1:88" x14ac:dyDescent="0.3">
      <c r="A124" s="1" t="s">
        <v>2122</v>
      </c>
      <c r="B124" s="1"/>
      <c r="C124" s="1" t="s">
        <v>1878</v>
      </c>
      <c r="D124" s="1"/>
      <c r="E124" s="1"/>
      <c r="F124" s="1"/>
      <c r="G124" s="1"/>
      <c r="H124" s="1">
        <v>19831.5</v>
      </c>
      <c r="I124" s="1">
        <v>-0.6</v>
      </c>
      <c r="J124" s="12">
        <v>2063.6999999999998</v>
      </c>
      <c r="K124" s="5">
        <v>1117</v>
      </c>
      <c r="L124" s="5">
        <v>3051.4</v>
      </c>
      <c r="M124" s="13">
        <f t="shared" si="16"/>
        <v>-5.6657223796033884E-3</v>
      </c>
      <c r="N124" s="13">
        <v>-5.8114194391989393E-4</v>
      </c>
      <c r="O124" s="13">
        <v>2.6929982046679513E-3</v>
      </c>
      <c r="P124" s="13">
        <v>-4.3072505384063042E-3</v>
      </c>
      <c r="Q124" s="7"/>
      <c r="R124" s="8"/>
      <c r="S124" s="8"/>
      <c r="T124" s="8"/>
      <c r="U124" s="8"/>
      <c r="V124" s="13"/>
      <c r="W124" s="14"/>
      <c r="X124" s="1"/>
      <c r="Y124" s="1"/>
      <c r="Z124" s="1"/>
      <c r="AA124" s="1"/>
      <c r="AB124" s="1"/>
      <c r="AC124" s="1"/>
      <c r="AD124" s="8"/>
      <c r="AE124" s="8"/>
      <c r="AF124" s="8"/>
      <c r="AG124" s="8"/>
      <c r="AH124" s="9"/>
      <c r="AI124" s="8"/>
      <c r="AJ124" s="13"/>
      <c r="AK124" s="8"/>
      <c r="AL124" s="8"/>
      <c r="AM124" s="8"/>
      <c r="AN124" s="8"/>
      <c r="AO124" s="7"/>
      <c r="AP124" s="7"/>
      <c r="AQ124" s="7"/>
      <c r="AR124" s="7"/>
      <c r="AS124" s="7"/>
      <c r="AT124" s="7"/>
      <c r="AU124" s="8"/>
      <c r="AV124" s="8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7"/>
      <c r="BV124" s="7"/>
      <c r="BW124" s="8"/>
      <c r="BX124" s="8"/>
      <c r="BY124" s="8"/>
      <c r="BZ124" s="8"/>
      <c r="CA124" s="8"/>
      <c r="CC124" s="8"/>
      <c r="CE124" s="7"/>
      <c r="CF124" s="8"/>
      <c r="CG124" s="8"/>
      <c r="CH124" s="8"/>
      <c r="CI124" s="8"/>
      <c r="CJ124" s="8"/>
    </row>
    <row r="125" spans="1:88" x14ac:dyDescent="0.3">
      <c r="A125" s="1" t="s">
        <v>2123</v>
      </c>
      <c r="B125" s="1"/>
      <c r="C125" s="1" t="s">
        <v>1878</v>
      </c>
      <c r="D125" s="1"/>
      <c r="E125" s="1"/>
      <c r="F125" s="1"/>
      <c r="G125" s="1"/>
      <c r="H125" s="1">
        <v>19858.7</v>
      </c>
      <c r="I125" s="1">
        <v>0.1</v>
      </c>
      <c r="J125" s="12">
        <v>2020.5</v>
      </c>
      <c r="K125" s="5">
        <v>1106.7</v>
      </c>
      <c r="L125" s="5">
        <v>3069.7</v>
      </c>
      <c r="M125" s="13">
        <f t="shared" si="16"/>
        <v>1.3715553538562464E-3</v>
      </c>
      <c r="N125" s="13">
        <v>-2.09332751853466E-2</v>
      </c>
      <c r="O125" s="13">
        <v>-9.2211280214861135E-3</v>
      </c>
      <c r="P125" s="13">
        <v>5.9972471652356418E-3</v>
      </c>
      <c r="Q125" s="7"/>
      <c r="R125" s="8"/>
      <c r="S125" s="8"/>
      <c r="T125" s="8"/>
      <c r="U125" s="8"/>
      <c r="V125" s="13"/>
      <c r="W125" s="14"/>
      <c r="X125" s="1"/>
      <c r="Y125" s="1"/>
      <c r="Z125" s="1"/>
      <c r="AA125" s="1"/>
      <c r="AB125" s="1"/>
      <c r="AC125" s="1"/>
      <c r="AD125" s="8"/>
      <c r="AE125" s="8"/>
      <c r="AF125" s="8"/>
      <c r="AG125" s="8"/>
      <c r="AH125" s="9"/>
      <c r="AI125" s="8"/>
      <c r="AJ125" s="13"/>
      <c r="AK125" s="8"/>
      <c r="AL125" s="8"/>
      <c r="AM125" s="8"/>
      <c r="AN125" s="8"/>
      <c r="AO125" s="7"/>
      <c r="AP125" s="7"/>
      <c r="AQ125" s="7"/>
      <c r="AR125" s="7"/>
      <c r="AS125" s="7"/>
      <c r="AT125" s="7"/>
      <c r="AU125" s="8"/>
      <c r="AV125" s="8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7"/>
      <c r="BV125" s="7"/>
      <c r="BW125" s="8"/>
      <c r="BX125" s="8"/>
      <c r="BY125" s="8"/>
      <c r="BZ125" s="8"/>
      <c r="CA125" s="8"/>
      <c r="CC125" s="8"/>
      <c r="CE125" s="7"/>
      <c r="CF125" s="8"/>
      <c r="CG125" s="8"/>
      <c r="CH125" s="8"/>
      <c r="CI125" s="8"/>
      <c r="CJ125" s="8"/>
    </row>
    <row r="126" spans="1:88" x14ac:dyDescent="0.3">
      <c r="A126" s="1" t="s">
        <v>2124</v>
      </c>
      <c r="B126" s="1"/>
      <c r="C126" s="1" t="s">
        <v>1878</v>
      </c>
      <c r="D126" s="1"/>
      <c r="E126" s="1"/>
      <c r="F126" s="1"/>
      <c r="G126" s="1"/>
      <c r="H126" s="1">
        <v>19642.7</v>
      </c>
      <c r="I126" s="1">
        <v>-1.1000000000000001</v>
      </c>
      <c r="J126" s="12">
        <v>1997.7</v>
      </c>
      <c r="K126" s="5">
        <v>1107.0999999999999</v>
      </c>
      <c r="L126" s="5">
        <v>3055.6</v>
      </c>
      <c r="M126" s="13">
        <f t="shared" si="16"/>
        <v>-1.0876844909284089E-2</v>
      </c>
      <c r="N126" s="13">
        <v>-1.1284335560504788E-2</v>
      </c>
      <c r="O126" s="13">
        <v>3.6143489653905903E-4</v>
      </c>
      <c r="P126" s="13">
        <v>-4.5932827312115121E-3</v>
      </c>
      <c r="Q126" s="7"/>
      <c r="R126" s="8"/>
      <c r="S126" s="8"/>
      <c r="T126" s="8"/>
      <c r="U126" s="8"/>
      <c r="V126" s="13"/>
      <c r="W126" s="14"/>
      <c r="X126" s="1"/>
      <c r="Y126" s="1"/>
      <c r="Z126" s="1"/>
      <c r="AA126" s="1"/>
      <c r="AB126" s="1"/>
      <c r="AC126" s="1"/>
      <c r="AD126" s="8"/>
      <c r="AE126" s="8"/>
      <c r="AF126" s="8"/>
      <c r="AG126" s="8"/>
      <c r="AH126" s="9"/>
      <c r="AI126" s="8"/>
      <c r="AJ126" s="13"/>
      <c r="AK126" s="8"/>
      <c r="AL126" s="8"/>
      <c r="AM126" s="8"/>
      <c r="AN126" s="8"/>
      <c r="AO126" s="7"/>
      <c r="AP126" s="7"/>
      <c r="AQ126" s="7"/>
      <c r="AR126" s="7"/>
      <c r="AS126" s="7"/>
      <c r="AT126" s="7"/>
      <c r="AU126" s="8"/>
      <c r="AV126" s="8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7"/>
      <c r="BV126" s="7"/>
      <c r="BW126" s="8"/>
      <c r="BX126" s="8"/>
      <c r="BY126" s="8"/>
      <c r="BZ126" s="8"/>
      <c r="CA126" s="8"/>
      <c r="CC126" s="8"/>
      <c r="CE126" s="7"/>
      <c r="CF126" s="8"/>
      <c r="CG126" s="8"/>
      <c r="CH126" s="8"/>
      <c r="CI126" s="8"/>
      <c r="CJ126" s="8"/>
    </row>
    <row r="127" spans="1:88" x14ac:dyDescent="0.3">
      <c r="A127" s="1" t="s">
        <v>2125</v>
      </c>
      <c r="B127" s="1"/>
      <c r="C127" s="1" t="s">
        <v>1878</v>
      </c>
      <c r="D127" s="1"/>
      <c r="E127" s="1"/>
      <c r="F127" s="1"/>
      <c r="G127" s="1"/>
      <c r="H127" s="1">
        <v>19536.599999999999</v>
      </c>
      <c r="I127" s="1">
        <v>-0.5</v>
      </c>
      <c r="J127" s="12">
        <v>2023.1</v>
      </c>
      <c r="K127" s="5">
        <v>1110.8</v>
      </c>
      <c r="L127" s="5">
        <v>3026.2</v>
      </c>
      <c r="M127" s="13">
        <f t="shared" si="16"/>
        <v>-5.4014977574367018E-3</v>
      </c>
      <c r="N127" s="13">
        <v>1.2714621815087312E-2</v>
      </c>
      <c r="O127" s="13">
        <v>3.3420648541233611E-3</v>
      </c>
      <c r="P127" s="13">
        <v>-9.6216782301348225E-3</v>
      </c>
      <c r="Q127" s="7"/>
      <c r="R127" s="8"/>
      <c r="S127" s="8"/>
      <c r="T127" s="8"/>
      <c r="U127" s="8"/>
      <c r="V127" s="13"/>
      <c r="W127" s="14"/>
      <c r="X127" s="1"/>
      <c r="Y127" s="1"/>
      <c r="Z127" s="1"/>
      <c r="AA127" s="1"/>
      <c r="AB127" s="1"/>
      <c r="AC127" s="1"/>
      <c r="AD127" s="8"/>
      <c r="AE127" s="8"/>
      <c r="AF127" s="8"/>
      <c r="AG127" s="8"/>
      <c r="AH127" s="9"/>
      <c r="AI127" s="8"/>
      <c r="AJ127" s="13"/>
      <c r="AK127" s="8"/>
      <c r="AL127" s="8"/>
      <c r="AM127" s="8"/>
      <c r="AN127" s="8"/>
      <c r="AO127" s="7"/>
      <c r="AP127" s="7"/>
      <c r="AQ127" s="7"/>
      <c r="AR127" s="7"/>
      <c r="AS127" s="7"/>
      <c r="AT127" s="7"/>
      <c r="AU127" s="8"/>
      <c r="AV127" s="8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7"/>
      <c r="BV127" s="7"/>
      <c r="BW127" s="8"/>
      <c r="BX127" s="8"/>
      <c r="BY127" s="8"/>
      <c r="BZ127" s="8"/>
      <c r="CA127" s="8"/>
      <c r="CC127" s="8"/>
      <c r="CE127" s="7"/>
      <c r="CF127" s="8"/>
      <c r="CG127" s="8"/>
      <c r="CH127" s="8"/>
      <c r="CI127" s="8"/>
      <c r="CJ127" s="8"/>
    </row>
    <row r="128" spans="1:88" x14ac:dyDescent="0.3">
      <c r="A128" s="1" t="s">
        <v>2126</v>
      </c>
      <c r="B128" s="1"/>
      <c r="C128" s="1" t="s">
        <v>1878</v>
      </c>
      <c r="D128" s="1"/>
      <c r="E128" s="1"/>
      <c r="F128" s="1"/>
      <c r="G128" s="1"/>
      <c r="H128" s="1">
        <v>19709</v>
      </c>
      <c r="I128" s="1">
        <v>0.9</v>
      </c>
      <c r="J128" s="12">
        <v>2030</v>
      </c>
      <c r="K128" s="5">
        <v>1116.2</v>
      </c>
      <c r="L128" s="5">
        <v>3064.5</v>
      </c>
      <c r="M128" s="13">
        <f t="shared" si="16"/>
        <v>8.8244628031490802E-3</v>
      </c>
      <c r="N128" s="13">
        <v>3.4106074835649203E-3</v>
      </c>
      <c r="O128" s="13">
        <v>4.8613611811307855E-3</v>
      </c>
      <c r="P128" s="13">
        <v>1.2656136408697449E-2</v>
      </c>
      <c r="Q128" s="7"/>
      <c r="R128" s="8"/>
      <c r="S128" s="8"/>
      <c r="T128" s="8"/>
      <c r="U128" s="8"/>
      <c r="V128" s="13"/>
      <c r="W128" s="14"/>
      <c r="X128" s="1"/>
      <c r="Y128" s="1"/>
      <c r="Z128" s="1"/>
      <c r="AA128" s="1"/>
      <c r="AB128" s="1"/>
      <c r="AC128" s="1"/>
      <c r="AD128" s="8"/>
      <c r="AE128" s="8"/>
      <c r="AF128" s="8"/>
      <c r="AG128" s="8"/>
      <c r="AH128" s="9"/>
      <c r="AI128" s="8"/>
      <c r="AJ128" s="13"/>
      <c r="AK128" s="8"/>
      <c r="AL128" s="8"/>
      <c r="AM128" s="8"/>
      <c r="AN128" s="8"/>
      <c r="AO128" s="7"/>
      <c r="AP128" s="7"/>
      <c r="AQ128" s="7"/>
      <c r="AR128" s="7"/>
      <c r="AS128" s="7"/>
      <c r="AT128" s="7"/>
      <c r="AU128" s="8"/>
      <c r="AV128" s="8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7"/>
      <c r="BV128" s="7"/>
      <c r="BW128" s="8"/>
      <c r="BX128" s="8"/>
      <c r="BY128" s="8"/>
      <c r="BZ128" s="8"/>
      <c r="CA128" s="8"/>
      <c r="CC128" s="8"/>
      <c r="CE128" s="7"/>
      <c r="CF128" s="8"/>
      <c r="CG128" s="8"/>
      <c r="CH128" s="8"/>
      <c r="CI128" s="8"/>
      <c r="CJ128" s="8"/>
    </row>
    <row r="129" spans="1:88" x14ac:dyDescent="0.3">
      <c r="A129" s="1" t="s">
        <v>2127</v>
      </c>
      <c r="B129" s="1"/>
      <c r="C129" s="1" t="s">
        <v>1878</v>
      </c>
      <c r="D129" s="1"/>
      <c r="E129" s="1"/>
      <c r="F129" s="1"/>
      <c r="G129" s="1"/>
      <c r="H129" s="1">
        <v>19684</v>
      </c>
      <c r="I129" s="1">
        <v>-0.1</v>
      </c>
      <c r="J129" s="12">
        <v>2019.1</v>
      </c>
      <c r="K129" s="5">
        <v>1128.8</v>
      </c>
      <c r="L129" s="5">
        <v>3080.1</v>
      </c>
      <c r="M129" s="13">
        <f t="shared" si="16"/>
        <v>-1.2684560353137808E-3</v>
      </c>
      <c r="N129" s="13">
        <v>-5.3694581280788745E-3</v>
      </c>
      <c r="O129" s="13">
        <v>1.1288299587887352E-2</v>
      </c>
      <c r="P129" s="13">
        <v>5.0905531081741895E-3</v>
      </c>
      <c r="Q129" s="7"/>
      <c r="R129" s="8"/>
      <c r="S129" s="8"/>
      <c r="T129" s="8"/>
      <c r="U129" s="8"/>
      <c r="V129" s="13"/>
      <c r="W129" s="14"/>
      <c r="X129" s="1"/>
      <c r="Y129" s="1"/>
      <c r="Z129" s="1"/>
      <c r="AA129" s="1"/>
      <c r="AB129" s="1"/>
      <c r="AC129" s="1"/>
      <c r="AD129" s="8"/>
      <c r="AE129" s="8"/>
      <c r="AF129" s="8"/>
      <c r="AG129" s="8"/>
      <c r="AH129" s="9"/>
      <c r="AI129" s="8"/>
      <c r="AJ129" s="13"/>
      <c r="AK129" s="8"/>
      <c r="AL129" s="8"/>
      <c r="AM129" s="8"/>
      <c r="AN129" s="8"/>
      <c r="AO129" s="7"/>
      <c r="AP129" s="7"/>
      <c r="AQ129" s="7"/>
      <c r="AR129" s="7"/>
      <c r="AS129" s="7"/>
      <c r="AT129" s="7"/>
      <c r="AU129" s="8"/>
      <c r="AV129" s="8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7"/>
      <c r="BV129" s="7"/>
      <c r="BW129" s="8"/>
      <c r="BX129" s="8"/>
      <c r="BY129" s="8"/>
      <c r="BZ129" s="8"/>
      <c r="CA129" s="8"/>
      <c r="CC129" s="8"/>
      <c r="CE129" s="7"/>
      <c r="CF129" s="8"/>
      <c r="CG129" s="8"/>
      <c r="CH129" s="8"/>
      <c r="CI129" s="8"/>
      <c r="CJ129" s="8"/>
    </row>
    <row r="130" spans="1:88" x14ac:dyDescent="0.3">
      <c r="A130" s="1" t="s">
        <v>2128</v>
      </c>
      <c r="B130" s="1"/>
      <c r="C130" s="1" t="s">
        <v>1878</v>
      </c>
      <c r="D130" s="1"/>
      <c r="E130" s="1"/>
      <c r="F130" s="1"/>
      <c r="G130" s="1"/>
      <c r="H130" s="1">
        <v>19542.900000000001</v>
      </c>
      <c r="I130" s="1">
        <v>-0.7</v>
      </c>
      <c r="J130" s="12">
        <v>1999.5</v>
      </c>
      <c r="K130" s="5">
        <v>1124.0999999999999</v>
      </c>
      <c r="L130" s="5">
        <v>3062.6</v>
      </c>
      <c r="M130" s="13">
        <f t="shared" si="16"/>
        <v>-7.1682584840478958E-3</v>
      </c>
      <c r="N130" s="13">
        <v>-9.7072953296022391E-3</v>
      </c>
      <c r="O130" s="13">
        <v>-4.16371367824242E-3</v>
      </c>
      <c r="P130" s="13">
        <v>-5.681633713191081E-3</v>
      </c>
      <c r="Q130" s="7"/>
      <c r="R130" s="8"/>
      <c r="S130" s="8"/>
      <c r="T130" s="8"/>
      <c r="U130" s="8"/>
      <c r="V130" s="13"/>
      <c r="W130" s="14"/>
      <c r="X130" s="1"/>
      <c r="Y130" s="1"/>
      <c r="Z130" s="1"/>
      <c r="AA130" s="1"/>
      <c r="AB130" s="1"/>
      <c r="AC130" s="1"/>
      <c r="AD130" s="8"/>
      <c r="AE130" s="8"/>
      <c r="AF130" s="8"/>
      <c r="AG130" s="8"/>
      <c r="AH130" s="9"/>
      <c r="AI130" s="8"/>
      <c r="AJ130" s="13"/>
      <c r="AK130" s="8"/>
      <c r="AL130" s="8"/>
      <c r="AM130" s="8"/>
      <c r="AN130" s="8"/>
      <c r="AO130" s="7"/>
      <c r="AP130" s="7"/>
      <c r="AQ130" s="7"/>
      <c r="AR130" s="7"/>
      <c r="AS130" s="7"/>
      <c r="AT130" s="7"/>
      <c r="AU130" s="8"/>
      <c r="AV130" s="8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7"/>
      <c r="BV130" s="7"/>
      <c r="BW130" s="8"/>
      <c r="BX130" s="8"/>
      <c r="BY130" s="8"/>
      <c r="BZ130" s="8"/>
      <c r="CA130" s="8"/>
      <c r="CC130" s="8"/>
      <c r="CE130" s="7"/>
      <c r="CF130" s="8"/>
      <c r="CG130" s="8"/>
      <c r="CH130" s="8"/>
      <c r="CI130" s="8"/>
      <c r="CJ130" s="8"/>
    </row>
    <row r="131" spans="1:88" x14ac:dyDescent="0.3">
      <c r="A131" s="1" t="s">
        <v>2129</v>
      </c>
      <c r="B131" s="1"/>
      <c r="C131" s="1" t="s">
        <v>1878</v>
      </c>
      <c r="D131" s="1"/>
      <c r="E131" s="1"/>
      <c r="F131" s="1"/>
      <c r="G131" s="1"/>
      <c r="H131" s="1">
        <v>19474.400000000001</v>
      </c>
      <c r="I131" s="1">
        <v>-0.4</v>
      </c>
      <c r="J131" s="12">
        <v>1987.8</v>
      </c>
      <c r="K131" s="5">
        <v>1135.2</v>
      </c>
      <c r="L131" s="5">
        <v>3060.5</v>
      </c>
      <c r="M131" s="13">
        <f t="shared" si="16"/>
        <v>-3.505109272421203E-3</v>
      </c>
      <c r="N131" s="13">
        <v>-5.8514628657164725E-3</v>
      </c>
      <c r="O131" s="13">
        <v>9.8745663197226108E-3</v>
      </c>
      <c r="P131" s="13">
        <v>-6.8569189577483147E-4</v>
      </c>
      <c r="Q131" s="7"/>
      <c r="R131" s="8"/>
      <c r="S131" s="8"/>
      <c r="T131" s="8"/>
      <c r="U131" s="8"/>
      <c r="V131" s="13"/>
      <c r="W131" s="14"/>
      <c r="X131" s="1"/>
      <c r="Y131" s="1"/>
      <c r="Z131" s="1"/>
      <c r="AA131" s="1"/>
      <c r="AB131" s="1"/>
      <c r="AC131" s="1"/>
      <c r="AD131" s="8"/>
      <c r="AE131" s="8"/>
      <c r="AF131" s="8"/>
      <c r="AG131" s="8"/>
      <c r="AH131" s="9"/>
      <c r="AI131" s="8"/>
      <c r="AJ131" s="13"/>
      <c r="AK131" s="8"/>
      <c r="AL131" s="8"/>
      <c r="AM131" s="8"/>
      <c r="AN131" s="8"/>
      <c r="AO131" s="7"/>
      <c r="AP131" s="7"/>
      <c r="AQ131" s="7"/>
      <c r="AR131" s="7"/>
      <c r="AS131" s="7"/>
      <c r="AT131" s="7"/>
      <c r="AU131" s="8"/>
      <c r="AV131" s="8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7"/>
      <c r="BV131" s="7"/>
      <c r="BW131" s="8"/>
      <c r="BX131" s="8"/>
      <c r="BY131" s="8"/>
      <c r="BZ131" s="8"/>
      <c r="CA131" s="8"/>
      <c r="CC131" s="8"/>
      <c r="CE131" s="7"/>
      <c r="CF131" s="8"/>
      <c r="CG131" s="8"/>
      <c r="CH131" s="8"/>
      <c r="CI131" s="8"/>
      <c r="CJ131" s="8"/>
    </row>
    <row r="132" spans="1:88" x14ac:dyDescent="0.3">
      <c r="A132" s="1" t="s">
        <v>2130</v>
      </c>
      <c r="B132" s="1"/>
      <c r="C132" s="1" t="s">
        <v>1878</v>
      </c>
      <c r="D132" s="1"/>
      <c r="E132" s="1"/>
      <c r="F132" s="1"/>
      <c r="G132" s="1"/>
      <c r="H132" s="1">
        <v>19610.099999999999</v>
      </c>
      <c r="I132" s="1">
        <v>0.7</v>
      </c>
      <c r="J132" s="12">
        <v>1989.7</v>
      </c>
      <c r="K132" s="5">
        <v>1151.7</v>
      </c>
      <c r="L132" s="5">
        <v>3068.7</v>
      </c>
      <c r="M132" s="13">
        <f t="shared" ref="M132:M195" si="17">H132/H131-1</f>
        <v>6.9681222528035214E-3</v>
      </c>
      <c r="N132" s="13">
        <v>9.5583056645542896E-4</v>
      </c>
      <c r="O132" s="13">
        <v>1.4534883720930258E-2</v>
      </c>
      <c r="P132" s="13">
        <v>2.6793007678482805E-3</v>
      </c>
      <c r="Q132" s="7"/>
      <c r="R132" s="8"/>
      <c r="S132" s="8"/>
      <c r="T132" s="8"/>
      <c r="U132" s="8"/>
      <c r="V132" s="13"/>
      <c r="W132" s="14"/>
      <c r="X132" s="1"/>
      <c r="Y132" s="1"/>
      <c r="Z132" s="1"/>
      <c r="AA132" s="1"/>
      <c r="AB132" s="1"/>
      <c r="AC132" s="1"/>
      <c r="AD132" s="8"/>
      <c r="AE132" s="8"/>
      <c r="AF132" s="8"/>
      <c r="AG132" s="8"/>
      <c r="AH132" s="9"/>
      <c r="AI132" s="8"/>
      <c r="AJ132" s="13"/>
      <c r="AK132" s="8"/>
      <c r="AL132" s="8"/>
      <c r="AM132" s="8"/>
      <c r="AN132" s="8"/>
      <c r="AO132" s="7"/>
      <c r="AP132" s="7"/>
      <c r="AQ132" s="7"/>
      <c r="AR132" s="7"/>
      <c r="AS132" s="7"/>
      <c r="AT132" s="7"/>
      <c r="AU132" s="8"/>
      <c r="AV132" s="8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7"/>
      <c r="BV132" s="7"/>
      <c r="BW132" s="8"/>
      <c r="BX132" s="8"/>
      <c r="BY132" s="8"/>
      <c r="BZ132" s="8"/>
      <c r="CA132" s="8"/>
      <c r="CC132" s="8"/>
      <c r="CE132" s="7"/>
      <c r="CF132" s="8"/>
      <c r="CG132" s="8"/>
      <c r="CH132" s="8"/>
      <c r="CI132" s="8"/>
      <c r="CJ132" s="8"/>
    </row>
    <row r="133" spans="1:88" x14ac:dyDescent="0.3">
      <c r="A133" s="1" t="s">
        <v>2131</v>
      </c>
      <c r="B133" s="1"/>
      <c r="C133" s="1" t="s">
        <v>1878</v>
      </c>
      <c r="D133" s="1"/>
      <c r="E133" s="1"/>
      <c r="F133" s="1"/>
      <c r="G133" s="1"/>
      <c r="H133" s="1">
        <v>19456.5</v>
      </c>
      <c r="I133" s="1">
        <v>-0.8</v>
      </c>
      <c r="J133" s="12">
        <v>1972.7</v>
      </c>
      <c r="K133" s="5">
        <v>1145</v>
      </c>
      <c r="L133" s="5">
        <v>3051.4</v>
      </c>
      <c r="M133" s="13">
        <f t="shared" si="17"/>
        <v>-7.8326984564075497E-3</v>
      </c>
      <c r="N133" s="13">
        <v>-8.5440016082826142E-3</v>
      </c>
      <c r="O133" s="13">
        <v>-5.8174871928453609E-3</v>
      </c>
      <c r="P133" s="13">
        <v>-5.6375663961937272E-3</v>
      </c>
      <c r="Q133" s="7"/>
      <c r="R133" s="8"/>
      <c r="S133" s="8"/>
      <c r="T133" s="8"/>
      <c r="U133" s="8"/>
      <c r="V133" s="13"/>
      <c r="W133" s="14"/>
      <c r="X133" s="1"/>
      <c r="Y133" s="1"/>
      <c r="Z133" s="1"/>
      <c r="AA133" s="1"/>
      <c r="AB133" s="1"/>
      <c r="AC133" s="1"/>
      <c r="AD133" s="8"/>
      <c r="AE133" s="8"/>
      <c r="AF133" s="8"/>
      <c r="AG133" s="8"/>
      <c r="AH133" s="9"/>
      <c r="AI133" s="8"/>
      <c r="AJ133" s="13"/>
      <c r="AK133" s="8"/>
      <c r="AL133" s="8"/>
      <c r="AM133" s="8"/>
      <c r="AN133" s="8"/>
      <c r="AO133" s="7"/>
      <c r="AP133" s="7"/>
      <c r="AQ133" s="7"/>
      <c r="AR133" s="7"/>
      <c r="AS133" s="7"/>
      <c r="AT133" s="7"/>
      <c r="AU133" s="8"/>
      <c r="AV133" s="8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7"/>
      <c r="BV133" s="7"/>
      <c r="BW133" s="8"/>
      <c r="BX133" s="8"/>
      <c r="BY133" s="8"/>
      <c r="BZ133" s="8"/>
      <c r="CA133" s="8"/>
      <c r="CC133" s="8"/>
      <c r="CE133" s="7"/>
      <c r="CF133" s="8"/>
      <c r="CG133" s="8"/>
      <c r="CH133" s="8"/>
      <c r="CI133" s="8"/>
      <c r="CJ133" s="8"/>
    </row>
    <row r="134" spans="1:88" x14ac:dyDescent="0.3">
      <c r="A134" s="1" t="s">
        <v>2132</v>
      </c>
      <c r="B134" s="1"/>
      <c r="C134" s="1" t="s">
        <v>1878</v>
      </c>
      <c r="D134" s="1"/>
      <c r="E134" s="1"/>
      <c r="F134" s="1"/>
      <c r="G134" s="1"/>
      <c r="H134" s="1">
        <v>19340.599999999999</v>
      </c>
      <c r="I134" s="1">
        <v>-0.6</v>
      </c>
      <c r="J134" s="12">
        <v>1987.5</v>
      </c>
      <c r="K134" s="5">
        <v>1142.9000000000001</v>
      </c>
      <c r="L134" s="5">
        <v>3036.4</v>
      </c>
      <c r="M134" s="13">
        <f t="shared" si="17"/>
        <v>-5.9568781641097246E-3</v>
      </c>
      <c r="N134" s="13">
        <v>7.5024078673897598E-3</v>
      </c>
      <c r="O134" s="13">
        <v>-1.8340611353711012E-3</v>
      </c>
      <c r="P134" s="13">
        <v>-4.9157763649472219E-3</v>
      </c>
      <c r="Q134" s="7"/>
      <c r="R134" s="8"/>
      <c r="S134" s="8"/>
      <c r="T134" s="8"/>
      <c r="U134" s="8"/>
      <c r="V134" s="13"/>
      <c r="W134" s="14"/>
      <c r="X134" s="1"/>
      <c r="Y134" s="1"/>
      <c r="Z134" s="1"/>
      <c r="AA134" s="1"/>
      <c r="AB134" s="1"/>
      <c r="AC134" s="1"/>
      <c r="AD134" s="8"/>
      <c r="AE134" s="8"/>
      <c r="AF134" s="8"/>
      <c r="AG134" s="8"/>
      <c r="AH134" s="9"/>
      <c r="AI134" s="8"/>
      <c r="AJ134" s="13"/>
      <c r="AK134" s="8"/>
      <c r="AL134" s="8"/>
      <c r="AM134" s="8"/>
      <c r="AN134" s="8"/>
      <c r="AO134" s="7"/>
      <c r="AP134" s="7"/>
      <c r="AQ134" s="7"/>
      <c r="AR134" s="7"/>
      <c r="AS134" s="7"/>
      <c r="AT134" s="7"/>
      <c r="AU134" s="8"/>
      <c r="AV134" s="8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7"/>
      <c r="BV134" s="7"/>
      <c r="BW134" s="8"/>
      <c r="BX134" s="8"/>
      <c r="BY134" s="8"/>
      <c r="BZ134" s="8"/>
      <c r="CA134" s="8"/>
      <c r="CC134" s="8"/>
      <c r="CE134" s="7"/>
      <c r="CF134" s="8"/>
      <c r="CG134" s="8"/>
      <c r="CH134" s="8"/>
      <c r="CI134" s="8"/>
      <c r="CJ134" s="8"/>
    </row>
    <row r="135" spans="1:88" x14ac:dyDescent="0.3">
      <c r="A135" s="1" t="s">
        <v>2133</v>
      </c>
      <c r="B135" s="1"/>
      <c r="C135" s="1" t="s">
        <v>1878</v>
      </c>
      <c r="D135" s="1"/>
      <c r="E135" s="1"/>
      <c r="F135" s="1"/>
      <c r="G135" s="1"/>
      <c r="H135" s="1">
        <v>19533</v>
      </c>
      <c r="I135" s="1">
        <v>1</v>
      </c>
      <c r="J135" s="12">
        <v>2004.8</v>
      </c>
      <c r="K135" s="5">
        <v>1143.0999999999999</v>
      </c>
      <c r="L135" s="5">
        <v>3061.7</v>
      </c>
      <c r="M135" s="13">
        <f t="shared" si="17"/>
        <v>9.9479850676815751E-3</v>
      </c>
      <c r="N135" s="13">
        <v>8.7044025157232419E-3</v>
      </c>
      <c r="O135" s="13">
        <v>1.7499343774596277E-4</v>
      </c>
      <c r="P135" s="13">
        <v>8.3322355420891725E-3</v>
      </c>
      <c r="Q135" s="7"/>
      <c r="R135" s="8"/>
      <c r="S135" s="8"/>
      <c r="T135" s="8"/>
      <c r="U135" s="8"/>
      <c r="V135" s="13"/>
      <c r="W135" s="14"/>
      <c r="X135" s="1"/>
      <c r="Y135" s="1"/>
      <c r="Z135" s="1"/>
      <c r="AA135" s="1"/>
      <c r="AB135" s="1"/>
      <c r="AC135" s="1"/>
      <c r="AD135" s="8"/>
      <c r="AE135" s="8"/>
      <c r="AF135" s="8"/>
      <c r="AG135" s="8"/>
      <c r="AH135" s="9"/>
      <c r="AI135" s="8"/>
      <c r="AJ135" s="13"/>
      <c r="AK135" s="8"/>
      <c r="AL135" s="8"/>
      <c r="AM135" s="8"/>
      <c r="AN135" s="8"/>
      <c r="AO135" s="7"/>
      <c r="AP135" s="7"/>
      <c r="AQ135" s="7"/>
      <c r="AR135" s="7"/>
      <c r="AS135" s="7"/>
      <c r="AT135" s="7"/>
      <c r="AU135" s="8"/>
      <c r="AV135" s="8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7"/>
      <c r="BV135" s="7"/>
      <c r="BW135" s="8"/>
      <c r="BX135" s="8"/>
      <c r="BY135" s="8"/>
      <c r="BZ135" s="8"/>
      <c r="CA135" s="8"/>
      <c r="CC135" s="8"/>
      <c r="CE135" s="7"/>
      <c r="CF135" s="8"/>
      <c r="CG135" s="8"/>
      <c r="CH135" s="8"/>
      <c r="CI135" s="8"/>
      <c r="CJ135" s="8"/>
    </row>
    <row r="136" spans="1:88" x14ac:dyDescent="0.3">
      <c r="A136" s="1" t="s">
        <v>2134</v>
      </c>
      <c r="B136" s="1"/>
      <c r="C136" s="1" t="s">
        <v>1878</v>
      </c>
      <c r="D136" s="1"/>
      <c r="E136" s="1"/>
      <c r="F136" s="1"/>
      <c r="G136" s="1"/>
      <c r="H136" s="1">
        <v>19658</v>
      </c>
      <c r="I136" s="1">
        <v>0.6</v>
      </c>
      <c r="J136" s="12">
        <v>2016.4</v>
      </c>
      <c r="K136" s="5">
        <v>1144.0999999999999</v>
      </c>
      <c r="L136" s="5">
        <v>3061.8</v>
      </c>
      <c r="M136" s="13">
        <f t="shared" si="17"/>
        <v>6.3994266113756026E-3</v>
      </c>
      <c r="N136" s="13">
        <v>5.7861133280128207E-3</v>
      </c>
      <c r="O136" s="13">
        <v>8.7481410200340726E-4</v>
      </c>
      <c r="P136" s="13">
        <v>3.2661593232674591E-5</v>
      </c>
      <c r="Q136" s="7"/>
      <c r="R136" s="8"/>
      <c r="S136" s="8"/>
      <c r="T136" s="8"/>
      <c r="U136" s="8"/>
      <c r="V136" s="13"/>
      <c r="W136" s="14"/>
      <c r="X136" s="1"/>
      <c r="Y136" s="1"/>
      <c r="Z136" s="1"/>
      <c r="AA136" s="1"/>
      <c r="AB136" s="1"/>
      <c r="AC136" s="1"/>
      <c r="AD136" s="8"/>
      <c r="AE136" s="8"/>
      <c r="AF136" s="8"/>
      <c r="AG136" s="8"/>
      <c r="AH136" s="9"/>
      <c r="AI136" s="8"/>
      <c r="AJ136" s="13"/>
      <c r="AK136" s="8"/>
      <c r="AL136" s="8"/>
      <c r="AM136" s="8"/>
      <c r="AN136" s="8"/>
      <c r="AO136" s="7"/>
      <c r="AP136" s="7"/>
      <c r="AQ136" s="7"/>
      <c r="AR136" s="7"/>
      <c r="AS136" s="7"/>
      <c r="AT136" s="7"/>
      <c r="AU136" s="8"/>
      <c r="AV136" s="8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7"/>
      <c r="BV136" s="7"/>
      <c r="BW136" s="8"/>
      <c r="BX136" s="8"/>
      <c r="BY136" s="8"/>
      <c r="BZ136" s="8"/>
      <c r="CA136" s="8"/>
      <c r="CC136" s="8"/>
      <c r="CE136" s="7"/>
      <c r="CF136" s="8"/>
      <c r="CG136" s="8"/>
      <c r="CH136" s="8"/>
      <c r="CI136" s="8"/>
      <c r="CJ136" s="8"/>
    </row>
    <row r="137" spans="1:88" x14ac:dyDescent="0.3">
      <c r="A137" s="1" t="s">
        <v>2135</v>
      </c>
      <c r="B137" s="1"/>
      <c r="C137" s="1" t="s">
        <v>1878</v>
      </c>
      <c r="D137" s="1"/>
      <c r="E137" s="1"/>
      <c r="F137" s="1"/>
      <c r="G137" s="1"/>
      <c r="H137" s="1">
        <v>19713</v>
      </c>
      <c r="I137" s="1">
        <v>0.3</v>
      </c>
      <c r="J137" s="12">
        <v>2039.9</v>
      </c>
      <c r="K137" s="5">
        <v>1140.5999999999999</v>
      </c>
      <c r="L137" s="5">
        <v>3096.1</v>
      </c>
      <c r="M137" s="13">
        <f t="shared" si="17"/>
        <v>2.7978431173059093E-3</v>
      </c>
      <c r="N137" s="13">
        <v>1.1654433644118223E-2</v>
      </c>
      <c r="O137" s="13">
        <v>-3.0591731492002339E-3</v>
      </c>
      <c r="P137" s="13">
        <v>1.1202560585276577E-2</v>
      </c>
      <c r="Q137" s="7"/>
      <c r="R137" s="8"/>
      <c r="S137" s="8"/>
      <c r="T137" s="8"/>
      <c r="U137" s="8"/>
      <c r="V137" s="13"/>
      <c r="W137" s="14"/>
      <c r="X137" s="1"/>
      <c r="Y137" s="1"/>
      <c r="Z137" s="1"/>
      <c r="AA137" s="1"/>
      <c r="AB137" s="1"/>
      <c r="AC137" s="1"/>
      <c r="AD137" s="8"/>
      <c r="AE137" s="8"/>
      <c r="AF137" s="8"/>
      <c r="AG137" s="8"/>
      <c r="AH137" s="9"/>
      <c r="AI137" s="8"/>
      <c r="AJ137" s="13"/>
      <c r="AK137" s="8"/>
      <c r="AL137" s="8"/>
      <c r="AM137" s="8"/>
      <c r="AN137" s="8"/>
      <c r="AO137" s="7"/>
      <c r="AP137" s="7"/>
      <c r="AQ137" s="7"/>
      <c r="AR137" s="7"/>
      <c r="AS137" s="7"/>
      <c r="AT137" s="7"/>
      <c r="AU137" s="8"/>
      <c r="AV137" s="8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7"/>
      <c r="BV137" s="7"/>
      <c r="BW137" s="8"/>
      <c r="BX137" s="8"/>
      <c r="BY137" s="8"/>
      <c r="BZ137" s="8"/>
      <c r="CA137" s="8"/>
      <c r="CC137" s="8"/>
      <c r="CE137" s="7"/>
      <c r="CF137" s="8"/>
      <c r="CG137" s="8"/>
      <c r="CH137" s="8"/>
      <c r="CI137" s="8"/>
      <c r="CJ137" s="8"/>
    </row>
    <row r="138" spans="1:88" x14ac:dyDescent="0.3">
      <c r="A138" s="1" t="s">
        <v>2136</v>
      </c>
      <c r="B138" s="1"/>
      <c r="C138" s="1" t="s">
        <v>1878</v>
      </c>
      <c r="D138" s="1"/>
      <c r="E138" s="1"/>
      <c r="F138" s="1"/>
      <c r="G138" s="1"/>
      <c r="H138" s="1">
        <v>19835.099999999999</v>
      </c>
      <c r="I138" s="1">
        <v>0.6</v>
      </c>
      <c r="J138" s="12">
        <v>2047</v>
      </c>
      <c r="K138" s="5">
        <v>1140.3</v>
      </c>
      <c r="L138" s="5">
        <v>3118.5</v>
      </c>
      <c r="M138" s="13">
        <f t="shared" si="17"/>
        <v>6.1938822097091784E-3</v>
      </c>
      <c r="N138" s="13">
        <v>3.4805627726848254E-3</v>
      </c>
      <c r="O138" s="13">
        <v>-2.630194634402061E-4</v>
      </c>
      <c r="P138" s="13">
        <v>7.2349084331901903E-3</v>
      </c>
      <c r="Q138" s="7"/>
      <c r="R138" s="8"/>
      <c r="S138" s="8"/>
      <c r="T138" s="8"/>
      <c r="U138" s="8"/>
      <c r="V138" s="13"/>
      <c r="W138" s="14"/>
      <c r="X138" s="1"/>
      <c r="Y138" s="1"/>
      <c r="Z138" s="1"/>
      <c r="AA138" s="1"/>
      <c r="AB138" s="1"/>
      <c r="AC138" s="1"/>
      <c r="AD138" s="8"/>
      <c r="AE138" s="8"/>
      <c r="AF138" s="8"/>
      <c r="AG138" s="8"/>
      <c r="AH138" s="9"/>
      <c r="AI138" s="8"/>
      <c r="AJ138" s="13"/>
      <c r="AK138" s="8"/>
      <c r="AL138" s="8"/>
      <c r="AM138" s="8"/>
      <c r="AN138" s="8"/>
      <c r="AO138" s="7"/>
      <c r="AP138" s="7"/>
      <c r="AQ138" s="7"/>
      <c r="AR138" s="7"/>
      <c r="AS138" s="7"/>
      <c r="AT138" s="7"/>
      <c r="AU138" s="8"/>
      <c r="AV138" s="8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7"/>
      <c r="BV138" s="7"/>
      <c r="BW138" s="8"/>
      <c r="BX138" s="8"/>
      <c r="BY138" s="8"/>
      <c r="BZ138" s="8"/>
      <c r="CA138" s="8"/>
      <c r="CC138" s="8"/>
      <c r="CE138" s="7"/>
      <c r="CF138" s="8"/>
      <c r="CG138" s="8"/>
      <c r="CH138" s="8"/>
      <c r="CI138" s="8"/>
      <c r="CJ138" s="8"/>
    </row>
    <row r="139" spans="1:88" x14ac:dyDescent="0.3">
      <c r="A139" s="1" t="s">
        <v>2137</v>
      </c>
      <c r="B139" s="1"/>
      <c r="C139" s="1" t="s">
        <v>1878</v>
      </c>
      <c r="D139" s="1"/>
      <c r="E139" s="1"/>
      <c r="F139" s="1"/>
      <c r="G139" s="1"/>
      <c r="H139" s="1">
        <v>19934.8</v>
      </c>
      <c r="I139" s="1">
        <v>0.5</v>
      </c>
      <c r="J139" s="12">
        <v>2064.3000000000002</v>
      </c>
      <c r="K139" s="5">
        <v>1146.4000000000001</v>
      </c>
      <c r="L139" s="5">
        <v>3082.3</v>
      </c>
      <c r="M139" s="13">
        <f t="shared" si="17"/>
        <v>5.0264430227224821E-3</v>
      </c>
      <c r="N139" s="13">
        <v>8.4513922813875819E-3</v>
      </c>
      <c r="O139" s="13">
        <v>5.3494694378672936E-3</v>
      </c>
      <c r="P139" s="13">
        <v>-1.1608144941478216E-2</v>
      </c>
      <c r="Q139" s="7"/>
      <c r="R139" s="8"/>
      <c r="S139" s="8"/>
      <c r="T139" s="8"/>
      <c r="U139" s="8"/>
      <c r="V139" s="13"/>
      <c r="W139" s="14"/>
      <c r="X139" s="1"/>
      <c r="Y139" s="1"/>
      <c r="Z139" s="1"/>
      <c r="AA139" s="1"/>
      <c r="AB139" s="1"/>
      <c r="AC139" s="1"/>
      <c r="AD139" s="8"/>
      <c r="AE139" s="8"/>
      <c r="AF139" s="8"/>
      <c r="AG139" s="8"/>
      <c r="AH139" s="9"/>
      <c r="AI139" s="8"/>
      <c r="AJ139" s="13"/>
      <c r="AK139" s="8"/>
      <c r="AL139" s="8"/>
      <c r="AM139" s="8"/>
      <c r="AN139" s="8"/>
      <c r="AO139" s="7"/>
      <c r="AP139" s="7"/>
      <c r="AQ139" s="7"/>
      <c r="AR139" s="7"/>
      <c r="AS139" s="7"/>
      <c r="AT139" s="7"/>
      <c r="AU139" s="8"/>
      <c r="AV139" s="8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7"/>
      <c r="BV139" s="7"/>
      <c r="BW139" s="8"/>
      <c r="BX139" s="8"/>
      <c r="BY139" s="8"/>
      <c r="BZ139" s="8"/>
      <c r="CA139" s="8"/>
      <c r="CC139" s="8"/>
      <c r="CE139" s="7"/>
      <c r="CF139" s="8"/>
      <c r="CG139" s="8"/>
      <c r="CH139" s="8"/>
      <c r="CI139" s="8"/>
      <c r="CJ139" s="8"/>
    </row>
    <row r="140" spans="1:88" x14ac:dyDescent="0.3">
      <c r="A140" s="1" t="s">
        <v>2138</v>
      </c>
      <c r="B140" s="1"/>
      <c r="C140" s="1" t="s">
        <v>1878</v>
      </c>
      <c r="D140" s="1"/>
      <c r="E140" s="1"/>
      <c r="F140" s="1"/>
      <c r="G140" s="1"/>
      <c r="H140" s="1">
        <v>19940.099999999999</v>
      </c>
      <c r="I140" s="1">
        <v>0</v>
      </c>
      <c r="J140" s="12">
        <v>2061.1999999999998</v>
      </c>
      <c r="K140" s="5">
        <v>1146.9000000000001</v>
      </c>
      <c r="L140" s="5">
        <v>3099.7</v>
      </c>
      <c r="M140" s="13">
        <f t="shared" si="17"/>
        <v>2.6586672552508794E-4</v>
      </c>
      <c r="N140" s="13">
        <v>-1.5017197112824343E-3</v>
      </c>
      <c r="O140" s="13">
        <v>4.3614794138169266E-4</v>
      </c>
      <c r="P140" s="13">
        <v>5.6451351263666627E-3</v>
      </c>
      <c r="Q140" s="7"/>
      <c r="R140" s="8"/>
      <c r="S140" s="8"/>
      <c r="T140" s="8"/>
      <c r="U140" s="8"/>
      <c r="V140" s="13"/>
      <c r="W140" s="14"/>
      <c r="X140" s="1"/>
      <c r="Y140" s="1"/>
      <c r="Z140" s="1"/>
      <c r="AA140" s="1"/>
      <c r="AB140" s="1"/>
      <c r="AC140" s="1"/>
      <c r="AD140" s="8"/>
      <c r="AE140" s="8"/>
      <c r="AF140" s="8"/>
      <c r="AG140" s="8"/>
      <c r="AH140" s="9"/>
      <c r="AI140" s="8"/>
      <c r="AJ140" s="13"/>
      <c r="AK140" s="8"/>
      <c r="AL140" s="8"/>
      <c r="AM140" s="8"/>
      <c r="AN140" s="8"/>
      <c r="AO140" s="7"/>
      <c r="AP140" s="7"/>
      <c r="AQ140" s="7"/>
      <c r="AR140" s="7"/>
      <c r="AS140" s="7"/>
      <c r="AT140" s="7"/>
      <c r="AU140" s="8"/>
      <c r="AV140" s="8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7"/>
      <c r="BV140" s="7"/>
      <c r="BW140" s="8"/>
      <c r="BX140" s="8"/>
      <c r="BY140" s="8"/>
      <c r="BZ140" s="8"/>
      <c r="CA140" s="8"/>
      <c r="CC140" s="8"/>
      <c r="CE140" s="7"/>
      <c r="CF140" s="8"/>
      <c r="CG140" s="8"/>
      <c r="CH140" s="8"/>
      <c r="CI140" s="8"/>
      <c r="CJ140" s="8"/>
    </row>
    <row r="141" spans="1:88" x14ac:dyDescent="0.3">
      <c r="A141" s="1" t="s">
        <v>2139</v>
      </c>
      <c r="B141" s="1"/>
      <c r="C141" s="1" t="s">
        <v>1878</v>
      </c>
      <c r="D141" s="1"/>
      <c r="E141" s="1"/>
      <c r="F141" s="1"/>
      <c r="G141" s="1"/>
      <c r="H141" s="1">
        <v>20047.7</v>
      </c>
      <c r="I141" s="1">
        <v>0.5</v>
      </c>
      <c r="J141" s="12">
        <v>2061.6999999999998</v>
      </c>
      <c r="K141" s="5">
        <v>1150.5999999999999</v>
      </c>
      <c r="L141" s="5">
        <v>3109.5</v>
      </c>
      <c r="M141" s="13">
        <f t="shared" si="17"/>
        <v>5.3961615037037003E-3</v>
      </c>
      <c r="N141" s="13">
        <v>2.4257713953046434E-4</v>
      </c>
      <c r="O141" s="13">
        <v>3.2260877147090028E-3</v>
      </c>
      <c r="P141" s="13">
        <v>3.1615962835114253E-3</v>
      </c>
      <c r="Q141" s="7"/>
      <c r="R141" s="8"/>
      <c r="S141" s="8"/>
      <c r="T141" s="8"/>
      <c r="U141" s="8"/>
      <c r="V141" s="13"/>
      <c r="W141" s="14"/>
      <c r="X141" s="1"/>
      <c r="Y141" s="1"/>
      <c r="Z141" s="1"/>
      <c r="AA141" s="1"/>
      <c r="AB141" s="1"/>
      <c r="AC141" s="1"/>
      <c r="AD141" s="8"/>
      <c r="AE141" s="8"/>
      <c r="AF141" s="8"/>
      <c r="AG141" s="8"/>
      <c r="AH141" s="9"/>
      <c r="AI141" s="8"/>
      <c r="AJ141" s="13"/>
      <c r="AK141" s="8"/>
      <c r="AL141" s="8"/>
      <c r="AM141" s="8"/>
      <c r="AN141" s="8"/>
      <c r="AO141" s="7"/>
      <c r="AP141" s="7"/>
      <c r="AQ141" s="7"/>
      <c r="AR141" s="7"/>
      <c r="AS141" s="7"/>
      <c r="AT141" s="7"/>
      <c r="AU141" s="8"/>
      <c r="AV141" s="8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7"/>
      <c r="BV141" s="7"/>
      <c r="BW141" s="8"/>
      <c r="BX141" s="8"/>
      <c r="BY141" s="8"/>
      <c r="BZ141" s="8"/>
      <c r="CA141" s="8"/>
      <c r="CC141" s="8"/>
      <c r="CE141" s="7"/>
      <c r="CF141" s="8"/>
      <c r="CG141" s="8"/>
      <c r="CH141" s="8"/>
      <c r="CI141" s="8"/>
      <c r="CJ141" s="8"/>
    </row>
    <row r="142" spans="1:88" x14ac:dyDescent="0.3">
      <c r="A142" s="1" t="s">
        <v>2140</v>
      </c>
      <c r="B142" s="1"/>
      <c r="C142" s="1" t="s">
        <v>1878</v>
      </c>
      <c r="D142" s="1"/>
      <c r="E142" s="1"/>
      <c r="F142" s="1"/>
      <c r="G142" s="1"/>
      <c r="H142" s="1">
        <v>20028</v>
      </c>
      <c r="I142" s="1">
        <v>-0.1</v>
      </c>
      <c r="J142" s="12">
        <v>2069.6999999999998</v>
      </c>
      <c r="K142" s="5">
        <v>1148.9000000000001</v>
      </c>
      <c r="L142" s="5">
        <v>3104.5</v>
      </c>
      <c r="M142" s="13">
        <f t="shared" si="17"/>
        <v>-9.8265636457051109E-4</v>
      </c>
      <c r="N142" s="13">
        <v>3.8802929621186699E-3</v>
      </c>
      <c r="O142" s="13">
        <v>-1.4774900052144657E-3</v>
      </c>
      <c r="P142" s="13">
        <v>-1.6079755587714573E-3</v>
      </c>
      <c r="Q142" s="7"/>
      <c r="R142" s="8"/>
      <c r="S142" s="8"/>
      <c r="T142" s="8"/>
      <c r="U142" s="8"/>
      <c r="V142" s="13"/>
      <c r="W142" s="14"/>
      <c r="X142" s="1"/>
      <c r="Y142" s="1"/>
      <c r="Z142" s="1"/>
      <c r="AA142" s="1"/>
      <c r="AB142" s="1"/>
      <c r="AC142" s="1"/>
      <c r="AD142" s="8"/>
      <c r="AE142" s="8"/>
      <c r="AF142" s="8"/>
      <c r="AG142" s="8"/>
      <c r="AH142" s="9"/>
      <c r="AI142" s="8"/>
      <c r="AJ142" s="13"/>
      <c r="AK142" s="8"/>
      <c r="AL142" s="8"/>
      <c r="AM142" s="8"/>
      <c r="AN142" s="8"/>
      <c r="AO142" s="7"/>
      <c r="AP142" s="7"/>
      <c r="AQ142" s="7"/>
      <c r="AR142" s="7"/>
      <c r="AS142" s="7"/>
      <c r="AT142" s="7"/>
      <c r="AU142" s="8"/>
      <c r="AV142" s="8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7"/>
      <c r="BV142" s="7"/>
      <c r="BW142" s="8"/>
      <c r="BX142" s="8"/>
      <c r="BY142" s="8"/>
      <c r="BZ142" s="8"/>
      <c r="CA142" s="8"/>
      <c r="CC142" s="8"/>
      <c r="CE142" s="7"/>
      <c r="CF142" s="8"/>
      <c r="CG142" s="8"/>
      <c r="CH142" s="8"/>
      <c r="CI142" s="8"/>
      <c r="CJ142" s="8"/>
    </row>
    <row r="143" spans="1:88" x14ac:dyDescent="0.3">
      <c r="A143" s="1" t="s">
        <v>2141</v>
      </c>
      <c r="B143" s="1"/>
      <c r="C143" s="1" t="s">
        <v>1878</v>
      </c>
      <c r="D143" s="1"/>
      <c r="E143" s="1"/>
      <c r="F143" s="1"/>
      <c r="G143" s="1"/>
      <c r="H143" s="1">
        <v>19892.400000000001</v>
      </c>
      <c r="I143" s="1">
        <v>-0.7</v>
      </c>
      <c r="J143" s="12">
        <v>2046.6</v>
      </c>
      <c r="K143" s="5">
        <v>1142.8</v>
      </c>
      <c r="L143" s="5">
        <v>3121.1</v>
      </c>
      <c r="M143" s="13">
        <f t="shared" si="17"/>
        <v>-6.7705212702215967E-3</v>
      </c>
      <c r="N143" s="13">
        <v>-1.1161037831569742E-2</v>
      </c>
      <c r="O143" s="13">
        <v>-5.3094264078684672E-3</v>
      </c>
      <c r="P143" s="13">
        <v>5.34707682396518E-3</v>
      </c>
      <c r="Q143" s="7"/>
      <c r="R143" s="8"/>
      <c r="S143" s="8"/>
      <c r="T143" s="8"/>
      <c r="U143" s="8"/>
      <c r="V143" s="13"/>
      <c r="W143" s="14"/>
      <c r="X143" s="1"/>
      <c r="Y143" s="1"/>
      <c r="Z143" s="1"/>
      <c r="AA143" s="1"/>
      <c r="AB143" s="1"/>
      <c r="AC143" s="1"/>
      <c r="AD143" s="8"/>
      <c r="AE143" s="8"/>
      <c r="AF143" s="8"/>
      <c r="AG143" s="8"/>
      <c r="AH143" s="9"/>
      <c r="AI143" s="8"/>
      <c r="AJ143" s="13"/>
      <c r="AK143" s="8"/>
      <c r="AL143" s="8"/>
      <c r="AM143" s="8"/>
      <c r="AN143" s="8"/>
      <c r="AO143" s="7"/>
      <c r="AP143" s="7"/>
      <c r="AQ143" s="7"/>
      <c r="AR143" s="7"/>
      <c r="AS143" s="7"/>
      <c r="AT143" s="7"/>
      <c r="AU143" s="8"/>
      <c r="AV143" s="8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7"/>
      <c r="BV143" s="7"/>
      <c r="BW143" s="8"/>
      <c r="BX143" s="8"/>
      <c r="BY143" s="8"/>
      <c r="BZ143" s="8"/>
      <c r="CA143" s="8"/>
      <c r="CC143" s="8"/>
      <c r="CE143" s="7"/>
      <c r="CF143" s="8"/>
      <c r="CG143" s="8"/>
      <c r="CH143" s="8"/>
      <c r="CI143" s="8"/>
      <c r="CJ143" s="8"/>
    </row>
    <row r="144" spans="1:88" x14ac:dyDescent="0.3">
      <c r="A144" s="1" t="s">
        <v>2142</v>
      </c>
      <c r="B144" s="1"/>
      <c r="C144" s="1" t="s">
        <v>1878</v>
      </c>
      <c r="D144" s="1"/>
      <c r="E144" s="1"/>
      <c r="F144" s="1"/>
      <c r="G144" s="1"/>
      <c r="H144" s="1">
        <v>19830.400000000001</v>
      </c>
      <c r="I144" s="1">
        <v>-0.3</v>
      </c>
      <c r="J144" s="12">
        <v>1993.8</v>
      </c>
      <c r="K144" s="5">
        <v>1130.5</v>
      </c>
      <c r="L144" s="5">
        <v>3118.9</v>
      </c>
      <c r="M144" s="13">
        <f t="shared" si="17"/>
        <v>-3.1167682129858987E-3</v>
      </c>
      <c r="N144" s="13">
        <v>-2.579888595719726E-2</v>
      </c>
      <c r="O144" s="13">
        <v>-1.07630381519076E-2</v>
      </c>
      <c r="P144" s="13">
        <v>-7.0487968985288862E-4</v>
      </c>
      <c r="Q144" s="7"/>
      <c r="R144" s="8"/>
      <c r="S144" s="8"/>
      <c r="T144" s="8"/>
      <c r="U144" s="8"/>
      <c r="V144" s="13"/>
      <c r="W144" s="14"/>
      <c r="X144" s="1"/>
      <c r="Y144" s="1"/>
      <c r="Z144" s="1"/>
      <c r="AA144" s="1"/>
      <c r="AB144" s="1"/>
      <c r="AC144" s="1"/>
      <c r="AD144" s="8"/>
      <c r="AE144" s="8"/>
      <c r="AF144" s="8"/>
      <c r="AG144" s="8"/>
      <c r="AH144" s="9"/>
      <c r="AI144" s="8"/>
      <c r="AJ144" s="13"/>
      <c r="AK144" s="8"/>
      <c r="AL144" s="8"/>
      <c r="AM144" s="8"/>
      <c r="AN144" s="8"/>
      <c r="AO144" s="7"/>
      <c r="AP144" s="7"/>
      <c r="AQ144" s="7"/>
      <c r="AR144" s="7"/>
      <c r="AS144" s="7"/>
      <c r="AT144" s="7"/>
      <c r="AU144" s="8"/>
      <c r="AV144" s="8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7"/>
      <c r="BV144" s="7"/>
      <c r="BW144" s="8"/>
      <c r="BX144" s="8"/>
      <c r="BY144" s="8"/>
      <c r="BZ144" s="8"/>
      <c r="CA144" s="8"/>
      <c r="CC144" s="8"/>
      <c r="CE144" s="7"/>
      <c r="CF144" s="8"/>
      <c r="CG144" s="8"/>
      <c r="CH144" s="8"/>
      <c r="CI144" s="8"/>
      <c r="CJ144" s="8"/>
    </row>
    <row r="145" spans="1:88" x14ac:dyDescent="0.3">
      <c r="A145" s="1" t="s">
        <v>2143</v>
      </c>
      <c r="B145" s="1"/>
      <c r="C145" s="1" t="s">
        <v>1878</v>
      </c>
      <c r="D145" s="1"/>
      <c r="E145" s="1"/>
      <c r="F145" s="1"/>
      <c r="G145" s="1"/>
      <c r="H145" s="1">
        <v>19376.599999999999</v>
      </c>
      <c r="I145" s="1">
        <v>-2.2999999999999998</v>
      </c>
      <c r="J145" s="12">
        <v>1966</v>
      </c>
      <c r="K145" s="5">
        <v>1115.4000000000001</v>
      </c>
      <c r="L145" s="5">
        <v>3093.1</v>
      </c>
      <c r="M145" s="13">
        <f t="shared" si="17"/>
        <v>-2.2884056801678376E-2</v>
      </c>
      <c r="N145" s="13">
        <v>-1.3943223994382525E-2</v>
      </c>
      <c r="O145" s="13">
        <v>-1.3356921716054737E-2</v>
      </c>
      <c r="P145" s="13">
        <v>-8.2721472313956879E-3</v>
      </c>
      <c r="Q145" s="7"/>
      <c r="R145" s="8"/>
      <c r="S145" s="8"/>
      <c r="T145" s="8"/>
      <c r="U145" s="8"/>
      <c r="V145" s="13"/>
      <c r="W145" s="14"/>
      <c r="X145" s="1"/>
      <c r="Y145" s="1"/>
      <c r="Z145" s="1"/>
      <c r="AA145" s="1"/>
      <c r="AB145" s="1"/>
      <c r="AC145" s="1"/>
      <c r="AD145" s="8"/>
      <c r="AE145" s="8"/>
      <c r="AF145" s="8"/>
      <c r="AG145" s="8"/>
      <c r="AH145" s="9"/>
      <c r="AI145" s="8"/>
      <c r="AJ145" s="13"/>
      <c r="AK145" s="8"/>
      <c r="AL145" s="8"/>
      <c r="AM145" s="8"/>
      <c r="AN145" s="8"/>
      <c r="AO145" s="7"/>
      <c r="AP145" s="7"/>
      <c r="AQ145" s="7"/>
      <c r="AR145" s="7"/>
      <c r="AS145" s="7"/>
      <c r="AT145" s="7"/>
      <c r="AU145" s="8"/>
      <c r="AV145" s="8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7"/>
      <c r="BV145" s="7"/>
      <c r="BW145" s="8"/>
      <c r="BX145" s="8"/>
      <c r="BY145" s="8"/>
      <c r="BZ145" s="8"/>
      <c r="CA145" s="8"/>
      <c r="CC145" s="8"/>
      <c r="CE145" s="7"/>
      <c r="CF145" s="8"/>
      <c r="CG145" s="8"/>
      <c r="CH145" s="8"/>
      <c r="CI145" s="8"/>
      <c r="CJ145" s="8"/>
    </row>
    <row r="146" spans="1:88" x14ac:dyDescent="0.3">
      <c r="A146" s="1" t="s">
        <v>2144</v>
      </c>
      <c r="B146" s="1"/>
      <c r="C146" s="1" t="s">
        <v>1878</v>
      </c>
      <c r="D146" s="1"/>
      <c r="E146" s="1"/>
      <c r="F146" s="1"/>
      <c r="G146" s="1"/>
      <c r="H146" s="1">
        <v>19100</v>
      </c>
      <c r="I146" s="1">
        <v>-1.4</v>
      </c>
      <c r="J146" s="12">
        <v>1949.3</v>
      </c>
      <c r="K146" s="5">
        <v>1102</v>
      </c>
      <c r="L146" s="5">
        <v>3119.9</v>
      </c>
      <c r="M146" s="13">
        <f t="shared" si="17"/>
        <v>-1.4274950197661007E-2</v>
      </c>
      <c r="N146" s="13">
        <v>-8.4944048830112306E-3</v>
      </c>
      <c r="O146" s="13">
        <v>-1.2013627398242854E-2</v>
      </c>
      <c r="P146" s="13">
        <v>8.6644466716239155E-3</v>
      </c>
      <c r="Q146" s="7"/>
      <c r="R146" s="8"/>
      <c r="S146" s="8"/>
      <c r="T146" s="8"/>
      <c r="U146" s="8"/>
      <c r="V146" s="13"/>
      <c r="W146" s="14"/>
      <c r="X146" s="1"/>
      <c r="Y146" s="1"/>
      <c r="Z146" s="1"/>
      <c r="AA146" s="1"/>
      <c r="AB146" s="1"/>
      <c r="AC146" s="1"/>
      <c r="AD146" s="8"/>
      <c r="AE146" s="8"/>
      <c r="AF146" s="8"/>
      <c r="AG146" s="8"/>
      <c r="AH146" s="9"/>
      <c r="AI146" s="8"/>
      <c r="AJ146" s="13"/>
      <c r="AK146" s="8"/>
      <c r="AL146" s="8"/>
      <c r="AM146" s="8"/>
      <c r="AN146" s="8"/>
      <c r="AO146" s="7"/>
      <c r="AP146" s="7"/>
      <c r="AQ146" s="7"/>
      <c r="AR146" s="7"/>
      <c r="AS146" s="7"/>
      <c r="AT146" s="7"/>
      <c r="AU146" s="8"/>
      <c r="AV146" s="8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7"/>
      <c r="BV146" s="7"/>
      <c r="BW146" s="8"/>
      <c r="BX146" s="8"/>
      <c r="BY146" s="8"/>
      <c r="BZ146" s="8"/>
      <c r="CA146" s="8"/>
      <c r="CC146" s="8"/>
      <c r="CE146" s="7"/>
      <c r="CF146" s="8"/>
      <c r="CG146" s="8"/>
      <c r="CH146" s="8"/>
      <c r="CI146" s="8"/>
      <c r="CJ146" s="8"/>
    </row>
    <row r="147" spans="1:88" x14ac:dyDescent="0.3">
      <c r="A147" s="1" t="s">
        <v>2145</v>
      </c>
      <c r="B147" s="1"/>
      <c r="C147" s="1" t="s">
        <v>1878</v>
      </c>
      <c r="D147" s="1"/>
      <c r="E147" s="1"/>
      <c r="F147" s="1"/>
      <c r="G147" s="1"/>
      <c r="H147" s="1">
        <v>18991</v>
      </c>
      <c r="I147" s="1">
        <v>-0.6</v>
      </c>
      <c r="J147" s="12">
        <v>1941.1</v>
      </c>
      <c r="K147" s="5">
        <v>1100.7</v>
      </c>
      <c r="L147" s="5">
        <v>3093.5</v>
      </c>
      <c r="M147" s="13">
        <f t="shared" si="17"/>
        <v>-5.7068062827224653E-3</v>
      </c>
      <c r="N147" s="13">
        <v>-4.206638280408348E-3</v>
      </c>
      <c r="O147" s="13">
        <v>-1.1796733212340316E-3</v>
      </c>
      <c r="P147" s="13">
        <v>-8.4618096733869441E-3</v>
      </c>
      <c r="Q147" s="7"/>
      <c r="R147" s="8"/>
      <c r="S147" s="8"/>
      <c r="T147" s="8"/>
      <c r="U147" s="8"/>
      <c r="V147" s="13"/>
      <c r="W147" s="14"/>
      <c r="X147" s="1"/>
      <c r="Y147" s="1"/>
      <c r="Z147" s="1"/>
      <c r="AA147" s="1"/>
      <c r="AB147" s="1"/>
      <c r="AC147" s="1"/>
      <c r="AD147" s="8"/>
      <c r="AE147" s="8"/>
      <c r="AF147" s="8"/>
      <c r="AG147" s="8"/>
      <c r="AH147" s="9"/>
      <c r="AI147" s="8"/>
      <c r="AJ147" s="13"/>
      <c r="AK147" s="8"/>
      <c r="AL147" s="8"/>
      <c r="AM147" s="8"/>
      <c r="AN147" s="8"/>
      <c r="AO147" s="7"/>
      <c r="AP147" s="7"/>
      <c r="AQ147" s="7"/>
      <c r="AR147" s="7"/>
      <c r="AS147" s="7"/>
      <c r="AT147" s="7"/>
      <c r="AU147" s="8"/>
      <c r="AV147" s="8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7"/>
      <c r="BV147" s="7"/>
      <c r="BW147" s="8"/>
      <c r="BX147" s="8"/>
      <c r="BY147" s="8"/>
      <c r="BZ147" s="8"/>
      <c r="CA147" s="8"/>
      <c r="CC147" s="8"/>
      <c r="CE147" s="7"/>
      <c r="CF147" s="8"/>
      <c r="CG147" s="8"/>
      <c r="CH147" s="8"/>
      <c r="CI147" s="8"/>
      <c r="CJ147" s="8"/>
    </row>
    <row r="148" spans="1:88" x14ac:dyDescent="0.3">
      <c r="A148" s="1" t="s">
        <v>2146</v>
      </c>
      <c r="B148" s="1"/>
      <c r="C148" s="1" t="s">
        <v>1878</v>
      </c>
      <c r="D148" s="1"/>
      <c r="E148" s="1"/>
      <c r="F148" s="1"/>
      <c r="G148" s="1"/>
      <c r="H148" s="1">
        <v>18961.400000000001</v>
      </c>
      <c r="I148" s="1">
        <v>-0.2</v>
      </c>
      <c r="J148" s="12">
        <v>1903</v>
      </c>
      <c r="K148" s="5">
        <v>1086.9000000000001</v>
      </c>
      <c r="L148" s="5">
        <v>3082.8</v>
      </c>
      <c r="M148" s="13">
        <f t="shared" si="17"/>
        <v>-1.5586330367015622E-3</v>
      </c>
      <c r="N148" s="13">
        <v>-1.9628045953325346E-2</v>
      </c>
      <c r="O148" s="13">
        <v>-1.2537476151539884E-2</v>
      </c>
      <c r="P148" s="13">
        <v>-3.458865362857555E-3</v>
      </c>
      <c r="Q148" s="7"/>
      <c r="R148" s="8"/>
      <c r="S148" s="8"/>
      <c r="T148" s="8"/>
      <c r="U148" s="8"/>
      <c r="V148" s="13"/>
      <c r="W148" s="14"/>
      <c r="X148" s="1"/>
      <c r="Y148" s="1"/>
      <c r="Z148" s="1"/>
      <c r="AA148" s="1"/>
      <c r="AB148" s="1"/>
      <c r="AC148" s="1"/>
      <c r="AD148" s="8"/>
      <c r="AE148" s="8"/>
      <c r="AF148" s="8"/>
      <c r="AG148" s="8"/>
      <c r="AH148" s="9"/>
      <c r="AI148" s="8"/>
      <c r="AJ148" s="13"/>
      <c r="AK148" s="8"/>
      <c r="AL148" s="8"/>
      <c r="AM148" s="8"/>
      <c r="AN148" s="8"/>
      <c r="AO148" s="7"/>
      <c r="AP148" s="7"/>
      <c r="AQ148" s="7"/>
      <c r="AR148" s="7"/>
      <c r="AS148" s="7"/>
      <c r="AT148" s="7"/>
      <c r="AU148" s="8"/>
      <c r="AV148" s="8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7"/>
      <c r="BV148" s="7"/>
      <c r="BW148" s="8"/>
      <c r="BX148" s="8"/>
      <c r="BY148" s="8"/>
      <c r="BZ148" s="8"/>
      <c r="CA148" s="8"/>
      <c r="CC148" s="8"/>
      <c r="CE148" s="7"/>
      <c r="CF148" s="8"/>
      <c r="CG148" s="8"/>
      <c r="CH148" s="8"/>
      <c r="CI148" s="8"/>
      <c r="CJ148" s="8"/>
    </row>
    <row r="149" spans="1:88" x14ac:dyDescent="0.3">
      <c r="A149" s="1" t="s">
        <v>2147</v>
      </c>
      <c r="B149" s="1"/>
      <c r="C149" s="1" t="s">
        <v>1878</v>
      </c>
      <c r="D149" s="1"/>
      <c r="E149" s="1"/>
      <c r="F149" s="1"/>
      <c r="G149" s="1"/>
      <c r="H149" s="1">
        <v>18826.400000000001</v>
      </c>
      <c r="I149" s="1">
        <v>-0.7</v>
      </c>
      <c r="J149" s="12">
        <v>1941.5</v>
      </c>
      <c r="K149" s="5">
        <v>1092.4000000000001</v>
      </c>
      <c r="L149" s="5">
        <v>3062.4</v>
      </c>
      <c r="M149" s="13">
        <f t="shared" si="17"/>
        <v>-7.1197274462856397E-3</v>
      </c>
      <c r="N149" s="13">
        <v>2.0231213872832443E-2</v>
      </c>
      <c r="O149" s="13">
        <v>5.0602631336829074E-3</v>
      </c>
      <c r="P149" s="13">
        <v>-6.6173608407941176E-3</v>
      </c>
      <c r="Q149" s="7"/>
      <c r="R149" s="8"/>
      <c r="S149" s="8"/>
      <c r="T149" s="8"/>
      <c r="U149" s="8"/>
      <c r="V149" s="13"/>
      <c r="W149" s="14"/>
      <c r="X149" s="1"/>
      <c r="Y149" s="1"/>
      <c r="Z149" s="1"/>
      <c r="AA149" s="1"/>
      <c r="AB149" s="1"/>
      <c r="AC149" s="1"/>
      <c r="AD149" s="8"/>
      <c r="AE149" s="8"/>
      <c r="AF149" s="8"/>
      <c r="AG149" s="8"/>
      <c r="AH149" s="9"/>
      <c r="AI149" s="8"/>
      <c r="AJ149" s="13"/>
      <c r="AK149" s="8"/>
      <c r="AL149" s="8"/>
      <c r="AM149" s="8"/>
      <c r="AN149" s="8"/>
      <c r="AO149" s="7"/>
      <c r="AP149" s="7"/>
      <c r="AQ149" s="7"/>
      <c r="AR149" s="7"/>
      <c r="AS149" s="7"/>
      <c r="AT149" s="7"/>
      <c r="AU149" s="8"/>
      <c r="AV149" s="8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7"/>
      <c r="BV149" s="7"/>
      <c r="BW149" s="8"/>
      <c r="BX149" s="8"/>
      <c r="BY149" s="8"/>
      <c r="BZ149" s="8"/>
      <c r="CA149" s="8"/>
      <c r="CC149" s="8"/>
      <c r="CE149" s="7"/>
      <c r="CF149" s="8"/>
      <c r="CG149" s="8"/>
      <c r="CH149" s="8"/>
      <c r="CI149" s="8"/>
      <c r="CJ149" s="8"/>
    </row>
    <row r="150" spans="1:88" x14ac:dyDescent="0.3">
      <c r="A150" s="1" t="s">
        <v>2148</v>
      </c>
      <c r="B150" s="1"/>
      <c r="C150" s="1" t="s">
        <v>1878</v>
      </c>
      <c r="D150" s="1"/>
      <c r="E150" s="1"/>
      <c r="F150" s="1"/>
      <c r="G150" s="1"/>
      <c r="H150" s="1">
        <v>18873.400000000001</v>
      </c>
      <c r="I150" s="1">
        <v>0.2</v>
      </c>
      <c r="J150" s="12">
        <v>1909.6</v>
      </c>
      <c r="K150" s="5">
        <v>1084.5999999999999</v>
      </c>
      <c r="L150" s="5">
        <v>3043.8</v>
      </c>
      <c r="M150" s="13">
        <f t="shared" si="17"/>
        <v>2.4964942846215088E-3</v>
      </c>
      <c r="N150" s="13">
        <v>-1.643059490084986E-2</v>
      </c>
      <c r="O150" s="13">
        <v>-7.1402416697182725E-3</v>
      </c>
      <c r="P150" s="13">
        <v>-6.0736677115986737E-3</v>
      </c>
      <c r="Q150" s="7"/>
      <c r="R150" s="8"/>
      <c r="S150" s="8"/>
      <c r="T150" s="8"/>
      <c r="U150" s="8"/>
      <c r="V150" s="13"/>
      <c r="W150" s="14"/>
      <c r="X150" s="1"/>
      <c r="Y150" s="1"/>
      <c r="Z150" s="1"/>
      <c r="AA150" s="1"/>
      <c r="AB150" s="1"/>
      <c r="AC150" s="1"/>
      <c r="AD150" s="8"/>
      <c r="AE150" s="8"/>
      <c r="AF150" s="8"/>
      <c r="AG150" s="8"/>
      <c r="AH150" s="9"/>
      <c r="AI150" s="8"/>
      <c r="AJ150" s="13"/>
      <c r="AK150" s="8"/>
      <c r="AL150" s="8"/>
      <c r="AM150" s="8"/>
      <c r="AN150" s="8"/>
      <c r="AO150" s="7"/>
      <c r="AP150" s="7"/>
      <c r="AQ150" s="7"/>
      <c r="AR150" s="7"/>
      <c r="AS150" s="7"/>
      <c r="AT150" s="7"/>
      <c r="AU150" s="8"/>
      <c r="AV150" s="8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7"/>
      <c r="BV150" s="7"/>
      <c r="BW150" s="8"/>
      <c r="BX150" s="8"/>
      <c r="BY150" s="8"/>
      <c r="BZ150" s="8"/>
      <c r="CA150" s="8"/>
      <c r="CC150" s="8"/>
      <c r="CE150" s="7"/>
      <c r="CF150" s="8"/>
      <c r="CG150" s="8"/>
      <c r="CH150" s="8"/>
      <c r="CI150" s="8"/>
      <c r="CJ150" s="8"/>
    </row>
    <row r="151" spans="1:88" x14ac:dyDescent="0.3">
      <c r="A151" s="1" t="s">
        <v>2149</v>
      </c>
      <c r="B151" s="1"/>
      <c r="C151" s="1" t="s">
        <v>1878</v>
      </c>
      <c r="D151" s="1"/>
      <c r="E151" s="1"/>
      <c r="F151" s="1"/>
      <c r="G151" s="1"/>
      <c r="H151" s="1">
        <v>18795.7</v>
      </c>
      <c r="I151" s="1">
        <v>-0.4</v>
      </c>
      <c r="J151" s="12">
        <v>1942.4</v>
      </c>
      <c r="K151" s="5">
        <v>1090.4000000000001</v>
      </c>
      <c r="L151" s="5">
        <v>3073.6</v>
      </c>
      <c r="M151" s="13">
        <f t="shared" si="17"/>
        <v>-4.1169052740894774E-3</v>
      </c>
      <c r="N151" s="13">
        <v>1.7176372015081709E-2</v>
      </c>
      <c r="O151" s="13">
        <v>5.347593582887944E-3</v>
      </c>
      <c r="P151" s="13">
        <v>9.7903935869636527E-3</v>
      </c>
      <c r="Q151" s="7"/>
      <c r="R151" s="8"/>
      <c r="S151" s="8"/>
      <c r="T151" s="8"/>
      <c r="U151" s="8"/>
      <c r="V151" s="13"/>
      <c r="W151" s="14"/>
      <c r="X151" s="1"/>
      <c r="Y151" s="1"/>
      <c r="Z151" s="1"/>
      <c r="AA151" s="1"/>
      <c r="AB151" s="1"/>
      <c r="AC151" s="1"/>
      <c r="AD151" s="8"/>
      <c r="AE151" s="8"/>
      <c r="AF151" s="8"/>
      <c r="AG151" s="8"/>
      <c r="AH151" s="9"/>
      <c r="AI151" s="8"/>
      <c r="AJ151" s="13"/>
      <c r="AK151" s="8"/>
      <c r="AL151" s="8"/>
      <c r="AM151" s="8"/>
      <c r="AN151" s="8"/>
      <c r="AO151" s="7"/>
      <c r="AP151" s="7"/>
      <c r="AQ151" s="7"/>
      <c r="AR151" s="7"/>
      <c r="AS151" s="7"/>
      <c r="AT151" s="7"/>
      <c r="AU151" s="8"/>
      <c r="AV151" s="8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7"/>
      <c r="BV151" s="7"/>
      <c r="BW151" s="8"/>
      <c r="BX151" s="8"/>
      <c r="BY151" s="8"/>
      <c r="BZ151" s="8"/>
      <c r="CA151" s="8"/>
      <c r="CC151" s="8"/>
      <c r="CE151" s="7"/>
      <c r="CF151" s="8"/>
      <c r="CG151" s="8"/>
      <c r="CH151" s="8"/>
      <c r="CI151" s="8"/>
      <c r="CJ151" s="8"/>
    </row>
    <row r="152" spans="1:88" x14ac:dyDescent="0.3">
      <c r="A152" s="1" t="s">
        <v>2150</v>
      </c>
      <c r="B152" s="1"/>
      <c r="C152" s="1" t="s">
        <v>1878</v>
      </c>
      <c r="D152" s="1"/>
      <c r="E152" s="1"/>
      <c r="F152" s="1"/>
      <c r="G152" s="1"/>
      <c r="H152" s="1">
        <v>18918.099999999999</v>
      </c>
      <c r="I152" s="1">
        <v>0.7</v>
      </c>
      <c r="J152" s="12">
        <v>1924.7</v>
      </c>
      <c r="K152" s="5">
        <v>1096.3</v>
      </c>
      <c r="L152" s="5">
        <v>3059.5</v>
      </c>
      <c r="M152" s="13">
        <f t="shared" si="17"/>
        <v>6.5121277739055294E-3</v>
      </c>
      <c r="N152" s="13">
        <v>-9.1124382207578014E-3</v>
      </c>
      <c r="O152" s="13">
        <v>5.4108584005867488E-3</v>
      </c>
      <c r="P152" s="13">
        <v>-4.5874544508068826E-3</v>
      </c>
      <c r="Q152" s="7"/>
      <c r="R152" s="8"/>
      <c r="S152" s="8"/>
      <c r="T152" s="8"/>
      <c r="U152" s="8"/>
      <c r="V152" s="13"/>
      <c r="W152" s="14"/>
      <c r="X152" s="1"/>
      <c r="Y152" s="1"/>
      <c r="Z152" s="1"/>
      <c r="AA152" s="1"/>
      <c r="AB152" s="1"/>
      <c r="AC152" s="1"/>
      <c r="AD152" s="8"/>
      <c r="AE152" s="8"/>
      <c r="AF152" s="8"/>
      <c r="AG152" s="8"/>
      <c r="AH152" s="9"/>
      <c r="AI152" s="8"/>
      <c r="AJ152" s="13"/>
      <c r="AK152" s="8"/>
      <c r="AL152" s="8"/>
      <c r="AM152" s="8"/>
      <c r="AN152" s="8"/>
      <c r="AO152" s="7"/>
      <c r="AP152" s="7"/>
      <c r="AQ152" s="7"/>
      <c r="AR152" s="7"/>
      <c r="AS152" s="7"/>
      <c r="AT152" s="7"/>
      <c r="AU152" s="8"/>
      <c r="AV152" s="8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7"/>
      <c r="BV152" s="7"/>
      <c r="BW152" s="8"/>
      <c r="BX152" s="8"/>
      <c r="BY152" s="8"/>
      <c r="BZ152" s="8"/>
      <c r="CA152" s="8"/>
      <c r="CC152" s="8"/>
      <c r="CE152" s="7"/>
      <c r="CF152" s="8"/>
      <c r="CG152" s="8"/>
      <c r="CH152" s="8"/>
      <c r="CI152" s="8"/>
      <c r="CJ152" s="8"/>
    </row>
    <row r="153" spans="1:88" x14ac:dyDescent="0.3">
      <c r="A153" s="1" t="s">
        <v>2151</v>
      </c>
      <c r="B153" s="1"/>
      <c r="C153" s="1" t="s">
        <v>1878</v>
      </c>
      <c r="D153" s="1"/>
      <c r="E153" s="1"/>
      <c r="F153" s="1"/>
      <c r="G153" s="1"/>
      <c r="H153" s="1">
        <v>18820.400000000001</v>
      </c>
      <c r="I153" s="1">
        <v>-0.5</v>
      </c>
      <c r="J153" s="12">
        <v>1943.1</v>
      </c>
      <c r="K153" s="5">
        <v>1093.3</v>
      </c>
      <c r="L153" s="5">
        <v>3084.4</v>
      </c>
      <c r="M153" s="13">
        <f t="shared" si="17"/>
        <v>-5.164366400431164E-3</v>
      </c>
      <c r="N153" s="13">
        <v>9.5599314178831385E-3</v>
      </c>
      <c r="O153" s="13">
        <v>-2.7364772416309524E-3</v>
      </c>
      <c r="P153" s="13">
        <v>8.1385847360679886E-3</v>
      </c>
      <c r="Q153" s="7"/>
      <c r="R153" s="8"/>
      <c r="S153" s="8"/>
      <c r="T153" s="8"/>
      <c r="U153" s="8"/>
      <c r="V153" s="13"/>
      <c r="W153" s="14"/>
      <c r="X153" s="1"/>
      <c r="Y153" s="1"/>
      <c r="Z153" s="1"/>
      <c r="AA153" s="1"/>
      <c r="AB153" s="1"/>
      <c r="AC153" s="1"/>
      <c r="AD153" s="8"/>
      <c r="AE153" s="8"/>
      <c r="AF153" s="8"/>
      <c r="AG153" s="8"/>
      <c r="AH153" s="9"/>
      <c r="AI153" s="8"/>
      <c r="AJ153" s="13"/>
      <c r="AK153" s="8"/>
      <c r="AL153" s="8"/>
      <c r="AM153" s="8"/>
      <c r="AN153" s="8"/>
      <c r="AO153" s="7"/>
      <c r="AP153" s="7"/>
      <c r="AQ153" s="7"/>
      <c r="AR153" s="7"/>
      <c r="AS153" s="7"/>
      <c r="AT153" s="7"/>
      <c r="AU153" s="8"/>
      <c r="AV153" s="8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7"/>
      <c r="BV153" s="7"/>
      <c r="BW153" s="8"/>
      <c r="BX153" s="8"/>
      <c r="BY153" s="8"/>
      <c r="BZ153" s="8"/>
      <c r="CA153" s="8"/>
      <c r="CC153" s="8"/>
      <c r="CE153" s="7"/>
      <c r="CF153" s="8"/>
      <c r="CG153" s="8"/>
      <c r="CH153" s="8"/>
      <c r="CI153" s="8"/>
      <c r="CJ153" s="8"/>
    </row>
    <row r="154" spans="1:88" x14ac:dyDescent="0.3">
      <c r="A154" s="1" t="s">
        <v>2152</v>
      </c>
      <c r="B154" s="1"/>
      <c r="C154" s="1" t="s">
        <v>1878</v>
      </c>
      <c r="D154" s="1"/>
      <c r="E154" s="1"/>
      <c r="F154" s="1"/>
      <c r="G154" s="1"/>
      <c r="H154" s="1">
        <v>19025.599999999999</v>
      </c>
      <c r="I154" s="1">
        <v>1.1000000000000001</v>
      </c>
      <c r="J154" s="12">
        <v>1970.6</v>
      </c>
      <c r="K154" s="5">
        <v>1096.7</v>
      </c>
      <c r="L154" s="5">
        <v>3083.6</v>
      </c>
      <c r="M154" s="13">
        <f t="shared" si="17"/>
        <v>1.0903062634162852E-2</v>
      </c>
      <c r="N154" s="13">
        <v>1.4152642684370331E-2</v>
      </c>
      <c r="O154" s="13">
        <v>3.1098509100888627E-3</v>
      </c>
      <c r="P154" s="13">
        <v>-2.5936973155238352E-4</v>
      </c>
      <c r="Q154" s="7"/>
      <c r="R154" s="8"/>
      <c r="S154" s="8"/>
      <c r="T154" s="8"/>
      <c r="U154" s="8"/>
      <c r="V154" s="13"/>
      <c r="W154" s="14"/>
      <c r="X154" s="1"/>
      <c r="Y154" s="1"/>
      <c r="Z154" s="1"/>
      <c r="AA154" s="1"/>
      <c r="AB154" s="1"/>
      <c r="AC154" s="1"/>
      <c r="AD154" s="8"/>
      <c r="AE154" s="8"/>
      <c r="AF154" s="8"/>
      <c r="AG154" s="8"/>
      <c r="AH154" s="9"/>
      <c r="AI154" s="8"/>
      <c r="AJ154" s="13"/>
      <c r="AK154" s="8"/>
      <c r="AL154" s="8"/>
      <c r="AM154" s="8"/>
      <c r="AN154" s="8"/>
      <c r="AO154" s="7"/>
      <c r="AP154" s="7"/>
      <c r="AQ154" s="7"/>
      <c r="AR154" s="7"/>
      <c r="AS154" s="7"/>
      <c r="AT154" s="7"/>
      <c r="AU154" s="8"/>
      <c r="AV154" s="8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7"/>
      <c r="BV154" s="7"/>
      <c r="BW154" s="8"/>
      <c r="BX154" s="8"/>
      <c r="BY154" s="8"/>
      <c r="BZ154" s="8"/>
      <c r="CA154" s="8"/>
      <c r="CC154" s="8"/>
      <c r="CE154" s="7"/>
      <c r="CF154" s="8"/>
      <c r="CG154" s="8"/>
      <c r="CH154" s="8"/>
      <c r="CI154" s="8"/>
      <c r="CJ154" s="8"/>
    </row>
    <row r="155" spans="1:88" x14ac:dyDescent="0.3">
      <c r="A155" s="1" t="s">
        <v>2153</v>
      </c>
      <c r="B155" s="1"/>
      <c r="C155" s="1" t="s">
        <v>1878</v>
      </c>
      <c r="D155" s="1"/>
      <c r="E155" s="1"/>
      <c r="F155" s="1"/>
      <c r="G155" s="1"/>
      <c r="H155" s="1">
        <v>19072.2</v>
      </c>
      <c r="I155" s="1">
        <v>0.2</v>
      </c>
      <c r="J155" s="12">
        <v>1922.7</v>
      </c>
      <c r="K155" s="5">
        <v>1094.7</v>
      </c>
      <c r="L155" s="5">
        <v>3110.1</v>
      </c>
      <c r="M155" s="13">
        <f t="shared" si="17"/>
        <v>2.4493314271298861E-3</v>
      </c>
      <c r="N155" s="13">
        <v>-2.4307317568253217E-2</v>
      </c>
      <c r="O155" s="13">
        <v>-1.8236527765113086E-3</v>
      </c>
      <c r="P155" s="13">
        <v>8.5938513425865004E-3</v>
      </c>
      <c r="Q155" s="7"/>
      <c r="R155" s="8"/>
      <c r="S155" s="8"/>
      <c r="T155" s="8"/>
      <c r="U155" s="8"/>
      <c r="V155" s="13"/>
      <c r="W155" s="14"/>
      <c r="X155" s="1"/>
      <c r="Y155" s="1"/>
      <c r="Z155" s="1"/>
      <c r="AA155" s="1"/>
      <c r="AB155" s="1"/>
      <c r="AC155" s="1"/>
      <c r="AD155" s="8"/>
      <c r="AE155" s="8"/>
      <c r="AF155" s="8"/>
      <c r="AG155" s="8"/>
      <c r="AH155" s="9"/>
      <c r="AI155" s="8"/>
      <c r="AJ155" s="13"/>
      <c r="AK155" s="8"/>
      <c r="AL155" s="8"/>
      <c r="AM155" s="8"/>
      <c r="AN155" s="8"/>
      <c r="AO155" s="7"/>
      <c r="AP155" s="7"/>
      <c r="AQ155" s="7"/>
      <c r="AR155" s="7"/>
      <c r="AS155" s="7"/>
      <c r="AT155" s="7"/>
      <c r="AU155" s="8"/>
      <c r="AV155" s="8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7"/>
      <c r="BV155" s="7"/>
      <c r="BW155" s="8"/>
      <c r="BX155" s="8"/>
      <c r="BY155" s="8"/>
      <c r="BZ155" s="8"/>
      <c r="CA155" s="8"/>
      <c r="CC155" s="8"/>
      <c r="CE155" s="7"/>
      <c r="CF155" s="8"/>
      <c r="CG155" s="8"/>
      <c r="CH155" s="8"/>
      <c r="CI155" s="8"/>
      <c r="CJ155" s="8"/>
    </row>
    <row r="156" spans="1:88" x14ac:dyDescent="0.3">
      <c r="A156" s="1" t="s">
        <v>2154</v>
      </c>
      <c r="B156" s="1"/>
      <c r="C156" s="1" t="s">
        <v>1878</v>
      </c>
      <c r="D156" s="1"/>
      <c r="E156" s="1"/>
      <c r="F156" s="1"/>
      <c r="G156" s="1"/>
      <c r="H156" s="1">
        <v>18756.3</v>
      </c>
      <c r="I156" s="1">
        <v>-1.7</v>
      </c>
      <c r="J156" s="12">
        <v>1886</v>
      </c>
      <c r="K156" s="5">
        <v>1086.5999999999999</v>
      </c>
      <c r="L156" s="5">
        <v>3083.9</v>
      </c>
      <c r="M156" s="13">
        <f t="shared" si="17"/>
        <v>-1.6563374964608246E-2</v>
      </c>
      <c r="N156" s="13">
        <v>-1.9087741197274743E-2</v>
      </c>
      <c r="O156" s="13">
        <v>-7.3992874760209215E-3</v>
      </c>
      <c r="P156" s="13">
        <v>-8.4241664255167992E-3</v>
      </c>
      <c r="Q156" s="7"/>
      <c r="R156" s="8"/>
      <c r="S156" s="8"/>
      <c r="T156" s="8"/>
      <c r="U156" s="8"/>
      <c r="V156" s="13"/>
      <c r="W156" s="14"/>
      <c r="X156" s="1"/>
      <c r="Y156" s="1"/>
      <c r="Z156" s="1"/>
      <c r="AA156" s="1"/>
      <c r="AB156" s="1"/>
      <c r="AC156" s="1"/>
      <c r="AD156" s="8"/>
      <c r="AE156" s="8"/>
      <c r="AF156" s="8"/>
      <c r="AG156" s="8"/>
      <c r="AH156" s="9"/>
      <c r="AI156" s="8"/>
      <c r="AJ156" s="13"/>
      <c r="AK156" s="8"/>
      <c r="AL156" s="8"/>
      <c r="AM156" s="8"/>
      <c r="AN156" s="8"/>
      <c r="AO156" s="7"/>
      <c r="AP156" s="7"/>
      <c r="AQ156" s="7"/>
      <c r="AR156" s="7"/>
      <c r="AS156" s="7"/>
      <c r="AT156" s="7"/>
      <c r="AU156" s="8"/>
      <c r="AV156" s="8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7"/>
      <c r="BV156" s="7"/>
      <c r="BW156" s="8"/>
      <c r="BX156" s="8"/>
      <c r="BY156" s="8"/>
      <c r="BZ156" s="8"/>
      <c r="CA156" s="8"/>
      <c r="CC156" s="8"/>
      <c r="CE156" s="7"/>
      <c r="CF156" s="8"/>
      <c r="CG156" s="8"/>
      <c r="CH156" s="8"/>
      <c r="CI156" s="8"/>
      <c r="CJ156" s="8"/>
    </row>
    <row r="157" spans="1:88" x14ac:dyDescent="0.3">
      <c r="A157" s="1" t="s">
        <v>2155</v>
      </c>
      <c r="B157" s="1"/>
      <c r="C157" s="1" t="s">
        <v>1878</v>
      </c>
      <c r="D157" s="1"/>
      <c r="E157" s="1"/>
      <c r="F157" s="1"/>
      <c r="G157" s="1"/>
      <c r="H157" s="1">
        <v>18463.599999999999</v>
      </c>
      <c r="I157" s="1">
        <v>-1.6</v>
      </c>
      <c r="J157" s="12">
        <v>1891.9</v>
      </c>
      <c r="K157" s="5">
        <v>1082.5999999999999</v>
      </c>
      <c r="L157" s="5">
        <v>3068.2</v>
      </c>
      <c r="M157" s="13">
        <f t="shared" si="17"/>
        <v>-1.5605423244456573E-2</v>
      </c>
      <c r="N157" s="13">
        <v>3.1283138918345443E-3</v>
      </c>
      <c r="O157" s="13">
        <v>-3.6812074360390579E-3</v>
      </c>
      <c r="P157" s="13">
        <v>-5.090956256688095E-3</v>
      </c>
      <c r="Q157" s="7"/>
      <c r="R157" s="8"/>
      <c r="S157" s="8"/>
      <c r="T157" s="8"/>
      <c r="U157" s="8"/>
      <c r="V157" s="13"/>
      <c r="W157" s="14"/>
      <c r="X157" s="1"/>
      <c r="Y157" s="1"/>
      <c r="Z157" s="1"/>
      <c r="AA157" s="1"/>
      <c r="AB157" s="1"/>
      <c r="AC157" s="1"/>
      <c r="AD157" s="8"/>
      <c r="AE157" s="8"/>
      <c r="AF157" s="8"/>
      <c r="AG157" s="8"/>
      <c r="AH157" s="9"/>
      <c r="AI157" s="8"/>
      <c r="AJ157" s="13"/>
      <c r="AK157" s="8"/>
      <c r="AL157" s="8"/>
      <c r="AM157" s="8"/>
      <c r="AN157" s="8"/>
      <c r="AO157" s="7"/>
      <c r="AP157" s="7"/>
      <c r="AQ157" s="7"/>
      <c r="AR157" s="7"/>
      <c r="AS157" s="7"/>
      <c r="AT157" s="7"/>
      <c r="AU157" s="8"/>
      <c r="AV157" s="8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7"/>
      <c r="BV157" s="7"/>
      <c r="BW157" s="8"/>
      <c r="BX157" s="8"/>
      <c r="BY157" s="8"/>
      <c r="BZ157" s="8"/>
      <c r="CA157" s="8"/>
      <c r="CC157" s="8"/>
      <c r="CE157" s="7"/>
      <c r="CF157" s="8"/>
      <c r="CG157" s="8"/>
      <c r="CH157" s="8"/>
      <c r="CI157" s="8"/>
      <c r="CJ157" s="8"/>
    </row>
    <row r="158" spans="1:88" x14ac:dyDescent="0.3">
      <c r="A158" s="1" t="s">
        <v>2156</v>
      </c>
      <c r="B158" s="1"/>
      <c r="C158" s="1" t="s">
        <v>1878</v>
      </c>
      <c r="D158" s="1"/>
      <c r="E158" s="1"/>
      <c r="F158" s="1"/>
      <c r="G158" s="1"/>
      <c r="H158" s="1">
        <v>18605.400000000001</v>
      </c>
      <c r="I158" s="1">
        <v>0.8</v>
      </c>
      <c r="J158" s="12">
        <v>1912.1</v>
      </c>
      <c r="K158" s="5">
        <v>1083.5</v>
      </c>
      <c r="L158" s="5">
        <v>3053</v>
      </c>
      <c r="M158" s="13">
        <f t="shared" si="17"/>
        <v>7.6799757360430654E-3</v>
      </c>
      <c r="N158" s="13">
        <v>1.0677097098155119E-2</v>
      </c>
      <c r="O158" s="13">
        <v>8.3133197857021557E-4</v>
      </c>
      <c r="P158" s="13">
        <v>-4.9540447167719659E-3</v>
      </c>
      <c r="Q158" s="7"/>
      <c r="R158" s="8"/>
      <c r="S158" s="8"/>
      <c r="T158" s="8"/>
      <c r="U158" s="8"/>
      <c r="V158" s="13"/>
      <c r="W158" s="14"/>
      <c r="X158" s="1"/>
      <c r="Y158" s="1"/>
      <c r="Z158" s="1"/>
      <c r="AA158" s="1"/>
      <c r="AB158" s="1"/>
      <c r="AC158" s="1"/>
      <c r="AD158" s="8"/>
      <c r="AE158" s="8"/>
      <c r="AF158" s="8"/>
      <c r="AG158" s="8"/>
      <c r="AH158" s="9"/>
      <c r="AI158" s="8"/>
      <c r="AJ158" s="13"/>
      <c r="AK158" s="8"/>
      <c r="AL158" s="8"/>
      <c r="AM158" s="8"/>
      <c r="AN158" s="8"/>
      <c r="AO158" s="7"/>
      <c r="AP158" s="7"/>
      <c r="AQ158" s="7"/>
      <c r="AR158" s="7"/>
      <c r="AS158" s="7"/>
      <c r="AT158" s="7"/>
      <c r="AU158" s="8"/>
      <c r="AV158" s="8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7"/>
      <c r="BV158" s="7"/>
      <c r="BW158" s="8"/>
      <c r="BX158" s="8"/>
      <c r="BY158" s="8"/>
      <c r="BZ158" s="8"/>
      <c r="CA158" s="8"/>
      <c r="CC158" s="8"/>
      <c r="CE158" s="7"/>
      <c r="CF158" s="8"/>
      <c r="CG158" s="8"/>
      <c r="CH158" s="8"/>
      <c r="CI158" s="8"/>
      <c r="CJ158" s="8"/>
    </row>
    <row r="159" spans="1:88" x14ac:dyDescent="0.3">
      <c r="A159" s="1" t="s">
        <v>2157</v>
      </c>
      <c r="B159" s="1"/>
      <c r="C159" s="1" t="s">
        <v>1878</v>
      </c>
      <c r="D159" s="1"/>
      <c r="E159" s="1"/>
      <c r="F159" s="1"/>
      <c r="G159" s="1"/>
      <c r="H159" s="1">
        <v>18458.2</v>
      </c>
      <c r="I159" s="1">
        <v>-0.8</v>
      </c>
      <c r="J159" s="12">
        <v>1855.6</v>
      </c>
      <c r="K159" s="5">
        <v>1072.2</v>
      </c>
      <c r="L159" s="5">
        <v>3007</v>
      </c>
      <c r="M159" s="13">
        <f t="shared" si="17"/>
        <v>-7.9116815548174735E-3</v>
      </c>
      <c r="N159" s="13">
        <v>-2.9548663772815176E-2</v>
      </c>
      <c r="O159" s="13">
        <v>-1.0429164743885555E-2</v>
      </c>
      <c r="P159" s="13">
        <v>-1.5067147068457243E-2</v>
      </c>
      <c r="Q159" s="7"/>
      <c r="R159" s="8"/>
      <c r="S159" s="8"/>
      <c r="T159" s="8"/>
      <c r="U159" s="8"/>
      <c r="V159" s="13"/>
      <c r="W159" s="14"/>
      <c r="X159" s="1"/>
      <c r="Y159" s="1"/>
      <c r="Z159" s="1"/>
      <c r="AA159" s="1"/>
      <c r="AB159" s="1"/>
      <c r="AC159" s="1"/>
      <c r="AD159" s="8"/>
      <c r="AE159" s="8"/>
      <c r="AF159" s="8"/>
      <c r="AG159" s="8"/>
      <c r="AH159" s="9"/>
      <c r="AI159" s="8"/>
      <c r="AJ159" s="13"/>
      <c r="AK159" s="8"/>
      <c r="AL159" s="8"/>
      <c r="AM159" s="8"/>
      <c r="AN159" s="8"/>
      <c r="AO159" s="7"/>
      <c r="AP159" s="7"/>
      <c r="AQ159" s="7"/>
      <c r="AR159" s="7"/>
      <c r="AS159" s="7"/>
      <c r="AT159" s="7"/>
      <c r="AU159" s="8"/>
      <c r="AV159" s="8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7"/>
      <c r="BV159" s="7"/>
      <c r="BW159" s="8"/>
      <c r="BX159" s="8"/>
      <c r="BY159" s="8"/>
      <c r="BZ159" s="8"/>
      <c r="CA159" s="8"/>
      <c r="CC159" s="8"/>
      <c r="CE159" s="7"/>
      <c r="CF159" s="8"/>
      <c r="CG159" s="8"/>
      <c r="CH159" s="8"/>
      <c r="CI159" s="8"/>
      <c r="CJ159" s="8"/>
    </row>
    <row r="160" spans="1:88" x14ac:dyDescent="0.3">
      <c r="A160" s="1" t="s">
        <v>2158</v>
      </c>
      <c r="B160" s="1"/>
      <c r="C160" s="1" t="s">
        <v>1878</v>
      </c>
      <c r="D160" s="1"/>
      <c r="E160" s="1"/>
      <c r="F160" s="1"/>
      <c r="G160" s="1"/>
      <c r="H160" s="1">
        <v>18276.2</v>
      </c>
      <c r="I160" s="1">
        <v>-1</v>
      </c>
      <c r="J160" s="12">
        <v>1837.2</v>
      </c>
      <c r="K160" s="5">
        <v>1067.5999999999999</v>
      </c>
      <c r="L160" s="5">
        <v>3018.5</v>
      </c>
      <c r="M160" s="13">
        <f t="shared" si="17"/>
        <v>-9.8601163710437811E-3</v>
      </c>
      <c r="N160" s="13">
        <v>-9.9159301573614744E-3</v>
      </c>
      <c r="O160" s="13">
        <v>-4.2902443573961113E-3</v>
      </c>
      <c r="P160" s="13">
        <v>3.8244097106749919E-3</v>
      </c>
      <c r="Q160" s="7"/>
      <c r="R160" s="8"/>
      <c r="S160" s="8"/>
      <c r="T160" s="8"/>
      <c r="U160" s="8"/>
      <c r="V160" s="13"/>
      <c r="W160" s="14"/>
      <c r="X160" s="1"/>
      <c r="Y160" s="1"/>
      <c r="Z160" s="1"/>
      <c r="AA160" s="1"/>
      <c r="AB160" s="1"/>
      <c r="AC160" s="1"/>
      <c r="AD160" s="8"/>
      <c r="AE160" s="8"/>
      <c r="AF160" s="8"/>
      <c r="AG160" s="8"/>
      <c r="AH160" s="9"/>
      <c r="AI160" s="8"/>
      <c r="AJ160" s="13"/>
      <c r="AK160" s="8"/>
      <c r="AL160" s="8"/>
      <c r="AM160" s="8"/>
      <c r="AN160" s="8"/>
      <c r="AO160" s="7"/>
      <c r="AP160" s="7"/>
      <c r="AQ160" s="7"/>
      <c r="AR160" s="7"/>
      <c r="AS160" s="7"/>
      <c r="AT160" s="7"/>
      <c r="AU160" s="8"/>
      <c r="AV160" s="8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7"/>
      <c r="BV160" s="7"/>
      <c r="BW160" s="8"/>
      <c r="BX160" s="8"/>
      <c r="BY160" s="8"/>
      <c r="BZ160" s="8"/>
      <c r="CA160" s="8"/>
      <c r="CC160" s="8"/>
      <c r="CE160" s="7"/>
      <c r="CF160" s="8"/>
      <c r="CG160" s="8"/>
      <c r="CH160" s="8"/>
      <c r="CI160" s="8"/>
      <c r="CJ160" s="8"/>
    </row>
    <row r="161" spans="1:88" x14ac:dyDescent="0.3">
      <c r="A161" s="1" t="s">
        <v>2159</v>
      </c>
      <c r="B161" s="1"/>
      <c r="C161" s="1" t="s">
        <v>1878</v>
      </c>
      <c r="D161" s="1"/>
      <c r="E161" s="1"/>
      <c r="F161" s="1"/>
      <c r="G161" s="1"/>
      <c r="H161" s="1">
        <v>17901.400000000001</v>
      </c>
      <c r="I161" s="1">
        <v>-2.1</v>
      </c>
      <c r="J161" s="12">
        <v>1822.6</v>
      </c>
      <c r="K161" s="5">
        <v>1059.2</v>
      </c>
      <c r="L161" s="5">
        <v>3000.9</v>
      </c>
      <c r="M161" s="13">
        <f t="shared" si="17"/>
        <v>-2.0507545332180577E-2</v>
      </c>
      <c r="N161" s="13">
        <v>-7.9468756803832141E-3</v>
      </c>
      <c r="O161" s="13">
        <v>-7.8681153990257657E-3</v>
      </c>
      <c r="P161" s="13">
        <v>-5.8307106178565604E-3</v>
      </c>
      <c r="Q161" s="7"/>
      <c r="R161" s="8"/>
      <c r="S161" s="8"/>
      <c r="T161" s="8"/>
      <c r="U161" s="8"/>
      <c r="V161" s="13"/>
      <c r="W161" s="14"/>
      <c r="X161" s="1"/>
      <c r="Y161" s="1"/>
      <c r="Z161" s="1"/>
      <c r="AA161" s="1"/>
      <c r="AB161" s="1"/>
      <c r="AC161" s="1"/>
      <c r="AD161" s="8"/>
      <c r="AE161" s="8"/>
      <c r="AF161" s="8"/>
      <c r="AG161" s="8"/>
      <c r="AH161" s="9"/>
      <c r="AI161" s="8"/>
      <c r="AJ161" s="13"/>
      <c r="AK161" s="8"/>
      <c r="AL161" s="8"/>
      <c r="AM161" s="8"/>
      <c r="AN161" s="8"/>
      <c r="AO161" s="7"/>
      <c r="AP161" s="7"/>
      <c r="AQ161" s="7"/>
      <c r="AR161" s="7"/>
      <c r="AS161" s="7"/>
      <c r="AT161" s="7"/>
      <c r="AU161" s="8"/>
      <c r="AV161" s="8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7"/>
      <c r="BV161" s="7"/>
      <c r="BW161" s="8"/>
      <c r="BX161" s="8"/>
      <c r="BY161" s="8"/>
      <c r="BZ161" s="8"/>
      <c r="CA161" s="8"/>
      <c r="CC161" s="8"/>
      <c r="CE161" s="7"/>
      <c r="CF161" s="8"/>
      <c r="CG161" s="8"/>
      <c r="CH161" s="8"/>
      <c r="CI161" s="8"/>
      <c r="CJ161" s="8"/>
    </row>
    <row r="162" spans="1:88" x14ac:dyDescent="0.3">
      <c r="A162" s="1" t="s">
        <v>2160</v>
      </c>
      <c r="B162" s="1"/>
      <c r="C162" s="1" t="s">
        <v>1878</v>
      </c>
      <c r="D162" s="1"/>
      <c r="E162" s="1"/>
      <c r="F162" s="1"/>
      <c r="G162" s="1"/>
      <c r="H162" s="1">
        <v>17979.099999999999</v>
      </c>
      <c r="I162" s="1">
        <v>0.4</v>
      </c>
      <c r="J162" s="12">
        <v>1837.4</v>
      </c>
      <c r="K162" s="5">
        <v>1059.8</v>
      </c>
      <c r="L162" s="5">
        <v>2995.4</v>
      </c>
      <c r="M162" s="13">
        <f t="shared" si="17"/>
        <v>4.3404426469435542E-3</v>
      </c>
      <c r="N162" s="13">
        <v>8.1202677493690256E-3</v>
      </c>
      <c r="O162" s="13">
        <v>5.6646525679759918E-4</v>
      </c>
      <c r="P162" s="13">
        <v>-1.8327834982838631E-3</v>
      </c>
      <c r="Q162" s="7"/>
      <c r="R162" s="8"/>
      <c r="S162" s="8"/>
      <c r="T162" s="8"/>
      <c r="U162" s="8"/>
      <c r="V162" s="13"/>
      <c r="W162" s="14"/>
      <c r="X162" s="1"/>
      <c r="Y162" s="1"/>
      <c r="Z162" s="1"/>
      <c r="AA162" s="1"/>
      <c r="AB162" s="1"/>
      <c r="AC162" s="1"/>
      <c r="AD162" s="8"/>
      <c r="AE162" s="8"/>
      <c r="AF162" s="8"/>
      <c r="AG162" s="8"/>
      <c r="AH162" s="9"/>
      <c r="AI162" s="8"/>
      <c r="AJ162" s="13"/>
      <c r="AK162" s="8"/>
      <c r="AL162" s="8"/>
      <c r="AM162" s="8"/>
      <c r="AN162" s="8"/>
      <c r="AO162" s="7"/>
      <c r="AP162" s="7"/>
      <c r="AQ162" s="7"/>
      <c r="AR162" s="7"/>
      <c r="AS162" s="7"/>
      <c r="AT162" s="7"/>
      <c r="AU162" s="8"/>
      <c r="AV162" s="8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7"/>
      <c r="BV162" s="7"/>
      <c r="BW162" s="8"/>
      <c r="BX162" s="8"/>
      <c r="BY162" s="8"/>
      <c r="BZ162" s="8"/>
      <c r="CA162" s="8"/>
      <c r="CC162" s="8"/>
      <c r="CE162" s="7"/>
      <c r="CF162" s="8"/>
      <c r="CG162" s="8"/>
      <c r="CH162" s="8"/>
      <c r="CI162" s="8"/>
      <c r="CJ162" s="8"/>
    </row>
    <row r="163" spans="1:88" x14ac:dyDescent="0.3">
      <c r="A163" s="1" t="s">
        <v>2161</v>
      </c>
      <c r="B163" s="1"/>
      <c r="C163" s="1" t="s">
        <v>1878</v>
      </c>
      <c r="D163" s="1"/>
      <c r="E163" s="1"/>
      <c r="F163" s="1"/>
      <c r="G163" s="1"/>
      <c r="H163" s="1">
        <v>18068.900000000001</v>
      </c>
      <c r="I163" s="1">
        <v>0.5</v>
      </c>
      <c r="J163" s="12">
        <v>1852.7</v>
      </c>
      <c r="K163" s="5">
        <v>1062.5</v>
      </c>
      <c r="L163" s="5">
        <v>3012.4</v>
      </c>
      <c r="M163" s="13">
        <f t="shared" si="17"/>
        <v>4.9946882769440482E-3</v>
      </c>
      <c r="N163" s="13">
        <v>8.3269837814301528E-3</v>
      </c>
      <c r="O163" s="13">
        <v>2.5476505000943117E-3</v>
      </c>
      <c r="P163" s="13">
        <v>5.6753688989783502E-3</v>
      </c>
      <c r="Q163" s="7"/>
      <c r="R163" s="8"/>
      <c r="S163" s="8"/>
      <c r="T163" s="8"/>
      <c r="U163" s="8"/>
      <c r="V163" s="13"/>
      <c r="W163" s="14"/>
      <c r="X163" s="1"/>
      <c r="Y163" s="1"/>
      <c r="Z163" s="1"/>
      <c r="AA163" s="1"/>
      <c r="AB163" s="1"/>
      <c r="AC163" s="1"/>
      <c r="AD163" s="8"/>
      <c r="AE163" s="8"/>
      <c r="AF163" s="8"/>
      <c r="AG163" s="8"/>
      <c r="AH163" s="9"/>
      <c r="AI163" s="8"/>
      <c r="AJ163" s="13"/>
      <c r="AK163" s="8"/>
      <c r="AL163" s="8"/>
      <c r="AM163" s="8"/>
      <c r="AN163" s="8"/>
      <c r="AO163" s="7"/>
      <c r="AP163" s="7"/>
      <c r="AQ163" s="7"/>
      <c r="AR163" s="7"/>
      <c r="AS163" s="7"/>
      <c r="AT163" s="7"/>
      <c r="AU163" s="8"/>
      <c r="AV163" s="8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7"/>
      <c r="BV163" s="7"/>
      <c r="BW163" s="8"/>
      <c r="BX163" s="8"/>
      <c r="BY163" s="8"/>
      <c r="BZ163" s="8"/>
      <c r="CA163" s="8"/>
      <c r="CC163" s="8"/>
      <c r="CE163" s="7"/>
      <c r="CF163" s="8"/>
      <c r="CG163" s="8"/>
      <c r="CH163" s="8"/>
      <c r="CI163" s="8"/>
      <c r="CJ163" s="8"/>
    </row>
    <row r="164" spans="1:88" x14ac:dyDescent="0.3">
      <c r="A164" s="1" t="s">
        <v>2162</v>
      </c>
      <c r="B164" s="1"/>
      <c r="C164" s="1" t="s">
        <v>1878</v>
      </c>
      <c r="D164" s="1"/>
      <c r="E164" s="1"/>
      <c r="F164" s="1"/>
      <c r="G164" s="1"/>
      <c r="H164" s="1">
        <v>18261.900000000001</v>
      </c>
      <c r="I164" s="1">
        <v>1.1000000000000001</v>
      </c>
      <c r="J164" s="12">
        <v>1879.4</v>
      </c>
      <c r="K164" s="5">
        <v>1073.5999999999999</v>
      </c>
      <c r="L164" s="5">
        <v>3004.8</v>
      </c>
      <c r="M164" s="13">
        <f t="shared" si="17"/>
        <v>1.0681336439960276E-2</v>
      </c>
      <c r="N164" s="13">
        <v>1.4411399578992956E-2</v>
      </c>
      <c r="O164" s="13">
        <v>1.0447058823529254E-2</v>
      </c>
      <c r="P164" s="13">
        <v>-2.5229053246580424E-3</v>
      </c>
      <c r="Q164" s="7"/>
      <c r="R164" s="8"/>
      <c r="S164" s="8"/>
      <c r="T164" s="8"/>
      <c r="U164" s="8"/>
      <c r="V164" s="13"/>
      <c r="W164" s="14"/>
      <c r="X164" s="1"/>
      <c r="Y164" s="1"/>
      <c r="Z164" s="1"/>
      <c r="AA164" s="1"/>
      <c r="AB164" s="1"/>
      <c r="AC164" s="1"/>
      <c r="AD164" s="8"/>
      <c r="AE164" s="8"/>
      <c r="AF164" s="8"/>
      <c r="AG164" s="8"/>
      <c r="AH164" s="9"/>
      <c r="AI164" s="8"/>
      <c r="AJ164" s="13"/>
      <c r="AK164" s="8"/>
      <c r="AL164" s="8"/>
      <c r="AM164" s="8"/>
      <c r="AN164" s="8"/>
      <c r="AO164" s="7"/>
      <c r="AP164" s="7"/>
      <c r="AQ164" s="7"/>
      <c r="AR164" s="7"/>
      <c r="AS164" s="7"/>
      <c r="AT164" s="7"/>
      <c r="AU164" s="8"/>
      <c r="AV164" s="8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7"/>
      <c r="BV164" s="7"/>
      <c r="BW164" s="8"/>
      <c r="BX164" s="8"/>
      <c r="BY164" s="8"/>
      <c r="BZ164" s="8"/>
      <c r="CA164" s="8"/>
      <c r="CC164" s="8"/>
      <c r="CE164" s="7"/>
      <c r="CF164" s="8"/>
      <c r="CG164" s="8"/>
      <c r="CH164" s="8"/>
      <c r="CI164" s="8"/>
      <c r="CJ164" s="8"/>
    </row>
    <row r="165" spans="1:88" x14ac:dyDescent="0.3">
      <c r="A165" s="1" t="s">
        <v>2163</v>
      </c>
      <c r="B165" s="1"/>
      <c r="C165" s="1" t="s">
        <v>1878</v>
      </c>
      <c r="D165" s="1"/>
      <c r="E165" s="1"/>
      <c r="F165" s="1"/>
      <c r="G165" s="1"/>
      <c r="H165" s="1">
        <v>18403.5</v>
      </c>
      <c r="I165" s="1">
        <v>0.8</v>
      </c>
      <c r="J165" s="12">
        <v>1898.6</v>
      </c>
      <c r="K165" s="5">
        <v>1069.5999999999999</v>
      </c>
      <c r="L165" s="5">
        <v>3023.9</v>
      </c>
      <c r="M165" s="13">
        <f t="shared" si="17"/>
        <v>7.7538481757100097E-3</v>
      </c>
      <c r="N165" s="13">
        <v>1.0216026391401511E-2</v>
      </c>
      <c r="O165" s="13">
        <v>-3.7257824143069884E-3</v>
      </c>
      <c r="P165" s="13">
        <v>6.356496272630352E-3</v>
      </c>
      <c r="Q165" s="7"/>
      <c r="R165" s="8"/>
      <c r="S165" s="8"/>
      <c r="T165" s="8"/>
      <c r="U165" s="8"/>
      <c r="V165" s="13"/>
      <c r="W165" s="14"/>
      <c r="X165" s="1"/>
      <c r="Y165" s="1"/>
      <c r="Z165" s="1"/>
      <c r="AA165" s="1"/>
      <c r="AB165" s="1"/>
      <c r="AC165" s="1"/>
      <c r="AD165" s="8"/>
      <c r="AE165" s="8"/>
      <c r="AF165" s="8"/>
      <c r="AG165" s="8"/>
      <c r="AH165" s="9"/>
      <c r="AI165" s="8"/>
      <c r="AJ165" s="13"/>
      <c r="AK165" s="8"/>
      <c r="AL165" s="8"/>
      <c r="AM165" s="8"/>
      <c r="AN165" s="8"/>
      <c r="AO165" s="7"/>
      <c r="AP165" s="7"/>
      <c r="AQ165" s="7"/>
      <c r="AR165" s="7"/>
      <c r="AS165" s="7"/>
      <c r="AT165" s="7"/>
      <c r="AU165" s="8"/>
      <c r="AV165" s="8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7"/>
      <c r="BV165" s="7"/>
      <c r="BW165" s="8"/>
      <c r="BX165" s="8"/>
      <c r="BY165" s="8"/>
      <c r="BZ165" s="8"/>
      <c r="CA165" s="8"/>
      <c r="CC165" s="8"/>
      <c r="CE165" s="7"/>
      <c r="CF165" s="8"/>
      <c r="CG165" s="8"/>
      <c r="CH165" s="8"/>
      <c r="CI165" s="8"/>
      <c r="CJ165" s="8"/>
    </row>
    <row r="166" spans="1:88" x14ac:dyDescent="0.3">
      <c r="A166" s="1" t="s">
        <v>2164</v>
      </c>
      <c r="B166" s="1"/>
      <c r="C166" s="1" t="s">
        <v>1878</v>
      </c>
      <c r="D166" s="1"/>
      <c r="E166" s="1"/>
      <c r="F166" s="1"/>
      <c r="G166" s="1"/>
      <c r="H166" s="1">
        <v>18475.7</v>
      </c>
      <c r="I166" s="1">
        <v>0.4</v>
      </c>
      <c r="J166" s="12">
        <v>1876.9</v>
      </c>
      <c r="K166" s="5">
        <v>1058.5</v>
      </c>
      <c r="L166" s="5">
        <v>3031.4</v>
      </c>
      <c r="M166" s="13">
        <f t="shared" si="17"/>
        <v>3.9231667889261246E-3</v>
      </c>
      <c r="N166" s="13">
        <v>-1.1429474349520574E-2</v>
      </c>
      <c r="O166" s="13">
        <v>-1.0377711293941605E-2</v>
      </c>
      <c r="P166" s="13">
        <v>2.4802407487019007E-3</v>
      </c>
      <c r="Q166" s="7"/>
      <c r="R166" s="8"/>
      <c r="S166" s="8"/>
      <c r="T166" s="8"/>
      <c r="U166" s="8"/>
      <c r="V166" s="13"/>
      <c r="W166" s="14"/>
      <c r="X166" s="1"/>
      <c r="Y166" s="1"/>
      <c r="Z166" s="1"/>
      <c r="AA166" s="1"/>
      <c r="AB166" s="1"/>
      <c r="AC166" s="1"/>
      <c r="AD166" s="8"/>
      <c r="AE166" s="8"/>
      <c r="AF166" s="8"/>
      <c r="AG166" s="8"/>
      <c r="AH166" s="9"/>
      <c r="AI166" s="8"/>
      <c r="AJ166" s="13"/>
      <c r="AK166" s="8"/>
      <c r="AL166" s="8"/>
      <c r="AM166" s="8"/>
      <c r="AN166" s="8"/>
      <c r="AO166" s="7"/>
      <c r="AP166" s="7"/>
      <c r="AQ166" s="7"/>
      <c r="AR166" s="7"/>
      <c r="AS166" s="7"/>
      <c r="AT166" s="7"/>
      <c r="AU166" s="8"/>
      <c r="AV166" s="8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7"/>
      <c r="BV166" s="7"/>
      <c r="BW166" s="8"/>
      <c r="BX166" s="8"/>
      <c r="BY166" s="8"/>
      <c r="BZ166" s="8"/>
      <c r="CA166" s="8"/>
      <c r="CC166" s="8"/>
      <c r="CE166" s="7"/>
      <c r="CF166" s="8"/>
      <c r="CG166" s="8"/>
      <c r="CH166" s="8"/>
      <c r="CI166" s="8"/>
      <c r="CJ166" s="8"/>
    </row>
    <row r="167" spans="1:88" x14ac:dyDescent="0.3">
      <c r="A167" s="1" t="s">
        <v>2165</v>
      </c>
      <c r="B167" s="1"/>
      <c r="C167" s="1" t="s">
        <v>1878</v>
      </c>
      <c r="D167" s="1"/>
      <c r="E167" s="1"/>
      <c r="F167" s="1"/>
      <c r="G167" s="1"/>
      <c r="H167" s="1">
        <v>18277.7</v>
      </c>
      <c r="I167" s="1">
        <v>-1.1000000000000001</v>
      </c>
      <c r="J167" s="12">
        <v>1873.4</v>
      </c>
      <c r="K167" s="5">
        <v>1059</v>
      </c>
      <c r="L167" s="5">
        <v>2991.8</v>
      </c>
      <c r="M167" s="13">
        <f t="shared" si="17"/>
        <v>-1.0716779337183402E-2</v>
      </c>
      <c r="N167" s="13">
        <v>-1.8647770259470065E-3</v>
      </c>
      <c r="O167" s="13">
        <v>4.7236655644788961E-4</v>
      </c>
      <c r="P167" s="13">
        <v>-1.3063271095863249E-2</v>
      </c>
      <c r="Q167" s="7"/>
      <c r="R167" s="8"/>
      <c r="S167" s="8"/>
      <c r="T167" s="8"/>
      <c r="U167" s="8"/>
      <c r="V167" s="13"/>
      <c r="W167" s="14"/>
      <c r="X167" s="1"/>
      <c r="Y167" s="1"/>
      <c r="Z167" s="1"/>
      <c r="AA167" s="1"/>
      <c r="AB167" s="1"/>
      <c r="AC167" s="1"/>
      <c r="AD167" s="8"/>
      <c r="AE167" s="8"/>
      <c r="AF167" s="8"/>
      <c r="AG167" s="8"/>
      <c r="AH167" s="9"/>
      <c r="AI167" s="8"/>
      <c r="AJ167" s="13"/>
      <c r="AK167" s="8"/>
      <c r="AL167" s="8"/>
      <c r="AM167" s="8"/>
      <c r="AN167" s="8"/>
      <c r="AO167" s="7"/>
      <c r="AP167" s="7"/>
      <c r="AQ167" s="7"/>
      <c r="AR167" s="7"/>
      <c r="AS167" s="7"/>
      <c r="AT167" s="7"/>
      <c r="AU167" s="8"/>
      <c r="AV167" s="8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7"/>
      <c r="BV167" s="7"/>
      <c r="BW167" s="8"/>
      <c r="BX167" s="8"/>
      <c r="BY167" s="8"/>
      <c r="BZ167" s="8"/>
      <c r="CA167" s="8"/>
      <c r="CC167" s="8"/>
      <c r="CE167" s="7"/>
      <c r="CF167" s="8"/>
      <c r="CG167" s="8"/>
      <c r="CH167" s="8"/>
      <c r="CI167" s="8"/>
      <c r="CJ167" s="8"/>
    </row>
    <row r="168" spans="1:88" x14ac:dyDescent="0.3">
      <c r="A168" s="1" t="s">
        <v>2166</v>
      </c>
      <c r="B168" s="1"/>
      <c r="C168" s="1" t="s">
        <v>1878</v>
      </c>
      <c r="D168" s="1"/>
      <c r="E168" s="1"/>
      <c r="F168" s="1"/>
      <c r="G168" s="1"/>
      <c r="H168" s="1">
        <v>18220.7</v>
      </c>
      <c r="I168" s="1">
        <v>-0.3</v>
      </c>
      <c r="J168" s="12">
        <v>1889.3</v>
      </c>
      <c r="K168" s="5">
        <v>1053.3</v>
      </c>
      <c r="L168" s="5">
        <v>3002.8</v>
      </c>
      <c r="M168" s="13">
        <f t="shared" si="17"/>
        <v>-3.1185543038785291E-3</v>
      </c>
      <c r="N168" s="13">
        <v>8.4872424468880325E-3</v>
      </c>
      <c r="O168" s="13">
        <v>-5.3824362606232912E-3</v>
      </c>
      <c r="P168" s="13">
        <v>3.6767163580453399E-3</v>
      </c>
      <c r="Q168" s="7"/>
      <c r="R168" s="8"/>
      <c r="S168" s="8"/>
      <c r="T168" s="8"/>
      <c r="U168" s="8"/>
      <c r="V168" s="13"/>
      <c r="W168" s="14"/>
      <c r="X168" s="1"/>
      <c r="Y168" s="1"/>
      <c r="Z168" s="1"/>
      <c r="AA168" s="1"/>
      <c r="AB168" s="1"/>
      <c r="AC168" s="1"/>
      <c r="AD168" s="8"/>
      <c r="AE168" s="8"/>
      <c r="AF168" s="8"/>
      <c r="AG168" s="8"/>
      <c r="AH168" s="9"/>
      <c r="AI168" s="8"/>
      <c r="AJ168" s="13"/>
      <c r="AK168" s="8"/>
      <c r="AL168" s="8"/>
      <c r="AM168" s="8"/>
      <c r="AN168" s="8"/>
      <c r="AO168" s="7"/>
      <c r="AP168" s="7"/>
      <c r="AQ168" s="7"/>
      <c r="AR168" s="7"/>
      <c r="AS168" s="7"/>
      <c r="AT168" s="7"/>
      <c r="AU168" s="8"/>
      <c r="AV168" s="8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7"/>
      <c r="BV168" s="7"/>
      <c r="BW168" s="8"/>
      <c r="BX168" s="8"/>
      <c r="BY168" s="8"/>
      <c r="BZ168" s="8"/>
      <c r="CA168" s="8"/>
      <c r="CC168" s="8"/>
      <c r="CE168" s="7"/>
      <c r="CF168" s="8"/>
      <c r="CG168" s="8"/>
      <c r="CH168" s="8"/>
      <c r="CI168" s="8"/>
      <c r="CJ168" s="8"/>
    </row>
    <row r="169" spans="1:88" x14ac:dyDescent="0.3">
      <c r="A169" s="1" t="s">
        <v>2167</v>
      </c>
      <c r="B169" s="1"/>
      <c r="C169" s="1" t="s">
        <v>1878</v>
      </c>
      <c r="D169" s="1"/>
      <c r="E169" s="1"/>
      <c r="F169" s="1"/>
      <c r="G169" s="1"/>
      <c r="H169" s="1">
        <v>18420.3</v>
      </c>
      <c r="I169" s="1">
        <v>1.1000000000000001</v>
      </c>
      <c r="J169" s="12">
        <v>1911.7</v>
      </c>
      <c r="K169" s="5">
        <v>1058.4000000000001</v>
      </c>
      <c r="L169" s="5">
        <v>3028.8</v>
      </c>
      <c r="M169" s="13">
        <f t="shared" si="17"/>
        <v>1.0954573644261556E-2</v>
      </c>
      <c r="N169" s="13">
        <v>1.1856243052982718E-2</v>
      </c>
      <c r="O169" s="13">
        <v>4.8419253773854809E-3</v>
      </c>
      <c r="P169" s="13">
        <v>8.6585853203675622E-3</v>
      </c>
      <c r="Q169" s="7"/>
      <c r="R169" s="8"/>
      <c r="S169" s="8"/>
      <c r="T169" s="8"/>
      <c r="U169" s="8"/>
      <c r="V169" s="13"/>
      <c r="W169" s="14"/>
      <c r="X169" s="1"/>
      <c r="Y169" s="1"/>
      <c r="Z169" s="1"/>
      <c r="AA169" s="1"/>
      <c r="AB169" s="1"/>
      <c r="AC169" s="1"/>
      <c r="AD169" s="8"/>
      <c r="AE169" s="8"/>
      <c r="AF169" s="8"/>
      <c r="AG169" s="8"/>
      <c r="AH169" s="9"/>
      <c r="AI169" s="8"/>
      <c r="AJ169" s="13"/>
      <c r="AK169" s="8"/>
      <c r="AL169" s="8"/>
      <c r="AM169" s="8"/>
      <c r="AN169" s="8"/>
      <c r="AO169" s="7"/>
      <c r="AP169" s="7"/>
      <c r="AQ169" s="7"/>
      <c r="AR169" s="7"/>
      <c r="AS169" s="7"/>
      <c r="AT169" s="7"/>
      <c r="AU169" s="8"/>
      <c r="AV169" s="8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7"/>
      <c r="BV169" s="7"/>
      <c r="BW169" s="8"/>
      <c r="BX169" s="8"/>
      <c r="BY169" s="8"/>
      <c r="BZ169" s="8"/>
      <c r="CA169" s="8"/>
      <c r="CC169" s="8"/>
      <c r="CE169" s="7"/>
      <c r="CF169" s="8"/>
      <c r="CG169" s="8"/>
      <c r="CH169" s="8"/>
      <c r="CI169" s="8"/>
      <c r="CJ169" s="8"/>
    </row>
    <row r="170" spans="1:88" x14ac:dyDescent="0.3">
      <c r="A170" s="1" t="s">
        <v>2168</v>
      </c>
      <c r="B170" s="1"/>
      <c r="C170" s="1" t="s">
        <v>1878</v>
      </c>
      <c r="D170" s="1"/>
      <c r="E170" s="1"/>
      <c r="F170" s="1"/>
      <c r="G170" s="1"/>
      <c r="H170" s="1">
        <v>18614.2</v>
      </c>
      <c r="I170" s="1">
        <v>1.1000000000000001</v>
      </c>
      <c r="J170" s="12">
        <v>1952</v>
      </c>
      <c r="K170" s="5">
        <v>1056.0999999999999</v>
      </c>
      <c r="L170" s="5">
        <v>3056.2</v>
      </c>
      <c r="M170" s="13">
        <f t="shared" si="17"/>
        <v>1.0526430079857541E-2</v>
      </c>
      <c r="N170" s="13">
        <v>2.1080713501072212E-2</v>
      </c>
      <c r="O170" s="13">
        <v>-2.1730914588059536E-3</v>
      </c>
      <c r="P170" s="13">
        <v>9.0464870575803769E-3</v>
      </c>
      <c r="Q170" s="7"/>
      <c r="R170" s="8"/>
      <c r="S170" s="8"/>
      <c r="T170" s="8"/>
      <c r="U170" s="8"/>
      <c r="V170" s="13"/>
      <c r="W170" s="14"/>
      <c r="X170" s="1"/>
      <c r="Y170" s="1"/>
      <c r="Z170" s="1"/>
      <c r="AA170" s="1"/>
      <c r="AB170" s="1"/>
      <c r="AC170" s="1"/>
      <c r="AD170" s="8"/>
      <c r="AE170" s="8"/>
      <c r="AF170" s="8"/>
      <c r="AG170" s="8"/>
      <c r="AH170" s="9"/>
      <c r="AI170" s="8"/>
      <c r="AJ170" s="13"/>
      <c r="AK170" s="8"/>
      <c r="AL170" s="8"/>
      <c r="AM170" s="8"/>
      <c r="AN170" s="8"/>
      <c r="AO170" s="7"/>
      <c r="AP170" s="7"/>
      <c r="AQ170" s="7"/>
      <c r="AR170" s="7"/>
      <c r="AS170" s="7"/>
      <c r="AT170" s="7"/>
      <c r="AU170" s="8"/>
      <c r="AV170" s="8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7"/>
      <c r="BV170" s="7"/>
      <c r="BW170" s="8"/>
      <c r="BX170" s="8"/>
      <c r="BY170" s="8"/>
      <c r="BZ170" s="8"/>
      <c r="CA170" s="8"/>
      <c r="CC170" s="8"/>
      <c r="CE170" s="7"/>
      <c r="CF170" s="8"/>
      <c r="CG170" s="8"/>
      <c r="CH170" s="8"/>
      <c r="CI170" s="8"/>
      <c r="CJ170" s="8"/>
    </row>
    <row r="171" spans="1:88" x14ac:dyDescent="0.3">
      <c r="A171" s="1" t="s">
        <v>2169</v>
      </c>
      <c r="B171" s="1"/>
      <c r="C171" s="1" t="s">
        <v>1878</v>
      </c>
      <c r="D171" s="1"/>
      <c r="E171" s="1"/>
      <c r="F171" s="1"/>
      <c r="G171" s="1"/>
      <c r="H171" s="1">
        <v>18782.099999999999</v>
      </c>
      <c r="I171" s="1">
        <v>0.9</v>
      </c>
      <c r="J171" s="12">
        <v>1939.7</v>
      </c>
      <c r="K171" s="5">
        <v>1059.5999999999999</v>
      </c>
      <c r="L171" s="5">
        <v>3037</v>
      </c>
      <c r="M171" s="13">
        <f t="shared" si="17"/>
        <v>9.0199954873160237E-3</v>
      </c>
      <c r="N171" s="13">
        <v>-6.3012295081966707E-3</v>
      </c>
      <c r="O171" s="13">
        <v>3.3140801060504987E-3</v>
      </c>
      <c r="P171" s="13">
        <v>-6.2823113670570363E-3</v>
      </c>
      <c r="Q171" s="7"/>
      <c r="R171" s="8"/>
      <c r="S171" s="8"/>
      <c r="T171" s="8"/>
      <c r="U171" s="8"/>
      <c r="V171" s="13"/>
      <c r="W171" s="14"/>
      <c r="X171" s="1"/>
      <c r="Y171" s="1"/>
      <c r="Z171" s="1"/>
      <c r="AA171" s="1"/>
      <c r="AB171" s="1"/>
      <c r="AC171" s="1"/>
      <c r="AD171" s="8"/>
      <c r="AE171" s="8"/>
      <c r="AF171" s="8"/>
      <c r="AG171" s="8"/>
      <c r="AH171" s="9"/>
      <c r="AI171" s="8"/>
      <c r="AJ171" s="13"/>
      <c r="AK171" s="8"/>
      <c r="AL171" s="8"/>
      <c r="AM171" s="8"/>
      <c r="AN171" s="8"/>
      <c r="AO171" s="7"/>
      <c r="AP171" s="7"/>
      <c r="AQ171" s="7"/>
      <c r="AR171" s="7"/>
      <c r="AS171" s="7"/>
      <c r="AT171" s="7"/>
      <c r="AU171" s="8"/>
      <c r="AV171" s="8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7"/>
      <c r="BV171" s="7"/>
      <c r="BW171" s="8"/>
      <c r="BX171" s="8"/>
      <c r="BY171" s="8"/>
      <c r="BZ171" s="8"/>
      <c r="CA171" s="8"/>
      <c r="CC171" s="8"/>
      <c r="CE171" s="7"/>
      <c r="CF171" s="8"/>
      <c r="CG171" s="8"/>
      <c r="CH171" s="8"/>
      <c r="CI171" s="8"/>
      <c r="CJ171" s="8"/>
    </row>
    <row r="172" spans="1:88" x14ac:dyDescent="0.3">
      <c r="A172" s="1" t="s">
        <v>2170</v>
      </c>
      <c r="B172" s="1"/>
      <c r="C172" s="1" t="s">
        <v>1878</v>
      </c>
      <c r="D172" s="1"/>
      <c r="E172" s="1"/>
      <c r="F172" s="1"/>
      <c r="G172" s="1"/>
      <c r="H172" s="1">
        <v>18562.3</v>
      </c>
      <c r="I172" s="1">
        <v>-1.2</v>
      </c>
      <c r="J172" s="12">
        <v>1919.5</v>
      </c>
      <c r="K172" s="5">
        <v>1051.2</v>
      </c>
      <c r="L172" s="5">
        <v>3005.9</v>
      </c>
      <c r="M172" s="13">
        <f t="shared" si="17"/>
        <v>-1.1702631761091653E-2</v>
      </c>
      <c r="N172" s="13">
        <v>-1.0413981543537676E-2</v>
      </c>
      <c r="O172" s="13">
        <v>-7.9275198187994667E-3</v>
      </c>
      <c r="P172" s="13">
        <v>-1.0240368784985132E-2</v>
      </c>
      <c r="Q172" s="7"/>
      <c r="R172" s="8"/>
      <c r="S172" s="8"/>
      <c r="T172" s="8"/>
      <c r="U172" s="8"/>
      <c r="V172" s="13"/>
      <c r="W172" s="14"/>
      <c r="X172" s="1"/>
      <c r="Y172" s="1"/>
      <c r="Z172" s="1"/>
      <c r="AA172" s="1"/>
      <c r="AB172" s="1"/>
      <c r="AC172" s="1"/>
      <c r="AD172" s="8"/>
      <c r="AE172" s="8"/>
      <c r="AF172" s="8"/>
      <c r="AG172" s="8"/>
      <c r="AH172" s="9"/>
      <c r="AI172" s="8"/>
      <c r="AJ172" s="13"/>
      <c r="AK172" s="8"/>
      <c r="AL172" s="8"/>
      <c r="AM172" s="8"/>
      <c r="AN172" s="8"/>
      <c r="AO172" s="7"/>
      <c r="AP172" s="7"/>
      <c r="AQ172" s="7"/>
      <c r="AR172" s="7"/>
      <c r="AS172" s="7"/>
      <c r="AT172" s="7"/>
      <c r="AU172" s="8"/>
      <c r="AV172" s="8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7"/>
      <c r="BV172" s="7"/>
      <c r="BW172" s="8"/>
      <c r="BX172" s="8"/>
      <c r="BY172" s="8"/>
      <c r="BZ172" s="8"/>
      <c r="CA172" s="8"/>
      <c r="CC172" s="8"/>
      <c r="CE172" s="7"/>
      <c r="CF172" s="8"/>
      <c r="CG172" s="8"/>
      <c r="CH172" s="8"/>
      <c r="CI172" s="8"/>
      <c r="CJ172" s="8"/>
    </row>
    <row r="173" spans="1:88" x14ac:dyDescent="0.3">
      <c r="A173" s="1" t="s">
        <v>2171</v>
      </c>
      <c r="B173" s="1"/>
      <c r="C173" s="1" t="s">
        <v>1878</v>
      </c>
      <c r="D173" s="1"/>
      <c r="E173" s="1"/>
      <c r="F173" s="1"/>
      <c r="G173" s="1"/>
      <c r="H173" s="1">
        <v>18423.2</v>
      </c>
      <c r="I173" s="1">
        <v>-0.7</v>
      </c>
      <c r="J173" s="12">
        <v>1910.9</v>
      </c>
      <c r="K173" s="5">
        <v>1043</v>
      </c>
      <c r="L173" s="5">
        <v>3012.4</v>
      </c>
      <c r="M173" s="13">
        <f t="shared" si="17"/>
        <v>-7.4936834336261082E-3</v>
      </c>
      <c r="N173" s="13">
        <v>-4.4803334201614087E-3</v>
      </c>
      <c r="O173" s="13">
        <v>-7.8006088280061503E-3</v>
      </c>
      <c r="P173" s="13">
        <v>2.16241391929195E-3</v>
      </c>
      <c r="Q173" s="7"/>
      <c r="R173" s="8"/>
      <c r="S173" s="8"/>
      <c r="T173" s="8"/>
      <c r="U173" s="8"/>
      <c r="V173" s="13"/>
      <c r="W173" s="14"/>
      <c r="X173" s="1"/>
      <c r="Y173" s="1"/>
      <c r="Z173" s="1"/>
      <c r="AA173" s="1"/>
      <c r="AB173" s="1"/>
      <c r="AC173" s="1"/>
      <c r="AD173" s="8"/>
      <c r="AE173" s="8"/>
      <c r="AF173" s="8"/>
      <c r="AG173" s="8"/>
      <c r="AH173" s="9"/>
      <c r="AI173" s="8"/>
      <c r="AJ173" s="13"/>
      <c r="AK173" s="8"/>
      <c r="AL173" s="8"/>
      <c r="AM173" s="8"/>
      <c r="AN173" s="8"/>
      <c r="AO173" s="7"/>
      <c r="AP173" s="7"/>
      <c r="AQ173" s="7"/>
      <c r="AR173" s="7"/>
      <c r="AS173" s="7"/>
      <c r="AT173" s="7"/>
      <c r="AU173" s="8"/>
      <c r="AV173" s="8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7"/>
      <c r="BV173" s="7"/>
      <c r="BW173" s="8"/>
      <c r="BX173" s="8"/>
      <c r="BY173" s="8"/>
      <c r="BZ173" s="8"/>
      <c r="CA173" s="8"/>
      <c r="CC173" s="8"/>
      <c r="CE173" s="7"/>
      <c r="CF173" s="8"/>
      <c r="CG173" s="8"/>
      <c r="CH173" s="8"/>
      <c r="CI173" s="8"/>
      <c r="CJ173" s="8"/>
    </row>
    <row r="174" spans="1:88" x14ac:dyDescent="0.3">
      <c r="A174" s="1" t="s">
        <v>2172</v>
      </c>
      <c r="B174" s="1"/>
      <c r="C174" s="1" t="s">
        <v>1878</v>
      </c>
      <c r="D174" s="1"/>
      <c r="E174" s="1"/>
      <c r="F174" s="1"/>
      <c r="G174" s="1"/>
      <c r="H174" s="1">
        <v>18275</v>
      </c>
      <c r="I174" s="1">
        <v>-0.8</v>
      </c>
      <c r="J174" s="12">
        <v>1894</v>
      </c>
      <c r="K174" s="5">
        <v>1043.7</v>
      </c>
      <c r="L174" s="5">
        <v>3012.6</v>
      </c>
      <c r="M174" s="13">
        <f t="shared" si="17"/>
        <v>-8.0442051326589104E-3</v>
      </c>
      <c r="N174" s="13">
        <v>-8.8440002093255199E-3</v>
      </c>
      <c r="O174" s="13">
        <v>6.7114093959741439E-4</v>
      </c>
      <c r="P174" s="13">
        <v>6.6392245385626936E-5</v>
      </c>
      <c r="Q174" s="7"/>
      <c r="R174" s="8"/>
      <c r="S174" s="8"/>
      <c r="T174" s="8"/>
      <c r="U174" s="8"/>
      <c r="V174" s="13"/>
      <c r="W174" s="14"/>
      <c r="X174" s="1"/>
      <c r="Y174" s="1"/>
      <c r="Z174" s="1"/>
      <c r="AA174" s="1"/>
      <c r="AB174" s="1"/>
      <c r="AC174" s="1"/>
      <c r="AD174" s="8"/>
      <c r="AE174" s="8"/>
      <c r="AF174" s="8"/>
      <c r="AG174" s="8"/>
      <c r="AH174" s="9"/>
      <c r="AI174" s="8"/>
      <c r="AJ174" s="13"/>
      <c r="AK174" s="8"/>
      <c r="AL174" s="8"/>
      <c r="AM174" s="8"/>
      <c r="AN174" s="8"/>
      <c r="AO174" s="7"/>
      <c r="AP174" s="7"/>
      <c r="AQ174" s="7"/>
      <c r="AR174" s="7"/>
      <c r="AS174" s="7"/>
      <c r="AT174" s="7"/>
      <c r="AU174" s="8"/>
      <c r="AV174" s="8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7"/>
      <c r="BV174" s="7"/>
      <c r="BW174" s="8"/>
      <c r="BX174" s="8"/>
      <c r="BY174" s="8"/>
      <c r="BZ174" s="8"/>
      <c r="CA174" s="8"/>
      <c r="CC174" s="8"/>
      <c r="CE174" s="7"/>
      <c r="CF174" s="8"/>
      <c r="CG174" s="8"/>
      <c r="CH174" s="8"/>
      <c r="CI174" s="8"/>
      <c r="CJ174" s="8"/>
    </row>
    <row r="175" spans="1:88" x14ac:dyDescent="0.3">
      <c r="A175" s="1" t="s">
        <v>2173</v>
      </c>
      <c r="B175" s="1"/>
      <c r="C175" s="1" t="s">
        <v>1878</v>
      </c>
      <c r="D175" s="1"/>
      <c r="E175" s="1"/>
      <c r="F175" s="1"/>
      <c r="G175" s="1"/>
      <c r="H175" s="1">
        <v>18265.400000000001</v>
      </c>
      <c r="I175" s="1">
        <v>-0.1</v>
      </c>
      <c r="J175" s="12">
        <v>1888.7</v>
      </c>
      <c r="K175" s="5">
        <v>1033.7</v>
      </c>
      <c r="L175" s="5">
        <v>3034.4</v>
      </c>
      <c r="M175" s="13">
        <f t="shared" si="17"/>
        <v>-5.253077975375664E-4</v>
      </c>
      <c r="N175" s="13">
        <v>-2.7983104540654224E-3</v>
      </c>
      <c r="O175" s="13">
        <v>-9.5812973076554453E-3</v>
      </c>
      <c r="P175" s="13">
        <v>7.2362743145455433E-3</v>
      </c>
      <c r="Q175" s="7"/>
      <c r="R175" s="8"/>
      <c r="S175" s="8"/>
      <c r="T175" s="8"/>
      <c r="U175" s="8"/>
      <c r="V175" s="13"/>
      <c r="W175" s="14"/>
      <c r="X175" s="1"/>
      <c r="Y175" s="1"/>
      <c r="Z175" s="1"/>
      <c r="AA175" s="1"/>
      <c r="AB175" s="1"/>
      <c r="AC175" s="1"/>
      <c r="AD175" s="8"/>
      <c r="AE175" s="8"/>
      <c r="AF175" s="8"/>
      <c r="AG175" s="8"/>
      <c r="AH175" s="9"/>
      <c r="AI175" s="8"/>
      <c r="AJ175" s="13"/>
      <c r="AK175" s="8"/>
      <c r="AL175" s="8"/>
      <c r="AM175" s="8"/>
      <c r="AN175" s="8"/>
      <c r="AO175" s="7"/>
      <c r="AP175" s="7"/>
      <c r="AQ175" s="7"/>
      <c r="AR175" s="7"/>
      <c r="AS175" s="7"/>
      <c r="AT175" s="7"/>
      <c r="AU175" s="8"/>
      <c r="AV175" s="8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7"/>
      <c r="BV175" s="7"/>
      <c r="BW175" s="8"/>
      <c r="BX175" s="8"/>
      <c r="BY175" s="8"/>
      <c r="BZ175" s="8"/>
      <c r="CA175" s="8"/>
      <c r="CC175" s="8"/>
      <c r="CE175" s="7"/>
      <c r="CF175" s="8"/>
      <c r="CG175" s="8"/>
      <c r="CH175" s="8"/>
      <c r="CI175" s="8"/>
      <c r="CJ175" s="8"/>
    </row>
    <row r="176" spans="1:88" x14ac:dyDescent="0.3">
      <c r="A176" s="1" t="s">
        <v>2174</v>
      </c>
      <c r="B176" s="1"/>
      <c r="C176" s="1" t="s">
        <v>1878</v>
      </c>
      <c r="D176" s="1"/>
      <c r="E176" s="1"/>
      <c r="F176" s="1"/>
      <c r="G176" s="1"/>
      <c r="H176" s="1">
        <v>18034.2</v>
      </c>
      <c r="I176" s="1">
        <v>-1.3</v>
      </c>
      <c r="J176" s="12">
        <v>1867.7</v>
      </c>
      <c r="K176" s="5">
        <v>1026.9000000000001</v>
      </c>
      <c r="L176" s="5">
        <v>2976.5</v>
      </c>
      <c r="M176" s="13">
        <f t="shared" si="17"/>
        <v>-1.2657812038061045E-2</v>
      </c>
      <c r="N176" s="13">
        <v>-1.1118758934717032E-2</v>
      </c>
      <c r="O176" s="13">
        <v>-6.5783109219308411E-3</v>
      </c>
      <c r="P176" s="13">
        <v>-1.9081202214605852E-2</v>
      </c>
      <c r="Q176" s="7"/>
      <c r="R176" s="8"/>
      <c r="S176" s="8"/>
      <c r="T176" s="8"/>
      <c r="U176" s="8"/>
      <c r="V176" s="13"/>
      <c r="W176" s="14"/>
      <c r="X176" s="1"/>
      <c r="Y176" s="1"/>
      <c r="Z176" s="1"/>
      <c r="AA176" s="1"/>
      <c r="AB176" s="1"/>
      <c r="AC176" s="1"/>
      <c r="AD176" s="8"/>
      <c r="AE176" s="8"/>
      <c r="AF176" s="8"/>
      <c r="AG176" s="8"/>
      <c r="AH176" s="9"/>
      <c r="AI176" s="8"/>
      <c r="AJ176" s="13"/>
      <c r="AK176" s="8"/>
      <c r="AL176" s="8"/>
      <c r="AM176" s="8"/>
      <c r="AN176" s="8"/>
      <c r="AO176" s="7"/>
      <c r="AP176" s="7"/>
      <c r="AQ176" s="7"/>
      <c r="AR176" s="7"/>
      <c r="AS176" s="7"/>
      <c r="AT176" s="7"/>
      <c r="AU176" s="8"/>
      <c r="AV176" s="8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7"/>
      <c r="BV176" s="7"/>
      <c r="BW176" s="8"/>
      <c r="BX176" s="8"/>
      <c r="BY176" s="8"/>
      <c r="BZ176" s="8"/>
      <c r="CA176" s="8"/>
      <c r="CC176" s="8"/>
      <c r="CE176" s="7"/>
      <c r="CF176" s="8"/>
      <c r="CG176" s="8"/>
      <c r="CH176" s="8"/>
      <c r="CI176" s="8"/>
      <c r="CJ176" s="8"/>
    </row>
    <row r="177" spans="1:88" x14ac:dyDescent="0.3">
      <c r="A177" s="1" t="s">
        <v>2175</v>
      </c>
      <c r="B177" s="1"/>
      <c r="C177" s="1" t="s">
        <v>1878</v>
      </c>
      <c r="D177" s="1"/>
      <c r="E177" s="1"/>
      <c r="F177" s="1"/>
      <c r="G177" s="1"/>
      <c r="H177" s="1">
        <v>18011</v>
      </c>
      <c r="I177" s="1">
        <v>-0.1</v>
      </c>
      <c r="J177" s="12">
        <v>1900.7</v>
      </c>
      <c r="K177" s="5">
        <v>1025.4000000000001</v>
      </c>
      <c r="L177" s="5">
        <v>2989.1</v>
      </c>
      <c r="M177" s="13">
        <f t="shared" si="17"/>
        <v>-1.2864446440652433E-3</v>
      </c>
      <c r="N177" s="13">
        <v>1.7668790490978248E-2</v>
      </c>
      <c r="O177" s="13">
        <v>-1.4607069821793717E-3</v>
      </c>
      <c r="P177" s="13">
        <v>4.2331597513858288E-3</v>
      </c>
      <c r="Q177" s="7"/>
      <c r="R177" s="8"/>
      <c r="S177" s="8"/>
      <c r="T177" s="8"/>
      <c r="U177" s="8"/>
      <c r="V177" s="13"/>
      <c r="W177" s="14"/>
      <c r="X177" s="1"/>
      <c r="Y177" s="1"/>
      <c r="Z177" s="1"/>
      <c r="AA177" s="1"/>
      <c r="AB177" s="1"/>
      <c r="AC177" s="1"/>
      <c r="AD177" s="8"/>
      <c r="AE177" s="8"/>
      <c r="AF177" s="8"/>
      <c r="AG177" s="8"/>
      <c r="AH177" s="9"/>
      <c r="AI177" s="8"/>
      <c r="AJ177" s="13"/>
      <c r="AK177" s="8"/>
      <c r="AL177" s="8"/>
      <c r="AM177" s="8"/>
      <c r="AN177" s="8"/>
      <c r="AO177" s="7"/>
      <c r="AP177" s="7"/>
      <c r="AQ177" s="7"/>
      <c r="AR177" s="7"/>
      <c r="AS177" s="7"/>
      <c r="AT177" s="7"/>
      <c r="AU177" s="8"/>
      <c r="AV177" s="8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7"/>
      <c r="BV177" s="7"/>
      <c r="BW177" s="8"/>
      <c r="BX177" s="8"/>
      <c r="BY177" s="8"/>
      <c r="BZ177" s="8"/>
      <c r="CA177" s="8"/>
      <c r="CC177" s="8"/>
      <c r="CE177" s="7"/>
      <c r="CF177" s="8"/>
      <c r="CG177" s="8"/>
      <c r="CH177" s="8"/>
      <c r="CI177" s="8"/>
      <c r="CJ177" s="8"/>
    </row>
    <row r="178" spans="1:88" x14ac:dyDescent="0.3">
      <c r="A178" s="1" t="s">
        <v>2176</v>
      </c>
      <c r="B178" s="1"/>
      <c r="C178" s="1" t="s">
        <v>1878</v>
      </c>
      <c r="D178" s="1"/>
      <c r="E178" s="1"/>
      <c r="F178" s="1"/>
      <c r="G178" s="1"/>
      <c r="H178" s="1">
        <v>18203.400000000001</v>
      </c>
      <c r="I178" s="1">
        <v>1.1000000000000001</v>
      </c>
      <c r="J178" s="12">
        <v>1892.3</v>
      </c>
      <c r="K178" s="5">
        <v>1018.2</v>
      </c>
      <c r="L178" s="5">
        <v>2996.7</v>
      </c>
      <c r="M178" s="13">
        <f t="shared" si="17"/>
        <v>1.068236077952367E-2</v>
      </c>
      <c r="N178" s="13">
        <v>-4.4194244225812529E-3</v>
      </c>
      <c r="O178" s="13">
        <v>-7.02165008777067E-3</v>
      </c>
      <c r="P178" s="13">
        <v>2.5425713425446528E-3</v>
      </c>
      <c r="Q178" s="7"/>
      <c r="R178" s="8"/>
      <c r="S178" s="8"/>
      <c r="T178" s="8"/>
      <c r="U178" s="8"/>
      <c r="V178" s="13"/>
      <c r="W178" s="14"/>
      <c r="X178" s="1"/>
      <c r="Y178" s="1"/>
      <c r="Z178" s="1"/>
      <c r="AA178" s="1"/>
      <c r="AB178" s="1"/>
      <c r="AC178" s="1"/>
      <c r="AD178" s="8"/>
      <c r="AE178" s="8"/>
      <c r="AF178" s="8"/>
      <c r="AG178" s="8"/>
      <c r="AH178" s="9"/>
      <c r="AI178" s="8"/>
      <c r="AJ178" s="13"/>
      <c r="AK178" s="8"/>
      <c r="AL178" s="8"/>
      <c r="AM178" s="8"/>
      <c r="AN178" s="8"/>
      <c r="AO178" s="7"/>
      <c r="AP178" s="7"/>
      <c r="AQ178" s="7"/>
      <c r="AR178" s="7"/>
      <c r="AS178" s="7"/>
      <c r="AT178" s="7"/>
      <c r="AU178" s="8"/>
      <c r="AV178" s="8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7"/>
      <c r="BV178" s="7"/>
      <c r="BW178" s="8"/>
      <c r="BX178" s="8"/>
      <c r="BY178" s="8"/>
      <c r="BZ178" s="8"/>
      <c r="CA178" s="8"/>
      <c r="CC178" s="8"/>
      <c r="CE178" s="7"/>
      <c r="CF178" s="8"/>
      <c r="CG178" s="8"/>
      <c r="CH178" s="8"/>
      <c r="CI178" s="8"/>
      <c r="CJ178" s="8"/>
    </row>
    <row r="179" spans="1:88" x14ac:dyDescent="0.3">
      <c r="A179" s="1" t="s">
        <v>2177</v>
      </c>
      <c r="B179" s="1"/>
      <c r="C179" s="1" t="s">
        <v>1878</v>
      </c>
      <c r="D179" s="1"/>
      <c r="E179" s="1"/>
      <c r="F179" s="1"/>
      <c r="G179" s="1"/>
      <c r="H179" s="1">
        <v>18282.8</v>
      </c>
      <c r="I179" s="1">
        <v>0.4</v>
      </c>
      <c r="J179" s="12">
        <v>1907.2</v>
      </c>
      <c r="K179" s="5">
        <v>1025.5999999999999</v>
      </c>
      <c r="L179" s="5">
        <v>2999.8</v>
      </c>
      <c r="M179" s="13">
        <f t="shared" si="17"/>
        <v>4.3618225166726088E-3</v>
      </c>
      <c r="N179" s="13">
        <v>7.8740157480314821E-3</v>
      </c>
      <c r="O179" s="13">
        <v>7.2677273620112004E-3</v>
      </c>
      <c r="P179" s="13">
        <v>1.0344712517103005E-3</v>
      </c>
      <c r="Q179" s="7"/>
      <c r="R179" s="8"/>
      <c r="S179" s="8"/>
      <c r="T179" s="8"/>
      <c r="U179" s="8"/>
      <c r="V179" s="13"/>
      <c r="W179" s="14"/>
      <c r="X179" s="1"/>
      <c r="Y179" s="1"/>
      <c r="Z179" s="1"/>
      <c r="AA179" s="1"/>
      <c r="AB179" s="1"/>
      <c r="AC179" s="1"/>
      <c r="AD179" s="8"/>
      <c r="AE179" s="8"/>
      <c r="AF179" s="8"/>
      <c r="AG179" s="8"/>
      <c r="AH179" s="9"/>
      <c r="AI179" s="8"/>
      <c r="AJ179" s="13"/>
      <c r="AK179" s="8"/>
      <c r="AL179" s="8"/>
      <c r="AM179" s="8"/>
      <c r="AN179" s="8"/>
      <c r="AO179" s="7"/>
      <c r="AP179" s="7"/>
      <c r="AQ179" s="7"/>
      <c r="AR179" s="7"/>
      <c r="AS179" s="7"/>
      <c r="AT179" s="7"/>
      <c r="AU179" s="8"/>
      <c r="AV179" s="8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7"/>
      <c r="BV179" s="7"/>
      <c r="BW179" s="8"/>
      <c r="BX179" s="8"/>
      <c r="BY179" s="8"/>
      <c r="BZ179" s="8"/>
      <c r="CA179" s="8"/>
      <c r="CC179" s="8"/>
      <c r="CE179" s="7"/>
      <c r="CF179" s="8"/>
      <c r="CG179" s="8"/>
      <c r="CH179" s="8"/>
      <c r="CI179" s="8"/>
      <c r="CJ179" s="8"/>
    </row>
    <row r="180" spans="1:88" x14ac:dyDescent="0.3">
      <c r="A180" s="1" t="s">
        <v>2178</v>
      </c>
      <c r="B180" s="1"/>
      <c r="C180" s="1" t="s">
        <v>1878</v>
      </c>
      <c r="D180" s="1"/>
      <c r="E180" s="1"/>
      <c r="F180" s="1"/>
      <c r="G180" s="1"/>
      <c r="H180" s="1">
        <v>18234.3</v>
      </c>
      <c r="I180" s="1">
        <v>-0.3</v>
      </c>
      <c r="J180" s="12">
        <v>1889.6</v>
      </c>
      <c r="K180" s="5">
        <v>1028.8</v>
      </c>
      <c r="L180" s="5">
        <v>2975.1</v>
      </c>
      <c r="M180" s="13">
        <f t="shared" si="17"/>
        <v>-2.6527665346665064E-3</v>
      </c>
      <c r="N180" s="13">
        <v>-9.2281879194631156E-3</v>
      </c>
      <c r="O180" s="13">
        <v>3.1201248049923525E-3</v>
      </c>
      <c r="P180" s="13">
        <v>-8.2338822588173821E-3</v>
      </c>
      <c r="Q180" s="7"/>
      <c r="R180" s="8"/>
      <c r="S180" s="8"/>
      <c r="T180" s="8"/>
      <c r="U180" s="8"/>
      <c r="V180" s="13"/>
      <c r="W180" s="14"/>
      <c r="X180" s="1"/>
      <c r="Y180" s="1"/>
      <c r="Z180" s="1"/>
      <c r="AA180" s="1"/>
      <c r="AB180" s="1"/>
      <c r="AC180" s="1"/>
      <c r="AD180" s="8"/>
      <c r="AE180" s="8"/>
      <c r="AF180" s="8"/>
      <c r="AG180" s="8"/>
      <c r="AH180" s="9"/>
      <c r="AI180" s="8"/>
      <c r="AJ180" s="13"/>
      <c r="AK180" s="8"/>
      <c r="AL180" s="8"/>
      <c r="AM180" s="8"/>
      <c r="AN180" s="8"/>
      <c r="AO180" s="7"/>
      <c r="AP180" s="7"/>
      <c r="AQ180" s="7"/>
      <c r="AR180" s="7"/>
      <c r="AS180" s="7"/>
      <c r="AT180" s="7"/>
      <c r="AU180" s="8"/>
      <c r="AV180" s="8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7"/>
      <c r="BV180" s="7"/>
      <c r="BW180" s="8"/>
      <c r="BX180" s="8"/>
      <c r="BY180" s="8"/>
      <c r="BZ180" s="8"/>
      <c r="CA180" s="8"/>
      <c r="CC180" s="8"/>
      <c r="CE180" s="7"/>
      <c r="CF180" s="8"/>
      <c r="CG180" s="8"/>
      <c r="CH180" s="8"/>
      <c r="CI180" s="8"/>
      <c r="CJ180" s="8"/>
    </row>
    <row r="181" spans="1:88" x14ac:dyDescent="0.3">
      <c r="A181" s="1" t="s">
        <v>2179</v>
      </c>
      <c r="B181" s="1"/>
      <c r="C181" s="1" t="s">
        <v>1878</v>
      </c>
      <c r="D181" s="1"/>
      <c r="E181" s="1"/>
      <c r="F181" s="1"/>
      <c r="G181" s="1"/>
      <c r="H181" s="1">
        <v>18026.7</v>
      </c>
      <c r="I181" s="1">
        <v>-1.1000000000000001</v>
      </c>
      <c r="J181" s="12">
        <v>1874.3</v>
      </c>
      <c r="K181" s="5">
        <v>1019.8</v>
      </c>
      <c r="L181" s="5">
        <v>2961.3</v>
      </c>
      <c r="M181" s="13">
        <f t="shared" si="17"/>
        <v>-1.1385136802619211E-2</v>
      </c>
      <c r="N181" s="13">
        <v>-8.0969517358170373E-3</v>
      </c>
      <c r="O181" s="13">
        <v>-8.7480559875583452E-3</v>
      </c>
      <c r="P181" s="13">
        <v>-4.638499546233632E-3</v>
      </c>
      <c r="Q181" s="7"/>
      <c r="R181" s="8"/>
      <c r="S181" s="8"/>
      <c r="T181" s="8"/>
      <c r="U181" s="8"/>
      <c r="V181" s="13"/>
      <c r="W181" s="14"/>
      <c r="X181" s="1"/>
      <c r="Y181" s="1"/>
      <c r="Z181" s="1"/>
      <c r="AA181" s="1"/>
      <c r="AB181" s="1"/>
      <c r="AC181" s="1"/>
      <c r="AD181" s="8"/>
      <c r="AE181" s="8"/>
      <c r="AF181" s="8"/>
      <c r="AG181" s="8"/>
      <c r="AH181" s="9"/>
      <c r="AI181" s="8"/>
      <c r="AJ181" s="13"/>
      <c r="AK181" s="8"/>
      <c r="AL181" s="8"/>
      <c r="AM181" s="8"/>
      <c r="AN181" s="8"/>
      <c r="AO181" s="7"/>
      <c r="AP181" s="7"/>
      <c r="AQ181" s="7"/>
      <c r="AR181" s="7"/>
      <c r="AS181" s="7"/>
      <c r="AT181" s="7"/>
      <c r="AU181" s="8"/>
      <c r="AV181" s="8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7"/>
      <c r="BV181" s="7"/>
      <c r="BW181" s="8"/>
      <c r="BX181" s="8"/>
      <c r="BY181" s="8"/>
      <c r="BZ181" s="8"/>
      <c r="CA181" s="8"/>
      <c r="CC181" s="8"/>
      <c r="CE181" s="7"/>
      <c r="CF181" s="8"/>
      <c r="CG181" s="8"/>
      <c r="CH181" s="8"/>
      <c r="CI181" s="8"/>
      <c r="CJ181" s="8"/>
    </row>
    <row r="182" spans="1:88" x14ac:dyDescent="0.3">
      <c r="A182" s="1" t="s">
        <v>2180</v>
      </c>
      <c r="B182" s="1"/>
      <c r="C182" s="1" t="s">
        <v>1878</v>
      </c>
      <c r="D182" s="1"/>
      <c r="E182" s="1"/>
      <c r="F182" s="1"/>
      <c r="G182" s="1"/>
      <c r="H182" s="1">
        <v>18032.7</v>
      </c>
      <c r="I182" s="1">
        <v>0</v>
      </c>
      <c r="J182" s="12">
        <v>1858.4</v>
      </c>
      <c r="K182" s="5">
        <v>1016.8</v>
      </c>
      <c r="L182" s="5">
        <v>2952.6</v>
      </c>
      <c r="M182" s="13">
        <f t="shared" si="17"/>
        <v>3.3283962122854227E-4</v>
      </c>
      <c r="N182" s="13">
        <v>-8.4831670490315148E-3</v>
      </c>
      <c r="O182" s="13">
        <v>-2.9417532849578265E-3</v>
      </c>
      <c r="P182" s="13">
        <v>-2.9378988957553531E-3</v>
      </c>
      <c r="Q182" s="7"/>
      <c r="R182" s="8"/>
      <c r="S182" s="8"/>
      <c r="T182" s="8"/>
      <c r="U182" s="8"/>
      <c r="V182" s="13"/>
      <c r="W182" s="14"/>
      <c r="X182" s="1"/>
      <c r="Y182" s="1"/>
      <c r="Z182" s="1"/>
      <c r="AA182" s="1"/>
      <c r="AB182" s="1"/>
      <c r="AC182" s="1"/>
      <c r="AD182" s="8"/>
      <c r="AE182" s="8"/>
      <c r="AF182" s="8"/>
      <c r="AG182" s="8"/>
      <c r="AH182" s="9"/>
      <c r="AI182" s="8"/>
      <c r="AJ182" s="13"/>
      <c r="AK182" s="8"/>
      <c r="AL182" s="8"/>
      <c r="AM182" s="8"/>
      <c r="AN182" s="8"/>
      <c r="AO182" s="7"/>
      <c r="AP182" s="7"/>
      <c r="AQ182" s="7"/>
      <c r="AR182" s="7"/>
      <c r="AS182" s="7"/>
      <c r="AT182" s="7"/>
      <c r="AU182" s="8"/>
      <c r="AV182" s="8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7"/>
      <c r="BV182" s="7"/>
      <c r="BW182" s="8"/>
      <c r="BX182" s="8"/>
      <c r="BY182" s="8"/>
      <c r="BZ182" s="8"/>
      <c r="CA182" s="8"/>
      <c r="CC182" s="8"/>
      <c r="CE182" s="7"/>
      <c r="CF182" s="8"/>
      <c r="CG182" s="8"/>
      <c r="CH182" s="8"/>
      <c r="CI182" s="8"/>
      <c r="CJ182" s="8"/>
    </row>
    <row r="183" spans="1:88" x14ac:dyDescent="0.3">
      <c r="A183" s="1" t="s">
        <v>2181</v>
      </c>
      <c r="B183" s="1"/>
      <c r="C183" s="1" t="s">
        <v>1878</v>
      </c>
      <c r="D183" s="1"/>
      <c r="E183" s="1"/>
      <c r="F183" s="1"/>
      <c r="G183" s="1"/>
      <c r="H183" s="1">
        <v>18032.3</v>
      </c>
      <c r="I183" s="1">
        <v>0</v>
      </c>
      <c r="J183" s="12">
        <v>1842.1</v>
      </c>
      <c r="K183" s="5">
        <v>1010.4</v>
      </c>
      <c r="L183" s="5">
        <v>2976.6</v>
      </c>
      <c r="M183" s="13">
        <f t="shared" si="17"/>
        <v>-2.2181925058428753E-5</v>
      </c>
      <c r="N183" s="13">
        <v>-8.7709857942317448E-3</v>
      </c>
      <c r="O183" s="13">
        <v>-6.2942564909519438E-3</v>
      </c>
      <c r="P183" s="13">
        <v>8.1284291810608256E-3</v>
      </c>
      <c r="Q183" s="7"/>
      <c r="R183" s="8"/>
      <c r="S183" s="8"/>
      <c r="T183" s="8"/>
      <c r="U183" s="8"/>
      <c r="V183" s="13"/>
      <c r="W183" s="14"/>
      <c r="X183" s="1"/>
      <c r="Y183" s="1"/>
      <c r="Z183" s="1"/>
      <c r="AA183" s="1"/>
      <c r="AB183" s="1"/>
      <c r="AC183" s="1"/>
      <c r="AD183" s="8"/>
      <c r="AE183" s="8"/>
      <c r="AF183" s="8"/>
      <c r="AG183" s="8"/>
      <c r="AH183" s="9"/>
      <c r="AI183" s="8"/>
      <c r="AJ183" s="13"/>
      <c r="AK183" s="8"/>
      <c r="AL183" s="8"/>
      <c r="AM183" s="8"/>
      <c r="AN183" s="8"/>
      <c r="AO183" s="7"/>
      <c r="AP183" s="7"/>
      <c r="AQ183" s="7"/>
      <c r="AR183" s="7"/>
      <c r="AS183" s="7"/>
      <c r="AT183" s="7"/>
      <c r="AU183" s="8"/>
      <c r="AV183" s="8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7"/>
      <c r="BV183" s="7"/>
      <c r="BW183" s="8"/>
      <c r="BX183" s="8"/>
      <c r="BY183" s="8"/>
      <c r="BZ183" s="8"/>
      <c r="CA183" s="8"/>
      <c r="CC183" s="8"/>
      <c r="CE183" s="7"/>
      <c r="CF183" s="8"/>
      <c r="CG183" s="8"/>
      <c r="CH183" s="8"/>
      <c r="CI183" s="8"/>
      <c r="CJ183" s="8"/>
    </row>
    <row r="184" spans="1:88" x14ac:dyDescent="0.3">
      <c r="A184" s="1" t="s">
        <v>2182</v>
      </c>
      <c r="B184" s="1"/>
      <c r="C184" s="1" t="s">
        <v>1878</v>
      </c>
      <c r="D184" s="1"/>
      <c r="E184" s="1"/>
      <c r="F184" s="1"/>
      <c r="G184" s="1"/>
      <c r="H184" s="1">
        <v>17853.3</v>
      </c>
      <c r="I184" s="1">
        <v>-1</v>
      </c>
      <c r="J184" s="12">
        <v>1794.4</v>
      </c>
      <c r="K184" s="5">
        <v>986.7</v>
      </c>
      <c r="L184" s="5">
        <v>2977.8</v>
      </c>
      <c r="M184" s="13">
        <f t="shared" si="17"/>
        <v>-9.9266316554182943E-3</v>
      </c>
      <c r="N184" s="13">
        <v>-2.5894359698170444E-2</v>
      </c>
      <c r="O184" s="13">
        <v>-2.345605700712583E-2</v>
      </c>
      <c r="P184" s="13">
        <v>4.0314452731315953E-4</v>
      </c>
      <c r="Q184" s="7"/>
      <c r="R184" s="8"/>
      <c r="S184" s="8"/>
      <c r="T184" s="8"/>
      <c r="U184" s="8"/>
      <c r="V184" s="13"/>
      <c r="W184" s="14"/>
      <c r="X184" s="1"/>
      <c r="Y184" s="1"/>
      <c r="Z184" s="1"/>
      <c r="AA184" s="1"/>
      <c r="AB184" s="1"/>
      <c r="AC184" s="1"/>
      <c r="AD184" s="8"/>
      <c r="AE184" s="8"/>
      <c r="AF184" s="8"/>
      <c r="AG184" s="8"/>
      <c r="AH184" s="9"/>
      <c r="AI184" s="8"/>
      <c r="AJ184" s="13"/>
      <c r="AK184" s="8"/>
      <c r="AL184" s="8"/>
      <c r="AM184" s="8"/>
      <c r="AN184" s="8"/>
      <c r="AO184" s="7"/>
      <c r="AP184" s="7"/>
      <c r="AQ184" s="7"/>
      <c r="AR184" s="7"/>
      <c r="AS184" s="7"/>
      <c r="AT184" s="7"/>
      <c r="AU184" s="8"/>
      <c r="AV184" s="8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7"/>
      <c r="BV184" s="7"/>
      <c r="BW184" s="8"/>
      <c r="BX184" s="8"/>
      <c r="BY184" s="8"/>
      <c r="BZ184" s="8"/>
      <c r="CA184" s="8"/>
      <c r="CC184" s="8"/>
      <c r="CE184" s="7"/>
      <c r="CF184" s="8"/>
      <c r="CG184" s="8"/>
      <c r="CH184" s="8"/>
      <c r="CI184" s="8"/>
      <c r="CJ184" s="8"/>
    </row>
    <row r="185" spans="1:88" x14ac:dyDescent="0.3">
      <c r="A185" s="1" t="s">
        <v>2183</v>
      </c>
      <c r="B185" s="1"/>
      <c r="C185" s="1" t="s">
        <v>1878</v>
      </c>
      <c r="D185" s="1"/>
      <c r="E185" s="1"/>
      <c r="F185" s="1"/>
      <c r="G185" s="1"/>
      <c r="H185" s="1">
        <v>17076.5</v>
      </c>
      <c r="I185" s="1">
        <v>-4.4000000000000004</v>
      </c>
      <c r="J185" s="12">
        <v>1723.1</v>
      </c>
      <c r="K185" s="5">
        <v>977.5</v>
      </c>
      <c r="L185" s="5">
        <v>2873</v>
      </c>
      <c r="M185" s="13">
        <f t="shared" si="17"/>
        <v>-4.351016338716085E-2</v>
      </c>
      <c r="N185" s="13">
        <v>-3.9734730271957286E-2</v>
      </c>
      <c r="O185" s="13">
        <v>-9.3240093240093413E-3</v>
      </c>
      <c r="P185" s="13">
        <v>-3.5193767210692561E-2</v>
      </c>
      <c r="Q185" s="7"/>
      <c r="R185" s="8"/>
      <c r="S185" s="8"/>
      <c r="T185" s="8"/>
      <c r="U185" s="8"/>
      <c r="V185" s="13"/>
      <c r="W185" s="14"/>
      <c r="X185" s="1"/>
      <c r="Y185" s="1"/>
      <c r="Z185" s="1"/>
      <c r="AA185" s="1"/>
      <c r="AB185" s="1"/>
      <c r="AC185" s="1"/>
      <c r="AD185" s="8"/>
      <c r="AE185" s="8"/>
      <c r="AF185" s="8"/>
      <c r="AG185" s="8"/>
      <c r="AH185" s="9"/>
      <c r="AI185" s="8"/>
      <c r="AJ185" s="13"/>
      <c r="AK185" s="8"/>
      <c r="AL185" s="8"/>
      <c r="AM185" s="8"/>
      <c r="AN185" s="8"/>
      <c r="AO185" s="7"/>
      <c r="AP185" s="7"/>
      <c r="AQ185" s="7"/>
      <c r="AR185" s="7"/>
      <c r="AS185" s="7"/>
      <c r="AT185" s="7"/>
      <c r="AU185" s="8"/>
      <c r="AV185" s="8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7"/>
      <c r="BV185" s="7"/>
      <c r="BW185" s="8"/>
      <c r="BX185" s="8"/>
      <c r="BY185" s="8"/>
      <c r="BZ185" s="8"/>
      <c r="CA185" s="8"/>
      <c r="CC185" s="8"/>
      <c r="CE185" s="7"/>
      <c r="CF185" s="8"/>
      <c r="CG185" s="8"/>
      <c r="CH185" s="8"/>
      <c r="CI185" s="8"/>
      <c r="CJ185" s="8"/>
    </row>
    <row r="186" spans="1:88" x14ac:dyDescent="0.3">
      <c r="A186" s="1" t="s">
        <v>2184</v>
      </c>
      <c r="B186" s="1"/>
      <c r="C186" s="1" t="s">
        <v>1878</v>
      </c>
      <c r="D186" s="1"/>
      <c r="E186" s="1"/>
      <c r="F186" s="1"/>
      <c r="G186" s="1"/>
      <c r="H186" s="1">
        <v>17258.3</v>
      </c>
      <c r="I186" s="1">
        <v>1.1000000000000001</v>
      </c>
      <c r="J186" s="12">
        <v>1768.1</v>
      </c>
      <c r="K186" s="5">
        <v>986.5</v>
      </c>
      <c r="L186" s="5">
        <v>2867.5</v>
      </c>
      <c r="M186" s="13">
        <f t="shared" si="17"/>
        <v>1.0646209703393472E-2</v>
      </c>
      <c r="N186" s="13">
        <v>2.6115721664442093E-2</v>
      </c>
      <c r="O186" s="13">
        <v>9.2071611253197183E-3</v>
      </c>
      <c r="P186" s="13">
        <v>-1.9143752175426743E-3</v>
      </c>
      <c r="Q186" s="7"/>
      <c r="R186" s="8"/>
      <c r="S186" s="8"/>
      <c r="T186" s="8"/>
      <c r="U186" s="8"/>
      <c r="V186" s="13"/>
      <c r="W186" s="14"/>
      <c r="X186" s="1"/>
      <c r="Y186" s="1"/>
      <c r="Z186" s="1"/>
      <c r="AA186" s="1"/>
      <c r="AB186" s="1"/>
      <c r="AC186" s="1"/>
      <c r="AD186" s="8"/>
      <c r="AE186" s="8"/>
      <c r="AF186" s="8"/>
      <c r="AG186" s="8"/>
      <c r="AH186" s="9"/>
      <c r="AI186" s="8"/>
      <c r="AJ186" s="13"/>
      <c r="AK186" s="8"/>
      <c r="AL186" s="8"/>
      <c r="AM186" s="8"/>
      <c r="AN186" s="8"/>
      <c r="AO186" s="7"/>
      <c r="AP186" s="7"/>
      <c r="AQ186" s="7"/>
      <c r="AR186" s="7"/>
      <c r="AS186" s="7"/>
      <c r="AT186" s="7"/>
      <c r="AU186" s="8"/>
      <c r="AV186" s="8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7"/>
      <c r="BV186" s="7"/>
      <c r="BW186" s="8"/>
      <c r="BX186" s="8"/>
      <c r="BY186" s="8"/>
      <c r="BZ186" s="8"/>
      <c r="CA186" s="8"/>
      <c r="CC186" s="8"/>
      <c r="CE186" s="7"/>
      <c r="CF186" s="8"/>
      <c r="CG186" s="8"/>
      <c r="CH186" s="8"/>
      <c r="CI186" s="8"/>
      <c r="CJ186" s="8"/>
    </row>
    <row r="187" spans="1:88" x14ac:dyDescent="0.3">
      <c r="A187" s="1" t="s">
        <v>2185</v>
      </c>
      <c r="B187" s="1"/>
      <c r="C187" s="1" t="s">
        <v>1878</v>
      </c>
      <c r="D187" s="1"/>
      <c r="E187" s="1"/>
      <c r="F187" s="1"/>
      <c r="G187" s="1"/>
      <c r="H187" s="1">
        <v>17160.3</v>
      </c>
      <c r="I187" s="1">
        <v>-0.6</v>
      </c>
      <c r="J187" s="12">
        <v>1710.5</v>
      </c>
      <c r="K187" s="5">
        <v>970.9</v>
      </c>
      <c r="L187" s="5">
        <v>2862.5</v>
      </c>
      <c r="M187" s="13">
        <f t="shared" si="17"/>
        <v>-5.6784271915542028E-3</v>
      </c>
      <c r="N187" s="13">
        <v>-3.2577342910468765E-2</v>
      </c>
      <c r="O187" s="13">
        <v>-1.5813482007095869E-2</v>
      </c>
      <c r="P187" s="13">
        <v>-1.7436791630339732E-3</v>
      </c>
      <c r="Q187" s="7"/>
      <c r="R187" s="8"/>
      <c r="S187" s="8"/>
      <c r="T187" s="8"/>
      <c r="U187" s="8"/>
      <c r="V187" s="13"/>
      <c r="W187" s="14"/>
      <c r="X187" s="1"/>
      <c r="Y187" s="1"/>
      <c r="Z187" s="1"/>
      <c r="AA187" s="1"/>
      <c r="AB187" s="1"/>
      <c r="AC187" s="1"/>
      <c r="AD187" s="8"/>
      <c r="AE187" s="8"/>
      <c r="AF187" s="8"/>
      <c r="AG187" s="8"/>
      <c r="AH187" s="9"/>
      <c r="AI187" s="8"/>
      <c r="AJ187" s="13"/>
      <c r="AK187" s="8"/>
      <c r="AL187" s="8"/>
      <c r="AM187" s="8"/>
      <c r="AN187" s="8"/>
      <c r="AO187" s="7"/>
      <c r="AP187" s="7"/>
      <c r="AQ187" s="7"/>
      <c r="AR187" s="7"/>
      <c r="AS187" s="7"/>
      <c r="AT187" s="7"/>
      <c r="AU187" s="8"/>
      <c r="AV187" s="8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7"/>
      <c r="BV187" s="7"/>
      <c r="BW187" s="8"/>
      <c r="BX187" s="8"/>
      <c r="BY187" s="8"/>
      <c r="BZ187" s="8"/>
      <c r="CA187" s="8"/>
      <c r="CC187" s="8"/>
      <c r="CE187" s="7"/>
      <c r="CF187" s="8"/>
      <c r="CG187" s="8"/>
      <c r="CH187" s="8"/>
      <c r="CI187" s="8"/>
      <c r="CJ187" s="8"/>
    </row>
    <row r="188" spans="1:88" x14ac:dyDescent="0.3">
      <c r="A188" s="1" t="s">
        <v>2186</v>
      </c>
      <c r="B188" s="1"/>
      <c r="C188" s="1" t="s">
        <v>1878</v>
      </c>
      <c r="D188" s="1"/>
      <c r="E188" s="1"/>
      <c r="F188" s="1"/>
      <c r="G188" s="1"/>
      <c r="H188" s="1">
        <v>16808.3</v>
      </c>
      <c r="I188" s="1">
        <v>-2.1</v>
      </c>
      <c r="J188" s="12">
        <v>1708.3</v>
      </c>
      <c r="K188" s="5">
        <v>962.6</v>
      </c>
      <c r="L188" s="5">
        <v>2788.4</v>
      </c>
      <c r="M188" s="13">
        <f t="shared" si="17"/>
        <v>-2.0512461903346657E-2</v>
      </c>
      <c r="N188" s="13">
        <v>-1.2861736334405238E-3</v>
      </c>
      <c r="O188" s="13">
        <v>-8.5487691832319967E-3</v>
      </c>
      <c r="P188" s="13">
        <v>-2.5886462882096062E-2</v>
      </c>
      <c r="Q188" s="7"/>
      <c r="R188" s="8"/>
      <c r="S188" s="8"/>
      <c r="T188" s="8"/>
      <c r="U188" s="8"/>
      <c r="V188" s="13"/>
      <c r="W188" s="14"/>
      <c r="X188" s="1"/>
      <c r="Y188" s="1"/>
      <c r="Z188" s="1"/>
      <c r="AA188" s="1"/>
      <c r="AB188" s="1"/>
      <c r="AC188" s="1"/>
      <c r="AD188" s="8"/>
      <c r="AE188" s="8"/>
      <c r="AF188" s="8"/>
      <c r="AG188" s="8"/>
      <c r="AH188" s="9"/>
      <c r="AI188" s="8"/>
      <c r="AJ188" s="13"/>
      <c r="AK188" s="8"/>
      <c r="AL188" s="8"/>
      <c r="AM188" s="8"/>
      <c r="AN188" s="8"/>
      <c r="AO188" s="7"/>
      <c r="AP188" s="7"/>
      <c r="AQ188" s="7"/>
      <c r="AR188" s="7"/>
      <c r="AS188" s="7"/>
      <c r="AT188" s="7"/>
      <c r="AU188" s="8"/>
      <c r="AV188" s="8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7"/>
      <c r="BV188" s="7"/>
      <c r="BW188" s="8"/>
      <c r="BX188" s="8"/>
      <c r="BY188" s="8"/>
      <c r="BZ188" s="8"/>
      <c r="CA188" s="8"/>
      <c r="CC188" s="8"/>
      <c r="CE188" s="7"/>
      <c r="CF188" s="8"/>
      <c r="CG188" s="8"/>
      <c r="CH188" s="8"/>
      <c r="CI188" s="8"/>
      <c r="CJ188" s="8"/>
    </row>
    <row r="189" spans="1:88" x14ac:dyDescent="0.3">
      <c r="A189" s="1" t="s">
        <v>2187</v>
      </c>
      <c r="B189" s="1"/>
      <c r="C189" s="1" t="s">
        <v>1878</v>
      </c>
      <c r="D189" s="1"/>
      <c r="E189" s="1"/>
      <c r="F189" s="1"/>
      <c r="G189" s="1"/>
      <c r="H189" s="1">
        <v>16776.3</v>
      </c>
      <c r="I189" s="1">
        <v>-0.2</v>
      </c>
      <c r="J189" s="12">
        <v>1664</v>
      </c>
      <c r="K189" s="5">
        <v>954.3</v>
      </c>
      <c r="L189" s="5">
        <v>2808.3</v>
      </c>
      <c r="M189" s="13">
        <f t="shared" si="17"/>
        <v>-1.903821326368571E-3</v>
      </c>
      <c r="N189" s="13">
        <v>-2.5932213311479213E-2</v>
      </c>
      <c r="O189" s="13">
        <v>-8.6224807812176341E-3</v>
      </c>
      <c r="P189" s="13">
        <v>7.1367092239278396E-3</v>
      </c>
      <c r="Q189" s="7"/>
      <c r="R189" s="8"/>
      <c r="S189" s="8"/>
      <c r="T189" s="8"/>
      <c r="U189" s="8"/>
      <c r="V189" s="13"/>
      <c r="W189" s="14"/>
      <c r="X189" s="1"/>
      <c r="Y189" s="1"/>
      <c r="Z189" s="1"/>
      <c r="AA189" s="1"/>
      <c r="AB189" s="1"/>
      <c r="AC189" s="1"/>
      <c r="AD189" s="8"/>
      <c r="AE189" s="8"/>
      <c r="AF189" s="8"/>
      <c r="AG189" s="8"/>
      <c r="AH189" s="9"/>
      <c r="AI189" s="8"/>
      <c r="AJ189" s="13"/>
      <c r="AK189" s="8"/>
      <c r="AL189" s="8"/>
      <c r="AM189" s="8"/>
      <c r="AN189" s="8"/>
      <c r="AO189" s="7"/>
      <c r="AP189" s="7"/>
      <c r="AQ189" s="7"/>
      <c r="AR189" s="7"/>
      <c r="AS189" s="7"/>
      <c r="AT189" s="7"/>
      <c r="AU189" s="8"/>
      <c r="AV189" s="8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7"/>
      <c r="BV189" s="7"/>
      <c r="BW189" s="8"/>
      <c r="BX189" s="8"/>
      <c r="BY189" s="8"/>
      <c r="BZ189" s="8"/>
      <c r="CA189" s="8"/>
      <c r="CC189" s="8"/>
      <c r="CE189" s="7"/>
      <c r="CF189" s="8"/>
      <c r="CG189" s="8"/>
      <c r="CH189" s="8"/>
      <c r="CI189" s="8"/>
      <c r="CJ189" s="8"/>
    </row>
    <row r="190" spans="1:88" x14ac:dyDescent="0.3">
      <c r="A190" s="1" t="s">
        <v>2188</v>
      </c>
      <c r="B190" s="1"/>
      <c r="C190" s="1" t="s">
        <v>1878</v>
      </c>
      <c r="D190" s="1"/>
      <c r="E190" s="1"/>
      <c r="F190" s="1"/>
      <c r="G190" s="1"/>
      <c r="H190" s="1">
        <v>16882.599999999999</v>
      </c>
      <c r="I190" s="1">
        <v>0.6</v>
      </c>
      <c r="J190" s="12">
        <v>1688.4</v>
      </c>
      <c r="K190" s="5">
        <v>960.1</v>
      </c>
      <c r="L190" s="5">
        <v>2844.1</v>
      </c>
      <c r="M190" s="13">
        <f t="shared" si="17"/>
        <v>6.3363196890851015E-3</v>
      </c>
      <c r="N190" s="13">
        <v>1.4663461538461542E-2</v>
      </c>
      <c r="O190" s="13">
        <v>6.0777533270459649E-3</v>
      </c>
      <c r="P190" s="13">
        <v>1.2747925791404047E-2</v>
      </c>
      <c r="Q190" s="7"/>
      <c r="R190" s="8"/>
      <c r="S190" s="8"/>
      <c r="T190" s="8"/>
      <c r="U190" s="8"/>
      <c r="V190" s="13"/>
      <c r="W190" s="14"/>
      <c r="X190" s="1"/>
      <c r="Y190" s="1"/>
      <c r="Z190" s="1"/>
      <c r="AA190" s="1"/>
      <c r="AB190" s="1"/>
      <c r="AC190" s="1"/>
      <c r="AD190" s="8"/>
      <c r="AE190" s="8"/>
      <c r="AF190" s="8"/>
      <c r="AG190" s="8"/>
      <c r="AH190" s="9"/>
      <c r="AI190" s="8"/>
      <c r="AJ190" s="13"/>
      <c r="AK190" s="8"/>
      <c r="AL190" s="8"/>
      <c r="AM190" s="8"/>
      <c r="AN190" s="8"/>
      <c r="AO190" s="7"/>
      <c r="AP190" s="7"/>
      <c r="AQ190" s="7"/>
      <c r="AR190" s="7"/>
      <c r="AS190" s="7"/>
      <c r="AT190" s="7"/>
      <c r="AU190" s="8"/>
      <c r="AV190" s="8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7"/>
      <c r="BV190" s="7"/>
      <c r="BW190" s="8"/>
      <c r="BX190" s="8"/>
      <c r="BY190" s="8"/>
      <c r="BZ190" s="8"/>
      <c r="CA190" s="8"/>
      <c r="CC190" s="8"/>
      <c r="CE190" s="7"/>
      <c r="CF190" s="8"/>
      <c r="CG190" s="8"/>
      <c r="CH190" s="8"/>
      <c r="CI190" s="8"/>
      <c r="CJ190" s="8"/>
    </row>
    <row r="191" spans="1:88" x14ac:dyDescent="0.3">
      <c r="A191" s="1" t="s">
        <v>2189</v>
      </c>
      <c r="B191" s="1"/>
      <c r="C191" s="1" t="s">
        <v>1878</v>
      </c>
      <c r="D191" s="1"/>
      <c r="E191" s="1"/>
      <c r="F191" s="1"/>
      <c r="G191" s="1"/>
      <c r="H191" s="1">
        <v>16733.400000000001</v>
      </c>
      <c r="I191" s="1">
        <v>-0.9</v>
      </c>
      <c r="J191" s="12">
        <v>1700.7</v>
      </c>
      <c r="K191" s="5">
        <v>955.5</v>
      </c>
      <c r="L191" s="5">
        <v>2841</v>
      </c>
      <c r="M191" s="13">
        <f t="shared" si="17"/>
        <v>-8.8375013327329777E-3</v>
      </c>
      <c r="N191" s="13">
        <v>7.2850035536602409E-3</v>
      </c>
      <c r="O191" s="13">
        <v>-4.7911675867097214E-3</v>
      </c>
      <c r="P191" s="13">
        <v>-1.0899757392496268E-3</v>
      </c>
      <c r="Q191" s="7"/>
      <c r="R191" s="8"/>
      <c r="S191" s="8"/>
      <c r="T191" s="8"/>
      <c r="U191" s="8"/>
      <c r="V191" s="13"/>
      <c r="W191" s="14"/>
      <c r="X191" s="1"/>
      <c r="Y191" s="1"/>
      <c r="Z191" s="1"/>
      <c r="AA191" s="1"/>
      <c r="AB191" s="1"/>
      <c r="AC191" s="1"/>
      <c r="AD191" s="8"/>
      <c r="AE191" s="8"/>
      <c r="AF191" s="8"/>
      <c r="AG191" s="8"/>
      <c r="AH191" s="9"/>
      <c r="AI191" s="8"/>
      <c r="AJ191" s="13"/>
      <c r="AK191" s="8"/>
      <c r="AL191" s="8"/>
      <c r="AM191" s="8"/>
      <c r="AN191" s="8"/>
      <c r="AO191" s="7"/>
      <c r="AP191" s="7"/>
      <c r="AQ191" s="7"/>
      <c r="AR191" s="7"/>
      <c r="AS191" s="7"/>
      <c r="AT191" s="7"/>
      <c r="AU191" s="8"/>
      <c r="AV191" s="8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7"/>
      <c r="BV191" s="7"/>
      <c r="BW191" s="8"/>
      <c r="BX191" s="8"/>
      <c r="BY191" s="8"/>
      <c r="BZ191" s="8"/>
      <c r="CA191" s="8"/>
      <c r="CC191" s="8"/>
      <c r="CE191" s="7"/>
      <c r="CF191" s="8"/>
      <c r="CG191" s="8"/>
      <c r="CH191" s="8"/>
      <c r="CI191" s="8"/>
      <c r="CJ191" s="8"/>
    </row>
    <row r="192" spans="1:88" x14ac:dyDescent="0.3">
      <c r="A192" s="1" t="s">
        <v>2190</v>
      </c>
      <c r="B192" s="1"/>
      <c r="C192" s="1" t="s">
        <v>1878</v>
      </c>
      <c r="D192" s="1"/>
      <c r="E192" s="1"/>
      <c r="F192" s="1"/>
      <c r="G192" s="1"/>
      <c r="H192" s="1">
        <v>16462.2</v>
      </c>
      <c r="I192" s="1">
        <v>-1.6</v>
      </c>
      <c r="J192" s="12">
        <v>1667.1</v>
      </c>
      <c r="K192" s="5">
        <v>949.5</v>
      </c>
      <c r="L192" s="5">
        <v>2852.2</v>
      </c>
      <c r="M192" s="13">
        <f t="shared" si="17"/>
        <v>-1.620710674459469E-2</v>
      </c>
      <c r="N192" s="13">
        <v>-1.9756570823778574E-2</v>
      </c>
      <c r="O192" s="13">
        <v>-6.2794348508634634E-3</v>
      </c>
      <c r="P192" s="13">
        <v>3.9422738472367769E-3</v>
      </c>
      <c r="Q192" s="7"/>
      <c r="R192" s="8"/>
      <c r="S192" s="8"/>
      <c r="T192" s="8"/>
      <c r="U192" s="8"/>
      <c r="V192" s="13"/>
      <c r="W192" s="14"/>
      <c r="X192" s="1"/>
      <c r="Y192" s="1"/>
      <c r="Z192" s="1"/>
      <c r="AA192" s="1"/>
      <c r="AB192" s="1"/>
      <c r="AC192" s="1"/>
      <c r="AD192" s="8"/>
      <c r="AE192" s="8"/>
      <c r="AF192" s="8"/>
      <c r="AG192" s="8"/>
      <c r="AH192" s="9"/>
      <c r="AI192" s="8"/>
      <c r="AJ192" s="13"/>
      <c r="AK192" s="8"/>
      <c r="AL192" s="8"/>
      <c r="AM192" s="8"/>
      <c r="AN192" s="8"/>
      <c r="AO192" s="7"/>
      <c r="AP192" s="7"/>
      <c r="AQ192" s="7"/>
      <c r="AR192" s="7"/>
      <c r="AS192" s="7"/>
      <c r="AT192" s="7"/>
      <c r="AU192" s="8"/>
      <c r="AV192" s="8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7"/>
      <c r="BV192" s="7"/>
      <c r="BW192" s="8"/>
      <c r="BX192" s="8"/>
      <c r="BY192" s="8"/>
      <c r="BZ192" s="8"/>
      <c r="CA192" s="8"/>
      <c r="CC192" s="8"/>
      <c r="CE192" s="7"/>
      <c r="CF192" s="8"/>
      <c r="CG192" s="8"/>
      <c r="CH192" s="8"/>
      <c r="CI192" s="8"/>
      <c r="CJ192" s="8"/>
    </row>
    <row r="193" spans="1:88" x14ac:dyDescent="0.3">
      <c r="A193" s="1" t="s">
        <v>2191</v>
      </c>
      <c r="B193" s="1"/>
      <c r="C193" s="1" t="s">
        <v>1878</v>
      </c>
      <c r="D193" s="1"/>
      <c r="E193" s="1"/>
      <c r="F193" s="1"/>
      <c r="G193" s="1"/>
      <c r="H193" s="1">
        <v>16342.7</v>
      </c>
      <c r="I193" s="1">
        <v>-0.7</v>
      </c>
      <c r="J193" s="12">
        <v>1643.5</v>
      </c>
      <c r="K193" s="5">
        <v>947.5</v>
      </c>
      <c r="L193" s="5">
        <v>2834.7</v>
      </c>
      <c r="M193" s="13">
        <f t="shared" si="17"/>
        <v>-7.2590540753969535E-3</v>
      </c>
      <c r="N193" s="13">
        <v>-1.4156319356967151E-2</v>
      </c>
      <c r="O193" s="13">
        <v>-2.1063717746182542E-3</v>
      </c>
      <c r="P193" s="13">
        <v>-6.1356146132809375E-3</v>
      </c>
      <c r="Q193" s="7"/>
      <c r="R193" s="8"/>
      <c r="S193" s="8"/>
      <c r="T193" s="8"/>
      <c r="U193" s="8"/>
      <c r="V193" s="13"/>
      <c r="W193" s="14"/>
      <c r="X193" s="1"/>
      <c r="Y193" s="1"/>
      <c r="Z193" s="1"/>
      <c r="AA193" s="1"/>
      <c r="AB193" s="1"/>
      <c r="AC193" s="1"/>
      <c r="AD193" s="8"/>
      <c r="AE193" s="8"/>
      <c r="AF193" s="8"/>
      <c r="AG193" s="8"/>
      <c r="AH193" s="9"/>
      <c r="AI193" s="8"/>
      <c r="AJ193" s="13"/>
      <c r="AK193" s="8"/>
      <c r="AL193" s="8"/>
      <c r="AM193" s="8"/>
      <c r="AN193" s="8"/>
      <c r="AO193" s="7"/>
      <c r="AP193" s="7"/>
      <c r="AQ193" s="7"/>
      <c r="AR193" s="7"/>
      <c r="AS193" s="7"/>
      <c r="AT193" s="7"/>
      <c r="AU193" s="8"/>
      <c r="AV193" s="8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7"/>
      <c r="BV193" s="7"/>
      <c r="BW193" s="8"/>
      <c r="BX193" s="8"/>
      <c r="BY193" s="8"/>
      <c r="BZ193" s="8"/>
      <c r="CA193" s="8"/>
      <c r="CC193" s="8"/>
      <c r="CE193" s="7"/>
      <c r="CF193" s="8"/>
      <c r="CG193" s="8"/>
      <c r="CH193" s="8"/>
      <c r="CI193" s="8"/>
      <c r="CJ193" s="8"/>
    </row>
    <row r="194" spans="1:88" x14ac:dyDescent="0.3">
      <c r="A194" s="1" t="s">
        <v>2192</v>
      </c>
      <c r="B194" s="1"/>
      <c r="C194" s="1" t="s">
        <v>1878</v>
      </c>
      <c r="D194" s="1"/>
      <c r="E194" s="1"/>
      <c r="F194" s="1"/>
      <c r="G194" s="1"/>
      <c r="H194" s="1">
        <v>16419.2</v>
      </c>
      <c r="I194" s="1">
        <v>0.5</v>
      </c>
      <c r="J194" s="12">
        <v>1668.5</v>
      </c>
      <c r="K194" s="5">
        <v>949.5</v>
      </c>
      <c r="L194" s="5">
        <v>2837.5</v>
      </c>
      <c r="M194" s="13">
        <f t="shared" si="17"/>
        <v>4.6809890654542219E-3</v>
      </c>
      <c r="N194" s="13">
        <v>1.5211439002129623E-2</v>
      </c>
      <c r="O194" s="13">
        <v>2.1108179419524475E-3</v>
      </c>
      <c r="P194" s="13">
        <v>9.8775884573321093E-4</v>
      </c>
      <c r="Q194" s="7"/>
      <c r="R194" s="8"/>
      <c r="S194" s="8"/>
      <c r="T194" s="8"/>
      <c r="U194" s="8"/>
      <c r="V194" s="13"/>
      <c r="W194" s="14"/>
      <c r="X194" s="1"/>
      <c r="Y194" s="1"/>
      <c r="Z194" s="1"/>
      <c r="AA194" s="1"/>
      <c r="AB194" s="1"/>
      <c r="AC194" s="1"/>
      <c r="AD194" s="8"/>
      <c r="AE194" s="8"/>
      <c r="AF194" s="8"/>
      <c r="AG194" s="8"/>
      <c r="AH194" s="9"/>
      <c r="AI194" s="8"/>
      <c r="AJ194" s="13"/>
      <c r="AK194" s="8"/>
      <c r="AL194" s="8"/>
      <c r="AM194" s="8"/>
      <c r="AN194" s="8"/>
      <c r="AO194" s="7"/>
      <c r="AP194" s="7"/>
      <c r="AQ194" s="7"/>
      <c r="AR194" s="7"/>
      <c r="AS194" s="7"/>
      <c r="AT194" s="7"/>
      <c r="AU194" s="8"/>
      <c r="AV194" s="8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7"/>
      <c r="BV194" s="7"/>
      <c r="BW194" s="8"/>
      <c r="BX194" s="8"/>
      <c r="BY194" s="8"/>
      <c r="BZ194" s="8"/>
      <c r="CA194" s="8"/>
      <c r="CC194" s="8"/>
      <c r="CE194" s="7"/>
      <c r="CF194" s="8"/>
      <c r="CG194" s="8"/>
      <c r="CH194" s="8"/>
      <c r="CI194" s="8"/>
      <c r="CJ194" s="8"/>
    </row>
    <row r="195" spans="1:88" x14ac:dyDescent="0.3">
      <c r="A195" s="1" t="s">
        <v>2193</v>
      </c>
      <c r="B195" s="1"/>
      <c r="C195" s="1" t="s">
        <v>1878</v>
      </c>
      <c r="D195" s="1"/>
      <c r="E195" s="1"/>
      <c r="F195" s="1"/>
      <c r="G195" s="1"/>
      <c r="H195" s="1">
        <v>16415.5</v>
      </c>
      <c r="I195" s="1">
        <v>0</v>
      </c>
      <c r="J195" s="12">
        <v>1658</v>
      </c>
      <c r="K195" s="5">
        <v>949.9</v>
      </c>
      <c r="L195" s="5">
        <v>2850</v>
      </c>
      <c r="M195" s="13">
        <f t="shared" si="17"/>
        <v>-2.2534593646461598E-4</v>
      </c>
      <c r="N195" s="13">
        <v>-6.2930776146239431E-3</v>
      </c>
      <c r="O195" s="13">
        <v>4.2127435492367304E-4</v>
      </c>
      <c r="P195" s="13">
        <v>4.405286343612369E-3</v>
      </c>
      <c r="Q195" s="7"/>
      <c r="R195" s="8"/>
      <c r="S195" s="8"/>
      <c r="T195" s="8"/>
      <c r="U195" s="8"/>
      <c r="V195" s="13"/>
      <c r="W195" s="14"/>
      <c r="X195" s="1"/>
      <c r="Y195" s="1"/>
      <c r="Z195" s="1"/>
      <c r="AA195" s="1"/>
      <c r="AB195" s="1"/>
      <c r="AC195" s="1"/>
      <c r="AD195" s="8"/>
      <c r="AE195" s="8"/>
      <c r="AF195" s="8"/>
      <c r="AG195" s="8"/>
      <c r="AH195" s="9"/>
      <c r="AI195" s="8"/>
      <c r="AJ195" s="13"/>
      <c r="AK195" s="8"/>
      <c r="AL195" s="8"/>
      <c r="AM195" s="8"/>
      <c r="AN195" s="8"/>
      <c r="AO195" s="7"/>
      <c r="AP195" s="7"/>
      <c r="AQ195" s="7"/>
      <c r="AR195" s="7"/>
      <c r="AS195" s="7"/>
      <c r="AT195" s="7"/>
      <c r="AU195" s="8"/>
      <c r="AV195" s="8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7"/>
      <c r="BV195" s="7"/>
      <c r="BW195" s="8"/>
      <c r="BX195" s="8"/>
      <c r="BY195" s="8"/>
      <c r="BZ195" s="8"/>
      <c r="CA195" s="8"/>
      <c r="CC195" s="8"/>
      <c r="CE195" s="7"/>
      <c r="CF195" s="8"/>
      <c r="CG195" s="8"/>
      <c r="CH195" s="8"/>
      <c r="CI195" s="8"/>
      <c r="CJ195" s="8"/>
    </row>
    <row r="196" spans="1:88" x14ac:dyDescent="0.3">
      <c r="A196" s="1" t="s">
        <v>2194</v>
      </c>
      <c r="B196" s="1"/>
      <c r="C196" s="1" t="s">
        <v>1878</v>
      </c>
      <c r="D196" s="1"/>
      <c r="E196" s="1"/>
      <c r="F196" s="1"/>
      <c r="G196" s="1"/>
      <c r="H196" s="1">
        <v>16156.4</v>
      </c>
      <c r="I196" s="1">
        <v>-1.6</v>
      </c>
      <c r="J196" s="12">
        <v>1618.6</v>
      </c>
      <c r="K196" s="5">
        <v>934.2</v>
      </c>
      <c r="L196" s="5">
        <v>2828.6</v>
      </c>
      <c r="M196" s="13">
        <f t="shared" ref="M196:M259" si="18">H196/H195-1</f>
        <v>-1.5783862812585703E-2</v>
      </c>
      <c r="N196" s="13">
        <v>-2.3763570566948222E-2</v>
      </c>
      <c r="O196" s="13">
        <v>-1.6528055584798307E-2</v>
      </c>
      <c r="P196" s="13">
        <v>-7.5087719298245759E-3</v>
      </c>
      <c r="Q196" s="7"/>
      <c r="R196" s="8"/>
      <c r="S196" s="8"/>
      <c r="T196" s="8"/>
      <c r="U196" s="8"/>
      <c r="V196" s="13"/>
      <c r="W196" s="14"/>
      <c r="X196" s="1"/>
      <c r="Y196" s="1"/>
      <c r="Z196" s="1"/>
      <c r="AA196" s="1"/>
      <c r="AB196" s="1"/>
      <c r="AC196" s="1"/>
      <c r="AD196" s="8"/>
      <c r="AE196" s="8"/>
      <c r="AF196" s="8"/>
      <c r="AG196" s="8"/>
      <c r="AH196" s="9"/>
      <c r="AI196" s="8"/>
      <c r="AJ196" s="13"/>
      <c r="AK196" s="8"/>
      <c r="AL196" s="8"/>
      <c r="AM196" s="8"/>
      <c r="AN196" s="8"/>
      <c r="AO196" s="7"/>
      <c r="AP196" s="7"/>
      <c r="AQ196" s="7"/>
      <c r="AR196" s="7"/>
      <c r="AS196" s="7"/>
      <c r="AT196" s="7"/>
      <c r="AU196" s="8"/>
      <c r="AV196" s="8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7"/>
      <c r="BV196" s="7"/>
      <c r="BW196" s="8"/>
      <c r="BX196" s="8"/>
      <c r="BY196" s="8"/>
      <c r="BZ196" s="8"/>
      <c r="CA196" s="8"/>
      <c r="CC196" s="8"/>
      <c r="CE196" s="7"/>
      <c r="CF196" s="8"/>
      <c r="CG196" s="8"/>
      <c r="CH196" s="8"/>
      <c r="CI196" s="8"/>
      <c r="CJ196" s="8"/>
    </row>
    <row r="197" spans="1:88" x14ac:dyDescent="0.3">
      <c r="A197" s="1" t="s">
        <v>2195</v>
      </c>
      <c r="B197" s="1"/>
      <c r="C197" s="1" t="s">
        <v>1878</v>
      </c>
      <c r="D197" s="1"/>
      <c r="E197" s="1"/>
      <c r="F197" s="1"/>
      <c r="G197" s="1"/>
      <c r="H197" s="1">
        <v>16045.4</v>
      </c>
      <c r="I197" s="1">
        <v>-0.7</v>
      </c>
      <c r="J197" s="12">
        <v>1608.7</v>
      </c>
      <c r="K197" s="5">
        <v>926.6</v>
      </c>
      <c r="L197" s="5">
        <v>2824.6</v>
      </c>
      <c r="M197" s="13">
        <f t="shared" si="18"/>
        <v>-6.8703424030105431E-3</v>
      </c>
      <c r="N197" s="13">
        <v>-6.1163968861979168E-3</v>
      </c>
      <c r="O197" s="13">
        <v>-8.1353029329908066E-3</v>
      </c>
      <c r="P197" s="13">
        <v>-1.4141271300289748E-3</v>
      </c>
      <c r="Q197" s="7"/>
      <c r="R197" s="8"/>
      <c r="S197" s="8"/>
      <c r="T197" s="8"/>
      <c r="U197" s="8"/>
      <c r="V197" s="13"/>
      <c r="W197" s="14"/>
      <c r="X197" s="1"/>
      <c r="Y197" s="1"/>
      <c r="Z197" s="1"/>
      <c r="AA197" s="1"/>
      <c r="AB197" s="1"/>
      <c r="AC197" s="1"/>
      <c r="AD197" s="8"/>
      <c r="AE197" s="8"/>
      <c r="AF197" s="8"/>
      <c r="AG197" s="8"/>
      <c r="AH197" s="9"/>
      <c r="AI197" s="8"/>
      <c r="AJ197" s="13"/>
      <c r="AK197" s="8"/>
      <c r="AL197" s="8"/>
      <c r="AM197" s="8"/>
      <c r="AN197" s="8"/>
      <c r="AO197" s="7"/>
      <c r="AP197" s="7"/>
      <c r="AQ197" s="7"/>
      <c r="AR197" s="7"/>
      <c r="AS197" s="7"/>
      <c r="AT197" s="7"/>
      <c r="AU197" s="8"/>
      <c r="AV197" s="8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7"/>
      <c r="BV197" s="7"/>
      <c r="BW197" s="8"/>
      <c r="BX197" s="8"/>
      <c r="BY197" s="8"/>
      <c r="BZ197" s="8"/>
      <c r="CA197" s="8"/>
      <c r="CC197" s="8"/>
      <c r="CE197" s="7"/>
      <c r="CF197" s="8"/>
      <c r="CG197" s="8"/>
      <c r="CH197" s="8"/>
      <c r="CI197" s="8"/>
      <c r="CJ197" s="8"/>
    </row>
    <row r="198" spans="1:88" x14ac:dyDescent="0.3">
      <c r="A198" s="1" t="s">
        <v>2196</v>
      </c>
      <c r="B198" s="1"/>
      <c r="C198" s="1" t="s">
        <v>1878</v>
      </c>
      <c r="D198" s="1"/>
      <c r="E198" s="1"/>
      <c r="F198" s="1"/>
      <c r="G198" s="1"/>
      <c r="H198" s="1">
        <v>15506.5</v>
      </c>
      <c r="I198" s="1">
        <v>-3.4</v>
      </c>
      <c r="J198" s="12">
        <v>1546.7</v>
      </c>
      <c r="K198" s="5">
        <v>910.7</v>
      </c>
      <c r="L198" s="5">
        <v>2759.1</v>
      </c>
      <c r="M198" s="13">
        <f t="shared" si="18"/>
        <v>-3.3585949867251608E-2</v>
      </c>
      <c r="N198" s="13">
        <v>-3.854043637719895E-2</v>
      </c>
      <c r="O198" s="13">
        <v>-1.715950787826459E-2</v>
      </c>
      <c r="P198" s="13">
        <v>-2.3189124123769722E-2</v>
      </c>
      <c r="Q198" s="7"/>
      <c r="R198" s="8"/>
      <c r="S198" s="8"/>
      <c r="T198" s="8"/>
      <c r="U198" s="8"/>
      <c r="V198" s="13"/>
      <c r="W198" s="14"/>
      <c r="X198" s="1"/>
      <c r="Y198" s="1"/>
      <c r="Z198" s="1"/>
      <c r="AA198" s="1"/>
      <c r="AB198" s="1"/>
      <c r="AC198" s="1"/>
      <c r="AD198" s="8"/>
      <c r="AE198" s="8"/>
      <c r="AF198" s="8"/>
      <c r="AG198" s="8"/>
      <c r="AH198" s="9"/>
      <c r="AI198" s="8"/>
      <c r="AJ198" s="13"/>
      <c r="AK198" s="8"/>
      <c r="AL198" s="8"/>
      <c r="AM198" s="8"/>
      <c r="AN198" s="8"/>
      <c r="AO198" s="7"/>
      <c r="AP198" s="7"/>
      <c r="AQ198" s="7"/>
      <c r="AR198" s="7"/>
      <c r="AS198" s="7"/>
      <c r="AT198" s="7"/>
      <c r="AU198" s="8"/>
      <c r="AV198" s="8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7"/>
      <c r="BV198" s="7"/>
      <c r="BW198" s="8"/>
      <c r="BX198" s="8"/>
      <c r="BY198" s="8"/>
      <c r="BZ198" s="8"/>
      <c r="CA198" s="8"/>
      <c r="CC198" s="8"/>
      <c r="CE198" s="7"/>
      <c r="CF198" s="8"/>
      <c r="CG198" s="8"/>
      <c r="CH198" s="8"/>
      <c r="CI198" s="8"/>
      <c r="CJ198" s="8"/>
    </row>
    <row r="199" spans="1:88" x14ac:dyDescent="0.3">
      <c r="A199" s="1" t="s">
        <v>2197</v>
      </c>
      <c r="B199" s="1"/>
      <c r="C199" s="1" t="s">
        <v>1878</v>
      </c>
      <c r="D199" s="1"/>
      <c r="E199" s="1"/>
      <c r="F199" s="1"/>
      <c r="G199" s="1"/>
      <c r="H199" s="1">
        <v>15320.1</v>
      </c>
      <c r="I199" s="1">
        <v>-1.2</v>
      </c>
      <c r="J199" s="12">
        <v>1550.2</v>
      </c>
      <c r="K199" s="5">
        <v>900.3</v>
      </c>
      <c r="L199" s="5">
        <v>2733.8</v>
      </c>
      <c r="M199" s="13">
        <f t="shared" si="18"/>
        <v>-1.202076548544162E-2</v>
      </c>
      <c r="N199" s="13">
        <v>2.2628822654684466E-3</v>
      </c>
      <c r="O199" s="13">
        <v>-1.1419786977050705E-2</v>
      </c>
      <c r="P199" s="13">
        <v>-9.1696567721357702E-3</v>
      </c>
      <c r="Q199" s="7"/>
      <c r="R199" s="8"/>
      <c r="S199" s="8"/>
      <c r="T199" s="8"/>
      <c r="U199" s="8"/>
      <c r="V199" s="13"/>
      <c r="W199" s="14"/>
      <c r="X199" s="1"/>
      <c r="Y199" s="1"/>
      <c r="Z199" s="1"/>
      <c r="AA199" s="1"/>
      <c r="AB199" s="1"/>
      <c r="AC199" s="1"/>
      <c r="AD199" s="8"/>
      <c r="AE199" s="8"/>
      <c r="AF199" s="8"/>
      <c r="AG199" s="8"/>
      <c r="AH199" s="9"/>
      <c r="AI199" s="8"/>
      <c r="AJ199" s="13"/>
      <c r="AK199" s="8"/>
      <c r="AL199" s="8"/>
      <c r="AM199" s="8"/>
      <c r="AN199" s="8"/>
      <c r="AO199" s="7"/>
      <c r="AP199" s="7"/>
      <c r="AQ199" s="7"/>
      <c r="AR199" s="7"/>
      <c r="AS199" s="7"/>
      <c r="AT199" s="7"/>
      <c r="AU199" s="8"/>
      <c r="AV199" s="8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7"/>
      <c r="BV199" s="7"/>
      <c r="BW199" s="8"/>
      <c r="BX199" s="8"/>
      <c r="BY199" s="8"/>
      <c r="BZ199" s="8"/>
      <c r="CA199" s="8"/>
      <c r="CC199" s="8"/>
      <c r="CE199" s="7"/>
      <c r="CF199" s="8"/>
      <c r="CG199" s="8"/>
      <c r="CH199" s="8"/>
      <c r="CI199" s="8"/>
      <c r="CJ199" s="8"/>
    </row>
    <row r="200" spans="1:88" x14ac:dyDescent="0.3">
      <c r="A200" s="1" t="s">
        <v>2198</v>
      </c>
      <c r="B200" s="1"/>
      <c r="C200" s="1" t="s">
        <v>1878</v>
      </c>
      <c r="D200" s="1"/>
      <c r="E200" s="1"/>
      <c r="F200" s="1"/>
      <c r="G200" s="1"/>
      <c r="H200" s="1">
        <v>14929.3</v>
      </c>
      <c r="I200" s="1">
        <v>-2.6</v>
      </c>
      <c r="J200" s="12">
        <v>1499.1</v>
      </c>
      <c r="K200" s="5">
        <v>875.6</v>
      </c>
      <c r="L200" s="5">
        <v>2728.4</v>
      </c>
      <c r="M200" s="13">
        <f t="shared" si="18"/>
        <v>-2.5508971873551833E-2</v>
      </c>
      <c r="N200" s="13">
        <v>-3.2963488582118505E-2</v>
      </c>
      <c r="O200" s="13">
        <v>-2.7435299344662822E-2</v>
      </c>
      <c r="P200" s="13">
        <v>-1.9752725144487338E-3</v>
      </c>
      <c r="Q200" s="7"/>
      <c r="R200" s="8"/>
      <c r="S200" s="8"/>
      <c r="T200" s="8"/>
      <c r="U200" s="8"/>
      <c r="V200" s="13"/>
      <c r="W200" s="14"/>
      <c r="X200" s="1"/>
      <c r="Y200" s="1"/>
      <c r="Z200" s="1"/>
      <c r="AA200" s="1"/>
      <c r="AB200" s="1"/>
      <c r="AC200" s="1"/>
      <c r="AD200" s="8"/>
      <c r="AE200" s="8"/>
      <c r="AF200" s="8"/>
      <c r="AG200" s="8"/>
      <c r="AH200" s="9"/>
      <c r="AI200" s="8"/>
      <c r="AJ200" s="13"/>
      <c r="AK200" s="8"/>
      <c r="AL200" s="8"/>
      <c r="AM200" s="8"/>
      <c r="AN200" s="8"/>
      <c r="AO200" s="7"/>
      <c r="AP200" s="7"/>
      <c r="AQ200" s="7"/>
      <c r="AR200" s="7"/>
      <c r="AS200" s="7"/>
      <c r="AT200" s="7"/>
      <c r="AU200" s="8"/>
      <c r="AV200" s="8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7"/>
      <c r="BV200" s="7"/>
      <c r="BW200" s="8"/>
      <c r="BX200" s="8"/>
      <c r="BY200" s="8"/>
      <c r="BZ200" s="8"/>
      <c r="CA200" s="8"/>
      <c r="CC200" s="8"/>
      <c r="CE200" s="7"/>
      <c r="CF200" s="8"/>
      <c r="CG200" s="8"/>
      <c r="CH200" s="8"/>
      <c r="CI200" s="8"/>
      <c r="CJ200" s="8"/>
    </row>
    <row r="201" spans="1:88" x14ac:dyDescent="0.3">
      <c r="A201" s="1" t="s">
        <v>2199</v>
      </c>
      <c r="B201" s="1"/>
      <c r="C201" s="1" t="s">
        <v>1878</v>
      </c>
      <c r="D201" s="1"/>
      <c r="E201" s="1"/>
      <c r="F201" s="1"/>
      <c r="G201" s="1"/>
      <c r="H201" s="1">
        <v>15544.8</v>
      </c>
      <c r="I201" s="1">
        <v>4.0999999999999996</v>
      </c>
      <c r="J201" s="12">
        <v>1574.8</v>
      </c>
      <c r="K201" s="5">
        <v>909.4</v>
      </c>
      <c r="L201" s="5">
        <v>2772.7</v>
      </c>
      <c r="M201" s="13">
        <f t="shared" si="18"/>
        <v>4.1227653004494602E-2</v>
      </c>
      <c r="N201" s="13">
        <v>5.0496964845573977E-2</v>
      </c>
      <c r="O201" s="13">
        <v>3.8602101416171708E-2</v>
      </c>
      <c r="P201" s="13">
        <v>1.6236622196158734E-2</v>
      </c>
      <c r="Q201" s="7"/>
      <c r="R201" s="8"/>
      <c r="S201" s="8"/>
      <c r="T201" s="8"/>
      <c r="U201" s="8"/>
      <c r="V201" s="13"/>
      <c r="W201" s="14"/>
      <c r="X201" s="1"/>
      <c r="Y201" s="1"/>
      <c r="Z201" s="1"/>
      <c r="AA201" s="1"/>
      <c r="AB201" s="1"/>
      <c r="AC201" s="1"/>
      <c r="AD201" s="8"/>
      <c r="AE201" s="8"/>
      <c r="AF201" s="8"/>
      <c r="AG201" s="8"/>
      <c r="AH201" s="9"/>
      <c r="AI201" s="8"/>
      <c r="AJ201" s="13"/>
      <c r="AK201" s="8"/>
      <c r="AL201" s="8"/>
      <c r="AM201" s="8"/>
      <c r="AN201" s="8"/>
      <c r="AO201" s="7"/>
      <c r="AP201" s="7"/>
      <c r="AQ201" s="7"/>
      <c r="AR201" s="7"/>
      <c r="AS201" s="7"/>
      <c r="AT201" s="7"/>
      <c r="AU201" s="8"/>
      <c r="AV201" s="8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7"/>
      <c r="BV201" s="7"/>
      <c r="BW201" s="8"/>
      <c r="BX201" s="8"/>
      <c r="BY201" s="8"/>
      <c r="BZ201" s="8"/>
      <c r="CA201" s="8"/>
      <c r="CC201" s="8"/>
      <c r="CE201" s="7"/>
      <c r="CF201" s="8"/>
      <c r="CG201" s="8"/>
      <c r="CH201" s="8"/>
      <c r="CI201" s="8"/>
      <c r="CJ201" s="8"/>
    </row>
    <row r="202" spans="1:88" x14ac:dyDescent="0.3">
      <c r="A202" s="1" t="s">
        <v>2200</v>
      </c>
      <c r="B202" s="1"/>
      <c r="C202" s="1" t="s">
        <v>1878</v>
      </c>
      <c r="D202" s="1"/>
      <c r="E202" s="1"/>
      <c r="F202" s="1"/>
      <c r="G202" s="1"/>
      <c r="H202" s="1">
        <v>15621.7</v>
      </c>
      <c r="I202" s="1">
        <v>0.5</v>
      </c>
      <c r="J202" s="12">
        <v>1618</v>
      </c>
      <c r="K202" s="5">
        <v>921.2</v>
      </c>
      <c r="L202" s="5">
        <v>2780.8</v>
      </c>
      <c r="M202" s="13">
        <f t="shared" si="18"/>
        <v>4.9469919201277079E-3</v>
      </c>
      <c r="N202" s="13">
        <v>2.7432054864109823E-2</v>
      </c>
      <c r="O202" s="13">
        <v>1.2975588299978025E-2</v>
      </c>
      <c r="P202" s="13">
        <v>2.9213402099037555E-3</v>
      </c>
      <c r="Q202" s="7"/>
      <c r="R202" s="8"/>
      <c r="S202" s="8"/>
      <c r="T202" s="8"/>
      <c r="U202" s="8"/>
      <c r="V202" s="13"/>
      <c r="W202" s="14"/>
      <c r="X202" s="1"/>
      <c r="Y202" s="1"/>
      <c r="Z202" s="1"/>
      <c r="AA202" s="1"/>
      <c r="AB202" s="1"/>
      <c r="AC202" s="1"/>
      <c r="AD202" s="8"/>
      <c r="AE202" s="8"/>
      <c r="AF202" s="8"/>
      <c r="AG202" s="8"/>
      <c r="AH202" s="9"/>
      <c r="AI202" s="8"/>
      <c r="AJ202" s="13"/>
      <c r="AK202" s="8"/>
      <c r="AL202" s="8"/>
      <c r="AM202" s="8"/>
      <c r="AN202" s="8"/>
      <c r="AO202" s="7"/>
      <c r="AP202" s="7"/>
      <c r="AQ202" s="7"/>
      <c r="AR202" s="7"/>
      <c r="AS202" s="7"/>
      <c r="AT202" s="7"/>
      <c r="AU202" s="8"/>
      <c r="AV202" s="8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7"/>
      <c r="BV202" s="7"/>
      <c r="BW202" s="8"/>
      <c r="BX202" s="8"/>
      <c r="BY202" s="8"/>
      <c r="BZ202" s="8"/>
      <c r="CA202" s="8"/>
      <c r="CC202" s="8"/>
      <c r="CE202" s="7"/>
      <c r="CF202" s="8"/>
      <c r="CG202" s="8"/>
      <c r="CH202" s="8"/>
      <c r="CI202" s="8"/>
      <c r="CJ202" s="8"/>
    </row>
    <row r="203" spans="1:88" x14ac:dyDescent="0.3">
      <c r="A203" s="1" t="s">
        <v>2201</v>
      </c>
      <c r="B203" s="1"/>
      <c r="C203" s="1" t="s">
        <v>1878</v>
      </c>
      <c r="D203" s="1"/>
      <c r="E203" s="1"/>
      <c r="F203" s="1"/>
      <c r="G203" s="1"/>
      <c r="H203" s="1">
        <v>15711.4</v>
      </c>
      <c r="I203" s="1">
        <v>0.6</v>
      </c>
      <c r="J203" s="12">
        <v>1542.3</v>
      </c>
      <c r="K203" s="5">
        <v>896.7</v>
      </c>
      <c r="L203" s="5">
        <v>2756.3</v>
      </c>
      <c r="M203" s="13">
        <f t="shared" si="18"/>
        <v>5.742012713084943E-3</v>
      </c>
      <c r="N203" s="13">
        <v>-4.6786155747836844E-2</v>
      </c>
      <c r="O203" s="13">
        <v>-2.6595744680851019E-2</v>
      </c>
      <c r="P203" s="13">
        <v>-8.8104142692749798E-3</v>
      </c>
      <c r="Q203" s="7"/>
      <c r="R203" s="8"/>
      <c r="S203" s="8"/>
      <c r="T203" s="8"/>
      <c r="U203" s="8"/>
      <c r="V203" s="13"/>
      <c r="W203" s="14"/>
      <c r="X203" s="1"/>
      <c r="Y203" s="1"/>
      <c r="Z203" s="1"/>
      <c r="AA203" s="1"/>
      <c r="AB203" s="1"/>
      <c r="AC203" s="1"/>
      <c r="AD203" s="8"/>
      <c r="AE203" s="8"/>
      <c r="AF203" s="8"/>
      <c r="AG203" s="8"/>
      <c r="AH203" s="9"/>
      <c r="AI203" s="8"/>
      <c r="AJ203" s="13"/>
      <c r="AK203" s="8"/>
      <c r="AL203" s="8"/>
      <c r="AM203" s="8"/>
      <c r="AN203" s="8"/>
      <c r="AO203" s="7"/>
      <c r="AP203" s="7"/>
      <c r="AQ203" s="7"/>
      <c r="AR203" s="7"/>
      <c r="AS203" s="7"/>
      <c r="AT203" s="7"/>
      <c r="AU203" s="8"/>
      <c r="AV203" s="8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7"/>
      <c r="BV203" s="7"/>
      <c r="BW203" s="8"/>
      <c r="BX203" s="8"/>
      <c r="BY203" s="8"/>
      <c r="BZ203" s="8"/>
      <c r="CA203" s="8"/>
      <c r="CC203" s="8"/>
      <c r="CE203" s="7"/>
      <c r="CF203" s="8"/>
      <c r="CG203" s="8"/>
      <c r="CH203" s="8"/>
      <c r="CI203" s="8"/>
      <c r="CJ203" s="8"/>
    </row>
    <row r="204" spans="1:88" x14ac:dyDescent="0.3">
      <c r="A204" s="1" t="s">
        <v>2202</v>
      </c>
      <c r="B204" s="1"/>
      <c r="C204" s="1" t="s">
        <v>1878</v>
      </c>
      <c r="D204" s="1"/>
      <c r="E204" s="1"/>
      <c r="F204" s="1"/>
      <c r="G204" s="1"/>
      <c r="H204" s="1">
        <v>15838.7</v>
      </c>
      <c r="I204" s="1">
        <v>0.8</v>
      </c>
      <c r="J204" s="12">
        <v>1608.3</v>
      </c>
      <c r="K204" s="5">
        <v>925.9</v>
      </c>
      <c r="L204" s="5">
        <v>2759.2</v>
      </c>
      <c r="M204" s="13">
        <f t="shared" si="18"/>
        <v>8.1023969856284239E-3</v>
      </c>
      <c r="N204" s="13">
        <v>4.2793230888932055E-2</v>
      </c>
      <c r="O204" s="13">
        <v>3.2563845210215048E-2</v>
      </c>
      <c r="P204" s="13">
        <v>1.0521351086600905E-3</v>
      </c>
      <c r="Q204" s="7"/>
      <c r="R204" s="8"/>
      <c r="S204" s="8"/>
      <c r="T204" s="8"/>
      <c r="U204" s="8"/>
      <c r="V204" s="13"/>
      <c r="W204" s="14"/>
      <c r="X204" s="1"/>
      <c r="Y204" s="1"/>
      <c r="Z204" s="1"/>
      <c r="AA204" s="1"/>
      <c r="AB204" s="1"/>
      <c r="AC204" s="1"/>
      <c r="AD204" s="8"/>
      <c r="AE204" s="8"/>
      <c r="AF204" s="8"/>
      <c r="AG204" s="8"/>
      <c r="AH204" s="9"/>
      <c r="AI204" s="8"/>
      <c r="AJ204" s="13"/>
      <c r="AK204" s="8"/>
      <c r="AL204" s="8"/>
      <c r="AM204" s="8"/>
      <c r="AN204" s="8"/>
      <c r="AO204" s="7"/>
      <c r="AP204" s="7"/>
      <c r="AQ204" s="7"/>
      <c r="AR204" s="7"/>
      <c r="AS204" s="7"/>
      <c r="AT204" s="7"/>
      <c r="AU204" s="8"/>
      <c r="AV204" s="8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7"/>
      <c r="BV204" s="7"/>
      <c r="BW204" s="8"/>
      <c r="BX204" s="8"/>
      <c r="BY204" s="8"/>
      <c r="BZ204" s="8"/>
      <c r="CA204" s="8"/>
      <c r="CC204" s="8"/>
      <c r="CE204" s="7"/>
      <c r="CF204" s="8"/>
      <c r="CG204" s="8"/>
      <c r="CH204" s="8"/>
      <c r="CI204" s="8"/>
      <c r="CJ204" s="8"/>
    </row>
    <row r="205" spans="1:88" x14ac:dyDescent="0.3">
      <c r="A205" s="1" t="s">
        <v>2203</v>
      </c>
      <c r="B205" s="1"/>
      <c r="C205" s="1" t="s">
        <v>1878</v>
      </c>
      <c r="D205" s="1"/>
      <c r="E205" s="1"/>
      <c r="F205" s="1"/>
      <c r="G205" s="1"/>
      <c r="H205" s="1">
        <v>16241.6</v>
      </c>
      <c r="I205" s="1">
        <v>2.5</v>
      </c>
      <c r="J205" s="12">
        <v>1630</v>
      </c>
      <c r="K205" s="5">
        <v>936.4</v>
      </c>
      <c r="L205" s="5">
        <v>2789.4</v>
      </c>
      <c r="M205" s="13">
        <f t="shared" si="18"/>
        <v>2.5437693750118395E-2</v>
      </c>
      <c r="N205" s="13">
        <v>1.3492507616738258E-2</v>
      </c>
      <c r="O205" s="13">
        <v>1.1340317528890864E-2</v>
      </c>
      <c r="P205" s="13">
        <v>1.0945201507683411E-2</v>
      </c>
      <c r="Q205" s="7"/>
      <c r="R205" s="8"/>
      <c r="S205" s="8"/>
      <c r="T205" s="8"/>
      <c r="U205" s="8"/>
      <c r="V205" s="13"/>
      <c r="W205" s="14"/>
      <c r="X205" s="1"/>
      <c r="Y205" s="1"/>
      <c r="Z205" s="1"/>
      <c r="AA205" s="1"/>
      <c r="AB205" s="1"/>
      <c r="AC205" s="1"/>
      <c r="AD205" s="8"/>
      <c r="AE205" s="8"/>
      <c r="AF205" s="8"/>
      <c r="AG205" s="8"/>
      <c r="AH205" s="9"/>
      <c r="AI205" s="8"/>
      <c r="AJ205" s="13"/>
      <c r="AK205" s="8"/>
      <c r="AL205" s="8"/>
      <c r="AM205" s="8"/>
      <c r="AN205" s="8"/>
      <c r="AO205" s="7"/>
      <c r="AP205" s="7"/>
      <c r="AQ205" s="7"/>
      <c r="AR205" s="7"/>
      <c r="AS205" s="7"/>
      <c r="AT205" s="7"/>
      <c r="AU205" s="8"/>
      <c r="AV205" s="8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7"/>
      <c r="BV205" s="7"/>
      <c r="BW205" s="8"/>
      <c r="BX205" s="8"/>
      <c r="BY205" s="8"/>
      <c r="BZ205" s="8"/>
      <c r="CA205" s="8"/>
      <c r="CC205" s="8"/>
      <c r="CE205" s="7"/>
      <c r="CF205" s="8"/>
      <c r="CG205" s="8"/>
      <c r="CH205" s="8"/>
      <c r="CI205" s="8"/>
      <c r="CJ205" s="8"/>
    </row>
    <row r="206" spans="1:88" x14ac:dyDescent="0.3">
      <c r="A206" s="1" t="s">
        <v>2204</v>
      </c>
      <c r="B206" s="1"/>
      <c r="C206" s="1" t="s">
        <v>1878</v>
      </c>
      <c r="D206" s="1"/>
      <c r="E206" s="1"/>
      <c r="F206" s="1"/>
      <c r="G206" s="1"/>
      <c r="H206" s="1">
        <v>16241.6</v>
      </c>
      <c r="I206" s="1">
        <v>0</v>
      </c>
      <c r="J206" s="12">
        <v>1625</v>
      </c>
      <c r="K206" s="5">
        <v>933.2</v>
      </c>
      <c r="L206" s="5">
        <v>2770.1</v>
      </c>
      <c r="M206" s="13">
        <f t="shared" si="18"/>
        <v>0</v>
      </c>
      <c r="N206" s="13">
        <v>-3.0674846625766694E-3</v>
      </c>
      <c r="O206" s="13">
        <v>-3.4173430158050966E-3</v>
      </c>
      <c r="P206" s="13">
        <v>-6.9190506919051264E-3</v>
      </c>
      <c r="Q206" s="7"/>
      <c r="R206" s="8"/>
      <c r="S206" s="8"/>
      <c r="T206" s="8"/>
      <c r="U206" s="8"/>
      <c r="V206" s="13"/>
      <c r="W206" s="14"/>
      <c r="X206" s="1"/>
      <c r="Y206" s="1"/>
      <c r="Z206" s="1"/>
      <c r="AA206" s="1"/>
      <c r="AB206" s="1"/>
      <c r="AC206" s="1"/>
      <c r="AD206" s="8"/>
      <c r="AE206" s="8"/>
      <c r="AF206" s="8"/>
      <c r="AG206" s="8"/>
      <c r="AH206" s="9"/>
      <c r="AI206" s="8"/>
      <c r="AJ206" s="13"/>
      <c r="AK206" s="8"/>
      <c r="AL206" s="8"/>
      <c r="AM206" s="8"/>
      <c r="AN206" s="8"/>
      <c r="AO206" s="7"/>
      <c r="AP206" s="7"/>
      <c r="AQ206" s="7"/>
      <c r="AR206" s="7"/>
      <c r="AS206" s="7"/>
      <c r="AT206" s="7"/>
      <c r="AU206" s="8"/>
      <c r="AV206" s="8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7"/>
      <c r="BV206" s="7"/>
      <c r="BW206" s="8"/>
      <c r="BX206" s="8"/>
      <c r="BY206" s="8"/>
      <c r="BZ206" s="8"/>
      <c r="CA206" s="8"/>
      <c r="CC206" s="8"/>
      <c r="CE206" s="7"/>
      <c r="CF206" s="8"/>
      <c r="CG206" s="8"/>
      <c r="CH206" s="8"/>
      <c r="CI206" s="8"/>
      <c r="CJ206" s="8"/>
    </row>
    <row r="207" spans="1:88" x14ac:dyDescent="0.3">
      <c r="A207" s="1" t="s">
        <v>2205</v>
      </c>
      <c r="B207" s="1"/>
      <c r="C207" s="1" t="s">
        <v>1878</v>
      </c>
      <c r="D207" s="1"/>
      <c r="E207" s="1"/>
      <c r="F207" s="1"/>
      <c r="G207" s="1"/>
      <c r="H207" s="1">
        <v>16199.3</v>
      </c>
      <c r="I207" s="1">
        <v>-0.3</v>
      </c>
      <c r="J207" s="12">
        <v>1644.4</v>
      </c>
      <c r="K207" s="5">
        <v>942.5</v>
      </c>
      <c r="L207" s="5">
        <v>2768.9</v>
      </c>
      <c r="M207" s="13">
        <f t="shared" si="18"/>
        <v>-2.604423209536022E-3</v>
      </c>
      <c r="N207" s="13">
        <v>1.1938461538461675E-2</v>
      </c>
      <c r="O207" s="13">
        <v>9.9657093870553215E-3</v>
      </c>
      <c r="P207" s="13">
        <v>-4.3319735749602906E-4</v>
      </c>
      <c r="Q207" s="7"/>
      <c r="R207" s="8"/>
      <c r="S207" s="8"/>
      <c r="T207" s="8"/>
      <c r="U207" s="8"/>
      <c r="V207" s="13"/>
      <c r="W207" s="14"/>
      <c r="X207" s="1"/>
      <c r="Y207" s="1"/>
      <c r="Z207" s="1"/>
      <c r="AA207" s="1"/>
      <c r="AB207" s="1"/>
      <c r="AC207" s="1"/>
      <c r="AD207" s="8"/>
      <c r="AE207" s="8"/>
      <c r="AF207" s="8"/>
      <c r="AG207" s="8"/>
      <c r="AH207" s="9"/>
      <c r="AI207" s="8"/>
      <c r="AJ207" s="13"/>
      <c r="AK207" s="8"/>
      <c r="AL207" s="8"/>
      <c r="AM207" s="8"/>
      <c r="AN207" s="8"/>
      <c r="AO207" s="7"/>
      <c r="AP207" s="7"/>
      <c r="AQ207" s="7"/>
      <c r="AR207" s="7"/>
      <c r="AS207" s="7"/>
      <c r="AT207" s="7"/>
      <c r="AU207" s="8"/>
      <c r="AV207" s="8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7"/>
      <c r="BV207" s="7"/>
      <c r="BW207" s="8"/>
      <c r="BX207" s="8"/>
      <c r="BY207" s="8"/>
      <c r="BZ207" s="8"/>
      <c r="CA207" s="8"/>
      <c r="CC207" s="8"/>
      <c r="CE207" s="7"/>
      <c r="CF207" s="8"/>
      <c r="CG207" s="8"/>
      <c r="CH207" s="8"/>
      <c r="CI207" s="8"/>
      <c r="CJ207" s="8"/>
    </row>
    <row r="208" spans="1:88" x14ac:dyDescent="0.3">
      <c r="A208" s="1" t="s">
        <v>2206</v>
      </c>
      <c r="B208" s="1"/>
      <c r="C208" s="1" t="s">
        <v>1878</v>
      </c>
      <c r="D208" s="1"/>
      <c r="E208" s="1"/>
      <c r="F208" s="1"/>
      <c r="G208" s="1"/>
      <c r="H208" s="1">
        <v>16295.4</v>
      </c>
      <c r="I208" s="1">
        <v>0.6</v>
      </c>
      <c r="J208" s="12">
        <v>1606.2</v>
      </c>
      <c r="K208" s="5">
        <v>933.5</v>
      </c>
      <c r="L208" s="5">
        <v>2747.5</v>
      </c>
      <c r="M208" s="13">
        <f t="shared" si="18"/>
        <v>5.9323551017635978E-3</v>
      </c>
      <c r="N208" s="13">
        <v>-2.3230357577231797E-2</v>
      </c>
      <c r="O208" s="13">
        <v>-9.549071618037086E-3</v>
      </c>
      <c r="P208" s="13">
        <v>-7.7287009281664654E-3</v>
      </c>
      <c r="Q208" s="7"/>
      <c r="R208" s="8"/>
      <c r="S208" s="8"/>
      <c r="T208" s="8"/>
      <c r="U208" s="8"/>
      <c r="V208" s="13"/>
      <c r="W208" s="14"/>
      <c r="X208" s="1"/>
      <c r="Y208" s="1"/>
      <c r="Z208" s="1"/>
      <c r="AA208" s="1"/>
      <c r="AB208" s="1"/>
      <c r="AC208" s="1"/>
      <c r="AD208" s="8"/>
      <c r="AE208" s="8"/>
      <c r="AF208" s="8"/>
      <c r="AG208" s="8"/>
      <c r="AH208" s="9"/>
      <c r="AI208" s="8"/>
      <c r="AJ208" s="13"/>
      <c r="AK208" s="8"/>
      <c r="AL208" s="8"/>
      <c r="AM208" s="8"/>
      <c r="AN208" s="8"/>
      <c r="AO208" s="7"/>
      <c r="AP208" s="7"/>
      <c r="AQ208" s="7"/>
      <c r="AR208" s="7"/>
      <c r="AS208" s="7"/>
      <c r="AT208" s="7"/>
      <c r="AU208" s="8"/>
      <c r="AV208" s="8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7"/>
      <c r="BV208" s="7"/>
      <c r="BW208" s="8"/>
      <c r="BX208" s="8"/>
      <c r="BY208" s="8"/>
      <c r="BZ208" s="8"/>
      <c r="CA208" s="8"/>
      <c r="CC208" s="8"/>
      <c r="CE208" s="7"/>
      <c r="CF208" s="8"/>
      <c r="CG208" s="8"/>
      <c r="CH208" s="8"/>
      <c r="CI208" s="8"/>
      <c r="CJ208" s="8"/>
    </row>
    <row r="209" spans="1:88" x14ac:dyDescent="0.3">
      <c r="A209" s="1" t="s">
        <v>2207</v>
      </c>
      <c r="B209" s="1"/>
      <c r="C209" s="1" t="s">
        <v>1878</v>
      </c>
      <c r="D209" s="1"/>
      <c r="E209" s="1"/>
      <c r="F209" s="1"/>
      <c r="G209" s="1"/>
      <c r="H209" s="1">
        <v>16132.6</v>
      </c>
      <c r="I209" s="1">
        <v>-1</v>
      </c>
      <c r="J209" s="12">
        <v>1582.8</v>
      </c>
      <c r="K209" s="5">
        <v>930</v>
      </c>
      <c r="L209" s="5">
        <v>2740.9</v>
      </c>
      <c r="M209" s="13">
        <f t="shared" si="18"/>
        <v>-9.9905494802213779E-3</v>
      </c>
      <c r="N209" s="13">
        <v>-1.4568546880836863E-2</v>
      </c>
      <c r="O209" s="13">
        <v>-3.7493304767005631E-3</v>
      </c>
      <c r="P209" s="13">
        <v>-2.4021838034576914E-3</v>
      </c>
      <c r="Q209" s="7"/>
      <c r="R209" s="8"/>
      <c r="S209" s="8"/>
      <c r="T209" s="8"/>
      <c r="U209" s="8"/>
      <c r="V209" s="13"/>
      <c r="W209" s="14"/>
      <c r="X209" s="1"/>
      <c r="Y209" s="1"/>
      <c r="Z209" s="1"/>
      <c r="AA209" s="1"/>
      <c r="AB209" s="1"/>
      <c r="AC209" s="1"/>
      <c r="AD209" s="8"/>
      <c r="AE209" s="8"/>
      <c r="AF209" s="8"/>
      <c r="AG209" s="8"/>
      <c r="AH209" s="9"/>
      <c r="AI209" s="8"/>
      <c r="AJ209" s="13"/>
      <c r="AK209" s="8"/>
      <c r="AL209" s="8"/>
      <c r="AM209" s="8"/>
      <c r="AN209" s="8"/>
      <c r="AO209" s="7"/>
      <c r="AP209" s="7"/>
      <c r="AQ209" s="7"/>
      <c r="AR209" s="7"/>
      <c r="AS209" s="7"/>
      <c r="AT209" s="7"/>
      <c r="AU209" s="8"/>
      <c r="AV209" s="8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7"/>
      <c r="BV209" s="7"/>
      <c r="BW209" s="8"/>
      <c r="BX209" s="8"/>
      <c r="BY209" s="8"/>
      <c r="BZ209" s="8"/>
      <c r="CA209" s="8"/>
      <c r="CC209" s="8"/>
      <c r="CE209" s="7"/>
      <c r="CF209" s="8"/>
      <c r="CG209" s="8"/>
      <c r="CH209" s="8"/>
      <c r="CI209" s="8"/>
      <c r="CJ209" s="8"/>
    </row>
    <row r="210" spans="1:88" x14ac:dyDescent="0.3">
      <c r="A210" s="1" t="s">
        <v>2208</v>
      </c>
      <c r="B210" s="1"/>
      <c r="C210" s="1" t="s">
        <v>1878</v>
      </c>
      <c r="D210" s="1"/>
      <c r="E210" s="1"/>
      <c r="F210" s="1"/>
      <c r="G210" s="1"/>
      <c r="H210" s="1">
        <v>15953.1</v>
      </c>
      <c r="I210" s="1">
        <v>-1.1000000000000001</v>
      </c>
      <c r="J210" s="12">
        <v>1571.2</v>
      </c>
      <c r="K210" s="5">
        <v>932.5</v>
      </c>
      <c r="L210" s="5">
        <v>2725.9</v>
      </c>
      <c r="M210" s="13">
        <f t="shared" si="18"/>
        <v>-1.1126538809615338E-2</v>
      </c>
      <c r="N210" s="13">
        <v>-7.3287844326509477E-3</v>
      </c>
      <c r="O210" s="13">
        <v>2.6881720430107503E-3</v>
      </c>
      <c r="P210" s="13">
        <v>-5.4726549673465019E-3</v>
      </c>
      <c r="Q210" s="7"/>
      <c r="R210" s="8"/>
      <c r="S210" s="8"/>
      <c r="T210" s="8"/>
      <c r="U210" s="8"/>
      <c r="V210" s="13"/>
      <c r="W210" s="14"/>
      <c r="X210" s="1"/>
      <c r="Y210" s="1"/>
      <c r="Z210" s="1"/>
      <c r="AA210" s="1"/>
      <c r="AB210" s="1"/>
      <c r="AC210" s="1"/>
      <c r="AD210" s="8"/>
      <c r="AE210" s="8"/>
      <c r="AF210" s="8"/>
      <c r="AG210" s="8"/>
      <c r="AH210" s="9"/>
      <c r="AI210" s="8"/>
      <c r="AJ210" s="13"/>
      <c r="AK210" s="8"/>
      <c r="AL210" s="8"/>
      <c r="AM210" s="8"/>
      <c r="AN210" s="8"/>
      <c r="AO210" s="7"/>
      <c r="AP210" s="7"/>
      <c r="AQ210" s="7"/>
      <c r="AR210" s="7"/>
      <c r="AS210" s="7"/>
      <c r="AT210" s="7"/>
      <c r="AU210" s="8"/>
      <c r="AV210" s="8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7"/>
      <c r="BV210" s="7"/>
      <c r="BW210" s="8"/>
      <c r="BX210" s="8"/>
      <c r="BY210" s="8"/>
      <c r="BZ210" s="8"/>
      <c r="CA210" s="8"/>
      <c r="CC210" s="8"/>
      <c r="CE210" s="7"/>
      <c r="CF210" s="8"/>
      <c r="CG210" s="8"/>
      <c r="CH210" s="8"/>
      <c r="CI210" s="8"/>
      <c r="CJ210" s="8"/>
    </row>
    <row r="211" spans="1:88" x14ac:dyDescent="0.3">
      <c r="A211" s="1" t="s">
        <v>2209</v>
      </c>
      <c r="B211" s="1"/>
      <c r="C211" s="1" t="s">
        <v>1878</v>
      </c>
      <c r="D211" s="1"/>
      <c r="E211" s="1"/>
      <c r="F211" s="1"/>
      <c r="G211" s="1"/>
      <c r="H211" s="1">
        <v>15775.7</v>
      </c>
      <c r="I211" s="1">
        <v>-1.1000000000000001</v>
      </c>
      <c r="J211" s="12">
        <v>1543.9</v>
      </c>
      <c r="K211" s="5">
        <v>929</v>
      </c>
      <c r="L211" s="5">
        <v>2719.2</v>
      </c>
      <c r="M211" s="13">
        <f t="shared" si="18"/>
        <v>-1.1120095780757344E-2</v>
      </c>
      <c r="N211" s="13">
        <v>-1.7375254582484678E-2</v>
      </c>
      <c r="O211" s="13">
        <v>-3.7533512064342744E-3</v>
      </c>
      <c r="P211" s="13">
        <v>-2.4579038115852825E-3</v>
      </c>
      <c r="Q211" s="7"/>
      <c r="R211" s="8"/>
      <c r="S211" s="8"/>
      <c r="T211" s="8"/>
      <c r="U211" s="8"/>
      <c r="V211" s="13"/>
      <c r="W211" s="14"/>
      <c r="X211" s="1"/>
      <c r="Y211" s="1"/>
      <c r="Z211" s="1"/>
      <c r="AA211" s="1"/>
      <c r="AB211" s="1"/>
      <c r="AC211" s="1"/>
      <c r="AD211" s="8"/>
      <c r="AE211" s="8"/>
      <c r="AF211" s="8"/>
      <c r="AG211" s="8"/>
      <c r="AH211" s="9"/>
      <c r="AI211" s="8"/>
      <c r="AJ211" s="13"/>
      <c r="AK211" s="8"/>
      <c r="AL211" s="8"/>
      <c r="AM211" s="8"/>
      <c r="AN211" s="8"/>
      <c r="AO211" s="7"/>
      <c r="AP211" s="7"/>
      <c r="AQ211" s="7"/>
      <c r="AR211" s="7"/>
      <c r="AS211" s="7"/>
      <c r="AT211" s="7"/>
      <c r="AU211" s="8"/>
      <c r="AV211" s="8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7"/>
      <c r="BV211" s="7"/>
      <c r="BW211" s="8"/>
      <c r="BX211" s="8"/>
      <c r="BY211" s="8"/>
      <c r="BZ211" s="8"/>
      <c r="CA211" s="8"/>
      <c r="CC211" s="8"/>
      <c r="CE211" s="7"/>
      <c r="CF211" s="8"/>
      <c r="CG211" s="8"/>
      <c r="CH211" s="8"/>
      <c r="CI211" s="8"/>
      <c r="CJ211" s="8"/>
    </row>
    <row r="212" spans="1:88" x14ac:dyDescent="0.3">
      <c r="A212" s="1" t="s">
        <v>2210</v>
      </c>
      <c r="B212" s="1"/>
      <c r="C212" s="1" t="s">
        <v>1878</v>
      </c>
      <c r="D212" s="1"/>
      <c r="E212" s="1"/>
      <c r="F212" s="1"/>
      <c r="G212" s="1"/>
      <c r="H212" s="1">
        <v>15597.5</v>
      </c>
      <c r="I212" s="1">
        <v>-1.1000000000000001</v>
      </c>
      <c r="J212" s="12">
        <v>1568.8</v>
      </c>
      <c r="K212" s="5">
        <v>931.6</v>
      </c>
      <c r="L212" s="5">
        <v>2718.5</v>
      </c>
      <c r="M212" s="13">
        <f t="shared" si="18"/>
        <v>-1.1295853749754392E-2</v>
      </c>
      <c r="N212" s="13">
        <v>1.6127987563961277E-2</v>
      </c>
      <c r="O212" s="13">
        <v>2.7987082884821657E-3</v>
      </c>
      <c r="P212" s="13">
        <v>-2.5742865548683547E-4</v>
      </c>
      <c r="Q212" s="7"/>
      <c r="R212" s="8"/>
      <c r="S212" s="8"/>
      <c r="T212" s="8"/>
      <c r="U212" s="8"/>
      <c r="V212" s="13"/>
      <c r="W212" s="14"/>
      <c r="X212" s="1"/>
      <c r="Y212" s="1"/>
      <c r="Z212" s="1"/>
      <c r="AA212" s="1"/>
      <c r="AB212" s="1"/>
      <c r="AC212" s="1"/>
      <c r="AD212" s="8"/>
      <c r="AE212" s="8"/>
      <c r="AF212" s="8"/>
      <c r="AG212" s="8"/>
      <c r="AH212" s="9"/>
      <c r="AI212" s="8"/>
      <c r="AJ212" s="13"/>
      <c r="AK212" s="8"/>
      <c r="AL212" s="8"/>
      <c r="AM212" s="8"/>
      <c r="AN212" s="8"/>
      <c r="AO212" s="7"/>
      <c r="AP212" s="7"/>
      <c r="AQ212" s="7"/>
      <c r="AR212" s="7"/>
      <c r="AS212" s="7"/>
      <c r="AT212" s="7"/>
      <c r="AU212" s="8"/>
      <c r="AV212" s="8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7"/>
      <c r="BV212" s="7"/>
      <c r="BW212" s="8"/>
      <c r="BX212" s="8"/>
      <c r="BY212" s="8"/>
      <c r="BZ212" s="8"/>
      <c r="CA212" s="8"/>
      <c r="CC212" s="8"/>
      <c r="CE212" s="7"/>
      <c r="CF212" s="8"/>
      <c r="CG212" s="8"/>
      <c r="CH212" s="8"/>
      <c r="CI212" s="8"/>
      <c r="CJ212" s="8"/>
    </row>
    <row r="213" spans="1:88" x14ac:dyDescent="0.3">
      <c r="A213" s="1" t="s">
        <v>2211</v>
      </c>
      <c r="B213" s="1"/>
      <c r="C213" s="1" t="s">
        <v>1878</v>
      </c>
      <c r="D213" s="1"/>
      <c r="E213" s="1"/>
      <c r="F213" s="1"/>
      <c r="G213" s="1"/>
      <c r="H213" s="1">
        <v>15986.8</v>
      </c>
      <c r="I213" s="1">
        <v>2.5</v>
      </c>
      <c r="J213" s="12">
        <v>1648.3</v>
      </c>
      <c r="K213" s="5">
        <v>950.5</v>
      </c>
      <c r="L213" s="5">
        <v>2722.4</v>
      </c>
      <c r="M213" s="13">
        <f t="shared" si="18"/>
        <v>2.4959128065395131E-2</v>
      </c>
      <c r="N213" s="13">
        <v>5.0675675675675658E-2</v>
      </c>
      <c r="O213" s="13">
        <v>2.0287677114641411E-2</v>
      </c>
      <c r="P213" s="13">
        <v>1.4346146772117319E-3</v>
      </c>
      <c r="Q213" s="7"/>
      <c r="R213" s="8"/>
      <c r="S213" s="8"/>
      <c r="T213" s="8"/>
      <c r="U213" s="8"/>
      <c r="V213" s="13"/>
      <c r="W213" s="14"/>
      <c r="X213" s="1"/>
      <c r="Y213" s="1"/>
      <c r="Z213" s="1"/>
      <c r="AA213" s="1"/>
      <c r="AB213" s="1"/>
      <c r="AC213" s="1"/>
      <c r="AD213" s="8"/>
      <c r="AE213" s="8"/>
      <c r="AF213" s="8"/>
      <c r="AG213" s="8"/>
      <c r="AH213" s="9"/>
      <c r="AI213" s="8"/>
      <c r="AJ213" s="13"/>
      <c r="AK213" s="8"/>
      <c r="AL213" s="8"/>
      <c r="AM213" s="8"/>
      <c r="AN213" s="8"/>
      <c r="AO213" s="7"/>
      <c r="AP213" s="7"/>
      <c r="AQ213" s="7"/>
      <c r="AR213" s="7"/>
      <c r="AS213" s="7"/>
      <c r="AT213" s="7"/>
      <c r="AU213" s="8"/>
      <c r="AV213" s="8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7"/>
      <c r="BV213" s="7"/>
      <c r="BW213" s="8"/>
      <c r="BX213" s="8"/>
      <c r="BY213" s="8"/>
      <c r="BZ213" s="8"/>
      <c r="CA213" s="8"/>
      <c r="CC213" s="8"/>
      <c r="CE213" s="7"/>
      <c r="CF213" s="8"/>
      <c r="CG213" s="8"/>
      <c r="CH213" s="8"/>
      <c r="CI213" s="8"/>
      <c r="CJ213" s="8"/>
    </row>
    <row r="214" spans="1:88" x14ac:dyDescent="0.3">
      <c r="A214" s="1" t="s">
        <v>2212</v>
      </c>
      <c r="B214" s="1"/>
      <c r="C214" s="1" t="s">
        <v>1878</v>
      </c>
      <c r="D214" s="1"/>
      <c r="E214" s="1"/>
      <c r="F214" s="1"/>
      <c r="G214" s="1"/>
      <c r="H214" s="1">
        <v>16550.3</v>
      </c>
      <c r="I214" s="1">
        <v>3.5</v>
      </c>
      <c r="J214" s="12">
        <v>1663.6</v>
      </c>
      <c r="K214" s="5">
        <v>962.5</v>
      </c>
      <c r="L214" s="5">
        <v>2716</v>
      </c>
      <c r="M214" s="13">
        <f t="shared" si="18"/>
        <v>3.5247829459303937E-2</v>
      </c>
      <c r="N214" s="13">
        <v>9.282290845113117E-3</v>
      </c>
      <c r="O214" s="13">
        <v>1.2624934245134112E-2</v>
      </c>
      <c r="P214" s="13">
        <v>-2.3508668821627943E-3</v>
      </c>
      <c r="Q214" s="7"/>
      <c r="R214" s="8"/>
      <c r="S214" s="8"/>
      <c r="T214" s="8"/>
      <c r="U214" s="8"/>
      <c r="V214" s="13"/>
      <c r="W214" s="14"/>
      <c r="X214" s="1"/>
      <c r="Y214" s="1"/>
      <c r="Z214" s="1"/>
      <c r="AA214" s="1"/>
      <c r="AB214" s="1"/>
      <c r="AC214" s="1"/>
      <c r="AD214" s="8"/>
      <c r="AE214" s="8"/>
      <c r="AF214" s="8"/>
      <c r="AG214" s="8"/>
      <c r="AH214" s="9"/>
      <c r="AI214" s="8"/>
      <c r="AJ214" s="13"/>
      <c r="AK214" s="8"/>
      <c r="AL214" s="8"/>
      <c r="AM214" s="8"/>
      <c r="AN214" s="8"/>
      <c r="AO214" s="7"/>
      <c r="AP214" s="7"/>
      <c r="AQ214" s="7"/>
      <c r="AR214" s="7"/>
      <c r="AS214" s="7"/>
      <c r="AT214" s="7"/>
      <c r="AU214" s="8"/>
      <c r="AV214" s="8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7"/>
      <c r="BV214" s="7"/>
      <c r="BW214" s="8"/>
      <c r="BX214" s="8"/>
      <c r="BY214" s="8"/>
      <c r="BZ214" s="8"/>
      <c r="CA214" s="8"/>
      <c r="CC214" s="8"/>
      <c r="CE214" s="7"/>
      <c r="CF214" s="8"/>
      <c r="CG214" s="8"/>
      <c r="CH214" s="8"/>
      <c r="CI214" s="8"/>
      <c r="CJ214" s="8"/>
    </row>
    <row r="215" spans="1:88" x14ac:dyDescent="0.3">
      <c r="A215" s="1" t="s">
        <v>2213</v>
      </c>
      <c r="B215" s="1"/>
      <c r="C215" s="1" t="s">
        <v>1878</v>
      </c>
      <c r="D215" s="1"/>
      <c r="E215" s="1"/>
      <c r="F215" s="1"/>
      <c r="G215" s="1"/>
      <c r="H215" s="1">
        <v>16733.900000000001</v>
      </c>
      <c r="I215" s="1">
        <v>1.1000000000000001</v>
      </c>
      <c r="J215" s="12">
        <v>1733</v>
      </c>
      <c r="K215" s="5">
        <v>977.1</v>
      </c>
      <c r="L215" s="5">
        <v>2689.1</v>
      </c>
      <c r="M215" s="13">
        <f t="shared" si="18"/>
        <v>1.1093454499314426E-2</v>
      </c>
      <c r="N215" s="13">
        <v>4.1716758836258805E-2</v>
      </c>
      <c r="O215" s="13">
        <v>1.5168831168831165E-2</v>
      </c>
      <c r="P215" s="13">
        <v>-9.9042709867452894E-3</v>
      </c>
      <c r="Q215" s="7"/>
      <c r="R215" s="8"/>
      <c r="S215" s="8"/>
      <c r="T215" s="8"/>
      <c r="U215" s="8"/>
      <c r="V215" s="13"/>
      <c r="W215" s="14"/>
      <c r="X215" s="1"/>
      <c r="Y215" s="1"/>
      <c r="Z215" s="1"/>
      <c r="AA215" s="1"/>
      <c r="AB215" s="1"/>
      <c r="AC215" s="1"/>
      <c r="AD215" s="8"/>
      <c r="AE215" s="8"/>
      <c r="AF215" s="8"/>
      <c r="AG215" s="8"/>
      <c r="AH215" s="9"/>
      <c r="AI215" s="8"/>
      <c r="AJ215" s="13"/>
      <c r="AK215" s="8"/>
      <c r="AL215" s="8"/>
      <c r="AM215" s="8"/>
      <c r="AN215" s="8"/>
      <c r="AO215" s="7"/>
      <c r="AP215" s="7"/>
      <c r="AQ215" s="7"/>
      <c r="AR215" s="7"/>
      <c r="AS215" s="7"/>
      <c r="AT215" s="7"/>
      <c r="AU215" s="8"/>
      <c r="AV215" s="8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7"/>
      <c r="BV215" s="7"/>
      <c r="BW215" s="8"/>
      <c r="BX215" s="8"/>
      <c r="BY215" s="8"/>
      <c r="BZ215" s="8"/>
      <c r="CA215" s="8"/>
      <c r="CC215" s="8"/>
      <c r="CE215" s="7"/>
      <c r="CF215" s="8"/>
      <c r="CG215" s="8"/>
      <c r="CH215" s="8"/>
      <c r="CI215" s="8"/>
      <c r="CJ215" s="8"/>
    </row>
    <row r="216" spans="1:88" x14ac:dyDescent="0.3">
      <c r="A216" s="1" t="s">
        <v>2214</v>
      </c>
      <c r="B216" s="1"/>
      <c r="C216" s="1" t="s">
        <v>1878</v>
      </c>
      <c r="D216" s="1"/>
      <c r="E216" s="1"/>
      <c r="F216" s="1"/>
      <c r="G216" s="1"/>
      <c r="H216" s="1">
        <v>17108.5</v>
      </c>
      <c r="I216" s="1">
        <v>2.2000000000000002</v>
      </c>
      <c r="J216" s="12">
        <v>1715.3</v>
      </c>
      <c r="K216" s="5">
        <v>967.6</v>
      </c>
      <c r="L216" s="5">
        <v>2708.2</v>
      </c>
      <c r="M216" s="13">
        <f t="shared" si="18"/>
        <v>2.2385696101924646E-2</v>
      </c>
      <c r="N216" s="13">
        <v>-1.0213502596653212E-2</v>
      </c>
      <c r="O216" s="13">
        <v>-9.72264865418071E-3</v>
      </c>
      <c r="P216" s="13">
        <v>7.102748131345038E-3</v>
      </c>
      <c r="Q216" s="7"/>
      <c r="R216" s="8"/>
      <c r="S216" s="8"/>
      <c r="T216" s="8"/>
      <c r="U216" s="8"/>
      <c r="V216" s="13"/>
      <c r="W216" s="14"/>
      <c r="X216" s="1"/>
      <c r="Y216" s="1"/>
      <c r="Z216" s="1"/>
      <c r="AA216" s="1"/>
      <c r="AB216" s="1"/>
      <c r="AC216" s="1"/>
      <c r="AD216" s="8"/>
      <c r="AE216" s="8"/>
      <c r="AF216" s="8"/>
      <c r="AG216" s="8"/>
      <c r="AH216" s="9"/>
      <c r="AI216" s="8"/>
      <c r="AJ216" s="13"/>
      <c r="AK216" s="8"/>
      <c r="AL216" s="8"/>
      <c r="AM216" s="8"/>
      <c r="AN216" s="8"/>
      <c r="AO216" s="7"/>
      <c r="AP216" s="7"/>
      <c r="AQ216" s="7"/>
      <c r="AR216" s="7"/>
      <c r="AS216" s="7"/>
      <c r="AT216" s="7"/>
      <c r="AU216" s="8"/>
      <c r="AV216" s="8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7"/>
      <c r="BV216" s="7"/>
      <c r="BW216" s="8"/>
      <c r="BX216" s="8"/>
      <c r="BY216" s="8"/>
      <c r="BZ216" s="8"/>
      <c r="CA216" s="8"/>
      <c r="CC216" s="8"/>
      <c r="CE216" s="7"/>
      <c r="CF216" s="8"/>
      <c r="CG216" s="8"/>
      <c r="CH216" s="8"/>
      <c r="CI216" s="8"/>
      <c r="CJ216" s="8"/>
    </row>
    <row r="217" spans="1:88" x14ac:dyDescent="0.3">
      <c r="A217" s="1" t="s">
        <v>2215</v>
      </c>
      <c r="B217" s="1"/>
      <c r="C217" s="1" t="s">
        <v>1878</v>
      </c>
      <c r="D217" s="1"/>
      <c r="E217" s="1"/>
      <c r="F217" s="1"/>
      <c r="G217" s="1"/>
      <c r="H217" s="1">
        <v>16953.599999999999</v>
      </c>
      <c r="I217" s="1">
        <v>-0.9</v>
      </c>
      <c r="J217" s="12">
        <v>1714.3</v>
      </c>
      <c r="K217" s="5">
        <v>976.5</v>
      </c>
      <c r="L217" s="5">
        <v>2684.8</v>
      </c>
      <c r="M217" s="13">
        <f t="shared" si="18"/>
        <v>-9.0539790162785794E-3</v>
      </c>
      <c r="N217" s="13">
        <v>-5.8298839853088147E-4</v>
      </c>
      <c r="O217" s="13">
        <v>9.1980157089706083E-3</v>
      </c>
      <c r="P217" s="13">
        <v>-8.640425374787597E-3</v>
      </c>
      <c r="Q217" s="7"/>
      <c r="R217" s="8"/>
      <c r="S217" s="8"/>
      <c r="T217" s="8"/>
      <c r="U217" s="8"/>
      <c r="V217" s="13"/>
      <c r="W217" s="14"/>
      <c r="X217" s="1"/>
      <c r="Y217" s="1"/>
      <c r="Z217" s="1"/>
      <c r="AA217" s="1"/>
      <c r="AB217" s="1"/>
      <c r="AC217" s="1"/>
      <c r="AD217" s="8"/>
      <c r="AE217" s="8"/>
      <c r="AF217" s="8"/>
      <c r="AG217" s="8"/>
      <c r="AH217" s="9"/>
      <c r="AI217" s="8"/>
      <c r="AJ217" s="13"/>
      <c r="AK217" s="8"/>
      <c r="AL217" s="8"/>
      <c r="AM217" s="8"/>
      <c r="AN217" s="8"/>
      <c r="AO217" s="7"/>
      <c r="AP217" s="7"/>
      <c r="AQ217" s="7"/>
      <c r="AR217" s="7"/>
      <c r="AS217" s="7"/>
      <c r="AT217" s="7"/>
      <c r="AU217" s="8"/>
      <c r="AV217" s="8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7"/>
      <c r="BV217" s="7"/>
      <c r="BW217" s="8"/>
      <c r="BX217" s="8"/>
      <c r="BY217" s="8"/>
      <c r="BZ217" s="8"/>
      <c r="CA217" s="8"/>
      <c r="CC217" s="8"/>
      <c r="CE217" s="7"/>
      <c r="CF217" s="8"/>
      <c r="CG217" s="8"/>
      <c r="CH217" s="8"/>
      <c r="CI217" s="8"/>
      <c r="CJ217" s="8"/>
    </row>
    <row r="218" spans="1:88" x14ac:dyDescent="0.3">
      <c r="A218" s="1" t="s">
        <v>2216</v>
      </c>
      <c r="B218" s="1"/>
      <c r="C218" s="1" t="s">
        <v>1878</v>
      </c>
      <c r="D218" s="1"/>
      <c r="E218" s="1"/>
      <c r="F218" s="1"/>
      <c r="G218" s="1"/>
      <c r="H218" s="1">
        <v>16688</v>
      </c>
      <c r="I218" s="1">
        <v>-1.6</v>
      </c>
      <c r="J218" s="12">
        <v>1657</v>
      </c>
      <c r="K218" s="5">
        <v>950.5</v>
      </c>
      <c r="L218" s="5">
        <v>2674.9</v>
      </c>
      <c r="M218" s="13">
        <f t="shared" si="18"/>
        <v>-1.566628916572288E-2</v>
      </c>
      <c r="N218" s="13">
        <v>-3.342472146065445E-2</v>
      </c>
      <c r="O218" s="13">
        <v>-2.6625704045058929E-2</v>
      </c>
      <c r="P218" s="13">
        <v>-3.6874255065554307E-3</v>
      </c>
      <c r="Q218" s="7"/>
      <c r="R218" s="8"/>
      <c r="S218" s="8"/>
      <c r="T218" s="8"/>
      <c r="U218" s="8"/>
      <c r="V218" s="13"/>
      <c r="W218" s="14"/>
      <c r="X218" s="1"/>
      <c r="Y218" s="1"/>
      <c r="Z218" s="1"/>
      <c r="AA218" s="1"/>
      <c r="AB218" s="1"/>
      <c r="AC218" s="1"/>
      <c r="AD218" s="8"/>
      <c r="AE218" s="8"/>
      <c r="AF218" s="8"/>
      <c r="AG218" s="8"/>
      <c r="AH218" s="9"/>
      <c r="AI218" s="8"/>
      <c r="AJ218" s="13"/>
      <c r="AK218" s="8"/>
      <c r="AL218" s="8"/>
      <c r="AM218" s="8"/>
      <c r="AN218" s="8"/>
      <c r="AO218" s="7"/>
      <c r="AP218" s="7"/>
      <c r="AQ218" s="7"/>
      <c r="AR218" s="7"/>
      <c r="AS218" s="7"/>
      <c r="AT218" s="7"/>
      <c r="AU218" s="8"/>
      <c r="AV218" s="8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7"/>
      <c r="BV218" s="7"/>
      <c r="BW218" s="8"/>
      <c r="BX218" s="8"/>
      <c r="BY218" s="8"/>
      <c r="BZ218" s="8"/>
      <c r="CA218" s="8"/>
      <c r="CC218" s="8"/>
      <c r="CE218" s="7"/>
      <c r="CF218" s="8"/>
      <c r="CG218" s="8"/>
      <c r="CH218" s="8"/>
      <c r="CI218" s="8"/>
      <c r="CJ218" s="8"/>
    </row>
    <row r="219" spans="1:88" x14ac:dyDescent="0.3">
      <c r="A219" s="1" t="s">
        <v>2217</v>
      </c>
      <c r="B219" s="1"/>
      <c r="C219" s="1" t="s">
        <v>1878</v>
      </c>
      <c r="D219" s="1"/>
      <c r="E219" s="1"/>
      <c r="F219" s="1"/>
      <c r="G219" s="1"/>
      <c r="H219" s="1">
        <v>16429.400000000001</v>
      </c>
      <c r="I219" s="1">
        <v>-1.5</v>
      </c>
      <c r="J219" s="12">
        <v>1630</v>
      </c>
      <c r="K219" s="5">
        <v>948.3</v>
      </c>
      <c r="L219" s="5">
        <v>2634.5</v>
      </c>
      <c r="M219" s="13">
        <f t="shared" si="18"/>
        <v>-1.5496164908916477E-2</v>
      </c>
      <c r="N219" s="13">
        <v>-1.6294508147254083E-2</v>
      </c>
      <c r="O219" s="13">
        <v>-2.3145712782746131E-3</v>
      </c>
      <c r="P219" s="13">
        <v>-1.5103368350218749E-2</v>
      </c>
      <c r="Q219" s="7"/>
      <c r="R219" s="8"/>
      <c r="S219" s="8"/>
      <c r="T219" s="8"/>
      <c r="U219" s="8"/>
      <c r="V219" s="13"/>
      <c r="W219" s="14"/>
      <c r="X219" s="1"/>
      <c r="Y219" s="1"/>
      <c r="Z219" s="1"/>
      <c r="AA219" s="1"/>
      <c r="AB219" s="1"/>
      <c r="AC219" s="1"/>
      <c r="AD219" s="8"/>
      <c r="AE219" s="8"/>
      <c r="AF219" s="8"/>
      <c r="AG219" s="8"/>
      <c r="AH219" s="9"/>
      <c r="AI219" s="8"/>
      <c r="AJ219" s="13"/>
      <c r="AK219" s="8"/>
      <c r="AL219" s="8"/>
      <c r="AM219" s="8"/>
      <c r="AN219" s="8"/>
      <c r="AO219" s="7"/>
      <c r="AP219" s="7"/>
      <c r="AQ219" s="7"/>
      <c r="AR219" s="7"/>
      <c r="AS219" s="7"/>
      <c r="AT219" s="7"/>
      <c r="AU219" s="8"/>
      <c r="AV219" s="8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7"/>
      <c r="BV219" s="7"/>
      <c r="BW219" s="8"/>
      <c r="BX219" s="8"/>
      <c r="BY219" s="8"/>
      <c r="BZ219" s="8"/>
      <c r="CA219" s="8"/>
      <c r="CC219" s="8"/>
      <c r="CE219" s="7"/>
      <c r="CF219" s="8"/>
      <c r="CG219" s="8"/>
      <c r="CH219" s="8"/>
      <c r="CI219" s="8"/>
      <c r="CJ219" s="8"/>
    </row>
    <row r="220" spans="1:88" x14ac:dyDescent="0.3">
      <c r="A220" s="1" t="s">
        <v>2218</v>
      </c>
      <c r="B220" s="1"/>
      <c r="C220" s="1" t="s">
        <v>1878</v>
      </c>
      <c r="D220" s="1"/>
      <c r="E220" s="1"/>
      <c r="F220" s="1"/>
      <c r="G220" s="1"/>
      <c r="H220" s="1">
        <v>15898.8</v>
      </c>
      <c r="I220" s="1">
        <v>-3.2</v>
      </c>
      <c r="J220" s="12">
        <v>1591.1</v>
      </c>
      <c r="K220" s="5">
        <v>931.9</v>
      </c>
      <c r="L220" s="5">
        <v>2582.9</v>
      </c>
      <c r="M220" s="13">
        <f t="shared" si="18"/>
        <v>-3.2295762474588319E-2</v>
      </c>
      <c r="N220" s="13">
        <v>-2.3865030674846688E-2</v>
      </c>
      <c r="O220" s="13">
        <v>-1.7294105240957425E-2</v>
      </c>
      <c r="P220" s="13">
        <v>-1.9586259252230009E-2</v>
      </c>
      <c r="Q220" s="7"/>
      <c r="R220" s="8"/>
      <c r="S220" s="8"/>
      <c r="T220" s="8"/>
      <c r="U220" s="8"/>
      <c r="V220" s="13"/>
      <c r="W220" s="14"/>
      <c r="X220" s="1"/>
      <c r="Y220" s="1"/>
      <c r="Z220" s="1"/>
      <c r="AA220" s="1"/>
      <c r="AB220" s="1"/>
      <c r="AC220" s="1"/>
      <c r="AD220" s="8"/>
      <c r="AE220" s="8"/>
      <c r="AF220" s="8"/>
      <c r="AG220" s="8"/>
      <c r="AH220" s="9"/>
      <c r="AI220" s="8"/>
      <c r="AJ220" s="13"/>
      <c r="AK220" s="8"/>
      <c r="AL220" s="8"/>
      <c r="AM220" s="8"/>
      <c r="AN220" s="8"/>
      <c r="AO220" s="7"/>
      <c r="AP220" s="7"/>
      <c r="AQ220" s="7"/>
      <c r="AR220" s="7"/>
      <c r="AS220" s="7"/>
      <c r="AT220" s="7"/>
      <c r="AU220" s="8"/>
      <c r="AV220" s="8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7"/>
      <c r="BV220" s="7"/>
      <c r="BW220" s="8"/>
      <c r="BX220" s="8"/>
      <c r="BY220" s="8"/>
      <c r="BZ220" s="8"/>
      <c r="CA220" s="8"/>
      <c r="CC220" s="8"/>
      <c r="CE220" s="7"/>
      <c r="CF220" s="8"/>
      <c r="CG220" s="8"/>
      <c r="CH220" s="8"/>
      <c r="CI220" s="8"/>
      <c r="CJ220" s="8"/>
    </row>
    <row r="221" spans="1:88" x14ac:dyDescent="0.3">
      <c r="A221" s="1" t="s">
        <v>2219</v>
      </c>
      <c r="B221" s="1"/>
      <c r="C221" s="1" t="s">
        <v>1878</v>
      </c>
      <c r="D221" s="1"/>
      <c r="E221" s="1"/>
      <c r="F221" s="1"/>
      <c r="G221" s="1"/>
      <c r="H221" s="1">
        <v>16176.1</v>
      </c>
      <c r="I221" s="1">
        <v>1.7</v>
      </c>
      <c r="J221" s="12">
        <v>1640</v>
      </c>
      <c r="K221" s="5">
        <v>945.6</v>
      </c>
      <c r="L221" s="5">
        <v>2603.3000000000002</v>
      </c>
      <c r="M221" s="13">
        <f t="shared" si="18"/>
        <v>1.7441567917075629E-2</v>
      </c>
      <c r="N221" s="13">
        <v>3.0733454842561736E-2</v>
      </c>
      <c r="O221" s="13">
        <v>1.4701148191866187E-2</v>
      </c>
      <c r="P221" s="13">
        <v>7.8980990359673875E-3</v>
      </c>
      <c r="Q221" s="7"/>
      <c r="R221" s="8"/>
      <c r="S221" s="8"/>
      <c r="T221" s="8"/>
      <c r="U221" s="8"/>
      <c r="V221" s="13"/>
      <c r="W221" s="14"/>
      <c r="X221" s="1"/>
      <c r="Y221" s="1"/>
      <c r="Z221" s="1"/>
      <c r="AA221" s="1"/>
      <c r="AB221" s="1"/>
      <c r="AC221" s="1"/>
      <c r="AD221" s="8"/>
      <c r="AE221" s="8"/>
      <c r="AF221" s="8"/>
      <c r="AG221" s="8"/>
      <c r="AH221" s="9"/>
      <c r="AI221" s="8"/>
      <c r="AJ221" s="13"/>
      <c r="AK221" s="8"/>
      <c r="AL221" s="8"/>
      <c r="AM221" s="8"/>
      <c r="AN221" s="8"/>
      <c r="AO221" s="7"/>
      <c r="AP221" s="7"/>
      <c r="AQ221" s="7"/>
      <c r="AR221" s="7"/>
      <c r="AS221" s="7"/>
      <c r="AT221" s="7"/>
      <c r="AU221" s="8"/>
      <c r="AV221" s="8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7"/>
      <c r="BV221" s="7"/>
      <c r="BW221" s="8"/>
      <c r="BX221" s="8"/>
      <c r="BY221" s="8"/>
      <c r="BZ221" s="8"/>
      <c r="CA221" s="8"/>
      <c r="CC221" s="8"/>
      <c r="CE221" s="7"/>
      <c r="CF221" s="8"/>
      <c r="CG221" s="8"/>
      <c r="CH221" s="8"/>
      <c r="CI221" s="8"/>
      <c r="CJ221" s="8"/>
    </row>
    <row r="222" spans="1:88" x14ac:dyDescent="0.3">
      <c r="A222" s="1" t="s">
        <v>2220</v>
      </c>
      <c r="B222" s="1"/>
      <c r="C222" s="1" t="s">
        <v>1878</v>
      </c>
      <c r="D222" s="1"/>
      <c r="E222" s="1"/>
      <c r="F222" s="1"/>
      <c r="G222" s="1"/>
      <c r="H222" s="1">
        <v>16366.5</v>
      </c>
      <c r="I222" s="1">
        <v>1.2</v>
      </c>
      <c r="J222" s="12">
        <v>1622.7</v>
      </c>
      <c r="K222" s="5">
        <v>948.2</v>
      </c>
      <c r="L222" s="5">
        <v>2621.3000000000002</v>
      </c>
      <c r="M222" s="13">
        <f t="shared" si="18"/>
        <v>1.1770451468524623E-2</v>
      </c>
      <c r="N222" s="13">
        <v>-1.0548780487804832E-2</v>
      </c>
      <c r="O222" s="13">
        <v>2.7495769881555887E-3</v>
      </c>
      <c r="P222" s="13">
        <v>6.9143010793992765E-3</v>
      </c>
      <c r="Q222" s="7"/>
      <c r="R222" s="8"/>
      <c r="S222" s="8"/>
      <c r="T222" s="8"/>
      <c r="U222" s="8"/>
      <c r="V222" s="13"/>
      <c r="W222" s="14"/>
      <c r="X222" s="1"/>
      <c r="Y222" s="1"/>
      <c r="Z222" s="1"/>
      <c r="AA222" s="1"/>
      <c r="AB222" s="1"/>
      <c r="AC222" s="1"/>
      <c r="AD222" s="8"/>
      <c r="AE222" s="8"/>
      <c r="AF222" s="8"/>
      <c r="AG222" s="8"/>
      <c r="AH222" s="9"/>
      <c r="AI222" s="8"/>
      <c r="AJ222" s="13"/>
      <c r="AK222" s="8"/>
      <c r="AL222" s="8"/>
      <c r="AM222" s="8"/>
      <c r="AN222" s="8"/>
      <c r="AO222" s="7"/>
      <c r="AP222" s="7"/>
      <c r="AQ222" s="7"/>
      <c r="AR222" s="7"/>
      <c r="AS222" s="7"/>
      <c r="AT222" s="7"/>
      <c r="AU222" s="8"/>
      <c r="AV222" s="8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7"/>
      <c r="BV222" s="7"/>
      <c r="BW222" s="8"/>
      <c r="BX222" s="8"/>
      <c r="BY222" s="8"/>
      <c r="BZ222" s="8"/>
      <c r="CA222" s="8"/>
      <c r="CC222" s="8"/>
      <c r="CE222" s="7"/>
      <c r="CF222" s="8"/>
      <c r="CG222" s="8"/>
      <c r="CH222" s="8"/>
      <c r="CI222" s="8"/>
      <c r="CJ222" s="8"/>
    </row>
    <row r="223" spans="1:88" x14ac:dyDescent="0.3">
      <c r="A223" s="1" t="s">
        <v>2221</v>
      </c>
      <c r="B223" s="1"/>
      <c r="C223" s="1" t="s">
        <v>1878</v>
      </c>
      <c r="D223" s="1"/>
      <c r="E223" s="1"/>
      <c r="F223" s="1"/>
      <c r="G223" s="1"/>
      <c r="H223" s="1">
        <v>16225.6</v>
      </c>
      <c r="I223" s="1">
        <v>-0.9</v>
      </c>
      <c r="J223" s="12">
        <v>1628.4</v>
      </c>
      <c r="K223" s="5">
        <v>946.9</v>
      </c>
      <c r="L223" s="5">
        <v>2588</v>
      </c>
      <c r="M223" s="13">
        <f t="shared" si="18"/>
        <v>-8.6090489719854446E-3</v>
      </c>
      <c r="N223" s="13">
        <v>3.5126640783877949E-3</v>
      </c>
      <c r="O223" s="13">
        <v>-1.3710187724109701E-3</v>
      </c>
      <c r="P223" s="13">
        <v>-1.2703620341052213E-2</v>
      </c>
      <c r="Q223" s="7"/>
      <c r="R223" s="8"/>
      <c r="S223" s="8"/>
      <c r="T223" s="8"/>
      <c r="U223" s="8"/>
      <c r="V223" s="13"/>
      <c r="W223" s="14"/>
      <c r="X223" s="1"/>
      <c r="Y223" s="1"/>
      <c r="Z223" s="1"/>
      <c r="AA223" s="1"/>
      <c r="AB223" s="1"/>
      <c r="AC223" s="1"/>
      <c r="AD223" s="8"/>
      <c r="AE223" s="8"/>
      <c r="AF223" s="8"/>
      <c r="AG223" s="8"/>
      <c r="AH223" s="9"/>
      <c r="AI223" s="8"/>
      <c r="AJ223" s="13"/>
      <c r="AK223" s="8"/>
      <c r="AL223" s="8"/>
      <c r="AM223" s="8"/>
      <c r="AN223" s="8"/>
      <c r="AO223" s="7"/>
      <c r="AP223" s="7"/>
      <c r="AQ223" s="7"/>
      <c r="AR223" s="7"/>
      <c r="AS223" s="7"/>
      <c r="AT223" s="7"/>
      <c r="AU223" s="8"/>
      <c r="AV223" s="8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7"/>
      <c r="BV223" s="7"/>
      <c r="BW223" s="8"/>
      <c r="BX223" s="8"/>
      <c r="BY223" s="8"/>
      <c r="BZ223" s="8"/>
      <c r="CA223" s="8"/>
      <c r="CC223" s="8"/>
      <c r="CE223" s="7"/>
      <c r="CF223" s="8"/>
      <c r="CG223" s="8"/>
      <c r="CH223" s="8"/>
      <c r="CI223" s="8"/>
      <c r="CJ223" s="8"/>
    </row>
    <row r="224" spans="1:88" x14ac:dyDescent="0.3">
      <c r="A224" s="1" t="s">
        <v>2222</v>
      </c>
      <c r="B224" s="1"/>
      <c r="C224" s="1" t="s">
        <v>1878</v>
      </c>
      <c r="D224" s="1"/>
      <c r="E224" s="1"/>
      <c r="F224" s="1"/>
      <c r="G224" s="1"/>
      <c r="H224" s="1">
        <v>16467.150000000001</v>
      </c>
      <c r="I224" s="1">
        <v>1.48</v>
      </c>
      <c r="J224" s="12">
        <v>1643.22</v>
      </c>
      <c r="K224" s="5">
        <v>946.12</v>
      </c>
      <c r="L224" s="5">
        <v>2618.9</v>
      </c>
      <c r="M224" s="13">
        <f t="shared" si="18"/>
        <v>1.4886968740755346E-2</v>
      </c>
      <c r="N224" s="13">
        <v>9.1009579955785291E-3</v>
      </c>
      <c r="O224" s="13">
        <v>-8.2374062731016551E-4</v>
      </c>
      <c r="P224" s="13">
        <v>1.1939721792890268E-2</v>
      </c>
      <c r="Q224" s="7"/>
      <c r="R224" s="8"/>
      <c r="S224" s="8"/>
      <c r="T224" s="8"/>
      <c r="U224" s="8"/>
      <c r="V224" s="13"/>
      <c r="W224" s="14"/>
      <c r="X224" s="1"/>
      <c r="Y224" s="1"/>
      <c r="Z224" s="1"/>
      <c r="AA224" s="1"/>
      <c r="AB224" s="1"/>
      <c r="AC224" s="1"/>
      <c r="AD224" s="8"/>
      <c r="AE224" s="8"/>
      <c r="AF224" s="8"/>
      <c r="AG224" s="8"/>
      <c r="AH224" s="9"/>
      <c r="AI224" s="8"/>
      <c r="AJ224" s="13"/>
      <c r="AK224" s="8"/>
      <c r="AL224" s="8"/>
      <c r="AM224" s="8"/>
      <c r="AN224" s="8"/>
      <c r="AO224" s="7"/>
      <c r="AP224" s="7"/>
      <c r="AQ224" s="7"/>
      <c r="AR224" s="7"/>
      <c r="AS224" s="7"/>
      <c r="AT224" s="7"/>
      <c r="AU224" s="8"/>
      <c r="AV224" s="8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7"/>
      <c r="BV224" s="7"/>
      <c r="BW224" s="8"/>
      <c r="BX224" s="8"/>
      <c r="BY224" s="8"/>
      <c r="BZ224" s="8"/>
      <c r="CA224" s="8"/>
      <c r="CC224" s="8"/>
      <c r="CE224" s="7"/>
      <c r="CF224" s="8"/>
      <c r="CG224" s="8"/>
      <c r="CH224" s="8"/>
      <c r="CI224" s="8"/>
      <c r="CJ224" s="8"/>
    </row>
    <row r="225" spans="1:88" x14ac:dyDescent="0.3">
      <c r="A225" s="1" t="s">
        <v>2223</v>
      </c>
      <c r="B225" s="1"/>
      <c r="C225" s="1" t="s">
        <v>1878</v>
      </c>
      <c r="D225" s="1"/>
      <c r="E225" s="1"/>
      <c r="F225" s="1"/>
      <c r="G225" s="1"/>
      <c r="H225" s="1">
        <v>16568.13</v>
      </c>
      <c r="I225" s="1">
        <v>0.61</v>
      </c>
      <c r="J225" s="12">
        <v>1653.09</v>
      </c>
      <c r="K225" s="5">
        <v>953.03</v>
      </c>
      <c r="L225" s="5">
        <v>2624.55</v>
      </c>
      <c r="M225" s="13">
        <f t="shared" si="18"/>
        <v>6.132208669988426E-3</v>
      </c>
      <c r="N225" s="13">
        <v>6.0064994340380817E-3</v>
      </c>
      <c r="O225" s="13">
        <v>7.3035132964105465E-3</v>
      </c>
      <c r="P225" s="13">
        <v>2.1573943258619277E-3</v>
      </c>
      <c r="Q225" s="7"/>
      <c r="R225" s="8"/>
      <c r="S225" s="8"/>
      <c r="T225" s="8"/>
      <c r="U225" s="8"/>
      <c r="V225" s="13"/>
      <c r="W225" s="14"/>
      <c r="X225" s="1"/>
      <c r="Y225" s="1"/>
      <c r="Z225" s="1"/>
      <c r="AA225" s="1"/>
      <c r="AB225" s="1"/>
      <c r="AC225" s="1"/>
      <c r="AD225" s="8"/>
      <c r="AE225" s="8"/>
      <c r="AF225" s="8"/>
      <c r="AG225" s="8"/>
      <c r="AH225" s="9"/>
      <c r="AI225" s="8"/>
      <c r="AJ225" s="13"/>
      <c r="AK225" s="8"/>
      <c r="AL225" s="8"/>
      <c r="AM225" s="8"/>
      <c r="AN225" s="8"/>
      <c r="AO225" s="7"/>
      <c r="AP225" s="7"/>
      <c r="AQ225" s="7"/>
      <c r="AR225" s="7"/>
      <c r="AS225" s="7"/>
      <c r="AT225" s="7"/>
      <c r="AU225" s="8"/>
      <c r="AV225" s="8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7"/>
      <c r="BV225" s="7"/>
      <c r="BW225" s="8"/>
      <c r="BX225" s="8"/>
      <c r="BY225" s="8"/>
      <c r="BZ225" s="8"/>
      <c r="CA225" s="8"/>
      <c r="CC225" s="8"/>
      <c r="CE225" s="7"/>
      <c r="CF225" s="8"/>
      <c r="CG225" s="8"/>
      <c r="CH225" s="8"/>
      <c r="CI225" s="8"/>
      <c r="CJ225" s="8"/>
    </row>
    <row r="226" spans="1:88" x14ac:dyDescent="0.3">
      <c r="A226" s="1" t="s">
        <v>2224</v>
      </c>
      <c r="B226" s="1"/>
      <c r="C226" s="1" t="s">
        <v>1878</v>
      </c>
      <c r="D226" s="1"/>
      <c r="E226" s="1"/>
      <c r="F226" s="1"/>
      <c r="G226" s="1"/>
      <c r="H226" s="1">
        <v>16600.39</v>
      </c>
      <c r="I226" s="1">
        <v>0.19</v>
      </c>
      <c r="J226" s="12">
        <v>1660.03</v>
      </c>
      <c r="K226" s="5">
        <v>948.03</v>
      </c>
      <c r="L226" s="5">
        <v>2606.09</v>
      </c>
      <c r="M226" s="13">
        <f t="shared" si="18"/>
        <v>1.9471117138747385E-3</v>
      </c>
      <c r="N226" s="13">
        <v>4.1981985251862142E-3</v>
      </c>
      <c r="O226" s="13">
        <v>-5.2464245616612448E-3</v>
      </c>
      <c r="P226" s="13">
        <v>-7.0335867101026794E-3</v>
      </c>
      <c r="Q226" s="7"/>
      <c r="R226" s="8"/>
      <c r="S226" s="8"/>
      <c r="T226" s="8"/>
      <c r="U226" s="8"/>
      <c r="V226" s="13"/>
      <c r="W226" s="14"/>
      <c r="X226" s="1"/>
      <c r="Y226" s="1"/>
      <c r="Z226" s="1"/>
      <c r="AA226" s="1"/>
      <c r="AB226" s="1"/>
      <c r="AC226" s="1"/>
      <c r="AD226" s="8"/>
      <c r="AE226" s="8"/>
      <c r="AF226" s="8"/>
      <c r="AG226" s="8"/>
      <c r="AH226" s="9"/>
      <c r="AI226" s="8"/>
      <c r="AJ226" s="13"/>
      <c r="AK226" s="8"/>
      <c r="AL226" s="8"/>
      <c r="AM226" s="8"/>
      <c r="AN226" s="8"/>
      <c r="AO226" s="7"/>
      <c r="AP226" s="7"/>
      <c r="AQ226" s="7"/>
      <c r="AR226" s="7"/>
      <c r="AS226" s="7"/>
      <c r="AT226" s="7"/>
      <c r="AU226" s="8"/>
      <c r="AV226" s="8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7"/>
      <c r="BV226" s="7"/>
      <c r="BW226" s="8"/>
      <c r="BX226" s="8"/>
      <c r="BY226" s="8"/>
      <c r="BZ226" s="8"/>
      <c r="CA226" s="8"/>
      <c r="CC226" s="8"/>
      <c r="CE226" s="7"/>
      <c r="CF226" s="8"/>
      <c r="CG226" s="8"/>
      <c r="CH226" s="8"/>
      <c r="CI226" s="8"/>
      <c r="CJ226" s="8"/>
    </row>
    <row r="227" spans="1:88" x14ac:dyDescent="0.3">
      <c r="A227" s="1" t="s">
        <v>2225</v>
      </c>
      <c r="B227" s="1"/>
      <c r="C227" s="1" t="s">
        <v>1878</v>
      </c>
      <c r="D227" s="1"/>
      <c r="E227" s="1"/>
      <c r="F227" s="1"/>
      <c r="G227" s="1"/>
      <c r="H227" s="1">
        <v>16443.72</v>
      </c>
      <c r="I227" s="1">
        <v>-0.94</v>
      </c>
      <c r="J227" s="12">
        <v>1639.15</v>
      </c>
      <c r="K227" s="5">
        <v>946.91</v>
      </c>
      <c r="L227" s="5">
        <v>2615.48</v>
      </c>
      <c r="M227" s="13">
        <f t="shared" si="18"/>
        <v>-9.4377300774257655E-3</v>
      </c>
      <c r="N227" s="13">
        <v>-1.2578085938205863E-2</v>
      </c>
      <c r="O227" s="13">
        <v>-1.1813972131683448E-3</v>
      </c>
      <c r="P227" s="13">
        <v>3.603098895279766E-3</v>
      </c>
      <c r="Q227" s="7"/>
      <c r="R227" s="8"/>
      <c r="S227" s="8"/>
      <c r="T227" s="8"/>
      <c r="U227" s="8"/>
      <c r="V227" s="13"/>
      <c r="W227" s="14"/>
      <c r="X227" s="1"/>
      <c r="Y227" s="1"/>
      <c r="Z227" s="1"/>
      <c r="AA227" s="1"/>
      <c r="AB227" s="1"/>
      <c r="AC227" s="1"/>
      <c r="AD227" s="8"/>
      <c r="AE227" s="8"/>
      <c r="AF227" s="8"/>
      <c r="AG227" s="8"/>
      <c r="AH227" s="9"/>
      <c r="AI227" s="8"/>
      <c r="AJ227" s="13"/>
      <c r="AK227" s="8"/>
      <c r="AL227" s="8"/>
      <c r="AM227" s="8"/>
      <c r="AN227" s="8"/>
      <c r="AO227" s="7"/>
      <c r="AP227" s="7"/>
      <c r="AQ227" s="7"/>
      <c r="AR227" s="7"/>
      <c r="AS227" s="7"/>
      <c r="AT227" s="7"/>
      <c r="AU227" s="8"/>
      <c r="AV227" s="8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7"/>
      <c r="BV227" s="7"/>
      <c r="BW227" s="8"/>
      <c r="BX227" s="8"/>
      <c r="BY227" s="8"/>
      <c r="BZ227" s="8"/>
      <c r="CA227" s="8"/>
      <c r="CC227" s="8"/>
      <c r="CE227" s="7"/>
      <c r="CF227" s="8"/>
      <c r="CG227" s="8"/>
      <c r="CH227" s="8"/>
      <c r="CI227" s="8"/>
      <c r="CJ227" s="8"/>
    </row>
    <row r="228" spans="1:88" x14ac:dyDescent="0.3">
      <c r="A228" s="1" t="s">
        <v>2226</v>
      </c>
      <c r="B228" s="1"/>
      <c r="C228" s="1" t="s">
        <v>1878</v>
      </c>
      <c r="D228" s="1"/>
      <c r="E228" s="1"/>
      <c r="F228" s="1"/>
      <c r="G228" s="1"/>
      <c r="H228" s="1">
        <v>16353.22</v>
      </c>
      <c r="I228" s="1">
        <v>-0.55000000000000004</v>
      </c>
      <c r="J228" s="12">
        <v>1626.49</v>
      </c>
      <c r="K228" s="5">
        <v>948.65</v>
      </c>
      <c r="L228" s="5">
        <v>2627.88</v>
      </c>
      <c r="M228" s="13">
        <f t="shared" si="18"/>
        <v>-5.5036208351882943E-3</v>
      </c>
      <c r="N228" s="13">
        <v>-7.723515236555567E-3</v>
      </c>
      <c r="O228" s="13">
        <v>1.8375558395200553E-3</v>
      </c>
      <c r="P228" s="13">
        <v>4.7410035633994596E-3</v>
      </c>
      <c r="Q228" s="7"/>
      <c r="R228" s="8"/>
      <c r="S228" s="8"/>
      <c r="T228" s="8"/>
      <c r="U228" s="8"/>
      <c r="V228" s="13"/>
      <c r="W228" s="14"/>
      <c r="X228" s="1"/>
      <c r="Y228" s="1"/>
      <c r="Z228" s="1"/>
      <c r="AA228" s="1"/>
      <c r="AB228" s="1"/>
      <c r="AC228" s="1"/>
      <c r="AD228" s="8"/>
      <c r="AE228" s="8"/>
      <c r="AF228" s="8"/>
      <c r="AG228" s="8"/>
      <c r="AH228" s="9"/>
      <c r="AI228" s="8"/>
      <c r="AJ228" s="13"/>
      <c r="AK228" s="8"/>
      <c r="AL228" s="8"/>
      <c r="AM228" s="8"/>
      <c r="AN228" s="8"/>
      <c r="AO228" s="7"/>
      <c r="AP228" s="7"/>
      <c r="AQ228" s="7"/>
      <c r="AR228" s="7"/>
      <c r="AS228" s="7"/>
      <c r="AT228" s="7"/>
      <c r="AU228" s="8"/>
      <c r="AV228" s="8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7"/>
      <c r="BV228" s="7"/>
      <c r="BW228" s="8"/>
      <c r="BX228" s="8"/>
      <c r="BY228" s="8"/>
      <c r="BZ228" s="8"/>
      <c r="CA228" s="8"/>
      <c r="CC228" s="8"/>
      <c r="CE228" s="7"/>
      <c r="CF228" s="8"/>
      <c r="CG228" s="8"/>
      <c r="CH228" s="8"/>
      <c r="CI228" s="8"/>
      <c r="CJ228" s="8"/>
    </row>
    <row r="229" spans="1:88" x14ac:dyDescent="0.3">
      <c r="A229" s="1" t="s">
        <v>2227</v>
      </c>
      <c r="B229" s="1"/>
      <c r="C229" s="1" t="s">
        <v>1878</v>
      </c>
      <c r="D229" s="1"/>
      <c r="E229" s="1"/>
      <c r="F229" s="1"/>
      <c r="G229" s="1"/>
      <c r="H229" s="1">
        <v>16773.39</v>
      </c>
      <c r="I229" s="1">
        <v>2.56</v>
      </c>
      <c r="J229" s="12">
        <v>1677.39</v>
      </c>
      <c r="K229" s="5">
        <v>964.31</v>
      </c>
      <c r="L229" s="5">
        <v>2661.28</v>
      </c>
      <c r="M229" s="13">
        <f t="shared" si="18"/>
        <v>2.5693410838966368E-2</v>
      </c>
      <c r="N229" s="13">
        <v>3.1294382381693131E-2</v>
      </c>
      <c r="O229" s="13">
        <v>1.6507668792494545E-2</v>
      </c>
      <c r="P229" s="13">
        <v>1.2709864986224728E-2</v>
      </c>
      <c r="Q229" s="7"/>
      <c r="R229" s="8"/>
      <c r="S229" s="8"/>
      <c r="T229" s="8"/>
      <c r="U229" s="8"/>
      <c r="V229" s="13"/>
      <c r="W229" s="14"/>
      <c r="X229" s="1"/>
      <c r="Y229" s="1"/>
      <c r="Z229" s="1"/>
      <c r="AA229" s="1"/>
      <c r="AB229" s="1"/>
      <c r="AC229" s="1"/>
      <c r="AD229" s="8"/>
      <c r="AE229" s="8"/>
      <c r="AF229" s="8"/>
      <c r="AG229" s="8"/>
      <c r="AH229" s="9"/>
      <c r="AI229" s="8"/>
      <c r="AJ229" s="13"/>
      <c r="AK229" s="8"/>
      <c r="AL229" s="8"/>
      <c r="AM229" s="8"/>
      <c r="AN229" s="8"/>
      <c r="AO229" s="7"/>
      <c r="AP229" s="7"/>
      <c r="AQ229" s="7"/>
      <c r="AR229" s="7"/>
      <c r="AS229" s="7"/>
      <c r="AT229" s="7"/>
      <c r="AU229" s="8"/>
      <c r="AV229" s="8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7"/>
      <c r="BV229" s="7"/>
      <c r="BW229" s="8"/>
      <c r="BX229" s="8"/>
      <c r="BY229" s="8"/>
      <c r="BZ229" s="8"/>
      <c r="CA229" s="8"/>
      <c r="CC229" s="8"/>
      <c r="CE229" s="7"/>
      <c r="CF229" s="8"/>
      <c r="CG229" s="8"/>
      <c r="CH229" s="8"/>
      <c r="CI229" s="8"/>
      <c r="CJ229" s="8"/>
    </row>
    <row r="230" spans="1:88" x14ac:dyDescent="0.3">
      <c r="A230" s="1" t="s">
        <v>2228</v>
      </c>
      <c r="B230" s="1"/>
      <c r="C230" s="1" t="s">
        <v>1878</v>
      </c>
      <c r="D230" s="1"/>
      <c r="E230" s="1"/>
      <c r="F230" s="1"/>
      <c r="G230" s="1"/>
      <c r="H230" s="1">
        <v>16886.41</v>
      </c>
      <c r="I230" s="1">
        <v>0.67</v>
      </c>
      <c r="J230" s="12">
        <v>1688.46</v>
      </c>
      <c r="K230" s="5">
        <v>972.29</v>
      </c>
      <c r="L230" s="5">
        <v>2683.06</v>
      </c>
      <c r="M230" s="13">
        <f t="shared" si="18"/>
        <v>6.738053547911349E-3</v>
      </c>
      <c r="N230" s="13">
        <v>6.5995385688479846E-3</v>
      </c>
      <c r="O230" s="13">
        <v>8.2753471394054756E-3</v>
      </c>
      <c r="P230" s="13">
        <v>8.184031744123077E-3</v>
      </c>
      <c r="Q230" s="7"/>
      <c r="R230" s="8"/>
      <c r="S230" s="8"/>
      <c r="T230" s="8"/>
      <c r="U230" s="8"/>
      <c r="V230" s="13"/>
      <c r="W230" s="14"/>
      <c r="X230" s="1"/>
      <c r="Y230" s="1"/>
      <c r="Z230" s="1"/>
      <c r="AA230" s="1"/>
      <c r="AB230" s="1"/>
      <c r="AC230" s="1"/>
      <c r="AD230" s="8"/>
      <c r="AE230" s="8"/>
      <c r="AF230" s="8"/>
      <c r="AG230" s="8"/>
      <c r="AH230" s="9"/>
      <c r="AI230" s="8"/>
      <c r="AJ230" s="13"/>
      <c r="AK230" s="8"/>
      <c r="AL230" s="8"/>
      <c r="AM230" s="8"/>
      <c r="AN230" s="8"/>
      <c r="AO230" s="7"/>
      <c r="AP230" s="7"/>
      <c r="AQ230" s="7"/>
      <c r="AR230" s="7"/>
      <c r="AS230" s="7"/>
      <c r="AT230" s="7"/>
      <c r="AU230" s="8"/>
      <c r="AV230" s="8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7"/>
      <c r="BV230" s="7"/>
      <c r="BW230" s="8"/>
      <c r="BX230" s="8"/>
      <c r="BY230" s="8"/>
      <c r="BZ230" s="8"/>
      <c r="CA230" s="8"/>
      <c r="CC230" s="8"/>
      <c r="CE230" s="7"/>
      <c r="CF230" s="8"/>
      <c r="CG230" s="8"/>
      <c r="CH230" s="8"/>
      <c r="CI230" s="8"/>
      <c r="CJ230" s="8"/>
    </row>
    <row r="231" spans="1:88" x14ac:dyDescent="0.3">
      <c r="A231" s="1" t="s">
        <v>2229</v>
      </c>
      <c r="B231" s="1"/>
      <c r="C231" s="1" t="s">
        <v>1878</v>
      </c>
      <c r="D231" s="1"/>
      <c r="E231" s="1"/>
      <c r="F231" s="1"/>
      <c r="G231" s="1"/>
      <c r="H231" s="1">
        <v>16668.73</v>
      </c>
      <c r="I231" s="1">
        <v>-1.28</v>
      </c>
      <c r="J231" s="12">
        <v>1665.44</v>
      </c>
      <c r="K231" s="5">
        <v>966.5</v>
      </c>
      <c r="L231" s="5">
        <v>2666.74</v>
      </c>
      <c r="M231" s="13">
        <f t="shared" si="18"/>
        <v>-1.2890839438341239E-2</v>
      </c>
      <c r="N231" s="13">
        <v>-1.3633725406583475E-2</v>
      </c>
      <c r="O231" s="13">
        <v>-5.9550134219213957E-3</v>
      </c>
      <c r="P231" s="13">
        <v>-6.0826071724077169E-3</v>
      </c>
      <c r="Q231" s="7"/>
      <c r="R231" s="8"/>
      <c r="S231" s="8"/>
      <c r="T231" s="8"/>
      <c r="U231" s="8"/>
      <c r="V231" s="13"/>
      <c r="W231" s="14"/>
      <c r="X231" s="1"/>
      <c r="Y231" s="1"/>
      <c r="Z231" s="1"/>
      <c r="AA231" s="1"/>
      <c r="AB231" s="1"/>
      <c r="AC231" s="1"/>
      <c r="AD231" s="8"/>
      <c r="AE231" s="8"/>
      <c r="AF231" s="8"/>
      <c r="AG231" s="8"/>
      <c r="AH231" s="9"/>
      <c r="AI231" s="8"/>
      <c r="AJ231" s="13"/>
      <c r="AK231" s="8"/>
      <c r="AL231" s="8"/>
      <c r="AM231" s="8"/>
      <c r="AN231" s="8"/>
      <c r="AO231" s="7"/>
      <c r="AP231" s="7"/>
      <c r="AQ231" s="7"/>
      <c r="AR231" s="7"/>
      <c r="AS231" s="7"/>
      <c r="AT231" s="7"/>
      <c r="AU231" s="8"/>
      <c r="AV231" s="8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7"/>
      <c r="BV231" s="7"/>
      <c r="BW231" s="8"/>
      <c r="BX231" s="8"/>
      <c r="BY231" s="8"/>
      <c r="BZ231" s="8"/>
      <c r="CA231" s="8"/>
      <c r="CC231" s="8"/>
      <c r="CE231" s="7"/>
      <c r="CF231" s="8"/>
      <c r="CG231" s="8"/>
      <c r="CH231" s="8"/>
      <c r="CI231" s="8"/>
      <c r="CJ231" s="8"/>
    </row>
    <row r="232" spans="1:88" x14ac:dyDescent="0.3">
      <c r="A232" s="1" t="s">
        <v>2230</v>
      </c>
      <c r="B232" s="1"/>
      <c r="C232" s="1" t="s">
        <v>1878</v>
      </c>
      <c r="D232" s="1"/>
      <c r="E232" s="1"/>
      <c r="F232" s="1"/>
      <c r="G232" s="1"/>
      <c r="H232" s="1">
        <v>16555.63</v>
      </c>
      <c r="I232" s="1">
        <v>-0.67</v>
      </c>
      <c r="J232" s="12">
        <v>1658.02</v>
      </c>
      <c r="K232" s="5">
        <v>965.88</v>
      </c>
      <c r="L232" s="5">
        <v>2668.32</v>
      </c>
      <c r="M232" s="13">
        <f t="shared" si="18"/>
        <v>-6.7851599971923138E-3</v>
      </c>
      <c r="N232" s="13">
        <v>-4.4552790854068824E-3</v>
      </c>
      <c r="O232" s="13">
        <v>-6.4148991205381645E-4</v>
      </c>
      <c r="P232" s="13">
        <v>5.9248370669817696E-4</v>
      </c>
      <c r="Q232" s="7"/>
      <c r="R232" s="8"/>
      <c r="S232" s="8"/>
      <c r="T232" s="8"/>
      <c r="U232" s="8"/>
      <c r="V232" s="13"/>
      <c r="W232" s="14"/>
      <c r="X232" s="1"/>
      <c r="Y232" s="1"/>
      <c r="Z232" s="1"/>
      <c r="AA232" s="1"/>
      <c r="AB232" s="1"/>
      <c r="AC232" s="1"/>
      <c r="AD232" s="8"/>
      <c r="AE232" s="8"/>
      <c r="AF232" s="8"/>
      <c r="AG232" s="8"/>
      <c r="AH232" s="9"/>
      <c r="AI232" s="8"/>
      <c r="AJ232" s="13"/>
      <c r="AK232" s="8"/>
      <c r="AL232" s="8"/>
      <c r="AM232" s="8"/>
      <c r="AN232" s="8"/>
      <c r="AO232" s="7"/>
      <c r="AP232" s="7"/>
      <c r="AQ232" s="7"/>
      <c r="AR232" s="7"/>
      <c r="AS232" s="7"/>
      <c r="AT232" s="7"/>
      <c r="AU232" s="8"/>
      <c r="AV232" s="8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7"/>
      <c r="BV232" s="7"/>
      <c r="BW232" s="8"/>
      <c r="BX232" s="8"/>
      <c r="BY232" s="8"/>
      <c r="BZ232" s="8"/>
      <c r="CA232" s="8"/>
      <c r="CC232" s="8"/>
      <c r="CE232" s="7"/>
      <c r="CF232" s="8"/>
      <c r="CG232" s="8"/>
      <c r="CH232" s="8"/>
      <c r="CI232" s="8"/>
      <c r="CJ232" s="8"/>
    </row>
    <row r="233" spans="1:88" x14ac:dyDescent="0.3">
      <c r="A233" s="1" t="s">
        <v>2231</v>
      </c>
      <c r="B233" s="1"/>
      <c r="C233" s="1" t="s">
        <v>1878</v>
      </c>
      <c r="D233" s="1"/>
      <c r="E233" s="1"/>
      <c r="F233" s="1"/>
      <c r="G233" s="1"/>
      <c r="H233" s="1">
        <v>16292.2</v>
      </c>
      <c r="I233" s="1">
        <v>-1.59</v>
      </c>
      <c r="J233" s="12">
        <v>1623.16</v>
      </c>
      <c r="K233" s="5">
        <v>962.29</v>
      </c>
      <c r="L233" s="5">
        <v>2663.48</v>
      </c>
      <c r="M233" s="13">
        <f t="shared" si="18"/>
        <v>-1.5911807644891862E-2</v>
      </c>
      <c r="N233" s="13">
        <v>-2.1025078105209816E-2</v>
      </c>
      <c r="O233" s="13">
        <v>-3.7168178241603345E-3</v>
      </c>
      <c r="P233" s="13">
        <v>-1.8138753972537502E-3</v>
      </c>
      <c r="Q233" s="7"/>
      <c r="R233" s="8"/>
      <c r="S233" s="8"/>
      <c r="T233" s="8"/>
      <c r="U233" s="8"/>
      <c r="V233" s="13"/>
      <c r="W233" s="14"/>
      <c r="X233" s="1"/>
      <c r="Y233" s="1"/>
      <c r="Z233" s="1"/>
      <c r="AA233" s="1"/>
      <c r="AB233" s="1"/>
      <c r="AC233" s="1"/>
      <c r="AD233" s="8"/>
      <c r="AE233" s="8"/>
      <c r="AF233" s="8"/>
      <c r="AG233" s="8"/>
      <c r="AH233" s="9"/>
      <c r="AI233" s="8"/>
      <c r="AJ233" s="13"/>
      <c r="AK233" s="8"/>
      <c r="AL233" s="8"/>
      <c r="AM233" s="8"/>
      <c r="AN233" s="8"/>
      <c r="AO233" s="7"/>
      <c r="AP233" s="7"/>
      <c r="AQ233" s="7"/>
      <c r="AR233" s="7"/>
      <c r="AS233" s="7"/>
      <c r="AT233" s="7"/>
      <c r="AU233" s="8"/>
      <c r="AV233" s="8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7"/>
      <c r="BV233" s="7"/>
      <c r="BW233" s="8"/>
      <c r="BX233" s="8"/>
      <c r="BY233" s="8"/>
      <c r="BZ233" s="8"/>
      <c r="CA233" s="8"/>
      <c r="CC233" s="8"/>
      <c r="CE233" s="7"/>
      <c r="CF233" s="8"/>
      <c r="CG233" s="8"/>
      <c r="CH233" s="8"/>
      <c r="CI233" s="8"/>
      <c r="CJ233" s="8"/>
    </row>
    <row r="234" spans="1:88" x14ac:dyDescent="0.3">
      <c r="A234" s="1" t="s">
        <v>2232</v>
      </c>
      <c r="B234" s="1"/>
      <c r="C234" s="1" t="s">
        <v>1878</v>
      </c>
      <c r="D234" s="1"/>
      <c r="E234" s="1"/>
      <c r="F234" s="1"/>
      <c r="G234" s="1"/>
      <c r="H234" s="1">
        <v>16347.07</v>
      </c>
      <c r="I234" s="1">
        <v>0.33</v>
      </c>
      <c r="J234" s="12">
        <v>1626.26</v>
      </c>
      <c r="K234" s="5">
        <v>960.44</v>
      </c>
      <c r="L234" s="5">
        <v>2617.91</v>
      </c>
      <c r="M234" s="13">
        <f t="shared" si="18"/>
        <v>3.367869287143499E-3</v>
      </c>
      <c r="N234" s="13">
        <v>1.9098548510312341E-3</v>
      </c>
      <c r="O234" s="13">
        <v>-1.9224973760507691E-3</v>
      </c>
      <c r="P234" s="13">
        <v>-1.7109195488608897E-2</v>
      </c>
      <c r="Q234" s="7"/>
      <c r="R234" s="8"/>
      <c r="S234" s="8"/>
      <c r="T234" s="8"/>
      <c r="U234" s="8"/>
      <c r="V234" s="13"/>
      <c r="W234" s="14"/>
      <c r="X234" s="1"/>
      <c r="Y234" s="1"/>
      <c r="Z234" s="1"/>
      <c r="AA234" s="1"/>
      <c r="AB234" s="1"/>
      <c r="AC234" s="1"/>
      <c r="AD234" s="8"/>
      <c r="AE234" s="8"/>
      <c r="AF234" s="8"/>
      <c r="AG234" s="8"/>
      <c r="AH234" s="9"/>
      <c r="AI234" s="8"/>
      <c r="AJ234" s="13"/>
      <c r="AK234" s="8"/>
      <c r="AL234" s="8"/>
      <c r="AM234" s="8"/>
      <c r="AN234" s="8"/>
      <c r="AO234" s="7"/>
      <c r="AP234" s="7"/>
      <c r="AQ234" s="7"/>
      <c r="AR234" s="7"/>
      <c r="AS234" s="7"/>
      <c r="AT234" s="7"/>
      <c r="AU234" s="8"/>
      <c r="AV234" s="8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7"/>
      <c r="BV234" s="7"/>
      <c r="BW234" s="8"/>
      <c r="BX234" s="8"/>
      <c r="BY234" s="8"/>
      <c r="BZ234" s="8"/>
      <c r="CA234" s="8"/>
      <c r="CC234" s="8"/>
      <c r="CE234" s="7"/>
      <c r="CF234" s="8"/>
      <c r="CG234" s="8"/>
      <c r="CH234" s="8"/>
      <c r="CI234" s="8"/>
      <c r="CJ234" s="8"/>
    </row>
    <row r="235" spans="1:88" x14ac:dyDescent="0.3">
      <c r="A235" s="1" t="s">
        <v>2233</v>
      </c>
      <c r="B235" s="1"/>
      <c r="C235" s="1" t="s">
        <v>1878</v>
      </c>
      <c r="D235" s="1"/>
      <c r="E235" s="1"/>
      <c r="F235" s="1"/>
      <c r="G235" s="1"/>
      <c r="H235" s="1">
        <v>16099.12</v>
      </c>
      <c r="I235" s="1">
        <v>-1.51</v>
      </c>
      <c r="J235" s="12">
        <v>1601.97</v>
      </c>
      <c r="K235" s="5">
        <v>945.5</v>
      </c>
      <c r="L235" s="5">
        <v>2644.34</v>
      </c>
      <c r="M235" s="13">
        <f t="shared" si="18"/>
        <v>-1.5167855768648431E-2</v>
      </c>
      <c r="N235" s="13">
        <v>-1.4936111076949588E-2</v>
      </c>
      <c r="O235" s="13">
        <v>-1.5555370455208051E-2</v>
      </c>
      <c r="P235" s="13">
        <v>1.0095839811147256E-2</v>
      </c>
      <c r="Q235" s="7"/>
      <c r="R235" s="8"/>
      <c r="S235" s="8"/>
      <c r="T235" s="8"/>
      <c r="U235" s="8"/>
      <c r="V235" s="13"/>
      <c r="W235" s="14"/>
      <c r="X235" s="1"/>
      <c r="Y235" s="1"/>
      <c r="Z235" s="1"/>
      <c r="AA235" s="1"/>
      <c r="AB235" s="1"/>
      <c r="AC235" s="1"/>
      <c r="AD235" s="8"/>
      <c r="AE235" s="8"/>
      <c r="AF235" s="8"/>
      <c r="AG235" s="8"/>
      <c r="AH235" s="9"/>
      <c r="AI235" s="8"/>
      <c r="AJ235" s="13"/>
      <c r="AK235" s="8"/>
      <c r="AL235" s="8"/>
      <c r="AM235" s="8"/>
      <c r="AN235" s="8"/>
      <c r="AO235" s="7"/>
      <c r="AP235" s="7"/>
      <c r="AQ235" s="7"/>
      <c r="AR235" s="7"/>
      <c r="AS235" s="7"/>
      <c r="AT235" s="7"/>
      <c r="AU235" s="8"/>
      <c r="AV235" s="8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7"/>
      <c r="BV235" s="7"/>
      <c r="BW235" s="8"/>
      <c r="BX235" s="8"/>
      <c r="BY235" s="8"/>
      <c r="BZ235" s="8"/>
      <c r="CA235" s="8"/>
      <c r="CC235" s="8"/>
      <c r="CE235" s="7"/>
      <c r="CF235" s="8"/>
      <c r="CG235" s="8"/>
      <c r="CH235" s="8"/>
      <c r="CI235" s="8"/>
      <c r="CJ235" s="8"/>
    </row>
    <row r="236" spans="1:88" x14ac:dyDescent="0.3">
      <c r="A236" s="1" t="s">
        <v>2234</v>
      </c>
      <c r="B236" s="1"/>
      <c r="C236" s="1" t="s">
        <v>1878</v>
      </c>
      <c r="D236" s="1"/>
      <c r="E236" s="1"/>
      <c r="F236" s="1"/>
      <c r="G236" s="1"/>
      <c r="H236" s="1">
        <v>16430.37</v>
      </c>
      <c r="I236" s="1">
        <v>2.0499999999999998</v>
      </c>
      <c r="J236" s="12">
        <v>1638.92</v>
      </c>
      <c r="K236" s="5">
        <v>954.68</v>
      </c>
      <c r="L236" s="5">
        <v>2634.16</v>
      </c>
      <c r="M236" s="13">
        <f t="shared" si="18"/>
        <v>2.0575658793772433E-2</v>
      </c>
      <c r="N236" s="13">
        <v>2.3065350786843686E-2</v>
      </c>
      <c r="O236" s="13">
        <v>9.7091485986249282E-3</v>
      </c>
      <c r="P236" s="13">
        <v>-3.8497318801667957E-3</v>
      </c>
      <c r="Q236" s="7"/>
      <c r="R236" s="8"/>
      <c r="S236" s="8"/>
      <c r="T236" s="8"/>
      <c r="U236" s="8"/>
      <c r="V236" s="13"/>
      <c r="W236" s="14"/>
      <c r="X236" s="1"/>
      <c r="Y236" s="1"/>
      <c r="Z236" s="1"/>
      <c r="AA236" s="1"/>
      <c r="AB236" s="1"/>
      <c r="AC236" s="1"/>
      <c r="AD236" s="8"/>
      <c r="AE236" s="8"/>
      <c r="AF236" s="8"/>
      <c r="AG236" s="8"/>
      <c r="AH236" s="9"/>
      <c r="AI236" s="8"/>
      <c r="AJ236" s="13"/>
      <c r="AK236" s="8"/>
      <c r="AL236" s="8"/>
      <c r="AM236" s="8"/>
      <c r="AN236" s="8"/>
      <c r="AO236" s="7"/>
      <c r="AP236" s="7"/>
      <c r="AQ236" s="7"/>
      <c r="AR236" s="7"/>
      <c r="AS236" s="7"/>
      <c r="AT236" s="7"/>
      <c r="AU236" s="8"/>
      <c r="AV236" s="8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7"/>
      <c r="BV236" s="7"/>
      <c r="BW236" s="8"/>
      <c r="BX236" s="8"/>
      <c r="BY236" s="8"/>
      <c r="BZ236" s="8"/>
      <c r="CA236" s="8"/>
      <c r="CC236" s="8"/>
      <c r="CE236" s="7"/>
      <c r="CF236" s="8"/>
      <c r="CG236" s="8"/>
      <c r="CH236" s="8"/>
      <c r="CI236" s="8"/>
      <c r="CJ236" s="8"/>
    </row>
    <row r="237" spans="1:88" x14ac:dyDescent="0.3">
      <c r="A237" s="1" t="s">
        <v>2235</v>
      </c>
      <c r="B237" s="1"/>
      <c r="C237" s="1" t="s">
        <v>1878</v>
      </c>
      <c r="D237" s="1"/>
      <c r="E237" s="1"/>
      <c r="F237" s="1"/>
      <c r="G237" s="1"/>
      <c r="H237" s="1">
        <v>16716.2</v>
      </c>
      <c r="I237" s="1">
        <v>1.73</v>
      </c>
      <c r="J237" s="12">
        <v>1680.41</v>
      </c>
      <c r="K237" s="5">
        <v>958.38</v>
      </c>
      <c r="L237" s="5">
        <v>2638.85</v>
      </c>
      <c r="M237" s="13">
        <f t="shared" si="18"/>
        <v>1.7396443293729913E-2</v>
      </c>
      <c r="N237" s="13">
        <v>2.5315451638884046E-2</v>
      </c>
      <c r="O237" s="13">
        <v>3.8756441949134857E-3</v>
      </c>
      <c r="P237" s="13">
        <v>1.78045373098068E-3</v>
      </c>
      <c r="Q237" s="7"/>
      <c r="R237" s="8"/>
      <c r="S237" s="8"/>
      <c r="T237" s="8"/>
      <c r="U237" s="8"/>
      <c r="V237" s="13"/>
      <c r="W237" s="14"/>
      <c r="X237" s="1"/>
      <c r="Y237" s="1"/>
      <c r="Z237" s="1"/>
      <c r="AA237" s="1"/>
      <c r="AB237" s="1"/>
      <c r="AC237" s="1"/>
      <c r="AD237" s="8"/>
      <c r="AE237" s="8"/>
      <c r="AF237" s="8"/>
      <c r="AG237" s="8"/>
      <c r="AH237" s="9"/>
      <c r="AI237" s="8"/>
      <c r="AJ237" s="13"/>
      <c r="AK237" s="8"/>
      <c r="AL237" s="8"/>
      <c r="AM237" s="8"/>
      <c r="AN237" s="8"/>
      <c r="AO237" s="7"/>
      <c r="AP237" s="7"/>
      <c r="AQ237" s="7"/>
      <c r="AR237" s="7"/>
      <c r="AS237" s="7"/>
      <c r="AT237" s="7"/>
      <c r="AU237" s="8"/>
      <c r="AV237" s="8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7"/>
      <c r="BV237" s="7"/>
      <c r="BW237" s="8"/>
      <c r="BX237" s="8"/>
      <c r="BY237" s="8"/>
      <c r="BZ237" s="8"/>
      <c r="CA237" s="8"/>
      <c r="CC237" s="8"/>
      <c r="CE237" s="7"/>
      <c r="CF237" s="8"/>
      <c r="CG237" s="8"/>
      <c r="CH237" s="8"/>
      <c r="CI237" s="8"/>
      <c r="CJ237" s="8"/>
    </row>
    <row r="238" spans="1:88" x14ac:dyDescent="0.3">
      <c r="A238" s="1" t="s">
        <v>2236</v>
      </c>
      <c r="B238" s="1"/>
      <c r="C238" s="1" t="s">
        <v>1878</v>
      </c>
      <c r="D238" s="1"/>
      <c r="E238" s="1"/>
      <c r="F238" s="1"/>
      <c r="G238" s="1"/>
      <c r="H238" s="1">
        <v>16714.23</v>
      </c>
      <c r="I238" s="1">
        <v>-0.01</v>
      </c>
      <c r="J238" s="12">
        <v>1690.11</v>
      </c>
      <c r="K238" s="5">
        <v>953.47</v>
      </c>
      <c r="L238" s="5">
        <v>2617.09</v>
      </c>
      <c r="M238" s="13">
        <f t="shared" si="18"/>
        <v>-1.1784975054141E-4</v>
      </c>
      <c r="N238" s="13">
        <v>5.7724007831421176E-3</v>
      </c>
      <c r="O238" s="13">
        <v>-5.1232287819027444E-3</v>
      </c>
      <c r="P238" s="13">
        <v>-8.2460162570815454E-3</v>
      </c>
      <c r="Q238" s="7"/>
      <c r="R238" s="8"/>
      <c r="S238" s="8"/>
      <c r="T238" s="8"/>
      <c r="U238" s="8"/>
      <c r="V238" s="13"/>
      <c r="W238" s="14"/>
      <c r="X238" s="1"/>
      <c r="Y238" s="1"/>
      <c r="Z238" s="1"/>
      <c r="AA238" s="1"/>
      <c r="AB238" s="1"/>
      <c r="AC238" s="1"/>
      <c r="AD238" s="8"/>
      <c r="AE238" s="8"/>
      <c r="AF238" s="8"/>
      <c r="AG238" s="8"/>
      <c r="AH238" s="9"/>
      <c r="AI238" s="8"/>
      <c r="AJ238" s="13"/>
      <c r="AK238" s="8"/>
      <c r="AL238" s="8"/>
      <c r="AM238" s="8"/>
      <c r="AN238" s="8"/>
      <c r="AO238" s="7"/>
      <c r="AP238" s="7"/>
      <c r="AQ238" s="7"/>
      <c r="AR238" s="7"/>
      <c r="AS238" s="7"/>
      <c r="AT238" s="7"/>
      <c r="AU238" s="8"/>
      <c r="AV238" s="8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7"/>
      <c r="BV238" s="7"/>
      <c r="BW238" s="8"/>
      <c r="BX238" s="8"/>
      <c r="BY238" s="8"/>
      <c r="BZ238" s="8"/>
      <c r="CA238" s="8"/>
      <c r="CC238" s="8"/>
      <c r="CE238" s="7"/>
      <c r="CF238" s="8"/>
      <c r="CG238" s="8"/>
      <c r="CH238" s="8"/>
      <c r="CI238" s="8"/>
      <c r="CJ238" s="8"/>
    </row>
    <row r="239" spans="1:88" x14ac:dyDescent="0.3">
      <c r="A239" s="1" t="s">
        <v>2237</v>
      </c>
      <c r="B239" s="1"/>
      <c r="C239" s="1" t="s">
        <v>1878</v>
      </c>
      <c r="D239" s="1"/>
      <c r="E239" s="1"/>
      <c r="F239" s="1"/>
      <c r="G239" s="1"/>
      <c r="H239" s="1">
        <v>16860.59</v>
      </c>
      <c r="I239" s="1">
        <v>0.87</v>
      </c>
      <c r="J239" s="12">
        <v>1714.8</v>
      </c>
      <c r="K239" s="5">
        <v>957.14</v>
      </c>
      <c r="L239" s="5">
        <v>2607.54</v>
      </c>
      <c r="M239" s="13">
        <f t="shared" si="18"/>
        <v>8.7566103852825261E-3</v>
      </c>
      <c r="N239" s="13">
        <v>1.4608516605428168E-2</v>
      </c>
      <c r="O239" s="13">
        <v>3.8490985558012891E-3</v>
      </c>
      <c r="P239" s="13">
        <v>-3.6490911661426484E-3</v>
      </c>
      <c r="Q239" s="7"/>
      <c r="R239" s="8"/>
      <c r="S239" s="8"/>
      <c r="T239" s="8"/>
      <c r="U239" s="8"/>
      <c r="V239" s="13"/>
      <c r="W239" s="14"/>
      <c r="X239" s="1"/>
      <c r="Y239" s="1"/>
      <c r="Z239" s="1"/>
      <c r="AA239" s="1"/>
      <c r="AB239" s="1"/>
      <c r="AC239" s="1"/>
      <c r="AD239" s="8"/>
      <c r="AE239" s="8"/>
      <c r="AF239" s="8"/>
      <c r="AG239" s="8"/>
      <c r="AH239" s="9"/>
      <c r="AI239" s="8"/>
      <c r="AJ239" s="13"/>
      <c r="AK239" s="8"/>
      <c r="AL239" s="8"/>
      <c r="AM239" s="8"/>
      <c r="AN239" s="8"/>
      <c r="AO239" s="7"/>
      <c r="AP239" s="7"/>
      <c r="AQ239" s="7"/>
      <c r="AR239" s="7"/>
      <c r="AS239" s="7"/>
      <c r="AT239" s="7"/>
      <c r="AU239" s="8"/>
      <c r="AV239" s="8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7"/>
      <c r="BV239" s="7"/>
      <c r="BW239" s="8"/>
      <c r="BX239" s="8"/>
      <c r="BY239" s="8"/>
      <c r="BZ239" s="8"/>
      <c r="CA239" s="8"/>
      <c r="CC239" s="8"/>
      <c r="CE239" s="7"/>
      <c r="CF239" s="8"/>
      <c r="CG239" s="8"/>
      <c r="CH239" s="8"/>
      <c r="CI239" s="8"/>
      <c r="CJ239" s="8"/>
    </row>
    <row r="240" spans="1:88" x14ac:dyDescent="0.3">
      <c r="A240" s="1" t="s">
        <v>2238</v>
      </c>
      <c r="B240" s="1"/>
      <c r="C240" s="1" t="s">
        <v>1878</v>
      </c>
      <c r="D240" s="1"/>
      <c r="E240" s="1"/>
      <c r="F240" s="1"/>
      <c r="G240" s="1"/>
      <c r="H240" s="1">
        <v>16941.79</v>
      </c>
      <c r="I240" s="1">
        <v>0.48</v>
      </c>
      <c r="J240" s="12">
        <v>1723.35</v>
      </c>
      <c r="K240" s="5">
        <v>959.59</v>
      </c>
      <c r="L240" s="5">
        <v>2591.0500000000002</v>
      </c>
      <c r="M240" s="13">
        <f t="shared" si="18"/>
        <v>4.8159643286505016E-3</v>
      </c>
      <c r="N240" s="13">
        <v>4.9860041987404013E-3</v>
      </c>
      <c r="O240" s="13">
        <v>2.5597091334601529E-3</v>
      </c>
      <c r="P240" s="13">
        <v>-6.3239681845723705E-3</v>
      </c>
      <c r="Q240" s="7"/>
      <c r="R240" s="8"/>
      <c r="S240" s="8"/>
      <c r="T240" s="8"/>
      <c r="U240" s="8"/>
      <c r="V240" s="13"/>
      <c r="W240" s="14"/>
      <c r="X240" s="1"/>
      <c r="Y240" s="1"/>
      <c r="Z240" s="1"/>
      <c r="AA240" s="1"/>
      <c r="AB240" s="1"/>
      <c r="AC240" s="1"/>
      <c r="AD240" s="8"/>
      <c r="AE240" s="8"/>
      <c r="AF240" s="8"/>
      <c r="AG240" s="8"/>
      <c r="AH240" s="9"/>
      <c r="AI240" s="8"/>
      <c r="AJ240" s="13"/>
      <c r="AK240" s="8"/>
      <c r="AL240" s="8"/>
      <c r="AM240" s="8"/>
      <c r="AN240" s="8"/>
      <c r="AO240" s="7"/>
      <c r="AP240" s="7"/>
      <c r="AQ240" s="7"/>
      <c r="AR240" s="7"/>
      <c r="AS240" s="7"/>
      <c r="AT240" s="7"/>
      <c r="AU240" s="8"/>
      <c r="AV240" s="8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7"/>
      <c r="BV240" s="7"/>
      <c r="BW240" s="8"/>
      <c r="BX240" s="8"/>
      <c r="BY240" s="8"/>
      <c r="BZ240" s="8"/>
      <c r="CA240" s="8"/>
      <c r="CC240" s="8"/>
      <c r="CE240" s="7"/>
      <c r="CF240" s="8"/>
      <c r="CG240" s="8"/>
      <c r="CH240" s="8"/>
      <c r="CI240" s="8"/>
      <c r="CJ240" s="8"/>
    </row>
    <row r="241" spans="1:88" x14ac:dyDescent="0.3">
      <c r="A241" s="1" t="s">
        <v>2239</v>
      </c>
      <c r="B241" s="1"/>
      <c r="C241" s="1" t="s">
        <v>1878</v>
      </c>
      <c r="D241" s="1"/>
      <c r="E241" s="1"/>
      <c r="F241" s="1"/>
      <c r="G241" s="1"/>
      <c r="H241" s="1">
        <v>17088.13</v>
      </c>
      <c r="I241" s="1">
        <v>0.86</v>
      </c>
      <c r="J241" s="12">
        <v>1734.84</v>
      </c>
      <c r="K241" s="5">
        <v>960.38</v>
      </c>
      <c r="L241" s="5">
        <v>2575.5</v>
      </c>
      <c r="M241" s="13">
        <f t="shared" si="18"/>
        <v>8.6378121792325402E-3</v>
      </c>
      <c r="N241" s="13">
        <v>6.6672469318478367E-3</v>
      </c>
      <c r="O241" s="13">
        <v>8.2326827082401799E-4</v>
      </c>
      <c r="P241" s="13">
        <v>-6.0014279925127978E-3</v>
      </c>
      <c r="Q241" s="7"/>
      <c r="R241" s="8"/>
      <c r="S241" s="8"/>
      <c r="T241" s="8"/>
      <c r="U241" s="8"/>
      <c r="V241" s="13"/>
      <c r="W241" s="14"/>
      <c r="X241" s="1"/>
      <c r="Y241" s="1"/>
      <c r="Z241" s="1"/>
      <c r="AA241" s="1"/>
      <c r="AB241" s="1"/>
      <c r="AC241" s="1"/>
      <c r="AD241" s="8"/>
      <c r="AE241" s="8"/>
      <c r="AF241" s="8"/>
      <c r="AG241" s="8"/>
      <c r="AH241" s="9"/>
      <c r="AI241" s="8"/>
      <c r="AJ241" s="13"/>
      <c r="AK241" s="8"/>
      <c r="AL241" s="8"/>
      <c r="AM241" s="8"/>
      <c r="AN241" s="8"/>
      <c r="AO241" s="7"/>
      <c r="AP241" s="7"/>
      <c r="AQ241" s="7"/>
      <c r="AR241" s="7"/>
      <c r="AS241" s="7"/>
      <c r="AT241" s="7"/>
      <c r="AU241" s="8"/>
      <c r="AV241" s="8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7"/>
      <c r="BV241" s="7"/>
      <c r="BW241" s="8"/>
      <c r="BX241" s="8"/>
      <c r="BY241" s="8"/>
      <c r="BZ241" s="8"/>
      <c r="CA241" s="8"/>
      <c r="CC241" s="8"/>
      <c r="CE241" s="7"/>
      <c r="CF241" s="8"/>
      <c r="CG241" s="8"/>
      <c r="CH241" s="8"/>
      <c r="CI241" s="8"/>
      <c r="CJ241" s="8"/>
    </row>
    <row r="242" spans="1:88" x14ac:dyDescent="0.3">
      <c r="A242" s="1" t="s">
        <v>2240</v>
      </c>
      <c r="B242" s="1"/>
      <c r="C242" s="1" t="s">
        <v>1878</v>
      </c>
      <c r="D242" s="1"/>
      <c r="E242" s="1"/>
      <c r="F242" s="1"/>
      <c r="G242" s="1"/>
      <c r="H242" s="1">
        <v>17237.240000000002</v>
      </c>
      <c r="I242" s="1">
        <v>0.87</v>
      </c>
      <c r="J242" s="12">
        <v>1744.75</v>
      </c>
      <c r="K242" s="5">
        <v>967.17</v>
      </c>
      <c r="L242" s="5">
        <v>2575.5100000000002</v>
      </c>
      <c r="M242" s="13">
        <f t="shared" si="18"/>
        <v>8.7259401701649253E-3</v>
      </c>
      <c r="N242" s="13">
        <v>5.7123423485738734E-3</v>
      </c>
      <c r="O242" s="13">
        <v>7.0701180782606343E-3</v>
      </c>
      <c r="P242" s="13">
        <v>3.8827412154329721E-6</v>
      </c>
      <c r="Q242" s="7"/>
      <c r="R242" s="8"/>
      <c r="S242" s="8"/>
      <c r="T242" s="8"/>
      <c r="U242" s="8"/>
      <c r="V242" s="13"/>
      <c r="W242" s="14"/>
      <c r="X242" s="1"/>
      <c r="Y242" s="1"/>
      <c r="Z242" s="1"/>
      <c r="AA242" s="1"/>
      <c r="AB242" s="1"/>
      <c r="AC242" s="1"/>
      <c r="AD242" s="8"/>
      <c r="AE242" s="8"/>
      <c r="AF242" s="8"/>
      <c r="AG242" s="8"/>
      <c r="AH242" s="9"/>
      <c r="AI242" s="8"/>
      <c r="AJ242" s="13"/>
      <c r="AK242" s="8"/>
      <c r="AL242" s="8"/>
      <c r="AM242" s="8"/>
      <c r="AN242" s="8"/>
      <c r="AO242" s="7"/>
      <c r="AP242" s="7"/>
      <c r="AQ242" s="7"/>
      <c r="AR242" s="7"/>
      <c r="AS242" s="7"/>
      <c r="AT242" s="7"/>
      <c r="AU242" s="8"/>
      <c r="AV242" s="8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7"/>
      <c r="BV242" s="7"/>
      <c r="BW242" s="8"/>
      <c r="BX242" s="8"/>
      <c r="BY242" s="8"/>
      <c r="BZ242" s="8"/>
      <c r="CA242" s="8"/>
      <c r="CC242" s="8"/>
      <c r="CE242" s="7"/>
      <c r="CF242" s="8"/>
      <c r="CG242" s="8"/>
      <c r="CH242" s="8"/>
      <c r="CI242" s="8"/>
      <c r="CJ242" s="8"/>
    </row>
    <row r="243" spans="1:88" x14ac:dyDescent="0.3">
      <c r="A243" s="1" t="s">
        <v>2241</v>
      </c>
      <c r="B243" s="1"/>
      <c r="C243" s="1" t="s">
        <v>1878</v>
      </c>
      <c r="D243" s="1"/>
      <c r="E243" s="1"/>
      <c r="F243" s="1"/>
      <c r="G243" s="1"/>
      <c r="H243" s="1">
        <v>17675.63</v>
      </c>
      <c r="I243" s="1">
        <v>2.54</v>
      </c>
      <c r="J243" s="12">
        <v>1799.4</v>
      </c>
      <c r="K243" s="5">
        <v>980.54</v>
      </c>
      <c r="L243" s="5">
        <v>2589.8200000000002</v>
      </c>
      <c r="M243" s="13">
        <f t="shared" si="18"/>
        <v>2.5432725888831387E-2</v>
      </c>
      <c r="N243" s="13">
        <v>3.1322539045708586E-2</v>
      </c>
      <c r="O243" s="13">
        <v>1.3823836554070157E-2</v>
      </c>
      <c r="P243" s="13">
        <v>5.5561811058779664E-3</v>
      </c>
      <c r="Q243" s="7"/>
      <c r="R243" s="8"/>
      <c r="S243" s="8"/>
      <c r="T243" s="8"/>
      <c r="U243" s="8"/>
      <c r="V243" s="13"/>
      <c r="W243" s="14"/>
      <c r="X243" s="1"/>
      <c r="Y243" s="1"/>
      <c r="Z243" s="1"/>
      <c r="AA243" s="1"/>
      <c r="AB243" s="1"/>
      <c r="AC243" s="1"/>
      <c r="AD243" s="8"/>
      <c r="AE243" s="8"/>
      <c r="AF243" s="8"/>
      <c r="AG243" s="8"/>
      <c r="AH243" s="9"/>
      <c r="AI243" s="8"/>
      <c r="AJ243" s="13"/>
      <c r="AK243" s="8"/>
      <c r="AL243" s="8"/>
      <c r="AM243" s="8"/>
      <c r="AN243" s="8"/>
      <c r="AO243" s="7"/>
      <c r="AP243" s="7"/>
      <c r="AQ243" s="7"/>
      <c r="AR243" s="7"/>
      <c r="AS243" s="7"/>
      <c r="AT243" s="7"/>
      <c r="AU243" s="8"/>
      <c r="AV243" s="8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7"/>
      <c r="BV243" s="7"/>
      <c r="BW243" s="8"/>
      <c r="BX243" s="8"/>
      <c r="BY243" s="8"/>
      <c r="BZ243" s="8"/>
      <c r="CA243" s="8"/>
      <c r="CC243" s="8"/>
      <c r="CE243" s="7"/>
      <c r="CF243" s="8"/>
      <c r="CG243" s="8"/>
      <c r="CH243" s="8"/>
      <c r="CI243" s="8"/>
      <c r="CJ243" s="8"/>
    </row>
    <row r="244" spans="1:88" x14ac:dyDescent="0.3">
      <c r="A244" s="1" t="s">
        <v>2242</v>
      </c>
      <c r="B244" s="1"/>
      <c r="C244" s="1" t="s">
        <v>1878</v>
      </c>
      <c r="D244" s="1"/>
      <c r="E244" s="1"/>
      <c r="F244" s="1"/>
      <c r="G244" s="1"/>
      <c r="H244" s="1">
        <v>17596.400000000001</v>
      </c>
      <c r="I244" s="1">
        <v>-0.44</v>
      </c>
      <c r="J244" s="12">
        <v>1785.44</v>
      </c>
      <c r="K244" s="5">
        <v>988.87</v>
      </c>
      <c r="L244" s="5">
        <v>2600.37</v>
      </c>
      <c r="M244" s="13">
        <f t="shared" si="18"/>
        <v>-4.4824427757312879E-3</v>
      </c>
      <c r="N244" s="13">
        <v>-7.758141602756452E-3</v>
      </c>
      <c r="O244" s="13">
        <v>8.4953189059089329E-3</v>
      </c>
      <c r="P244" s="13">
        <v>4.0736421836264913E-3</v>
      </c>
      <c r="Q244" s="7"/>
      <c r="R244" s="8"/>
      <c r="S244" s="8"/>
      <c r="T244" s="8"/>
      <c r="U244" s="8"/>
      <c r="V244" s="13"/>
      <c r="W244" s="14"/>
      <c r="X244" s="1"/>
      <c r="Y244" s="1"/>
      <c r="Z244" s="1"/>
      <c r="AA244" s="1"/>
      <c r="AB244" s="1"/>
      <c r="AC244" s="1"/>
      <c r="AD244" s="8"/>
      <c r="AE244" s="8"/>
      <c r="AF244" s="8"/>
      <c r="AG244" s="8"/>
      <c r="AH244" s="9"/>
      <c r="AI244" s="8"/>
      <c r="AJ244" s="13"/>
      <c r="AK244" s="8"/>
      <c r="AL244" s="8"/>
      <c r="AM244" s="8"/>
      <c r="AN244" s="8"/>
      <c r="AO244" s="7"/>
      <c r="AP244" s="7"/>
      <c r="AQ244" s="7"/>
      <c r="AR244" s="7"/>
      <c r="AS244" s="7"/>
      <c r="AT244" s="7"/>
      <c r="AU244" s="8"/>
      <c r="AV244" s="8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7"/>
      <c r="BV244" s="7"/>
      <c r="BW244" s="8"/>
      <c r="BX244" s="8"/>
      <c r="BY244" s="8"/>
      <c r="BZ244" s="8"/>
      <c r="CA244" s="8"/>
      <c r="CC244" s="8"/>
      <c r="CE244" s="7"/>
      <c r="CF244" s="8"/>
      <c r="CG244" s="8"/>
      <c r="CH244" s="8"/>
      <c r="CI244" s="8"/>
      <c r="CJ244" s="8"/>
    </row>
    <row r="245" spans="1:88" x14ac:dyDescent="0.3">
      <c r="A245" s="1" t="s">
        <v>2243</v>
      </c>
      <c r="B245" s="1"/>
      <c r="C245" s="1" t="s">
        <v>1878</v>
      </c>
      <c r="D245" s="1"/>
      <c r="E245" s="1"/>
      <c r="F245" s="1"/>
      <c r="G245" s="1"/>
      <c r="H245" s="1">
        <v>17789.52</v>
      </c>
      <c r="I245" s="1">
        <v>1.0900000000000001</v>
      </c>
      <c r="J245" s="12">
        <v>1818.19</v>
      </c>
      <c r="K245" s="5">
        <v>998.01</v>
      </c>
      <c r="L245" s="5">
        <v>2609.9899999999998</v>
      </c>
      <c r="M245" s="13">
        <f t="shared" si="18"/>
        <v>1.0974972153394935E-2</v>
      </c>
      <c r="N245" s="13">
        <v>1.8342817456761251E-2</v>
      </c>
      <c r="O245" s="13">
        <v>9.2428731784763851E-3</v>
      </c>
      <c r="P245" s="13">
        <v>3.6994735364581643E-3</v>
      </c>
      <c r="Q245" s="7"/>
      <c r="R245" s="8"/>
      <c r="S245" s="8"/>
      <c r="T245" s="8"/>
      <c r="U245" s="8"/>
      <c r="V245" s="13"/>
      <c r="W245" s="14"/>
      <c r="X245" s="1"/>
      <c r="Y245" s="1"/>
      <c r="Z245" s="1"/>
      <c r="AA245" s="1"/>
      <c r="AB245" s="1"/>
      <c r="AC245" s="1"/>
      <c r="AD245" s="8"/>
      <c r="AE245" s="8"/>
      <c r="AF245" s="8"/>
      <c r="AG245" s="8"/>
      <c r="AH245" s="9"/>
      <c r="AI245" s="8"/>
      <c r="AJ245" s="13"/>
      <c r="AK245" s="8"/>
      <c r="AL245" s="8"/>
      <c r="AM245" s="8"/>
      <c r="AN245" s="8"/>
      <c r="AO245" s="7"/>
      <c r="AP245" s="7"/>
      <c r="AQ245" s="7"/>
      <c r="AR245" s="7"/>
      <c r="AS245" s="7"/>
      <c r="AT245" s="7"/>
      <c r="AU245" s="8"/>
      <c r="AV245" s="8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7"/>
      <c r="BV245" s="7"/>
      <c r="BW245" s="8"/>
      <c r="BX245" s="8"/>
      <c r="BY245" s="8"/>
      <c r="BZ245" s="8"/>
      <c r="CA245" s="8"/>
      <c r="CC245" s="8"/>
      <c r="CE245" s="7"/>
      <c r="CF245" s="8"/>
      <c r="CG245" s="8"/>
      <c r="CH245" s="8"/>
      <c r="CI245" s="8"/>
      <c r="CJ245" s="8"/>
    </row>
    <row r="246" spans="1:88" x14ac:dyDescent="0.3">
      <c r="A246" s="1" t="s">
        <v>2244</v>
      </c>
      <c r="B246" s="1"/>
      <c r="C246" s="1" t="s">
        <v>1878</v>
      </c>
      <c r="D246" s="1"/>
      <c r="E246" s="1"/>
      <c r="F246" s="1"/>
      <c r="G246" s="1"/>
      <c r="H246" s="1">
        <v>18066.04</v>
      </c>
      <c r="I246" s="1">
        <v>1.55</v>
      </c>
      <c r="J246" s="12">
        <v>1847.43</v>
      </c>
      <c r="K246" s="5">
        <v>1008.11</v>
      </c>
      <c r="L246" s="5">
        <v>2649.58</v>
      </c>
      <c r="M246" s="13">
        <f t="shared" si="18"/>
        <v>1.5543983199097111E-2</v>
      </c>
      <c r="N246" s="13">
        <v>1.6081927631325765E-2</v>
      </c>
      <c r="O246" s="13">
        <v>1.012013907676268E-2</v>
      </c>
      <c r="P246" s="13">
        <v>1.5168640492875474E-2</v>
      </c>
      <c r="Q246" s="7"/>
      <c r="R246" s="8"/>
      <c r="S246" s="8"/>
      <c r="T246" s="8"/>
      <c r="U246" s="8"/>
      <c r="V246" s="13"/>
      <c r="W246" s="14"/>
      <c r="X246" s="1"/>
      <c r="Y246" s="1"/>
      <c r="Z246" s="1"/>
      <c r="AA246" s="1"/>
      <c r="AB246" s="1"/>
      <c r="AC246" s="1"/>
      <c r="AD246" s="8"/>
      <c r="AE246" s="8"/>
      <c r="AF246" s="8"/>
      <c r="AG246" s="8"/>
      <c r="AH246" s="9"/>
      <c r="AI246" s="8"/>
      <c r="AJ246" s="13"/>
      <c r="AK246" s="8"/>
      <c r="AL246" s="8"/>
      <c r="AM246" s="8"/>
      <c r="AN246" s="8"/>
      <c r="AO246" s="7"/>
      <c r="AP246" s="7"/>
      <c r="AQ246" s="7"/>
      <c r="AR246" s="7"/>
      <c r="AS246" s="7"/>
      <c r="AT246" s="7"/>
      <c r="AU246" s="8"/>
      <c r="AV246" s="8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7"/>
      <c r="BV246" s="7"/>
      <c r="BW246" s="8"/>
      <c r="BX246" s="8"/>
      <c r="BY246" s="8"/>
      <c r="BZ246" s="8"/>
      <c r="CA246" s="8"/>
      <c r="CC246" s="8"/>
      <c r="CE246" s="7"/>
      <c r="CF246" s="8"/>
      <c r="CG246" s="8"/>
      <c r="CH246" s="8"/>
      <c r="CI246" s="8"/>
      <c r="CJ246" s="8"/>
    </row>
    <row r="247" spans="1:88" x14ac:dyDescent="0.3">
      <c r="A247" s="1" t="s">
        <v>2245</v>
      </c>
      <c r="B247" s="1"/>
      <c r="C247" s="1" t="s">
        <v>1878</v>
      </c>
      <c r="D247" s="1"/>
      <c r="E247" s="1"/>
      <c r="F247" s="1"/>
      <c r="G247" s="1"/>
      <c r="H247" s="1">
        <v>17609.88</v>
      </c>
      <c r="I247" s="1">
        <v>-2.52</v>
      </c>
      <c r="J247" s="12">
        <v>1792.13</v>
      </c>
      <c r="K247" s="5">
        <v>992.35</v>
      </c>
      <c r="L247" s="5">
        <v>2638.3</v>
      </c>
      <c r="M247" s="13">
        <f t="shared" si="18"/>
        <v>-2.5249584302924122E-2</v>
      </c>
      <c r="N247" s="13">
        <v>-2.993347515196787E-2</v>
      </c>
      <c r="O247" s="13">
        <v>-1.5633214629355963E-2</v>
      </c>
      <c r="P247" s="13">
        <v>-4.2572785120659207E-3</v>
      </c>
      <c r="Q247" s="7"/>
      <c r="R247" s="8"/>
      <c r="S247" s="8"/>
      <c r="T247" s="8"/>
      <c r="U247" s="8"/>
      <c r="V247" s="13"/>
      <c r="W247" s="14"/>
      <c r="X247" s="1"/>
      <c r="Y247" s="1"/>
      <c r="Z247" s="1"/>
      <c r="AA247" s="1"/>
      <c r="AB247" s="1"/>
      <c r="AC247" s="1"/>
      <c r="AD247" s="8"/>
      <c r="AE247" s="8"/>
      <c r="AF247" s="8"/>
      <c r="AG247" s="8"/>
      <c r="AH247" s="9"/>
      <c r="AI247" s="8"/>
      <c r="AJ247" s="13"/>
      <c r="AK247" s="8"/>
      <c r="AL247" s="8"/>
      <c r="AM247" s="8"/>
      <c r="AN247" s="8"/>
      <c r="AO247" s="7"/>
      <c r="AP247" s="7"/>
      <c r="AQ247" s="7"/>
      <c r="AR247" s="7"/>
      <c r="AS247" s="7"/>
      <c r="AT247" s="7"/>
      <c r="AU247" s="8"/>
      <c r="AV247" s="8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7"/>
      <c r="BV247" s="7"/>
      <c r="BW247" s="8"/>
      <c r="BX247" s="8"/>
      <c r="BY247" s="8"/>
      <c r="BZ247" s="8"/>
      <c r="CA247" s="8"/>
      <c r="CC247" s="8"/>
      <c r="CE247" s="7"/>
      <c r="CF247" s="8"/>
      <c r="CG247" s="8"/>
      <c r="CH247" s="8"/>
      <c r="CI247" s="8"/>
      <c r="CJ247" s="8"/>
    </row>
    <row r="248" spans="1:88" x14ac:dyDescent="0.3">
      <c r="A248" s="1" t="s">
        <v>2246</v>
      </c>
      <c r="B248" s="1"/>
      <c r="C248" s="1" t="s">
        <v>1878</v>
      </c>
      <c r="D248" s="1"/>
      <c r="E248" s="1"/>
      <c r="F248" s="1"/>
      <c r="G248" s="1"/>
      <c r="H248" s="1">
        <v>17447.080000000002</v>
      </c>
      <c r="I248" s="1">
        <v>-0.92</v>
      </c>
      <c r="J248" s="12">
        <v>1772.06</v>
      </c>
      <c r="K248" s="5">
        <v>990.29</v>
      </c>
      <c r="L248" s="5">
        <v>2637.07</v>
      </c>
      <c r="M248" s="13">
        <f t="shared" si="18"/>
        <v>-9.2448102996726123E-3</v>
      </c>
      <c r="N248" s="13">
        <v>-1.1198964360844443E-2</v>
      </c>
      <c r="O248" s="13">
        <v>-2.0758804857158308E-3</v>
      </c>
      <c r="P248" s="13">
        <v>-4.6620930144414263E-4</v>
      </c>
      <c r="Q248" s="7"/>
      <c r="R248" s="8"/>
      <c r="S248" s="8"/>
      <c r="T248" s="8"/>
      <c r="U248" s="8"/>
      <c r="V248" s="13"/>
      <c r="W248" s="14"/>
      <c r="X248" s="1"/>
      <c r="Y248" s="1"/>
      <c r="Z248" s="1"/>
      <c r="AA248" s="1"/>
      <c r="AB248" s="1"/>
      <c r="AC248" s="1"/>
      <c r="AD248" s="8"/>
      <c r="AE248" s="8"/>
      <c r="AF248" s="8"/>
      <c r="AG248" s="8"/>
      <c r="AH248" s="9"/>
      <c r="AI248" s="8"/>
      <c r="AJ248" s="13"/>
      <c r="AK248" s="8"/>
      <c r="AL248" s="8"/>
      <c r="AM248" s="8"/>
      <c r="AN248" s="8"/>
      <c r="AO248" s="7"/>
      <c r="AP248" s="7"/>
      <c r="AQ248" s="7"/>
      <c r="AR248" s="7"/>
      <c r="AS248" s="7"/>
      <c r="AT248" s="7"/>
      <c r="AU248" s="8"/>
      <c r="AV248" s="8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7"/>
      <c r="BV248" s="7"/>
      <c r="BW248" s="8"/>
      <c r="BX248" s="8"/>
      <c r="BY248" s="8"/>
      <c r="BZ248" s="8"/>
      <c r="CA248" s="8"/>
      <c r="CC248" s="8"/>
      <c r="CE248" s="7"/>
      <c r="CF248" s="8"/>
      <c r="CG248" s="8"/>
      <c r="CH248" s="8"/>
      <c r="CI248" s="8"/>
      <c r="CJ248" s="8"/>
    </row>
    <row r="249" spans="1:88" x14ac:dyDescent="0.3">
      <c r="A249" s="1" t="s">
        <v>2247</v>
      </c>
      <c r="B249" s="1"/>
      <c r="C249" s="1" t="s">
        <v>1878</v>
      </c>
      <c r="D249" s="1"/>
      <c r="E249" s="1"/>
      <c r="F249" s="1"/>
      <c r="G249" s="1"/>
      <c r="H249" s="1">
        <v>17831.8</v>
      </c>
      <c r="I249" s="1">
        <v>2.2000000000000002</v>
      </c>
      <c r="J249" s="12">
        <v>1816.58</v>
      </c>
      <c r="K249" s="5">
        <v>1004.6</v>
      </c>
      <c r="L249" s="5">
        <v>2612.7600000000002</v>
      </c>
      <c r="M249" s="13">
        <f t="shared" si="18"/>
        <v>2.2050681260130434E-2</v>
      </c>
      <c r="N249" s="13">
        <v>2.5123302822703586E-2</v>
      </c>
      <c r="O249" s="13">
        <v>1.4450312534712184E-2</v>
      </c>
      <c r="P249" s="13">
        <v>-9.218564543224117E-3</v>
      </c>
      <c r="Q249" s="7"/>
      <c r="R249" s="8"/>
      <c r="S249" s="8"/>
      <c r="T249" s="8"/>
      <c r="U249" s="8"/>
      <c r="V249" s="13"/>
      <c r="W249" s="14"/>
      <c r="X249" s="1"/>
      <c r="Y249" s="1"/>
      <c r="Z249" s="1"/>
      <c r="AA249" s="1"/>
      <c r="AB249" s="1"/>
      <c r="AC249" s="1"/>
      <c r="AD249" s="8"/>
      <c r="AE249" s="8"/>
      <c r="AF249" s="8"/>
      <c r="AG249" s="8"/>
      <c r="AH249" s="9"/>
      <c r="AI249" s="8"/>
      <c r="AJ249" s="13"/>
      <c r="AK249" s="8"/>
      <c r="AL249" s="8"/>
      <c r="AM249" s="8"/>
      <c r="AN249" s="8"/>
      <c r="AO249" s="7"/>
      <c r="AP249" s="7"/>
      <c r="AQ249" s="7"/>
      <c r="AR249" s="7"/>
      <c r="AS249" s="7"/>
      <c r="AT249" s="7"/>
      <c r="AU249" s="8"/>
      <c r="AV249" s="8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7"/>
      <c r="BV249" s="7"/>
      <c r="BW249" s="8"/>
      <c r="BX249" s="8"/>
      <c r="BY249" s="8"/>
      <c r="BZ249" s="8"/>
      <c r="CA249" s="8"/>
      <c r="CC249" s="8"/>
      <c r="CE249" s="7"/>
      <c r="CF249" s="8"/>
      <c r="CG249" s="8"/>
      <c r="CH249" s="8"/>
      <c r="CI249" s="8"/>
      <c r="CJ249" s="8"/>
    </row>
    <row r="250" spans="1:88" x14ac:dyDescent="0.3">
      <c r="A250" s="1" t="s">
        <v>2248</v>
      </c>
      <c r="B250" s="1"/>
      <c r="C250" s="1" t="s">
        <v>1878</v>
      </c>
      <c r="D250" s="1"/>
      <c r="E250" s="1"/>
      <c r="F250" s="1"/>
      <c r="G250" s="1"/>
      <c r="H250" s="1">
        <v>18014.88</v>
      </c>
      <c r="I250" s="1">
        <v>1.02</v>
      </c>
      <c r="J250" s="12">
        <v>1843.61</v>
      </c>
      <c r="K250" s="5">
        <v>1012.13</v>
      </c>
      <c r="L250" s="5">
        <v>2665.05</v>
      </c>
      <c r="M250" s="13">
        <f t="shared" si="18"/>
        <v>1.0267050998777671E-2</v>
      </c>
      <c r="N250" s="13">
        <v>1.4879608935472133E-2</v>
      </c>
      <c r="O250" s="13">
        <v>7.4955206052160772E-3</v>
      </c>
      <c r="P250" s="13">
        <v>2.0013319248610717E-2</v>
      </c>
      <c r="Q250" s="7"/>
      <c r="R250" s="8"/>
      <c r="S250" s="8"/>
      <c r="T250" s="8"/>
      <c r="U250" s="8"/>
      <c r="V250" s="13"/>
      <c r="W250" s="14"/>
      <c r="X250" s="1"/>
      <c r="Y250" s="1"/>
      <c r="Z250" s="1"/>
      <c r="AA250" s="1"/>
      <c r="AB250" s="1"/>
      <c r="AC250" s="1"/>
      <c r="AD250" s="8"/>
      <c r="AE250" s="8"/>
      <c r="AF250" s="8"/>
      <c r="AG250" s="8"/>
      <c r="AH250" s="9"/>
      <c r="AI250" s="8"/>
      <c r="AJ250" s="13"/>
      <c r="AK250" s="8"/>
      <c r="AL250" s="8"/>
      <c r="AM250" s="8"/>
      <c r="AN250" s="8"/>
      <c r="AO250" s="7"/>
      <c r="AP250" s="7"/>
      <c r="AQ250" s="7"/>
      <c r="AR250" s="7"/>
      <c r="AS250" s="7"/>
      <c r="AT250" s="7"/>
      <c r="AU250" s="8"/>
      <c r="AV250" s="8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7"/>
      <c r="BV250" s="7"/>
      <c r="BW250" s="8"/>
      <c r="BX250" s="8"/>
      <c r="BY250" s="8"/>
      <c r="BZ250" s="8"/>
      <c r="CA250" s="8"/>
      <c r="CC250" s="8"/>
      <c r="CE250" s="7"/>
      <c r="CF250" s="8"/>
      <c r="CG250" s="8"/>
      <c r="CH250" s="8"/>
      <c r="CI250" s="8"/>
      <c r="CJ250" s="8"/>
    </row>
    <row r="251" spans="1:88" x14ac:dyDescent="0.3">
      <c r="A251" s="1" t="s">
        <v>2249</v>
      </c>
      <c r="B251" s="1"/>
      <c r="C251" s="1" t="s">
        <v>1878</v>
      </c>
      <c r="D251" s="1"/>
      <c r="E251" s="1"/>
      <c r="F251" s="1"/>
      <c r="G251" s="1"/>
      <c r="H251" s="1">
        <v>17909.64</v>
      </c>
      <c r="I251" s="1">
        <v>-0.57999999999999996</v>
      </c>
      <c r="J251" s="12">
        <v>1825.2</v>
      </c>
      <c r="K251" s="5">
        <v>1009.46</v>
      </c>
      <c r="L251" s="5">
        <v>2691.38</v>
      </c>
      <c r="M251" s="13">
        <f t="shared" si="18"/>
        <v>-5.8418374144041385E-3</v>
      </c>
      <c r="N251" s="13">
        <v>-9.9858429928237902E-3</v>
      </c>
      <c r="O251" s="13">
        <v>-2.6380010472962789E-3</v>
      </c>
      <c r="P251" s="13">
        <v>9.8797395921277342E-3</v>
      </c>
      <c r="Q251" s="7"/>
      <c r="R251" s="8"/>
      <c r="S251" s="8"/>
      <c r="T251" s="8"/>
      <c r="U251" s="8"/>
      <c r="V251" s="13"/>
      <c r="W251" s="14"/>
      <c r="X251" s="1"/>
      <c r="Y251" s="1"/>
      <c r="Z251" s="1"/>
      <c r="AA251" s="1"/>
      <c r="AB251" s="1"/>
      <c r="AC251" s="1"/>
      <c r="AD251" s="8"/>
      <c r="AE251" s="8"/>
      <c r="AF251" s="8"/>
      <c r="AG251" s="8"/>
      <c r="AH251" s="9"/>
      <c r="AI251" s="8"/>
      <c r="AJ251" s="13"/>
      <c r="AK251" s="8"/>
      <c r="AL251" s="8"/>
      <c r="AM251" s="8"/>
      <c r="AN251" s="8"/>
      <c r="AO251" s="7"/>
      <c r="AP251" s="7"/>
      <c r="AQ251" s="7"/>
      <c r="AR251" s="7"/>
      <c r="AS251" s="7"/>
      <c r="AT251" s="7"/>
      <c r="AU251" s="8"/>
      <c r="AV251" s="8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7"/>
      <c r="BV251" s="7"/>
      <c r="BW251" s="8"/>
      <c r="BX251" s="8"/>
      <c r="BY251" s="8"/>
      <c r="BZ251" s="8"/>
      <c r="CA251" s="8"/>
      <c r="CC251" s="8"/>
      <c r="CE251" s="7"/>
      <c r="CF251" s="8"/>
      <c r="CG251" s="8"/>
      <c r="CH251" s="8"/>
      <c r="CI251" s="8"/>
      <c r="CJ251" s="8"/>
    </row>
    <row r="252" spans="1:88" x14ac:dyDescent="0.3">
      <c r="A252" s="1" t="s">
        <v>2250</v>
      </c>
      <c r="B252" s="1"/>
      <c r="C252" s="1" t="s">
        <v>1878</v>
      </c>
      <c r="D252" s="1"/>
      <c r="E252" s="1"/>
      <c r="F252" s="1"/>
      <c r="G252" s="1"/>
      <c r="H252" s="1">
        <v>17847.55</v>
      </c>
      <c r="I252" s="1">
        <v>-0.34</v>
      </c>
      <c r="J252" s="12">
        <v>1816.19</v>
      </c>
      <c r="K252" s="5">
        <v>1004.68</v>
      </c>
      <c r="L252" s="5">
        <v>2748.62</v>
      </c>
      <c r="M252" s="13">
        <f t="shared" si="18"/>
        <v>-3.4668480215124253E-3</v>
      </c>
      <c r="N252" s="13">
        <v>-4.9364453210607451E-3</v>
      </c>
      <c r="O252" s="13">
        <v>-4.7352049610683844E-3</v>
      </c>
      <c r="P252" s="13">
        <v>2.1267899739167095E-2</v>
      </c>
      <c r="Q252" s="7"/>
      <c r="R252" s="8"/>
      <c r="S252" s="8"/>
      <c r="T252" s="8"/>
      <c r="U252" s="8"/>
      <c r="V252" s="13"/>
      <c r="W252" s="14"/>
      <c r="X252" s="1"/>
      <c r="Y252" s="1"/>
      <c r="Z252" s="1"/>
      <c r="AA252" s="1"/>
      <c r="AB252" s="1"/>
      <c r="AC252" s="1"/>
      <c r="AD252" s="8"/>
      <c r="AE252" s="8"/>
      <c r="AF252" s="8"/>
      <c r="AG252" s="8"/>
      <c r="AH252" s="9"/>
      <c r="AI252" s="8"/>
      <c r="AJ252" s="13"/>
      <c r="AK252" s="8"/>
      <c r="AL252" s="8"/>
      <c r="AM252" s="8"/>
      <c r="AN252" s="8"/>
      <c r="AO252" s="7"/>
      <c r="AP252" s="7"/>
      <c r="AQ252" s="7"/>
      <c r="AR252" s="7"/>
      <c r="AS252" s="7"/>
      <c r="AT252" s="7"/>
      <c r="AU252" s="8"/>
      <c r="AV252" s="8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7"/>
      <c r="BV252" s="7"/>
      <c r="BW252" s="8"/>
      <c r="BX252" s="8"/>
      <c r="BY252" s="8"/>
      <c r="BZ252" s="8"/>
      <c r="CA252" s="8"/>
      <c r="CC252" s="8"/>
      <c r="CE252" s="7"/>
      <c r="CF252" s="8"/>
      <c r="CG252" s="8"/>
      <c r="CH252" s="8"/>
      <c r="CI252" s="8"/>
      <c r="CJ252" s="8"/>
    </row>
    <row r="253" spans="1:88" x14ac:dyDescent="0.3">
      <c r="A253" s="1" t="s">
        <v>2251</v>
      </c>
      <c r="B253" s="1"/>
      <c r="C253" s="1" t="s">
        <v>1878</v>
      </c>
      <c r="D253" s="1"/>
      <c r="E253" s="1"/>
      <c r="F253" s="1"/>
      <c r="G253" s="1"/>
      <c r="H253" s="1">
        <v>17672.8</v>
      </c>
      <c r="I253" s="1">
        <v>-0.97</v>
      </c>
      <c r="J253" s="12">
        <v>1794.65</v>
      </c>
      <c r="K253" s="5">
        <v>996.56</v>
      </c>
      <c r="L253" s="5">
        <v>2695.59</v>
      </c>
      <c r="M253" s="13">
        <f t="shared" si="18"/>
        <v>-9.7912598647993399E-3</v>
      </c>
      <c r="N253" s="13">
        <v>-1.1859992621917281E-2</v>
      </c>
      <c r="O253" s="13">
        <v>-8.0821754190388839E-3</v>
      </c>
      <c r="P253" s="13">
        <v>-1.9293318101447188E-2</v>
      </c>
      <c r="Q253" s="7"/>
      <c r="R253" s="8"/>
      <c r="S253" s="8"/>
      <c r="T253" s="8"/>
      <c r="U253" s="8"/>
      <c r="V253" s="13"/>
      <c r="W253" s="14"/>
      <c r="X253" s="1"/>
      <c r="Y253" s="1"/>
      <c r="Z253" s="1"/>
      <c r="AA253" s="1"/>
      <c r="AB253" s="1"/>
      <c r="AC253" s="1"/>
      <c r="AD253" s="8"/>
      <c r="AE253" s="8"/>
      <c r="AF253" s="8"/>
      <c r="AG253" s="8"/>
      <c r="AH253" s="9"/>
      <c r="AI253" s="8"/>
      <c r="AJ253" s="13"/>
      <c r="AK253" s="8"/>
      <c r="AL253" s="8"/>
      <c r="AM253" s="8"/>
      <c r="AN253" s="8"/>
      <c r="AO253" s="7"/>
      <c r="AP253" s="7"/>
      <c r="AQ253" s="7"/>
      <c r="AR253" s="7"/>
      <c r="AS253" s="7"/>
      <c r="AT253" s="7"/>
      <c r="AU253" s="8"/>
      <c r="AV253" s="8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7"/>
      <c r="BV253" s="7"/>
      <c r="BW253" s="8"/>
      <c r="BX253" s="8"/>
      <c r="BY253" s="8"/>
      <c r="BZ253" s="8"/>
      <c r="CA253" s="8"/>
      <c r="CC253" s="8"/>
      <c r="CE253" s="7"/>
      <c r="CF253" s="8"/>
      <c r="CG253" s="8"/>
      <c r="CH253" s="8"/>
      <c r="CI253" s="8"/>
      <c r="CJ253" s="8"/>
    </row>
    <row r="254" spans="1:88" x14ac:dyDescent="0.3">
      <c r="A254" s="1" t="s">
        <v>2252</v>
      </c>
      <c r="B254" s="1"/>
      <c r="C254" s="1" t="s">
        <v>1878</v>
      </c>
      <c r="D254" s="1"/>
      <c r="E254" s="1"/>
      <c r="F254" s="1"/>
      <c r="G254" s="1"/>
      <c r="H254" s="1">
        <v>17506.13</v>
      </c>
      <c r="I254" s="1">
        <v>-0.94</v>
      </c>
      <c r="J254" s="12">
        <v>1779.34</v>
      </c>
      <c r="K254" s="5">
        <v>988.62</v>
      </c>
      <c r="L254" s="5">
        <v>2660.2</v>
      </c>
      <c r="M254" s="13">
        <f t="shared" si="18"/>
        <v>-9.4308768276673005E-3</v>
      </c>
      <c r="N254" s="13">
        <v>-8.5309113197560293E-3</v>
      </c>
      <c r="O254" s="13">
        <v>-7.9674078831178941E-3</v>
      </c>
      <c r="P254" s="13">
        <v>-1.3128851197697133E-2</v>
      </c>
      <c r="Q254" s="7"/>
      <c r="R254" s="8"/>
      <c r="S254" s="8"/>
      <c r="T254" s="8"/>
      <c r="U254" s="8"/>
      <c r="V254" s="13"/>
      <c r="W254" s="14"/>
      <c r="X254" s="1"/>
      <c r="Y254" s="1"/>
      <c r="Z254" s="1"/>
      <c r="AA254" s="1"/>
      <c r="AB254" s="1"/>
      <c r="AC254" s="1"/>
      <c r="AD254" s="8"/>
      <c r="AE254" s="8"/>
      <c r="AF254" s="8"/>
      <c r="AG254" s="8"/>
      <c r="AH254" s="9"/>
      <c r="AI254" s="8"/>
      <c r="AJ254" s="13"/>
      <c r="AK254" s="8"/>
      <c r="AL254" s="8"/>
      <c r="AM254" s="8"/>
      <c r="AN254" s="8"/>
      <c r="AO254" s="7"/>
      <c r="AP254" s="7"/>
      <c r="AQ254" s="7"/>
      <c r="AR254" s="7"/>
      <c r="AS254" s="7"/>
      <c r="AT254" s="7"/>
      <c r="AU254" s="8"/>
      <c r="AV254" s="8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7"/>
      <c r="BV254" s="7"/>
      <c r="BW254" s="8"/>
      <c r="BX254" s="8"/>
      <c r="BY254" s="8"/>
      <c r="BZ254" s="8"/>
      <c r="CA254" s="8"/>
      <c r="CC254" s="8"/>
      <c r="CE254" s="7"/>
      <c r="CF254" s="8"/>
      <c r="CG254" s="8"/>
      <c r="CH254" s="8"/>
      <c r="CI254" s="8"/>
      <c r="CJ254" s="8"/>
    </row>
    <row r="255" spans="1:88" x14ac:dyDescent="0.3">
      <c r="A255" s="1" t="s">
        <v>2253</v>
      </c>
      <c r="B255" s="1"/>
      <c r="C255" s="1" t="s">
        <v>1878</v>
      </c>
      <c r="D255" s="1"/>
      <c r="E255" s="1"/>
      <c r="F255" s="1"/>
      <c r="G255" s="1"/>
      <c r="H255" s="1">
        <v>17875.87</v>
      </c>
      <c r="I255" s="1">
        <v>2.11</v>
      </c>
      <c r="J255" s="12">
        <v>1826.19</v>
      </c>
      <c r="K255" s="5">
        <v>1000.14</v>
      </c>
      <c r="L255" s="5">
        <v>2652.07</v>
      </c>
      <c r="M255" s="13">
        <f t="shared" si="18"/>
        <v>2.1120601754927915E-2</v>
      </c>
      <c r="N255" s="13">
        <v>2.6329987523463938E-2</v>
      </c>
      <c r="O255" s="13">
        <v>1.1652606663834497E-2</v>
      </c>
      <c r="P255" s="13">
        <v>-3.0561611908878072E-3</v>
      </c>
      <c r="Q255" s="7"/>
      <c r="R255" s="8"/>
      <c r="S255" s="8"/>
      <c r="T255" s="8"/>
      <c r="U255" s="8"/>
      <c r="V255" s="13"/>
      <c r="W255" s="14"/>
      <c r="X255" s="1"/>
      <c r="Y255" s="1"/>
      <c r="Z255" s="1"/>
      <c r="AA255" s="1"/>
      <c r="AB255" s="1"/>
      <c r="AC255" s="1"/>
      <c r="AD255" s="8"/>
      <c r="AE255" s="8"/>
      <c r="AF255" s="8"/>
      <c r="AG255" s="8"/>
      <c r="AH255" s="9"/>
      <c r="AI255" s="8"/>
      <c r="AJ255" s="13"/>
      <c r="AK255" s="8"/>
      <c r="AL255" s="8"/>
      <c r="AM255" s="8"/>
      <c r="AN255" s="8"/>
      <c r="AO255" s="7"/>
      <c r="AP255" s="7"/>
      <c r="AQ255" s="7"/>
      <c r="AR255" s="7"/>
      <c r="AS255" s="7"/>
      <c r="AT255" s="7"/>
      <c r="AU255" s="8"/>
      <c r="AV255" s="8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7"/>
      <c r="BV255" s="7"/>
      <c r="BW255" s="8"/>
      <c r="BX255" s="8"/>
      <c r="BY255" s="8"/>
      <c r="BZ255" s="8"/>
      <c r="CA255" s="8"/>
      <c r="CC255" s="8"/>
      <c r="CE255" s="7"/>
      <c r="CF255" s="8"/>
      <c r="CG255" s="8"/>
      <c r="CH255" s="8"/>
      <c r="CI255" s="8"/>
      <c r="CJ255" s="8"/>
    </row>
    <row r="256" spans="1:88" x14ac:dyDescent="0.3">
      <c r="A256" s="1" t="s">
        <v>2254</v>
      </c>
      <c r="B256" s="1"/>
      <c r="C256" s="1" t="s">
        <v>1878</v>
      </c>
      <c r="D256" s="1"/>
      <c r="E256" s="1"/>
      <c r="F256" s="1"/>
      <c r="G256" s="1"/>
      <c r="H256" s="1">
        <v>17509.34</v>
      </c>
      <c r="I256" s="1">
        <v>-2.0499999999999998</v>
      </c>
      <c r="J256" s="12">
        <v>1784.97</v>
      </c>
      <c r="K256" s="5">
        <v>991.98</v>
      </c>
      <c r="L256" s="5">
        <v>2629.87</v>
      </c>
      <c r="M256" s="13">
        <f t="shared" si="18"/>
        <v>-2.0504176859643675E-2</v>
      </c>
      <c r="N256" s="13">
        <v>-2.2571583460647582E-2</v>
      </c>
      <c r="O256" s="13">
        <v>-8.1588577599135403E-3</v>
      </c>
      <c r="P256" s="13">
        <v>-8.3708197747420776E-3</v>
      </c>
      <c r="Q256" s="7"/>
      <c r="R256" s="8"/>
      <c r="S256" s="8"/>
      <c r="T256" s="8"/>
      <c r="U256" s="8"/>
      <c r="V256" s="13"/>
      <c r="W256" s="14"/>
      <c r="X256" s="1"/>
      <c r="Y256" s="1"/>
      <c r="Z256" s="1"/>
      <c r="AA256" s="1"/>
      <c r="AB256" s="1"/>
      <c r="AC256" s="1"/>
      <c r="AD256" s="8"/>
      <c r="AE256" s="8"/>
      <c r="AF256" s="8"/>
      <c r="AG256" s="8"/>
      <c r="AH256" s="9"/>
      <c r="AI256" s="8"/>
      <c r="AJ256" s="13"/>
      <c r="AK256" s="8"/>
      <c r="AL256" s="8"/>
      <c r="AM256" s="8"/>
      <c r="AN256" s="8"/>
      <c r="AO256" s="7"/>
      <c r="AP256" s="7"/>
      <c r="AQ256" s="7"/>
      <c r="AR256" s="7"/>
      <c r="AS256" s="7"/>
      <c r="AT256" s="7"/>
      <c r="AU256" s="8"/>
      <c r="AV256" s="8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7"/>
      <c r="BV256" s="7"/>
      <c r="BW256" s="8"/>
      <c r="BX256" s="8"/>
      <c r="BY256" s="8"/>
      <c r="BZ256" s="8"/>
      <c r="CA256" s="8"/>
      <c r="CC256" s="8"/>
      <c r="CE256" s="7"/>
      <c r="CF256" s="8"/>
      <c r="CG256" s="8"/>
      <c r="CH256" s="8"/>
      <c r="CI256" s="8"/>
      <c r="CJ256" s="8"/>
    </row>
    <row r="257" spans="1:88" x14ac:dyDescent="0.3">
      <c r="A257" s="1" t="s">
        <v>2255</v>
      </c>
      <c r="B257" s="1"/>
      <c r="C257" s="1" t="s">
        <v>1878</v>
      </c>
      <c r="D257" s="1"/>
      <c r="E257" s="1"/>
      <c r="F257" s="1"/>
      <c r="G257" s="1"/>
      <c r="H257" s="1">
        <v>17119.32</v>
      </c>
      <c r="I257" s="1">
        <v>-2.2200000000000002</v>
      </c>
      <c r="J257" s="12">
        <v>1745.47</v>
      </c>
      <c r="K257" s="5">
        <v>977.21</v>
      </c>
      <c r="L257" s="5">
        <v>2628.83</v>
      </c>
      <c r="M257" s="13">
        <f t="shared" si="18"/>
        <v>-2.2274968673862139E-2</v>
      </c>
      <c r="N257" s="13">
        <v>-2.2129223460338299E-2</v>
      </c>
      <c r="O257" s="13">
        <v>-1.4889413093005843E-2</v>
      </c>
      <c r="P257" s="13">
        <v>-3.9545680965213936E-4</v>
      </c>
      <c r="Q257" s="7"/>
      <c r="R257" s="8"/>
      <c r="S257" s="8"/>
      <c r="T257" s="8"/>
      <c r="U257" s="8"/>
      <c r="V257" s="13"/>
      <c r="W257" s="14"/>
      <c r="X257" s="1"/>
      <c r="Y257" s="1"/>
      <c r="Z257" s="1"/>
      <c r="AA257" s="1"/>
      <c r="AB257" s="1"/>
      <c r="AC257" s="1"/>
      <c r="AD257" s="8"/>
      <c r="AE257" s="8"/>
      <c r="AF257" s="8"/>
      <c r="AG257" s="8"/>
      <c r="AH257" s="9"/>
      <c r="AI257" s="8"/>
      <c r="AJ257" s="13"/>
      <c r="AK257" s="8"/>
      <c r="AL257" s="8"/>
      <c r="AM257" s="8"/>
      <c r="AN257" s="8"/>
      <c r="AO257" s="7"/>
      <c r="AP257" s="7"/>
      <c r="AQ257" s="7"/>
      <c r="AR257" s="7"/>
      <c r="AS257" s="7"/>
      <c r="AT257" s="7"/>
      <c r="AU257" s="8"/>
      <c r="AV257" s="8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7"/>
      <c r="BV257" s="7"/>
      <c r="BW257" s="8"/>
      <c r="BX257" s="8"/>
      <c r="BY257" s="8"/>
      <c r="BZ257" s="8"/>
      <c r="CA257" s="8"/>
      <c r="CC257" s="8"/>
      <c r="CE257" s="7"/>
      <c r="CF257" s="8"/>
      <c r="CG257" s="8"/>
      <c r="CH257" s="8"/>
      <c r="CI257" s="8"/>
      <c r="CJ257" s="8"/>
    </row>
    <row r="258" spans="1:88" x14ac:dyDescent="0.3">
      <c r="A258" s="1" t="s">
        <v>2256</v>
      </c>
      <c r="B258" s="1"/>
      <c r="C258" s="1" t="s">
        <v>1878</v>
      </c>
      <c r="D258" s="1"/>
      <c r="E258" s="1"/>
      <c r="F258" s="1"/>
      <c r="G258" s="1"/>
      <c r="H258" s="1">
        <v>17247.060000000001</v>
      </c>
      <c r="I258" s="1">
        <v>0.74</v>
      </c>
      <c r="J258" s="12">
        <v>1766.28</v>
      </c>
      <c r="K258" s="5">
        <v>977.96</v>
      </c>
      <c r="L258" s="5">
        <v>2618.23</v>
      </c>
      <c r="M258" s="13">
        <f t="shared" si="18"/>
        <v>7.4617449758518362E-3</v>
      </c>
      <c r="N258" s="13">
        <v>1.1922290271388247E-2</v>
      </c>
      <c r="O258" s="13">
        <v>7.6749112268603703E-4</v>
      </c>
      <c r="P258" s="13">
        <v>-4.0322120487060742E-3</v>
      </c>
      <c r="Q258" s="7"/>
      <c r="R258" s="8"/>
      <c r="S258" s="8"/>
      <c r="T258" s="8"/>
      <c r="U258" s="8"/>
      <c r="V258" s="13"/>
      <c r="W258" s="14"/>
      <c r="X258" s="1"/>
      <c r="Y258" s="1"/>
      <c r="Z258" s="1"/>
      <c r="AA258" s="1"/>
      <c r="AB258" s="1"/>
      <c r="AC258" s="1"/>
      <c r="AD258" s="8"/>
      <c r="AE258" s="8"/>
      <c r="AF258" s="8"/>
      <c r="AG258" s="8"/>
      <c r="AH258" s="9"/>
      <c r="AI258" s="8"/>
      <c r="AJ258" s="13"/>
      <c r="AK258" s="8"/>
      <c r="AL258" s="8"/>
      <c r="AM258" s="8"/>
      <c r="AN258" s="8"/>
      <c r="AO258" s="7"/>
      <c r="AP258" s="7"/>
      <c r="AQ258" s="7"/>
      <c r="AR258" s="7"/>
      <c r="AS258" s="7"/>
      <c r="AT258" s="7"/>
      <c r="AU258" s="8"/>
      <c r="AV258" s="8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7"/>
      <c r="BV258" s="7"/>
      <c r="BW258" s="8"/>
      <c r="BX258" s="8"/>
      <c r="BY258" s="8"/>
      <c r="BZ258" s="8"/>
      <c r="CA258" s="8"/>
      <c r="CC258" s="8"/>
      <c r="CE258" s="7"/>
      <c r="CF258" s="8"/>
      <c r="CG258" s="8"/>
      <c r="CH258" s="8"/>
      <c r="CI258" s="8"/>
      <c r="CJ258" s="8"/>
    </row>
    <row r="259" spans="1:88" x14ac:dyDescent="0.3">
      <c r="A259" s="1" t="s">
        <v>2257</v>
      </c>
      <c r="B259" s="1"/>
      <c r="C259" s="1" t="s">
        <v>1878</v>
      </c>
      <c r="D259" s="1"/>
      <c r="E259" s="1"/>
      <c r="F259" s="1"/>
      <c r="G259" s="1"/>
      <c r="H259" s="1">
        <v>16996.939999999999</v>
      </c>
      <c r="I259" s="1">
        <v>-1.45</v>
      </c>
      <c r="J259" s="12">
        <v>1732.12</v>
      </c>
      <c r="K259" s="5">
        <v>975.41</v>
      </c>
      <c r="L259" s="5">
        <v>2601.4299999999998</v>
      </c>
      <c r="M259" s="13">
        <f t="shared" si="18"/>
        <v>-1.4502181821133719E-2</v>
      </c>
      <c r="N259" s="13">
        <v>-1.934008198020698E-2</v>
      </c>
      <c r="O259" s="13">
        <v>-2.6074686081231091E-3</v>
      </c>
      <c r="P259" s="13">
        <v>-6.4165485843490355E-3</v>
      </c>
      <c r="Q259" s="7"/>
      <c r="R259" s="8"/>
      <c r="S259" s="8"/>
      <c r="T259" s="8"/>
      <c r="U259" s="8"/>
      <c r="V259" s="13"/>
      <c r="W259" s="14"/>
      <c r="X259" s="1"/>
      <c r="Y259" s="1"/>
      <c r="Z259" s="1"/>
      <c r="AA259" s="1"/>
      <c r="AB259" s="1"/>
      <c r="AC259" s="1"/>
      <c r="AD259" s="8"/>
      <c r="AE259" s="8"/>
      <c r="AF259" s="8"/>
      <c r="AG259" s="8"/>
      <c r="AH259" s="9"/>
      <c r="AI259" s="8"/>
      <c r="AJ259" s="13"/>
      <c r="AK259" s="8"/>
      <c r="AL259" s="8"/>
      <c r="AM259" s="8"/>
      <c r="AN259" s="8"/>
      <c r="AO259" s="7"/>
      <c r="AP259" s="7"/>
      <c r="AQ259" s="7"/>
      <c r="AR259" s="7"/>
      <c r="AS259" s="7"/>
      <c r="AT259" s="7"/>
      <c r="AU259" s="8"/>
      <c r="AV259" s="8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7"/>
      <c r="BV259" s="7"/>
      <c r="BW259" s="8"/>
      <c r="BX259" s="8"/>
      <c r="BY259" s="8"/>
      <c r="BZ259" s="8"/>
      <c r="CA259" s="8"/>
      <c r="CC259" s="8"/>
      <c r="CE259" s="7"/>
      <c r="CF259" s="8"/>
      <c r="CG259" s="8"/>
      <c r="CH259" s="8"/>
      <c r="CI259" s="8"/>
      <c r="CJ259" s="8"/>
    </row>
    <row r="260" spans="1:88" x14ac:dyDescent="0.3">
      <c r="A260" s="1" t="s">
        <v>2258</v>
      </c>
      <c r="B260" s="1"/>
      <c r="C260" s="1" t="s">
        <v>1878</v>
      </c>
      <c r="D260" s="1"/>
      <c r="E260" s="1"/>
      <c r="F260" s="1"/>
      <c r="G260" s="1"/>
      <c r="H260" s="1">
        <v>16903.5</v>
      </c>
      <c r="I260" s="1">
        <v>-0.54</v>
      </c>
      <c r="J260" s="12">
        <v>1710.46</v>
      </c>
      <c r="K260" s="5">
        <v>980.62</v>
      </c>
      <c r="L260" s="5">
        <v>2578.6799999999998</v>
      </c>
      <c r="M260" s="13">
        <f t="shared" ref="M260:M323" si="19">H260/H259-1</f>
        <v>-5.4974601310587845E-3</v>
      </c>
      <c r="N260" s="13">
        <v>-1.2504907281250643E-2</v>
      </c>
      <c r="O260" s="13">
        <v>5.3413436401104075E-3</v>
      </c>
      <c r="P260" s="13">
        <v>-8.7451901454199676E-3</v>
      </c>
      <c r="Q260" s="7"/>
      <c r="R260" s="8"/>
      <c r="S260" s="8"/>
      <c r="T260" s="8"/>
      <c r="U260" s="8"/>
      <c r="V260" s="13"/>
      <c r="W260" s="14"/>
      <c r="X260" s="1"/>
      <c r="Y260" s="1"/>
      <c r="Z260" s="1"/>
      <c r="AA260" s="1"/>
      <c r="AB260" s="1"/>
      <c r="AC260" s="1"/>
      <c r="AD260" s="8"/>
      <c r="AE260" s="8"/>
      <c r="AF260" s="8"/>
      <c r="AG260" s="8"/>
      <c r="AH260" s="9"/>
      <c r="AI260" s="8"/>
      <c r="AJ260" s="13"/>
      <c r="AK260" s="8"/>
      <c r="AL260" s="8"/>
      <c r="AM260" s="8"/>
      <c r="AN260" s="8"/>
      <c r="AO260" s="7"/>
      <c r="AP260" s="7"/>
      <c r="AQ260" s="7"/>
      <c r="AR260" s="7"/>
      <c r="AS260" s="7"/>
      <c r="AT260" s="7"/>
      <c r="AU260" s="8"/>
      <c r="AV260" s="8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7"/>
      <c r="BV260" s="7"/>
      <c r="BW260" s="8"/>
      <c r="BX260" s="8"/>
      <c r="BY260" s="8"/>
      <c r="BZ260" s="8"/>
      <c r="CA260" s="8"/>
      <c r="CC260" s="8"/>
      <c r="CE260" s="7"/>
      <c r="CF260" s="8"/>
      <c r="CG260" s="8"/>
      <c r="CH260" s="8"/>
      <c r="CI260" s="8"/>
      <c r="CJ260" s="8"/>
    </row>
    <row r="261" spans="1:88" x14ac:dyDescent="0.3">
      <c r="A261" s="1" t="s">
        <v>2259</v>
      </c>
      <c r="B261" s="1"/>
      <c r="C261" s="1" t="s">
        <v>1878</v>
      </c>
      <c r="D261" s="1"/>
      <c r="E261" s="1"/>
      <c r="F261" s="1"/>
      <c r="G261" s="1"/>
      <c r="H261" s="1">
        <v>17070.54</v>
      </c>
      <c r="I261" s="1">
        <v>0.98</v>
      </c>
      <c r="J261" s="12">
        <v>1732.58</v>
      </c>
      <c r="K261" s="5">
        <v>985.73</v>
      </c>
      <c r="L261" s="5">
        <v>2572.61</v>
      </c>
      <c r="M261" s="13">
        <f t="shared" si="19"/>
        <v>9.8819771053333394E-3</v>
      </c>
      <c r="N261" s="13">
        <v>1.2932193678893311E-2</v>
      </c>
      <c r="O261" s="13">
        <v>5.2109889661642317E-3</v>
      </c>
      <c r="P261" s="13">
        <v>-2.3539175081823682E-3</v>
      </c>
      <c r="Q261" s="7"/>
      <c r="R261" s="8"/>
      <c r="S261" s="8"/>
      <c r="T261" s="8"/>
      <c r="U261" s="8"/>
      <c r="V261" s="13"/>
      <c r="W261" s="14"/>
      <c r="X261" s="1"/>
      <c r="Y261" s="1"/>
      <c r="Z261" s="1"/>
      <c r="AA261" s="1"/>
      <c r="AB261" s="1"/>
      <c r="AC261" s="1"/>
      <c r="AD261" s="8"/>
      <c r="AE261" s="8"/>
      <c r="AF261" s="8"/>
      <c r="AG261" s="8"/>
      <c r="AH261" s="9"/>
      <c r="AI261" s="8"/>
      <c r="AJ261" s="13"/>
      <c r="AK261" s="8"/>
      <c r="AL261" s="8"/>
      <c r="AM261" s="8"/>
      <c r="AN261" s="8"/>
      <c r="AO261" s="7"/>
      <c r="AP261" s="7"/>
      <c r="AQ261" s="7"/>
      <c r="AR261" s="7"/>
      <c r="AS261" s="7"/>
      <c r="AT261" s="7"/>
      <c r="AU261" s="8"/>
      <c r="AV261" s="8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7"/>
      <c r="BV261" s="7"/>
      <c r="BW261" s="8"/>
      <c r="BX261" s="8"/>
      <c r="BY261" s="8"/>
      <c r="BZ261" s="8"/>
      <c r="CA261" s="8"/>
      <c r="CC261" s="8"/>
      <c r="CE261" s="7"/>
      <c r="CF261" s="8"/>
      <c r="CG261" s="8"/>
      <c r="CH261" s="8"/>
      <c r="CI261" s="8"/>
      <c r="CJ261" s="8"/>
    </row>
    <row r="262" spans="1:88" x14ac:dyDescent="0.3">
      <c r="A262" s="1" t="s">
        <v>2260</v>
      </c>
      <c r="B262" s="1"/>
      <c r="C262" s="1" t="s">
        <v>1878</v>
      </c>
      <c r="D262" s="1"/>
      <c r="E262" s="1"/>
      <c r="F262" s="1"/>
      <c r="G262" s="1"/>
      <c r="H262" s="1">
        <v>16949.16</v>
      </c>
      <c r="I262" s="1">
        <v>-0.71</v>
      </c>
      <c r="J262" s="12">
        <v>1715.52</v>
      </c>
      <c r="K262" s="5">
        <v>982.19</v>
      </c>
      <c r="L262" s="5">
        <v>2564.54</v>
      </c>
      <c r="M262" s="13">
        <f t="shared" si="19"/>
        <v>-7.1104956257974639E-3</v>
      </c>
      <c r="N262" s="13">
        <v>-9.8465871705779584E-3</v>
      </c>
      <c r="O262" s="13">
        <v>-3.5912470960607346E-3</v>
      </c>
      <c r="P262" s="13">
        <v>-3.136892105682576E-3</v>
      </c>
      <c r="Q262" s="7"/>
      <c r="R262" s="8"/>
      <c r="S262" s="8"/>
      <c r="T262" s="8"/>
      <c r="U262" s="8"/>
      <c r="V262" s="13"/>
      <c r="W262" s="14"/>
      <c r="X262" s="1"/>
      <c r="Y262" s="1"/>
      <c r="Z262" s="1"/>
      <c r="AA262" s="1"/>
      <c r="AB262" s="1"/>
      <c r="AC262" s="1"/>
      <c r="AD262" s="8"/>
      <c r="AE262" s="8"/>
      <c r="AF262" s="8"/>
      <c r="AG262" s="8"/>
      <c r="AH262" s="9"/>
      <c r="AI262" s="8"/>
      <c r="AJ262" s="13"/>
      <c r="AK262" s="8"/>
      <c r="AL262" s="8"/>
      <c r="AM262" s="8"/>
      <c r="AN262" s="8"/>
      <c r="AO262" s="7"/>
      <c r="AP262" s="7"/>
      <c r="AQ262" s="7"/>
      <c r="AR262" s="7"/>
      <c r="AS262" s="7"/>
      <c r="AT262" s="7"/>
      <c r="AU262" s="8"/>
      <c r="AV262" s="8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7"/>
      <c r="BV262" s="7"/>
      <c r="BW262" s="8"/>
      <c r="BX262" s="8"/>
      <c r="BY262" s="8"/>
      <c r="BZ262" s="8"/>
      <c r="CA262" s="8"/>
      <c r="CC262" s="8"/>
      <c r="CE262" s="7"/>
      <c r="CF262" s="8"/>
      <c r="CG262" s="8"/>
      <c r="CH262" s="8"/>
      <c r="CI262" s="8"/>
      <c r="CJ262" s="8"/>
    </row>
    <row r="263" spans="1:88" x14ac:dyDescent="0.3">
      <c r="A263" s="1" t="s">
        <v>2261</v>
      </c>
      <c r="B263" s="1"/>
      <c r="C263" s="1" t="s">
        <v>1878</v>
      </c>
      <c r="D263" s="1"/>
      <c r="E263" s="1"/>
      <c r="F263" s="1"/>
      <c r="G263" s="1"/>
      <c r="H263" s="1">
        <v>16852.259999999998</v>
      </c>
      <c r="I263" s="1">
        <v>-0.56999999999999995</v>
      </c>
      <c r="J263" s="12">
        <v>1704.37</v>
      </c>
      <c r="K263" s="5">
        <v>980.13</v>
      </c>
      <c r="L263" s="5">
        <v>2530.0700000000002</v>
      </c>
      <c r="M263" s="13">
        <f t="shared" si="19"/>
        <v>-5.7170974844772404E-3</v>
      </c>
      <c r="N263" s="13">
        <v>-6.4994870360007839E-3</v>
      </c>
      <c r="O263" s="13">
        <v>-2.0973538724686769E-3</v>
      </c>
      <c r="P263" s="13">
        <v>-1.3441006964211799E-2</v>
      </c>
      <c r="Q263" s="7"/>
      <c r="R263" s="8"/>
      <c r="S263" s="8"/>
      <c r="T263" s="8"/>
      <c r="U263" s="8"/>
      <c r="V263" s="13"/>
      <c r="W263" s="14"/>
      <c r="X263" s="1"/>
      <c r="Y263" s="1"/>
      <c r="Z263" s="1"/>
      <c r="AA263" s="1"/>
      <c r="AB263" s="1"/>
      <c r="AC263" s="1"/>
      <c r="AD263" s="8"/>
      <c r="AE263" s="8"/>
      <c r="AF263" s="8"/>
      <c r="AG263" s="8"/>
      <c r="AH263" s="9"/>
      <c r="AI263" s="8"/>
      <c r="AJ263" s="13"/>
      <c r="AK263" s="8"/>
      <c r="AL263" s="8"/>
      <c r="AM263" s="8"/>
      <c r="AN263" s="8"/>
      <c r="AO263" s="7"/>
      <c r="AP263" s="7"/>
      <c r="AQ263" s="7"/>
      <c r="AR263" s="7"/>
      <c r="AS263" s="7"/>
      <c r="AT263" s="7"/>
      <c r="AU263" s="8"/>
      <c r="AV263" s="8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7"/>
      <c r="BV263" s="7"/>
      <c r="BW263" s="8"/>
      <c r="BX263" s="8"/>
      <c r="BY263" s="8"/>
      <c r="BZ263" s="8"/>
      <c r="CA263" s="8"/>
      <c r="CC263" s="8"/>
      <c r="CE263" s="7"/>
      <c r="CF263" s="8"/>
      <c r="CG263" s="8"/>
      <c r="CH263" s="8"/>
      <c r="CI263" s="8"/>
      <c r="CJ263" s="8"/>
    </row>
    <row r="264" spans="1:88" x14ac:dyDescent="0.3">
      <c r="A264" s="1" t="s">
        <v>2262</v>
      </c>
      <c r="B264" s="1"/>
      <c r="C264" s="1" t="s">
        <v>1878</v>
      </c>
      <c r="D264" s="1"/>
      <c r="E264" s="1"/>
      <c r="F264" s="1"/>
      <c r="G264" s="1"/>
      <c r="H264" s="1">
        <v>16981.740000000002</v>
      </c>
      <c r="I264" s="1">
        <v>0.76</v>
      </c>
      <c r="J264" s="12">
        <v>1722.65</v>
      </c>
      <c r="K264" s="5">
        <v>988.44</v>
      </c>
      <c r="L264" s="5">
        <v>2589.17</v>
      </c>
      <c r="M264" s="13">
        <f t="shared" si="19"/>
        <v>7.6832424849844205E-3</v>
      </c>
      <c r="N264" s="13">
        <v>1.0725370664820488E-2</v>
      </c>
      <c r="O264" s="13">
        <v>8.4784671421138658E-3</v>
      </c>
      <c r="P264" s="13">
        <v>2.3359037496986312E-2</v>
      </c>
      <c r="Q264" s="7"/>
      <c r="R264" s="8"/>
      <c r="S264" s="8"/>
      <c r="T264" s="8"/>
      <c r="U264" s="8"/>
      <c r="V264" s="13"/>
      <c r="W264" s="14"/>
      <c r="X264" s="1"/>
      <c r="Y264" s="1"/>
      <c r="Z264" s="1"/>
      <c r="AA264" s="1"/>
      <c r="AB264" s="1"/>
      <c r="AC264" s="1"/>
      <c r="AD264" s="8"/>
      <c r="AE264" s="8"/>
      <c r="AF264" s="8"/>
      <c r="AG264" s="8"/>
      <c r="AH264" s="9"/>
      <c r="AI264" s="8"/>
      <c r="AJ264" s="13"/>
      <c r="AK264" s="8"/>
      <c r="AL264" s="8"/>
      <c r="AM264" s="8"/>
      <c r="AN264" s="8"/>
      <c r="AO264" s="7"/>
      <c r="AP264" s="7"/>
      <c r="AQ264" s="7"/>
      <c r="AR264" s="7"/>
      <c r="AS264" s="7"/>
      <c r="AT264" s="7"/>
      <c r="AU264" s="8"/>
      <c r="AV264" s="8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7"/>
      <c r="BV264" s="7"/>
      <c r="BW264" s="8"/>
      <c r="BX264" s="8"/>
      <c r="BY264" s="8"/>
      <c r="BZ264" s="8"/>
      <c r="CA264" s="8"/>
      <c r="CC264" s="8"/>
      <c r="CE264" s="7"/>
      <c r="CF264" s="8"/>
      <c r="CG264" s="8"/>
      <c r="CH264" s="8"/>
      <c r="CI264" s="8"/>
      <c r="CJ264" s="8"/>
    </row>
    <row r="265" spans="1:88" x14ac:dyDescent="0.3">
      <c r="A265" s="1" t="s">
        <v>2263</v>
      </c>
      <c r="B265" s="1"/>
      <c r="C265" s="1" t="s">
        <v>1878</v>
      </c>
      <c r="D265" s="1"/>
      <c r="E265" s="1"/>
      <c r="F265" s="1"/>
      <c r="G265" s="1"/>
      <c r="H265" s="1">
        <v>17102.03</v>
      </c>
      <c r="I265" s="1">
        <v>0.7</v>
      </c>
      <c r="J265" s="12">
        <v>1728.37</v>
      </c>
      <c r="K265" s="5">
        <v>985.47</v>
      </c>
      <c r="L265" s="5">
        <v>2605.6</v>
      </c>
      <c r="M265" s="13">
        <f t="shared" si="19"/>
        <v>7.0834908554715525E-3</v>
      </c>
      <c r="N265" s="13">
        <v>3.320465561779784E-3</v>
      </c>
      <c r="O265" s="13">
        <v>-3.0047347335194763E-3</v>
      </c>
      <c r="P265" s="13">
        <v>6.3456628958313832E-3</v>
      </c>
      <c r="Q265" s="7"/>
      <c r="R265" s="8"/>
      <c r="S265" s="8"/>
      <c r="T265" s="8"/>
      <c r="U265" s="8"/>
      <c r="V265" s="13"/>
      <c r="W265" s="14"/>
      <c r="X265" s="1"/>
      <c r="Y265" s="1"/>
      <c r="Z265" s="1"/>
      <c r="AA265" s="1"/>
      <c r="AB265" s="1"/>
      <c r="AC265" s="1"/>
      <c r="AD265" s="8"/>
      <c r="AE265" s="8"/>
      <c r="AF265" s="8"/>
      <c r="AG265" s="8"/>
      <c r="AH265" s="9"/>
      <c r="AI265" s="8"/>
      <c r="AJ265" s="13"/>
      <c r="AK265" s="8"/>
      <c r="AL265" s="8"/>
      <c r="AM265" s="8"/>
      <c r="AN265" s="8"/>
      <c r="AO265" s="7"/>
      <c r="AP265" s="7"/>
      <c r="AQ265" s="7"/>
      <c r="AR265" s="7"/>
      <c r="AS265" s="7"/>
      <c r="AT265" s="7"/>
      <c r="AU265" s="8"/>
      <c r="AV265" s="8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7"/>
      <c r="BV265" s="7"/>
      <c r="BW265" s="8"/>
      <c r="BX265" s="8"/>
      <c r="BY265" s="8"/>
      <c r="BZ265" s="8"/>
      <c r="CA265" s="8"/>
      <c r="CC265" s="8"/>
      <c r="CE265" s="7"/>
      <c r="CF265" s="8"/>
      <c r="CG265" s="8"/>
      <c r="CH265" s="8"/>
      <c r="CI265" s="8"/>
      <c r="CJ265" s="8"/>
    </row>
    <row r="266" spans="1:88" x14ac:dyDescent="0.3">
      <c r="A266" s="1" t="s">
        <v>2264</v>
      </c>
      <c r="B266" s="1"/>
      <c r="C266" s="1" t="s">
        <v>1878</v>
      </c>
      <c r="D266" s="1"/>
      <c r="E266" s="1"/>
      <c r="F266" s="1"/>
      <c r="G266" s="1"/>
      <c r="H266" s="1">
        <v>17597.97</v>
      </c>
      <c r="I266" s="1">
        <v>2.89</v>
      </c>
      <c r="J266" s="12">
        <v>1782.68</v>
      </c>
      <c r="K266" s="5">
        <v>1004.17</v>
      </c>
      <c r="L266" s="5">
        <v>2610.59</v>
      </c>
      <c r="M266" s="13">
        <f t="shared" si="19"/>
        <v>2.8998896622213888E-2</v>
      </c>
      <c r="N266" s="13">
        <v>3.1422669914428214E-2</v>
      </c>
      <c r="O266" s="13">
        <v>1.8975717170487183E-2</v>
      </c>
      <c r="P266" s="13">
        <v>1.9151059256985459E-3</v>
      </c>
      <c r="Q266" s="7"/>
      <c r="R266" s="8"/>
      <c r="S266" s="8"/>
      <c r="T266" s="8"/>
      <c r="U266" s="8"/>
      <c r="V266" s="13"/>
      <c r="W266" s="14"/>
      <c r="X266" s="1"/>
      <c r="Y266" s="1"/>
      <c r="Z266" s="1"/>
      <c r="AA266" s="1"/>
      <c r="AB266" s="1"/>
      <c r="AC266" s="1"/>
      <c r="AD266" s="8"/>
      <c r="AE266" s="8"/>
      <c r="AF266" s="8"/>
      <c r="AG266" s="8"/>
      <c r="AH266" s="9"/>
      <c r="AI266" s="8"/>
      <c r="AJ266" s="13"/>
      <c r="AK266" s="8"/>
      <c r="AL266" s="8"/>
      <c r="AM266" s="8"/>
      <c r="AN266" s="8"/>
      <c r="AO266" s="7"/>
      <c r="AP266" s="7"/>
      <c r="AQ266" s="7"/>
      <c r="AR266" s="7"/>
      <c r="AS266" s="7"/>
      <c r="AT266" s="7"/>
      <c r="AU266" s="8"/>
      <c r="AV266" s="8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7"/>
      <c r="BV266" s="7"/>
      <c r="BW266" s="8"/>
      <c r="BX266" s="8"/>
      <c r="BY266" s="8"/>
      <c r="BZ266" s="8"/>
      <c r="CA266" s="8"/>
      <c r="CC266" s="8"/>
      <c r="CE266" s="7"/>
      <c r="CF266" s="8"/>
      <c r="CG266" s="8"/>
      <c r="CH266" s="8"/>
      <c r="CI266" s="8"/>
      <c r="CJ266" s="8"/>
    </row>
    <row r="267" spans="1:88" x14ac:dyDescent="0.3">
      <c r="A267" s="1" t="s">
        <v>2265</v>
      </c>
      <c r="B267" s="1"/>
      <c r="C267" s="1" t="s">
        <v>1878</v>
      </c>
      <c r="D267" s="1"/>
      <c r="E267" s="1"/>
      <c r="F267" s="1"/>
      <c r="G267" s="1"/>
      <c r="H267" s="1">
        <v>17385.080000000002</v>
      </c>
      <c r="I267" s="1">
        <v>-1.2</v>
      </c>
      <c r="J267" s="12">
        <v>1754.29</v>
      </c>
      <c r="K267" s="5">
        <v>1003.8</v>
      </c>
      <c r="L267" s="5">
        <v>2583.89</v>
      </c>
      <c r="M267" s="13">
        <f t="shared" si="19"/>
        <v>-1.2097418054468734E-2</v>
      </c>
      <c r="N267" s="13">
        <v>-1.5925460542553949E-2</v>
      </c>
      <c r="O267" s="13">
        <v>-3.6846350717512077E-4</v>
      </c>
      <c r="P267" s="13">
        <v>-1.0227573077350449E-2</v>
      </c>
      <c r="Q267" s="7"/>
      <c r="R267" s="8"/>
      <c r="S267" s="8"/>
      <c r="T267" s="8"/>
      <c r="U267" s="8"/>
      <c r="V267" s="13"/>
      <c r="W267" s="14"/>
      <c r="X267" s="1"/>
      <c r="Y267" s="1"/>
      <c r="Z267" s="1"/>
      <c r="AA267" s="1"/>
      <c r="AB267" s="1"/>
      <c r="AC267" s="1"/>
      <c r="AD267" s="8"/>
      <c r="AE267" s="8"/>
      <c r="AF267" s="8"/>
      <c r="AG267" s="8"/>
      <c r="AH267" s="9"/>
      <c r="AI267" s="8"/>
      <c r="AJ267" s="13"/>
      <c r="AK267" s="8"/>
      <c r="AL267" s="8"/>
      <c r="AM267" s="8"/>
      <c r="AN267" s="8"/>
      <c r="AO267" s="7"/>
      <c r="AP267" s="7"/>
      <c r="AQ267" s="7"/>
      <c r="AR267" s="7"/>
      <c r="AS267" s="7"/>
      <c r="AT267" s="7"/>
      <c r="AU267" s="8"/>
      <c r="AV267" s="8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7"/>
      <c r="BV267" s="7"/>
      <c r="BW267" s="8"/>
      <c r="BX267" s="8"/>
      <c r="BY267" s="8"/>
      <c r="BZ267" s="8"/>
      <c r="CA267" s="8"/>
      <c r="CC267" s="8"/>
      <c r="CE267" s="7"/>
      <c r="CF267" s="8"/>
      <c r="CG267" s="8"/>
      <c r="CH267" s="8"/>
      <c r="CI267" s="8"/>
      <c r="CJ267" s="8"/>
    </row>
    <row r="268" spans="1:88" x14ac:dyDescent="0.3">
      <c r="A268" s="1" t="s">
        <v>2266</v>
      </c>
      <c r="B268" s="1"/>
      <c r="C268" s="1" t="s">
        <v>1878</v>
      </c>
      <c r="D268" s="1"/>
      <c r="E268" s="1"/>
      <c r="F268" s="1"/>
      <c r="G268" s="1"/>
      <c r="H268" s="1">
        <v>17278.11</v>
      </c>
      <c r="I268" s="1">
        <v>-0.61</v>
      </c>
      <c r="J268" s="12">
        <v>1742.59</v>
      </c>
      <c r="K268" s="5">
        <v>998.13</v>
      </c>
      <c r="L268" s="5">
        <v>2573.4499999999998</v>
      </c>
      <c r="M268" s="13">
        <f t="shared" si="19"/>
        <v>-6.1529771505222097E-3</v>
      </c>
      <c r="N268" s="13">
        <v>-6.6693648142553963E-3</v>
      </c>
      <c r="O268" s="13">
        <v>-5.6485355648535629E-3</v>
      </c>
      <c r="P268" s="13">
        <v>-4.0404196773082823E-3</v>
      </c>
      <c r="Q268" s="7"/>
      <c r="R268" s="8"/>
      <c r="S268" s="8"/>
      <c r="T268" s="8"/>
      <c r="U268" s="8"/>
      <c r="V268" s="13"/>
      <c r="W268" s="14"/>
      <c r="X268" s="1"/>
      <c r="Y268" s="1"/>
      <c r="Z268" s="1"/>
      <c r="AA268" s="1"/>
      <c r="AB268" s="1"/>
      <c r="AC268" s="1"/>
      <c r="AD268" s="8"/>
      <c r="AE268" s="8"/>
      <c r="AF268" s="8"/>
      <c r="AG268" s="8"/>
      <c r="AH268" s="9"/>
      <c r="AI268" s="8"/>
      <c r="AJ268" s="13"/>
      <c r="AK268" s="8"/>
      <c r="AL268" s="8"/>
      <c r="AM268" s="8"/>
      <c r="AN268" s="8"/>
      <c r="AO268" s="7"/>
      <c r="AP268" s="7"/>
      <c r="AQ268" s="7"/>
      <c r="AR268" s="7"/>
      <c r="AS268" s="7"/>
      <c r="AT268" s="7"/>
      <c r="AU268" s="8"/>
      <c r="AV268" s="8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7"/>
      <c r="BV268" s="7"/>
      <c r="BW268" s="8"/>
      <c r="BX268" s="8"/>
      <c r="BY268" s="8"/>
      <c r="BZ268" s="8"/>
      <c r="CA268" s="8"/>
      <c r="CC268" s="8"/>
      <c r="CE268" s="7"/>
      <c r="CF268" s="8"/>
      <c r="CG268" s="8"/>
      <c r="CH268" s="8"/>
      <c r="CI268" s="8"/>
      <c r="CJ268" s="8"/>
    </row>
    <row r="269" spans="1:88" x14ac:dyDescent="0.3">
      <c r="A269" s="1" t="s">
        <v>2267</v>
      </c>
      <c r="B269" s="1"/>
      <c r="C269" s="1" t="s">
        <v>1878</v>
      </c>
      <c r="D269" s="1"/>
      <c r="E269" s="1"/>
      <c r="F269" s="1"/>
      <c r="G269" s="1"/>
      <c r="H269" s="1">
        <v>17286.689999999999</v>
      </c>
      <c r="I269" s="1">
        <v>0.04</v>
      </c>
      <c r="J269" s="12">
        <v>1743.05</v>
      </c>
      <c r="K269" s="5">
        <v>1005.95</v>
      </c>
      <c r="L269" s="5">
        <v>2576.89</v>
      </c>
      <c r="M269" s="13">
        <f t="shared" si="19"/>
        <v>4.9658209144398668E-4</v>
      </c>
      <c r="N269" s="13">
        <v>2.6397488795426582E-4</v>
      </c>
      <c r="O269" s="13">
        <v>7.8346507969904167E-3</v>
      </c>
      <c r="P269" s="13">
        <v>1.3367269618604904E-3</v>
      </c>
      <c r="Q269" s="7"/>
      <c r="R269" s="8"/>
      <c r="S269" s="8"/>
      <c r="T269" s="8"/>
      <c r="U269" s="8"/>
      <c r="V269" s="13"/>
      <c r="W269" s="14"/>
      <c r="X269" s="1"/>
      <c r="Y269" s="1"/>
      <c r="Z269" s="1"/>
      <c r="AA269" s="1"/>
      <c r="AB269" s="1"/>
      <c r="AC269" s="1"/>
      <c r="AD269" s="8"/>
      <c r="AE269" s="8"/>
      <c r="AF269" s="8"/>
      <c r="AG269" s="8"/>
      <c r="AH269" s="9"/>
      <c r="AI269" s="8"/>
      <c r="AJ269" s="13"/>
      <c r="AK269" s="8"/>
      <c r="AL269" s="8"/>
      <c r="AM269" s="8"/>
      <c r="AN269" s="8"/>
      <c r="AO269" s="7"/>
      <c r="AP269" s="7"/>
      <c r="AQ269" s="7"/>
      <c r="AR269" s="7"/>
      <c r="AS269" s="7"/>
      <c r="AT269" s="7"/>
      <c r="AU269" s="8"/>
      <c r="AV269" s="8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7"/>
      <c r="BV269" s="7"/>
      <c r="BW269" s="8"/>
      <c r="BX269" s="8"/>
      <c r="BY269" s="8"/>
      <c r="BZ269" s="8"/>
      <c r="CA269" s="8"/>
      <c r="CC269" s="8"/>
      <c r="CE269" s="7"/>
      <c r="CF269" s="8"/>
      <c r="CG269" s="8"/>
      <c r="CH269" s="8"/>
      <c r="CI269" s="8"/>
      <c r="CJ269" s="8"/>
    </row>
    <row r="270" spans="1:88" x14ac:dyDescent="0.3">
      <c r="A270" s="1" t="s">
        <v>2268</v>
      </c>
      <c r="B270" s="1"/>
      <c r="C270" s="1" t="s">
        <v>1878</v>
      </c>
      <c r="D270" s="1"/>
      <c r="E270" s="1"/>
      <c r="F270" s="1"/>
      <c r="G270" s="1"/>
      <c r="H270" s="1">
        <v>17358.830000000002</v>
      </c>
      <c r="I270" s="1">
        <v>0.41</v>
      </c>
      <c r="J270" s="12">
        <v>1746.45</v>
      </c>
      <c r="K270" s="5">
        <v>1012.96</v>
      </c>
      <c r="L270" s="5">
        <v>2577.62</v>
      </c>
      <c r="M270" s="13">
        <f t="shared" si="19"/>
        <v>4.1731528707926735E-3</v>
      </c>
      <c r="N270" s="13">
        <v>1.9506038266257075E-3</v>
      </c>
      <c r="O270" s="13">
        <v>6.9685372036383253E-3</v>
      </c>
      <c r="P270" s="13">
        <v>2.8328721831361037E-4</v>
      </c>
      <c r="Q270" s="7"/>
      <c r="R270" s="8"/>
      <c r="S270" s="8"/>
      <c r="T270" s="8"/>
      <c r="U270" s="8"/>
      <c r="V270" s="13"/>
      <c r="W270" s="14"/>
      <c r="X270" s="1"/>
      <c r="Y270" s="1"/>
      <c r="Z270" s="1"/>
      <c r="AA270" s="1"/>
      <c r="AB270" s="1"/>
      <c r="AC270" s="1"/>
      <c r="AD270" s="8"/>
      <c r="AE270" s="8"/>
      <c r="AF270" s="8"/>
      <c r="AG270" s="8"/>
      <c r="AH270" s="9"/>
      <c r="AI270" s="8"/>
      <c r="AJ270" s="13"/>
      <c r="AK270" s="8"/>
      <c r="AL270" s="8"/>
      <c r="AM270" s="8"/>
      <c r="AN270" s="8"/>
      <c r="AO270" s="7"/>
      <c r="AP270" s="7"/>
      <c r="AQ270" s="7"/>
      <c r="AR270" s="7"/>
      <c r="AS270" s="7"/>
      <c r="AT270" s="7"/>
      <c r="AU270" s="8"/>
      <c r="AV270" s="8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7"/>
      <c r="BV270" s="7"/>
      <c r="BW270" s="8"/>
      <c r="BX270" s="8"/>
      <c r="BY270" s="8"/>
      <c r="BZ270" s="8"/>
      <c r="CA270" s="8"/>
      <c r="CC270" s="8"/>
      <c r="CE270" s="7"/>
      <c r="CF270" s="8"/>
      <c r="CG270" s="8"/>
      <c r="CH270" s="8"/>
      <c r="CI270" s="8"/>
      <c r="CJ270" s="8"/>
    </row>
    <row r="271" spans="1:88" x14ac:dyDescent="0.3">
      <c r="A271" s="1" t="s">
        <v>2269</v>
      </c>
      <c r="B271" s="1"/>
      <c r="C271" s="1" t="s">
        <v>1878</v>
      </c>
      <c r="D271" s="1"/>
      <c r="E271" s="1"/>
      <c r="F271" s="1"/>
      <c r="G271" s="1"/>
      <c r="H271" s="1">
        <v>17334.32</v>
      </c>
      <c r="I271" s="1">
        <v>-0.14000000000000001</v>
      </c>
      <c r="J271" s="12">
        <v>1744.47</v>
      </c>
      <c r="K271" s="5">
        <v>1010.58</v>
      </c>
      <c r="L271" s="5">
        <v>2591.65</v>
      </c>
      <c r="M271" s="13">
        <f t="shared" si="19"/>
        <v>-1.4119615204482017E-3</v>
      </c>
      <c r="N271" s="13">
        <v>-1.1337284205101827E-3</v>
      </c>
      <c r="O271" s="13">
        <v>-2.349549834149367E-3</v>
      </c>
      <c r="P271" s="13">
        <v>5.4430055632717078E-3</v>
      </c>
      <c r="Q271" s="7"/>
      <c r="R271" s="8"/>
      <c r="S271" s="8"/>
      <c r="T271" s="8"/>
      <c r="U271" s="8"/>
      <c r="V271" s="13"/>
      <c r="W271" s="14"/>
      <c r="X271" s="1"/>
      <c r="Y271" s="1"/>
      <c r="Z271" s="1"/>
      <c r="AA271" s="1"/>
      <c r="AB271" s="1"/>
      <c r="AC271" s="1"/>
      <c r="AD271" s="8"/>
      <c r="AE271" s="8"/>
      <c r="AF271" s="8"/>
      <c r="AG271" s="8"/>
      <c r="AH271" s="9"/>
      <c r="AI271" s="8"/>
      <c r="AJ271" s="13"/>
      <c r="AK271" s="8"/>
      <c r="AL271" s="8"/>
      <c r="AM271" s="8"/>
      <c r="AN271" s="8"/>
      <c r="AO271" s="7"/>
      <c r="AP271" s="7"/>
      <c r="AQ271" s="7"/>
      <c r="AR271" s="7"/>
      <c r="AS271" s="7"/>
      <c r="AT271" s="7"/>
      <c r="AU271" s="8"/>
      <c r="AV271" s="8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7"/>
      <c r="BV271" s="7"/>
      <c r="BW271" s="8"/>
      <c r="BX271" s="8"/>
      <c r="BY271" s="8"/>
      <c r="BZ271" s="8"/>
      <c r="CA271" s="8"/>
      <c r="CC271" s="8"/>
      <c r="CE271" s="7"/>
      <c r="CF271" s="8"/>
      <c r="CG271" s="8"/>
      <c r="CH271" s="8"/>
      <c r="CI271" s="8"/>
      <c r="CJ271" s="8"/>
    </row>
    <row r="272" spans="1:88" x14ac:dyDescent="0.3">
      <c r="A272" s="1" t="s">
        <v>2270</v>
      </c>
      <c r="B272" s="1"/>
      <c r="C272" s="1" t="s">
        <v>1878</v>
      </c>
      <c r="D272" s="1"/>
      <c r="E272" s="1"/>
      <c r="F272" s="1"/>
      <c r="G272" s="1"/>
      <c r="H272" s="1">
        <v>17499.5</v>
      </c>
      <c r="I272" s="1">
        <v>0.95</v>
      </c>
      <c r="J272" s="12">
        <v>1762.65</v>
      </c>
      <c r="K272" s="5">
        <v>1013.29</v>
      </c>
      <c r="L272" s="5">
        <v>2558.5</v>
      </c>
      <c r="M272" s="13">
        <f t="shared" si="19"/>
        <v>9.5290729604622371E-3</v>
      </c>
      <c r="N272" s="13">
        <v>1.0421503379249852E-2</v>
      </c>
      <c r="O272" s="13">
        <v>2.6816283718260614E-3</v>
      </c>
      <c r="P272" s="13">
        <v>-1.2791079042309028E-2</v>
      </c>
      <c r="Q272" s="7"/>
      <c r="R272" s="8"/>
      <c r="S272" s="8"/>
      <c r="T272" s="8"/>
      <c r="U272" s="8"/>
      <c r="V272" s="13"/>
      <c r="W272" s="14"/>
      <c r="X272" s="1"/>
      <c r="Y272" s="1"/>
      <c r="Z272" s="1"/>
      <c r="AA272" s="1"/>
      <c r="AB272" s="1"/>
      <c r="AC272" s="1"/>
      <c r="AD272" s="8"/>
      <c r="AE272" s="8"/>
      <c r="AF272" s="8"/>
      <c r="AG272" s="8"/>
      <c r="AH272" s="9"/>
      <c r="AI272" s="8"/>
      <c r="AJ272" s="13"/>
      <c r="AK272" s="8"/>
      <c r="AL272" s="8"/>
      <c r="AM272" s="8"/>
      <c r="AN272" s="8"/>
      <c r="AO272" s="7"/>
      <c r="AP272" s="7"/>
      <c r="AQ272" s="7"/>
      <c r="AR272" s="7"/>
      <c r="AS272" s="7"/>
      <c r="AT272" s="7"/>
      <c r="AU272" s="8"/>
      <c r="AV272" s="8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7"/>
      <c r="BV272" s="7"/>
      <c r="BW272" s="8"/>
      <c r="BX272" s="8"/>
      <c r="BY272" s="8"/>
      <c r="BZ272" s="8"/>
      <c r="CA272" s="8"/>
      <c r="CC272" s="8"/>
      <c r="CE272" s="7"/>
      <c r="CF272" s="8"/>
      <c r="CG272" s="8"/>
      <c r="CH272" s="8"/>
      <c r="CI272" s="8"/>
      <c r="CJ272" s="8"/>
    </row>
    <row r="273" spans="1:88" x14ac:dyDescent="0.3">
      <c r="A273" s="1" t="s">
        <v>2271</v>
      </c>
      <c r="B273" s="1"/>
      <c r="C273" s="1" t="s">
        <v>1878</v>
      </c>
      <c r="D273" s="1"/>
      <c r="E273" s="1"/>
      <c r="F273" s="1"/>
      <c r="G273" s="1"/>
      <c r="H273" s="1">
        <v>17614.310000000001</v>
      </c>
      <c r="I273" s="1">
        <v>0.65</v>
      </c>
      <c r="J273" s="12">
        <v>1774.26</v>
      </c>
      <c r="K273" s="5">
        <v>1016.13</v>
      </c>
      <c r="L273" s="5">
        <v>2558.5</v>
      </c>
      <c r="M273" s="13">
        <f t="shared" si="19"/>
        <v>6.5607588788252347E-3</v>
      </c>
      <c r="N273" s="13">
        <v>6.5866734745978484E-3</v>
      </c>
      <c r="O273" s="13">
        <v>2.8027514334494352E-3</v>
      </c>
      <c r="P273" s="13">
        <v>0</v>
      </c>
      <c r="Q273" s="7"/>
      <c r="R273" s="8"/>
      <c r="S273" s="8"/>
      <c r="T273" s="8"/>
      <c r="U273" s="8"/>
      <c r="V273" s="13"/>
      <c r="W273" s="14"/>
      <c r="X273" s="1"/>
      <c r="Y273" s="1"/>
      <c r="Z273" s="1"/>
      <c r="AA273" s="1"/>
      <c r="AB273" s="1"/>
      <c r="AC273" s="1"/>
      <c r="AD273" s="8"/>
      <c r="AE273" s="8"/>
      <c r="AF273" s="8"/>
      <c r="AG273" s="8"/>
      <c r="AH273" s="9"/>
      <c r="AI273" s="8"/>
      <c r="AJ273" s="13"/>
      <c r="AK273" s="8"/>
      <c r="AL273" s="8"/>
      <c r="AM273" s="8"/>
      <c r="AN273" s="8"/>
      <c r="AO273" s="7"/>
      <c r="AP273" s="7"/>
      <c r="AQ273" s="7"/>
      <c r="AR273" s="7"/>
      <c r="AS273" s="7"/>
      <c r="AT273" s="7"/>
      <c r="AU273" s="8"/>
      <c r="AV273" s="8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7"/>
      <c r="BV273" s="7"/>
      <c r="BW273" s="8"/>
      <c r="BX273" s="8"/>
      <c r="BY273" s="8"/>
      <c r="BZ273" s="8"/>
      <c r="CA273" s="8"/>
      <c r="CC273" s="8"/>
      <c r="CE273" s="7"/>
      <c r="CF273" s="8"/>
      <c r="CG273" s="8"/>
      <c r="CH273" s="8"/>
      <c r="CI273" s="8"/>
      <c r="CJ273" s="8"/>
    </row>
    <row r="274" spans="1:88" x14ac:dyDescent="0.3">
      <c r="A274" s="1" t="s">
        <v>2272</v>
      </c>
      <c r="B274" s="1"/>
      <c r="C274" s="1" t="s">
        <v>1878</v>
      </c>
      <c r="D274" s="1"/>
      <c r="E274" s="1"/>
      <c r="F274" s="1"/>
      <c r="G274" s="1"/>
      <c r="H274" s="1">
        <v>17602.91</v>
      </c>
      <c r="I274" s="1">
        <v>-0.06</v>
      </c>
      <c r="J274" s="12">
        <v>1772.1</v>
      </c>
      <c r="K274" s="5">
        <v>1017.97</v>
      </c>
      <c r="L274" s="5">
        <v>2579.65</v>
      </c>
      <c r="M274" s="13">
        <f t="shared" si="19"/>
        <v>-6.4720105414295404E-4</v>
      </c>
      <c r="N274" s="13">
        <v>-1.2174089479558559E-3</v>
      </c>
      <c r="O274" s="13">
        <v>1.8107919262300154E-3</v>
      </c>
      <c r="P274" s="13">
        <v>8.2665624389290926E-3</v>
      </c>
      <c r="Q274" s="7"/>
      <c r="R274" s="8"/>
      <c r="S274" s="8"/>
      <c r="T274" s="8"/>
      <c r="U274" s="8"/>
      <c r="V274" s="13"/>
      <c r="W274" s="14"/>
      <c r="X274" s="1"/>
      <c r="Y274" s="1"/>
      <c r="Z274" s="1"/>
      <c r="AA274" s="1"/>
      <c r="AB274" s="1"/>
      <c r="AC274" s="1"/>
      <c r="AD274" s="8"/>
      <c r="AE274" s="8"/>
      <c r="AF274" s="8"/>
      <c r="AG274" s="8"/>
      <c r="AH274" s="9"/>
      <c r="AI274" s="8"/>
      <c r="AJ274" s="13"/>
      <c r="AK274" s="8"/>
      <c r="AL274" s="8"/>
      <c r="AM274" s="8"/>
      <c r="AN274" s="8"/>
      <c r="AO274" s="7"/>
      <c r="AP274" s="7"/>
      <c r="AQ274" s="7"/>
      <c r="AR274" s="7"/>
      <c r="AS274" s="7"/>
      <c r="AT274" s="7"/>
      <c r="AU274" s="8"/>
      <c r="AV274" s="8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7"/>
      <c r="BV274" s="7"/>
      <c r="BW274" s="8"/>
      <c r="BX274" s="8"/>
      <c r="BY274" s="8"/>
      <c r="BZ274" s="8"/>
      <c r="CA274" s="8"/>
      <c r="CC274" s="8"/>
      <c r="CE274" s="7"/>
      <c r="CF274" s="8"/>
      <c r="CG274" s="8"/>
      <c r="CH274" s="8"/>
      <c r="CI274" s="8"/>
      <c r="CJ274" s="8"/>
    </row>
    <row r="275" spans="1:88" x14ac:dyDescent="0.3">
      <c r="A275" s="1" t="s">
        <v>2273</v>
      </c>
      <c r="B275" s="1"/>
      <c r="C275" s="1" t="s">
        <v>1878</v>
      </c>
      <c r="D275" s="1"/>
      <c r="E275" s="1"/>
      <c r="F275" s="1"/>
      <c r="G275" s="1"/>
      <c r="H275" s="1">
        <v>17642.63</v>
      </c>
      <c r="I275" s="1">
        <v>0.22</v>
      </c>
      <c r="J275" s="12">
        <v>1772</v>
      </c>
      <c r="K275" s="5">
        <v>1028.83</v>
      </c>
      <c r="L275" s="5">
        <v>2564.73</v>
      </c>
      <c r="M275" s="13">
        <f t="shared" si="19"/>
        <v>2.2564450991342522E-3</v>
      </c>
      <c r="N275" s="13">
        <v>-5.6430224027903542E-5</v>
      </c>
      <c r="O275" s="13">
        <v>1.0668290814070946E-2</v>
      </c>
      <c r="P275" s="13">
        <v>-5.7837303510166471E-3</v>
      </c>
      <c r="Q275" s="7"/>
      <c r="R275" s="8"/>
      <c r="S275" s="8"/>
      <c r="T275" s="8"/>
      <c r="U275" s="8"/>
      <c r="V275" s="13"/>
      <c r="W275" s="14"/>
      <c r="X275" s="1"/>
      <c r="Y275" s="1"/>
      <c r="Z275" s="1"/>
      <c r="AA275" s="1"/>
      <c r="AB275" s="1"/>
      <c r="AC275" s="1"/>
      <c r="AD275" s="8"/>
      <c r="AE275" s="8"/>
      <c r="AF275" s="8"/>
      <c r="AG275" s="8"/>
      <c r="AH275" s="9"/>
      <c r="AI275" s="8"/>
      <c r="AJ275" s="13"/>
      <c r="AK275" s="8"/>
      <c r="AL275" s="8"/>
      <c r="AM275" s="8"/>
      <c r="AN275" s="8"/>
      <c r="AO275" s="7"/>
      <c r="AP275" s="7"/>
      <c r="AQ275" s="7"/>
      <c r="AR275" s="7"/>
      <c r="AS275" s="7"/>
      <c r="AT275" s="7"/>
      <c r="AU275" s="8"/>
      <c r="AV275" s="8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7"/>
      <c r="BV275" s="7"/>
      <c r="BW275" s="8"/>
      <c r="BX275" s="8"/>
      <c r="BY275" s="8"/>
      <c r="BZ275" s="8"/>
      <c r="CA275" s="8"/>
      <c r="CC275" s="8"/>
      <c r="CE275" s="7"/>
      <c r="CF275" s="8"/>
      <c r="CG275" s="8"/>
      <c r="CH275" s="8"/>
      <c r="CI275" s="8"/>
      <c r="CJ275" s="8"/>
    </row>
    <row r="276" spans="1:88" x14ac:dyDescent="0.3">
      <c r="A276" s="1" t="s">
        <v>2274</v>
      </c>
      <c r="B276" s="1"/>
      <c r="C276" s="1" t="s">
        <v>1878</v>
      </c>
      <c r="D276" s="1"/>
      <c r="E276" s="1"/>
      <c r="F276" s="1"/>
      <c r="G276" s="1"/>
      <c r="H276" s="1">
        <v>17695.86</v>
      </c>
      <c r="I276" s="1">
        <v>0.3</v>
      </c>
      <c r="J276" s="12">
        <v>1775.29</v>
      </c>
      <c r="K276" s="5">
        <v>1031.6500000000001</v>
      </c>
      <c r="L276" s="5">
        <v>2572.25</v>
      </c>
      <c r="M276" s="13">
        <f t="shared" si="19"/>
        <v>3.0171238641858444E-3</v>
      </c>
      <c r="N276" s="13">
        <v>1.8566591422122247E-3</v>
      </c>
      <c r="O276" s="13">
        <v>2.7409776153495269E-3</v>
      </c>
      <c r="P276" s="13">
        <v>2.932082519407464E-3</v>
      </c>
      <c r="Q276" s="7"/>
      <c r="R276" s="8"/>
      <c r="S276" s="8"/>
      <c r="T276" s="8"/>
      <c r="U276" s="8"/>
      <c r="V276" s="13"/>
      <c r="W276" s="14"/>
      <c r="X276" s="1"/>
      <c r="Y276" s="1"/>
      <c r="Z276" s="1"/>
      <c r="AA276" s="1"/>
      <c r="AB276" s="1"/>
      <c r="AC276" s="1"/>
      <c r="AD276" s="8"/>
      <c r="AE276" s="8"/>
      <c r="AF276" s="8"/>
      <c r="AG276" s="8"/>
      <c r="AH276" s="9"/>
      <c r="AI276" s="8"/>
      <c r="AJ276" s="13"/>
      <c r="AK276" s="8"/>
      <c r="AL276" s="8"/>
      <c r="AM276" s="8"/>
      <c r="AN276" s="8"/>
      <c r="AO276" s="7"/>
      <c r="AP276" s="7"/>
      <c r="AQ276" s="7"/>
      <c r="AR276" s="7"/>
      <c r="AS276" s="7"/>
      <c r="AT276" s="7"/>
      <c r="AU276" s="8"/>
      <c r="AV276" s="8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7"/>
      <c r="BV276" s="7"/>
      <c r="BW276" s="8"/>
      <c r="BX276" s="8"/>
      <c r="BY276" s="8"/>
      <c r="BZ276" s="8"/>
      <c r="CA276" s="8"/>
      <c r="CC276" s="8"/>
      <c r="CE276" s="7"/>
      <c r="CF276" s="8"/>
      <c r="CG276" s="8"/>
      <c r="CH276" s="8"/>
      <c r="CI276" s="8"/>
      <c r="CJ276" s="8"/>
    </row>
    <row r="277" spans="1:88" x14ac:dyDescent="0.3">
      <c r="A277" s="1" t="s">
        <v>2275</v>
      </c>
      <c r="B277" s="1"/>
      <c r="C277" s="1" t="s">
        <v>1878</v>
      </c>
      <c r="D277" s="1"/>
      <c r="E277" s="1"/>
      <c r="F277" s="1"/>
      <c r="G277" s="1"/>
      <c r="H277" s="1">
        <v>17221.259999999998</v>
      </c>
      <c r="I277" s="1">
        <v>-2.68</v>
      </c>
      <c r="J277" s="12">
        <v>1712.15</v>
      </c>
      <c r="K277" s="5">
        <v>1015.97</v>
      </c>
      <c r="L277" s="5">
        <v>2563.75</v>
      </c>
      <c r="M277" s="13">
        <f t="shared" si="19"/>
        <v>-2.6819832435383328E-2</v>
      </c>
      <c r="N277" s="13">
        <v>-3.5566020199516601E-2</v>
      </c>
      <c r="O277" s="13">
        <v>-1.5198953133330195E-2</v>
      </c>
      <c r="P277" s="13">
        <v>-3.3044999514043605E-3</v>
      </c>
      <c r="Q277" s="7"/>
      <c r="R277" s="8"/>
      <c r="S277" s="8"/>
      <c r="T277" s="8"/>
      <c r="U277" s="8"/>
      <c r="V277" s="13"/>
      <c r="W277" s="14"/>
      <c r="X277" s="1"/>
      <c r="Y277" s="1"/>
      <c r="Z277" s="1"/>
      <c r="AA277" s="1"/>
      <c r="AB277" s="1"/>
      <c r="AC277" s="1"/>
      <c r="AD277" s="8"/>
      <c r="AE277" s="8"/>
      <c r="AF277" s="8"/>
      <c r="AG277" s="8"/>
      <c r="AH277" s="9"/>
      <c r="AI277" s="8"/>
      <c r="AJ277" s="13"/>
      <c r="AK277" s="8"/>
      <c r="AL277" s="8"/>
      <c r="AM277" s="8"/>
      <c r="AN277" s="8"/>
      <c r="AO277" s="7"/>
      <c r="AP277" s="7"/>
      <c r="AQ277" s="7"/>
      <c r="AR277" s="7"/>
      <c r="AS277" s="7"/>
      <c r="AT277" s="7"/>
      <c r="AU277" s="8"/>
      <c r="AV277" s="8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7"/>
      <c r="BV277" s="7"/>
      <c r="BW277" s="8"/>
      <c r="BX277" s="8"/>
      <c r="BY277" s="8"/>
      <c r="BZ277" s="8"/>
      <c r="CA277" s="8"/>
      <c r="CC277" s="8"/>
      <c r="CE277" s="7"/>
      <c r="CF277" s="8"/>
      <c r="CG277" s="8"/>
      <c r="CH277" s="8"/>
      <c r="CI277" s="8"/>
      <c r="CJ277" s="8"/>
    </row>
    <row r="278" spans="1:88" x14ac:dyDescent="0.3">
      <c r="A278" s="1" t="s">
        <v>2276</v>
      </c>
      <c r="B278" s="1"/>
      <c r="C278" s="1" t="s">
        <v>1878</v>
      </c>
      <c r="D278" s="1"/>
      <c r="E278" s="1"/>
      <c r="F278" s="1"/>
      <c r="G278" s="1"/>
      <c r="H278" s="1">
        <v>17244.63</v>
      </c>
      <c r="I278" s="1">
        <v>0.13</v>
      </c>
      <c r="J278" s="12">
        <v>1716.85</v>
      </c>
      <c r="K278" s="5">
        <v>1011.07</v>
      </c>
      <c r="L278" s="5">
        <v>2530.41</v>
      </c>
      <c r="M278" s="13">
        <f t="shared" si="19"/>
        <v>1.3570435612726417E-3</v>
      </c>
      <c r="N278" s="13">
        <v>2.7450865870395358E-3</v>
      </c>
      <c r="O278" s="13">
        <v>-4.8229770564091057E-3</v>
      </c>
      <c r="P278" s="13">
        <v>-1.3004388103364239E-2</v>
      </c>
      <c r="Q278" s="7"/>
      <c r="R278" s="8"/>
      <c r="S278" s="8"/>
      <c r="T278" s="8"/>
      <c r="U278" s="8"/>
      <c r="V278" s="13"/>
      <c r="W278" s="14"/>
      <c r="X278" s="1"/>
      <c r="Y278" s="1"/>
      <c r="Z278" s="1"/>
      <c r="AA278" s="1"/>
      <c r="AB278" s="1"/>
      <c r="AC278" s="1"/>
      <c r="AD278" s="8"/>
      <c r="AE278" s="8"/>
      <c r="AF278" s="8"/>
      <c r="AG278" s="8"/>
      <c r="AH278" s="9"/>
      <c r="AI278" s="8"/>
      <c r="AJ278" s="13"/>
      <c r="AK278" s="8"/>
      <c r="AL278" s="8"/>
      <c r="AM278" s="8"/>
      <c r="AN278" s="8"/>
      <c r="AO278" s="7"/>
      <c r="AP278" s="7"/>
      <c r="AQ278" s="7"/>
      <c r="AR278" s="7"/>
      <c r="AS278" s="7"/>
      <c r="AT278" s="7"/>
      <c r="AU278" s="8"/>
      <c r="AV278" s="8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7"/>
      <c r="BV278" s="7"/>
      <c r="BW278" s="8"/>
      <c r="BX278" s="8"/>
      <c r="BY278" s="8"/>
      <c r="BZ278" s="8"/>
      <c r="CA278" s="8"/>
      <c r="CC278" s="8"/>
      <c r="CE278" s="7"/>
      <c r="CF278" s="8"/>
      <c r="CG278" s="8"/>
      <c r="CH278" s="8"/>
      <c r="CI278" s="8"/>
      <c r="CJ278" s="8"/>
    </row>
    <row r="279" spans="1:88" x14ac:dyDescent="0.3">
      <c r="A279" s="1" t="s">
        <v>2277</v>
      </c>
      <c r="B279" s="1"/>
      <c r="C279" s="1" t="s">
        <v>1878</v>
      </c>
      <c r="D279" s="1"/>
      <c r="E279" s="1"/>
      <c r="F279" s="1"/>
      <c r="G279" s="1"/>
      <c r="H279" s="1">
        <v>16829.759999999998</v>
      </c>
      <c r="I279" s="1">
        <v>-2.4</v>
      </c>
      <c r="J279" s="12">
        <v>1667.59</v>
      </c>
      <c r="K279" s="5">
        <v>994.39</v>
      </c>
      <c r="L279" s="5">
        <v>2513.63</v>
      </c>
      <c r="M279" s="13">
        <f t="shared" si="19"/>
        <v>-2.4057924118986773E-2</v>
      </c>
      <c r="N279" s="13">
        <v>-2.8692081428197014E-2</v>
      </c>
      <c r="O279" s="13">
        <v>-1.6497374069055604E-2</v>
      </c>
      <c r="P279" s="13">
        <v>-6.631336423741474E-3</v>
      </c>
      <c r="Q279" s="7"/>
      <c r="R279" s="8"/>
      <c r="S279" s="8"/>
      <c r="T279" s="8"/>
      <c r="U279" s="8"/>
      <c r="V279" s="13"/>
      <c r="W279" s="14"/>
      <c r="X279" s="1"/>
      <c r="Y279" s="1"/>
      <c r="Z279" s="1"/>
      <c r="AA279" s="1"/>
      <c r="AB279" s="1"/>
      <c r="AC279" s="1"/>
      <c r="AD279" s="8"/>
      <c r="AE279" s="8"/>
      <c r="AF279" s="8"/>
      <c r="AG279" s="8"/>
      <c r="AH279" s="9"/>
      <c r="AI279" s="8"/>
      <c r="AJ279" s="13"/>
      <c r="AK279" s="8"/>
      <c r="AL279" s="8"/>
      <c r="AM279" s="8"/>
      <c r="AN279" s="8"/>
      <c r="AO279" s="7"/>
      <c r="AP279" s="7"/>
      <c r="AQ279" s="7"/>
      <c r="AR279" s="7"/>
      <c r="AS279" s="7"/>
      <c r="AT279" s="7"/>
      <c r="AU279" s="8"/>
      <c r="AV279" s="8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7"/>
      <c r="BV279" s="7"/>
      <c r="BW279" s="8"/>
      <c r="BX279" s="8"/>
      <c r="BY279" s="8"/>
      <c r="BZ279" s="8"/>
      <c r="CA279" s="8"/>
      <c r="CC279" s="8"/>
      <c r="CE279" s="7"/>
      <c r="CF279" s="8"/>
      <c r="CG279" s="8"/>
      <c r="CH279" s="8"/>
      <c r="CI279" s="8"/>
      <c r="CJ279" s="8"/>
    </row>
    <row r="280" spans="1:88" x14ac:dyDescent="0.3">
      <c r="A280" s="1" t="s">
        <v>2278</v>
      </c>
      <c r="B280" s="1"/>
      <c r="C280" s="1" t="s">
        <v>1878</v>
      </c>
      <c r="D280" s="1"/>
      <c r="E280" s="1"/>
      <c r="F280" s="1"/>
      <c r="G280" s="1"/>
      <c r="H280" s="1">
        <v>16840.66</v>
      </c>
      <c r="I280" s="1">
        <v>0.06</v>
      </c>
      <c r="J280" s="12">
        <v>1671.5</v>
      </c>
      <c r="K280" s="5">
        <v>993.83</v>
      </c>
      <c r="L280" s="5">
        <v>2495.11</v>
      </c>
      <c r="M280" s="13">
        <f t="shared" si="19"/>
        <v>6.4766223641932186E-4</v>
      </c>
      <c r="N280" s="13">
        <v>2.3447010356263398E-3</v>
      </c>
      <c r="O280" s="13">
        <v>-5.6315932380646139E-4</v>
      </c>
      <c r="P280" s="13">
        <v>-7.3678305876362371E-3</v>
      </c>
      <c r="Q280" s="7"/>
      <c r="R280" s="8"/>
      <c r="S280" s="8"/>
      <c r="T280" s="8"/>
      <c r="U280" s="8"/>
      <c r="V280" s="13"/>
      <c r="W280" s="14"/>
      <c r="X280" s="1"/>
      <c r="Y280" s="1"/>
      <c r="Z280" s="1"/>
      <c r="AA280" s="1"/>
      <c r="AB280" s="1"/>
      <c r="AC280" s="1"/>
      <c r="AD280" s="8"/>
      <c r="AE280" s="8"/>
      <c r="AF280" s="8"/>
      <c r="AG280" s="8"/>
      <c r="AH280" s="9"/>
      <c r="AI280" s="8"/>
      <c r="AJ280" s="13"/>
      <c r="AK280" s="8"/>
      <c r="AL280" s="8"/>
      <c r="AM280" s="8"/>
      <c r="AN280" s="8"/>
      <c r="AO280" s="7"/>
      <c r="AP280" s="7"/>
      <c r="AQ280" s="7"/>
      <c r="AR280" s="7"/>
      <c r="AS280" s="7"/>
      <c r="AT280" s="7"/>
      <c r="AU280" s="8"/>
      <c r="AV280" s="8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7"/>
      <c r="BV280" s="7"/>
      <c r="BW280" s="8"/>
      <c r="BX280" s="8"/>
      <c r="BY280" s="8"/>
      <c r="BZ280" s="8"/>
      <c r="CA280" s="8"/>
      <c r="CC280" s="8"/>
      <c r="CE280" s="7"/>
      <c r="CF280" s="8"/>
      <c r="CG280" s="8"/>
      <c r="CH280" s="8"/>
      <c r="CI280" s="8"/>
      <c r="CJ280" s="8"/>
    </row>
    <row r="281" spans="1:88" x14ac:dyDescent="0.3">
      <c r="A281" s="1" t="s">
        <v>2279</v>
      </c>
      <c r="B281" s="1"/>
      <c r="C281" s="1" t="s">
        <v>1878</v>
      </c>
      <c r="D281" s="1"/>
      <c r="E281" s="1"/>
      <c r="F281" s="1"/>
      <c r="G281" s="1"/>
      <c r="H281" s="1">
        <v>16660</v>
      </c>
      <c r="I281" s="1">
        <v>-1.07</v>
      </c>
      <c r="J281" s="12">
        <v>1647.17</v>
      </c>
      <c r="K281" s="5">
        <v>991.71</v>
      </c>
      <c r="L281" s="5">
        <v>2509.21</v>
      </c>
      <c r="M281" s="13">
        <f t="shared" si="19"/>
        <v>-1.0727608062866878E-2</v>
      </c>
      <c r="N281" s="13">
        <v>-1.45557882141788E-2</v>
      </c>
      <c r="O281" s="13">
        <v>-2.1331616071159631E-3</v>
      </c>
      <c r="P281" s="13">
        <v>5.6510534605689333E-3</v>
      </c>
      <c r="Q281" s="7"/>
      <c r="R281" s="8"/>
      <c r="S281" s="8"/>
      <c r="T281" s="8"/>
      <c r="U281" s="8"/>
      <c r="V281" s="13"/>
      <c r="W281" s="14"/>
      <c r="X281" s="1"/>
      <c r="Y281" s="1"/>
      <c r="Z281" s="1"/>
      <c r="AA281" s="1"/>
      <c r="AB281" s="1"/>
      <c r="AC281" s="1"/>
      <c r="AD281" s="8"/>
      <c r="AE281" s="8"/>
      <c r="AF281" s="8"/>
      <c r="AG281" s="8"/>
      <c r="AH281" s="9"/>
      <c r="AI281" s="8"/>
      <c r="AJ281" s="13"/>
      <c r="AK281" s="8"/>
      <c r="AL281" s="8"/>
      <c r="AM281" s="8"/>
      <c r="AN281" s="8"/>
      <c r="AO281" s="7"/>
      <c r="AP281" s="7"/>
      <c r="AQ281" s="7"/>
      <c r="AR281" s="7"/>
      <c r="AS281" s="7"/>
      <c r="AT281" s="7"/>
      <c r="AU281" s="8"/>
      <c r="AV281" s="8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7"/>
      <c r="BV281" s="7"/>
      <c r="BW281" s="8"/>
      <c r="BX281" s="8"/>
      <c r="BY281" s="8"/>
      <c r="BZ281" s="8"/>
      <c r="CA281" s="8"/>
      <c r="CC281" s="8"/>
      <c r="CE281" s="7"/>
      <c r="CF281" s="8"/>
      <c r="CG281" s="8"/>
      <c r="CH281" s="8"/>
      <c r="CI281" s="8"/>
      <c r="CJ281" s="8"/>
    </row>
    <row r="282" spans="1:88" x14ac:dyDescent="0.3">
      <c r="A282" s="1" t="s">
        <v>2280</v>
      </c>
      <c r="B282" s="1"/>
      <c r="C282" s="1" t="s">
        <v>1878</v>
      </c>
      <c r="D282" s="1"/>
      <c r="E282" s="1"/>
      <c r="F282" s="1"/>
      <c r="G282" s="1"/>
      <c r="H282" s="1">
        <v>16467.73</v>
      </c>
      <c r="I282" s="1">
        <v>-1.1499999999999999</v>
      </c>
      <c r="J282" s="12">
        <v>1625.17</v>
      </c>
      <c r="K282" s="5">
        <v>991.91</v>
      </c>
      <c r="L282" s="5">
        <v>2484.11</v>
      </c>
      <c r="M282" s="13">
        <f t="shared" si="19"/>
        <v>-1.154081632653059E-2</v>
      </c>
      <c r="N282" s="13">
        <v>-1.3356241310854333E-2</v>
      </c>
      <c r="O282" s="13">
        <v>2.0167185971708967E-4</v>
      </c>
      <c r="P282" s="13">
        <v>-1.0003148401289574E-2</v>
      </c>
      <c r="Q282" s="7"/>
      <c r="R282" s="8"/>
      <c r="S282" s="8"/>
      <c r="T282" s="8"/>
      <c r="U282" s="8"/>
      <c r="V282" s="13"/>
      <c r="W282" s="14"/>
      <c r="X282" s="1"/>
      <c r="Y282" s="1"/>
      <c r="Z282" s="1"/>
      <c r="AA282" s="1"/>
      <c r="AB282" s="1"/>
      <c r="AC282" s="1"/>
      <c r="AD282" s="8"/>
      <c r="AE282" s="8"/>
      <c r="AF282" s="8"/>
      <c r="AG282" s="8"/>
      <c r="AH282" s="9"/>
      <c r="AI282" s="8"/>
      <c r="AJ282" s="13"/>
      <c r="AK282" s="8"/>
      <c r="AL282" s="8"/>
      <c r="AM282" s="8"/>
      <c r="AN282" s="8"/>
      <c r="AO282" s="7"/>
      <c r="AP282" s="7"/>
      <c r="AQ282" s="7"/>
      <c r="AR282" s="7"/>
      <c r="AS282" s="7"/>
      <c r="AT282" s="7"/>
      <c r="AU282" s="8"/>
      <c r="AV282" s="8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7"/>
      <c r="BV282" s="7"/>
      <c r="BW282" s="8"/>
      <c r="BX282" s="8"/>
      <c r="BY282" s="8"/>
      <c r="BZ282" s="8"/>
      <c r="CA282" s="8"/>
      <c r="CC282" s="8"/>
      <c r="CE282" s="7"/>
      <c r="CF282" s="8"/>
      <c r="CG282" s="8"/>
      <c r="CH282" s="8"/>
      <c r="CI282" s="8"/>
      <c r="CJ282" s="8"/>
    </row>
    <row r="283" spans="1:88" x14ac:dyDescent="0.3">
      <c r="A283" s="1" t="s">
        <v>2281</v>
      </c>
      <c r="B283" s="1"/>
      <c r="C283" s="1" t="s">
        <v>1878</v>
      </c>
      <c r="D283" s="1"/>
      <c r="E283" s="1"/>
      <c r="F283" s="1"/>
      <c r="G283" s="1"/>
      <c r="H283" s="1">
        <v>16764.13</v>
      </c>
      <c r="I283" s="1">
        <v>1.79</v>
      </c>
      <c r="J283" s="12">
        <v>1661.73</v>
      </c>
      <c r="K283" s="5">
        <v>996.88</v>
      </c>
      <c r="L283" s="5">
        <v>2497.27</v>
      </c>
      <c r="M283" s="13">
        <f t="shared" si="19"/>
        <v>1.7998837726875605E-2</v>
      </c>
      <c r="N283" s="13">
        <v>2.2496108099460344E-2</v>
      </c>
      <c r="O283" s="13">
        <v>5.0105352300107153E-3</v>
      </c>
      <c r="P283" s="13">
        <v>5.2976720032527069E-3</v>
      </c>
      <c r="Q283" s="7"/>
      <c r="R283" s="8"/>
      <c r="S283" s="8"/>
      <c r="T283" s="8"/>
      <c r="U283" s="8"/>
      <c r="V283" s="13"/>
      <c r="W283" s="14"/>
      <c r="X283" s="1"/>
      <c r="Y283" s="1"/>
      <c r="Z283" s="1"/>
      <c r="AA283" s="1"/>
      <c r="AB283" s="1"/>
      <c r="AC283" s="1"/>
      <c r="AD283" s="8"/>
      <c r="AE283" s="8"/>
      <c r="AF283" s="8"/>
      <c r="AG283" s="8"/>
      <c r="AH283" s="9"/>
      <c r="AI283" s="8"/>
      <c r="AJ283" s="13"/>
      <c r="AK283" s="8"/>
      <c r="AL283" s="8"/>
      <c r="AM283" s="8"/>
      <c r="AN283" s="8"/>
      <c r="AO283" s="7"/>
      <c r="AP283" s="7"/>
      <c r="AQ283" s="7"/>
      <c r="AR283" s="7"/>
      <c r="AS283" s="7"/>
      <c r="AT283" s="7"/>
      <c r="AU283" s="8"/>
      <c r="AV283" s="8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7"/>
      <c r="BV283" s="7"/>
      <c r="BW283" s="8"/>
      <c r="BX283" s="8"/>
      <c r="BY283" s="8"/>
      <c r="BZ283" s="8"/>
      <c r="CA283" s="8"/>
      <c r="CC283" s="8"/>
      <c r="CE283" s="7"/>
      <c r="CF283" s="8"/>
      <c r="CG283" s="8"/>
      <c r="CH283" s="8"/>
      <c r="CI283" s="8"/>
      <c r="CJ283" s="8"/>
    </row>
    <row r="284" spans="1:88" x14ac:dyDescent="0.3">
      <c r="A284" s="1" t="s">
        <v>2282</v>
      </c>
      <c r="B284" s="1"/>
      <c r="C284" s="1" t="s">
        <v>1878</v>
      </c>
      <c r="D284" s="1"/>
      <c r="E284" s="1"/>
      <c r="F284" s="1"/>
      <c r="G284" s="1"/>
      <c r="H284" s="1">
        <v>16561.88</v>
      </c>
      <c r="I284" s="1">
        <v>-1.2</v>
      </c>
      <c r="J284" s="12">
        <v>1639.58</v>
      </c>
      <c r="K284" s="5">
        <v>995.4</v>
      </c>
      <c r="L284" s="5">
        <v>2485.14</v>
      </c>
      <c r="M284" s="13">
        <f t="shared" si="19"/>
        <v>-1.2064449512142916E-2</v>
      </c>
      <c r="N284" s="13">
        <v>-1.3329481925463238E-2</v>
      </c>
      <c r="O284" s="13">
        <v>-1.4846320520022216E-3</v>
      </c>
      <c r="P284" s="13">
        <v>-4.8573041761603708E-3</v>
      </c>
      <c r="Q284" s="7"/>
      <c r="R284" s="8"/>
      <c r="S284" s="8"/>
      <c r="T284" s="8"/>
      <c r="U284" s="8"/>
      <c r="V284" s="13"/>
      <c r="W284" s="14"/>
      <c r="X284" s="1"/>
      <c r="Y284" s="1"/>
      <c r="Z284" s="1"/>
      <c r="AA284" s="1"/>
      <c r="AB284" s="1"/>
      <c r="AC284" s="1"/>
      <c r="AD284" s="8"/>
      <c r="AE284" s="8"/>
      <c r="AF284" s="8"/>
      <c r="AG284" s="8"/>
      <c r="AH284" s="9"/>
      <c r="AI284" s="8"/>
      <c r="AJ284" s="13"/>
      <c r="AK284" s="8"/>
      <c r="AL284" s="8"/>
      <c r="AM284" s="8"/>
      <c r="AN284" s="8"/>
      <c r="AO284" s="7"/>
      <c r="AP284" s="7"/>
      <c r="AQ284" s="7"/>
      <c r="AR284" s="7"/>
      <c r="AS284" s="7"/>
      <c r="AT284" s="7"/>
      <c r="AU284" s="8"/>
      <c r="AV284" s="8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7"/>
      <c r="BV284" s="7"/>
      <c r="BW284" s="8"/>
      <c r="BX284" s="8"/>
      <c r="BY284" s="8"/>
      <c r="BZ284" s="8"/>
      <c r="CA284" s="8"/>
      <c r="CC284" s="8"/>
      <c r="CE284" s="7"/>
      <c r="CF284" s="8"/>
      <c r="CG284" s="8"/>
      <c r="CH284" s="8"/>
      <c r="CI284" s="8"/>
      <c r="CJ284" s="8"/>
    </row>
    <row r="285" spans="1:88" x14ac:dyDescent="0.3">
      <c r="A285" s="1" t="s">
        <v>2283</v>
      </c>
      <c r="B285" s="1"/>
      <c r="C285" s="1" t="s">
        <v>1878</v>
      </c>
      <c r="D285" s="1"/>
      <c r="E285" s="1"/>
      <c r="F285" s="1"/>
      <c r="G285" s="1"/>
      <c r="H285" s="1">
        <v>16861.37</v>
      </c>
      <c r="I285" s="1">
        <v>1.8</v>
      </c>
      <c r="J285" s="12">
        <v>1676.81</v>
      </c>
      <c r="K285" s="5">
        <v>998.25</v>
      </c>
      <c r="L285" s="5">
        <v>2493.23</v>
      </c>
      <c r="M285" s="13">
        <f t="shared" si="19"/>
        <v>1.8083092016123681E-2</v>
      </c>
      <c r="N285" s="13">
        <v>2.2707034728405961E-2</v>
      </c>
      <c r="O285" s="13">
        <v>2.863170584689545E-3</v>
      </c>
      <c r="P285" s="13">
        <v>3.2553497992064973E-3</v>
      </c>
      <c r="Q285" s="7"/>
      <c r="R285" s="8"/>
      <c r="S285" s="8"/>
      <c r="T285" s="8"/>
      <c r="U285" s="8"/>
      <c r="V285" s="13"/>
      <c r="W285" s="14"/>
      <c r="X285" s="1"/>
      <c r="Y285" s="1"/>
      <c r="Z285" s="1"/>
      <c r="AA285" s="1"/>
      <c r="AB285" s="1"/>
      <c r="AC285" s="1"/>
      <c r="AD285" s="8"/>
      <c r="AE285" s="8"/>
      <c r="AF285" s="8"/>
      <c r="AG285" s="8"/>
      <c r="AH285" s="9"/>
      <c r="AI285" s="8"/>
      <c r="AJ285" s="13"/>
      <c r="AK285" s="8"/>
      <c r="AL285" s="8"/>
      <c r="AM285" s="8"/>
      <c r="AN285" s="8"/>
      <c r="AO285" s="7"/>
      <c r="AP285" s="7"/>
      <c r="AQ285" s="7"/>
      <c r="AR285" s="7"/>
      <c r="AS285" s="7"/>
      <c r="AT285" s="7"/>
      <c r="AU285" s="8"/>
      <c r="AV285" s="8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7"/>
      <c r="BV285" s="7"/>
      <c r="BW285" s="8"/>
      <c r="BX285" s="8"/>
      <c r="BY285" s="8"/>
      <c r="BZ285" s="8"/>
      <c r="CA285" s="8"/>
      <c r="CC285" s="8"/>
      <c r="CE285" s="7"/>
      <c r="CF285" s="8"/>
      <c r="CG285" s="8"/>
      <c r="CH285" s="8"/>
      <c r="CI285" s="8"/>
      <c r="CJ285" s="8"/>
    </row>
    <row r="286" spans="1:88" x14ac:dyDescent="0.3">
      <c r="A286" s="1" t="s">
        <v>2284</v>
      </c>
      <c r="B286" s="1"/>
      <c r="C286" s="1" t="s">
        <v>1878</v>
      </c>
      <c r="D286" s="1"/>
      <c r="E286" s="1"/>
      <c r="F286" s="1"/>
      <c r="G286" s="1"/>
      <c r="H286" s="1">
        <v>16447.79</v>
      </c>
      <c r="I286" s="1">
        <v>-2.4500000000000002</v>
      </c>
      <c r="J286" s="12">
        <v>1623.43</v>
      </c>
      <c r="K286" s="5">
        <v>987.3</v>
      </c>
      <c r="L286" s="5">
        <v>2507.96</v>
      </c>
      <c r="M286" s="13">
        <f t="shared" si="19"/>
        <v>-2.4528256007667171E-2</v>
      </c>
      <c r="N286" s="13">
        <v>-3.1834256713640707E-2</v>
      </c>
      <c r="O286" s="13">
        <v>-1.0969196093163047E-2</v>
      </c>
      <c r="P286" s="13">
        <v>5.9079988609154199E-3</v>
      </c>
      <c r="Q286" s="7"/>
      <c r="R286" s="8"/>
      <c r="S286" s="8"/>
      <c r="T286" s="8"/>
      <c r="U286" s="8"/>
      <c r="V286" s="13"/>
      <c r="W286" s="14"/>
      <c r="X286" s="1"/>
      <c r="Y286" s="1"/>
      <c r="Z286" s="1"/>
      <c r="AA286" s="1"/>
      <c r="AB286" s="1"/>
      <c r="AC286" s="1"/>
      <c r="AD286" s="8"/>
      <c r="AE286" s="8"/>
      <c r="AF286" s="8"/>
      <c r="AG286" s="8"/>
      <c r="AH286" s="9"/>
      <c r="AI286" s="8"/>
      <c r="AJ286" s="13"/>
      <c r="AK286" s="8"/>
      <c r="AL286" s="8"/>
      <c r="AM286" s="8"/>
      <c r="AN286" s="8"/>
      <c r="AO286" s="7"/>
      <c r="AP286" s="7"/>
      <c r="AQ286" s="7"/>
      <c r="AR286" s="7"/>
      <c r="AS286" s="7"/>
      <c r="AT286" s="7"/>
      <c r="AU286" s="8"/>
      <c r="AV286" s="8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7"/>
      <c r="BV286" s="7"/>
      <c r="BW286" s="8"/>
      <c r="BX286" s="8"/>
      <c r="BY286" s="8"/>
      <c r="BZ286" s="8"/>
      <c r="CA286" s="8"/>
      <c r="CC286" s="8"/>
      <c r="CE286" s="7"/>
      <c r="CF286" s="8"/>
      <c r="CG286" s="8"/>
      <c r="CH286" s="8"/>
      <c r="CI286" s="8"/>
      <c r="CJ286" s="8"/>
    </row>
    <row r="287" spans="1:88" x14ac:dyDescent="0.3">
      <c r="A287" s="1" t="s">
        <v>2285</v>
      </c>
      <c r="B287" s="1"/>
      <c r="C287" s="1" t="s">
        <v>1878</v>
      </c>
      <c r="D287" s="1"/>
      <c r="E287" s="1"/>
      <c r="F287" s="1"/>
      <c r="G287" s="1"/>
      <c r="H287" s="1">
        <v>16343.54</v>
      </c>
      <c r="I287" s="1">
        <v>-0.63</v>
      </c>
      <c r="J287" s="12">
        <v>1604.34</v>
      </c>
      <c r="K287" s="5">
        <v>979.99</v>
      </c>
      <c r="L287" s="5">
        <v>2474.7199999999998</v>
      </c>
      <c r="M287" s="13">
        <f t="shared" si="19"/>
        <v>-6.3382375382954326E-3</v>
      </c>
      <c r="N287" s="13">
        <v>-1.1759053362325522E-2</v>
      </c>
      <c r="O287" s="13">
        <v>-7.4040311961915961E-3</v>
      </c>
      <c r="P287" s="13">
        <v>-1.3253799901114971E-2</v>
      </c>
      <c r="Q287" s="7"/>
      <c r="R287" s="8"/>
      <c r="S287" s="8"/>
      <c r="T287" s="8"/>
      <c r="U287" s="8"/>
      <c r="V287" s="13"/>
      <c r="W287" s="14"/>
      <c r="X287" s="1"/>
      <c r="Y287" s="1"/>
      <c r="Z287" s="1"/>
      <c r="AA287" s="1"/>
      <c r="AB287" s="1"/>
      <c r="AC287" s="1"/>
      <c r="AD287" s="8"/>
      <c r="AE287" s="8"/>
      <c r="AF287" s="8"/>
      <c r="AG287" s="8"/>
      <c r="AH287" s="9"/>
      <c r="AI287" s="8"/>
      <c r="AJ287" s="13"/>
      <c r="AK287" s="8"/>
      <c r="AL287" s="8"/>
      <c r="AM287" s="8"/>
      <c r="AN287" s="8"/>
      <c r="AO287" s="7"/>
      <c r="AP287" s="7"/>
      <c r="AQ287" s="7"/>
      <c r="AR287" s="7"/>
      <c r="AS287" s="7"/>
      <c r="AT287" s="7"/>
      <c r="AU287" s="8"/>
      <c r="AV287" s="8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7"/>
      <c r="BV287" s="7"/>
      <c r="BW287" s="8"/>
      <c r="BX287" s="8"/>
      <c r="BY287" s="8"/>
      <c r="BZ287" s="8"/>
      <c r="CA287" s="8"/>
      <c r="CC287" s="8"/>
      <c r="CE287" s="7"/>
      <c r="CF287" s="8"/>
      <c r="CG287" s="8"/>
      <c r="CH287" s="8"/>
      <c r="CI287" s="8"/>
      <c r="CJ287" s="8"/>
    </row>
    <row r="288" spans="1:88" x14ac:dyDescent="0.3">
      <c r="A288" s="1" t="s">
        <v>2286</v>
      </c>
      <c r="B288" s="1"/>
      <c r="C288" s="1" t="s">
        <v>1878</v>
      </c>
      <c r="D288" s="1"/>
      <c r="E288" s="1"/>
      <c r="F288" s="1"/>
      <c r="G288" s="1"/>
      <c r="H288" s="1">
        <v>16201.8</v>
      </c>
      <c r="I288" s="1">
        <v>-0.86</v>
      </c>
      <c r="J288" s="12">
        <v>1591.58</v>
      </c>
      <c r="K288" s="5">
        <v>972.04</v>
      </c>
      <c r="L288" s="5">
        <v>2469.4299999999998</v>
      </c>
      <c r="M288" s="13">
        <f t="shared" si="19"/>
        <v>-8.6725397312945596E-3</v>
      </c>
      <c r="N288" s="13">
        <v>-7.9534263310769848E-3</v>
      </c>
      <c r="O288" s="13">
        <v>-8.1123276768130248E-3</v>
      </c>
      <c r="P288" s="13">
        <v>-2.1376155686300136E-3</v>
      </c>
      <c r="Q288" s="7"/>
      <c r="R288" s="8"/>
      <c r="S288" s="8"/>
      <c r="T288" s="8"/>
      <c r="U288" s="8"/>
      <c r="V288" s="13"/>
      <c r="W288" s="14"/>
      <c r="X288" s="1"/>
      <c r="Y288" s="1"/>
      <c r="Z288" s="1"/>
      <c r="AA288" s="1"/>
      <c r="AB288" s="1"/>
      <c r="AC288" s="1"/>
      <c r="AD288" s="8"/>
      <c r="AE288" s="8"/>
      <c r="AF288" s="8"/>
      <c r="AG288" s="8"/>
      <c r="AH288" s="9"/>
      <c r="AI288" s="8"/>
      <c r="AJ288" s="13"/>
      <c r="AK288" s="8"/>
      <c r="AL288" s="8"/>
      <c r="AM288" s="8"/>
      <c r="AN288" s="8"/>
      <c r="AO288" s="7"/>
      <c r="AP288" s="7"/>
      <c r="AQ288" s="7"/>
      <c r="AR288" s="7"/>
      <c r="AS288" s="7"/>
      <c r="AT288" s="7"/>
      <c r="AU288" s="8"/>
      <c r="AV288" s="8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7"/>
      <c r="BV288" s="7"/>
      <c r="BW288" s="8"/>
      <c r="BX288" s="8"/>
      <c r="BY288" s="8"/>
      <c r="BZ288" s="8"/>
      <c r="CA288" s="8"/>
      <c r="CC288" s="8"/>
      <c r="CE288" s="7"/>
      <c r="CF288" s="8"/>
      <c r="CG288" s="8"/>
      <c r="CH288" s="8"/>
      <c r="CI288" s="8"/>
      <c r="CJ288" s="8"/>
    </row>
    <row r="289" spans="1:88" x14ac:dyDescent="0.3">
      <c r="A289" s="1" t="s">
        <v>2287</v>
      </c>
      <c r="B289" s="1"/>
      <c r="C289" s="1" t="s">
        <v>1878</v>
      </c>
      <c r="D289" s="1"/>
      <c r="E289" s="1"/>
      <c r="F289" s="1"/>
      <c r="G289" s="1"/>
      <c r="H289" s="1">
        <v>15873.57</v>
      </c>
      <c r="I289" s="1">
        <v>-2.02</v>
      </c>
      <c r="J289" s="12">
        <v>1553.93</v>
      </c>
      <c r="K289" s="5">
        <v>953.47</v>
      </c>
      <c r="L289" s="5">
        <v>2473.3200000000002</v>
      </c>
      <c r="M289" s="13">
        <f t="shared" si="19"/>
        <v>-2.0258860126652567E-2</v>
      </c>
      <c r="N289" s="13">
        <v>-2.3655738322924336E-2</v>
      </c>
      <c r="O289" s="13">
        <v>-1.9104152092506377E-2</v>
      </c>
      <c r="P289" s="13">
        <v>1.5752623074962724E-3</v>
      </c>
      <c r="Q289" s="7"/>
      <c r="R289" s="8"/>
      <c r="S289" s="8"/>
      <c r="T289" s="8"/>
      <c r="U289" s="8"/>
      <c r="V289" s="13"/>
      <c r="W289" s="14"/>
      <c r="X289" s="1"/>
      <c r="Y289" s="1"/>
      <c r="Z289" s="1"/>
      <c r="AA289" s="1"/>
      <c r="AB289" s="1"/>
      <c r="AC289" s="1"/>
      <c r="AD289" s="8"/>
      <c r="AE289" s="8"/>
      <c r="AF289" s="8"/>
      <c r="AG289" s="8"/>
      <c r="AH289" s="9"/>
      <c r="AI289" s="8"/>
      <c r="AJ289" s="13"/>
      <c r="AK289" s="8"/>
      <c r="AL289" s="8"/>
      <c r="AM289" s="8"/>
      <c r="AN289" s="8"/>
      <c r="AO289" s="7"/>
      <c r="AP289" s="7"/>
      <c r="AQ289" s="7"/>
      <c r="AR289" s="7"/>
      <c r="AS289" s="7"/>
      <c r="AT289" s="7"/>
      <c r="AU289" s="8"/>
      <c r="AV289" s="8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7"/>
      <c r="BV289" s="7"/>
      <c r="BW289" s="8"/>
      <c r="BX289" s="8"/>
      <c r="BY289" s="8"/>
      <c r="BZ289" s="8"/>
      <c r="CA289" s="8"/>
      <c r="CC289" s="8"/>
      <c r="CE289" s="7"/>
      <c r="CF289" s="8"/>
      <c r="CG289" s="8"/>
      <c r="CH289" s="8"/>
      <c r="CI289" s="8"/>
      <c r="CJ289" s="8"/>
    </row>
    <row r="290" spans="1:88" x14ac:dyDescent="0.3">
      <c r="A290" s="1" t="s">
        <v>2288</v>
      </c>
      <c r="B290" s="1"/>
      <c r="C290" s="1" t="s">
        <v>1878</v>
      </c>
      <c r="D290" s="1"/>
      <c r="E290" s="1"/>
      <c r="F290" s="1"/>
      <c r="G290" s="1"/>
      <c r="H290" s="1">
        <v>15669.74</v>
      </c>
      <c r="I290" s="1">
        <v>-1.28</v>
      </c>
      <c r="J290" s="12">
        <v>1528.61</v>
      </c>
      <c r="K290" s="5">
        <v>951.09</v>
      </c>
      <c r="L290" s="5">
        <v>2423.84</v>
      </c>
      <c r="M290" s="13">
        <f t="shared" si="19"/>
        <v>-1.2840841726215357E-2</v>
      </c>
      <c r="N290" s="13">
        <v>-1.6294170265069963E-2</v>
      </c>
      <c r="O290" s="13">
        <v>-2.4961456574407181E-3</v>
      </c>
      <c r="P290" s="13">
        <v>-2.0005498681933576E-2</v>
      </c>
      <c r="Q290" s="7"/>
      <c r="R290" s="8"/>
      <c r="S290" s="8"/>
      <c r="T290" s="8"/>
      <c r="U290" s="8"/>
      <c r="V290" s="13"/>
      <c r="W290" s="14"/>
      <c r="X290" s="1"/>
      <c r="Y290" s="1"/>
      <c r="Z290" s="1"/>
      <c r="AA290" s="1"/>
      <c r="AB290" s="1"/>
      <c r="AC290" s="1"/>
      <c r="AD290" s="8"/>
      <c r="AE290" s="8"/>
      <c r="AF290" s="8"/>
      <c r="AG290" s="8"/>
      <c r="AH290" s="9"/>
      <c r="AI290" s="8"/>
      <c r="AJ290" s="13"/>
      <c r="AK290" s="8"/>
      <c r="AL290" s="8"/>
      <c r="AM290" s="8"/>
      <c r="AN290" s="8"/>
      <c r="AO290" s="7"/>
      <c r="AP290" s="7"/>
      <c r="AQ290" s="7"/>
      <c r="AR290" s="7"/>
      <c r="AS290" s="7"/>
      <c r="AT290" s="7"/>
      <c r="AU290" s="8"/>
      <c r="AV290" s="8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7"/>
      <c r="BV290" s="7"/>
      <c r="BW290" s="8"/>
      <c r="BX290" s="8"/>
      <c r="BY290" s="8"/>
      <c r="BZ290" s="8"/>
      <c r="CA290" s="8"/>
      <c r="CC290" s="8"/>
      <c r="CE290" s="7"/>
      <c r="CF290" s="8"/>
      <c r="CG290" s="8"/>
      <c r="CH290" s="8"/>
      <c r="CI290" s="8"/>
      <c r="CJ290" s="8"/>
    </row>
    <row r="291" spans="1:88" x14ac:dyDescent="0.3">
      <c r="A291" s="1" t="s">
        <v>2289</v>
      </c>
      <c r="B291" s="1"/>
      <c r="C291" s="1" t="s">
        <v>1878</v>
      </c>
      <c r="D291" s="1"/>
      <c r="E291" s="1"/>
      <c r="F291" s="1"/>
      <c r="G291" s="1"/>
      <c r="H291" s="1">
        <v>15678.25</v>
      </c>
      <c r="I291" s="1">
        <v>0.05</v>
      </c>
      <c r="J291" s="12">
        <v>1522.52</v>
      </c>
      <c r="K291" s="5">
        <v>961.08</v>
      </c>
      <c r="L291" s="5">
        <v>2426.66</v>
      </c>
      <c r="M291" s="13">
        <f t="shared" si="19"/>
        <v>5.4308495227117781E-4</v>
      </c>
      <c r="N291" s="13">
        <v>-3.9840116183983421E-3</v>
      </c>
      <c r="O291" s="13">
        <v>1.0503737816610403E-2</v>
      </c>
      <c r="P291" s="13">
        <v>1.1634431315596938E-3</v>
      </c>
      <c r="Q291" s="7"/>
      <c r="R291" s="8"/>
      <c r="S291" s="8"/>
      <c r="T291" s="8"/>
      <c r="U291" s="8"/>
      <c r="V291" s="13"/>
      <c r="W291" s="14"/>
      <c r="X291" s="1"/>
      <c r="Y291" s="1"/>
      <c r="Z291" s="1"/>
      <c r="AA291" s="1"/>
      <c r="AB291" s="1"/>
      <c r="AC291" s="1"/>
      <c r="AD291" s="8"/>
      <c r="AE291" s="8"/>
      <c r="AF291" s="8"/>
      <c r="AG291" s="8"/>
      <c r="AH291" s="9"/>
      <c r="AI291" s="8"/>
      <c r="AJ291" s="13"/>
      <c r="AK291" s="8"/>
      <c r="AL291" s="8"/>
      <c r="AM291" s="8"/>
      <c r="AN291" s="8"/>
      <c r="AO291" s="7"/>
      <c r="AP291" s="7"/>
      <c r="AQ291" s="7"/>
      <c r="AR291" s="7"/>
      <c r="AS291" s="7"/>
      <c r="AT291" s="7"/>
      <c r="AU291" s="8"/>
      <c r="AV291" s="8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7"/>
      <c r="BV291" s="7"/>
      <c r="BW291" s="8"/>
      <c r="BX291" s="8"/>
      <c r="BY291" s="8"/>
      <c r="BZ291" s="8"/>
      <c r="CA291" s="8"/>
      <c r="CC291" s="8"/>
      <c r="CE291" s="7"/>
      <c r="CF291" s="8"/>
      <c r="CG291" s="8"/>
      <c r="CH291" s="8"/>
      <c r="CI291" s="8"/>
      <c r="CJ291" s="8"/>
    </row>
    <row r="292" spans="1:88" x14ac:dyDescent="0.3">
      <c r="A292" s="1" t="s">
        <v>2290</v>
      </c>
      <c r="B292" s="1"/>
      <c r="C292" s="1" t="s">
        <v>1878</v>
      </c>
      <c r="D292" s="1"/>
      <c r="E292" s="1"/>
      <c r="F292" s="1"/>
      <c r="G292" s="1"/>
      <c r="H292" s="1">
        <v>15911.97</v>
      </c>
      <c r="I292" s="1">
        <v>1.49</v>
      </c>
      <c r="J292" s="12">
        <v>1545.47</v>
      </c>
      <c r="K292" s="5">
        <v>970.26</v>
      </c>
      <c r="L292" s="5">
        <v>2426.9499999999998</v>
      </c>
      <c r="M292" s="13">
        <f t="shared" si="19"/>
        <v>1.4907276003380376E-2</v>
      </c>
      <c r="N292" s="13">
        <v>1.5073693613220307E-2</v>
      </c>
      <c r="O292" s="13">
        <v>9.5517542764389507E-3</v>
      </c>
      <c r="P292" s="13">
        <v>1.1950582281827771E-4</v>
      </c>
      <c r="Q292" s="7"/>
      <c r="R292" s="8"/>
      <c r="S292" s="8"/>
      <c r="T292" s="8"/>
      <c r="U292" s="8"/>
      <c r="V292" s="13"/>
      <c r="W292" s="14"/>
      <c r="X292" s="1"/>
      <c r="Y292" s="1"/>
      <c r="Z292" s="1"/>
      <c r="AA292" s="1"/>
      <c r="AB292" s="1"/>
      <c r="AC292" s="1"/>
      <c r="AD292" s="8"/>
      <c r="AE292" s="8"/>
      <c r="AF292" s="8"/>
      <c r="AG292" s="8"/>
      <c r="AH292" s="9"/>
      <c r="AI292" s="8"/>
      <c r="AJ292" s="13"/>
      <c r="AK292" s="8"/>
      <c r="AL292" s="8"/>
      <c r="AM292" s="8"/>
      <c r="AN292" s="8"/>
      <c r="AO292" s="7"/>
      <c r="AP292" s="7"/>
      <c r="AQ292" s="7"/>
      <c r="AR292" s="7"/>
      <c r="AS292" s="7"/>
      <c r="AT292" s="7"/>
      <c r="AU292" s="8"/>
      <c r="AV292" s="8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7"/>
      <c r="BV292" s="7"/>
      <c r="BW292" s="8"/>
      <c r="BX292" s="8"/>
      <c r="BY292" s="8"/>
      <c r="BZ292" s="8"/>
      <c r="CA292" s="8"/>
      <c r="CC292" s="8"/>
      <c r="CE292" s="7"/>
      <c r="CF292" s="8"/>
      <c r="CG292" s="8"/>
      <c r="CH292" s="8"/>
      <c r="CI292" s="8"/>
      <c r="CJ292" s="8"/>
    </row>
    <row r="293" spans="1:88" x14ac:dyDescent="0.3">
      <c r="A293" s="1" t="s">
        <v>2291</v>
      </c>
      <c r="B293" s="1"/>
      <c r="C293" s="1" t="s">
        <v>1878</v>
      </c>
      <c r="D293" s="1"/>
      <c r="E293" s="1"/>
      <c r="F293" s="1"/>
      <c r="G293" s="1"/>
      <c r="H293" s="1">
        <v>15522.31</v>
      </c>
      <c r="I293" s="1">
        <v>-2.44</v>
      </c>
      <c r="J293" s="12">
        <v>1497.18</v>
      </c>
      <c r="K293" s="5">
        <v>959.52</v>
      </c>
      <c r="L293" s="5">
        <v>2436.38</v>
      </c>
      <c r="M293" s="13">
        <f t="shared" si="19"/>
        <v>-2.4488482570039993E-2</v>
      </c>
      <c r="N293" s="13">
        <v>-3.1246158126653989E-2</v>
      </c>
      <c r="O293" s="13">
        <v>-1.1069197946942055E-2</v>
      </c>
      <c r="P293" s="13">
        <v>3.8855353427142969E-3</v>
      </c>
      <c r="Q293" s="7"/>
      <c r="R293" s="8"/>
      <c r="S293" s="8"/>
      <c r="T293" s="8"/>
      <c r="U293" s="8"/>
      <c r="V293" s="13"/>
      <c r="W293" s="14"/>
      <c r="X293" s="1"/>
      <c r="Y293" s="1"/>
      <c r="Z293" s="1"/>
      <c r="AA293" s="1"/>
      <c r="AB293" s="1"/>
      <c r="AC293" s="1"/>
      <c r="AD293" s="8"/>
      <c r="AE293" s="8"/>
      <c r="AF293" s="8"/>
      <c r="AG293" s="8"/>
      <c r="AH293" s="9"/>
      <c r="AI293" s="8"/>
      <c r="AJ293" s="13"/>
      <c r="AK293" s="8"/>
      <c r="AL293" s="8"/>
      <c r="AM293" s="8"/>
      <c r="AN293" s="8"/>
      <c r="AO293" s="7"/>
      <c r="AP293" s="7"/>
      <c r="AQ293" s="7"/>
      <c r="AR293" s="7"/>
      <c r="AS293" s="7"/>
      <c r="AT293" s="7"/>
      <c r="AU293" s="8"/>
      <c r="AV293" s="8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7"/>
      <c r="BV293" s="7"/>
      <c r="BW293" s="8"/>
      <c r="BX293" s="8"/>
      <c r="BY293" s="8"/>
      <c r="BZ293" s="8"/>
      <c r="CA293" s="8"/>
      <c r="CC293" s="8"/>
      <c r="CE293" s="7"/>
      <c r="CF293" s="8"/>
      <c r="CG293" s="8"/>
      <c r="CH293" s="8"/>
      <c r="CI293" s="8"/>
      <c r="CJ293" s="8"/>
    </row>
    <row r="294" spans="1:88" x14ac:dyDescent="0.3">
      <c r="A294" s="1" t="s">
        <v>2292</v>
      </c>
      <c r="B294" s="1"/>
      <c r="C294" s="1" t="s">
        <v>1878</v>
      </c>
      <c r="D294" s="1"/>
      <c r="E294" s="1"/>
      <c r="F294" s="1"/>
      <c r="G294" s="1"/>
      <c r="H294" s="1">
        <v>15471.5</v>
      </c>
      <c r="I294" s="1">
        <v>-0.32</v>
      </c>
      <c r="J294" s="12">
        <v>1490.33</v>
      </c>
      <c r="K294" s="5">
        <v>950.02</v>
      </c>
      <c r="L294" s="5">
        <v>2441.21</v>
      </c>
      <c r="M294" s="13">
        <f t="shared" si="19"/>
        <v>-3.2733529996501476E-3</v>
      </c>
      <c r="N294" s="13">
        <v>-4.5752681708278731E-3</v>
      </c>
      <c r="O294" s="13">
        <v>-9.9007837251959829E-3</v>
      </c>
      <c r="P294" s="13">
        <v>1.982449371608741E-3</v>
      </c>
      <c r="Q294" s="7"/>
      <c r="R294" s="8"/>
      <c r="S294" s="8"/>
      <c r="T294" s="8"/>
      <c r="U294" s="8"/>
      <c r="V294" s="13"/>
      <c r="W294" s="14"/>
      <c r="X294" s="1"/>
      <c r="Y294" s="1"/>
      <c r="Z294" s="1"/>
      <c r="AA294" s="1"/>
      <c r="AB294" s="1"/>
      <c r="AC294" s="1"/>
      <c r="AD294" s="8"/>
      <c r="AE294" s="8"/>
      <c r="AF294" s="8"/>
      <c r="AG294" s="8"/>
      <c r="AH294" s="9"/>
      <c r="AI294" s="8"/>
      <c r="AJ294" s="13"/>
      <c r="AK294" s="8"/>
      <c r="AL294" s="8"/>
      <c r="AM294" s="8"/>
      <c r="AN294" s="8"/>
      <c r="AO294" s="7"/>
      <c r="AP294" s="7"/>
      <c r="AQ294" s="7"/>
      <c r="AR294" s="7"/>
      <c r="AS294" s="7"/>
      <c r="AT294" s="7"/>
      <c r="AU294" s="8"/>
      <c r="AV294" s="8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7"/>
      <c r="BV294" s="7"/>
      <c r="BW294" s="8"/>
      <c r="BX294" s="8"/>
      <c r="BY294" s="8"/>
      <c r="BZ294" s="8"/>
      <c r="CA294" s="8"/>
      <c r="CC294" s="8"/>
      <c r="CE294" s="7"/>
      <c r="CF294" s="8"/>
      <c r="CG294" s="8"/>
      <c r="CH294" s="8"/>
      <c r="CI294" s="8"/>
      <c r="CJ294" s="8"/>
    </row>
    <row r="295" spans="1:88" x14ac:dyDescent="0.3">
      <c r="A295" s="1" t="s">
        <v>2293</v>
      </c>
      <c r="B295" s="1"/>
      <c r="C295" s="1" t="s">
        <v>1878</v>
      </c>
      <c r="D295" s="1"/>
      <c r="E295" s="1"/>
      <c r="F295" s="1"/>
      <c r="G295" s="1"/>
      <c r="H295" s="1">
        <v>14997.27</v>
      </c>
      <c r="I295" s="1">
        <v>-3.06</v>
      </c>
      <c r="J295" s="12">
        <v>1437.08</v>
      </c>
      <c r="K295" s="5">
        <v>932.4</v>
      </c>
      <c r="L295" s="5">
        <v>2447.19</v>
      </c>
      <c r="M295" s="13">
        <f t="shared" si="19"/>
        <v>-3.0651843712632854E-2</v>
      </c>
      <c r="N295" s="13">
        <v>-3.5730341602195459E-2</v>
      </c>
      <c r="O295" s="13">
        <v>-1.8546977958358801E-2</v>
      </c>
      <c r="P295" s="13">
        <v>2.4496049090410033E-3</v>
      </c>
      <c r="Q295" s="7"/>
      <c r="R295" s="8"/>
      <c r="S295" s="8"/>
      <c r="T295" s="8"/>
      <c r="U295" s="8"/>
      <c r="V295" s="13"/>
      <c r="W295" s="14"/>
      <c r="X295" s="1"/>
      <c r="Y295" s="1"/>
      <c r="Z295" s="1"/>
      <c r="AA295" s="1"/>
      <c r="AB295" s="1"/>
      <c r="AC295" s="1"/>
      <c r="AD295" s="8"/>
      <c r="AE295" s="8"/>
      <c r="AF295" s="8"/>
      <c r="AG295" s="8"/>
      <c r="AH295" s="9"/>
      <c r="AI295" s="8"/>
      <c r="AJ295" s="13"/>
      <c r="AK295" s="8"/>
      <c r="AL295" s="8"/>
      <c r="AM295" s="8"/>
      <c r="AN295" s="8"/>
      <c r="AO295" s="7"/>
      <c r="AP295" s="7"/>
      <c r="AQ295" s="7"/>
      <c r="AR295" s="7"/>
      <c r="AS295" s="7"/>
      <c r="AT295" s="7"/>
      <c r="AU295" s="8"/>
      <c r="AV295" s="8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7"/>
      <c r="BV295" s="7"/>
      <c r="BW295" s="8"/>
      <c r="BX295" s="8"/>
      <c r="BY295" s="8"/>
      <c r="BZ295" s="8"/>
      <c r="CA295" s="8"/>
      <c r="CC295" s="8"/>
      <c r="CE295" s="7"/>
      <c r="CF295" s="8"/>
      <c r="CG295" s="8"/>
      <c r="CH295" s="8"/>
      <c r="CI295" s="8"/>
      <c r="CJ295" s="8"/>
    </row>
    <row r="296" spans="1:88" x14ac:dyDescent="0.3">
      <c r="A296" s="1" t="s">
        <v>2294</v>
      </c>
      <c r="B296" s="1"/>
      <c r="C296" s="1" t="s">
        <v>1878</v>
      </c>
      <c r="D296" s="1"/>
      <c r="E296" s="1"/>
      <c r="F296" s="1"/>
      <c r="G296" s="1"/>
      <c r="H296" s="1">
        <v>15057.99</v>
      </c>
      <c r="I296" s="1">
        <v>0.4</v>
      </c>
      <c r="J296" s="12">
        <v>1445.46</v>
      </c>
      <c r="K296" s="5">
        <v>932.97</v>
      </c>
      <c r="L296" s="5">
        <v>2423.85</v>
      </c>
      <c r="M296" s="13">
        <f t="shared" si="19"/>
        <v>4.0487368701103144E-3</v>
      </c>
      <c r="N296" s="13">
        <v>5.8312689620620972E-3</v>
      </c>
      <c r="O296" s="13">
        <v>6.1132561132559715E-4</v>
      </c>
      <c r="P296" s="13">
        <v>-9.5374695058414449E-3</v>
      </c>
      <c r="Q296" s="7"/>
      <c r="R296" s="8"/>
      <c r="S296" s="8"/>
      <c r="T296" s="8"/>
      <c r="U296" s="8"/>
      <c r="V296" s="13"/>
      <c r="W296" s="14"/>
      <c r="X296" s="1"/>
      <c r="Y296" s="1"/>
      <c r="Z296" s="1"/>
      <c r="AA296" s="1"/>
      <c r="AB296" s="1"/>
      <c r="AC296" s="1"/>
      <c r="AD296" s="8"/>
      <c r="AE296" s="8"/>
      <c r="AF296" s="8"/>
      <c r="AG296" s="8"/>
      <c r="AH296" s="9"/>
      <c r="AI296" s="8"/>
      <c r="AJ296" s="13"/>
      <c r="AK296" s="8"/>
      <c r="AL296" s="8"/>
      <c r="AM296" s="8"/>
      <c r="AN296" s="8"/>
      <c r="AO296" s="7"/>
      <c r="AP296" s="7"/>
      <c r="AQ296" s="7"/>
      <c r="AR296" s="7"/>
      <c r="AS296" s="7"/>
      <c r="AT296" s="7"/>
      <c r="AU296" s="8"/>
      <c r="AV296" s="8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7"/>
      <c r="BV296" s="7"/>
      <c r="BW296" s="8"/>
      <c r="BX296" s="8"/>
      <c r="BY296" s="8"/>
      <c r="BZ296" s="8"/>
      <c r="CA296" s="8"/>
      <c r="CC296" s="8"/>
      <c r="CE296" s="7"/>
      <c r="CF296" s="8"/>
      <c r="CG296" s="8"/>
      <c r="CH296" s="8"/>
      <c r="CI296" s="8"/>
      <c r="CJ296" s="8"/>
    </row>
    <row r="297" spans="1:88" x14ac:dyDescent="0.3">
      <c r="A297" s="1" t="s">
        <v>2295</v>
      </c>
      <c r="B297" s="1"/>
      <c r="C297" s="1" t="s">
        <v>1878</v>
      </c>
      <c r="D297" s="1"/>
      <c r="E297" s="1"/>
      <c r="F297" s="1"/>
      <c r="G297" s="1"/>
      <c r="H297" s="1">
        <v>15296.42</v>
      </c>
      <c r="I297" s="1">
        <v>1.58</v>
      </c>
      <c r="J297" s="12">
        <v>1474.06</v>
      </c>
      <c r="K297" s="5">
        <v>938.39</v>
      </c>
      <c r="L297" s="5">
        <v>2416.44</v>
      </c>
      <c r="M297" s="13">
        <f t="shared" si="19"/>
        <v>1.5834118630706939E-2</v>
      </c>
      <c r="N297" s="13">
        <v>1.9786088857526307E-2</v>
      </c>
      <c r="O297" s="13">
        <v>5.8094043752745517E-3</v>
      </c>
      <c r="P297" s="13">
        <v>-3.0571198712791015E-3</v>
      </c>
      <c r="Q297" s="7"/>
      <c r="R297" s="8"/>
      <c r="S297" s="8"/>
      <c r="T297" s="8"/>
      <c r="U297" s="8"/>
      <c r="V297" s="13"/>
      <c r="W297" s="14"/>
      <c r="X297" s="1"/>
      <c r="Y297" s="1"/>
      <c r="Z297" s="1"/>
      <c r="AA297" s="1"/>
      <c r="AB297" s="1"/>
      <c r="AC297" s="1"/>
      <c r="AD297" s="8"/>
      <c r="AE297" s="8"/>
      <c r="AF297" s="8"/>
      <c r="AG297" s="8"/>
      <c r="AH297" s="9"/>
      <c r="AI297" s="8"/>
      <c r="AJ297" s="13"/>
      <c r="AK297" s="8"/>
      <c r="AL297" s="8"/>
      <c r="AM297" s="8"/>
      <c r="AN297" s="8"/>
      <c r="AO297" s="7"/>
      <c r="AP297" s="7"/>
      <c r="AQ297" s="7"/>
      <c r="AR297" s="7"/>
      <c r="AS297" s="7"/>
      <c r="AT297" s="7"/>
      <c r="AU297" s="8"/>
      <c r="AV297" s="8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7"/>
      <c r="BV297" s="7"/>
      <c r="BW297" s="8"/>
      <c r="BX297" s="8"/>
      <c r="BY297" s="8"/>
      <c r="BZ297" s="8"/>
      <c r="CA297" s="8"/>
      <c r="CC297" s="8"/>
      <c r="CE297" s="7"/>
      <c r="CF297" s="8"/>
      <c r="CG297" s="8"/>
      <c r="CH297" s="8"/>
      <c r="CI297" s="8"/>
      <c r="CJ297" s="8"/>
    </row>
    <row r="298" spans="1:88" x14ac:dyDescent="0.3">
      <c r="A298" s="1" t="s">
        <v>2296</v>
      </c>
      <c r="B298" s="1"/>
      <c r="C298" s="1" t="s">
        <v>1878</v>
      </c>
      <c r="D298" s="1"/>
      <c r="E298" s="1"/>
      <c r="F298" s="1"/>
      <c r="G298" s="1"/>
      <c r="H298" s="1">
        <v>15453.89</v>
      </c>
      <c r="I298" s="1">
        <v>1.02</v>
      </c>
      <c r="J298" s="12">
        <v>1496.45</v>
      </c>
      <c r="K298" s="5">
        <v>940.52</v>
      </c>
      <c r="L298" s="5">
        <v>2411.4299999999998</v>
      </c>
      <c r="M298" s="13">
        <f t="shared" si="19"/>
        <v>1.029456565653919E-2</v>
      </c>
      <c r="N298" s="13">
        <v>1.5189341003758461E-2</v>
      </c>
      <c r="O298" s="13">
        <v>2.2698451603277991E-3</v>
      </c>
      <c r="P298" s="13">
        <v>-2.0732979093212034E-3</v>
      </c>
      <c r="Q298" s="7"/>
      <c r="R298" s="8"/>
      <c r="S298" s="8"/>
      <c r="T298" s="8"/>
      <c r="U298" s="8"/>
      <c r="V298" s="13"/>
      <c r="W298" s="14"/>
      <c r="X298" s="1"/>
      <c r="Y298" s="1"/>
      <c r="Z298" s="1"/>
      <c r="AA298" s="1"/>
      <c r="AB298" s="1"/>
      <c r="AC298" s="1"/>
      <c r="AD298" s="8"/>
      <c r="AE298" s="8"/>
      <c r="AF298" s="8"/>
      <c r="AG298" s="8"/>
      <c r="AH298" s="9"/>
      <c r="AI298" s="8"/>
      <c r="AJ298" s="13"/>
      <c r="AK298" s="8"/>
      <c r="AL298" s="8"/>
      <c r="AM298" s="8"/>
      <c r="AN298" s="8"/>
      <c r="AO298" s="7"/>
      <c r="AP298" s="7"/>
      <c r="AQ298" s="7"/>
      <c r="AR298" s="7"/>
      <c r="AS298" s="7"/>
      <c r="AT298" s="7"/>
      <c r="AU298" s="8"/>
      <c r="AV298" s="8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7"/>
      <c r="BV298" s="7"/>
      <c r="BW298" s="8"/>
      <c r="BX298" s="8"/>
      <c r="BY298" s="8"/>
      <c r="BZ298" s="8"/>
      <c r="CA298" s="8"/>
      <c r="CC298" s="8"/>
      <c r="CE298" s="7"/>
      <c r="CF298" s="8"/>
      <c r="CG298" s="8"/>
      <c r="CH298" s="8"/>
      <c r="CI298" s="8"/>
      <c r="CJ298" s="8"/>
    </row>
    <row r="299" spans="1:88" x14ac:dyDescent="0.3">
      <c r="A299" s="1" t="s">
        <v>2297</v>
      </c>
      <c r="B299" s="1"/>
      <c r="C299" s="1" t="s">
        <v>1878</v>
      </c>
      <c r="D299" s="1"/>
      <c r="E299" s="1"/>
      <c r="F299" s="1"/>
      <c r="G299" s="1"/>
      <c r="H299" s="1">
        <v>15427.13</v>
      </c>
      <c r="I299" s="1">
        <v>-0.17</v>
      </c>
      <c r="J299" s="12">
        <v>1484.08</v>
      </c>
      <c r="K299" s="5">
        <v>928.21</v>
      </c>
      <c r="L299" s="5">
        <v>2404.2800000000002</v>
      </c>
      <c r="M299" s="13">
        <f t="shared" si="19"/>
        <v>-1.7316028520975024E-3</v>
      </c>
      <c r="N299" s="13">
        <v>-8.266230077850989E-3</v>
      </c>
      <c r="O299" s="13">
        <v>-1.3088504231701603E-2</v>
      </c>
      <c r="P299" s="13">
        <v>-2.9650456368212064E-3</v>
      </c>
      <c r="Q299" s="7"/>
      <c r="R299" s="8"/>
      <c r="S299" s="8"/>
      <c r="T299" s="8"/>
      <c r="U299" s="8"/>
      <c r="V299" s="13"/>
      <c r="W299" s="14"/>
      <c r="X299" s="1"/>
      <c r="Y299" s="1"/>
      <c r="Z299" s="1"/>
      <c r="AA299" s="1"/>
      <c r="AB299" s="1"/>
      <c r="AC299" s="1"/>
      <c r="AD299" s="8"/>
      <c r="AE299" s="8"/>
      <c r="AF299" s="8"/>
      <c r="AG299" s="8"/>
      <c r="AH299" s="9"/>
      <c r="AI299" s="8"/>
      <c r="AJ299" s="13"/>
      <c r="AK299" s="8"/>
      <c r="AL299" s="8"/>
      <c r="AM299" s="8"/>
      <c r="AN299" s="8"/>
      <c r="AO299" s="7"/>
      <c r="AP299" s="7"/>
      <c r="AQ299" s="7"/>
      <c r="AR299" s="7"/>
      <c r="AS299" s="7"/>
      <c r="AT299" s="7"/>
      <c r="AU299" s="8"/>
      <c r="AV299" s="8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7"/>
      <c r="BV299" s="7"/>
      <c r="BW299" s="8"/>
      <c r="BX299" s="8"/>
      <c r="BY299" s="8"/>
      <c r="BZ299" s="8"/>
      <c r="CA299" s="8"/>
      <c r="CC299" s="8"/>
      <c r="CE299" s="7"/>
      <c r="CF299" s="8"/>
      <c r="CG299" s="8"/>
      <c r="CH299" s="8"/>
      <c r="CI299" s="8"/>
      <c r="CJ299" s="8"/>
    </row>
    <row r="300" spans="1:88" x14ac:dyDescent="0.3">
      <c r="A300" s="1" t="s">
        <v>2298</v>
      </c>
      <c r="B300" s="1"/>
      <c r="C300" s="1" t="s">
        <v>1878</v>
      </c>
      <c r="D300" s="1"/>
      <c r="E300" s="1"/>
      <c r="F300" s="1"/>
      <c r="G300" s="1"/>
      <c r="H300" s="1">
        <v>15294.98</v>
      </c>
      <c r="I300" s="1">
        <v>-0.85</v>
      </c>
      <c r="J300" s="12">
        <v>1469.77</v>
      </c>
      <c r="K300" s="5">
        <v>924.71</v>
      </c>
      <c r="L300" s="5">
        <v>2392.67</v>
      </c>
      <c r="M300" s="13">
        <f t="shared" si="19"/>
        <v>-8.5660780715531848E-3</v>
      </c>
      <c r="N300" s="13">
        <v>-9.6423373403050627E-3</v>
      </c>
      <c r="O300" s="13">
        <v>-3.7706984410855737E-3</v>
      </c>
      <c r="P300" s="13">
        <v>-4.8288884822067502E-3</v>
      </c>
      <c r="Q300" s="7"/>
      <c r="R300" s="8"/>
      <c r="S300" s="8"/>
      <c r="T300" s="8"/>
      <c r="U300" s="8"/>
      <c r="V300" s="13"/>
      <c r="W300" s="14"/>
      <c r="X300" s="1"/>
      <c r="Y300" s="1"/>
      <c r="Z300" s="1"/>
      <c r="AA300" s="1"/>
      <c r="AB300" s="1"/>
      <c r="AC300" s="1"/>
      <c r="AD300" s="8"/>
      <c r="AE300" s="8"/>
      <c r="AF300" s="8"/>
      <c r="AG300" s="8"/>
      <c r="AH300" s="9"/>
      <c r="AI300" s="8"/>
      <c r="AJ300" s="13"/>
      <c r="AK300" s="8"/>
      <c r="AL300" s="8"/>
      <c r="AM300" s="8"/>
      <c r="AN300" s="8"/>
      <c r="AO300" s="7"/>
      <c r="AP300" s="7"/>
      <c r="AQ300" s="7"/>
      <c r="AR300" s="7"/>
      <c r="AS300" s="7"/>
      <c r="AT300" s="7"/>
      <c r="AU300" s="8"/>
      <c r="AV300" s="8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7"/>
      <c r="BV300" s="7"/>
      <c r="BW300" s="8"/>
      <c r="BX300" s="8"/>
      <c r="BY300" s="8"/>
      <c r="BZ300" s="8"/>
      <c r="CA300" s="8"/>
      <c r="CC300" s="8"/>
      <c r="CE300" s="7"/>
      <c r="CF300" s="8"/>
      <c r="CG300" s="8"/>
      <c r="CH300" s="8"/>
      <c r="CI300" s="8"/>
      <c r="CJ300" s="8"/>
    </row>
    <row r="301" spans="1:88" x14ac:dyDescent="0.3">
      <c r="A301" s="1" t="s">
        <v>2299</v>
      </c>
      <c r="B301" s="1"/>
      <c r="C301" s="1" t="s">
        <v>1878</v>
      </c>
      <c r="D301" s="1"/>
      <c r="E301" s="1"/>
      <c r="F301" s="1"/>
      <c r="G301" s="1"/>
      <c r="H301" s="1">
        <v>14897.05</v>
      </c>
      <c r="I301" s="1">
        <v>-2.6</v>
      </c>
      <c r="J301" s="12">
        <v>1413.78</v>
      </c>
      <c r="K301" s="5">
        <v>926.45</v>
      </c>
      <c r="L301" s="5">
        <v>2367.46</v>
      </c>
      <c r="M301" s="13">
        <f t="shared" si="19"/>
        <v>-2.601703303959868E-2</v>
      </c>
      <c r="N301" s="13">
        <v>-3.8094395721779639E-2</v>
      </c>
      <c r="O301" s="13">
        <v>1.8816710103708445E-3</v>
      </c>
      <c r="P301" s="13">
        <v>-1.0536346424705467E-2</v>
      </c>
      <c r="Q301" s="7"/>
      <c r="R301" s="8"/>
      <c r="S301" s="8"/>
      <c r="T301" s="8"/>
      <c r="U301" s="8"/>
      <c r="V301" s="13"/>
      <c r="W301" s="14"/>
      <c r="X301" s="1"/>
      <c r="Y301" s="1"/>
      <c r="Z301" s="1"/>
      <c r="AA301" s="1"/>
      <c r="AB301" s="1"/>
      <c r="AC301" s="1"/>
      <c r="AD301" s="8"/>
      <c r="AE301" s="8"/>
      <c r="AF301" s="8"/>
      <c r="AG301" s="8"/>
      <c r="AH301" s="9"/>
      <c r="AI301" s="8"/>
      <c r="AJ301" s="13"/>
      <c r="AK301" s="8"/>
      <c r="AL301" s="8"/>
      <c r="AM301" s="8"/>
      <c r="AN301" s="8"/>
      <c r="AO301" s="7"/>
      <c r="AP301" s="7"/>
      <c r="AQ301" s="7"/>
      <c r="AR301" s="7"/>
      <c r="AS301" s="7"/>
      <c r="AT301" s="7"/>
      <c r="AU301" s="8"/>
      <c r="AV301" s="8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7"/>
      <c r="BV301" s="7"/>
      <c r="BW301" s="8"/>
      <c r="BX301" s="8"/>
      <c r="BY301" s="8"/>
      <c r="BZ301" s="8"/>
      <c r="CA301" s="8"/>
      <c r="CC301" s="8"/>
      <c r="CE301" s="7"/>
      <c r="CF301" s="8"/>
      <c r="CG301" s="8"/>
      <c r="CH301" s="8"/>
      <c r="CI301" s="8"/>
      <c r="CJ301" s="8"/>
    </row>
    <row r="302" spans="1:88" x14ac:dyDescent="0.3">
      <c r="A302" s="1" t="s">
        <v>2300</v>
      </c>
      <c r="B302" s="1"/>
      <c r="C302" s="1" t="s">
        <v>1878</v>
      </c>
      <c r="D302" s="1"/>
      <c r="E302" s="1"/>
      <c r="F302" s="1"/>
      <c r="G302" s="1"/>
      <c r="H302" s="1">
        <v>14239.27</v>
      </c>
      <c r="I302" s="1">
        <v>-4.41</v>
      </c>
      <c r="J302" s="12">
        <v>1344.23</v>
      </c>
      <c r="K302" s="5">
        <v>896.04</v>
      </c>
      <c r="L302" s="5">
        <v>2323.3200000000002</v>
      </c>
      <c r="M302" s="13">
        <f t="shared" si="19"/>
        <v>-4.4155050832211717E-2</v>
      </c>
      <c r="N302" s="13">
        <v>-4.9194358386736248E-2</v>
      </c>
      <c r="O302" s="13">
        <v>-3.2824221490636352E-2</v>
      </c>
      <c r="P302" s="13">
        <v>-1.8644454394160737E-2</v>
      </c>
      <c r="Q302" s="7"/>
      <c r="R302" s="8"/>
      <c r="S302" s="8"/>
      <c r="T302" s="8"/>
      <c r="U302" s="8"/>
      <c r="V302" s="13"/>
      <c r="W302" s="14"/>
      <c r="X302" s="1"/>
      <c r="Y302" s="1"/>
      <c r="Z302" s="1"/>
      <c r="AA302" s="1"/>
      <c r="AB302" s="1"/>
      <c r="AC302" s="1"/>
      <c r="AD302" s="8"/>
      <c r="AE302" s="8"/>
      <c r="AF302" s="8"/>
      <c r="AG302" s="8"/>
      <c r="AH302" s="9"/>
      <c r="AI302" s="8"/>
      <c r="AJ302" s="13"/>
      <c r="AK302" s="8"/>
      <c r="AL302" s="8"/>
      <c r="AM302" s="8"/>
      <c r="AN302" s="8"/>
      <c r="AO302" s="7"/>
      <c r="AP302" s="7"/>
      <c r="AQ302" s="7"/>
      <c r="AR302" s="7"/>
      <c r="AS302" s="7"/>
      <c r="AT302" s="7"/>
      <c r="AU302" s="8"/>
      <c r="AV302" s="8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7"/>
      <c r="BV302" s="7"/>
      <c r="BW302" s="8"/>
      <c r="BX302" s="8"/>
      <c r="BY302" s="8"/>
      <c r="BZ302" s="8"/>
      <c r="CA302" s="8"/>
      <c r="CC302" s="8"/>
      <c r="CE302" s="7"/>
      <c r="CF302" s="8"/>
      <c r="CG302" s="8"/>
      <c r="CH302" s="8"/>
      <c r="CI302" s="8"/>
      <c r="CJ302" s="8"/>
    </row>
    <row r="303" spans="1:88" x14ac:dyDescent="0.3">
      <c r="A303" s="1" t="s">
        <v>2301</v>
      </c>
      <c r="B303" s="1"/>
      <c r="C303" s="1" t="s">
        <v>1878</v>
      </c>
      <c r="D303" s="1"/>
      <c r="E303" s="1"/>
      <c r="F303" s="1"/>
      <c r="G303" s="1"/>
      <c r="H303" s="1">
        <v>14308.4</v>
      </c>
      <c r="I303" s="1">
        <v>0.48</v>
      </c>
      <c r="J303" s="12">
        <v>1352.57</v>
      </c>
      <c r="K303" s="5">
        <v>892.66</v>
      </c>
      <c r="L303" s="5">
        <v>2318.9899999999998</v>
      </c>
      <c r="M303" s="13">
        <f t="shared" si="19"/>
        <v>4.8548837124373634E-3</v>
      </c>
      <c r="N303" s="13">
        <v>6.2042953958771907E-3</v>
      </c>
      <c r="O303" s="13">
        <v>-3.7721530288826743E-3</v>
      </c>
      <c r="P303" s="13">
        <v>-1.8637122738152101E-3</v>
      </c>
      <c r="Q303" s="7"/>
      <c r="R303" s="8"/>
      <c r="S303" s="8"/>
      <c r="T303" s="8"/>
      <c r="U303" s="8"/>
      <c r="V303" s="13"/>
      <c r="W303" s="14"/>
      <c r="X303" s="1"/>
      <c r="Y303" s="1"/>
      <c r="Z303" s="1"/>
      <c r="AA303" s="1"/>
      <c r="AB303" s="1"/>
      <c r="AC303" s="1"/>
      <c r="AD303" s="8"/>
      <c r="AE303" s="8"/>
      <c r="AF303" s="8"/>
      <c r="AG303" s="8"/>
      <c r="AH303" s="9"/>
      <c r="AI303" s="8"/>
      <c r="AJ303" s="13"/>
      <c r="AK303" s="8"/>
      <c r="AL303" s="8"/>
      <c r="AM303" s="8"/>
      <c r="AN303" s="8"/>
      <c r="AO303" s="7"/>
      <c r="AP303" s="7"/>
      <c r="AQ303" s="7"/>
      <c r="AR303" s="7"/>
      <c r="AS303" s="7"/>
      <c r="AT303" s="7"/>
      <c r="AU303" s="8"/>
      <c r="AV303" s="8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7"/>
      <c r="BV303" s="7"/>
      <c r="BW303" s="8"/>
      <c r="BX303" s="8"/>
      <c r="BY303" s="8"/>
      <c r="BZ303" s="8"/>
      <c r="CA303" s="8"/>
      <c r="CC303" s="8"/>
      <c r="CE303" s="7"/>
      <c r="CF303" s="8"/>
      <c r="CG303" s="8"/>
      <c r="CH303" s="8"/>
      <c r="CI303" s="8"/>
      <c r="CJ303" s="8"/>
    </row>
    <row r="304" spans="1:88" x14ac:dyDescent="0.3">
      <c r="A304" s="1" t="s">
        <v>2302</v>
      </c>
      <c r="B304" s="1"/>
      <c r="C304" s="1" t="s">
        <v>1878</v>
      </c>
      <c r="D304" s="1"/>
      <c r="E304" s="1"/>
      <c r="F304" s="1"/>
      <c r="G304" s="1"/>
      <c r="H304" s="1">
        <v>14061.09</v>
      </c>
      <c r="I304" s="1">
        <v>-1.72</v>
      </c>
      <c r="J304" s="12">
        <v>1331.4</v>
      </c>
      <c r="K304" s="5">
        <v>880.09</v>
      </c>
      <c r="L304" s="5">
        <v>2288.96</v>
      </c>
      <c r="M304" s="13">
        <f t="shared" si="19"/>
        <v>-1.7284252606860284E-2</v>
      </c>
      <c r="N304" s="13">
        <v>-1.5651685310187125E-2</v>
      </c>
      <c r="O304" s="13">
        <v>-1.4081509197230724E-2</v>
      </c>
      <c r="P304" s="13">
        <v>-1.2949603059952741E-2</v>
      </c>
      <c r="Q304" s="7"/>
      <c r="R304" s="8"/>
      <c r="S304" s="8"/>
      <c r="T304" s="8"/>
      <c r="U304" s="8"/>
      <c r="V304" s="13"/>
      <c r="W304" s="14"/>
      <c r="X304" s="1"/>
      <c r="Y304" s="1"/>
      <c r="Z304" s="1"/>
      <c r="AA304" s="1"/>
      <c r="AB304" s="1"/>
      <c r="AC304" s="1"/>
      <c r="AD304" s="8"/>
      <c r="AE304" s="8"/>
      <c r="AF304" s="8"/>
      <c r="AG304" s="8"/>
      <c r="AH304" s="9"/>
      <c r="AI304" s="8"/>
      <c r="AJ304" s="13"/>
      <c r="AK304" s="8"/>
      <c r="AL304" s="8"/>
      <c r="AM304" s="8"/>
      <c r="AN304" s="8"/>
      <c r="AO304" s="7"/>
      <c r="AP304" s="7"/>
      <c r="AQ304" s="7"/>
      <c r="AR304" s="7"/>
      <c r="AS304" s="7"/>
      <c r="AT304" s="7"/>
      <c r="AU304" s="8"/>
      <c r="AV304" s="8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7"/>
      <c r="BV304" s="7"/>
      <c r="BW304" s="8"/>
      <c r="BX304" s="8"/>
      <c r="BY304" s="8"/>
      <c r="BZ304" s="8"/>
      <c r="CA304" s="8"/>
      <c r="CC304" s="8"/>
      <c r="CE304" s="7"/>
      <c r="CF304" s="8"/>
      <c r="CG304" s="8"/>
      <c r="CH304" s="8"/>
      <c r="CI304" s="8"/>
      <c r="CJ304" s="8"/>
    </row>
    <row r="305" spans="1:88" x14ac:dyDescent="0.3">
      <c r="A305" s="1" t="s">
        <v>2303</v>
      </c>
      <c r="B305" s="1"/>
      <c r="C305" s="1" t="s">
        <v>1878</v>
      </c>
      <c r="D305" s="1"/>
      <c r="E305" s="1"/>
      <c r="F305" s="1"/>
      <c r="G305" s="1"/>
      <c r="H305" s="1">
        <v>14442.76</v>
      </c>
      <c r="I305" s="1">
        <v>2.71</v>
      </c>
      <c r="J305" s="12">
        <v>1377.88</v>
      </c>
      <c r="K305" s="5">
        <v>899.73</v>
      </c>
      <c r="L305" s="5">
        <v>2307.13</v>
      </c>
      <c r="M305" s="13">
        <f t="shared" si="19"/>
        <v>2.7143699386036113E-2</v>
      </c>
      <c r="N305" s="13">
        <v>3.4910620399579484E-2</v>
      </c>
      <c r="O305" s="13">
        <v>2.2315899510277237E-2</v>
      </c>
      <c r="P305" s="13">
        <v>7.9381028938907416E-3</v>
      </c>
      <c r="Q305" s="7"/>
      <c r="R305" s="8"/>
      <c r="S305" s="8"/>
      <c r="T305" s="8"/>
      <c r="U305" s="8"/>
      <c r="V305" s="13"/>
      <c r="W305" s="14"/>
      <c r="X305" s="1"/>
      <c r="Y305" s="1"/>
      <c r="Z305" s="1"/>
      <c r="AA305" s="1"/>
      <c r="AB305" s="1"/>
      <c r="AC305" s="1"/>
      <c r="AD305" s="8"/>
      <c r="AE305" s="8"/>
      <c r="AF305" s="8"/>
      <c r="AG305" s="8"/>
      <c r="AH305" s="9"/>
      <c r="AI305" s="8"/>
      <c r="AJ305" s="13"/>
      <c r="AK305" s="8"/>
      <c r="AL305" s="8"/>
      <c r="AM305" s="8"/>
      <c r="AN305" s="8"/>
      <c r="AO305" s="7"/>
      <c r="AP305" s="7"/>
      <c r="AQ305" s="7"/>
      <c r="AR305" s="7"/>
      <c r="AS305" s="7"/>
      <c r="AT305" s="7"/>
      <c r="AU305" s="8"/>
      <c r="AV305" s="8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7"/>
      <c r="BV305" s="7"/>
      <c r="BW305" s="8"/>
      <c r="BX305" s="8"/>
      <c r="BY305" s="8"/>
      <c r="BZ305" s="8"/>
      <c r="CA305" s="8"/>
      <c r="CC305" s="8"/>
      <c r="CE305" s="7"/>
      <c r="CF305" s="8"/>
      <c r="CG305" s="8"/>
      <c r="CH305" s="8"/>
      <c r="CI305" s="8"/>
      <c r="CJ305" s="8"/>
    </row>
    <row r="306" spans="1:88" x14ac:dyDescent="0.3">
      <c r="A306" s="1" t="s">
        <v>2304</v>
      </c>
      <c r="B306" s="1"/>
      <c r="C306" s="1" t="s">
        <v>1878</v>
      </c>
      <c r="D306" s="1"/>
      <c r="E306" s="1"/>
      <c r="F306" s="1"/>
      <c r="G306" s="1"/>
      <c r="H306" s="1">
        <v>14436.19</v>
      </c>
      <c r="I306" s="1">
        <v>-0.04</v>
      </c>
      <c r="J306" s="12">
        <v>1371.68</v>
      </c>
      <c r="K306" s="5">
        <v>899.02</v>
      </c>
      <c r="L306" s="5">
        <v>2330.98</v>
      </c>
      <c r="M306" s="13">
        <f t="shared" si="19"/>
        <v>-4.548992020915188E-4</v>
      </c>
      <c r="N306" s="13">
        <v>-4.4996661538014848E-3</v>
      </c>
      <c r="O306" s="13">
        <v>-7.8912562657684759E-4</v>
      </c>
      <c r="P306" s="13">
        <v>1.033751890877399E-2</v>
      </c>
      <c r="Q306" s="7"/>
      <c r="R306" s="8"/>
      <c r="S306" s="8"/>
      <c r="T306" s="8"/>
      <c r="U306" s="8"/>
      <c r="V306" s="13"/>
      <c r="W306" s="14"/>
      <c r="X306" s="1"/>
      <c r="Y306" s="1"/>
      <c r="Z306" s="1"/>
      <c r="AA306" s="1"/>
      <c r="AB306" s="1"/>
      <c r="AC306" s="1"/>
      <c r="AD306" s="8"/>
      <c r="AE306" s="8"/>
      <c r="AF306" s="8"/>
      <c r="AG306" s="8"/>
      <c r="AH306" s="9"/>
      <c r="AI306" s="8"/>
      <c r="AJ306" s="13"/>
      <c r="AK306" s="8"/>
      <c r="AL306" s="8"/>
      <c r="AM306" s="8"/>
      <c r="AN306" s="8"/>
      <c r="AO306" s="7"/>
      <c r="AP306" s="7"/>
      <c r="AQ306" s="7"/>
      <c r="AR306" s="7"/>
      <c r="AS306" s="7"/>
      <c r="AT306" s="7"/>
      <c r="AU306" s="8"/>
      <c r="AV306" s="8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7"/>
      <c r="BV306" s="7"/>
      <c r="BW306" s="8"/>
      <c r="BX306" s="8"/>
      <c r="BY306" s="8"/>
      <c r="BZ306" s="8"/>
      <c r="CA306" s="8"/>
      <c r="CC306" s="8"/>
      <c r="CE306" s="7"/>
      <c r="CF306" s="8"/>
      <c r="CG306" s="8"/>
      <c r="CH306" s="8"/>
      <c r="CI306" s="8"/>
      <c r="CJ306" s="8"/>
    </row>
    <row r="307" spans="1:88" x14ac:dyDescent="0.3">
      <c r="A307" s="1" t="s">
        <v>2305</v>
      </c>
      <c r="B307" s="1"/>
      <c r="C307" s="1" t="s">
        <v>1878</v>
      </c>
      <c r="D307" s="1"/>
      <c r="E307" s="1"/>
      <c r="F307" s="1"/>
      <c r="G307" s="1"/>
      <c r="H307" s="1">
        <v>14550.29</v>
      </c>
      <c r="I307" s="1">
        <v>0.79</v>
      </c>
      <c r="J307" s="12">
        <v>1377.3</v>
      </c>
      <c r="K307" s="5">
        <v>906.99</v>
      </c>
      <c r="L307" s="5">
        <v>2348.19</v>
      </c>
      <c r="M307" s="13">
        <f t="shared" si="19"/>
        <v>7.9037474569121358E-3</v>
      </c>
      <c r="N307" s="13">
        <v>4.0971655196546664E-3</v>
      </c>
      <c r="O307" s="13">
        <v>8.8652087828968718E-3</v>
      </c>
      <c r="P307" s="13">
        <v>7.3831607306797942E-3</v>
      </c>
      <c r="Q307" s="7"/>
      <c r="R307" s="8"/>
      <c r="S307" s="8"/>
      <c r="T307" s="8"/>
      <c r="U307" s="8"/>
      <c r="V307" s="13"/>
      <c r="W307" s="14"/>
      <c r="X307" s="1"/>
      <c r="Y307" s="1"/>
      <c r="Z307" s="1"/>
      <c r="AA307" s="1"/>
      <c r="AB307" s="1"/>
      <c r="AC307" s="1"/>
      <c r="AD307" s="8"/>
      <c r="AE307" s="8"/>
      <c r="AF307" s="8"/>
      <c r="AG307" s="8"/>
      <c r="AH307" s="9"/>
      <c r="AI307" s="8"/>
      <c r="AJ307" s="13"/>
      <c r="AK307" s="8"/>
      <c r="AL307" s="8"/>
      <c r="AM307" s="8"/>
      <c r="AN307" s="8"/>
      <c r="AO307" s="7"/>
      <c r="AP307" s="7"/>
      <c r="AQ307" s="7"/>
      <c r="AR307" s="7"/>
      <c r="AS307" s="7"/>
      <c r="AT307" s="7"/>
      <c r="AU307" s="8"/>
      <c r="AV307" s="8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7"/>
      <c r="BV307" s="7"/>
      <c r="BW307" s="8"/>
      <c r="BX307" s="8"/>
      <c r="BY307" s="8"/>
      <c r="BZ307" s="8"/>
      <c r="CA307" s="8"/>
      <c r="CC307" s="8"/>
      <c r="CE307" s="7"/>
      <c r="CF307" s="8"/>
      <c r="CG307" s="8"/>
      <c r="CH307" s="8"/>
      <c r="CI307" s="8"/>
      <c r="CJ307" s="8"/>
    </row>
    <row r="308" spans="1:88" x14ac:dyDescent="0.3">
      <c r="A308" s="1" t="s">
        <v>2306</v>
      </c>
      <c r="B308" s="1"/>
      <c r="C308" s="1" t="s">
        <v>1878</v>
      </c>
      <c r="D308" s="1"/>
      <c r="E308" s="1"/>
      <c r="F308" s="1"/>
      <c r="G308" s="1"/>
      <c r="H308" s="1">
        <v>14768.53</v>
      </c>
      <c r="I308" s="1">
        <v>1.49</v>
      </c>
      <c r="J308" s="12">
        <v>1401.13</v>
      </c>
      <c r="K308" s="5">
        <v>927.03</v>
      </c>
      <c r="L308" s="5">
        <v>2356.29</v>
      </c>
      <c r="M308" s="13">
        <f t="shared" si="19"/>
        <v>1.499901376536128E-2</v>
      </c>
      <c r="N308" s="13">
        <v>1.7301967617803005E-2</v>
      </c>
      <c r="O308" s="13">
        <v>2.2095061687559925E-2</v>
      </c>
      <c r="P308" s="13">
        <v>3.4494653328733804E-3</v>
      </c>
      <c r="Q308" s="7"/>
      <c r="R308" s="8"/>
      <c r="S308" s="8"/>
      <c r="T308" s="8"/>
      <c r="U308" s="8"/>
      <c r="V308" s="13"/>
      <c r="W308" s="14"/>
      <c r="X308" s="1"/>
      <c r="Y308" s="1"/>
      <c r="Z308" s="1"/>
      <c r="AA308" s="1"/>
      <c r="AB308" s="1"/>
      <c r="AC308" s="1"/>
      <c r="AD308" s="8"/>
      <c r="AE308" s="8"/>
      <c r="AF308" s="8"/>
      <c r="AG308" s="8"/>
      <c r="AH308" s="9"/>
      <c r="AI308" s="8"/>
      <c r="AJ308" s="13"/>
      <c r="AK308" s="8"/>
      <c r="AL308" s="8"/>
      <c r="AM308" s="8"/>
      <c r="AN308" s="8"/>
      <c r="AO308" s="7"/>
      <c r="AP308" s="7"/>
      <c r="AQ308" s="7"/>
      <c r="AR308" s="7"/>
      <c r="AS308" s="7"/>
      <c r="AT308" s="7"/>
      <c r="AU308" s="8"/>
      <c r="AV308" s="8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7"/>
      <c r="BV308" s="7"/>
      <c r="BW308" s="8"/>
      <c r="BX308" s="8"/>
      <c r="BY308" s="8"/>
      <c r="BZ308" s="8"/>
      <c r="CA308" s="8"/>
      <c r="CC308" s="8"/>
      <c r="CE308" s="7"/>
      <c r="CF308" s="8"/>
      <c r="CG308" s="8"/>
      <c r="CH308" s="8"/>
      <c r="CI308" s="8"/>
      <c r="CJ308" s="8"/>
    </row>
    <row r="309" spans="1:88" x14ac:dyDescent="0.3">
      <c r="A309" s="1" t="s">
        <v>2307</v>
      </c>
      <c r="B309" s="1"/>
      <c r="C309" s="1" t="s">
        <v>1878</v>
      </c>
      <c r="D309" s="1"/>
      <c r="E309" s="1"/>
      <c r="F309" s="1"/>
      <c r="G309" s="1"/>
      <c r="H309" s="1">
        <v>14709.61</v>
      </c>
      <c r="I309" s="1">
        <v>-0.39</v>
      </c>
      <c r="J309" s="12">
        <v>1390.01</v>
      </c>
      <c r="K309" s="5">
        <v>925.94</v>
      </c>
      <c r="L309" s="5">
        <v>2360.36</v>
      </c>
      <c r="M309" s="13">
        <f t="shared" si="19"/>
        <v>-3.9895642965143141E-3</v>
      </c>
      <c r="N309" s="13">
        <v>-7.9364512928851161E-3</v>
      </c>
      <c r="O309" s="13">
        <v>-1.1757979784903227E-3</v>
      </c>
      <c r="P309" s="13">
        <v>1.7272916321846576E-3</v>
      </c>
      <c r="Q309" s="7"/>
      <c r="R309" s="8"/>
      <c r="S309" s="8"/>
      <c r="T309" s="8"/>
      <c r="U309" s="8"/>
      <c r="V309" s="13"/>
      <c r="W309" s="14"/>
      <c r="X309" s="1"/>
      <c r="Y309" s="1"/>
      <c r="Z309" s="1"/>
      <c r="AA309" s="1"/>
      <c r="AB309" s="1"/>
      <c r="AC309" s="1"/>
      <c r="AD309" s="8"/>
      <c r="AE309" s="8"/>
      <c r="AF309" s="8"/>
      <c r="AG309" s="8"/>
      <c r="AH309" s="9"/>
      <c r="AI309" s="8"/>
      <c r="AJ309" s="13"/>
      <c r="AK309" s="8"/>
      <c r="AL309" s="8"/>
      <c r="AM309" s="8"/>
      <c r="AN309" s="8"/>
      <c r="AO309" s="7"/>
      <c r="AP309" s="7"/>
      <c r="AQ309" s="7"/>
      <c r="AR309" s="7"/>
      <c r="AS309" s="7"/>
      <c r="AT309" s="7"/>
      <c r="AU309" s="8"/>
      <c r="AV309" s="8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7"/>
      <c r="BV309" s="7"/>
      <c r="BW309" s="8"/>
      <c r="BX309" s="8"/>
      <c r="BY309" s="8"/>
      <c r="BZ309" s="8"/>
      <c r="CA309" s="8"/>
      <c r="CC309" s="8"/>
      <c r="CE309" s="7"/>
      <c r="CF309" s="8"/>
      <c r="CG309" s="8"/>
      <c r="CH309" s="8"/>
      <c r="CI309" s="8"/>
      <c r="CJ309" s="8"/>
    </row>
    <row r="310" spans="1:88" x14ac:dyDescent="0.3">
      <c r="A310" s="1" t="s">
        <v>2308</v>
      </c>
      <c r="B310" s="1"/>
      <c r="C310" s="1" t="s">
        <v>1878</v>
      </c>
      <c r="D310" s="1"/>
      <c r="E310" s="1"/>
      <c r="F310" s="1"/>
      <c r="G310" s="1"/>
      <c r="H310" s="1">
        <v>14560.22</v>
      </c>
      <c r="I310" s="1">
        <v>-1.01</v>
      </c>
      <c r="J310" s="12">
        <v>1372.41</v>
      </c>
      <c r="K310" s="5">
        <v>924.46</v>
      </c>
      <c r="L310" s="5">
        <v>2342.9499999999998</v>
      </c>
      <c r="M310" s="13">
        <f t="shared" si="19"/>
        <v>-1.0155945670891398E-2</v>
      </c>
      <c r="N310" s="13">
        <v>-1.2661779411658802E-2</v>
      </c>
      <c r="O310" s="13">
        <v>-1.5983757046893476E-3</v>
      </c>
      <c r="P310" s="13">
        <v>-7.3759934925182735E-3</v>
      </c>
      <c r="Q310" s="7"/>
      <c r="R310" s="8"/>
      <c r="S310" s="8"/>
      <c r="T310" s="8"/>
      <c r="U310" s="8"/>
      <c r="V310" s="13"/>
      <c r="W310" s="14"/>
      <c r="X310" s="1"/>
      <c r="Y310" s="1"/>
      <c r="Z310" s="1"/>
      <c r="AA310" s="1"/>
      <c r="AB310" s="1"/>
      <c r="AC310" s="1"/>
      <c r="AD310" s="8"/>
      <c r="AE310" s="8"/>
      <c r="AF310" s="8"/>
      <c r="AG310" s="8"/>
      <c r="AH310" s="9"/>
      <c r="AI310" s="8"/>
      <c r="AJ310" s="13"/>
      <c r="AK310" s="8"/>
      <c r="AL310" s="8"/>
      <c r="AM310" s="8"/>
      <c r="AN310" s="8"/>
      <c r="AO310" s="7"/>
      <c r="AP310" s="7"/>
      <c r="AQ310" s="7"/>
      <c r="AR310" s="7"/>
      <c r="AS310" s="7"/>
      <c r="AT310" s="7"/>
      <c r="AU310" s="8"/>
      <c r="AV310" s="8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7"/>
      <c r="BV310" s="7"/>
      <c r="BW310" s="8"/>
      <c r="BX310" s="8"/>
      <c r="BY310" s="8"/>
      <c r="BZ310" s="8"/>
      <c r="CA310" s="8"/>
      <c r="CC310" s="8"/>
      <c r="CE310" s="7"/>
      <c r="CF310" s="8"/>
      <c r="CG310" s="8"/>
      <c r="CH310" s="8"/>
      <c r="CI310" s="8"/>
      <c r="CJ310" s="8"/>
    </row>
    <row r="311" spans="1:88" x14ac:dyDescent="0.3">
      <c r="A311" s="1" t="s">
        <v>2309</v>
      </c>
      <c r="B311" s="1"/>
      <c r="C311" s="1" t="s">
        <v>1878</v>
      </c>
      <c r="D311" s="1"/>
      <c r="E311" s="1"/>
      <c r="F311" s="1"/>
      <c r="G311" s="1"/>
      <c r="H311" s="1">
        <v>14713.26</v>
      </c>
      <c r="I311" s="1">
        <v>1.05</v>
      </c>
      <c r="J311" s="12">
        <v>1389.05</v>
      </c>
      <c r="K311" s="5">
        <v>935.46</v>
      </c>
      <c r="L311" s="5">
        <v>2347.52</v>
      </c>
      <c r="M311" s="13">
        <f t="shared" si="19"/>
        <v>1.0510830193499965E-2</v>
      </c>
      <c r="N311" s="13">
        <v>1.2124656625935204E-2</v>
      </c>
      <c r="O311" s="13">
        <v>1.1898838240702592E-2</v>
      </c>
      <c r="P311" s="13">
        <v>1.9505324484090369E-3</v>
      </c>
      <c r="Q311" s="7"/>
      <c r="R311" s="8"/>
      <c r="S311" s="8"/>
      <c r="T311" s="8"/>
      <c r="U311" s="8"/>
      <c r="V311" s="13"/>
      <c r="W311" s="14"/>
      <c r="X311" s="1"/>
      <c r="Y311" s="1"/>
      <c r="Z311" s="1"/>
      <c r="AA311" s="1"/>
      <c r="AB311" s="1"/>
      <c r="AC311" s="1"/>
      <c r="AD311" s="8"/>
      <c r="AE311" s="8"/>
      <c r="AF311" s="8"/>
      <c r="AG311" s="8"/>
      <c r="AH311" s="9"/>
      <c r="AI311" s="8"/>
      <c r="AJ311" s="13"/>
      <c r="AK311" s="8"/>
      <c r="AL311" s="8"/>
      <c r="AM311" s="8"/>
      <c r="AN311" s="8"/>
      <c r="AO311" s="7"/>
      <c r="AP311" s="7"/>
      <c r="AQ311" s="7"/>
      <c r="AR311" s="7"/>
      <c r="AS311" s="7"/>
      <c r="AT311" s="7"/>
      <c r="AU311" s="8"/>
      <c r="AV311" s="8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7"/>
      <c r="BV311" s="7"/>
      <c r="BW311" s="8"/>
      <c r="BX311" s="8"/>
      <c r="BY311" s="8"/>
      <c r="BZ311" s="8"/>
      <c r="CA311" s="8"/>
      <c r="CC311" s="8"/>
      <c r="CE311" s="7"/>
      <c r="CF311" s="8"/>
      <c r="CG311" s="8"/>
      <c r="CH311" s="8"/>
      <c r="CI311" s="8"/>
      <c r="CJ311" s="8"/>
    </row>
    <row r="312" spans="1:88" x14ac:dyDescent="0.3">
      <c r="A312" s="1" t="s">
        <v>2310</v>
      </c>
      <c r="B312" s="1"/>
      <c r="C312" s="1" t="s">
        <v>1878</v>
      </c>
      <c r="D312" s="1"/>
      <c r="E312" s="1"/>
      <c r="F312" s="1"/>
      <c r="G312" s="1"/>
      <c r="H312" s="1">
        <v>14784.12</v>
      </c>
      <c r="I312" s="1">
        <v>0.48</v>
      </c>
      <c r="J312" s="12">
        <v>1388</v>
      </c>
      <c r="K312" s="5">
        <v>940.26</v>
      </c>
      <c r="L312" s="5">
        <v>2355.2399999999998</v>
      </c>
      <c r="M312" s="13">
        <f t="shared" si="19"/>
        <v>4.8160638770742281E-3</v>
      </c>
      <c r="N312" s="13">
        <v>-7.5591231417149185E-4</v>
      </c>
      <c r="O312" s="13">
        <v>5.1311654159449382E-3</v>
      </c>
      <c r="P312" s="13">
        <v>3.2885768811341531E-3</v>
      </c>
      <c r="Q312" s="7"/>
      <c r="R312" s="8"/>
      <c r="S312" s="8"/>
      <c r="T312" s="8"/>
      <c r="U312" s="8"/>
      <c r="V312" s="13"/>
      <c r="W312" s="14"/>
      <c r="X312" s="1"/>
      <c r="Y312" s="1"/>
      <c r="Z312" s="1"/>
      <c r="AA312" s="1"/>
      <c r="AB312" s="1"/>
      <c r="AC312" s="1"/>
      <c r="AD312" s="8"/>
      <c r="AE312" s="8"/>
      <c r="AF312" s="8"/>
      <c r="AG312" s="8"/>
      <c r="AH312" s="9"/>
      <c r="AI312" s="8"/>
      <c r="AJ312" s="13"/>
      <c r="AK312" s="8"/>
      <c r="AL312" s="8"/>
      <c r="AM312" s="8"/>
      <c r="AN312" s="8"/>
      <c r="AO312" s="7"/>
      <c r="AP312" s="7"/>
      <c r="AQ312" s="7"/>
      <c r="AR312" s="7"/>
      <c r="AS312" s="7"/>
      <c r="AT312" s="7"/>
      <c r="AU312" s="8"/>
      <c r="AV312" s="8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7"/>
      <c r="BV312" s="7"/>
      <c r="BW312" s="8"/>
      <c r="BX312" s="8"/>
      <c r="BY312" s="8"/>
      <c r="BZ312" s="8"/>
      <c r="CA312" s="8"/>
      <c r="CC312" s="8"/>
      <c r="CE312" s="7"/>
      <c r="CF312" s="8"/>
      <c r="CG312" s="8"/>
      <c r="CH312" s="8"/>
      <c r="CI312" s="8"/>
      <c r="CJ312" s="8"/>
    </row>
    <row r="313" spans="1:88" x14ac:dyDescent="0.3">
      <c r="A313" s="1" t="s">
        <v>2311</v>
      </c>
      <c r="B313" s="1"/>
      <c r="C313" s="1" t="s">
        <v>1878</v>
      </c>
      <c r="D313" s="1"/>
      <c r="E313" s="1"/>
      <c r="F313" s="1"/>
      <c r="G313" s="1"/>
      <c r="H313" s="1">
        <v>14678.4</v>
      </c>
      <c r="I313" s="1">
        <v>-0.71</v>
      </c>
      <c r="J313" s="12">
        <v>1377.55</v>
      </c>
      <c r="K313" s="5">
        <v>932.81</v>
      </c>
      <c r="L313" s="5">
        <v>2352.2600000000002</v>
      </c>
      <c r="M313" s="13">
        <f t="shared" si="19"/>
        <v>-7.1509159828249125E-3</v>
      </c>
      <c r="N313" s="13">
        <v>-7.5288184438040417E-3</v>
      </c>
      <c r="O313" s="13">
        <v>-7.9233403526685064E-3</v>
      </c>
      <c r="P313" s="13">
        <v>-1.2652638372308012E-3</v>
      </c>
      <c r="Q313" s="7"/>
      <c r="R313" s="8"/>
      <c r="S313" s="8"/>
      <c r="T313" s="8"/>
      <c r="U313" s="8"/>
      <c r="V313" s="13"/>
      <c r="W313" s="14"/>
      <c r="X313" s="1"/>
      <c r="Y313" s="1"/>
      <c r="Z313" s="1"/>
      <c r="AA313" s="1"/>
      <c r="AB313" s="1"/>
      <c r="AC313" s="1"/>
      <c r="AD313" s="8"/>
      <c r="AE313" s="8"/>
      <c r="AF313" s="8"/>
      <c r="AG313" s="8"/>
      <c r="AH313" s="9"/>
      <c r="AI313" s="8"/>
      <c r="AJ313" s="13"/>
      <c r="AK313" s="8"/>
      <c r="AL313" s="8"/>
      <c r="AM313" s="8"/>
      <c r="AN313" s="8"/>
      <c r="AO313" s="7"/>
      <c r="AP313" s="7"/>
      <c r="AQ313" s="7"/>
      <c r="AR313" s="7"/>
      <c r="AS313" s="7"/>
      <c r="AT313" s="7"/>
      <c r="AU313" s="8"/>
      <c r="AV313" s="8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7"/>
      <c r="BV313" s="7"/>
      <c r="BW313" s="8"/>
      <c r="BX313" s="8"/>
      <c r="BY313" s="8"/>
      <c r="BZ313" s="8"/>
      <c r="CA313" s="8"/>
      <c r="CC313" s="8"/>
      <c r="CE313" s="7"/>
      <c r="CF313" s="8"/>
      <c r="CG313" s="8"/>
      <c r="CH313" s="8"/>
      <c r="CI313" s="8"/>
      <c r="CJ313" s="8"/>
    </row>
    <row r="314" spans="1:88" x14ac:dyDescent="0.3">
      <c r="A314" s="1" t="s">
        <v>2312</v>
      </c>
      <c r="B314" s="1"/>
      <c r="C314" s="1" t="s">
        <v>1878</v>
      </c>
      <c r="D314" s="1"/>
      <c r="E314" s="1"/>
      <c r="F314" s="1"/>
      <c r="G314" s="1"/>
      <c r="H314" s="1">
        <v>14791.95</v>
      </c>
      <c r="I314" s="1">
        <v>0.77</v>
      </c>
      <c r="J314" s="12">
        <v>1390.44</v>
      </c>
      <c r="K314" s="5">
        <v>940.54</v>
      </c>
      <c r="L314" s="5">
        <v>2346.66</v>
      </c>
      <c r="M314" s="13">
        <f t="shared" si="19"/>
        <v>7.7358567691301339E-3</v>
      </c>
      <c r="N314" s="13">
        <v>9.3571921164385952E-3</v>
      </c>
      <c r="O314" s="13">
        <v>8.2867893783300506E-3</v>
      </c>
      <c r="P314" s="13">
        <v>-2.3806892095262766E-3</v>
      </c>
      <c r="Q314" s="7"/>
      <c r="R314" s="8"/>
      <c r="S314" s="8"/>
      <c r="T314" s="8"/>
      <c r="U314" s="8"/>
      <c r="V314" s="13"/>
      <c r="W314" s="14"/>
      <c r="X314" s="1"/>
      <c r="Y314" s="1"/>
      <c r="Z314" s="1"/>
      <c r="AA314" s="1"/>
      <c r="AB314" s="1"/>
      <c r="AC314" s="1"/>
      <c r="AD314" s="8"/>
      <c r="AE314" s="8"/>
      <c r="AF314" s="8"/>
      <c r="AG314" s="8"/>
      <c r="AH314" s="9"/>
      <c r="AI314" s="8"/>
      <c r="AJ314" s="13"/>
      <c r="AK314" s="8"/>
      <c r="AL314" s="8"/>
      <c r="AM314" s="8"/>
      <c r="AN314" s="8"/>
      <c r="AO314" s="7"/>
      <c r="AP314" s="7"/>
      <c r="AQ314" s="7"/>
      <c r="AR314" s="7"/>
      <c r="AS314" s="7"/>
      <c r="AT314" s="7"/>
      <c r="AU314" s="8"/>
      <c r="AV314" s="8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7"/>
      <c r="BV314" s="7"/>
      <c r="BW314" s="8"/>
      <c r="BX314" s="8"/>
      <c r="BY314" s="8"/>
      <c r="BZ314" s="8"/>
      <c r="CA314" s="8"/>
      <c r="CC314" s="8"/>
      <c r="CE314" s="7"/>
      <c r="CF314" s="8"/>
      <c r="CG314" s="8"/>
      <c r="CH314" s="8"/>
      <c r="CI314" s="8"/>
      <c r="CJ314" s="8"/>
    </row>
    <row r="315" spans="1:88" x14ac:dyDescent="0.3">
      <c r="A315" s="1" t="s">
        <v>2313</v>
      </c>
      <c r="B315" s="1"/>
      <c r="C315" s="1" t="s">
        <v>1878</v>
      </c>
      <c r="D315" s="1"/>
      <c r="E315" s="1"/>
      <c r="F315" s="1"/>
      <c r="G315" s="1"/>
      <c r="H315" s="1">
        <v>14621.71</v>
      </c>
      <c r="I315" s="1">
        <v>-1.1499999999999999</v>
      </c>
      <c r="J315" s="12">
        <v>1371.31</v>
      </c>
      <c r="K315" s="5">
        <v>937.73</v>
      </c>
      <c r="L315" s="5">
        <v>2327.38</v>
      </c>
      <c r="M315" s="13">
        <f t="shared" si="19"/>
        <v>-1.150896264522272E-2</v>
      </c>
      <c r="N315" s="13">
        <v>-1.3758234803371683E-2</v>
      </c>
      <c r="O315" s="13">
        <v>-2.9876453951984683E-3</v>
      </c>
      <c r="P315" s="13">
        <v>-8.2159324316261051E-3</v>
      </c>
      <c r="Q315" s="7"/>
      <c r="R315" s="8"/>
      <c r="S315" s="8"/>
      <c r="T315" s="8"/>
      <c r="U315" s="8"/>
      <c r="V315" s="13"/>
      <c r="W315" s="14"/>
      <c r="X315" s="1"/>
      <c r="Y315" s="1"/>
      <c r="Z315" s="1"/>
      <c r="AA315" s="1"/>
      <c r="AB315" s="1"/>
      <c r="AC315" s="1"/>
      <c r="AD315" s="8"/>
      <c r="AE315" s="8"/>
      <c r="AF315" s="8"/>
      <c r="AG315" s="8"/>
      <c r="AH315" s="9"/>
      <c r="AI315" s="8"/>
      <c r="AJ315" s="13"/>
      <c r="AK315" s="8"/>
      <c r="AL315" s="8"/>
      <c r="AM315" s="8"/>
      <c r="AN315" s="8"/>
      <c r="AO315" s="7"/>
      <c r="AP315" s="7"/>
      <c r="AQ315" s="7"/>
      <c r="AR315" s="7"/>
      <c r="AS315" s="7"/>
      <c r="AT315" s="7"/>
      <c r="AU315" s="8"/>
      <c r="AV315" s="8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7"/>
      <c r="BV315" s="7"/>
      <c r="BW315" s="8"/>
      <c r="BX315" s="8"/>
      <c r="BY315" s="8"/>
      <c r="BZ315" s="8"/>
      <c r="CA315" s="8"/>
      <c r="CC315" s="8"/>
      <c r="CE315" s="7"/>
      <c r="CF315" s="8"/>
      <c r="CG315" s="8"/>
      <c r="CH315" s="8"/>
      <c r="CI315" s="8"/>
      <c r="CJ315" s="8"/>
    </row>
    <row r="316" spans="1:88" x14ac:dyDescent="0.3">
      <c r="A316" s="1" t="s">
        <v>2314</v>
      </c>
      <c r="B316" s="1"/>
      <c r="C316" s="1" t="s">
        <v>1878</v>
      </c>
      <c r="D316" s="1"/>
      <c r="E316" s="1"/>
      <c r="F316" s="1"/>
      <c r="G316" s="1"/>
      <c r="H316" s="1">
        <v>14698.91</v>
      </c>
      <c r="I316" s="1">
        <v>0.52</v>
      </c>
      <c r="J316" s="12">
        <v>1375.89</v>
      </c>
      <c r="K316" s="5">
        <v>944.89</v>
      </c>
      <c r="L316" s="5">
        <v>2353.17</v>
      </c>
      <c r="M316" s="13">
        <f t="shared" si="19"/>
        <v>5.2798202125470262E-3</v>
      </c>
      <c r="N316" s="13">
        <v>3.3398720931081538E-3</v>
      </c>
      <c r="O316" s="13">
        <v>7.6354601004553491E-3</v>
      </c>
      <c r="P316" s="13">
        <v>1.1081129854170868E-2</v>
      </c>
      <c r="Q316" s="7"/>
      <c r="R316" s="8"/>
      <c r="S316" s="8"/>
      <c r="T316" s="8"/>
      <c r="U316" s="8"/>
      <c r="V316" s="13"/>
      <c r="W316" s="14"/>
      <c r="X316" s="1"/>
      <c r="Y316" s="1"/>
      <c r="Z316" s="1"/>
      <c r="AA316" s="1"/>
      <c r="AB316" s="1"/>
      <c r="AC316" s="1"/>
      <c r="AD316" s="8"/>
      <c r="AE316" s="8"/>
      <c r="AF316" s="8"/>
      <c r="AG316" s="8"/>
      <c r="AH316" s="9"/>
      <c r="AI316" s="8"/>
      <c r="AJ316" s="13"/>
      <c r="AK316" s="8"/>
      <c r="AL316" s="8"/>
      <c r="AM316" s="8"/>
      <c r="AN316" s="8"/>
      <c r="AO316" s="7"/>
      <c r="AP316" s="7"/>
      <c r="AQ316" s="7"/>
      <c r="AR316" s="7"/>
      <c r="AS316" s="7"/>
      <c r="AT316" s="7"/>
      <c r="AU316" s="8"/>
      <c r="AV316" s="8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7"/>
      <c r="BV316" s="7"/>
      <c r="BW316" s="8"/>
      <c r="BX316" s="8"/>
      <c r="BY316" s="8"/>
      <c r="BZ316" s="8"/>
      <c r="CA316" s="8"/>
      <c r="CC316" s="8"/>
      <c r="CE316" s="7"/>
      <c r="CF316" s="8"/>
      <c r="CG316" s="8"/>
      <c r="CH316" s="8"/>
      <c r="CI316" s="8"/>
      <c r="CJ316" s="8"/>
    </row>
    <row r="317" spans="1:88" x14ac:dyDescent="0.3">
      <c r="A317" s="1" t="s">
        <v>2315</v>
      </c>
      <c r="B317" s="1"/>
      <c r="C317" s="1" t="s">
        <v>1878</v>
      </c>
      <c r="D317" s="1"/>
      <c r="E317" s="1"/>
      <c r="F317" s="1"/>
      <c r="G317" s="1"/>
      <c r="H317" s="1">
        <v>14562.77</v>
      </c>
      <c r="I317" s="1">
        <v>-0.92</v>
      </c>
      <c r="J317" s="12">
        <v>1359.42</v>
      </c>
      <c r="K317" s="5">
        <v>938.64</v>
      </c>
      <c r="L317" s="5">
        <v>2351.21</v>
      </c>
      <c r="M317" s="13">
        <f t="shared" si="19"/>
        <v>-9.2619112573653073E-3</v>
      </c>
      <c r="N317" s="13">
        <v>-1.1970433682925274E-2</v>
      </c>
      <c r="O317" s="13">
        <v>-6.614526558647027E-3</v>
      </c>
      <c r="P317" s="13">
        <v>-8.3291899862736329E-4</v>
      </c>
      <c r="Q317" s="7"/>
      <c r="R317" s="8"/>
      <c r="S317" s="8"/>
      <c r="T317" s="8"/>
      <c r="U317" s="8"/>
      <c r="V317" s="13"/>
      <c r="W317" s="14"/>
      <c r="X317" s="1"/>
      <c r="Y317" s="1"/>
      <c r="Z317" s="1"/>
      <c r="AA317" s="1"/>
      <c r="AB317" s="1"/>
      <c r="AC317" s="1"/>
      <c r="AD317" s="8"/>
      <c r="AE317" s="8"/>
      <c r="AF317" s="8"/>
      <c r="AG317" s="8"/>
      <c r="AH317" s="9"/>
      <c r="AI317" s="8"/>
      <c r="AJ317" s="13"/>
      <c r="AK317" s="8"/>
      <c r="AL317" s="8"/>
      <c r="AM317" s="8"/>
      <c r="AN317" s="8"/>
      <c r="AO317" s="7"/>
      <c r="AP317" s="7"/>
      <c r="AQ317" s="7"/>
      <c r="AR317" s="7"/>
      <c r="AS317" s="7"/>
      <c r="AT317" s="7"/>
      <c r="AU317" s="8"/>
      <c r="AV317" s="8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7"/>
      <c r="BV317" s="7"/>
      <c r="BW317" s="8"/>
      <c r="BX317" s="8"/>
      <c r="BY317" s="8"/>
      <c r="BZ317" s="8"/>
      <c r="CA317" s="8"/>
      <c r="CC317" s="8"/>
      <c r="CE317" s="7"/>
      <c r="CF317" s="8"/>
      <c r="CG317" s="8"/>
      <c r="CH317" s="8"/>
      <c r="CI317" s="8"/>
      <c r="CJ317" s="8"/>
    </row>
    <row r="318" spans="1:88" x14ac:dyDescent="0.3">
      <c r="A318" s="1" t="s">
        <v>2316</v>
      </c>
      <c r="B318" s="1"/>
      <c r="C318" s="1" t="s">
        <v>1878</v>
      </c>
      <c r="D318" s="1"/>
      <c r="E318" s="1"/>
      <c r="F318" s="1"/>
      <c r="G318" s="1"/>
      <c r="H318" s="1">
        <v>14344.66</v>
      </c>
      <c r="I318" s="1">
        <v>-1.49</v>
      </c>
      <c r="J318" s="12">
        <v>1334.66</v>
      </c>
      <c r="K318" s="5">
        <v>934.91</v>
      </c>
      <c r="L318" s="5">
        <v>2334.5100000000002</v>
      </c>
      <c r="M318" s="13">
        <f t="shared" si="19"/>
        <v>-1.4977233040142868E-2</v>
      </c>
      <c r="N318" s="13">
        <v>-1.8213649938944587E-2</v>
      </c>
      <c r="O318" s="13">
        <v>-3.9738344839341799E-3</v>
      </c>
      <c r="P318" s="13">
        <v>-7.1027258305297325E-3</v>
      </c>
      <c r="Q318" s="7"/>
      <c r="R318" s="8"/>
      <c r="S318" s="8"/>
      <c r="T318" s="8"/>
      <c r="U318" s="8"/>
      <c r="V318" s="13"/>
      <c r="W318" s="14"/>
      <c r="X318" s="1"/>
      <c r="Y318" s="1"/>
      <c r="Z318" s="1"/>
      <c r="AA318" s="1"/>
      <c r="AB318" s="1"/>
      <c r="AC318" s="1"/>
      <c r="AD318" s="8"/>
      <c r="AE318" s="8"/>
      <c r="AF318" s="8"/>
      <c r="AG318" s="8"/>
      <c r="AH318" s="9"/>
      <c r="AI318" s="8"/>
      <c r="AJ318" s="13"/>
      <c r="AK318" s="8"/>
      <c r="AL318" s="8"/>
      <c r="AM318" s="8"/>
      <c r="AN318" s="8"/>
      <c r="AO318" s="7"/>
      <c r="AP318" s="7"/>
      <c r="AQ318" s="7"/>
      <c r="AR318" s="7"/>
      <c r="AS318" s="7"/>
      <c r="AT318" s="7"/>
      <c r="AU318" s="8"/>
      <c r="AV318" s="8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7"/>
      <c r="BV318" s="7"/>
      <c r="BW318" s="8"/>
      <c r="BX318" s="8"/>
      <c r="BY318" s="8"/>
      <c r="BZ318" s="8"/>
      <c r="CA318" s="8"/>
      <c r="CC318" s="8"/>
      <c r="CE318" s="7"/>
      <c r="CF318" s="8"/>
      <c r="CG318" s="8"/>
      <c r="CH318" s="8"/>
      <c r="CI318" s="8"/>
      <c r="CJ318" s="8"/>
    </row>
    <row r="319" spans="1:88" x14ac:dyDescent="0.3">
      <c r="A319" s="1" t="s">
        <v>2317</v>
      </c>
      <c r="B319" s="1"/>
      <c r="C319" s="1" t="s">
        <v>1878</v>
      </c>
      <c r="D319" s="1"/>
      <c r="E319" s="1"/>
      <c r="F319" s="1"/>
      <c r="G319" s="1"/>
      <c r="H319" s="1">
        <v>14197.49</v>
      </c>
      <c r="I319" s="1">
        <v>-1.02</v>
      </c>
      <c r="J319" s="12">
        <v>1317.33</v>
      </c>
      <c r="K319" s="5">
        <v>933.55</v>
      </c>
      <c r="L319" s="5">
        <v>2320.62</v>
      </c>
      <c r="M319" s="13">
        <f t="shared" si="19"/>
        <v>-1.0259566974748835E-2</v>
      </c>
      <c r="N319" s="13">
        <v>-1.2984580342559227E-2</v>
      </c>
      <c r="O319" s="13">
        <v>-1.4546854777465201E-3</v>
      </c>
      <c r="P319" s="13">
        <v>-5.9498567151138326E-3</v>
      </c>
      <c r="Q319" s="7"/>
      <c r="R319" s="8"/>
      <c r="S319" s="8"/>
      <c r="T319" s="8"/>
      <c r="U319" s="8"/>
      <c r="V319" s="13"/>
      <c r="W319" s="14"/>
      <c r="X319" s="1"/>
      <c r="Y319" s="1"/>
      <c r="Z319" s="1"/>
      <c r="AA319" s="1"/>
      <c r="AB319" s="1"/>
      <c r="AC319" s="1"/>
      <c r="AD319" s="8"/>
      <c r="AE319" s="8"/>
      <c r="AF319" s="8"/>
      <c r="AG319" s="8"/>
      <c r="AH319" s="9"/>
      <c r="AI319" s="8"/>
      <c r="AJ319" s="13"/>
      <c r="AK319" s="8"/>
      <c r="AL319" s="8"/>
      <c r="AM319" s="8"/>
      <c r="AN319" s="8"/>
      <c r="AO319" s="7"/>
      <c r="AP319" s="7"/>
      <c r="AQ319" s="7"/>
      <c r="AR319" s="7"/>
      <c r="AS319" s="7"/>
      <c r="AT319" s="7"/>
      <c r="AU319" s="8"/>
      <c r="AV319" s="8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7"/>
      <c r="BV319" s="7"/>
      <c r="BW319" s="8"/>
      <c r="BX319" s="8"/>
      <c r="BY319" s="8"/>
      <c r="BZ319" s="8"/>
      <c r="CA319" s="8"/>
      <c r="CC319" s="8"/>
      <c r="CE319" s="7"/>
      <c r="CF319" s="8"/>
      <c r="CG319" s="8"/>
      <c r="CH319" s="8"/>
      <c r="CI319" s="8"/>
      <c r="CJ319" s="8"/>
    </row>
    <row r="320" spans="1:88" x14ac:dyDescent="0.3">
      <c r="A320" s="1" t="s">
        <v>2318</v>
      </c>
      <c r="B320" s="1"/>
      <c r="C320" s="1" t="s">
        <v>1878</v>
      </c>
      <c r="D320" s="1"/>
      <c r="E320" s="1"/>
      <c r="F320" s="1"/>
      <c r="G320" s="1"/>
      <c r="H320" s="1">
        <v>14399.39</v>
      </c>
      <c r="I320" s="1">
        <v>1.42</v>
      </c>
      <c r="J320" s="12">
        <v>1347.36</v>
      </c>
      <c r="K320" s="5">
        <v>939.78</v>
      </c>
      <c r="L320" s="5">
        <v>2336.25</v>
      </c>
      <c r="M320" s="13">
        <f t="shared" si="19"/>
        <v>1.4220823539935479E-2</v>
      </c>
      <c r="N320" s="13">
        <v>2.2796110314044382E-2</v>
      </c>
      <c r="O320" s="13">
        <v>6.6734508060628528E-3</v>
      </c>
      <c r="P320" s="13">
        <v>6.7352690229336432E-3</v>
      </c>
      <c r="Q320" s="7"/>
      <c r="R320" s="8"/>
      <c r="S320" s="8"/>
      <c r="T320" s="8"/>
      <c r="U320" s="8"/>
      <c r="V320" s="13"/>
      <c r="W320" s="14"/>
      <c r="X320" s="1"/>
      <c r="Y320" s="1"/>
      <c r="Z320" s="1"/>
      <c r="AA320" s="1"/>
      <c r="AB320" s="1"/>
      <c r="AC320" s="1"/>
      <c r="AD320" s="8"/>
      <c r="AE320" s="8"/>
      <c r="AF320" s="8"/>
      <c r="AG320" s="8"/>
      <c r="AH320" s="9"/>
      <c r="AI320" s="8"/>
      <c r="AJ320" s="13"/>
      <c r="AK320" s="8"/>
      <c r="AL320" s="8"/>
      <c r="AM320" s="8"/>
      <c r="AN320" s="8"/>
      <c r="AO320" s="7"/>
      <c r="AP320" s="7"/>
      <c r="AQ320" s="7"/>
      <c r="AR320" s="7"/>
      <c r="AS320" s="7"/>
      <c r="AT320" s="7"/>
      <c r="AU320" s="8"/>
      <c r="AV320" s="8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7"/>
      <c r="BV320" s="7"/>
      <c r="BW320" s="8"/>
      <c r="BX320" s="8"/>
      <c r="BY320" s="8"/>
      <c r="BZ320" s="8"/>
      <c r="CA320" s="8"/>
      <c r="CC320" s="8"/>
      <c r="CE320" s="7"/>
      <c r="CF320" s="8"/>
      <c r="CG320" s="8"/>
      <c r="CH320" s="8"/>
      <c r="CI320" s="8"/>
      <c r="CJ320" s="8"/>
    </row>
    <row r="321" spans="1:88" x14ac:dyDescent="0.3">
      <c r="A321" s="1" t="s">
        <v>2319</v>
      </c>
      <c r="B321" s="1"/>
      <c r="C321" s="1" t="s">
        <v>1878</v>
      </c>
      <c r="D321" s="1"/>
      <c r="E321" s="1"/>
      <c r="F321" s="1"/>
      <c r="G321" s="1"/>
      <c r="H321" s="1">
        <v>14553.84</v>
      </c>
      <c r="I321" s="1">
        <v>1.07</v>
      </c>
      <c r="J321" s="12">
        <v>1367.18</v>
      </c>
      <c r="K321" s="5">
        <v>945.63</v>
      </c>
      <c r="L321" s="5">
        <v>2335.31</v>
      </c>
      <c r="M321" s="13">
        <f t="shared" si="19"/>
        <v>1.0726148816026182E-2</v>
      </c>
      <c r="N321" s="13">
        <v>1.4710248189051311E-2</v>
      </c>
      <c r="O321" s="13">
        <v>6.2248611377131446E-3</v>
      </c>
      <c r="P321" s="13">
        <v>-4.0235420010703571E-4</v>
      </c>
      <c r="Q321" s="7"/>
      <c r="R321" s="8"/>
      <c r="S321" s="8"/>
      <c r="T321" s="8"/>
      <c r="U321" s="8"/>
      <c r="V321" s="13"/>
      <c r="W321" s="14"/>
      <c r="X321" s="1"/>
      <c r="Y321" s="1"/>
      <c r="Z321" s="1"/>
      <c r="AA321" s="1"/>
      <c r="AB321" s="1"/>
      <c r="AC321" s="1"/>
      <c r="AD321" s="8"/>
      <c r="AE321" s="8"/>
      <c r="AF321" s="8"/>
      <c r="AG321" s="8"/>
      <c r="AH321" s="9"/>
      <c r="AI321" s="8"/>
      <c r="AJ321" s="13"/>
      <c r="AK321" s="8"/>
      <c r="AL321" s="8"/>
      <c r="AM321" s="8"/>
      <c r="AN321" s="8"/>
      <c r="AO321" s="7"/>
      <c r="AP321" s="7"/>
      <c r="AQ321" s="7"/>
      <c r="AR321" s="7"/>
      <c r="AS321" s="7"/>
      <c r="AT321" s="7"/>
      <c r="AU321" s="8"/>
      <c r="AV321" s="8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7"/>
      <c r="BV321" s="7"/>
      <c r="BW321" s="8"/>
      <c r="BX321" s="8"/>
      <c r="BY321" s="8"/>
      <c r="BZ321" s="8"/>
      <c r="CA321" s="8"/>
      <c r="CC321" s="8"/>
      <c r="CE321" s="7"/>
      <c r="CF321" s="8"/>
      <c r="CG321" s="8"/>
      <c r="CH321" s="8"/>
      <c r="CI321" s="8"/>
      <c r="CJ321" s="8"/>
    </row>
    <row r="322" spans="1:88" x14ac:dyDescent="0.3">
      <c r="A322" s="1" t="s">
        <v>2320</v>
      </c>
      <c r="B322" s="1"/>
      <c r="C322" s="1" t="s">
        <v>1878</v>
      </c>
      <c r="D322" s="1"/>
      <c r="E322" s="1"/>
      <c r="F322" s="1"/>
      <c r="G322" s="1"/>
      <c r="H322" s="1">
        <v>14691.85</v>
      </c>
      <c r="I322" s="1">
        <v>0.94</v>
      </c>
      <c r="J322" s="12">
        <v>1390.49</v>
      </c>
      <c r="K322" s="5">
        <v>951.28</v>
      </c>
      <c r="L322" s="5">
        <v>2339.0100000000002</v>
      </c>
      <c r="M322" s="13">
        <f t="shared" si="19"/>
        <v>9.4827207115097956E-3</v>
      </c>
      <c r="N322" s="13">
        <v>1.7049693529747278E-2</v>
      </c>
      <c r="O322" s="13">
        <v>5.9748527436735976E-3</v>
      </c>
      <c r="P322" s="13">
        <v>1.584372096210096E-3</v>
      </c>
      <c r="Q322" s="7"/>
      <c r="R322" s="8"/>
      <c r="S322" s="8"/>
      <c r="T322" s="8"/>
      <c r="U322" s="8"/>
      <c r="V322" s="13"/>
      <c r="W322" s="14"/>
      <c r="X322" s="1"/>
      <c r="Y322" s="1"/>
      <c r="Z322" s="1"/>
      <c r="AA322" s="1"/>
      <c r="AB322" s="1"/>
      <c r="AC322" s="1"/>
      <c r="AD322" s="8"/>
      <c r="AE322" s="8"/>
      <c r="AF322" s="8"/>
      <c r="AG322" s="8"/>
      <c r="AH322" s="9"/>
      <c r="AI322" s="8"/>
      <c r="AJ322" s="13"/>
      <c r="AK322" s="8"/>
      <c r="AL322" s="8"/>
      <c r="AM322" s="8"/>
      <c r="AN322" s="8"/>
      <c r="AO322" s="7"/>
      <c r="AP322" s="7"/>
      <c r="AQ322" s="7"/>
      <c r="AR322" s="7"/>
      <c r="AS322" s="7"/>
      <c r="AT322" s="7"/>
      <c r="AU322" s="8"/>
      <c r="AV322" s="8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7"/>
      <c r="BV322" s="7"/>
      <c r="BW322" s="8"/>
      <c r="BX322" s="8"/>
      <c r="BY322" s="8"/>
      <c r="BZ322" s="8"/>
      <c r="CA322" s="8"/>
      <c r="CC322" s="8"/>
      <c r="CE322" s="7"/>
      <c r="CF322" s="8"/>
      <c r="CG322" s="8"/>
      <c r="CH322" s="8"/>
      <c r="CI322" s="8"/>
      <c r="CJ322" s="8"/>
    </row>
    <row r="323" spans="1:88" x14ac:dyDescent="0.3">
      <c r="A323" s="1" t="s">
        <v>2321</v>
      </c>
      <c r="B323" s="1"/>
      <c r="C323" s="1" t="s">
        <v>1878</v>
      </c>
      <c r="D323" s="1"/>
      <c r="E323" s="1"/>
      <c r="F323" s="1"/>
      <c r="G323" s="1"/>
      <c r="H323" s="1">
        <v>14965.94</v>
      </c>
      <c r="I323" s="1">
        <v>1.86</v>
      </c>
      <c r="J323" s="12">
        <v>1421.18</v>
      </c>
      <c r="K323" s="5">
        <v>965.17</v>
      </c>
      <c r="L323" s="5">
        <v>2343.06</v>
      </c>
      <c r="M323" s="13">
        <f t="shared" si="19"/>
        <v>1.8655921480276394E-2</v>
      </c>
      <c r="N323" s="13">
        <v>2.2071356140641152E-2</v>
      </c>
      <c r="O323" s="13">
        <v>1.4601379194348674E-2</v>
      </c>
      <c r="P323" s="13">
        <v>1.731501789218326E-3</v>
      </c>
      <c r="Q323" s="7"/>
      <c r="R323" s="8"/>
      <c r="S323" s="8"/>
      <c r="T323" s="8"/>
      <c r="U323" s="8"/>
      <c r="V323" s="13"/>
      <c r="W323" s="14"/>
      <c r="X323" s="1"/>
      <c r="Y323" s="1"/>
      <c r="Z323" s="1"/>
      <c r="AA323" s="1"/>
      <c r="AB323" s="1"/>
      <c r="AC323" s="1"/>
      <c r="AD323" s="8"/>
      <c r="AE323" s="8"/>
      <c r="AF323" s="8"/>
      <c r="AG323" s="8"/>
      <c r="AH323" s="9"/>
      <c r="AI323" s="8"/>
      <c r="AJ323" s="13"/>
      <c r="AK323" s="8"/>
      <c r="AL323" s="8"/>
      <c r="AM323" s="8"/>
      <c r="AN323" s="8"/>
      <c r="AO323" s="7"/>
      <c r="AP323" s="7"/>
      <c r="AQ323" s="7"/>
      <c r="AR323" s="7"/>
      <c r="AS323" s="7"/>
      <c r="AT323" s="7"/>
      <c r="AU323" s="8"/>
      <c r="AV323" s="8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7"/>
      <c r="BV323" s="7"/>
      <c r="BW323" s="8"/>
      <c r="BX323" s="8"/>
      <c r="BY323" s="8"/>
      <c r="BZ323" s="8"/>
      <c r="CA323" s="8"/>
      <c r="CC323" s="8"/>
      <c r="CE323" s="7"/>
      <c r="CF323" s="8"/>
      <c r="CG323" s="8"/>
      <c r="CH323" s="8"/>
      <c r="CI323" s="8"/>
      <c r="CJ323" s="8"/>
    </row>
    <row r="324" spans="1:88" x14ac:dyDescent="0.3">
      <c r="A324" s="1" t="s">
        <v>2322</v>
      </c>
      <c r="B324" s="1"/>
      <c r="C324" s="1" t="s">
        <v>1878</v>
      </c>
      <c r="D324" s="1"/>
      <c r="E324" s="1"/>
      <c r="F324" s="1"/>
      <c r="G324" s="1"/>
      <c r="H324" s="1">
        <v>15196.18</v>
      </c>
      <c r="I324" s="1">
        <v>1.53</v>
      </c>
      <c r="J324" s="12">
        <v>1450.72</v>
      </c>
      <c r="K324" s="5">
        <v>979.06</v>
      </c>
      <c r="L324" s="5">
        <v>2329.2399999999998</v>
      </c>
      <c r="M324" s="13">
        <f t="shared" ref="M324:M387" si="20">H324/H323-1</f>
        <v>1.5384265873042313E-2</v>
      </c>
      <c r="N324" s="13">
        <v>2.0785544406760614E-2</v>
      </c>
      <c r="O324" s="13">
        <v>1.4391247137809815E-2</v>
      </c>
      <c r="P324" s="13">
        <v>-5.8982697839577991E-3</v>
      </c>
      <c r="Q324" s="7"/>
      <c r="R324" s="8"/>
      <c r="S324" s="8"/>
      <c r="T324" s="8"/>
      <c r="U324" s="8"/>
      <c r="V324" s="13"/>
      <c r="W324" s="14"/>
      <c r="X324" s="1"/>
      <c r="Y324" s="1"/>
      <c r="Z324" s="1"/>
      <c r="AA324" s="1"/>
      <c r="AB324" s="1"/>
      <c r="AC324" s="1"/>
      <c r="AD324" s="8"/>
      <c r="AE324" s="8"/>
      <c r="AF324" s="8"/>
      <c r="AG324" s="8"/>
      <c r="AH324" s="9"/>
      <c r="AI324" s="8"/>
      <c r="AJ324" s="13"/>
      <c r="AK324" s="8"/>
      <c r="AL324" s="8"/>
      <c r="AM324" s="8"/>
      <c r="AN324" s="8"/>
      <c r="AO324" s="7"/>
      <c r="AP324" s="7"/>
      <c r="AQ324" s="7"/>
      <c r="AR324" s="7"/>
      <c r="AS324" s="7"/>
      <c r="AT324" s="7"/>
      <c r="AU324" s="8"/>
      <c r="AV324" s="8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7"/>
      <c r="BV324" s="7"/>
      <c r="BW324" s="8"/>
      <c r="BX324" s="8"/>
      <c r="BY324" s="8"/>
      <c r="BZ324" s="8"/>
      <c r="CA324" s="8"/>
      <c r="CC324" s="8"/>
      <c r="CE324" s="7"/>
      <c r="CF324" s="8"/>
      <c r="CG324" s="8"/>
      <c r="CH324" s="8"/>
      <c r="CI324" s="8"/>
      <c r="CJ324" s="8"/>
    </row>
    <row r="325" spans="1:88" x14ac:dyDescent="0.3">
      <c r="A325" s="1" t="s">
        <v>2323</v>
      </c>
      <c r="B325" s="1"/>
      <c r="C325" s="1" t="s">
        <v>1878</v>
      </c>
      <c r="D325" s="1"/>
      <c r="E325" s="1"/>
      <c r="F325" s="1"/>
      <c r="G325" s="1"/>
      <c r="H325" s="1">
        <v>15182.81</v>
      </c>
      <c r="I325" s="1">
        <v>-0.08</v>
      </c>
      <c r="J325" s="12">
        <v>1450.76</v>
      </c>
      <c r="K325" s="5">
        <v>978.95</v>
      </c>
      <c r="L325" s="5">
        <v>2320.59</v>
      </c>
      <c r="M325" s="13">
        <f t="shared" si="20"/>
        <v>-8.7982637741856884E-4</v>
      </c>
      <c r="N325" s="13">
        <v>2.7572515716389745E-5</v>
      </c>
      <c r="O325" s="13">
        <v>-1.1235266480080774E-4</v>
      </c>
      <c r="P325" s="13">
        <v>-3.7136576737475391E-3</v>
      </c>
      <c r="Q325" s="7"/>
      <c r="R325" s="8"/>
      <c r="S325" s="8"/>
      <c r="T325" s="8"/>
      <c r="U325" s="8"/>
      <c r="V325" s="13"/>
      <c r="W325" s="14"/>
      <c r="X325" s="1"/>
      <c r="Y325" s="1"/>
      <c r="Z325" s="1"/>
      <c r="AA325" s="1"/>
      <c r="AB325" s="1"/>
      <c r="AC325" s="1"/>
      <c r="AD325" s="8"/>
      <c r="AE325" s="8"/>
      <c r="AF325" s="8"/>
      <c r="AG325" s="8"/>
      <c r="AH325" s="9"/>
      <c r="AI325" s="8"/>
      <c r="AJ325" s="13"/>
      <c r="AK325" s="8"/>
      <c r="AL325" s="8"/>
      <c r="AM325" s="8"/>
      <c r="AN325" s="8"/>
      <c r="AO325" s="7"/>
      <c r="AP325" s="7"/>
      <c r="AQ325" s="7"/>
      <c r="AR325" s="7"/>
      <c r="AS325" s="7"/>
      <c r="AT325" s="7"/>
      <c r="AU325" s="8"/>
      <c r="AV325" s="8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7"/>
      <c r="BV325" s="7"/>
      <c r="BW325" s="8"/>
      <c r="BX325" s="8"/>
      <c r="BY325" s="8"/>
      <c r="BZ325" s="8"/>
      <c r="CA325" s="8"/>
      <c r="CC325" s="8"/>
      <c r="CE325" s="7"/>
      <c r="CF325" s="8"/>
      <c r="CG325" s="8"/>
      <c r="CH325" s="8"/>
      <c r="CI325" s="8"/>
      <c r="CJ325" s="8"/>
    </row>
    <row r="326" spans="1:88" x14ac:dyDescent="0.3">
      <c r="A326" s="1" t="s">
        <v>2324</v>
      </c>
      <c r="B326" s="1"/>
      <c r="C326" s="1" t="s">
        <v>1878</v>
      </c>
      <c r="D326" s="1"/>
      <c r="E326" s="1"/>
      <c r="F326" s="1"/>
      <c r="G326" s="1"/>
      <c r="H326" s="1">
        <v>14905.93</v>
      </c>
      <c r="I326" s="1">
        <v>-1.82</v>
      </c>
      <c r="J326" s="12">
        <v>1407.67</v>
      </c>
      <c r="K326" s="5">
        <v>971.75</v>
      </c>
      <c r="L326" s="5">
        <v>2314.3000000000002</v>
      </c>
      <c r="M326" s="13">
        <f t="shared" si="20"/>
        <v>-1.8236413417542563E-2</v>
      </c>
      <c r="N326" s="13">
        <v>-2.9701673605558421E-2</v>
      </c>
      <c r="O326" s="13">
        <v>-7.3548189386588581E-3</v>
      </c>
      <c r="P326" s="13">
        <v>-2.7105175838902928E-3</v>
      </c>
      <c r="Q326" s="7"/>
      <c r="R326" s="8"/>
      <c r="S326" s="8"/>
      <c r="T326" s="8"/>
      <c r="U326" s="8"/>
      <c r="V326" s="13"/>
      <c r="W326" s="14"/>
      <c r="X326" s="1"/>
      <c r="Y326" s="1"/>
      <c r="Z326" s="1"/>
      <c r="AA326" s="1"/>
      <c r="AB326" s="1"/>
      <c r="AC326" s="1"/>
      <c r="AD326" s="8"/>
      <c r="AE326" s="8"/>
      <c r="AF326" s="8"/>
      <c r="AG326" s="8"/>
      <c r="AH326" s="9"/>
      <c r="AI326" s="8"/>
      <c r="AJ326" s="13"/>
      <c r="AK326" s="8"/>
      <c r="AL326" s="8"/>
      <c r="AM326" s="8"/>
      <c r="AN326" s="8"/>
      <c r="AO326" s="7"/>
      <c r="AP326" s="7"/>
      <c r="AQ326" s="7"/>
      <c r="AR326" s="7"/>
      <c r="AS326" s="7"/>
      <c r="AT326" s="7"/>
      <c r="AU326" s="8"/>
      <c r="AV326" s="8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7"/>
      <c r="BV326" s="7"/>
      <c r="BW326" s="8"/>
      <c r="BX326" s="8"/>
      <c r="BY326" s="8"/>
      <c r="BZ326" s="8"/>
      <c r="CA326" s="8"/>
      <c r="CC326" s="8"/>
      <c r="CE326" s="7"/>
      <c r="CF326" s="8"/>
      <c r="CG326" s="8"/>
      <c r="CH326" s="8"/>
      <c r="CI326" s="8"/>
      <c r="CJ326" s="8"/>
    </row>
    <row r="327" spans="1:88" x14ac:dyDescent="0.3">
      <c r="A327" s="1" t="s">
        <v>2325</v>
      </c>
      <c r="B327" s="1"/>
      <c r="C327" s="1" t="s">
        <v>1878</v>
      </c>
      <c r="D327" s="1"/>
      <c r="E327" s="1"/>
      <c r="F327" s="1"/>
      <c r="G327" s="1"/>
      <c r="H327" s="1">
        <v>15416.07</v>
      </c>
      <c r="I327" s="1">
        <v>3.42</v>
      </c>
      <c r="J327" s="12">
        <v>1477.29</v>
      </c>
      <c r="K327" s="5">
        <v>983.35</v>
      </c>
      <c r="L327" s="5">
        <v>2332.5100000000002</v>
      </c>
      <c r="M327" s="13">
        <f t="shared" si="20"/>
        <v>3.4223963214639941E-2</v>
      </c>
      <c r="N327" s="13">
        <v>4.9457614355637336E-2</v>
      </c>
      <c r="O327" s="13">
        <v>1.1937226652945832E-2</v>
      </c>
      <c r="P327" s="13">
        <v>7.8684699477162834E-3</v>
      </c>
      <c r="Q327" s="7"/>
      <c r="R327" s="8"/>
      <c r="S327" s="8"/>
      <c r="T327" s="8"/>
      <c r="U327" s="8"/>
      <c r="V327" s="13"/>
      <c r="W327" s="14"/>
      <c r="X327" s="1"/>
      <c r="Y327" s="1"/>
      <c r="Z327" s="1"/>
      <c r="AA327" s="1"/>
      <c r="AB327" s="1"/>
      <c r="AC327" s="1"/>
      <c r="AD327" s="8"/>
      <c r="AE327" s="8"/>
      <c r="AF327" s="8"/>
      <c r="AG327" s="8"/>
      <c r="AH327" s="9"/>
      <c r="AI327" s="8"/>
      <c r="AJ327" s="13"/>
      <c r="AK327" s="8"/>
      <c r="AL327" s="8"/>
      <c r="AM327" s="8"/>
      <c r="AN327" s="8"/>
      <c r="AO327" s="7"/>
      <c r="AP327" s="7"/>
      <c r="AQ327" s="7"/>
      <c r="AR327" s="7"/>
      <c r="AS327" s="7"/>
      <c r="AT327" s="7"/>
      <c r="AU327" s="8"/>
      <c r="AV327" s="8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7"/>
      <c r="BV327" s="7"/>
      <c r="BW327" s="8"/>
      <c r="BX327" s="8"/>
      <c r="BY327" s="8"/>
      <c r="BZ327" s="8"/>
      <c r="CA327" s="8"/>
      <c r="CC327" s="8"/>
      <c r="CE327" s="7"/>
      <c r="CF327" s="8"/>
      <c r="CG327" s="8"/>
      <c r="CH327" s="8"/>
      <c r="CI327" s="8"/>
      <c r="CJ327" s="8"/>
    </row>
    <row r="328" spans="1:88" x14ac:dyDescent="0.3">
      <c r="A328" s="1" t="s">
        <v>2326</v>
      </c>
      <c r="B328" s="1"/>
      <c r="C328" s="1" t="s">
        <v>1878</v>
      </c>
      <c r="D328" s="1"/>
      <c r="E328" s="1"/>
      <c r="F328" s="1"/>
      <c r="G328" s="1"/>
      <c r="H328" s="1">
        <v>15605.69</v>
      </c>
      <c r="I328" s="1">
        <v>1.23</v>
      </c>
      <c r="J328" s="12">
        <v>1499.57</v>
      </c>
      <c r="K328" s="5">
        <v>986.54</v>
      </c>
      <c r="L328" s="5">
        <v>2356.37</v>
      </c>
      <c r="M328" s="13">
        <f t="shared" si="20"/>
        <v>1.2300151724791153E-2</v>
      </c>
      <c r="N328" s="13">
        <v>1.5081669814322129E-2</v>
      </c>
      <c r="O328" s="13">
        <v>3.2440128133421897E-3</v>
      </c>
      <c r="P328" s="13">
        <v>1.0229323775674981E-2</v>
      </c>
      <c r="Q328" s="7"/>
      <c r="R328" s="8"/>
      <c r="S328" s="8"/>
      <c r="T328" s="8"/>
      <c r="U328" s="8"/>
      <c r="V328" s="13"/>
      <c r="W328" s="14"/>
      <c r="X328" s="1"/>
      <c r="Y328" s="1"/>
      <c r="Z328" s="1"/>
      <c r="AA328" s="1"/>
      <c r="AB328" s="1"/>
      <c r="AC328" s="1"/>
      <c r="AD328" s="8"/>
      <c r="AE328" s="8"/>
      <c r="AF328" s="8"/>
      <c r="AG328" s="8"/>
      <c r="AH328" s="9"/>
      <c r="AI328" s="8"/>
      <c r="AJ328" s="13"/>
      <c r="AK328" s="8"/>
      <c r="AL328" s="8"/>
      <c r="AM328" s="8"/>
      <c r="AN328" s="8"/>
      <c r="AO328" s="7"/>
      <c r="AP328" s="7"/>
      <c r="AQ328" s="7"/>
      <c r="AR328" s="7"/>
      <c r="AS328" s="7"/>
      <c r="AT328" s="7"/>
      <c r="AU328" s="8"/>
      <c r="AV328" s="8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7"/>
      <c r="BV328" s="7"/>
      <c r="BW328" s="8"/>
      <c r="BX328" s="8"/>
      <c r="BY328" s="8"/>
      <c r="BZ328" s="8"/>
      <c r="CA328" s="8"/>
      <c r="CC328" s="8"/>
      <c r="CE328" s="7"/>
      <c r="CF328" s="8"/>
      <c r="CG328" s="8"/>
      <c r="CH328" s="8"/>
      <c r="CI328" s="8"/>
      <c r="CJ328" s="8"/>
    </row>
    <row r="329" spans="1:88" x14ac:dyDescent="0.3">
      <c r="A329" s="1" t="s">
        <v>2327</v>
      </c>
      <c r="B329" s="1"/>
      <c r="C329" s="1" t="s">
        <v>1878</v>
      </c>
      <c r="D329" s="1"/>
      <c r="E329" s="1"/>
      <c r="F329" s="1"/>
      <c r="G329" s="1"/>
      <c r="H329" s="1">
        <v>15644.86</v>
      </c>
      <c r="I329" s="1">
        <v>0.25</v>
      </c>
      <c r="J329" s="12">
        <v>1498.95</v>
      </c>
      <c r="K329" s="5">
        <v>993.63</v>
      </c>
      <c r="L329" s="5">
        <v>2344.4699999999998</v>
      </c>
      <c r="M329" s="13">
        <f t="shared" si="20"/>
        <v>2.5099819360758779E-3</v>
      </c>
      <c r="N329" s="13">
        <v>-4.1345185619867664E-4</v>
      </c>
      <c r="O329" s="13">
        <v>7.1867334319946075E-3</v>
      </c>
      <c r="P329" s="13">
        <v>-5.0501406824904338E-3</v>
      </c>
      <c r="Q329" s="7"/>
      <c r="R329" s="8"/>
      <c r="S329" s="8"/>
      <c r="T329" s="8"/>
      <c r="U329" s="8"/>
      <c r="V329" s="13"/>
      <c r="W329" s="14"/>
      <c r="X329" s="1"/>
      <c r="Y329" s="1"/>
      <c r="Z329" s="1"/>
      <c r="AA329" s="1"/>
      <c r="AB329" s="1"/>
      <c r="AC329" s="1"/>
      <c r="AD329" s="8"/>
      <c r="AE329" s="8"/>
      <c r="AF329" s="8"/>
      <c r="AG329" s="8"/>
      <c r="AH329" s="9"/>
      <c r="AI329" s="8"/>
      <c r="AJ329" s="13"/>
      <c r="AK329" s="8"/>
      <c r="AL329" s="8"/>
      <c r="AM329" s="8"/>
      <c r="AN329" s="8"/>
      <c r="AO329" s="7"/>
      <c r="AP329" s="7"/>
      <c r="AQ329" s="7"/>
      <c r="AR329" s="7"/>
      <c r="AS329" s="7"/>
      <c r="AT329" s="7"/>
      <c r="AU329" s="8"/>
      <c r="AV329" s="8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7"/>
      <c r="BV329" s="7"/>
      <c r="BW329" s="8"/>
      <c r="BX329" s="8"/>
      <c r="BY329" s="8"/>
      <c r="BZ329" s="8"/>
      <c r="CA329" s="8"/>
      <c r="CC329" s="8"/>
      <c r="CE329" s="7"/>
      <c r="CF329" s="8"/>
      <c r="CG329" s="8"/>
      <c r="CH329" s="8"/>
      <c r="CI329" s="8"/>
      <c r="CJ329" s="8"/>
    </row>
    <row r="330" spans="1:88" x14ac:dyDescent="0.3">
      <c r="A330" s="1" t="s">
        <v>2328</v>
      </c>
      <c r="B330" s="1"/>
      <c r="C330" s="1" t="s">
        <v>1878</v>
      </c>
      <c r="D330" s="1"/>
      <c r="E330" s="1"/>
      <c r="F330" s="1"/>
      <c r="G330" s="1"/>
      <c r="H330" s="1">
        <v>15470.36</v>
      </c>
      <c r="I330" s="1">
        <v>-1.1100000000000001</v>
      </c>
      <c r="J330" s="12">
        <v>1475.7</v>
      </c>
      <c r="K330" s="5">
        <v>987.09</v>
      </c>
      <c r="L330" s="5">
        <v>2322.5300000000002</v>
      </c>
      <c r="M330" s="13">
        <f t="shared" si="20"/>
        <v>-1.1153823044757205E-2</v>
      </c>
      <c r="N330" s="13">
        <v>-1.5510857600320227E-2</v>
      </c>
      <c r="O330" s="13">
        <v>-6.5819268741885706E-3</v>
      </c>
      <c r="P330" s="13">
        <v>-9.3581918301363087E-3</v>
      </c>
      <c r="Q330" s="7"/>
      <c r="R330" s="8"/>
      <c r="S330" s="8"/>
      <c r="T330" s="8"/>
      <c r="U330" s="8"/>
      <c r="V330" s="13"/>
      <c r="W330" s="14"/>
      <c r="X330" s="1"/>
      <c r="Y330" s="1"/>
      <c r="Z330" s="1"/>
      <c r="AA330" s="1"/>
      <c r="AB330" s="1"/>
      <c r="AC330" s="1"/>
      <c r="AD330" s="8"/>
      <c r="AE330" s="8"/>
      <c r="AF330" s="8"/>
      <c r="AG330" s="8"/>
      <c r="AH330" s="9"/>
      <c r="AI330" s="8"/>
      <c r="AJ330" s="13"/>
      <c r="AK330" s="8"/>
      <c r="AL330" s="8"/>
      <c r="AM330" s="8"/>
      <c r="AN330" s="8"/>
      <c r="AO330" s="7"/>
      <c r="AP330" s="7"/>
      <c r="AQ330" s="7"/>
      <c r="AR330" s="7"/>
      <c r="AS330" s="7"/>
      <c r="AT330" s="7"/>
      <c r="AU330" s="8"/>
      <c r="AV330" s="8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7"/>
      <c r="BV330" s="7"/>
      <c r="BW330" s="8"/>
      <c r="BX330" s="8"/>
      <c r="BY330" s="8"/>
      <c r="BZ330" s="8"/>
      <c r="CA330" s="8"/>
      <c r="CC330" s="8"/>
      <c r="CE330" s="7"/>
      <c r="CF330" s="8"/>
      <c r="CG330" s="8"/>
      <c r="CH330" s="8"/>
      <c r="CI330" s="8"/>
      <c r="CJ330" s="8"/>
    </row>
    <row r="331" spans="1:88" x14ac:dyDescent="0.3">
      <c r="A331" s="1" t="s">
        <v>2329</v>
      </c>
      <c r="B331" s="1"/>
      <c r="C331" s="1" t="s">
        <v>1878</v>
      </c>
      <c r="D331" s="1"/>
      <c r="E331" s="1"/>
      <c r="F331" s="1"/>
      <c r="G331" s="1"/>
      <c r="H331" s="1">
        <v>15394.25</v>
      </c>
      <c r="I331" s="1">
        <v>-0.49</v>
      </c>
      <c r="J331" s="12">
        <v>1466.62</v>
      </c>
      <c r="K331" s="5">
        <v>985.42</v>
      </c>
      <c r="L331" s="5">
        <v>2313.27</v>
      </c>
      <c r="M331" s="13">
        <f t="shared" si="20"/>
        <v>-4.9197303747294807E-3</v>
      </c>
      <c r="N331" s="13">
        <v>-6.1530121298367657E-3</v>
      </c>
      <c r="O331" s="13">
        <v>-1.691841676037753E-3</v>
      </c>
      <c r="P331" s="13">
        <v>-3.9870313838789029E-3</v>
      </c>
      <c r="Q331" s="7"/>
      <c r="R331" s="8"/>
      <c r="S331" s="8"/>
      <c r="T331" s="8"/>
      <c r="U331" s="8"/>
      <c r="V331" s="13"/>
      <c r="W331" s="14"/>
      <c r="X331" s="1"/>
      <c r="Y331" s="1"/>
      <c r="Z331" s="1"/>
      <c r="AA331" s="1"/>
      <c r="AB331" s="1"/>
      <c r="AC331" s="1"/>
      <c r="AD331" s="8"/>
      <c r="AE331" s="8"/>
      <c r="AF331" s="8"/>
      <c r="AG331" s="8"/>
      <c r="AH331" s="9"/>
      <c r="AI331" s="8"/>
      <c r="AJ331" s="13"/>
      <c r="AK331" s="8"/>
      <c r="AL331" s="8"/>
      <c r="AM331" s="8"/>
      <c r="AN331" s="8"/>
      <c r="AO331" s="7"/>
      <c r="AP331" s="7"/>
      <c r="AQ331" s="7"/>
      <c r="AR331" s="7"/>
      <c r="AS331" s="7"/>
      <c r="AT331" s="7"/>
      <c r="AU331" s="8"/>
      <c r="AV331" s="8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7"/>
      <c r="BV331" s="7"/>
      <c r="BW331" s="8"/>
      <c r="BX331" s="8"/>
      <c r="BY331" s="8"/>
      <c r="BZ331" s="8"/>
      <c r="CA331" s="8"/>
      <c r="CC331" s="8"/>
      <c r="CE331" s="7"/>
      <c r="CF331" s="8"/>
      <c r="CG331" s="8"/>
      <c r="CH331" s="8"/>
      <c r="CI331" s="8"/>
      <c r="CJ331" s="8"/>
    </row>
    <row r="332" spans="1:88" x14ac:dyDescent="0.3">
      <c r="A332" s="1" t="s">
        <v>2330</v>
      </c>
      <c r="B332" s="1"/>
      <c r="C332" s="1" t="s">
        <v>1878</v>
      </c>
      <c r="D332" s="1"/>
      <c r="E332" s="1"/>
      <c r="F332" s="1"/>
      <c r="G332" s="1"/>
      <c r="H332" s="1">
        <v>15427.11</v>
      </c>
      <c r="I332" s="1">
        <v>0.21</v>
      </c>
      <c r="J332" s="12">
        <v>1467.61</v>
      </c>
      <c r="K332" s="5">
        <v>984.88</v>
      </c>
      <c r="L332" s="5">
        <v>2327.71</v>
      </c>
      <c r="M332" s="13">
        <f t="shared" si="20"/>
        <v>2.134563229777342E-3</v>
      </c>
      <c r="N332" s="13">
        <v>6.7502147795606149E-4</v>
      </c>
      <c r="O332" s="13">
        <v>-5.4798968967539885E-4</v>
      </c>
      <c r="P332" s="13">
        <v>6.2422458251738533E-3</v>
      </c>
      <c r="Q332" s="7"/>
      <c r="R332" s="8"/>
      <c r="S332" s="8"/>
      <c r="T332" s="8"/>
      <c r="U332" s="8"/>
      <c r="V332" s="13"/>
      <c r="W332" s="14"/>
      <c r="X332" s="1"/>
      <c r="Y332" s="1"/>
      <c r="Z332" s="1"/>
      <c r="AA332" s="1"/>
      <c r="AB332" s="1"/>
      <c r="AC332" s="1"/>
      <c r="AD332" s="8"/>
      <c r="AE332" s="8"/>
      <c r="AF332" s="8"/>
      <c r="AG332" s="8"/>
      <c r="AH332" s="9"/>
      <c r="AI332" s="8"/>
      <c r="AJ332" s="13"/>
      <c r="AK332" s="8"/>
      <c r="AL332" s="8"/>
      <c r="AM332" s="8"/>
      <c r="AN332" s="8"/>
      <c r="AO332" s="7"/>
      <c r="AP332" s="7"/>
      <c r="AQ332" s="7"/>
      <c r="AR332" s="7"/>
      <c r="AS332" s="7"/>
      <c r="AT332" s="7"/>
      <c r="AU332" s="8"/>
      <c r="AV332" s="8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7"/>
      <c r="BV332" s="7"/>
      <c r="BW332" s="8"/>
      <c r="BX332" s="8"/>
      <c r="BY332" s="8"/>
      <c r="BZ332" s="8"/>
      <c r="CA332" s="8"/>
      <c r="CC332" s="8"/>
      <c r="CE332" s="7"/>
      <c r="CF332" s="8"/>
      <c r="CG332" s="8"/>
      <c r="CH332" s="8"/>
      <c r="CI332" s="8"/>
      <c r="CJ332" s="8"/>
    </row>
    <row r="333" spans="1:88" x14ac:dyDescent="0.3">
      <c r="A333" s="1" t="s">
        <v>2331</v>
      </c>
      <c r="B333" s="1"/>
      <c r="C333" s="1" t="s">
        <v>1878</v>
      </c>
      <c r="D333" s="1"/>
      <c r="E333" s="1"/>
      <c r="F333" s="1"/>
      <c r="G333" s="1"/>
      <c r="H333" s="1">
        <v>15569.37</v>
      </c>
      <c r="I333" s="1">
        <v>0.92</v>
      </c>
      <c r="J333" s="12">
        <v>1483.16</v>
      </c>
      <c r="K333" s="5">
        <v>995.86</v>
      </c>
      <c r="L333" s="5">
        <v>2332.5500000000002</v>
      </c>
      <c r="M333" s="13">
        <f t="shared" si="20"/>
        <v>9.2214290298053836E-3</v>
      </c>
      <c r="N333" s="13">
        <v>1.0595457921382501E-2</v>
      </c>
      <c r="O333" s="13">
        <v>1.1148566322800813E-2</v>
      </c>
      <c r="P333" s="13">
        <v>2.079296819621046E-3</v>
      </c>
      <c r="Q333" s="7"/>
      <c r="R333" s="8"/>
      <c r="S333" s="8"/>
      <c r="T333" s="8"/>
      <c r="U333" s="8"/>
      <c r="V333" s="13"/>
      <c r="W333" s="14"/>
      <c r="X333" s="1"/>
      <c r="Y333" s="1"/>
      <c r="Z333" s="1"/>
      <c r="AA333" s="1"/>
      <c r="AB333" s="1"/>
      <c r="AC333" s="1"/>
      <c r="AD333" s="8"/>
      <c r="AE333" s="8"/>
      <c r="AF333" s="8"/>
      <c r="AG333" s="8"/>
      <c r="AH333" s="9"/>
      <c r="AI333" s="8"/>
      <c r="AJ333" s="13"/>
      <c r="AK333" s="8"/>
      <c r="AL333" s="8"/>
      <c r="AM333" s="8"/>
      <c r="AN333" s="8"/>
      <c r="AO333" s="7"/>
      <c r="AP333" s="7"/>
      <c r="AQ333" s="7"/>
      <c r="AR333" s="7"/>
      <c r="AS333" s="7"/>
      <c r="AT333" s="7"/>
      <c r="AU333" s="8"/>
      <c r="AV333" s="8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7"/>
      <c r="BV333" s="7"/>
      <c r="BW333" s="8"/>
      <c r="BX333" s="8"/>
      <c r="BY333" s="8"/>
      <c r="BZ333" s="8"/>
      <c r="CA333" s="8"/>
      <c r="CC333" s="8"/>
      <c r="CE333" s="7"/>
      <c r="CF333" s="8"/>
      <c r="CG333" s="8"/>
      <c r="CH333" s="8"/>
      <c r="CI333" s="8"/>
      <c r="CJ333" s="8"/>
    </row>
    <row r="334" spans="1:88" x14ac:dyDescent="0.3">
      <c r="A334" s="1" t="s">
        <v>2332</v>
      </c>
      <c r="B334" s="1"/>
      <c r="C334" s="1" t="s">
        <v>1878</v>
      </c>
      <c r="D334" s="1"/>
      <c r="E334" s="1"/>
      <c r="F334" s="1"/>
      <c r="G334" s="1"/>
      <c r="H334" s="1">
        <v>15487.53</v>
      </c>
      <c r="I334" s="1">
        <v>-0.52</v>
      </c>
      <c r="J334" s="12">
        <v>1472.13</v>
      </c>
      <c r="K334" s="5">
        <v>987.89</v>
      </c>
      <c r="L334" s="5">
        <v>2334.83</v>
      </c>
      <c r="M334" s="13">
        <f t="shared" si="20"/>
        <v>-5.2564747321182104E-3</v>
      </c>
      <c r="N334" s="13">
        <v>-7.4368240783192485E-3</v>
      </c>
      <c r="O334" s="13">
        <v>-8.0031329704979282E-3</v>
      </c>
      <c r="P334" s="13">
        <v>9.7747100812406451E-4</v>
      </c>
      <c r="Q334" s="7"/>
      <c r="R334" s="8"/>
      <c r="S334" s="8"/>
      <c r="T334" s="8"/>
      <c r="U334" s="8"/>
      <c r="V334" s="13"/>
      <c r="W334" s="14"/>
      <c r="X334" s="1"/>
      <c r="Y334" s="1"/>
      <c r="Z334" s="1"/>
      <c r="AA334" s="1"/>
      <c r="AB334" s="1"/>
      <c r="AC334" s="1"/>
      <c r="AD334" s="8"/>
      <c r="AE334" s="8"/>
      <c r="AF334" s="8"/>
      <c r="AG334" s="8"/>
      <c r="AH334" s="9"/>
      <c r="AI334" s="8"/>
      <c r="AJ334" s="13"/>
      <c r="AK334" s="8"/>
      <c r="AL334" s="8"/>
      <c r="AM334" s="8"/>
      <c r="AN334" s="8"/>
      <c r="AO334" s="7"/>
      <c r="AP334" s="7"/>
      <c r="AQ334" s="7"/>
      <c r="AR334" s="7"/>
      <c r="AS334" s="7"/>
      <c r="AT334" s="7"/>
      <c r="AU334" s="8"/>
      <c r="AV334" s="8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7"/>
      <c r="BV334" s="7"/>
      <c r="BW334" s="8"/>
      <c r="BX334" s="8"/>
      <c r="BY334" s="8"/>
      <c r="BZ334" s="8"/>
      <c r="CA334" s="8"/>
      <c r="CC334" s="8"/>
      <c r="CE334" s="7"/>
      <c r="CF334" s="8"/>
      <c r="CG334" s="8"/>
      <c r="CH334" s="8"/>
      <c r="CI334" s="8"/>
      <c r="CJ334" s="8"/>
    </row>
    <row r="335" spans="1:88" x14ac:dyDescent="0.3">
      <c r="A335" s="1" t="s">
        <v>2333</v>
      </c>
      <c r="B335" s="1"/>
      <c r="C335" s="1" t="s">
        <v>1878</v>
      </c>
      <c r="D335" s="1"/>
      <c r="E335" s="1"/>
      <c r="F335" s="1"/>
      <c r="G335" s="1"/>
      <c r="H335" s="1">
        <v>15268.95</v>
      </c>
      <c r="I335" s="1">
        <v>-1.41</v>
      </c>
      <c r="J335" s="12">
        <v>1441.03</v>
      </c>
      <c r="K335" s="5">
        <v>985.86</v>
      </c>
      <c r="L335" s="5">
        <v>2328.85</v>
      </c>
      <c r="M335" s="13">
        <f t="shared" si="20"/>
        <v>-1.4113289853191602E-2</v>
      </c>
      <c r="N335" s="13">
        <v>-2.1125851657122774E-2</v>
      </c>
      <c r="O335" s="13">
        <v>-2.0548846531496245E-3</v>
      </c>
      <c r="P335" s="13">
        <v>-2.5612143068232118E-3</v>
      </c>
      <c r="Q335" s="7"/>
      <c r="R335" s="8"/>
      <c r="S335" s="8"/>
      <c r="T335" s="8"/>
      <c r="U335" s="8"/>
      <c r="V335" s="13"/>
      <c r="W335" s="14"/>
      <c r="X335" s="1"/>
      <c r="Y335" s="1"/>
      <c r="Z335" s="1"/>
      <c r="AA335" s="1"/>
      <c r="AB335" s="1"/>
      <c r="AC335" s="1"/>
      <c r="AD335" s="8"/>
      <c r="AE335" s="8"/>
      <c r="AF335" s="8"/>
      <c r="AG335" s="8"/>
      <c r="AH335" s="9"/>
      <c r="AI335" s="8"/>
      <c r="AJ335" s="13"/>
      <c r="AK335" s="8"/>
      <c r="AL335" s="8"/>
      <c r="AM335" s="8"/>
      <c r="AN335" s="8"/>
      <c r="AO335" s="7"/>
      <c r="AP335" s="7"/>
      <c r="AQ335" s="7"/>
      <c r="AR335" s="7"/>
      <c r="AS335" s="7"/>
      <c r="AT335" s="7"/>
      <c r="AU335" s="8"/>
      <c r="AV335" s="8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7"/>
      <c r="BV335" s="7"/>
      <c r="BW335" s="8"/>
      <c r="BX335" s="8"/>
      <c r="BY335" s="8"/>
      <c r="BZ335" s="8"/>
      <c r="CA335" s="8"/>
      <c r="CC335" s="8"/>
      <c r="CE335" s="7"/>
      <c r="CF335" s="8"/>
      <c r="CG335" s="8"/>
      <c r="CH335" s="8"/>
      <c r="CI335" s="8"/>
      <c r="CJ335" s="8"/>
    </row>
    <row r="336" spans="1:88" x14ac:dyDescent="0.3">
      <c r="A336" s="1" t="s">
        <v>2334</v>
      </c>
      <c r="B336" s="1"/>
      <c r="C336" s="1" t="s">
        <v>1878</v>
      </c>
      <c r="D336" s="1"/>
      <c r="E336" s="1"/>
      <c r="F336" s="1"/>
      <c r="G336" s="1"/>
      <c r="H336" s="1">
        <v>15234.8</v>
      </c>
      <c r="I336" s="1">
        <v>-0.22</v>
      </c>
      <c r="J336" s="12">
        <v>1438.14</v>
      </c>
      <c r="K336" s="5">
        <v>978.3</v>
      </c>
      <c r="L336" s="5">
        <v>2306.8000000000002</v>
      </c>
      <c r="M336" s="13">
        <f t="shared" si="20"/>
        <v>-2.2365650552265137E-3</v>
      </c>
      <c r="N336" s="13">
        <v>-2.0055099477456206E-3</v>
      </c>
      <c r="O336" s="13">
        <v>-7.6684316231514504E-3</v>
      </c>
      <c r="P336" s="13">
        <v>-9.4681924555036767E-3</v>
      </c>
      <c r="Q336" s="7"/>
      <c r="R336" s="8"/>
      <c r="S336" s="8"/>
      <c r="T336" s="8"/>
      <c r="U336" s="8"/>
      <c r="V336" s="13"/>
      <c r="W336" s="14"/>
      <c r="X336" s="1"/>
      <c r="Y336" s="1"/>
      <c r="Z336" s="1"/>
      <c r="AA336" s="1"/>
      <c r="AB336" s="1"/>
      <c r="AC336" s="1"/>
      <c r="AD336" s="8"/>
      <c r="AE336" s="8"/>
      <c r="AF336" s="8"/>
      <c r="AG336" s="8"/>
      <c r="AH336" s="9"/>
      <c r="AI336" s="8"/>
      <c r="AJ336" s="13"/>
      <c r="AK336" s="8"/>
      <c r="AL336" s="8"/>
      <c r="AM336" s="8"/>
      <c r="AN336" s="8"/>
      <c r="AO336" s="7"/>
      <c r="AP336" s="7"/>
      <c r="AQ336" s="7"/>
      <c r="AR336" s="7"/>
      <c r="AS336" s="7"/>
      <c r="AT336" s="7"/>
      <c r="AU336" s="8"/>
      <c r="AV336" s="8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7"/>
      <c r="BV336" s="7"/>
      <c r="BW336" s="8"/>
      <c r="BX336" s="8"/>
      <c r="BY336" s="8"/>
      <c r="BZ336" s="8"/>
      <c r="CA336" s="8"/>
      <c r="CC336" s="8"/>
      <c r="CE336" s="7"/>
      <c r="CF336" s="8"/>
      <c r="CG336" s="8"/>
      <c r="CH336" s="8"/>
      <c r="CI336" s="8"/>
      <c r="CJ336" s="8"/>
    </row>
    <row r="337" spans="1:88" x14ac:dyDescent="0.3">
      <c r="A337" s="1" t="s">
        <v>2335</v>
      </c>
      <c r="B337" s="1"/>
      <c r="C337" s="1" t="s">
        <v>1878</v>
      </c>
      <c r="D337" s="1"/>
      <c r="E337" s="1"/>
      <c r="F337" s="1"/>
      <c r="G337" s="1"/>
      <c r="H337" s="1">
        <v>15116.71</v>
      </c>
      <c r="I337" s="1">
        <v>-0.77</v>
      </c>
      <c r="J337" s="12">
        <v>1422.71</v>
      </c>
      <c r="K337" s="5">
        <v>971.66</v>
      </c>
      <c r="L337" s="5">
        <v>2283.46</v>
      </c>
      <c r="M337" s="13">
        <f t="shared" si="20"/>
        <v>-7.7513324756478541E-3</v>
      </c>
      <c r="N337" s="13">
        <v>-1.072913624542815E-2</v>
      </c>
      <c r="O337" s="13">
        <v>-6.7872840641929333E-3</v>
      </c>
      <c r="P337" s="13">
        <v>-1.0117912259407058E-2</v>
      </c>
      <c r="Q337" s="7"/>
      <c r="R337" s="8"/>
      <c r="S337" s="8"/>
      <c r="T337" s="8"/>
      <c r="U337" s="8"/>
      <c r="V337" s="13"/>
      <c r="W337" s="14"/>
      <c r="X337" s="1"/>
      <c r="Y337" s="1"/>
      <c r="Z337" s="1"/>
      <c r="AA337" s="1"/>
      <c r="AB337" s="1"/>
      <c r="AC337" s="1"/>
      <c r="AD337" s="8"/>
      <c r="AE337" s="8"/>
      <c r="AF337" s="8"/>
      <c r="AG337" s="8"/>
      <c r="AH337" s="9"/>
      <c r="AI337" s="8"/>
      <c r="AJ337" s="13"/>
      <c r="AK337" s="8"/>
      <c r="AL337" s="8"/>
      <c r="AM337" s="8"/>
      <c r="AN337" s="8"/>
      <c r="AO337" s="7"/>
      <c r="AP337" s="7"/>
      <c r="AQ337" s="7"/>
      <c r="AR337" s="7"/>
      <c r="AS337" s="7"/>
      <c r="AT337" s="7"/>
      <c r="AU337" s="8"/>
      <c r="AV337" s="8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7"/>
      <c r="BV337" s="7"/>
      <c r="BW337" s="8"/>
      <c r="BX337" s="8"/>
      <c r="BY337" s="8"/>
      <c r="BZ337" s="8"/>
      <c r="CA337" s="8"/>
      <c r="CC337" s="8"/>
      <c r="CE337" s="7"/>
      <c r="CF337" s="8"/>
      <c r="CG337" s="8"/>
      <c r="CH337" s="8"/>
      <c r="CI337" s="8"/>
      <c r="CJ337" s="8"/>
    </row>
    <row r="338" spans="1:88" x14ac:dyDescent="0.3">
      <c r="A338" s="1" t="s">
        <v>2336</v>
      </c>
      <c r="B338" s="1"/>
      <c r="C338" s="1" t="s">
        <v>1878</v>
      </c>
      <c r="D338" s="1"/>
      <c r="E338" s="1"/>
      <c r="F338" s="1"/>
      <c r="G338" s="1"/>
      <c r="H338" s="1">
        <v>15008.81</v>
      </c>
      <c r="I338" s="1">
        <v>-0.71</v>
      </c>
      <c r="J338" s="12">
        <v>1414.58</v>
      </c>
      <c r="K338" s="5">
        <v>961.06</v>
      </c>
      <c r="L338" s="5">
        <v>2280.0100000000002</v>
      </c>
      <c r="M338" s="13">
        <f t="shared" si="20"/>
        <v>-7.1377965178930358E-3</v>
      </c>
      <c r="N338" s="13">
        <v>-5.7144463734704054E-3</v>
      </c>
      <c r="O338" s="13">
        <v>-1.0909165757569506E-2</v>
      </c>
      <c r="P338" s="13">
        <v>-1.5108650906956456E-3</v>
      </c>
      <c r="Q338" s="7"/>
      <c r="R338" s="8"/>
      <c r="S338" s="8"/>
      <c r="T338" s="8"/>
      <c r="U338" s="8"/>
      <c r="V338" s="13"/>
      <c r="W338" s="14"/>
      <c r="X338" s="1"/>
      <c r="Y338" s="1"/>
      <c r="Z338" s="1"/>
      <c r="AA338" s="1"/>
      <c r="AB338" s="1"/>
      <c r="AC338" s="1"/>
      <c r="AD338" s="8"/>
      <c r="AE338" s="8"/>
      <c r="AF338" s="8"/>
      <c r="AG338" s="8"/>
      <c r="AH338" s="9"/>
      <c r="AI338" s="8"/>
      <c r="AJ338" s="13"/>
      <c r="AK338" s="8"/>
      <c r="AL338" s="8"/>
      <c r="AM338" s="8"/>
      <c r="AN338" s="8"/>
      <c r="AO338" s="7"/>
      <c r="AP338" s="7"/>
      <c r="AQ338" s="7"/>
      <c r="AR338" s="7"/>
      <c r="AS338" s="7"/>
      <c r="AT338" s="7"/>
      <c r="AU338" s="8"/>
      <c r="AV338" s="8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7"/>
      <c r="BV338" s="7"/>
      <c r="BW338" s="8"/>
      <c r="BX338" s="8"/>
      <c r="BY338" s="8"/>
      <c r="BZ338" s="8"/>
      <c r="CA338" s="8"/>
      <c r="CC338" s="8"/>
      <c r="CE338" s="7"/>
      <c r="CF338" s="8"/>
      <c r="CG338" s="8"/>
      <c r="CH338" s="8"/>
      <c r="CI338" s="8"/>
      <c r="CJ338" s="8"/>
    </row>
    <row r="339" spans="1:88" x14ac:dyDescent="0.3">
      <c r="A339" s="1" t="s">
        <v>2337</v>
      </c>
      <c r="B339" s="1"/>
      <c r="C339" s="1" t="s">
        <v>1878</v>
      </c>
      <c r="D339" s="1"/>
      <c r="E339" s="1"/>
      <c r="F339" s="1"/>
      <c r="G339" s="1"/>
      <c r="H339" s="1">
        <v>14844.48</v>
      </c>
      <c r="I339" s="1">
        <v>-1.0900000000000001</v>
      </c>
      <c r="J339" s="12">
        <v>1392.76</v>
      </c>
      <c r="K339" s="5">
        <v>957.21</v>
      </c>
      <c r="L339" s="5">
        <v>2253.66</v>
      </c>
      <c r="M339" s="13">
        <f t="shared" si="20"/>
        <v>-1.0948902677827221E-2</v>
      </c>
      <c r="N339" s="13">
        <v>-1.5425073166593584E-2</v>
      </c>
      <c r="O339" s="13">
        <v>-4.0059933823068938E-3</v>
      </c>
      <c r="P339" s="13">
        <v>-1.1556966855408635E-2</v>
      </c>
      <c r="Q339" s="7"/>
      <c r="R339" s="8"/>
      <c r="S339" s="8"/>
      <c r="T339" s="8"/>
      <c r="U339" s="8"/>
      <c r="V339" s="13"/>
      <c r="W339" s="14"/>
      <c r="X339" s="1"/>
      <c r="Y339" s="1"/>
      <c r="Z339" s="1"/>
      <c r="AA339" s="1"/>
      <c r="AB339" s="1"/>
      <c r="AC339" s="1"/>
      <c r="AD339" s="8"/>
      <c r="AE339" s="8"/>
      <c r="AF339" s="8"/>
      <c r="AG339" s="8"/>
      <c r="AH339" s="9"/>
      <c r="AI339" s="8"/>
      <c r="AJ339" s="13"/>
      <c r="AK339" s="8"/>
      <c r="AL339" s="8"/>
      <c r="AM339" s="8"/>
      <c r="AN339" s="8"/>
      <c r="AO339" s="7"/>
      <c r="AP339" s="7"/>
      <c r="AQ339" s="7"/>
      <c r="AR339" s="7"/>
      <c r="AS339" s="7"/>
      <c r="AT339" s="7"/>
      <c r="AU339" s="8"/>
      <c r="AV339" s="8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7"/>
      <c r="BV339" s="7"/>
      <c r="BW339" s="8"/>
      <c r="BX339" s="8"/>
      <c r="BY339" s="8"/>
      <c r="BZ339" s="8"/>
      <c r="CA339" s="8"/>
      <c r="CC339" s="8"/>
      <c r="CE339" s="7"/>
      <c r="CF339" s="8"/>
      <c r="CG339" s="8"/>
      <c r="CH339" s="8"/>
      <c r="CI339" s="8"/>
      <c r="CJ339" s="8"/>
    </row>
    <row r="340" spans="1:88" x14ac:dyDescent="0.3">
      <c r="A340" s="1" t="s">
        <v>2338</v>
      </c>
      <c r="B340" s="1"/>
      <c r="C340" s="1" t="s">
        <v>1878</v>
      </c>
      <c r="D340" s="1"/>
      <c r="E340" s="1"/>
      <c r="F340" s="1"/>
      <c r="G340" s="1"/>
      <c r="H340" s="1">
        <v>14638.98</v>
      </c>
      <c r="I340" s="1">
        <v>-1.38</v>
      </c>
      <c r="J340" s="12">
        <v>1362.92</v>
      </c>
      <c r="K340" s="5">
        <v>949.71</v>
      </c>
      <c r="L340" s="5">
        <v>2234.44</v>
      </c>
      <c r="M340" s="13">
        <f t="shared" si="20"/>
        <v>-1.3843529716096481E-2</v>
      </c>
      <c r="N340" s="13">
        <v>-2.1425084005858852E-2</v>
      </c>
      <c r="O340" s="13">
        <v>-7.8352712570909366E-3</v>
      </c>
      <c r="P340" s="13">
        <v>-8.5283494404656546E-3</v>
      </c>
      <c r="Q340" s="7"/>
      <c r="R340" s="8"/>
      <c r="S340" s="8"/>
      <c r="T340" s="8"/>
      <c r="U340" s="8"/>
      <c r="V340" s="13"/>
      <c r="W340" s="14"/>
      <c r="X340" s="1"/>
      <c r="Y340" s="1"/>
      <c r="Z340" s="1"/>
      <c r="AA340" s="1"/>
      <c r="AB340" s="1"/>
      <c r="AC340" s="1"/>
      <c r="AD340" s="8"/>
      <c r="AE340" s="8"/>
      <c r="AF340" s="8"/>
      <c r="AG340" s="8"/>
      <c r="AH340" s="9"/>
      <c r="AI340" s="8"/>
      <c r="AJ340" s="13"/>
      <c r="AK340" s="8"/>
      <c r="AL340" s="8"/>
      <c r="AM340" s="8"/>
      <c r="AN340" s="8"/>
      <c r="AO340" s="7"/>
      <c r="AP340" s="7"/>
      <c r="AQ340" s="7"/>
      <c r="AR340" s="7"/>
      <c r="AS340" s="7"/>
      <c r="AT340" s="7"/>
      <c r="AU340" s="8"/>
      <c r="AV340" s="8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7"/>
      <c r="BV340" s="7"/>
      <c r="BW340" s="8"/>
      <c r="BX340" s="8"/>
      <c r="BY340" s="8"/>
      <c r="BZ340" s="8"/>
      <c r="CA340" s="8"/>
      <c r="CC340" s="8"/>
      <c r="CE340" s="7"/>
      <c r="CF340" s="8"/>
      <c r="CG340" s="8"/>
      <c r="CH340" s="8"/>
      <c r="CI340" s="8"/>
      <c r="CJ340" s="8"/>
    </row>
    <row r="341" spans="1:88" x14ac:dyDescent="0.3">
      <c r="A341" s="1" t="s">
        <v>2339</v>
      </c>
      <c r="B341" s="1"/>
      <c r="C341" s="1" t="s">
        <v>1878</v>
      </c>
      <c r="D341" s="1"/>
      <c r="E341" s="1"/>
      <c r="F341" s="1"/>
      <c r="G341" s="1"/>
      <c r="H341" s="1">
        <v>14974.76</v>
      </c>
      <c r="I341" s="1">
        <v>2.29</v>
      </c>
      <c r="J341" s="12">
        <v>1403.7</v>
      </c>
      <c r="K341" s="5">
        <v>960.97</v>
      </c>
      <c r="L341" s="5">
        <v>2247.71</v>
      </c>
      <c r="M341" s="13">
        <f t="shared" si="20"/>
        <v>2.2937390446602146E-2</v>
      </c>
      <c r="N341" s="13">
        <v>2.992105185924343E-2</v>
      </c>
      <c r="O341" s="13">
        <v>1.185625085552422E-2</v>
      </c>
      <c r="P341" s="13">
        <v>5.9388482125275477E-3</v>
      </c>
      <c r="Q341" s="7"/>
      <c r="R341" s="8"/>
      <c r="S341" s="8"/>
      <c r="T341" s="8"/>
      <c r="U341" s="8"/>
      <c r="V341" s="13"/>
      <c r="W341" s="14"/>
      <c r="X341" s="1"/>
      <c r="Y341" s="1"/>
      <c r="Z341" s="1"/>
      <c r="AA341" s="1"/>
      <c r="AB341" s="1"/>
      <c r="AC341" s="1"/>
      <c r="AD341" s="8"/>
      <c r="AE341" s="8"/>
      <c r="AF341" s="8"/>
      <c r="AG341" s="8"/>
      <c r="AH341" s="9"/>
      <c r="AI341" s="8"/>
      <c r="AJ341" s="13"/>
      <c r="AK341" s="8"/>
      <c r="AL341" s="8"/>
      <c r="AM341" s="8"/>
      <c r="AN341" s="8"/>
      <c r="AO341" s="7"/>
      <c r="AP341" s="7"/>
      <c r="AQ341" s="7"/>
      <c r="AR341" s="7"/>
      <c r="AS341" s="7"/>
      <c r="AT341" s="7"/>
      <c r="AU341" s="8"/>
      <c r="AV341" s="8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7"/>
      <c r="BV341" s="7"/>
      <c r="BW341" s="8"/>
      <c r="BX341" s="8"/>
      <c r="BY341" s="8"/>
      <c r="BZ341" s="8"/>
      <c r="CA341" s="8"/>
      <c r="CC341" s="8"/>
      <c r="CE341" s="7"/>
      <c r="CF341" s="8"/>
      <c r="CG341" s="8"/>
      <c r="CH341" s="8"/>
      <c r="CI341" s="8"/>
      <c r="CJ341" s="8"/>
    </row>
    <row r="342" spans="1:88" x14ac:dyDescent="0.3">
      <c r="A342" s="1" t="s">
        <v>2340</v>
      </c>
      <c r="B342" s="1"/>
      <c r="C342" s="1" t="s">
        <v>1878</v>
      </c>
      <c r="D342" s="1"/>
      <c r="E342" s="1"/>
      <c r="F342" s="1"/>
      <c r="G342" s="1"/>
      <c r="H342" s="1">
        <v>15067.93</v>
      </c>
      <c r="I342" s="1">
        <v>0.62</v>
      </c>
      <c r="J342" s="12">
        <v>1416.04</v>
      </c>
      <c r="K342" s="5">
        <v>958.1</v>
      </c>
      <c r="L342" s="5">
        <v>2262.2600000000002</v>
      </c>
      <c r="M342" s="13">
        <f t="shared" si="20"/>
        <v>6.2218025530960119E-3</v>
      </c>
      <c r="N342" s="13">
        <v>8.7910522191350093E-3</v>
      </c>
      <c r="O342" s="13">
        <v>-2.9865656576167909E-3</v>
      </c>
      <c r="P342" s="13">
        <v>6.4732550017574386E-3</v>
      </c>
      <c r="Q342" s="7"/>
      <c r="R342" s="8"/>
      <c r="S342" s="8"/>
      <c r="T342" s="8"/>
      <c r="U342" s="8"/>
      <c r="V342" s="13"/>
      <c r="W342" s="14"/>
      <c r="X342" s="1"/>
      <c r="Y342" s="1"/>
      <c r="Z342" s="1"/>
      <c r="AA342" s="1"/>
      <c r="AB342" s="1"/>
      <c r="AC342" s="1"/>
      <c r="AD342" s="8"/>
      <c r="AE342" s="8"/>
      <c r="AF342" s="8"/>
      <c r="AG342" s="8"/>
      <c r="AH342" s="9"/>
      <c r="AI342" s="8"/>
      <c r="AJ342" s="13"/>
      <c r="AK342" s="8"/>
      <c r="AL342" s="8"/>
      <c r="AM342" s="8"/>
      <c r="AN342" s="8"/>
      <c r="AO342" s="7"/>
      <c r="AP342" s="7"/>
      <c r="AQ342" s="7"/>
      <c r="AR342" s="7"/>
      <c r="AS342" s="7"/>
      <c r="AT342" s="7"/>
      <c r="AU342" s="8"/>
      <c r="AV342" s="8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7"/>
      <c r="BV342" s="7"/>
      <c r="BW342" s="8"/>
      <c r="BX342" s="8"/>
      <c r="BY342" s="8"/>
      <c r="BZ342" s="8"/>
      <c r="CA342" s="8"/>
      <c r="CC342" s="8"/>
      <c r="CE342" s="7"/>
      <c r="CF342" s="8"/>
      <c r="CG342" s="8"/>
      <c r="CH342" s="8"/>
      <c r="CI342" s="8"/>
      <c r="CJ342" s="8"/>
    </row>
    <row r="343" spans="1:88" x14ac:dyDescent="0.3">
      <c r="A343" s="1" t="s">
        <v>2341</v>
      </c>
      <c r="B343" s="1"/>
      <c r="C343" s="1" t="s">
        <v>1878</v>
      </c>
      <c r="D343" s="1"/>
      <c r="E343" s="1"/>
      <c r="F343" s="1"/>
      <c r="G343" s="1"/>
      <c r="H343" s="1">
        <v>15230.2</v>
      </c>
      <c r="I343" s="1">
        <v>1.07</v>
      </c>
      <c r="J343" s="12">
        <v>1433.13</v>
      </c>
      <c r="K343" s="5">
        <v>960.41</v>
      </c>
      <c r="L343" s="5">
        <v>2253.3000000000002</v>
      </c>
      <c r="M343" s="13">
        <f t="shared" si="20"/>
        <v>1.0769229748213593E-2</v>
      </c>
      <c r="N343" s="13">
        <v>1.206886811107033E-2</v>
      </c>
      <c r="O343" s="13">
        <v>2.4110218140067641E-3</v>
      </c>
      <c r="P343" s="13">
        <v>-3.9606411287826937E-3</v>
      </c>
      <c r="Q343" s="7"/>
      <c r="R343" s="8"/>
      <c r="S343" s="8"/>
      <c r="T343" s="8"/>
      <c r="U343" s="8"/>
      <c r="V343" s="13"/>
      <c r="W343" s="14"/>
      <c r="X343" s="1"/>
      <c r="Y343" s="1"/>
      <c r="Z343" s="1"/>
      <c r="AA343" s="1"/>
      <c r="AB343" s="1"/>
      <c r="AC343" s="1"/>
      <c r="AD343" s="8"/>
      <c r="AE343" s="8"/>
      <c r="AF343" s="8"/>
      <c r="AG343" s="8"/>
      <c r="AH343" s="9"/>
      <c r="AI343" s="8"/>
      <c r="AJ343" s="13"/>
      <c r="AK343" s="8"/>
      <c r="AL343" s="8"/>
      <c r="AM343" s="8"/>
      <c r="AN343" s="8"/>
      <c r="AO343" s="7"/>
      <c r="AP343" s="7"/>
      <c r="AQ343" s="7"/>
      <c r="AR343" s="7"/>
      <c r="AS343" s="7"/>
      <c r="AT343" s="7"/>
      <c r="AU343" s="8"/>
      <c r="AV343" s="8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7"/>
      <c r="BV343" s="7"/>
      <c r="BW343" s="8"/>
      <c r="BX343" s="8"/>
      <c r="BY343" s="8"/>
      <c r="BZ343" s="8"/>
      <c r="CA343" s="8"/>
      <c r="CC343" s="8"/>
      <c r="CE343" s="7"/>
      <c r="CF343" s="8"/>
      <c r="CG343" s="8"/>
      <c r="CH343" s="8"/>
      <c r="CI343" s="8"/>
      <c r="CJ343" s="8"/>
    </row>
    <row r="344" spans="1:88" x14ac:dyDescent="0.3">
      <c r="A344" s="1" t="s">
        <v>2342</v>
      </c>
      <c r="B344" s="1"/>
      <c r="C344" s="1" t="s">
        <v>1878</v>
      </c>
      <c r="D344" s="1"/>
      <c r="E344" s="1"/>
      <c r="F344" s="1"/>
      <c r="G344" s="1"/>
      <c r="H344" s="1">
        <v>15061.79</v>
      </c>
      <c r="I344" s="1">
        <v>-1.1000000000000001</v>
      </c>
      <c r="J344" s="12">
        <v>1407.47</v>
      </c>
      <c r="K344" s="5">
        <v>960.29</v>
      </c>
      <c r="L344" s="5">
        <v>2249.1</v>
      </c>
      <c r="M344" s="13">
        <f t="shared" si="20"/>
        <v>-1.1057635487386919E-2</v>
      </c>
      <c r="N344" s="13">
        <v>-1.7904865573953543E-2</v>
      </c>
      <c r="O344" s="13">
        <v>-1.24946637373613E-4</v>
      </c>
      <c r="P344" s="13">
        <v>-1.8639328984157988E-3</v>
      </c>
      <c r="Q344" s="7"/>
      <c r="R344" s="8"/>
      <c r="S344" s="8"/>
      <c r="T344" s="8"/>
      <c r="U344" s="8"/>
      <c r="V344" s="13"/>
      <c r="W344" s="14"/>
      <c r="X344" s="1"/>
      <c r="Y344" s="1"/>
      <c r="Z344" s="1"/>
      <c r="AA344" s="1"/>
      <c r="AB344" s="1"/>
      <c r="AC344" s="1"/>
      <c r="AD344" s="8"/>
      <c r="AE344" s="8"/>
      <c r="AF344" s="8"/>
      <c r="AG344" s="8"/>
      <c r="AH344" s="9"/>
      <c r="AI344" s="8"/>
      <c r="AJ344" s="13"/>
      <c r="AK344" s="8"/>
      <c r="AL344" s="8"/>
      <c r="AM344" s="8"/>
      <c r="AN344" s="8"/>
      <c r="AO344" s="7"/>
      <c r="AP344" s="7"/>
      <c r="AQ344" s="7"/>
      <c r="AR344" s="7"/>
      <c r="AS344" s="7"/>
      <c r="AT344" s="7"/>
      <c r="AU344" s="8"/>
      <c r="AV344" s="8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7"/>
      <c r="BV344" s="7"/>
      <c r="BW344" s="8"/>
      <c r="BX344" s="8"/>
      <c r="BY344" s="8"/>
      <c r="BZ344" s="8"/>
      <c r="CA344" s="8"/>
      <c r="CC344" s="8"/>
      <c r="CE344" s="7"/>
      <c r="CF344" s="8"/>
      <c r="CG344" s="8"/>
      <c r="CH344" s="8"/>
      <c r="CI344" s="8"/>
      <c r="CJ344" s="8"/>
    </row>
    <row r="345" spans="1:88" x14ac:dyDescent="0.3">
      <c r="A345" s="1" t="s">
        <v>2343</v>
      </c>
      <c r="B345" s="1"/>
      <c r="C345" s="1" t="s">
        <v>1878</v>
      </c>
      <c r="D345" s="1"/>
      <c r="E345" s="1"/>
      <c r="F345" s="1"/>
      <c r="G345" s="1"/>
      <c r="H345" s="1">
        <v>14854.67</v>
      </c>
      <c r="I345" s="1">
        <v>-1.37</v>
      </c>
      <c r="J345" s="12">
        <v>1379.64</v>
      </c>
      <c r="K345" s="5">
        <v>954.83</v>
      </c>
      <c r="L345" s="5">
        <v>2235.4699999999998</v>
      </c>
      <c r="M345" s="13">
        <f t="shared" si="20"/>
        <v>-1.3751353590775173E-2</v>
      </c>
      <c r="N345" s="13">
        <v>-1.9773067987239434E-2</v>
      </c>
      <c r="O345" s="13">
        <v>-5.6857824198939255E-3</v>
      </c>
      <c r="P345" s="13">
        <v>-6.0602018585211859E-3</v>
      </c>
      <c r="Q345" s="7"/>
      <c r="R345" s="8"/>
      <c r="S345" s="8"/>
      <c r="T345" s="8"/>
      <c r="U345" s="8"/>
      <c r="V345" s="13"/>
      <c r="W345" s="14"/>
      <c r="X345" s="1"/>
      <c r="Y345" s="1"/>
      <c r="Z345" s="1"/>
      <c r="AA345" s="1"/>
      <c r="AB345" s="1"/>
      <c r="AC345" s="1"/>
      <c r="AD345" s="8"/>
      <c r="AE345" s="8"/>
      <c r="AF345" s="8"/>
      <c r="AG345" s="8"/>
      <c r="AH345" s="9"/>
      <c r="AI345" s="8"/>
      <c r="AJ345" s="13"/>
      <c r="AK345" s="8"/>
      <c r="AL345" s="8"/>
      <c r="AM345" s="8"/>
      <c r="AN345" s="8"/>
      <c r="AO345" s="7"/>
      <c r="AP345" s="7"/>
      <c r="AQ345" s="7"/>
      <c r="AR345" s="7"/>
      <c r="AS345" s="7"/>
      <c r="AT345" s="7"/>
      <c r="AU345" s="8"/>
      <c r="AV345" s="8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7"/>
      <c r="BV345" s="7"/>
      <c r="BW345" s="8"/>
      <c r="BX345" s="8"/>
      <c r="BY345" s="8"/>
      <c r="BZ345" s="8"/>
      <c r="CA345" s="8"/>
      <c r="CC345" s="8"/>
      <c r="CE345" s="7"/>
      <c r="CF345" s="8"/>
      <c r="CG345" s="8"/>
      <c r="CH345" s="8"/>
      <c r="CI345" s="8"/>
      <c r="CJ345" s="8"/>
    </row>
    <row r="346" spans="1:88" x14ac:dyDescent="0.3">
      <c r="A346" s="1" t="s">
        <v>2344</v>
      </c>
      <c r="B346" s="1"/>
      <c r="C346" s="1" t="s">
        <v>1878</v>
      </c>
      <c r="D346" s="1"/>
      <c r="E346" s="1"/>
      <c r="F346" s="1"/>
      <c r="G346" s="1"/>
      <c r="H346" s="1">
        <v>14959.65</v>
      </c>
      <c r="I346" s="1">
        <v>0.7</v>
      </c>
      <c r="J346" s="12">
        <v>1394.52</v>
      </c>
      <c r="K346" s="5">
        <v>964.12</v>
      </c>
      <c r="L346" s="5">
        <v>2248.15</v>
      </c>
      <c r="M346" s="13">
        <f t="shared" si="20"/>
        <v>7.0671378091873294E-3</v>
      </c>
      <c r="N346" s="13">
        <v>1.0785422284073976E-2</v>
      </c>
      <c r="O346" s="13">
        <v>9.729480640532806E-3</v>
      </c>
      <c r="P346" s="13">
        <v>5.6721852675276629E-3</v>
      </c>
      <c r="Q346" s="7"/>
      <c r="R346" s="8"/>
      <c r="S346" s="8"/>
      <c r="T346" s="8"/>
      <c r="U346" s="8"/>
      <c r="V346" s="13"/>
      <c r="W346" s="14"/>
      <c r="X346" s="1"/>
      <c r="Y346" s="1"/>
      <c r="Z346" s="1"/>
      <c r="AA346" s="1"/>
      <c r="AB346" s="1"/>
      <c r="AC346" s="1"/>
      <c r="AD346" s="8"/>
      <c r="AE346" s="8"/>
      <c r="AF346" s="8"/>
      <c r="AG346" s="8"/>
      <c r="AH346" s="9"/>
      <c r="AI346" s="8"/>
      <c r="AJ346" s="13"/>
      <c r="AK346" s="8"/>
      <c r="AL346" s="8"/>
      <c r="AM346" s="8"/>
      <c r="AN346" s="8"/>
      <c r="AO346" s="7"/>
      <c r="AP346" s="7"/>
      <c r="AQ346" s="7"/>
      <c r="AR346" s="7"/>
      <c r="AS346" s="7"/>
      <c r="AT346" s="7"/>
      <c r="AU346" s="8"/>
      <c r="AV346" s="8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7"/>
      <c r="BV346" s="7"/>
      <c r="BW346" s="8"/>
      <c r="BX346" s="8"/>
      <c r="BY346" s="8"/>
      <c r="BZ346" s="8"/>
      <c r="CA346" s="8"/>
      <c r="CC346" s="8"/>
      <c r="CE346" s="7"/>
      <c r="CF346" s="8"/>
      <c r="CG346" s="8"/>
      <c r="CH346" s="8"/>
      <c r="CI346" s="8"/>
      <c r="CJ346" s="8"/>
    </row>
    <row r="347" spans="1:88" x14ac:dyDescent="0.3">
      <c r="A347" s="1" t="s">
        <v>2345</v>
      </c>
      <c r="B347" s="1"/>
      <c r="C347" s="1" t="s">
        <v>1878</v>
      </c>
      <c r="D347" s="1"/>
      <c r="E347" s="1"/>
      <c r="F347" s="1"/>
      <c r="G347" s="1"/>
      <c r="H347" s="1">
        <v>15022.04</v>
      </c>
      <c r="I347" s="1">
        <v>0.41</v>
      </c>
      <c r="J347" s="12">
        <v>1400.08</v>
      </c>
      <c r="K347" s="5">
        <v>966.56</v>
      </c>
      <c r="L347" s="5">
        <v>2243.23</v>
      </c>
      <c r="M347" s="13">
        <f t="shared" si="20"/>
        <v>4.1705521185322336E-3</v>
      </c>
      <c r="N347" s="13">
        <v>3.9870349654360648E-3</v>
      </c>
      <c r="O347" s="13">
        <v>2.5308052939467807E-3</v>
      </c>
      <c r="P347" s="13">
        <v>-2.1884660721037674E-3</v>
      </c>
      <c r="Q347" s="7"/>
      <c r="R347" s="8"/>
      <c r="S347" s="8"/>
      <c r="T347" s="8"/>
      <c r="U347" s="8"/>
      <c r="V347" s="13"/>
      <c r="W347" s="14"/>
      <c r="X347" s="1"/>
      <c r="Y347" s="1"/>
      <c r="Z347" s="1"/>
      <c r="AA347" s="1"/>
      <c r="AB347" s="1"/>
      <c r="AC347" s="1"/>
      <c r="AD347" s="8"/>
      <c r="AE347" s="8"/>
      <c r="AF347" s="8"/>
      <c r="AG347" s="8"/>
      <c r="AH347" s="9"/>
      <c r="AI347" s="8"/>
      <c r="AJ347" s="13"/>
      <c r="AK347" s="8"/>
      <c r="AL347" s="8"/>
      <c r="AM347" s="8"/>
      <c r="AN347" s="8"/>
      <c r="AO347" s="7"/>
      <c r="AP347" s="7"/>
      <c r="AQ347" s="7"/>
      <c r="AR347" s="7"/>
      <c r="AS347" s="7"/>
      <c r="AT347" s="7"/>
      <c r="AU347" s="8"/>
      <c r="AV347" s="8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7"/>
      <c r="BV347" s="7"/>
      <c r="BW347" s="8"/>
      <c r="BX347" s="8"/>
      <c r="BY347" s="8"/>
      <c r="BZ347" s="8"/>
      <c r="CA347" s="8"/>
      <c r="CC347" s="8"/>
      <c r="CE347" s="7"/>
      <c r="CF347" s="8"/>
      <c r="CG347" s="8"/>
      <c r="CH347" s="8"/>
      <c r="CI347" s="8"/>
      <c r="CJ347" s="8"/>
    </row>
    <row r="348" spans="1:88" x14ac:dyDescent="0.3">
      <c r="A348" s="1" t="s">
        <v>2346</v>
      </c>
      <c r="B348" s="1"/>
      <c r="C348" s="1" t="s">
        <v>1878</v>
      </c>
      <c r="D348" s="1"/>
      <c r="E348" s="1"/>
      <c r="F348" s="1"/>
      <c r="G348" s="1"/>
      <c r="H348" s="1">
        <v>15394.49</v>
      </c>
      <c r="I348" s="1">
        <v>2.4700000000000002</v>
      </c>
      <c r="J348" s="12">
        <v>1445.66</v>
      </c>
      <c r="K348" s="5">
        <v>973.93</v>
      </c>
      <c r="L348" s="5">
        <v>2263.65</v>
      </c>
      <c r="M348" s="13">
        <f t="shared" si="20"/>
        <v>2.4793569981174324E-2</v>
      </c>
      <c r="N348" s="13">
        <v>3.2555282555282616E-2</v>
      </c>
      <c r="O348" s="13">
        <v>7.624979308061608E-3</v>
      </c>
      <c r="P348" s="13">
        <v>9.1029453065445409E-3</v>
      </c>
      <c r="Q348" s="7"/>
      <c r="R348" s="8"/>
      <c r="S348" s="8"/>
      <c r="T348" s="8"/>
      <c r="U348" s="8"/>
      <c r="V348" s="13"/>
      <c r="W348" s="14"/>
      <c r="X348" s="1"/>
      <c r="Y348" s="1"/>
      <c r="Z348" s="1"/>
      <c r="AA348" s="1"/>
      <c r="AB348" s="1"/>
      <c r="AC348" s="1"/>
      <c r="AD348" s="8"/>
      <c r="AE348" s="8"/>
      <c r="AF348" s="8"/>
      <c r="AG348" s="8"/>
      <c r="AH348" s="9"/>
      <c r="AI348" s="8"/>
      <c r="AJ348" s="13"/>
      <c r="AK348" s="8"/>
      <c r="AL348" s="8"/>
      <c r="AM348" s="8"/>
      <c r="AN348" s="8"/>
      <c r="AO348" s="7"/>
      <c r="AP348" s="7"/>
      <c r="AQ348" s="7"/>
      <c r="AR348" s="7"/>
      <c r="AS348" s="7"/>
      <c r="AT348" s="7"/>
      <c r="AU348" s="8"/>
      <c r="AV348" s="8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7"/>
      <c r="BV348" s="7"/>
      <c r="BW348" s="8"/>
      <c r="BX348" s="8"/>
      <c r="BY348" s="8"/>
      <c r="BZ348" s="8"/>
      <c r="CA348" s="8"/>
      <c r="CC348" s="8"/>
      <c r="CE348" s="7"/>
      <c r="CF348" s="8"/>
      <c r="CG348" s="8"/>
      <c r="CH348" s="8"/>
      <c r="CI348" s="8"/>
      <c r="CJ348" s="8"/>
    </row>
    <row r="349" spans="1:88" x14ac:dyDescent="0.3">
      <c r="A349" s="1" t="s">
        <v>2347</v>
      </c>
      <c r="B349" s="1"/>
      <c r="C349" s="1" t="s">
        <v>1878</v>
      </c>
      <c r="D349" s="1"/>
      <c r="E349" s="1"/>
      <c r="F349" s="1"/>
      <c r="G349" s="1"/>
      <c r="H349" s="1">
        <v>15699.05</v>
      </c>
      <c r="I349" s="1">
        <v>1.97</v>
      </c>
      <c r="J349" s="12">
        <v>1489.34</v>
      </c>
      <c r="K349" s="5">
        <v>981.39</v>
      </c>
      <c r="L349" s="5">
        <v>2293.04</v>
      </c>
      <c r="M349" s="13">
        <f t="shared" si="20"/>
        <v>1.9783701830979661E-2</v>
      </c>
      <c r="N349" s="13">
        <v>3.0214573274490508E-2</v>
      </c>
      <c r="O349" s="13">
        <v>7.6596880679309365E-3</v>
      </c>
      <c r="P349" s="13">
        <v>1.2983455922956244E-2</v>
      </c>
      <c r="Q349" s="7"/>
      <c r="R349" s="8"/>
      <c r="S349" s="8"/>
      <c r="T349" s="8"/>
      <c r="U349" s="8"/>
      <c r="V349" s="13"/>
      <c r="W349" s="14"/>
      <c r="X349" s="1"/>
      <c r="Y349" s="1"/>
      <c r="Z349" s="1"/>
      <c r="AA349" s="1"/>
      <c r="AB349" s="1"/>
      <c r="AC349" s="1"/>
      <c r="AD349" s="8"/>
      <c r="AE349" s="8"/>
      <c r="AF349" s="8"/>
      <c r="AG349" s="8"/>
      <c r="AH349" s="9"/>
      <c r="AI349" s="8"/>
      <c r="AJ349" s="13"/>
      <c r="AK349" s="8"/>
      <c r="AL349" s="8"/>
      <c r="AM349" s="8"/>
      <c r="AN349" s="8"/>
      <c r="AO349" s="7"/>
      <c r="AP349" s="7"/>
      <c r="AQ349" s="7"/>
      <c r="AR349" s="7"/>
      <c r="AS349" s="7"/>
      <c r="AT349" s="7"/>
      <c r="AU349" s="8"/>
      <c r="AV349" s="8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7"/>
      <c r="BV349" s="7"/>
      <c r="BW349" s="8"/>
      <c r="BX349" s="8"/>
      <c r="BY349" s="8"/>
      <c r="BZ349" s="8"/>
      <c r="CA349" s="8"/>
      <c r="CC349" s="8"/>
      <c r="CE349" s="7"/>
      <c r="CF349" s="8"/>
      <c r="CG349" s="8"/>
      <c r="CH349" s="8"/>
      <c r="CI349" s="8"/>
      <c r="CJ349" s="8"/>
    </row>
    <row r="350" spans="1:88" x14ac:dyDescent="0.3">
      <c r="A350" s="1" t="s">
        <v>2348</v>
      </c>
      <c r="B350" s="1"/>
      <c r="C350" s="1" t="s">
        <v>1878</v>
      </c>
      <c r="D350" s="1"/>
      <c r="E350" s="1"/>
      <c r="F350" s="1"/>
      <c r="G350" s="1"/>
      <c r="H350" s="1">
        <v>15669.33</v>
      </c>
      <c r="I350" s="1">
        <v>-0.18</v>
      </c>
      <c r="J350" s="12">
        <v>1485.1</v>
      </c>
      <c r="K350" s="5">
        <v>981.23</v>
      </c>
      <c r="L350" s="5">
        <v>2290.04</v>
      </c>
      <c r="M350" s="13">
        <f t="shared" si="20"/>
        <v>-1.8931081817051831E-3</v>
      </c>
      <c r="N350" s="13">
        <v>-2.8468986262371043E-3</v>
      </c>
      <c r="O350" s="13">
        <v>-1.6303406392970121E-4</v>
      </c>
      <c r="P350" s="13">
        <v>-1.3083068764609962E-3</v>
      </c>
      <c r="Q350" s="7"/>
      <c r="R350" s="8"/>
      <c r="S350" s="8"/>
      <c r="T350" s="8"/>
      <c r="U350" s="8"/>
      <c r="V350" s="13"/>
      <c r="W350" s="14"/>
      <c r="X350" s="1"/>
      <c r="Y350" s="1"/>
      <c r="Z350" s="1"/>
      <c r="AA350" s="1"/>
      <c r="AB350" s="1"/>
      <c r="AC350" s="1"/>
      <c r="AD350" s="8"/>
      <c r="AE350" s="8"/>
      <c r="AF350" s="8"/>
      <c r="AG350" s="8"/>
      <c r="AH350" s="9"/>
      <c r="AI350" s="8"/>
      <c r="AJ350" s="13"/>
      <c r="AK350" s="8"/>
      <c r="AL350" s="8"/>
      <c r="AM350" s="8"/>
      <c r="AN350" s="8"/>
      <c r="AO350" s="7"/>
      <c r="AP350" s="7"/>
      <c r="AQ350" s="7"/>
      <c r="AR350" s="7"/>
      <c r="AS350" s="7"/>
      <c r="AT350" s="7"/>
      <c r="AU350" s="8"/>
      <c r="AV350" s="8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7"/>
      <c r="BV350" s="7"/>
      <c r="BW350" s="8"/>
      <c r="BX350" s="8"/>
      <c r="BY350" s="8"/>
      <c r="BZ350" s="8"/>
      <c r="CA350" s="8"/>
      <c r="CC350" s="8"/>
      <c r="CE350" s="7"/>
      <c r="CF350" s="8"/>
      <c r="CG350" s="8"/>
      <c r="CH350" s="8"/>
      <c r="CI350" s="8"/>
      <c r="CJ350" s="8"/>
    </row>
    <row r="351" spans="1:88" x14ac:dyDescent="0.3">
      <c r="A351" s="1" t="s">
        <v>2349</v>
      </c>
      <c r="B351" s="1"/>
      <c r="C351" s="1" t="s">
        <v>1878</v>
      </c>
      <c r="D351" s="1"/>
      <c r="E351" s="1"/>
      <c r="F351" s="1"/>
      <c r="G351" s="1"/>
      <c r="H351" s="1">
        <v>15701.13</v>
      </c>
      <c r="I351" s="1">
        <v>0.2</v>
      </c>
      <c r="J351" s="12">
        <v>1494.38</v>
      </c>
      <c r="K351" s="5">
        <v>975.75</v>
      </c>
      <c r="L351" s="5">
        <v>2282.0300000000002</v>
      </c>
      <c r="M351" s="13">
        <f t="shared" si="20"/>
        <v>2.0294422288635872E-3</v>
      </c>
      <c r="N351" s="13">
        <v>6.2487374587572031E-3</v>
      </c>
      <c r="O351" s="13">
        <v>-5.5848272066691962E-3</v>
      </c>
      <c r="P351" s="13">
        <v>-3.4977554977204672E-3</v>
      </c>
      <c r="Q351" s="7"/>
      <c r="R351" s="8"/>
      <c r="S351" s="8"/>
      <c r="T351" s="8"/>
      <c r="U351" s="8"/>
      <c r="V351" s="13"/>
      <c r="W351" s="14"/>
      <c r="X351" s="1"/>
      <c r="Y351" s="1"/>
      <c r="Z351" s="1"/>
      <c r="AA351" s="1"/>
      <c r="AB351" s="1"/>
      <c r="AC351" s="1"/>
      <c r="AD351" s="8"/>
      <c r="AE351" s="8"/>
      <c r="AF351" s="8"/>
      <c r="AG351" s="8"/>
      <c r="AH351" s="9"/>
      <c r="AI351" s="8"/>
      <c r="AJ351" s="13"/>
      <c r="AK351" s="8"/>
      <c r="AL351" s="8"/>
      <c r="AM351" s="8"/>
      <c r="AN351" s="8"/>
      <c r="AO351" s="7"/>
      <c r="AP351" s="7"/>
      <c r="AQ351" s="7"/>
      <c r="AR351" s="7"/>
      <c r="AS351" s="7"/>
      <c r="AT351" s="7"/>
      <c r="AU351" s="8"/>
      <c r="AV351" s="8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7"/>
      <c r="BV351" s="7"/>
      <c r="BW351" s="8"/>
      <c r="BX351" s="8"/>
      <c r="BY351" s="8"/>
      <c r="BZ351" s="8"/>
      <c r="CA351" s="8"/>
      <c r="CC351" s="8"/>
      <c r="CE351" s="7"/>
      <c r="CF351" s="8"/>
      <c r="CG351" s="8"/>
      <c r="CH351" s="8"/>
      <c r="CI351" s="8"/>
      <c r="CJ351" s="8"/>
    </row>
    <row r="352" spans="1:88" x14ac:dyDescent="0.3">
      <c r="A352" s="1" t="s">
        <v>2350</v>
      </c>
      <c r="B352" s="1"/>
      <c r="C352" s="1" t="s">
        <v>1878</v>
      </c>
      <c r="D352" s="1"/>
      <c r="E352" s="1"/>
      <c r="F352" s="1"/>
      <c r="G352" s="1"/>
      <c r="H352" s="1">
        <v>15598.65</v>
      </c>
      <c r="I352" s="1">
        <v>-0.65</v>
      </c>
      <c r="J352" s="12">
        <v>1476.2</v>
      </c>
      <c r="K352" s="5">
        <v>981.6</v>
      </c>
      <c r="L352" s="5">
        <v>2281.88</v>
      </c>
      <c r="M352" s="13">
        <f t="shared" si="20"/>
        <v>-6.5269187631717962E-3</v>
      </c>
      <c r="N352" s="13">
        <v>-1.2165580374469687E-2</v>
      </c>
      <c r="O352" s="13">
        <v>5.9953881629515315E-3</v>
      </c>
      <c r="P352" s="13">
        <v>-6.5730950075226779E-5</v>
      </c>
      <c r="Q352" s="7"/>
      <c r="R352" s="8"/>
      <c r="S352" s="8"/>
      <c r="T352" s="8"/>
      <c r="U352" s="8"/>
      <c r="V352" s="13"/>
      <c r="W352" s="14"/>
      <c r="X352" s="1"/>
      <c r="Y352" s="1"/>
      <c r="Z352" s="1"/>
      <c r="AA352" s="1"/>
      <c r="AB352" s="1"/>
      <c r="AC352" s="1"/>
      <c r="AD352" s="8"/>
      <c r="AE352" s="8"/>
      <c r="AF352" s="8"/>
      <c r="AG352" s="8"/>
      <c r="AH352" s="9"/>
      <c r="AI352" s="8"/>
      <c r="AJ352" s="13"/>
      <c r="AK352" s="8"/>
      <c r="AL352" s="8"/>
      <c r="AM352" s="8"/>
      <c r="AN352" s="8"/>
      <c r="AO352" s="7"/>
      <c r="AP352" s="7"/>
      <c r="AQ352" s="7"/>
      <c r="AR352" s="7"/>
      <c r="AS352" s="7"/>
      <c r="AT352" s="7"/>
      <c r="AU352" s="8"/>
      <c r="AV352" s="8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7"/>
      <c r="BV352" s="7"/>
      <c r="BW352" s="8"/>
      <c r="BX352" s="8"/>
      <c r="BY352" s="8"/>
      <c r="BZ352" s="8"/>
      <c r="CA352" s="8"/>
      <c r="CC352" s="8"/>
      <c r="CE352" s="7"/>
      <c r="CF352" s="8"/>
      <c r="CG352" s="8"/>
      <c r="CH352" s="8"/>
      <c r="CI352" s="8"/>
      <c r="CJ352" s="8"/>
    </row>
    <row r="353" spans="1:88" x14ac:dyDescent="0.3">
      <c r="A353" s="1" t="s">
        <v>2351</v>
      </c>
      <c r="B353" s="1"/>
      <c r="C353" s="1" t="s">
        <v>1878</v>
      </c>
      <c r="D353" s="1"/>
      <c r="E353" s="1"/>
      <c r="F353" s="1"/>
      <c r="G353" s="1"/>
      <c r="H353" s="1">
        <v>15623.77</v>
      </c>
      <c r="I353" s="1">
        <v>0.16</v>
      </c>
      <c r="J353" s="12">
        <v>1473.42</v>
      </c>
      <c r="K353" s="5">
        <v>987.41</v>
      </c>
      <c r="L353" s="5">
        <v>2288.41</v>
      </c>
      <c r="M353" s="13">
        <f t="shared" si="20"/>
        <v>1.610395771429074E-3</v>
      </c>
      <c r="N353" s="13">
        <v>-1.8832136566860891E-3</v>
      </c>
      <c r="O353" s="13">
        <v>5.9189079054604576E-3</v>
      </c>
      <c r="P353" s="13">
        <v>2.8616754605850225E-3</v>
      </c>
      <c r="Q353" s="7"/>
      <c r="R353" s="8"/>
      <c r="S353" s="8"/>
      <c r="T353" s="8"/>
      <c r="U353" s="8"/>
      <c r="V353" s="13"/>
      <c r="W353" s="14"/>
      <c r="X353" s="1"/>
      <c r="Y353" s="1"/>
      <c r="Z353" s="1"/>
      <c r="AA353" s="1"/>
      <c r="AB353" s="1"/>
      <c r="AC353" s="1"/>
      <c r="AD353" s="8"/>
      <c r="AE353" s="8"/>
      <c r="AF353" s="8"/>
      <c r="AG353" s="8"/>
      <c r="AH353" s="9"/>
      <c r="AI353" s="8"/>
      <c r="AJ353" s="13"/>
      <c r="AK353" s="8"/>
      <c r="AL353" s="8"/>
      <c r="AM353" s="8"/>
      <c r="AN353" s="8"/>
      <c r="AO353" s="7"/>
      <c r="AP353" s="7"/>
      <c r="AQ353" s="7"/>
      <c r="AR353" s="7"/>
      <c r="AS353" s="7"/>
      <c r="AT353" s="7"/>
      <c r="AU353" s="8"/>
      <c r="AV353" s="8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7"/>
      <c r="BV353" s="7"/>
      <c r="BW353" s="8"/>
      <c r="BX353" s="8"/>
      <c r="BY353" s="8"/>
      <c r="BZ353" s="8"/>
      <c r="CA353" s="8"/>
      <c r="CC353" s="8"/>
      <c r="CE353" s="7"/>
      <c r="CF353" s="8"/>
      <c r="CG353" s="8"/>
      <c r="CH353" s="8"/>
      <c r="CI353" s="8"/>
      <c r="CJ353" s="8"/>
    </row>
    <row r="354" spans="1:88" x14ac:dyDescent="0.3">
      <c r="A354" s="1" t="s">
        <v>2352</v>
      </c>
      <c r="B354" s="1"/>
      <c r="C354" s="1" t="s">
        <v>1878</v>
      </c>
      <c r="D354" s="1"/>
      <c r="E354" s="1"/>
      <c r="F354" s="1"/>
      <c r="G354" s="1"/>
      <c r="H354" s="1">
        <v>15627.5</v>
      </c>
      <c r="I354" s="1">
        <v>0.02</v>
      </c>
      <c r="J354" s="12">
        <v>1472.98</v>
      </c>
      <c r="K354" s="5">
        <v>986.88</v>
      </c>
      <c r="L354" s="5">
        <v>2278.66</v>
      </c>
      <c r="M354" s="13">
        <f t="shared" si="20"/>
        <v>2.3873879351787863E-4</v>
      </c>
      <c r="N354" s="13">
        <v>-2.9862496776211778E-4</v>
      </c>
      <c r="O354" s="13">
        <v>-5.3675778045592093E-4</v>
      </c>
      <c r="P354" s="13">
        <v>-4.2606001546925398E-3</v>
      </c>
      <c r="Q354" s="7"/>
      <c r="R354" s="8"/>
      <c r="S354" s="8"/>
      <c r="T354" s="8"/>
      <c r="U354" s="8"/>
      <c r="V354" s="13"/>
      <c r="W354" s="14"/>
      <c r="X354" s="1"/>
      <c r="Y354" s="1"/>
      <c r="Z354" s="1"/>
      <c r="AA354" s="1"/>
      <c r="AB354" s="1"/>
      <c r="AC354" s="1"/>
      <c r="AD354" s="8"/>
      <c r="AE354" s="8"/>
      <c r="AF354" s="8"/>
      <c r="AG354" s="8"/>
      <c r="AH354" s="9"/>
      <c r="AI354" s="8"/>
      <c r="AJ354" s="13"/>
      <c r="AK354" s="8"/>
      <c r="AL354" s="8"/>
      <c r="AM354" s="8"/>
      <c r="AN354" s="8"/>
      <c r="AO354" s="7"/>
      <c r="AP354" s="7"/>
      <c r="AQ354" s="7"/>
      <c r="AR354" s="7"/>
      <c r="AS354" s="7"/>
      <c r="AT354" s="7"/>
      <c r="AU354" s="8"/>
      <c r="AV354" s="8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7"/>
      <c r="BV354" s="7"/>
      <c r="BW354" s="8"/>
      <c r="BX354" s="8"/>
      <c r="BY354" s="8"/>
      <c r="BZ354" s="8"/>
      <c r="CA354" s="8"/>
      <c r="CC354" s="8"/>
      <c r="CE354" s="7"/>
      <c r="CF354" s="8"/>
      <c r="CG354" s="8"/>
      <c r="CH354" s="8"/>
      <c r="CI354" s="8"/>
      <c r="CJ354" s="8"/>
    </row>
    <row r="355" spans="1:88" x14ac:dyDescent="0.3">
      <c r="A355" s="1" t="s">
        <v>2353</v>
      </c>
      <c r="B355" s="1"/>
      <c r="C355" s="1" t="s">
        <v>1878</v>
      </c>
      <c r="D355" s="1"/>
      <c r="E355" s="1"/>
      <c r="F355" s="1"/>
      <c r="G355" s="1"/>
      <c r="H355" s="1">
        <v>15493.41</v>
      </c>
      <c r="I355" s="1">
        <v>-0.85</v>
      </c>
      <c r="J355" s="12">
        <v>1455.52</v>
      </c>
      <c r="K355" s="5">
        <v>982.83</v>
      </c>
      <c r="L355" s="5">
        <v>2257.41</v>
      </c>
      <c r="M355" s="13">
        <f t="shared" si="20"/>
        <v>-8.5803871380578656E-3</v>
      </c>
      <c r="N355" s="13">
        <v>-1.1853521432741765E-2</v>
      </c>
      <c r="O355" s="13">
        <v>-4.1038424124513195E-3</v>
      </c>
      <c r="P355" s="13">
        <v>-9.3256563067768417E-3</v>
      </c>
      <c r="Q355" s="7"/>
      <c r="R355" s="8"/>
      <c r="S355" s="8"/>
      <c r="T355" s="8"/>
      <c r="U355" s="8"/>
      <c r="V355" s="13"/>
      <c r="W355" s="14"/>
      <c r="X355" s="1"/>
      <c r="Y355" s="1"/>
      <c r="Z355" s="1"/>
      <c r="AA355" s="1"/>
      <c r="AB355" s="1"/>
      <c r="AC355" s="1"/>
      <c r="AD355" s="8"/>
      <c r="AE355" s="8"/>
      <c r="AF355" s="8"/>
      <c r="AG355" s="8"/>
      <c r="AH355" s="9"/>
      <c r="AI355" s="8"/>
      <c r="AJ355" s="13"/>
      <c r="AK355" s="8"/>
      <c r="AL355" s="8"/>
      <c r="AM355" s="8"/>
      <c r="AN355" s="8"/>
      <c r="AO355" s="7"/>
      <c r="AP355" s="7"/>
      <c r="AQ355" s="7"/>
      <c r="AR355" s="7"/>
      <c r="AS355" s="7"/>
      <c r="AT355" s="7"/>
      <c r="AU355" s="8"/>
      <c r="AV355" s="8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7"/>
      <c r="BV355" s="7"/>
      <c r="BW355" s="8"/>
      <c r="BX355" s="8"/>
      <c r="BY355" s="8"/>
      <c r="BZ355" s="8"/>
      <c r="CA355" s="8"/>
      <c r="CC355" s="8"/>
      <c r="CE355" s="7"/>
      <c r="CF355" s="8"/>
      <c r="CG355" s="8"/>
      <c r="CH355" s="8"/>
      <c r="CI355" s="8"/>
      <c r="CJ355" s="8"/>
    </row>
    <row r="356" spans="1:88" x14ac:dyDescent="0.3">
      <c r="A356" s="1" t="s">
        <v>2354</v>
      </c>
      <c r="B356" s="1"/>
      <c r="C356" s="1" t="s">
        <v>1878</v>
      </c>
      <c r="D356" s="1"/>
      <c r="E356" s="1"/>
      <c r="F356" s="1"/>
      <c r="G356" s="1"/>
      <c r="H356" s="1">
        <v>15630.3</v>
      </c>
      <c r="I356" s="1">
        <v>0.88</v>
      </c>
      <c r="J356" s="12">
        <v>1467.89</v>
      </c>
      <c r="K356" s="5">
        <v>986.68</v>
      </c>
      <c r="L356" s="5">
        <v>2269.59</v>
      </c>
      <c r="M356" s="13">
        <f t="shared" si="20"/>
        <v>8.835369360263412E-3</v>
      </c>
      <c r="N356" s="13">
        <v>8.4986808838078964E-3</v>
      </c>
      <c r="O356" s="13">
        <v>3.917259342917756E-3</v>
      </c>
      <c r="P356" s="13">
        <v>5.3955639427487601E-3</v>
      </c>
      <c r="Q356" s="7"/>
      <c r="R356" s="8"/>
      <c r="S356" s="8"/>
      <c r="T356" s="8"/>
      <c r="U356" s="8"/>
      <c r="V356" s="13"/>
      <c r="W356" s="14"/>
      <c r="X356" s="1"/>
      <c r="Y356" s="1"/>
      <c r="Z356" s="1"/>
      <c r="AA356" s="1"/>
      <c r="AB356" s="1"/>
      <c r="AC356" s="1"/>
      <c r="AD356" s="8"/>
      <c r="AE356" s="8"/>
      <c r="AF356" s="8"/>
      <c r="AG356" s="8"/>
      <c r="AH356" s="9"/>
      <c r="AI356" s="8"/>
      <c r="AJ356" s="13"/>
      <c r="AK356" s="8"/>
      <c r="AL356" s="8"/>
      <c r="AM356" s="8"/>
      <c r="AN356" s="8"/>
      <c r="AO356" s="7"/>
      <c r="AP356" s="7"/>
      <c r="AQ356" s="7"/>
      <c r="AR356" s="7"/>
      <c r="AS356" s="7"/>
      <c r="AT356" s="7"/>
      <c r="AU356" s="8"/>
      <c r="AV356" s="8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7"/>
      <c r="BV356" s="7"/>
      <c r="BW356" s="8"/>
      <c r="BX356" s="8"/>
      <c r="BY356" s="8"/>
      <c r="BZ356" s="8"/>
      <c r="CA356" s="8"/>
      <c r="CC356" s="8"/>
      <c r="CE356" s="7"/>
      <c r="CF356" s="8"/>
      <c r="CG356" s="8"/>
      <c r="CH356" s="8"/>
      <c r="CI356" s="8"/>
      <c r="CJ356" s="8"/>
    </row>
    <row r="357" spans="1:88" x14ac:dyDescent="0.3">
      <c r="A357" s="1" t="s">
        <v>2355</v>
      </c>
      <c r="B357" s="1"/>
      <c r="C357" s="1" t="s">
        <v>1878</v>
      </c>
      <c r="D357" s="1"/>
      <c r="E357" s="1"/>
      <c r="F357" s="1"/>
      <c r="G357" s="1"/>
      <c r="H357" s="1">
        <v>15597.13</v>
      </c>
      <c r="I357" s="1">
        <v>-0.21</v>
      </c>
      <c r="J357" s="12">
        <v>1461.81</v>
      </c>
      <c r="K357" s="5">
        <v>987.97</v>
      </c>
      <c r="L357" s="5">
        <v>2269.63</v>
      </c>
      <c r="M357" s="13">
        <f t="shared" si="20"/>
        <v>-2.1221601632726017E-3</v>
      </c>
      <c r="N357" s="13">
        <v>-4.1419997411251686E-3</v>
      </c>
      <c r="O357" s="13">
        <v>1.3074147646654488E-3</v>
      </c>
      <c r="P357" s="13">
        <v>1.7624328623178087E-5</v>
      </c>
      <c r="Q357" s="7"/>
      <c r="R357" s="8"/>
      <c r="S357" s="8"/>
      <c r="T357" s="8"/>
      <c r="U357" s="8"/>
      <c r="V357" s="13"/>
      <c r="W357" s="14"/>
      <c r="X357" s="1"/>
      <c r="Y357" s="1"/>
      <c r="Z357" s="1"/>
      <c r="AA357" s="1"/>
      <c r="AB357" s="1"/>
      <c r="AC357" s="1"/>
      <c r="AD357" s="8"/>
      <c r="AE357" s="8"/>
      <c r="AF357" s="8"/>
      <c r="AG357" s="8"/>
      <c r="AH357" s="9"/>
      <c r="AI357" s="8"/>
      <c r="AJ357" s="13"/>
      <c r="AK357" s="8"/>
      <c r="AL357" s="8"/>
      <c r="AM357" s="8"/>
      <c r="AN357" s="8"/>
      <c r="AO357" s="7"/>
      <c r="AP357" s="7"/>
      <c r="AQ357" s="7"/>
      <c r="AR357" s="7"/>
      <c r="AS357" s="7"/>
      <c r="AT357" s="7"/>
      <c r="AU357" s="8"/>
      <c r="AV357" s="8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7"/>
      <c r="BV357" s="7"/>
      <c r="BW357" s="8"/>
      <c r="BX357" s="8"/>
      <c r="BY357" s="8"/>
      <c r="BZ357" s="8"/>
      <c r="CA357" s="8"/>
      <c r="CC357" s="8"/>
      <c r="CE357" s="7"/>
      <c r="CF357" s="8"/>
      <c r="CG357" s="8"/>
      <c r="CH357" s="8"/>
      <c r="CI357" s="8"/>
      <c r="CJ357" s="8"/>
    </row>
    <row r="358" spans="1:88" x14ac:dyDescent="0.3">
      <c r="A358" s="1" t="s">
        <v>2356</v>
      </c>
      <c r="B358" s="1"/>
      <c r="C358" s="1" t="s">
        <v>1878</v>
      </c>
      <c r="D358" s="1"/>
      <c r="E358" s="1"/>
      <c r="F358" s="1"/>
      <c r="G358" s="1"/>
      <c r="H358" s="1">
        <v>15335.46</v>
      </c>
      <c r="I358" s="1">
        <v>-1.67</v>
      </c>
      <c r="J358" s="12">
        <v>1425.03</v>
      </c>
      <c r="K358" s="5">
        <v>983.55</v>
      </c>
      <c r="L358" s="5">
        <v>2254.56</v>
      </c>
      <c r="M358" s="13">
        <f t="shared" si="20"/>
        <v>-1.6776804450562399E-2</v>
      </c>
      <c r="N358" s="13">
        <v>-2.5160588585383836E-2</v>
      </c>
      <c r="O358" s="13">
        <v>-4.4738200552648655E-3</v>
      </c>
      <c r="P358" s="13">
        <v>-6.6398487859254951E-3</v>
      </c>
      <c r="Q358" s="7"/>
      <c r="R358" s="8"/>
      <c r="S358" s="8"/>
      <c r="T358" s="8"/>
      <c r="U358" s="8"/>
      <c r="V358" s="13"/>
      <c r="W358" s="14"/>
      <c r="X358" s="1"/>
      <c r="Y358" s="1"/>
      <c r="Z358" s="1"/>
      <c r="AA358" s="1"/>
      <c r="AB358" s="1"/>
      <c r="AC358" s="1"/>
      <c r="AD358" s="8"/>
      <c r="AE358" s="8"/>
      <c r="AF358" s="8"/>
      <c r="AG358" s="8"/>
      <c r="AH358" s="9"/>
      <c r="AI358" s="8"/>
      <c r="AJ358" s="13"/>
      <c r="AK358" s="8"/>
      <c r="AL358" s="8"/>
      <c r="AM358" s="8"/>
      <c r="AN358" s="8"/>
      <c r="AO358" s="7"/>
      <c r="AP358" s="7"/>
      <c r="AQ358" s="7"/>
      <c r="AR358" s="7"/>
      <c r="AS358" s="7"/>
      <c r="AT358" s="7"/>
      <c r="AU358" s="8"/>
      <c r="AV358" s="8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7"/>
      <c r="BV358" s="7"/>
      <c r="BW358" s="8"/>
      <c r="BX358" s="8"/>
      <c r="BY358" s="8"/>
      <c r="BZ358" s="8"/>
      <c r="CA358" s="8"/>
      <c r="CC358" s="8"/>
      <c r="CE358" s="7"/>
      <c r="CF358" s="8"/>
      <c r="CG358" s="8"/>
      <c r="CH358" s="8"/>
      <c r="CI358" s="8"/>
      <c r="CJ358" s="8"/>
    </row>
    <row r="359" spans="1:88" x14ac:dyDescent="0.3">
      <c r="A359" s="1" t="s">
        <v>2357</v>
      </c>
      <c r="B359" s="1"/>
      <c r="C359" s="1" t="s">
        <v>1878</v>
      </c>
      <c r="D359" s="1"/>
      <c r="E359" s="1"/>
      <c r="F359" s="1"/>
      <c r="G359" s="1"/>
      <c r="H359" s="1">
        <v>15442.96</v>
      </c>
      <c r="I359" s="1">
        <v>0.7</v>
      </c>
      <c r="J359" s="12">
        <v>1440.18</v>
      </c>
      <c r="K359" s="5">
        <v>979.84</v>
      </c>
      <c r="L359" s="5">
        <v>2257.17</v>
      </c>
      <c r="M359" s="13">
        <f t="shared" si="20"/>
        <v>7.0098973229364425E-3</v>
      </c>
      <c r="N359" s="13">
        <v>1.0631355129365749E-2</v>
      </c>
      <c r="O359" s="13">
        <v>-3.7720502262212907E-3</v>
      </c>
      <c r="P359" s="13">
        <v>1.1576538215882781E-3</v>
      </c>
      <c r="Q359" s="7"/>
      <c r="R359" s="8"/>
      <c r="S359" s="8"/>
      <c r="T359" s="8"/>
      <c r="U359" s="8"/>
      <c r="V359" s="13"/>
      <c r="W359" s="14"/>
      <c r="X359" s="1"/>
      <c r="Y359" s="1"/>
      <c r="Z359" s="1"/>
      <c r="AA359" s="1"/>
      <c r="AB359" s="1"/>
      <c r="AC359" s="1"/>
      <c r="AD359" s="8"/>
      <c r="AE359" s="8"/>
      <c r="AF359" s="8"/>
      <c r="AG359" s="8"/>
      <c r="AH359" s="9"/>
      <c r="AI359" s="8"/>
      <c r="AJ359" s="13"/>
      <c r="AK359" s="8"/>
      <c r="AL359" s="8"/>
      <c r="AM359" s="8"/>
      <c r="AN359" s="8"/>
      <c r="AO359" s="7"/>
      <c r="AP359" s="7"/>
      <c r="AQ359" s="7"/>
      <c r="AR359" s="7"/>
      <c r="AS359" s="7"/>
      <c r="AT359" s="7"/>
      <c r="AU359" s="8"/>
      <c r="AV359" s="8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7"/>
      <c r="BV359" s="7"/>
      <c r="BW359" s="8"/>
      <c r="BX359" s="8"/>
      <c r="BY359" s="8"/>
      <c r="BZ359" s="8"/>
      <c r="CA359" s="8"/>
      <c r="CC359" s="8"/>
      <c r="CE359" s="7"/>
      <c r="CF359" s="8"/>
      <c r="CG359" s="8"/>
      <c r="CH359" s="8"/>
      <c r="CI359" s="8"/>
      <c r="CJ359" s="8"/>
    </row>
    <row r="360" spans="1:88" x14ac:dyDescent="0.3">
      <c r="A360" s="1" t="s">
        <v>2358</v>
      </c>
      <c r="B360" s="1"/>
      <c r="C360" s="1" t="s">
        <v>1878</v>
      </c>
      <c r="D360" s="1"/>
      <c r="E360" s="1"/>
      <c r="F360" s="1"/>
      <c r="G360" s="1"/>
      <c r="H360" s="1">
        <v>15244.86</v>
      </c>
      <c r="I360" s="1">
        <v>-1.28</v>
      </c>
      <c r="J360" s="12">
        <v>1411.16</v>
      </c>
      <c r="K360" s="5">
        <v>980.88</v>
      </c>
      <c r="L360" s="5">
        <v>2241.04</v>
      </c>
      <c r="M360" s="13">
        <f t="shared" si="20"/>
        <v>-1.2827851655382028E-2</v>
      </c>
      <c r="N360" s="13">
        <v>-2.0150258995403347E-2</v>
      </c>
      <c r="O360" s="13">
        <v>1.0613977792293117E-3</v>
      </c>
      <c r="P360" s="13">
        <v>-7.1461165973321084E-3</v>
      </c>
      <c r="Q360" s="7"/>
      <c r="R360" s="8"/>
      <c r="S360" s="8"/>
      <c r="T360" s="8"/>
      <c r="U360" s="8"/>
      <c r="V360" s="13"/>
      <c r="W360" s="14"/>
      <c r="X360" s="1"/>
      <c r="Y360" s="1"/>
      <c r="Z360" s="1"/>
      <c r="AA360" s="1"/>
      <c r="AB360" s="1"/>
      <c r="AC360" s="1"/>
      <c r="AD360" s="8"/>
      <c r="AE360" s="8"/>
      <c r="AF360" s="8"/>
      <c r="AG360" s="8"/>
      <c r="AH360" s="9"/>
      <c r="AI360" s="8"/>
      <c r="AJ360" s="13"/>
      <c r="AK360" s="8"/>
      <c r="AL360" s="8"/>
      <c r="AM360" s="8"/>
      <c r="AN360" s="8"/>
      <c r="AO360" s="7"/>
      <c r="AP360" s="7"/>
      <c r="AQ360" s="7"/>
      <c r="AR360" s="7"/>
      <c r="AS360" s="7"/>
      <c r="AT360" s="7"/>
      <c r="AU360" s="8"/>
      <c r="AV360" s="8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7"/>
      <c r="BV360" s="7"/>
      <c r="BW360" s="8"/>
      <c r="BX360" s="8"/>
      <c r="BY360" s="8"/>
      <c r="BZ360" s="8"/>
      <c r="CA360" s="8"/>
      <c r="CC360" s="8"/>
      <c r="CE360" s="7"/>
      <c r="CF360" s="8"/>
      <c r="CG360" s="8"/>
      <c r="CH360" s="8"/>
      <c r="CI360" s="8"/>
      <c r="CJ360" s="8"/>
    </row>
    <row r="361" spans="1:88" x14ac:dyDescent="0.3">
      <c r="A361" s="1" t="s">
        <v>2359</v>
      </c>
      <c r="B361" s="1"/>
      <c r="C361" s="1" t="s">
        <v>1878</v>
      </c>
      <c r="D361" s="1"/>
      <c r="E361" s="1"/>
      <c r="F361" s="1"/>
      <c r="G361" s="1"/>
      <c r="H361" s="1">
        <v>14977.58</v>
      </c>
      <c r="I361" s="1">
        <v>-1.75</v>
      </c>
      <c r="J361" s="12">
        <v>1378.83</v>
      </c>
      <c r="K361" s="5">
        <v>976.83</v>
      </c>
      <c r="L361" s="5">
        <v>2227.7600000000002</v>
      </c>
      <c r="M361" s="13">
        <f t="shared" si="20"/>
        <v>-1.7532466680573067E-2</v>
      </c>
      <c r="N361" s="13">
        <v>-2.2910229881799471E-2</v>
      </c>
      <c r="O361" s="13">
        <v>-4.1289454367505751E-3</v>
      </c>
      <c r="P361" s="13">
        <v>-5.9258201549279299E-3</v>
      </c>
      <c r="Q361" s="7"/>
      <c r="R361" s="8"/>
      <c r="S361" s="8"/>
      <c r="T361" s="8"/>
      <c r="U361" s="8"/>
      <c r="V361" s="13"/>
      <c r="W361" s="14"/>
      <c r="X361" s="1"/>
      <c r="Y361" s="1"/>
      <c r="Z361" s="1"/>
      <c r="AA361" s="1"/>
      <c r="AB361" s="1"/>
      <c r="AC361" s="1"/>
      <c r="AD361" s="8"/>
      <c r="AE361" s="8"/>
      <c r="AF361" s="8"/>
      <c r="AG361" s="8"/>
      <c r="AH361" s="9"/>
      <c r="AI361" s="8"/>
      <c r="AJ361" s="13"/>
      <c r="AK361" s="8"/>
      <c r="AL361" s="8"/>
      <c r="AM361" s="8"/>
      <c r="AN361" s="8"/>
      <c r="AO361" s="7"/>
      <c r="AP361" s="7"/>
      <c r="AQ361" s="7"/>
      <c r="AR361" s="7"/>
      <c r="AS361" s="7"/>
      <c r="AT361" s="7"/>
      <c r="AU361" s="8"/>
      <c r="AV361" s="8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7"/>
      <c r="BV361" s="7"/>
      <c r="BW361" s="8"/>
      <c r="BX361" s="8"/>
      <c r="BY361" s="8"/>
      <c r="BZ361" s="8"/>
      <c r="CA361" s="8"/>
      <c r="CC361" s="8"/>
      <c r="CE361" s="7"/>
      <c r="CF361" s="8"/>
      <c r="CG361" s="8"/>
      <c r="CH361" s="8"/>
      <c r="CI361" s="8"/>
      <c r="CJ361" s="8"/>
    </row>
    <row r="362" spans="1:88" x14ac:dyDescent="0.3">
      <c r="A362" s="1" t="s">
        <v>2360</v>
      </c>
      <c r="B362" s="1"/>
      <c r="C362" s="1" t="s">
        <v>1878</v>
      </c>
      <c r="D362" s="1"/>
      <c r="E362" s="1"/>
      <c r="F362" s="1"/>
      <c r="G362" s="1"/>
      <c r="H362" s="1">
        <v>14712.71</v>
      </c>
      <c r="I362" s="1">
        <v>-1.76</v>
      </c>
      <c r="J362" s="12">
        <v>1347.22</v>
      </c>
      <c r="K362" s="5">
        <v>971.98</v>
      </c>
      <c r="L362" s="5">
        <v>2220.59</v>
      </c>
      <c r="M362" s="13">
        <f t="shared" si="20"/>
        <v>-1.7684432331524946E-2</v>
      </c>
      <c r="N362" s="13">
        <v>-2.2925233712640325E-2</v>
      </c>
      <c r="O362" s="13">
        <v>-4.9650399762497521E-3</v>
      </c>
      <c r="P362" s="13">
        <v>-3.2184795489640372E-3</v>
      </c>
      <c r="Q362" s="7"/>
      <c r="R362" s="8"/>
      <c r="S362" s="8"/>
      <c r="T362" s="8"/>
      <c r="U362" s="8"/>
      <c r="V362" s="13"/>
      <c r="W362" s="14"/>
      <c r="X362" s="1"/>
      <c r="Y362" s="1"/>
      <c r="Z362" s="1"/>
      <c r="AA362" s="1"/>
      <c r="AB362" s="1"/>
      <c r="AC362" s="1"/>
      <c r="AD362" s="8"/>
      <c r="AE362" s="8"/>
      <c r="AF362" s="8"/>
      <c r="AG362" s="8"/>
      <c r="AH362" s="9"/>
      <c r="AI362" s="8"/>
      <c r="AJ362" s="13"/>
      <c r="AK362" s="8"/>
      <c r="AL362" s="8"/>
      <c r="AM362" s="8"/>
      <c r="AN362" s="8"/>
      <c r="AO362" s="7"/>
      <c r="AP362" s="7"/>
      <c r="AQ362" s="7"/>
      <c r="AR362" s="7"/>
      <c r="AS362" s="7"/>
      <c r="AT362" s="7"/>
      <c r="AU362" s="8"/>
      <c r="AV362" s="8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7"/>
      <c r="BV362" s="7"/>
      <c r="BW362" s="8"/>
      <c r="BX362" s="8"/>
      <c r="BY362" s="8"/>
      <c r="BZ362" s="8"/>
      <c r="CA362" s="8"/>
      <c r="CC362" s="8"/>
      <c r="CE362" s="7"/>
      <c r="CF362" s="8"/>
      <c r="CG362" s="8"/>
      <c r="CH362" s="8"/>
      <c r="CI362" s="8"/>
      <c r="CJ362" s="8"/>
    </row>
    <row r="363" spans="1:88" x14ac:dyDescent="0.3">
      <c r="A363" s="1" t="s">
        <v>2361</v>
      </c>
      <c r="B363" s="1"/>
      <c r="C363" s="1" t="s">
        <v>1878</v>
      </c>
      <c r="D363" s="1"/>
      <c r="E363" s="1"/>
      <c r="F363" s="1"/>
      <c r="G363" s="1"/>
      <c r="H363" s="1">
        <v>14481.48</v>
      </c>
      <c r="I363" s="1">
        <v>-1.57</v>
      </c>
      <c r="J363" s="12">
        <v>1318.7</v>
      </c>
      <c r="K363" s="5">
        <v>959.42</v>
      </c>
      <c r="L363" s="5">
        <v>2196.69</v>
      </c>
      <c r="M363" s="13">
        <f t="shared" si="20"/>
        <v>-1.5716343216171547E-2</v>
      </c>
      <c r="N363" s="13">
        <v>-2.1169519454877439E-2</v>
      </c>
      <c r="O363" s="13">
        <v>-1.2922076585938025E-2</v>
      </c>
      <c r="P363" s="13">
        <v>-1.0762905353982499E-2</v>
      </c>
      <c r="Q363" s="7"/>
      <c r="R363" s="8"/>
      <c r="S363" s="8"/>
      <c r="T363" s="8"/>
      <c r="U363" s="8"/>
      <c r="V363" s="13"/>
      <c r="W363" s="14"/>
      <c r="X363" s="1"/>
      <c r="Y363" s="1"/>
      <c r="Z363" s="1"/>
      <c r="AA363" s="1"/>
      <c r="AB363" s="1"/>
      <c r="AC363" s="1"/>
      <c r="AD363" s="8"/>
      <c r="AE363" s="8"/>
      <c r="AF363" s="8"/>
      <c r="AG363" s="8"/>
      <c r="AH363" s="9"/>
      <c r="AI363" s="8"/>
      <c r="AJ363" s="13"/>
      <c r="AK363" s="8"/>
      <c r="AL363" s="8"/>
      <c r="AM363" s="8"/>
      <c r="AN363" s="8"/>
      <c r="AO363" s="7"/>
      <c r="AP363" s="7"/>
      <c r="AQ363" s="7"/>
      <c r="AR363" s="7"/>
      <c r="AS363" s="7"/>
      <c r="AT363" s="7"/>
      <c r="AU363" s="8"/>
      <c r="AV363" s="8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7"/>
      <c r="BV363" s="7"/>
      <c r="BW363" s="8"/>
      <c r="BX363" s="8"/>
      <c r="BY363" s="8"/>
      <c r="BZ363" s="8"/>
      <c r="CA363" s="8"/>
      <c r="CC363" s="8"/>
      <c r="CE363" s="7"/>
      <c r="CF363" s="8"/>
      <c r="CG363" s="8"/>
      <c r="CH363" s="8"/>
      <c r="CI363" s="8"/>
      <c r="CJ363" s="8"/>
    </row>
    <row r="364" spans="1:88" x14ac:dyDescent="0.3">
      <c r="A364" s="1" t="s">
        <v>2362</v>
      </c>
      <c r="B364" s="1"/>
      <c r="C364" s="1" t="s">
        <v>1878</v>
      </c>
      <c r="D364" s="1"/>
      <c r="E364" s="1"/>
      <c r="F364" s="1"/>
      <c r="G364" s="1"/>
      <c r="H364" s="1">
        <v>14542.84</v>
      </c>
      <c r="I364" s="1">
        <v>0.42</v>
      </c>
      <c r="J364" s="12">
        <v>1330.86</v>
      </c>
      <c r="K364" s="5">
        <v>954.57</v>
      </c>
      <c r="L364" s="5">
        <v>2196.66</v>
      </c>
      <c r="M364" s="13">
        <f t="shared" si="20"/>
        <v>4.2371359833388578E-3</v>
      </c>
      <c r="N364" s="13">
        <v>9.2212026996283392E-3</v>
      </c>
      <c r="O364" s="13">
        <v>-5.0551374788934123E-3</v>
      </c>
      <c r="P364" s="13">
        <v>-1.3656911079906742E-5</v>
      </c>
      <c r="Q364" s="7"/>
      <c r="R364" s="8"/>
      <c r="S364" s="8"/>
      <c r="T364" s="8"/>
      <c r="U364" s="8"/>
      <c r="V364" s="13"/>
      <c r="W364" s="14"/>
      <c r="X364" s="1"/>
      <c r="Y364" s="1"/>
      <c r="Z364" s="1"/>
      <c r="AA364" s="1"/>
      <c r="AB364" s="1"/>
      <c r="AC364" s="1"/>
      <c r="AD364" s="8"/>
      <c r="AE364" s="8"/>
      <c r="AF364" s="8"/>
      <c r="AG364" s="8"/>
      <c r="AH364" s="9"/>
      <c r="AI364" s="8"/>
      <c r="AJ364" s="13"/>
      <c r="AK364" s="8"/>
      <c r="AL364" s="8"/>
      <c r="AM364" s="8"/>
      <c r="AN364" s="8"/>
      <c r="AO364" s="7"/>
      <c r="AP364" s="7"/>
      <c r="AQ364" s="7"/>
      <c r="AR364" s="7"/>
      <c r="AS364" s="7"/>
      <c r="AT364" s="7"/>
      <c r="AU364" s="8"/>
      <c r="AV364" s="8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7"/>
      <c r="BV364" s="7"/>
      <c r="BW364" s="8"/>
      <c r="BX364" s="8"/>
      <c r="BY364" s="8"/>
      <c r="BZ364" s="8"/>
      <c r="CA364" s="8"/>
      <c r="CC364" s="8"/>
      <c r="CE364" s="7"/>
      <c r="CF364" s="8"/>
      <c r="CG364" s="8"/>
      <c r="CH364" s="8"/>
      <c r="CI364" s="8"/>
      <c r="CJ364" s="8"/>
    </row>
    <row r="365" spans="1:88" x14ac:dyDescent="0.3">
      <c r="A365" s="1" t="s">
        <v>2363</v>
      </c>
      <c r="B365" s="1"/>
      <c r="C365" s="1" t="s">
        <v>1878</v>
      </c>
      <c r="D365" s="1"/>
      <c r="E365" s="1"/>
      <c r="F365" s="1"/>
      <c r="G365" s="1"/>
      <c r="H365" s="1">
        <v>14545.06</v>
      </c>
      <c r="I365" s="1">
        <v>0.01</v>
      </c>
      <c r="J365" s="12">
        <v>1333.87</v>
      </c>
      <c r="K365" s="5">
        <v>952.13</v>
      </c>
      <c r="L365" s="5">
        <v>2202.5</v>
      </c>
      <c r="M365" s="13">
        <f t="shared" si="20"/>
        <v>1.526524392758688E-4</v>
      </c>
      <c r="N365" s="13">
        <v>2.2616954450505045E-3</v>
      </c>
      <c r="O365" s="13">
        <v>-2.5561247472684068E-3</v>
      </c>
      <c r="P365" s="13">
        <v>2.6585816648914129E-3</v>
      </c>
      <c r="Q365" s="7"/>
      <c r="R365" s="8"/>
      <c r="S365" s="8"/>
      <c r="T365" s="8"/>
      <c r="U365" s="8"/>
      <c r="V365" s="13"/>
      <c r="W365" s="14"/>
      <c r="X365" s="1"/>
      <c r="Y365" s="1"/>
      <c r="Z365" s="1"/>
      <c r="AA365" s="1"/>
      <c r="AB365" s="1"/>
      <c r="AC365" s="1"/>
      <c r="AD365" s="8"/>
      <c r="AE365" s="8"/>
      <c r="AF365" s="8"/>
      <c r="AG365" s="8"/>
      <c r="AH365" s="9"/>
      <c r="AI365" s="8"/>
      <c r="AJ365" s="13"/>
      <c r="AK365" s="8"/>
      <c r="AL365" s="8"/>
      <c r="AM365" s="8"/>
      <c r="AN365" s="8"/>
      <c r="AO365" s="7"/>
      <c r="AP365" s="7"/>
      <c r="AQ365" s="7"/>
      <c r="AR365" s="7"/>
      <c r="AS365" s="7"/>
      <c r="AT365" s="7"/>
      <c r="AU365" s="8"/>
      <c r="AV365" s="8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7"/>
      <c r="BV365" s="7"/>
      <c r="BW365" s="8"/>
      <c r="BX365" s="8"/>
      <c r="BY365" s="8"/>
      <c r="BZ365" s="8"/>
      <c r="CA365" s="8"/>
      <c r="CC365" s="8"/>
      <c r="CE365" s="7"/>
      <c r="CF365" s="8"/>
      <c r="CG365" s="8"/>
      <c r="CH365" s="8"/>
      <c r="CI365" s="8"/>
      <c r="CJ365" s="8"/>
    </row>
    <row r="366" spans="1:88" x14ac:dyDescent="0.3">
      <c r="A366" s="1" t="s">
        <v>2364</v>
      </c>
      <c r="B366" s="1"/>
      <c r="C366" s="1" t="s">
        <v>1878</v>
      </c>
      <c r="D366" s="1"/>
      <c r="E366" s="1"/>
      <c r="F366" s="1"/>
      <c r="G366" s="1"/>
      <c r="H366" s="1">
        <v>14276.59</v>
      </c>
      <c r="I366" s="1">
        <v>-1.84</v>
      </c>
      <c r="J366" s="12">
        <v>1298.58</v>
      </c>
      <c r="K366" s="5">
        <v>950.72</v>
      </c>
      <c r="L366" s="5">
        <v>2134.77</v>
      </c>
      <c r="M366" s="13">
        <f t="shared" si="20"/>
        <v>-1.845781316818218E-2</v>
      </c>
      <c r="N366" s="13">
        <v>-2.645685111742524E-2</v>
      </c>
      <c r="O366" s="13">
        <v>-1.4808902145715397E-3</v>
      </c>
      <c r="P366" s="13">
        <v>-3.0751418842224765E-2</v>
      </c>
      <c r="Q366" s="7"/>
      <c r="R366" s="8"/>
      <c r="S366" s="8"/>
      <c r="T366" s="8"/>
      <c r="U366" s="8"/>
      <c r="V366" s="13"/>
      <c r="W366" s="14"/>
      <c r="X366" s="1"/>
      <c r="Y366" s="1"/>
      <c r="Z366" s="1"/>
      <c r="AA366" s="1"/>
      <c r="AB366" s="1"/>
      <c r="AC366" s="1"/>
      <c r="AD366" s="8"/>
      <c r="AE366" s="8"/>
      <c r="AF366" s="8"/>
      <c r="AG366" s="8"/>
      <c r="AH366" s="9"/>
      <c r="AI366" s="8"/>
      <c r="AJ366" s="13"/>
      <c r="AK366" s="8"/>
      <c r="AL366" s="8"/>
      <c r="AM366" s="8"/>
      <c r="AN366" s="8"/>
      <c r="AO366" s="7"/>
      <c r="AP366" s="7"/>
      <c r="AQ366" s="7"/>
      <c r="AR366" s="7"/>
      <c r="AS366" s="7"/>
      <c r="AT366" s="7"/>
      <c r="AU366" s="8"/>
      <c r="AV366" s="8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7"/>
      <c r="BV366" s="7"/>
      <c r="BW366" s="8"/>
      <c r="BX366" s="8"/>
      <c r="BY366" s="8"/>
      <c r="BZ366" s="8"/>
      <c r="CA366" s="8"/>
      <c r="CC366" s="8"/>
      <c r="CE366" s="7"/>
      <c r="CF366" s="8"/>
      <c r="CG366" s="8"/>
      <c r="CH366" s="8"/>
      <c r="CI366" s="8"/>
      <c r="CJ366" s="8"/>
    </row>
    <row r="367" spans="1:88" x14ac:dyDescent="0.3">
      <c r="A367" s="1" t="s">
        <v>2365</v>
      </c>
      <c r="B367" s="1"/>
      <c r="C367" s="1" t="s">
        <v>1878</v>
      </c>
      <c r="D367" s="1"/>
      <c r="E367" s="1"/>
      <c r="F367" s="1"/>
      <c r="G367" s="1"/>
      <c r="H367" s="1">
        <v>14148.38</v>
      </c>
      <c r="I367" s="1">
        <v>-0.89</v>
      </c>
      <c r="J367" s="12">
        <v>1283.8800000000001</v>
      </c>
      <c r="K367" s="5">
        <v>943.67</v>
      </c>
      <c r="L367" s="5">
        <v>2134.39</v>
      </c>
      <c r="M367" s="13">
        <f t="shared" si="20"/>
        <v>-8.9804358043482635E-3</v>
      </c>
      <c r="N367" s="13">
        <v>-1.132005729335106E-2</v>
      </c>
      <c r="O367" s="13">
        <v>-7.4154325143049871E-3</v>
      </c>
      <c r="P367" s="13">
        <v>-1.7800512467391894E-4</v>
      </c>
      <c r="Q367" s="7"/>
      <c r="R367" s="8"/>
      <c r="S367" s="8"/>
      <c r="T367" s="8"/>
      <c r="U367" s="8"/>
      <c r="V367" s="13"/>
      <c r="W367" s="14"/>
      <c r="X367" s="1"/>
      <c r="Y367" s="1"/>
      <c r="Z367" s="1"/>
      <c r="AA367" s="1"/>
      <c r="AB367" s="1"/>
      <c r="AC367" s="1"/>
      <c r="AD367" s="8"/>
      <c r="AE367" s="8"/>
      <c r="AF367" s="8"/>
      <c r="AG367" s="8"/>
      <c r="AH367" s="9"/>
      <c r="AI367" s="8"/>
      <c r="AJ367" s="13"/>
      <c r="AK367" s="8"/>
      <c r="AL367" s="8"/>
      <c r="AM367" s="8"/>
      <c r="AN367" s="8"/>
      <c r="AO367" s="7"/>
      <c r="AP367" s="7"/>
      <c r="AQ367" s="7"/>
      <c r="AR367" s="7"/>
      <c r="AS367" s="7"/>
      <c r="AT367" s="7"/>
      <c r="AU367" s="8"/>
      <c r="AV367" s="8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7"/>
      <c r="BV367" s="7"/>
      <c r="BW367" s="8"/>
      <c r="BX367" s="8"/>
      <c r="BY367" s="8"/>
      <c r="BZ367" s="8"/>
      <c r="CA367" s="8"/>
      <c r="CC367" s="8"/>
      <c r="CE367" s="7"/>
      <c r="CF367" s="8"/>
      <c r="CG367" s="8"/>
      <c r="CH367" s="8"/>
      <c r="CI367" s="8"/>
      <c r="CJ367" s="8"/>
    </row>
    <row r="368" spans="1:88" x14ac:dyDescent="0.3">
      <c r="A368" s="1" t="s">
        <v>2366</v>
      </c>
      <c r="B368" s="1"/>
      <c r="C368" s="1" t="s">
        <v>1878</v>
      </c>
      <c r="D368" s="1"/>
      <c r="E368" s="1"/>
      <c r="F368" s="1"/>
      <c r="G368" s="1"/>
      <c r="H368" s="1">
        <v>14146.92</v>
      </c>
      <c r="I368" s="1">
        <v>-0.01</v>
      </c>
      <c r="J368" s="12">
        <v>1280.93</v>
      </c>
      <c r="K368" s="5">
        <v>946.22</v>
      </c>
      <c r="L368" s="5">
        <v>2129.96</v>
      </c>
      <c r="M368" s="13">
        <f t="shared" si="20"/>
        <v>-1.0319202622488532E-4</v>
      </c>
      <c r="N368" s="13">
        <v>-2.2977225285852887E-3</v>
      </c>
      <c r="O368" s="13">
        <v>2.702215816970055E-3</v>
      </c>
      <c r="P368" s="13">
        <v>-2.0755344618368365E-3</v>
      </c>
      <c r="Q368" s="7"/>
      <c r="R368" s="8"/>
      <c r="S368" s="8"/>
      <c r="T368" s="8"/>
      <c r="U368" s="8"/>
      <c r="V368" s="13"/>
      <c r="W368" s="14"/>
      <c r="X368" s="1"/>
      <c r="Y368" s="1"/>
      <c r="Z368" s="1"/>
      <c r="AA368" s="1"/>
      <c r="AB368" s="1"/>
      <c r="AC368" s="1"/>
      <c r="AD368" s="8"/>
      <c r="AE368" s="8"/>
      <c r="AF368" s="8"/>
      <c r="AG368" s="8"/>
      <c r="AH368" s="9"/>
      <c r="AI368" s="8"/>
      <c r="AJ368" s="13"/>
      <c r="AK368" s="8"/>
      <c r="AL368" s="8"/>
      <c r="AM368" s="8"/>
      <c r="AN368" s="8"/>
      <c r="AO368" s="7"/>
      <c r="AP368" s="7"/>
      <c r="AQ368" s="7"/>
      <c r="AR368" s="7"/>
      <c r="AS368" s="7"/>
      <c r="AT368" s="7"/>
      <c r="AU368" s="8"/>
      <c r="AV368" s="8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7"/>
      <c r="BV368" s="7"/>
      <c r="BW368" s="8"/>
      <c r="BX368" s="8"/>
      <c r="BY368" s="8"/>
      <c r="BZ368" s="8"/>
      <c r="CA368" s="8"/>
      <c r="CC368" s="8"/>
      <c r="CE368" s="7"/>
      <c r="CF368" s="8"/>
      <c r="CG368" s="8"/>
      <c r="CH368" s="8"/>
      <c r="CI368" s="8"/>
      <c r="CJ368" s="8"/>
    </row>
    <row r="369" spans="1:88" x14ac:dyDescent="0.3">
      <c r="A369" s="1" t="s">
        <v>2367</v>
      </c>
      <c r="B369" s="1"/>
      <c r="C369" s="1" t="s">
        <v>1878</v>
      </c>
      <c r="D369" s="1"/>
      <c r="E369" s="1"/>
      <c r="F369" s="1"/>
      <c r="G369" s="1"/>
      <c r="H369" s="1">
        <v>13920.54</v>
      </c>
      <c r="I369" s="1">
        <v>-1.6</v>
      </c>
      <c r="J369" s="12">
        <v>1259.51</v>
      </c>
      <c r="K369" s="5">
        <v>938.72</v>
      </c>
      <c r="L369" s="5">
        <v>2120.56</v>
      </c>
      <c r="M369" s="13">
        <f t="shared" si="20"/>
        <v>-1.600206970845941E-2</v>
      </c>
      <c r="N369" s="13">
        <v>-1.6722225258210877E-2</v>
      </c>
      <c r="O369" s="13">
        <v>-7.9262750734501175E-3</v>
      </c>
      <c r="P369" s="13">
        <v>-4.4132284174350778E-3</v>
      </c>
      <c r="Q369" s="7"/>
      <c r="R369" s="8"/>
      <c r="S369" s="8"/>
      <c r="T369" s="8"/>
      <c r="U369" s="8"/>
      <c r="V369" s="13"/>
      <c r="W369" s="14"/>
      <c r="X369" s="1"/>
      <c r="Y369" s="1"/>
      <c r="Z369" s="1"/>
      <c r="AA369" s="1"/>
      <c r="AB369" s="1"/>
      <c r="AC369" s="1"/>
      <c r="AD369" s="8"/>
      <c r="AE369" s="8"/>
      <c r="AF369" s="8"/>
      <c r="AG369" s="8"/>
      <c r="AH369" s="9"/>
      <c r="AI369" s="8"/>
      <c r="AJ369" s="13"/>
      <c r="AK369" s="8"/>
      <c r="AL369" s="8"/>
      <c r="AM369" s="8"/>
      <c r="AN369" s="8"/>
      <c r="AO369" s="7"/>
      <c r="AP369" s="7"/>
      <c r="AQ369" s="7"/>
      <c r="AR369" s="7"/>
      <c r="AS369" s="7"/>
      <c r="AT369" s="7"/>
      <c r="AU369" s="8"/>
      <c r="AV369" s="8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7"/>
      <c r="BV369" s="7"/>
      <c r="BW369" s="8"/>
      <c r="BX369" s="8"/>
      <c r="BY369" s="8"/>
      <c r="BZ369" s="8"/>
      <c r="CA369" s="8"/>
      <c r="CC369" s="8"/>
      <c r="CE369" s="7"/>
      <c r="CF369" s="8"/>
      <c r="CG369" s="8"/>
      <c r="CH369" s="8"/>
      <c r="CI369" s="8"/>
      <c r="CJ369" s="8"/>
    </row>
    <row r="370" spans="1:88" x14ac:dyDescent="0.3">
      <c r="A370" s="1" t="s">
        <v>2368</v>
      </c>
      <c r="B370" s="1"/>
      <c r="C370" s="1" t="s">
        <v>1878</v>
      </c>
      <c r="D370" s="1"/>
      <c r="E370" s="1"/>
      <c r="F370" s="1"/>
      <c r="G370" s="1"/>
      <c r="H370" s="1">
        <v>14186.16</v>
      </c>
      <c r="I370" s="1">
        <v>1.9</v>
      </c>
      <c r="J370" s="12">
        <v>1298.3900000000001</v>
      </c>
      <c r="K370" s="5">
        <v>946.66</v>
      </c>
      <c r="L370" s="5">
        <v>2136.38</v>
      </c>
      <c r="M370" s="13">
        <f t="shared" si="20"/>
        <v>1.9081156334452398E-2</v>
      </c>
      <c r="N370" s="13">
        <v>3.0869147525625085E-2</v>
      </c>
      <c r="O370" s="13">
        <v>8.4583262314641416E-3</v>
      </c>
      <c r="P370" s="13">
        <v>7.4602935073755372E-3</v>
      </c>
      <c r="Q370" s="7"/>
      <c r="R370" s="8"/>
      <c r="S370" s="8"/>
      <c r="T370" s="8"/>
      <c r="U370" s="8"/>
      <c r="V370" s="13"/>
      <c r="W370" s="14"/>
      <c r="X370" s="1"/>
      <c r="Y370" s="1"/>
      <c r="Z370" s="1"/>
      <c r="AA370" s="1"/>
      <c r="AB370" s="1"/>
      <c r="AC370" s="1"/>
      <c r="AD370" s="8"/>
      <c r="AE370" s="8"/>
      <c r="AF370" s="8"/>
      <c r="AG370" s="8"/>
      <c r="AH370" s="9"/>
      <c r="AI370" s="8"/>
      <c r="AJ370" s="13"/>
      <c r="AK370" s="8"/>
      <c r="AL370" s="8"/>
      <c r="AM370" s="8"/>
      <c r="AN370" s="8"/>
      <c r="AO370" s="7"/>
      <c r="AP370" s="7"/>
      <c r="AQ370" s="7"/>
      <c r="AR370" s="7"/>
      <c r="AS370" s="7"/>
      <c r="AT370" s="7"/>
      <c r="AU370" s="8"/>
      <c r="AV370" s="8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7"/>
      <c r="BV370" s="7"/>
      <c r="BW370" s="8"/>
      <c r="BX370" s="8"/>
      <c r="BY370" s="8"/>
      <c r="BZ370" s="8"/>
      <c r="CA370" s="8"/>
      <c r="CC370" s="8"/>
      <c r="CE370" s="7"/>
      <c r="CF370" s="8"/>
      <c r="CG370" s="8"/>
      <c r="CH370" s="8"/>
      <c r="CI370" s="8"/>
      <c r="CJ370" s="8"/>
    </row>
    <row r="371" spans="1:88" x14ac:dyDescent="0.3">
      <c r="A371" s="1" t="s">
        <v>2369</v>
      </c>
      <c r="B371" s="1"/>
      <c r="C371" s="1" t="s">
        <v>1878</v>
      </c>
      <c r="D371" s="1"/>
      <c r="E371" s="1"/>
      <c r="F371" s="1"/>
      <c r="G371" s="1"/>
      <c r="H371" s="1">
        <v>14216.18</v>
      </c>
      <c r="I371" s="1">
        <v>0.21</v>
      </c>
      <c r="J371" s="12">
        <v>1303.3900000000001</v>
      </c>
      <c r="K371" s="5">
        <v>949.34</v>
      </c>
      <c r="L371" s="5">
        <v>2148.67</v>
      </c>
      <c r="M371" s="13">
        <f t="shared" si="20"/>
        <v>2.1161470052502018E-3</v>
      </c>
      <c r="N371" s="13">
        <v>3.8509230662588934E-3</v>
      </c>
      <c r="O371" s="13">
        <v>2.8310058521539005E-3</v>
      </c>
      <c r="P371" s="13">
        <v>5.7527218940449654E-3</v>
      </c>
      <c r="Q371" s="7"/>
      <c r="R371" s="8"/>
      <c r="S371" s="8"/>
      <c r="T371" s="8"/>
      <c r="U371" s="8"/>
      <c r="V371" s="13"/>
      <c r="W371" s="14"/>
      <c r="X371" s="1"/>
      <c r="Y371" s="1"/>
      <c r="Z371" s="1"/>
      <c r="AA371" s="1"/>
      <c r="AB371" s="1"/>
      <c r="AC371" s="1"/>
      <c r="AD371" s="8"/>
      <c r="AE371" s="8"/>
      <c r="AF371" s="8"/>
      <c r="AG371" s="8"/>
      <c r="AH371" s="9"/>
      <c r="AI371" s="8"/>
      <c r="AJ371" s="13"/>
      <c r="AK371" s="8"/>
      <c r="AL371" s="8"/>
      <c r="AM371" s="8"/>
      <c r="AN371" s="8"/>
      <c r="AO371" s="7"/>
      <c r="AP371" s="7"/>
      <c r="AQ371" s="7"/>
      <c r="AR371" s="7"/>
      <c r="AS371" s="7"/>
      <c r="AT371" s="7"/>
      <c r="AU371" s="8"/>
      <c r="AV371" s="8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7"/>
      <c r="BV371" s="7"/>
      <c r="BW371" s="8"/>
      <c r="BX371" s="8"/>
      <c r="BY371" s="8"/>
      <c r="BZ371" s="8"/>
      <c r="CA371" s="8"/>
      <c r="CC371" s="8"/>
      <c r="CE371" s="7"/>
      <c r="CF371" s="8"/>
      <c r="CG371" s="8"/>
      <c r="CH371" s="8"/>
      <c r="CI371" s="8"/>
      <c r="CJ371" s="8"/>
    </row>
    <row r="372" spans="1:88" x14ac:dyDescent="0.3">
      <c r="A372" s="1" t="s">
        <v>2370</v>
      </c>
      <c r="B372" s="1"/>
      <c r="C372" s="1" t="s">
        <v>1878</v>
      </c>
      <c r="D372" s="1"/>
      <c r="E372" s="1"/>
      <c r="F372" s="1"/>
      <c r="G372" s="1"/>
      <c r="H372" s="1">
        <v>14358.63</v>
      </c>
      <c r="I372" s="1">
        <v>1</v>
      </c>
      <c r="J372" s="12">
        <v>1322.83</v>
      </c>
      <c r="K372" s="5">
        <v>953.16</v>
      </c>
      <c r="L372" s="5">
        <v>2159.9699999999998</v>
      </c>
      <c r="M372" s="13">
        <f t="shared" si="20"/>
        <v>1.0020272675219211E-2</v>
      </c>
      <c r="N372" s="13">
        <v>1.4914952546820182E-2</v>
      </c>
      <c r="O372" s="13">
        <v>4.0238481471337462E-3</v>
      </c>
      <c r="P372" s="13">
        <v>5.2590672369416946E-3</v>
      </c>
      <c r="Q372" s="7"/>
      <c r="R372" s="8"/>
      <c r="S372" s="8"/>
      <c r="T372" s="8"/>
      <c r="U372" s="8"/>
      <c r="V372" s="13"/>
      <c r="W372" s="14"/>
      <c r="X372" s="1"/>
      <c r="Y372" s="1"/>
      <c r="Z372" s="1"/>
      <c r="AA372" s="1"/>
      <c r="AB372" s="1"/>
      <c r="AC372" s="1"/>
      <c r="AD372" s="8"/>
      <c r="AE372" s="8"/>
      <c r="AF372" s="8"/>
      <c r="AG372" s="8"/>
      <c r="AH372" s="9"/>
      <c r="AI372" s="8"/>
      <c r="AJ372" s="13"/>
      <c r="AK372" s="8"/>
      <c r="AL372" s="8"/>
      <c r="AM372" s="8"/>
      <c r="AN372" s="8"/>
      <c r="AO372" s="7"/>
      <c r="AP372" s="7"/>
      <c r="AQ372" s="7"/>
      <c r="AR372" s="7"/>
      <c r="AS372" s="7"/>
      <c r="AT372" s="7"/>
      <c r="AU372" s="8"/>
      <c r="AV372" s="8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7"/>
      <c r="BV372" s="7"/>
      <c r="BW372" s="8"/>
      <c r="BX372" s="8"/>
      <c r="BY372" s="8"/>
      <c r="BZ372" s="8"/>
      <c r="CA372" s="8"/>
      <c r="CC372" s="8"/>
      <c r="CE372" s="7"/>
      <c r="CF372" s="8"/>
      <c r="CG372" s="8"/>
      <c r="CH372" s="8"/>
      <c r="CI372" s="8"/>
      <c r="CJ372" s="8"/>
    </row>
    <row r="373" spans="1:88" x14ac:dyDescent="0.3">
      <c r="A373" s="1" t="s">
        <v>2371</v>
      </c>
      <c r="B373" s="1"/>
      <c r="C373" s="1" t="s">
        <v>1878</v>
      </c>
      <c r="D373" s="1"/>
      <c r="E373" s="1"/>
      <c r="F373" s="1"/>
      <c r="G373" s="1"/>
      <c r="H373" s="1">
        <v>14087.16</v>
      </c>
      <c r="I373" s="1">
        <v>-1.89</v>
      </c>
      <c r="J373" s="12">
        <v>1289.98</v>
      </c>
      <c r="K373" s="5">
        <v>947.4</v>
      </c>
      <c r="L373" s="5">
        <v>2135.9</v>
      </c>
      <c r="M373" s="13">
        <f t="shared" si="20"/>
        <v>-1.8906399844553334E-2</v>
      </c>
      <c r="N373" s="13">
        <v>-2.4833122925848272E-2</v>
      </c>
      <c r="O373" s="13">
        <v>-6.0430567795543011E-3</v>
      </c>
      <c r="P373" s="13">
        <v>-1.1143673291758582E-2</v>
      </c>
      <c r="Q373" s="7"/>
      <c r="R373" s="8"/>
      <c r="S373" s="8"/>
      <c r="T373" s="8"/>
      <c r="U373" s="8"/>
      <c r="V373" s="13"/>
      <c r="W373" s="14"/>
      <c r="X373" s="1"/>
      <c r="Y373" s="1"/>
      <c r="Z373" s="1"/>
      <c r="AA373" s="1"/>
      <c r="AB373" s="1"/>
      <c r="AC373" s="1"/>
      <c r="AD373" s="8"/>
      <c r="AE373" s="8"/>
      <c r="AF373" s="8"/>
      <c r="AG373" s="8"/>
      <c r="AH373" s="9"/>
      <c r="AI373" s="8"/>
      <c r="AJ373" s="13"/>
      <c r="AK373" s="8"/>
      <c r="AL373" s="8"/>
      <c r="AM373" s="8"/>
      <c r="AN373" s="8"/>
      <c r="AO373" s="7"/>
      <c r="AP373" s="7"/>
      <c r="AQ373" s="7"/>
      <c r="AR373" s="7"/>
      <c r="AS373" s="7"/>
      <c r="AT373" s="7"/>
      <c r="AU373" s="8"/>
      <c r="AV373" s="8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7"/>
      <c r="BV373" s="7"/>
      <c r="BW373" s="8"/>
      <c r="BX373" s="8"/>
      <c r="BY373" s="8"/>
      <c r="BZ373" s="8"/>
      <c r="CA373" s="8"/>
      <c r="CC373" s="8"/>
      <c r="CE373" s="7"/>
      <c r="CF373" s="8"/>
      <c r="CG373" s="8"/>
      <c r="CH373" s="8"/>
      <c r="CI373" s="8"/>
      <c r="CJ373" s="8"/>
    </row>
    <row r="374" spans="1:88" x14ac:dyDescent="0.3">
      <c r="A374" s="1" t="s">
        <v>2372</v>
      </c>
      <c r="B374" s="1"/>
      <c r="C374" s="1" t="s">
        <v>1878</v>
      </c>
      <c r="D374" s="1"/>
      <c r="E374" s="1"/>
      <c r="F374" s="1"/>
      <c r="G374" s="1"/>
      <c r="H374" s="1">
        <v>14018.9</v>
      </c>
      <c r="I374" s="1">
        <v>-0.48</v>
      </c>
      <c r="J374" s="12">
        <v>1284.49</v>
      </c>
      <c r="K374" s="5">
        <v>944.6</v>
      </c>
      <c r="L374" s="5">
        <v>2131.7800000000002</v>
      </c>
      <c r="M374" s="13">
        <f t="shared" si="20"/>
        <v>-4.8455472927119159E-3</v>
      </c>
      <c r="N374" s="13">
        <v>-4.2558799361230859E-3</v>
      </c>
      <c r="O374" s="13">
        <v>-2.9554570403208524E-3</v>
      </c>
      <c r="P374" s="13">
        <v>-1.9289292569876215E-3</v>
      </c>
      <c r="Q374" s="7"/>
      <c r="R374" s="8"/>
      <c r="S374" s="8"/>
      <c r="T374" s="8"/>
      <c r="U374" s="8"/>
      <c r="V374" s="13"/>
      <c r="W374" s="14"/>
      <c r="X374" s="1"/>
      <c r="Y374" s="1"/>
      <c r="Z374" s="1"/>
      <c r="AA374" s="1"/>
      <c r="AB374" s="1"/>
      <c r="AC374" s="1"/>
      <c r="AD374" s="8"/>
      <c r="AE374" s="8"/>
      <c r="AF374" s="8"/>
      <c r="AG374" s="8"/>
      <c r="AH374" s="9"/>
      <c r="AI374" s="8"/>
      <c r="AJ374" s="13"/>
      <c r="AK374" s="8"/>
      <c r="AL374" s="8"/>
      <c r="AM374" s="8"/>
      <c r="AN374" s="8"/>
      <c r="AO374" s="7"/>
      <c r="AP374" s="7"/>
      <c r="AQ374" s="7"/>
      <c r="AR374" s="7"/>
      <c r="AS374" s="7"/>
      <c r="AT374" s="7"/>
      <c r="AU374" s="8"/>
      <c r="AV374" s="8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7"/>
      <c r="BV374" s="7"/>
      <c r="BW374" s="8"/>
      <c r="BX374" s="8"/>
      <c r="BY374" s="8"/>
      <c r="BZ374" s="8"/>
      <c r="CA374" s="8"/>
      <c r="CC374" s="8"/>
      <c r="CE374" s="7"/>
      <c r="CF374" s="8"/>
      <c r="CG374" s="8"/>
      <c r="CH374" s="8"/>
      <c r="CI374" s="8"/>
      <c r="CJ374" s="8"/>
    </row>
    <row r="375" spans="1:88" x14ac:dyDescent="0.3">
      <c r="A375" s="1" t="s">
        <v>2373</v>
      </c>
      <c r="B375" s="1"/>
      <c r="C375" s="1" t="s">
        <v>1878</v>
      </c>
      <c r="D375" s="1"/>
      <c r="E375" s="1"/>
      <c r="F375" s="1"/>
      <c r="G375" s="1"/>
      <c r="H375" s="1">
        <v>14007.73</v>
      </c>
      <c r="I375" s="1">
        <v>-7.0000000000000007E-2</v>
      </c>
      <c r="J375" s="12">
        <v>1277.8900000000001</v>
      </c>
      <c r="K375" s="5">
        <v>945.96</v>
      </c>
      <c r="L375" s="5">
        <v>2132.2800000000002</v>
      </c>
      <c r="M375" s="13">
        <f t="shared" si="20"/>
        <v>-7.9678148784856351E-4</v>
      </c>
      <c r="N375" s="13">
        <v>-5.1382260663764834E-3</v>
      </c>
      <c r="O375" s="13">
        <v>1.4397628625872905E-3</v>
      </c>
      <c r="P375" s="13">
        <v>2.3454577864501225E-4</v>
      </c>
      <c r="Q375" s="7"/>
      <c r="R375" s="8"/>
      <c r="S375" s="8"/>
      <c r="T375" s="8"/>
      <c r="U375" s="8"/>
      <c r="V375" s="13"/>
      <c r="W375" s="14"/>
      <c r="X375" s="1"/>
      <c r="Y375" s="1"/>
      <c r="Z375" s="1"/>
      <c r="AA375" s="1"/>
      <c r="AB375" s="1"/>
      <c r="AC375" s="1"/>
      <c r="AD375" s="8"/>
      <c r="AE375" s="8"/>
      <c r="AF375" s="8"/>
      <c r="AG375" s="8"/>
      <c r="AH375" s="9"/>
      <c r="AI375" s="8"/>
      <c r="AJ375" s="13"/>
      <c r="AK375" s="8"/>
      <c r="AL375" s="8"/>
      <c r="AM375" s="8"/>
      <c r="AN375" s="8"/>
      <c r="AO375" s="7"/>
      <c r="AP375" s="7"/>
      <c r="AQ375" s="7"/>
      <c r="AR375" s="7"/>
      <c r="AS375" s="7"/>
      <c r="AT375" s="7"/>
      <c r="AU375" s="8"/>
      <c r="AV375" s="8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7"/>
      <c r="BV375" s="7"/>
      <c r="BW375" s="8"/>
      <c r="BX375" s="8"/>
      <c r="BY375" s="8"/>
      <c r="BZ375" s="8"/>
      <c r="CA375" s="8"/>
      <c r="CC375" s="8"/>
      <c r="CE375" s="7"/>
      <c r="CF375" s="8"/>
      <c r="CG375" s="8"/>
      <c r="CH375" s="8"/>
      <c r="CI375" s="8"/>
      <c r="CJ375" s="8"/>
    </row>
    <row r="376" spans="1:88" x14ac:dyDescent="0.3">
      <c r="A376" s="1" t="s">
        <v>2374</v>
      </c>
      <c r="B376" s="1"/>
      <c r="C376" s="1" t="s">
        <v>1878</v>
      </c>
      <c r="D376" s="1"/>
      <c r="E376" s="1"/>
      <c r="F376" s="1"/>
      <c r="G376" s="1"/>
      <c r="H376" s="1">
        <v>13945.42</v>
      </c>
      <c r="I376" s="1">
        <v>-0.44</v>
      </c>
      <c r="J376" s="12">
        <v>1271.22</v>
      </c>
      <c r="K376" s="5">
        <v>944.9</v>
      </c>
      <c r="L376" s="5">
        <v>2163.15</v>
      </c>
      <c r="M376" s="13">
        <f t="shared" si="20"/>
        <v>-4.4482582117159053E-3</v>
      </c>
      <c r="N376" s="13">
        <v>-5.2195415880866847E-3</v>
      </c>
      <c r="O376" s="13">
        <v>-1.1205547803290195E-3</v>
      </c>
      <c r="P376" s="13">
        <v>1.4477460746243453E-2</v>
      </c>
      <c r="Q376" s="7"/>
      <c r="R376" s="8"/>
      <c r="S376" s="8"/>
      <c r="T376" s="8"/>
      <c r="U376" s="8"/>
      <c r="V376" s="13"/>
      <c r="W376" s="14"/>
      <c r="X376" s="1"/>
      <c r="Y376" s="1"/>
      <c r="Z376" s="1"/>
      <c r="AA376" s="1"/>
      <c r="AB376" s="1"/>
      <c r="AC376" s="1"/>
      <c r="AD376" s="8"/>
      <c r="AE376" s="8"/>
      <c r="AF376" s="8"/>
      <c r="AG376" s="8"/>
      <c r="AH376" s="9"/>
      <c r="AI376" s="8"/>
      <c r="AJ376" s="13"/>
      <c r="AK376" s="8"/>
      <c r="AL376" s="8"/>
      <c r="AM376" s="8"/>
      <c r="AN376" s="8"/>
      <c r="AO376" s="7"/>
      <c r="AP376" s="7"/>
      <c r="AQ376" s="7"/>
      <c r="AR376" s="7"/>
      <c r="AS376" s="7"/>
      <c r="AT376" s="7"/>
      <c r="AU376" s="8"/>
      <c r="AV376" s="8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7"/>
      <c r="BV376" s="7"/>
      <c r="BW376" s="8"/>
      <c r="BX376" s="8"/>
      <c r="BY376" s="8"/>
      <c r="BZ376" s="8"/>
      <c r="CA376" s="8"/>
      <c r="CC376" s="8"/>
      <c r="CE376" s="7"/>
      <c r="CF376" s="8"/>
      <c r="CG376" s="8"/>
      <c r="CH376" s="8"/>
      <c r="CI376" s="8"/>
      <c r="CJ376" s="8"/>
    </row>
    <row r="377" spans="1:88" x14ac:dyDescent="0.3">
      <c r="A377" s="1" t="s">
        <v>2375</v>
      </c>
      <c r="B377" s="1"/>
      <c r="C377" s="1" t="s">
        <v>1878</v>
      </c>
      <c r="D377" s="1"/>
      <c r="E377" s="1"/>
      <c r="F377" s="1"/>
      <c r="G377" s="1"/>
      <c r="H377" s="1">
        <v>13822.53</v>
      </c>
      <c r="I377" s="1">
        <v>-0.88</v>
      </c>
      <c r="J377" s="12">
        <v>1254.32</v>
      </c>
      <c r="K377" s="5">
        <v>938.7</v>
      </c>
      <c r="L377" s="5">
        <v>2117.88</v>
      </c>
      <c r="M377" s="13">
        <f t="shared" si="20"/>
        <v>-8.8122121814904197E-3</v>
      </c>
      <c r="N377" s="13">
        <v>-1.3294315696732339E-2</v>
      </c>
      <c r="O377" s="13">
        <v>-6.5615409037992345E-3</v>
      </c>
      <c r="P377" s="13">
        <v>-2.0927813605159162E-2</v>
      </c>
      <c r="Q377" s="7"/>
      <c r="R377" s="8"/>
      <c r="S377" s="8"/>
      <c r="T377" s="8"/>
      <c r="U377" s="8"/>
      <c r="V377" s="13"/>
      <c r="W377" s="14"/>
      <c r="X377" s="1"/>
      <c r="Y377" s="1"/>
      <c r="Z377" s="1"/>
      <c r="AA377" s="1"/>
      <c r="AB377" s="1"/>
      <c r="AC377" s="1"/>
      <c r="AD377" s="8"/>
      <c r="AE377" s="8"/>
      <c r="AF377" s="8"/>
      <c r="AG377" s="8"/>
      <c r="AH377" s="9"/>
      <c r="AI377" s="8"/>
      <c r="AJ377" s="13"/>
      <c r="AK377" s="8"/>
      <c r="AL377" s="8"/>
      <c r="AM377" s="8"/>
      <c r="AN377" s="8"/>
      <c r="AO377" s="7"/>
      <c r="AP377" s="7"/>
      <c r="AQ377" s="7"/>
      <c r="AR377" s="7"/>
      <c r="AS377" s="7"/>
      <c r="AT377" s="7"/>
      <c r="AU377" s="8"/>
      <c r="AV377" s="8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7"/>
      <c r="BV377" s="7"/>
      <c r="BW377" s="8"/>
      <c r="BX377" s="8"/>
      <c r="BY377" s="8"/>
      <c r="BZ377" s="8"/>
      <c r="CA377" s="8"/>
      <c r="CC377" s="8"/>
      <c r="CE377" s="7"/>
      <c r="CF377" s="8"/>
      <c r="CG377" s="8"/>
      <c r="CH377" s="8"/>
      <c r="CI377" s="8"/>
      <c r="CJ377" s="8"/>
    </row>
    <row r="378" spans="1:88" x14ac:dyDescent="0.3">
      <c r="A378" s="1" t="s">
        <v>2376</v>
      </c>
      <c r="B378" s="1"/>
      <c r="C378" s="1" t="s">
        <v>1878</v>
      </c>
      <c r="D378" s="1"/>
      <c r="E378" s="1"/>
      <c r="F378" s="1"/>
      <c r="G378" s="1"/>
      <c r="H378" s="1">
        <v>13606.33</v>
      </c>
      <c r="I378" s="1">
        <v>-1.56</v>
      </c>
      <c r="J378" s="12">
        <v>1226.6500000000001</v>
      </c>
      <c r="K378" s="5">
        <v>927.3</v>
      </c>
      <c r="L378" s="5">
        <v>2096.2399999999998</v>
      </c>
      <c r="M378" s="13">
        <f t="shared" si="20"/>
        <v>-1.5641130820479354E-2</v>
      </c>
      <c r="N378" s="13">
        <v>-2.2059761464378935E-2</v>
      </c>
      <c r="O378" s="13">
        <v>-1.2144455097475304E-2</v>
      </c>
      <c r="P378" s="13">
        <v>-1.0217764934746243E-2</v>
      </c>
      <c r="Q378" s="7"/>
      <c r="R378" s="8"/>
      <c r="S378" s="8"/>
      <c r="T378" s="8"/>
      <c r="U378" s="8"/>
      <c r="V378" s="13"/>
      <c r="W378" s="14"/>
      <c r="X378" s="1"/>
      <c r="Y378" s="1"/>
      <c r="Z378" s="1"/>
      <c r="AA378" s="1"/>
      <c r="AB378" s="1"/>
      <c r="AC378" s="1"/>
      <c r="AD378" s="8"/>
      <c r="AE378" s="8"/>
      <c r="AF378" s="8"/>
      <c r="AG378" s="8"/>
      <c r="AH378" s="9"/>
      <c r="AI378" s="8"/>
      <c r="AJ378" s="13"/>
      <c r="AK378" s="8"/>
      <c r="AL378" s="8"/>
      <c r="AM378" s="8"/>
      <c r="AN378" s="8"/>
      <c r="AO378" s="7"/>
      <c r="AP378" s="7"/>
      <c r="AQ378" s="7"/>
      <c r="AR378" s="7"/>
      <c r="AS378" s="7"/>
      <c r="AT378" s="7"/>
      <c r="AU378" s="8"/>
      <c r="AV378" s="8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7"/>
      <c r="BV378" s="7"/>
      <c r="BW378" s="8"/>
      <c r="BX378" s="8"/>
      <c r="BY378" s="8"/>
      <c r="BZ378" s="8"/>
      <c r="CA378" s="8"/>
      <c r="CC378" s="8"/>
      <c r="CE378" s="7"/>
      <c r="CF378" s="8"/>
      <c r="CG378" s="8"/>
      <c r="CH378" s="8"/>
      <c r="CI378" s="8"/>
      <c r="CJ378" s="8"/>
    </row>
    <row r="379" spans="1:88" x14ac:dyDescent="0.3">
      <c r="A379" s="1" t="s">
        <v>2377</v>
      </c>
      <c r="B379" s="1"/>
      <c r="C379" s="1" t="s">
        <v>1878</v>
      </c>
      <c r="D379" s="1"/>
      <c r="E379" s="1"/>
      <c r="F379" s="1"/>
      <c r="G379" s="1"/>
      <c r="H379" s="1">
        <v>13367.12</v>
      </c>
      <c r="I379" s="1">
        <v>-1.75</v>
      </c>
      <c r="J379" s="12">
        <v>1193.67</v>
      </c>
      <c r="K379" s="5">
        <v>920.88</v>
      </c>
      <c r="L379" s="5">
        <v>2067.54</v>
      </c>
      <c r="M379" s="13">
        <f t="shared" si="20"/>
        <v>-1.7580787765694272E-2</v>
      </c>
      <c r="N379" s="13">
        <v>-2.6886234867321557E-2</v>
      </c>
      <c r="O379" s="13">
        <v>-6.9233257845356944E-3</v>
      </c>
      <c r="P379" s="13">
        <v>-1.3691180399190817E-2</v>
      </c>
      <c r="Q379" s="7"/>
      <c r="R379" s="8"/>
      <c r="S379" s="8"/>
      <c r="T379" s="8"/>
      <c r="U379" s="8"/>
      <c r="V379" s="13"/>
      <c r="W379" s="14"/>
      <c r="X379" s="1"/>
      <c r="Y379" s="1"/>
      <c r="Z379" s="1"/>
      <c r="AA379" s="1"/>
      <c r="AB379" s="1"/>
      <c r="AC379" s="1"/>
      <c r="AD379" s="8"/>
      <c r="AE379" s="8"/>
      <c r="AF379" s="8"/>
      <c r="AG379" s="8"/>
      <c r="AH379" s="9"/>
      <c r="AI379" s="8"/>
      <c r="AJ379" s="13"/>
      <c r="AK379" s="8"/>
      <c r="AL379" s="8"/>
      <c r="AM379" s="8"/>
      <c r="AN379" s="8"/>
      <c r="AO379" s="7"/>
      <c r="AP379" s="7"/>
      <c r="AQ379" s="7"/>
      <c r="AR379" s="7"/>
      <c r="AS379" s="7"/>
      <c r="AT379" s="7"/>
      <c r="AU379" s="8"/>
      <c r="AV379" s="8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7"/>
      <c r="BV379" s="7"/>
      <c r="BW379" s="8"/>
      <c r="BX379" s="8"/>
      <c r="BY379" s="8"/>
      <c r="BZ379" s="8"/>
      <c r="CA379" s="8"/>
      <c r="CC379" s="8"/>
      <c r="CE379" s="7"/>
      <c r="CF379" s="8"/>
      <c r="CG379" s="8"/>
      <c r="CH379" s="8"/>
      <c r="CI379" s="8"/>
      <c r="CJ379" s="8"/>
    </row>
    <row r="380" spans="1:88" x14ac:dyDescent="0.3">
      <c r="A380" s="1" t="s">
        <v>2378</v>
      </c>
      <c r="B380" s="1"/>
      <c r="C380" s="1" t="s">
        <v>1878</v>
      </c>
      <c r="D380" s="1"/>
      <c r="E380" s="1"/>
      <c r="F380" s="1"/>
      <c r="G380" s="1"/>
      <c r="H380" s="1">
        <v>13355.32</v>
      </c>
      <c r="I380" s="1">
        <v>-0.08</v>
      </c>
      <c r="J380" s="12">
        <v>1191.45</v>
      </c>
      <c r="K380" s="5">
        <v>922.07</v>
      </c>
      <c r="L380" s="5">
        <v>2066.04</v>
      </c>
      <c r="M380" s="13">
        <f t="shared" si="20"/>
        <v>-8.827630783595497E-4</v>
      </c>
      <c r="N380" s="13">
        <v>-1.8598105003895249E-3</v>
      </c>
      <c r="O380" s="13">
        <v>1.2922422031100833E-3</v>
      </c>
      <c r="P380" s="13">
        <v>-7.2549986941006228E-4</v>
      </c>
      <c r="Q380" s="7"/>
      <c r="R380" s="8"/>
      <c r="S380" s="8"/>
      <c r="T380" s="8"/>
      <c r="U380" s="8"/>
      <c r="V380" s="13"/>
      <c r="W380" s="14"/>
      <c r="X380" s="1"/>
      <c r="Y380" s="1"/>
      <c r="Z380" s="1"/>
      <c r="AA380" s="1"/>
      <c r="AB380" s="1"/>
      <c r="AC380" s="1"/>
      <c r="AD380" s="8"/>
      <c r="AE380" s="8"/>
      <c r="AF380" s="8"/>
      <c r="AG380" s="8"/>
      <c r="AH380" s="9"/>
      <c r="AI380" s="8"/>
      <c r="AJ380" s="13"/>
      <c r="AK380" s="8"/>
      <c r="AL380" s="8"/>
      <c r="AM380" s="8"/>
      <c r="AN380" s="8"/>
      <c r="AO380" s="7"/>
      <c r="AP380" s="7"/>
      <c r="AQ380" s="7"/>
      <c r="AR380" s="7"/>
      <c r="AS380" s="7"/>
      <c r="AT380" s="7"/>
      <c r="AU380" s="8"/>
      <c r="AV380" s="8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7"/>
      <c r="BV380" s="7"/>
      <c r="BW380" s="8"/>
      <c r="BX380" s="8"/>
      <c r="BY380" s="8"/>
      <c r="BZ380" s="8"/>
      <c r="CA380" s="8"/>
      <c r="CC380" s="8"/>
      <c r="CE380" s="7"/>
      <c r="CF380" s="8"/>
      <c r="CG380" s="8"/>
      <c r="CH380" s="8"/>
      <c r="CI380" s="8"/>
      <c r="CJ380" s="8"/>
    </row>
    <row r="381" spans="1:88" x14ac:dyDescent="0.3">
      <c r="A381" s="1" t="s">
        <v>2379</v>
      </c>
      <c r="B381" s="1"/>
      <c r="C381" s="1" t="s">
        <v>1878</v>
      </c>
      <c r="D381" s="1"/>
      <c r="E381" s="1"/>
      <c r="F381" s="1"/>
      <c r="G381" s="1"/>
      <c r="H381" s="1">
        <v>13579.66</v>
      </c>
      <c r="I381" s="1">
        <v>1.67</v>
      </c>
      <c r="J381" s="12">
        <v>1219.06</v>
      </c>
      <c r="K381" s="5">
        <v>927.95</v>
      </c>
      <c r="L381" s="5">
        <v>2070.14</v>
      </c>
      <c r="M381" s="13">
        <f t="shared" si="20"/>
        <v>1.6797800427095666E-2</v>
      </c>
      <c r="N381" s="13">
        <v>2.3173444122707609E-2</v>
      </c>
      <c r="O381" s="13">
        <v>6.3769561963842314E-3</v>
      </c>
      <c r="P381" s="13">
        <v>1.9844727110800431E-3</v>
      </c>
      <c r="Q381" s="7"/>
      <c r="R381" s="8"/>
      <c r="S381" s="8"/>
      <c r="T381" s="8"/>
      <c r="U381" s="8"/>
      <c r="V381" s="13"/>
      <c r="W381" s="14"/>
      <c r="X381" s="1"/>
      <c r="Y381" s="1"/>
      <c r="Z381" s="1"/>
      <c r="AA381" s="1"/>
      <c r="AB381" s="1"/>
      <c r="AC381" s="1"/>
      <c r="AD381" s="8"/>
      <c r="AE381" s="8"/>
      <c r="AF381" s="8"/>
      <c r="AG381" s="8"/>
      <c r="AH381" s="9"/>
      <c r="AI381" s="8"/>
      <c r="AJ381" s="13"/>
      <c r="AK381" s="8"/>
      <c r="AL381" s="8"/>
      <c r="AM381" s="8"/>
      <c r="AN381" s="8"/>
      <c r="AO381" s="7"/>
      <c r="AP381" s="7"/>
      <c r="AQ381" s="7"/>
      <c r="AR381" s="7"/>
      <c r="AS381" s="7"/>
      <c r="AT381" s="7"/>
      <c r="AU381" s="8"/>
      <c r="AV381" s="8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7"/>
      <c r="BV381" s="7"/>
      <c r="BW381" s="8"/>
      <c r="BX381" s="8"/>
      <c r="BY381" s="8"/>
      <c r="BZ381" s="8"/>
      <c r="CA381" s="8"/>
      <c r="CC381" s="8"/>
      <c r="CE381" s="7"/>
      <c r="CF381" s="8"/>
      <c r="CG381" s="8"/>
      <c r="CH381" s="8"/>
      <c r="CI381" s="8"/>
      <c r="CJ381" s="8"/>
    </row>
    <row r="382" spans="1:88" x14ac:dyDescent="0.3">
      <c r="A382" s="1" t="s">
        <v>2380</v>
      </c>
      <c r="B382" s="1"/>
      <c r="C382" s="1" t="s">
        <v>1878</v>
      </c>
      <c r="D382" s="1"/>
      <c r="E382" s="1"/>
      <c r="F382" s="1"/>
      <c r="G382" s="1"/>
      <c r="H382" s="1">
        <v>13422.57</v>
      </c>
      <c r="I382" s="1">
        <v>-1.1499999999999999</v>
      </c>
      <c r="J382" s="12">
        <v>1204.3699999999999</v>
      </c>
      <c r="K382" s="5">
        <v>917.31</v>
      </c>
      <c r="L382" s="5">
        <v>2064.52</v>
      </c>
      <c r="M382" s="13">
        <f t="shared" si="20"/>
        <v>-1.1568036313133079E-2</v>
      </c>
      <c r="N382" s="13">
        <v>-1.2050268239463202E-2</v>
      </c>
      <c r="O382" s="13">
        <v>-1.1466135028827096E-2</v>
      </c>
      <c r="P382" s="13">
        <v>-2.7147922362737997E-3</v>
      </c>
      <c r="Q382" s="7"/>
      <c r="R382" s="8"/>
      <c r="S382" s="8"/>
      <c r="T382" s="8"/>
      <c r="U382" s="8"/>
      <c r="V382" s="13"/>
      <c r="W382" s="14"/>
      <c r="X382" s="1"/>
      <c r="Y382" s="1"/>
      <c r="Z382" s="1"/>
      <c r="AA382" s="1"/>
      <c r="AB382" s="1"/>
      <c r="AC382" s="1"/>
      <c r="AD382" s="8"/>
      <c r="AE382" s="8"/>
      <c r="AF382" s="8"/>
      <c r="AG382" s="8"/>
      <c r="AH382" s="9"/>
      <c r="AI382" s="8"/>
      <c r="AJ382" s="13"/>
      <c r="AK382" s="8"/>
      <c r="AL382" s="8"/>
      <c r="AM382" s="8"/>
      <c r="AN382" s="8"/>
      <c r="AO382" s="7"/>
      <c r="AP382" s="7"/>
      <c r="AQ382" s="7"/>
      <c r="AR382" s="7"/>
      <c r="AS382" s="7"/>
      <c r="AT382" s="7"/>
      <c r="AU382" s="8"/>
      <c r="AV382" s="8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7"/>
      <c r="BV382" s="7"/>
      <c r="BW382" s="8"/>
      <c r="BX382" s="8"/>
      <c r="BY382" s="8"/>
      <c r="BZ382" s="8"/>
      <c r="CA382" s="8"/>
      <c r="CC382" s="8"/>
      <c r="CE382" s="7"/>
      <c r="CF382" s="8"/>
      <c r="CG382" s="8"/>
      <c r="CH382" s="8"/>
      <c r="CI382" s="8"/>
      <c r="CJ382" s="8"/>
    </row>
    <row r="383" spans="1:88" x14ac:dyDescent="0.3">
      <c r="A383" s="1" t="s">
        <v>2381</v>
      </c>
      <c r="B383" s="1"/>
      <c r="C383" s="1" t="s">
        <v>1878</v>
      </c>
      <c r="D383" s="1"/>
      <c r="E383" s="1"/>
      <c r="F383" s="1"/>
      <c r="G383" s="1"/>
      <c r="H383" s="1">
        <v>13195.56</v>
      </c>
      <c r="I383" s="1">
        <v>-1.69</v>
      </c>
      <c r="J383" s="12">
        <v>1176.31</v>
      </c>
      <c r="K383" s="5">
        <v>906.71</v>
      </c>
      <c r="L383" s="5">
        <v>2032.22</v>
      </c>
      <c r="M383" s="13">
        <f t="shared" si="20"/>
        <v>-1.6912558474271311E-2</v>
      </c>
      <c r="N383" s="13">
        <v>-2.3298488006177509E-2</v>
      </c>
      <c r="O383" s="13">
        <v>-1.155552648504854E-2</v>
      </c>
      <c r="P383" s="13">
        <v>-1.5645283165094059E-2</v>
      </c>
      <c r="Q383" s="7"/>
      <c r="R383" s="8"/>
      <c r="S383" s="8"/>
      <c r="T383" s="8"/>
      <c r="U383" s="8"/>
      <c r="V383" s="13"/>
      <c r="W383" s="14"/>
      <c r="X383" s="1"/>
      <c r="Y383" s="1"/>
      <c r="Z383" s="1"/>
      <c r="AA383" s="1"/>
      <c r="AB383" s="1"/>
      <c r="AC383" s="1"/>
      <c r="AD383" s="8"/>
      <c r="AE383" s="8"/>
      <c r="AF383" s="8"/>
      <c r="AG383" s="8"/>
      <c r="AH383" s="9"/>
      <c r="AI383" s="8"/>
      <c r="AJ383" s="13"/>
      <c r="AK383" s="8"/>
      <c r="AL383" s="8"/>
      <c r="AM383" s="8"/>
      <c r="AN383" s="8"/>
      <c r="AO383" s="7"/>
      <c r="AP383" s="7"/>
      <c r="AQ383" s="7"/>
      <c r="AR383" s="7"/>
      <c r="AS383" s="7"/>
      <c r="AT383" s="7"/>
      <c r="AU383" s="8"/>
      <c r="AV383" s="8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7"/>
      <c r="BV383" s="7"/>
      <c r="BW383" s="8"/>
      <c r="BX383" s="8"/>
      <c r="BY383" s="8"/>
      <c r="BZ383" s="8"/>
      <c r="CA383" s="8"/>
      <c r="CC383" s="8"/>
      <c r="CE383" s="7"/>
      <c r="CF383" s="8"/>
      <c r="CG383" s="8"/>
      <c r="CH383" s="8"/>
      <c r="CI383" s="8"/>
      <c r="CJ383" s="8"/>
    </row>
    <row r="384" spans="1:88" x14ac:dyDescent="0.3">
      <c r="A384" s="1" t="s">
        <v>2382</v>
      </c>
      <c r="B384" s="1"/>
      <c r="C384" s="1" t="s">
        <v>1878</v>
      </c>
      <c r="D384" s="1"/>
      <c r="E384" s="1"/>
      <c r="F384" s="1"/>
      <c r="G384" s="1"/>
      <c r="H384" s="1">
        <v>13076.92</v>
      </c>
      <c r="I384" s="1">
        <v>-0.89</v>
      </c>
      <c r="J384" s="12">
        <v>1160.01</v>
      </c>
      <c r="K384" s="5">
        <v>899.35</v>
      </c>
      <c r="L384" s="5">
        <v>2031.69</v>
      </c>
      <c r="M384" s="13">
        <f t="shared" si="20"/>
        <v>-8.9909030007062629E-3</v>
      </c>
      <c r="N384" s="13">
        <v>-1.3856891465685028E-2</v>
      </c>
      <c r="O384" s="13">
        <v>-8.1172591015871154E-3</v>
      </c>
      <c r="P384" s="13">
        <v>-2.6079853559157762E-4</v>
      </c>
      <c r="Q384" s="7"/>
      <c r="R384" s="8"/>
      <c r="S384" s="8"/>
      <c r="T384" s="8"/>
      <c r="U384" s="8"/>
      <c r="V384" s="13"/>
      <c r="W384" s="14"/>
      <c r="X384" s="1"/>
      <c r="Y384" s="1"/>
      <c r="Z384" s="1"/>
      <c r="AA384" s="1"/>
      <c r="AB384" s="1"/>
      <c r="AC384" s="1"/>
      <c r="AD384" s="8"/>
      <c r="AE384" s="8"/>
      <c r="AF384" s="8"/>
      <c r="AG384" s="8"/>
      <c r="AH384" s="9"/>
      <c r="AI384" s="8"/>
      <c r="AJ384" s="13"/>
      <c r="AK384" s="8"/>
      <c r="AL384" s="8"/>
      <c r="AM384" s="8"/>
      <c r="AN384" s="8"/>
      <c r="AO384" s="7"/>
      <c r="AP384" s="7"/>
      <c r="AQ384" s="7"/>
      <c r="AR384" s="7"/>
      <c r="AS384" s="7"/>
      <c r="AT384" s="7"/>
      <c r="AU384" s="8"/>
      <c r="AV384" s="8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7"/>
      <c r="BV384" s="7"/>
      <c r="BW384" s="8"/>
      <c r="BX384" s="8"/>
      <c r="BY384" s="8"/>
      <c r="BZ384" s="8"/>
      <c r="CA384" s="8"/>
      <c r="CC384" s="8"/>
      <c r="CE384" s="7"/>
      <c r="CF384" s="8"/>
      <c r="CG384" s="8"/>
      <c r="CH384" s="8"/>
      <c r="CI384" s="8"/>
      <c r="CJ384" s="8"/>
    </row>
    <row r="385" spans="1:88" x14ac:dyDescent="0.3">
      <c r="A385" s="1" t="s">
        <v>2383</v>
      </c>
      <c r="B385" s="1"/>
      <c r="C385" s="1" t="s">
        <v>1878</v>
      </c>
      <c r="D385" s="1"/>
      <c r="E385" s="1"/>
      <c r="F385" s="1"/>
      <c r="G385" s="1"/>
      <c r="H385" s="1">
        <v>13416.54</v>
      </c>
      <c r="I385" s="1">
        <v>2.59</v>
      </c>
      <c r="J385" s="12">
        <v>1207.8399999999999</v>
      </c>
      <c r="K385" s="5">
        <v>904.1</v>
      </c>
      <c r="L385" s="5">
        <v>2020.8</v>
      </c>
      <c r="M385" s="13">
        <f t="shared" si="20"/>
        <v>2.5970947287281776E-2</v>
      </c>
      <c r="N385" s="13">
        <v>4.123240316893817E-2</v>
      </c>
      <c r="O385" s="13">
        <v>5.2815922610773836E-3</v>
      </c>
      <c r="P385" s="13">
        <v>-5.3600696956721539E-3</v>
      </c>
      <c r="Q385" s="7"/>
      <c r="R385" s="8"/>
      <c r="S385" s="8"/>
      <c r="T385" s="8"/>
      <c r="U385" s="8"/>
      <c r="V385" s="13"/>
      <c r="W385" s="14"/>
      <c r="X385" s="1"/>
      <c r="Y385" s="1"/>
      <c r="Z385" s="1"/>
      <c r="AA385" s="1"/>
      <c r="AB385" s="1"/>
      <c r="AC385" s="1"/>
      <c r="AD385" s="8"/>
      <c r="AE385" s="8"/>
      <c r="AF385" s="8"/>
      <c r="AG385" s="8"/>
      <c r="AH385" s="9"/>
      <c r="AI385" s="8"/>
      <c r="AJ385" s="13"/>
      <c r="AK385" s="8"/>
      <c r="AL385" s="8"/>
      <c r="AM385" s="8"/>
      <c r="AN385" s="8"/>
      <c r="AO385" s="7"/>
      <c r="AP385" s="7"/>
      <c r="AQ385" s="7"/>
      <c r="AR385" s="7"/>
      <c r="AS385" s="7"/>
      <c r="AT385" s="7"/>
      <c r="AU385" s="8"/>
      <c r="AV385" s="8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7"/>
      <c r="BV385" s="7"/>
      <c r="BW385" s="8"/>
      <c r="BX385" s="8"/>
      <c r="BY385" s="8"/>
      <c r="BZ385" s="8"/>
      <c r="CA385" s="8"/>
      <c r="CC385" s="8"/>
      <c r="CE385" s="7"/>
      <c r="CF385" s="8"/>
      <c r="CG385" s="8"/>
      <c r="CH385" s="8"/>
      <c r="CI385" s="8"/>
      <c r="CJ385" s="8"/>
    </row>
    <row r="386" spans="1:88" x14ac:dyDescent="0.3">
      <c r="A386" s="1" t="s">
        <v>2384</v>
      </c>
      <c r="B386" s="1"/>
      <c r="C386" s="1" t="s">
        <v>1878</v>
      </c>
      <c r="D386" s="1"/>
      <c r="E386" s="1"/>
      <c r="F386" s="1"/>
      <c r="G386" s="1"/>
      <c r="H386" s="1">
        <v>13404.17</v>
      </c>
      <c r="I386" s="1">
        <v>-0.09</v>
      </c>
      <c r="J386" s="12">
        <v>1200.31</v>
      </c>
      <c r="K386" s="5">
        <v>909.5</v>
      </c>
      <c r="L386" s="5">
        <v>2030.25</v>
      </c>
      <c r="M386" s="13">
        <f t="shared" si="20"/>
        <v>-9.2199628220102081E-4</v>
      </c>
      <c r="N386" s="13">
        <v>-6.2342694396608778E-3</v>
      </c>
      <c r="O386" s="13">
        <v>5.9727906205064851E-3</v>
      </c>
      <c r="P386" s="13">
        <v>4.676365795724502E-3</v>
      </c>
      <c r="Q386" s="7"/>
      <c r="R386" s="8"/>
      <c r="S386" s="8"/>
      <c r="T386" s="8"/>
      <c r="U386" s="8"/>
      <c r="V386" s="13"/>
      <c r="W386" s="14"/>
      <c r="X386" s="1"/>
      <c r="Y386" s="1"/>
      <c r="Z386" s="1"/>
      <c r="AA386" s="1"/>
      <c r="AB386" s="1"/>
      <c r="AC386" s="1"/>
      <c r="AD386" s="8"/>
      <c r="AE386" s="8"/>
      <c r="AF386" s="8"/>
      <c r="AG386" s="8"/>
      <c r="AH386" s="9"/>
      <c r="AI386" s="8"/>
      <c r="AJ386" s="13"/>
      <c r="AK386" s="8"/>
      <c r="AL386" s="8"/>
      <c r="AM386" s="8"/>
      <c r="AN386" s="8"/>
      <c r="AO386" s="7"/>
      <c r="AP386" s="7"/>
      <c r="AQ386" s="7"/>
      <c r="AR386" s="7"/>
      <c r="AS386" s="7"/>
      <c r="AT386" s="7"/>
      <c r="AU386" s="8"/>
      <c r="AV386" s="8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7"/>
      <c r="BV386" s="7"/>
      <c r="BW386" s="8"/>
      <c r="BX386" s="8"/>
      <c r="BY386" s="8"/>
      <c r="BZ386" s="8"/>
      <c r="CA386" s="8"/>
      <c r="CC386" s="8"/>
      <c r="CE386" s="7"/>
      <c r="CF386" s="8"/>
      <c r="CG386" s="8"/>
      <c r="CH386" s="8"/>
      <c r="CI386" s="8"/>
      <c r="CJ386" s="8"/>
    </row>
    <row r="387" spans="1:88" x14ac:dyDescent="0.3">
      <c r="A387" s="1" t="s">
        <v>2385</v>
      </c>
      <c r="B387" s="1"/>
      <c r="C387" s="1" t="s">
        <v>1878</v>
      </c>
      <c r="D387" s="1"/>
      <c r="E387" s="1"/>
      <c r="F387" s="1"/>
      <c r="G387" s="1"/>
      <c r="H387" s="1">
        <v>13674.7</v>
      </c>
      <c r="I387" s="1">
        <v>2.0099999999999998</v>
      </c>
      <c r="J387" s="12">
        <v>1228.93</v>
      </c>
      <c r="K387" s="5">
        <v>908.37</v>
      </c>
      <c r="L387" s="5">
        <v>2024.72</v>
      </c>
      <c r="M387" s="13">
        <f t="shared" si="20"/>
        <v>2.018252528877218E-2</v>
      </c>
      <c r="N387" s="13">
        <v>2.3843840341245315E-2</v>
      </c>
      <c r="O387" s="13">
        <v>-1.2424409015943105E-3</v>
      </c>
      <c r="P387" s="13">
        <v>-2.7238024873783573E-3</v>
      </c>
      <c r="Q387" s="7"/>
      <c r="R387" s="8"/>
      <c r="S387" s="8"/>
      <c r="T387" s="8"/>
      <c r="U387" s="8"/>
      <c r="V387" s="13"/>
      <c r="W387" s="14"/>
      <c r="X387" s="1"/>
      <c r="Y387" s="1"/>
      <c r="Z387" s="1"/>
      <c r="AA387" s="1"/>
      <c r="AB387" s="1"/>
      <c r="AC387" s="1"/>
      <c r="AD387" s="8"/>
      <c r="AE387" s="8"/>
      <c r="AF387" s="8"/>
      <c r="AG387" s="8"/>
      <c r="AH387" s="9"/>
      <c r="AI387" s="8"/>
      <c r="AJ387" s="13"/>
      <c r="AK387" s="8"/>
      <c r="AL387" s="8"/>
      <c r="AM387" s="8"/>
      <c r="AN387" s="8"/>
      <c r="AO387" s="7"/>
      <c r="AP387" s="7"/>
      <c r="AQ387" s="7"/>
      <c r="AR387" s="7"/>
      <c r="AS387" s="7"/>
      <c r="AT387" s="7"/>
      <c r="AU387" s="8"/>
      <c r="AV387" s="8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7"/>
      <c r="BV387" s="7"/>
      <c r="BW387" s="8"/>
      <c r="BX387" s="8"/>
      <c r="BY387" s="8"/>
      <c r="BZ387" s="8"/>
      <c r="CA387" s="8"/>
      <c r="CC387" s="8"/>
      <c r="CE387" s="7"/>
      <c r="CF387" s="8"/>
      <c r="CG387" s="8"/>
      <c r="CH387" s="8"/>
      <c r="CI387" s="8"/>
      <c r="CJ387" s="8"/>
    </row>
    <row r="388" spans="1:88" x14ac:dyDescent="0.3">
      <c r="A388" s="1" t="s">
        <v>2386</v>
      </c>
      <c r="B388" s="1"/>
      <c r="C388" s="1" t="s">
        <v>1878</v>
      </c>
      <c r="D388" s="1"/>
      <c r="E388" s="1"/>
      <c r="F388" s="1"/>
      <c r="G388" s="1"/>
      <c r="H388" s="1">
        <v>13451.47</v>
      </c>
      <c r="I388" s="1">
        <v>-1.63</v>
      </c>
      <c r="J388" s="12">
        <v>1192.97</v>
      </c>
      <c r="K388" s="5">
        <v>907.04</v>
      </c>
      <c r="L388" s="5">
        <v>2012.36</v>
      </c>
      <c r="M388" s="13">
        <f t="shared" ref="M388:M451" si="21">H388/H387-1</f>
        <v>-1.632430693177922E-2</v>
      </c>
      <c r="N388" s="13">
        <v>-2.9261227246466515E-2</v>
      </c>
      <c r="O388" s="13">
        <v>-1.464161079736237E-3</v>
      </c>
      <c r="P388" s="13">
        <v>-6.1045477893240108E-3</v>
      </c>
      <c r="Q388" s="7"/>
      <c r="R388" s="8"/>
      <c r="S388" s="8"/>
      <c r="T388" s="8"/>
      <c r="U388" s="8"/>
      <c r="V388" s="13"/>
      <c r="W388" s="14"/>
      <c r="X388" s="1"/>
      <c r="Y388" s="1"/>
      <c r="Z388" s="1"/>
      <c r="AA388" s="1"/>
      <c r="AB388" s="1"/>
      <c r="AC388" s="1"/>
      <c r="AD388" s="8"/>
      <c r="AE388" s="8"/>
      <c r="AF388" s="8"/>
      <c r="AG388" s="8"/>
      <c r="AH388" s="9"/>
      <c r="AI388" s="8"/>
      <c r="AJ388" s="13"/>
      <c r="AK388" s="8"/>
      <c r="AL388" s="8"/>
      <c r="AM388" s="8"/>
      <c r="AN388" s="8"/>
      <c r="AO388" s="7"/>
      <c r="AP388" s="7"/>
      <c r="AQ388" s="7"/>
      <c r="AR388" s="7"/>
      <c r="AS388" s="7"/>
      <c r="AT388" s="7"/>
      <c r="AU388" s="8"/>
      <c r="AV388" s="8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7"/>
      <c r="BV388" s="7"/>
      <c r="BW388" s="8"/>
      <c r="BX388" s="8"/>
      <c r="BY388" s="8"/>
      <c r="BZ388" s="8"/>
      <c r="CA388" s="8"/>
      <c r="CC388" s="8"/>
      <c r="CE388" s="7"/>
      <c r="CF388" s="8"/>
      <c r="CG388" s="8"/>
      <c r="CH388" s="8"/>
      <c r="CI388" s="8"/>
      <c r="CJ388" s="8"/>
    </row>
    <row r="389" spans="1:88" x14ac:dyDescent="0.3">
      <c r="A389" s="1" t="s">
        <v>2387</v>
      </c>
      <c r="B389" s="1"/>
      <c r="C389" s="1" t="s">
        <v>1878</v>
      </c>
      <c r="D389" s="1"/>
      <c r="E389" s="1"/>
      <c r="F389" s="1"/>
      <c r="G389" s="1"/>
      <c r="H389" s="1">
        <v>13458.94</v>
      </c>
      <c r="I389" s="1">
        <v>0.05</v>
      </c>
      <c r="J389" s="12">
        <v>1194.5899999999999</v>
      </c>
      <c r="K389" s="5">
        <v>899.49</v>
      </c>
      <c r="L389" s="5">
        <v>2008.66</v>
      </c>
      <c r="M389" s="13">
        <f t="shared" si="21"/>
        <v>5.5532964055249323E-4</v>
      </c>
      <c r="N389" s="13">
        <v>1.3579553551219536E-3</v>
      </c>
      <c r="O389" s="13">
        <v>-8.3237784441699825E-3</v>
      </c>
      <c r="P389" s="13">
        <v>-1.8386372219681979E-3</v>
      </c>
      <c r="Q389" s="7"/>
      <c r="R389" s="8"/>
      <c r="S389" s="8"/>
      <c r="T389" s="8"/>
      <c r="U389" s="8"/>
      <c r="V389" s="13"/>
      <c r="W389" s="14"/>
      <c r="X389" s="1"/>
      <c r="Y389" s="1"/>
      <c r="Z389" s="1"/>
      <c r="AA389" s="1"/>
      <c r="AB389" s="1"/>
      <c r="AC389" s="1"/>
      <c r="AD389" s="8"/>
      <c r="AE389" s="8"/>
      <c r="AF389" s="8"/>
      <c r="AG389" s="8"/>
      <c r="AH389" s="9"/>
      <c r="AI389" s="8"/>
      <c r="AJ389" s="13"/>
      <c r="AK389" s="8"/>
      <c r="AL389" s="8"/>
      <c r="AM389" s="8"/>
      <c r="AN389" s="8"/>
      <c r="AO389" s="7"/>
      <c r="AP389" s="7"/>
      <c r="AQ389" s="7"/>
      <c r="AR389" s="7"/>
      <c r="AS389" s="7"/>
      <c r="AT389" s="7"/>
      <c r="AU389" s="8"/>
      <c r="AV389" s="8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7"/>
      <c r="BV389" s="7"/>
      <c r="BW389" s="8"/>
      <c r="BX389" s="8"/>
      <c r="BY389" s="8"/>
      <c r="BZ389" s="8"/>
      <c r="CA389" s="8"/>
      <c r="CC389" s="8"/>
      <c r="CE389" s="7"/>
      <c r="CF389" s="8"/>
      <c r="CG389" s="8"/>
      <c r="CH389" s="8"/>
      <c r="CI389" s="8"/>
      <c r="CJ389" s="8"/>
    </row>
    <row r="390" spans="1:88" x14ac:dyDescent="0.3">
      <c r="A390" s="1" t="s">
        <v>2388</v>
      </c>
      <c r="B390" s="1"/>
      <c r="C390" s="1" t="s">
        <v>1878</v>
      </c>
      <c r="D390" s="1"/>
      <c r="E390" s="1"/>
      <c r="F390" s="1"/>
      <c r="G390" s="1"/>
      <c r="H390" s="1">
        <v>13441.88</v>
      </c>
      <c r="I390" s="1">
        <v>-0.12</v>
      </c>
      <c r="J390" s="12">
        <v>1189.28</v>
      </c>
      <c r="K390" s="5">
        <v>900.3</v>
      </c>
      <c r="L390" s="5">
        <v>2008.14</v>
      </c>
      <c r="M390" s="13">
        <f t="shared" si="21"/>
        <v>-1.267558960809767E-3</v>
      </c>
      <c r="N390" s="13">
        <v>-4.4450397207409509E-3</v>
      </c>
      <c r="O390" s="13">
        <v>9.0051028916371401E-4</v>
      </c>
      <c r="P390" s="13">
        <v>-2.5887905369748054E-4</v>
      </c>
      <c r="Q390" s="7"/>
      <c r="R390" s="8"/>
      <c r="S390" s="8"/>
      <c r="T390" s="8"/>
      <c r="U390" s="8"/>
      <c r="V390" s="13"/>
      <c r="W390" s="14"/>
      <c r="X390" s="1"/>
      <c r="Y390" s="1"/>
      <c r="Z390" s="1"/>
      <c r="AA390" s="1"/>
      <c r="AB390" s="1"/>
      <c r="AC390" s="1"/>
      <c r="AD390" s="8"/>
      <c r="AE390" s="8"/>
      <c r="AF390" s="8"/>
      <c r="AG390" s="8"/>
      <c r="AH390" s="9"/>
      <c r="AI390" s="8"/>
      <c r="AJ390" s="13"/>
      <c r="AK390" s="8"/>
      <c r="AL390" s="8"/>
      <c r="AM390" s="8"/>
      <c r="AN390" s="8"/>
      <c r="AO390" s="7"/>
      <c r="AP390" s="7"/>
      <c r="AQ390" s="7"/>
      <c r="AR390" s="7"/>
      <c r="AS390" s="7"/>
      <c r="AT390" s="7"/>
      <c r="AU390" s="8"/>
      <c r="AV390" s="8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7"/>
      <c r="BV390" s="7"/>
      <c r="BW390" s="8"/>
      <c r="BX390" s="8"/>
      <c r="BY390" s="8"/>
      <c r="BZ390" s="8"/>
      <c r="CA390" s="8"/>
      <c r="CC390" s="8"/>
      <c r="CE390" s="7"/>
      <c r="CF390" s="8"/>
      <c r="CG390" s="8"/>
      <c r="CH390" s="8"/>
      <c r="CI390" s="8"/>
      <c r="CJ390" s="8"/>
    </row>
    <row r="391" spans="1:88" x14ac:dyDescent="0.3">
      <c r="A391" s="1" t="s">
        <v>2389</v>
      </c>
      <c r="B391" s="1"/>
      <c r="C391" s="1" t="s">
        <v>1878</v>
      </c>
      <c r="D391" s="1"/>
      <c r="E391" s="1"/>
      <c r="F391" s="1"/>
      <c r="G391" s="1"/>
      <c r="H391" s="1">
        <v>13046.2</v>
      </c>
      <c r="I391" s="1">
        <v>-2.94</v>
      </c>
      <c r="J391" s="12">
        <v>1137.3</v>
      </c>
      <c r="K391" s="5">
        <v>895.25</v>
      </c>
      <c r="L391" s="5">
        <v>2004.93</v>
      </c>
      <c r="M391" s="13">
        <f t="shared" si="21"/>
        <v>-2.943635860459981E-2</v>
      </c>
      <c r="N391" s="13">
        <v>-4.3707116911072208E-2</v>
      </c>
      <c r="O391" s="13">
        <v>-5.6092413639897698E-3</v>
      </c>
      <c r="P391" s="13">
        <v>-1.5984941288954557E-3</v>
      </c>
      <c r="Q391" s="7"/>
      <c r="R391" s="8"/>
      <c r="S391" s="8"/>
      <c r="T391" s="8"/>
      <c r="U391" s="8"/>
      <c r="V391" s="13"/>
      <c r="W391" s="14"/>
      <c r="X391" s="1"/>
      <c r="Y391" s="1"/>
      <c r="Z391" s="1"/>
      <c r="AA391" s="1"/>
      <c r="AB391" s="1"/>
      <c r="AC391" s="1"/>
      <c r="AD391" s="8"/>
      <c r="AE391" s="8"/>
      <c r="AF391" s="8"/>
      <c r="AG391" s="8"/>
      <c r="AH391" s="9"/>
      <c r="AI391" s="8"/>
      <c r="AJ391" s="13"/>
      <c r="AK391" s="8"/>
      <c r="AL391" s="8"/>
      <c r="AM391" s="8"/>
      <c r="AN391" s="8"/>
      <c r="AO391" s="7"/>
      <c r="AP391" s="7"/>
      <c r="AQ391" s="7"/>
      <c r="AR391" s="7"/>
      <c r="AS391" s="7"/>
      <c r="AT391" s="7"/>
      <c r="AU391" s="8"/>
      <c r="AV391" s="8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7"/>
      <c r="BV391" s="7"/>
      <c r="BW391" s="8"/>
      <c r="BX391" s="8"/>
      <c r="BY391" s="8"/>
      <c r="BZ391" s="8"/>
      <c r="CA391" s="8"/>
      <c r="CC391" s="8"/>
      <c r="CE391" s="7"/>
      <c r="CF391" s="8"/>
      <c r="CG391" s="8"/>
      <c r="CH391" s="8"/>
      <c r="CI391" s="8"/>
      <c r="CJ391" s="8"/>
    </row>
    <row r="392" spans="1:88" x14ac:dyDescent="0.3">
      <c r="A392" s="1" t="s">
        <v>2390</v>
      </c>
      <c r="B392" s="1"/>
      <c r="C392" s="1" t="s">
        <v>1878</v>
      </c>
      <c r="D392" s="1"/>
      <c r="E392" s="1"/>
      <c r="F392" s="1"/>
      <c r="G392" s="1"/>
      <c r="H392" s="1">
        <v>13028.99</v>
      </c>
      <c r="I392" s="1">
        <v>-0.13</v>
      </c>
      <c r="J392" s="12">
        <v>1139.19</v>
      </c>
      <c r="K392" s="5">
        <v>895.08</v>
      </c>
      <c r="L392" s="5">
        <v>2006.28</v>
      </c>
      <c r="M392" s="13">
        <f t="shared" si="21"/>
        <v>-1.3191580690163907E-3</v>
      </c>
      <c r="N392" s="13">
        <v>1.6618306515432391E-3</v>
      </c>
      <c r="O392" s="13">
        <v>-1.8989109187372843E-4</v>
      </c>
      <c r="P392" s="13">
        <v>6.7334021636655805E-4</v>
      </c>
      <c r="Q392" s="7"/>
      <c r="R392" s="8"/>
      <c r="S392" s="8"/>
      <c r="T392" s="8"/>
      <c r="U392" s="8"/>
      <c r="V392" s="13"/>
      <c r="W392" s="14"/>
      <c r="X392" s="1"/>
      <c r="Y392" s="1"/>
      <c r="Z392" s="1"/>
      <c r="AA392" s="1"/>
      <c r="AB392" s="1"/>
      <c r="AC392" s="1"/>
      <c r="AD392" s="8"/>
      <c r="AE392" s="8"/>
      <c r="AF392" s="8"/>
      <c r="AG392" s="8"/>
      <c r="AH392" s="9"/>
      <c r="AI392" s="8"/>
      <c r="AJ392" s="13"/>
      <c r="AK392" s="8"/>
      <c r="AL392" s="8"/>
      <c r="AM392" s="8"/>
      <c r="AN392" s="8"/>
      <c r="AO392" s="7"/>
      <c r="AP392" s="7"/>
      <c r="AQ392" s="7"/>
      <c r="AR392" s="7"/>
      <c r="AS392" s="7"/>
      <c r="AT392" s="7"/>
      <c r="AU392" s="8"/>
      <c r="AV392" s="8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7"/>
      <c r="BV392" s="7"/>
      <c r="BW392" s="8"/>
      <c r="BX392" s="8"/>
      <c r="BY392" s="8"/>
      <c r="BZ392" s="8"/>
      <c r="CA392" s="8"/>
      <c r="CC392" s="8"/>
      <c r="CE392" s="7"/>
      <c r="CF392" s="8"/>
      <c r="CG392" s="8"/>
      <c r="CH392" s="8"/>
      <c r="CI392" s="8"/>
      <c r="CJ392" s="8"/>
    </row>
    <row r="393" spans="1:88" x14ac:dyDescent="0.3">
      <c r="A393" s="1" t="s">
        <v>2391</v>
      </c>
      <c r="B393" s="1"/>
      <c r="C393" s="1" t="s">
        <v>1878</v>
      </c>
      <c r="D393" s="1"/>
      <c r="E393" s="1"/>
      <c r="F393" s="1"/>
      <c r="G393" s="1"/>
      <c r="H393" s="1">
        <v>12815.48</v>
      </c>
      <c r="I393" s="1">
        <v>-1.63</v>
      </c>
      <c r="J393" s="12">
        <v>1120.5</v>
      </c>
      <c r="K393" s="5">
        <v>879.52</v>
      </c>
      <c r="L393" s="5">
        <v>1983.71</v>
      </c>
      <c r="M393" s="13">
        <f t="shared" si="21"/>
        <v>-1.6387302469339504E-2</v>
      </c>
      <c r="N393" s="13">
        <v>-1.640639401680144E-2</v>
      </c>
      <c r="O393" s="13">
        <v>-1.7383920990302615E-2</v>
      </c>
      <c r="P393" s="13">
        <v>-1.1249676017305643E-2</v>
      </c>
      <c r="Q393" s="7"/>
      <c r="R393" s="8"/>
      <c r="S393" s="8"/>
      <c r="T393" s="8"/>
      <c r="U393" s="8"/>
      <c r="V393" s="13"/>
      <c r="W393" s="14"/>
      <c r="X393" s="1"/>
      <c r="Y393" s="1"/>
      <c r="Z393" s="1"/>
      <c r="AA393" s="1"/>
      <c r="AB393" s="1"/>
      <c r="AC393" s="1"/>
      <c r="AD393" s="8"/>
      <c r="AE393" s="8"/>
      <c r="AF393" s="8"/>
      <c r="AG393" s="8"/>
      <c r="AH393" s="9"/>
      <c r="AI393" s="8"/>
      <c r="AJ393" s="13"/>
      <c r="AK393" s="8"/>
      <c r="AL393" s="8"/>
      <c r="AM393" s="8"/>
      <c r="AN393" s="8"/>
      <c r="AO393" s="7"/>
      <c r="AP393" s="7"/>
      <c r="AQ393" s="7"/>
      <c r="AR393" s="7"/>
      <c r="AS393" s="7"/>
      <c r="AT393" s="7"/>
      <c r="AU393" s="8"/>
      <c r="AV393" s="8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7"/>
      <c r="BV393" s="7"/>
      <c r="BW393" s="8"/>
      <c r="BX393" s="8"/>
      <c r="BY393" s="8"/>
      <c r="BZ393" s="8"/>
      <c r="CA393" s="8"/>
      <c r="CC393" s="8"/>
      <c r="CE393" s="7"/>
      <c r="CF393" s="8"/>
      <c r="CG393" s="8"/>
      <c r="CH393" s="8"/>
      <c r="CI393" s="8"/>
      <c r="CJ393" s="8"/>
    </row>
    <row r="394" spans="1:88" x14ac:dyDescent="0.3">
      <c r="A394" s="1" t="s">
        <v>2392</v>
      </c>
      <c r="B394" s="1"/>
      <c r="C394" s="1" t="s">
        <v>1878</v>
      </c>
      <c r="D394" s="1"/>
      <c r="E394" s="1"/>
      <c r="F394" s="1"/>
      <c r="G394" s="1"/>
      <c r="H394" s="1">
        <v>12798.05</v>
      </c>
      <c r="I394" s="1">
        <v>-0.13</v>
      </c>
      <c r="J394" s="12">
        <v>1118.07</v>
      </c>
      <c r="K394" s="5">
        <v>878.2</v>
      </c>
      <c r="L394" s="5">
        <v>1960.47</v>
      </c>
      <c r="M394" s="13">
        <f t="shared" si="21"/>
        <v>-1.3600739106143234E-3</v>
      </c>
      <c r="N394" s="13">
        <v>-2.1686746987952255E-3</v>
      </c>
      <c r="O394" s="13">
        <v>-1.500818628342615E-3</v>
      </c>
      <c r="P394" s="13">
        <v>-1.1715422113111273E-2</v>
      </c>
      <c r="Q394" s="7"/>
      <c r="R394" s="8"/>
      <c r="S394" s="8"/>
      <c r="T394" s="8"/>
      <c r="U394" s="8"/>
      <c r="V394" s="13"/>
      <c r="W394" s="14"/>
      <c r="X394" s="1"/>
      <c r="Y394" s="1"/>
      <c r="Z394" s="1"/>
      <c r="AA394" s="1"/>
      <c r="AB394" s="1"/>
      <c r="AC394" s="1"/>
      <c r="AD394" s="8"/>
      <c r="AE394" s="8"/>
      <c r="AF394" s="8"/>
      <c r="AG394" s="8"/>
      <c r="AH394" s="9"/>
      <c r="AI394" s="8"/>
      <c r="AJ394" s="13"/>
      <c r="AK394" s="8"/>
      <c r="AL394" s="8"/>
      <c r="AM394" s="8"/>
      <c r="AN394" s="8"/>
      <c r="AO394" s="7"/>
      <c r="AP394" s="7"/>
      <c r="AQ394" s="7"/>
      <c r="AR394" s="7"/>
      <c r="AS394" s="7"/>
      <c r="AT394" s="7"/>
      <c r="AU394" s="8"/>
      <c r="AV394" s="8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7"/>
      <c r="BV394" s="7"/>
      <c r="BW394" s="8"/>
      <c r="BX394" s="8"/>
      <c r="BY394" s="8"/>
      <c r="BZ394" s="8"/>
      <c r="CA394" s="8"/>
      <c r="CC394" s="8"/>
      <c r="CE394" s="7"/>
      <c r="CF394" s="8"/>
      <c r="CG394" s="8"/>
      <c r="CH394" s="8"/>
      <c r="CI394" s="8"/>
      <c r="CJ394" s="8"/>
    </row>
    <row r="395" spans="1:88" x14ac:dyDescent="0.3">
      <c r="A395" s="1" t="s">
        <v>2393</v>
      </c>
      <c r="B395" s="1"/>
      <c r="C395" s="1" t="s">
        <v>1878</v>
      </c>
      <c r="D395" s="1"/>
      <c r="E395" s="1"/>
      <c r="F395" s="1"/>
      <c r="G395" s="1"/>
      <c r="H395" s="1">
        <v>13069.67</v>
      </c>
      <c r="I395" s="1">
        <v>2.12</v>
      </c>
      <c r="J395" s="12">
        <v>1155.4100000000001</v>
      </c>
      <c r="K395" s="5">
        <v>882.83</v>
      </c>
      <c r="L395" s="5">
        <v>1940.6</v>
      </c>
      <c r="M395" s="13">
        <f t="shared" si="21"/>
        <v>2.1223545774551766E-2</v>
      </c>
      <c r="N395" s="13">
        <v>3.3396835618521248E-2</v>
      </c>
      <c r="O395" s="13">
        <v>5.2721475745842739E-3</v>
      </c>
      <c r="P395" s="13">
        <v>-1.0135324692548298E-2</v>
      </c>
      <c r="Q395" s="7"/>
      <c r="R395" s="8"/>
      <c r="S395" s="8"/>
      <c r="T395" s="8"/>
      <c r="U395" s="8"/>
      <c r="V395" s="13"/>
      <c r="W395" s="14"/>
      <c r="X395" s="1"/>
      <c r="Y395" s="1"/>
      <c r="Z395" s="1"/>
      <c r="AA395" s="1"/>
      <c r="AB395" s="1"/>
      <c r="AC395" s="1"/>
      <c r="AD395" s="8"/>
      <c r="AE395" s="8"/>
      <c r="AF395" s="8"/>
      <c r="AG395" s="8"/>
      <c r="AH395" s="9"/>
      <c r="AI395" s="8"/>
      <c r="AJ395" s="13"/>
      <c r="AK395" s="8"/>
      <c r="AL395" s="8"/>
      <c r="AM395" s="8"/>
      <c r="AN395" s="8"/>
      <c r="AO395" s="7"/>
      <c r="AP395" s="7"/>
      <c r="AQ395" s="7"/>
      <c r="AR395" s="7"/>
      <c r="AS395" s="7"/>
      <c r="AT395" s="7"/>
      <c r="AU395" s="8"/>
      <c r="AV395" s="8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7"/>
      <c r="BV395" s="7"/>
      <c r="BW395" s="8"/>
      <c r="BX395" s="8"/>
      <c r="BY395" s="8"/>
      <c r="BZ395" s="8"/>
      <c r="CA395" s="8"/>
      <c r="CC395" s="8"/>
      <c r="CE395" s="7"/>
      <c r="CF395" s="8"/>
      <c r="CG395" s="8"/>
      <c r="CH395" s="8"/>
      <c r="CI395" s="8"/>
      <c r="CJ395" s="8"/>
    </row>
    <row r="396" spans="1:88" x14ac:dyDescent="0.3">
      <c r="A396" s="1" t="s">
        <v>2394</v>
      </c>
      <c r="B396" s="1"/>
      <c r="C396" s="1" t="s">
        <v>1878</v>
      </c>
      <c r="D396" s="1"/>
      <c r="E396" s="1"/>
      <c r="F396" s="1"/>
      <c r="G396" s="1"/>
      <c r="H396" s="1">
        <v>13268.09</v>
      </c>
      <c r="I396" s="1">
        <v>1.51</v>
      </c>
      <c r="J396" s="12">
        <v>1184.3</v>
      </c>
      <c r="K396" s="5">
        <v>886.88</v>
      </c>
      <c r="L396" s="5">
        <v>1934.98</v>
      </c>
      <c r="M396" s="13">
        <f t="shared" si="21"/>
        <v>1.5181714611004038E-2</v>
      </c>
      <c r="N396" s="13">
        <v>2.5004111094762749E-2</v>
      </c>
      <c r="O396" s="13">
        <v>4.5875196810256647E-3</v>
      </c>
      <c r="P396" s="13">
        <v>-2.8960115428217081E-3</v>
      </c>
      <c r="Q396" s="7"/>
      <c r="R396" s="8"/>
      <c r="S396" s="8"/>
      <c r="T396" s="8"/>
      <c r="U396" s="8"/>
      <c r="V396" s="13"/>
      <c r="W396" s="14"/>
      <c r="X396" s="1"/>
      <c r="Y396" s="1"/>
      <c r="Z396" s="1"/>
      <c r="AA396" s="1"/>
      <c r="AB396" s="1"/>
      <c r="AC396" s="1"/>
      <c r="AD396" s="8"/>
      <c r="AE396" s="8"/>
      <c r="AF396" s="8"/>
      <c r="AG396" s="8"/>
      <c r="AH396" s="9"/>
      <c r="AI396" s="8"/>
      <c r="AJ396" s="13"/>
      <c r="AK396" s="8"/>
      <c r="AL396" s="8"/>
      <c r="AM396" s="8"/>
      <c r="AN396" s="8"/>
      <c r="AO396" s="7"/>
      <c r="AP396" s="7"/>
      <c r="AQ396" s="7"/>
      <c r="AR396" s="7"/>
      <c r="AS396" s="7"/>
      <c r="AT396" s="7"/>
      <c r="AU396" s="8"/>
      <c r="AV396" s="8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7"/>
      <c r="BV396" s="7"/>
      <c r="BW396" s="8"/>
      <c r="BX396" s="8"/>
      <c r="BY396" s="8"/>
      <c r="BZ396" s="8"/>
      <c r="CA396" s="8"/>
      <c r="CC396" s="8"/>
      <c r="CE396" s="7"/>
      <c r="CF396" s="8"/>
      <c r="CG396" s="8"/>
      <c r="CH396" s="8"/>
      <c r="CI396" s="8"/>
      <c r="CJ396" s="8"/>
    </row>
    <row r="397" spans="1:88" x14ac:dyDescent="0.3">
      <c r="A397" s="1" t="s">
        <v>2395</v>
      </c>
      <c r="B397" s="1"/>
      <c r="C397" s="1" t="s">
        <v>1878</v>
      </c>
      <c r="D397" s="1"/>
      <c r="E397" s="1"/>
      <c r="F397" s="1"/>
      <c r="G397" s="1"/>
      <c r="H397" s="1">
        <v>13238.18</v>
      </c>
      <c r="I397" s="1">
        <v>-0.22</v>
      </c>
      <c r="J397" s="12">
        <v>1188.32</v>
      </c>
      <c r="K397" s="5">
        <v>880.55</v>
      </c>
      <c r="L397" s="5">
        <v>1944.59</v>
      </c>
      <c r="M397" s="13">
        <f t="shared" si="21"/>
        <v>-2.2542807593255443E-3</v>
      </c>
      <c r="N397" s="13">
        <v>3.3944102001182141E-3</v>
      </c>
      <c r="O397" s="13">
        <v>-7.1373804798845475E-3</v>
      </c>
      <c r="P397" s="13">
        <v>4.9664596016496532E-3</v>
      </c>
      <c r="Q397" s="7"/>
      <c r="R397" s="8"/>
      <c r="S397" s="8"/>
      <c r="T397" s="8"/>
      <c r="U397" s="8"/>
      <c r="V397" s="13"/>
      <c r="W397" s="14"/>
      <c r="X397" s="1"/>
      <c r="Y397" s="1"/>
      <c r="Z397" s="1"/>
      <c r="AA397" s="1"/>
      <c r="AB397" s="1"/>
      <c r="AC397" s="1"/>
      <c r="AD397" s="8"/>
      <c r="AE397" s="8"/>
      <c r="AF397" s="8"/>
      <c r="AG397" s="8"/>
      <c r="AH397" s="9"/>
      <c r="AI397" s="8"/>
      <c r="AJ397" s="13"/>
      <c r="AK397" s="8"/>
      <c r="AL397" s="8"/>
      <c r="AM397" s="8"/>
      <c r="AN397" s="8"/>
      <c r="AO397" s="7"/>
      <c r="AP397" s="7"/>
      <c r="AQ397" s="7"/>
      <c r="AR397" s="7"/>
      <c r="AS397" s="7"/>
      <c r="AT397" s="7"/>
      <c r="AU397" s="8"/>
      <c r="AV397" s="8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7"/>
      <c r="BV397" s="7"/>
      <c r="BW397" s="8"/>
      <c r="BX397" s="8"/>
      <c r="BY397" s="8"/>
      <c r="BZ397" s="8"/>
      <c r="CA397" s="8"/>
      <c r="CC397" s="8"/>
      <c r="CE397" s="7"/>
      <c r="CF397" s="8"/>
      <c r="CG397" s="8"/>
      <c r="CH397" s="8"/>
      <c r="CI397" s="8"/>
      <c r="CJ397" s="8"/>
    </row>
    <row r="398" spans="1:88" x14ac:dyDescent="0.3">
      <c r="A398" s="1" t="s">
        <v>2396</v>
      </c>
      <c r="B398" s="1"/>
      <c r="C398" s="1" t="s">
        <v>1878</v>
      </c>
      <c r="D398" s="1"/>
      <c r="E398" s="1"/>
      <c r="F398" s="1"/>
      <c r="G398" s="1"/>
      <c r="H398" s="1">
        <v>13126.73</v>
      </c>
      <c r="I398" s="1">
        <v>-0.84</v>
      </c>
      <c r="J398" s="12">
        <v>1173.53</v>
      </c>
      <c r="K398" s="5">
        <v>884.8</v>
      </c>
      <c r="L398" s="5">
        <v>1932.77</v>
      </c>
      <c r="M398" s="13">
        <f t="shared" si="21"/>
        <v>-8.4188309873411971E-3</v>
      </c>
      <c r="N398" s="13">
        <v>-1.2446142453211184E-2</v>
      </c>
      <c r="O398" s="13">
        <v>4.8265288739992585E-3</v>
      </c>
      <c r="P398" s="13">
        <v>-6.0784021310404945E-3</v>
      </c>
      <c r="Q398" s="7"/>
      <c r="R398" s="8"/>
      <c r="S398" s="8"/>
      <c r="T398" s="8"/>
      <c r="U398" s="8"/>
      <c r="V398" s="13"/>
      <c r="W398" s="14"/>
      <c r="X398" s="1"/>
      <c r="Y398" s="1"/>
      <c r="Z398" s="1"/>
      <c r="AA398" s="1"/>
      <c r="AB398" s="1"/>
      <c r="AC398" s="1"/>
      <c r="AD398" s="8"/>
      <c r="AE398" s="8"/>
      <c r="AF398" s="8"/>
      <c r="AG398" s="8"/>
      <c r="AH398" s="9"/>
      <c r="AI398" s="8"/>
      <c r="AJ398" s="13"/>
      <c r="AK398" s="8"/>
      <c r="AL398" s="8"/>
      <c r="AM398" s="8"/>
      <c r="AN398" s="8"/>
      <c r="AO398" s="7"/>
      <c r="AP398" s="7"/>
      <c r="AQ398" s="7"/>
      <c r="AR398" s="7"/>
      <c r="AS398" s="7"/>
      <c r="AT398" s="7"/>
      <c r="AU398" s="8"/>
      <c r="AV398" s="8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7"/>
      <c r="BV398" s="7"/>
      <c r="BW398" s="8"/>
      <c r="BX398" s="8"/>
      <c r="BY398" s="8"/>
      <c r="BZ398" s="8"/>
      <c r="CA398" s="8"/>
      <c r="CC398" s="8"/>
      <c r="CE398" s="7"/>
      <c r="CF398" s="8"/>
      <c r="CG398" s="8"/>
      <c r="CH398" s="8"/>
      <c r="CI398" s="8"/>
      <c r="CJ398" s="8"/>
    </row>
    <row r="399" spans="1:88" x14ac:dyDescent="0.3">
      <c r="A399" s="1" t="s">
        <v>2397</v>
      </c>
      <c r="B399" s="1"/>
      <c r="C399" s="1" t="s">
        <v>1878</v>
      </c>
      <c r="D399" s="1"/>
      <c r="E399" s="1"/>
      <c r="F399" s="1"/>
      <c r="G399" s="1"/>
      <c r="H399" s="1">
        <v>13157.92</v>
      </c>
      <c r="I399" s="1">
        <v>0.23</v>
      </c>
      <c r="J399" s="12">
        <v>1179.5899999999999</v>
      </c>
      <c r="K399" s="5">
        <v>888.38</v>
      </c>
      <c r="L399" s="5">
        <v>1940.75</v>
      </c>
      <c r="M399" s="13">
        <f t="shared" si="21"/>
        <v>2.3760677640205508E-3</v>
      </c>
      <c r="N399" s="13">
        <v>5.1639071860114516E-3</v>
      </c>
      <c r="O399" s="13">
        <v>4.0461121157324698E-3</v>
      </c>
      <c r="P399" s="13">
        <v>4.128789250660958E-3</v>
      </c>
      <c r="Q399" s="7"/>
      <c r="R399" s="8"/>
      <c r="S399" s="8"/>
      <c r="T399" s="8"/>
      <c r="U399" s="8"/>
      <c r="V399" s="13"/>
      <c r="W399" s="14"/>
      <c r="X399" s="1"/>
      <c r="Y399" s="1"/>
      <c r="Z399" s="1"/>
      <c r="AA399" s="1"/>
      <c r="AB399" s="1"/>
      <c r="AC399" s="1"/>
      <c r="AD399" s="8"/>
      <c r="AE399" s="8"/>
      <c r="AF399" s="8"/>
      <c r="AG399" s="8"/>
      <c r="AH399" s="9"/>
      <c r="AI399" s="8"/>
      <c r="AJ399" s="13"/>
      <c r="AK399" s="8"/>
      <c r="AL399" s="8"/>
      <c r="AM399" s="8"/>
      <c r="AN399" s="8"/>
      <c r="AO399" s="7"/>
      <c r="AP399" s="7"/>
      <c r="AQ399" s="7"/>
      <c r="AR399" s="7"/>
      <c r="AS399" s="7"/>
      <c r="AT399" s="7"/>
      <c r="AU399" s="8"/>
      <c r="AV399" s="8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7"/>
      <c r="BV399" s="7"/>
      <c r="BW399" s="8"/>
      <c r="BX399" s="8"/>
      <c r="BY399" s="8"/>
      <c r="BZ399" s="8"/>
      <c r="CA399" s="8"/>
      <c r="CC399" s="8"/>
      <c r="CE399" s="7"/>
      <c r="CF399" s="8"/>
      <c r="CG399" s="8"/>
      <c r="CH399" s="8"/>
      <c r="CI399" s="8"/>
      <c r="CJ399" s="8"/>
    </row>
    <row r="400" spans="1:88" x14ac:dyDescent="0.3">
      <c r="A400" s="1" t="s">
        <v>2398</v>
      </c>
      <c r="B400" s="1"/>
      <c r="C400" s="1" t="s">
        <v>1878</v>
      </c>
      <c r="D400" s="1"/>
      <c r="E400" s="1"/>
      <c r="F400" s="1"/>
      <c r="G400" s="1"/>
      <c r="H400" s="1">
        <v>13218.21</v>
      </c>
      <c r="I400" s="1">
        <v>0.45</v>
      </c>
      <c r="J400" s="12">
        <v>1189.77</v>
      </c>
      <c r="K400" s="5">
        <v>890.69</v>
      </c>
      <c r="L400" s="5">
        <v>1946.96</v>
      </c>
      <c r="M400" s="13">
        <f t="shared" si="21"/>
        <v>4.5820312025000032E-3</v>
      </c>
      <c r="N400" s="13">
        <v>8.6301172441272112E-3</v>
      </c>
      <c r="O400" s="13">
        <v>2.6002386366195118E-3</v>
      </c>
      <c r="P400" s="13">
        <v>3.1997938941130677E-3</v>
      </c>
      <c r="Q400" s="7"/>
      <c r="R400" s="8"/>
      <c r="S400" s="8"/>
      <c r="T400" s="8"/>
      <c r="U400" s="8"/>
      <c r="V400" s="13"/>
      <c r="W400" s="14"/>
      <c r="X400" s="1"/>
      <c r="Y400" s="1"/>
      <c r="Z400" s="1"/>
      <c r="AA400" s="1"/>
      <c r="AB400" s="1"/>
      <c r="AC400" s="1"/>
      <c r="AD400" s="8"/>
      <c r="AE400" s="8"/>
      <c r="AF400" s="8"/>
      <c r="AG400" s="8"/>
      <c r="AH400" s="9"/>
      <c r="AI400" s="8"/>
      <c r="AJ400" s="13"/>
      <c r="AK400" s="8"/>
      <c r="AL400" s="8"/>
      <c r="AM400" s="8"/>
      <c r="AN400" s="8"/>
      <c r="AO400" s="7"/>
      <c r="AP400" s="7"/>
      <c r="AQ400" s="7"/>
      <c r="AR400" s="7"/>
      <c r="AS400" s="7"/>
      <c r="AT400" s="7"/>
      <c r="AU400" s="8"/>
      <c r="AV400" s="8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7"/>
      <c r="BV400" s="7"/>
      <c r="BW400" s="8"/>
      <c r="BX400" s="8"/>
      <c r="BY400" s="8"/>
      <c r="BZ400" s="8"/>
      <c r="CA400" s="8"/>
      <c r="CC400" s="8"/>
      <c r="CE400" s="7"/>
      <c r="CF400" s="8"/>
      <c r="CG400" s="8"/>
      <c r="CH400" s="8"/>
      <c r="CI400" s="8"/>
      <c r="CJ400" s="8"/>
    </row>
    <row r="401" spans="1:88" x14ac:dyDescent="0.3">
      <c r="A401" s="1" t="s">
        <v>2399</v>
      </c>
      <c r="B401" s="1"/>
      <c r="C401" s="1" t="s">
        <v>1878</v>
      </c>
      <c r="D401" s="1"/>
      <c r="E401" s="1"/>
      <c r="F401" s="1"/>
      <c r="G401" s="1"/>
      <c r="H401" s="1">
        <v>13129.88</v>
      </c>
      <c r="I401" s="1">
        <v>-0.66</v>
      </c>
      <c r="J401" s="12">
        <v>1182.44</v>
      </c>
      <c r="K401" s="5">
        <v>887.86</v>
      </c>
      <c r="L401" s="5">
        <v>1943.32</v>
      </c>
      <c r="M401" s="13">
        <f t="shared" si="21"/>
        <v>-6.6824479260051417E-3</v>
      </c>
      <c r="N401" s="13">
        <v>-6.1608546189598767E-3</v>
      </c>
      <c r="O401" s="13">
        <v>-3.1773119716175247E-3</v>
      </c>
      <c r="P401" s="13">
        <v>-1.8695812959691471E-3</v>
      </c>
      <c r="Q401" s="7"/>
      <c r="R401" s="8"/>
      <c r="S401" s="8"/>
      <c r="T401" s="8"/>
      <c r="U401" s="8"/>
      <c r="V401" s="13"/>
      <c r="W401" s="14"/>
      <c r="X401" s="1"/>
      <c r="Y401" s="1"/>
      <c r="Z401" s="1"/>
      <c r="AA401" s="1"/>
      <c r="AB401" s="1"/>
      <c r="AC401" s="1"/>
      <c r="AD401" s="8"/>
      <c r="AE401" s="8"/>
      <c r="AF401" s="8"/>
      <c r="AG401" s="8"/>
      <c r="AH401" s="9"/>
      <c r="AI401" s="8"/>
      <c r="AJ401" s="13"/>
      <c r="AK401" s="8"/>
      <c r="AL401" s="8"/>
      <c r="AM401" s="8"/>
      <c r="AN401" s="8"/>
      <c r="AO401" s="7"/>
      <c r="AP401" s="7"/>
      <c r="AQ401" s="7"/>
      <c r="AR401" s="7"/>
      <c r="AS401" s="7"/>
      <c r="AT401" s="7"/>
      <c r="AU401" s="8"/>
      <c r="AV401" s="8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7"/>
      <c r="BV401" s="7"/>
      <c r="BW401" s="8"/>
      <c r="BX401" s="8"/>
      <c r="BY401" s="8"/>
      <c r="BZ401" s="8"/>
      <c r="CA401" s="8"/>
      <c r="CC401" s="8"/>
      <c r="CE401" s="7"/>
      <c r="CF401" s="8"/>
      <c r="CG401" s="8"/>
      <c r="CH401" s="8"/>
      <c r="CI401" s="8"/>
      <c r="CJ401" s="8"/>
    </row>
    <row r="402" spans="1:88" x14ac:dyDescent="0.3">
      <c r="A402" s="1" t="s">
        <v>2400</v>
      </c>
      <c r="B402" s="1"/>
      <c r="C402" s="1" t="s">
        <v>1878</v>
      </c>
      <c r="D402" s="1"/>
      <c r="E402" s="1"/>
      <c r="F402" s="1"/>
      <c r="G402" s="1"/>
      <c r="H402" s="1">
        <v>13073.37</v>
      </c>
      <c r="I402" s="1">
        <v>-0.43</v>
      </c>
      <c r="J402" s="12">
        <v>1179.8499999999999</v>
      </c>
      <c r="K402" s="5">
        <v>883.37</v>
      </c>
      <c r="L402" s="5">
        <v>1931.43</v>
      </c>
      <c r="M402" s="13">
        <f t="shared" si="21"/>
        <v>-4.3039235697507339E-3</v>
      </c>
      <c r="N402" s="13">
        <v>-2.1903859815298743E-3</v>
      </c>
      <c r="O402" s="13">
        <v>-5.0571035974140699E-3</v>
      </c>
      <c r="P402" s="13">
        <v>-6.1183953234670296E-3</v>
      </c>
      <c r="Q402" s="7"/>
      <c r="R402" s="8"/>
      <c r="S402" s="8"/>
      <c r="T402" s="8"/>
      <c r="U402" s="8"/>
      <c r="V402" s="13"/>
      <c r="W402" s="14"/>
      <c r="X402" s="1"/>
      <c r="Y402" s="1"/>
      <c r="Z402" s="1"/>
      <c r="AA402" s="1"/>
      <c r="AB402" s="1"/>
      <c r="AC402" s="1"/>
      <c r="AD402" s="8"/>
      <c r="AE402" s="8"/>
      <c r="AF402" s="8"/>
      <c r="AG402" s="8"/>
      <c r="AH402" s="9"/>
      <c r="AI402" s="8"/>
      <c r="AJ402" s="13"/>
      <c r="AK402" s="8"/>
      <c r="AL402" s="8"/>
      <c r="AM402" s="8"/>
      <c r="AN402" s="8"/>
      <c r="AO402" s="7"/>
      <c r="AP402" s="7"/>
      <c r="AQ402" s="7"/>
      <c r="AR402" s="7"/>
      <c r="AS402" s="7"/>
      <c r="AT402" s="7"/>
      <c r="AU402" s="8"/>
      <c r="AV402" s="8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7"/>
      <c r="BV402" s="7"/>
      <c r="BW402" s="8"/>
      <c r="BX402" s="8"/>
      <c r="BY402" s="8"/>
      <c r="BZ402" s="8"/>
      <c r="CA402" s="8"/>
      <c r="CC402" s="8"/>
      <c r="CE402" s="7"/>
      <c r="CF402" s="8"/>
      <c r="CG402" s="8"/>
      <c r="CH402" s="8"/>
      <c r="CI402" s="8"/>
      <c r="CJ402" s="8"/>
    </row>
    <row r="403" spans="1:88" x14ac:dyDescent="0.3">
      <c r="A403" s="1" t="s">
        <v>2401</v>
      </c>
      <c r="B403" s="1"/>
      <c r="C403" s="1" t="s">
        <v>1878</v>
      </c>
      <c r="D403" s="1"/>
      <c r="E403" s="1"/>
      <c r="F403" s="1"/>
      <c r="G403" s="1"/>
      <c r="H403" s="1">
        <v>12948.29</v>
      </c>
      <c r="I403" s="1">
        <v>-0.95</v>
      </c>
      <c r="J403" s="12">
        <v>1164.07</v>
      </c>
      <c r="K403" s="5">
        <v>876.9</v>
      </c>
      <c r="L403" s="5">
        <v>1922.58</v>
      </c>
      <c r="M403" s="13">
        <f t="shared" si="21"/>
        <v>-9.5675407335675811E-3</v>
      </c>
      <c r="N403" s="13">
        <v>-1.3374581514599249E-2</v>
      </c>
      <c r="O403" s="13">
        <v>-7.3242242774828048E-3</v>
      </c>
      <c r="P403" s="13">
        <v>-4.5820972025909512E-3</v>
      </c>
      <c r="Q403" s="7"/>
      <c r="R403" s="8"/>
      <c r="S403" s="8"/>
      <c r="T403" s="8"/>
      <c r="U403" s="8"/>
      <c r="V403" s="13"/>
      <c r="W403" s="14"/>
      <c r="X403" s="1"/>
      <c r="Y403" s="1"/>
      <c r="Z403" s="1"/>
      <c r="AA403" s="1"/>
      <c r="AB403" s="1"/>
      <c r="AC403" s="1"/>
      <c r="AD403" s="8"/>
      <c r="AE403" s="8"/>
      <c r="AF403" s="8"/>
      <c r="AG403" s="8"/>
      <c r="AH403" s="9"/>
      <c r="AI403" s="8"/>
      <c r="AJ403" s="13"/>
      <c r="AK403" s="8"/>
      <c r="AL403" s="8"/>
      <c r="AM403" s="8"/>
      <c r="AN403" s="8"/>
      <c r="AO403" s="7"/>
      <c r="AP403" s="7"/>
      <c r="AQ403" s="7"/>
      <c r="AR403" s="7"/>
      <c r="AS403" s="7"/>
      <c r="AT403" s="7"/>
      <c r="AU403" s="8"/>
      <c r="AV403" s="8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7"/>
      <c r="BV403" s="7"/>
      <c r="BW403" s="8"/>
      <c r="BX403" s="8"/>
      <c r="BY403" s="8"/>
      <c r="BZ403" s="8"/>
      <c r="CA403" s="8"/>
      <c r="CC403" s="8"/>
      <c r="CE403" s="7"/>
      <c r="CF403" s="8"/>
      <c r="CG403" s="8"/>
      <c r="CH403" s="8"/>
      <c r="CI403" s="8"/>
      <c r="CJ403" s="8"/>
    </row>
    <row r="404" spans="1:88" x14ac:dyDescent="0.3">
      <c r="A404" s="1" t="s">
        <v>2402</v>
      </c>
      <c r="B404" s="1"/>
      <c r="C404" s="1" t="s">
        <v>1878</v>
      </c>
      <c r="D404" s="1"/>
      <c r="E404" s="1"/>
      <c r="F404" s="1"/>
      <c r="G404" s="1"/>
      <c r="H404" s="1">
        <v>12787.75</v>
      </c>
      <c r="I404" s="1">
        <v>-1.23</v>
      </c>
      <c r="J404" s="12">
        <v>1142.67</v>
      </c>
      <c r="K404" s="5">
        <v>874.22</v>
      </c>
      <c r="L404" s="5">
        <v>1916.19</v>
      </c>
      <c r="M404" s="13">
        <f t="shared" si="21"/>
        <v>-1.239854837974752E-2</v>
      </c>
      <c r="N404" s="13">
        <v>-1.8383774171656264E-2</v>
      </c>
      <c r="O404" s="13">
        <v>-3.0562207777397044E-3</v>
      </c>
      <c r="P404" s="13">
        <v>-3.3236588334425443E-3</v>
      </c>
      <c r="Q404" s="7"/>
      <c r="R404" s="8"/>
      <c r="S404" s="8"/>
      <c r="T404" s="8"/>
      <c r="U404" s="8"/>
      <c r="V404" s="13"/>
      <c r="W404" s="14"/>
      <c r="X404" s="1"/>
      <c r="Y404" s="1"/>
      <c r="Z404" s="1"/>
      <c r="AA404" s="1"/>
      <c r="AB404" s="1"/>
      <c r="AC404" s="1"/>
      <c r="AD404" s="8"/>
      <c r="AE404" s="8"/>
      <c r="AF404" s="8"/>
      <c r="AG404" s="8"/>
      <c r="AH404" s="9"/>
      <c r="AI404" s="8"/>
      <c r="AJ404" s="13"/>
      <c r="AK404" s="8"/>
      <c r="AL404" s="8"/>
      <c r="AM404" s="8"/>
      <c r="AN404" s="8"/>
      <c r="AO404" s="7"/>
      <c r="AP404" s="7"/>
      <c r="AQ404" s="7"/>
      <c r="AR404" s="7"/>
      <c r="AS404" s="7"/>
      <c r="AT404" s="7"/>
      <c r="AU404" s="8"/>
      <c r="AV404" s="8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7"/>
      <c r="BV404" s="7"/>
      <c r="BW404" s="8"/>
      <c r="BX404" s="8"/>
      <c r="BY404" s="8"/>
      <c r="BZ404" s="8"/>
      <c r="CA404" s="8"/>
      <c r="CC404" s="8"/>
      <c r="CE404" s="7"/>
      <c r="CF404" s="8"/>
      <c r="CG404" s="8"/>
      <c r="CH404" s="8"/>
      <c r="CI404" s="8"/>
      <c r="CJ404" s="8"/>
    </row>
    <row r="405" spans="1:88" x14ac:dyDescent="0.3">
      <c r="A405" s="1" t="s">
        <v>2403</v>
      </c>
      <c r="B405" s="1"/>
      <c r="C405" s="1" t="s">
        <v>1878</v>
      </c>
      <c r="D405" s="1"/>
      <c r="E405" s="1"/>
      <c r="F405" s="1"/>
      <c r="G405" s="1"/>
      <c r="H405" s="1">
        <v>12553.34</v>
      </c>
      <c r="I405" s="1">
        <v>-1.83</v>
      </c>
      <c r="J405" s="12">
        <v>1118.6400000000001</v>
      </c>
      <c r="K405" s="5">
        <v>865.91</v>
      </c>
      <c r="L405" s="5">
        <v>1930.13</v>
      </c>
      <c r="M405" s="13">
        <f t="shared" si="21"/>
        <v>-1.8330824421809888E-2</v>
      </c>
      <c r="N405" s="13">
        <v>-2.1029693612328981E-2</v>
      </c>
      <c r="O405" s="13">
        <v>-9.5056164352222972E-3</v>
      </c>
      <c r="P405" s="13">
        <v>7.2748527024981691E-3</v>
      </c>
      <c r="Q405" s="7"/>
      <c r="R405" s="8"/>
      <c r="S405" s="8"/>
      <c r="T405" s="8"/>
      <c r="U405" s="8"/>
      <c r="V405" s="13"/>
      <c r="W405" s="14"/>
      <c r="X405" s="1"/>
      <c r="Y405" s="1"/>
      <c r="Z405" s="1"/>
      <c r="AA405" s="1"/>
      <c r="AB405" s="1"/>
      <c r="AC405" s="1"/>
      <c r="AD405" s="8"/>
      <c r="AE405" s="8"/>
      <c r="AF405" s="8"/>
      <c r="AG405" s="8"/>
      <c r="AH405" s="9"/>
      <c r="AI405" s="8"/>
      <c r="AJ405" s="13"/>
      <c r="AK405" s="8"/>
      <c r="AL405" s="8"/>
      <c r="AM405" s="8"/>
      <c r="AN405" s="8"/>
      <c r="AO405" s="7"/>
      <c r="AP405" s="7"/>
      <c r="AQ405" s="7"/>
      <c r="AR405" s="7"/>
      <c r="AS405" s="7"/>
      <c r="AT405" s="7"/>
      <c r="AU405" s="8"/>
      <c r="AV405" s="8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7"/>
      <c r="BV405" s="7"/>
      <c r="BW405" s="8"/>
      <c r="BX405" s="8"/>
      <c r="BY405" s="8"/>
      <c r="BZ405" s="8"/>
      <c r="CA405" s="8"/>
      <c r="CC405" s="8"/>
      <c r="CE405" s="7"/>
      <c r="CF405" s="8"/>
      <c r="CG405" s="8"/>
      <c r="CH405" s="8"/>
      <c r="CI405" s="8"/>
      <c r="CJ405" s="8"/>
    </row>
    <row r="406" spans="1:88" x14ac:dyDescent="0.3">
      <c r="A406" s="1" t="s">
        <v>2404</v>
      </c>
      <c r="B406" s="1"/>
      <c r="C406" s="1" t="s">
        <v>1878</v>
      </c>
      <c r="D406" s="1"/>
      <c r="E406" s="1"/>
      <c r="F406" s="1"/>
      <c r="G406" s="1"/>
      <c r="H406" s="1">
        <v>12513.32</v>
      </c>
      <c r="I406" s="1">
        <v>-0.31</v>
      </c>
      <c r="J406" s="12">
        <v>1119.76</v>
      </c>
      <c r="K406" s="5">
        <v>863.35</v>
      </c>
      <c r="L406" s="5">
        <v>1917.16</v>
      </c>
      <c r="M406" s="13">
        <f t="shared" si="21"/>
        <v>-3.1879961826892789E-3</v>
      </c>
      <c r="N406" s="13">
        <v>1.0012157619965212E-3</v>
      </c>
      <c r="O406" s="13">
        <v>-2.9564273423334786E-3</v>
      </c>
      <c r="P406" s="13">
        <v>-6.7197546279266218E-3</v>
      </c>
      <c r="Q406" s="7"/>
      <c r="R406" s="8"/>
      <c r="S406" s="8"/>
      <c r="T406" s="8"/>
      <c r="U406" s="8"/>
      <c r="V406" s="13"/>
      <c r="W406" s="14"/>
      <c r="X406" s="1"/>
      <c r="Y406" s="1"/>
      <c r="Z406" s="1"/>
      <c r="AA406" s="1"/>
      <c r="AB406" s="1"/>
      <c r="AC406" s="1"/>
      <c r="AD406" s="8"/>
      <c r="AE406" s="8"/>
      <c r="AF406" s="8"/>
      <c r="AG406" s="8"/>
      <c r="AH406" s="9"/>
      <c r="AI406" s="8"/>
      <c r="AJ406" s="13"/>
      <c r="AK406" s="8"/>
      <c r="AL406" s="8"/>
      <c r="AM406" s="8"/>
      <c r="AN406" s="8"/>
      <c r="AO406" s="7"/>
      <c r="AP406" s="7"/>
      <c r="AQ406" s="7"/>
      <c r="AR406" s="7"/>
      <c r="AS406" s="7"/>
      <c r="AT406" s="7"/>
      <c r="AU406" s="8"/>
      <c r="AV406" s="8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7"/>
      <c r="BV406" s="7"/>
      <c r="BW406" s="8"/>
      <c r="BX406" s="8"/>
      <c r="BY406" s="8"/>
      <c r="BZ406" s="8"/>
      <c r="CA406" s="8"/>
      <c r="CC406" s="8"/>
      <c r="CE406" s="7"/>
      <c r="CF406" s="8"/>
      <c r="CG406" s="8"/>
      <c r="CH406" s="8"/>
      <c r="CI406" s="8"/>
      <c r="CJ406" s="8"/>
    </row>
    <row r="407" spans="1:88" x14ac:dyDescent="0.3">
      <c r="A407" s="1" t="s">
        <v>2405</v>
      </c>
      <c r="B407" s="1"/>
      <c r="C407" s="1" t="s">
        <v>1878</v>
      </c>
      <c r="D407" s="1"/>
      <c r="E407" s="1"/>
      <c r="F407" s="1"/>
      <c r="G407" s="1"/>
      <c r="H407" s="1">
        <v>12337.93</v>
      </c>
      <c r="I407" s="1">
        <v>-1.4</v>
      </c>
      <c r="J407" s="12">
        <v>1102.1199999999999</v>
      </c>
      <c r="K407" s="5">
        <v>862.61</v>
      </c>
      <c r="L407" s="5">
        <v>1897.94</v>
      </c>
      <c r="M407" s="13">
        <f t="shared" si="21"/>
        <v>-1.4016264268795098E-2</v>
      </c>
      <c r="N407" s="13">
        <v>-1.5753375723369434E-2</v>
      </c>
      <c r="O407" s="13">
        <v>-8.5712631030288033E-4</v>
      </c>
      <c r="P407" s="13">
        <v>-1.0025245675895578E-2</v>
      </c>
      <c r="Q407" s="7"/>
      <c r="R407" s="8"/>
      <c r="S407" s="8"/>
      <c r="T407" s="8"/>
      <c r="U407" s="8"/>
      <c r="V407" s="13"/>
      <c r="W407" s="14"/>
      <c r="X407" s="1"/>
      <c r="Y407" s="1"/>
      <c r="Z407" s="1"/>
      <c r="AA407" s="1"/>
      <c r="AB407" s="1"/>
      <c r="AC407" s="1"/>
      <c r="AD407" s="8"/>
      <c r="AE407" s="8"/>
      <c r="AF407" s="8"/>
      <c r="AG407" s="8"/>
      <c r="AH407" s="9"/>
      <c r="AI407" s="8"/>
      <c r="AJ407" s="13"/>
      <c r="AK407" s="8"/>
      <c r="AL407" s="8"/>
      <c r="AM407" s="8"/>
      <c r="AN407" s="8"/>
      <c r="AO407" s="7"/>
      <c r="AP407" s="7"/>
      <c r="AQ407" s="7"/>
      <c r="AR407" s="7"/>
      <c r="AS407" s="7"/>
      <c r="AT407" s="7"/>
      <c r="AU407" s="8"/>
      <c r="AV407" s="8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7"/>
      <c r="BV407" s="7"/>
      <c r="BW407" s="8"/>
      <c r="BX407" s="8"/>
      <c r="BY407" s="8"/>
      <c r="BZ407" s="8"/>
      <c r="CA407" s="8"/>
      <c r="CC407" s="8"/>
      <c r="CE407" s="7"/>
      <c r="CF407" s="8"/>
      <c r="CG407" s="8"/>
      <c r="CH407" s="8"/>
      <c r="CI407" s="8"/>
      <c r="CJ407" s="8"/>
    </row>
    <row r="408" spans="1:88" x14ac:dyDescent="0.3">
      <c r="A408" s="1" t="s">
        <v>2406</v>
      </c>
      <c r="B408" s="1"/>
      <c r="C408" s="1" t="s">
        <v>1878</v>
      </c>
      <c r="D408" s="1"/>
      <c r="E408" s="1"/>
      <c r="F408" s="1"/>
      <c r="G408" s="1"/>
      <c r="H408" s="1">
        <v>12500.18</v>
      </c>
      <c r="I408" s="1">
        <v>1.31</v>
      </c>
      <c r="J408" s="12">
        <v>1123.97</v>
      </c>
      <c r="K408" s="5">
        <v>863.48</v>
      </c>
      <c r="L408" s="5">
        <v>1886</v>
      </c>
      <c r="M408" s="13">
        <f t="shared" si="21"/>
        <v>1.3150504176956845E-2</v>
      </c>
      <c r="N408" s="13">
        <v>1.9825427358182601E-2</v>
      </c>
      <c r="O408" s="13">
        <v>1.0085670233361821E-3</v>
      </c>
      <c r="P408" s="13">
        <v>-6.2910313287037889E-3</v>
      </c>
      <c r="Q408" s="7"/>
      <c r="R408" s="8"/>
      <c r="S408" s="8"/>
      <c r="T408" s="8"/>
      <c r="U408" s="8"/>
      <c r="V408" s="13"/>
      <c r="W408" s="14"/>
      <c r="X408" s="1"/>
      <c r="Y408" s="1"/>
      <c r="Z408" s="1"/>
      <c r="AA408" s="1"/>
      <c r="AB408" s="1"/>
      <c r="AC408" s="1"/>
      <c r="AD408" s="8"/>
      <c r="AE408" s="8"/>
      <c r="AF408" s="8"/>
      <c r="AG408" s="8"/>
      <c r="AH408" s="9"/>
      <c r="AI408" s="8"/>
      <c r="AJ408" s="13"/>
      <c r="AK408" s="8"/>
      <c r="AL408" s="8"/>
      <c r="AM408" s="8"/>
      <c r="AN408" s="8"/>
      <c r="AO408" s="7"/>
      <c r="AP408" s="7"/>
      <c r="AQ408" s="7"/>
      <c r="AR408" s="7"/>
      <c r="AS408" s="7"/>
      <c r="AT408" s="7"/>
      <c r="AU408" s="8"/>
      <c r="AV408" s="8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7"/>
      <c r="BV408" s="7"/>
      <c r="BW408" s="8"/>
      <c r="BX408" s="8"/>
      <c r="BY408" s="8"/>
      <c r="BZ408" s="8"/>
      <c r="CA408" s="8"/>
      <c r="CC408" s="8"/>
      <c r="CE408" s="7"/>
      <c r="CF408" s="8"/>
      <c r="CG408" s="8"/>
      <c r="CH408" s="8"/>
      <c r="CI408" s="8"/>
      <c r="CJ408" s="8"/>
    </row>
    <row r="409" spans="1:88" x14ac:dyDescent="0.3">
      <c r="A409" s="1" t="s">
        <v>2407</v>
      </c>
      <c r="B409" s="1"/>
      <c r="C409" s="1" t="s">
        <v>1878</v>
      </c>
      <c r="D409" s="1"/>
      <c r="E409" s="1"/>
      <c r="F409" s="1"/>
      <c r="G409" s="1"/>
      <c r="H409" s="1">
        <v>12178.2</v>
      </c>
      <c r="I409" s="1">
        <v>-2.57</v>
      </c>
      <c r="J409" s="12">
        <v>1087.1199999999999</v>
      </c>
      <c r="K409" s="5">
        <v>857.57</v>
      </c>
      <c r="L409" s="5">
        <v>1847.53</v>
      </c>
      <c r="M409" s="13">
        <f t="shared" si="21"/>
        <v>-2.5758029084381184E-2</v>
      </c>
      <c r="N409" s="13">
        <v>-3.2785572568662991E-2</v>
      </c>
      <c r="O409" s="13">
        <v>-6.8443970908417251E-3</v>
      </c>
      <c r="P409" s="13">
        <v>-2.0397667020148447E-2</v>
      </c>
      <c r="Q409" s="7"/>
      <c r="R409" s="8"/>
      <c r="S409" s="8"/>
      <c r="T409" s="8"/>
      <c r="U409" s="8"/>
      <c r="V409" s="13"/>
      <c r="W409" s="14"/>
      <c r="X409" s="1"/>
      <c r="Y409" s="1"/>
      <c r="Z409" s="1"/>
      <c r="AA409" s="1"/>
      <c r="AB409" s="1"/>
      <c r="AC409" s="1"/>
      <c r="AD409" s="8"/>
      <c r="AE409" s="8"/>
      <c r="AF409" s="8"/>
      <c r="AG409" s="8"/>
      <c r="AH409" s="9"/>
      <c r="AI409" s="8"/>
      <c r="AJ409" s="13"/>
      <c r="AK409" s="8"/>
      <c r="AL409" s="8"/>
      <c r="AM409" s="8"/>
      <c r="AN409" s="8"/>
      <c r="AO409" s="7"/>
      <c r="AP409" s="7"/>
      <c r="AQ409" s="7"/>
      <c r="AR409" s="7"/>
      <c r="AS409" s="7"/>
      <c r="AT409" s="7"/>
      <c r="AU409" s="8"/>
      <c r="AV409" s="8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7"/>
      <c r="BV409" s="7"/>
      <c r="BW409" s="8"/>
      <c r="BX409" s="8"/>
      <c r="BY409" s="8"/>
      <c r="BZ409" s="8"/>
      <c r="CA409" s="8"/>
      <c r="CC409" s="8"/>
      <c r="CE409" s="7"/>
      <c r="CF409" s="8"/>
      <c r="CG409" s="8"/>
      <c r="CH409" s="8"/>
      <c r="CI409" s="8"/>
      <c r="CJ409" s="8"/>
    </row>
    <row r="410" spans="1:88" x14ac:dyDescent="0.3">
      <c r="A410" s="1" t="s">
        <v>2408</v>
      </c>
      <c r="B410" s="1"/>
      <c r="C410" s="1" t="s">
        <v>1878</v>
      </c>
      <c r="D410" s="1"/>
      <c r="E410" s="1"/>
      <c r="F410" s="1"/>
      <c r="G410" s="1"/>
      <c r="H410" s="1">
        <v>12018.64</v>
      </c>
      <c r="I410" s="1">
        <v>-1.31</v>
      </c>
      <c r="J410" s="12">
        <v>1062.23</v>
      </c>
      <c r="K410" s="5">
        <v>856.13</v>
      </c>
      <c r="L410" s="5">
        <v>1847.82</v>
      </c>
      <c r="M410" s="13">
        <f t="shared" si="21"/>
        <v>-1.3102100474618683E-2</v>
      </c>
      <c r="N410" s="13">
        <v>-2.2895356538376488E-2</v>
      </c>
      <c r="O410" s="13">
        <v>-1.679163216996904E-3</v>
      </c>
      <c r="P410" s="13">
        <v>1.5696632801631694E-4</v>
      </c>
      <c r="Q410" s="7"/>
      <c r="R410" s="8"/>
      <c r="S410" s="8"/>
      <c r="T410" s="8"/>
      <c r="U410" s="8"/>
      <c r="V410" s="13"/>
      <c r="W410" s="14"/>
      <c r="X410" s="1"/>
      <c r="Y410" s="1"/>
      <c r="Z410" s="1"/>
      <c r="AA410" s="1"/>
      <c r="AB410" s="1"/>
      <c r="AC410" s="1"/>
      <c r="AD410" s="8"/>
      <c r="AE410" s="8"/>
      <c r="AF410" s="8"/>
      <c r="AG410" s="8"/>
      <c r="AH410" s="9"/>
      <c r="AI410" s="8"/>
      <c r="AJ410" s="13"/>
      <c r="AK410" s="8"/>
      <c r="AL410" s="8"/>
      <c r="AM410" s="8"/>
      <c r="AN410" s="8"/>
      <c r="AO410" s="7"/>
      <c r="AP410" s="7"/>
      <c r="AQ410" s="7"/>
      <c r="AR410" s="7"/>
      <c r="AS410" s="7"/>
      <c r="AT410" s="7"/>
      <c r="AU410" s="8"/>
      <c r="AV410" s="8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7"/>
      <c r="BV410" s="7"/>
      <c r="BW410" s="8"/>
      <c r="BX410" s="8"/>
      <c r="BY410" s="8"/>
      <c r="BZ410" s="8"/>
      <c r="CA410" s="8"/>
      <c r="CC410" s="8"/>
      <c r="CE410" s="7"/>
      <c r="CF410" s="8"/>
      <c r="CG410" s="8"/>
      <c r="CH410" s="8"/>
      <c r="CI410" s="8"/>
      <c r="CJ410" s="8"/>
    </row>
    <row r="411" spans="1:88" x14ac:dyDescent="0.3">
      <c r="A411" s="1" t="s">
        <v>2409</v>
      </c>
      <c r="B411" s="1"/>
      <c r="C411" s="1" t="s">
        <v>1878</v>
      </c>
      <c r="D411" s="1"/>
      <c r="E411" s="1"/>
      <c r="F411" s="1"/>
      <c r="G411" s="1"/>
      <c r="H411" s="1">
        <v>12150.07</v>
      </c>
      <c r="I411" s="1">
        <v>1.0900000000000001</v>
      </c>
      <c r="J411" s="12">
        <v>1074.58</v>
      </c>
      <c r="K411" s="5">
        <v>854.32</v>
      </c>
      <c r="L411" s="5">
        <v>1854.6</v>
      </c>
      <c r="M411" s="13">
        <f t="shared" si="21"/>
        <v>1.0935513502359662E-2</v>
      </c>
      <c r="N411" s="13">
        <v>1.1626483906498564E-2</v>
      </c>
      <c r="O411" s="13">
        <v>-2.1141649048624922E-3</v>
      </c>
      <c r="P411" s="13">
        <v>3.6691885573270078E-3</v>
      </c>
      <c r="Q411" s="7"/>
      <c r="R411" s="8"/>
      <c r="S411" s="8"/>
      <c r="T411" s="8"/>
      <c r="U411" s="8"/>
      <c r="V411" s="13"/>
      <c r="W411" s="14"/>
      <c r="X411" s="1"/>
      <c r="Y411" s="1"/>
      <c r="Z411" s="1"/>
      <c r="AA411" s="1"/>
      <c r="AB411" s="1"/>
      <c r="AC411" s="1"/>
      <c r="AD411" s="8"/>
      <c r="AE411" s="8"/>
      <c r="AF411" s="8"/>
      <c r="AG411" s="8"/>
      <c r="AH411" s="9"/>
      <c r="AI411" s="8"/>
      <c r="AJ411" s="13"/>
      <c r="AK411" s="8"/>
      <c r="AL411" s="8"/>
      <c r="AM411" s="8"/>
      <c r="AN411" s="8"/>
      <c r="AO411" s="7"/>
      <c r="AP411" s="7"/>
      <c r="AQ411" s="7"/>
      <c r="AR411" s="7"/>
      <c r="AS411" s="7"/>
      <c r="AT411" s="7"/>
      <c r="AU411" s="8"/>
      <c r="AV411" s="8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7"/>
      <c r="BV411" s="7"/>
      <c r="BW411" s="8"/>
      <c r="BX411" s="8"/>
      <c r="BY411" s="8"/>
      <c r="BZ411" s="8"/>
      <c r="CA411" s="8"/>
      <c r="CC411" s="8"/>
      <c r="CE411" s="7"/>
      <c r="CF411" s="8"/>
      <c r="CG411" s="8"/>
      <c r="CH411" s="8"/>
      <c r="CI411" s="8"/>
      <c r="CJ411" s="8"/>
    </row>
    <row r="412" spans="1:88" x14ac:dyDescent="0.3">
      <c r="A412" s="1" t="s">
        <v>2410</v>
      </c>
      <c r="B412" s="1"/>
      <c r="C412" s="1" t="s">
        <v>1878</v>
      </c>
      <c r="D412" s="1"/>
      <c r="E412" s="1"/>
      <c r="F412" s="1"/>
      <c r="G412" s="1"/>
      <c r="H412" s="1">
        <v>12297.07</v>
      </c>
      <c r="I412" s="1">
        <v>1.2</v>
      </c>
      <c r="J412" s="12">
        <v>1090.3800000000001</v>
      </c>
      <c r="K412" s="5">
        <v>862.06</v>
      </c>
      <c r="L412" s="5">
        <v>1839.93</v>
      </c>
      <c r="M412" s="13">
        <f t="shared" si="21"/>
        <v>1.2098695727678965E-2</v>
      </c>
      <c r="N412" s="13">
        <v>1.4703419010218211E-2</v>
      </c>
      <c r="O412" s="13">
        <v>9.0598370633954151E-3</v>
      </c>
      <c r="P412" s="13">
        <v>-7.9100614687802606E-3</v>
      </c>
      <c r="Q412" s="7"/>
      <c r="R412" s="8"/>
      <c r="S412" s="8"/>
      <c r="T412" s="8"/>
      <c r="U412" s="8"/>
      <c r="V412" s="13"/>
      <c r="W412" s="14"/>
      <c r="X412" s="1"/>
      <c r="Y412" s="1"/>
      <c r="Z412" s="1"/>
      <c r="AA412" s="1"/>
      <c r="AB412" s="1"/>
      <c r="AC412" s="1"/>
      <c r="AD412" s="8"/>
      <c r="AE412" s="8"/>
      <c r="AF412" s="8"/>
      <c r="AG412" s="8"/>
      <c r="AH412" s="9"/>
      <c r="AI412" s="8"/>
      <c r="AJ412" s="13"/>
      <c r="AK412" s="8"/>
      <c r="AL412" s="8"/>
      <c r="AM412" s="8"/>
      <c r="AN412" s="8"/>
      <c r="AO412" s="7"/>
      <c r="AP412" s="7"/>
      <c r="AQ412" s="7"/>
      <c r="AR412" s="7"/>
      <c r="AS412" s="7"/>
      <c r="AT412" s="7"/>
      <c r="AU412" s="8"/>
      <c r="AV412" s="8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7"/>
      <c r="BV412" s="7"/>
      <c r="BW412" s="8"/>
      <c r="BX412" s="8"/>
      <c r="BY412" s="8"/>
      <c r="BZ412" s="8"/>
      <c r="CA412" s="8"/>
      <c r="CC412" s="8"/>
      <c r="CE412" s="7"/>
      <c r="CF412" s="8"/>
      <c r="CG412" s="8"/>
      <c r="CH412" s="8"/>
      <c r="CI412" s="8"/>
      <c r="CJ412" s="8"/>
    </row>
    <row r="413" spans="1:88" x14ac:dyDescent="0.3">
      <c r="A413" s="1" t="s">
        <v>2411</v>
      </c>
      <c r="B413" s="1"/>
      <c r="C413" s="1" t="s">
        <v>1878</v>
      </c>
      <c r="D413" s="1"/>
      <c r="E413" s="1"/>
      <c r="F413" s="1"/>
      <c r="G413" s="1"/>
      <c r="H413" s="1">
        <v>12477.29</v>
      </c>
      <c r="I413" s="1">
        <v>1.46</v>
      </c>
      <c r="J413" s="12">
        <v>1113.75</v>
      </c>
      <c r="K413" s="5">
        <v>864.42</v>
      </c>
      <c r="L413" s="5">
        <v>1822.58</v>
      </c>
      <c r="M413" s="13">
        <f t="shared" si="21"/>
        <v>1.4655523632865375E-2</v>
      </c>
      <c r="N413" s="13">
        <v>2.1432894954052539E-2</v>
      </c>
      <c r="O413" s="13">
        <v>2.7376284713360732E-3</v>
      </c>
      <c r="P413" s="13">
        <v>-9.4297065649237011E-3</v>
      </c>
      <c r="Q413" s="7"/>
      <c r="R413" s="8"/>
      <c r="S413" s="8"/>
      <c r="T413" s="8"/>
      <c r="U413" s="8"/>
      <c r="V413" s="13"/>
      <c r="W413" s="14"/>
      <c r="X413" s="1"/>
      <c r="Y413" s="1"/>
      <c r="Z413" s="1"/>
      <c r="AA413" s="1"/>
      <c r="AB413" s="1"/>
      <c r="AC413" s="1"/>
      <c r="AD413" s="8"/>
      <c r="AE413" s="8"/>
      <c r="AF413" s="8"/>
      <c r="AG413" s="8"/>
      <c r="AH413" s="9"/>
      <c r="AI413" s="8"/>
      <c r="AJ413" s="13"/>
      <c r="AK413" s="8"/>
      <c r="AL413" s="8"/>
      <c r="AM413" s="8"/>
      <c r="AN413" s="8"/>
      <c r="AO413" s="7"/>
      <c r="AP413" s="7"/>
      <c r="AQ413" s="7"/>
      <c r="AR413" s="7"/>
      <c r="AS413" s="7"/>
      <c r="AT413" s="7"/>
      <c r="AU413" s="8"/>
      <c r="AV413" s="8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7"/>
      <c r="BV413" s="7"/>
      <c r="BW413" s="8"/>
      <c r="BX413" s="8"/>
      <c r="BY413" s="8"/>
      <c r="BZ413" s="8"/>
      <c r="CA413" s="8"/>
      <c r="CC413" s="8"/>
      <c r="CE413" s="7"/>
      <c r="CF413" s="8"/>
      <c r="CG413" s="8"/>
      <c r="CH413" s="8"/>
      <c r="CI413" s="8"/>
      <c r="CJ413" s="8"/>
    </row>
    <row r="414" spans="1:88" x14ac:dyDescent="0.3">
      <c r="A414" s="1" t="s">
        <v>2412</v>
      </c>
      <c r="B414" s="1"/>
      <c r="C414" s="1" t="s">
        <v>1878</v>
      </c>
      <c r="D414" s="1"/>
      <c r="E414" s="1"/>
      <c r="F414" s="1"/>
      <c r="G414" s="1"/>
      <c r="H414" s="1">
        <v>12474.67</v>
      </c>
      <c r="I414" s="1">
        <v>-0.02</v>
      </c>
      <c r="J414" s="12">
        <v>1111.98</v>
      </c>
      <c r="K414" s="5">
        <v>861.4</v>
      </c>
      <c r="L414" s="5">
        <v>1829.67</v>
      </c>
      <c r="M414" s="13">
        <f t="shared" si="21"/>
        <v>-2.0998149437900793E-4</v>
      </c>
      <c r="N414" s="13">
        <v>-1.5892255892255847E-3</v>
      </c>
      <c r="O414" s="13">
        <v>-3.4936720575645674E-3</v>
      </c>
      <c r="P414" s="13">
        <v>3.8900898725982014E-3</v>
      </c>
      <c r="Q414" s="7"/>
      <c r="R414" s="8"/>
      <c r="S414" s="8"/>
      <c r="T414" s="8"/>
      <c r="U414" s="8"/>
      <c r="V414" s="13"/>
      <c r="W414" s="14"/>
      <c r="X414" s="1"/>
      <c r="Y414" s="1"/>
      <c r="Z414" s="1"/>
      <c r="AA414" s="1"/>
      <c r="AB414" s="1"/>
      <c r="AC414" s="1"/>
      <c r="AD414" s="8"/>
      <c r="AE414" s="8"/>
      <c r="AF414" s="8"/>
      <c r="AG414" s="8"/>
      <c r="AH414" s="9"/>
      <c r="AI414" s="8"/>
      <c r="AJ414" s="13"/>
      <c r="AK414" s="8"/>
      <c r="AL414" s="8"/>
      <c r="AM414" s="8"/>
      <c r="AN414" s="8"/>
      <c r="AO414" s="7"/>
      <c r="AP414" s="7"/>
      <c r="AQ414" s="7"/>
      <c r="AR414" s="7"/>
      <c r="AS414" s="7"/>
      <c r="AT414" s="7"/>
      <c r="AU414" s="8"/>
      <c r="AV414" s="8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7"/>
      <c r="BV414" s="7"/>
      <c r="BW414" s="8"/>
      <c r="BX414" s="8"/>
      <c r="BY414" s="8"/>
      <c r="BZ414" s="8"/>
      <c r="CA414" s="8"/>
      <c r="CC414" s="8"/>
      <c r="CE414" s="7"/>
      <c r="CF414" s="8"/>
      <c r="CG414" s="8"/>
      <c r="CH414" s="8"/>
      <c r="CI414" s="8"/>
      <c r="CJ414" s="8"/>
    </row>
    <row r="415" spans="1:88" x14ac:dyDescent="0.3">
      <c r="A415" s="1" t="s">
        <v>2413</v>
      </c>
      <c r="B415" s="1"/>
      <c r="C415" s="1" t="s">
        <v>1878</v>
      </c>
      <c r="D415" s="1"/>
      <c r="E415" s="1"/>
      <c r="F415" s="1"/>
      <c r="G415" s="1"/>
      <c r="H415" s="1">
        <v>12697.97</v>
      </c>
      <c r="I415" s="1">
        <v>1.79</v>
      </c>
      <c r="J415" s="12">
        <v>1133.23</v>
      </c>
      <c r="K415" s="5">
        <v>873.28</v>
      </c>
      <c r="L415" s="5">
        <v>1828.41</v>
      </c>
      <c r="M415" s="13">
        <f t="shared" si="21"/>
        <v>1.7900273113437004E-2</v>
      </c>
      <c r="N415" s="13">
        <v>1.9110055936257808E-2</v>
      </c>
      <c r="O415" s="13">
        <v>1.379150220571157E-2</v>
      </c>
      <c r="P415" s="13">
        <v>-6.8864877272944991E-4</v>
      </c>
      <c r="Q415" s="7"/>
      <c r="R415" s="8"/>
      <c r="S415" s="8"/>
      <c r="T415" s="8"/>
      <c r="U415" s="8"/>
      <c r="V415" s="13"/>
      <c r="W415" s="14"/>
      <c r="X415" s="1"/>
      <c r="Y415" s="1"/>
      <c r="Z415" s="1"/>
      <c r="AA415" s="1"/>
      <c r="AB415" s="1"/>
      <c r="AC415" s="1"/>
      <c r="AD415" s="8"/>
      <c r="AE415" s="8"/>
      <c r="AF415" s="8"/>
      <c r="AG415" s="8"/>
      <c r="AH415" s="9"/>
      <c r="AI415" s="8"/>
      <c r="AJ415" s="13"/>
      <c r="AK415" s="8"/>
      <c r="AL415" s="8"/>
      <c r="AM415" s="8"/>
      <c r="AN415" s="8"/>
      <c r="AO415" s="7"/>
      <c r="AP415" s="7"/>
      <c r="AQ415" s="7"/>
      <c r="AR415" s="7"/>
      <c r="AS415" s="7"/>
      <c r="AT415" s="7"/>
      <c r="AU415" s="8"/>
      <c r="AV415" s="8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7"/>
      <c r="BV415" s="7"/>
      <c r="BW415" s="8"/>
      <c r="BX415" s="8"/>
      <c r="BY415" s="8"/>
      <c r="BZ415" s="8"/>
      <c r="CA415" s="8"/>
      <c r="CC415" s="8"/>
      <c r="CE415" s="7"/>
      <c r="CF415" s="8"/>
      <c r="CG415" s="8"/>
      <c r="CH415" s="8"/>
      <c r="CI415" s="8"/>
      <c r="CJ415" s="8"/>
    </row>
    <row r="416" spans="1:88" x14ac:dyDescent="0.3">
      <c r="A416" s="1" t="s">
        <v>2414</v>
      </c>
      <c r="B416" s="1"/>
      <c r="C416" s="1" t="s">
        <v>1878</v>
      </c>
      <c r="D416" s="1"/>
      <c r="E416" s="1"/>
      <c r="F416" s="1"/>
      <c r="G416" s="1"/>
      <c r="H416" s="1">
        <v>12630.14</v>
      </c>
      <c r="I416" s="1">
        <v>-0.53</v>
      </c>
      <c r="J416" s="12">
        <v>1123.21</v>
      </c>
      <c r="K416" s="5">
        <v>875.86</v>
      </c>
      <c r="L416" s="5">
        <v>1837.38</v>
      </c>
      <c r="M416" s="13">
        <f t="shared" si="21"/>
        <v>-5.3417987284581914E-3</v>
      </c>
      <c r="N416" s="13">
        <v>-8.8419826513593813E-3</v>
      </c>
      <c r="O416" s="13">
        <v>2.9543788933674708E-3</v>
      </c>
      <c r="P416" s="13">
        <v>4.9059018491477424E-3</v>
      </c>
      <c r="Q416" s="7"/>
      <c r="R416" s="8"/>
      <c r="S416" s="8"/>
      <c r="T416" s="8"/>
      <c r="U416" s="8"/>
      <c r="V416" s="13"/>
      <c r="W416" s="14"/>
      <c r="X416" s="1"/>
      <c r="Y416" s="1"/>
      <c r="Z416" s="1"/>
      <c r="AA416" s="1"/>
      <c r="AB416" s="1"/>
      <c r="AC416" s="1"/>
      <c r="AD416" s="8"/>
      <c r="AE416" s="8"/>
      <c r="AF416" s="8"/>
      <c r="AG416" s="8"/>
      <c r="AH416" s="9"/>
      <c r="AI416" s="8"/>
      <c r="AJ416" s="13"/>
      <c r="AK416" s="8"/>
      <c r="AL416" s="8"/>
      <c r="AM416" s="8"/>
      <c r="AN416" s="8"/>
      <c r="AO416" s="7"/>
      <c r="AP416" s="7"/>
      <c r="AQ416" s="7"/>
      <c r="AR416" s="7"/>
      <c r="AS416" s="7"/>
      <c r="AT416" s="7"/>
      <c r="AU416" s="8"/>
      <c r="AV416" s="8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7"/>
      <c r="BV416" s="7"/>
      <c r="BW416" s="8"/>
      <c r="BX416" s="8"/>
      <c r="BY416" s="8"/>
      <c r="BZ416" s="8"/>
      <c r="CA416" s="8"/>
      <c r="CC416" s="8"/>
      <c r="CE416" s="7"/>
      <c r="CF416" s="8"/>
      <c r="CG416" s="8"/>
      <c r="CH416" s="8"/>
      <c r="CI416" s="8"/>
      <c r="CJ416" s="8"/>
    </row>
    <row r="417" spans="1:88" x14ac:dyDescent="0.3">
      <c r="A417" s="1" t="s">
        <v>2415</v>
      </c>
      <c r="B417" s="1"/>
      <c r="C417" s="1" t="s">
        <v>1878</v>
      </c>
      <c r="D417" s="1"/>
      <c r="E417" s="1"/>
      <c r="F417" s="1"/>
      <c r="G417" s="1"/>
      <c r="H417" s="1">
        <v>12582.48</v>
      </c>
      <c r="I417" s="1">
        <v>-0.37</v>
      </c>
      <c r="J417" s="12">
        <v>1114.1199999999999</v>
      </c>
      <c r="K417" s="5">
        <v>882.87</v>
      </c>
      <c r="L417" s="5">
        <v>1823.76</v>
      </c>
      <c r="M417" s="13">
        <f t="shared" si="21"/>
        <v>-3.7735131993785753E-3</v>
      </c>
      <c r="N417" s="13">
        <v>-8.0928766659842388E-3</v>
      </c>
      <c r="O417" s="13">
        <v>8.0035622131391371E-3</v>
      </c>
      <c r="P417" s="13">
        <v>-7.4127289945465913E-3</v>
      </c>
      <c r="Q417" s="7"/>
      <c r="R417" s="8"/>
      <c r="S417" s="8"/>
      <c r="T417" s="8"/>
      <c r="U417" s="8"/>
      <c r="V417" s="13"/>
      <c r="W417" s="14"/>
      <c r="X417" s="1"/>
      <c r="Y417" s="1"/>
      <c r="Z417" s="1"/>
      <c r="AA417" s="1"/>
      <c r="AB417" s="1"/>
      <c r="AC417" s="1"/>
      <c r="AD417" s="8"/>
      <c r="AE417" s="8"/>
      <c r="AF417" s="8"/>
      <c r="AG417" s="8"/>
      <c r="AH417" s="9"/>
      <c r="AI417" s="8"/>
      <c r="AJ417" s="13"/>
      <c r="AK417" s="8"/>
      <c r="AL417" s="8"/>
      <c r="AM417" s="8"/>
      <c r="AN417" s="8"/>
      <c r="AO417" s="7"/>
      <c r="AP417" s="7"/>
      <c r="AQ417" s="7"/>
      <c r="AR417" s="7"/>
      <c r="AS417" s="7"/>
      <c r="AT417" s="7"/>
      <c r="AU417" s="8"/>
      <c r="AV417" s="8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7"/>
      <c r="BV417" s="7"/>
      <c r="BW417" s="8"/>
      <c r="BX417" s="8"/>
      <c r="BY417" s="8"/>
      <c r="BZ417" s="8"/>
      <c r="CA417" s="8"/>
      <c r="CC417" s="8"/>
      <c r="CE417" s="7"/>
      <c r="CF417" s="8"/>
      <c r="CG417" s="8"/>
      <c r="CH417" s="8"/>
      <c r="CI417" s="8"/>
      <c r="CJ417" s="8"/>
    </row>
    <row r="418" spans="1:88" x14ac:dyDescent="0.3">
      <c r="A418" s="1" t="s">
        <v>2416</v>
      </c>
      <c r="B418" s="1"/>
      <c r="C418" s="1" t="s">
        <v>1878</v>
      </c>
      <c r="D418" s="1"/>
      <c r="E418" s="1"/>
      <c r="F418" s="1"/>
      <c r="G418" s="1"/>
      <c r="H418" s="1">
        <v>12616.23</v>
      </c>
      <c r="I418" s="1">
        <v>0.26</v>
      </c>
      <c r="J418" s="12">
        <v>1120.52</v>
      </c>
      <c r="K418" s="5">
        <v>882.87</v>
      </c>
      <c r="L418" s="5">
        <v>1827.77</v>
      </c>
      <c r="M418" s="13">
        <f t="shared" si="21"/>
        <v>2.6823011043928258E-3</v>
      </c>
      <c r="N418" s="13">
        <v>5.7444440455247658E-3</v>
      </c>
      <c r="O418" s="13">
        <v>0</v>
      </c>
      <c r="P418" s="13">
        <v>2.1987542220467393E-3</v>
      </c>
      <c r="Q418" s="7"/>
      <c r="R418" s="8"/>
      <c r="S418" s="8"/>
      <c r="T418" s="8"/>
      <c r="U418" s="8"/>
      <c r="V418" s="13"/>
      <c r="W418" s="14"/>
      <c r="X418" s="1"/>
      <c r="Y418" s="1"/>
      <c r="Z418" s="1"/>
      <c r="AA418" s="1"/>
      <c r="AB418" s="1"/>
      <c r="AC418" s="1"/>
      <c r="AD418" s="8"/>
      <c r="AE418" s="8"/>
      <c r="AF418" s="8"/>
      <c r="AG418" s="8"/>
      <c r="AH418" s="9"/>
      <c r="AI418" s="8"/>
      <c r="AJ418" s="13"/>
      <c r="AK418" s="8"/>
      <c r="AL418" s="8"/>
      <c r="AM418" s="8"/>
      <c r="AN418" s="8"/>
      <c r="AO418" s="7"/>
      <c r="AP418" s="7"/>
      <c r="AQ418" s="7"/>
      <c r="AR418" s="7"/>
      <c r="AS418" s="7"/>
      <c r="AT418" s="7"/>
      <c r="AU418" s="8"/>
      <c r="AV418" s="8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7"/>
      <c r="BV418" s="7"/>
      <c r="BW418" s="8"/>
      <c r="BX418" s="8"/>
      <c r="BY418" s="8"/>
      <c r="BZ418" s="8"/>
      <c r="CA418" s="8"/>
      <c r="CC418" s="8"/>
      <c r="CE418" s="7"/>
      <c r="CF418" s="8"/>
      <c r="CG418" s="8"/>
      <c r="CH418" s="8"/>
      <c r="CI418" s="8"/>
      <c r="CJ418" s="8"/>
    </row>
    <row r="419" spans="1:88" x14ac:dyDescent="0.3">
      <c r="A419" s="1" t="s">
        <v>2417</v>
      </c>
      <c r="B419" s="1"/>
      <c r="C419" s="1" t="s">
        <v>1878</v>
      </c>
      <c r="D419" s="1"/>
      <c r="E419" s="1"/>
      <c r="F419" s="1"/>
      <c r="G419" s="1"/>
      <c r="H419" s="1">
        <v>12703.15</v>
      </c>
      <c r="I419" s="1">
        <v>0.68</v>
      </c>
      <c r="J419" s="12">
        <v>1130.8800000000001</v>
      </c>
      <c r="K419" s="5">
        <v>887.32</v>
      </c>
      <c r="L419" s="5">
        <v>1819.77</v>
      </c>
      <c r="M419" s="13">
        <f t="shared" si="21"/>
        <v>6.8895383169140789E-3</v>
      </c>
      <c r="N419" s="13">
        <v>9.2457073501590603E-3</v>
      </c>
      <c r="O419" s="13">
        <v>5.0403796708462512E-3</v>
      </c>
      <c r="P419" s="13">
        <v>-4.3769183212329921E-3</v>
      </c>
      <c r="Q419" s="7"/>
      <c r="R419" s="8"/>
      <c r="S419" s="8"/>
      <c r="T419" s="8"/>
      <c r="U419" s="8"/>
      <c r="V419" s="13"/>
      <c r="W419" s="14"/>
      <c r="X419" s="1"/>
      <c r="Y419" s="1"/>
      <c r="Z419" s="1"/>
      <c r="AA419" s="1"/>
      <c r="AB419" s="1"/>
      <c r="AC419" s="1"/>
      <c r="AD419" s="8"/>
      <c r="AE419" s="8"/>
      <c r="AF419" s="8"/>
      <c r="AG419" s="8"/>
      <c r="AH419" s="9"/>
      <c r="AI419" s="8"/>
      <c r="AJ419" s="13"/>
      <c r="AK419" s="8"/>
      <c r="AL419" s="8"/>
      <c r="AM419" s="8"/>
      <c r="AN419" s="8"/>
      <c r="AO419" s="7"/>
      <c r="AP419" s="7"/>
      <c r="AQ419" s="7"/>
      <c r="AR419" s="7"/>
      <c r="AS419" s="7"/>
      <c r="AT419" s="7"/>
      <c r="AU419" s="8"/>
      <c r="AV419" s="8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7"/>
      <c r="BV419" s="7"/>
      <c r="BW419" s="8"/>
      <c r="BX419" s="8"/>
      <c r="BY419" s="8"/>
      <c r="BZ419" s="8"/>
      <c r="CA419" s="8"/>
      <c r="CC419" s="8"/>
      <c r="CE419" s="7"/>
      <c r="CF419" s="8"/>
      <c r="CG419" s="8"/>
      <c r="CH419" s="8"/>
      <c r="CI419" s="8"/>
      <c r="CJ419" s="8"/>
    </row>
    <row r="420" spans="1:88" x14ac:dyDescent="0.3">
      <c r="A420" s="1" t="s">
        <v>2418</v>
      </c>
      <c r="B420" s="1"/>
      <c r="C420" s="1" t="s">
        <v>1878</v>
      </c>
      <c r="D420" s="1"/>
      <c r="E420" s="1"/>
      <c r="F420" s="1"/>
      <c r="G420" s="1"/>
      <c r="H420" s="1">
        <v>12802.09</v>
      </c>
      <c r="I420" s="1">
        <v>0.77</v>
      </c>
      <c r="J420" s="12">
        <v>1138.8399999999999</v>
      </c>
      <c r="K420" s="5">
        <v>891.95</v>
      </c>
      <c r="L420" s="5">
        <v>1833.43</v>
      </c>
      <c r="M420" s="13">
        <f t="shared" si="21"/>
        <v>7.7886193581906404E-3</v>
      </c>
      <c r="N420" s="13">
        <v>7.0387662705149179E-3</v>
      </c>
      <c r="O420" s="13">
        <v>5.2179596988684018E-3</v>
      </c>
      <c r="P420" s="13">
        <v>7.5064431219329375E-3</v>
      </c>
      <c r="Q420" s="7"/>
      <c r="R420" s="8"/>
      <c r="S420" s="8"/>
      <c r="T420" s="8"/>
      <c r="U420" s="8"/>
      <c r="V420" s="13"/>
      <c r="W420" s="14"/>
      <c r="X420" s="1"/>
      <c r="Y420" s="1"/>
      <c r="Z420" s="1"/>
      <c r="AA420" s="1"/>
      <c r="AB420" s="1"/>
      <c r="AC420" s="1"/>
      <c r="AD420" s="8"/>
      <c r="AE420" s="8"/>
      <c r="AF420" s="8"/>
      <c r="AG420" s="8"/>
      <c r="AH420" s="9"/>
      <c r="AI420" s="8"/>
      <c r="AJ420" s="13"/>
      <c r="AK420" s="8"/>
      <c r="AL420" s="8"/>
      <c r="AM420" s="8"/>
      <c r="AN420" s="8"/>
      <c r="AO420" s="7"/>
      <c r="AP420" s="7"/>
      <c r="AQ420" s="7"/>
      <c r="AR420" s="7"/>
      <c r="AS420" s="7"/>
      <c r="AT420" s="7"/>
      <c r="AU420" s="8"/>
      <c r="AV420" s="8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7"/>
      <c r="BV420" s="7"/>
      <c r="BW420" s="8"/>
      <c r="BX420" s="8"/>
      <c r="BY420" s="8"/>
      <c r="BZ420" s="8"/>
      <c r="CA420" s="8"/>
      <c r="CC420" s="8"/>
      <c r="CE420" s="7"/>
      <c r="CF420" s="8"/>
      <c r="CG420" s="8"/>
      <c r="CH420" s="8"/>
      <c r="CI420" s="8"/>
      <c r="CJ420" s="8"/>
    </row>
    <row r="421" spans="1:88" x14ac:dyDescent="0.3">
      <c r="A421" s="1" t="s">
        <v>2419</v>
      </c>
      <c r="B421" s="1"/>
      <c r="C421" s="1" t="s">
        <v>1878</v>
      </c>
      <c r="D421" s="1"/>
      <c r="E421" s="1"/>
      <c r="F421" s="1"/>
      <c r="G421" s="1"/>
      <c r="H421" s="1">
        <v>12851.43</v>
      </c>
      <c r="I421" s="1">
        <v>0.38</v>
      </c>
      <c r="J421" s="12">
        <v>1148.8499999999999</v>
      </c>
      <c r="K421" s="5">
        <v>888.3</v>
      </c>
      <c r="L421" s="5">
        <v>1827.44</v>
      </c>
      <c r="M421" s="13">
        <f t="shared" si="21"/>
        <v>3.8540582045587524E-3</v>
      </c>
      <c r="N421" s="13">
        <v>8.7896456042990678E-3</v>
      </c>
      <c r="O421" s="13">
        <v>-4.0921576321544251E-3</v>
      </c>
      <c r="P421" s="13">
        <v>-3.2671004619756472E-3</v>
      </c>
      <c r="Q421" s="7"/>
      <c r="R421" s="8"/>
      <c r="S421" s="8"/>
      <c r="T421" s="8"/>
      <c r="U421" s="8"/>
      <c r="V421" s="13"/>
      <c r="W421" s="14"/>
      <c r="X421" s="1"/>
      <c r="Y421" s="1"/>
      <c r="Z421" s="1"/>
      <c r="AA421" s="1"/>
      <c r="AB421" s="1"/>
      <c r="AC421" s="1"/>
      <c r="AD421" s="8"/>
      <c r="AE421" s="8"/>
      <c r="AF421" s="8"/>
      <c r="AG421" s="8"/>
      <c r="AH421" s="9"/>
      <c r="AI421" s="8"/>
      <c r="AJ421" s="13"/>
      <c r="AK421" s="8"/>
      <c r="AL421" s="8"/>
      <c r="AM421" s="8"/>
      <c r="AN421" s="8"/>
      <c r="AO421" s="7"/>
      <c r="AP421" s="7"/>
      <c r="AQ421" s="7"/>
      <c r="AR421" s="7"/>
      <c r="AS421" s="7"/>
      <c r="AT421" s="7"/>
      <c r="AU421" s="8"/>
      <c r="AV421" s="8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7"/>
      <c r="BV421" s="7"/>
      <c r="BW421" s="8"/>
      <c r="BX421" s="8"/>
      <c r="BY421" s="8"/>
      <c r="BZ421" s="8"/>
      <c r="CA421" s="8"/>
      <c r="CC421" s="8"/>
      <c r="CE421" s="7"/>
      <c r="CF421" s="8"/>
      <c r="CG421" s="8"/>
      <c r="CH421" s="8"/>
      <c r="CI421" s="8"/>
      <c r="CJ421" s="8"/>
    </row>
    <row r="422" spans="1:88" x14ac:dyDescent="0.3">
      <c r="A422" s="1" t="s">
        <v>2420</v>
      </c>
      <c r="B422" s="1"/>
      <c r="C422" s="1" t="s">
        <v>1878</v>
      </c>
      <c r="D422" s="1"/>
      <c r="E422" s="1"/>
      <c r="F422" s="1"/>
      <c r="G422" s="1"/>
      <c r="H422" s="1">
        <v>12857.76</v>
      </c>
      <c r="I422" s="1">
        <v>0.04</v>
      </c>
      <c r="J422" s="12">
        <v>1147.03</v>
      </c>
      <c r="K422" s="5">
        <v>892.32</v>
      </c>
      <c r="L422" s="5">
        <v>1793.65</v>
      </c>
      <c r="M422" s="13">
        <f t="shared" si="21"/>
        <v>4.9255219068999878E-4</v>
      </c>
      <c r="N422" s="13">
        <v>-1.5841928885406142E-3</v>
      </c>
      <c r="O422" s="13">
        <v>4.5254981425195684E-3</v>
      </c>
      <c r="P422" s="13">
        <v>-1.8490347152300468E-2</v>
      </c>
      <c r="Q422" s="7"/>
      <c r="R422" s="8"/>
      <c r="S422" s="8"/>
      <c r="T422" s="8"/>
      <c r="U422" s="8"/>
      <c r="V422" s="13"/>
      <c r="W422" s="14"/>
      <c r="X422" s="1"/>
      <c r="Y422" s="1"/>
      <c r="Z422" s="1"/>
      <c r="AA422" s="1"/>
      <c r="AB422" s="1"/>
      <c r="AC422" s="1"/>
      <c r="AD422" s="8"/>
      <c r="AE422" s="8"/>
      <c r="AF422" s="8"/>
      <c r="AG422" s="8"/>
      <c r="AH422" s="9"/>
      <c r="AI422" s="8"/>
      <c r="AJ422" s="13"/>
      <c r="AK422" s="8"/>
      <c r="AL422" s="8"/>
      <c r="AM422" s="8"/>
      <c r="AN422" s="8"/>
      <c r="AO422" s="7"/>
      <c r="AP422" s="7"/>
      <c r="AQ422" s="7"/>
      <c r="AR422" s="7"/>
      <c r="AS422" s="7"/>
      <c r="AT422" s="7"/>
      <c r="AU422" s="8"/>
      <c r="AV422" s="8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7"/>
      <c r="BV422" s="7"/>
      <c r="BW422" s="8"/>
      <c r="BX422" s="8"/>
      <c r="BY422" s="8"/>
      <c r="BZ422" s="8"/>
      <c r="CA422" s="8"/>
      <c r="CC422" s="8"/>
      <c r="CE422" s="7"/>
      <c r="CF422" s="8"/>
      <c r="CG422" s="8"/>
      <c r="CH422" s="8"/>
      <c r="CI422" s="8"/>
      <c r="CJ422" s="8"/>
    </row>
    <row r="423" spans="1:88" x14ac:dyDescent="0.3">
      <c r="A423" s="1" t="s">
        <v>2421</v>
      </c>
      <c r="B423" s="1"/>
      <c r="C423" s="1" t="s">
        <v>1878</v>
      </c>
      <c r="D423" s="1"/>
      <c r="E423" s="1"/>
      <c r="F423" s="1"/>
      <c r="G423" s="1"/>
      <c r="H423" s="1">
        <v>12998.73</v>
      </c>
      <c r="I423" s="1">
        <v>1.0900000000000001</v>
      </c>
      <c r="J423" s="12">
        <v>1169.32</v>
      </c>
      <c r="K423" s="5">
        <v>893.79</v>
      </c>
      <c r="L423" s="5">
        <v>1800.55</v>
      </c>
      <c r="M423" s="13">
        <f t="shared" si="21"/>
        <v>1.0963807070593967E-2</v>
      </c>
      <c r="N423" s="13">
        <v>1.9432796003591823E-2</v>
      </c>
      <c r="O423" s="13">
        <v>1.6473910704679628E-3</v>
      </c>
      <c r="P423" s="13">
        <v>3.846904357037273E-3</v>
      </c>
      <c r="Q423" s="7"/>
      <c r="R423" s="8"/>
      <c r="S423" s="8"/>
      <c r="T423" s="8"/>
      <c r="U423" s="8"/>
      <c r="V423" s="13"/>
      <c r="W423" s="14"/>
      <c r="X423" s="1"/>
      <c r="Y423" s="1"/>
      <c r="Z423" s="1"/>
      <c r="AA423" s="1"/>
      <c r="AB423" s="1"/>
      <c r="AC423" s="1"/>
      <c r="AD423" s="8"/>
      <c r="AE423" s="8"/>
      <c r="AF423" s="8"/>
      <c r="AG423" s="8"/>
      <c r="AH423" s="9"/>
      <c r="AI423" s="8"/>
      <c r="AJ423" s="13"/>
      <c r="AK423" s="8"/>
      <c r="AL423" s="8"/>
      <c r="AM423" s="8"/>
      <c r="AN423" s="8"/>
      <c r="AO423" s="7"/>
      <c r="AP423" s="7"/>
      <c r="AQ423" s="7"/>
      <c r="AR423" s="7"/>
      <c r="AS423" s="7"/>
      <c r="AT423" s="7"/>
      <c r="AU423" s="8"/>
      <c r="AV423" s="8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7"/>
      <c r="BV423" s="7"/>
      <c r="BW423" s="8"/>
      <c r="BX423" s="8"/>
      <c r="BY423" s="8"/>
      <c r="BZ423" s="8"/>
      <c r="CA423" s="8"/>
      <c r="CC423" s="8"/>
      <c r="CE423" s="7"/>
      <c r="CF423" s="8"/>
      <c r="CG423" s="8"/>
      <c r="CH423" s="8"/>
      <c r="CI423" s="8"/>
      <c r="CJ423" s="8"/>
    </row>
    <row r="424" spans="1:88" x14ac:dyDescent="0.3">
      <c r="A424" s="1" t="s">
        <v>2422</v>
      </c>
      <c r="B424" s="1"/>
      <c r="C424" s="1" t="s">
        <v>1878</v>
      </c>
      <c r="D424" s="1"/>
      <c r="E424" s="1"/>
      <c r="F424" s="1"/>
      <c r="G424" s="1"/>
      <c r="H424" s="1">
        <v>13185.85</v>
      </c>
      <c r="I424" s="1">
        <v>1.43</v>
      </c>
      <c r="J424" s="12">
        <v>1190.57</v>
      </c>
      <c r="K424" s="5">
        <v>898.47</v>
      </c>
      <c r="L424" s="5">
        <v>1801.1</v>
      </c>
      <c r="M424" s="13">
        <f t="shared" si="21"/>
        <v>1.4395252459278751E-2</v>
      </c>
      <c r="N424" s="13">
        <v>1.8172955221838372E-2</v>
      </c>
      <c r="O424" s="13">
        <v>5.2361292921156988E-3</v>
      </c>
      <c r="P424" s="13">
        <v>3.0546221987726163E-4</v>
      </c>
      <c r="Q424" s="7"/>
      <c r="R424" s="8"/>
      <c r="S424" s="8"/>
      <c r="T424" s="8"/>
      <c r="U424" s="8"/>
      <c r="V424" s="13"/>
      <c r="W424" s="14"/>
      <c r="X424" s="1"/>
      <c r="Y424" s="1"/>
      <c r="Z424" s="1"/>
      <c r="AA424" s="1"/>
      <c r="AB424" s="1"/>
      <c r="AC424" s="1"/>
      <c r="AD424" s="8"/>
      <c r="AE424" s="8"/>
      <c r="AF424" s="8"/>
      <c r="AG424" s="8"/>
      <c r="AH424" s="9"/>
      <c r="AI424" s="8"/>
      <c r="AJ424" s="13"/>
      <c r="AK424" s="8"/>
      <c r="AL424" s="8"/>
      <c r="AM424" s="8"/>
      <c r="AN424" s="8"/>
      <c r="AO424" s="7"/>
      <c r="AP424" s="7"/>
      <c r="AQ424" s="7"/>
      <c r="AR424" s="7"/>
      <c r="AS424" s="7"/>
      <c r="AT424" s="7"/>
      <c r="AU424" s="8"/>
      <c r="AV424" s="8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7"/>
      <c r="BV424" s="7"/>
      <c r="BW424" s="8"/>
      <c r="BX424" s="8"/>
      <c r="BY424" s="8"/>
      <c r="BZ424" s="8"/>
      <c r="CA424" s="8"/>
      <c r="CC424" s="8"/>
      <c r="CE424" s="7"/>
      <c r="CF424" s="8"/>
      <c r="CG424" s="8"/>
      <c r="CH424" s="8"/>
      <c r="CI424" s="8"/>
      <c r="CJ424" s="8"/>
    </row>
    <row r="425" spans="1:88" x14ac:dyDescent="0.3">
      <c r="A425" s="1" t="s">
        <v>2423</v>
      </c>
      <c r="B425" s="1"/>
      <c r="C425" s="1" t="s">
        <v>1878</v>
      </c>
      <c r="D425" s="1"/>
      <c r="E425" s="1"/>
      <c r="F425" s="1"/>
      <c r="G425" s="1"/>
      <c r="H425" s="1">
        <v>13040.11</v>
      </c>
      <c r="I425" s="1">
        <v>-1.1000000000000001</v>
      </c>
      <c r="J425" s="12">
        <v>1170</v>
      </c>
      <c r="K425" s="5">
        <v>901.91</v>
      </c>
      <c r="L425" s="5">
        <v>1797.35</v>
      </c>
      <c r="M425" s="13">
        <f t="shared" si="21"/>
        <v>-1.105275731181532E-2</v>
      </c>
      <c r="N425" s="13">
        <v>-1.7277438537843137E-2</v>
      </c>
      <c r="O425" s="13">
        <v>3.8287310650326756E-3</v>
      </c>
      <c r="P425" s="13">
        <v>-2.0820609627449915E-3</v>
      </c>
      <c r="Q425" s="7"/>
      <c r="R425" s="8"/>
      <c r="S425" s="8"/>
      <c r="T425" s="8"/>
      <c r="U425" s="8"/>
      <c r="V425" s="13"/>
      <c r="W425" s="14"/>
      <c r="X425" s="1"/>
      <c r="Y425" s="1"/>
      <c r="Z425" s="1"/>
      <c r="AA425" s="1"/>
      <c r="AB425" s="1"/>
      <c r="AC425" s="1"/>
      <c r="AD425" s="8"/>
      <c r="AE425" s="8"/>
      <c r="AF425" s="8"/>
      <c r="AG425" s="8"/>
      <c r="AH425" s="9"/>
      <c r="AI425" s="8"/>
      <c r="AJ425" s="13"/>
      <c r="AK425" s="8"/>
      <c r="AL425" s="8"/>
      <c r="AM425" s="8"/>
      <c r="AN425" s="8"/>
      <c r="AO425" s="7"/>
      <c r="AP425" s="7"/>
      <c r="AQ425" s="7"/>
      <c r="AR425" s="7"/>
      <c r="AS425" s="7"/>
      <c r="AT425" s="7"/>
      <c r="AU425" s="8"/>
      <c r="AV425" s="8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7"/>
      <c r="BV425" s="7"/>
      <c r="BW425" s="8"/>
      <c r="BX425" s="8"/>
      <c r="BY425" s="8"/>
      <c r="BZ425" s="8"/>
      <c r="CA425" s="8"/>
      <c r="CC425" s="8"/>
      <c r="CE425" s="7"/>
      <c r="CF425" s="8"/>
      <c r="CG425" s="8"/>
      <c r="CH425" s="8"/>
      <c r="CI425" s="8"/>
      <c r="CJ425" s="8"/>
    </row>
    <row r="426" spans="1:88" x14ac:dyDescent="0.3">
      <c r="A426" s="1" t="s">
        <v>2424</v>
      </c>
      <c r="B426" s="1"/>
      <c r="C426" s="1" t="s">
        <v>1878</v>
      </c>
      <c r="D426" s="1"/>
      <c r="E426" s="1"/>
      <c r="F426" s="1"/>
      <c r="G426" s="1"/>
      <c r="H426" s="1">
        <v>12861.21</v>
      </c>
      <c r="I426" s="1">
        <v>-1.37</v>
      </c>
      <c r="J426" s="12">
        <v>1147.4100000000001</v>
      </c>
      <c r="K426" s="5">
        <v>902.5</v>
      </c>
      <c r="L426" s="5">
        <v>1782.06</v>
      </c>
      <c r="M426" s="13">
        <f t="shared" si="21"/>
        <v>-1.3719209423846968E-2</v>
      </c>
      <c r="N426" s="13">
        <v>-1.9307692307692248E-2</v>
      </c>
      <c r="O426" s="13">
        <v>6.5416726724398799E-4</v>
      </c>
      <c r="P426" s="13">
        <v>-8.5069685926503213E-3</v>
      </c>
      <c r="Q426" s="7"/>
      <c r="R426" s="8"/>
      <c r="S426" s="8"/>
      <c r="T426" s="8"/>
      <c r="U426" s="8"/>
      <c r="V426" s="13"/>
      <c r="W426" s="14"/>
      <c r="X426" s="1"/>
      <c r="Y426" s="1"/>
      <c r="Z426" s="1"/>
      <c r="AA426" s="1"/>
      <c r="AB426" s="1"/>
      <c r="AC426" s="1"/>
      <c r="AD426" s="8"/>
      <c r="AE426" s="8"/>
      <c r="AF426" s="8"/>
      <c r="AG426" s="8"/>
      <c r="AH426" s="9"/>
      <c r="AI426" s="8"/>
      <c r="AJ426" s="13"/>
      <c r="AK426" s="8"/>
      <c r="AL426" s="8"/>
      <c r="AM426" s="8"/>
      <c r="AN426" s="8"/>
      <c r="AO426" s="7"/>
      <c r="AP426" s="7"/>
      <c r="AQ426" s="7"/>
      <c r="AR426" s="7"/>
      <c r="AS426" s="7"/>
      <c r="AT426" s="7"/>
      <c r="AU426" s="8"/>
      <c r="AV426" s="8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7"/>
      <c r="BV426" s="7"/>
      <c r="BW426" s="8"/>
      <c r="BX426" s="8"/>
      <c r="BY426" s="8"/>
      <c r="BZ426" s="8"/>
      <c r="CA426" s="8"/>
      <c r="CC426" s="8"/>
      <c r="CE426" s="7"/>
      <c r="CF426" s="8"/>
      <c r="CG426" s="8"/>
      <c r="CH426" s="8"/>
      <c r="CI426" s="8"/>
      <c r="CJ426" s="8"/>
    </row>
    <row r="427" spans="1:88" x14ac:dyDescent="0.3">
      <c r="A427" s="1" t="s">
        <v>2425</v>
      </c>
      <c r="B427" s="1"/>
      <c r="C427" s="1" t="s">
        <v>1878</v>
      </c>
      <c r="D427" s="1"/>
      <c r="E427" s="1"/>
      <c r="F427" s="1"/>
      <c r="G427" s="1"/>
      <c r="H427" s="1">
        <v>12634.98</v>
      </c>
      <c r="I427" s="1">
        <v>-1.75</v>
      </c>
      <c r="J427" s="12">
        <v>1115.4100000000001</v>
      </c>
      <c r="K427" s="5">
        <v>899.4</v>
      </c>
      <c r="L427" s="5">
        <v>1763.46</v>
      </c>
      <c r="M427" s="13">
        <f t="shared" si="21"/>
        <v>-1.7590102330962587E-2</v>
      </c>
      <c r="N427" s="13">
        <v>-2.7888897604169349E-2</v>
      </c>
      <c r="O427" s="13">
        <v>-3.4349030470914865E-3</v>
      </c>
      <c r="P427" s="13">
        <v>-1.0437359011481018E-2</v>
      </c>
      <c r="Q427" s="7"/>
      <c r="R427" s="8"/>
      <c r="S427" s="8"/>
      <c r="T427" s="8"/>
      <c r="U427" s="8"/>
      <c r="V427" s="13"/>
      <c r="W427" s="14"/>
      <c r="X427" s="1"/>
      <c r="Y427" s="1"/>
      <c r="Z427" s="1"/>
      <c r="AA427" s="1"/>
      <c r="AB427" s="1"/>
      <c r="AC427" s="1"/>
      <c r="AD427" s="8"/>
      <c r="AE427" s="8"/>
      <c r="AF427" s="8"/>
      <c r="AG427" s="8"/>
      <c r="AH427" s="9"/>
      <c r="AI427" s="8"/>
      <c r="AJ427" s="13"/>
      <c r="AK427" s="8"/>
      <c r="AL427" s="8"/>
      <c r="AM427" s="8"/>
      <c r="AN427" s="8"/>
      <c r="AO427" s="7"/>
      <c r="AP427" s="7"/>
      <c r="AQ427" s="7"/>
      <c r="AR427" s="7"/>
      <c r="AS427" s="7"/>
      <c r="AT427" s="7"/>
      <c r="AU427" s="8"/>
      <c r="AV427" s="8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7"/>
      <c r="BV427" s="7"/>
      <c r="BW427" s="8"/>
      <c r="BX427" s="8"/>
      <c r="BY427" s="8"/>
      <c r="BZ427" s="8"/>
      <c r="CA427" s="8"/>
      <c r="CC427" s="8"/>
      <c r="CE427" s="7"/>
      <c r="CF427" s="8"/>
      <c r="CG427" s="8"/>
      <c r="CH427" s="8"/>
      <c r="CI427" s="8"/>
      <c r="CJ427" s="8"/>
    </row>
    <row r="428" spans="1:88" x14ac:dyDescent="0.3">
      <c r="A428" s="1" t="s">
        <v>2426</v>
      </c>
      <c r="B428" s="1"/>
      <c r="C428" s="1" t="s">
        <v>1878</v>
      </c>
      <c r="D428" s="1"/>
      <c r="E428" s="1"/>
      <c r="F428" s="1"/>
      <c r="G428" s="1"/>
      <c r="H428" s="1">
        <v>12546.47</v>
      </c>
      <c r="I428" s="1">
        <v>-0.7</v>
      </c>
      <c r="J428" s="12">
        <v>1108.81</v>
      </c>
      <c r="K428" s="5">
        <v>892.45</v>
      </c>
      <c r="L428" s="5">
        <v>1733.36</v>
      </c>
      <c r="M428" s="13">
        <f t="shared" si="21"/>
        <v>-7.0051555285406408E-3</v>
      </c>
      <c r="N428" s="13">
        <v>-5.9171067141231548E-3</v>
      </c>
      <c r="O428" s="13">
        <v>-7.7273738047586304E-3</v>
      </c>
      <c r="P428" s="13">
        <v>-1.7068717180996562E-2</v>
      </c>
      <c r="Q428" s="7"/>
      <c r="R428" s="8"/>
      <c r="S428" s="8"/>
      <c r="T428" s="8"/>
      <c r="U428" s="8"/>
      <c r="V428" s="13"/>
      <c r="W428" s="14"/>
      <c r="X428" s="1"/>
      <c r="Y428" s="1"/>
      <c r="Z428" s="1"/>
      <c r="AA428" s="1"/>
      <c r="AB428" s="1"/>
      <c r="AC428" s="1"/>
      <c r="AD428" s="8"/>
      <c r="AE428" s="8"/>
      <c r="AF428" s="8"/>
      <c r="AG428" s="8"/>
      <c r="AH428" s="9"/>
      <c r="AI428" s="8"/>
      <c r="AJ428" s="13"/>
      <c r="AK428" s="8"/>
      <c r="AL428" s="8"/>
      <c r="AM428" s="8"/>
      <c r="AN428" s="8"/>
      <c r="AO428" s="7"/>
      <c r="AP428" s="7"/>
      <c r="AQ428" s="7"/>
      <c r="AR428" s="7"/>
      <c r="AS428" s="7"/>
      <c r="AT428" s="7"/>
      <c r="AU428" s="8"/>
      <c r="AV428" s="8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7"/>
      <c r="BV428" s="7"/>
      <c r="BW428" s="8"/>
      <c r="BX428" s="8"/>
      <c r="BY428" s="8"/>
      <c r="BZ428" s="8"/>
      <c r="CA428" s="8"/>
      <c r="CC428" s="8"/>
      <c r="CE428" s="7"/>
      <c r="CF428" s="8"/>
      <c r="CG428" s="8"/>
      <c r="CH428" s="8"/>
      <c r="CI428" s="8"/>
      <c r="CJ428" s="8"/>
    </row>
    <row r="429" spans="1:88" x14ac:dyDescent="0.3">
      <c r="A429" s="1" t="s">
        <v>2427</v>
      </c>
      <c r="B429" s="1"/>
      <c r="C429" s="1" t="s">
        <v>1878</v>
      </c>
      <c r="D429" s="1"/>
      <c r="E429" s="1"/>
      <c r="F429" s="1"/>
      <c r="G429" s="1"/>
      <c r="H429" s="1">
        <v>12598.49</v>
      </c>
      <c r="I429" s="1">
        <v>0.41</v>
      </c>
      <c r="J429" s="12">
        <v>1113.26</v>
      </c>
      <c r="K429" s="5">
        <v>894.61</v>
      </c>
      <c r="L429" s="5">
        <v>1734.68</v>
      </c>
      <c r="M429" s="13">
        <f t="shared" si="21"/>
        <v>4.1461861384117782E-3</v>
      </c>
      <c r="N429" s="13">
        <v>4.0133115682579046E-3</v>
      </c>
      <c r="O429" s="13">
        <v>2.4203036584682369E-3</v>
      </c>
      <c r="P429" s="13">
        <v>7.6152674574236912E-4</v>
      </c>
      <c r="Q429" s="7"/>
      <c r="R429" s="8"/>
      <c r="S429" s="8"/>
      <c r="T429" s="8"/>
      <c r="U429" s="8"/>
      <c r="V429" s="13"/>
      <c r="W429" s="14"/>
      <c r="X429" s="1"/>
      <c r="Y429" s="1"/>
      <c r="Z429" s="1"/>
      <c r="AA429" s="1"/>
      <c r="AB429" s="1"/>
      <c r="AC429" s="1"/>
      <c r="AD429" s="8"/>
      <c r="AE429" s="8"/>
      <c r="AF429" s="8"/>
      <c r="AG429" s="8"/>
      <c r="AH429" s="9"/>
      <c r="AI429" s="8"/>
      <c r="AJ429" s="13"/>
      <c r="AK429" s="8"/>
      <c r="AL429" s="8"/>
      <c r="AM429" s="8"/>
      <c r="AN429" s="8"/>
      <c r="AO429" s="7"/>
      <c r="AP429" s="7"/>
      <c r="AQ429" s="7"/>
      <c r="AR429" s="7"/>
      <c r="AS429" s="7"/>
      <c r="AT429" s="7"/>
      <c r="AU429" s="8"/>
      <c r="AV429" s="8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7"/>
      <c r="BV429" s="7"/>
      <c r="BW429" s="8"/>
      <c r="BX429" s="8"/>
      <c r="BY429" s="8"/>
      <c r="BZ429" s="8"/>
      <c r="CA429" s="8"/>
      <c r="CC429" s="8"/>
      <c r="CE429" s="7"/>
      <c r="CF429" s="8"/>
      <c r="CG429" s="8"/>
      <c r="CH429" s="8"/>
      <c r="CI429" s="8"/>
      <c r="CJ429" s="8"/>
    </row>
    <row r="430" spans="1:88" x14ac:dyDescent="0.3">
      <c r="A430" s="1" t="s">
        <v>2428</v>
      </c>
      <c r="B430" s="1"/>
      <c r="C430" s="1" t="s">
        <v>1878</v>
      </c>
      <c r="D430" s="1"/>
      <c r="E430" s="1"/>
      <c r="F430" s="1"/>
      <c r="G430" s="1"/>
      <c r="H430" s="1">
        <v>12233.58</v>
      </c>
      <c r="I430" s="1">
        <v>-2.89</v>
      </c>
      <c r="J430" s="12">
        <v>1063.46</v>
      </c>
      <c r="K430" s="5">
        <v>889.85</v>
      </c>
      <c r="L430" s="5">
        <v>1717.55</v>
      </c>
      <c r="M430" s="13">
        <f t="shared" si="21"/>
        <v>-2.8964582263430017E-2</v>
      </c>
      <c r="N430" s="13">
        <v>-4.473348543916067E-2</v>
      </c>
      <c r="O430" s="13">
        <v>-5.3207542951677622E-3</v>
      </c>
      <c r="P430" s="13">
        <v>-9.87502017663211E-3</v>
      </c>
      <c r="Q430" s="7"/>
      <c r="R430" s="8"/>
      <c r="S430" s="8"/>
      <c r="T430" s="8"/>
      <c r="U430" s="8"/>
      <c r="V430" s="13"/>
      <c r="W430" s="14"/>
      <c r="X430" s="1"/>
      <c r="Y430" s="1"/>
      <c r="Z430" s="1"/>
      <c r="AA430" s="1"/>
      <c r="AB430" s="1"/>
      <c r="AC430" s="1"/>
      <c r="AD430" s="8"/>
      <c r="AE430" s="8"/>
      <c r="AF430" s="8"/>
      <c r="AG430" s="8"/>
      <c r="AH430" s="9"/>
      <c r="AI430" s="8"/>
      <c r="AJ430" s="13"/>
      <c r="AK430" s="8"/>
      <c r="AL430" s="8"/>
      <c r="AM430" s="8"/>
      <c r="AN430" s="8"/>
      <c r="AO430" s="7"/>
      <c r="AP430" s="7"/>
      <c r="AQ430" s="7"/>
      <c r="AR430" s="7"/>
      <c r="AS430" s="7"/>
      <c r="AT430" s="7"/>
      <c r="AU430" s="8"/>
      <c r="AV430" s="8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7"/>
      <c r="BV430" s="7"/>
      <c r="BW430" s="8"/>
      <c r="BX430" s="8"/>
      <c r="BY430" s="8"/>
      <c r="BZ430" s="8"/>
      <c r="CA430" s="8"/>
      <c r="CC430" s="8"/>
      <c r="CE430" s="7"/>
      <c r="CF430" s="8"/>
      <c r="CG430" s="8"/>
      <c r="CH430" s="8"/>
      <c r="CI430" s="8"/>
      <c r="CJ430" s="8"/>
    </row>
    <row r="431" spans="1:88" x14ac:dyDescent="0.3">
      <c r="A431" s="1" t="s">
        <v>2429</v>
      </c>
      <c r="B431" s="1"/>
      <c r="C431" s="1" t="s">
        <v>1878</v>
      </c>
      <c r="D431" s="1"/>
      <c r="E431" s="1"/>
      <c r="F431" s="1"/>
      <c r="G431" s="1"/>
      <c r="H431" s="1">
        <v>12035.66</v>
      </c>
      <c r="I431" s="1">
        <v>-1.61</v>
      </c>
      <c r="J431" s="12">
        <v>1041.2</v>
      </c>
      <c r="K431" s="5">
        <v>879.16</v>
      </c>
      <c r="L431" s="5">
        <v>1705.3</v>
      </c>
      <c r="M431" s="13">
        <f t="shared" si="21"/>
        <v>-1.6178420380624448E-2</v>
      </c>
      <c r="N431" s="13">
        <v>-2.0931675850525688E-2</v>
      </c>
      <c r="O431" s="13">
        <v>-1.2013260661909331E-2</v>
      </c>
      <c r="P431" s="13">
        <v>-7.1322523361765366E-3</v>
      </c>
      <c r="Q431" s="7"/>
      <c r="R431" s="8"/>
      <c r="S431" s="8"/>
      <c r="T431" s="8"/>
      <c r="U431" s="8"/>
      <c r="V431" s="13"/>
      <c r="W431" s="14"/>
      <c r="X431" s="1"/>
      <c r="Y431" s="1"/>
      <c r="Z431" s="1"/>
      <c r="AA431" s="1"/>
      <c r="AB431" s="1"/>
      <c r="AC431" s="1"/>
      <c r="AD431" s="8"/>
      <c r="AE431" s="8"/>
      <c r="AF431" s="8"/>
      <c r="AG431" s="8"/>
      <c r="AH431" s="9"/>
      <c r="AI431" s="8"/>
      <c r="AJ431" s="13"/>
      <c r="AK431" s="8"/>
      <c r="AL431" s="8"/>
      <c r="AM431" s="8"/>
      <c r="AN431" s="8"/>
      <c r="AO431" s="7"/>
      <c r="AP431" s="7"/>
      <c r="AQ431" s="7"/>
      <c r="AR431" s="7"/>
      <c r="AS431" s="7"/>
      <c r="AT431" s="7"/>
      <c r="AU431" s="8"/>
      <c r="AV431" s="8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7"/>
      <c r="BV431" s="7"/>
      <c r="BW431" s="8"/>
      <c r="BX431" s="8"/>
      <c r="BY431" s="8"/>
      <c r="BZ431" s="8"/>
      <c r="CA431" s="8"/>
      <c r="CC431" s="8"/>
      <c r="CE431" s="7"/>
      <c r="CF431" s="8"/>
      <c r="CG431" s="8"/>
      <c r="CH431" s="8"/>
      <c r="CI431" s="8"/>
      <c r="CJ431" s="8"/>
    </row>
    <row r="432" spans="1:88" x14ac:dyDescent="0.3">
      <c r="A432" s="1" t="s">
        <v>2430</v>
      </c>
      <c r="B432" s="1"/>
      <c r="C432" s="1" t="s">
        <v>1878</v>
      </c>
      <c r="D432" s="1"/>
      <c r="E432" s="1"/>
      <c r="F432" s="1"/>
      <c r="G432" s="1"/>
      <c r="H432" s="1">
        <v>12040.93</v>
      </c>
      <c r="I432" s="1">
        <v>0.04</v>
      </c>
      <c r="J432" s="12">
        <v>1043.45</v>
      </c>
      <c r="K432" s="5">
        <v>879.55</v>
      </c>
      <c r="L432" s="5">
        <v>1692.48</v>
      </c>
      <c r="M432" s="13">
        <f t="shared" si="21"/>
        <v>4.3786547642588047E-4</v>
      </c>
      <c r="N432" s="13">
        <v>2.1609681137149117E-3</v>
      </c>
      <c r="O432" s="13">
        <v>4.4360525956599339E-4</v>
      </c>
      <c r="P432" s="13">
        <v>-7.5177388142848578E-3</v>
      </c>
      <c r="Q432" s="7"/>
      <c r="R432" s="8"/>
      <c r="S432" s="8"/>
      <c r="T432" s="8"/>
      <c r="U432" s="8"/>
      <c r="V432" s="13"/>
      <c r="W432" s="14"/>
      <c r="X432" s="1"/>
      <c r="Y432" s="1"/>
      <c r="Z432" s="1"/>
      <c r="AA432" s="1"/>
      <c r="AB432" s="1"/>
      <c r="AC432" s="1"/>
      <c r="AD432" s="8"/>
      <c r="AE432" s="8"/>
      <c r="AF432" s="8"/>
      <c r="AG432" s="8"/>
      <c r="AH432" s="9"/>
      <c r="AI432" s="8"/>
      <c r="AJ432" s="13"/>
      <c r="AK432" s="8"/>
      <c r="AL432" s="8"/>
      <c r="AM432" s="8"/>
      <c r="AN432" s="8"/>
      <c r="AO432" s="7"/>
      <c r="AP432" s="7"/>
      <c r="AQ432" s="7"/>
      <c r="AR432" s="7"/>
      <c r="AS432" s="7"/>
      <c r="AT432" s="7"/>
      <c r="AU432" s="8"/>
      <c r="AV432" s="8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7"/>
      <c r="BV432" s="7"/>
      <c r="BW432" s="8"/>
      <c r="BX432" s="8"/>
      <c r="BY432" s="8"/>
      <c r="BZ432" s="8"/>
      <c r="CA432" s="8"/>
      <c r="CC432" s="8"/>
      <c r="CE432" s="7"/>
      <c r="CF432" s="8"/>
      <c r="CG432" s="8"/>
      <c r="CH432" s="8"/>
      <c r="CI432" s="8"/>
      <c r="CJ432" s="8"/>
    </row>
    <row r="433" spans="1:88" x14ac:dyDescent="0.3">
      <c r="A433" s="1" t="s">
        <v>2431</v>
      </c>
      <c r="B433" s="1"/>
      <c r="C433" s="1" t="s">
        <v>1878</v>
      </c>
      <c r="D433" s="1"/>
      <c r="E433" s="1"/>
      <c r="F433" s="1"/>
      <c r="G433" s="1"/>
      <c r="H433" s="1">
        <v>12256.14</v>
      </c>
      <c r="I433" s="1">
        <v>1.78</v>
      </c>
      <c r="J433" s="12">
        <v>1067.92</v>
      </c>
      <c r="K433" s="5">
        <v>887.86</v>
      </c>
      <c r="L433" s="5">
        <v>1696.81</v>
      </c>
      <c r="M433" s="13">
        <f t="shared" si="21"/>
        <v>1.7873204146191313E-2</v>
      </c>
      <c r="N433" s="13">
        <v>2.3451051799319611E-2</v>
      </c>
      <c r="O433" s="13">
        <v>9.4480131885623653E-3</v>
      </c>
      <c r="P433" s="13">
        <v>2.5583758744562868E-3</v>
      </c>
      <c r="Q433" s="7"/>
      <c r="R433" s="8"/>
      <c r="S433" s="8"/>
      <c r="T433" s="8"/>
      <c r="U433" s="8"/>
      <c r="V433" s="13"/>
      <c r="W433" s="14"/>
      <c r="X433" s="1"/>
      <c r="Y433" s="1"/>
      <c r="Z433" s="1"/>
      <c r="AA433" s="1"/>
      <c r="AB433" s="1"/>
      <c r="AC433" s="1"/>
      <c r="AD433" s="8"/>
      <c r="AE433" s="8"/>
      <c r="AF433" s="8"/>
      <c r="AG433" s="8"/>
      <c r="AH433" s="9"/>
      <c r="AI433" s="8"/>
      <c r="AJ433" s="13"/>
      <c r="AK433" s="8"/>
      <c r="AL433" s="8"/>
      <c r="AM433" s="8"/>
      <c r="AN433" s="8"/>
      <c r="AO433" s="7"/>
      <c r="AP433" s="7"/>
      <c r="AQ433" s="7"/>
      <c r="AR433" s="7"/>
      <c r="AS433" s="7"/>
      <c r="AT433" s="7"/>
      <c r="AU433" s="8"/>
      <c r="AV433" s="8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7"/>
      <c r="BV433" s="7"/>
      <c r="BW433" s="8"/>
      <c r="BX433" s="8"/>
      <c r="BY433" s="8"/>
      <c r="BZ433" s="8"/>
      <c r="CA433" s="8"/>
      <c r="CC433" s="8"/>
      <c r="CE433" s="7"/>
      <c r="CF433" s="8"/>
      <c r="CG433" s="8"/>
      <c r="CH433" s="8"/>
      <c r="CI433" s="8"/>
      <c r="CJ433" s="8"/>
    </row>
    <row r="434" spans="1:88" x14ac:dyDescent="0.3">
      <c r="A434" s="1" t="s">
        <v>2432</v>
      </c>
      <c r="B434" s="1"/>
      <c r="C434" s="1" t="s">
        <v>1878</v>
      </c>
      <c r="D434" s="1"/>
      <c r="E434" s="1"/>
      <c r="F434" s="1"/>
      <c r="G434" s="1"/>
      <c r="H434" s="1">
        <v>12089.54</v>
      </c>
      <c r="I434" s="1">
        <v>-1.35</v>
      </c>
      <c r="J434" s="12">
        <v>1045.98</v>
      </c>
      <c r="K434" s="5">
        <v>887.57</v>
      </c>
      <c r="L434" s="5">
        <v>1692.52</v>
      </c>
      <c r="M434" s="13">
        <f t="shared" si="21"/>
        <v>-1.3593186761900466E-2</v>
      </c>
      <c r="N434" s="13">
        <v>-2.0544610083152337E-2</v>
      </c>
      <c r="O434" s="13">
        <v>-3.2662807199324018E-4</v>
      </c>
      <c r="P434" s="13">
        <v>-2.5282736428945407E-3</v>
      </c>
      <c r="Q434" s="7"/>
      <c r="R434" s="8"/>
      <c r="S434" s="8"/>
      <c r="T434" s="8"/>
      <c r="U434" s="8"/>
      <c r="V434" s="13"/>
      <c r="W434" s="14"/>
      <c r="X434" s="1"/>
      <c r="Y434" s="1"/>
      <c r="Z434" s="1"/>
      <c r="AA434" s="1"/>
      <c r="AB434" s="1"/>
      <c r="AC434" s="1"/>
      <c r="AD434" s="8"/>
      <c r="AE434" s="8"/>
      <c r="AF434" s="8"/>
      <c r="AG434" s="8"/>
      <c r="AH434" s="9"/>
      <c r="AI434" s="8"/>
      <c r="AJ434" s="13"/>
      <c r="AK434" s="8"/>
      <c r="AL434" s="8"/>
      <c r="AM434" s="8"/>
      <c r="AN434" s="8"/>
      <c r="AO434" s="7"/>
      <c r="AP434" s="7"/>
      <c r="AQ434" s="7"/>
      <c r="AR434" s="7"/>
      <c r="AS434" s="7"/>
      <c r="AT434" s="7"/>
      <c r="AU434" s="8"/>
      <c r="AV434" s="8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7"/>
      <c r="BV434" s="7"/>
      <c r="BW434" s="8"/>
      <c r="BX434" s="8"/>
      <c r="BY434" s="8"/>
      <c r="BZ434" s="8"/>
      <c r="CA434" s="8"/>
      <c r="CC434" s="8"/>
      <c r="CE434" s="7"/>
      <c r="CF434" s="8"/>
      <c r="CG434" s="8"/>
      <c r="CH434" s="8"/>
      <c r="CI434" s="8"/>
      <c r="CJ434" s="8"/>
    </row>
    <row r="435" spans="1:88" x14ac:dyDescent="0.3">
      <c r="A435" s="1" t="s">
        <v>2433</v>
      </c>
      <c r="B435" s="1"/>
      <c r="C435" s="1" t="s">
        <v>1878</v>
      </c>
      <c r="D435" s="1"/>
      <c r="E435" s="1"/>
      <c r="F435" s="1"/>
      <c r="G435" s="1"/>
      <c r="H435" s="1">
        <v>11712.36</v>
      </c>
      <c r="I435" s="1">
        <v>-3.11</v>
      </c>
      <c r="J435" s="12">
        <v>1001.71</v>
      </c>
      <c r="K435" s="5">
        <v>883.66</v>
      </c>
      <c r="L435" s="5">
        <v>1681.15</v>
      </c>
      <c r="M435" s="13">
        <f t="shared" si="21"/>
        <v>-3.1198871090215241E-2</v>
      </c>
      <c r="N435" s="13">
        <v>-4.2323945008508779E-2</v>
      </c>
      <c r="O435" s="13">
        <v>-4.4052863436124801E-3</v>
      </c>
      <c r="P435" s="13">
        <v>-6.7177935858955262E-3</v>
      </c>
      <c r="Q435" s="7"/>
      <c r="R435" s="8"/>
      <c r="S435" s="8"/>
      <c r="T435" s="8"/>
      <c r="U435" s="8"/>
      <c r="V435" s="13"/>
      <c r="W435" s="14"/>
      <c r="X435" s="1"/>
      <c r="Y435" s="1"/>
      <c r="Z435" s="1"/>
      <c r="AA435" s="1"/>
      <c r="AB435" s="1"/>
      <c r="AC435" s="1"/>
      <c r="AD435" s="8"/>
      <c r="AE435" s="8"/>
      <c r="AF435" s="8"/>
      <c r="AG435" s="8"/>
      <c r="AH435" s="9"/>
      <c r="AI435" s="8"/>
      <c r="AJ435" s="13"/>
      <c r="AK435" s="8"/>
      <c r="AL435" s="8"/>
      <c r="AM435" s="8"/>
      <c r="AN435" s="8"/>
      <c r="AO435" s="7"/>
      <c r="AP435" s="7"/>
      <c r="AQ435" s="7"/>
      <c r="AR435" s="7"/>
      <c r="AS435" s="7"/>
      <c r="AT435" s="7"/>
      <c r="AU435" s="8"/>
      <c r="AV435" s="8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7"/>
      <c r="BV435" s="7"/>
      <c r="BW435" s="8"/>
      <c r="BX435" s="8"/>
      <c r="BY435" s="8"/>
      <c r="BZ435" s="8"/>
      <c r="CA435" s="8"/>
      <c r="CC435" s="8"/>
      <c r="CE435" s="7"/>
      <c r="CF435" s="8"/>
      <c r="CG435" s="8"/>
      <c r="CH435" s="8"/>
      <c r="CI435" s="8"/>
      <c r="CJ435" s="8"/>
    </row>
    <row r="436" spans="1:88" x14ac:dyDescent="0.3">
      <c r="A436" s="1" t="s">
        <v>2434</v>
      </c>
      <c r="B436" s="1"/>
      <c r="C436" s="1" t="s">
        <v>1878</v>
      </c>
      <c r="D436" s="1"/>
      <c r="E436" s="1"/>
      <c r="F436" s="1"/>
      <c r="G436" s="1"/>
      <c r="H436" s="1">
        <v>11583.94</v>
      </c>
      <c r="I436" s="1">
        <v>-1.0900000000000001</v>
      </c>
      <c r="J436" s="12">
        <v>993.44</v>
      </c>
      <c r="K436" s="5">
        <v>873.14</v>
      </c>
      <c r="L436" s="5">
        <v>1707.36</v>
      </c>
      <c r="M436" s="13">
        <f t="shared" si="21"/>
        <v>-1.0964485381255384E-2</v>
      </c>
      <c r="N436" s="13">
        <v>-8.2558824410258191E-3</v>
      </c>
      <c r="O436" s="13">
        <v>-1.1905031346898132E-2</v>
      </c>
      <c r="P436" s="13">
        <v>1.5590518395146136E-2</v>
      </c>
      <c r="Q436" s="7"/>
      <c r="R436" s="8"/>
      <c r="S436" s="8"/>
      <c r="T436" s="8"/>
      <c r="U436" s="8"/>
      <c r="V436" s="13"/>
      <c r="W436" s="14"/>
      <c r="X436" s="1"/>
      <c r="Y436" s="1"/>
      <c r="Z436" s="1"/>
      <c r="AA436" s="1"/>
      <c r="AB436" s="1"/>
      <c r="AC436" s="1"/>
      <c r="AD436" s="8"/>
      <c r="AE436" s="8"/>
      <c r="AF436" s="8"/>
      <c r="AG436" s="8"/>
      <c r="AH436" s="9"/>
      <c r="AI436" s="8"/>
      <c r="AJ436" s="13"/>
      <c r="AK436" s="8"/>
      <c r="AL436" s="8"/>
      <c r="AM436" s="8"/>
      <c r="AN436" s="8"/>
      <c r="AO436" s="7"/>
      <c r="AP436" s="7"/>
      <c r="AQ436" s="7"/>
      <c r="AR436" s="7"/>
      <c r="AS436" s="7"/>
      <c r="AT436" s="7"/>
      <c r="AU436" s="8"/>
      <c r="AV436" s="8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7"/>
      <c r="BV436" s="7"/>
      <c r="BW436" s="8"/>
      <c r="BX436" s="8"/>
      <c r="BY436" s="8"/>
      <c r="BZ436" s="8"/>
      <c r="CA436" s="8"/>
      <c r="CC436" s="8"/>
      <c r="CE436" s="7"/>
      <c r="CF436" s="8"/>
      <c r="CG436" s="8"/>
      <c r="CH436" s="8"/>
      <c r="CI436" s="8"/>
      <c r="CJ436" s="8"/>
    </row>
    <row r="437" spans="1:88" x14ac:dyDescent="0.3">
      <c r="A437" s="1" t="s">
        <v>2435</v>
      </c>
      <c r="B437" s="1"/>
      <c r="C437" s="1" t="s">
        <v>1878</v>
      </c>
      <c r="D437" s="1"/>
      <c r="E437" s="1"/>
      <c r="F437" s="1"/>
      <c r="G437" s="1"/>
      <c r="H437" s="1">
        <v>11688.03</v>
      </c>
      <c r="I437" s="1">
        <v>0.89</v>
      </c>
      <c r="J437" s="12">
        <v>1003.1</v>
      </c>
      <c r="K437" s="5">
        <v>877.67</v>
      </c>
      <c r="L437" s="5">
        <v>1740.32</v>
      </c>
      <c r="M437" s="13">
        <f t="shared" si="21"/>
        <v>8.9857164315423343E-3</v>
      </c>
      <c r="N437" s="13">
        <v>9.7237880496052753E-3</v>
      </c>
      <c r="O437" s="13">
        <v>5.1881714272625779E-3</v>
      </c>
      <c r="P437" s="13">
        <v>1.9304657482897669E-2</v>
      </c>
      <c r="Q437" s="7"/>
      <c r="R437" s="8"/>
      <c r="S437" s="8"/>
      <c r="T437" s="8"/>
      <c r="U437" s="8"/>
      <c r="V437" s="13"/>
      <c r="W437" s="14"/>
      <c r="X437" s="1"/>
      <c r="Y437" s="1"/>
      <c r="Z437" s="1"/>
      <c r="AA437" s="1"/>
      <c r="AB437" s="1"/>
      <c r="AC437" s="1"/>
      <c r="AD437" s="8"/>
      <c r="AE437" s="8"/>
      <c r="AF437" s="8"/>
      <c r="AG437" s="8"/>
      <c r="AH437" s="9"/>
      <c r="AI437" s="8"/>
      <c r="AJ437" s="13"/>
      <c r="AK437" s="8"/>
      <c r="AL437" s="8"/>
      <c r="AM437" s="8"/>
      <c r="AN437" s="8"/>
      <c r="AO437" s="7"/>
      <c r="AP437" s="7"/>
      <c r="AQ437" s="7"/>
      <c r="AR437" s="7"/>
      <c r="AS437" s="7"/>
      <c r="AT437" s="7"/>
      <c r="AU437" s="8"/>
      <c r="AV437" s="8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7"/>
      <c r="BV437" s="7"/>
      <c r="BW437" s="8"/>
      <c r="BX437" s="8"/>
      <c r="BY437" s="8"/>
      <c r="BZ437" s="8"/>
      <c r="CA437" s="8"/>
      <c r="CC437" s="8"/>
      <c r="CE437" s="7"/>
      <c r="CF437" s="8"/>
      <c r="CG437" s="8"/>
      <c r="CH437" s="8"/>
      <c r="CI437" s="8"/>
      <c r="CJ437" s="8"/>
    </row>
    <row r="438" spans="1:88" x14ac:dyDescent="0.3">
      <c r="A438" s="1" t="s">
        <v>2436</v>
      </c>
      <c r="B438" s="1"/>
      <c r="C438" s="1" t="s">
        <v>1878</v>
      </c>
      <c r="D438" s="1"/>
      <c r="E438" s="1"/>
      <c r="F438" s="1"/>
      <c r="G438" s="1"/>
      <c r="H438" s="1">
        <v>11816.1</v>
      </c>
      <c r="I438" s="1">
        <v>1.0900000000000001</v>
      </c>
      <c r="J438" s="12">
        <v>1015.9</v>
      </c>
      <c r="K438" s="5">
        <v>885.21</v>
      </c>
      <c r="L438" s="5">
        <v>1759.78</v>
      </c>
      <c r="M438" s="13">
        <f t="shared" si="21"/>
        <v>1.0957364072474052E-2</v>
      </c>
      <c r="N438" s="13">
        <v>1.2760442627853585E-2</v>
      </c>
      <c r="O438" s="13">
        <v>8.5909282532159459E-3</v>
      </c>
      <c r="P438" s="13">
        <v>1.1181851613496496E-2</v>
      </c>
      <c r="Q438" s="7"/>
      <c r="R438" s="8"/>
      <c r="S438" s="8"/>
      <c r="T438" s="8"/>
      <c r="U438" s="8"/>
      <c r="V438" s="13"/>
      <c r="W438" s="14"/>
      <c r="X438" s="1"/>
      <c r="Y438" s="1"/>
      <c r="Z438" s="1"/>
      <c r="AA438" s="1"/>
      <c r="AB438" s="1"/>
      <c r="AC438" s="1"/>
      <c r="AD438" s="8"/>
      <c r="AE438" s="8"/>
      <c r="AF438" s="8"/>
      <c r="AG438" s="8"/>
      <c r="AH438" s="9"/>
      <c r="AI438" s="8"/>
      <c r="AJ438" s="13"/>
      <c r="AK438" s="8"/>
      <c r="AL438" s="8"/>
      <c r="AM438" s="8"/>
      <c r="AN438" s="8"/>
      <c r="AO438" s="7"/>
      <c r="AP438" s="7"/>
      <c r="AQ438" s="7"/>
      <c r="AR438" s="7"/>
      <c r="AS438" s="7"/>
      <c r="AT438" s="7"/>
      <c r="AU438" s="8"/>
      <c r="AV438" s="8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7"/>
      <c r="BV438" s="7"/>
      <c r="BW438" s="8"/>
      <c r="BX438" s="8"/>
      <c r="BY438" s="8"/>
      <c r="BZ438" s="8"/>
      <c r="CA438" s="8"/>
      <c r="CC438" s="8"/>
      <c r="CE438" s="7"/>
      <c r="CF438" s="8"/>
      <c r="CG438" s="8"/>
      <c r="CH438" s="8"/>
      <c r="CI438" s="8"/>
      <c r="CJ438" s="8"/>
    </row>
    <row r="439" spans="1:88" x14ac:dyDescent="0.3">
      <c r="A439" s="1" t="s">
        <v>2437</v>
      </c>
      <c r="B439" s="1"/>
      <c r="C439" s="1" t="s">
        <v>1878</v>
      </c>
      <c r="D439" s="1"/>
      <c r="E439" s="1"/>
      <c r="F439" s="1"/>
      <c r="G439" s="1"/>
      <c r="H439" s="1">
        <v>11789.16</v>
      </c>
      <c r="I439" s="1">
        <v>-0.22</v>
      </c>
      <c r="J439" s="12">
        <v>1013.6</v>
      </c>
      <c r="K439" s="5">
        <v>884.89</v>
      </c>
      <c r="L439" s="5">
        <v>1769.99</v>
      </c>
      <c r="M439" s="13">
        <f t="shared" si="21"/>
        <v>-2.2799400817529181E-3</v>
      </c>
      <c r="N439" s="13">
        <v>-2.2640023624371786E-3</v>
      </c>
      <c r="O439" s="13">
        <v>-3.6149614215841286E-4</v>
      </c>
      <c r="P439" s="13">
        <v>5.8018615963359998E-3</v>
      </c>
      <c r="Q439" s="7"/>
      <c r="R439" s="8"/>
      <c r="S439" s="8"/>
      <c r="T439" s="8"/>
      <c r="U439" s="8"/>
      <c r="V439" s="13"/>
      <c r="W439" s="14"/>
      <c r="X439" s="1"/>
      <c r="Y439" s="1"/>
      <c r="Z439" s="1"/>
      <c r="AA439" s="1"/>
      <c r="AB439" s="1"/>
      <c r="AC439" s="1"/>
      <c r="AD439" s="8"/>
      <c r="AE439" s="8"/>
      <c r="AF439" s="8"/>
      <c r="AG439" s="8"/>
      <c r="AH439" s="9"/>
      <c r="AI439" s="8"/>
      <c r="AJ439" s="13"/>
      <c r="AK439" s="8"/>
      <c r="AL439" s="8"/>
      <c r="AM439" s="8"/>
      <c r="AN439" s="8"/>
      <c r="AO439" s="7"/>
      <c r="AP439" s="7"/>
      <c r="AQ439" s="7"/>
      <c r="AR439" s="7"/>
      <c r="AS439" s="7"/>
      <c r="AT439" s="7"/>
      <c r="AU439" s="8"/>
      <c r="AV439" s="8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7"/>
      <c r="BV439" s="7"/>
      <c r="BW439" s="8"/>
      <c r="BX439" s="8"/>
      <c r="BY439" s="8"/>
      <c r="BZ439" s="8"/>
      <c r="CA439" s="8"/>
      <c r="CC439" s="8"/>
      <c r="CE439" s="7"/>
      <c r="CF439" s="8"/>
      <c r="CG439" s="8"/>
      <c r="CH439" s="8"/>
      <c r="CI439" s="8"/>
      <c r="CJ439" s="8"/>
    </row>
    <row r="440" spans="1:88" x14ac:dyDescent="0.3">
      <c r="A440" s="1" t="s">
        <v>2438</v>
      </c>
      <c r="B440" s="1"/>
      <c r="C440" s="1" t="s">
        <v>1878</v>
      </c>
      <c r="D440" s="1"/>
      <c r="E440" s="1"/>
      <c r="F440" s="1"/>
      <c r="G440" s="1"/>
      <c r="H440" s="1">
        <v>11890.62</v>
      </c>
      <c r="I440" s="1">
        <v>0.86</v>
      </c>
      <c r="J440" s="12">
        <v>1022.62</v>
      </c>
      <c r="K440" s="5">
        <v>889.84</v>
      </c>
      <c r="L440" s="5">
        <v>1761.31</v>
      </c>
      <c r="M440" s="13">
        <f t="shared" si="21"/>
        <v>8.6062111295461818E-3</v>
      </c>
      <c r="N440" s="13">
        <v>8.8989739542224555E-3</v>
      </c>
      <c r="O440" s="13">
        <v>5.5939156279312119E-3</v>
      </c>
      <c r="P440" s="13">
        <v>-4.9039825083757593E-3</v>
      </c>
      <c r="Q440" s="7"/>
      <c r="R440" s="8"/>
      <c r="S440" s="8"/>
      <c r="T440" s="8"/>
      <c r="U440" s="8"/>
      <c r="V440" s="13"/>
      <c r="W440" s="14"/>
      <c r="X440" s="1"/>
      <c r="Y440" s="1"/>
      <c r="Z440" s="1"/>
      <c r="AA440" s="1"/>
      <c r="AB440" s="1"/>
      <c r="AC440" s="1"/>
      <c r="AD440" s="8"/>
      <c r="AE440" s="8"/>
      <c r="AF440" s="8"/>
      <c r="AG440" s="8"/>
      <c r="AH440" s="9"/>
      <c r="AI440" s="8"/>
      <c r="AJ440" s="13"/>
      <c r="AK440" s="8"/>
      <c r="AL440" s="8"/>
      <c r="AM440" s="8"/>
      <c r="AN440" s="8"/>
      <c r="AO440" s="7"/>
      <c r="AP440" s="7"/>
      <c r="AQ440" s="7"/>
      <c r="AR440" s="7"/>
      <c r="AS440" s="7"/>
      <c r="AT440" s="7"/>
      <c r="AU440" s="8"/>
      <c r="AV440" s="8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7"/>
      <c r="BV440" s="7"/>
      <c r="BW440" s="8"/>
      <c r="BX440" s="8"/>
      <c r="BY440" s="8"/>
      <c r="BZ440" s="8"/>
      <c r="CA440" s="8"/>
      <c r="CC440" s="8"/>
      <c r="CE440" s="7"/>
      <c r="CF440" s="8"/>
      <c r="CG440" s="8"/>
      <c r="CH440" s="8"/>
      <c r="CI440" s="8"/>
      <c r="CJ440" s="8"/>
    </row>
    <row r="441" spans="1:88" x14ac:dyDescent="0.3">
      <c r="A441" s="1" t="s">
        <v>2439</v>
      </c>
      <c r="B441" s="1"/>
      <c r="C441" s="1" t="s">
        <v>1878</v>
      </c>
      <c r="D441" s="1"/>
      <c r="E441" s="1"/>
      <c r="F441" s="1"/>
      <c r="G441" s="1"/>
      <c r="H441" s="1">
        <v>11806.17</v>
      </c>
      <c r="I441" s="1">
        <v>-0.71</v>
      </c>
      <c r="J441" s="12">
        <v>1017.8</v>
      </c>
      <c r="K441" s="5">
        <v>885.63</v>
      </c>
      <c r="L441" s="5">
        <v>1764.31</v>
      </c>
      <c r="M441" s="13">
        <f t="shared" si="21"/>
        <v>-7.1022368892454946E-3</v>
      </c>
      <c r="N441" s="13">
        <v>-4.7133832704230327E-3</v>
      </c>
      <c r="O441" s="13">
        <v>-4.7311876292367439E-3</v>
      </c>
      <c r="P441" s="13">
        <v>1.7032776740040223E-3</v>
      </c>
      <c r="Q441" s="7"/>
      <c r="R441" s="8"/>
      <c r="S441" s="8"/>
      <c r="T441" s="8"/>
      <c r="U441" s="8"/>
      <c r="V441" s="13"/>
      <c r="W441" s="14"/>
      <c r="X441" s="1"/>
      <c r="Y441" s="1"/>
      <c r="Z441" s="1"/>
      <c r="AA441" s="1"/>
      <c r="AB441" s="1"/>
      <c r="AC441" s="1"/>
      <c r="AD441" s="8"/>
      <c r="AE441" s="8"/>
      <c r="AF441" s="8"/>
      <c r="AG441" s="8"/>
      <c r="AH441" s="9"/>
      <c r="AI441" s="8"/>
      <c r="AJ441" s="13"/>
      <c r="AK441" s="8"/>
      <c r="AL441" s="8"/>
      <c r="AM441" s="8"/>
      <c r="AN441" s="8"/>
      <c r="AO441" s="7"/>
      <c r="AP441" s="7"/>
      <c r="AQ441" s="7"/>
      <c r="AR441" s="7"/>
      <c r="AS441" s="7"/>
      <c r="AT441" s="7"/>
      <c r="AU441" s="8"/>
      <c r="AV441" s="8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7"/>
      <c r="BV441" s="7"/>
      <c r="BW441" s="8"/>
      <c r="BX441" s="8"/>
      <c r="BY441" s="8"/>
      <c r="BZ441" s="8"/>
      <c r="CA441" s="8"/>
      <c r="CC441" s="8"/>
      <c r="CE441" s="7"/>
      <c r="CF441" s="8"/>
      <c r="CG441" s="8"/>
      <c r="CH441" s="8"/>
      <c r="CI441" s="8"/>
      <c r="CJ441" s="8"/>
    </row>
    <row r="442" spans="1:88" x14ac:dyDescent="0.3">
      <c r="A442" s="1" t="s">
        <v>2440</v>
      </c>
      <c r="B442" s="1"/>
      <c r="C442" s="1" t="s">
        <v>1878</v>
      </c>
      <c r="D442" s="1"/>
      <c r="E442" s="1"/>
      <c r="F442" s="1"/>
      <c r="G442" s="1"/>
      <c r="H442" s="1">
        <v>11743.98</v>
      </c>
      <c r="I442" s="1">
        <v>-0.52</v>
      </c>
      <c r="J442" s="12">
        <v>1011.77</v>
      </c>
      <c r="K442" s="5">
        <v>877.71</v>
      </c>
      <c r="L442" s="5">
        <v>1730.26</v>
      </c>
      <c r="M442" s="13">
        <f t="shared" si="21"/>
        <v>-5.2675846612407762E-3</v>
      </c>
      <c r="N442" s="13">
        <v>-5.9245431322459963E-3</v>
      </c>
      <c r="O442" s="13">
        <v>-8.9427864909724653E-3</v>
      </c>
      <c r="P442" s="13">
        <v>-1.9299329482914018E-2</v>
      </c>
      <c r="Q442" s="7"/>
      <c r="R442" s="8"/>
      <c r="S442" s="8"/>
      <c r="T442" s="8"/>
      <c r="U442" s="8"/>
      <c r="V442" s="13"/>
      <c r="W442" s="14"/>
      <c r="X442" s="1"/>
      <c r="Y442" s="1"/>
      <c r="Z442" s="1"/>
      <c r="AA442" s="1"/>
      <c r="AB442" s="1"/>
      <c r="AC442" s="1"/>
      <c r="AD442" s="8"/>
      <c r="AE442" s="8"/>
      <c r="AF442" s="8"/>
      <c r="AG442" s="8"/>
      <c r="AH442" s="9"/>
      <c r="AI442" s="8"/>
      <c r="AJ442" s="13"/>
      <c r="AK442" s="8"/>
      <c r="AL442" s="8"/>
      <c r="AM442" s="8"/>
      <c r="AN442" s="8"/>
      <c r="AO442" s="7"/>
      <c r="AP442" s="7"/>
      <c r="AQ442" s="7"/>
      <c r="AR442" s="7"/>
      <c r="AS442" s="7"/>
      <c r="AT442" s="7"/>
      <c r="AU442" s="8"/>
      <c r="AV442" s="8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7"/>
      <c r="BV442" s="7"/>
      <c r="BW442" s="8"/>
      <c r="BX442" s="8"/>
      <c r="BY442" s="8"/>
      <c r="BZ442" s="8"/>
      <c r="CA442" s="8"/>
      <c r="CC442" s="8"/>
      <c r="CE442" s="7"/>
      <c r="CF442" s="8"/>
      <c r="CG442" s="8"/>
      <c r="CH442" s="8"/>
      <c r="CI442" s="8"/>
      <c r="CJ442" s="8"/>
    </row>
    <row r="443" spans="1:88" x14ac:dyDescent="0.3">
      <c r="A443" s="1" t="s">
        <v>2441</v>
      </c>
      <c r="B443" s="1"/>
      <c r="C443" s="1" t="s">
        <v>1878</v>
      </c>
      <c r="D443" s="1"/>
      <c r="E443" s="1"/>
      <c r="F443" s="1"/>
      <c r="G443" s="1"/>
      <c r="H443" s="1">
        <v>11564.58</v>
      </c>
      <c r="I443" s="1">
        <v>-1.52</v>
      </c>
      <c r="J443" s="12">
        <v>990.23</v>
      </c>
      <c r="K443" s="5">
        <v>873.55</v>
      </c>
      <c r="L443" s="5">
        <v>1702.38</v>
      </c>
      <c r="M443" s="13">
        <f t="shared" si="21"/>
        <v>-1.5275911573418899E-2</v>
      </c>
      <c r="N443" s="13">
        <v>-2.1289423485574721E-2</v>
      </c>
      <c r="O443" s="13">
        <v>-4.7396064759431811E-3</v>
      </c>
      <c r="P443" s="13">
        <v>-1.6113185301630861E-2</v>
      </c>
      <c r="Q443" s="7"/>
      <c r="R443" s="8"/>
      <c r="S443" s="8"/>
      <c r="T443" s="8"/>
      <c r="U443" s="8"/>
      <c r="V443" s="13"/>
      <c r="W443" s="14"/>
      <c r="X443" s="1"/>
      <c r="Y443" s="1"/>
      <c r="Z443" s="1"/>
      <c r="AA443" s="1"/>
      <c r="AB443" s="1"/>
      <c r="AC443" s="1"/>
      <c r="AD443" s="8"/>
      <c r="AE443" s="8"/>
      <c r="AF443" s="8"/>
      <c r="AG443" s="8"/>
      <c r="AH443" s="9"/>
      <c r="AI443" s="8"/>
      <c r="AJ443" s="13"/>
      <c r="AK443" s="8"/>
      <c r="AL443" s="8"/>
      <c r="AM443" s="8"/>
      <c r="AN443" s="8"/>
      <c r="AO443" s="7"/>
      <c r="AP443" s="7"/>
      <c r="AQ443" s="7"/>
      <c r="AR443" s="7"/>
      <c r="AS443" s="7"/>
      <c r="AT443" s="7"/>
      <c r="AU443" s="8"/>
      <c r="AV443" s="8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7"/>
      <c r="BV443" s="7"/>
      <c r="BW443" s="8"/>
      <c r="BX443" s="8"/>
      <c r="BY443" s="8"/>
      <c r="BZ443" s="8"/>
      <c r="CA443" s="8"/>
      <c r="CC443" s="8"/>
      <c r="CE443" s="7"/>
      <c r="CF443" s="8"/>
      <c r="CG443" s="8"/>
      <c r="CH443" s="8"/>
      <c r="CI443" s="8"/>
      <c r="CJ443" s="8"/>
    </row>
    <row r="444" spans="1:88" x14ac:dyDescent="0.3">
      <c r="A444" s="1" t="s">
        <v>2442</v>
      </c>
      <c r="B444" s="1"/>
      <c r="C444" s="1" t="s">
        <v>1878</v>
      </c>
      <c r="D444" s="1"/>
      <c r="E444" s="1"/>
      <c r="F444" s="1"/>
      <c r="G444" s="1"/>
      <c r="H444" s="1">
        <v>11721.99</v>
      </c>
      <c r="I444" s="1">
        <v>1.36</v>
      </c>
      <c r="J444" s="12">
        <v>1010.37</v>
      </c>
      <c r="K444" s="5">
        <v>871.6</v>
      </c>
      <c r="L444" s="5">
        <v>1717.88</v>
      </c>
      <c r="M444" s="13">
        <f t="shared" si="21"/>
        <v>1.3611389259272633E-2</v>
      </c>
      <c r="N444" s="13">
        <v>2.033870918877434E-2</v>
      </c>
      <c r="O444" s="13">
        <v>-2.2322706198842912E-3</v>
      </c>
      <c r="P444" s="13">
        <v>9.1049001985454847E-3</v>
      </c>
      <c r="Q444" s="7"/>
      <c r="R444" s="8"/>
      <c r="S444" s="8"/>
      <c r="T444" s="8"/>
      <c r="U444" s="8"/>
      <c r="V444" s="13"/>
      <c r="W444" s="14"/>
      <c r="X444" s="1"/>
      <c r="Y444" s="1"/>
      <c r="Z444" s="1"/>
      <c r="AA444" s="1"/>
      <c r="AB444" s="1"/>
      <c r="AC444" s="1"/>
      <c r="AD444" s="8"/>
      <c r="AE444" s="8"/>
      <c r="AF444" s="8"/>
      <c r="AG444" s="8"/>
      <c r="AH444" s="9"/>
      <c r="AI444" s="8"/>
      <c r="AJ444" s="13"/>
      <c r="AK444" s="8"/>
      <c r="AL444" s="8"/>
      <c r="AM444" s="8"/>
      <c r="AN444" s="8"/>
      <c r="AO444" s="7"/>
      <c r="AP444" s="7"/>
      <c r="AQ444" s="7"/>
      <c r="AR444" s="7"/>
      <c r="AS444" s="7"/>
      <c r="AT444" s="7"/>
      <c r="AU444" s="8"/>
      <c r="AV444" s="8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7"/>
      <c r="BV444" s="7"/>
      <c r="BW444" s="8"/>
      <c r="BX444" s="8"/>
      <c r="BY444" s="8"/>
      <c r="BZ444" s="8"/>
      <c r="CA444" s="8"/>
      <c r="CC444" s="8"/>
      <c r="CE444" s="7"/>
      <c r="CF444" s="8"/>
      <c r="CG444" s="8"/>
      <c r="CH444" s="8"/>
      <c r="CI444" s="8"/>
      <c r="CJ444" s="8"/>
    </row>
    <row r="445" spans="1:88" x14ac:dyDescent="0.3">
      <c r="A445" s="1" t="s">
        <v>2443</v>
      </c>
      <c r="B445" s="1"/>
      <c r="C445" s="1" t="s">
        <v>1878</v>
      </c>
      <c r="D445" s="1"/>
      <c r="E445" s="1"/>
      <c r="F445" s="1"/>
      <c r="G445" s="1"/>
      <c r="H445" s="1">
        <v>11654.26</v>
      </c>
      <c r="I445" s="1">
        <v>-0.56999999999999995</v>
      </c>
      <c r="J445" s="12">
        <v>1001.02</v>
      </c>
      <c r="K445" s="5">
        <v>871.91</v>
      </c>
      <c r="L445" s="5">
        <v>1728.06</v>
      </c>
      <c r="M445" s="13">
        <f t="shared" si="21"/>
        <v>-5.7780291571652986E-3</v>
      </c>
      <c r="N445" s="13">
        <v>-9.2540356503063581E-3</v>
      </c>
      <c r="O445" s="13">
        <v>3.5566773749429181E-4</v>
      </c>
      <c r="P445" s="13">
        <v>5.9259086781380255E-3</v>
      </c>
      <c r="Q445" s="7"/>
      <c r="R445" s="8"/>
      <c r="S445" s="8"/>
      <c r="T445" s="8"/>
      <c r="U445" s="8"/>
      <c r="V445" s="13"/>
      <c r="W445" s="14"/>
      <c r="X445" s="1"/>
      <c r="Y445" s="1"/>
      <c r="Z445" s="1"/>
      <c r="AA445" s="1"/>
      <c r="AB445" s="1"/>
      <c r="AC445" s="1"/>
      <c r="AD445" s="8"/>
      <c r="AE445" s="8"/>
      <c r="AF445" s="8"/>
      <c r="AG445" s="8"/>
      <c r="AH445" s="9"/>
      <c r="AI445" s="8"/>
      <c r="AJ445" s="13"/>
      <c r="AK445" s="8"/>
      <c r="AL445" s="8"/>
      <c r="AM445" s="8"/>
      <c r="AN445" s="8"/>
      <c r="AO445" s="7"/>
      <c r="AP445" s="7"/>
      <c r="AQ445" s="7"/>
      <c r="AR445" s="7"/>
      <c r="AS445" s="7"/>
      <c r="AT445" s="7"/>
      <c r="AU445" s="8"/>
      <c r="AV445" s="8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7"/>
      <c r="BV445" s="7"/>
      <c r="BW445" s="8"/>
      <c r="BX445" s="8"/>
      <c r="BY445" s="8"/>
      <c r="BZ445" s="8"/>
      <c r="CA445" s="8"/>
      <c r="CC445" s="8"/>
      <c r="CE445" s="7"/>
      <c r="CF445" s="8"/>
      <c r="CG445" s="8"/>
      <c r="CH445" s="8"/>
      <c r="CI445" s="8"/>
      <c r="CJ445" s="8"/>
    </row>
    <row r="446" spans="1:88" x14ac:dyDescent="0.3">
      <c r="A446" s="1" t="s">
        <v>2444</v>
      </c>
      <c r="B446" s="1"/>
      <c r="C446" s="1" t="s">
        <v>1878</v>
      </c>
      <c r="D446" s="1"/>
      <c r="E446" s="1"/>
      <c r="F446" s="1"/>
      <c r="G446" s="1"/>
      <c r="H446" s="1">
        <v>11650.15</v>
      </c>
      <c r="I446" s="1">
        <v>-0.03</v>
      </c>
      <c r="J446" s="12">
        <v>1002.29</v>
      </c>
      <c r="K446" s="5">
        <v>864.44</v>
      </c>
      <c r="L446" s="5">
        <v>1723.09</v>
      </c>
      <c r="M446" s="13">
        <f t="shared" si="21"/>
        <v>-3.5266074379669554E-4</v>
      </c>
      <c r="N446" s="13">
        <v>1.2687059199616435E-3</v>
      </c>
      <c r="O446" s="13">
        <v>-8.5673980112624948E-3</v>
      </c>
      <c r="P446" s="13">
        <v>-2.876057544298205E-3</v>
      </c>
      <c r="Q446" s="7"/>
      <c r="R446" s="8"/>
      <c r="S446" s="8"/>
      <c r="T446" s="8"/>
      <c r="U446" s="8"/>
      <c r="V446" s="13"/>
      <c r="W446" s="14"/>
      <c r="X446" s="1"/>
      <c r="Y446" s="1"/>
      <c r="Z446" s="1"/>
      <c r="AA446" s="1"/>
      <c r="AB446" s="1"/>
      <c r="AC446" s="1"/>
      <c r="AD446" s="8"/>
      <c r="AE446" s="8"/>
      <c r="AF446" s="8"/>
      <c r="AG446" s="8"/>
      <c r="AH446" s="9"/>
      <c r="AI446" s="8"/>
      <c r="AJ446" s="13"/>
      <c r="AK446" s="8"/>
      <c r="AL446" s="8"/>
      <c r="AM446" s="8"/>
      <c r="AN446" s="8"/>
      <c r="AO446" s="7"/>
      <c r="AP446" s="7"/>
      <c r="AQ446" s="7"/>
      <c r="AR446" s="7"/>
      <c r="AS446" s="7"/>
      <c r="AT446" s="7"/>
      <c r="AU446" s="8"/>
      <c r="AV446" s="8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7"/>
      <c r="BV446" s="7"/>
      <c r="BW446" s="8"/>
      <c r="BX446" s="8"/>
      <c r="BY446" s="8"/>
      <c r="BZ446" s="8"/>
      <c r="CA446" s="8"/>
      <c r="CC446" s="8"/>
      <c r="CE446" s="7"/>
      <c r="CF446" s="8"/>
      <c r="CG446" s="8"/>
      <c r="CH446" s="8"/>
      <c r="CI446" s="8"/>
      <c r="CJ446" s="8"/>
    </row>
    <row r="447" spans="1:88" x14ac:dyDescent="0.3">
      <c r="A447" s="1" t="s">
        <v>2445</v>
      </c>
      <c r="B447" s="1"/>
      <c r="C447" s="1" t="s">
        <v>1878</v>
      </c>
      <c r="D447" s="1"/>
      <c r="E447" s="1"/>
      <c r="F447" s="1"/>
      <c r="G447" s="1"/>
      <c r="H447" s="1">
        <v>12032.42</v>
      </c>
      <c r="I447" s="1">
        <v>3.28</v>
      </c>
      <c r="J447" s="12">
        <v>1047.3599999999999</v>
      </c>
      <c r="K447" s="5">
        <v>869.61</v>
      </c>
      <c r="L447" s="5">
        <v>1740.04</v>
      </c>
      <c r="M447" s="13">
        <f t="shared" si="21"/>
        <v>3.28124530585443E-2</v>
      </c>
      <c r="N447" s="13">
        <v>4.4967025511578385E-2</v>
      </c>
      <c r="O447" s="13">
        <v>5.980750543704616E-3</v>
      </c>
      <c r="P447" s="13">
        <v>9.8369789157850551E-3</v>
      </c>
      <c r="Q447" s="7"/>
      <c r="R447" s="8"/>
      <c r="S447" s="8"/>
      <c r="T447" s="8"/>
      <c r="U447" s="8"/>
      <c r="V447" s="13"/>
      <c r="W447" s="14"/>
      <c r="X447" s="1"/>
      <c r="Y447" s="1"/>
      <c r="Z447" s="1"/>
      <c r="AA447" s="1"/>
      <c r="AB447" s="1"/>
      <c r="AC447" s="1"/>
      <c r="AD447" s="8"/>
      <c r="AE447" s="8"/>
      <c r="AF447" s="8"/>
      <c r="AG447" s="8"/>
      <c r="AH447" s="9"/>
      <c r="AI447" s="8"/>
      <c r="AJ447" s="13"/>
      <c r="AK447" s="8"/>
      <c r="AL447" s="8"/>
      <c r="AM447" s="8"/>
      <c r="AN447" s="8"/>
      <c r="AO447" s="7"/>
      <c r="AP447" s="7"/>
      <c r="AQ447" s="7"/>
      <c r="AR447" s="7"/>
      <c r="AS447" s="7"/>
      <c r="AT447" s="7"/>
      <c r="AU447" s="8"/>
      <c r="AV447" s="8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7"/>
      <c r="BV447" s="7"/>
      <c r="BW447" s="8"/>
      <c r="BX447" s="8"/>
      <c r="BY447" s="8"/>
      <c r="BZ447" s="8"/>
      <c r="CA447" s="8"/>
      <c r="CC447" s="8"/>
      <c r="CE447" s="7"/>
      <c r="CF447" s="8"/>
      <c r="CG447" s="8"/>
      <c r="CH447" s="8"/>
      <c r="CI447" s="8"/>
      <c r="CJ447" s="8"/>
    </row>
    <row r="448" spans="1:88" x14ac:dyDescent="0.3">
      <c r="A448" s="1" t="s">
        <v>2446</v>
      </c>
      <c r="B448" s="1"/>
      <c r="C448" s="1" t="s">
        <v>1878</v>
      </c>
      <c r="D448" s="1"/>
      <c r="E448" s="1"/>
      <c r="F448" s="1"/>
      <c r="G448" s="1"/>
      <c r="H448" s="1">
        <v>12522.09</v>
      </c>
      <c r="I448" s="1">
        <v>4.0599999999999996</v>
      </c>
      <c r="J448" s="12">
        <v>1106.3900000000001</v>
      </c>
      <c r="K448" s="5">
        <v>883.72</v>
      </c>
      <c r="L448" s="5">
        <v>1750.33</v>
      </c>
      <c r="M448" s="13">
        <f t="shared" si="21"/>
        <v>4.0695886613000498E-2</v>
      </c>
      <c r="N448" s="13">
        <v>5.63607546593341E-2</v>
      </c>
      <c r="O448" s="13">
        <v>1.6225664378284543E-2</v>
      </c>
      <c r="P448" s="13">
        <v>5.9136571573066288E-3</v>
      </c>
      <c r="Q448" s="7"/>
      <c r="R448" s="8"/>
      <c r="S448" s="8"/>
      <c r="T448" s="8"/>
      <c r="U448" s="8"/>
      <c r="V448" s="13"/>
      <c r="W448" s="14"/>
      <c r="X448" s="1"/>
      <c r="Y448" s="1"/>
      <c r="Z448" s="1"/>
      <c r="AA448" s="1"/>
      <c r="AB448" s="1"/>
      <c r="AC448" s="1"/>
      <c r="AD448" s="8"/>
      <c r="AE448" s="8"/>
      <c r="AF448" s="8"/>
      <c r="AG448" s="8"/>
      <c r="AH448" s="9"/>
      <c r="AI448" s="8"/>
      <c r="AJ448" s="13"/>
      <c r="AK448" s="8"/>
      <c r="AL448" s="8"/>
      <c r="AM448" s="8"/>
      <c r="AN448" s="8"/>
      <c r="AO448" s="7"/>
      <c r="AP448" s="7"/>
      <c r="AQ448" s="7"/>
      <c r="AR448" s="7"/>
      <c r="AS448" s="7"/>
      <c r="AT448" s="7"/>
      <c r="AU448" s="8"/>
      <c r="AV448" s="8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7"/>
      <c r="BV448" s="7"/>
      <c r="BW448" s="8"/>
      <c r="BX448" s="8"/>
      <c r="BY448" s="8"/>
      <c r="BZ448" s="8"/>
      <c r="CA448" s="8"/>
      <c r="CC448" s="8"/>
      <c r="CE448" s="7"/>
      <c r="CF448" s="8"/>
      <c r="CG448" s="8"/>
      <c r="CH448" s="8"/>
      <c r="CI448" s="8"/>
      <c r="CJ448" s="8"/>
    </row>
    <row r="449" spans="1:88" x14ac:dyDescent="0.3">
      <c r="A449" s="1" t="s">
        <v>2447</v>
      </c>
      <c r="B449" s="1"/>
      <c r="C449" s="1" t="s">
        <v>1878</v>
      </c>
      <c r="D449" s="1"/>
      <c r="E449" s="1"/>
      <c r="F449" s="1"/>
      <c r="G449" s="1"/>
      <c r="H449" s="1">
        <v>12828.59</v>
      </c>
      <c r="I449" s="1">
        <v>2.44</v>
      </c>
      <c r="J449" s="12">
        <v>1144.99</v>
      </c>
      <c r="K449" s="5">
        <v>895.71</v>
      </c>
      <c r="L449" s="5">
        <v>1766.49</v>
      </c>
      <c r="M449" s="13">
        <f t="shared" si="21"/>
        <v>2.4476744696771968E-2</v>
      </c>
      <c r="N449" s="13">
        <v>3.4888240132322057E-2</v>
      </c>
      <c r="O449" s="13">
        <v>1.3567645860679933E-2</v>
      </c>
      <c r="P449" s="13">
        <v>9.2325447201384581E-3</v>
      </c>
      <c r="Q449" s="7"/>
      <c r="R449" s="8"/>
      <c r="S449" s="8"/>
      <c r="T449" s="8"/>
      <c r="U449" s="8"/>
      <c r="V449" s="13"/>
      <c r="W449" s="14"/>
      <c r="X449" s="1"/>
      <c r="Y449" s="1"/>
      <c r="Z449" s="1"/>
      <c r="AA449" s="1"/>
      <c r="AB449" s="1"/>
      <c r="AC449" s="1"/>
      <c r="AD449" s="8"/>
      <c r="AE449" s="8"/>
      <c r="AF449" s="8"/>
      <c r="AG449" s="8"/>
      <c r="AH449" s="9"/>
      <c r="AI449" s="8"/>
      <c r="AJ449" s="13"/>
      <c r="AK449" s="8"/>
      <c r="AL449" s="8"/>
      <c r="AM449" s="8"/>
      <c r="AN449" s="8"/>
      <c r="AO449" s="7"/>
      <c r="AP449" s="7"/>
      <c r="AQ449" s="7"/>
      <c r="AR449" s="7"/>
      <c r="AS449" s="7"/>
      <c r="AT449" s="7"/>
      <c r="AU449" s="8"/>
      <c r="AV449" s="8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7"/>
      <c r="BV449" s="7"/>
      <c r="BW449" s="8"/>
      <c r="BX449" s="8"/>
      <c r="BY449" s="8"/>
      <c r="BZ449" s="8"/>
      <c r="CA449" s="8"/>
      <c r="CC449" s="8"/>
      <c r="CE449" s="7"/>
      <c r="CF449" s="8"/>
      <c r="CG449" s="8"/>
      <c r="CH449" s="8"/>
      <c r="CI449" s="8"/>
      <c r="CJ449" s="8"/>
    </row>
    <row r="450" spans="1:88" x14ac:dyDescent="0.3">
      <c r="A450" s="1" t="s">
        <v>2448</v>
      </c>
      <c r="B450" s="1"/>
      <c r="C450" s="1" t="s">
        <v>1878</v>
      </c>
      <c r="D450" s="1"/>
      <c r="E450" s="1"/>
      <c r="F450" s="1"/>
      <c r="G450" s="1"/>
      <c r="H450" s="1">
        <v>12824.51</v>
      </c>
      <c r="I450" s="1">
        <v>-0.03</v>
      </c>
      <c r="J450" s="12">
        <v>1144.44</v>
      </c>
      <c r="K450" s="5">
        <v>891.78</v>
      </c>
      <c r="L450" s="5">
        <v>1768.77</v>
      </c>
      <c r="M450" s="13">
        <f t="shared" si="21"/>
        <v>-3.1803962867316127E-4</v>
      </c>
      <c r="N450" s="13">
        <v>-4.803535402055914E-4</v>
      </c>
      <c r="O450" s="13">
        <v>-4.3875808018221107E-3</v>
      </c>
      <c r="P450" s="13">
        <v>1.2906951072466644E-3</v>
      </c>
      <c r="Q450" s="7"/>
      <c r="R450" s="8"/>
      <c r="S450" s="8"/>
      <c r="T450" s="8"/>
      <c r="U450" s="8"/>
      <c r="V450" s="13"/>
      <c r="W450" s="14"/>
      <c r="X450" s="1"/>
      <c r="Y450" s="1"/>
      <c r="Z450" s="1"/>
      <c r="AA450" s="1"/>
      <c r="AB450" s="1"/>
      <c r="AC450" s="1"/>
      <c r="AD450" s="8"/>
      <c r="AE450" s="8"/>
      <c r="AF450" s="8"/>
      <c r="AG450" s="8"/>
      <c r="AH450" s="9"/>
      <c r="AI450" s="8"/>
      <c r="AJ450" s="13"/>
      <c r="AK450" s="8"/>
      <c r="AL450" s="8"/>
      <c r="AM450" s="8"/>
      <c r="AN450" s="8"/>
      <c r="AO450" s="7"/>
      <c r="AP450" s="7"/>
      <c r="AQ450" s="7"/>
      <c r="AR450" s="7"/>
      <c r="AS450" s="7"/>
      <c r="AT450" s="7"/>
      <c r="AU450" s="8"/>
      <c r="AV450" s="8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7"/>
      <c r="BV450" s="7"/>
      <c r="BW450" s="8"/>
      <c r="BX450" s="8"/>
      <c r="BY450" s="8"/>
      <c r="BZ450" s="8"/>
      <c r="CA450" s="8"/>
      <c r="CC450" s="8"/>
      <c r="CE450" s="7"/>
      <c r="CF450" s="8"/>
      <c r="CG450" s="8"/>
      <c r="CH450" s="8"/>
      <c r="CI450" s="8"/>
      <c r="CJ450" s="8"/>
    </row>
    <row r="451" spans="1:88" x14ac:dyDescent="0.3">
      <c r="A451" s="1" t="s">
        <v>2449</v>
      </c>
      <c r="B451" s="1"/>
      <c r="C451" s="1" t="s">
        <v>1878</v>
      </c>
      <c r="D451" s="1"/>
      <c r="E451" s="1"/>
      <c r="F451" s="1"/>
      <c r="G451" s="1"/>
      <c r="H451" s="1">
        <v>12669.79</v>
      </c>
      <c r="I451" s="1">
        <v>-1.2</v>
      </c>
      <c r="J451" s="12">
        <v>1131.52</v>
      </c>
      <c r="K451" s="5">
        <v>891.1</v>
      </c>
      <c r="L451" s="5">
        <v>1783.2</v>
      </c>
      <c r="M451" s="13">
        <f t="shared" si="21"/>
        <v>-1.2064398561816292E-2</v>
      </c>
      <c r="N451" s="13">
        <v>-1.1289364230540722E-2</v>
      </c>
      <c r="O451" s="13">
        <v>-7.6251990401210445E-4</v>
      </c>
      <c r="P451" s="13">
        <v>8.1582116385963133E-3</v>
      </c>
      <c r="Q451" s="7"/>
      <c r="R451" s="8"/>
      <c r="S451" s="8"/>
      <c r="T451" s="8"/>
      <c r="U451" s="8"/>
      <c r="V451" s="13"/>
      <c r="W451" s="14"/>
      <c r="X451" s="1"/>
      <c r="Y451" s="1"/>
      <c r="Z451" s="1"/>
      <c r="AA451" s="1"/>
      <c r="AB451" s="1"/>
      <c r="AC451" s="1"/>
      <c r="AD451" s="8"/>
      <c r="AE451" s="8"/>
      <c r="AF451" s="8"/>
      <c r="AG451" s="8"/>
      <c r="AH451" s="9"/>
      <c r="AI451" s="8"/>
      <c r="AJ451" s="13"/>
      <c r="AK451" s="8"/>
      <c r="AL451" s="8"/>
      <c r="AM451" s="8"/>
      <c r="AN451" s="8"/>
      <c r="AO451" s="7"/>
      <c r="AP451" s="7"/>
      <c r="AQ451" s="7"/>
      <c r="AR451" s="7"/>
      <c r="AS451" s="7"/>
      <c r="AT451" s="7"/>
      <c r="AU451" s="8"/>
      <c r="AV451" s="8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7"/>
      <c r="BV451" s="7"/>
      <c r="BW451" s="8"/>
      <c r="BX451" s="8"/>
      <c r="BY451" s="8"/>
      <c r="BZ451" s="8"/>
      <c r="CA451" s="8"/>
      <c r="CC451" s="8"/>
      <c r="CE451" s="7"/>
      <c r="CF451" s="8"/>
      <c r="CG451" s="8"/>
      <c r="CH451" s="8"/>
      <c r="CI451" s="8"/>
      <c r="CJ451" s="8"/>
    </row>
    <row r="452" spans="1:88" x14ac:dyDescent="0.3">
      <c r="A452" s="1" t="s">
        <v>2450</v>
      </c>
      <c r="B452" s="1"/>
      <c r="C452" s="1" t="s">
        <v>1878</v>
      </c>
      <c r="D452" s="1"/>
      <c r="E452" s="1"/>
      <c r="F452" s="1"/>
      <c r="G452" s="1"/>
      <c r="H452" s="1">
        <v>13172.49</v>
      </c>
      <c r="I452" s="1">
        <v>3.96</v>
      </c>
      <c r="J452" s="12">
        <v>1192.9000000000001</v>
      </c>
      <c r="K452" s="5">
        <v>912.71</v>
      </c>
      <c r="L452" s="5">
        <v>1830.56</v>
      </c>
      <c r="M452" s="13">
        <f t="shared" ref="M452:M515" si="22">H452/H451-1</f>
        <v>3.9677058577924251E-2</v>
      </c>
      <c r="N452" s="13">
        <v>5.4245616515837147E-2</v>
      </c>
      <c r="O452" s="13">
        <v>2.4250925822017821E-2</v>
      </c>
      <c r="P452" s="13">
        <v>2.6558995065051549E-2</v>
      </c>
      <c r="Q452" s="7"/>
      <c r="R452" s="8"/>
      <c r="S452" s="8"/>
      <c r="T452" s="8"/>
      <c r="U452" s="8"/>
      <c r="V452" s="13"/>
      <c r="W452" s="14"/>
      <c r="X452" s="1"/>
      <c r="Y452" s="1"/>
      <c r="Z452" s="1"/>
      <c r="AA452" s="1"/>
      <c r="AB452" s="1"/>
      <c r="AC452" s="1"/>
      <c r="AD452" s="8"/>
      <c r="AE452" s="8"/>
      <c r="AF452" s="8"/>
      <c r="AG452" s="8"/>
      <c r="AH452" s="9"/>
      <c r="AI452" s="8"/>
      <c r="AJ452" s="13"/>
      <c r="AK452" s="8"/>
      <c r="AL452" s="8"/>
      <c r="AM452" s="8"/>
      <c r="AN452" s="8"/>
      <c r="AO452" s="7"/>
      <c r="AP452" s="7"/>
      <c r="AQ452" s="7"/>
      <c r="AR452" s="7"/>
      <c r="AS452" s="7"/>
      <c r="AT452" s="7"/>
      <c r="AU452" s="8"/>
      <c r="AV452" s="8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7"/>
      <c r="BV452" s="7"/>
      <c r="BW452" s="8"/>
      <c r="BX452" s="8"/>
      <c r="BY452" s="8"/>
      <c r="BZ452" s="8"/>
      <c r="CA452" s="8"/>
      <c r="CC452" s="8"/>
      <c r="CE452" s="7"/>
      <c r="CF452" s="8"/>
      <c r="CG452" s="8"/>
      <c r="CH452" s="8"/>
      <c r="CI452" s="8"/>
      <c r="CJ452" s="8"/>
    </row>
    <row r="453" spans="1:88" x14ac:dyDescent="0.3">
      <c r="A453" s="1" t="s">
        <v>2451</v>
      </c>
      <c r="B453" s="1"/>
      <c r="C453" s="1" t="s">
        <v>1878</v>
      </c>
      <c r="D453" s="1"/>
      <c r="E453" s="1"/>
      <c r="F453" s="1"/>
      <c r="G453" s="1"/>
      <c r="H453" s="1">
        <v>13132.4</v>
      </c>
      <c r="I453" s="1">
        <v>-0.3</v>
      </c>
      <c r="J453" s="12">
        <v>1187.3699999999999</v>
      </c>
      <c r="K453" s="5">
        <v>907.85</v>
      </c>
      <c r="L453" s="5">
        <v>1835.65</v>
      </c>
      <c r="M453" s="13">
        <f t="shared" si="22"/>
        <v>-3.0434640679173341E-3</v>
      </c>
      <c r="N453" s="13">
        <v>-4.6357615894041526E-3</v>
      </c>
      <c r="O453" s="13">
        <v>-5.3248019633838073E-3</v>
      </c>
      <c r="P453" s="13">
        <v>2.7805698802552126E-3</v>
      </c>
      <c r="Q453" s="7"/>
      <c r="R453" s="8"/>
      <c r="S453" s="8"/>
      <c r="T453" s="8"/>
      <c r="U453" s="8"/>
      <c r="V453" s="13"/>
      <c r="W453" s="14"/>
      <c r="X453" s="1"/>
      <c r="Y453" s="1"/>
      <c r="Z453" s="1"/>
      <c r="AA453" s="1"/>
      <c r="AB453" s="1"/>
      <c r="AC453" s="1"/>
      <c r="AD453" s="8"/>
      <c r="AE453" s="8"/>
      <c r="AF453" s="8"/>
      <c r="AG453" s="8"/>
      <c r="AH453" s="9"/>
      <c r="AI453" s="8"/>
      <c r="AJ453" s="13"/>
      <c r="AK453" s="8"/>
      <c r="AL453" s="8"/>
      <c r="AM453" s="8"/>
      <c r="AN453" s="8"/>
      <c r="AO453" s="7"/>
      <c r="AP453" s="7"/>
      <c r="AQ453" s="7"/>
      <c r="AR453" s="7"/>
      <c r="AS453" s="7"/>
      <c r="AT453" s="7"/>
      <c r="AU453" s="8"/>
      <c r="AV453" s="8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7"/>
      <c r="BV453" s="7"/>
      <c r="BW453" s="8"/>
      <c r="BX453" s="8"/>
      <c r="BY453" s="8"/>
      <c r="BZ453" s="8"/>
      <c r="CA453" s="8"/>
      <c r="CC453" s="8"/>
      <c r="CE453" s="7"/>
      <c r="CF453" s="8"/>
      <c r="CG453" s="8"/>
      <c r="CH453" s="8"/>
      <c r="CI453" s="8"/>
      <c r="CJ453" s="8"/>
    </row>
    <row r="454" spans="1:88" x14ac:dyDescent="0.3">
      <c r="A454" s="1" t="s">
        <v>2452</v>
      </c>
      <c r="B454" s="1"/>
      <c r="C454" s="1" t="s">
        <v>1878</v>
      </c>
      <c r="D454" s="1"/>
      <c r="E454" s="1"/>
      <c r="F454" s="1"/>
      <c r="G454" s="1"/>
      <c r="H454" s="1">
        <v>12997.87</v>
      </c>
      <c r="I454" s="1">
        <v>-1.02</v>
      </c>
      <c r="J454" s="12">
        <v>1170.22</v>
      </c>
      <c r="K454" s="5">
        <v>908.06</v>
      </c>
      <c r="L454" s="5">
        <v>1828.64</v>
      </c>
      <c r="M454" s="13">
        <f t="shared" si="22"/>
        <v>-1.024412902439753E-2</v>
      </c>
      <c r="N454" s="13">
        <v>-1.4443686466728889E-2</v>
      </c>
      <c r="O454" s="13">
        <v>2.3131574599322136E-4</v>
      </c>
      <c r="P454" s="13">
        <v>-3.8188107754746348E-3</v>
      </c>
      <c r="Q454" s="7"/>
      <c r="R454" s="8"/>
      <c r="S454" s="8"/>
      <c r="T454" s="8"/>
      <c r="U454" s="8"/>
      <c r="V454" s="13"/>
      <c r="W454" s="14"/>
      <c r="X454" s="1"/>
      <c r="Y454" s="1"/>
      <c r="Z454" s="1"/>
      <c r="AA454" s="1"/>
      <c r="AB454" s="1"/>
      <c r="AC454" s="1"/>
      <c r="AD454" s="8"/>
      <c r="AE454" s="8"/>
      <c r="AF454" s="8"/>
      <c r="AG454" s="8"/>
      <c r="AH454" s="9"/>
      <c r="AI454" s="8"/>
      <c r="AJ454" s="13"/>
      <c r="AK454" s="8"/>
      <c r="AL454" s="8"/>
      <c r="AM454" s="8"/>
      <c r="AN454" s="8"/>
      <c r="AO454" s="7"/>
      <c r="AP454" s="7"/>
      <c r="AQ454" s="7"/>
      <c r="AR454" s="7"/>
      <c r="AS454" s="7"/>
      <c r="AT454" s="7"/>
      <c r="AU454" s="8"/>
      <c r="AV454" s="8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7"/>
      <c r="BV454" s="7"/>
      <c r="BW454" s="8"/>
      <c r="BX454" s="8"/>
      <c r="BY454" s="8"/>
      <c r="BZ454" s="8"/>
      <c r="CA454" s="8"/>
      <c r="CC454" s="8"/>
      <c r="CE454" s="7"/>
      <c r="CF454" s="8"/>
      <c r="CG454" s="8"/>
      <c r="CH454" s="8"/>
      <c r="CI454" s="8"/>
      <c r="CJ454" s="8"/>
    </row>
    <row r="455" spans="1:88" x14ac:dyDescent="0.3">
      <c r="A455" s="1" t="s">
        <v>2453</v>
      </c>
      <c r="B455" s="1"/>
      <c r="C455" s="1" t="s">
        <v>1878</v>
      </c>
      <c r="D455" s="1"/>
      <c r="E455" s="1"/>
      <c r="F455" s="1"/>
      <c r="G455" s="1"/>
      <c r="H455" s="1">
        <v>12891.6</v>
      </c>
      <c r="I455" s="1">
        <v>-0.81</v>
      </c>
      <c r="J455" s="12">
        <v>1157.3699999999999</v>
      </c>
      <c r="K455" s="5">
        <v>907.26</v>
      </c>
      <c r="L455" s="5">
        <v>1811.74</v>
      </c>
      <c r="M455" s="13">
        <f t="shared" si="22"/>
        <v>-8.1759549833935186E-3</v>
      </c>
      <c r="N455" s="13">
        <v>-1.0980841209345393E-2</v>
      </c>
      <c r="O455" s="13">
        <v>-8.8099905292593483E-4</v>
      </c>
      <c r="P455" s="13">
        <v>-9.2418409309651395E-3</v>
      </c>
      <c r="Q455" s="7"/>
      <c r="R455" s="8"/>
      <c r="S455" s="8"/>
      <c r="T455" s="8"/>
      <c r="U455" s="8"/>
      <c r="V455" s="13"/>
      <c r="W455" s="14"/>
      <c r="X455" s="1"/>
      <c r="Y455" s="1"/>
      <c r="Z455" s="1"/>
      <c r="AA455" s="1"/>
      <c r="AB455" s="1"/>
      <c r="AC455" s="1"/>
      <c r="AD455" s="8"/>
      <c r="AE455" s="8"/>
      <c r="AF455" s="8"/>
      <c r="AG455" s="8"/>
      <c r="AH455" s="9"/>
      <c r="AI455" s="8"/>
      <c r="AJ455" s="13"/>
      <c r="AK455" s="8"/>
      <c r="AL455" s="8"/>
      <c r="AM455" s="8"/>
      <c r="AN455" s="8"/>
      <c r="AO455" s="7"/>
      <c r="AP455" s="7"/>
      <c r="AQ455" s="7"/>
      <c r="AR455" s="7"/>
      <c r="AS455" s="7"/>
      <c r="AT455" s="7"/>
      <c r="AU455" s="8"/>
      <c r="AV455" s="8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7"/>
      <c r="BV455" s="7"/>
      <c r="BW455" s="8"/>
      <c r="BX455" s="8"/>
      <c r="BY455" s="8"/>
      <c r="BZ455" s="8"/>
      <c r="CA455" s="8"/>
      <c r="CC455" s="8"/>
      <c r="CE455" s="7"/>
      <c r="CF455" s="8"/>
      <c r="CG455" s="8"/>
      <c r="CH455" s="8"/>
      <c r="CI455" s="8"/>
      <c r="CJ455" s="8"/>
    </row>
    <row r="456" spans="1:88" x14ac:dyDescent="0.3">
      <c r="A456" s="1" t="s">
        <v>2454</v>
      </c>
      <c r="B456" s="1"/>
      <c r="C456" s="1" t="s">
        <v>1878</v>
      </c>
      <c r="D456" s="1"/>
      <c r="E456" s="1"/>
      <c r="F456" s="1"/>
      <c r="G456" s="1"/>
      <c r="H456" s="1">
        <v>13178.6</v>
      </c>
      <c r="I456" s="1">
        <v>2.2200000000000002</v>
      </c>
      <c r="J456" s="12">
        <v>1191.1300000000001</v>
      </c>
      <c r="K456" s="5">
        <v>917.79</v>
      </c>
      <c r="L456" s="5">
        <v>1846.55</v>
      </c>
      <c r="M456" s="13">
        <f t="shared" si="22"/>
        <v>2.2262558565267376E-2</v>
      </c>
      <c r="N456" s="13">
        <v>2.916958276091508E-2</v>
      </c>
      <c r="O456" s="13">
        <v>1.1606375239732847E-2</v>
      </c>
      <c r="P456" s="13">
        <v>1.921357369158927E-2</v>
      </c>
      <c r="Q456" s="7"/>
      <c r="R456" s="8"/>
      <c r="S456" s="8"/>
      <c r="T456" s="8"/>
      <c r="U456" s="8"/>
      <c r="V456" s="13"/>
      <c r="W456" s="14"/>
      <c r="X456" s="1"/>
      <c r="Y456" s="1"/>
      <c r="Z456" s="1"/>
      <c r="AA456" s="1"/>
      <c r="AB456" s="1"/>
      <c r="AC456" s="1"/>
      <c r="AD456" s="8"/>
      <c r="AE456" s="8"/>
      <c r="AF456" s="8"/>
      <c r="AG456" s="8"/>
      <c r="AH456" s="9"/>
      <c r="AI456" s="8"/>
      <c r="AJ456" s="13"/>
      <c r="AK456" s="8"/>
      <c r="AL456" s="8"/>
      <c r="AM456" s="8"/>
      <c r="AN456" s="8"/>
      <c r="AO456" s="7"/>
      <c r="AP456" s="7"/>
      <c r="AQ456" s="7"/>
      <c r="AR456" s="7"/>
      <c r="AS456" s="7"/>
      <c r="AT456" s="7"/>
      <c r="AU456" s="8"/>
      <c r="AV456" s="8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7"/>
      <c r="BV456" s="7"/>
      <c r="BW456" s="8"/>
      <c r="BX456" s="8"/>
      <c r="BY456" s="8"/>
      <c r="BZ456" s="8"/>
      <c r="CA456" s="8"/>
      <c r="CC456" s="8"/>
      <c r="CE456" s="7"/>
      <c r="CF456" s="8"/>
      <c r="CG456" s="8"/>
      <c r="CH456" s="8"/>
      <c r="CI456" s="8"/>
      <c r="CJ456" s="8"/>
    </row>
    <row r="457" spans="1:88" x14ac:dyDescent="0.3">
      <c r="A457" s="1" t="s">
        <v>2455</v>
      </c>
      <c r="B457" s="1"/>
      <c r="C457" s="1" t="s">
        <v>1878</v>
      </c>
      <c r="D457" s="1"/>
      <c r="E457" s="1"/>
      <c r="F457" s="1"/>
      <c r="G457" s="1"/>
      <c r="H457" s="1">
        <v>13176.86</v>
      </c>
      <c r="I457" s="1">
        <v>-0.01</v>
      </c>
      <c r="J457" s="12">
        <v>1184.24</v>
      </c>
      <c r="K457" s="5">
        <v>924.31</v>
      </c>
      <c r="L457" s="5">
        <v>1844.52</v>
      </c>
      <c r="M457" s="13">
        <f t="shared" si="22"/>
        <v>-1.3203223407642906E-4</v>
      </c>
      <c r="N457" s="13">
        <v>-5.7844231947815627E-3</v>
      </c>
      <c r="O457" s="13">
        <v>7.1040216171454063E-3</v>
      </c>
      <c r="P457" s="13">
        <v>-1.0993474316969287E-3</v>
      </c>
      <c r="Q457" s="7"/>
      <c r="R457" s="8"/>
      <c r="S457" s="8"/>
      <c r="T457" s="8"/>
      <c r="U457" s="8"/>
      <c r="V457" s="13"/>
      <c r="W457" s="14"/>
      <c r="X457" s="1"/>
      <c r="Y457" s="1"/>
      <c r="Z457" s="1"/>
      <c r="AA457" s="1"/>
      <c r="AB457" s="1"/>
      <c r="AC457" s="1"/>
      <c r="AD457" s="8"/>
      <c r="AE457" s="8"/>
      <c r="AF457" s="8"/>
      <c r="AG457" s="8"/>
      <c r="AH457" s="9"/>
      <c r="AI457" s="8"/>
      <c r="AJ457" s="13"/>
      <c r="AK457" s="8"/>
      <c r="AL457" s="8"/>
      <c r="AM457" s="8"/>
      <c r="AN457" s="8"/>
      <c r="AO457" s="7"/>
      <c r="AP457" s="7"/>
      <c r="AQ457" s="7"/>
      <c r="AR457" s="7"/>
      <c r="AS457" s="7"/>
      <c r="AT457" s="7"/>
      <c r="AU457" s="8"/>
      <c r="AV457" s="8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7"/>
      <c r="BV457" s="7"/>
      <c r="BW457" s="8"/>
      <c r="BX457" s="8"/>
      <c r="BY457" s="8"/>
      <c r="BZ457" s="8"/>
      <c r="CA457" s="8"/>
      <c r="CC457" s="8"/>
      <c r="CE457" s="7"/>
      <c r="CF457" s="8"/>
      <c r="CG457" s="8"/>
      <c r="CH457" s="8"/>
      <c r="CI457" s="8"/>
      <c r="CJ457" s="8"/>
    </row>
    <row r="458" spans="1:88" x14ac:dyDescent="0.3">
      <c r="A458" s="1" t="s">
        <v>2456</v>
      </c>
      <c r="B458" s="1"/>
      <c r="C458" s="1" t="s">
        <v>1878</v>
      </c>
      <c r="D458" s="1"/>
      <c r="E458" s="1"/>
      <c r="F458" s="1"/>
      <c r="G458" s="1"/>
      <c r="H458" s="1">
        <v>13365.06</v>
      </c>
      <c r="I458" s="1">
        <v>1.42</v>
      </c>
      <c r="J458" s="12">
        <v>1206.22</v>
      </c>
      <c r="K458" s="5">
        <v>934.92</v>
      </c>
      <c r="L458" s="5">
        <v>1824.95</v>
      </c>
      <c r="M458" s="13">
        <f t="shared" si="22"/>
        <v>1.4282613612043971E-2</v>
      </c>
      <c r="N458" s="13">
        <v>1.8560426940485097E-2</v>
      </c>
      <c r="O458" s="13">
        <v>1.1478832859105781E-2</v>
      </c>
      <c r="P458" s="13">
        <v>-1.0609806345282191E-2</v>
      </c>
      <c r="Q458" s="7"/>
      <c r="R458" s="8"/>
      <c r="S458" s="8"/>
      <c r="T458" s="8"/>
      <c r="U458" s="8"/>
      <c r="V458" s="13"/>
      <c r="W458" s="14"/>
      <c r="X458" s="1"/>
      <c r="Y458" s="1"/>
      <c r="Z458" s="1"/>
      <c r="AA458" s="1"/>
      <c r="AB458" s="1"/>
      <c r="AC458" s="1"/>
      <c r="AD458" s="8"/>
      <c r="AE458" s="8"/>
      <c r="AF458" s="8"/>
      <c r="AG458" s="8"/>
      <c r="AH458" s="9"/>
      <c r="AI458" s="8"/>
      <c r="AJ458" s="13"/>
      <c r="AK458" s="8"/>
      <c r="AL458" s="8"/>
      <c r="AM458" s="8"/>
      <c r="AN458" s="8"/>
      <c r="AO458" s="7"/>
      <c r="AP458" s="7"/>
      <c r="AQ458" s="7"/>
      <c r="AR458" s="7"/>
      <c r="AS458" s="7"/>
      <c r="AT458" s="7"/>
      <c r="AU458" s="8"/>
      <c r="AV458" s="8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7"/>
      <c r="BV458" s="7"/>
      <c r="BW458" s="8"/>
      <c r="BX458" s="8"/>
      <c r="BY458" s="8"/>
      <c r="BZ458" s="8"/>
      <c r="CA458" s="8"/>
      <c r="CC458" s="8"/>
      <c r="CE458" s="7"/>
      <c r="CF458" s="8"/>
      <c r="CG458" s="8"/>
      <c r="CH458" s="8"/>
      <c r="CI458" s="8"/>
      <c r="CJ458" s="8"/>
    </row>
    <row r="459" spans="1:88" x14ac:dyDescent="0.3">
      <c r="A459" s="1" t="s">
        <v>2457</v>
      </c>
      <c r="B459" s="1"/>
      <c r="C459" s="1" t="s">
        <v>1878</v>
      </c>
      <c r="D459" s="1"/>
      <c r="E459" s="1"/>
      <c r="F459" s="1"/>
      <c r="G459" s="1"/>
      <c r="H459" s="1">
        <v>13443.94</v>
      </c>
      <c r="I459" s="1">
        <v>0.59</v>
      </c>
      <c r="J459" s="12">
        <v>1208.6400000000001</v>
      </c>
      <c r="K459" s="5">
        <v>944.35</v>
      </c>
      <c r="L459" s="5">
        <v>1815.54</v>
      </c>
      <c r="M459" s="13">
        <f t="shared" si="22"/>
        <v>5.9019562949962356E-3</v>
      </c>
      <c r="N459" s="13">
        <v>2.0062675133889485E-3</v>
      </c>
      <c r="O459" s="13">
        <v>1.0086424506909664E-2</v>
      </c>
      <c r="P459" s="13">
        <v>-5.1563056522097028E-3</v>
      </c>
      <c r="Q459" s="7"/>
      <c r="R459" s="8"/>
      <c r="S459" s="8"/>
      <c r="T459" s="8"/>
      <c r="U459" s="8"/>
      <c r="V459" s="13"/>
      <c r="W459" s="14"/>
      <c r="X459" s="1"/>
      <c r="Y459" s="1"/>
      <c r="Z459" s="1"/>
      <c r="AA459" s="1"/>
      <c r="AB459" s="1"/>
      <c r="AC459" s="1"/>
      <c r="AD459" s="8"/>
      <c r="AE459" s="8"/>
      <c r="AF459" s="8"/>
      <c r="AG459" s="8"/>
      <c r="AH459" s="9"/>
      <c r="AI459" s="8"/>
      <c r="AJ459" s="13"/>
      <c r="AK459" s="8"/>
      <c r="AL459" s="8"/>
      <c r="AM459" s="8"/>
      <c r="AN459" s="8"/>
      <c r="AO459" s="7"/>
      <c r="AP459" s="7"/>
      <c r="AQ459" s="7"/>
      <c r="AR459" s="7"/>
      <c r="AS459" s="7"/>
      <c r="AT459" s="7"/>
      <c r="AU459" s="8"/>
      <c r="AV459" s="8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7"/>
      <c r="BV459" s="7"/>
      <c r="BW459" s="8"/>
      <c r="BX459" s="8"/>
      <c r="BY459" s="8"/>
      <c r="BZ459" s="8"/>
      <c r="CA459" s="8"/>
      <c r="CC459" s="8"/>
      <c r="CE459" s="7"/>
      <c r="CF459" s="8"/>
      <c r="CG459" s="8"/>
      <c r="CH459" s="8"/>
      <c r="CI459" s="8"/>
      <c r="CJ459" s="8"/>
    </row>
    <row r="460" spans="1:88" x14ac:dyDescent="0.3">
      <c r="A460" s="1" t="s">
        <v>2458</v>
      </c>
      <c r="B460" s="1"/>
      <c r="C460" s="1" t="s">
        <v>1878</v>
      </c>
      <c r="D460" s="1"/>
      <c r="E460" s="1"/>
      <c r="F460" s="1"/>
      <c r="G460" s="1"/>
      <c r="H460" s="1">
        <v>13895.21</v>
      </c>
      <c r="I460" s="1">
        <v>3.35</v>
      </c>
      <c r="J460" s="12">
        <v>1260.53</v>
      </c>
      <c r="K460" s="5">
        <v>957.05</v>
      </c>
      <c r="L460" s="5">
        <v>1843.07</v>
      </c>
      <c r="M460" s="13">
        <f t="shared" si="22"/>
        <v>3.3566796638485386E-2</v>
      </c>
      <c r="N460" s="13">
        <v>4.2932552290177339E-2</v>
      </c>
      <c r="O460" s="13">
        <v>1.3448403663895769E-2</v>
      </c>
      <c r="P460" s="13">
        <v>1.5163532612886499E-2</v>
      </c>
      <c r="Q460" s="7"/>
      <c r="R460" s="8"/>
      <c r="S460" s="8"/>
      <c r="T460" s="8"/>
      <c r="U460" s="8"/>
      <c r="V460" s="13"/>
      <c r="W460" s="14"/>
      <c r="X460" s="1"/>
      <c r="Y460" s="1"/>
      <c r="Z460" s="1"/>
      <c r="AA460" s="1"/>
      <c r="AB460" s="1"/>
      <c r="AC460" s="1"/>
      <c r="AD460" s="8"/>
      <c r="AE460" s="8"/>
      <c r="AF460" s="8"/>
      <c r="AG460" s="8"/>
      <c r="AH460" s="9"/>
      <c r="AI460" s="8"/>
      <c r="AJ460" s="13"/>
      <c r="AK460" s="8"/>
      <c r="AL460" s="8"/>
      <c r="AM460" s="8"/>
      <c r="AN460" s="8"/>
      <c r="AO460" s="7"/>
      <c r="AP460" s="7"/>
      <c r="AQ460" s="7"/>
      <c r="AR460" s="7"/>
      <c r="AS460" s="7"/>
      <c r="AT460" s="7"/>
      <c r="AU460" s="8"/>
      <c r="AV460" s="8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7"/>
      <c r="BV460" s="7"/>
      <c r="BW460" s="8"/>
      <c r="BX460" s="8"/>
      <c r="BY460" s="8"/>
      <c r="BZ460" s="8"/>
      <c r="CA460" s="8"/>
      <c r="CC460" s="8"/>
      <c r="CE460" s="7"/>
      <c r="CF460" s="8"/>
      <c r="CG460" s="8"/>
      <c r="CH460" s="8"/>
      <c r="CI460" s="8"/>
      <c r="CJ460" s="8"/>
    </row>
    <row r="461" spans="1:88" x14ac:dyDescent="0.3">
      <c r="A461" s="1" t="s">
        <v>2459</v>
      </c>
      <c r="B461" s="1"/>
      <c r="C461" s="1" t="s">
        <v>1878</v>
      </c>
      <c r="D461" s="1"/>
      <c r="E461" s="1"/>
      <c r="F461" s="1"/>
      <c r="G461" s="1"/>
      <c r="H461" s="1">
        <v>13957.27</v>
      </c>
      <c r="I461" s="1">
        <v>0.44</v>
      </c>
      <c r="J461" s="12">
        <v>1265.8</v>
      </c>
      <c r="K461" s="5">
        <v>955.38</v>
      </c>
      <c r="L461" s="5">
        <v>1846.97</v>
      </c>
      <c r="M461" s="13">
        <f t="shared" si="22"/>
        <v>4.466287303322547E-3</v>
      </c>
      <c r="N461" s="13">
        <v>4.1807811000134087E-3</v>
      </c>
      <c r="O461" s="13">
        <v>-1.7449454051512436E-3</v>
      </c>
      <c r="P461" s="13">
        <v>2.1160346595625601E-3</v>
      </c>
      <c r="Q461" s="7"/>
      <c r="R461" s="8"/>
      <c r="S461" s="8"/>
      <c r="T461" s="8"/>
      <c r="U461" s="8"/>
      <c r="V461" s="13"/>
      <c r="W461" s="14"/>
      <c r="X461" s="1"/>
      <c r="Y461" s="1"/>
      <c r="Z461" s="1"/>
      <c r="AA461" s="1"/>
      <c r="AB461" s="1"/>
      <c r="AC461" s="1"/>
      <c r="AD461" s="8"/>
      <c r="AE461" s="8"/>
      <c r="AF461" s="8"/>
      <c r="AG461" s="8"/>
      <c r="AH461" s="9"/>
      <c r="AI461" s="8"/>
      <c r="AJ461" s="13"/>
      <c r="AK461" s="8"/>
      <c r="AL461" s="8"/>
      <c r="AM461" s="8"/>
      <c r="AN461" s="8"/>
      <c r="AO461" s="7"/>
      <c r="AP461" s="7"/>
      <c r="AQ461" s="7"/>
      <c r="AR461" s="7"/>
      <c r="AS461" s="7"/>
      <c r="AT461" s="7"/>
      <c r="AU461" s="8"/>
      <c r="AV461" s="8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7"/>
      <c r="BV461" s="7"/>
      <c r="BW461" s="8"/>
      <c r="BX461" s="8"/>
      <c r="BY461" s="8"/>
      <c r="BZ461" s="8"/>
      <c r="CA461" s="8"/>
      <c r="CC461" s="8"/>
      <c r="CE461" s="7"/>
      <c r="CF461" s="8"/>
      <c r="CG461" s="8"/>
      <c r="CH461" s="8"/>
      <c r="CI461" s="8"/>
      <c r="CJ461" s="8"/>
    </row>
    <row r="462" spans="1:88" x14ac:dyDescent="0.3">
      <c r="A462" s="1" t="s">
        <v>2460</v>
      </c>
      <c r="B462" s="1"/>
      <c r="C462" s="1" t="s">
        <v>1878</v>
      </c>
      <c r="D462" s="1"/>
      <c r="E462" s="1"/>
      <c r="F462" s="1"/>
      <c r="G462" s="1"/>
      <c r="H462" s="1">
        <v>13691.17</v>
      </c>
      <c r="I462" s="1">
        <v>-1.9</v>
      </c>
      <c r="J462" s="12">
        <v>1231.27</v>
      </c>
      <c r="K462" s="5">
        <v>948.35</v>
      </c>
      <c r="L462" s="5">
        <v>1826.12</v>
      </c>
      <c r="M462" s="13">
        <f t="shared" si="22"/>
        <v>-1.9065332977007743E-2</v>
      </c>
      <c r="N462" s="13">
        <v>-2.727919102543841E-2</v>
      </c>
      <c r="O462" s="13">
        <v>-7.3583286231656553E-3</v>
      </c>
      <c r="P462" s="13">
        <v>-1.1288759427603101E-2</v>
      </c>
      <c r="Q462" s="7"/>
      <c r="R462" s="8"/>
      <c r="S462" s="8"/>
      <c r="T462" s="8"/>
      <c r="U462" s="8"/>
      <c r="V462" s="13"/>
      <c r="W462" s="14"/>
      <c r="X462" s="1"/>
      <c r="Y462" s="1"/>
      <c r="Z462" s="1"/>
      <c r="AA462" s="1"/>
      <c r="AB462" s="1"/>
      <c r="AC462" s="1"/>
      <c r="AD462" s="8"/>
      <c r="AE462" s="8"/>
      <c r="AF462" s="8"/>
      <c r="AG462" s="8"/>
      <c r="AH462" s="9"/>
      <c r="AI462" s="8"/>
      <c r="AJ462" s="13"/>
      <c r="AK462" s="8"/>
      <c r="AL462" s="8"/>
      <c r="AM462" s="8"/>
      <c r="AN462" s="8"/>
      <c r="AO462" s="7"/>
      <c r="AP462" s="7"/>
      <c r="AQ462" s="7"/>
      <c r="AR462" s="7"/>
      <c r="AS462" s="7"/>
      <c r="AT462" s="7"/>
      <c r="AU462" s="8"/>
      <c r="AV462" s="8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7"/>
      <c r="BV462" s="7"/>
      <c r="BW462" s="8"/>
      <c r="BX462" s="8"/>
      <c r="BY462" s="8"/>
      <c r="BZ462" s="8"/>
      <c r="CA462" s="8"/>
      <c r="CC462" s="8"/>
      <c r="CE462" s="7"/>
      <c r="CF462" s="8"/>
      <c r="CG462" s="8"/>
      <c r="CH462" s="8"/>
      <c r="CI462" s="8"/>
      <c r="CJ462" s="8"/>
    </row>
    <row r="463" spans="1:88" x14ac:dyDescent="0.3">
      <c r="A463" s="1" t="s">
        <v>2461</v>
      </c>
      <c r="B463" s="1"/>
      <c r="C463" s="1" t="s">
        <v>1878</v>
      </c>
      <c r="D463" s="1"/>
      <c r="E463" s="1"/>
      <c r="F463" s="1"/>
      <c r="G463" s="1"/>
      <c r="H463" s="1">
        <v>13736.23</v>
      </c>
      <c r="I463" s="1">
        <v>0.32</v>
      </c>
      <c r="J463" s="12">
        <v>1236.3800000000001</v>
      </c>
      <c r="K463" s="5">
        <v>956.23</v>
      </c>
      <c r="L463" s="5">
        <v>1833.7</v>
      </c>
      <c r="M463" s="13">
        <f t="shared" si="22"/>
        <v>3.291172339544346E-3</v>
      </c>
      <c r="N463" s="13">
        <v>4.1501863929114258E-3</v>
      </c>
      <c r="O463" s="13">
        <v>8.3091685559129047E-3</v>
      </c>
      <c r="P463" s="13">
        <v>4.150877269839981E-3</v>
      </c>
      <c r="Q463" s="7"/>
      <c r="R463" s="8"/>
      <c r="S463" s="8"/>
      <c r="T463" s="8"/>
      <c r="U463" s="8"/>
      <c r="V463" s="13"/>
      <c r="W463" s="14"/>
      <c r="X463" s="1"/>
      <c r="Y463" s="1"/>
      <c r="Z463" s="1"/>
      <c r="AA463" s="1"/>
      <c r="AB463" s="1"/>
      <c r="AC463" s="1"/>
      <c r="AD463" s="8"/>
      <c r="AE463" s="8"/>
      <c r="AF463" s="8"/>
      <c r="AG463" s="8"/>
      <c r="AH463" s="9"/>
      <c r="AI463" s="8"/>
      <c r="AJ463" s="13"/>
      <c r="AK463" s="8"/>
      <c r="AL463" s="8"/>
      <c r="AM463" s="8"/>
      <c r="AN463" s="8"/>
      <c r="AO463" s="7"/>
      <c r="AP463" s="7"/>
      <c r="AQ463" s="7"/>
      <c r="AR463" s="7"/>
      <c r="AS463" s="7"/>
      <c r="AT463" s="7"/>
      <c r="AU463" s="8"/>
      <c r="AV463" s="8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7"/>
      <c r="BV463" s="7"/>
      <c r="BW463" s="8"/>
      <c r="BX463" s="8"/>
      <c r="BY463" s="8"/>
      <c r="BZ463" s="8"/>
      <c r="CA463" s="8"/>
      <c r="CC463" s="8"/>
      <c r="CE463" s="7"/>
      <c r="CF463" s="8"/>
      <c r="CG463" s="8"/>
      <c r="CH463" s="8"/>
      <c r="CI463" s="8"/>
      <c r="CJ463" s="8"/>
    </row>
    <row r="464" spans="1:88" x14ac:dyDescent="0.3">
      <c r="A464" s="1" t="s">
        <v>2462</v>
      </c>
      <c r="B464" s="1"/>
      <c r="C464" s="1" t="s">
        <v>1878</v>
      </c>
      <c r="D464" s="1"/>
      <c r="E464" s="1"/>
      <c r="F464" s="1"/>
      <c r="G464" s="1"/>
      <c r="H464" s="1">
        <v>13640.06</v>
      </c>
      <c r="I464" s="1">
        <v>-0.7</v>
      </c>
      <c r="J464" s="12">
        <v>1223.77</v>
      </c>
      <c r="K464" s="5">
        <v>955.5</v>
      </c>
      <c r="L464" s="5">
        <v>1863.8</v>
      </c>
      <c r="M464" s="13">
        <f t="shared" si="22"/>
        <v>-7.0011931949305328E-3</v>
      </c>
      <c r="N464" s="13">
        <v>-1.019912971740089E-2</v>
      </c>
      <c r="O464" s="13">
        <v>-7.6341465965301669E-4</v>
      </c>
      <c r="P464" s="13">
        <v>1.6414898838414071E-2</v>
      </c>
      <c r="Q464" s="7"/>
      <c r="R464" s="8"/>
      <c r="S464" s="8"/>
      <c r="T464" s="8"/>
      <c r="U464" s="8"/>
      <c r="V464" s="13"/>
      <c r="W464" s="14"/>
      <c r="X464" s="1"/>
      <c r="Y464" s="1"/>
      <c r="Z464" s="1"/>
      <c r="AA464" s="1"/>
      <c r="AB464" s="1"/>
      <c r="AC464" s="1"/>
      <c r="AD464" s="8"/>
      <c r="AE464" s="8"/>
      <c r="AF464" s="8"/>
      <c r="AG464" s="8"/>
      <c r="AH464" s="9"/>
      <c r="AI464" s="8"/>
      <c r="AJ464" s="13"/>
      <c r="AK464" s="8"/>
      <c r="AL464" s="8"/>
      <c r="AM464" s="8"/>
      <c r="AN464" s="8"/>
      <c r="AO464" s="7"/>
      <c r="AP464" s="7"/>
      <c r="AQ464" s="7"/>
      <c r="AR464" s="7"/>
      <c r="AS464" s="7"/>
      <c r="AT464" s="7"/>
      <c r="AU464" s="8"/>
      <c r="AV464" s="8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7"/>
      <c r="BV464" s="7"/>
      <c r="BW464" s="8"/>
      <c r="BX464" s="8"/>
      <c r="BY464" s="8"/>
      <c r="BZ464" s="8"/>
      <c r="CA464" s="8"/>
      <c r="CC464" s="8"/>
      <c r="CE464" s="7"/>
      <c r="CF464" s="8"/>
      <c r="CG464" s="8"/>
      <c r="CH464" s="8"/>
      <c r="CI464" s="8"/>
      <c r="CJ464" s="8"/>
    </row>
    <row r="465" spans="1:88" x14ac:dyDescent="0.3">
      <c r="A465" s="1" t="s">
        <v>2463</v>
      </c>
      <c r="B465" s="1"/>
      <c r="C465" s="1" t="s">
        <v>1878</v>
      </c>
      <c r="D465" s="1"/>
      <c r="E465" s="1"/>
      <c r="F465" s="1"/>
      <c r="G465" s="1"/>
      <c r="H465" s="1">
        <v>13643.52</v>
      </c>
      <c r="I465" s="1">
        <v>0.02</v>
      </c>
      <c r="J465" s="12">
        <v>1227.3599999999999</v>
      </c>
      <c r="K465" s="5">
        <v>946.13</v>
      </c>
      <c r="L465" s="5">
        <v>1859.05</v>
      </c>
      <c r="M465" s="13">
        <f t="shared" si="22"/>
        <v>2.53664573323098E-4</v>
      </c>
      <c r="N465" s="13">
        <v>2.9335577763793808E-3</v>
      </c>
      <c r="O465" s="13">
        <v>-9.8063840920983303E-3</v>
      </c>
      <c r="P465" s="13">
        <v>-2.5485567120935304E-3</v>
      </c>
      <c r="Q465" s="7"/>
      <c r="R465" s="8"/>
      <c r="S465" s="8"/>
      <c r="T465" s="8"/>
      <c r="U465" s="8"/>
      <c r="V465" s="13"/>
      <c r="W465" s="14"/>
      <c r="X465" s="1"/>
      <c r="Y465" s="1"/>
      <c r="Z465" s="1"/>
      <c r="AA465" s="1"/>
      <c r="AB465" s="1"/>
      <c r="AC465" s="1"/>
      <c r="AD465" s="8"/>
      <c r="AE465" s="8"/>
      <c r="AF465" s="8"/>
      <c r="AG465" s="8"/>
      <c r="AH465" s="9"/>
      <c r="AI465" s="8"/>
      <c r="AJ465" s="13"/>
      <c r="AK465" s="8"/>
      <c r="AL465" s="8"/>
      <c r="AM465" s="8"/>
      <c r="AN465" s="8"/>
      <c r="AO465" s="7"/>
      <c r="AP465" s="7"/>
      <c r="AQ465" s="7"/>
      <c r="AR465" s="7"/>
      <c r="AS465" s="7"/>
      <c r="AT465" s="7"/>
      <c r="AU465" s="8"/>
      <c r="AV465" s="8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7"/>
      <c r="BV465" s="7"/>
      <c r="BW465" s="8"/>
      <c r="BX465" s="8"/>
      <c r="BY465" s="8"/>
      <c r="BZ465" s="8"/>
      <c r="CA465" s="8"/>
      <c r="CC465" s="8"/>
      <c r="CE465" s="7"/>
      <c r="CF465" s="8"/>
      <c r="CG465" s="8"/>
      <c r="CH465" s="8"/>
      <c r="CI465" s="8"/>
      <c r="CJ465" s="8"/>
    </row>
    <row r="466" spans="1:88" x14ac:dyDescent="0.3">
      <c r="A466" s="1" t="s">
        <v>2464</v>
      </c>
      <c r="B466" s="1"/>
      <c r="C466" s="1" t="s">
        <v>1878</v>
      </c>
      <c r="D466" s="1"/>
      <c r="E466" s="1"/>
      <c r="F466" s="1"/>
      <c r="G466" s="1"/>
      <c r="H466" s="1">
        <v>13556.36</v>
      </c>
      <c r="I466" s="1">
        <v>-0.63</v>
      </c>
      <c r="J466" s="12">
        <v>1219.31</v>
      </c>
      <c r="K466" s="5">
        <v>938.3</v>
      </c>
      <c r="L466" s="5">
        <v>1842.53</v>
      </c>
      <c r="M466" s="13">
        <f t="shared" si="22"/>
        <v>-6.3883807111361213E-3</v>
      </c>
      <c r="N466" s="13">
        <v>-6.5587928562116371E-3</v>
      </c>
      <c r="O466" s="13">
        <v>-8.2758183336328894E-3</v>
      </c>
      <c r="P466" s="13">
        <v>-8.886259110836181E-3</v>
      </c>
      <c r="Q466" s="7"/>
      <c r="R466" s="8"/>
      <c r="S466" s="8"/>
      <c r="T466" s="8"/>
      <c r="U466" s="8"/>
      <c r="V466" s="13"/>
      <c r="W466" s="14"/>
      <c r="X466" s="1"/>
      <c r="Y466" s="1"/>
      <c r="Z466" s="1"/>
      <c r="AA466" s="1"/>
      <c r="AB466" s="1"/>
      <c r="AC466" s="1"/>
      <c r="AD466" s="8"/>
      <c r="AE466" s="8"/>
      <c r="AF466" s="8"/>
      <c r="AG466" s="8"/>
      <c r="AH466" s="9"/>
      <c r="AI466" s="8"/>
      <c r="AJ466" s="13"/>
      <c r="AK466" s="8"/>
      <c r="AL466" s="8"/>
      <c r="AM466" s="8"/>
      <c r="AN466" s="8"/>
      <c r="AO466" s="7"/>
      <c r="AP466" s="7"/>
      <c r="AQ466" s="7"/>
      <c r="AR466" s="7"/>
      <c r="AS466" s="7"/>
      <c r="AT466" s="7"/>
      <c r="AU466" s="8"/>
      <c r="AV466" s="8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7"/>
      <c r="BV466" s="7"/>
      <c r="BW466" s="8"/>
      <c r="BX466" s="8"/>
      <c r="BY466" s="8"/>
      <c r="BZ466" s="8"/>
      <c r="CA466" s="8"/>
      <c r="CC466" s="8"/>
      <c r="CE466" s="7"/>
      <c r="CF466" s="8"/>
      <c r="CG466" s="8"/>
      <c r="CH466" s="8"/>
      <c r="CI466" s="8"/>
      <c r="CJ466" s="8"/>
    </row>
    <row r="467" spans="1:88" x14ac:dyDescent="0.3">
      <c r="A467" s="1" t="s">
        <v>2465</v>
      </c>
      <c r="B467" s="1"/>
      <c r="C467" s="1" t="s">
        <v>1878</v>
      </c>
      <c r="D467" s="1"/>
      <c r="E467" s="1"/>
      <c r="F467" s="1"/>
      <c r="G467" s="1"/>
      <c r="H467" s="1">
        <v>13539.65</v>
      </c>
      <c r="I467" s="1">
        <v>-0.12</v>
      </c>
      <c r="J467" s="12">
        <v>1210.78</v>
      </c>
      <c r="K467" s="5">
        <v>936.92</v>
      </c>
      <c r="L467" s="5">
        <v>1816.3</v>
      </c>
      <c r="M467" s="13">
        <f t="shared" si="22"/>
        <v>-1.2326317684099308E-3</v>
      </c>
      <c r="N467" s="13">
        <v>-6.9957598969908608E-3</v>
      </c>
      <c r="O467" s="13">
        <v>-1.4707449642971104E-3</v>
      </c>
      <c r="P467" s="13">
        <v>-1.4235860474456352E-2</v>
      </c>
      <c r="Q467" s="7"/>
      <c r="R467" s="8"/>
      <c r="S467" s="8"/>
      <c r="T467" s="8"/>
      <c r="U467" s="8"/>
      <c r="V467" s="13"/>
      <c r="W467" s="14"/>
      <c r="X467" s="1"/>
      <c r="Y467" s="1"/>
      <c r="Z467" s="1"/>
      <c r="AA467" s="1"/>
      <c r="AB467" s="1"/>
      <c r="AC467" s="1"/>
      <c r="AD467" s="8"/>
      <c r="AE467" s="8"/>
      <c r="AF467" s="8"/>
      <c r="AG467" s="8"/>
      <c r="AH467" s="9"/>
      <c r="AI467" s="8"/>
      <c r="AJ467" s="13"/>
      <c r="AK467" s="8"/>
      <c r="AL467" s="8"/>
      <c r="AM467" s="8"/>
      <c r="AN467" s="8"/>
      <c r="AO467" s="7"/>
      <c r="AP467" s="7"/>
      <c r="AQ467" s="7"/>
      <c r="AR467" s="7"/>
      <c r="AS467" s="7"/>
      <c r="AT467" s="7"/>
      <c r="AU467" s="8"/>
      <c r="AV467" s="8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7"/>
      <c r="BV467" s="7"/>
      <c r="BW467" s="8"/>
      <c r="BX467" s="8"/>
      <c r="BY467" s="8"/>
      <c r="BZ467" s="8"/>
      <c r="CA467" s="8"/>
      <c r="CC467" s="8"/>
      <c r="CE467" s="7"/>
      <c r="CF467" s="8"/>
      <c r="CG467" s="8"/>
      <c r="CH467" s="8"/>
      <c r="CI467" s="8"/>
      <c r="CJ467" s="8"/>
    </row>
    <row r="468" spans="1:88" x14ac:dyDescent="0.3">
      <c r="A468" s="1" t="s">
        <v>2466</v>
      </c>
      <c r="B468" s="1"/>
      <c r="C468" s="1" t="s">
        <v>1878</v>
      </c>
      <c r="D468" s="1"/>
      <c r="E468" s="1"/>
      <c r="F468" s="1"/>
      <c r="G468" s="1"/>
      <c r="H468" s="1">
        <v>13822.67</v>
      </c>
      <c r="I468" s="1">
        <v>2.09</v>
      </c>
      <c r="J468" s="12">
        <v>1246.08</v>
      </c>
      <c r="K468" s="5">
        <v>944.32</v>
      </c>
      <c r="L468" s="5">
        <v>1838.67</v>
      </c>
      <c r="M468" s="13">
        <f t="shared" si="22"/>
        <v>2.0903051408271311E-2</v>
      </c>
      <c r="N468" s="13">
        <v>2.9154759741654157E-2</v>
      </c>
      <c r="O468" s="13">
        <v>7.8982196985870612E-3</v>
      </c>
      <c r="P468" s="13">
        <v>1.231624731597214E-2</v>
      </c>
      <c r="Q468" s="7"/>
      <c r="R468" s="8"/>
      <c r="S468" s="8"/>
      <c r="T468" s="8"/>
      <c r="U468" s="8"/>
      <c r="V468" s="13"/>
      <c r="W468" s="14"/>
      <c r="X468" s="1"/>
      <c r="Y468" s="1"/>
      <c r="Z468" s="1"/>
      <c r="AA468" s="1"/>
      <c r="AB468" s="1"/>
      <c r="AC468" s="1"/>
      <c r="AD468" s="8"/>
      <c r="AE468" s="8"/>
      <c r="AF468" s="8"/>
      <c r="AG468" s="8"/>
      <c r="AH468" s="9"/>
      <c r="AI468" s="8"/>
      <c r="AJ468" s="13"/>
      <c r="AK468" s="8"/>
      <c r="AL468" s="8"/>
      <c r="AM468" s="8"/>
      <c r="AN468" s="8"/>
      <c r="AO468" s="7"/>
      <c r="AP468" s="7"/>
      <c r="AQ468" s="7"/>
      <c r="AR468" s="7"/>
      <c r="AS468" s="7"/>
      <c r="AT468" s="7"/>
      <c r="AU468" s="8"/>
      <c r="AV468" s="8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7"/>
      <c r="BV468" s="7"/>
      <c r="BW468" s="8"/>
      <c r="BX468" s="8"/>
      <c r="BY468" s="8"/>
      <c r="BZ468" s="8"/>
      <c r="CA468" s="8"/>
      <c r="CC468" s="8"/>
      <c r="CE468" s="7"/>
      <c r="CF468" s="8"/>
      <c r="CG468" s="8"/>
      <c r="CH468" s="8"/>
      <c r="CI468" s="8"/>
      <c r="CJ468" s="8"/>
    </row>
    <row r="469" spans="1:88" x14ac:dyDescent="0.3">
      <c r="A469" s="1" t="s">
        <v>2467</v>
      </c>
      <c r="B469" s="1"/>
      <c r="C469" s="1" t="s">
        <v>1878</v>
      </c>
      <c r="D469" s="1"/>
      <c r="E469" s="1"/>
      <c r="F469" s="1"/>
      <c r="G469" s="1"/>
      <c r="H469" s="1">
        <v>13892.37</v>
      </c>
      <c r="I469" s="1">
        <v>0.5</v>
      </c>
      <c r="J469" s="12">
        <v>1254.05</v>
      </c>
      <c r="K469" s="5">
        <v>944.09</v>
      </c>
      <c r="L469" s="5">
        <v>1852.95</v>
      </c>
      <c r="M469" s="13">
        <f t="shared" si="22"/>
        <v>5.0424411492135945E-3</v>
      </c>
      <c r="N469" s="13">
        <v>6.3960580380071352E-3</v>
      </c>
      <c r="O469" s="13">
        <v>-2.4356150457471859E-4</v>
      </c>
      <c r="P469" s="13">
        <v>7.7664833820099144E-3</v>
      </c>
      <c r="Q469" s="7"/>
      <c r="R469" s="8"/>
      <c r="S469" s="8"/>
      <c r="T469" s="8"/>
      <c r="U469" s="8"/>
      <c r="V469" s="13"/>
      <c r="W469" s="14"/>
      <c r="X469" s="1"/>
      <c r="Y469" s="1"/>
      <c r="Z469" s="1"/>
      <c r="AA469" s="1"/>
      <c r="AB469" s="1"/>
      <c r="AC469" s="1"/>
      <c r="AD469" s="8"/>
      <c r="AE469" s="8"/>
      <c r="AF469" s="8"/>
      <c r="AG469" s="8"/>
      <c r="AH469" s="9"/>
      <c r="AI469" s="8"/>
      <c r="AJ469" s="13"/>
      <c r="AK469" s="8"/>
      <c r="AL469" s="8"/>
      <c r="AM469" s="8"/>
      <c r="AN469" s="8"/>
      <c r="AO469" s="7"/>
      <c r="AP469" s="7"/>
      <c r="AQ469" s="7"/>
      <c r="AR469" s="7"/>
      <c r="AS469" s="7"/>
      <c r="AT469" s="7"/>
      <c r="AU469" s="8"/>
      <c r="AV469" s="8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7"/>
      <c r="BV469" s="7"/>
      <c r="BW469" s="8"/>
      <c r="BX469" s="8"/>
      <c r="BY469" s="8"/>
      <c r="BZ469" s="8"/>
      <c r="CA469" s="8"/>
      <c r="CC469" s="8"/>
      <c r="CE469" s="7"/>
      <c r="CF469" s="8"/>
      <c r="CG469" s="8"/>
      <c r="CH469" s="8"/>
      <c r="CI469" s="8"/>
      <c r="CJ469" s="8"/>
    </row>
    <row r="470" spans="1:88" x14ac:dyDescent="0.3">
      <c r="A470" s="1" t="s">
        <v>2468</v>
      </c>
      <c r="B470" s="1"/>
      <c r="C470" s="1" t="s">
        <v>1878</v>
      </c>
      <c r="D470" s="1"/>
      <c r="E470" s="1"/>
      <c r="F470" s="1"/>
      <c r="G470" s="1"/>
      <c r="H470" s="1">
        <v>13799.4</v>
      </c>
      <c r="I470" s="1">
        <v>-0.66</v>
      </c>
      <c r="J470" s="12">
        <v>1237.26</v>
      </c>
      <c r="K470" s="5">
        <v>946.74</v>
      </c>
      <c r="L470" s="5">
        <v>1833.02</v>
      </c>
      <c r="M470" s="13">
        <f t="shared" si="22"/>
        <v>-6.6921626763468689E-3</v>
      </c>
      <c r="N470" s="13">
        <v>-1.3388620868386436E-2</v>
      </c>
      <c r="O470" s="13">
        <v>2.8069357794278105E-3</v>
      </c>
      <c r="P470" s="13">
        <v>-1.0755821797673981E-2</v>
      </c>
      <c r="Q470" s="7"/>
      <c r="R470" s="8"/>
      <c r="S470" s="8"/>
      <c r="T470" s="8"/>
      <c r="U470" s="8"/>
      <c r="V470" s="13"/>
      <c r="W470" s="14"/>
      <c r="X470" s="1"/>
      <c r="Y470" s="1"/>
      <c r="Z470" s="1"/>
      <c r="AA470" s="1"/>
      <c r="AB470" s="1"/>
      <c r="AC470" s="1"/>
      <c r="AD470" s="8"/>
      <c r="AE470" s="8"/>
      <c r="AF470" s="8"/>
      <c r="AG470" s="8"/>
      <c r="AH470" s="9"/>
      <c r="AI470" s="8"/>
      <c r="AJ470" s="13"/>
      <c r="AK470" s="8"/>
      <c r="AL470" s="8"/>
      <c r="AM470" s="8"/>
      <c r="AN470" s="8"/>
      <c r="AO470" s="7"/>
      <c r="AP470" s="7"/>
      <c r="AQ470" s="7"/>
      <c r="AR470" s="7"/>
      <c r="AS470" s="7"/>
      <c r="AT470" s="7"/>
      <c r="AU470" s="8"/>
      <c r="AV470" s="8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7"/>
      <c r="BV470" s="7"/>
      <c r="BW470" s="8"/>
      <c r="BX470" s="8"/>
      <c r="BY470" s="8"/>
      <c r="BZ470" s="8"/>
      <c r="CA470" s="8"/>
      <c r="CC470" s="8"/>
      <c r="CE470" s="7"/>
      <c r="CF470" s="8"/>
      <c r="CG470" s="8"/>
      <c r="CH470" s="8"/>
      <c r="CI470" s="8"/>
      <c r="CJ470" s="8"/>
    </row>
    <row r="471" spans="1:88" x14ac:dyDescent="0.3">
      <c r="A471" s="1" t="s">
        <v>2469</v>
      </c>
      <c r="B471" s="1"/>
      <c r="C471" s="1" t="s">
        <v>1878</v>
      </c>
      <c r="D471" s="1"/>
      <c r="E471" s="1"/>
      <c r="F471" s="1"/>
      <c r="G471" s="1"/>
      <c r="H471" s="1">
        <v>14232.84</v>
      </c>
      <c r="I471" s="1">
        <v>3.14</v>
      </c>
      <c r="J471" s="12">
        <v>1287.29</v>
      </c>
      <c r="K471" s="5">
        <v>960.17</v>
      </c>
      <c r="L471" s="5">
        <v>1843.34</v>
      </c>
      <c r="M471" s="13">
        <f t="shared" si="22"/>
        <v>3.1410061307013404E-2</v>
      </c>
      <c r="N471" s="13">
        <v>4.0436124985855804E-2</v>
      </c>
      <c r="O471" s="13">
        <v>1.4185520839934851E-2</v>
      </c>
      <c r="P471" s="13">
        <v>5.6300531363542294E-3</v>
      </c>
      <c r="Q471" s="7"/>
      <c r="R471" s="8"/>
      <c r="S471" s="8"/>
      <c r="T471" s="8"/>
      <c r="U471" s="8"/>
      <c r="V471" s="13"/>
      <c r="W471" s="14"/>
      <c r="X471" s="1"/>
      <c r="Y471" s="1"/>
      <c r="Z471" s="1"/>
      <c r="AA471" s="1"/>
      <c r="AB471" s="1"/>
      <c r="AC471" s="1"/>
      <c r="AD471" s="8"/>
      <c r="AE471" s="8"/>
      <c r="AF471" s="8"/>
      <c r="AG471" s="8"/>
      <c r="AH471" s="9"/>
      <c r="AI471" s="8"/>
      <c r="AJ471" s="13"/>
      <c r="AK471" s="8"/>
      <c r="AL471" s="8"/>
      <c r="AM471" s="8"/>
      <c r="AN471" s="8"/>
      <c r="AO471" s="7"/>
      <c r="AP471" s="7"/>
      <c r="AQ471" s="7"/>
      <c r="AR471" s="7"/>
      <c r="AS471" s="7"/>
      <c r="AT471" s="7"/>
      <c r="AU471" s="8"/>
      <c r="AV471" s="8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7"/>
      <c r="BV471" s="7"/>
      <c r="BW471" s="8"/>
      <c r="BX471" s="8"/>
      <c r="BY471" s="8"/>
      <c r="BZ471" s="8"/>
      <c r="CA471" s="8"/>
      <c r="CC471" s="8"/>
      <c r="CE471" s="7"/>
      <c r="CF471" s="8"/>
      <c r="CG471" s="8"/>
      <c r="CH471" s="8"/>
      <c r="CI471" s="8"/>
      <c r="CJ471" s="8"/>
    </row>
    <row r="472" spans="1:88" x14ac:dyDescent="0.3">
      <c r="A472" s="1" t="s">
        <v>2470</v>
      </c>
      <c r="B472" s="1"/>
      <c r="C472" s="1" t="s">
        <v>1878</v>
      </c>
      <c r="D472" s="1"/>
      <c r="E472" s="1"/>
      <c r="F472" s="1"/>
      <c r="G472" s="1"/>
      <c r="H472" s="1">
        <v>14622.95</v>
      </c>
      <c r="I472" s="1">
        <v>2.74</v>
      </c>
      <c r="J472" s="12">
        <v>1338.98</v>
      </c>
      <c r="K472" s="5">
        <v>968.67</v>
      </c>
      <c r="L472" s="5">
        <v>1846.51</v>
      </c>
      <c r="M472" s="13">
        <f t="shared" si="22"/>
        <v>2.7409146733891498E-2</v>
      </c>
      <c r="N472" s="13">
        <v>4.0154122225761091E-2</v>
      </c>
      <c r="O472" s="13">
        <v>8.852599018923657E-3</v>
      </c>
      <c r="P472" s="13">
        <v>1.7197044495318448E-3</v>
      </c>
      <c r="Q472" s="7"/>
      <c r="R472" s="8"/>
      <c r="S472" s="8"/>
      <c r="T472" s="8"/>
      <c r="U472" s="8"/>
      <c r="V472" s="13"/>
      <c r="W472" s="14"/>
      <c r="X472" s="1"/>
      <c r="Y472" s="1"/>
      <c r="Z472" s="1"/>
      <c r="AA472" s="1"/>
      <c r="AB472" s="1"/>
      <c r="AC472" s="1"/>
      <c r="AD472" s="8"/>
      <c r="AE472" s="8"/>
      <c r="AF472" s="8"/>
      <c r="AG472" s="8"/>
      <c r="AH472" s="9"/>
      <c r="AI472" s="8"/>
      <c r="AJ472" s="13"/>
      <c r="AK472" s="8"/>
      <c r="AL472" s="8"/>
      <c r="AM472" s="8"/>
      <c r="AN472" s="8"/>
      <c r="AO472" s="7"/>
      <c r="AP472" s="7"/>
      <c r="AQ472" s="7"/>
      <c r="AR472" s="7"/>
      <c r="AS472" s="7"/>
      <c r="AT472" s="7"/>
      <c r="AU472" s="8"/>
      <c r="AV472" s="8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7"/>
      <c r="BV472" s="7"/>
      <c r="BW472" s="8"/>
      <c r="BX472" s="8"/>
      <c r="BY472" s="8"/>
      <c r="BZ472" s="8"/>
      <c r="CA472" s="8"/>
      <c r="CC472" s="8"/>
      <c r="CE472" s="7"/>
      <c r="CF472" s="8"/>
      <c r="CG472" s="8"/>
      <c r="CH472" s="8"/>
      <c r="CI472" s="8"/>
      <c r="CJ472" s="8"/>
    </row>
    <row r="473" spans="1:88" x14ac:dyDescent="0.3">
      <c r="A473" s="1" t="s">
        <v>2471</v>
      </c>
      <c r="B473" s="1"/>
      <c r="C473" s="1" t="s">
        <v>1878</v>
      </c>
      <c r="D473" s="1"/>
      <c r="E473" s="1"/>
      <c r="F473" s="1"/>
      <c r="G473" s="1"/>
      <c r="H473" s="1">
        <v>14555.98</v>
      </c>
      <c r="I473" s="1">
        <v>-0.45</v>
      </c>
      <c r="J473" s="12">
        <v>1330.03</v>
      </c>
      <c r="K473" s="5">
        <v>965.82</v>
      </c>
      <c r="L473" s="5">
        <v>1841.43</v>
      </c>
      <c r="M473" s="13">
        <f t="shared" si="22"/>
        <v>-4.579787252230294E-3</v>
      </c>
      <c r="N473" s="13">
        <v>-6.6841924449955181E-3</v>
      </c>
      <c r="O473" s="13">
        <v>-2.9421784508655291E-3</v>
      </c>
      <c r="P473" s="13">
        <v>-2.7511359266940705E-3</v>
      </c>
      <c r="Q473" s="7"/>
      <c r="R473" s="8"/>
      <c r="S473" s="8"/>
      <c r="T473" s="8"/>
      <c r="U473" s="8"/>
      <c r="V473" s="13"/>
      <c r="W473" s="14"/>
      <c r="X473" s="1"/>
      <c r="Y473" s="1"/>
      <c r="Z473" s="1"/>
      <c r="AA473" s="1"/>
      <c r="AB473" s="1"/>
      <c r="AC473" s="1"/>
      <c r="AD473" s="8"/>
      <c r="AE473" s="8"/>
      <c r="AF473" s="8"/>
      <c r="AG473" s="8"/>
      <c r="AH473" s="9"/>
      <c r="AI473" s="8"/>
      <c r="AJ473" s="13"/>
      <c r="AK473" s="8"/>
      <c r="AL473" s="8"/>
      <c r="AM473" s="8"/>
      <c r="AN473" s="8"/>
      <c r="AO473" s="7"/>
      <c r="AP473" s="7"/>
      <c r="AQ473" s="7"/>
      <c r="AR473" s="7"/>
      <c r="AS473" s="7"/>
      <c r="AT473" s="7"/>
      <c r="AU473" s="8"/>
      <c r="AV473" s="8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7"/>
      <c r="BV473" s="7"/>
      <c r="BW473" s="8"/>
      <c r="BX473" s="8"/>
      <c r="BY473" s="8"/>
      <c r="BZ473" s="8"/>
      <c r="CA473" s="8"/>
      <c r="CC473" s="8"/>
      <c r="CE473" s="7"/>
      <c r="CF473" s="8"/>
      <c r="CG473" s="8"/>
      <c r="CH473" s="8"/>
      <c r="CI473" s="8"/>
      <c r="CJ473" s="8"/>
    </row>
    <row r="474" spans="1:88" x14ac:dyDescent="0.3">
      <c r="A474" s="1" t="s">
        <v>2472</v>
      </c>
      <c r="B474" s="1"/>
      <c r="C474" s="1" t="s">
        <v>1878</v>
      </c>
      <c r="D474" s="1"/>
      <c r="E474" s="1"/>
      <c r="F474" s="1"/>
      <c r="G474" s="1"/>
      <c r="H474" s="1">
        <v>14593.31</v>
      </c>
      <c r="I474" s="1">
        <v>0.25</v>
      </c>
      <c r="J474" s="12">
        <v>1325.13</v>
      </c>
      <c r="K474" s="5">
        <v>971.18</v>
      </c>
      <c r="L474" s="5">
        <v>1840.31</v>
      </c>
      <c r="M474" s="13">
        <f t="shared" si="22"/>
        <v>2.564581704564084E-3</v>
      </c>
      <c r="N474" s="13">
        <v>-3.6841274256970147E-3</v>
      </c>
      <c r="O474" s="13">
        <v>5.549688347725068E-3</v>
      </c>
      <c r="P474" s="13">
        <v>-6.0822295715834418E-4</v>
      </c>
      <c r="Q474" s="7"/>
      <c r="R474" s="8"/>
      <c r="S474" s="8"/>
      <c r="T474" s="8"/>
      <c r="U474" s="8"/>
      <c r="V474" s="13"/>
      <c r="W474" s="14"/>
      <c r="X474" s="1"/>
      <c r="Y474" s="1"/>
      <c r="Z474" s="1"/>
      <c r="AA474" s="1"/>
      <c r="AB474" s="1"/>
      <c r="AC474" s="1"/>
      <c r="AD474" s="8"/>
      <c r="AE474" s="8"/>
      <c r="AF474" s="8"/>
      <c r="AG474" s="8"/>
      <c r="AH474" s="9"/>
      <c r="AI474" s="8"/>
      <c r="AJ474" s="13"/>
      <c r="AK474" s="8"/>
      <c r="AL474" s="8"/>
      <c r="AM474" s="8"/>
      <c r="AN474" s="8"/>
      <c r="AO474" s="7"/>
      <c r="AP474" s="7"/>
      <c r="AQ474" s="7"/>
      <c r="AR474" s="7"/>
      <c r="AS474" s="7"/>
      <c r="AT474" s="7"/>
      <c r="AU474" s="8"/>
      <c r="AV474" s="8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7"/>
      <c r="BV474" s="7"/>
      <c r="BW474" s="8"/>
      <c r="BX474" s="8"/>
      <c r="BY474" s="8"/>
      <c r="BZ474" s="8"/>
      <c r="CA474" s="8"/>
      <c r="CC474" s="8"/>
      <c r="CE474" s="7"/>
      <c r="CF474" s="8"/>
      <c r="CG474" s="8"/>
      <c r="CH474" s="8"/>
      <c r="CI474" s="8"/>
      <c r="CJ474" s="8"/>
    </row>
    <row r="475" spans="1:88" x14ac:dyDescent="0.3">
      <c r="A475" s="1" t="s">
        <v>2473</v>
      </c>
      <c r="B475" s="1"/>
      <c r="C475" s="1" t="s">
        <v>1878</v>
      </c>
      <c r="D475" s="1"/>
      <c r="E475" s="1"/>
      <c r="F475" s="1"/>
      <c r="G475" s="1"/>
      <c r="H475" s="1">
        <v>14654.73</v>
      </c>
      <c r="I475" s="1">
        <v>0.42</v>
      </c>
      <c r="J475" s="12">
        <v>1329.27</v>
      </c>
      <c r="K475" s="5">
        <v>976.2</v>
      </c>
      <c r="L475" s="5">
        <v>1851.89</v>
      </c>
      <c r="M475" s="13">
        <f t="shared" si="22"/>
        <v>4.2087778577992729E-3</v>
      </c>
      <c r="N475" s="13">
        <v>3.1242217744673617E-3</v>
      </c>
      <c r="O475" s="13">
        <v>5.1689697069545737E-3</v>
      </c>
      <c r="P475" s="13">
        <v>6.2924181252073108E-3</v>
      </c>
      <c r="Q475" s="7"/>
      <c r="R475" s="8"/>
      <c r="S475" s="8"/>
      <c r="T475" s="8"/>
      <c r="U475" s="8"/>
      <c r="V475" s="13"/>
      <c r="W475" s="14"/>
      <c r="X475" s="1"/>
      <c r="Y475" s="1"/>
      <c r="Z475" s="1"/>
      <c r="AA475" s="1"/>
      <c r="AB475" s="1"/>
      <c r="AC475" s="1"/>
      <c r="AD475" s="8"/>
      <c r="AE475" s="8"/>
      <c r="AF475" s="8"/>
      <c r="AG475" s="8"/>
      <c r="AH475" s="9"/>
      <c r="AI475" s="8"/>
      <c r="AJ475" s="13"/>
      <c r="AK475" s="8"/>
      <c r="AL475" s="8"/>
      <c r="AM475" s="8"/>
      <c r="AN475" s="8"/>
      <c r="AO475" s="7"/>
      <c r="AP475" s="7"/>
      <c r="AQ475" s="7"/>
      <c r="AR475" s="7"/>
      <c r="AS475" s="7"/>
      <c r="AT475" s="7"/>
      <c r="AU475" s="8"/>
      <c r="AV475" s="8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7"/>
      <c r="BV475" s="7"/>
      <c r="BW475" s="8"/>
      <c r="BX475" s="8"/>
      <c r="BY475" s="8"/>
      <c r="BZ475" s="8"/>
      <c r="CA475" s="8"/>
      <c r="CC475" s="8"/>
      <c r="CE475" s="7"/>
      <c r="CF475" s="8"/>
      <c r="CG475" s="8"/>
      <c r="CH475" s="8"/>
      <c r="CI475" s="8"/>
      <c r="CJ475" s="8"/>
    </row>
    <row r="476" spans="1:88" x14ac:dyDescent="0.3">
      <c r="A476" s="1" t="s">
        <v>2474</v>
      </c>
      <c r="B476" s="1"/>
      <c r="C476" s="1" t="s">
        <v>1878</v>
      </c>
      <c r="D476" s="1"/>
      <c r="E476" s="1"/>
      <c r="F476" s="1"/>
      <c r="G476" s="1"/>
      <c r="H476" s="1">
        <v>14565.23</v>
      </c>
      <c r="I476" s="1">
        <v>-0.61</v>
      </c>
      <c r="J476" s="12">
        <v>1312.3</v>
      </c>
      <c r="K476" s="5">
        <v>978.19</v>
      </c>
      <c r="L476" s="5">
        <v>1850.03</v>
      </c>
      <c r="M476" s="13">
        <f t="shared" si="22"/>
        <v>-6.1072431904238833E-3</v>
      </c>
      <c r="N476" s="13">
        <v>-1.2766405621130406E-2</v>
      </c>
      <c r="O476" s="13">
        <v>2.038516697398185E-3</v>
      </c>
      <c r="P476" s="13">
        <v>-1.0043793097862519E-3</v>
      </c>
      <c r="Q476" s="7"/>
      <c r="R476" s="8"/>
      <c r="S476" s="8"/>
      <c r="T476" s="8"/>
      <c r="U476" s="8"/>
      <c r="V476" s="13"/>
      <c r="W476" s="14"/>
      <c r="X476" s="1"/>
      <c r="Y476" s="1"/>
      <c r="Z476" s="1"/>
      <c r="AA476" s="1"/>
      <c r="AB476" s="1"/>
      <c r="AC476" s="1"/>
      <c r="AD476" s="8"/>
      <c r="AE476" s="8"/>
      <c r="AF476" s="8"/>
      <c r="AG476" s="8"/>
      <c r="AH476" s="9"/>
      <c r="AI476" s="8"/>
      <c r="AJ476" s="13"/>
      <c r="AK476" s="8"/>
      <c r="AL476" s="8"/>
      <c r="AM476" s="8"/>
      <c r="AN476" s="8"/>
      <c r="AO476" s="7"/>
      <c r="AP476" s="7"/>
      <c r="AQ476" s="7"/>
      <c r="AR476" s="7"/>
      <c r="AS476" s="7"/>
      <c r="AT476" s="7"/>
      <c r="AU476" s="8"/>
      <c r="AV476" s="8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7"/>
      <c r="BV476" s="7"/>
      <c r="BW476" s="8"/>
      <c r="BX476" s="8"/>
      <c r="BY476" s="8"/>
      <c r="BZ476" s="8"/>
      <c r="CA476" s="8"/>
      <c r="CC476" s="8"/>
      <c r="CE476" s="7"/>
      <c r="CF476" s="8"/>
      <c r="CG476" s="8"/>
      <c r="CH476" s="8"/>
      <c r="CI476" s="8"/>
      <c r="CJ476" s="8"/>
    </row>
    <row r="477" spans="1:88" x14ac:dyDescent="0.3">
      <c r="A477" s="1" t="s">
        <v>2475</v>
      </c>
      <c r="B477" s="1"/>
      <c r="C477" s="1" t="s">
        <v>1878</v>
      </c>
      <c r="D477" s="1"/>
      <c r="E477" s="1"/>
      <c r="F477" s="1"/>
      <c r="G477" s="1"/>
      <c r="H477" s="1">
        <v>14232.07</v>
      </c>
      <c r="I477" s="1">
        <v>-2.2799999999999998</v>
      </c>
      <c r="J477" s="12">
        <v>1273.1500000000001</v>
      </c>
      <c r="K477" s="5">
        <v>974.1</v>
      </c>
      <c r="L477" s="5">
        <v>1810.05</v>
      </c>
      <c r="M477" s="13">
        <f t="shared" si="22"/>
        <v>-2.2873651840719322E-2</v>
      </c>
      <c r="N477" s="13">
        <v>-2.9833117427417455E-2</v>
      </c>
      <c r="O477" s="13">
        <v>-4.1811917930054676E-3</v>
      </c>
      <c r="P477" s="13">
        <v>-2.1610460370912965E-2</v>
      </c>
      <c r="Q477" s="7"/>
      <c r="R477" s="8"/>
      <c r="S477" s="8"/>
      <c r="T477" s="8"/>
      <c r="U477" s="8"/>
      <c r="V477" s="13"/>
      <c r="W477" s="14"/>
      <c r="X477" s="1"/>
      <c r="Y477" s="1"/>
      <c r="Z477" s="1"/>
      <c r="AA477" s="1"/>
      <c r="AB477" s="1"/>
      <c r="AC477" s="1"/>
      <c r="AD477" s="8"/>
      <c r="AE477" s="8"/>
      <c r="AF477" s="8"/>
      <c r="AG477" s="8"/>
      <c r="AH477" s="9"/>
      <c r="AI477" s="8"/>
      <c r="AJ477" s="13"/>
      <c r="AK477" s="8"/>
      <c r="AL477" s="8"/>
      <c r="AM477" s="8"/>
      <c r="AN477" s="8"/>
      <c r="AO477" s="7"/>
      <c r="AP477" s="7"/>
      <c r="AQ477" s="7"/>
      <c r="AR477" s="7"/>
      <c r="AS477" s="7"/>
      <c r="AT477" s="7"/>
      <c r="AU477" s="8"/>
      <c r="AV477" s="8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7"/>
      <c r="BV477" s="7"/>
      <c r="BW477" s="8"/>
      <c r="BX477" s="8"/>
      <c r="BY477" s="8"/>
      <c r="BZ477" s="8"/>
      <c r="CA477" s="8"/>
      <c r="CC477" s="8"/>
      <c r="CE477" s="7"/>
      <c r="CF477" s="8"/>
      <c r="CG477" s="8"/>
      <c r="CH477" s="8"/>
      <c r="CI477" s="8"/>
      <c r="CJ477" s="8"/>
    </row>
    <row r="478" spans="1:88" x14ac:dyDescent="0.3">
      <c r="A478" s="1" t="s">
        <v>2476</v>
      </c>
      <c r="B478" s="1"/>
      <c r="C478" s="1" t="s">
        <v>1878</v>
      </c>
      <c r="D478" s="1"/>
      <c r="E478" s="1"/>
      <c r="F478" s="1"/>
      <c r="G478" s="1"/>
      <c r="H478" s="1">
        <v>14281.62</v>
      </c>
      <c r="I478" s="1">
        <v>0.34</v>
      </c>
      <c r="J478" s="12">
        <v>1280.5999999999999</v>
      </c>
      <c r="K478" s="5">
        <v>972.22</v>
      </c>
      <c r="L478" s="5">
        <v>1808.01</v>
      </c>
      <c r="M478" s="13">
        <f t="shared" si="22"/>
        <v>3.4815736572404443E-3</v>
      </c>
      <c r="N478" s="13">
        <v>5.8516278521776321E-3</v>
      </c>
      <c r="O478" s="13">
        <v>-1.9299866543476263E-3</v>
      </c>
      <c r="P478" s="13">
        <v>-1.1270406894836604E-3</v>
      </c>
      <c r="Q478" s="7"/>
      <c r="R478" s="8"/>
      <c r="S478" s="8"/>
      <c r="T478" s="8"/>
      <c r="U478" s="8"/>
      <c r="V478" s="13"/>
      <c r="W478" s="14"/>
      <c r="X478" s="1"/>
      <c r="Y478" s="1"/>
      <c r="Z478" s="1"/>
      <c r="AA478" s="1"/>
      <c r="AB478" s="1"/>
      <c r="AC478" s="1"/>
      <c r="AD478" s="8"/>
      <c r="AE478" s="8"/>
      <c r="AF478" s="8"/>
      <c r="AG478" s="8"/>
      <c r="AH478" s="9"/>
      <c r="AI478" s="8"/>
      <c r="AJ478" s="13"/>
      <c r="AK478" s="8"/>
      <c r="AL478" s="8"/>
      <c r="AM478" s="8"/>
      <c r="AN478" s="8"/>
      <c r="AO478" s="7"/>
      <c r="AP478" s="7"/>
      <c r="AQ478" s="7"/>
      <c r="AR478" s="7"/>
      <c r="AS478" s="7"/>
      <c r="AT478" s="7"/>
      <c r="AU478" s="8"/>
      <c r="AV478" s="8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7"/>
      <c r="BV478" s="7"/>
      <c r="BW478" s="8"/>
      <c r="BX478" s="8"/>
      <c r="BY478" s="8"/>
      <c r="BZ478" s="8"/>
      <c r="CA478" s="8"/>
      <c r="CC478" s="8"/>
      <c r="CE478" s="7"/>
      <c r="CF478" s="8"/>
      <c r="CG478" s="8"/>
      <c r="CH478" s="8"/>
      <c r="CI478" s="8"/>
      <c r="CJ478" s="8"/>
    </row>
    <row r="479" spans="1:88" x14ac:dyDescent="0.3">
      <c r="A479" s="1" t="s">
        <v>2477</v>
      </c>
      <c r="B479" s="1"/>
      <c r="C479" s="1" t="s">
        <v>1878</v>
      </c>
      <c r="D479" s="1"/>
      <c r="E479" s="1"/>
      <c r="F479" s="1"/>
      <c r="G479" s="1"/>
      <c r="H479" s="1">
        <v>14238.44</v>
      </c>
      <c r="I479" s="1">
        <v>-0.3</v>
      </c>
      <c r="J479" s="12">
        <v>1272.8599999999999</v>
      </c>
      <c r="K479" s="5">
        <v>971.24</v>
      </c>
      <c r="L479" s="5">
        <v>1819.6</v>
      </c>
      <c r="M479" s="13">
        <f t="shared" si="22"/>
        <v>-3.0234665255062243E-3</v>
      </c>
      <c r="N479" s="13">
        <v>-6.0440418553803221E-3</v>
      </c>
      <c r="O479" s="13">
        <v>-1.0080023040053288E-3</v>
      </c>
      <c r="P479" s="13">
        <v>6.4103627745422109E-3</v>
      </c>
      <c r="Q479" s="7"/>
      <c r="R479" s="8"/>
      <c r="S479" s="8"/>
      <c r="T479" s="8"/>
      <c r="U479" s="8"/>
      <c r="V479" s="13"/>
      <c r="W479" s="14"/>
      <c r="X479" s="1"/>
      <c r="Y479" s="1"/>
      <c r="Z479" s="1"/>
      <c r="AA479" s="1"/>
      <c r="AB479" s="1"/>
      <c r="AC479" s="1"/>
      <c r="AD479" s="8"/>
      <c r="AE479" s="8"/>
      <c r="AF479" s="8"/>
      <c r="AG479" s="8"/>
      <c r="AH479" s="9"/>
      <c r="AI479" s="8"/>
      <c r="AJ479" s="13"/>
      <c r="AK479" s="8"/>
      <c r="AL479" s="8"/>
      <c r="AM479" s="8"/>
      <c r="AN479" s="8"/>
      <c r="AO479" s="7"/>
      <c r="AP479" s="7"/>
      <c r="AQ479" s="7"/>
      <c r="AR479" s="7"/>
      <c r="AS479" s="7"/>
      <c r="AT479" s="7"/>
      <c r="AU479" s="8"/>
      <c r="AV479" s="8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7"/>
      <c r="BV479" s="7"/>
      <c r="BW479" s="8"/>
      <c r="BX479" s="8"/>
      <c r="BY479" s="8"/>
      <c r="BZ479" s="8"/>
      <c r="CA479" s="8"/>
      <c r="CC479" s="8"/>
      <c r="CE479" s="7"/>
      <c r="CF479" s="8"/>
      <c r="CG479" s="8"/>
      <c r="CH479" s="8"/>
      <c r="CI479" s="8"/>
      <c r="CJ479" s="8"/>
    </row>
    <row r="480" spans="1:88" x14ac:dyDescent="0.3">
      <c r="A480" s="1" t="s">
        <v>2478</v>
      </c>
      <c r="B480" s="1"/>
      <c r="C480" s="1" t="s">
        <v>1878</v>
      </c>
      <c r="D480" s="1"/>
      <c r="E480" s="1"/>
      <c r="F480" s="1"/>
      <c r="G480" s="1"/>
      <c r="H480" s="1">
        <v>14236.88</v>
      </c>
      <c r="I480" s="1">
        <v>-0.01</v>
      </c>
      <c r="J480" s="12">
        <v>1265.5</v>
      </c>
      <c r="K480" s="5">
        <v>979.67</v>
      </c>
      <c r="L480" s="5">
        <v>1818.28</v>
      </c>
      <c r="M480" s="13">
        <f t="shared" si="22"/>
        <v>-1.0956256443828138E-4</v>
      </c>
      <c r="N480" s="13">
        <v>-5.7822541363542479E-3</v>
      </c>
      <c r="O480" s="13">
        <v>8.6796260450556773E-3</v>
      </c>
      <c r="P480" s="13">
        <v>-7.2543416135406602E-4</v>
      </c>
      <c r="Q480" s="7"/>
      <c r="R480" s="8"/>
      <c r="S480" s="8"/>
      <c r="T480" s="8"/>
      <c r="U480" s="8"/>
      <c r="V480" s="13"/>
      <c r="W480" s="14"/>
      <c r="X480" s="1"/>
      <c r="Y480" s="1"/>
      <c r="Z480" s="1"/>
      <c r="AA480" s="1"/>
      <c r="AB480" s="1"/>
      <c r="AC480" s="1"/>
      <c r="AD480" s="8"/>
      <c r="AE480" s="8"/>
      <c r="AF480" s="8"/>
      <c r="AG480" s="8"/>
      <c r="AH480" s="9"/>
      <c r="AI480" s="8"/>
      <c r="AJ480" s="13"/>
      <c r="AK480" s="8"/>
      <c r="AL480" s="8"/>
      <c r="AM480" s="8"/>
      <c r="AN480" s="8"/>
      <c r="AO480" s="7"/>
      <c r="AP480" s="7"/>
      <c r="AQ480" s="7"/>
      <c r="AR480" s="7"/>
      <c r="AS480" s="7"/>
      <c r="AT480" s="7"/>
      <c r="AU480" s="8"/>
      <c r="AV480" s="8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7"/>
      <c r="BV480" s="7"/>
      <c r="BW480" s="8"/>
      <c r="BX480" s="8"/>
      <c r="BY480" s="8"/>
      <c r="BZ480" s="8"/>
      <c r="CA480" s="8"/>
      <c r="CC480" s="8"/>
      <c r="CE480" s="7"/>
      <c r="CF480" s="8"/>
      <c r="CG480" s="8"/>
      <c r="CH480" s="8"/>
      <c r="CI480" s="8"/>
      <c r="CJ480" s="8"/>
    </row>
    <row r="481" spans="1:88" x14ac:dyDescent="0.3">
      <c r="A481" s="1" t="s">
        <v>2479</v>
      </c>
      <c r="B481" s="1"/>
      <c r="C481" s="1" t="s">
        <v>1878</v>
      </c>
      <c r="D481" s="1"/>
      <c r="E481" s="1"/>
      <c r="F481" s="1"/>
      <c r="G481" s="1"/>
      <c r="H481" s="1">
        <v>14312</v>
      </c>
      <c r="I481" s="1">
        <v>0.52</v>
      </c>
      <c r="J481" s="12">
        <v>1276.21</v>
      </c>
      <c r="K481" s="5">
        <v>984.44</v>
      </c>
      <c r="L481" s="5">
        <v>1814.14</v>
      </c>
      <c r="M481" s="13">
        <f t="shared" si="22"/>
        <v>5.2764369721456372E-3</v>
      </c>
      <c r="N481" s="13">
        <v>8.4630580798104038E-3</v>
      </c>
      <c r="O481" s="13">
        <v>4.868986495452754E-3</v>
      </c>
      <c r="P481" s="13">
        <v>-2.2768770486393253E-3</v>
      </c>
      <c r="Q481" s="7"/>
      <c r="R481" s="8"/>
      <c r="S481" s="8"/>
      <c r="T481" s="8"/>
      <c r="U481" s="8"/>
      <c r="V481" s="13"/>
      <c r="W481" s="14"/>
      <c r="X481" s="1"/>
      <c r="Y481" s="1"/>
      <c r="Z481" s="1"/>
      <c r="AA481" s="1"/>
      <c r="AB481" s="1"/>
      <c r="AC481" s="1"/>
      <c r="AD481" s="8"/>
      <c r="AE481" s="8"/>
      <c r="AF481" s="8"/>
      <c r="AG481" s="8"/>
      <c r="AH481" s="9"/>
      <c r="AI481" s="8"/>
      <c r="AJ481" s="13"/>
      <c r="AK481" s="8"/>
      <c r="AL481" s="8"/>
      <c r="AM481" s="8"/>
      <c r="AN481" s="8"/>
      <c r="AO481" s="7"/>
      <c r="AP481" s="7"/>
      <c r="AQ481" s="7"/>
      <c r="AR481" s="7"/>
      <c r="AS481" s="7"/>
      <c r="AT481" s="7"/>
      <c r="AU481" s="8"/>
      <c r="AV481" s="8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7"/>
      <c r="BV481" s="7"/>
      <c r="BW481" s="8"/>
      <c r="BX481" s="8"/>
      <c r="BY481" s="8"/>
      <c r="BZ481" s="8"/>
      <c r="CA481" s="8"/>
      <c r="CC481" s="8"/>
      <c r="CE481" s="7"/>
      <c r="CF481" s="8"/>
      <c r="CG481" s="8"/>
      <c r="CH481" s="8"/>
      <c r="CI481" s="8"/>
      <c r="CJ481" s="8"/>
    </row>
    <row r="482" spans="1:88" x14ac:dyDescent="0.3">
      <c r="A482" s="1" t="s">
        <v>2480</v>
      </c>
      <c r="B482" s="1"/>
      <c r="C482" s="1" t="s">
        <v>1878</v>
      </c>
      <c r="D482" s="1"/>
      <c r="E482" s="1"/>
      <c r="F482" s="1"/>
      <c r="G482" s="1"/>
      <c r="H482" s="1">
        <v>14214.46</v>
      </c>
      <c r="I482" s="1">
        <v>-0.68</v>
      </c>
      <c r="J482" s="12">
        <v>1269.94</v>
      </c>
      <c r="K482" s="5">
        <v>976.66</v>
      </c>
      <c r="L482" s="5">
        <v>1809.32</v>
      </c>
      <c r="M482" s="13">
        <f t="shared" si="22"/>
        <v>-6.8152599217440324E-3</v>
      </c>
      <c r="N482" s="13">
        <v>-4.9129845401618688E-3</v>
      </c>
      <c r="O482" s="13">
        <v>-7.9029702165699378E-3</v>
      </c>
      <c r="P482" s="13">
        <v>-2.6569063027109818E-3</v>
      </c>
      <c r="Q482" s="7"/>
      <c r="R482" s="8"/>
      <c r="S482" s="8"/>
      <c r="T482" s="8"/>
      <c r="U482" s="8"/>
      <c r="V482" s="13"/>
      <c r="W482" s="14"/>
      <c r="X482" s="1"/>
      <c r="Y482" s="1"/>
      <c r="Z482" s="1"/>
      <c r="AA482" s="1"/>
      <c r="AB482" s="1"/>
      <c r="AC482" s="1"/>
      <c r="AD482" s="8"/>
      <c r="AE482" s="8"/>
      <c r="AF482" s="8"/>
      <c r="AG482" s="8"/>
      <c r="AH482" s="9"/>
      <c r="AI482" s="8"/>
      <c r="AJ482" s="13"/>
      <c r="AK482" s="8"/>
      <c r="AL482" s="8"/>
      <c r="AM482" s="8"/>
      <c r="AN482" s="8"/>
      <c r="AO482" s="7"/>
      <c r="AP482" s="7"/>
      <c r="AQ482" s="7"/>
      <c r="AR482" s="7"/>
      <c r="AS482" s="7"/>
      <c r="AT482" s="7"/>
      <c r="AU482" s="8"/>
      <c r="AV482" s="8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7"/>
      <c r="BV482" s="7"/>
      <c r="BW482" s="8"/>
      <c r="BX482" s="8"/>
      <c r="BY482" s="8"/>
      <c r="BZ482" s="8"/>
      <c r="CA482" s="8"/>
      <c r="CC482" s="8"/>
      <c r="CE482" s="7"/>
      <c r="CF482" s="8"/>
      <c r="CG482" s="8"/>
      <c r="CH482" s="8"/>
      <c r="CI482" s="8"/>
      <c r="CJ482" s="8"/>
    </row>
    <row r="483" spans="1:88" x14ac:dyDescent="0.3">
      <c r="A483" s="1" t="s">
        <v>2481</v>
      </c>
      <c r="B483" s="1"/>
      <c r="C483" s="1" t="s">
        <v>1878</v>
      </c>
      <c r="D483" s="1"/>
      <c r="E483" s="1"/>
      <c r="F483" s="1"/>
      <c r="G483" s="1"/>
      <c r="H483" s="1">
        <v>14114.03</v>
      </c>
      <c r="I483" s="1">
        <v>-0.7</v>
      </c>
      <c r="J483" s="12">
        <v>1258.57</v>
      </c>
      <c r="K483" s="5">
        <v>979.72</v>
      </c>
      <c r="L483" s="5">
        <v>1783.92</v>
      </c>
      <c r="M483" s="13">
        <f t="shared" si="22"/>
        <v>-7.0653405053725526E-3</v>
      </c>
      <c r="N483" s="13">
        <v>-8.9531788903414178E-3</v>
      </c>
      <c r="O483" s="13">
        <v>3.1331271885814971E-3</v>
      </c>
      <c r="P483" s="13">
        <v>-1.4038423275042455E-2</v>
      </c>
      <c r="Q483" s="7"/>
      <c r="R483" s="8"/>
      <c r="S483" s="8"/>
      <c r="T483" s="8"/>
      <c r="U483" s="8"/>
      <c r="V483" s="13"/>
      <c r="W483" s="14"/>
      <c r="X483" s="1"/>
      <c r="Y483" s="1"/>
      <c r="Z483" s="1"/>
      <c r="AA483" s="1"/>
      <c r="AB483" s="1"/>
      <c r="AC483" s="1"/>
      <c r="AD483" s="8"/>
      <c r="AE483" s="8"/>
      <c r="AF483" s="8"/>
      <c r="AG483" s="8"/>
      <c r="AH483" s="9"/>
      <c r="AI483" s="8"/>
      <c r="AJ483" s="13"/>
      <c r="AK483" s="8"/>
      <c r="AL483" s="8"/>
      <c r="AM483" s="8"/>
      <c r="AN483" s="8"/>
      <c r="AO483" s="7"/>
      <c r="AP483" s="7"/>
      <c r="AQ483" s="7"/>
      <c r="AR483" s="7"/>
      <c r="AS483" s="7"/>
      <c r="AT483" s="7"/>
      <c r="AU483" s="8"/>
      <c r="AV483" s="8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7"/>
      <c r="BV483" s="7"/>
      <c r="BW483" s="8"/>
      <c r="BX483" s="8"/>
      <c r="BY483" s="8"/>
      <c r="BZ483" s="8"/>
      <c r="CA483" s="8"/>
      <c r="CC483" s="8"/>
      <c r="CE483" s="7"/>
      <c r="CF483" s="8"/>
      <c r="CG483" s="8"/>
      <c r="CH483" s="8"/>
      <c r="CI483" s="8"/>
      <c r="CJ483" s="8"/>
    </row>
    <row r="484" spans="1:88" x14ac:dyDescent="0.3">
      <c r="A484" s="1" t="s">
        <v>2482</v>
      </c>
      <c r="B484" s="1"/>
      <c r="C484" s="1" t="s">
        <v>1878</v>
      </c>
      <c r="D484" s="1"/>
      <c r="E484" s="1"/>
      <c r="F484" s="1"/>
      <c r="G484" s="1"/>
      <c r="H484" s="1">
        <v>14036.08</v>
      </c>
      <c r="I484" s="1">
        <v>-0.55000000000000004</v>
      </c>
      <c r="J484" s="12">
        <v>1252.05</v>
      </c>
      <c r="K484" s="5">
        <v>979.25</v>
      </c>
      <c r="L484" s="5">
        <v>1778</v>
      </c>
      <c r="M484" s="13">
        <f t="shared" si="22"/>
        <v>-5.5228733395069618E-3</v>
      </c>
      <c r="N484" s="13">
        <v>-5.1804826112175073E-3</v>
      </c>
      <c r="O484" s="13">
        <v>-4.7972890213532349E-4</v>
      </c>
      <c r="P484" s="13">
        <v>-3.3185344634288905E-3</v>
      </c>
      <c r="Q484" s="7"/>
      <c r="R484" s="8"/>
      <c r="S484" s="8"/>
      <c r="T484" s="8"/>
      <c r="U484" s="8"/>
      <c r="V484" s="13"/>
      <c r="W484" s="14"/>
      <c r="X484" s="1"/>
      <c r="Y484" s="1"/>
      <c r="Z484" s="1"/>
      <c r="AA484" s="1"/>
      <c r="AB484" s="1"/>
      <c r="AC484" s="1"/>
      <c r="AD484" s="8"/>
      <c r="AE484" s="8"/>
      <c r="AF484" s="8"/>
      <c r="AG484" s="8"/>
      <c r="AH484" s="9"/>
      <c r="AI484" s="8"/>
      <c r="AJ484" s="13"/>
      <c r="AK484" s="8"/>
      <c r="AL484" s="8"/>
      <c r="AM484" s="8"/>
      <c r="AN484" s="8"/>
      <c r="AO484" s="7"/>
      <c r="AP484" s="7"/>
      <c r="AQ484" s="7"/>
      <c r="AR484" s="7"/>
      <c r="AS484" s="7"/>
      <c r="AT484" s="7"/>
      <c r="AU484" s="8"/>
      <c r="AV484" s="8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7"/>
      <c r="BV484" s="7"/>
      <c r="BW484" s="8"/>
      <c r="BX484" s="8"/>
      <c r="BY484" s="8"/>
      <c r="BZ484" s="8"/>
      <c r="CA484" s="8"/>
      <c r="CC484" s="8"/>
      <c r="CE484" s="7"/>
      <c r="CF484" s="8"/>
      <c r="CG484" s="8"/>
      <c r="CH484" s="8"/>
      <c r="CI484" s="8"/>
      <c r="CJ484" s="8"/>
    </row>
    <row r="485" spans="1:88" x14ac:dyDescent="0.3">
      <c r="A485" s="1" t="s">
        <v>2483</v>
      </c>
      <c r="B485" s="1"/>
      <c r="C485" s="1" t="s">
        <v>1878</v>
      </c>
      <c r="D485" s="1"/>
      <c r="E485" s="1"/>
      <c r="F485" s="1"/>
      <c r="G485" s="1"/>
      <c r="H485" s="1">
        <v>13988.59</v>
      </c>
      <c r="I485" s="1">
        <v>-0.33</v>
      </c>
      <c r="J485" s="12">
        <v>1245.8</v>
      </c>
      <c r="K485" s="5">
        <v>978.19</v>
      </c>
      <c r="L485" s="5">
        <v>1773.83</v>
      </c>
      <c r="M485" s="13">
        <f t="shared" si="22"/>
        <v>-3.3834232919732754E-3</v>
      </c>
      <c r="N485" s="13">
        <v>-4.9918134259814284E-3</v>
      </c>
      <c r="O485" s="13">
        <v>-1.0824610671431589E-3</v>
      </c>
      <c r="P485" s="13">
        <v>-2.345331833520814E-3</v>
      </c>
      <c r="Q485" s="7"/>
      <c r="R485" s="8"/>
      <c r="S485" s="8"/>
      <c r="T485" s="8"/>
      <c r="U485" s="8"/>
      <c r="V485" s="13"/>
      <c r="W485" s="14"/>
      <c r="X485" s="1"/>
      <c r="Y485" s="1"/>
      <c r="Z485" s="1"/>
      <c r="AA485" s="1"/>
      <c r="AB485" s="1"/>
      <c r="AC485" s="1"/>
      <c r="AD485" s="8"/>
      <c r="AE485" s="8"/>
      <c r="AF485" s="8"/>
      <c r="AG485" s="8"/>
      <c r="AH485" s="9"/>
      <c r="AI485" s="8"/>
      <c r="AJ485" s="13"/>
      <c r="AK485" s="8"/>
      <c r="AL485" s="8"/>
      <c r="AM485" s="8"/>
      <c r="AN485" s="8"/>
      <c r="AO485" s="7"/>
      <c r="AP485" s="7"/>
      <c r="AQ485" s="7"/>
      <c r="AR485" s="7"/>
      <c r="AS485" s="7"/>
      <c r="AT485" s="7"/>
      <c r="AU485" s="8"/>
      <c r="AV485" s="8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7"/>
      <c r="BV485" s="7"/>
      <c r="BW485" s="8"/>
      <c r="BX485" s="8"/>
      <c r="BY485" s="8"/>
      <c r="BZ485" s="8"/>
      <c r="CA485" s="8"/>
      <c r="CC485" s="8"/>
      <c r="CE485" s="7"/>
      <c r="CF485" s="8"/>
      <c r="CG485" s="8"/>
      <c r="CH485" s="8"/>
      <c r="CI485" s="8"/>
      <c r="CJ485" s="8"/>
    </row>
    <row r="486" spans="1:88" x14ac:dyDescent="0.3">
      <c r="A486" s="1" t="s">
        <v>2484</v>
      </c>
      <c r="B486" s="1"/>
      <c r="C486" s="1" t="s">
        <v>1878</v>
      </c>
      <c r="D486" s="1"/>
      <c r="E486" s="1"/>
      <c r="F486" s="1"/>
      <c r="G486" s="1"/>
      <c r="H486" s="1">
        <v>14268.2</v>
      </c>
      <c r="I486" s="1">
        <v>1.99</v>
      </c>
      <c r="J486" s="12">
        <v>1276.6199999999999</v>
      </c>
      <c r="K486" s="5">
        <v>988.61</v>
      </c>
      <c r="L486" s="5">
        <v>1775.54</v>
      </c>
      <c r="M486" s="13">
        <f t="shared" si="22"/>
        <v>1.9988433430388586E-2</v>
      </c>
      <c r="N486" s="13">
        <v>2.4739123454807999E-2</v>
      </c>
      <c r="O486" s="13">
        <v>1.0652327257485661E-2</v>
      </c>
      <c r="P486" s="13">
        <v>9.6401571740245551E-4</v>
      </c>
      <c r="Q486" s="7"/>
      <c r="R486" s="8"/>
      <c r="S486" s="8"/>
      <c r="T486" s="8"/>
      <c r="U486" s="8"/>
      <c r="V486" s="13"/>
      <c r="W486" s="14"/>
      <c r="X486" s="1"/>
      <c r="Y486" s="1"/>
      <c r="Z486" s="1"/>
      <c r="AA486" s="1"/>
      <c r="AB486" s="1"/>
      <c r="AC486" s="1"/>
      <c r="AD486" s="8"/>
      <c r="AE486" s="8"/>
      <c r="AF486" s="8"/>
      <c r="AG486" s="8"/>
      <c r="AH486" s="9"/>
      <c r="AI486" s="8"/>
      <c r="AJ486" s="13"/>
      <c r="AK486" s="8"/>
      <c r="AL486" s="8"/>
      <c r="AM486" s="8"/>
      <c r="AN486" s="8"/>
      <c r="AO486" s="7"/>
      <c r="AP486" s="7"/>
      <c r="AQ486" s="7"/>
      <c r="AR486" s="7"/>
      <c r="AS486" s="7"/>
      <c r="AT486" s="7"/>
      <c r="AU486" s="8"/>
      <c r="AV486" s="8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7"/>
      <c r="BV486" s="7"/>
      <c r="BW486" s="8"/>
      <c r="BX486" s="8"/>
      <c r="BY486" s="8"/>
      <c r="BZ486" s="8"/>
      <c r="CA486" s="8"/>
      <c r="CC486" s="8"/>
      <c r="CE486" s="7"/>
      <c r="CF486" s="8"/>
      <c r="CG486" s="8"/>
      <c r="CH486" s="8"/>
      <c r="CI486" s="8"/>
      <c r="CJ486" s="8"/>
    </row>
    <row r="487" spans="1:88" x14ac:dyDescent="0.3">
      <c r="A487" s="1" t="s">
        <v>2485</v>
      </c>
      <c r="B487" s="1"/>
      <c r="C487" s="1" t="s">
        <v>1878</v>
      </c>
      <c r="D487" s="1"/>
      <c r="E487" s="1"/>
      <c r="F487" s="1"/>
      <c r="G487" s="1"/>
      <c r="H487" s="1">
        <v>14317.64</v>
      </c>
      <c r="I487" s="1">
        <v>0.34</v>
      </c>
      <c r="J487" s="12">
        <v>1280.75</v>
      </c>
      <c r="K487" s="5">
        <v>989.77</v>
      </c>
      <c r="L487" s="5">
        <v>1772.46</v>
      </c>
      <c r="M487" s="13">
        <f t="shared" si="22"/>
        <v>3.4650481490305918E-3</v>
      </c>
      <c r="N487" s="13">
        <v>3.2351051996679647E-3</v>
      </c>
      <c r="O487" s="13">
        <v>1.1733646230565054E-3</v>
      </c>
      <c r="P487" s="13">
        <v>-1.7346835328969634E-3</v>
      </c>
      <c r="Q487" s="7"/>
      <c r="R487" s="8"/>
      <c r="S487" s="8"/>
      <c r="T487" s="8"/>
      <c r="U487" s="8"/>
      <c r="V487" s="13"/>
      <c r="W487" s="14"/>
      <c r="X487" s="1"/>
      <c r="Y487" s="1"/>
      <c r="Z487" s="1"/>
      <c r="AA487" s="1"/>
      <c r="AB487" s="1"/>
      <c r="AC487" s="1"/>
      <c r="AD487" s="8"/>
      <c r="AE487" s="8"/>
      <c r="AF487" s="8"/>
      <c r="AG487" s="8"/>
      <c r="AH487" s="9"/>
      <c r="AI487" s="8"/>
      <c r="AJ487" s="13"/>
      <c r="AK487" s="8"/>
      <c r="AL487" s="8"/>
      <c r="AM487" s="8"/>
      <c r="AN487" s="8"/>
      <c r="AO487" s="7"/>
      <c r="AP487" s="7"/>
      <c r="AQ487" s="7"/>
      <c r="AR487" s="7"/>
      <c r="AS487" s="7"/>
      <c r="AT487" s="7"/>
      <c r="AU487" s="8"/>
      <c r="AV487" s="8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7"/>
      <c r="BV487" s="7"/>
      <c r="BW487" s="8"/>
      <c r="BX487" s="8"/>
      <c r="BY487" s="8"/>
      <c r="BZ487" s="8"/>
      <c r="CA487" s="8"/>
      <c r="CC487" s="8"/>
      <c r="CE487" s="7"/>
      <c r="CF487" s="8"/>
      <c r="CG487" s="8"/>
      <c r="CH487" s="8"/>
      <c r="CI487" s="8"/>
      <c r="CJ487" s="8"/>
    </row>
    <row r="488" spans="1:88" x14ac:dyDescent="0.3">
      <c r="A488" s="1" t="s">
        <v>2486</v>
      </c>
      <c r="B488" s="1"/>
      <c r="C488" s="1" t="s">
        <v>1878</v>
      </c>
      <c r="D488" s="1"/>
      <c r="E488" s="1"/>
      <c r="F488" s="1"/>
      <c r="G488" s="1"/>
      <c r="H488" s="1">
        <v>14348.15</v>
      </c>
      <c r="I488" s="1">
        <v>0.21</v>
      </c>
      <c r="J488" s="12">
        <v>1282.3699999999999</v>
      </c>
      <c r="K488" s="5">
        <v>992.45</v>
      </c>
      <c r="L488" s="5">
        <v>1772.51</v>
      </c>
      <c r="M488" s="13">
        <f t="shared" si="22"/>
        <v>2.1309377802487539E-3</v>
      </c>
      <c r="N488" s="13">
        <v>1.2648838571149845E-3</v>
      </c>
      <c r="O488" s="13">
        <v>2.707699768633276E-3</v>
      </c>
      <c r="P488" s="13">
        <v>2.8209381311761206E-5</v>
      </c>
      <c r="Q488" s="7"/>
      <c r="R488" s="8"/>
      <c r="S488" s="8"/>
      <c r="T488" s="8"/>
      <c r="U488" s="8"/>
      <c r="V488" s="13"/>
      <c r="W488" s="14"/>
      <c r="X488" s="1"/>
      <c r="Y488" s="1"/>
      <c r="Z488" s="1"/>
      <c r="AA488" s="1"/>
      <c r="AB488" s="1"/>
      <c r="AC488" s="1"/>
      <c r="AD488" s="8"/>
      <c r="AE488" s="8"/>
      <c r="AF488" s="8"/>
      <c r="AG488" s="8"/>
      <c r="AH488" s="9"/>
      <c r="AI488" s="8"/>
      <c r="AJ488" s="13"/>
      <c r="AK488" s="8"/>
      <c r="AL488" s="8"/>
      <c r="AM488" s="8"/>
      <c r="AN488" s="8"/>
      <c r="AO488" s="7"/>
      <c r="AP488" s="7"/>
      <c r="AQ488" s="7"/>
      <c r="AR488" s="7"/>
      <c r="AS488" s="7"/>
      <c r="AT488" s="7"/>
      <c r="AU488" s="8"/>
      <c r="AV488" s="8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7"/>
      <c r="BV488" s="7"/>
      <c r="BW488" s="8"/>
      <c r="BX488" s="8"/>
      <c r="BY488" s="8"/>
      <c r="BZ488" s="8"/>
      <c r="CA488" s="8"/>
      <c r="CC488" s="8"/>
      <c r="CE488" s="7"/>
      <c r="CF488" s="8"/>
      <c r="CG488" s="8"/>
      <c r="CH488" s="8"/>
      <c r="CI488" s="8"/>
      <c r="CJ488" s="8"/>
    </row>
    <row r="489" spans="1:88" x14ac:dyDescent="0.3">
      <c r="A489" s="1" t="s">
        <v>2487</v>
      </c>
      <c r="B489" s="1"/>
      <c r="C489" s="1" t="s">
        <v>1878</v>
      </c>
      <c r="D489" s="1"/>
      <c r="E489" s="1"/>
      <c r="F489" s="1"/>
      <c r="G489" s="1"/>
      <c r="H489" s="1">
        <v>14302.4</v>
      </c>
      <c r="I489" s="1">
        <v>-0.31</v>
      </c>
      <c r="J489" s="12">
        <v>1276.2</v>
      </c>
      <c r="K489" s="5">
        <v>993.93</v>
      </c>
      <c r="L489" s="5">
        <v>1764.67</v>
      </c>
      <c r="M489" s="13">
        <f t="shared" si="22"/>
        <v>-3.1885643793798657E-3</v>
      </c>
      <c r="N489" s="13">
        <v>-4.8114038849941254E-3</v>
      </c>
      <c r="O489" s="13">
        <v>1.4912590054914077E-3</v>
      </c>
      <c r="P489" s="13">
        <v>-4.4231062166080193E-3</v>
      </c>
      <c r="Q489" s="7"/>
      <c r="R489" s="8"/>
      <c r="S489" s="8"/>
      <c r="T489" s="8"/>
      <c r="U489" s="8"/>
      <c r="V489" s="13"/>
      <c r="W489" s="14"/>
      <c r="X489" s="1"/>
      <c r="Y489" s="1"/>
      <c r="Z489" s="1"/>
      <c r="AA489" s="1"/>
      <c r="AB489" s="1"/>
      <c r="AC489" s="1"/>
      <c r="AD489" s="8"/>
      <c r="AE489" s="8"/>
      <c r="AF489" s="8"/>
      <c r="AG489" s="8"/>
      <c r="AH489" s="9"/>
      <c r="AI489" s="8"/>
      <c r="AJ489" s="13"/>
      <c r="AK489" s="8"/>
      <c r="AL489" s="8"/>
      <c r="AM489" s="8"/>
      <c r="AN489" s="8"/>
      <c r="AO489" s="7"/>
      <c r="AP489" s="7"/>
      <c r="AQ489" s="7"/>
      <c r="AR489" s="7"/>
      <c r="AS489" s="7"/>
      <c r="AT489" s="7"/>
      <c r="AU489" s="8"/>
      <c r="AV489" s="8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7"/>
      <c r="BV489" s="7"/>
      <c r="BW489" s="8"/>
      <c r="BX489" s="8"/>
      <c r="BY489" s="8"/>
      <c r="BZ489" s="8"/>
      <c r="CA489" s="8"/>
      <c r="CC489" s="8"/>
      <c r="CE489" s="7"/>
      <c r="CF489" s="8"/>
      <c r="CG489" s="8"/>
      <c r="CH489" s="8"/>
      <c r="CI489" s="8"/>
      <c r="CJ489" s="8"/>
    </row>
    <row r="490" spans="1:88" x14ac:dyDescent="0.3">
      <c r="A490" s="1" t="s">
        <v>2488</v>
      </c>
      <c r="B490" s="1"/>
      <c r="C490" s="1" t="s">
        <v>1878</v>
      </c>
      <c r="D490" s="1"/>
      <c r="E490" s="1"/>
      <c r="F490" s="1"/>
      <c r="G490" s="1"/>
      <c r="H490" s="1">
        <v>14020.26</v>
      </c>
      <c r="I490" s="1">
        <v>-1.97</v>
      </c>
      <c r="J490" s="12">
        <v>1237.06</v>
      </c>
      <c r="K490" s="5">
        <v>988.06</v>
      </c>
      <c r="L490" s="5">
        <v>1772.08</v>
      </c>
      <c r="M490" s="13">
        <f t="shared" si="22"/>
        <v>-1.9726759145318185E-2</v>
      </c>
      <c r="N490" s="13">
        <v>-3.0669174110641073E-2</v>
      </c>
      <c r="O490" s="13">
        <v>-5.905848500397437E-3</v>
      </c>
      <c r="P490" s="13">
        <v>4.1990853814026785E-3</v>
      </c>
      <c r="Q490" s="7"/>
      <c r="R490" s="8"/>
      <c r="S490" s="8"/>
      <c r="T490" s="8"/>
      <c r="U490" s="8"/>
      <c r="V490" s="13"/>
      <c r="W490" s="14"/>
      <c r="X490" s="1"/>
      <c r="Y490" s="1"/>
      <c r="Z490" s="1"/>
      <c r="AA490" s="1"/>
      <c r="AB490" s="1"/>
      <c r="AC490" s="1"/>
      <c r="AD490" s="8"/>
      <c r="AE490" s="8"/>
      <c r="AF490" s="8"/>
      <c r="AG490" s="8"/>
      <c r="AH490" s="9"/>
      <c r="AI490" s="8"/>
      <c r="AJ490" s="13"/>
      <c r="AK490" s="8"/>
      <c r="AL490" s="8"/>
      <c r="AM490" s="8"/>
      <c r="AN490" s="8"/>
      <c r="AO490" s="7"/>
      <c r="AP490" s="7"/>
      <c r="AQ490" s="7"/>
      <c r="AR490" s="7"/>
      <c r="AS490" s="7"/>
      <c r="AT490" s="7"/>
      <c r="AU490" s="8"/>
      <c r="AV490" s="8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7"/>
      <c r="BV490" s="7"/>
      <c r="BW490" s="8"/>
      <c r="BX490" s="8"/>
      <c r="BY490" s="8"/>
      <c r="BZ490" s="8"/>
      <c r="CA490" s="8"/>
      <c r="CC490" s="8"/>
      <c r="CE490" s="7"/>
      <c r="CF490" s="8"/>
      <c r="CG490" s="8"/>
      <c r="CH490" s="8"/>
      <c r="CI490" s="8"/>
      <c r="CJ490" s="8"/>
    </row>
    <row r="491" spans="1:88" x14ac:dyDescent="0.3">
      <c r="A491" s="1" t="s">
        <v>2489</v>
      </c>
      <c r="B491" s="1"/>
      <c r="C491" s="1" t="s">
        <v>1878</v>
      </c>
      <c r="D491" s="1"/>
      <c r="E491" s="1"/>
      <c r="F491" s="1"/>
      <c r="G491" s="1"/>
      <c r="H491" s="1">
        <v>13949.26</v>
      </c>
      <c r="I491" s="1">
        <v>-0.5</v>
      </c>
      <c r="J491" s="12">
        <v>1224.9000000000001</v>
      </c>
      <c r="K491" s="5">
        <v>984.94</v>
      </c>
      <c r="L491" s="5">
        <v>1756.47</v>
      </c>
      <c r="M491" s="13">
        <f t="shared" si="22"/>
        <v>-5.0641000951480164E-3</v>
      </c>
      <c r="N491" s="13">
        <v>-9.8297576512051954E-3</v>
      </c>
      <c r="O491" s="13">
        <v>-3.1577029735034845E-3</v>
      </c>
      <c r="P491" s="13">
        <v>-8.8088573879282484E-3</v>
      </c>
      <c r="Q491" s="7"/>
      <c r="R491" s="8"/>
      <c r="S491" s="8"/>
      <c r="T491" s="8"/>
      <c r="U491" s="8"/>
      <c r="V491" s="13"/>
      <c r="W491" s="14"/>
      <c r="X491" s="1"/>
      <c r="Y491" s="1"/>
      <c r="Z491" s="1"/>
      <c r="AA491" s="1"/>
      <c r="AB491" s="1"/>
      <c r="AC491" s="1"/>
      <c r="AD491" s="8"/>
      <c r="AE491" s="8"/>
      <c r="AF491" s="8"/>
      <c r="AG491" s="8"/>
      <c r="AH491" s="9"/>
      <c r="AI491" s="8"/>
      <c r="AJ491" s="13"/>
      <c r="AK491" s="8"/>
      <c r="AL491" s="8"/>
      <c r="AM491" s="8"/>
      <c r="AN491" s="8"/>
      <c r="AO491" s="7"/>
      <c r="AP491" s="7"/>
      <c r="AQ491" s="7"/>
      <c r="AR491" s="7"/>
      <c r="AS491" s="7"/>
      <c r="AT491" s="7"/>
      <c r="AU491" s="8"/>
      <c r="AV491" s="8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7"/>
      <c r="BV491" s="7"/>
      <c r="BW491" s="8"/>
      <c r="BX491" s="8"/>
      <c r="BY491" s="8"/>
      <c r="BZ491" s="8"/>
      <c r="CA491" s="8"/>
      <c r="CC491" s="8"/>
      <c r="CE491" s="7"/>
      <c r="CF491" s="8"/>
      <c r="CG491" s="8"/>
      <c r="CH491" s="8"/>
      <c r="CI491" s="8"/>
      <c r="CJ491" s="8"/>
    </row>
    <row r="492" spans="1:88" x14ac:dyDescent="0.3">
      <c r="A492" s="1" t="s">
        <v>2490</v>
      </c>
      <c r="B492" s="1"/>
      <c r="C492" s="1" t="s">
        <v>1878</v>
      </c>
      <c r="D492" s="1"/>
      <c r="E492" s="1"/>
      <c r="F492" s="1"/>
      <c r="G492" s="1"/>
      <c r="H492" s="1">
        <v>13928.51</v>
      </c>
      <c r="I492" s="1">
        <v>-0.14000000000000001</v>
      </c>
      <c r="J492" s="12">
        <v>1215.76</v>
      </c>
      <c r="K492" s="5">
        <v>989.64</v>
      </c>
      <c r="L492" s="5">
        <v>1750.01</v>
      </c>
      <c r="M492" s="13">
        <f t="shared" si="22"/>
        <v>-1.4875341057518643E-3</v>
      </c>
      <c r="N492" s="13">
        <v>-7.4618336190710455E-3</v>
      </c>
      <c r="O492" s="13">
        <v>4.7718642759964069E-3</v>
      </c>
      <c r="P492" s="13">
        <v>-3.6778311044310952E-3</v>
      </c>
      <c r="Q492" s="7"/>
      <c r="R492" s="8"/>
      <c r="S492" s="8"/>
      <c r="T492" s="8"/>
      <c r="U492" s="8"/>
      <c r="V492" s="13"/>
      <c r="W492" s="14"/>
      <c r="X492" s="1"/>
      <c r="Y492" s="1"/>
      <c r="Z492" s="1"/>
      <c r="AA492" s="1"/>
      <c r="AB492" s="1"/>
      <c r="AC492" s="1"/>
      <c r="AD492" s="8"/>
      <c r="AE492" s="8"/>
      <c r="AF492" s="8"/>
      <c r="AG492" s="8"/>
      <c r="AH492" s="9"/>
      <c r="AI492" s="8"/>
      <c r="AJ492" s="13"/>
      <c r="AK492" s="8"/>
      <c r="AL492" s="8"/>
      <c r="AM492" s="8"/>
      <c r="AN492" s="8"/>
      <c r="AO492" s="7"/>
      <c r="AP492" s="7"/>
      <c r="AQ492" s="7"/>
      <c r="AR492" s="7"/>
      <c r="AS492" s="7"/>
      <c r="AT492" s="7"/>
      <c r="AU492" s="8"/>
      <c r="AV492" s="8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7"/>
      <c r="BV492" s="7"/>
      <c r="BW492" s="8"/>
      <c r="BX492" s="8"/>
      <c r="BY492" s="8"/>
      <c r="BZ492" s="8"/>
      <c r="CA492" s="8"/>
      <c r="CC492" s="8"/>
      <c r="CE492" s="7"/>
      <c r="CF492" s="8"/>
      <c r="CG492" s="8"/>
      <c r="CH492" s="8"/>
      <c r="CI492" s="8"/>
      <c r="CJ492" s="8"/>
    </row>
    <row r="493" spans="1:88" x14ac:dyDescent="0.3">
      <c r="A493" s="1" t="s">
        <v>2491</v>
      </c>
      <c r="B493" s="1"/>
      <c r="C493" s="1" t="s">
        <v>1878</v>
      </c>
      <c r="D493" s="1"/>
      <c r="E493" s="1"/>
      <c r="F493" s="1"/>
      <c r="G493" s="1"/>
      <c r="H493" s="1">
        <v>13599.65</v>
      </c>
      <c r="I493" s="1">
        <v>-2.36</v>
      </c>
      <c r="J493" s="12">
        <v>1177.74</v>
      </c>
      <c r="K493" s="5">
        <v>978.1</v>
      </c>
      <c r="L493" s="5">
        <v>1726.95</v>
      </c>
      <c r="M493" s="13">
        <f t="shared" si="22"/>
        <v>-2.3610565667110173E-2</v>
      </c>
      <c r="N493" s="13">
        <v>-3.1272619595972828E-2</v>
      </c>
      <c r="O493" s="13">
        <v>-1.1660805949638253E-2</v>
      </c>
      <c r="P493" s="13">
        <v>-1.3177067559613898E-2</v>
      </c>
      <c r="Q493" s="7"/>
      <c r="R493" s="8"/>
      <c r="S493" s="8"/>
      <c r="T493" s="8"/>
      <c r="U493" s="8"/>
      <c r="V493" s="13"/>
      <c r="W493" s="14"/>
      <c r="X493" s="1"/>
      <c r="Y493" s="1"/>
      <c r="Z493" s="1"/>
      <c r="AA493" s="1"/>
      <c r="AB493" s="1"/>
      <c r="AC493" s="1"/>
      <c r="AD493" s="8"/>
      <c r="AE493" s="8"/>
      <c r="AF493" s="8"/>
      <c r="AG493" s="8"/>
      <c r="AH493" s="9"/>
      <c r="AI493" s="8"/>
      <c r="AJ493" s="13"/>
      <c r="AK493" s="8"/>
      <c r="AL493" s="8"/>
      <c r="AM493" s="8"/>
      <c r="AN493" s="8"/>
      <c r="AO493" s="7"/>
      <c r="AP493" s="7"/>
      <c r="AQ493" s="7"/>
      <c r="AR493" s="7"/>
      <c r="AS493" s="7"/>
      <c r="AT493" s="7"/>
      <c r="AU493" s="8"/>
      <c r="AV493" s="8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7"/>
      <c r="BV493" s="7"/>
      <c r="BW493" s="8"/>
      <c r="BX493" s="8"/>
      <c r="BY493" s="8"/>
      <c r="BZ493" s="8"/>
      <c r="CA493" s="8"/>
      <c r="CC493" s="8"/>
      <c r="CE493" s="7"/>
      <c r="CF493" s="8"/>
      <c r="CG493" s="8"/>
      <c r="CH493" s="8"/>
      <c r="CI493" s="8"/>
      <c r="CJ493" s="8"/>
    </row>
    <row r="494" spans="1:88" x14ac:dyDescent="0.3">
      <c r="A494" s="1" t="s">
        <v>2492</v>
      </c>
      <c r="B494" s="1"/>
      <c r="C494" s="1" t="s">
        <v>1878</v>
      </c>
      <c r="D494" s="1"/>
      <c r="E494" s="1"/>
      <c r="F494" s="1"/>
      <c r="G494" s="1"/>
      <c r="H494" s="1">
        <v>13541.96</v>
      </c>
      <c r="I494" s="1">
        <v>-0.42</v>
      </c>
      <c r="J494" s="12">
        <v>1172.79</v>
      </c>
      <c r="K494" s="5">
        <v>974.69</v>
      </c>
      <c r="L494" s="5">
        <v>1733.28</v>
      </c>
      <c r="M494" s="13">
        <f t="shared" si="22"/>
        <v>-4.2420209343623227E-3</v>
      </c>
      <c r="N494" s="13">
        <v>-4.202965000764225E-3</v>
      </c>
      <c r="O494" s="13">
        <v>-3.4863510888456517E-3</v>
      </c>
      <c r="P494" s="13">
        <v>3.6654216972118459E-3</v>
      </c>
      <c r="Q494" s="7"/>
      <c r="R494" s="8"/>
      <c r="S494" s="8"/>
      <c r="T494" s="8"/>
      <c r="U494" s="8"/>
      <c r="V494" s="13"/>
      <c r="W494" s="14"/>
      <c r="X494" s="1"/>
      <c r="Y494" s="1"/>
      <c r="Z494" s="1"/>
      <c r="AA494" s="1"/>
      <c r="AB494" s="1"/>
      <c r="AC494" s="1"/>
      <c r="AD494" s="8"/>
      <c r="AE494" s="8"/>
      <c r="AF494" s="8"/>
      <c r="AG494" s="8"/>
      <c r="AH494" s="9"/>
      <c r="AI494" s="8"/>
      <c r="AJ494" s="13"/>
      <c r="AK494" s="8"/>
      <c r="AL494" s="8"/>
      <c r="AM494" s="8"/>
      <c r="AN494" s="8"/>
      <c r="AO494" s="7"/>
      <c r="AP494" s="7"/>
      <c r="AQ494" s="7"/>
      <c r="AR494" s="7"/>
      <c r="AS494" s="7"/>
      <c r="AT494" s="7"/>
      <c r="AU494" s="8"/>
      <c r="AV494" s="8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7"/>
      <c r="BV494" s="7"/>
      <c r="BW494" s="8"/>
      <c r="BX494" s="8"/>
      <c r="BY494" s="8"/>
      <c r="BZ494" s="8"/>
      <c r="CA494" s="8"/>
      <c r="CC494" s="8"/>
      <c r="CE494" s="7"/>
      <c r="CF494" s="8"/>
      <c r="CG494" s="8"/>
      <c r="CH494" s="8"/>
      <c r="CI494" s="8"/>
      <c r="CJ494" s="8"/>
    </row>
    <row r="495" spans="1:88" x14ac:dyDescent="0.3">
      <c r="A495" s="1" t="s">
        <v>2493</v>
      </c>
      <c r="B495" s="1"/>
      <c r="C495" s="1" t="s">
        <v>1878</v>
      </c>
      <c r="D495" s="1"/>
      <c r="E495" s="1"/>
      <c r="F495" s="1"/>
      <c r="G495" s="1"/>
      <c r="H495" s="1">
        <v>13587.95</v>
      </c>
      <c r="I495" s="1">
        <v>0.33</v>
      </c>
      <c r="J495" s="12">
        <v>1178.26</v>
      </c>
      <c r="K495" s="5">
        <v>981.47</v>
      </c>
      <c r="L495" s="5">
        <v>1731.98</v>
      </c>
      <c r="M495" s="13">
        <f t="shared" si="22"/>
        <v>3.3961110503946124E-3</v>
      </c>
      <c r="N495" s="13">
        <v>4.6640916106037711E-3</v>
      </c>
      <c r="O495" s="13">
        <v>6.956057823513051E-3</v>
      </c>
      <c r="P495" s="13">
        <v>-7.5002307763316622E-4</v>
      </c>
      <c r="Q495" s="7"/>
      <c r="R495" s="8"/>
      <c r="S495" s="8"/>
      <c r="T495" s="8"/>
      <c r="U495" s="8"/>
      <c r="V495" s="13"/>
      <c r="W495" s="14"/>
      <c r="X495" s="1"/>
      <c r="Y495" s="1"/>
      <c r="Z495" s="1"/>
      <c r="AA495" s="1"/>
      <c r="AB495" s="1"/>
      <c r="AC495" s="1"/>
      <c r="AD495" s="8"/>
      <c r="AE495" s="8"/>
      <c r="AF495" s="8"/>
      <c r="AG495" s="8"/>
      <c r="AH495" s="9"/>
      <c r="AI495" s="8"/>
      <c r="AJ495" s="13"/>
      <c r="AK495" s="8"/>
      <c r="AL495" s="8"/>
      <c r="AM495" s="8"/>
      <c r="AN495" s="8"/>
      <c r="AO495" s="7"/>
      <c r="AP495" s="7"/>
      <c r="AQ495" s="7"/>
      <c r="AR495" s="7"/>
      <c r="AS495" s="7"/>
      <c r="AT495" s="7"/>
      <c r="AU495" s="8"/>
      <c r="AV495" s="8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7"/>
      <c r="BV495" s="7"/>
      <c r="BW495" s="8"/>
      <c r="BX495" s="8"/>
      <c r="BY495" s="8"/>
      <c r="BZ495" s="8"/>
      <c r="CA495" s="8"/>
      <c r="CC495" s="8"/>
      <c r="CE495" s="7"/>
      <c r="CF495" s="8"/>
      <c r="CG495" s="8"/>
      <c r="CH495" s="8"/>
      <c r="CI495" s="8"/>
      <c r="CJ495" s="8"/>
    </row>
    <row r="496" spans="1:88" x14ac:dyDescent="0.3">
      <c r="A496" s="1" t="s">
        <v>2494</v>
      </c>
      <c r="B496" s="1"/>
      <c r="C496" s="1" t="s">
        <v>1878</v>
      </c>
      <c r="D496" s="1"/>
      <c r="E496" s="1"/>
      <c r="F496" s="1"/>
      <c r="G496" s="1"/>
      <c r="H496" s="1">
        <v>13918.27</v>
      </c>
      <c r="I496" s="1">
        <v>2.4300000000000002</v>
      </c>
      <c r="J496" s="12">
        <v>1219.1400000000001</v>
      </c>
      <c r="K496" s="5">
        <v>988.22</v>
      </c>
      <c r="L496" s="5">
        <v>1753.6</v>
      </c>
      <c r="M496" s="13">
        <f t="shared" si="22"/>
        <v>2.4309774469290835E-2</v>
      </c>
      <c r="N496" s="13">
        <v>3.4695228557364288E-2</v>
      </c>
      <c r="O496" s="13">
        <v>6.877438943625469E-3</v>
      </c>
      <c r="P496" s="13">
        <v>1.2482823127287768E-2</v>
      </c>
      <c r="Q496" s="7"/>
      <c r="R496" s="8"/>
      <c r="S496" s="8"/>
      <c r="T496" s="8"/>
      <c r="U496" s="8"/>
      <c r="V496" s="13"/>
      <c r="W496" s="14"/>
      <c r="X496" s="1"/>
      <c r="Y496" s="1"/>
      <c r="Z496" s="1"/>
      <c r="AA496" s="1"/>
      <c r="AB496" s="1"/>
      <c r="AC496" s="1"/>
      <c r="AD496" s="8"/>
      <c r="AE496" s="8"/>
      <c r="AF496" s="8"/>
      <c r="AG496" s="8"/>
      <c r="AH496" s="9"/>
      <c r="AI496" s="8"/>
      <c r="AJ496" s="13"/>
      <c r="AK496" s="8"/>
      <c r="AL496" s="8"/>
      <c r="AM496" s="8"/>
      <c r="AN496" s="8"/>
      <c r="AO496" s="7"/>
      <c r="AP496" s="7"/>
      <c r="AQ496" s="7"/>
      <c r="AR496" s="7"/>
      <c r="AS496" s="7"/>
      <c r="AT496" s="7"/>
      <c r="AU496" s="8"/>
      <c r="AV496" s="8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7"/>
      <c r="BV496" s="7"/>
      <c r="BW496" s="8"/>
      <c r="BX496" s="8"/>
      <c r="BY496" s="8"/>
      <c r="BZ496" s="8"/>
      <c r="CA496" s="8"/>
      <c r="CC496" s="8"/>
      <c r="CE496" s="7"/>
      <c r="CF496" s="8"/>
      <c r="CG496" s="8"/>
      <c r="CH496" s="8"/>
      <c r="CI496" s="8"/>
      <c r="CJ496" s="8"/>
    </row>
    <row r="497" spans="1:88" x14ac:dyDescent="0.3">
      <c r="A497" s="1" t="s">
        <v>2495</v>
      </c>
      <c r="B497" s="1"/>
      <c r="C497" s="1" t="s">
        <v>1878</v>
      </c>
      <c r="D497" s="1"/>
      <c r="E497" s="1"/>
      <c r="F497" s="1"/>
      <c r="G497" s="1"/>
      <c r="H497" s="1">
        <v>13852.45</v>
      </c>
      <c r="I497" s="1">
        <v>-0.47</v>
      </c>
      <c r="J497" s="12">
        <v>1214.22</v>
      </c>
      <c r="K497" s="5">
        <v>987.64</v>
      </c>
      <c r="L497" s="5">
        <v>1746.77</v>
      </c>
      <c r="M497" s="13">
        <f t="shared" si="22"/>
        <v>-4.7290360080670668E-3</v>
      </c>
      <c r="N497" s="13">
        <v>-4.0356316747871546E-3</v>
      </c>
      <c r="O497" s="13">
        <v>-5.8691384509523825E-4</v>
      </c>
      <c r="P497" s="13">
        <v>-3.8948448905109512E-3</v>
      </c>
      <c r="Q497" s="7"/>
      <c r="R497" s="8"/>
      <c r="S497" s="8"/>
      <c r="T497" s="8"/>
      <c r="U497" s="8"/>
      <c r="V497" s="13"/>
      <c r="W497" s="14"/>
      <c r="X497" s="1"/>
      <c r="Y497" s="1"/>
      <c r="Z497" s="1"/>
      <c r="AA497" s="1"/>
      <c r="AB497" s="1"/>
      <c r="AC497" s="1"/>
      <c r="AD497" s="8"/>
      <c r="AE497" s="8"/>
      <c r="AF497" s="8"/>
      <c r="AG497" s="8"/>
      <c r="AH497" s="9"/>
      <c r="AI497" s="8"/>
      <c r="AJ497" s="13"/>
      <c r="AK497" s="8"/>
      <c r="AL497" s="8"/>
      <c r="AM497" s="8"/>
      <c r="AN497" s="8"/>
      <c r="AO497" s="7"/>
      <c r="AP497" s="7"/>
      <c r="AQ497" s="7"/>
      <c r="AR497" s="7"/>
      <c r="AS497" s="7"/>
      <c r="AT497" s="7"/>
      <c r="AU497" s="8"/>
      <c r="AV497" s="8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7"/>
      <c r="BV497" s="7"/>
      <c r="BW497" s="8"/>
      <c r="BX497" s="8"/>
      <c r="BY497" s="8"/>
      <c r="BZ497" s="8"/>
      <c r="CA497" s="8"/>
      <c r="CC497" s="8"/>
      <c r="CE497" s="7"/>
      <c r="CF497" s="8"/>
      <c r="CG497" s="8"/>
      <c r="CH497" s="8"/>
      <c r="CI497" s="8"/>
      <c r="CJ497" s="8"/>
    </row>
    <row r="498" spans="1:88" x14ac:dyDescent="0.3">
      <c r="A498" s="1" t="s">
        <v>2496</v>
      </c>
      <c r="B498" s="1"/>
      <c r="C498" s="1" t="s">
        <v>1878</v>
      </c>
      <c r="D498" s="1"/>
      <c r="E498" s="1"/>
      <c r="F498" s="1"/>
      <c r="G498" s="1"/>
      <c r="H498" s="1">
        <v>13825.54</v>
      </c>
      <c r="I498" s="1">
        <v>-0.19</v>
      </c>
      <c r="J498" s="12">
        <v>1206.77</v>
      </c>
      <c r="K498" s="5">
        <v>999.53</v>
      </c>
      <c r="L498" s="5">
        <v>1757.55</v>
      </c>
      <c r="M498" s="13">
        <f t="shared" si="22"/>
        <v>-1.9426166490403851E-3</v>
      </c>
      <c r="N498" s="13">
        <v>-6.1356261632983244E-3</v>
      </c>
      <c r="O498" s="13">
        <v>1.2038799562593683E-2</v>
      </c>
      <c r="P498" s="13">
        <v>6.1713906238372029E-3</v>
      </c>
      <c r="Q498" s="7"/>
      <c r="R498" s="8"/>
      <c r="S498" s="8"/>
      <c r="T498" s="8"/>
      <c r="U498" s="8"/>
      <c r="V498" s="13"/>
      <c r="W498" s="14"/>
      <c r="X498" s="1"/>
      <c r="Y498" s="1"/>
      <c r="Z498" s="1"/>
      <c r="AA498" s="1"/>
      <c r="AB498" s="1"/>
      <c r="AC498" s="1"/>
      <c r="AD498" s="8"/>
      <c r="AE498" s="8"/>
      <c r="AF498" s="8"/>
      <c r="AG498" s="8"/>
      <c r="AH498" s="9"/>
      <c r="AI498" s="8"/>
      <c r="AJ498" s="13"/>
      <c r="AK498" s="8"/>
      <c r="AL498" s="8"/>
      <c r="AM498" s="8"/>
      <c r="AN498" s="8"/>
      <c r="AO498" s="7"/>
      <c r="AP498" s="7"/>
      <c r="AQ498" s="7"/>
      <c r="AR498" s="7"/>
      <c r="AS498" s="7"/>
      <c r="AT498" s="7"/>
      <c r="AU498" s="8"/>
      <c r="AV498" s="8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7"/>
      <c r="BV498" s="7"/>
      <c r="BW498" s="8"/>
      <c r="BX498" s="8"/>
      <c r="BY498" s="8"/>
      <c r="BZ498" s="8"/>
      <c r="CA498" s="8"/>
      <c r="CC498" s="8"/>
      <c r="CE498" s="7"/>
      <c r="CF498" s="8"/>
      <c r="CG498" s="8"/>
      <c r="CH498" s="8"/>
      <c r="CI498" s="8"/>
      <c r="CJ498" s="8"/>
    </row>
    <row r="499" spans="1:88" x14ac:dyDescent="0.3">
      <c r="A499" s="1" t="s">
        <v>2497</v>
      </c>
      <c r="B499" s="1"/>
      <c r="C499" s="1" t="s">
        <v>1878</v>
      </c>
      <c r="D499" s="1"/>
      <c r="E499" s="1"/>
      <c r="F499" s="1"/>
      <c r="G499" s="1"/>
      <c r="H499" s="1">
        <v>13719.75</v>
      </c>
      <c r="I499" s="1">
        <v>-0.76</v>
      </c>
      <c r="J499" s="12">
        <v>1195.5999999999999</v>
      </c>
      <c r="K499" s="5">
        <v>997.75</v>
      </c>
      <c r="L499" s="5">
        <v>1756.84</v>
      </c>
      <c r="M499" s="13">
        <f t="shared" si="22"/>
        <v>-7.6517806899405461E-3</v>
      </c>
      <c r="N499" s="13">
        <v>-9.2561134267508116E-3</v>
      </c>
      <c r="O499" s="13">
        <v>-1.7808369933868251E-3</v>
      </c>
      <c r="P499" s="13">
        <v>-4.0397143751247366E-4</v>
      </c>
      <c r="Q499" s="7"/>
      <c r="R499" s="8"/>
      <c r="S499" s="8"/>
      <c r="T499" s="8"/>
      <c r="U499" s="8"/>
      <c r="V499" s="13"/>
      <c r="W499" s="14"/>
      <c r="X499" s="1"/>
      <c r="Y499" s="1"/>
      <c r="Z499" s="1"/>
      <c r="AA499" s="1"/>
      <c r="AB499" s="1"/>
      <c r="AC499" s="1"/>
      <c r="AD499" s="8"/>
      <c r="AE499" s="8"/>
      <c r="AF499" s="8"/>
      <c r="AG499" s="8"/>
      <c r="AH499" s="9"/>
      <c r="AI499" s="8"/>
      <c r="AJ499" s="13"/>
      <c r="AK499" s="8"/>
      <c r="AL499" s="8"/>
      <c r="AM499" s="8"/>
      <c r="AN499" s="8"/>
      <c r="AO499" s="7"/>
      <c r="AP499" s="7"/>
      <c r="AQ499" s="7"/>
      <c r="AR499" s="7"/>
      <c r="AS499" s="7"/>
      <c r="AT499" s="7"/>
      <c r="AU499" s="8"/>
      <c r="AV499" s="8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7"/>
      <c r="BV499" s="7"/>
      <c r="BW499" s="8"/>
      <c r="BX499" s="8"/>
      <c r="BY499" s="8"/>
      <c r="BZ499" s="8"/>
      <c r="CA499" s="8"/>
      <c r="CC499" s="8"/>
      <c r="CE499" s="7"/>
      <c r="CF499" s="8"/>
      <c r="CG499" s="8"/>
      <c r="CH499" s="8"/>
      <c r="CI499" s="8"/>
      <c r="CJ499" s="8"/>
    </row>
    <row r="500" spans="1:88" x14ac:dyDescent="0.3">
      <c r="A500" s="1" t="s">
        <v>2498</v>
      </c>
      <c r="B500" s="1"/>
      <c r="C500" s="1" t="s">
        <v>1878</v>
      </c>
      <c r="D500" s="1"/>
      <c r="E500" s="1"/>
      <c r="F500" s="1"/>
      <c r="G500" s="1"/>
      <c r="H500" s="1">
        <v>13764.52</v>
      </c>
      <c r="I500" s="1">
        <v>0.32</v>
      </c>
      <c r="J500" s="12">
        <v>1203.18</v>
      </c>
      <c r="K500" s="5">
        <v>1002.84</v>
      </c>
      <c r="L500" s="5">
        <v>1761.73</v>
      </c>
      <c r="M500" s="13">
        <f t="shared" si="22"/>
        <v>3.2631789937862532E-3</v>
      </c>
      <c r="N500" s="13">
        <v>6.3399130143861893E-3</v>
      </c>
      <c r="O500" s="13">
        <v>5.1014783262339769E-3</v>
      </c>
      <c r="P500" s="13">
        <v>2.7834065708887135E-3</v>
      </c>
      <c r="Q500" s="7"/>
      <c r="R500" s="8"/>
      <c r="S500" s="8"/>
      <c r="T500" s="8"/>
      <c r="U500" s="8"/>
      <c r="V500" s="13"/>
      <c r="W500" s="14"/>
      <c r="X500" s="1"/>
      <c r="Y500" s="1"/>
      <c r="Z500" s="1"/>
      <c r="AA500" s="1"/>
      <c r="AB500" s="1"/>
      <c r="AC500" s="1"/>
      <c r="AD500" s="8"/>
      <c r="AE500" s="8"/>
      <c r="AF500" s="8"/>
      <c r="AG500" s="8"/>
      <c r="AH500" s="9"/>
      <c r="AI500" s="8"/>
      <c r="AJ500" s="13"/>
      <c r="AK500" s="8"/>
      <c r="AL500" s="8"/>
      <c r="AM500" s="8"/>
      <c r="AN500" s="8"/>
      <c r="AO500" s="7"/>
      <c r="AP500" s="7"/>
      <c r="AQ500" s="7"/>
      <c r="AR500" s="7"/>
      <c r="AS500" s="7"/>
      <c r="AT500" s="7"/>
      <c r="AU500" s="8"/>
      <c r="AV500" s="8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7"/>
      <c r="BV500" s="7"/>
      <c r="BW500" s="8"/>
      <c r="BX500" s="8"/>
      <c r="BY500" s="8"/>
      <c r="BZ500" s="8"/>
      <c r="CA500" s="8"/>
      <c r="CC500" s="8"/>
      <c r="CE500" s="7"/>
      <c r="CF500" s="8"/>
      <c r="CG500" s="8"/>
      <c r="CH500" s="8"/>
      <c r="CI500" s="8"/>
      <c r="CJ500" s="8"/>
    </row>
    <row r="501" spans="1:88" x14ac:dyDescent="0.3">
      <c r="A501" s="1" t="s">
        <v>2499</v>
      </c>
      <c r="B501" s="1"/>
      <c r="C501" s="1" t="s">
        <v>1878</v>
      </c>
      <c r="D501" s="1"/>
      <c r="E501" s="1"/>
      <c r="F501" s="1"/>
      <c r="G501" s="1"/>
      <c r="H501" s="1">
        <v>13858.31</v>
      </c>
      <c r="I501" s="1">
        <v>0.68</v>
      </c>
      <c r="J501" s="12">
        <v>1207.07</v>
      </c>
      <c r="K501" s="5">
        <v>1009.06</v>
      </c>
      <c r="L501" s="5">
        <v>1754.38</v>
      </c>
      <c r="M501" s="13">
        <f t="shared" si="22"/>
        <v>6.8138954355110304E-3</v>
      </c>
      <c r="N501" s="13">
        <v>3.2330989544373523E-3</v>
      </c>
      <c r="O501" s="13">
        <v>6.2023852259582846E-3</v>
      </c>
      <c r="P501" s="13">
        <v>-4.1720354424343853E-3</v>
      </c>
      <c r="Q501" s="7"/>
      <c r="R501" s="8"/>
      <c r="S501" s="8"/>
      <c r="T501" s="8"/>
      <c r="U501" s="8"/>
      <c r="V501" s="13"/>
      <c r="W501" s="14"/>
      <c r="X501" s="1"/>
      <c r="Y501" s="1"/>
      <c r="Z501" s="1"/>
      <c r="AA501" s="1"/>
      <c r="AB501" s="1"/>
      <c r="AC501" s="1"/>
      <c r="AD501" s="8"/>
      <c r="AE501" s="8"/>
      <c r="AF501" s="8"/>
      <c r="AG501" s="8"/>
      <c r="AH501" s="9"/>
      <c r="AI501" s="8"/>
      <c r="AJ501" s="13"/>
      <c r="AK501" s="8"/>
      <c r="AL501" s="8"/>
      <c r="AM501" s="8"/>
      <c r="AN501" s="8"/>
      <c r="AO501" s="7"/>
      <c r="AP501" s="7"/>
      <c r="AQ501" s="7"/>
      <c r="AR501" s="7"/>
      <c r="AS501" s="7"/>
      <c r="AT501" s="7"/>
      <c r="AU501" s="8"/>
      <c r="AV501" s="8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7"/>
      <c r="BV501" s="7"/>
      <c r="BW501" s="8"/>
      <c r="BX501" s="8"/>
      <c r="BY501" s="8"/>
      <c r="BZ501" s="8"/>
      <c r="CA501" s="8"/>
      <c r="CC501" s="8"/>
      <c r="CE501" s="7"/>
      <c r="CF501" s="8"/>
      <c r="CG501" s="8"/>
      <c r="CH501" s="8"/>
      <c r="CI501" s="8"/>
      <c r="CJ501" s="8"/>
    </row>
    <row r="502" spans="1:88" x14ac:dyDescent="0.3">
      <c r="A502" s="1" t="s">
        <v>2500</v>
      </c>
      <c r="B502" s="1"/>
      <c r="C502" s="1" t="s">
        <v>1878</v>
      </c>
      <c r="D502" s="1"/>
      <c r="E502" s="1"/>
      <c r="F502" s="1"/>
      <c r="G502" s="1"/>
      <c r="H502" s="1">
        <v>13922.16</v>
      </c>
      <c r="I502" s="1">
        <v>0.46</v>
      </c>
      <c r="J502" s="12">
        <v>1208.3399999999999</v>
      </c>
      <c r="K502" s="5">
        <v>1020.49</v>
      </c>
      <c r="L502" s="5">
        <v>1763.73</v>
      </c>
      <c r="M502" s="13">
        <f t="shared" si="22"/>
        <v>4.6073438969109759E-3</v>
      </c>
      <c r="N502" s="13">
        <v>1.0521345075265032E-3</v>
      </c>
      <c r="O502" s="13">
        <v>1.1327373991635747E-2</v>
      </c>
      <c r="P502" s="13">
        <v>5.3295181203616426E-3</v>
      </c>
      <c r="Q502" s="7"/>
      <c r="R502" s="8"/>
      <c r="S502" s="8"/>
      <c r="T502" s="8"/>
      <c r="U502" s="8"/>
      <c r="V502" s="13"/>
      <c r="W502" s="14"/>
      <c r="X502" s="1"/>
      <c r="Y502" s="1"/>
      <c r="Z502" s="1"/>
      <c r="AA502" s="1"/>
      <c r="AB502" s="1"/>
      <c r="AC502" s="1"/>
      <c r="AD502" s="8"/>
      <c r="AE502" s="8"/>
      <c r="AF502" s="8"/>
      <c r="AG502" s="8"/>
      <c r="AH502" s="9"/>
      <c r="AI502" s="8"/>
      <c r="AJ502" s="13"/>
      <c r="AK502" s="8"/>
      <c r="AL502" s="8"/>
      <c r="AM502" s="8"/>
      <c r="AN502" s="8"/>
      <c r="AO502" s="7"/>
      <c r="AP502" s="7"/>
      <c r="AQ502" s="7"/>
      <c r="AR502" s="7"/>
      <c r="AS502" s="7"/>
      <c r="AT502" s="7"/>
      <c r="AU502" s="8"/>
      <c r="AV502" s="8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7"/>
      <c r="BV502" s="7"/>
      <c r="BW502" s="8"/>
      <c r="BX502" s="8"/>
      <c r="BY502" s="8"/>
      <c r="BZ502" s="8"/>
      <c r="CA502" s="8"/>
      <c r="CC502" s="8"/>
      <c r="CE502" s="7"/>
      <c r="CF502" s="8"/>
      <c r="CG502" s="8"/>
      <c r="CH502" s="8"/>
      <c r="CI502" s="8"/>
      <c r="CJ502" s="8"/>
    </row>
    <row r="503" spans="1:88" x14ac:dyDescent="0.3">
      <c r="A503" s="1" t="s">
        <v>2501</v>
      </c>
      <c r="B503" s="1"/>
      <c r="C503" s="1" t="s">
        <v>1878</v>
      </c>
      <c r="D503" s="1"/>
      <c r="E503" s="1"/>
      <c r="F503" s="1"/>
      <c r="G503" s="1"/>
      <c r="H503" s="1">
        <v>13995.24</v>
      </c>
      <c r="I503" s="1">
        <v>0.52</v>
      </c>
      <c r="J503" s="12">
        <v>1217.32</v>
      </c>
      <c r="K503" s="5">
        <v>1023.05</v>
      </c>
      <c r="L503" s="5">
        <v>1753.41</v>
      </c>
      <c r="M503" s="13">
        <f t="shared" si="22"/>
        <v>5.249185471219997E-3</v>
      </c>
      <c r="N503" s="13">
        <v>7.4316831355414337E-3</v>
      </c>
      <c r="O503" s="13">
        <v>2.508598810375462E-3</v>
      </c>
      <c r="P503" s="13">
        <v>-5.8512357333605491E-3</v>
      </c>
      <c r="Q503" s="7"/>
      <c r="R503" s="8"/>
      <c r="S503" s="8"/>
      <c r="T503" s="8"/>
      <c r="U503" s="8"/>
      <c r="V503" s="13"/>
      <c r="W503" s="14"/>
      <c r="X503" s="1"/>
      <c r="Y503" s="1"/>
      <c r="Z503" s="1"/>
      <c r="AA503" s="1"/>
      <c r="AB503" s="1"/>
      <c r="AC503" s="1"/>
      <c r="AD503" s="8"/>
      <c r="AE503" s="8"/>
      <c r="AF503" s="8"/>
      <c r="AG503" s="8"/>
      <c r="AH503" s="9"/>
      <c r="AI503" s="8"/>
      <c r="AJ503" s="13"/>
      <c r="AK503" s="8"/>
      <c r="AL503" s="8"/>
      <c r="AM503" s="8"/>
      <c r="AN503" s="8"/>
      <c r="AO503" s="7"/>
      <c r="AP503" s="7"/>
      <c r="AQ503" s="7"/>
      <c r="AR503" s="7"/>
      <c r="AS503" s="7"/>
      <c r="AT503" s="7"/>
      <c r="AU503" s="8"/>
      <c r="AV503" s="8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7"/>
      <c r="BV503" s="7"/>
      <c r="BW503" s="8"/>
      <c r="BX503" s="8"/>
      <c r="BY503" s="8"/>
      <c r="BZ503" s="8"/>
      <c r="CA503" s="8"/>
      <c r="CC503" s="8"/>
      <c r="CE503" s="7"/>
      <c r="CF503" s="8"/>
      <c r="CG503" s="8"/>
      <c r="CH503" s="8"/>
      <c r="CI503" s="8"/>
      <c r="CJ503" s="8"/>
    </row>
    <row r="504" spans="1:88" x14ac:dyDescent="0.3">
      <c r="A504" s="1" t="s">
        <v>2502</v>
      </c>
      <c r="B504" s="1"/>
      <c r="C504" s="1" t="s">
        <v>1878</v>
      </c>
      <c r="D504" s="1"/>
      <c r="E504" s="1"/>
      <c r="F504" s="1"/>
      <c r="G504" s="1"/>
      <c r="H504" s="1">
        <v>14628</v>
      </c>
      <c r="I504" s="1">
        <v>4.5199999999999996</v>
      </c>
      <c r="J504" s="12">
        <v>1285.1500000000001</v>
      </c>
      <c r="K504" s="5">
        <v>1045.83</v>
      </c>
      <c r="L504" s="5">
        <v>1758.23</v>
      </c>
      <c r="M504" s="13">
        <f t="shared" si="22"/>
        <v>4.5212515112281082E-2</v>
      </c>
      <c r="N504" s="13">
        <v>5.5720763644727889E-2</v>
      </c>
      <c r="O504" s="13">
        <v>2.2266751380675354E-2</v>
      </c>
      <c r="P504" s="13">
        <v>2.7489292293303436E-3</v>
      </c>
      <c r="Q504" s="7"/>
      <c r="R504" s="8"/>
      <c r="S504" s="8"/>
      <c r="T504" s="8"/>
      <c r="U504" s="8"/>
      <c r="V504" s="13"/>
      <c r="W504" s="14"/>
      <c r="X504" s="1"/>
      <c r="Y504" s="1"/>
      <c r="Z504" s="1"/>
      <c r="AA504" s="1"/>
      <c r="AB504" s="1"/>
      <c r="AC504" s="1"/>
      <c r="AD504" s="8"/>
      <c r="AE504" s="8"/>
      <c r="AF504" s="8"/>
      <c r="AG504" s="8"/>
      <c r="AH504" s="9"/>
      <c r="AI504" s="8"/>
      <c r="AJ504" s="13"/>
      <c r="AK504" s="8"/>
      <c r="AL504" s="8"/>
      <c r="AM504" s="8"/>
      <c r="AN504" s="8"/>
      <c r="AO504" s="7"/>
      <c r="AP504" s="7"/>
      <c r="AQ504" s="7"/>
      <c r="AR504" s="7"/>
      <c r="AS504" s="7"/>
      <c r="AT504" s="7"/>
      <c r="AU504" s="8"/>
      <c r="AV504" s="8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7"/>
      <c r="BV504" s="7"/>
      <c r="BW504" s="8"/>
      <c r="BX504" s="8"/>
      <c r="BY504" s="8"/>
      <c r="BZ504" s="8"/>
      <c r="CA504" s="8"/>
      <c r="CC504" s="8"/>
      <c r="CE504" s="7"/>
      <c r="CF504" s="8"/>
      <c r="CG504" s="8"/>
      <c r="CH504" s="8"/>
      <c r="CI504" s="8"/>
      <c r="CJ504" s="8"/>
    </row>
    <row r="505" spans="1:88" x14ac:dyDescent="0.3">
      <c r="A505" s="1" t="s">
        <v>2503</v>
      </c>
      <c r="B505" s="1"/>
      <c r="C505" s="1" t="s">
        <v>1878</v>
      </c>
      <c r="D505" s="1"/>
      <c r="E505" s="1"/>
      <c r="F505" s="1"/>
      <c r="G505" s="1"/>
      <c r="H505" s="1">
        <v>15013.22</v>
      </c>
      <c r="I505" s="1">
        <v>2.63</v>
      </c>
      <c r="J505" s="12">
        <v>1332.58</v>
      </c>
      <c r="K505" s="5">
        <v>1045.69</v>
      </c>
      <c r="L505" s="5">
        <v>1760.55</v>
      </c>
      <c r="M505" s="13">
        <f t="shared" si="22"/>
        <v>2.633442712605949E-2</v>
      </c>
      <c r="N505" s="13">
        <v>3.690619772011039E-2</v>
      </c>
      <c r="O505" s="13">
        <v>-1.3386496849376872E-4</v>
      </c>
      <c r="P505" s="13">
        <v>1.3195088242152764E-3</v>
      </c>
      <c r="Q505" s="7"/>
      <c r="R505" s="8"/>
      <c r="S505" s="8"/>
      <c r="T505" s="8"/>
      <c r="U505" s="8"/>
      <c r="V505" s="13"/>
      <c r="W505" s="14"/>
      <c r="X505" s="1"/>
      <c r="Y505" s="1"/>
      <c r="Z505" s="1"/>
      <c r="AA505" s="1"/>
      <c r="AB505" s="1"/>
      <c r="AC505" s="1"/>
      <c r="AD505" s="8"/>
      <c r="AE505" s="8"/>
      <c r="AF505" s="8"/>
      <c r="AG505" s="8"/>
      <c r="AH505" s="9"/>
      <c r="AI505" s="8"/>
      <c r="AJ505" s="13"/>
      <c r="AK505" s="8"/>
      <c r="AL505" s="8"/>
      <c r="AM505" s="8"/>
      <c r="AN505" s="8"/>
      <c r="AO505" s="7"/>
      <c r="AP505" s="7"/>
      <c r="AQ505" s="7"/>
      <c r="AR505" s="7"/>
      <c r="AS505" s="7"/>
      <c r="AT505" s="7"/>
      <c r="AU505" s="8"/>
      <c r="AV505" s="8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7"/>
      <c r="BV505" s="7"/>
      <c r="BW505" s="8"/>
      <c r="BX505" s="8"/>
      <c r="BY505" s="8"/>
      <c r="BZ505" s="8"/>
      <c r="CA505" s="8"/>
      <c r="CC505" s="8"/>
      <c r="CE505" s="7"/>
      <c r="CF505" s="8"/>
      <c r="CG505" s="8"/>
      <c r="CH505" s="8"/>
      <c r="CI505" s="8"/>
      <c r="CJ505" s="8"/>
    </row>
    <row r="506" spans="1:88" x14ac:dyDescent="0.3">
      <c r="A506" s="1" t="s">
        <v>2504</v>
      </c>
      <c r="B506" s="1"/>
      <c r="C506" s="1" t="s">
        <v>1878</v>
      </c>
      <c r="D506" s="1"/>
      <c r="E506" s="1"/>
      <c r="F506" s="1"/>
      <c r="G506" s="1"/>
      <c r="H506" s="1">
        <v>15204.36</v>
      </c>
      <c r="I506" s="1">
        <v>1.27</v>
      </c>
      <c r="J506" s="12">
        <v>1353.83</v>
      </c>
      <c r="K506" s="5">
        <v>1044.3399999999999</v>
      </c>
      <c r="L506" s="5">
        <v>1747.81</v>
      </c>
      <c r="M506" s="13">
        <f t="shared" si="22"/>
        <v>1.2731446018908743E-2</v>
      </c>
      <c r="N506" s="13">
        <v>1.5946509778024476E-2</v>
      </c>
      <c r="O506" s="13">
        <v>-1.2910135891135432E-3</v>
      </c>
      <c r="P506" s="13">
        <v>-7.2363749964500235E-3</v>
      </c>
      <c r="Q506" s="7"/>
      <c r="R506" s="8"/>
      <c r="S506" s="8"/>
      <c r="T506" s="8"/>
      <c r="U506" s="8"/>
      <c r="V506" s="13"/>
      <c r="W506" s="14"/>
      <c r="X506" s="1"/>
      <c r="Y506" s="1"/>
      <c r="Z506" s="1"/>
      <c r="AA506" s="1"/>
      <c r="AB506" s="1"/>
      <c r="AC506" s="1"/>
      <c r="AD506" s="8"/>
      <c r="AE506" s="8"/>
      <c r="AF506" s="8"/>
      <c r="AG506" s="8"/>
      <c r="AH506" s="9"/>
      <c r="AI506" s="8"/>
      <c r="AJ506" s="13"/>
      <c r="AK506" s="8"/>
      <c r="AL506" s="8"/>
      <c r="AM506" s="8"/>
      <c r="AN506" s="8"/>
      <c r="AO506" s="7"/>
      <c r="AP506" s="7"/>
      <c r="AQ506" s="7"/>
      <c r="AR506" s="7"/>
      <c r="AS506" s="7"/>
      <c r="AT506" s="7"/>
      <c r="AU506" s="8"/>
      <c r="AV506" s="8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7"/>
      <c r="BV506" s="7"/>
      <c r="BW506" s="8"/>
      <c r="BX506" s="8"/>
      <c r="BY506" s="8"/>
      <c r="BZ506" s="8"/>
      <c r="CA506" s="8"/>
      <c r="CC506" s="8"/>
      <c r="CE506" s="7"/>
      <c r="CF506" s="8"/>
      <c r="CG506" s="8"/>
      <c r="CH506" s="8"/>
      <c r="CI506" s="8"/>
      <c r="CJ506" s="8"/>
    </row>
    <row r="507" spans="1:88" x14ac:dyDescent="0.3">
      <c r="A507" s="1" t="s">
        <v>2505</v>
      </c>
      <c r="B507" s="1"/>
      <c r="C507" s="1" t="s">
        <v>1878</v>
      </c>
      <c r="D507" s="1"/>
      <c r="E507" s="1"/>
      <c r="F507" s="1"/>
      <c r="G507" s="1"/>
      <c r="H507" s="1">
        <v>15148.89</v>
      </c>
      <c r="I507" s="1">
        <v>-0.36</v>
      </c>
      <c r="J507" s="12">
        <v>1343.72</v>
      </c>
      <c r="K507" s="5">
        <v>1051.67</v>
      </c>
      <c r="L507" s="5">
        <v>1742.36</v>
      </c>
      <c r="M507" s="13">
        <f t="shared" si="22"/>
        <v>-3.6482956204668682E-3</v>
      </c>
      <c r="N507" s="13">
        <v>-7.4677027396349294E-3</v>
      </c>
      <c r="O507" s="13">
        <v>7.0187869850817375E-3</v>
      </c>
      <c r="P507" s="13">
        <v>-3.1181879037195381E-3</v>
      </c>
      <c r="Q507" s="7"/>
      <c r="R507" s="8"/>
      <c r="S507" s="8"/>
      <c r="T507" s="8"/>
      <c r="U507" s="8"/>
      <c r="V507" s="13"/>
      <c r="W507" s="14"/>
      <c r="X507" s="1"/>
      <c r="Y507" s="1"/>
      <c r="Z507" s="1"/>
      <c r="AA507" s="1"/>
      <c r="AB507" s="1"/>
      <c r="AC507" s="1"/>
      <c r="AD507" s="8"/>
      <c r="AE507" s="8"/>
      <c r="AF507" s="8"/>
      <c r="AG507" s="8"/>
      <c r="AH507" s="9"/>
      <c r="AI507" s="8"/>
      <c r="AJ507" s="13"/>
      <c r="AK507" s="8"/>
      <c r="AL507" s="8"/>
      <c r="AM507" s="8"/>
      <c r="AN507" s="8"/>
      <c r="AO507" s="7"/>
      <c r="AP507" s="7"/>
      <c r="AQ507" s="7"/>
      <c r="AR507" s="7"/>
      <c r="AS507" s="7"/>
      <c r="AT507" s="7"/>
      <c r="AU507" s="8"/>
      <c r="AV507" s="8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7"/>
      <c r="BV507" s="7"/>
      <c r="BW507" s="8"/>
      <c r="BX507" s="8"/>
      <c r="BY507" s="8"/>
      <c r="BZ507" s="8"/>
      <c r="CA507" s="8"/>
      <c r="CC507" s="8"/>
      <c r="CE507" s="7"/>
      <c r="CF507" s="8"/>
      <c r="CG507" s="8"/>
      <c r="CH507" s="8"/>
      <c r="CI507" s="8"/>
      <c r="CJ507" s="8"/>
    </row>
    <row r="508" spans="1:88" x14ac:dyDescent="0.3">
      <c r="A508" s="1" t="s">
        <v>2506</v>
      </c>
      <c r="B508" s="1"/>
      <c r="C508" s="1" t="s">
        <v>1878</v>
      </c>
      <c r="D508" s="1"/>
      <c r="E508" s="1"/>
      <c r="F508" s="1"/>
      <c r="G508" s="1"/>
      <c r="H508" s="1">
        <v>15766.71</v>
      </c>
      <c r="I508" s="1">
        <v>4.07</v>
      </c>
      <c r="J508" s="12">
        <v>1407.29</v>
      </c>
      <c r="K508" s="5">
        <v>1082.45</v>
      </c>
      <c r="L508" s="5">
        <v>1765</v>
      </c>
      <c r="M508" s="13">
        <f t="shared" si="22"/>
        <v>4.0783186094822677E-2</v>
      </c>
      <c r="N508" s="13">
        <v>4.7308963176852181E-2</v>
      </c>
      <c r="O508" s="13">
        <v>2.9267736076906248E-2</v>
      </c>
      <c r="P508" s="13">
        <v>1.299387038269928E-2</v>
      </c>
      <c r="Q508" s="7"/>
      <c r="R508" s="8"/>
      <c r="S508" s="8"/>
      <c r="T508" s="8"/>
      <c r="U508" s="8"/>
      <c r="V508" s="13"/>
      <c r="W508" s="14"/>
      <c r="X508" s="1"/>
      <c r="Y508" s="1"/>
      <c r="Z508" s="1"/>
      <c r="AA508" s="1"/>
      <c r="AB508" s="1"/>
      <c r="AC508" s="1"/>
      <c r="AD508" s="8"/>
      <c r="AE508" s="8"/>
      <c r="AF508" s="8"/>
      <c r="AG508" s="8"/>
      <c r="AH508" s="9"/>
      <c r="AI508" s="8"/>
      <c r="AJ508" s="13"/>
      <c r="AK508" s="8"/>
      <c r="AL508" s="8"/>
      <c r="AM508" s="8"/>
      <c r="AN508" s="8"/>
      <c r="AO508" s="7"/>
      <c r="AP508" s="7"/>
      <c r="AQ508" s="7"/>
      <c r="AR508" s="7"/>
      <c r="AS508" s="7"/>
      <c r="AT508" s="7"/>
      <c r="AU508" s="8"/>
      <c r="AV508" s="8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7"/>
      <c r="BV508" s="7"/>
      <c r="BW508" s="8"/>
      <c r="BX508" s="8"/>
      <c r="BY508" s="8"/>
      <c r="BZ508" s="8"/>
      <c r="CA508" s="8"/>
      <c r="CC508" s="8"/>
      <c r="CE508" s="7"/>
      <c r="CF508" s="8"/>
      <c r="CG508" s="8"/>
      <c r="CH508" s="8"/>
      <c r="CI508" s="8"/>
      <c r="CJ508" s="8"/>
    </row>
    <row r="509" spans="1:88" x14ac:dyDescent="0.3">
      <c r="A509" s="1" t="s">
        <v>2507</v>
      </c>
      <c r="B509" s="1"/>
      <c r="C509" s="1" t="s">
        <v>1878</v>
      </c>
      <c r="D509" s="1"/>
      <c r="E509" s="1"/>
      <c r="F509" s="1"/>
      <c r="G509" s="1"/>
      <c r="H509" s="1">
        <v>15539.34</v>
      </c>
      <c r="I509" s="1">
        <v>-1.44</v>
      </c>
      <c r="J509" s="12">
        <v>1389.49</v>
      </c>
      <c r="K509" s="5">
        <v>1069.98</v>
      </c>
      <c r="L509" s="5">
        <v>1744.39</v>
      </c>
      <c r="M509" s="13">
        <f t="shared" si="22"/>
        <v>-1.4420890597975022E-2</v>
      </c>
      <c r="N509" s="13">
        <v>-1.26484235658606E-2</v>
      </c>
      <c r="O509" s="13">
        <v>-1.1520162594115257E-2</v>
      </c>
      <c r="P509" s="13">
        <v>-1.1677053824362571E-2</v>
      </c>
      <c r="Q509" s="7"/>
      <c r="R509" s="8"/>
      <c r="S509" s="8"/>
      <c r="T509" s="8"/>
      <c r="U509" s="8"/>
      <c r="V509" s="13"/>
      <c r="W509" s="14"/>
      <c r="X509" s="1"/>
      <c r="Y509" s="1"/>
      <c r="Z509" s="1"/>
      <c r="AA509" s="1"/>
      <c r="AB509" s="1"/>
      <c r="AC509" s="1"/>
      <c r="AD509" s="8"/>
      <c r="AE509" s="8"/>
      <c r="AF509" s="8"/>
      <c r="AG509" s="8"/>
      <c r="AH509" s="9"/>
      <c r="AI509" s="8"/>
      <c r="AJ509" s="13"/>
      <c r="AK509" s="8"/>
      <c r="AL509" s="8"/>
      <c r="AM509" s="8"/>
      <c r="AN509" s="8"/>
      <c r="AO509" s="7"/>
      <c r="AP509" s="7"/>
      <c r="AQ509" s="7"/>
      <c r="AR509" s="7"/>
      <c r="AS509" s="7"/>
      <c r="AT509" s="7"/>
      <c r="AU509" s="8"/>
      <c r="AV509" s="8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7"/>
      <c r="BV509" s="7"/>
      <c r="BW509" s="8"/>
      <c r="BX509" s="8"/>
      <c r="BY509" s="8"/>
      <c r="BZ509" s="8"/>
      <c r="CA509" s="8"/>
      <c r="CC509" s="8"/>
      <c r="CE509" s="7"/>
      <c r="CF509" s="8"/>
      <c r="CG509" s="8"/>
      <c r="CH509" s="8"/>
      <c r="CI509" s="8"/>
      <c r="CJ509" s="8"/>
    </row>
    <row r="510" spans="1:88" x14ac:dyDescent="0.3">
      <c r="A510" s="1" t="s">
        <v>2508</v>
      </c>
      <c r="B510" s="1"/>
      <c r="C510" s="1" t="s">
        <v>1878</v>
      </c>
      <c r="D510" s="1"/>
      <c r="E510" s="1"/>
      <c r="F510" s="1"/>
      <c r="G510" s="1"/>
      <c r="H510" s="1">
        <v>15700.26</v>
      </c>
      <c r="I510" s="1">
        <v>1.03</v>
      </c>
      <c r="J510" s="12">
        <v>1402.42</v>
      </c>
      <c r="K510" s="5">
        <v>1072.27</v>
      </c>
      <c r="L510" s="5">
        <v>1751.11</v>
      </c>
      <c r="M510" s="13">
        <f t="shared" si="22"/>
        <v>1.0355652170555452E-2</v>
      </c>
      <c r="N510" s="13">
        <v>9.3055725482011908E-3</v>
      </c>
      <c r="O510" s="13">
        <v>2.1402269201293844E-3</v>
      </c>
      <c r="P510" s="13">
        <v>3.8523495319280343E-3</v>
      </c>
      <c r="Q510" s="7"/>
      <c r="R510" s="8"/>
      <c r="S510" s="8"/>
      <c r="T510" s="8"/>
      <c r="U510" s="8"/>
      <c r="V510" s="13"/>
      <c r="W510" s="14"/>
      <c r="X510" s="1"/>
      <c r="Y510" s="1"/>
      <c r="Z510" s="1"/>
      <c r="AA510" s="1"/>
      <c r="AB510" s="1"/>
      <c r="AC510" s="1"/>
      <c r="AD510" s="8"/>
      <c r="AE510" s="8"/>
      <c r="AF510" s="8"/>
      <c r="AG510" s="8"/>
      <c r="AH510" s="9"/>
      <c r="AI510" s="8"/>
      <c r="AJ510" s="13"/>
      <c r="AK510" s="8"/>
      <c r="AL510" s="8"/>
      <c r="AM510" s="8"/>
      <c r="AN510" s="8"/>
      <c r="AO510" s="7"/>
      <c r="AP510" s="7"/>
      <c r="AQ510" s="7"/>
      <c r="AR510" s="7"/>
      <c r="AS510" s="7"/>
      <c r="AT510" s="7"/>
      <c r="AU510" s="8"/>
      <c r="AV510" s="8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7"/>
      <c r="BV510" s="7"/>
      <c r="BW510" s="8"/>
      <c r="BX510" s="8"/>
      <c r="BY510" s="8"/>
      <c r="BZ510" s="8"/>
      <c r="CA510" s="8"/>
      <c r="CC510" s="8"/>
      <c r="CE510" s="7"/>
      <c r="CF510" s="8"/>
      <c r="CG510" s="8"/>
      <c r="CH510" s="8"/>
      <c r="CI510" s="8"/>
      <c r="CJ510" s="8"/>
    </row>
    <row r="511" spans="1:88" x14ac:dyDescent="0.3">
      <c r="A511" s="1" t="s">
        <v>2509</v>
      </c>
      <c r="B511" s="1"/>
      <c r="C511" s="1" t="s">
        <v>1878</v>
      </c>
      <c r="D511" s="1"/>
      <c r="E511" s="1"/>
      <c r="F511" s="1"/>
      <c r="G511" s="1"/>
      <c r="H511" s="1">
        <v>15431.94</v>
      </c>
      <c r="I511" s="1">
        <v>-1.7</v>
      </c>
      <c r="J511" s="12">
        <v>1372.13</v>
      </c>
      <c r="K511" s="5">
        <v>1064.5999999999999</v>
      </c>
      <c r="L511" s="5">
        <v>1747.25</v>
      </c>
      <c r="M511" s="13">
        <f t="shared" si="22"/>
        <v>-1.7090162838067635E-2</v>
      </c>
      <c r="N511" s="13">
        <v>-2.1598379943240986E-2</v>
      </c>
      <c r="O511" s="13">
        <v>-7.1530491387431505E-3</v>
      </c>
      <c r="P511" s="13">
        <v>-2.2043161194899019E-3</v>
      </c>
      <c r="Q511" s="7"/>
      <c r="R511" s="8"/>
      <c r="S511" s="8"/>
      <c r="T511" s="8"/>
      <c r="U511" s="8"/>
      <c r="V511" s="13"/>
      <c r="W511" s="14"/>
      <c r="X511" s="1"/>
      <c r="Y511" s="1"/>
      <c r="Z511" s="1"/>
      <c r="AA511" s="1"/>
      <c r="AB511" s="1"/>
      <c r="AC511" s="1"/>
      <c r="AD511" s="8"/>
      <c r="AE511" s="8"/>
      <c r="AF511" s="8"/>
      <c r="AG511" s="8"/>
      <c r="AH511" s="9"/>
      <c r="AI511" s="8"/>
      <c r="AJ511" s="13"/>
      <c r="AK511" s="8"/>
      <c r="AL511" s="8"/>
      <c r="AM511" s="8"/>
      <c r="AN511" s="8"/>
      <c r="AO511" s="7"/>
      <c r="AP511" s="7"/>
      <c r="AQ511" s="7"/>
      <c r="AR511" s="7"/>
      <c r="AS511" s="7"/>
      <c r="AT511" s="7"/>
      <c r="AU511" s="8"/>
      <c r="AV511" s="8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7"/>
      <c r="BV511" s="7"/>
      <c r="BW511" s="8"/>
      <c r="BX511" s="8"/>
      <c r="BY511" s="8"/>
      <c r="BZ511" s="8"/>
      <c r="CA511" s="8"/>
      <c r="CC511" s="8"/>
      <c r="CE511" s="7"/>
      <c r="CF511" s="8"/>
      <c r="CG511" s="8"/>
      <c r="CH511" s="8"/>
      <c r="CI511" s="8"/>
      <c r="CJ511" s="8"/>
    </row>
    <row r="512" spans="1:88" x14ac:dyDescent="0.3">
      <c r="A512" s="1" t="s">
        <v>2510</v>
      </c>
      <c r="B512" s="1"/>
      <c r="C512" s="1" t="s">
        <v>1878</v>
      </c>
      <c r="D512" s="1"/>
      <c r="E512" s="1"/>
      <c r="F512" s="1"/>
      <c r="G512" s="1"/>
      <c r="H512" s="1">
        <v>15536.01</v>
      </c>
      <c r="I512" s="1">
        <v>0.67</v>
      </c>
      <c r="J512" s="12">
        <v>1382.42</v>
      </c>
      <c r="K512" s="5">
        <v>1075.8399999999999</v>
      </c>
      <c r="L512" s="5">
        <v>1750.53</v>
      </c>
      <c r="M512" s="13">
        <f t="shared" si="22"/>
        <v>6.7438053802697517E-3</v>
      </c>
      <c r="N512" s="13">
        <v>7.4992894259289233E-3</v>
      </c>
      <c r="O512" s="13">
        <v>1.0557956039827232E-2</v>
      </c>
      <c r="P512" s="13">
        <v>1.8772356560308179E-3</v>
      </c>
      <c r="Q512" s="7"/>
      <c r="R512" s="8"/>
      <c r="S512" s="8"/>
      <c r="T512" s="8"/>
      <c r="U512" s="8"/>
      <c r="V512" s="13"/>
      <c r="W512" s="14"/>
      <c r="X512" s="1"/>
      <c r="Y512" s="1"/>
      <c r="Z512" s="1"/>
      <c r="AA512" s="1"/>
      <c r="AB512" s="1"/>
      <c r="AC512" s="1"/>
      <c r="AD512" s="8"/>
      <c r="AE512" s="8"/>
      <c r="AF512" s="8"/>
      <c r="AG512" s="8"/>
      <c r="AH512" s="9"/>
      <c r="AI512" s="8"/>
      <c r="AJ512" s="13"/>
      <c r="AK512" s="8"/>
      <c r="AL512" s="8"/>
      <c r="AM512" s="8"/>
      <c r="AN512" s="8"/>
      <c r="AO512" s="7"/>
      <c r="AP512" s="7"/>
      <c r="AQ512" s="7"/>
      <c r="AR512" s="7"/>
      <c r="AS512" s="7"/>
      <c r="AT512" s="7"/>
      <c r="AU512" s="8"/>
      <c r="AV512" s="8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7"/>
      <c r="BV512" s="7"/>
      <c r="BW512" s="8"/>
      <c r="BX512" s="8"/>
      <c r="BY512" s="8"/>
      <c r="BZ512" s="8"/>
      <c r="CA512" s="8"/>
      <c r="CC512" s="8"/>
      <c r="CE512" s="7"/>
      <c r="CF512" s="8"/>
      <c r="CG512" s="8"/>
      <c r="CH512" s="8"/>
      <c r="CI512" s="8"/>
      <c r="CJ512" s="8"/>
    </row>
    <row r="513" spans="1:88" x14ac:dyDescent="0.3">
      <c r="A513" s="1" t="s">
        <v>2511</v>
      </c>
      <c r="B513" s="1"/>
      <c r="C513" s="1" t="s">
        <v>1878</v>
      </c>
      <c r="D513" s="1"/>
      <c r="E513" s="1"/>
      <c r="F513" s="1"/>
      <c r="G513" s="1"/>
      <c r="H513" s="1">
        <v>15652.81</v>
      </c>
      <c r="I513" s="1">
        <v>0.75</v>
      </c>
      <c r="J513" s="12">
        <v>1395.54</v>
      </c>
      <c r="K513" s="5">
        <v>1074.0999999999999</v>
      </c>
      <c r="L513" s="5">
        <v>1703.43</v>
      </c>
      <c r="M513" s="13">
        <f t="shared" si="22"/>
        <v>7.5180178179596879E-3</v>
      </c>
      <c r="N513" s="13">
        <v>9.4906034345567658E-3</v>
      </c>
      <c r="O513" s="13">
        <v>-1.6173408685306034E-3</v>
      </c>
      <c r="P513" s="13">
        <v>-2.6906136998508967E-2</v>
      </c>
      <c r="Q513" s="7"/>
      <c r="R513" s="8"/>
      <c r="S513" s="8"/>
      <c r="T513" s="8"/>
      <c r="U513" s="8"/>
      <c r="V513" s="13"/>
      <c r="W513" s="14"/>
      <c r="X513" s="1"/>
      <c r="Y513" s="1"/>
      <c r="Z513" s="1"/>
      <c r="AA513" s="1"/>
      <c r="AB513" s="1"/>
      <c r="AC513" s="1"/>
      <c r="AD513" s="8"/>
      <c r="AE513" s="8"/>
      <c r="AF513" s="8"/>
      <c r="AG513" s="8"/>
      <c r="AH513" s="9"/>
      <c r="AI513" s="8"/>
      <c r="AJ513" s="13"/>
      <c r="AK513" s="8"/>
      <c r="AL513" s="8"/>
      <c r="AM513" s="8"/>
      <c r="AN513" s="8"/>
      <c r="AO513" s="7"/>
      <c r="AP513" s="7"/>
      <c r="AQ513" s="7"/>
      <c r="AR513" s="7"/>
      <c r="AS513" s="7"/>
      <c r="AT513" s="7"/>
      <c r="AU513" s="8"/>
      <c r="AV513" s="8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7"/>
      <c r="BV513" s="7"/>
      <c r="BW513" s="8"/>
      <c r="BX513" s="8"/>
      <c r="BY513" s="8"/>
      <c r="BZ513" s="8"/>
      <c r="CA513" s="8"/>
      <c r="CC513" s="8"/>
      <c r="CE513" s="7"/>
      <c r="CF513" s="8"/>
      <c r="CG513" s="8"/>
      <c r="CH513" s="8"/>
      <c r="CI513" s="8"/>
      <c r="CJ513" s="8"/>
    </row>
    <row r="514" spans="1:88" x14ac:dyDescent="0.3">
      <c r="A514" s="1" t="s">
        <v>2512</v>
      </c>
      <c r="B514" s="1"/>
      <c r="C514" s="1" t="s">
        <v>1878</v>
      </c>
      <c r="D514" s="1"/>
      <c r="E514" s="1"/>
      <c r="F514" s="1"/>
      <c r="G514" s="1"/>
      <c r="H514" s="1">
        <v>15936.09</v>
      </c>
      <c r="I514" s="1">
        <v>1.8</v>
      </c>
      <c r="J514" s="12">
        <v>1431.12</v>
      </c>
      <c r="K514" s="5">
        <v>1077.81</v>
      </c>
      <c r="L514" s="5">
        <v>1741.83</v>
      </c>
      <c r="M514" s="13">
        <f t="shared" si="22"/>
        <v>1.8097708973660254E-2</v>
      </c>
      <c r="N514" s="13">
        <v>2.5495507115525173E-2</v>
      </c>
      <c r="O514" s="13">
        <v>3.4540545573038539E-3</v>
      </c>
      <c r="P514" s="13">
        <v>2.2542751976893705E-2</v>
      </c>
      <c r="Q514" s="7"/>
      <c r="R514" s="8"/>
      <c r="S514" s="8"/>
      <c r="T514" s="8"/>
      <c r="U514" s="8"/>
      <c r="V514" s="13"/>
      <c r="W514" s="14"/>
      <c r="X514" s="1"/>
      <c r="Y514" s="1"/>
      <c r="Z514" s="1"/>
      <c r="AA514" s="1"/>
      <c r="AB514" s="1"/>
      <c r="AC514" s="1"/>
      <c r="AD514" s="8"/>
      <c r="AE514" s="8"/>
      <c r="AF514" s="8"/>
      <c r="AG514" s="8"/>
      <c r="AH514" s="9"/>
      <c r="AI514" s="8"/>
      <c r="AJ514" s="13"/>
      <c r="AK514" s="8"/>
      <c r="AL514" s="8"/>
      <c r="AM514" s="8"/>
      <c r="AN514" s="8"/>
      <c r="AO514" s="7"/>
      <c r="AP514" s="7"/>
      <c r="AQ514" s="7"/>
      <c r="AR514" s="7"/>
      <c r="AS514" s="7"/>
      <c r="AT514" s="7"/>
      <c r="AU514" s="8"/>
      <c r="AV514" s="8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7"/>
      <c r="BV514" s="7"/>
      <c r="BW514" s="8"/>
      <c r="BX514" s="8"/>
      <c r="BY514" s="8"/>
      <c r="BZ514" s="8"/>
      <c r="CA514" s="8"/>
      <c r="CC514" s="8"/>
      <c r="CE514" s="7"/>
      <c r="CF514" s="8"/>
      <c r="CG514" s="8"/>
      <c r="CH514" s="8"/>
      <c r="CI514" s="8"/>
      <c r="CJ514" s="8"/>
    </row>
    <row r="515" spans="1:88" x14ac:dyDescent="0.3">
      <c r="A515" s="1" t="s">
        <v>2513</v>
      </c>
      <c r="B515" s="1"/>
      <c r="C515" s="1" t="s">
        <v>1878</v>
      </c>
      <c r="D515" s="1"/>
      <c r="E515" s="1"/>
      <c r="F515" s="1"/>
      <c r="G515" s="1"/>
      <c r="H515" s="1">
        <v>15835.6</v>
      </c>
      <c r="I515" s="1">
        <v>-0.63</v>
      </c>
      <c r="J515" s="12">
        <v>1416.49</v>
      </c>
      <c r="K515" s="5">
        <v>1074.96</v>
      </c>
      <c r="L515" s="5">
        <v>1743.3</v>
      </c>
      <c r="M515" s="13">
        <f t="shared" si="22"/>
        <v>-6.3058127809267894E-3</v>
      </c>
      <c r="N515" s="13">
        <v>-1.0222762591536649E-2</v>
      </c>
      <c r="O515" s="13">
        <v>-2.6442508419850519E-3</v>
      </c>
      <c r="P515" s="13">
        <v>8.4393999414400511E-4</v>
      </c>
      <c r="Q515" s="7"/>
      <c r="R515" s="8"/>
      <c r="S515" s="8"/>
      <c r="T515" s="8"/>
      <c r="U515" s="8"/>
      <c r="V515" s="13"/>
      <c r="W515" s="14"/>
      <c r="X515" s="1"/>
      <c r="Y515" s="1"/>
      <c r="Z515" s="1"/>
      <c r="AA515" s="1"/>
      <c r="AB515" s="1"/>
      <c r="AC515" s="1"/>
      <c r="AD515" s="8"/>
      <c r="AE515" s="8"/>
      <c r="AF515" s="8"/>
      <c r="AG515" s="8"/>
      <c r="AH515" s="9"/>
      <c r="AI515" s="8"/>
      <c r="AJ515" s="13"/>
      <c r="AK515" s="8"/>
      <c r="AL515" s="8"/>
      <c r="AM515" s="8"/>
      <c r="AN515" s="8"/>
      <c r="AO515" s="7"/>
      <c r="AP515" s="7"/>
      <c r="AQ515" s="7"/>
      <c r="AR515" s="7"/>
      <c r="AS515" s="7"/>
      <c r="AT515" s="7"/>
      <c r="AU515" s="8"/>
      <c r="AV515" s="8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7"/>
      <c r="BV515" s="7"/>
      <c r="BW515" s="8"/>
      <c r="BX515" s="8"/>
      <c r="BY515" s="8"/>
      <c r="BZ515" s="8"/>
      <c r="CA515" s="8"/>
      <c r="CC515" s="8"/>
      <c r="CE515" s="7"/>
      <c r="CF515" s="8"/>
      <c r="CG515" s="8"/>
      <c r="CH515" s="8"/>
      <c r="CI515" s="8"/>
      <c r="CJ515" s="8"/>
    </row>
    <row r="516" spans="1:88" x14ac:dyDescent="0.3">
      <c r="A516" s="1" t="s">
        <v>2514</v>
      </c>
      <c r="B516" s="1"/>
      <c r="C516" s="1" t="s">
        <v>1878</v>
      </c>
      <c r="D516" s="1"/>
      <c r="E516" s="1"/>
      <c r="F516" s="1"/>
      <c r="G516" s="1"/>
      <c r="H516" s="1">
        <v>15724.62</v>
      </c>
      <c r="I516" s="1">
        <v>-0.7</v>
      </c>
      <c r="J516" s="12">
        <v>1401.13</v>
      </c>
      <c r="K516" s="5">
        <v>1076.4100000000001</v>
      </c>
      <c r="L516" s="5">
        <v>1750.61</v>
      </c>
      <c r="M516" s="13">
        <f t="shared" ref="M516:M579" si="23">H516/H515-1</f>
        <v>-7.008259870165956E-3</v>
      </c>
      <c r="N516" s="13">
        <v>-1.0843705215003219E-2</v>
      </c>
      <c r="O516" s="13">
        <v>1.3488874004614626E-3</v>
      </c>
      <c r="P516" s="13">
        <v>4.193196810646338E-3</v>
      </c>
      <c r="Q516" s="7"/>
      <c r="R516" s="8"/>
      <c r="S516" s="8"/>
      <c r="T516" s="8"/>
      <c r="U516" s="8"/>
      <c r="V516" s="13"/>
      <c r="W516" s="14"/>
      <c r="X516" s="1"/>
      <c r="Y516" s="1"/>
      <c r="Z516" s="1"/>
      <c r="AA516" s="1"/>
      <c r="AB516" s="1"/>
      <c r="AC516" s="1"/>
      <c r="AD516" s="8"/>
      <c r="AE516" s="8"/>
      <c r="AF516" s="8"/>
      <c r="AG516" s="8"/>
      <c r="AH516" s="9"/>
      <c r="AI516" s="8"/>
      <c r="AJ516" s="13"/>
      <c r="AK516" s="8"/>
      <c r="AL516" s="8"/>
      <c r="AM516" s="8"/>
      <c r="AN516" s="8"/>
      <c r="AO516" s="7"/>
      <c r="AP516" s="7"/>
      <c r="AQ516" s="7"/>
      <c r="AR516" s="7"/>
      <c r="AS516" s="7"/>
      <c r="AT516" s="7"/>
      <c r="AU516" s="8"/>
      <c r="AV516" s="8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7"/>
      <c r="BV516" s="7"/>
      <c r="BW516" s="8"/>
      <c r="BX516" s="8"/>
      <c r="BY516" s="8"/>
      <c r="BZ516" s="8"/>
      <c r="CA516" s="8"/>
      <c r="CC516" s="8"/>
      <c r="CE516" s="7"/>
      <c r="CF516" s="8"/>
      <c r="CG516" s="8"/>
      <c r="CH516" s="8"/>
      <c r="CI516" s="8"/>
      <c r="CJ516" s="8"/>
    </row>
    <row r="517" spans="1:88" x14ac:dyDescent="0.3">
      <c r="A517" s="1" t="s">
        <v>2515</v>
      </c>
      <c r="B517" s="1"/>
      <c r="C517" s="1" t="s">
        <v>1878</v>
      </c>
      <c r="D517" s="1"/>
      <c r="E517" s="1"/>
      <c r="F517" s="1"/>
      <c r="G517" s="1"/>
      <c r="H517" s="1">
        <v>16141.35</v>
      </c>
      <c r="I517" s="1">
        <v>2.65</v>
      </c>
      <c r="J517" s="12">
        <v>1450.52</v>
      </c>
      <c r="K517" s="5">
        <v>1084.81</v>
      </c>
      <c r="L517" s="5">
        <v>1752.33</v>
      </c>
      <c r="M517" s="13">
        <f t="shared" si="23"/>
        <v>2.6501753301510611E-2</v>
      </c>
      <c r="N517" s="13">
        <v>3.5250119546366143E-2</v>
      </c>
      <c r="O517" s="13">
        <v>7.8037179141776658E-3</v>
      </c>
      <c r="P517" s="13">
        <v>9.8251466631626982E-4</v>
      </c>
      <c r="Q517" s="7"/>
      <c r="R517" s="8"/>
      <c r="S517" s="8"/>
      <c r="T517" s="8"/>
      <c r="U517" s="8"/>
      <c r="V517" s="13"/>
      <c r="W517" s="14"/>
      <c r="X517" s="1"/>
      <c r="Y517" s="1"/>
      <c r="Z517" s="1"/>
      <c r="AA517" s="1"/>
      <c r="AB517" s="1"/>
      <c r="AC517" s="1"/>
      <c r="AD517" s="8"/>
      <c r="AE517" s="8"/>
      <c r="AF517" s="8"/>
      <c r="AG517" s="8"/>
      <c r="AH517" s="9"/>
      <c r="AI517" s="8"/>
      <c r="AJ517" s="13"/>
      <c r="AK517" s="8"/>
      <c r="AL517" s="8"/>
      <c r="AM517" s="8"/>
      <c r="AN517" s="8"/>
      <c r="AO517" s="7"/>
      <c r="AP517" s="7"/>
      <c r="AQ517" s="7"/>
      <c r="AR517" s="7"/>
      <c r="AS517" s="7"/>
      <c r="AT517" s="7"/>
      <c r="AU517" s="8"/>
      <c r="AV517" s="8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7"/>
      <c r="BV517" s="7"/>
      <c r="BW517" s="8"/>
      <c r="BX517" s="8"/>
      <c r="BY517" s="8"/>
      <c r="BZ517" s="8"/>
      <c r="CA517" s="8"/>
      <c r="CC517" s="8"/>
      <c r="CE517" s="7"/>
      <c r="CF517" s="8"/>
      <c r="CG517" s="8"/>
      <c r="CH517" s="8"/>
      <c r="CI517" s="8"/>
      <c r="CJ517" s="8"/>
    </row>
    <row r="518" spans="1:88" x14ac:dyDescent="0.3">
      <c r="A518" s="1" t="s">
        <v>2516</v>
      </c>
      <c r="B518" s="1"/>
      <c r="C518" s="1" t="s">
        <v>1878</v>
      </c>
      <c r="D518" s="1"/>
      <c r="E518" s="1"/>
      <c r="F518" s="1"/>
      <c r="G518" s="1"/>
      <c r="H518" s="1">
        <v>16020.07</v>
      </c>
      <c r="I518" s="1">
        <v>-0.75</v>
      </c>
      <c r="J518" s="12">
        <v>1438.69</v>
      </c>
      <c r="K518" s="5">
        <v>1082.8800000000001</v>
      </c>
      <c r="L518" s="5">
        <v>1736.71</v>
      </c>
      <c r="M518" s="13">
        <f t="shared" si="23"/>
        <v>-7.5136218469954441E-3</v>
      </c>
      <c r="N518" s="13">
        <v>-8.1556958883710617E-3</v>
      </c>
      <c r="O518" s="13">
        <v>-1.7791133931286396E-3</v>
      </c>
      <c r="P518" s="13">
        <v>-8.9138461362870958E-3</v>
      </c>
      <c r="Q518" s="7"/>
      <c r="R518" s="8"/>
      <c r="S518" s="8"/>
      <c r="T518" s="8"/>
      <c r="U518" s="8"/>
      <c r="V518" s="13"/>
      <c r="W518" s="14"/>
      <c r="X518" s="1"/>
      <c r="Y518" s="1"/>
      <c r="Z518" s="1"/>
      <c r="AA518" s="1"/>
      <c r="AB518" s="1"/>
      <c r="AC518" s="1"/>
      <c r="AD518" s="8"/>
      <c r="AE518" s="8"/>
      <c r="AF518" s="8"/>
      <c r="AG518" s="8"/>
      <c r="AH518" s="9"/>
      <c r="AI518" s="8"/>
      <c r="AJ518" s="13"/>
      <c r="AK518" s="8"/>
      <c r="AL518" s="8"/>
      <c r="AM518" s="8"/>
      <c r="AN518" s="8"/>
      <c r="AO518" s="7"/>
      <c r="AP518" s="7"/>
      <c r="AQ518" s="7"/>
      <c r="AR518" s="7"/>
      <c r="AS518" s="7"/>
      <c r="AT518" s="7"/>
      <c r="AU518" s="8"/>
      <c r="AV518" s="8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7"/>
      <c r="BV518" s="7"/>
      <c r="BW518" s="8"/>
      <c r="BX518" s="8"/>
      <c r="BY518" s="8"/>
      <c r="BZ518" s="8"/>
      <c r="CA518" s="8"/>
      <c r="CC518" s="8"/>
      <c r="CE518" s="7"/>
      <c r="CF518" s="8"/>
      <c r="CG518" s="8"/>
      <c r="CH518" s="8"/>
      <c r="CI518" s="8"/>
      <c r="CJ518" s="8"/>
    </row>
    <row r="519" spans="1:88" x14ac:dyDescent="0.3">
      <c r="A519" s="1" t="s">
        <v>2517</v>
      </c>
      <c r="B519" s="1"/>
      <c r="C519" s="1" t="s">
        <v>1878</v>
      </c>
      <c r="D519" s="1"/>
      <c r="E519" s="1"/>
      <c r="F519" s="1"/>
      <c r="G519" s="1"/>
      <c r="H519" s="1">
        <v>16165.74</v>
      </c>
      <c r="I519" s="1">
        <v>0.9</v>
      </c>
      <c r="J519" s="12">
        <v>1451.64</v>
      </c>
      <c r="K519" s="5">
        <v>1093.23</v>
      </c>
      <c r="L519" s="5">
        <v>1730.13</v>
      </c>
      <c r="M519" s="13">
        <f t="shared" si="23"/>
        <v>9.0929690070018498E-3</v>
      </c>
      <c r="N519" s="13">
        <v>9.0012441874205429E-3</v>
      </c>
      <c r="O519" s="13">
        <v>9.5578457446807707E-3</v>
      </c>
      <c r="P519" s="13">
        <v>-3.7887730248572504E-3</v>
      </c>
      <c r="Q519" s="7"/>
      <c r="R519" s="8"/>
      <c r="S519" s="8"/>
      <c r="T519" s="8"/>
      <c r="U519" s="8"/>
      <c r="V519" s="13"/>
      <c r="W519" s="14"/>
      <c r="X519" s="1"/>
      <c r="Y519" s="1"/>
      <c r="Z519" s="1"/>
      <c r="AA519" s="1"/>
      <c r="AB519" s="1"/>
      <c r="AC519" s="1"/>
      <c r="AD519" s="8"/>
      <c r="AE519" s="8"/>
      <c r="AF519" s="8"/>
      <c r="AG519" s="8"/>
      <c r="AH519" s="9"/>
      <c r="AI519" s="8"/>
      <c r="AJ519" s="13"/>
      <c r="AK519" s="8"/>
      <c r="AL519" s="8"/>
      <c r="AM519" s="8"/>
      <c r="AN519" s="8"/>
      <c r="AO519" s="7"/>
      <c r="AP519" s="7"/>
      <c r="AQ519" s="7"/>
      <c r="AR519" s="7"/>
      <c r="AS519" s="7"/>
      <c r="AT519" s="7"/>
      <c r="AU519" s="8"/>
      <c r="AV519" s="8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7"/>
      <c r="BV519" s="7"/>
      <c r="BW519" s="8"/>
      <c r="BX519" s="8"/>
      <c r="BY519" s="8"/>
      <c r="BZ519" s="8"/>
      <c r="CA519" s="8"/>
      <c r="CC519" s="8"/>
      <c r="CE519" s="7"/>
      <c r="CF519" s="8"/>
      <c r="CG519" s="8"/>
      <c r="CH519" s="8"/>
      <c r="CI519" s="8"/>
      <c r="CJ519" s="8"/>
    </row>
    <row r="520" spans="1:88" x14ac:dyDescent="0.3">
      <c r="A520" s="1" t="s">
        <v>2518</v>
      </c>
      <c r="B520" s="1"/>
      <c r="C520" s="1" t="s">
        <v>1878</v>
      </c>
      <c r="D520" s="1"/>
      <c r="E520" s="1"/>
      <c r="F520" s="1"/>
      <c r="G520" s="1"/>
      <c r="H520" s="1">
        <v>16311.6</v>
      </c>
      <c r="I520" s="1">
        <v>0.9</v>
      </c>
      <c r="J520" s="12">
        <v>1464.1</v>
      </c>
      <c r="K520" s="5">
        <v>1104.29</v>
      </c>
      <c r="L520" s="5">
        <v>1732.12</v>
      </c>
      <c r="M520" s="13">
        <f t="shared" si="23"/>
        <v>9.0227852235653661E-3</v>
      </c>
      <c r="N520" s="13">
        <v>8.5833953321758916E-3</v>
      </c>
      <c r="O520" s="13">
        <v>1.0116809820440276E-2</v>
      </c>
      <c r="P520" s="13">
        <v>1.1502025859326803E-3</v>
      </c>
      <c r="Q520" s="7"/>
      <c r="R520" s="8"/>
      <c r="S520" s="8"/>
      <c r="T520" s="8"/>
      <c r="U520" s="8"/>
      <c r="V520" s="13"/>
      <c r="W520" s="14"/>
      <c r="X520" s="1"/>
      <c r="Y520" s="1"/>
      <c r="Z520" s="1"/>
      <c r="AA520" s="1"/>
      <c r="AB520" s="1"/>
      <c r="AC520" s="1"/>
      <c r="AD520" s="8"/>
      <c r="AE520" s="8"/>
      <c r="AF520" s="8"/>
      <c r="AG520" s="8"/>
      <c r="AH520" s="9"/>
      <c r="AI520" s="8"/>
      <c r="AJ520" s="13"/>
      <c r="AK520" s="8"/>
      <c r="AL520" s="8"/>
      <c r="AM520" s="8"/>
      <c r="AN520" s="8"/>
      <c r="AO520" s="7"/>
      <c r="AP520" s="7"/>
      <c r="AQ520" s="7"/>
      <c r="AR520" s="7"/>
      <c r="AS520" s="7"/>
      <c r="AT520" s="7"/>
      <c r="AU520" s="8"/>
      <c r="AV520" s="8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7"/>
      <c r="BV520" s="7"/>
      <c r="BW520" s="8"/>
      <c r="BX520" s="8"/>
      <c r="BY520" s="8"/>
      <c r="BZ520" s="8"/>
      <c r="CA520" s="8"/>
      <c r="CC520" s="8"/>
      <c r="CE520" s="7"/>
      <c r="CF520" s="8"/>
      <c r="CG520" s="8"/>
      <c r="CH520" s="8"/>
      <c r="CI520" s="8"/>
      <c r="CJ520" s="8"/>
    </row>
    <row r="521" spans="1:88" x14ac:dyDescent="0.3">
      <c r="A521" s="1" t="s">
        <v>2519</v>
      </c>
      <c r="B521" s="1"/>
      <c r="C521" s="1" t="s">
        <v>1878</v>
      </c>
      <c r="D521" s="1"/>
      <c r="E521" s="1"/>
      <c r="F521" s="1"/>
      <c r="G521" s="1"/>
      <c r="H521" s="1">
        <v>15914.43</v>
      </c>
      <c r="I521" s="1">
        <v>-2.4300000000000002</v>
      </c>
      <c r="J521" s="12">
        <v>1423.58</v>
      </c>
      <c r="K521" s="5">
        <v>1095.56</v>
      </c>
      <c r="L521" s="5">
        <v>1710.14</v>
      </c>
      <c r="M521" s="13">
        <f t="shared" si="23"/>
        <v>-2.4348929596115676E-2</v>
      </c>
      <c r="N521" s="13">
        <v>-2.7675705211392621E-2</v>
      </c>
      <c r="O521" s="13">
        <v>-7.9055320613244939E-3</v>
      </c>
      <c r="P521" s="13">
        <v>-1.26896519871601E-2</v>
      </c>
      <c r="Q521" s="7"/>
      <c r="R521" s="8"/>
      <c r="S521" s="8"/>
      <c r="T521" s="8"/>
      <c r="U521" s="8"/>
      <c r="V521" s="13"/>
      <c r="W521" s="14"/>
      <c r="X521" s="1"/>
      <c r="Y521" s="1"/>
      <c r="Z521" s="1"/>
      <c r="AA521" s="1"/>
      <c r="AB521" s="1"/>
      <c r="AC521" s="1"/>
      <c r="AD521" s="8"/>
      <c r="AE521" s="8"/>
      <c r="AF521" s="8"/>
      <c r="AG521" s="8"/>
      <c r="AH521" s="9"/>
      <c r="AI521" s="8"/>
      <c r="AJ521" s="13"/>
      <c r="AK521" s="8"/>
      <c r="AL521" s="8"/>
      <c r="AM521" s="8"/>
      <c r="AN521" s="8"/>
      <c r="AO521" s="7"/>
      <c r="AP521" s="7"/>
      <c r="AQ521" s="7"/>
      <c r="AR521" s="7"/>
      <c r="AS521" s="7"/>
      <c r="AT521" s="7"/>
      <c r="AU521" s="8"/>
      <c r="AV521" s="8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7"/>
      <c r="BV521" s="7"/>
      <c r="BW521" s="8"/>
      <c r="BX521" s="8"/>
      <c r="BY521" s="8"/>
      <c r="BZ521" s="8"/>
      <c r="CA521" s="8"/>
      <c r="CC521" s="8"/>
      <c r="CE521" s="7"/>
      <c r="CF521" s="8"/>
      <c r="CG521" s="8"/>
      <c r="CH521" s="8"/>
      <c r="CI521" s="8"/>
      <c r="CJ521" s="8"/>
    </row>
    <row r="522" spans="1:88" x14ac:dyDescent="0.3">
      <c r="A522" s="1" t="s">
        <v>2520</v>
      </c>
      <c r="B522" s="1"/>
      <c r="C522" s="1" t="s">
        <v>1878</v>
      </c>
      <c r="D522" s="1"/>
      <c r="E522" s="1"/>
      <c r="F522" s="1"/>
      <c r="G522" s="1"/>
      <c r="H522" s="1">
        <v>15953.44</v>
      </c>
      <c r="I522" s="1">
        <v>0.24</v>
      </c>
      <c r="J522" s="12">
        <v>1437.82</v>
      </c>
      <c r="K522" s="5">
        <v>1086.58</v>
      </c>
      <c r="L522" s="5">
        <v>1713.33</v>
      </c>
      <c r="M522" s="13">
        <f t="shared" si="23"/>
        <v>2.4512345085561105E-3</v>
      </c>
      <c r="N522" s="13">
        <v>1.000295030837739E-2</v>
      </c>
      <c r="O522" s="13">
        <v>-8.1967213114754189E-3</v>
      </c>
      <c r="P522" s="13">
        <v>1.8653443577718587E-3</v>
      </c>
      <c r="Q522" s="7"/>
      <c r="R522" s="8"/>
      <c r="S522" s="8"/>
      <c r="T522" s="8"/>
      <c r="U522" s="8"/>
      <c r="V522" s="13"/>
      <c r="W522" s="14"/>
      <c r="X522" s="1"/>
      <c r="Y522" s="1"/>
      <c r="Z522" s="1"/>
      <c r="AA522" s="1"/>
      <c r="AB522" s="1"/>
      <c r="AC522" s="1"/>
      <c r="AD522" s="8"/>
      <c r="AE522" s="8"/>
      <c r="AF522" s="8"/>
      <c r="AG522" s="8"/>
      <c r="AH522" s="9"/>
      <c r="AI522" s="8"/>
      <c r="AJ522" s="13"/>
      <c r="AK522" s="8"/>
      <c r="AL522" s="8"/>
      <c r="AM522" s="8"/>
      <c r="AN522" s="8"/>
      <c r="AO522" s="7"/>
      <c r="AP522" s="7"/>
      <c r="AQ522" s="7"/>
      <c r="AR522" s="7"/>
      <c r="AS522" s="7"/>
      <c r="AT522" s="7"/>
      <c r="AU522" s="8"/>
      <c r="AV522" s="8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7"/>
      <c r="BV522" s="7"/>
      <c r="BW522" s="8"/>
      <c r="BX522" s="8"/>
      <c r="BY522" s="8"/>
      <c r="BZ522" s="8"/>
      <c r="CA522" s="8"/>
      <c r="CC522" s="8"/>
      <c r="CE522" s="7"/>
      <c r="CF522" s="8"/>
      <c r="CG522" s="8"/>
      <c r="CH522" s="8"/>
      <c r="CI522" s="8"/>
      <c r="CJ522" s="8"/>
    </row>
    <row r="523" spans="1:88" x14ac:dyDescent="0.3">
      <c r="A523" s="1" t="s">
        <v>2521</v>
      </c>
      <c r="B523" s="1"/>
      <c r="C523" s="1" t="s">
        <v>1878</v>
      </c>
      <c r="D523" s="1"/>
      <c r="E523" s="1"/>
      <c r="F523" s="1"/>
      <c r="G523" s="1"/>
      <c r="H523" s="1">
        <v>15748.8</v>
      </c>
      <c r="I523" s="1">
        <v>-1.28</v>
      </c>
      <c r="J523" s="12">
        <v>1413.96</v>
      </c>
      <c r="K523" s="5">
        <v>1082.58</v>
      </c>
      <c r="L523" s="5">
        <v>1700.06</v>
      </c>
      <c r="M523" s="13">
        <f t="shared" si="23"/>
        <v>-1.2827327523092236E-2</v>
      </c>
      <c r="N523" s="13">
        <v>-1.6594566774700503E-2</v>
      </c>
      <c r="O523" s="13">
        <v>-3.6812751937270738E-3</v>
      </c>
      <c r="P523" s="13">
        <v>-7.745151255158067E-3</v>
      </c>
      <c r="Q523" s="7"/>
      <c r="R523" s="8"/>
      <c r="S523" s="8"/>
      <c r="T523" s="8"/>
      <c r="U523" s="8"/>
      <c r="V523" s="13"/>
      <c r="W523" s="14"/>
      <c r="X523" s="1"/>
      <c r="Y523" s="1"/>
      <c r="Z523" s="1"/>
      <c r="AA523" s="1"/>
      <c r="AB523" s="1"/>
      <c r="AC523" s="1"/>
      <c r="AD523" s="8"/>
      <c r="AE523" s="8"/>
      <c r="AF523" s="8"/>
      <c r="AG523" s="8"/>
      <c r="AH523" s="9"/>
      <c r="AI523" s="8"/>
      <c r="AJ523" s="13"/>
      <c r="AK523" s="8"/>
      <c r="AL523" s="8"/>
      <c r="AM523" s="8"/>
      <c r="AN523" s="8"/>
      <c r="AO523" s="7"/>
      <c r="AP523" s="7"/>
      <c r="AQ523" s="7"/>
      <c r="AR523" s="7"/>
      <c r="AS523" s="7"/>
      <c r="AT523" s="7"/>
      <c r="AU523" s="8"/>
      <c r="AV523" s="8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7"/>
      <c r="BV523" s="7"/>
      <c r="BW523" s="8"/>
      <c r="BX523" s="8"/>
      <c r="BY523" s="8"/>
      <c r="BZ523" s="8"/>
      <c r="CA523" s="8"/>
      <c r="CC523" s="8"/>
      <c r="CE523" s="7"/>
      <c r="CF523" s="8"/>
      <c r="CG523" s="8"/>
      <c r="CH523" s="8"/>
      <c r="CI523" s="8"/>
      <c r="CJ523" s="8"/>
    </row>
    <row r="524" spans="1:88" x14ac:dyDescent="0.3">
      <c r="A524" s="1" t="s">
        <v>2522</v>
      </c>
      <c r="B524" s="1"/>
      <c r="C524" s="1" t="s">
        <v>1878</v>
      </c>
      <c r="D524" s="1"/>
      <c r="E524" s="1"/>
      <c r="F524" s="1"/>
      <c r="G524" s="1"/>
      <c r="H524" s="1">
        <v>16062.79</v>
      </c>
      <c r="I524" s="1">
        <v>1.99</v>
      </c>
      <c r="J524" s="12">
        <v>1445.23</v>
      </c>
      <c r="K524" s="5">
        <v>1097.73</v>
      </c>
      <c r="L524" s="5">
        <v>1696.68</v>
      </c>
      <c r="M524" s="13">
        <f t="shared" si="23"/>
        <v>1.99373920552679E-2</v>
      </c>
      <c r="N524" s="13">
        <v>2.2115194206342448E-2</v>
      </c>
      <c r="O524" s="13">
        <v>1.3994346838108962E-2</v>
      </c>
      <c r="P524" s="13">
        <v>-1.988165123583796E-3</v>
      </c>
      <c r="Q524" s="7"/>
      <c r="R524" s="8"/>
      <c r="S524" s="8"/>
      <c r="T524" s="8"/>
      <c r="U524" s="8"/>
      <c r="V524" s="13"/>
      <c r="W524" s="14"/>
      <c r="X524" s="1"/>
      <c r="Y524" s="1"/>
      <c r="Z524" s="1"/>
      <c r="AA524" s="1"/>
      <c r="AB524" s="1"/>
      <c r="AC524" s="1"/>
      <c r="AD524" s="8"/>
      <c r="AE524" s="8"/>
      <c r="AF524" s="8"/>
      <c r="AG524" s="8"/>
      <c r="AH524" s="9"/>
      <c r="AI524" s="8"/>
      <c r="AJ524" s="13"/>
      <c r="AK524" s="8"/>
      <c r="AL524" s="8"/>
      <c r="AM524" s="8"/>
      <c r="AN524" s="8"/>
      <c r="AO524" s="7"/>
      <c r="AP524" s="7"/>
      <c r="AQ524" s="7"/>
      <c r="AR524" s="7"/>
      <c r="AS524" s="7"/>
      <c r="AT524" s="7"/>
      <c r="AU524" s="8"/>
      <c r="AV524" s="8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7"/>
      <c r="BV524" s="7"/>
      <c r="BW524" s="8"/>
      <c r="BX524" s="8"/>
      <c r="BY524" s="8"/>
      <c r="BZ524" s="8"/>
      <c r="CA524" s="8"/>
      <c r="CC524" s="8"/>
      <c r="CE524" s="7"/>
      <c r="CF524" s="8"/>
      <c r="CG524" s="8"/>
      <c r="CH524" s="8"/>
      <c r="CI524" s="8"/>
      <c r="CJ524" s="8"/>
    </row>
    <row r="525" spans="1:88" x14ac:dyDescent="0.3">
      <c r="A525" s="1" t="s">
        <v>2523</v>
      </c>
      <c r="B525" s="1"/>
      <c r="C525" s="1" t="s">
        <v>1878</v>
      </c>
      <c r="D525" s="1"/>
      <c r="E525" s="1"/>
      <c r="F525" s="1"/>
      <c r="G525" s="1"/>
      <c r="H525" s="1">
        <v>15940.52</v>
      </c>
      <c r="I525" s="1">
        <v>-0.76</v>
      </c>
      <c r="J525" s="12">
        <v>1427.72</v>
      </c>
      <c r="K525" s="5">
        <v>1091.03</v>
      </c>
      <c r="L525" s="5">
        <v>1694.52</v>
      </c>
      <c r="M525" s="13">
        <f t="shared" si="23"/>
        <v>-7.6120026471118152E-3</v>
      </c>
      <c r="N525" s="13">
        <v>-1.2115718605343107E-2</v>
      </c>
      <c r="O525" s="13">
        <v>-6.103504504750723E-3</v>
      </c>
      <c r="P525" s="13">
        <v>-1.2730744748568057E-3</v>
      </c>
      <c r="Q525" s="7"/>
      <c r="R525" s="8"/>
      <c r="S525" s="8"/>
      <c r="T525" s="8"/>
      <c r="U525" s="8"/>
      <c r="V525" s="13"/>
      <c r="W525" s="14"/>
      <c r="X525" s="1"/>
      <c r="Y525" s="1"/>
      <c r="Z525" s="1"/>
      <c r="AA525" s="1"/>
      <c r="AB525" s="1"/>
      <c r="AC525" s="1"/>
      <c r="AD525" s="8"/>
      <c r="AE525" s="8"/>
      <c r="AF525" s="8"/>
      <c r="AG525" s="8"/>
      <c r="AH525" s="9"/>
      <c r="AI525" s="8"/>
      <c r="AJ525" s="13"/>
      <c r="AK525" s="8"/>
      <c r="AL525" s="8"/>
      <c r="AM525" s="8"/>
      <c r="AN525" s="8"/>
      <c r="AO525" s="7"/>
      <c r="AP525" s="7"/>
      <c r="AQ525" s="7"/>
      <c r="AR525" s="7"/>
      <c r="AS525" s="7"/>
      <c r="AT525" s="7"/>
      <c r="AU525" s="8"/>
      <c r="AV525" s="8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7"/>
      <c r="BV525" s="7"/>
      <c r="BW525" s="8"/>
      <c r="BX525" s="8"/>
      <c r="BY525" s="8"/>
      <c r="BZ525" s="8"/>
      <c r="CA525" s="8"/>
      <c r="CC525" s="8"/>
      <c r="CE525" s="7"/>
      <c r="CF525" s="8"/>
      <c r="CG525" s="8"/>
      <c r="CH525" s="8"/>
      <c r="CI525" s="8"/>
      <c r="CJ525" s="8"/>
    </row>
    <row r="526" spans="1:88" x14ac:dyDescent="0.3">
      <c r="A526" s="1" t="s">
        <v>2524</v>
      </c>
      <c r="B526" s="1"/>
      <c r="C526" s="1" t="s">
        <v>1878</v>
      </c>
      <c r="D526" s="1"/>
      <c r="E526" s="1"/>
      <c r="F526" s="1"/>
      <c r="G526" s="1"/>
      <c r="H526" s="1">
        <v>15743.87</v>
      </c>
      <c r="I526" s="1">
        <v>-1.23</v>
      </c>
      <c r="J526" s="12">
        <v>1401.43</v>
      </c>
      <c r="K526" s="5">
        <v>1083.42</v>
      </c>
      <c r="L526" s="5">
        <v>1690.56</v>
      </c>
      <c r="M526" s="13">
        <f t="shared" si="23"/>
        <v>-1.2336485886282222E-2</v>
      </c>
      <c r="N526" s="13">
        <v>-1.8413974728938465E-2</v>
      </c>
      <c r="O526" s="13">
        <v>-6.9750602641539539E-3</v>
      </c>
      <c r="P526" s="13">
        <v>-2.3369449755683558E-3</v>
      </c>
      <c r="Q526" s="7"/>
      <c r="R526" s="8"/>
      <c r="S526" s="8"/>
      <c r="T526" s="8"/>
      <c r="U526" s="8"/>
      <c r="V526" s="13"/>
      <c r="W526" s="14"/>
      <c r="X526" s="1"/>
      <c r="Y526" s="1"/>
      <c r="Z526" s="1"/>
      <c r="AA526" s="1"/>
      <c r="AB526" s="1"/>
      <c r="AC526" s="1"/>
      <c r="AD526" s="8"/>
      <c r="AE526" s="8"/>
      <c r="AF526" s="8"/>
      <c r="AG526" s="8"/>
      <c r="AH526" s="9"/>
      <c r="AI526" s="8"/>
      <c r="AJ526" s="13"/>
      <c r="AK526" s="8"/>
      <c r="AL526" s="8"/>
      <c r="AM526" s="8"/>
      <c r="AN526" s="8"/>
      <c r="AO526" s="7"/>
      <c r="AP526" s="7"/>
      <c r="AQ526" s="7"/>
      <c r="AR526" s="7"/>
      <c r="AS526" s="7"/>
      <c r="AT526" s="7"/>
      <c r="AU526" s="8"/>
      <c r="AV526" s="8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7"/>
      <c r="BV526" s="7"/>
      <c r="BW526" s="8"/>
      <c r="BX526" s="8"/>
      <c r="BY526" s="8"/>
      <c r="BZ526" s="8"/>
      <c r="CA526" s="8"/>
      <c r="CC526" s="8"/>
      <c r="CE526" s="7"/>
      <c r="CF526" s="8"/>
      <c r="CG526" s="8"/>
      <c r="CH526" s="8"/>
      <c r="CI526" s="8"/>
      <c r="CJ526" s="8"/>
    </row>
    <row r="527" spans="1:88" x14ac:dyDescent="0.3">
      <c r="A527" s="1" t="s">
        <v>2525</v>
      </c>
      <c r="B527" s="1"/>
      <c r="C527" s="1" t="s">
        <v>1878</v>
      </c>
      <c r="D527" s="1"/>
      <c r="E527" s="1"/>
      <c r="F527" s="1"/>
      <c r="G527" s="1"/>
      <c r="H527" s="1">
        <v>15452.9</v>
      </c>
      <c r="I527" s="1">
        <v>-1.84</v>
      </c>
      <c r="J527" s="12">
        <v>1371.98</v>
      </c>
      <c r="K527" s="5">
        <v>1074.27</v>
      </c>
      <c r="L527" s="5">
        <v>1691.21</v>
      </c>
      <c r="M527" s="13">
        <f t="shared" si="23"/>
        <v>-1.8481478823186515E-2</v>
      </c>
      <c r="N527" s="13">
        <v>-2.1014249730632262E-2</v>
      </c>
      <c r="O527" s="13">
        <v>-8.4454782078973167E-3</v>
      </c>
      <c r="P527" s="13">
        <v>3.8448798031431863E-4</v>
      </c>
      <c r="Q527" s="7"/>
      <c r="R527" s="8"/>
      <c r="S527" s="8"/>
      <c r="T527" s="8"/>
      <c r="U527" s="8"/>
      <c r="V527" s="13"/>
      <c r="W527" s="14"/>
      <c r="X527" s="1"/>
      <c r="Y527" s="1"/>
      <c r="Z527" s="1"/>
      <c r="AA527" s="1"/>
      <c r="AB527" s="1"/>
      <c r="AC527" s="1"/>
      <c r="AD527" s="8"/>
      <c r="AE527" s="8"/>
      <c r="AF527" s="8"/>
      <c r="AG527" s="8"/>
      <c r="AH527" s="9"/>
      <c r="AI527" s="8"/>
      <c r="AJ527" s="13"/>
      <c r="AK527" s="8"/>
      <c r="AL527" s="8"/>
      <c r="AM527" s="8"/>
      <c r="AN527" s="8"/>
      <c r="AO527" s="7"/>
      <c r="AP527" s="7"/>
      <c r="AQ527" s="7"/>
      <c r="AR527" s="7"/>
      <c r="AS527" s="7"/>
      <c r="AT527" s="7"/>
      <c r="AU527" s="8"/>
      <c r="AV527" s="8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7"/>
      <c r="BV527" s="7"/>
      <c r="BW527" s="8"/>
      <c r="BX527" s="8"/>
      <c r="BY527" s="8"/>
      <c r="BZ527" s="8"/>
      <c r="CA527" s="8"/>
      <c r="CC527" s="8"/>
      <c r="CE527" s="7"/>
      <c r="CF527" s="8"/>
      <c r="CG527" s="8"/>
      <c r="CH527" s="8"/>
      <c r="CI527" s="8"/>
      <c r="CJ527" s="8"/>
    </row>
    <row r="528" spans="1:88" x14ac:dyDescent="0.3">
      <c r="A528" s="1" t="s">
        <v>2526</v>
      </c>
      <c r="B528" s="1"/>
      <c r="C528" s="1" t="s">
        <v>1878</v>
      </c>
      <c r="D528" s="1"/>
      <c r="E528" s="1"/>
      <c r="F528" s="1"/>
      <c r="G528" s="1"/>
      <c r="H528" s="1">
        <v>15529.76</v>
      </c>
      <c r="I528" s="1">
        <v>0.49</v>
      </c>
      <c r="J528" s="12">
        <v>1382.04</v>
      </c>
      <c r="K528" s="5">
        <v>1082.71</v>
      </c>
      <c r="L528" s="5">
        <v>1683.27</v>
      </c>
      <c r="M528" s="13">
        <f t="shared" si="23"/>
        <v>4.9738236835805694E-3</v>
      </c>
      <c r="N528" s="13">
        <v>7.3324684033293508E-3</v>
      </c>
      <c r="O528" s="13">
        <v>7.8564979009001501E-3</v>
      </c>
      <c r="P528" s="13">
        <v>-4.6948634409683665E-3</v>
      </c>
      <c r="Q528" s="7"/>
      <c r="R528" s="8"/>
      <c r="S528" s="8"/>
      <c r="T528" s="8"/>
      <c r="U528" s="8"/>
      <c r="V528" s="13"/>
      <c r="W528" s="14"/>
      <c r="X528" s="1"/>
      <c r="Y528" s="1"/>
      <c r="Z528" s="1"/>
      <c r="AA528" s="1"/>
      <c r="AB528" s="1"/>
      <c r="AC528" s="1"/>
      <c r="AD528" s="8"/>
      <c r="AE528" s="8"/>
      <c r="AF528" s="8"/>
      <c r="AG528" s="8"/>
      <c r="AH528" s="9"/>
      <c r="AI528" s="8"/>
      <c r="AJ528" s="13"/>
      <c r="AK528" s="8"/>
      <c r="AL528" s="8"/>
      <c r="AM528" s="8"/>
      <c r="AN528" s="8"/>
      <c r="AO528" s="7"/>
      <c r="AP528" s="7"/>
      <c r="AQ528" s="7"/>
      <c r="AR528" s="7"/>
      <c r="AS528" s="7"/>
      <c r="AT528" s="7"/>
      <c r="AU528" s="8"/>
      <c r="AV528" s="8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7"/>
      <c r="BV528" s="7"/>
      <c r="BW528" s="8"/>
      <c r="BX528" s="8"/>
      <c r="BY528" s="8"/>
      <c r="BZ528" s="8"/>
      <c r="CA528" s="8"/>
      <c r="CC528" s="8"/>
      <c r="CE528" s="7"/>
      <c r="CF528" s="8"/>
      <c r="CG528" s="8"/>
      <c r="CH528" s="8"/>
      <c r="CI528" s="8"/>
      <c r="CJ528" s="8"/>
    </row>
    <row r="529" spans="1:88" x14ac:dyDescent="0.3">
      <c r="A529" s="1" t="s">
        <v>2527</v>
      </c>
      <c r="B529" s="1"/>
      <c r="C529" s="1" t="s">
        <v>1878</v>
      </c>
      <c r="D529" s="1"/>
      <c r="E529" s="1"/>
      <c r="F529" s="1"/>
      <c r="G529" s="1"/>
      <c r="H529" s="1">
        <v>15318.12</v>
      </c>
      <c r="I529" s="1">
        <v>-1.36</v>
      </c>
      <c r="J529" s="12">
        <v>1362.59</v>
      </c>
      <c r="K529" s="5">
        <v>1071.96</v>
      </c>
      <c r="L529" s="5">
        <v>1683.88</v>
      </c>
      <c r="M529" s="13">
        <f t="shared" si="23"/>
        <v>-1.3628027735135606E-2</v>
      </c>
      <c r="N529" s="13">
        <v>-1.4073398743885912E-2</v>
      </c>
      <c r="O529" s="13">
        <v>-9.9287897959748905E-3</v>
      </c>
      <c r="P529" s="13">
        <v>3.6238987209435969E-4</v>
      </c>
      <c r="Q529" s="7"/>
      <c r="R529" s="8"/>
      <c r="S529" s="8"/>
      <c r="T529" s="8"/>
      <c r="U529" s="8"/>
      <c r="V529" s="13"/>
      <c r="W529" s="14"/>
      <c r="X529" s="1"/>
      <c r="Y529" s="1"/>
      <c r="Z529" s="1"/>
      <c r="AA529" s="1"/>
      <c r="AB529" s="1"/>
      <c r="AC529" s="1"/>
      <c r="AD529" s="8"/>
      <c r="AE529" s="8"/>
      <c r="AF529" s="8"/>
      <c r="AG529" s="8"/>
      <c r="AH529" s="9"/>
      <c r="AI529" s="8"/>
      <c r="AJ529" s="13"/>
      <c r="AK529" s="8"/>
      <c r="AL529" s="8"/>
      <c r="AM529" s="8"/>
      <c r="AN529" s="8"/>
      <c r="AO529" s="7"/>
      <c r="AP529" s="7"/>
      <c r="AQ529" s="7"/>
      <c r="AR529" s="7"/>
      <c r="AS529" s="7"/>
      <c r="AT529" s="7"/>
      <c r="AU529" s="8"/>
      <c r="AV529" s="8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7"/>
      <c r="BV529" s="7"/>
      <c r="BW529" s="8"/>
      <c r="BX529" s="8"/>
      <c r="BY529" s="8"/>
      <c r="BZ529" s="8"/>
      <c r="CA529" s="8"/>
      <c r="CC529" s="8"/>
      <c r="CE529" s="7"/>
      <c r="CF529" s="8"/>
      <c r="CG529" s="8"/>
      <c r="CH529" s="8"/>
      <c r="CI529" s="8"/>
      <c r="CJ529" s="8"/>
    </row>
    <row r="530" spans="1:88" x14ac:dyDescent="0.3">
      <c r="A530" s="1" t="s">
        <v>2528</v>
      </c>
      <c r="B530" s="1"/>
      <c r="C530" s="1" t="s">
        <v>1878</v>
      </c>
      <c r="D530" s="1"/>
      <c r="E530" s="1"/>
      <c r="F530" s="1"/>
      <c r="G530" s="1"/>
      <c r="H530" s="1">
        <v>15374.43</v>
      </c>
      <c r="I530" s="1">
        <v>0.36</v>
      </c>
      <c r="J530" s="12">
        <v>1369.84</v>
      </c>
      <c r="K530" s="5">
        <v>1076.8499999999999</v>
      </c>
      <c r="L530" s="5">
        <v>1683.3</v>
      </c>
      <c r="M530" s="13">
        <f t="shared" si="23"/>
        <v>3.6760385739242896E-3</v>
      </c>
      <c r="N530" s="13">
        <v>5.3207494550817636E-3</v>
      </c>
      <c r="O530" s="13">
        <v>4.5617373782602666E-3</v>
      </c>
      <c r="P530" s="13">
        <v>-3.4444259685972867E-4</v>
      </c>
      <c r="Q530" s="7"/>
      <c r="R530" s="8"/>
      <c r="S530" s="8"/>
      <c r="T530" s="8"/>
      <c r="U530" s="8"/>
      <c r="V530" s="13"/>
      <c r="W530" s="14"/>
      <c r="X530" s="1"/>
      <c r="Y530" s="1"/>
      <c r="Z530" s="1"/>
      <c r="AA530" s="1"/>
      <c r="AB530" s="1"/>
      <c r="AC530" s="1"/>
      <c r="AD530" s="8"/>
      <c r="AE530" s="8"/>
      <c r="AF530" s="8"/>
      <c r="AG530" s="8"/>
      <c r="AH530" s="9"/>
      <c r="AI530" s="8"/>
      <c r="AJ530" s="13"/>
      <c r="AK530" s="8"/>
      <c r="AL530" s="8"/>
      <c r="AM530" s="8"/>
      <c r="AN530" s="8"/>
      <c r="AO530" s="7"/>
      <c r="AP530" s="7"/>
      <c r="AQ530" s="7"/>
      <c r="AR530" s="7"/>
      <c r="AS530" s="7"/>
      <c r="AT530" s="7"/>
      <c r="AU530" s="8"/>
      <c r="AV530" s="8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7"/>
      <c r="BV530" s="7"/>
      <c r="BW530" s="8"/>
      <c r="BX530" s="8"/>
      <c r="BY530" s="8"/>
      <c r="BZ530" s="8"/>
      <c r="CA530" s="8"/>
      <c r="CC530" s="8"/>
      <c r="CE530" s="7"/>
      <c r="CF530" s="8"/>
      <c r="CG530" s="8"/>
      <c r="CH530" s="8"/>
      <c r="CI530" s="8"/>
      <c r="CJ530" s="8"/>
    </row>
    <row r="531" spans="1:88" x14ac:dyDescent="0.3">
      <c r="A531" s="1" t="s">
        <v>2529</v>
      </c>
      <c r="B531" s="1"/>
      <c r="C531" s="1" t="s">
        <v>1878</v>
      </c>
      <c r="D531" s="1"/>
      <c r="E531" s="1"/>
      <c r="F531" s="1"/>
      <c r="G531" s="1"/>
      <c r="H531" s="1">
        <v>15402.9</v>
      </c>
      <c r="I531" s="1">
        <v>0.18</v>
      </c>
      <c r="J531" s="12">
        <v>1379.69</v>
      </c>
      <c r="K531" s="5">
        <v>1071.19</v>
      </c>
      <c r="L531" s="5">
        <v>1681.85</v>
      </c>
      <c r="M531" s="13">
        <f t="shared" si="23"/>
        <v>1.8517759682796786E-3</v>
      </c>
      <c r="N531" s="13">
        <v>7.1906208024294926E-3</v>
      </c>
      <c r="O531" s="13">
        <v>-5.2560709476713319E-3</v>
      </c>
      <c r="P531" s="13">
        <v>-8.6140319610295002E-4</v>
      </c>
      <c r="Q531" s="7"/>
      <c r="R531" s="8"/>
      <c r="S531" s="8"/>
      <c r="T531" s="8"/>
      <c r="U531" s="8"/>
      <c r="V531" s="13"/>
      <c r="W531" s="14"/>
      <c r="X531" s="1"/>
      <c r="Y531" s="1"/>
      <c r="Z531" s="1"/>
      <c r="AA531" s="1"/>
      <c r="AB531" s="1"/>
      <c r="AC531" s="1"/>
      <c r="AD531" s="8"/>
      <c r="AE531" s="8"/>
      <c r="AF531" s="8"/>
      <c r="AG531" s="8"/>
      <c r="AH531" s="9"/>
      <c r="AI531" s="8"/>
      <c r="AJ531" s="13"/>
      <c r="AK531" s="8"/>
      <c r="AL531" s="8"/>
      <c r="AM531" s="8"/>
      <c r="AN531" s="8"/>
      <c r="AO531" s="7"/>
      <c r="AP531" s="7"/>
      <c r="AQ531" s="7"/>
      <c r="AR531" s="7"/>
      <c r="AS531" s="7"/>
      <c r="AT531" s="7"/>
      <c r="AU531" s="8"/>
      <c r="AV531" s="8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7"/>
      <c r="BV531" s="7"/>
      <c r="BW531" s="8"/>
      <c r="BX531" s="8"/>
      <c r="BY531" s="8"/>
      <c r="BZ531" s="8"/>
      <c r="CA531" s="8"/>
      <c r="CC531" s="8"/>
      <c r="CE531" s="7"/>
      <c r="CF531" s="8"/>
      <c r="CG531" s="8"/>
      <c r="CH531" s="8"/>
      <c r="CI531" s="8"/>
      <c r="CJ531" s="8"/>
    </row>
    <row r="532" spans="1:88" x14ac:dyDescent="0.3">
      <c r="A532" s="1" t="s">
        <v>2530</v>
      </c>
      <c r="B532" s="1"/>
      <c r="C532" s="1" t="s">
        <v>1878</v>
      </c>
      <c r="D532" s="1"/>
      <c r="E532" s="1"/>
      <c r="F532" s="1"/>
      <c r="G532" s="1"/>
      <c r="H532" s="1">
        <v>15289.83</v>
      </c>
      <c r="I532" s="1">
        <v>-0.73</v>
      </c>
      <c r="J532" s="12">
        <v>1367.04</v>
      </c>
      <c r="K532" s="5">
        <v>1068.8699999999999</v>
      </c>
      <c r="L532" s="5">
        <v>1676.43</v>
      </c>
      <c r="M532" s="13">
        <f t="shared" si="23"/>
        <v>-7.3408254289776265E-3</v>
      </c>
      <c r="N532" s="13">
        <v>-9.1687263080837411E-3</v>
      </c>
      <c r="O532" s="13">
        <v>-2.1658155882711139E-3</v>
      </c>
      <c r="P532" s="13">
        <v>-3.2226417338049318E-3</v>
      </c>
      <c r="Q532" s="7"/>
      <c r="R532" s="8"/>
      <c r="S532" s="8"/>
      <c r="T532" s="8"/>
      <c r="U532" s="8"/>
      <c r="V532" s="13"/>
      <c r="W532" s="14"/>
      <c r="X532" s="1"/>
      <c r="Y532" s="1"/>
      <c r="Z532" s="1"/>
      <c r="AA532" s="1"/>
      <c r="AB532" s="1"/>
      <c r="AC532" s="1"/>
      <c r="AD532" s="8"/>
      <c r="AE532" s="8"/>
      <c r="AF532" s="8"/>
      <c r="AG532" s="8"/>
      <c r="AH532" s="9"/>
      <c r="AI532" s="8"/>
      <c r="AJ532" s="13"/>
      <c r="AK532" s="8"/>
      <c r="AL532" s="8"/>
      <c r="AM532" s="8"/>
      <c r="AN532" s="8"/>
      <c r="AO532" s="7"/>
      <c r="AP532" s="7"/>
      <c r="AQ532" s="7"/>
      <c r="AR532" s="7"/>
      <c r="AS532" s="7"/>
      <c r="AT532" s="7"/>
      <c r="AU532" s="8"/>
      <c r="AV532" s="8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7"/>
      <c r="BV532" s="7"/>
      <c r="BW532" s="8"/>
      <c r="BX532" s="8"/>
      <c r="BY532" s="8"/>
      <c r="BZ532" s="8"/>
      <c r="CA532" s="8"/>
      <c r="CC532" s="8"/>
      <c r="CE532" s="7"/>
      <c r="CF532" s="8"/>
      <c r="CG532" s="8"/>
      <c r="CH532" s="8"/>
      <c r="CI532" s="8"/>
      <c r="CJ532" s="8"/>
    </row>
    <row r="533" spans="1:88" x14ac:dyDescent="0.3">
      <c r="A533" s="1" t="s">
        <v>2531</v>
      </c>
      <c r="B533" s="1"/>
      <c r="C533" s="1" t="s">
        <v>1878</v>
      </c>
      <c r="D533" s="1"/>
      <c r="E533" s="1"/>
      <c r="F533" s="1"/>
      <c r="G533" s="1"/>
      <c r="H533" s="1">
        <v>15437.57</v>
      </c>
      <c r="I533" s="1">
        <v>0.96</v>
      </c>
      <c r="J533" s="12">
        <v>1385.44</v>
      </c>
      <c r="K533" s="5">
        <v>1071.3499999999999</v>
      </c>
      <c r="L533" s="5">
        <v>1681.54</v>
      </c>
      <c r="M533" s="13">
        <f t="shared" si="23"/>
        <v>9.662631958628598E-3</v>
      </c>
      <c r="N533" s="13">
        <v>1.3459737827715479E-2</v>
      </c>
      <c r="O533" s="13">
        <v>2.3202073217509778E-3</v>
      </c>
      <c r="P533" s="13">
        <v>3.0481439726084414E-3</v>
      </c>
      <c r="Q533" s="7"/>
      <c r="R533" s="8"/>
      <c r="S533" s="8"/>
      <c r="T533" s="8"/>
      <c r="U533" s="8"/>
      <c r="V533" s="13"/>
      <c r="W533" s="14"/>
      <c r="X533" s="1"/>
      <c r="Y533" s="1"/>
      <c r="Z533" s="1"/>
      <c r="AA533" s="1"/>
      <c r="AB533" s="1"/>
      <c r="AC533" s="1"/>
      <c r="AD533" s="8"/>
      <c r="AE533" s="8"/>
      <c r="AF533" s="8"/>
      <c r="AG533" s="8"/>
      <c r="AH533" s="9"/>
      <c r="AI533" s="8"/>
      <c r="AJ533" s="13"/>
      <c r="AK533" s="8"/>
      <c r="AL533" s="8"/>
      <c r="AM533" s="8"/>
      <c r="AN533" s="8"/>
      <c r="AO533" s="7"/>
      <c r="AP533" s="7"/>
      <c r="AQ533" s="7"/>
      <c r="AR533" s="7"/>
      <c r="AS533" s="7"/>
      <c r="AT533" s="7"/>
      <c r="AU533" s="8"/>
      <c r="AV533" s="8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7"/>
      <c r="BV533" s="7"/>
      <c r="BW533" s="8"/>
      <c r="BX533" s="8"/>
      <c r="BY533" s="8"/>
      <c r="BZ533" s="8"/>
      <c r="CA533" s="8"/>
      <c r="CC533" s="8"/>
      <c r="CE533" s="7"/>
      <c r="CF533" s="8"/>
      <c r="CG533" s="8"/>
      <c r="CH533" s="8"/>
      <c r="CI533" s="8"/>
      <c r="CJ533" s="8"/>
    </row>
    <row r="534" spans="1:88" x14ac:dyDescent="0.3">
      <c r="A534" s="1" t="s">
        <v>2532</v>
      </c>
      <c r="B534" s="1"/>
      <c r="C534" s="1" t="s">
        <v>1878</v>
      </c>
      <c r="D534" s="1"/>
      <c r="E534" s="1"/>
      <c r="F534" s="1"/>
      <c r="G534" s="1"/>
      <c r="H534" s="1">
        <v>15376.4</v>
      </c>
      <c r="I534" s="1">
        <v>-0.39</v>
      </c>
      <c r="J534" s="12">
        <v>1377.94</v>
      </c>
      <c r="K534" s="5">
        <v>1067.3800000000001</v>
      </c>
      <c r="L534" s="5">
        <v>1672.8</v>
      </c>
      <c r="M534" s="13">
        <f t="shared" si="23"/>
        <v>-3.9624111825889985E-3</v>
      </c>
      <c r="N534" s="13">
        <v>-5.4134426608153374E-3</v>
      </c>
      <c r="O534" s="13">
        <v>-3.7056050777055649E-3</v>
      </c>
      <c r="P534" s="13">
        <v>-5.1976164706162287E-3</v>
      </c>
      <c r="Q534" s="7"/>
      <c r="R534" s="8"/>
      <c r="S534" s="8"/>
      <c r="T534" s="8"/>
      <c r="U534" s="8"/>
      <c r="V534" s="13"/>
      <c r="W534" s="14"/>
      <c r="X534" s="1"/>
      <c r="Y534" s="1"/>
      <c r="Z534" s="1"/>
      <c r="AA534" s="1"/>
      <c r="AB534" s="1"/>
      <c r="AC534" s="1"/>
      <c r="AD534" s="8"/>
      <c r="AE534" s="8"/>
      <c r="AF534" s="8"/>
      <c r="AG534" s="8"/>
      <c r="AH534" s="9"/>
      <c r="AI534" s="8"/>
      <c r="AJ534" s="13"/>
      <c r="AK534" s="8"/>
      <c r="AL534" s="8"/>
      <c r="AM534" s="8"/>
      <c r="AN534" s="8"/>
      <c r="AO534" s="7"/>
      <c r="AP534" s="7"/>
      <c r="AQ534" s="7"/>
      <c r="AR534" s="7"/>
      <c r="AS534" s="7"/>
      <c r="AT534" s="7"/>
      <c r="AU534" s="8"/>
      <c r="AV534" s="8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7"/>
      <c r="BV534" s="7"/>
      <c r="BW534" s="8"/>
      <c r="BX534" s="8"/>
      <c r="BY534" s="8"/>
      <c r="BZ534" s="8"/>
      <c r="CA534" s="8"/>
      <c r="CC534" s="8"/>
      <c r="CE534" s="7"/>
      <c r="CF534" s="8"/>
      <c r="CG534" s="8"/>
      <c r="CH534" s="8"/>
      <c r="CI534" s="8"/>
      <c r="CJ534" s="8"/>
    </row>
    <row r="535" spans="1:88" x14ac:dyDescent="0.3">
      <c r="A535" s="1" t="s">
        <v>2533</v>
      </c>
      <c r="B535" s="1"/>
      <c r="C535" s="1" t="s">
        <v>1878</v>
      </c>
      <c r="D535" s="1"/>
      <c r="E535" s="1"/>
      <c r="F535" s="1"/>
      <c r="G535" s="1"/>
      <c r="H535" s="1">
        <v>15376.73</v>
      </c>
      <c r="I535" s="1">
        <v>0</v>
      </c>
      <c r="J535" s="12">
        <v>1371.71</v>
      </c>
      <c r="K535" s="5">
        <v>1071.81</v>
      </c>
      <c r="L535" s="5">
        <v>1692.36</v>
      </c>
      <c r="M535" s="13">
        <f t="shared" si="23"/>
        <v>2.1461460419924805E-5</v>
      </c>
      <c r="N535" s="13">
        <v>-4.5212418537817767E-3</v>
      </c>
      <c r="O535" s="13">
        <v>4.1503494538026597E-3</v>
      </c>
      <c r="P535" s="13">
        <v>1.1692969870875203E-2</v>
      </c>
      <c r="Q535" s="7"/>
      <c r="R535" s="8"/>
      <c r="S535" s="8"/>
      <c r="T535" s="8"/>
      <c r="U535" s="8"/>
      <c r="V535" s="13"/>
      <c r="W535" s="14"/>
      <c r="X535" s="1"/>
      <c r="Y535" s="1"/>
      <c r="Z535" s="1"/>
      <c r="AA535" s="1"/>
      <c r="AB535" s="1"/>
      <c r="AC535" s="1"/>
      <c r="AD535" s="8"/>
      <c r="AE535" s="8"/>
      <c r="AF535" s="8"/>
      <c r="AG535" s="8"/>
      <c r="AH535" s="9"/>
      <c r="AI535" s="8"/>
      <c r="AJ535" s="13"/>
      <c r="AK535" s="8"/>
      <c r="AL535" s="8"/>
      <c r="AM535" s="8"/>
      <c r="AN535" s="8"/>
      <c r="AO535" s="7"/>
      <c r="AP535" s="7"/>
      <c r="AQ535" s="7"/>
      <c r="AR535" s="7"/>
      <c r="AS535" s="7"/>
      <c r="AT535" s="7"/>
      <c r="AU535" s="8"/>
      <c r="AV535" s="8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7"/>
      <c r="BV535" s="7"/>
      <c r="BW535" s="8"/>
      <c r="BX535" s="8"/>
      <c r="BY535" s="8"/>
      <c r="BZ535" s="8"/>
      <c r="CA535" s="8"/>
      <c r="CC535" s="8"/>
      <c r="CE535" s="7"/>
      <c r="CF535" s="8"/>
      <c r="CG535" s="8"/>
      <c r="CH535" s="8"/>
      <c r="CI535" s="8"/>
      <c r="CJ535" s="8"/>
    </row>
    <row r="536" spans="1:88" x14ac:dyDescent="0.3">
      <c r="A536" s="1" t="s">
        <v>2534</v>
      </c>
      <c r="B536" s="1"/>
      <c r="C536" s="1" t="s">
        <v>1878</v>
      </c>
      <c r="D536" s="1"/>
      <c r="E536" s="1"/>
      <c r="F536" s="1"/>
      <c r="G536" s="1"/>
      <c r="H536" s="1">
        <v>15259.44</v>
      </c>
      <c r="I536" s="1">
        <v>-0.76</v>
      </c>
      <c r="J536" s="12">
        <v>1355.76</v>
      </c>
      <c r="K536" s="5">
        <v>1062.71</v>
      </c>
      <c r="L536" s="5">
        <v>1662.57</v>
      </c>
      <c r="M536" s="13">
        <f t="shared" si="23"/>
        <v>-7.627759608187068E-3</v>
      </c>
      <c r="N536" s="13">
        <v>-1.162782220731795E-2</v>
      </c>
      <c r="O536" s="13">
        <v>-8.4903107826945767E-3</v>
      </c>
      <c r="P536" s="13">
        <v>-1.7602637736651716E-2</v>
      </c>
      <c r="Q536" s="7"/>
      <c r="R536" s="8"/>
      <c r="S536" s="8"/>
      <c r="T536" s="8"/>
      <c r="U536" s="8"/>
      <c r="V536" s="13"/>
      <c r="W536" s="14"/>
      <c r="X536" s="1"/>
      <c r="Y536" s="1"/>
      <c r="Z536" s="1"/>
      <c r="AA536" s="1"/>
      <c r="AB536" s="1"/>
      <c r="AC536" s="1"/>
      <c r="AD536" s="8"/>
      <c r="AE536" s="8"/>
      <c r="AF536" s="8"/>
      <c r="AG536" s="8"/>
      <c r="AH536" s="9"/>
      <c r="AI536" s="8"/>
      <c r="AJ536" s="13"/>
      <c r="AK536" s="8"/>
      <c r="AL536" s="8"/>
      <c r="AM536" s="8"/>
      <c r="AN536" s="8"/>
      <c r="AO536" s="7"/>
      <c r="AP536" s="7"/>
      <c r="AQ536" s="7"/>
      <c r="AR536" s="7"/>
      <c r="AS536" s="7"/>
      <c r="AT536" s="7"/>
      <c r="AU536" s="8"/>
      <c r="AV536" s="8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7"/>
      <c r="BV536" s="7"/>
      <c r="BW536" s="8"/>
      <c r="BX536" s="8"/>
      <c r="BY536" s="8"/>
      <c r="BZ536" s="8"/>
      <c r="CA536" s="8"/>
      <c r="CC536" s="8"/>
      <c r="CE536" s="7"/>
      <c r="CF536" s="8"/>
      <c r="CG536" s="8"/>
      <c r="CH536" s="8"/>
      <c r="CI536" s="8"/>
      <c r="CJ536" s="8"/>
    </row>
    <row r="537" spans="1:88" x14ac:dyDescent="0.3">
      <c r="A537" s="1" t="s">
        <v>2535</v>
      </c>
      <c r="B537" s="1"/>
      <c r="C537" s="1" t="s">
        <v>1878</v>
      </c>
      <c r="D537" s="1"/>
      <c r="E537" s="1"/>
      <c r="F537" s="1"/>
      <c r="G537" s="1"/>
      <c r="H537" s="1">
        <v>15142.64</v>
      </c>
      <c r="I537" s="1">
        <v>-0.76</v>
      </c>
      <c r="J537" s="12">
        <v>1345.52</v>
      </c>
      <c r="K537" s="5">
        <v>1057.4000000000001</v>
      </c>
      <c r="L537" s="5">
        <v>1675.73</v>
      </c>
      <c r="M537" s="13">
        <f t="shared" si="23"/>
        <v>-7.6542782697137657E-3</v>
      </c>
      <c r="N537" s="13">
        <v>-7.5529592258216649E-3</v>
      </c>
      <c r="O537" s="13">
        <v>-4.9966594837725919E-3</v>
      </c>
      <c r="P537" s="13">
        <v>7.915456191318393E-3</v>
      </c>
      <c r="Q537" s="7"/>
      <c r="R537" s="8"/>
      <c r="S537" s="8"/>
      <c r="T537" s="8"/>
      <c r="U537" s="8"/>
      <c r="V537" s="13"/>
      <c r="W537" s="14"/>
      <c r="X537" s="1"/>
      <c r="Y537" s="1"/>
      <c r="Z537" s="1"/>
      <c r="AA537" s="1"/>
      <c r="AB537" s="1"/>
      <c r="AC537" s="1"/>
      <c r="AD537" s="8"/>
      <c r="AE537" s="8"/>
      <c r="AF537" s="8"/>
      <c r="AG537" s="8"/>
      <c r="AH537" s="9"/>
      <c r="AI537" s="8"/>
      <c r="AJ537" s="13"/>
      <c r="AK537" s="8"/>
      <c r="AL537" s="8"/>
      <c r="AM537" s="8"/>
      <c r="AN537" s="8"/>
      <c r="AO537" s="7"/>
      <c r="AP537" s="7"/>
      <c r="AQ537" s="7"/>
      <c r="AR537" s="7"/>
      <c r="AS537" s="7"/>
      <c r="AT537" s="7"/>
      <c r="AU537" s="8"/>
      <c r="AV537" s="8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7"/>
      <c r="BV537" s="7"/>
      <c r="BW537" s="8"/>
      <c r="BX537" s="8"/>
      <c r="BY537" s="8"/>
      <c r="BZ537" s="8"/>
      <c r="CA537" s="8"/>
      <c r="CC537" s="8"/>
      <c r="CE537" s="7"/>
      <c r="CF537" s="8"/>
      <c r="CG537" s="8"/>
      <c r="CH537" s="8"/>
      <c r="CI537" s="8"/>
      <c r="CJ537" s="8"/>
    </row>
    <row r="538" spans="1:88" x14ac:dyDescent="0.3">
      <c r="A538" s="1" t="s">
        <v>2536</v>
      </c>
      <c r="B538" s="1"/>
      <c r="C538" s="1" t="s">
        <v>1878</v>
      </c>
      <c r="D538" s="1"/>
      <c r="E538" s="1"/>
      <c r="F538" s="1"/>
      <c r="G538" s="1"/>
      <c r="H538" s="1">
        <v>15191.69</v>
      </c>
      <c r="I538" s="1">
        <v>0.32</v>
      </c>
      <c r="J538" s="12">
        <v>1351.65</v>
      </c>
      <c r="K538" s="5">
        <v>1057.83</v>
      </c>
      <c r="L538" s="5">
        <v>1658.88</v>
      </c>
      <c r="M538" s="13">
        <f t="shared" si="23"/>
        <v>3.2391973922645256E-3</v>
      </c>
      <c r="N538" s="13">
        <v>4.5558594446757361E-3</v>
      </c>
      <c r="O538" s="13">
        <v>4.0665783998461436E-4</v>
      </c>
      <c r="P538" s="13">
        <v>-1.0055319174329891E-2</v>
      </c>
      <c r="Q538" s="7"/>
      <c r="R538" s="8"/>
      <c r="S538" s="8"/>
      <c r="T538" s="8"/>
      <c r="U538" s="8"/>
      <c r="V538" s="13"/>
      <c r="W538" s="14"/>
      <c r="X538" s="1"/>
      <c r="Y538" s="1"/>
      <c r="Z538" s="1"/>
      <c r="AA538" s="1"/>
      <c r="AB538" s="1"/>
      <c r="AC538" s="1"/>
      <c r="AD538" s="8"/>
      <c r="AE538" s="8"/>
      <c r="AF538" s="8"/>
      <c r="AG538" s="8"/>
      <c r="AH538" s="9"/>
      <c r="AI538" s="8"/>
      <c r="AJ538" s="13"/>
      <c r="AK538" s="8"/>
      <c r="AL538" s="8"/>
      <c r="AM538" s="8"/>
      <c r="AN538" s="8"/>
      <c r="AO538" s="7"/>
      <c r="AP538" s="7"/>
      <c r="AQ538" s="7"/>
      <c r="AR538" s="7"/>
      <c r="AS538" s="7"/>
      <c r="AT538" s="7"/>
      <c r="AU538" s="8"/>
      <c r="AV538" s="8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7"/>
      <c r="BV538" s="7"/>
      <c r="BW538" s="8"/>
      <c r="BX538" s="8"/>
      <c r="BY538" s="8"/>
      <c r="BZ538" s="8"/>
      <c r="CA538" s="8"/>
      <c r="CC538" s="8"/>
      <c r="CE538" s="7"/>
      <c r="CF538" s="8"/>
      <c r="CG538" s="8"/>
      <c r="CH538" s="8"/>
      <c r="CI538" s="8"/>
      <c r="CJ538" s="8"/>
    </row>
    <row r="539" spans="1:88" x14ac:dyDescent="0.3">
      <c r="A539" s="1" t="s">
        <v>2537</v>
      </c>
      <c r="B539" s="1"/>
      <c r="C539" s="1" t="s">
        <v>1878</v>
      </c>
      <c r="D539" s="1"/>
      <c r="E539" s="1"/>
      <c r="F539" s="1"/>
      <c r="G539" s="1"/>
      <c r="H539" s="1">
        <v>15071.76</v>
      </c>
      <c r="I539" s="1">
        <v>-0.78</v>
      </c>
      <c r="J539" s="12">
        <v>1338.25</v>
      </c>
      <c r="K539" s="5">
        <v>1058.6099999999999</v>
      </c>
      <c r="L539" s="5">
        <v>1660.97</v>
      </c>
      <c r="M539" s="13">
        <f t="shared" si="23"/>
        <v>-7.8944475565260186E-3</v>
      </c>
      <c r="N539" s="13">
        <v>-9.9138090482003838E-3</v>
      </c>
      <c r="O539" s="13">
        <v>7.3735855477718992E-4</v>
      </c>
      <c r="P539" s="13">
        <v>1.2598861882715529E-3</v>
      </c>
      <c r="Q539" s="7"/>
      <c r="R539" s="8"/>
      <c r="S539" s="8"/>
      <c r="T539" s="8"/>
      <c r="U539" s="8"/>
      <c r="V539" s="13"/>
      <c r="W539" s="14"/>
      <c r="X539" s="1"/>
      <c r="Y539" s="1"/>
      <c r="Z539" s="1"/>
      <c r="AA539" s="1"/>
      <c r="AB539" s="1"/>
      <c r="AC539" s="1"/>
      <c r="AD539" s="8"/>
      <c r="AE539" s="8"/>
      <c r="AF539" s="8"/>
      <c r="AG539" s="8"/>
      <c r="AH539" s="9"/>
      <c r="AI539" s="8"/>
      <c r="AJ539" s="13"/>
      <c r="AK539" s="8"/>
      <c r="AL539" s="8"/>
      <c r="AM539" s="8"/>
      <c r="AN539" s="8"/>
      <c r="AO539" s="7"/>
      <c r="AP539" s="7"/>
      <c r="AQ539" s="7"/>
      <c r="AR539" s="7"/>
      <c r="AS539" s="7"/>
      <c r="AT539" s="7"/>
      <c r="AU539" s="8"/>
      <c r="AV539" s="8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7"/>
      <c r="BV539" s="7"/>
      <c r="BW539" s="8"/>
      <c r="BX539" s="8"/>
      <c r="BY539" s="8"/>
      <c r="BZ539" s="8"/>
      <c r="CA539" s="8"/>
      <c r="CC539" s="8"/>
      <c r="CE539" s="7"/>
      <c r="CF539" s="8"/>
      <c r="CG539" s="8"/>
      <c r="CH539" s="8"/>
      <c r="CI539" s="8"/>
      <c r="CJ539" s="8"/>
    </row>
    <row r="540" spans="1:88" x14ac:dyDescent="0.3">
      <c r="A540" s="1" t="s">
        <v>2538</v>
      </c>
      <c r="B540" s="1"/>
      <c r="C540" s="1" t="s">
        <v>1878</v>
      </c>
      <c r="D540" s="1"/>
      <c r="E540" s="1"/>
      <c r="F540" s="1"/>
      <c r="G540" s="1"/>
      <c r="H540" s="1">
        <v>15007.5</v>
      </c>
      <c r="I540" s="1">
        <v>-0.42</v>
      </c>
      <c r="J540" s="12">
        <v>1333.43</v>
      </c>
      <c r="K540" s="5">
        <v>1056.95</v>
      </c>
      <c r="L540" s="5">
        <v>1667.38</v>
      </c>
      <c r="M540" s="13">
        <f t="shared" si="23"/>
        <v>-4.2636029236134965E-3</v>
      </c>
      <c r="N540" s="13">
        <v>-3.6017186624321962E-3</v>
      </c>
      <c r="O540" s="13">
        <v>-1.5680940100696317E-3</v>
      </c>
      <c r="P540" s="13">
        <v>3.8591907138600945E-3</v>
      </c>
      <c r="Q540" s="7"/>
      <c r="R540" s="8"/>
      <c r="S540" s="8"/>
      <c r="T540" s="8"/>
      <c r="U540" s="8"/>
      <c r="V540" s="13"/>
      <c r="W540" s="14"/>
      <c r="X540" s="1"/>
      <c r="Y540" s="1"/>
      <c r="Z540" s="1"/>
      <c r="AA540" s="1"/>
      <c r="AB540" s="1"/>
      <c r="AC540" s="1"/>
      <c r="AD540" s="8"/>
      <c r="AE540" s="8"/>
      <c r="AF540" s="8"/>
      <c r="AG540" s="8"/>
      <c r="AH540" s="9"/>
      <c r="AI540" s="8"/>
      <c r="AJ540" s="13"/>
      <c r="AK540" s="8"/>
      <c r="AL540" s="8"/>
      <c r="AM540" s="8"/>
      <c r="AN540" s="8"/>
      <c r="AO540" s="7"/>
      <c r="AP540" s="7"/>
      <c r="AQ540" s="7"/>
      <c r="AR540" s="7"/>
      <c r="AS540" s="7"/>
      <c r="AT540" s="7"/>
      <c r="AU540" s="8"/>
      <c r="AV540" s="8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7"/>
      <c r="BV540" s="7"/>
      <c r="BW540" s="8"/>
      <c r="BX540" s="8"/>
      <c r="BY540" s="8"/>
      <c r="BZ540" s="8"/>
      <c r="CA540" s="8"/>
      <c r="CC540" s="8"/>
      <c r="CE540" s="7"/>
      <c r="CF540" s="8"/>
      <c r="CG540" s="8"/>
      <c r="CH540" s="8"/>
      <c r="CI540" s="8"/>
      <c r="CJ540" s="8"/>
    </row>
    <row r="541" spans="1:88" x14ac:dyDescent="0.3">
      <c r="A541" s="1" t="s">
        <v>2539</v>
      </c>
      <c r="B541" s="1"/>
      <c r="C541" s="1" t="s">
        <v>1878</v>
      </c>
      <c r="D541" s="1"/>
      <c r="E541" s="1"/>
      <c r="F541" s="1"/>
      <c r="G541" s="1"/>
      <c r="H541" s="1">
        <v>15251.25</v>
      </c>
      <c r="I541" s="1">
        <v>1.62</v>
      </c>
      <c r="J541" s="12">
        <v>1368.7</v>
      </c>
      <c r="K541" s="5">
        <v>1062.5999999999999</v>
      </c>
      <c r="L541" s="5">
        <v>1670.58</v>
      </c>
      <c r="M541" s="13">
        <f t="shared" si="23"/>
        <v>1.6241879060469699E-2</v>
      </c>
      <c r="N541" s="13">
        <v>2.6450582332780748E-2</v>
      </c>
      <c r="O541" s="13">
        <v>5.3455697998958662E-3</v>
      </c>
      <c r="P541" s="13">
        <v>1.9191785915626536E-3</v>
      </c>
      <c r="Q541" s="7"/>
      <c r="R541" s="8"/>
      <c r="S541" s="8"/>
      <c r="T541" s="8"/>
      <c r="U541" s="8"/>
      <c r="V541" s="13"/>
      <c r="W541" s="14"/>
      <c r="X541" s="1"/>
      <c r="Y541" s="1"/>
      <c r="Z541" s="1"/>
      <c r="AA541" s="1"/>
      <c r="AB541" s="1"/>
      <c r="AC541" s="1"/>
      <c r="AD541" s="8"/>
      <c r="AE541" s="8"/>
      <c r="AF541" s="8"/>
      <c r="AG541" s="8"/>
      <c r="AH541" s="9"/>
      <c r="AI541" s="8"/>
      <c r="AJ541" s="13"/>
      <c r="AK541" s="8"/>
      <c r="AL541" s="8"/>
      <c r="AM541" s="8"/>
      <c r="AN541" s="8"/>
      <c r="AO541" s="7"/>
      <c r="AP541" s="7"/>
      <c r="AQ541" s="7"/>
      <c r="AR541" s="7"/>
      <c r="AS541" s="7"/>
      <c r="AT541" s="7"/>
      <c r="AU541" s="8"/>
      <c r="AV541" s="8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7"/>
      <c r="BV541" s="7"/>
      <c r="BW541" s="8"/>
      <c r="BX541" s="8"/>
      <c r="BY541" s="8"/>
      <c r="BZ541" s="8"/>
      <c r="CA541" s="8"/>
      <c r="CC541" s="8"/>
      <c r="CE541" s="7"/>
      <c r="CF541" s="8"/>
      <c r="CG541" s="8"/>
      <c r="CH541" s="8"/>
      <c r="CI541" s="8"/>
      <c r="CJ541" s="8"/>
    </row>
    <row r="542" spans="1:88" x14ac:dyDescent="0.3">
      <c r="A542" s="1" t="s">
        <v>2540</v>
      </c>
      <c r="B542" s="1"/>
      <c r="C542" s="1" t="s">
        <v>1878</v>
      </c>
      <c r="D542" s="1"/>
      <c r="E542" s="1"/>
      <c r="F542" s="1"/>
      <c r="G542" s="1"/>
      <c r="H542" s="1">
        <v>15327.32</v>
      </c>
      <c r="I542" s="1">
        <v>0.49</v>
      </c>
      <c r="J542" s="12">
        <v>1375.49</v>
      </c>
      <c r="K542" s="5">
        <v>1065.31</v>
      </c>
      <c r="L542" s="5">
        <v>1673.31</v>
      </c>
      <c r="M542" s="13">
        <f t="shared" si="23"/>
        <v>4.9877878862387703E-3</v>
      </c>
      <c r="N542" s="13">
        <v>4.9609118141302755E-3</v>
      </c>
      <c r="O542" s="13">
        <v>2.5503482025222013E-3</v>
      </c>
      <c r="P542" s="13">
        <v>1.6341629853104944E-3</v>
      </c>
      <c r="Q542" s="7"/>
      <c r="R542" s="8"/>
      <c r="S542" s="8"/>
      <c r="T542" s="8"/>
      <c r="U542" s="8"/>
      <c r="V542" s="13"/>
      <c r="W542" s="14"/>
      <c r="X542" s="1"/>
      <c r="Y542" s="1"/>
      <c r="Z542" s="1"/>
      <c r="AA542" s="1"/>
      <c r="AB542" s="1"/>
      <c r="AC542" s="1"/>
      <c r="AD542" s="8"/>
      <c r="AE542" s="8"/>
      <c r="AF542" s="8"/>
      <c r="AG542" s="8"/>
      <c r="AH542" s="9"/>
      <c r="AI542" s="8"/>
      <c r="AJ542" s="13"/>
      <c r="AK542" s="8"/>
      <c r="AL542" s="8"/>
      <c r="AM542" s="8"/>
      <c r="AN542" s="8"/>
      <c r="AO542" s="7"/>
      <c r="AP542" s="7"/>
      <c r="AQ542" s="7"/>
      <c r="AR542" s="7"/>
      <c r="AS542" s="7"/>
      <c r="AT542" s="7"/>
      <c r="AU542" s="8"/>
      <c r="AV542" s="8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7"/>
      <c r="BV542" s="7"/>
      <c r="BW542" s="8"/>
      <c r="BX542" s="8"/>
      <c r="BY542" s="8"/>
      <c r="BZ542" s="8"/>
      <c r="CA542" s="8"/>
      <c r="CC542" s="8"/>
      <c r="CE542" s="7"/>
      <c r="CF542" s="8"/>
      <c r="CG542" s="8"/>
      <c r="CH542" s="8"/>
      <c r="CI542" s="8"/>
      <c r="CJ542" s="8"/>
    </row>
    <row r="543" spans="1:88" x14ac:dyDescent="0.3">
      <c r="A543" s="1" t="s">
        <v>2541</v>
      </c>
      <c r="B543" s="1"/>
      <c r="C543" s="1" t="s">
        <v>1878</v>
      </c>
      <c r="D543" s="1"/>
      <c r="E543" s="1"/>
      <c r="F543" s="1"/>
      <c r="G543" s="1"/>
      <c r="H543" s="1">
        <v>15357.29</v>
      </c>
      <c r="I543" s="1">
        <v>0.19</v>
      </c>
      <c r="J543" s="12">
        <v>1374.96</v>
      </c>
      <c r="K543" s="5">
        <v>1064.32</v>
      </c>
      <c r="L543" s="5">
        <v>1683.43</v>
      </c>
      <c r="M543" s="13">
        <f t="shared" si="23"/>
        <v>1.9553320476117797E-3</v>
      </c>
      <c r="N543" s="13">
        <v>-3.8531723240442517E-4</v>
      </c>
      <c r="O543" s="13">
        <v>-9.2930696229265308E-4</v>
      </c>
      <c r="P543" s="13">
        <v>6.0478930981109347E-3</v>
      </c>
      <c r="Q543" s="7"/>
      <c r="R543" s="8"/>
      <c r="S543" s="8"/>
      <c r="T543" s="8"/>
      <c r="U543" s="8"/>
      <c r="V543" s="13"/>
      <c r="W543" s="14"/>
      <c r="X543" s="1"/>
      <c r="Y543" s="1"/>
      <c r="Z543" s="1"/>
      <c r="AA543" s="1"/>
      <c r="AB543" s="1"/>
      <c r="AC543" s="1"/>
      <c r="AD543" s="8"/>
      <c r="AE543" s="8"/>
      <c r="AF543" s="8"/>
      <c r="AG543" s="8"/>
      <c r="AH543" s="9"/>
      <c r="AI543" s="8"/>
      <c r="AJ543" s="13"/>
      <c r="AK543" s="8"/>
      <c r="AL543" s="8"/>
      <c r="AM543" s="8"/>
      <c r="AN543" s="8"/>
      <c r="AO543" s="7"/>
      <c r="AP543" s="7"/>
      <c r="AQ543" s="7"/>
      <c r="AR543" s="7"/>
      <c r="AS543" s="7"/>
      <c r="AT543" s="7"/>
      <c r="AU543" s="8"/>
      <c r="AV543" s="8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7"/>
      <c r="BV543" s="7"/>
      <c r="BW543" s="8"/>
      <c r="BX543" s="8"/>
      <c r="BY543" s="8"/>
      <c r="BZ543" s="8"/>
      <c r="CA543" s="8"/>
      <c r="CC543" s="8"/>
      <c r="CE543" s="7"/>
      <c r="CF543" s="8"/>
      <c r="CG543" s="8"/>
      <c r="CH543" s="8"/>
      <c r="CI543" s="8"/>
      <c r="CJ543" s="8"/>
    </row>
    <row r="544" spans="1:88" x14ac:dyDescent="0.3">
      <c r="A544" s="1" t="s">
        <v>2542</v>
      </c>
      <c r="B544" s="1"/>
      <c r="C544" s="1" t="s">
        <v>1878</v>
      </c>
      <c r="D544" s="1"/>
      <c r="E544" s="1"/>
      <c r="F544" s="1"/>
      <c r="G544" s="1"/>
      <c r="H544" s="1">
        <v>15278.59</v>
      </c>
      <c r="I544" s="1">
        <v>-0.51</v>
      </c>
      <c r="J544" s="12">
        <v>1367.84</v>
      </c>
      <c r="K544" s="5">
        <v>1064.18</v>
      </c>
      <c r="L544" s="5">
        <v>1685.89</v>
      </c>
      <c r="M544" s="13">
        <f t="shared" si="23"/>
        <v>-5.1246020619524213E-3</v>
      </c>
      <c r="N544" s="13">
        <v>-5.1783324605807479E-3</v>
      </c>
      <c r="O544" s="13">
        <v>-1.3153938665055875E-4</v>
      </c>
      <c r="P544" s="13">
        <v>1.4613022222487171E-3</v>
      </c>
      <c r="Q544" s="7"/>
      <c r="R544" s="8"/>
      <c r="S544" s="8"/>
      <c r="T544" s="8"/>
      <c r="U544" s="8"/>
      <c r="V544" s="13"/>
      <c r="W544" s="14"/>
      <c r="X544" s="1"/>
      <c r="Y544" s="1"/>
      <c r="Z544" s="1"/>
      <c r="AA544" s="1"/>
      <c r="AB544" s="1"/>
      <c r="AC544" s="1"/>
      <c r="AD544" s="8"/>
      <c r="AE544" s="8"/>
      <c r="AF544" s="8"/>
      <c r="AG544" s="8"/>
      <c r="AH544" s="9"/>
      <c r="AI544" s="8"/>
      <c r="AJ544" s="13"/>
      <c r="AK544" s="8"/>
      <c r="AL544" s="8"/>
      <c r="AM544" s="8"/>
      <c r="AN544" s="8"/>
      <c r="AO544" s="7"/>
      <c r="AP544" s="7"/>
      <c r="AQ544" s="7"/>
      <c r="AR544" s="7"/>
      <c r="AS544" s="7"/>
      <c r="AT544" s="7"/>
      <c r="AU544" s="8"/>
      <c r="AV544" s="8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7"/>
      <c r="BV544" s="7"/>
      <c r="BW544" s="8"/>
      <c r="BX544" s="8"/>
      <c r="BY544" s="8"/>
      <c r="BZ544" s="8"/>
      <c r="CA544" s="8"/>
      <c r="CC544" s="8"/>
      <c r="CE544" s="7"/>
      <c r="CF544" s="8"/>
      <c r="CG544" s="8"/>
      <c r="CH544" s="8"/>
      <c r="CI544" s="8"/>
      <c r="CJ544" s="8"/>
    </row>
    <row r="545" spans="1:88" x14ac:dyDescent="0.3">
      <c r="A545" s="1" t="s">
        <v>2543</v>
      </c>
      <c r="B545" s="1"/>
      <c r="C545" s="1" t="s">
        <v>1878</v>
      </c>
      <c r="D545" s="1"/>
      <c r="E545" s="1"/>
      <c r="F545" s="1"/>
      <c r="G545" s="1"/>
      <c r="H545" s="1">
        <v>15411.5</v>
      </c>
      <c r="I545" s="1">
        <v>0.86</v>
      </c>
      <c r="J545" s="12">
        <v>1390.01</v>
      </c>
      <c r="K545" s="5">
        <v>1064.23</v>
      </c>
      <c r="L545" s="5">
        <v>1682.03</v>
      </c>
      <c r="M545" s="13">
        <f t="shared" si="23"/>
        <v>8.6991011605128676E-3</v>
      </c>
      <c r="N545" s="13">
        <v>1.6208036027605566E-2</v>
      </c>
      <c r="O545" s="13">
        <v>4.6984532691807246E-5</v>
      </c>
      <c r="P545" s="13">
        <v>-2.2895918476295574E-3</v>
      </c>
      <c r="Q545" s="7"/>
      <c r="R545" s="8"/>
      <c r="S545" s="8"/>
      <c r="T545" s="8"/>
      <c r="U545" s="8"/>
      <c r="V545" s="13"/>
      <c r="W545" s="14"/>
      <c r="X545" s="1"/>
      <c r="Y545" s="1"/>
      <c r="Z545" s="1"/>
      <c r="AA545" s="1"/>
      <c r="AB545" s="1"/>
      <c r="AC545" s="1"/>
      <c r="AD545" s="8"/>
      <c r="AE545" s="8"/>
      <c r="AF545" s="8"/>
      <c r="AG545" s="8"/>
      <c r="AH545" s="9"/>
      <c r="AI545" s="8"/>
      <c r="AJ545" s="13"/>
      <c r="AK545" s="8"/>
      <c r="AL545" s="8"/>
      <c r="AM545" s="8"/>
      <c r="AN545" s="8"/>
      <c r="AO545" s="7"/>
      <c r="AP545" s="7"/>
      <c r="AQ545" s="7"/>
      <c r="AR545" s="7"/>
      <c r="AS545" s="7"/>
      <c r="AT545" s="7"/>
      <c r="AU545" s="8"/>
      <c r="AV545" s="8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7"/>
      <c r="BV545" s="7"/>
      <c r="BW545" s="8"/>
      <c r="BX545" s="8"/>
      <c r="BY545" s="8"/>
      <c r="BZ545" s="8"/>
      <c r="CA545" s="8"/>
      <c r="CC545" s="8"/>
      <c r="CE545" s="7"/>
      <c r="CF545" s="8"/>
      <c r="CG545" s="8"/>
      <c r="CH545" s="8"/>
      <c r="CI545" s="8"/>
      <c r="CJ545" s="8"/>
    </row>
    <row r="546" spans="1:88" x14ac:dyDescent="0.3">
      <c r="A546" s="1" t="s">
        <v>2544</v>
      </c>
      <c r="B546" s="1"/>
      <c r="C546" s="1" t="s">
        <v>1878</v>
      </c>
      <c r="D546" s="1"/>
      <c r="E546" s="1"/>
      <c r="F546" s="1"/>
      <c r="G546" s="1"/>
      <c r="H546" s="1">
        <v>15466.66</v>
      </c>
      <c r="I546" s="1">
        <v>0.35</v>
      </c>
      <c r="J546" s="12">
        <v>1396.13</v>
      </c>
      <c r="K546" s="5">
        <v>1067.44</v>
      </c>
      <c r="L546" s="5">
        <v>1685.27</v>
      </c>
      <c r="M546" s="13">
        <f t="shared" si="23"/>
        <v>3.5791454433378167E-3</v>
      </c>
      <c r="N546" s="13">
        <v>4.4028460226905874E-3</v>
      </c>
      <c r="O546" s="13">
        <v>3.0162652810012958E-3</v>
      </c>
      <c r="P546" s="13">
        <v>1.9262438838785201E-3</v>
      </c>
      <c r="Q546" s="7"/>
      <c r="R546" s="8"/>
      <c r="S546" s="8"/>
      <c r="T546" s="8"/>
      <c r="U546" s="8"/>
      <c r="V546" s="13"/>
      <c r="W546" s="14"/>
      <c r="X546" s="1"/>
      <c r="Y546" s="1"/>
      <c r="Z546" s="1"/>
      <c r="AA546" s="1"/>
      <c r="AB546" s="1"/>
      <c r="AC546" s="1"/>
      <c r="AD546" s="8"/>
      <c r="AE546" s="8"/>
      <c r="AF546" s="8"/>
      <c r="AG546" s="8"/>
      <c r="AH546" s="9"/>
      <c r="AI546" s="8"/>
      <c r="AJ546" s="13"/>
      <c r="AK546" s="8"/>
      <c r="AL546" s="8"/>
      <c r="AM546" s="8"/>
      <c r="AN546" s="8"/>
      <c r="AO546" s="7"/>
      <c r="AP546" s="7"/>
      <c r="AQ546" s="7"/>
      <c r="AR546" s="7"/>
      <c r="AS546" s="7"/>
      <c r="AT546" s="7"/>
      <c r="AU546" s="8"/>
      <c r="AV546" s="8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7"/>
      <c r="BV546" s="7"/>
      <c r="BW546" s="8"/>
      <c r="BX546" s="8"/>
      <c r="BY546" s="8"/>
      <c r="BZ546" s="8"/>
      <c r="CA546" s="8"/>
      <c r="CC546" s="8"/>
      <c r="CE546" s="7"/>
      <c r="CF546" s="8"/>
      <c r="CG546" s="8"/>
      <c r="CH546" s="8"/>
      <c r="CI546" s="8"/>
      <c r="CJ546" s="8"/>
    </row>
    <row r="547" spans="1:88" x14ac:dyDescent="0.3">
      <c r="A547" s="1" t="s">
        <v>2545</v>
      </c>
      <c r="B547" s="1"/>
      <c r="C547" s="1" t="s">
        <v>1878</v>
      </c>
      <c r="D547" s="1"/>
      <c r="E547" s="1"/>
      <c r="F547" s="1"/>
      <c r="G547" s="1"/>
      <c r="H547" s="1">
        <v>15413.14</v>
      </c>
      <c r="I547" s="1">
        <v>-0.34</v>
      </c>
      <c r="J547" s="12">
        <v>1387.97</v>
      </c>
      <c r="K547" s="5">
        <v>1066.53</v>
      </c>
      <c r="L547" s="5">
        <v>1679.63</v>
      </c>
      <c r="M547" s="13">
        <f t="shared" si="23"/>
        <v>-3.4603463191148487E-3</v>
      </c>
      <c r="N547" s="13">
        <v>-5.8447279264824958E-3</v>
      </c>
      <c r="O547" s="13">
        <v>-8.5250693247407305E-4</v>
      </c>
      <c r="P547" s="13">
        <v>-3.3466447512860986E-3</v>
      </c>
      <c r="Q547" s="7"/>
      <c r="R547" s="8"/>
      <c r="S547" s="8"/>
      <c r="T547" s="8"/>
      <c r="U547" s="8"/>
      <c r="V547" s="13"/>
      <c r="W547" s="14"/>
      <c r="X547" s="1"/>
      <c r="Y547" s="1"/>
      <c r="Z547" s="1"/>
      <c r="AA547" s="1"/>
      <c r="AB547" s="1"/>
      <c r="AC547" s="1"/>
      <c r="AD547" s="8"/>
      <c r="AE547" s="8"/>
      <c r="AF547" s="8"/>
      <c r="AG547" s="8"/>
      <c r="AH547" s="9"/>
      <c r="AI547" s="8"/>
      <c r="AJ547" s="13"/>
      <c r="AK547" s="8"/>
      <c r="AL547" s="8"/>
      <c r="AM547" s="8"/>
      <c r="AN547" s="8"/>
      <c r="AO547" s="7"/>
      <c r="AP547" s="7"/>
      <c r="AQ547" s="7"/>
      <c r="AR547" s="7"/>
      <c r="AS547" s="7"/>
      <c r="AT547" s="7"/>
      <c r="AU547" s="8"/>
      <c r="AV547" s="8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7"/>
      <c r="BV547" s="7"/>
      <c r="BW547" s="8"/>
      <c r="BX547" s="8"/>
      <c r="BY547" s="8"/>
      <c r="BZ547" s="8"/>
      <c r="CA547" s="8"/>
      <c r="CC547" s="8"/>
      <c r="CE547" s="7"/>
      <c r="CF547" s="8"/>
      <c r="CG547" s="8"/>
      <c r="CH547" s="8"/>
      <c r="CI547" s="8"/>
      <c r="CJ547" s="8"/>
    </row>
    <row r="548" spans="1:88" x14ac:dyDescent="0.3">
      <c r="A548" s="1" t="s">
        <v>2546</v>
      </c>
      <c r="B548" s="1"/>
      <c r="C548" s="1" t="s">
        <v>1878</v>
      </c>
      <c r="D548" s="1"/>
      <c r="E548" s="1"/>
      <c r="F548" s="1"/>
      <c r="G548" s="1"/>
      <c r="H548" s="1">
        <v>15307.61</v>
      </c>
      <c r="I548" s="1">
        <v>-0.68</v>
      </c>
      <c r="J548" s="12">
        <v>1379.02</v>
      </c>
      <c r="K548" s="5">
        <v>1058.95</v>
      </c>
      <c r="L548" s="5">
        <v>1675.89</v>
      </c>
      <c r="M548" s="13">
        <f t="shared" si="23"/>
        <v>-6.8467554307557466E-3</v>
      </c>
      <c r="N548" s="13">
        <v>-6.4482661729000634E-3</v>
      </c>
      <c r="O548" s="13">
        <v>-7.1071606049524227E-3</v>
      </c>
      <c r="P548" s="13">
        <v>-2.2266808761453039E-3</v>
      </c>
      <c r="Q548" s="7"/>
      <c r="R548" s="8"/>
      <c r="S548" s="8"/>
      <c r="T548" s="8"/>
      <c r="U548" s="8"/>
      <c r="V548" s="13"/>
      <c r="W548" s="14"/>
      <c r="X548" s="1"/>
      <c r="Y548" s="1"/>
      <c r="Z548" s="1"/>
      <c r="AA548" s="1"/>
      <c r="AB548" s="1"/>
      <c r="AC548" s="1"/>
      <c r="AD548" s="8"/>
      <c r="AE548" s="8"/>
      <c r="AF548" s="8"/>
      <c r="AG548" s="8"/>
      <c r="AH548" s="9"/>
      <c r="AI548" s="8"/>
      <c r="AJ548" s="13"/>
      <c r="AK548" s="8"/>
      <c r="AL548" s="8"/>
      <c r="AM548" s="8"/>
      <c r="AN548" s="8"/>
      <c r="AO548" s="7"/>
      <c r="AP548" s="7"/>
      <c r="AQ548" s="7"/>
      <c r="AR548" s="7"/>
      <c r="AS548" s="7"/>
      <c r="AT548" s="7"/>
      <c r="AU548" s="8"/>
      <c r="AV548" s="8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7"/>
      <c r="BV548" s="7"/>
      <c r="BW548" s="8"/>
      <c r="BX548" s="8"/>
      <c r="BY548" s="8"/>
      <c r="BZ548" s="8"/>
      <c r="CA548" s="8"/>
      <c r="CC548" s="8"/>
      <c r="CE548" s="7"/>
      <c r="CF548" s="8"/>
      <c r="CG548" s="8"/>
      <c r="CH548" s="8"/>
      <c r="CI548" s="8"/>
      <c r="CJ548" s="8"/>
    </row>
    <row r="549" spans="1:88" x14ac:dyDescent="0.3">
      <c r="A549" s="1" t="s">
        <v>2547</v>
      </c>
      <c r="B549" s="1"/>
      <c r="C549" s="1" t="s">
        <v>1878</v>
      </c>
      <c r="D549" s="1"/>
      <c r="E549" s="1"/>
      <c r="F549" s="1"/>
      <c r="G549" s="1"/>
      <c r="H549" s="1">
        <v>15446.71</v>
      </c>
      <c r="I549" s="1">
        <v>0.9</v>
      </c>
      <c r="J549" s="12">
        <v>1402.43</v>
      </c>
      <c r="K549" s="5">
        <v>1062.1199999999999</v>
      </c>
      <c r="L549" s="5">
        <v>1664.46</v>
      </c>
      <c r="M549" s="13">
        <f t="shared" si="23"/>
        <v>9.0869835330269488E-3</v>
      </c>
      <c r="N549" s="13">
        <v>1.6975823410827928E-2</v>
      </c>
      <c r="O549" s="13">
        <v>2.9935313282023479E-3</v>
      </c>
      <c r="P549" s="13">
        <v>-6.820256699425431E-3</v>
      </c>
      <c r="Q549" s="7"/>
      <c r="R549" s="8"/>
      <c r="S549" s="8"/>
      <c r="T549" s="8"/>
      <c r="U549" s="8"/>
      <c r="V549" s="13"/>
      <c r="W549" s="14"/>
      <c r="X549" s="1"/>
      <c r="Y549" s="1"/>
      <c r="Z549" s="1"/>
      <c r="AA549" s="1"/>
      <c r="AB549" s="1"/>
      <c r="AC549" s="1"/>
      <c r="AD549" s="8"/>
      <c r="AE549" s="8"/>
      <c r="AF549" s="8"/>
      <c r="AG549" s="8"/>
      <c r="AH549" s="9"/>
      <c r="AI549" s="8"/>
      <c r="AJ549" s="13"/>
      <c r="AK549" s="8"/>
      <c r="AL549" s="8"/>
      <c r="AM549" s="8"/>
      <c r="AN549" s="8"/>
      <c r="AO549" s="7"/>
      <c r="AP549" s="7"/>
      <c r="AQ549" s="7"/>
      <c r="AR549" s="7"/>
      <c r="AS549" s="7"/>
      <c r="AT549" s="7"/>
      <c r="AU549" s="8"/>
      <c r="AV549" s="8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7"/>
      <c r="BV549" s="7"/>
      <c r="BW549" s="8"/>
      <c r="BX549" s="8"/>
      <c r="BY549" s="8"/>
      <c r="BZ549" s="8"/>
      <c r="CA549" s="8"/>
      <c r="CC549" s="8"/>
      <c r="CE549" s="7"/>
      <c r="CF549" s="8"/>
      <c r="CG549" s="8"/>
      <c r="CH549" s="8"/>
      <c r="CI549" s="8"/>
      <c r="CJ549" s="8"/>
    </row>
    <row r="550" spans="1:88" x14ac:dyDescent="0.3">
      <c r="A550" s="1" t="s">
        <v>2548</v>
      </c>
      <c r="B550" s="1"/>
      <c r="C550" s="1" t="s">
        <v>1878</v>
      </c>
      <c r="D550" s="1"/>
      <c r="E550" s="1"/>
      <c r="F550" s="1"/>
      <c r="G550" s="1"/>
      <c r="H550" s="1">
        <v>15489.8</v>
      </c>
      <c r="I550" s="1">
        <v>0.27</v>
      </c>
      <c r="J550" s="12">
        <v>1407.66</v>
      </c>
      <c r="K550" s="5">
        <v>1062.02</v>
      </c>
      <c r="L550" s="5">
        <v>1641.91</v>
      </c>
      <c r="M550" s="13">
        <f t="shared" si="23"/>
        <v>2.7895907931203556E-3</v>
      </c>
      <c r="N550" s="13">
        <v>3.7292413881619968E-3</v>
      </c>
      <c r="O550" s="13">
        <v>-9.415132000145654E-5</v>
      </c>
      <c r="P550" s="13">
        <v>-1.3547937469209237E-2</v>
      </c>
      <c r="Q550" s="7"/>
      <c r="R550" s="8"/>
      <c r="S550" s="8"/>
      <c r="T550" s="8"/>
      <c r="U550" s="8"/>
      <c r="V550" s="13"/>
      <c r="W550" s="14"/>
      <c r="X550" s="1"/>
      <c r="Y550" s="1"/>
      <c r="Z550" s="1"/>
      <c r="AA550" s="1"/>
      <c r="AB550" s="1"/>
      <c r="AC550" s="1"/>
      <c r="AD550" s="8"/>
      <c r="AE550" s="8"/>
      <c r="AF550" s="8"/>
      <c r="AG550" s="8"/>
      <c r="AH550" s="9"/>
      <c r="AI550" s="8"/>
      <c r="AJ550" s="13"/>
      <c r="AK550" s="8"/>
      <c r="AL550" s="8"/>
      <c r="AM550" s="8"/>
      <c r="AN550" s="8"/>
      <c r="AO550" s="7"/>
      <c r="AP550" s="7"/>
      <c r="AQ550" s="7"/>
      <c r="AR550" s="7"/>
      <c r="AS550" s="7"/>
      <c r="AT550" s="7"/>
      <c r="AU550" s="8"/>
      <c r="AV550" s="8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7"/>
      <c r="BV550" s="7"/>
      <c r="BW550" s="8"/>
      <c r="BX550" s="8"/>
      <c r="BY550" s="8"/>
      <c r="BZ550" s="8"/>
      <c r="CA550" s="8"/>
      <c r="CC550" s="8"/>
      <c r="CE550" s="7"/>
      <c r="CF550" s="8"/>
      <c r="CG550" s="8"/>
      <c r="CH550" s="8"/>
      <c r="CI550" s="8"/>
      <c r="CJ550" s="8"/>
    </row>
    <row r="551" spans="1:88" x14ac:dyDescent="0.3">
      <c r="A551" s="1" t="s">
        <v>2549</v>
      </c>
      <c r="B551" s="1"/>
      <c r="C551" s="1" t="s">
        <v>1878</v>
      </c>
      <c r="D551" s="1"/>
      <c r="E551" s="1"/>
      <c r="F551" s="1"/>
      <c r="G551" s="1"/>
      <c r="H551" s="1">
        <v>15294.9</v>
      </c>
      <c r="I551" s="1">
        <v>-1.25</v>
      </c>
      <c r="J551" s="12">
        <v>1378.54</v>
      </c>
      <c r="K551" s="5">
        <v>1057.96</v>
      </c>
      <c r="L551" s="5">
        <v>1640.55</v>
      </c>
      <c r="M551" s="13">
        <f t="shared" si="23"/>
        <v>-1.2582473627806623E-2</v>
      </c>
      <c r="N551" s="13">
        <v>-2.0686813577142305E-2</v>
      </c>
      <c r="O551" s="13">
        <v>-3.8229035234740305E-3</v>
      </c>
      <c r="P551" s="13">
        <v>-8.2830362200125851E-4</v>
      </c>
      <c r="Q551" s="7"/>
      <c r="R551" s="8"/>
      <c r="S551" s="8"/>
      <c r="T551" s="8"/>
      <c r="U551" s="8"/>
      <c r="V551" s="13"/>
      <c r="W551" s="14"/>
      <c r="X551" s="1"/>
      <c r="Y551" s="1"/>
      <c r="Z551" s="1"/>
      <c r="AA551" s="1"/>
      <c r="AB551" s="1"/>
      <c r="AC551" s="1"/>
      <c r="AD551" s="8"/>
      <c r="AE551" s="8"/>
      <c r="AF551" s="8"/>
      <c r="AG551" s="8"/>
      <c r="AH551" s="9"/>
      <c r="AI551" s="8"/>
      <c r="AJ551" s="13"/>
      <c r="AK551" s="8"/>
      <c r="AL551" s="8"/>
      <c r="AM551" s="8"/>
      <c r="AN551" s="8"/>
      <c r="AO551" s="7"/>
      <c r="AP551" s="7"/>
      <c r="AQ551" s="7"/>
      <c r="AR551" s="7"/>
      <c r="AS551" s="7"/>
      <c r="AT551" s="7"/>
      <c r="AU551" s="8"/>
      <c r="AV551" s="8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7"/>
      <c r="BV551" s="7"/>
      <c r="BW551" s="8"/>
      <c r="BX551" s="8"/>
      <c r="BY551" s="8"/>
      <c r="BZ551" s="8"/>
      <c r="CA551" s="8"/>
      <c r="CC551" s="8"/>
      <c r="CE551" s="7"/>
      <c r="CF551" s="8"/>
      <c r="CG551" s="8"/>
      <c r="CH551" s="8"/>
      <c r="CI551" s="8"/>
      <c r="CJ551" s="8"/>
    </row>
    <row r="552" spans="1:88" x14ac:dyDescent="0.3">
      <c r="A552" s="1" t="s">
        <v>2550</v>
      </c>
      <c r="B552" s="1"/>
      <c r="C552" s="1" t="s">
        <v>1878</v>
      </c>
      <c r="D552" s="1"/>
      <c r="E552" s="1"/>
      <c r="F552" s="1"/>
      <c r="G552" s="1"/>
      <c r="H552" s="1">
        <v>15053.02</v>
      </c>
      <c r="I552" s="1">
        <v>-1.58</v>
      </c>
      <c r="J552" s="12">
        <v>1347.18</v>
      </c>
      <c r="K552" s="5">
        <v>1052.57</v>
      </c>
      <c r="L552" s="5">
        <v>1629.19</v>
      </c>
      <c r="M552" s="13">
        <f t="shared" si="23"/>
        <v>-1.5814421800730893E-2</v>
      </c>
      <c r="N552" s="13">
        <v>-2.2748705151827253E-2</v>
      </c>
      <c r="O552" s="13">
        <v>-5.0947105750690502E-3</v>
      </c>
      <c r="P552" s="13">
        <v>-6.9245070250829599E-3</v>
      </c>
      <c r="Q552" s="7"/>
      <c r="R552" s="8"/>
      <c r="S552" s="8"/>
      <c r="T552" s="8"/>
      <c r="U552" s="8"/>
      <c r="V552" s="13"/>
      <c r="W552" s="14"/>
      <c r="X552" s="1"/>
      <c r="Y552" s="1"/>
      <c r="Z552" s="1"/>
      <c r="AA552" s="1"/>
      <c r="AB552" s="1"/>
      <c r="AC552" s="1"/>
      <c r="AD552" s="8"/>
      <c r="AE552" s="8"/>
      <c r="AF552" s="8"/>
      <c r="AG552" s="8"/>
      <c r="AH552" s="9"/>
      <c r="AI552" s="8"/>
      <c r="AJ552" s="13"/>
      <c r="AK552" s="8"/>
      <c r="AL552" s="8"/>
      <c r="AM552" s="8"/>
      <c r="AN552" s="8"/>
      <c r="AO552" s="7"/>
      <c r="AP552" s="7"/>
      <c r="AQ552" s="7"/>
      <c r="AR552" s="7"/>
      <c r="AS552" s="7"/>
      <c r="AT552" s="7"/>
      <c r="AU552" s="8"/>
      <c r="AV552" s="8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7"/>
      <c r="BV552" s="7"/>
      <c r="BW552" s="8"/>
      <c r="BX552" s="8"/>
      <c r="BY552" s="8"/>
      <c r="BZ552" s="8"/>
      <c r="CA552" s="8"/>
      <c r="CC552" s="8"/>
      <c r="CE552" s="7"/>
      <c r="CF552" s="8"/>
      <c r="CG552" s="8"/>
      <c r="CH552" s="8"/>
      <c r="CI552" s="8"/>
      <c r="CJ552" s="8"/>
    </row>
    <row r="553" spans="1:88" x14ac:dyDescent="0.3">
      <c r="A553" s="1" t="s">
        <v>2551</v>
      </c>
      <c r="B553" s="1"/>
      <c r="C553" s="1" t="s">
        <v>1878</v>
      </c>
      <c r="D553" s="1"/>
      <c r="E553" s="1"/>
      <c r="F553" s="1"/>
      <c r="G553" s="1"/>
      <c r="H553" s="1">
        <v>15112.38</v>
      </c>
      <c r="I553" s="1">
        <v>0.39</v>
      </c>
      <c r="J553" s="12">
        <v>1354.93</v>
      </c>
      <c r="K553" s="5">
        <v>1051.54</v>
      </c>
      <c r="L553" s="5">
        <v>1631.4</v>
      </c>
      <c r="M553" s="13">
        <f t="shared" si="23"/>
        <v>3.9433947473661579E-3</v>
      </c>
      <c r="N553" s="13">
        <v>5.7527576121974011E-3</v>
      </c>
      <c r="O553" s="13">
        <v>-9.7855724559881008E-4</v>
      </c>
      <c r="P553" s="13">
        <v>1.3565023109642915E-3</v>
      </c>
      <c r="Q553" s="7"/>
      <c r="R553" s="8"/>
      <c r="S553" s="8"/>
      <c r="T553" s="8"/>
      <c r="U553" s="8"/>
      <c r="V553" s="13"/>
      <c r="W553" s="14"/>
      <c r="X553" s="1"/>
      <c r="Y553" s="1"/>
      <c r="Z553" s="1"/>
      <c r="AA553" s="1"/>
      <c r="AB553" s="1"/>
      <c r="AC553" s="1"/>
      <c r="AD553" s="8"/>
      <c r="AE553" s="8"/>
      <c r="AF553" s="8"/>
      <c r="AG553" s="8"/>
      <c r="AH553" s="9"/>
      <c r="AI553" s="8"/>
      <c r="AJ553" s="13"/>
      <c r="AK553" s="8"/>
      <c r="AL553" s="8"/>
      <c r="AM553" s="8"/>
      <c r="AN553" s="8"/>
      <c r="AO553" s="7"/>
      <c r="AP553" s="7"/>
      <c r="AQ553" s="7"/>
      <c r="AR553" s="7"/>
      <c r="AS553" s="7"/>
      <c r="AT553" s="7"/>
      <c r="AU553" s="8"/>
      <c r="AV553" s="8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7"/>
      <c r="BV553" s="7"/>
      <c r="BW553" s="8"/>
      <c r="BX553" s="8"/>
      <c r="BY553" s="8"/>
      <c r="BZ553" s="8"/>
      <c r="CA553" s="8"/>
      <c r="CC553" s="8"/>
      <c r="CE553" s="7"/>
      <c r="CF553" s="8"/>
      <c r="CG553" s="8"/>
      <c r="CH553" s="8"/>
      <c r="CI553" s="8"/>
      <c r="CJ553" s="8"/>
    </row>
    <row r="554" spans="1:88" x14ac:dyDescent="0.3">
      <c r="A554" s="1" t="s">
        <v>2552</v>
      </c>
      <c r="B554" s="1"/>
      <c r="C554" s="1" t="s">
        <v>1878</v>
      </c>
      <c r="D554" s="1"/>
      <c r="E554" s="1"/>
      <c r="F554" s="1"/>
      <c r="G554" s="1"/>
      <c r="H554" s="1">
        <v>15244.1</v>
      </c>
      <c r="I554" s="1">
        <v>0.87</v>
      </c>
      <c r="J554" s="12">
        <v>1367.8</v>
      </c>
      <c r="K554" s="5">
        <v>1058.6199999999999</v>
      </c>
      <c r="L554" s="5">
        <v>1633.17</v>
      </c>
      <c r="M554" s="13">
        <f t="shared" si="23"/>
        <v>8.716032815479835E-3</v>
      </c>
      <c r="N554" s="13">
        <v>9.4986456864929458E-3</v>
      </c>
      <c r="O554" s="13">
        <v>6.7329821024402214E-3</v>
      </c>
      <c r="P554" s="13">
        <v>1.0849577050386916E-3</v>
      </c>
      <c r="Q554" s="7"/>
      <c r="R554" s="8"/>
      <c r="S554" s="8"/>
      <c r="T554" s="8"/>
      <c r="U554" s="8"/>
      <c r="V554" s="13"/>
      <c r="W554" s="14"/>
      <c r="X554" s="1"/>
      <c r="Y554" s="1"/>
      <c r="Z554" s="1"/>
      <c r="AA554" s="1"/>
      <c r="AB554" s="1"/>
      <c r="AC554" s="1"/>
      <c r="AD554" s="8"/>
      <c r="AE554" s="8"/>
      <c r="AF554" s="8"/>
      <c r="AG554" s="8"/>
      <c r="AH554" s="9"/>
      <c r="AI554" s="8"/>
      <c r="AJ554" s="13"/>
      <c r="AK554" s="8"/>
      <c r="AL554" s="8"/>
      <c r="AM554" s="8"/>
      <c r="AN554" s="8"/>
      <c r="AO554" s="7"/>
      <c r="AP554" s="7"/>
      <c r="AQ554" s="7"/>
      <c r="AR554" s="7"/>
      <c r="AS554" s="7"/>
      <c r="AT554" s="7"/>
      <c r="AU554" s="8"/>
      <c r="AV554" s="8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7"/>
      <c r="BV554" s="7"/>
      <c r="BW554" s="8"/>
      <c r="BX554" s="8"/>
      <c r="BY554" s="8"/>
      <c r="BZ554" s="8"/>
      <c r="CA554" s="8"/>
      <c r="CC554" s="8"/>
      <c r="CE554" s="7"/>
      <c r="CF554" s="8"/>
      <c r="CG554" s="8"/>
      <c r="CH554" s="8"/>
      <c r="CI554" s="8"/>
      <c r="CJ554" s="8"/>
    </row>
    <row r="555" spans="1:88" x14ac:dyDescent="0.3">
      <c r="A555" s="1" t="s">
        <v>2553</v>
      </c>
      <c r="B555" s="1"/>
      <c r="C555" s="1" t="s">
        <v>1878</v>
      </c>
      <c r="D555" s="1"/>
      <c r="E555" s="1"/>
      <c r="F555" s="1"/>
      <c r="G555" s="1"/>
      <c r="H555" s="1">
        <v>15233.19</v>
      </c>
      <c r="I555" s="1">
        <v>-7.0000000000000007E-2</v>
      </c>
      <c r="J555" s="12">
        <v>1367.11</v>
      </c>
      <c r="K555" s="5">
        <v>1062.46</v>
      </c>
      <c r="L555" s="5">
        <v>1620.98</v>
      </c>
      <c r="M555" s="13">
        <f t="shared" si="23"/>
        <v>-7.1568672470001538E-4</v>
      </c>
      <c r="N555" s="13">
        <v>-5.0445971633283904E-4</v>
      </c>
      <c r="O555" s="13">
        <v>3.6273639266215518E-3</v>
      </c>
      <c r="P555" s="13">
        <v>-7.4640117072931611E-3</v>
      </c>
      <c r="Q555" s="7"/>
      <c r="R555" s="8"/>
      <c r="S555" s="8"/>
      <c r="T555" s="8"/>
      <c r="U555" s="8"/>
      <c r="V555" s="13"/>
      <c r="W555" s="14"/>
      <c r="X555" s="1"/>
      <c r="Y555" s="1"/>
      <c r="Z555" s="1"/>
      <c r="AA555" s="1"/>
      <c r="AB555" s="1"/>
      <c r="AC555" s="1"/>
      <c r="AD555" s="8"/>
      <c r="AE555" s="8"/>
      <c r="AF555" s="8"/>
      <c r="AG555" s="8"/>
      <c r="AH555" s="9"/>
      <c r="AI555" s="8"/>
      <c r="AJ555" s="13"/>
      <c r="AK555" s="8"/>
      <c r="AL555" s="8"/>
      <c r="AM555" s="8"/>
      <c r="AN555" s="8"/>
      <c r="AO555" s="7"/>
      <c r="AP555" s="7"/>
      <c r="AQ555" s="7"/>
      <c r="AR555" s="7"/>
      <c r="AS555" s="7"/>
      <c r="AT555" s="7"/>
      <c r="AU555" s="8"/>
      <c r="AV555" s="8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7"/>
      <c r="BV555" s="7"/>
      <c r="BW555" s="8"/>
      <c r="BX555" s="8"/>
      <c r="BY555" s="8"/>
      <c r="BZ555" s="8"/>
      <c r="CA555" s="8"/>
      <c r="CC555" s="8"/>
      <c r="CE555" s="7"/>
      <c r="CF555" s="8"/>
      <c r="CG555" s="8"/>
      <c r="CH555" s="8"/>
      <c r="CI555" s="8"/>
      <c r="CJ555" s="8"/>
    </row>
    <row r="556" spans="1:88" x14ac:dyDescent="0.3">
      <c r="A556" s="1" t="s">
        <v>2554</v>
      </c>
      <c r="B556" s="1"/>
      <c r="C556" s="1" t="s">
        <v>1878</v>
      </c>
      <c r="D556" s="1"/>
      <c r="E556" s="1"/>
      <c r="F556" s="1"/>
      <c r="G556" s="1"/>
      <c r="H556" s="1">
        <v>15066.33</v>
      </c>
      <c r="I556" s="1">
        <v>-1.0900000000000001</v>
      </c>
      <c r="J556" s="12">
        <v>1345</v>
      </c>
      <c r="K556" s="5">
        <v>1053.68</v>
      </c>
      <c r="L556" s="5">
        <v>1607.43</v>
      </c>
      <c r="M556" s="13">
        <f t="shared" si="23"/>
        <v>-1.0953713568858547E-2</v>
      </c>
      <c r="N556" s="13">
        <v>-1.6172802481146276E-2</v>
      </c>
      <c r="O556" s="13">
        <v>-8.2638405210548882E-3</v>
      </c>
      <c r="P556" s="13">
        <v>-8.3591407666966377E-3</v>
      </c>
      <c r="Q556" s="7"/>
      <c r="R556" s="8"/>
      <c r="S556" s="8"/>
      <c r="T556" s="8"/>
      <c r="U556" s="8"/>
      <c r="V556" s="13"/>
      <c r="W556" s="14"/>
      <c r="X556" s="1"/>
      <c r="Y556" s="1"/>
      <c r="Z556" s="1"/>
      <c r="AA556" s="1"/>
      <c r="AB556" s="1"/>
      <c r="AC556" s="1"/>
      <c r="AD556" s="8"/>
      <c r="AE556" s="8"/>
      <c r="AF556" s="8"/>
      <c r="AG556" s="8"/>
      <c r="AH556" s="9"/>
      <c r="AI556" s="8"/>
      <c r="AJ556" s="13"/>
      <c r="AK556" s="8"/>
      <c r="AL556" s="8"/>
      <c r="AM556" s="8"/>
      <c r="AN556" s="8"/>
      <c r="AO556" s="7"/>
      <c r="AP556" s="7"/>
      <c r="AQ556" s="7"/>
      <c r="AR556" s="7"/>
      <c r="AS556" s="7"/>
      <c r="AT556" s="7"/>
      <c r="AU556" s="8"/>
      <c r="AV556" s="8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7"/>
      <c r="BV556" s="7"/>
      <c r="BW556" s="8"/>
      <c r="BX556" s="8"/>
      <c r="BY556" s="8"/>
      <c r="BZ556" s="8"/>
      <c r="CA556" s="8"/>
      <c r="CC556" s="8"/>
      <c r="CE556" s="7"/>
      <c r="CF556" s="8"/>
      <c r="CG556" s="8"/>
      <c r="CH556" s="8"/>
      <c r="CI556" s="8"/>
      <c r="CJ556" s="8"/>
    </row>
    <row r="557" spans="1:88" x14ac:dyDescent="0.3">
      <c r="A557" s="1" t="s">
        <v>2555</v>
      </c>
      <c r="B557" s="1"/>
      <c r="C557" s="1" t="s">
        <v>1878</v>
      </c>
      <c r="D557" s="1"/>
      <c r="E557" s="1"/>
      <c r="F557" s="1"/>
      <c r="G557" s="1"/>
      <c r="H557" s="1">
        <v>14882.95</v>
      </c>
      <c r="I557" s="1">
        <v>-1.21</v>
      </c>
      <c r="J557" s="12">
        <v>1324.46</v>
      </c>
      <c r="K557" s="5">
        <v>1042.75</v>
      </c>
      <c r="L557" s="5">
        <v>1596.68</v>
      </c>
      <c r="M557" s="13">
        <f t="shared" si="23"/>
        <v>-1.2171510912080019E-2</v>
      </c>
      <c r="N557" s="13">
        <v>-1.5271375464683934E-2</v>
      </c>
      <c r="O557" s="13">
        <v>-1.037316832434898E-2</v>
      </c>
      <c r="P557" s="13">
        <v>-6.6876940208905333E-3</v>
      </c>
      <c r="Q557" s="7"/>
      <c r="R557" s="8"/>
      <c r="S557" s="8"/>
      <c r="T557" s="8"/>
      <c r="U557" s="8"/>
      <c r="V557" s="13"/>
      <c r="W557" s="14"/>
      <c r="X557" s="1"/>
      <c r="Y557" s="1"/>
      <c r="Z557" s="1"/>
      <c r="AA557" s="1"/>
      <c r="AB557" s="1"/>
      <c r="AC557" s="1"/>
      <c r="AD557" s="8"/>
      <c r="AE557" s="8"/>
      <c r="AF557" s="8"/>
      <c r="AG557" s="8"/>
      <c r="AH557" s="9"/>
      <c r="AI557" s="8"/>
      <c r="AJ557" s="13"/>
      <c r="AK557" s="8"/>
      <c r="AL557" s="8"/>
      <c r="AM557" s="8"/>
      <c r="AN557" s="8"/>
      <c r="AO557" s="7"/>
      <c r="AP557" s="7"/>
      <c r="AQ557" s="7"/>
      <c r="AR557" s="7"/>
      <c r="AS557" s="7"/>
      <c r="AT557" s="7"/>
      <c r="AU557" s="8"/>
      <c r="AV557" s="8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7"/>
      <c r="BV557" s="7"/>
      <c r="BW557" s="8"/>
      <c r="BX557" s="8"/>
      <c r="BY557" s="8"/>
      <c r="BZ557" s="8"/>
      <c r="CA557" s="8"/>
      <c r="CC557" s="8"/>
      <c r="CE557" s="7"/>
      <c r="CF557" s="8"/>
      <c r="CG557" s="8"/>
      <c r="CH557" s="8"/>
      <c r="CI557" s="8"/>
      <c r="CJ557" s="8"/>
    </row>
    <row r="558" spans="1:88" x14ac:dyDescent="0.3">
      <c r="A558" s="1" t="s">
        <v>2556</v>
      </c>
      <c r="B558" s="1"/>
      <c r="C558" s="1" t="s">
        <v>1878</v>
      </c>
      <c r="D558" s="1"/>
      <c r="E558" s="1"/>
      <c r="F558" s="1"/>
      <c r="G558" s="1"/>
      <c r="H558" s="1">
        <v>14951.91</v>
      </c>
      <c r="I558" s="1">
        <v>0.46</v>
      </c>
      <c r="J558" s="12">
        <v>1330.83</v>
      </c>
      <c r="K558" s="5">
        <v>1039.9000000000001</v>
      </c>
      <c r="L558" s="5">
        <v>1603.8</v>
      </c>
      <c r="M558" s="13">
        <f t="shared" si="23"/>
        <v>4.6334900003022206E-3</v>
      </c>
      <c r="N558" s="13">
        <v>4.8095072708875808E-3</v>
      </c>
      <c r="O558" s="13">
        <v>-2.7331575161830823E-3</v>
      </c>
      <c r="P558" s="13">
        <v>4.4592529498708178E-3</v>
      </c>
      <c r="Q558" s="7"/>
      <c r="R558" s="8"/>
      <c r="S558" s="8"/>
      <c r="T558" s="8"/>
      <c r="U558" s="8"/>
      <c r="V558" s="13"/>
      <c r="W558" s="14"/>
      <c r="X558" s="1"/>
      <c r="Y558" s="1"/>
      <c r="Z558" s="1"/>
      <c r="AA558" s="1"/>
      <c r="AB558" s="1"/>
      <c r="AC558" s="1"/>
      <c r="AD558" s="8"/>
      <c r="AE558" s="8"/>
      <c r="AF558" s="8"/>
      <c r="AG558" s="8"/>
      <c r="AH558" s="9"/>
      <c r="AI558" s="8"/>
      <c r="AJ558" s="13"/>
      <c r="AK558" s="8"/>
      <c r="AL558" s="8"/>
      <c r="AM558" s="8"/>
      <c r="AN558" s="8"/>
      <c r="AO558" s="7"/>
      <c r="AP558" s="7"/>
      <c r="AQ558" s="7"/>
      <c r="AR558" s="7"/>
      <c r="AS558" s="7"/>
      <c r="AT558" s="7"/>
      <c r="AU558" s="8"/>
      <c r="AV558" s="8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7"/>
      <c r="BV558" s="7"/>
      <c r="BW558" s="8"/>
      <c r="BX558" s="8"/>
      <c r="BY558" s="8"/>
      <c r="BZ558" s="8"/>
      <c r="CA558" s="8"/>
      <c r="CC558" s="8"/>
      <c r="CE558" s="7"/>
      <c r="CF558" s="8"/>
      <c r="CG558" s="8"/>
      <c r="CH558" s="8"/>
      <c r="CI558" s="8"/>
      <c r="CJ558" s="8"/>
    </row>
    <row r="559" spans="1:88" x14ac:dyDescent="0.3">
      <c r="A559" s="1" t="s">
        <v>2557</v>
      </c>
      <c r="B559" s="1"/>
      <c r="C559" s="1" t="s">
        <v>1878</v>
      </c>
      <c r="D559" s="1"/>
      <c r="E559" s="1"/>
      <c r="F559" s="1"/>
      <c r="G559" s="1"/>
      <c r="H559" s="1">
        <v>14977.14</v>
      </c>
      <c r="I559" s="1">
        <v>0.16</v>
      </c>
      <c r="J559" s="12">
        <v>1332.62</v>
      </c>
      <c r="K559" s="5">
        <v>1041.76</v>
      </c>
      <c r="L559" s="5">
        <v>1605.58</v>
      </c>
      <c r="M559" s="13">
        <f t="shared" si="23"/>
        <v>1.6874098359340728E-3</v>
      </c>
      <c r="N559" s="13">
        <v>1.3450252849724897E-3</v>
      </c>
      <c r="O559" s="13">
        <v>1.7886335224539529E-3</v>
      </c>
      <c r="P559" s="13">
        <v>1.1098640728270937E-3</v>
      </c>
      <c r="Q559" s="7"/>
      <c r="R559" s="8"/>
      <c r="S559" s="8"/>
      <c r="T559" s="8"/>
      <c r="U559" s="8"/>
      <c r="V559" s="13"/>
      <c r="W559" s="14"/>
      <c r="X559" s="1"/>
      <c r="Y559" s="1"/>
      <c r="Z559" s="1"/>
      <c r="AA559" s="1"/>
      <c r="AB559" s="1"/>
      <c r="AC559" s="1"/>
      <c r="AD559" s="8"/>
      <c r="AE559" s="8"/>
      <c r="AF559" s="8"/>
      <c r="AG559" s="8"/>
      <c r="AH559" s="9"/>
      <c r="AI559" s="8"/>
      <c r="AJ559" s="13"/>
      <c r="AK559" s="8"/>
      <c r="AL559" s="8"/>
      <c r="AM559" s="8"/>
      <c r="AN559" s="8"/>
      <c r="AO559" s="7"/>
      <c r="AP559" s="7"/>
      <c r="AQ559" s="7"/>
      <c r="AR559" s="7"/>
      <c r="AS559" s="7"/>
      <c r="AT559" s="7"/>
      <c r="AU559" s="8"/>
      <c r="AV559" s="8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7"/>
      <c r="BV559" s="7"/>
      <c r="BW559" s="8"/>
      <c r="BX559" s="8"/>
      <c r="BY559" s="8"/>
      <c r="BZ559" s="8"/>
      <c r="CA559" s="8"/>
      <c r="CC559" s="8"/>
      <c r="CE559" s="7"/>
      <c r="CF559" s="8"/>
      <c r="CG559" s="8"/>
      <c r="CH559" s="8"/>
      <c r="CI559" s="8"/>
      <c r="CJ559" s="8"/>
    </row>
    <row r="560" spans="1:88" x14ac:dyDescent="0.3">
      <c r="A560" s="1" t="s">
        <v>2558</v>
      </c>
      <c r="B560" s="1"/>
      <c r="C560" s="1" t="s">
        <v>1878</v>
      </c>
      <c r="D560" s="1"/>
      <c r="E560" s="1"/>
      <c r="F560" s="1"/>
      <c r="G560" s="1"/>
      <c r="H560" s="1">
        <v>15237.07</v>
      </c>
      <c r="I560" s="1">
        <v>1.73</v>
      </c>
      <c r="J560" s="12">
        <v>1356.99</v>
      </c>
      <c r="K560" s="5">
        <v>1053.31</v>
      </c>
      <c r="L560" s="5">
        <v>1605.18</v>
      </c>
      <c r="M560" s="13">
        <f t="shared" si="23"/>
        <v>1.7355115863242343E-2</v>
      </c>
      <c r="N560" s="13">
        <v>1.828728369677779E-2</v>
      </c>
      <c r="O560" s="13">
        <v>1.1087006604208138E-2</v>
      </c>
      <c r="P560" s="13">
        <v>-2.4913115509650474E-4</v>
      </c>
      <c r="Q560" s="7"/>
      <c r="R560" s="8"/>
      <c r="S560" s="8"/>
      <c r="T560" s="8"/>
      <c r="U560" s="8"/>
      <c r="V560" s="13"/>
      <c r="W560" s="14"/>
      <c r="X560" s="1"/>
      <c r="Y560" s="1"/>
      <c r="Z560" s="1"/>
      <c r="AA560" s="1"/>
      <c r="AB560" s="1"/>
      <c r="AC560" s="1"/>
      <c r="AD560" s="8"/>
      <c r="AE560" s="8"/>
      <c r="AF560" s="8"/>
      <c r="AG560" s="8"/>
      <c r="AH560" s="9"/>
      <c r="AI560" s="8"/>
      <c r="AJ560" s="13"/>
      <c r="AK560" s="8"/>
      <c r="AL560" s="8"/>
      <c r="AM560" s="8"/>
      <c r="AN560" s="8"/>
      <c r="AO560" s="7"/>
      <c r="AP560" s="7"/>
      <c r="AQ560" s="7"/>
      <c r="AR560" s="7"/>
      <c r="AS560" s="7"/>
      <c r="AT560" s="7"/>
      <c r="AU560" s="8"/>
      <c r="AV560" s="8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7"/>
      <c r="BV560" s="7"/>
      <c r="BW560" s="8"/>
      <c r="BX560" s="8"/>
      <c r="BY560" s="8"/>
      <c r="BZ560" s="8"/>
      <c r="CA560" s="8"/>
      <c r="CC560" s="8"/>
      <c r="CE560" s="7"/>
      <c r="CF560" s="8"/>
      <c r="CG560" s="8"/>
      <c r="CH560" s="8"/>
      <c r="CI560" s="8"/>
      <c r="CJ560" s="8"/>
    </row>
    <row r="561" spans="1:88" x14ac:dyDescent="0.3">
      <c r="A561" s="1" t="s">
        <v>2559</v>
      </c>
      <c r="B561" s="1"/>
      <c r="C561" s="1" t="s">
        <v>1878</v>
      </c>
      <c r="D561" s="1"/>
      <c r="E561" s="1"/>
      <c r="F561" s="1"/>
      <c r="G561" s="1"/>
      <c r="H561" s="1">
        <v>14935.32</v>
      </c>
      <c r="I561" s="1">
        <v>-1.98</v>
      </c>
      <c r="J561" s="12">
        <v>1322.69</v>
      </c>
      <c r="K561" s="5">
        <v>1038.0899999999999</v>
      </c>
      <c r="L561" s="5">
        <v>1596.89</v>
      </c>
      <c r="M561" s="13">
        <f t="shared" si="23"/>
        <v>-1.9803676166087025E-2</v>
      </c>
      <c r="N561" s="13">
        <v>-2.5276531146139591E-2</v>
      </c>
      <c r="O561" s="13">
        <v>-1.4449687176614656E-2</v>
      </c>
      <c r="P561" s="13">
        <v>-5.1645298346603141E-3</v>
      </c>
      <c r="Q561" s="7"/>
      <c r="R561" s="8"/>
      <c r="S561" s="8"/>
      <c r="T561" s="8"/>
      <c r="U561" s="8"/>
      <c r="V561" s="13"/>
      <c r="W561" s="14"/>
      <c r="X561" s="1"/>
      <c r="Y561" s="1"/>
      <c r="Z561" s="1"/>
      <c r="AA561" s="1"/>
      <c r="AB561" s="1"/>
      <c r="AC561" s="1"/>
      <c r="AD561" s="8"/>
      <c r="AE561" s="8"/>
      <c r="AF561" s="8"/>
      <c r="AG561" s="8"/>
      <c r="AH561" s="9"/>
      <c r="AI561" s="8"/>
      <c r="AJ561" s="13"/>
      <c r="AK561" s="8"/>
      <c r="AL561" s="8"/>
      <c r="AM561" s="8"/>
      <c r="AN561" s="8"/>
      <c r="AO561" s="7"/>
      <c r="AP561" s="7"/>
      <c r="AQ561" s="7"/>
      <c r="AR561" s="7"/>
      <c r="AS561" s="7"/>
      <c r="AT561" s="7"/>
      <c r="AU561" s="8"/>
      <c r="AV561" s="8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7"/>
      <c r="BV561" s="7"/>
      <c r="BW561" s="8"/>
      <c r="BX561" s="8"/>
      <c r="BY561" s="8"/>
      <c r="BZ561" s="8"/>
      <c r="CA561" s="8"/>
      <c r="CC561" s="8"/>
      <c r="CE561" s="7"/>
      <c r="CF561" s="8"/>
      <c r="CG561" s="8"/>
      <c r="CH561" s="8"/>
      <c r="CI561" s="8"/>
      <c r="CJ561" s="8"/>
    </row>
    <row r="562" spans="1:88" x14ac:dyDescent="0.3">
      <c r="A562" s="1" t="s">
        <v>2560</v>
      </c>
      <c r="B562" s="1"/>
      <c r="C562" s="1" t="s">
        <v>1878</v>
      </c>
      <c r="D562" s="1"/>
      <c r="E562" s="1"/>
      <c r="F562" s="1"/>
      <c r="G562" s="1"/>
      <c r="H562" s="1">
        <v>14960.63</v>
      </c>
      <c r="I562" s="1">
        <v>0.16</v>
      </c>
      <c r="J562" s="12">
        <v>1328.38</v>
      </c>
      <c r="K562" s="5">
        <v>1032.3800000000001</v>
      </c>
      <c r="L562" s="5">
        <v>1585.64</v>
      </c>
      <c r="M562" s="13">
        <f t="shared" si="23"/>
        <v>1.6946406237026146E-3</v>
      </c>
      <c r="N562" s="13">
        <v>4.3018394332761112E-3</v>
      </c>
      <c r="O562" s="13">
        <v>-5.5004864703444012E-3</v>
      </c>
      <c r="P562" s="13">
        <v>-7.0449436091403195E-3</v>
      </c>
      <c r="Q562" s="7"/>
      <c r="R562" s="8"/>
      <c r="S562" s="8"/>
      <c r="T562" s="8"/>
      <c r="U562" s="8"/>
      <c r="V562" s="13"/>
      <c r="W562" s="14"/>
      <c r="X562" s="1"/>
      <c r="Y562" s="1"/>
      <c r="Z562" s="1"/>
      <c r="AA562" s="1"/>
      <c r="AB562" s="1"/>
      <c r="AC562" s="1"/>
      <c r="AD562" s="8"/>
      <c r="AE562" s="8"/>
      <c r="AF562" s="8"/>
      <c r="AG562" s="8"/>
      <c r="AH562" s="9"/>
      <c r="AI562" s="8"/>
      <c r="AJ562" s="13"/>
      <c r="AK562" s="8"/>
      <c r="AL562" s="8"/>
      <c r="AM562" s="8"/>
      <c r="AN562" s="8"/>
      <c r="AO562" s="7"/>
      <c r="AP562" s="7"/>
      <c r="AQ562" s="7"/>
      <c r="AR562" s="7"/>
      <c r="AS562" s="7"/>
      <c r="AT562" s="7"/>
      <c r="AU562" s="8"/>
      <c r="AV562" s="8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7"/>
      <c r="BV562" s="7"/>
      <c r="BW562" s="8"/>
      <c r="BX562" s="8"/>
      <c r="BY562" s="8"/>
      <c r="BZ562" s="8"/>
      <c r="CA562" s="8"/>
      <c r="CC562" s="8"/>
      <c r="CE562" s="7"/>
      <c r="CF562" s="8"/>
      <c r="CG562" s="8"/>
      <c r="CH562" s="8"/>
      <c r="CI562" s="8"/>
      <c r="CJ562" s="8"/>
    </row>
    <row r="563" spans="1:88" x14ac:dyDescent="0.3">
      <c r="A563" s="1" t="s">
        <v>2561</v>
      </c>
      <c r="B563" s="1"/>
      <c r="C563" s="1" t="s">
        <v>1878</v>
      </c>
      <c r="D563" s="1"/>
      <c r="E563" s="1"/>
      <c r="F563" s="1"/>
      <c r="G563" s="1"/>
      <c r="H563" s="1">
        <v>15055.36</v>
      </c>
      <c r="I563" s="1">
        <v>0.63</v>
      </c>
      <c r="J563" s="12">
        <v>1339.27</v>
      </c>
      <c r="K563" s="5">
        <v>1037.04</v>
      </c>
      <c r="L563" s="5">
        <v>1607.57</v>
      </c>
      <c r="M563" s="13">
        <f t="shared" si="23"/>
        <v>6.3319525982530322E-3</v>
      </c>
      <c r="N563" s="13">
        <v>8.1979554043269953E-3</v>
      </c>
      <c r="O563" s="13">
        <v>4.5138418024368576E-3</v>
      </c>
      <c r="P563" s="13">
        <v>1.3830377639312719E-2</v>
      </c>
      <c r="Q563" s="7"/>
      <c r="R563" s="8"/>
      <c r="S563" s="8"/>
      <c r="T563" s="8"/>
      <c r="U563" s="8"/>
      <c r="V563" s="13"/>
      <c r="W563" s="14"/>
      <c r="X563" s="1"/>
      <c r="Y563" s="1"/>
      <c r="Z563" s="1"/>
      <c r="AA563" s="1"/>
      <c r="AB563" s="1"/>
      <c r="AC563" s="1"/>
      <c r="AD563" s="8"/>
      <c r="AE563" s="8"/>
      <c r="AF563" s="8"/>
      <c r="AG563" s="8"/>
      <c r="AH563" s="9"/>
      <c r="AI563" s="8"/>
      <c r="AJ563" s="13"/>
      <c r="AK563" s="8"/>
      <c r="AL563" s="8"/>
      <c r="AM563" s="8"/>
      <c r="AN563" s="8"/>
      <c r="AO563" s="7"/>
      <c r="AP563" s="7"/>
      <c r="AQ563" s="7"/>
      <c r="AR563" s="7"/>
      <c r="AS563" s="7"/>
      <c r="AT563" s="7"/>
      <c r="AU563" s="8"/>
      <c r="AV563" s="8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7"/>
      <c r="BV563" s="7"/>
      <c r="BW563" s="8"/>
      <c r="BX563" s="8"/>
      <c r="BY563" s="8"/>
      <c r="BZ563" s="8"/>
      <c r="CA563" s="8"/>
      <c r="CC563" s="8"/>
      <c r="CE563" s="7"/>
      <c r="CF563" s="8"/>
      <c r="CG563" s="8"/>
      <c r="CH563" s="8"/>
      <c r="CI563" s="8"/>
      <c r="CJ563" s="8"/>
    </row>
    <row r="564" spans="1:88" x14ac:dyDescent="0.3">
      <c r="A564" s="1" t="s">
        <v>2562</v>
      </c>
      <c r="B564" s="1"/>
      <c r="C564" s="1" t="s">
        <v>1878</v>
      </c>
      <c r="D564" s="1"/>
      <c r="E564" s="1"/>
      <c r="F564" s="1"/>
      <c r="G564" s="1"/>
      <c r="H564" s="1">
        <v>15026.43</v>
      </c>
      <c r="I564" s="1">
        <v>-0.19</v>
      </c>
      <c r="J564" s="12">
        <v>1339.05</v>
      </c>
      <c r="K564" s="5">
        <v>1031.53</v>
      </c>
      <c r="L564" s="5">
        <v>1617.92</v>
      </c>
      <c r="M564" s="13">
        <f t="shared" si="23"/>
        <v>-1.9215747746982315E-3</v>
      </c>
      <c r="N564" s="13">
        <v>-1.6426859408480432E-4</v>
      </c>
      <c r="O564" s="13">
        <v>-5.3131991051453831E-3</v>
      </c>
      <c r="P564" s="13">
        <v>6.4382888458980325E-3</v>
      </c>
      <c r="Q564" s="7"/>
      <c r="R564" s="8"/>
      <c r="S564" s="8"/>
      <c r="T564" s="8"/>
      <c r="U564" s="8"/>
      <c r="V564" s="13"/>
      <c r="W564" s="14"/>
      <c r="X564" s="1"/>
      <c r="Y564" s="1"/>
      <c r="Z564" s="1"/>
      <c r="AA564" s="1"/>
      <c r="AB564" s="1"/>
      <c r="AC564" s="1"/>
      <c r="AD564" s="8"/>
      <c r="AE564" s="8"/>
      <c r="AF564" s="8"/>
      <c r="AG564" s="8"/>
      <c r="AH564" s="9"/>
      <c r="AI564" s="8"/>
      <c r="AJ564" s="13"/>
      <c r="AK564" s="8"/>
      <c r="AL564" s="8"/>
      <c r="AM564" s="8"/>
      <c r="AN564" s="8"/>
      <c r="AO564" s="7"/>
      <c r="AP564" s="7"/>
      <c r="AQ564" s="7"/>
      <c r="AR564" s="7"/>
      <c r="AS564" s="7"/>
      <c r="AT564" s="7"/>
      <c r="AU564" s="8"/>
      <c r="AV564" s="8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7"/>
      <c r="BV564" s="7"/>
      <c r="BW564" s="8"/>
      <c r="BX564" s="8"/>
      <c r="BY564" s="8"/>
      <c r="BZ564" s="8"/>
      <c r="CA564" s="8"/>
      <c r="CC564" s="8"/>
      <c r="CE564" s="7"/>
      <c r="CF564" s="8"/>
      <c r="CG564" s="8"/>
      <c r="CH564" s="8"/>
      <c r="CI564" s="8"/>
      <c r="CJ564" s="8"/>
    </row>
    <row r="565" spans="1:88" x14ac:dyDescent="0.3">
      <c r="A565" s="1" t="s">
        <v>2563</v>
      </c>
      <c r="B565" s="1"/>
      <c r="C565" s="1" t="s">
        <v>1878</v>
      </c>
      <c r="D565" s="1"/>
      <c r="E565" s="1"/>
      <c r="F565" s="1"/>
      <c r="G565" s="1"/>
      <c r="H565" s="1">
        <v>14835.18</v>
      </c>
      <c r="I565" s="1">
        <v>-1.27</v>
      </c>
      <c r="J565" s="12">
        <v>1319.67</v>
      </c>
      <c r="K565" s="5">
        <v>1017.06</v>
      </c>
      <c r="L565" s="5">
        <v>1612.64</v>
      </c>
      <c r="M565" s="13">
        <f t="shared" si="23"/>
        <v>-1.2727574014586351E-2</v>
      </c>
      <c r="N565" s="13">
        <v>-1.4472947238713951E-2</v>
      </c>
      <c r="O565" s="13">
        <v>-1.4027706416682051E-2</v>
      </c>
      <c r="P565" s="13">
        <v>-3.2634493670885556E-3</v>
      </c>
      <c r="Q565" s="7"/>
      <c r="R565" s="8"/>
      <c r="S565" s="8"/>
      <c r="T565" s="8"/>
      <c r="U565" s="8"/>
      <c r="V565" s="13"/>
      <c r="W565" s="14"/>
      <c r="X565" s="1"/>
      <c r="Y565" s="1"/>
      <c r="Z565" s="1"/>
      <c r="AA565" s="1"/>
      <c r="AB565" s="1"/>
      <c r="AC565" s="1"/>
      <c r="AD565" s="8"/>
      <c r="AE565" s="8"/>
      <c r="AF565" s="8"/>
      <c r="AG565" s="8"/>
      <c r="AH565" s="9"/>
      <c r="AI565" s="8"/>
      <c r="AJ565" s="13"/>
      <c r="AK565" s="8"/>
      <c r="AL565" s="8"/>
      <c r="AM565" s="8"/>
      <c r="AN565" s="8"/>
      <c r="AO565" s="7"/>
      <c r="AP565" s="7"/>
      <c r="AQ565" s="7"/>
      <c r="AR565" s="7"/>
      <c r="AS565" s="7"/>
      <c r="AT565" s="7"/>
      <c r="AU565" s="8"/>
      <c r="AV565" s="8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7"/>
      <c r="BV565" s="7"/>
      <c r="BW565" s="8"/>
      <c r="BX565" s="8"/>
      <c r="BY565" s="8"/>
      <c r="BZ565" s="8"/>
      <c r="CA565" s="8"/>
      <c r="CC565" s="8"/>
      <c r="CE565" s="7"/>
      <c r="CF565" s="8"/>
      <c r="CG565" s="8"/>
      <c r="CH565" s="8"/>
      <c r="CI565" s="8"/>
      <c r="CJ565" s="8"/>
    </row>
    <row r="566" spans="1:88" x14ac:dyDescent="0.3">
      <c r="A566" s="1" t="s">
        <v>2564</v>
      </c>
      <c r="B566" s="1"/>
      <c r="C566" s="1" t="s">
        <v>1878</v>
      </c>
      <c r="D566" s="1"/>
      <c r="E566" s="1"/>
      <c r="F566" s="1"/>
      <c r="G566" s="1"/>
      <c r="H566" s="1">
        <v>14778.01</v>
      </c>
      <c r="I566" s="1">
        <v>-0.38</v>
      </c>
      <c r="J566" s="12">
        <v>1312.75</v>
      </c>
      <c r="K566" s="5">
        <v>1013.17</v>
      </c>
      <c r="L566" s="5">
        <v>1595.06</v>
      </c>
      <c r="M566" s="13">
        <f t="shared" si="23"/>
        <v>-3.8536775421667002E-3</v>
      </c>
      <c r="N566" s="13">
        <v>-5.2437351762183448E-3</v>
      </c>
      <c r="O566" s="13">
        <v>-3.8247497689418708E-3</v>
      </c>
      <c r="P566" s="13">
        <v>-1.0901379105070053E-2</v>
      </c>
      <c r="Q566" s="7"/>
      <c r="R566" s="8"/>
      <c r="S566" s="8"/>
      <c r="T566" s="8"/>
      <c r="U566" s="8"/>
      <c r="V566" s="13"/>
      <c r="W566" s="14"/>
      <c r="X566" s="1"/>
      <c r="Y566" s="1"/>
      <c r="Z566" s="1"/>
      <c r="AA566" s="1"/>
      <c r="AB566" s="1"/>
      <c r="AC566" s="1"/>
      <c r="AD566" s="8"/>
      <c r="AE566" s="8"/>
      <c r="AF566" s="8"/>
      <c r="AG566" s="8"/>
      <c r="AH566" s="9"/>
      <c r="AI566" s="8"/>
      <c r="AJ566" s="13"/>
      <c r="AK566" s="8"/>
      <c r="AL566" s="8"/>
      <c r="AM566" s="8"/>
      <c r="AN566" s="8"/>
      <c r="AO566" s="7"/>
      <c r="AP566" s="7"/>
      <c r="AQ566" s="7"/>
      <c r="AR566" s="7"/>
      <c r="AS566" s="7"/>
      <c r="AT566" s="7"/>
      <c r="AU566" s="8"/>
      <c r="AV566" s="8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7"/>
      <c r="BV566" s="7"/>
      <c r="BW566" s="8"/>
      <c r="BX566" s="8"/>
      <c r="BY566" s="8"/>
      <c r="BZ566" s="8"/>
      <c r="CA566" s="8"/>
      <c r="CC566" s="8"/>
      <c r="CE566" s="7"/>
      <c r="CF566" s="8"/>
      <c r="CG566" s="8"/>
      <c r="CH566" s="8"/>
      <c r="CI566" s="8"/>
      <c r="CJ566" s="8"/>
    </row>
    <row r="567" spans="1:88" x14ac:dyDescent="0.3">
      <c r="A567" s="1" t="s">
        <v>2565</v>
      </c>
      <c r="B567" s="1"/>
      <c r="C567" s="1" t="s">
        <v>1878</v>
      </c>
      <c r="D567" s="1"/>
      <c r="E567" s="1"/>
      <c r="F567" s="1"/>
      <c r="G567" s="1"/>
      <c r="H567" s="1">
        <v>14763.89</v>
      </c>
      <c r="I567" s="1">
        <v>-0.09</v>
      </c>
      <c r="J567" s="12">
        <v>1311.9</v>
      </c>
      <c r="K567" s="5">
        <v>1010.41</v>
      </c>
      <c r="L567" s="5">
        <v>1593.44</v>
      </c>
      <c r="M567" s="13">
        <f t="shared" si="23"/>
        <v>-9.554737072177133E-4</v>
      </c>
      <c r="N567" s="13">
        <v>-6.4749571510180903E-4</v>
      </c>
      <c r="O567" s="13">
        <v>-2.724123296189207E-3</v>
      </c>
      <c r="P567" s="13">
        <v>-1.0156357754566026E-3</v>
      </c>
      <c r="Q567" s="7"/>
      <c r="R567" s="8"/>
      <c r="S567" s="8"/>
      <c r="T567" s="8"/>
      <c r="U567" s="8"/>
      <c r="V567" s="13"/>
      <c r="W567" s="14"/>
      <c r="X567" s="1"/>
      <c r="Y567" s="1"/>
      <c r="Z567" s="1"/>
      <c r="AA567" s="1"/>
      <c r="AB567" s="1"/>
      <c r="AC567" s="1"/>
      <c r="AD567" s="8"/>
      <c r="AE567" s="8"/>
      <c r="AF567" s="8"/>
      <c r="AG567" s="8"/>
      <c r="AH567" s="9"/>
      <c r="AI567" s="8"/>
      <c r="AJ567" s="13"/>
      <c r="AK567" s="8"/>
      <c r="AL567" s="8"/>
      <c r="AM567" s="8"/>
      <c r="AN567" s="8"/>
      <c r="AO567" s="7"/>
      <c r="AP567" s="7"/>
      <c r="AQ567" s="7"/>
      <c r="AR567" s="7"/>
      <c r="AS567" s="7"/>
      <c r="AT567" s="7"/>
      <c r="AU567" s="8"/>
      <c r="AV567" s="8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7"/>
      <c r="BV567" s="7"/>
      <c r="BW567" s="8"/>
      <c r="BX567" s="8"/>
      <c r="BY567" s="8"/>
      <c r="BZ567" s="8"/>
      <c r="CA567" s="8"/>
      <c r="CC567" s="8"/>
      <c r="CE567" s="7"/>
      <c r="CF567" s="8"/>
      <c r="CG567" s="8"/>
      <c r="CH567" s="8"/>
      <c r="CI567" s="8"/>
      <c r="CJ567" s="8"/>
    </row>
    <row r="568" spans="1:88" x14ac:dyDescent="0.3">
      <c r="A568" s="1" t="s">
        <v>2566</v>
      </c>
      <c r="B568" s="1"/>
      <c r="C568" s="1" t="s">
        <v>1878</v>
      </c>
      <c r="D568" s="1"/>
      <c r="E568" s="1"/>
      <c r="F568" s="1"/>
      <c r="G568" s="1"/>
      <c r="H568" s="1">
        <v>14989.38</v>
      </c>
      <c r="I568" s="1">
        <v>1.52</v>
      </c>
      <c r="J568" s="12">
        <v>1337.44</v>
      </c>
      <c r="K568" s="5">
        <v>1015.74</v>
      </c>
      <c r="L568" s="5">
        <v>1613.47</v>
      </c>
      <c r="M568" s="13">
        <f t="shared" si="23"/>
        <v>1.5273075050003637E-2</v>
      </c>
      <c r="N568" s="13">
        <v>1.9467947252077122E-2</v>
      </c>
      <c r="O568" s="13">
        <v>5.2750863510853119E-3</v>
      </c>
      <c r="P568" s="13">
        <v>1.2570288181544376E-2</v>
      </c>
      <c r="Q568" s="7"/>
      <c r="R568" s="8"/>
      <c r="S568" s="8"/>
      <c r="T568" s="8"/>
      <c r="U568" s="8"/>
      <c r="V568" s="13"/>
      <c r="W568" s="14"/>
      <c r="X568" s="1"/>
      <c r="Y568" s="1"/>
      <c r="Z568" s="1"/>
      <c r="AA568" s="1"/>
      <c r="AB568" s="1"/>
      <c r="AC568" s="1"/>
      <c r="AD568" s="8"/>
      <c r="AE568" s="8"/>
      <c r="AF568" s="8"/>
      <c r="AG568" s="8"/>
      <c r="AH568" s="9"/>
      <c r="AI568" s="8"/>
      <c r="AJ568" s="13"/>
      <c r="AK568" s="8"/>
      <c r="AL568" s="8"/>
      <c r="AM568" s="8"/>
      <c r="AN568" s="8"/>
      <c r="AO568" s="7"/>
      <c r="AP568" s="7"/>
      <c r="AQ568" s="7"/>
      <c r="AR568" s="7"/>
      <c r="AS568" s="7"/>
      <c r="AT568" s="7"/>
      <c r="AU568" s="8"/>
      <c r="AV568" s="8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7"/>
      <c r="BV568" s="7"/>
      <c r="BW568" s="8"/>
      <c r="BX568" s="8"/>
      <c r="BY568" s="8"/>
      <c r="BZ568" s="8"/>
      <c r="CA568" s="8"/>
      <c r="CC568" s="8"/>
      <c r="CE568" s="7"/>
      <c r="CF568" s="8"/>
      <c r="CG568" s="8"/>
      <c r="CH568" s="8"/>
      <c r="CI568" s="8"/>
      <c r="CJ568" s="8"/>
    </row>
    <row r="569" spans="1:88" x14ac:dyDescent="0.3">
      <c r="A569" s="1" t="s">
        <v>2567</v>
      </c>
      <c r="B569" s="1"/>
      <c r="C569" s="1" t="s">
        <v>1878</v>
      </c>
      <c r="D569" s="1"/>
      <c r="E569" s="1"/>
      <c r="F569" s="1"/>
      <c r="G569" s="1"/>
      <c r="H569" s="1">
        <v>14951.44</v>
      </c>
      <c r="I569" s="1">
        <v>-0.25</v>
      </c>
      <c r="J569" s="12">
        <v>1328.45</v>
      </c>
      <c r="K569" s="5">
        <v>1011.63</v>
      </c>
      <c r="L569" s="5">
        <v>1604.85</v>
      </c>
      <c r="M569" s="13">
        <f t="shared" si="23"/>
        <v>-2.5311253700952552E-3</v>
      </c>
      <c r="N569" s="13">
        <v>-6.721796865653773E-3</v>
      </c>
      <c r="O569" s="13">
        <v>-4.0463110638548905E-3</v>
      </c>
      <c r="P569" s="13">
        <v>-5.3425226375451995E-3</v>
      </c>
      <c r="Q569" s="7"/>
      <c r="R569" s="8"/>
      <c r="S569" s="8"/>
      <c r="T569" s="8"/>
      <c r="U569" s="8"/>
      <c r="V569" s="13"/>
      <c r="W569" s="14"/>
      <c r="X569" s="1"/>
      <c r="Y569" s="1"/>
      <c r="Z569" s="1"/>
      <c r="AA569" s="1"/>
      <c r="AB569" s="1"/>
      <c r="AC569" s="1"/>
      <c r="AD569" s="8"/>
      <c r="AE569" s="8"/>
      <c r="AF569" s="8"/>
      <c r="AG569" s="8"/>
      <c r="AH569" s="9"/>
      <c r="AI569" s="8"/>
      <c r="AJ569" s="13"/>
      <c r="AK569" s="8"/>
      <c r="AL569" s="8"/>
      <c r="AM569" s="8"/>
      <c r="AN569" s="8"/>
      <c r="AO569" s="7"/>
      <c r="AP569" s="7"/>
      <c r="AQ569" s="7"/>
      <c r="AR569" s="7"/>
      <c r="AS569" s="7"/>
      <c r="AT569" s="7"/>
      <c r="AU569" s="8"/>
      <c r="AV569" s="8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7"/>
      <c r="BV569" s="7"/>
      <c r="BW569" s="8"/>
      <c r="BX569" s="8"/>
      <c r="BY569" s="8"/>
      <c r="BZ569" s="8"/>
      <c r="CA569" s="8"/>
      <c r="CC569" s="8"/>
      <c r="CE569" s="7"/>
      <c r="CF569" s="8"/>
      <c r="CG569" s="8"/>
      <c r="CH569" s="8"/>
      <c r="CI569" s="8"/>
      <c r="CJ569" s="8"/>
    </row>
    <row r="570" spans="1:88" x14ac:dyDescent="0.3">
      <c r="A570" s="1" t="s">
        <v>2568</v>
      </c>
      <c r="B570" s="1"/>
      <c r="C570" s="1" t="s">
        <v>1878</v>
      </c>
      <c r="D570" s="1"/>
      <c r="E570" s="1"/>
      <c r="F570" s="1"/>
      <c r="G570" s="1"/>
      <c r="H570" s="1">
        <v>15207.59</v>
      </c>
      <c r="I570" s="1">
        <v>1.71</v>
      </c>
      <c r="J570" s="12">
        <v>1358.94</v>
      </c>
      <c r="K570" s="5">
        <v>1013.98</v>
      </c>
      <c r="L570" s="5">
        <v>1604.32</v>
      </c>
      <c r="M570" s="13">
        <f t="shared" si="23"/>
        <v>1.7132129079205694E-2</v>
      </c>
      <c r="N570" s="13">
        <v>2.2951560088825262E-2</v>
      </c>
      <c r="O570" s="13">
        <v>2.322983699573955E-3</v>
      </c>
      <c r="P570" s="13">
        <v>-3.3024893292210589E-4</v>
      </c>
      <c r="Q570" s="7"/>
      <c r="R570" s="8"/>
      <c r="S570" s="8"/>
      <c r="T570" s="8"/>
      <c r="U570" s="8"/>
      <c r="V570" s="13"/>
      <c r="W570" s="14"/>
      <c r="X570" s="1"/>
      <c r="Y570" s="1"/>
      <c r="Z570" s="1"/>
      <c r="AA570" s="1"/>
      <c r="AB570" s="1"/>
      <c r="AC570" s="1"/>
      <c r="AD570" s="8"/>
      <c r="AE570" s="8"/>
      <c r="AF570" s="8"/>
      <c r="AG570" s="8"/>
      <c r="AH570" s="9"/>
      <c r="AI570" s="8"/>
      <c r="AJ570" s="13"/>
      <c r="AK570" s="8"/>
      <c r="AL570" s="8"/>
      <c r="AM570" s="8"/>
      <c r="AN570" s="8"/>
      <c r="AO570" s="7"/>
      <c r="AP570" s="7"/>
      <c r="AQ570" s="7"/>
      <c r="AR570" s="7"/>
      <c r="AS570" s="7"/>
      <c r="AT570" s="7"/>
      <c r="AU570" s="8"/>
      <c r="AV570" s="8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7"/>
      <c r="BV570" s="7"/>
      <c r="BW570" s="8"/>
      <c r="BX570" s="8"/>
      <c r="BY570" s="8"/>
      <c r="BZ570" s="8"/>
      <c r="CA570" s="8"/>
      <c r="CC570" s="8"/>
      <c r="CE570" s="7"/>
      <c r="CF570" s="8"/>
      <c r="CG570" s="8"/>
      <c r="CH570" s="8"/>
      <c r="CI570" s="8"/>
      <c r="CJ570" s="8"/>
    </row>
    <row r="571" spans="1:88" x14ac:dyDescent="0.3">
      <c r="A571" s="1" t="s">
        <v>2569</v>
      </c>
      <c r="B571" s="1"/>
      <c r="C571" s="1" t="s">
        <v>1878</v>
      </c>
      <c r="D571" s="1"/>
      <c r="E571" s="1"/>
      <c r="F571" s="1"/>
      <c r="G571" s="1"/>
      <c r="H571" s="1">
        <v>15228.91</v>
      </c>
      <c r="I571" s="1">
        <v>0.14000000000000001</v>
      </c>
      <c r="J571" s="12">
        <v>1361.47</v>
      </c>
      <c r="K571" s="5">
        <v>1012.86</v>
      </c>
      <c r="L571" s="5">
        <v>1586.03</v>
      </c>
      <c r="M571" s="13">
        <f t="shared" si="23"/>
        <v>1.4019315355029427E-3</v>
      </c>
      <c r="N571" s="13">
        <v>1.8617451837461552E-3</v>
      </c>
      <c r="O571" s="13">
        <v>-1.104558275311196E-3</v>
      </c>
      <c r="P571" s="13">
        <v>-1.1400468734417024E-2</v>
      </c>
      <c r="Q571" s="7"/>
      <c r="R571" s="8"/>
      <c r="S571" s="8"/>
      <c r="T571" s="8"/>
      <c r="U571" s="8"/>
      <c r="V571" s="13"/>
      <c r="W571" s="14"/>
      <c r="X571" s="1"/>
      <c r="Y571" s="1"/>
      <c r="Z571" s="1"/>
      <c r="AA571" s="1"/>
      <c r="AB571" s="1"/>
      <c r="AC571" s="1"/>
      <c r="AD571" s="8"/>
      <c r="AE571" s="8"/>
      <c r="AF571" s="8"/>
      <c r="AG571" s="8"/>
      <c r="AH571" s="9"/>
      <c r="AI571" s="8"/>
      <c r="AJ571" s="13"/>
      <c r="AK571" s="8"/>
      <c r="AL571" s="8"/>
      <c r="AM571" s="8"/>
      <c r="AN571" s="8"/>
      <c r="AO571" s="7"/>
      <c r="AP571" s="7"/>
      <c r="AQ571" s="7"/>
      <c r="AR571" s="7"/>
      <c r="AS571" s="7"/>
      <c r="AT571" s="7"/>
      <c r="AU571" s="8"/>
      <c r="AV571" s="8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7"/>
      <c r="BV571" s="7"/>
      <c r="BW571" s="8"/>
      <c r="BX571" s="8"/>
      <c r="BY571" s="8"/>
      <c r="BZ571" s="8"/>
      <c r="CA571" s="8"/>
      <c r="CC571" s="8"/>
      <c r="CE571" s="7"/>
      <c r="CF571" s="8"/>
      <c r="CG571" s="8"/>
      <c r="CH571" s="8"/>
      <c r="CI571" s="8"/>
      <c r="CJ571" s="8"/>
    </row>
    <row r="572" spans="1:88" x14ac:dyDescent="0.3">
      <c r="A572" s="1" t="s">
        <v>2570</v>
      </c>
      <c r="B572" s="1"/>
      <c r="C572" s="1" t="s">
        <v>1878</v>
      </c>
      <c r="D572" s="1"/>
      <c r="E572" s="1"/>
      <c r="F572" s="1"/>
      <c r="G572" s="1"/>
      <c r="H572" s="1">
        <v>15194.25</v>
      </c>
      <c r="I572" s="1">
        <v>-0.22</v>
      </c>
      <c r="J572" s="12">
        <v>1357.09</v>
      </c>
      <c r="K572" s="5">
        <v>1009.34</v>
      </c>
      <c r="L572" s="5">
        <v>1591.78</v>
      </c>
      <c r="M572" s="13">
        <f t="shared" si="23"/>
        <v>-2.2759343905768281E-3</v>
      </c>
      <c r="N572" s="13">
        <v>-3.2171109168767087E-3</v>
      </c>
      <c r="O572" s="13">
        <v>-3.4753075449716064E-3</v>
      </c>
      <c r="P572" s="13">
        <v>3.6254043113939094E-3</v>
      </c>
      <c r="Q572" s="7"/>
      <c r="R572" s="8"/>
      <c r="S572" s="8"/>
      <c r="T572" s="8"/>
      <c r="U572" s="8"/>
      <c r="V572" s="13"/>
      <c r="W572" s="14"/>
      <c r="X572" s="1"/>
      <c r="Y572" s="1"/>
      <c r="Z572" s="1"/>
      <c r="AA572" s="1"/>
      <c r="AB572" s="1"/>
      <c r="AC572" s="1"/>
      <c r="AD572" s="8"/>
      <c r="AE572" s="8"/>
      <c r="AF572" s="8"/>
      <c r="AG572" s="8"/>
      <c r="AH572" s="9"/>
      <c r="AI572" s="8"/>
      <c r="AJ572" s="13"/>
      <c r="AK572" s="8"/>
      <c r="AL572" s="8"/>
      <c r="AM572" s="8"/>
      <c r="AN572" s="8"/>
      <c r="AO572" s="7"/>
      <c r="AP572" s="7"/>
      <c r="AQ572" s="7"/>
      <c r="AR572" s="7"/>
      <c r="AS572" s="7"/>
      <c r="AT572" s="7"/>
      <c r="AU572" s="8"/>
      <c r="AV572" s="8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7"/>
      <c r="BV572" s="7"/>
      <c r="BW572" s="8"/>
      <c r="BX572" s="8"/>
      <c r="BY572" s="8"/>
      <c r="BZ572" s="8"/>
      <c r="CA572" s="8"/>
      <c r="CC572" s="8"/>
      <c r="CE572" s="7"/>
      <c r="CF572" s="8"/>
      <c r="CG572" s="8"/>
      <c r="CH572" s="8"/>
      <c r="CI572" s="8"/>
      <c r="CJ572" s="8"/>
    </row>
    <row r="573" spans="1:88" x14ac:dyDescent="0.3">
      <c r="A573" s="1" t="s">
        <v>2571</v>
      </c>
      <c r="B573" s="1"/>
      <c r="C573" s="1" t="s">
        <v>1878</v>
      </c>
      <c r="D573" s="1"/>
      <c r="E573" s="1"/>
      <c r="F573" s="1"/>
      <c r="G573" s="1"/>
      <c r="H573" s="1">
        <v>15049.68</v>
      </c>
      <c r="I573" s="1">
        <v>-0.95</v>
      </c>
      <c r="J573" s="12">
        <v>1335.82</v>
      </c>
      <c r="K573" s="5">
        <v>1003.84</v>
      </c>
      <c r="L573" s="5">
        <v>1563.4</v>
      </c>
      <c r="M573" s="13">
        <f t="shared" si="23"/>
        <v>-9.514783552988737E-3</v>
      </c>
      <c r="N573" s="13">
        <v>-1.5673242010478261E-2</v>
      </c>
      <c r="O573" s="13">
        <v>-5.4491053559752034E-3</v>
      </c>
      <c r="P573" s="13">
        <v>-1.7829096985764292E-2</v>
      </c>
      <c r="Q573" s="7"/>
      <c r="R573" s="8"/>
      <c r="S573" s="8"/>
      <c r="T573" s="8"/>
      <c r="U573" s="8"/>
      <c r="V573" s="13"/>
      <c r="W573" s="14"/>
      <c r="X573" s="1"/>
      <c r="Y573" s="1"/>
      <c r="Z573" s="1"/>
      <c r="AA573" s="1"/>
      <c r="AB573" s="1"/>
      <c r="AC573" s="1"/>
      <c r="AD573" s="8"/>
      <c r="AE573" s="8"/>
      <c r="AF573" s="8"/>
      <c r="AG573" s="8"/>
      <c r="AH573" s="9"/>
      <c r="AI573" s="8"/>
      <c r="AJ573" s="13"/>
      <c r="AK573" s="8"/>
      <c r="AL573" s="8"/>
      <c r="AM573" s="8"/>
      <c r="AN573" s="8"/>
      <c r="AO573" s="7"/>
      <c r="AP573" s="7"/>
      <c r="AQ573" s="7"/>
      <c r="AR573" s="7"/>
      <c r="AS573" s="7"/>
      <c r="AT573" s="7"/>
      <c r="AU573" s="8"/>
      <c r="AV573" s="8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7"/>
      <c r="BV573" s="7"/>
      <c r="BW573" s="8"/>
      <c r="BX573" s="8"/>
      <c r="BY573" s="8"/>
      <c r="BZ573" s="8"/>
      <c r="CA573" s="8"/>
      <c r="CC573" s="8"/>
      <c r="CE573" s="7"/>
      <c r="CF573" s="8"/>
      <c r="CG573" s="8"/>
      <c r="CH573" s="8"/>
      <c r="CI573" s="8"/>
      <c r="CJ573" s="8"/>
    </row>
    <row r="574" spans="1:88" x14ac:dyDescent="0.3">
      <c r="A574" s="1" t="s">
        <v>2572</v>
      </c>
      <c r="B574" s="1"/>
      <c r="C574" s="1" t="s">
        <v>1878</v>
      </c>
      <c r="D574" s="1"/>
      <c r="E574" s="1"/>
      <c r="F574" s="1"/>
      <c r="G574" s="1"/>
      <c r="H574" s="1">
        <v>15189.43</v>
      </c>
      <c r="I574" s="1">
        <v>0.92</v>
      </c>
      <c r="J574" s="12">
        <v>1349.17</v>
      </c>
      <c r="K574" s="5">
        <v>1001.98</v>
      </c>
      <c r="L574" s="5">
        <v>1563.52</v>
      </c>
      <c r="M574" s="13">
        <f t="shared" si="23"/>
        <v>9.2859117270267522E-3</v>
      </c>
      <c r="N574" s="13">
        <v>9.9938614483987553E-3</v>
      </c>
      <c r="O574" s="13">
        <v>-1.8528849218999444E-3</v>
      </c>
      <c r="P574" s="13">
        <v>7.675578866561672E-5</v>
      </c>
      <c r="Q574" s="7"/>
      <c r="R574" s="8"/>
      <c r="S574" s="8"/>
      <c r="T574" s="8"/>
      <c r="U574" s="8"/>
      <c r="V574" s="13"/>
      <c r="W574" s="14"/>
      <c r="X574" s="1"/>
      <c r="Y574" s="1"/>
      <c r="Z574" s="1"/>
      <c r="AA574" s="1"/>
      <c r="AB574" s="1"/>
      <c r="AC574" s="1"/>
      <c r="AD574" s="8"/>
      <c r="AE574" s="8"/>
      <c r="AF574" s="8"/>
      <c r="AG574" s="8"/>
      <c r="AH574" s="9"/>
      <c r="AI574" s="8"/>
      <c r="AJ574" s="13"/>
      <c r="AK574" s="8"/>
      <c r="AL574" s="8"/>
      <c r="AM574" s="8"/>
      <c r="AN574" s="8"/>
      <c r="AO574" s="7"/>
      <c r="AP574" s="7"/>
      <c r="AQ574" s="7"/>
      <c r="AR574" s="7"/>
      <c r="AS574" s="7"/>
      <c r="AT574" s="7"/>
      <c r="AU574" s="8"/>
      <c r="AV574" s="8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7"/>
      <c r="BV574" s="7"/>
      <c r="BW574" s="8"/>
      <c r="BX574" s="8"/>
      <c r="BY574" s="8"/>
      <c r="BZ574" s="8"/>
      <c r="CA574" s="8"/>
      <c r="CC574" s="8"/>
      <c r="CE574" s="7"/>
      <c r="CF574" s="8"/>
      <c r="CG574" s="8"/>
      <c r="CH574" s="8"/>
      <c r="CI574" s="8"/>
      <c r="CJ574" s="8"/>
    </row>
    <row r="575" spans="1:88" x14ac:dyDescent="0.3">
      <c r="A575" s="1" t="s">
        <v>2573</v>
      </c>
      <c r="B575" s="1"/>
      <c r="C575" s="1" t="s">
        <v>1878</v>
      </c>
      <c r="D575" s="1"/>
      <c r="E575" s="1"/>
      <c r="F575" s="1"/>
      <c r="G575" s="1"/>
      <c r="H575" s="1">
        <v>15243.2</v>
      </c>
      <c r="I575" s="1">
        <v>0.35</v>
      </c>
      <c r="J575" s="12">
        <v>1355.53</v>
      </c>
      <c r="K575" s="5">
        <v>1002.5</v>
      </c>
      <c r="L575" s="5">
        <v>1559.97</v>
      </c>
      <c r="M575" s="13">
        <f t="shared" si="23"/>
        <v>3.5399616707145753E-3</v>
      </c>
      <c r="N575" s="13">
        <v>4.7140093538990957E-3</v>
      </c>
      <c r="O575" s="13">
        <v>5.1897243457954545E-4</v>
      </c>
      <c r="P575" s="13">
        <v>-2.2705178059762021E-3</v>
      </c>
      <c r="Q575" s="7"/>
      <c r="R575" s="8"/>
      <c r="S575" s="8"/>
      <c r="T575" s="8"/>
      <c r="U575" s="8"/>
      <c r="V575" s="13"/>
      <c r="W575" s="14"/>
      <c r="X575" s="1"/>
      <c r="Y575" s="1"/>
      <c r="Z575" s="1"/>
      <c r="AA575" s="1"/>
      <c r="AB575" s="1"/>
      <c r="AC575" s="1"/>
      <c r="AD575" s="8"/>
      <c r="AE575" s="8"/>
      <c r="AF575" s="8"/>
      <c r="AG575" s="8"/>
      <c r="AH575" s="9"/>
      <c r="AI575" s="8"/>
      <c r="AJ575" s="13"/>
      <c r="AK575" s="8"/>
      <c r="AL575" s="8"/>
      <c r="AM575" s="8"/>
      <c r="AN575" s="8"/>
      <c r="AO575" s="7"/>
      <c r="AP575" s="7"/>
      <c r="AQ575" s="7"/>
      <c r="AR575" s="7"/>
      <c r="AS575" s="7"/>
      <c r="AT575" s="7"/>
      <c r="AU575" s="8"/>
      <c r="AV575" s="8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7"/>
      <c r="BV575" s="7"/>
      <c r="BW575" s="8"/>
      <c r="BX575" s="8"/>
      <c r="BY575" s="8"/>
      <c r="BZ575" s="8"/>
      <c r="CA575" s="8"/>
      <c r="CC575" s="8"/>
      <c r="CE575" s="7"/>
      <c r="CF575" s="8"/>
      <c r="CG575" s="8"/>
      <c r="CH575" s="8"/>
      <c r="CI575" s="8"/>
      <c r="CJ575" s="8"/>
    </row>
    <row r="576" spans="1:88" x14ac:dyDescent="0.3">
      <c r="A576" s="1" t="s">
        <v>2574</v>
      </c>
      <c r="B576" s="1"/>
      <c r="C576" s="1" t="s">
        <v>1878</v>
      </c>
      <c r="D576" s="1"/>
      <c r="E576" s="1"/>
      <c r="F576" s="1"/>
      <c r="G576" s="1"/>
      <c r="H576" s="1">
        <v>15127.82</v>
      </c>
      <c r="I576" s="1">
        <v>-0.75</v>
      </c>
      <c r="J576" s="12">
        <v>1339.86</v>
      </c>
      <c r="K576" s="5">
        <v>1008.93</v>
      </c>
      <c r="L576" s="5">
        <v>1554.21</v>
      </c>
      <c r="M576" s="13">
        <f t="shared" si="23"/>
        <v>-7.569276792274704E-3</v>
      </c>
      <c r="N576" s="13">
        <v>-1.1560054001018116E-2</v>
      </c>
      <c r="O576" s="13">
        <v>6.4139650872816478E-3</v>
      </c>
      <c r="P576" s="13">
        <v>-3.6923786995903818E-3</v>
      </c>
      <c r="Q576" s="7"/>
      <c r="R576" s="8"/>
      <c r="S576" s="8"/>
      <c r="T576" s="8"/>
      <c r="U576" s="8"/>
      <c r="V576" s="13"/>
      <c r="W576" s="14"/>
      <c r="X576" s="1"/>
      <c r="Y576" s="1"/>
      <c r="Z576" s="1"/>
      <c r="AA576" s="1"/>
      <c r="AB576" s="1"/>
      <c r="AC576" s="1"/>
      <c r="AD576" s="8"/>
      <c r="AE576" s="8"/>
      <c r="AF576" s="8"/>
      <c r="AG576" s="8"/>
      <c r="AH576" s="9"/>
      <c r="AI576" s="8"/>
      <c r="AJ576" s="13"/>
      <c r="AK576" s="8"/>
      <c r="AL576" s="8"/>
      <c r="AM576" s="8"/>
      <c r="AN576" s="8"/>
      <c r="AO576" s="7"/>
      <c r="AP576" s="7"/>
      <c r="AQ576" s="7"/>
      <c r="AR576" s="7"/>
      <c r="AS576" s="7"/>
      <c r="AT576" s="7"/>
      <c r="AU576" s="8"/>
      <c r="AV576" s="8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7"/>
      <c r="BV576" s="7"/>
      <c r="BW576" s="8"/>
      <c r="BX576" s="8"/>
      <c r="BY576" s="8"/>
      <c r="BZ576" s="8"/>
      <c r="CA576" s="8"/>
      <c r="CC576" s="8"/>
      <c r="CE576" s="7"/>
      <c r="CF576" s="8"/>
      <c r="CG576" s="8"/>
      <c r="CH576" s="8"/>
      <c r="CI576" s="8"/>
      <c r="CJ576" s="8"/>
    </row>
    <row r="577" spans="1:88" x14ac:dyDescent="0.3">
      <c r="A577" s="1" t="s">
        <v>2575</v>
      </c>
      <c r="B577" s="1"/>
      <c r="C577" s="1" t="s">
        <v>1878</v>
      </c>
      <c r="D577" s="1"/>
      <c r="E577" s="1"/>
      <c r="F577" s="1"/>
      <c r="G577" s="1"/>
      <c r="H577" s="1">
        <v>15054.89</v>
      </c>
      <c r="I577" s="1">
        <v>-0.48</v>
      </c>
      <c r="J577" s="12">
        <v>1331.82</v>
      </c>
      <c r="K577" s="5">
        <v>1004.71</v>
      </c>
      <c r="L577" s="5">
        <v>1549</v>
      </c>
      <c r="M577" s="13">
        <f t="shared" si="23"/>
        <v>-4.8209193393363714E-3</v>
      </c>
      <c r="N577" s="13">
        <v>-6.0006269311718707E-3</v>
      </c>
      <c r="O577" s="13">
        <v>-4.1826489449217075E-3</v>
      </c>
      <c r="P577" s="13">
        <v>-3.352185354617454E-3</v>
      </c>
      <c r="Q577" s="7"/>
      <c r="R577" s="8"/>
      <c r="S577" s="8"/>
      <c r="T577" s="8"/>
      <c r="U577" s="8"/>
      <c r="V577" s="13"/>
      <c r="W577" s="14"/>
      <c r="X577" s="1"/>
      <c r="Y577" s="1"/>
      <c r="Z577" s="1"/>
      <c r="AA577" s="1"/>
      <c r="AB577" s="1"/>
      <c r="AC577" s="1"/>
      <c r="AD577" s="8"/>
      <c r="AE577" s="8"/>
      <c r="AF577" s="8"/>
      <c r="AG577" s="8"/>
      <c r="AH577" s="9"/>
      <c r="AI577" s="8"/>
      <c r="AJ577" s="13"/>
      <c r="AK577" s="8"/>
      <c r="AL577" s="8"/>
      <c r="AM577" s="8"/>
      <c r="AN577" s="8"/>
      <c r="AO577" s="7"/>
      <c r="AP577" s="7"/>
      <c r="AQ577" s="7"/>
      <c r="AR577" s="7"/>
      <c r="AS577" s="7"/>
      <c r="AT577" s="7"/>
      <c r="AU577" s="8"/>
      <c r="AV577" s="8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7"/>
      <c r="BV577" s="7"/>
      <c r="BW577" s="8"/>
      <c r="BX577" s="8"/>
      <c r="BY577" s="8"/>
      <c r="BZ577" s="8"/>
      <c r="CA577" s="8"/>
      <c r="CC577" s="8"/>
      <c r="CE577" s="7"/>
      <c r="CF577" s="8"/>
      <c r="CG577" s="8"/>
      <c r="CH577" s="8"/>
      <c r="CI577" s="8"/>
      <c r="CJ577" s="8"/>
    </row>
    <row r="578" spans="1:88" x14ac:dyDescent="0.3">
      <c r="A578" s="1" t="s">
        <v>2576</v>
      </c>
      <c r="B578" s="1"/>
      <c r="C578" s="1" t="s">
        <v>1878</v>
      </c>
      <c r="D578" s="1"/>
      <c r="E578" s="1"/>
      <c r="F578" s="1"/>
      <c r="G578" s="1"/>
      <c r="H578" s="1">
        <v>14890.59</v>
      </c>
      <c r="I578" s="1">
        <v>-1.0900000000000001</v>
      </c>
      <c r="J578" s="12">
        <v>1313.37</v>
      </c>
      <c r="K578" s="5">
        <v>1002.99</v>
      </c>
      <c r="L578" s="5">
        <v>1548.57</v>
      </c>
      <c r="M578" s="13">
        <f t="shared" si="23"/>
        <v>-1.091339757381149E-2</v>
      </c>
      <c r="N578" s="13">
        <v>-1.385322340856876E-2</v>
      </c>
      <c r="O578" s="13">
        <v>-1.7119367777767014E-3</v>
      </c>
      <c r="P578" s="13">
        <v>-2.7759845061336996E-4</v>
      </c>
      <c r="Q578" s="7"/>
      <c r="R578" s="8"/>
      <c r="S578" s="8"/>
      <c r="T578" s="8"/>
      <c r="U578" s="8"/>
      <c r="V578" s="13"/>
      <c r="W578" s="14"/>
      <c r="X578" s="1"/>
      <c r="Y578" s="1"/>
      <c r="Z578" s="1"/>
      <c r="AA578" s="1"/>
      <c r="AB578" s="1"/>
      <c r="AC578" s="1"/>
      <c r="AD578" s="8"/>
      <c r="AE578" s="8"/>
      <c r="AF578" s="8"/>
      <c r="AG578" s="8"/>
      <c r="AH578" s="9"/>
      <c r="AI578" s="8"/>
      <c r="AJ578" s="13"/>
      <c r="AK578" s="8"/>
      <c r="AL578" s="8"/>
      <c r="AM578" s="8"/>
      <c r="AN578" s="8"/>
      <c r="AO578" s="7"/>
      <c r="AP578" s="7"/>
      <c r="AQ578" s="7"/>
      <c r="AR578" s="7"/>
      <c r="AS578" s="7"/>
      <c r="AT578" s="7"/>
      <c r="AU578" s="8"/>
      <c r="AV578" s="8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7"/>
      <c r="BV578" s="7"/>
      <c r="BW578" s="8"/>
      <c r="BX578" s="8"/>
      <c r="BY578" s="8"/>
      <c r="BZ578" s="8"/>
      <c r="CA578" s="8"/>
      <c r="CC578" s="8"/>
      <c r="CE578" s="7"/>
      <c r="CF578" s="8"/>
      <c r="CG578" s="8"/>
      <c r="CH578" s="8"/>
      <c r="CI578" s="8"/>
      <c r="CJ578" s="8"/>
    </row>
    <row r="579" spans="1:88" x14ac:dyDescent="0.3">
      <c r="A579" s="1" t="s">
        <v>2577</v>
      </c>
      <c r="B579" s="1"/>
      <c r="C579" s="1" t="s">
        <v>1878</v>
      </c>
      <c r="D579" s="1"/>
      <c r="E579" s="1"/>
      <c r="F579" s="1"/>
      <c r="G579" s="1"/>
      <c r="H579" s="1">
        <v>14924</v>
      </c>
      <c r="I579" s="1">
        <v>0.22</v>
      </c>
      <c r="J579" s="12">
        <v>1314.98</v>
      </c>
      <c r="K579" s="5">
        <v>999.35</v>
      </c>
      <c r="L579" s="5">
        <v>1535.88</v>
      </c>
      <c r="M579" s="13">
        <f t="shared" si="23"/>
        <v>2.2436988729124252E-3</v>
      </c>
      <c r="N579" s="13">
        <v>1.2258541005201185E-3</v>
      </c>
      <c r="O579" s="13">
        <v>-3.629148844953578E-3</v>
      </c>
      <c r="P579" s="13">
        <v>-8.1946570061410817E-3</v>
      </c>
      <c r="Q579" s="7"/>
      <c r="R579" s="8"/>
      <c r="S579" s="8"/>
      <c r="T579" s="8"/>
      <c r="U579" s="8"/>
      <c r="V579" s="13"/>
      <c r="W579" s="14"/>
      <c r="X579" s="1"/>
      <c r="Y579" s="1"/>
      <c r="Z579" s="1"/>
      <c r="AA579" s="1"/>
      <c r="AB579" s="1"/>
      <c r="AC579" s="1"/>
      <c r="AD579" s="8"/>
      <c r="AE579" s="8"/>
      <c r="AF579" s="8"/>
      <c r="AG579" s="8"/>
      <c r="AH579" s="9"/>
      <c r="AI579" s="8"/>
      <c r="AJ579" s="13"/>
      <c r="AK579" s="8"/>
      <c r="AL579" s="8"/>
      <c r="AM579" s="8"/>
      <c r="AN579" s="8"/>
      <c r="AO579" s="7"/>
      <c r="AP579" s="7"/>
      <c r="AQ579" s="7"/>
      <c r="AR579" s="7"/>
      <c r="AS579" s="7"/>
      <c r="AT579" s="7"/>
      <c r="AU579" s="8"/>
      <c r="AV579" s="8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7"/>
      <c r="BV579" s="7"/>
      <c r="BW579" s="8"/>
      <c r="BX579" s="8"/>
      <c r="BY579" s="8"/>
      <c r="BZ579" s="8"/>
      <c r="CA579" s="8"/>
      <c r="CC579" s="8"/>
      <c r="CE579" s="7"/>
      <c r="CF579" s="8"/>
      <c r="CG579" s="8"/>
      <c r="CH579" s="8"/>
      <c r="CI579" s="8"/>
      <c r="CJ579" s="8"/>
    </row>
    <row r="580" spans="1:88" x14ac:dyDescent="0.3">
      <c r="A580" s="1" t="s">
        <v>2578</v>
      </c>
      <c r="B580" s="1"/>
      <c r="C580" s="1" t="s">
        <v>1878</v>
      </c>
      <c r="D580" s="1"/>
      <c r="E580" s="1"/>
      <c r="F580" s="1"/>
      <c r="G580" s="1"/>
      <c r="H580" s="1">
        <v>14974.98</v>
      </c>
      <c r="I580" s="1">
        <v>0.34</v>
      </c>
      <c r="J580" s="12">
        <v>1315.15</v>
      </c>
      <c r="K580" s="5">
        <v>1009.67</v>
      </c>
      <c r="L580" s="5">
        <v>1533.52</v>
      </c>
      <c r="M580" s="13">
        <f t="shared" ref="M580:M643" si="24">H580/H579-1</f>
        <v>3.4159742696326933E-3</v>
      </c>
      <c r="N580" s="13">
        <v>1.2927953276853366E-4</v>
      </c>
      <c r="O580" s="13">
        <v>1.032671236303595E-2</v>
      </c>
      <c r="P580" s="13">
        <v>-1.5365783785192821E-3</v>
      </c>
      <c r="Q580" s="7"/>
      <c r="R580" s="8"/>
      <c r="S580" s="8"/>
      <c r="T580" s="8"/>
      <c r="U580" s="8"/>
      <c r="V580" s="13"/>
      <c r="W580" s="14"/>
      <c r="X580" s="1"/>
      <c r="Y580" s="1"/>
      <c r="Z580" s="1"/>
      <c r="AA580" s="1"/>
      <c r="AB580" s="1"/>
      <c r="AC580" s="1"/>
      <c r="AD580" s="8"/>
      <c r="AE580" s="8"/>
      <c r="AF580" s="8"/>
      <c r="AG580" s="8"/>
      <c r="AH580" s="9"/>
      <c r="AI580" s="8"/>
      <c r="AJ580" s="13"/>
      <c r="AK580" s="8"/>
      <c r="AL580" s="8"/>
      <c r="AM580" s="8"/>
      <c r="AN580" s="8"/>
      <c r="AO580" s="7"/>
      <c r="AP580" s="7"/>
      <c r="AQ580" s="7"/>
      <c r="AR580" s="7"/>
      <c r="AS580" s="7"/>
      <c r="AT580" s="7"/>
      <c r="AU580" s="8"/>
      <c r="AV580" s="8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7"/>
      <c r="BV580" s="7"/>
      <c r="BW580" s="8"/>
      <c r="BX580" s="8"/>
      <c r="BY580" s="8"/>
      <c r="BZ580" s="8"/>
      <c r="CA580" s="8"/>
      <c r="CC580" s="8"/>
      <c r="CE580" s="7"/>
      <c r="CF580" s="8"/>
      <c r="CG580" s="8"/>
      <c r="CH580" s="8"/>
      <c r="CI580" s="8"/>
      <c r="CJ580" s="8"/>
    </row>
    <row r="581" spans="1:88" x14ac:dyDescent="0.3">
      <c r="A581" s="1" t="s">
        <v>2579</v>
      </c>
      <c r="B581" s="1"/>
      <c r="C581" s="1" t="s">
        <v>1878</v>
      </c>
      <c r="D581" s="1"/>
      <c r="E581" s="1"/>
      <c r="F581" s="1"/>
      <c r="G581" s="1"/>
      <c r="H581" s="1">
        <v>14918.87</v>
      </c>
      <c r="I581" s="1">
        <v>-0.37</v>
      </c>
      <c r="J581" s="12">
        <v>1304.21</v>
      </c>
      <c r="K581" s="5">
        <v>1007.95</v>
      </c>
      <c r="L581" s="5">
        <v>1528.26</v>
      </c>
      <c r="M581" s="13">
        <f t="shared" si="24"/>
        <v>-3.7469165234276236E-3</v>
      </c>
      <c r="N581" s="13">
        <v>-8.3184427631829427E-3</v>
      </c>
      <c r="O581" s="13">
        <v>-1.7035268949260329E-3</v>
      </c>
      <c r="P581" s="13">
        <v>-3.4300172152955666E-3</v>
      </c>
      <c r="Q581" s="7"/>
      <c r="R581" s="8"/>
      <c r="S581" s="8"/>
      <c r="T581" s="8"/>
      <c r="U581" s="8"/>
      <c r="V581" s="13"/>
      <c r="W581" s="14"/>
      <c r="X581" s="1"/>
      <c r="Y581" s="1"/>
      <c r="Z581" s="1"/>
      <c r="AA581" s="1"/>
      <c r="AB581" s="1"/>
      <c r="AC581" s="1"/>
      <c r="AD581" s="8"/>
      <c r="AE581" s="8"/>
      <c r="AF581" s="8"/>
      <c r="AG581" s="8"/>
      <c r="AH581" s="9"/>
      <c r="AI581" s="8"/>
      <c r="AJ581" s="13"/>
      <c r="AK581" s="8"/>
      <c r="AL581" s="8"/>
      <c r="AM581" s="8"/>
      <c r="AN581" s="8"/>
      <c r="AO581" s="7"/>
      <c r="AP581" s="7"/>
      <c r="AQ581" s="7"/>
      <c r="AR581" s="7"/>
      <c r="AS581" s="7"/>
      <c r="AT581" s="7"/>
      <c r="AU581" s="8"/>
      <c r="AV581" s="8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7"/>
      <c r="BV581" s="7"/>
      <c r="BW581" s="8"/>
      <c r="BX581" s="8"/>
      <c r="BY581" s="8"/>
      <c r="BZ581" s="8"/>
      <c r="CA581" s="8"/>
      <c r="CC581" s="8"/>
      <c r="CE581" s="7"/>
      <c r="CF581" s="8"/>
      <c r="CG581" s="8"/>
      <c r="CH581" s="8"/>
      <c r="CI581" s="8"/>
      <c r="CJ581" s="8"/>
    </row>
    <row r="582" spans="1:88" x14ac:dyDescent="0.3">
      <c r="A582" s="1" t="s">
        <v>2580</v>
      </c>
      <c r="B582" s="1"/>
      <c r="C582" s="1" t="s">
        <v>1878</v>
      </c>
      <c r="D582" s="1"/>
      <c r="E582" s="1"/>
      <c r="F582" s="1"/>
      <c r="G582" s="1"/>
      <c r="H582" s="1">
        <v>15021.45</v>
      </c>
      <c r="I582" s="1">
        <v>0.68</v>
      </c>
      <c r="J582" s="12">
        <v>1311.22</v>
      </c>
      <c r="K582" s="5">
        <v>1009.22</v>
      </c>
      <c r="L582" s="5">
        <v>1511.51</v>
      </c>
      <c r="M582" s="13">
        <f t="shared" si="24"/>
        <v>6.8758558791650604E-3</v>
      </c>
      <c r="N582" s="13">
        <v>5.3749012812354113E-3</v>
      </c>
      <c r="O582" s="13">
        <v>1.2599831340840417E-3</v>
      </c>
      <c r="P582" s="13">
        <v>-1.0960176933244359E-2</v>
      </c>
      <c r="Q582" s="7"/>
      <c r="R582" s="8"/>
      <c r="S582" s="8"/>
      <c r="T582" s="8"/>
      <c r="U582" s="8"/>
      <c r="V582" s="13"/>
      <c r="W582" s="14"/>
      <c r="X582" s="1"/>
      <c r="Y582" s="1"/>
      <c r="Z582" s="1"/>
      <c r="AA582" s="1"/>
      <c r="AB582" s="1"/>
      <c r="AC582" s="1"/>
      <c r="AD582" s="8"/>
      <c r="AE582" s="8"/>
      <c r="AF582" s="8"/>
      <c r="AG582" s="8"/>
      <c r="AH582" s="9"/>
      <c r="AI582" s="8"/>
      <c r="AJ582" s="13"/>
      <c r="AK582" s="8"/>
      <c r="AL582" s="8"/>
      <c r="AM582" s="8"/>
      <c r="AN582" s="8"/>
      <c r="AO582" s="7"/>
      <c r="AP582" s="7"/>
      <c r="AQ582" s="7"/>
      <c r="AR582" s="7"/>
      <c r="AS582" s="7"/>
      <c r="AT582" s="7"/>
      <c r="AU582" s="8"/>
      <c r="AV582" s="8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7"/>
      <c r="BV582" s="7"/>
      <c r="BW582" s="8"/>
      <c r="BX582" s="8"/>
      <c r="BY582" s="8"/>
      <c r="BZ582" s="8"/>
      <c r="CA582" s="8"/>
      <c r="CC582" s="8"/>
      <c r="CE582" s="7"/>
      <c r="CF582" s="8"/>
      <c r="CG582" s="8"/>
      <c r="CH582" s="8"/>
      <c r="CI582" s="8"/>
      <c r="CJ582" s="8"/>
    </row>
    <row r="583" spans="1:88" x14ac:dyDescent="0.3">
      <c r="A583" s="1" t="s">
        <v>2581</v>
      </c>
      <c r="B583" s="1"/>
      <c r="C583" s="1" t="s">
        <v>1878</v>
      </c>
      <c r="D583" s="1"/>
      <c r="E583" s="1"/>
      <c r="F583" s="1"/>
      <c r="G583" s="1"/>
      <c r="H583" s="1">
        <v>15162.7</v>
      </c>
      <c r="I583" s="1">
        <v>0.94</v>
      </c>
      <c r="J583" s="12">
        <v>1329.27</v>
      </c>
      <c r="K583" s="5">
        <v>1011.58</v>
      </c>
      <c r="L583" s="5">
        <v>1494.1</v>
      </c>
      <c r="M583" s="13">
        <f t="shared" si="24"/>
        <v>9.4032200619780237E-3</v>
      </c>
      <c r="N583" s="13">
        <v>1.3765805890697091E-2</v>
      </c>
      <c r="O583" s="13">
        <v>2.3384395870078567E-3</v>
      </c>
      <c r="P583" s="13">
        <v>-1.1518283041461852E-2</v>
      </c>
      <c r="Q583" s="7"/>
      <c r="R583" s="8"/>
      <c r="S583" s="8"/>
      <c r="T583" s="8"/>
      <c r="U583" s="8"/>
      <c r="V583" s="13"/>
      <c r="W583" s="14"/>
      <c r="X583" s="1"/>
      <c r="Y583" s="1"/>
      <c r="Z583" s="1"/>
      <c r="AA583" s="1"/>
      <c r="AB583" s="1"/>
      <c r="AC583" s="1"/>
      <c r="AD583" s="8"/>
      <c r="AE583" s="8"/>
      <c r="AF583" s="8"/>
      <c r="AG583" s="8"/>
      <c r="AH583" s="9"/>
      <c r="AI583" s="8"/>
      <c r="AJ583" s="13"/>
      <c r="AK583" s="8"/>
      <c r="AL583" s="8"/>
      <c r="AM583" s="8"/>
      <c r="AN583" s="8"/>
      <c r="AO583" s="7"/>
      <c r="AP583" s="7"/>
      <c r="AQ583" s="7"/>
      <c r="AR583" s="7"/>
      <c r="AS583" s="7"/>
      <c r="AT583" s="7"/>
      <c r="AU583" s="8"/>
      <c r="AV583" s="8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7"/>
      <c r="BV583" s="7"/>
      <c r="BW583" s="8"/>
      <c r="BX583" s="8"/>
      <c r="BY583" s="8"/>
      <c r="BZ583" s="8"/>
      <c r="CA583" s="8"/>
      <c r="CC583" s="8"/>
      <c r="CE583" s="7"/>
      <c r="CF583" s="8"/>
      <c r="CG583" s="8"/>
      <c r="CH583" s="8"/>
      <c r="CI583" s="8"/>
      <c r="CJ583" s="8"/>
    </row>
    <row r="584" spans="1:88" x14ac:dyDescent="0.3">
      <c r="A584" s="1" t="s">
        <v>2582</v>
      </c>
      <c r="B584" s="1"/>
      <c r="C584" s="1" t="s">
        <v>1878</v>
      </c>
      <c r="D584" s="1"/>
      <c r="E584" s="1"/>
      <c r="F584" s="1"/>
      <c r="G584" s="1"/>
      <c r="H584" s="1">
        <v>15218.88</v>
      </c>
      <c r="I584" s="1">
        <v>0.37</v>
      </c>
      <c r="J584" s="12">
        <v>1335.97</v>
      </c>
      <c r="K584" s="5">
        <v>1014.54</v>
      </c>
      <c r="L584" s="5">
        <v>1506.5</v>
      </c>
      <c r="M584" s="13">
        <f t="shared" si="24"/>
        <v>3.705144862062637E-3</v>
      </c>
      <c r="N584" s="13">
        <v>5.040360498619556E-3</v>
      </c>
      <c r="O584" s="13">
        <v>2.9261155815654138E-3</v>
      </c>
      <c r="P584" s="13">
        <v>8.2993106217790213E-3</v>
      </c>
      <c r="Q584" s="7"/>
      <c r="R584" s="8"/>
      <c r="S584" s="8"/>
      <c r="T584" s="8"/>
      <c r="U584" s="8"/>
      <c r="V584" s="13"/>
      <c r="W584" s="14"/>
      <c r="X584" s="1"/>
      <c r="Y584" s="1"/>
      <c r="Z584" s="1"/>
      <c r="AA584" s="1"/>
      <c r="AB584" s="1"/>
      <c r="AC584" s="1"/>
      <c r="AD584" s="8"/>
      <c r="AE584" s="8"/>
      <c r="AF584" s="8"/>
      <c r="AG584" s="8"/>
      <c r="AH584" s="9"/>
      <c r="AI584" s="8"/>
      <c r="AJ584" s="13"/>
      <c r="AK584" s="8"/>
      <c r="AL584" s="8"/>
      <c r="AM584" s="8"/>
      <c r="AN584" s="8"/>
      <c r="AO584" s="7"/>
      <c r="AP584" s="7"/>
      <c r="AQ584" s="7"/>
      <c r="AR584" s="7"/>
      <c r="AS584" s="7"/>
      <c r="AT584" s="7"/>
      <c r="AU584" s="8"/>
      <c r="AV584" s="8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7"/>
      <c r="BV584" s="7"/>
      <c r="BW584" s="8"/>
      <c r="BX584" s="8"/>
      <c r="BY584" s="8"/>
      <c r="BZ584" s="8"/>
      <c r="CA584" s="8"/>
      <c r="CC584" s="8"/>
      <c r="CE584" s="7"/>
      <c r="CF584" s="8"/>
      <c r="CG584" s="8"/>
      <c r="CH584" s="8"/>
      <c r="CI584" s="8"/>
      <c r="CJ584" s="8"/>
    </row>
    <row r="585" spans="1:88" x14ac:dyDescent="0.3">
      <c r="A585" s="1" t="s">
        <v>2583</v>
      </c>
      <c r="B585" s="1"/>
      <c r="C585" s="1" t="s">
        <v>1878</v>
      </c>
      <c r="D585" s="1"/>
      <c r="E585" s="1"/>
      <c r="F585" s="1"/>
      <c r="G585" s="1"/>
      <c r="H585" s="1">
        <v>15122.14</v>
      </c>
      <c r="I585" s="1">
        <v>-0.63</v>
      </c>
      <c r="J585" s="12">
        <v>1321.33</v>
      </c>
      <c r="K585" s="5">
        <v>1016.54</v>
      </c>
      <c r="L585" s="5">
        <v>1510.21</v>
      </c>
      <c r="M585" s="13">
        <f t="shared" si="24"/>
        <v>-6.3565781450408698E-3</v>
      </c>
      <c r="N585" s="13">
        <v>-1.0958329902617692E-2</v>
      </c>
      <c r="O585" s="13">
        <v>1.971336763459286E-3</v>
      </c>
      <c r="P585" s="13">
        <v>2.4626617988716681E-3</v>
      </c>
      <c r="Q585" s="7"/>
      <c r="R585" s="8"/>
      <c r="S585" s="8"/>
      <c r="T585" s="8"/>
      <c r="U585" s="8"/>
      <c r="V585" s="13"/>
      <c r="W585" s="14"/>
      <c r="X585" s="1"/>
      <c r="Y585" s="1"/>
      <c r="Z585" s="1"/>
      <c r="AA585" s="1"/>
      <c r="AB585" s="1"/>
      <c r="AC585" s="1"/>
      <c r="AD585" s="8"/>
      <c r="AE585" s="8"/>
      <c r="AF585" s="8"/>
      <c r="AG585" s="8"/>
      <c r="AH585" s="9"/>
      <c r="AI585" s="8"/>
      <c r="AJ585" s="13"/>
      <c r="AK585" s="8"/>
      <c r="AL585" s="8"/>
      <c r="AM585" s="8"/>
      <c r="AN585" s="8"/>
      <c r="AO585" s="7"/>
      <c r="AP585" s="7"/>
      <c r="AQ585" s="7"/>
      <c r="AR585" s="7"/>
      <c r="AS585" s="7"/>
      <c r="AT585" s="7"/>
      <c r="AU585" s="8"/>
      <c r="AV585" s="8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7"/>
      <c r="BV585" s="7"/>
      <c r="BW585" s="8"/>
      <c r="BX585" s="8"/>
      <c r="BY585" s="8"/>
      <c r="BZ585" s="8"/>
      <c r="CA585" s="8"/>
      <c r="CC585" s="8"/>
      <c r="CE585" s="7"/>
      <c r="CF585" s="8"/>
      <c r="CG585" s="8"/>
      <c r="CH585" s="8"/>
      <c r="CI585" s="8"/>
      <c r="CJ585" s="8"/>
    </row>
    <row r="586" spans="1:88" x14ac:dyDescent="0.3">
      <c r="A586" s="1" t="s">
        <v>2584</v>
      </c>
      <c r="B586" s="1"/>
      <c r="C586" s="1" t="s">
        <v>1878</v>
      </c>
      <c r="D586" s="1"/>
      <c r="E586" s="1"/>
      <c r="F586" s="1"/>
      <c r="G586" s="1"/>
      <c r="H586" s="1">
        <v>14986.07</v>
      </c>
      <c r="I586" s="1">
        <v>-0.89</v>
      </c>
      <c r="J586" s="12">
        <v>1305.48</v>
      </c>
      <c r="K586" s="5">
        <v>1018.48</v>
      </c>
      <c r="L586" s="5">
        <v>1520.38</v>
      </c>
      <c r="M586" s="13">
        <f t="shared" si="24"/>
        <v>-8.9980650886712921E-3</v>
      </c>
      <c r="N586" s="13">
        <v>-1.1995489393262782E-2</v>
      </c>
      <c r="O586" s="13">
        <v>1.9084344934778841E-3</v>
      </c>
      <c r="P586" s="13">
        <v>6.7341627985513242E-3</v>
      </c>
      <c r="Q586" s="7"/>
      <c r="R586" s="8"/>
      <c r="S586" s="8"/>
      <c r="T586" s="8"/>
      <c r="U586" s="8"/>
      <c r="V586" s="13"/>
      <c r="W586" s="14"/>
      <c r="X586" s="1"/>
      <c r="Y586" s="1"/>
      <c r="Z586" s="1"/>
      <c r="AA586" s="1"/>
      <c r="AB586" s="1"/>
      <c r="AC586" s="1"/>
      <c r="AD586" s="8"/>
      <c r="AE586" s="8"/>
      <c r="AF586" s="8"/>
      <c r="AG586" s="8"/>
      <c r="AH586" s="9"/>
      <c r="AI586" s="8"/>
      <c r="AJ586" s="13"/>
      <c r="AK586" s="8"/>
      <c r="AL586" s="8"/>
      <c r="AM586" s="8"/>
      <c r="AN586" s="8"/>
      <c r="AO586" s="7"/>
      <c r="AP586" s="7"/>
      <c r="AQ586" s="7"/>
      <c r="AR586" s="7"/>
      <c r="AS586" s="7"/>
      <c r="AT586" s="7"/>
      <c r="AU586" s="8"/>
      <c r="AV586" s="8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7"/>
      <c r="BV586" s="7"/>
      <c r="BW586" s="8"/>
      <c r="BX586" s="8"/>
      <c r="BY586" s="8"/>
      <c r="BZ586" s="8"/>
      <c r="CA586" s="8"/>
      <c r="CC586" s="8"/>
      <c r="CE586" s="7"/>
      <c r="CF586" s="8"/>
      <c r="CG586" s="8"/>
      <c r="CH586" s="8"/>
      <c r="CI586" s="8"/>
      <c r="CJ586" s="8"/>
    </row>
    <row r="587" spans="1:88" x14ac:dyDescent="0.3">
      <c r="A587" s="1" t="s">
        <v>2585</v>
      </c>
      <c r="B587" s="1"/>
      <c r="C587" s="1" t="s">
        <v>1878</v>
      </c>
      <c r="D587" s="1"/>
      <c r="E587" s="1"/>
      <c r="F587" s="1"/>
      <c r="G587" s="1"/>
      <c r="H587" s="1">
        <v>15000.79</v>
      </c>
      <c r="I587" s="1">
        <v>0.09</v>
      </c>
      <c r="J587" s="12">
        <v>1305.05</v>
      </c>
      <c r="K587" s="5">
        <v>1016.58</v>
      </c>
      <c r="L587" s="5">
        <v>1508.22</v>
      </c>
      <c r="M587" s="13">
        <f t="shared" si="24"/>
        <v>9.8224551199899146E-4</v>
      </c>
      <c r="N587" s="13">
        <v>-3.2938076416344497E-4</v>
      </c>
      <c r="O587" s="13">
        <v>-1.8655250962218428E-3</v>
      </c>
      <c r="P587" s="13">
        <v>-7.9980004998750909E-3</v>
      </c>
      <c r="Q587" s="7"/>
      <c r="R587" s="8"/>
      <c r="S587" s="8"/>
      <c r="T587" s="8"/>
      <c r="U587" s="8"/>
      <c r="V587" s="13"/>
      <c r="W587" s="14"/>
      <c r="X587" s="1"/>
      <c r="Y587" s="1"/>
      <c r="Z587" s="1"/>
      <c r="AA587" s="1"/>
      <c r="AB587" s="1"/>
      <c r="AC587" s="1"/>
      <c r="AD587" s="8"/>
      <c r="AE587" s="8"/>
      <c r="AF587" s="8"/>
      <c r="AG587" s="8"/>
      <c r="AH587" s="9"/>
      <c r="AI587" s="8"/>
      <c r="AJ587" s="13"/>
      <c r="AK587" s="8"/>
      <c r="AL587" s="8"/>
      <c r="AM587" s="8"/>
      <c r="AN587" s="8"/>
      <c r="AO587" s="7"/>
      <c r="AP587" s="7"/>
      <c r="AQ587" s="7"/>
      <c r="AR587" s="7"/>
      <c r="AS587" s="7"/>
      <c r="AT587" s="7"/>
      <c r="AU587" s="8"/>
      <c r="AV587" s="8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7"/>
      <c r="BV587" s="7"/>
      <c r="BW587" s="8"/>
      <c r="BX587" s="8"/>
      <c r="BY587" s="8"/>
      <c r="BZ587" s="8"/>
      <c r="CA587" s="8"/>
      <c r="CC587" s="8"/>
      <c r="CE587" s="7"/>
      <c r="CF587" s="8"/>
      <c r="CG587" s="8"/>
      <c r="CH587" s="8"/>
      <c r="CI587" s="8"/>
      <c r="CJ587" s="8"/>
    </row>
    <row r="588" spans="1:88" x14ac:dyDescent="0.3">
      <c r="A588" s="1" t="s">
        <v>2586</v>
      </c>
      <c r="B588" s="1"/>
      <c r="C588" s="1" t="s">
        <v>1878</v>
      </c>
      <c r="D588" s="1"/>
      <c r="E588" s="1"/>
      <c r="F588" s="1"/>
      <c r="G588" s="1"/>
      <c r="H588" s="1">
        <v>14874.77</v>
      </c>
      <c r="I588" s="1">
        <v>-0.84</v>
      </c>
      <c r="J588" s="12">
        <v>1288.67</v>
      </c>
      <c r="K588" s="5">
        <v>1006.29</v>
      </c>
      <c r="L588" s="5">
        <v>1499.08</v>
      </c>
      <c r="M588" s="13">
        <f t="shared" si="24"/>
        <v>-8.4008908864133813E-3</v>
      </c>
      <c r="N588" s="13">
        <v>-1.2551243247385102E-2</v>
      </c>
      <c r="O588" s="13">
        <v>-1.0122174349288859E-2</v>
      </c>
      <c r="P588" s="13">
        <v>-6.0601238546101888E-3</v>
      </c>
      <c r="Q588" s="7"/>
      <c r="R588" s="8"/>
      <c r="S588" s="8"/>
      <c r="T588" s="8"/>
      <c r="U588" s="8"/>
      <c r="V588" s="13"/>
      <c r="W588" s="14"/>
      <c r="X588" s="1"/>
      <c r="Y588" s="1"/>
      <c r="Z588" s="1"/>
      <c r="AA588" s="1"/>
      <c r="AB588" s="1"/>
      <c r="AC588" s="1"/>
      <c r="AD588" s="8"/>
      <c r="AE588" s="8"/>
      <c r="AF588" s="8"/>
      <c r="AG588" s="8"/>
      <c r="AH588" s="9"/>
      <c r="AI588" s="8"/>
      <c r="AJ588" s="13"/>
      <c r="AK588" s="8"/>
      <c r="AL588" s="8"/>
      <c r="AM588" s="8"/>
      <c r="AN588" s="8"/>
      <c r="AO588" s="7"/>
      <c r="AP588" s="7"/>
      <c r="AQ588" s="7"/>
      <c r="AR588" s="7"/>
      <c r="AS588" s="7"/>
      <c r="AT588" s="7"/>
      <c r="AU588" s="8"/>
      <c r="AV588" s="8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7"/>
      <c r="BV588" s="7"/>
      <c r="BW588" s="8"/>
      <c r="BX588" s="8"/>
      <c r="BY588" s="8"/>
      <c r="BZ588" s="8"/>
      <c r="CA588" s="8"/>
      <c r="CC588" s="8"/>
      <c r="CE588" s="7"/>
      <c r="CF588" s="8"/>
      <c r="CG588" s="8"/>
      <c r="CH588" s="8"/>
      <c r="CI588" s="8"/>
      <c r="CJ588" s="8"/>
    </row>
    <row r="589" spans="1:88" x14ac:dyDescent="0.3">
      <c r="A589" s="1" t="s">
        <v>2587</v>
      </c>
      <c r="B589" s="1"/>
      <c r="C589" s="1" t="s">
        <v>1878</v>
      </c>
      <c r="D589" s="1"/>
      <c r="E589" s="1"/>
      <c r="F589" s="1"/>
      <c r="G589" s="1"/>
      <c r="H589" s="1">
        <v>14936.04</v>
      </c>
      <c r="I589" s="1">
        <v>0.41</v>
      </c>
      <c r="J589" s="12">
        <v>1297.95</v>
      </c>
      <c r="K589" s="5">
        <v>1003.65</v>
      </c>
      <c r="L589" s="5">
        <v>1500.06</v>
      </c>
      <c r="M589" s="13">
        <f t="shared" si="24"/>
        <v>4.1190552862331309E-3</v>
      </c>
      <c r="N589" s="13">
        <v>7.2012229663140914E-3</v>
      </c>
      <c r="O589" s="13">
        <v>-2.6234981963449977E-3</v>
      </c>
      <c r="P589" s="13">
        <v>6.5373429036474917E-4</v>
      </c>
      <c r="Q589" s="7"/>
      <c r="R589" s="8"/>
      <c r="S589" s="8"/>
      <c r="T589" s="8"/>
      <c r="U589" s="8"/>
      <c r="V589" s="13"/>
      <c r="W589" s="14"/>
      <c r="X589" s="1"/>
      <c r="Y589" s="1"/>
      <c r="Z589" s="1"/>
      <c r="AA589" s="1"/>
      <c r="AB589" s="1"/>
      <c r="AC589" s="1"/>
      <c r="AD589" s="8"/>
      <c r="AE589" s="8"/>
      <c r="AF589" s="8"/>
      <c r="AG589" s="8"/>
      <c r="AH589" s="9"/>
      <c r="AI589" s="8"/>
      <c r="AJ589" s="13"/>
      <c r="AK589" s="8"/>
      <c r="AL589" s="8"/>
      <c r="AM589" s="8"/>
      <c r="AN589" s="8"/>
      <c r="AO589" s="7"/>
      <c r="AP589" s="7"/>
      <c r="AQ589" s="7"/>
      <c r="AR589" s="7"/>
      <c r="AS589" s="7"/>
      <c r="AT589" s="7"/>
      <c r="AU589" s="8"/>
      <c r="AV589" s="8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7"/>
      <c r="BV589" s="7"/>
      <c r="BW589" s="8"/>
      <c r="BX589" s="8"/>
      <c r="BY589" s="8"/>
      <c r="BZ589" s="8"/>
      <c r="CA589" s="8"/>
      <c r="CC589" s="8"/>
      <c r="CE589" s="7"/>
      <c r="CF589" s="8"/>
      <c r="CG589" s="8"/>
      <c r="CH589" s="8"/>
      <c r="CI589" s="8"/>
      <c r="CJ589" s="8"/>
    </row>
    <row r="590" spans="1:88" x14ac:dyDescent="0.3">
      <c r="A590" s="1" t="s">
        <v>2588</v>
      </c>
      <c r="B590" s="1"/>
      <c r="C590" s="1" t="s">
        <v>1878</v>
      </c>
      <c r="D590" s="1"/>
      <c r="E590" s="1"/>
      <c r="F590" s="1"/>
      <c r="G590" s="1"/>
      <c r="H590" s="1">
        <v>14936.17</v>
      </c>
      <c r="I590" s="1">
        <v>0</v>
      </c>
      <c r="J590" s="12">
        <v>1297.07</v>
      </c>
      <c r="K590" s="5">
        <v>1008.73</v>
      </c>
      <c r="L590" s="5">
        <v>1488.02</v>
      </c>
      <c r="M590" s="13">
        <f t="shared" si="24"/>
        <v>8.7037795828415199E-6</v>
      </c>
      <c r="N590" s="13">
        <v>-6.7799221849851321E-4</v>
      </c>
      <c r="O590" s="13">
        <v>5.0615254321726422E-3</v>
      </c>
      <c r="P590" s="13">
        <v>-8.0263456128421007E-3</v>
      </c>
      <c r="Q590" s="7"/>
      <c r="R590" s="8"/>
      <c r="S590" s="8"/>
      <c r="T590" s="8"/>
      <c r="U590" s="8"/>
      <c r="V590" s="13"/>
      <c r="W590" s="14"/>
      <c r="X590" s="1"/>
      <c r="Y590" s="1"/>
      <c r="Z590" s="1"/>
      <c r="AA590" s="1"/>
      <c r="AB590" s="1"/>
      <c r="AC590" s="1"/>
      <c r="AD590" s="8"/>
      <c r="AE590" s="8"/>
      <c r="AF590" s="8"/>
      <c r="AG590" s="8"/>
      <c r="AH590" s="9"/>
      <c r="AI590" s="8"/>
      <c r="AJ590" s="13"/>
      <c r="AK590" s="8"/>
      <c r="AL590" s="8"/>
      <c r="AM590" s="8"/>
      <c r="AN590" s="8"/>
      <c r="AO590" s="7"/>
      <c r="AP590" s="7"/>
      <c r="AQ590" s="7"/>
      <c r="AR590" s="7"/>
      <c r="AS590" s="7"/>
      <c r="AT590" s="7"/>
      <c r="AU590" s="8"/>
      <c r="AV590" s="8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7"/>
      <c r="BV590" s="7"/>
      <c r="BW590" s="8"/>
      <c r="BX590" s="8"/>
      <c r="BY590" s="8"/>
      <c r="BZ590" s="8"/>
      <c r="CA590" s="8"/>
      <c r="CC590" s="8"/>
      <c r="CE590" s="7"/>
      <c r="CF590" s="8"/>
      <c r="CG590" s="8"/>
      <c r="CH590" s="8"/>
      <c r="CI590" s="8"/>
      <c r="CJ590" s="8"/>
    </row>
    <row r="591" spans="1:88" x14ac:dyDescent="0.3">
      <c r="A591" s="1" t="s">
        <v>2589</v>
      </c>
      <c r="B591" s="1"/>
      <c r="C591" s="1" t="s">
        <v>1878</v>
      </c>
      <c r="D591" s="1"/>
      <c r="E591" s="1"/>
      <c r="F591" s="1"/>
      <c r="G591" s="1"/>
      <c r="H591" s="1">
        <v>14931.81</v>
      </c>
      <c r="I591" s="1">
        <v>-0.02</v>
      </c>
      <c r="J591" s="12">
        <v>1296.44</v>
      </c>
      <c r="K591" s="5">
        <v>1011.33</v>
      </c>
      <c r="L591" s="5">
        <v>1471.34</v>
      </c>
      <c r="M591" s="13">
        <f t="shared" si="24"/>
        <v>-2.9190883606711182E-4</v>
      </c>
      <c r="N591" s="13">
        <v>-4.8571010045705965E-4</v>
      </c>
      <c r="O591" s="13">
        <v>2.5774984386308653E-3</v>
      </c>
      <c r="P591" s="13">
        <v>-1.1209526753672705E-2</v>
      </c>
      <c r="Q591" s="7"/>
      <c r="R591" s="8"/>
      <c r="S591" s="8"/>
      <c r="T591" s="8"/>
      <c r="U591" s="8"/>
      <c r="V591" s="13"/>
      <c r="W591" s="14"/>
      <c r="X591" s="1"/>
      <c r="Y591" s="1"/>
      <c r="Z591" s="1"/>
      <c r="AA591" s="1"/>
      <c r="AB591" s="1"/>
      <c r="AC591" s="1"/>
      <c r="AD591" s="8"/>
      <c r="AE591" s="8"/>
      <c r="AF591" s="8"/>
      <c r="AG591" s="8"/>
      <c r="AH591" s="9"/>
      <c r="AI591" s="8"/>
      <c r="AJ591" s="13"/>
      <c r="AK591" s="8"/>
      <c r="AL591" s="8"/>
      <c r="AM591" s="8"/>
      <c r="AN591" s="8"/>
      <c r="AO591" s="7"/>
      <c r="AP591" s="7"/>
      <c r="AQ591" s="7"/>
      <c r="AR591" s="7"/>
      <c r="AS591" s="7"/>
      <c r="AT591" s="7"/>
      <c r="AU591" s="8"/>
      <c r="AV591" s="8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7"/>
      <c r="BV591" s="7"/>
      <c r="BW591" s="8"/>
      <c r="BX591" s="8"/>
      <c r="BY591" s="8"/>
      <c r="BZ591" s="8"/>
      <c r="CA591" s="8"/>
      <c r="CC591" s="8"/>
      <c r="CE591" s="7"/>
      <c r="CF591" s="8"/>
      <c r="CG591" s="8"/>
      <c r="CH591" s="8"/>
      <c r="CI591" s="8"/>
      <c r="CJ591" s="8"/>
    </row>
    <row r="592" spans="1:88" x14ac:dyDescent="0.3">
      <c r="A592" s="1" t="s">
        <v>2590</v>
      </c>
      <c r="B592" s="1"/>
      <c r="C592" s="1" t="s">
        <v>1878</v>
      </c>
      <c r="D592" s="1"/>
      <c r="E592" s="1"/>
      <c r="F592" s="1"/>
      <c r="G592" s="1"/>
      <c r="H592" s="1">
        <v>14920.57</v>
      </c>
      <c r="I592" s="1">
        <v>-7.0000000000000007E-2</v>
      </c>
      <c r="J592" s="12">
        <v>1302.08</v>
      </c>
      <c r="K592" s="5">
        <v>1008.84</v>
      </c>
      <c r="L592" s="5">
        <v>1488.84</v>
      </c>
      <c r="M592" s="13">
        <f t="shared" si="24"/>
        <v>-7.5275535919627767E-4</v>
      </c>
      <c r="N592" s="13">
        <v>4.3503748727282687E-3</v>
      </c>
      <c r="O592" s="13">
        <v>-2.4621043576280588E-3</v>
      </c>
      <c r="P592" s="13">
        <v>1.1893919828183774E-2</v>
      </c>
      <c r="Q592" s="7"/>
      <c r="R592" s="8"/>
      <c r="S592" s="8"/>
      <c r="T592" s="8"/>
      <c r="U592" s="8"/>
      <c r="V592" s="13"/>
      <c r="W592" s="14"/>
      <c r="X592" s="1"/>
      <c r="Y592" s="1"/>
      <c r="Z592" s="1"/>
      <c r="AA592" s="1"/>
      <c r="AB592" s="1"/>
      <c r="AC592" s="1"/>
      <c r="AD592" s="8"/>
      <c r="AE592" s="8"/>
      <c r="AF592" s="8"/>
      <c r="AG592" s="8"/>
      <c r="AH592" s="9"/>
      <c r="AI592" s="8"/>
      <c r="AJ592" s="13"/>
      <c r="AK592" s="8"/>
      <c r="AL592" s="8"/>
      <c r="AM592" s="8"/>
      <c r="AN592" s="8"/>
      <c r="AO592" s="7"/>
      <c r="AP592" s="7"/>
      <c r="AQ592" s="7"/>
      <c r="AR592" s="7"/>
      <c r="AS592" s="7"/>
      <c r="AT592" s="7"/>
      <c r="AU592" s="8"/>
      <c r="AV592" s="8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7"/>
      <c r="BV592" s="7"/>
      <c r="BW592" s="8"/>
      <c r="BX592" s="8"/>
      <c r="BY592" s="8"/>
      <c r="BZ592" s="8"/>
      <c r="CA592" s="8"/>
      <c r="CC592" s="8"/>
      <c r="CE592" s="7"/>
      <c r="CF592" s="8"/>
      <c r="CG592" s="8"/>
      <c r="CH592" s="8"/>
      <c r="CI592" s="8"/>
      <c r="CJ592" s="8"/>
    </row>
    <row r="593" spans="1:88" x14ac:dyDescent="0.3">
      <c r="A593" s="1" t="s">
        <v>2591</v>
      </c>
      <c r="B593" s="1"/>
      <c r="C593" s="1" t="s">
        <v>1878</v>
      </c>
      <c r="D593" s="1"/>
      <c r="E593" s="1"/>
      <c r="F593" s="1"/>
      <c r="G593" s="1"/>
      <c r="H593" s="1">
        <v>14977.43</v>
      </c>
      <c r="I593" s="1">
        <v>0.38</v>
      </c>
      <c r="J593" s="12">
        <v>1308.97</v>
      </c>
      <c r="K593" s="5">
        <v>1016.48</v>
      </c>
      <c r="L593" s="5">
        <v>1485.27</v>
      </c>
      <c r="M593" s="13">
        <f t="shared" si="24"/>
        <v>3.8108463684698446E-3</v>
      </c>
      <c r="N593" s="13">
        <v>5.2915335463259439E-3</v>
      </c>
      <c r="O593" s="13">
        <v>7.5730542008642932E-3</v>
      </c>
      <c r="P593" s="13">
        <v>-2.3978399290722763E-3</v>
      </c>
      <c r="Q593" s="7"/>
      <c r="R593" s="8"/>
      <c r="S593" s="8"/>
      <c r="T593" s="8"/>
      <c r="U593" s="8"/>
      <c r="V593" s="13"/>
      <c r="W593" s="14"/>
      <c r="X593" s="1"/>
      <c r="Y593" s="1"/>
      <c r="Z593" s="1"/>
      <c r="AA593" s="1"/>
      <c r="AB593" s="1"/>
      <c r="AC593" s="1"/>
      <c r="AD593" s="8"/>
      <c r="AE593" s="8"/>
      <c r="AF593" s="8"/>
      <c r="AG593" s="8"/>
      <c r="AH593" s="9"/>
      <c r="AI593" s="8"/>
      <c r="AJ593" s="13"/>
      <c r="AK593" s="8"/>
      <c r="AL593" s="8"/>
      <c r="AM593" s="8"/>
      <c r="AN593" s="8"/>
      <c r="AO593" s="7"/>
      <c r="AP593" s="7"/>
      <c r="AQ593" s="7"/>
      <c r="AR593" s="7"/>
      <c r="AS593" s="7"/>
      <c r="AT593" s="7"/>
      <c r="AU593" s="8"/>
      <c r="AV593" s="8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7"/>
      <c r="BV593" s="7"/>
      <c r="BW593" s="8"/>
      <c r="BX593" s="8"/>
      <c r="BY593" s="8"/>
      <c r="BZ593" s="8"/>
      <c r="CA593" s="8"/>
      <c r="CC593" s="8"/>
      <c r="CE593" s="7"/>
      <c r="CF593" s="8"/>
      <c r="CG593" s="8"/>
      <c r="CH593" s="8"/>
      <c r="CI593" s="8"/>
      <c r="CJ593" s="8"/>
    </row>
    <row r="594" spans="1:88" x14ac:dyDescent="0.3">
      <c r="A594" s="1" t="s">
        <v>2592</v>
      </c>
      <c r="B594" s="1"/>
      <c r="C594" s="1" t="s">
        <v>1878</v>
      </c>
      <c r="D594" s="1"/>
      <c r="E594" s="1"/>
      <c r="F594" s="1"/>
      <c r="G594" s="1"/>
      <c r="H594" s="1">
        <v>14993.95</v>
      </c>
      <c r="I594" s="1">
        <v>0.11</v>
      </c>
      <c r="J594" s="12">
        <v>1309.9000000000001</v>
      </c>
      <c r="K594" s="5">
        <v>1015.84</v>
      </c>
      <c r="L594" s="5">
        <v>1484.55</v>
      </c>
      <c r="M594" s="13">
        <f t="shared" si="24"/>
        <v>1.1029929700889785E-3</v>
      </c>
      <c r="N594" s="13">
        <v>7.104822876002892E-4</v>
      </c>
      <c r="O594" s="13">
        <v>-6.2962379977959948E-4</v>
      </c>
      <c r="P594" s="13">
        <v>-4.8476034660371869E-4</v>
      </c>
      <c r="Q594" s="7"/>
      <c r="R594" s="8"/>
      <c r="S594" s="8"/>
      <c r="T594" s="8"/>
      <c r="U594" s="8"/>
      <c r="V594" s="13"/>
      <c r="W594" s="14"/>
      <c r="X594" s="1"/>
      <c r="Y594" s="1"/>
      <c r="Z594" s="1"/>
      <c r="AA594" s="1"/>
      <c r="AB594" s="1"/>
      <c r="AC594" s="1"/>
      <c r="AD594" s="8"/>
      <c r="AE594" s="8"/>
      <c r="AF594" s="8"/>
      <c r="AG594" s="8"/>
      <c r="AH594" s="9"/>
      <c r="AI594" s="8"/>
      <c r="AJ594" s="13"/>
      <c r="AK594" s="8"/>
      <c r="AL594" s="8"/>
      <c r="AM594" s="8"/>
      <c r="AN594" s="8"/>
      <c r="AO594" s="7"/>
      <c r="AP594" s="7"/>
      <c r="AQ594" s="7"/>
      <c r="AR594" s="7"/>
      <c r="AS594" s="7"/>
      <c r="AT594" s="7"/>
      <c r="AU594" s="8"/>
      <c r="AV594" s="8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7"/>
      <c r="BV594" s="7"/>
      <c r="BW594" s="8"/>
      <c r="BX594" s="8"/>
      <c r="BY594" s="8"/>
      <c r="BZ594" s="8"/>
      <c r="CA594" s="8"/>
      <c r="CC594" s="8"/>
      <c r="CE594" s="7"/>
      <c r="CF594" s="8"/>
      <c r="CG594" s="8"/>
      <c r="CH594" s="8"/>
      <c r="CI594" s="8"/>
      <c r="CJ594" s="8"/>
    </row>
    <row r="595" spans="1:88" x14ac:dyDescent="0.3">
      <c r="A595" s="1" t="s">
        <v>2593</v>
      </c>
      <c r="B595" s="1"/>
      <c r="C595" s="1" t="s">
        <v>1878</v>
      </c>
      <c r="D595" s="1"/>
      <c r="E595" s="1"/>
      <c r="F595" s="1"/>
      <c r="G595" s="1"/>
      <c r="H595" s="1">
        <v>15475.75</v>
      </c>
      <c r="I595" s="1">
        <v>3.21</v>
      </c>
      <c r="J595" s="12">
        <v>1368.1</v>
      </c>
      <c r="K595" s="5">
        <v>1026.6500000000001</v>
      </c>
      <c r="L595" s="5">
        <v>1515.55</v>
      </c>
      <c r="M595" s="13">
        <f t="shared" si="24"/>
        <v>3.2132960293985269E-2</v>
      </c>
      <c r="N595" s="13">
        <v>4.4430872585693448E-2</v>
      </c>
      <c r="O595" s="13">
        <v>1.0641439596786872E-2</v>
      </c>
      <c r="P595" s="13">
        <v>2.0881748678050593E-2</v>
      </c>
      <c r="Q595" s="7"/>
      <c r="R595" s="8"/>
      <c r="S595" s="8"/>
      <c r="T595" s="8"/>
      <c r="U595" s="8"/>
      <c r="V595" s="13"/>
      <c r="W595" s="14"/>
      <c r="X595" s="1"/>
      <c r="Y595" s="1"/>
      <c r="Z595" s="1"/>
      <c r="AA595" s="1"/>
      <c r="AB595" s="1"/>
      <c r="AC595" s="1"/>
      <c r="AD595" s="8"/>
      <c r="AE595" s="8"/>
      <c r="AF595" s="8"/>
      <c r="AG595" s="8"/>
      <c r="AH595" s="9"/>
      <c r="AI595" s="8"/>
      <c r="AJ595" s="13"/>
      <c r="AK595" s="8"/>
      <c r="AL595" s="8"/>
      <c r="AM595" s="8"/>
      <c r="AN595" s="8"/>
      <c r="AO595" s="7"/>
      <c r="AP595" s="7"/>
      <c r="AQ595" s="7"/>
      <c r="AR595" s="7"/>
      <c r="AS595" s="7"/>
      <c r="AT595" s="7"/>
      <c r="AU595" s="8"/>
      <c r="AV595" s="8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7"/>
      <c r="BV595" s="7"/>
      <c r="BW595" s="8"/>
      <c r="BX595" s="8"/>
      <c r="BY595" s="8"/>
      <c r="BZ595" s="8"/>
      <c r="CA595" s="8"/>
      <c r="CC595" s="8"/>
      <c r="CE595" s="7"/>
      <c r="CF595" s="8"/>
      <c r="CG595" s="8"/>
      <c r="CH595" s="8"/>
      <c r="CI595" s="8"/>
      <c r="CJ595" s="8"/>
    </row>
    <row r="596" spans="1:88" x14ac:dyDescent="0.3">
      <c r="A596" s="1" t="s">
        <v>2594</v>
      </c>
      <c r="B596" s="1"/>
      <c r="C596" s="1" t="s">
        <v>1878</v>
      </c>
      <c r="D596" s="1"/>
      <c r="E596" s="1"/>
      <c r="F596" s="1"/>
      <c r="G596" s="1"/>
      <c r="H596" s="1">
        <v>15662.95</v>
      </c>
      <c r="I596" s="1">
        <v>1.2</v>
      </c>
      <c r="J596" s="12">
        <v>1385.85</v>
      </c>
      <c r="K596" s="5">
        <v>1029.69</v>
      </c>
      <c r="L596" s="5">
        <v>1501.2</v>
      </c>
      <c r="M596" s="13">
        <f t="shared" si="24"/>
        <v>1.2096344280567939E-2</v>
      </c>
      <c r="N596" s="13">
        <v>1.2974197792559039E-2</v>
      </c>
      <c r="O596" s="13">
        <v>2.9610870306335801E-3</v>
      </c>
      <c r="P596" s="13">
        <v>-9.468509781927259E-3</v>
      </c>
      <c r="Q596" s="7"/>
      <c r="R596" s="8"/>
      <c r="S596" s="8"/>
      <c r="T596" s="8"/>
      <c r="U596" s="8"/>
      <c r="V596" s="13"/>
      <c r="W596" s="14"/>
      <c r="X596" s="1"/>
      <c r="Y596" s="1"/>
      <c r="Z596" s="1"/>
      <c r="AA596" s="1"/>
      <c r="AB596" s="1"/>
      <c r="AC596" s="1"/>
      <c r="AD596" s="8"/>
      <c r="AE596" s="8"/>
      <c r="AF596" s="8"/>
      <c r="AG596" s="8"/>
      <c r="AH596" s="9"/>
      <c r="AI596" s="8"/>
      <c r="AJ596" s="13"/>
      <c r="AK596" s="8"/>
      <c r="AL596" s="8"/>
      <c r="AM596" s="8"/>
      <c r="AN596" s="8"/>
      <c r="AO596" s="7"/>
      <c r="AP596" s="7"/>
      <c r="AQ596" s="7"/>
      <c r="AR596" s="7"/>
      <c r="AS596" s="7"/>
      <c r="AT596" s="7"/>
      <c r="AU596" s="8"/>
      <c r="AV596" s="8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7"/>
      <c r="BV596" s="7"/>
      <c r="BW596" s="8"/>
      <c r="BX596" s="8"/>
      <c r="BY596" s="8"/>
      <c r="BZ596" s="8"/>
      <c r="CA596" s="8"/>
      <c r="CC596" s="8"/>
      <c r="CE596" s="7"/>
      <c r="CF596" s="8"/>
      <c r="CG596" s="8"/>
      <c r="CH596" s="8"/>
      <c r="CI596" s="8"/>
      <c r="CJ596" s="8"/>
    </row>
    <row r="597" spans="1:88" x14ac:dyDescent="0.3">
      <c r="A597" s="1" t="s">
        <v>2595</v>
      </c>
      <c r="B597" s="1"/>
      <c r="C597" s="1" t="s">
        <v>1878</v>
      </c>
      <c r="D597" s="1"/>
      <c r="E597" s="1"/>
      <c r="F597" s="1"/>
      <c r="G597" s="1"/>
      <c r="H597" s="1">
        <v>15586.97</v>
      </c>
      <c r="I597" s="1">
        <v>-0.48</v>
      </c>
      <c r="J597" s="12">
        <v>1374.52</v>
      </c>
      <c r="K597" s="5">
        <v>1037.5899999999999</v>
      </c>
      <c r="L597" s="5">
        <v>1505.38</v>
      </c>
      <c r="M597" s="13">
        <f t="shared" si="24"/>
        <v>-4.8509380416844605E-3</v>
      </c>
      <c r="N597" s="13">
        <v>-8.1754879676732006E-3</v>
      </c>
      <c r="O597" s="13">
        <v>7.6722120249783643E-3</v>
      </c>
      <c r="P597" s="13">
        <v>2.7844391153744041E-3</v>
      </c>
      <c r="Q597" s="7"/>
      <c r="R597" s="8"/>
      <c r="S597" s="8"/>
      <c r="T597" s="8"/>
      <c r="U597" s="8"/>
      <c r="V597" s="13"/>
      <c r="W597" s="14"/>
      <c r="X597" s="1"/>
      <c r="Y597" s="1"/>
      <c r="Z597" s="1"/>
      <c r="AA597" s="1"/>
      <c r="AB597" s="1"/>
      <c r="AC597" s="1"/>
      <c r="AD597" s="8"/>
      <c r="AE597" s="8"/>
      <c r="AF597" s="8"/>
      <c r="AG597" s="8"/>
      <c r="AH597" s="9"/>
      <c r="AI597" s="8"/>
      <c r="AJ597" s="13"/>
      <c r="AK597" s="8"/>
      <c r="AL597" s="8"/>
      <c r="AM597" s="8"/>
      <c r="AN597" s="8"/>
      <c r="AO597" s="7"/>
      <c r="AP597" s="7"/>
      <c r="AQ597" s="7"/>
      <c r="AR597" s="7"/>
      <c r="AS597" s="7"/>
      <c r="AT597" s="7"/>
      <c r="AU597" s="8"/>
      <c r="AV597" s="8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7"/>
      <c r="BV597" s="7"/>
      <c r="BW597" s="8"/>
      <c r="BX597" s="8"/>
      <c r="BY597" s="8"/>
      <c r="BZ597" s="8"/>
      <c r="CA597" s="8"/>
      <c r="CC597" s="8"/>
      <c r="CE597" s="7"/>
      <c r="CF597" s="8"/>
      <c r="CG597" s="8"/>
      <c r="CH597" s="8"/>
      <c r="CI597" s="8"/>
      <c r="CJ597" s="8"/>
    </row>
    <row r="598" spans="1:88" x14ac:dyDescent="0.3">
      <c r="A598" s="1" t="s">
        <v>2596</v>
      </c>
      <c r="B598" s="1"/>
      <c r="C598" s="1" t="s">
        <v>1878</v>
      </c>
      <c r="D598" s="1"/>
      <c r="E598" s="1"/>
      <c r="F598" s="1"/>
      <c r="G598" s="1"/>
      <c r="H598" s="1">
        <v>15700.53</v>
      </c>
      <c r="I598" s="1">
        <v>0.72</v>
      </c>
      <c r="J598" s="12">
        <v>1385.49</v>
      </c>
      <c r="K598" s="5">
        <v>1045.76</v>
      </c>
      <c r="L598" s="5">
        <v>1506.13</v>
      </c>
      <c r="M598" s="13">
        <f t="shared" si="24"/>
        <v>7.285572500620896E-3</v>
      </c>
      <c r="N598" s="13">
        <v>7.9809679015219182E-3</v>
      </c>
      <c r="O598" s="13">
        <v>7.8740157480314821E-3</v>
      </c>
      <c r="P598" s="13">
        <v>4.9821307576825014E-4</v>
      </c>
      <c r="Q598" s="7"/>
      <c r="R598" s="8"/>
      <c r="S598" s="8"/>
      <c r="T598" s="8"/>
      <c r="U598" s="8"/>
      <c r="V598" s="13"/>
      <c r="W598" s="14"/>
      <c r="X598" s="1"/>
      <c r="Y598" s="1"/>
      <c r="Z598" s="1"/>
      <c r="AA598" s="1"/>
      <c r="AB598" s="1"/>
      <c r="AC598" s="1"/>
      <c r="AD598" s="8"/>
      <c r="AE598" s="8"/>
      <c r="AF598" s="8"/>
      <c r="AG598" s="8"/>
      <c r="AH598" s="9"/>
      <c r="AI598" s="8"/>
      <c r="AJ598" s="13"/>
      <c r="AK598" s="8"/>
      <c r="AL598" s="8"/>
      <c r="AM598" s="8"/>
      <c r="AN598" s="8"/>
      <c r="AO598" s="7"/>
      <c r="AP598" s="7"/>
      <c r="AQ598" s="7"/>
      <c r="AR598" s="7"/>
      <c r="AS598" s="7"/>
      <c r="AT598" s="7"/>
      <c r="AU598" s="8"/>
      <c r="AV598" s="8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7"/>
      <c r="BV598" s="7"/>
      <c r="BW598" s="8"/>
      <c r="BX598" s="8"/>
      <c r="BY598" s="8"/>
      <c r="BZ598" s="8"/>
      <c r="CA598" s="8"/>
      <c r="CC598" s="8"/>
      <c r="CE598" s="7"/>
      <c r="CF598" s="8"/>
      <c r="CG598" s="8"/>
      <c r="CH598" s="8"/>
      <c r="CI598" s="8"/>
      <c r="CJ598" s="8"/>
    </row>
    <row r="599" spans="1:88" x14ac:dyDescent="0.3">
      <c r="A599" s="1" t="s">
        <v>2597</v>
      </c>
      <c r="B599" s="1"/>
      <c r="C599" s="1" t="s">
        <v>1878</v>
      </c>
      <c r="D599" s="1"/>
      <c r="E599" s="1"/>
      <c r="F599" s="1"/>
      <c r="G599" s="1"/>
      <c r="H599" s="1">
        <v>15595.45</v>
      </c>
      <c r="I599" s="1">
        <v>-0.66</v>
      </c>
      <c r="J599" s="12">
        <v>1374.29</v>
      </c>
      <c r="K599" s="5">
        <v>1040.52</v>
      </c>
      <c r="L599" s="5">
        <v>1506.98</v>
      </c>
      <c r="M599" s="13">
        <f t="shared" si="24"/>
        <v>-6.6927676963771665E-3</v>
      </c>
      <c r="N599" s="13">
        <v>-8.0837826328591378E-3</v>
      </c>
      <c r="O599" s="13">
        <v>-5.0107099143207323E-3</v>
      </c>
      <c r="P599" s="13">
        <v>5.6436031418272137E-4</v>
      </c>
      <c r="Q599" s="7"/>
      <c r="R599" s="8"/>
      <c r="S599" s="8"/>
      <c r="T599" s="8"/>
      <c r="U599" s="8"/>
      <c r="V599" s="13"/>
      <c r="W599" s="14"/>
      <c r="X599" s="1"/>
      <c r="Y599" s="1"/>
      <c r="Z599" s="1"/>
      <c r="AA599" s="1"/>
      <c r="AB599" s="1"/>
      <c r="AC599" s="1"/>
      <c r="AD599" s="8"/>
      <c r="AE599" s="8"/>
      <c r="AF599" s="8"/>
      <c r="AG599" s="8"/>
      <c r="AH599" s="9"/>
      <c r="AI599" s="8"/>
      <c r="AJ599" s="13"/>
      <c r="AK599" s="8"/>
      <c r="AL599" s="8"/>
      <c r="AM599" s="8"/>
      <c r="AN599" s="8"/>
      <c r="AO599" s="7"/>
      <c r="AP599" s="7"/>
      <c r="AQ599" s="7"/>
      <c r="AR599" s="7"/>
      <c r="AS599" s="7"/>
      <c r="AT599" s="7"/>
      <c r="AU599" s="8"/>
      <c r="AV599" s="8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7"/>
      <c r="BV599" s="7"/>
      <c r="BW599" s="8"/>
      <c r="BX599" s="8"/>
      <c r="BY599" s="8"/>
      <c r="BZ599" s="8"/>
      <c r="CA599" s="8"/>
      <c r="CC599" s="8"/>
      <c r="CE599" s="7"/>
      <c r="CF599" s="8"/>
      <c r="CG599" s="8"/>
      <c r="CH599" s="8"/>
      <c r="CI599" s="8"/>
      <c r="CJ599" s="8"/>
    </row>
    <row r="600" spans="1:88" x14ac:dyDescent="0.3">
      <c r="A600" s="1" t="s">
        <v>2598</v>
      </c>
      <c r="B600" s="1"/>
      <c r="C600" s="1" t="s">
        <v>1878</v>
      </c>
      <c r="D600" s="1"/>
      <c r="E600" s="1"/>
      <c r="F600" s="1"/>
      <c r="G600" s="1"/>
      <c r="H600" s="1">
        <v>15623.97</v>
      </c>
      <c r="I600" s="1">
        <v>0.18</v>
      </c>
      <c r="J600" s="12">
        <v>1375.95</v>
      </c>
      <c r="K600" s="5">
        <v>1044.7</v>
      </c>
      <c r="L600" s="5">
        <v>1519.03</v>
      </c>
      <c r="M600" s="13">
        <f t="shared" si="24"/>
        <v>1.8287385102704334E-3</v>
      </c>
      <c r="N600" s="13">
        <v>1.2078964410715542E-3</v>
      </c>
      <c r="O600" s="13">
        <v>4.0172221581518119E-3</v>
      </c>
      <c r="P600" s="13">
        <v>7.9961246997306556E-3</v>
      </c>
      <c r="Q600" s="7"/>
      <c r="R600" s="8"/>
      <c r="S600" s="8"/>
      <c r="T600" s="8"/>
      <c r="U600" s="8"/>
      <c r="V600" s="13"/>
      <c r="W600" s="14"/>
      <c r="X600" s="1"/>
      <c r="Y600" s="1"/>
      <c r="Z600" s="1"/>
      <c r="AA600" s="1"/>
      <c r="AB600" s="1"/>
      <c r="AC600" s="1"/>
      <c r="AD600" s="8"/>
      <c r="AE600" s="8"/>
      <c r="AF600" s="8"/>
      <c r="AG600" s="8"/>
      <c r="AH600" s="9"/>
      <c r="AI600" s="8"/>
      <c r="AJ600" s="13"/>
      <c r="AK600" s="8"/>
      <c r="AL600" s="8"/>
      <c r="AM600" s="8"/>
      <c r="AN600" s="8"/>
      <c r="AO600" s="7"/>
      <c r="AP600" s="7"/>
      <c r="AQ600" s="7"/>
      <c r="AR600" s="7"/>
      <c r="AS600" s="7"/>
      <c r="AT600" s="7"/>
      <c r="AU600" s="8"/>
      <c r="AV600" s="8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7"/>
      <c r="BV600" s="7"/>
      <c r="BW600" s="8"/>
      <c r="BX600" s="8"/>
      <c r="BY600" s="8"/>
      <c r="BZ600" s="8"/>
      <c r="CA600" s="8"/>
      <c r="CC600" s="8"/>
      <c r="CE600" s="7"/>
      <c r="CF600" s="8"/>
      <c r="CG600" s="8"/>
      <c r="CH600" s="8"/>
      <c r="CI600" s="8"/>
      <c r="CJ600" s="8"/>
    </row>
    <row r="601" spans="1:88" x14ac:dyDescent="0.3">
      <c r="A601" s="1" t="s">
        <v>2599</v>
      </c>
      <c r="B601" s="1"/>
      <c r="C601" s="1" t="s">
        <v>1878</v>
      </c>
      <c r="D601" s="1"/>
      <c r="E601" s="1"/>
      <c r="F601" s="1"/>
      <c r="G601" s="1"/>
      <c r="H601" s="1">
        <v>15650.57</v>
      </c>
      <c r="I601" s="1">
        <v>0.17</v>
      </c>
      <c r="J601" s="12">
        <v>1376.75</v>
      </c>
      <c r="K601" s="5">
        <v>1053.7</v>
      </c>
      <c r="L601" s="5">
        <v>1523.23</v>
      </c>
      <c r="M601" s="13">
        <f t="shared" si="24"/>
        <v>1.7025122296061568E-3</v>
      </c>
      <c r="N601" s="13">
        <v>5.814164758892737E-4</v>
      </c>
      <c r="O601" s="13">
        <v>8.6149133722599469E-3</v>
      </c>
      <c r="P601" s="13">
        <v>2.7649223517640653E-3</v>
      </c>
      <c r="Q601" s="7"/>
      <c r="R601" s="8"/>
      <c r="S601" s="8"/>
      <c r="T601" s="8"/>
      <c r="U601" s="8"/>
      <c r="V601" s="13"/>
      <c r="W601" s="14"/>
      <c r="X601" s="1"/>
      <c r="Y601" s="1"/>
      <c r="Z601" s="1"/>
      <c r="AA601" s="1"/>
      <c r="AB601" s="1"/>
      <c r="AC601" s="1"/>
      <c r="AD601" s="8"/>
      <c r="AE601" s="8"/>
      <c r="AF601" s="8"/>
      <c r="AG601" s="8"/>
      <c r="AH601" s="9"/>
      <c r="AI601" s="8"/>
      <c r="AJ601" s="13"/>
      <c r="AK601" s="8"/>
      <c r="AL601" s="8"/>
      <c r="AM601" s="8"/>
      <c r="AN601" s="8"/>
      <c r="AO601" s="7"/>
      <c r="AP601" s="7"/>
      <c r="AQ601" s="7"/>
      <c r="AR601" s="7"/>
      <c r="AS601" s="7"/>
      <c r="AT601" s="7"/>
      <c r="AU601" s="8"/>
      <c r="AV601" s="8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7"/>
      <c r="BV601" s="7"/>
      <c r="BW601" s="8"/>
      <c r="BX601" s="8"/>
      <c r="BY601" s="8"/>
      <c r="BZ601" s="8"/>
      <c r="CA601" s="8"/>
      <c r="CC601" s="8"/>
      <c r="CE601" s="7"/>
      <c r="CF601" s="8"/>
      <c r="CG601" s="8"/>
      <c r="CH601" s="8"/>
      <c r="CI601" s="8"/>
      <c r="CJ601" s="8"/>
    </row>
    <row r="602" spans="1:88" x14ac:dyDescent="0.3">
      <c r="A602" s="1" t="s">
        <v>2600</v>
      </c>
      <c r="B602" s="1"/>
      <c r="C602" s="1" t="s">
        <v>1878</v>
      </c>
      <c r="D602" s="1"/>
      <c r="E602" s="1"/>
      <c r="F602" s="1"/>
      <c r="G602" s="1"/>
      <c r="H602" s="1">
        <v>15689.48</v>
      </c>
      <c r="I602" s="1">
        <v>0.24</v>
      </c>
      <c r="J602" s="12">
        <v>1380.35</v>
      </c>
      <c r="K602" s="5">
        <v>1058.6400000000001</v>
      </c>
      <c r="L602" s="5">
        <v>1537.6</v>
      </c>
      <c r="M602" s="13">
        <f t="shared" si="24"/>
        <v>2.4861714301780413E-3</v>
      </c>
      <c r="N602" s="13">
        <v>2.6148538224077811E-3</v>
      </c>
      <c r="O602" s="13">
        <v>4.6882414349436186E-3</v>
      </c>
      <c r="P602" s="13">
        <v>9.4339003302192914E-3</v>
      </c>
      <c r="Q602" s="7"/>
      <c r="R602" s="8"/>
      <c r="S602" s="8"/>
      <c r="T602" s="8"/>
      <c r="U602" s="8"/>
      <c r="V602" s="13"/>
      <c r="W602" s="14"/>
      <c r="X602" s="1"/>
      <c r="Y602" s="1"/>
      <c r="Z602" s="1"/>
      <c r="AA602" s="1"/>
      <c r="AB602" s="1"/>
      <c r="AC602" s="1"/>
      <c r="AD602" s="8"/>
      <c r="AE602" s="8"/>
      <c r="AF602" s="8"/>
      <c r="AG602" s="8"/>
      <c r="AH602" s="9"/>
      <c r="AI602" s="8"/>
      <c r="AJ602" s="13"/>
      <c r="AK602" s="8"/>
      <c r="AL602" s="8"/>
      <c r="AM602" s="8"/>
      <c r="AN602" s="8"/>
      <c r="AO602" s="7"/>
      <c r="AP602" s="7"/>
      <c r="AQ602" s="7"/>
      <c r="AR602" s="7"/>
      <c r="AS602" s="7"/>
      <c r="AT602" s="7"/>
      <c r="AU602" s="8"/>
      <c r="AV602" s="8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7"/>
      <c r="BV602" s="7"/>
      <c r="BW602" s="8"/>
      <c r="BX602" s="8"/>
      <c r="BY602" s="8"/>
      <c r="BZ602" s="8"/>
      <c r="CA602" s="8"/>
      <c r="CC602" s="8"/>
      <c r="CE602" s="7"/>
      <c r="CF602" s="8"/>
      <c r="CG602" s="8"/>
      <c r="CH602" s="8"/>
      <c r="CI602" s="8"/>
      <c r="CJ602" s="8"/>
    </row>
    <row r="603" spans="1:88" x14ac:dyDescent="0.3">
      <c r="A603" s="1" t="s">
        <v>2601</v>
      </c>
      <c r="B603" s="1"/>
      <c r="C603" s="1" t="s">
        <v>1878</v>
      </c>
      <c r="D603" s="1"/>
      <c r="E603" s="1"/>
      <c r="F603" s="1"/>
      <c r="G603" s="1"/>
      <c r="H603" s="1">
        <v>15607.12</v>
      </c>
      <c r="I603" s="1">
        <v>-0.52</v>
      </c>
      <c r="J603" s="12">
        <v>1369.31</v>
      </c>
      <c r="K603" s="5">
        <v>1054.1500000000001</v>
      </c>
      <c r="L603" s="5">
        <v>1525.92</v>
      </c>
      <c r="M603" s="13">
        <f t="shared" si="24"/>
        <v>-5.2493772897507229E-3</v>
      </c>
      <c r="N603" s="13">
        <v>-7.9979715289599795E-3</v>
      </c>
      <c r="O603" s="13">
        <v>-4.2412907126123667E-3</v>
      </c>
      <c r="P603" s="13">
        <v>-7.5962539021851017E-3</v>
      </c>
      <c r="Q603" s="7"/>
      <c r="R603" s="8"/>
      <c r="S603" s="8"/>
      <c r="T603" s="8"/>
      <c r="U603" s="8"/>
      <c r="V603" s="13"/>
      <c r="W603" s="14"/>
      <c r="X603" s="1"/>
      <c r="Y603" s="1"/>
      <c r="Z603" s="1"/>
      <c r="AA603" s="1"/>
      <c r="AB603" s="1"/>
      <c r="AC603" s="1"/>
      <c r="AD603" s="8"/>
      <c r="AE603" s="8"/>
      <c r="AF603" s="8"/>
      <c r="AG603" s="8"/>
      <c r="AH603" s="9"/>
      <c r="AI603" s="8"/>
      <c r="AJ603" s="13"/>
      <c r="AK603" s="8"/>
      <c r="AL603" s="8"/>
      <c r="AM603" s="8"/>
      <c r="AN603" s="8"/>
      <c r="AO603" s="7"/>
      <c r="AP603" s="7"/>
      <c r="AQ603" s="7"/>
      <c r="AR603" s="7"/>
      <c r="AS603" s="7"/>
      <c r="AT603" s="7"/>
      <c r="AU603" s="8"/>
      <c r="AV603" s="8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7"/>
      <c r="BV603" s="7"/>
      <c r="BW603" s="8"/>
      <c r="BX603" s="8"/>
      <c r="BY603" s="8"/>
      <c r="BZ603" s="8"/>
      <c r="CA603" s="8"/>
      <c r="CC603" s="8"/>
      <c r="CE603" s="7"/>
      <c r="CF603" s="8"/>
      <c r="CG603" s="8"/>
      <c r="CH603" s="8"/>
      <c r="CI603" s="8"/>
      <c r="CJ603" s="8"/>
    </row>
    <row r="604" spans="1:88" x14ac:dyDescent="0.3">
      <c r="A604" s="1" t="s">
        <v>2602</v>
      </c>
      <c r="B604" s="1"/>
      <c r="C604" s="1" t="s">
        <v>1878</v>
      </c>
      <c r="D604" s="1"/>
      <c r="E604" s="1"/>
      <c r="F604" s="1"/>
      <c r="G604" s="1"/>
      <c r="H604" s="1">
        <v>15715.75</v>
      </c>
      <c r="I604" s="1">
        <v>0.69</v>
      </c>
      <c r="J604" s="12">
        <v>1376.84</v>
      </c>
      <c r="K604" s="5">
        <v>1061.25</v>
      </c>
      <c r="L604" s="5">
        <v>1521.87</v>
      </c>
      <c r="M604" s="13">
        <f t="shared" si="24"/>
        <v>6.9602847930942957E-3</v>
      </c>
      <c r="N604" s="13">
        <v>5.4991199947418412E-3</v>
      </c>
      <c r="O604" s="13">
        <v>6.7352843523216244E-3</v>
      </c>
      <c r="P604" s="13">
        <v>-2.6541365209186152E-3</v>
      </c>
      <c r="Q604" s="7"/>
      <c r="R604" s="8"/>
      <c r="S604" s="8"/>
      <c r="T604" s="8"/>
      <c r="U604" s="8"/>
      <c r="V604" s="13"/>
      <c r="W604" s="14"/>
      <c r="X604" s="1"/>
      <c r="Y604" s="1"/>
      <c r="Z604" s="1"/>
      <c r="AA604" s="1"/>
      <c r="AB604" s="1"/>
      <c r="AC604" s="1"/>
      <c r="AD604" s="8"/>
      <c r="AE604" s="8"/>
      <c r="AF604" s="8"/>
      <c r="AG604" s="8"/>
      <c r="AH604" s="9"/>
      <c r="AI604" s="8"/>
      <c r="AJ604" s="13"/>
      <c r="AK604" s="8"/>
      <c r="AL604" s="8"/>
      <c r="AM604" s="8"/>
      <c r="AN604" s="8"/>
      <c r="AO604" s="7"/>
      <c r="AP604" s="7"/>
      <c r="AQ604" s="7"/>
      <c r="AR604" s="7"/>
      <c r="AS604" s="7"/>
      <c r="AT604" s="7"/>
      <c r="AU604" s="8"/>
      <c r="AV604" s="8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7"/>
      <c r="BV604" s="7"/>
      <c r="BW604" s="8"/>
      <c r="BX604" s="8"/>
      <c r="BY604" s="8"/>
      <c r="BZ604" s="8"/>
      <c r="CA604" s="8"/>
      <c r="CC604" s="8"/>
      <c r="CE604" s="7"/>
      <c r="CF604" s="8"/>
      <c r="CG604" s="8"/>
      <c r="CH604" s="8"/>
      <c r="CI604" s="8"/>
      <c r="CJ604" s="8"/>
    </row>
    <row r="605" spans="1:88" x14ac:dyDescent="0.3">
      <c r="A605" s="1" t="s">
        <v>2603</v>
      </c>
      <c r="B605" s="1"/>
      <c r="C605" s="1" t="s">
        <v>1878</v>
      </c>
      <c r="D605" s="1"/>
      <c r="E605" s="1"/>
      <c r="F605" s="1"/>
      <c r="G605" s="1"/>
      <c r="H605" s="1">
        <v>15643</v>
      </c>
      <c r="I605" s="1">
        <v>-0.46</v>
      </c>
      <c r="J605" s="12">
        <v>1369.37</v>
      </c>
      <c r="K605" s="5">
        <v>1066.1600000000001</v>
      </c>
      <c r="L605" s="5">
        <v>1539.97</v>
      </c>
      <c r="M605" s="13">
        <f t="shared" si="24"/>
        <v>-4.629114105276555E-3</v>
      </c>
      <c r="N605" s="13">
        <v>-5.4254670114174397E-3</v>
      </c>
      <c r="O605" s="13">
        <v>4.6266195524147236E-3</v>
      </c>
      <c r="P605" s="13">
        <v>1.1893262893676981E-2</v>
      </c>
      <c r="Q605" s="7"/>
      <c r="R605" s="8"/>
      <c r="S605" s="8"/>
      <c r="T605" s="8"/>
      <c r="U605" s="8"/>
      <c r="V605" s="13"/>
      <c r="W605" s="14"/>
      <c r="X605" s="1"/>
      <c r="Y605" s="1"/>
      <c r="Z605" s="1"/>
      <c r="AA605" s="1"/>
      <c r="AB605" s="1"/>
      <c r="AC605" s="1"/>
      <c r="AD605" s="8"/>
      <c r="AE605" s="8"/>
      <c r="AF605" s="8"/>
      <c r="AG605" s="8"/>
      <c r="AH605" s="9"/>
      <c r="AI605" s="8"/>
      <c r="AJ605" s="13"/>
      <c r="AK605" s="8"/>
      <c r="AL605" s="8"/>
      <c r="AM605" s="8"/>
      <c r="AN605" s="8"/>
      <c r="AO605" s="7"/>
      <c r="AP605" s="7"/>
      <c r="AQ605" s="7"/>
      <c r="AR605" s="7"/>
      <c r="AS605" s="7"/>
      <c r="AT605" s="7"/>
      <c r="AU605" s="8"/>
      <c r="AV605" s="8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7"/>
      <c r="BV605" s="7"/>
      <c r="BW605" s="8"/>
      <c r="BX605" s="8"/>
      <c r="BY605" s="8"/>
      <c r="BZ605" s="8"/>
      <c r="CA605" s="8"/>
      <c r="CC605" s="8"/>
      <c r="CE605" s="7"/>
      <c r="CF605" s="8"/>
      <c r="CG605" s="8"/>
      <c r="CH605" s="8"/>
      <c r="CI605" s="8"/>
      <c r="CJ605" s="8"/>
    </row>
    <row r="606" spans="1:88" x14ac:dyDescent="0.3">
      <c r="A606" s="1" t="s">
        <v>2604</v>
      </c>
      <c r="B606" s="1"/>
      <c r="C606" s="1" t="s">
        <v>1878</v>
      </c>
      <c r="D606" s="1"/>
      <c r="E606" s="1"/>
      <c r="F606" s="1"/>
      <c r="G606" s="1"/>
      <c r="H606" s="1">
        <v>15827.35</v>
      </c>
      <c r="I606" s="1">
        <v>1.17</v>
      </c>
      <c r="J606" s="12">
        <v>1393.12</v>
      </c>
      <c r="K606" s="5">
        <v>1067.47</v>
      </c>
      <c r="L606" s="5">
        <v>1562.11</v>
      </c>
      <c r="M606" s="13">
        <f t="shared" si="24"/>
        <v>1.1784823882887041E-2</v>
      </c>
      <c r="N606" s="13">
        <v>1.7343742012750463E-2</v>
      </c>
      <c r="O606" s="13">
        <v>1.2287086366022937E-3</v>
      </c>
      <c r="P606" s="13">
        <v>1.437690344617093E-2</v>
      </c>
      <c r="Q606" s="7"/>
      <c r="R606" s="8"/>
      <c r="S606" s="8"/>
      <c r="T606" s="8"/>
      <c r="U606" s="8"/>
      <c r="V606" s="13"/>
      <c r="W606" s="14"/>
      <c r="X606" s="1"/>
      <c r="Y606" s="1"/>
      <c r="Z606" s="1"/>
      <c r="AA606" s="1"/>
      <c r="AB606" s="1"/>
      <c r="AC606" s="1"/>
      <c r="AD606" s="8"/>
      <c r="AE606" s="8"/>
      <c r="AF606" s="8"/>
      <c r="AG606" s="8"/>
      <c r="AH606" s="9"/>
      <c r="AI606" s="8"/>
      <c r="AJ606" s="13"/>
      <c r="AK606" s="8"/>
      <c r="AL606" s="8"/>
      <c r="AM606" s="8"/>
      <c r="AN606" s="8"/>
      <c r="AO606" s="7"/>
      <c r="AP606" s="7"/>
      <c r="AQ606" s="7"/>
      <c r="AR606" s="7"/>
      <c r="AS606" s="7"/>
      <c r="AT606" s="7"/>
      <c r="AU606" s="8"/>
      <c r="AV606" s="8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7"/>
      <c r="BV606" s="7"/>
      <c r="BW606" s="8"/>
      <c r="BX606" s="8"/>
      <c r="BY606" s="8"/>
      <c r="BZ606" s="8"/>
      <c r="CA606" s="8"/>
      <c r="CC606" s="8"/>
      <c r="CE606" s="7"/>
      <c r="CF606" s="8"/>
      <c r="CG606" s="8"/>
      <c r="CH606" s="8"/>
      <c r="CI606" s="8"/>
      <c r="CJ606" s="8"/>
    </row>
    <row r="607" spans="1:88" x14ac:dyDescent="0.3">
      <c r="A607" s="1" t="s">
        <v>2605</v>
      </c>
      <c r="B607" s="1"/>
      <c r="C607" s="1" t="s">
        <v>1878</v>
      </c>
      <c r="D607" s="1"/>
      <c r="E607" s="1"/>
      <c r="F607" s="1"/>
      <c r="G607" s="1"/>
      <c r="H607" s="1">
        <v>15687.69</v>
      </c>
      <c r="I607" s="1">
        <v>-0.88</v>
      </c>
      <c r="J607" s="12">
        <v>1377.88</v>
      </c>
      <c r="K607" s="5">
        <v>1058.99</v>
      </c>
      <c r="L607" s="5">
        <v>1565.79</v>
      </c>
      <c r="M607" s="13">
        <f t="shared" si="24"/>
        <v>-8.8239661092981425E-3</v>
      </c>
      <c r="N607" s="13">
        <v>-1.0939473986447568E-2</v>
      </c>
      <c r="O607" s="13">
        <v>-7.9440171620748234E-3</v>
      </c>
      <c r="P607" s="13">
        <v>2.3557880046860546E-3</v>
      </c>
      <c r="Q607" s="7"/>
      <c r="R607" s="8"/>
      <c r="S607" s="8"/>
      <c r="T607" s="8"/>
      <c r="U607" s="8"/>
      <c r="V607" s="13"/>
      <c r="W607" s="14"/>
      <c r="X607" s="1"/>
      <c r="Y607" s="1"/>
      <c r="Z607" s="1"/>
      <c r="AA607" s="1"/>
      <c r="AB607" s="1"/>
      <c r="AC607" s="1"/>
      <c r="AD607" s="8"/>
      <c r="AE607" s="8"/>
      <c r="AF607" s="8"/>
      <c r="AG607" s="8"/>
      <c r="AH607" s="9"/>
      <c r="AI607" s="8"/>
      <c r="AJ607" s="13"/>
      <c r="AK607" s="8"/>
      <c r="AL607" s="8"/>
      <c r="AM607" s="8"/>
      <c r="AN607" s="8"/>
      <c r="AO607" s="7"/>
      <c r="AP607" s="7"/>
      <c r="AQ607" s="7"/>
      <c r="AR607" s="7"/>
      <c r="AS607" s="7"/>
      <c r="AT607" s="7"/>
      <c r="AU607" s="8"/>
      <c r="AV607" s="8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7"/>
      <c r="BV607" s="7"/>
      <c r="BW607" s="8"/>
      <c r="BX607" s="8"/>
      <c r="BY607" s="8"/>
      <c r="BZ607" s="8"/>
      <c r="CA607" s="8"/>
      <c r="CC607" s="8"/>
      <c r="CE607" s="7"/>
      <c r="CF607" s="8"/>
      <c r="CG607" s="8"/>
      <c r="CH607" s="8"/>
      <c r="CI607" s="8"/>
      <c r="CJ607" s="8"/>
    </row>
    <row r="608" spans="1:88" x14ac:dyDescent="0.3">
      <c r="A608" s="1" t="s">
        <v>2606</v>
      </c>
      <c r="B608" s="1"/>
      <c r="C608" s="1" t="s">
        <v>1878</v>
      </c>
      <c r="D608" s="1"/>
      <c r="E608" s="1"/>
      <c r="F608" s="1"/>
      <c r="G608" s="1"/>
      <c r="H608" s="1">
        <v>15699.34</v>
      </c>
      <c r="I608" s="1">
        <v>7.0000000000000007E-2</v>
      </c>
      <c r="J608" s="12">
        <v>1380.04</v>
      </c>
      <c r="K608" s="5">
        <v>1055.8800000000001</v>
      </c>
      <c r="L608" s="5">
        <v>1570.29</v>
      </c>
      <c r="M608" s="13">
        <f t="shared" si="24"/>
        <v>7.4262048778361844E-4</v>
      </c>
      <c r="N608" s="13">
        <v>1.5676256277759038E-3</v>
      </c>
      <c r="O608" s="13">
        <v>-2.9367604982104556E-3</v>
      </c>
      <c r="P608" s="13">
        <v>2.8739486137987491E-3</v>
      </c>
      <c r="Q608" s="7"/>
      <c r="R608" s="8"/>
      <c r="S608" s="8"/>
      <c r="T608" s="8"/>
      <c r="U608" s="8"/>
      <c r="V608" s="13"/>
      <c r="W608" s="14"/>
      <c r="X608" s="1"/>
      <c r="Y608" s="1"/>
      <c r="Z608" s="1"/>
      <c r="AA608" s="1"/>
      <c r="AB608" s="1"/>
      <c r="AC608" s="1"/>
      <c r="AD608" s="8"/>
      <c r="AE608" s="8"/>
      <c r="AF608" s="8"/>
      <c r="AG608" s="8"/>
      <c r="AH608" s="9"/>
      <c r="AI608" s="8"/>
      <c r="AJ608" s="13"/>
      <c r="AK608" s="8"/>
      <c r="AL608" s="8"/>
      <c r="AM608" s="8"/>
      <c r="AN608" s="8"/>
      <c r="AO608" s="7"/>
      <c r="AP608" s="7"/>
      <c r="AQ608" s="7"/>
      <c r="AR608" s="7"/>
      <c r="AS608" s="7"/>
      <c r="AT608" s="7"/>
      <c r="AU608" s="8"/>
      <c r="AV608" s="8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7"/>
      <c r="BV608" s="7"/>
      <c r="BW608" s="8"/>
      <c r="BX608" s="8"/>
      <c r="BY608" s="8"/>
      <c r="BZ608" s="8"/>
      <c r="CA608" s="8"/>
      <c r="CC608" s="8"/>
      <c r="CE608" s="7"/>
      <c r="CF608" s="8"/>
      <c r="CG608" s="8"/>
      <c r="CH608" s="8"/>
      <c r="CI608" s="8"/>
      <c r="CJ608" s="8"/>
    </row>
    <row r="609" spans="1:88" x14ac:dyDescent="0.3">
      <c r="A609" s="1" t="s">
        <v>2607</v>
      </c>
      <c r="B609" s="1"/>
      <c r="C609" s="1" t="s">
        <v>1878</v>
      </c>
      <c r="D609" s="1"/>
      <c r="E609" s="1"/>
      <c r="F609" s="1"/>
      <c r="G609" s="1"/>
      <c r="H609" s="1">
        <v>15692.44</v>
      </c>
      <c r="I609" s="1">
        <v>-0.04</v>
      </c>
      <c r="J609" s="12">
        <v>1380.57</v>
      </c>
      <c r="K609" s="5">
        <v>1047.8599999999999</v>
      </c>
      <c r="L609" s="5">
        <v>1562.18</v>
      </c>
      <c r="M609" s="13">
        <f t="shared" si="24"/>
        <v>-4.3950892203103997E-4</v>
      </c>
      <c r="N609" s="13">
        <v>3.8404683922199645E-4</v>
      </c>
      <c r="O609" s="13">
        <v>-7.5955601015268437E-3</v>
      </c>
      <c r="P609" s="13">
        <v>-5.1646511153989882E-3</v>
      </c>
      <c r="Q609" s="7"/>
      <c r="R609" s="8"/>
      <c r="S609" s="8"/>
      <c r="T609" s="8"/>
      <c r="U609" s="8"/>
      <c r="V609" s="13"/>
      <c r="W609" s="14"/>
      <c r="X609" s="1"/>
      <c r="Y609" s="1"/>
      <c r="Z609" s="1"/>
      <c r="AA609" s="1"/>
      <c r="AB609" s="1"/>
      <c r="AC609" s="1"/>
      <c r="AD609" s="8"/>
      <c r="AE609" s="8"/>
      <c r="AF609" s="8"/>
      <c r="AG609" s="8"/>
      <c r="AH609" s="9"/>
      <c r="AI609" s="8"/>
      <c r="AJ609" s="13"/>
      <c r="AK609" s="8"/>
      <c r="AL609" s="8"/>
      <c r="AM609" s="8"/>
      <c r="AN609" s="8"/>
      <c r="AO609" s="7"/>
      <c r="AP609" s="7"/>
      <c r="AQ609" s="7"/>
      <c r="AR609" s="7"/>
      <c r="AS609" s="7"/>
      <c r="AT609" s="7"/>
      <c r="AU609" s="8"/>
      <c r="AV609" s="8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7"/>
      <c r="BV609" s="7"/>
      <c r="BW609" s="8"/>
      <c r="BX609" s="8"/>
      <c r="BY609" s="8"/>
      <c r="BZ609" s="8"/>
      <c r="CA609" s="8"/>
      <c r="CC609" s="8"/>
      <c r="CE609" s="7"/>
      <c r="CF609" s="8"/>
      <c r="CG609" s="8"/>
      <c r="CH609" s="8"/>
      <c r="CI609" s="8"/>
      <c r="CJ609" s="8"/>
    </row>
    <row r="610" spans="1:88" x14ac:dyDescent="0.3">
      <c r="A610" s="1" t="s">
        <v>2608</v>
      </c>
      <c r="B610" s="1"/>
      <c r="C610" s="1" t="s">
        <v>1878</v>
      </c>
      <c r="D610" s="1"/>
      <c r="E610" s="1"/>
      <c r="F610" s="1"/>
      <c r="G610" s="1"/>
      <c r="H610" s="1">
        <v>15558.81</v>
      </c>
      <c r="I610" s="1">
        <v>-0.85</v>
      </c>
      <c r="J610" s="12">
        <v>1364.56</v>
      </c>
      <c r="K610" s="5">
        <v>1043.22</v>
      </c>
      <c r="L610" s="5">
        <v>1560.42</v>
      </c>
      <c r="M610" s="13">
        <f t="shared" si="24"/>
        <v>-8.5155654569971651E-3</v>
      </c>
      <c r="N610" s="13">
        <v>-1.159665935084786E-2</v>
      </c>
      <c r="O610" s="13">
        <v>-4.4280724524267123E-3</v>
      </c>
      <c r="P610" s="13">
        <v>-1.1266307339743431E-3</v>
      </c>
      <c r="Q610" s="7"/>
      <c r="R610" s="8"/>
      <c r="S610" s="8"/>
      <c r="T610" s="8"/>
      <c r="U610" s="8"/>
      <c r="V610" s="13"/>
      <c r="W610" s="14"/>
      <c r="X610" s="1"/>
      <c r="Y610" s="1"/>
      <c r="Z610" s="1"/>
      <c r="AA610" s="1"/>
      <c r="AB610" s="1"/>
      <c r="AC610" s="1"/>
      <c r="AD610" s="8"/>
      <c r="AE610" s="8"/>
      <c r="AF610" s="8"/>
      <c r="AG610" s="8"/>
      <c r="AH610" s="9"/>
      <c r="AI610" s="8"/>
      <c r="AJ610" s="13"/>
      <c r="AK610" s="8"/>
      <c r="AL610" s="8"/>
      <c r="AM610" s="8"/>
      <c r="AN610" s="8"/>
      <c r="AO610" s="7"/>
      <c r="AP610" s="7"/>
      <c r="AQ610" s="7"/>
      <c r="AR610" s="7"/>
      <c r="AS610" s="7"/>
      <c r="AT610" s="7"/>
      <c r="AU610" s="8"/>
      <c r="AV610" s="8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7"/>
      <c r="BV610" s="7"/>
      <c r="BW610" s="8"/>
      <c r="BX610" s="8"/>
      <c r="BY610" s="8"/>
      <c r="BZ610" s="8"/>
      <c r="CA610" s="8"/>
      <c r="CC610" s="8"/>
      <c r="CE610" s="7"/>
      <c r="CF610" s="8"/>
      <c r="CG610" s="8"/>
      <c r="CH610" s="8"/>
      <c r="CI610" s="8"/>
      <c r="CJ610" s="8"/>
    </row>
    <row r="611" spans="1:88" x14ac:dyDescent="0.3">
      <c r="A611" s="1" t="s">
        <v>2609</v>
      </c>
      <c r="B611" s="1"/>
      <c r="C611" s="1" t="s">
        <v>1878</v>
      </c>
      <c r="D611" s="1"/>
      <c r="E611" s="1"/>
      <c r="F611" s="1"/>
      <c r="G611" s="1"/>
      <c r="H611" s="1">
        <v>15534.48</v>
      </c>
      <c r="I611" s="1">
        <v>-0.15</v>
      </c>
      <c r="J611" s="12">
        <v>1359.8</v>
      </c>
      <c r="K611" s="5">
        <v>1044.04</v>
      </c>
      <c r="L611" s="5">
        <v>1549.08</v>
      </c>
      <c r="M611" s="13">
        <f t="shared" si="24"/>
        <v>-1.5637442709307559E-3</v>
      </c>
      <c r="N611" s="13">
        <v>-3.4883039221433876E-3</v>
      </c>
      <c r="O611" s="13">
        <v>7.86027875232298E-4</v>
      </c>
      <c r="P611" s="13">
        <v>-7.267274195409068E-3</v>
      </c>
      <c r="Q611" s="7"/>
      <c r="R611" s="8"/>
      <c r="S611" s="8"/>
      <c r="T611" s="8"/>
      <c r="U611" s="8"/>
      <c r="V611" s="13"/>
      <c r="W611" s="14"/>
      <c r="X611" s="1"/>
      <c r="Y611" s="1"/>
      <c r="Z611" s="1"/>
      <c r="AA611" s="1"/>
      <c r="AB611" s="1"/>
      <c r="AC611" s="1"/>
      <c r="AD611" s="8"/>
      <c r="AE611" s="8"/>
      <c r="AF611" s="8"/>
      <c r="AG611" s="8"/>
      <c r="AH611" s="9"/>
      <c r="AI611" s="8"/>
      <c r="AJ611" s="13"/>
      <c r="AK611" s="8"/>
      <c r="AL611" s="8"/>
      <c r="AM611" s="8"/>
      <c r="AN611" s="8"/>
      <c r="AO611" s="7"/>
      <c r="AP611" s="7"/>
      <c r="AQ611" s="7"/>
      <c r="AR611" s="7"/>
      <c r="AS611" s="7"/>
      <c r="AT611" s="7"/>
      <c r="AU611" s="8"/>
      <c r="AV611" s="8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7"/>
      <c r="BV611" s="7"/>
      <c r="BW611" s="8"/>
      <c r="BX611" s="8"/>
      <c r="BY611" s="8"/>
      <c r="BZ611" s="8"/>
      <c r="CA611" s="8"/>
      <c r="CC611" s="8"/>
      <c r="CE611" s="7"/>
      <c r="CF611" s="8"/>
      <c r="CG611" s="8"/>
      <c r="CH611" s="8"/>
      <c r="CI611" s="8"/>
      <c r="CJ611" s="8"/>
    </row>
    <row r="612" spans="1:88" x14ac:dyDescent="0.3">
      <c r="A612" s="1" t="s">
        <v>2610</v>
      </c>
      <c r="B612" s="1"/>
      <c r="C612" s="1" t="s">
        <v>1878</v>
      </c>
      <c r="D612" s="1"/>
      <c r="E612" s="1"/>
      <c r="F612" s="1"/>
      <c r="G612" s="1"/>
      <c r="H612" s="1">
        <v>15545.76</v>
      </c>
      <c r="I612" s="1">
        <v>7.0000000000000007E-2</v>
      </c>
      <c r="J612" s="12">
        <v>1363.67</v>
      </c>
      <c r="K612" s="5">
        <v>1037.8499999999999</v>
      </c>
      <c r="L612" s="5">
        <v>1551.27</v>
      </c>
      <c r="M612" s="13">
        <f t="shared" si="24"/>
        <v>7.2612665502802543E-4</v>
      </c>
      <c r="N612" s="13">
        <v>2.8460067657010146E-3</v>
      </c>
      <c r="O612" s="13">
        <v>-5.9288916133481973E-3</v>
      </c>
      <c r="P612" s="13">
        <v>1.4137423502982305E-3</v>
      </c>
      <c r="Q612" s="7"/>
      <c r="R612" s="8"/>
      <c r="S612" s="8"/>
      <c r="T612" s="8"/>
      <c r="U612" s="8"/>
      <c r="V612" s="13"/>
      <c r="W612" s="14"/>
      <c r="X612" s="1"/>
      <c r="Y612" s="1"/>
      <c r="Z612" s="1"/>
      <c r="AA612" s="1"/>
      <c r="AB612" s="1"/>
      <c r="AC612" s="1"/>
      <c r="AD612" s="8"/>
      <c r="AE612" s="8"/>
      <c r="AF612" s="8"/>
      <c r="AG612" s="8"/>
      <c r="AH612" s="9"/>
      <c r="AI612" s="8"/>
      <c r="AJ612" s="13"/>
      <c r="AK612" s="8"/>
      <c r="AL612" s="8"/>
      <c r="AM612" s="8"/>
      <c r="AN612" s="8"/>
      <c r="AO612" s="7"/>
      <c r="AP612" s="7"/>
      <c r="AQ612" s="7"/>
      <c r="AR612" s="7"/>
      <c r="AS612" s="7"/>
      <c r="AT612" s="7"/>
      <c r="AU612" s="8"/>
      <c r="AV612" s="8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7"/>
      <c r="BV612" s="7"/>
      <c r="BW612" s="8"/>
      <c r="BX612" s="8"/>
      <c r="BY612" s="8"/>
      <c r="BZ612" s="8"/>
      <c r="CA612" s="8"/>
      <c r="CC612" s="8"/>
      <c r="CE612" s="7"/>
      <c r="CF612" s="8"/>
      <c r="CG612" s="8"/>
      <c r="CH612" s="8"/>
      <c r="CI612" s="8"/>
      <c r="CJ612" s="8"/>
    </row>
    <row r="613" spans="1:88" x14ac:dyDescent="0.3">
      <c r="A613" s="1" t="s">
        <v>2611</v>
      </c>
      <c r="B613" s="1"/>
      <c r="C613" s="1" t="s">
        <v>1878</v>
      </c>
      <c r="D613" s="1"/>
      <c r="E613" s="1"/>
      <c r="F613" s="1"/>
      <c r="G613" s="1"/>
      <c r="H613" s="1">
        <v>15559.44</v>
      </c>
      <c r="I613" s="1">
        <v>0.08</v>
      </c>
      <c r="J613" s="12">
        <v>1364.71</v>
      </c>
      <c r="K613" s="5">
        <v>1039.6199999999999</v>
      </c>
      <c r="L613" s="5">
        <v>1576.19</v>
      </c>
      <c r="M613" s="13">
        <f t="shared" si="24"/>
        <v>8.7998270911171517E-4</v>
      </c>
      <c r="N613" s="13">
        <v>7.6264785468627139E-4</v>
      </c>
      <c r="O613" s="13">
        <v>1.7054487642722549E-3</v>
      </c>
      <c r="P613" s="13">
        <v>1.6064257028112428E-2</v>
      </c>
      <c r="Q613" s="7"/>
      <c r="R613" s="8"/>
      <c r="S613" s="8"/>
      <c r="T613" s="8"/>
      <c r="U613" s="8"/>
      <c r="V613" s="13"/>
      <c r="W613" s="14"/>
      <c r="X613" s="1"/>
      <c r="Y613" s="1"/>
      <c r="Z613" s="1"/>
      <c r="AA613" s="1"/>
      <c r="AB613" s="1"/>
      <c r="AC613" s="1"/>
      <c r="AD613" s="8"/>
      <c r="AE613" s="8"/>
      <c r="AF613" s="8"/>
      <c r="AG613" s="8"/>
      <c r="AH613" s="9"/>
      <c r="AI613" s="8"/>
      <c r="AJ613" s="13"/>
      <c r="AK613" s="8"/>
      <c r="AL613" s="8"/>
      <c r="AM613" s="8"/>
      <c r="AN613" s="8"/>
      <c r="AO613" s="7"/>
      <c r="AP613" s="7"/>
      <c r="AQ613" s="7"/>
      <c r="AR613" s="7"/>
      <c r="AS613" s="7"/>
      <c r="AT613" s="7"/>
      <c r="AU613" s="8"/>
      <c r="AV613" s="8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7"/>
      <c r="BV613" s="7"/>
      <c r="BW613" s="8"/>
      <c r="BX613" s="8"/>
      <c r="BY613" s="8"/>
      <c r="BZ613" s="8"/>
      <c r="CA613" s="8"/>
      <c r="CC613" s="8"/>
      <c r="CE613" s="7"/>
      <c r="CF613" s="8"/>
      <c r="CG613" s="8"/>
      <c r="CH613" s="8"/>
      <c r="CI613" s="8"/>
      <c r="CJ613" s="8"/>
    </row>
    <row r="614" spans="1:88" x14ac:dyDescent="0.3">
      <c r="A614" s="1" t="s">
        <v>2612</v>
      </c>
      <c r="B614" s="1"/>
      <c r="C614" s="1" t="s">
        <v>1878</v>
      </c>
      <c r="D614" s="1"/>
      <c r="E614" s="1"/>
      <c r="F614" s="1"/>
      <c r="G614" s="1"/>
      <c r="H614" s="1">
        <v>15465.9</v>
      </c>
      <c r="I614" s="1">
        <v>-0.6</v>
      </c>
      <c r="J614" s="12">
        <v>1354.83</v>
      </c>
      <c r="K614" s="5">
        <v>1033.51</v>
      </c>
      <c r="L614" s="5">
        <v>1575.11</v>
      </c>
      <c r="M614" s="13">
        <f t="shared" si="24"/>
        <v>-6.0117844858170733E-3</v>
      </c>
      <c r="N614" s="13">
        <v>-7.2396333286925962E-3</v>
      </c>
      <c r="O614" s="13">
        <v>-5.8771474192492734E-3</v>
      </c>
      <c r="P614" s="13">
        <v>-6.8519658163046504E-4</v>
      </c>
      <c r="Q614" s="7"/>
      <c r="R614" s="8"/>
      <c r="S614" s="8"/>
      <c r="T614" s="8"/>
      <c r="U614" s="8"/>
      <c r="V614" s="13"/>
      <c r="W614" s="14"/>
      <c r="X614" s="1"/>
      <c r="Y614" s="1"/>
      <c r="Z614" s="1"/>
      <c r="AA614" s="1"/>
      <c r="AB614" s="1"/>
      <c r="AC614" s="1"/>
      <c r="AD614" s="8"/>
      <c r="AE614" s="8"/>
      <c r="AF614" s="8"/>
      <c r="AG614" s="8"/>
      <c r="AH614" s="9"/>
      <c r="AI614" s="8"/>
      <c r="AJ614" s="13"/>
      <c r="AK614" s="8"/>
      <c r="AL614" s="8"/>
      <c r="AM614" s="8"/>
      <c r="AN614" s="8"/>
      <c r="AO614" s="7"/>
      <c r="AP614" s="7"/>
      <c r="AQ614" s="7"/>
      <c r="AR614" s="7"/>
      <c r="AS614" s="7"/>
      <c r="AT614" s="7"/>
      <c r="AU614" s="8"/>
      <c r="AV614" s="8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7"/>
      <c r="BV614" s="7"/>
      <c r="BW614" s="8"/>
      <c r="BX614" s="8"/>
      <c r="BY614" s="8"/>
      <c r="BZ614" s="8"/>
      <c r="CA614" s="8"/>
      <c r="CC614" s="8"/>
      <c r="CE614" s="7"/>
      <c r="CF614" s="8"/>
      <c r="CG614" s="8"/>
      <c r="CH614" s="8"/>
      <c r="CI614" s="8"/>
      <c r="CJ614" s="8"/>
    </row>
    <row r="615" spans="1:88" x14ac:dyDescent="0.3">
      <c r="A615" s="1" t="s">
        <v>2613</v>
      </c>
      <c r="B615" s="1"/>
      <c r="C615" s="1" t="s">
        <v>1878</v>
      </c>
      <c r="D615" s="1"/>
      <c r="E615" s="1"/>
      <c r="F615" s="1"/>
      <c r="G615" s="1"/>
      <c r="H615" s="1">
        <v>15151.42</v>
      </c>
      <c r="I615" s="1">
        <v>-2.0299999999999998</v>
      </c>
      <c r="J615" s="12">
        <v>1318.23</v>
      </c>
      <c r="K615" s="5">
        <v>1022.05</v>
      </c>
      <c r="L615" s="5">
        <v>1573.96</v>
      </c>
      <c r="M615" s="13">
        <f t="shared" si="24"/>
        <v>-2.0333766544462284E-2</v>
      </c>
      <c r="N615" s="13">
        <v>-2.7014459378667421E-2</v>
      </c>
      <c r="O615" s="13">
        <v>-1.1088426817350672E-2</v>
      </c>
      <c r="P615" s="13">
        <v>-7.3010773850701316E-4</v>
      </c>
      <c r="Q615" s="7"/>
      <c r="R615" s="8"/>
      <c r="S615" s="8"/>
      <c r="T615" s="8"/>
      <c r="U615" s="8"/>
      <c r="V615" s="13"/>
      <c r="W615" s="14"/>
      <c r="X615" s="1"/>
      <c r="Y615" s="1"/>
      <c r="Z615" s="1"/>
      <c r="AA615" s="1"/>
      <c r="AB615" s="1"/>
      <c r="AC615" s="1"/>
      <c r="AD615" s="8"/>
      <c r="AE615" s="8"/>
      <c r="AF615" s="8"/>
      <c r="AG615" s="8"/>
      <c r="AH615" s="9"/>
      <c r="AI615" s="8"/>
      <c r="AJ615" s="13"/>
      <c r="AK615" s="8"/>
      <c r="AL615" s="8"/>
      <c r="AM615" s="8"/>
      <c r="AN615" s="8"/>
      <c r="AO615" s="7"/>
      <c r="AP615" s="7"/>
      <c r="AQ615" s="7"/>
      <c r="AR615" s="7"/>
      <c r="AS615" s="7"/>
      <c r="AT615" s="7"/>
      <c r="AU615" s="8"/>
      <c r="AV615" s="8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7"/>
      <c r="BV615" s="7"/>
      <c r="BW615" s="8"/>
      <c r="BX615" s="8"/>
      <c r="BY615" s="8"/>
      <c r="BZ615" s="8"/>
      <c r="CA615" s="8"/>
      <c r="CC615" s="8"/>
      <c r="CE615" s="7"/>
      <c r="CF615" s="8"/>
      <c r="CG615" s="8"/>
      <c r="CH615" s="8"/>
      <c r="CI615" s="8"/>
      <c r="CJ615" s="8"/>
    </row>
    <row r="616" spans="1:88" x14ac:dyDescent="0.3">
      <c r="A616" s="1" t="s">
        <v>2614</v>
      </c>
      <c r="B616" s="1"/>
      <c r="C616" s="1" t="s">
        <v>1878</v>
      </c>
      <c r="D616" s="1"/>
      <c r="E616" s="1"/>
      <c r="F616" s="1"/>
      <c r="G616" s="1"/>
      <c r="H616" s="1">
        <v>15205.39</v>
      </c>
      <c r="I616" s="1">
        <v>0.35</v>
      </c>
      <c r="J616" s="12">
        <v>1324.04</v>
      </c>
      <c r="K616" s="5">
        <v>1025.5</v>
      </c>
      <c r="L616" s="5">
        <v>1559.46</v>
      </c>
      <c r="M616" s="13">
        <f t="shared" si="24"/>
        <v>3.562042369626095E-3</v>
      </c>
      <c r="N616" s="13">
        <v>4.4074251079098126E-3</v>
      </c>
      <c r="O616" s="13">
        <v>3.3755687099457088E-3</v>
      </c>
      <c r="P616" s="13">
        <v>-9.212432336272891E-3</v>
      </c>
      <c r="Q616" s="7"/>
      <c r="R616" s="8"/>
      <c r="S616" s="8"/>
      <c r="T616" s="8"/>
      <c r="U616" s="8"/>
      <c r="V616" s="13"/>
      <c r="W616" s="14"/>
      <c r="X616" s="1"/>
      <c r="Y616" s="1"/>
      <c r="Z616" s="1"/>
      <c r="AA616" s="1"/>
      <c r="AB616" s="1"/>
      <c r="AC616" s="1"/>
      <c r="AD616" s="8"/>
      <c r="AE616" s="8"/>
      <c r="AF616" s="8"/>
      <c r="AG616" s="8"/>
      <c r="AH616" s="9"/>
      <c r="AI616" s="8"/>
      <c r="AJ616" s="13"/>
      <c r="AK616" s="8"/>
      <c r="AL616" s="8"/>
      <c r="AM616" s="8"/>
      <c r="AN616" s="8"/>
      <c r="AO616" s="7"/>
      <c r="AP616" s="7"/>
      <c r="AQ616" s="7"/>
      <c r="AR616" s="7"/>
      <c r="AS616" s="7"/>
      <c r="AT616" s="7"/>
      <c r="AU616" s="8"/>
      <c r="AV616" s="8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7"/>
      <c r="BV616" s="7"/>
      <c r="BW616" s="8"/>
      <c r="BX616" s="8"/>
      <c r="BY616" s="8"/>
      <c r="BZ616" s="8"/>
      <c r="CA616" s="8"/>
      <c r="CC616" s="8"/>
      <c r="CE616" s="7"/>
      <c r="CF616" s="8"/>
      <c r="CG616" s="8"/>
      <c r="CH616" s="8"/>
      <c r="CI616" s="8"/>
      <c r="CJ616" s="8"/>
    </row>
    <row r="617" spans="1:88" x14ac:dyDescent="0.3">
      <c r="A617" s="1" t="s">
        <v>2615</v>
      </c>
      <c r="B617" s="1"/>
      <c r="C617" s="1" t="s">
        <v>1878</v>
      </c>
      <c r="D617" s="1"/>
      <c r="E617" s="1"/>
      <c r="F617" s="1"/>
      <c r="G617" s="1"/>
      <c r="H617" s="1">
        <v>15116.53</v>
      </c>
      <c r="I617" s="1">
        <v>-0.57999999999999996</v>
      </c>
      <c r="J617" s="12">
        <v>1315.95</v>
      </c>
      <c r="K617" s="5">
        <v>1017.65</v>
      </c>
      <c r="L617" s="5">
        <v>1525.27</v>
      </c>
      <c r="M617" s="13">
        <f t="shared" si="24"/>
        <v>-5.8439803253976796E-3</v>
      </c>
      <c r="N617" s="13">
        <v>-6.1100873085404572E-3</v>
      </c>
      <c r="O617" s="13">
        <v>-7.6548025353486704E-3</v>
      </c>
      <c r="P617" s="13">
        <v>-2.1924255832147077E-2</v>
      </c>
      <c r="Q617" s="7"/>
      <c r="R617" s="8"/>
      <c r="S617" s="8"/>
      <c r="T617" s="8"/>
      <c r="U617" s="8"/>
      <c r="V617" s="13"/>
      <c r="W617" s="14"/>
      <c r="X617" s="1"/>
      <c r="Y617" s="1"/>
      <c r="Z617" s="1"/>
      <c r="AA617" s="1"/>
      <c r="AB617" s="1"/>
      <c r="AC617" s="1"/>
      <c r="AD617" s="8"/>
      <c r="AE617" s="8"/>
      <c r="AF617" s="8"/>
      <c r="AG617" s="8"/>
      <c r="AH617" s="9"/>
      <c r="AI617" s="8"/>
      <c r="AJ617" s="13"/>
      <c r="AK617" s="8"/>
      <c r="AL617" s="8"/>
      <c r="AM617" s="8"/>
      <c r="AN617" s="8"/>
      <c r="AO617" s="7"/>
      <c r="AP617" s="7"/>
      <c r="AQ617" s="7"/>
      <c r="AR617" s="7"/>
      <c r="AS617" s="7"/>
      <c r="AT617" s="7"/>
      <c r="AU617" s="8"/>
      <c r="AV617" s="8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7"/>
      <c r="BV617" s="7"/>
      <c r="BW617" s="8"/>
      <c r="BX617" s="8"/>
      <c r="BY617" s="8"/>
      <c r="BZ617" s="8"/>
      <c r="CA617" s="8"/>
      <c r="CC617" s="8"/>
      <c r="CE617" s="7"/>
      <c r="CF617" s="8"/>
      <c r="CG617" s="8"/>
      <c r="CH617" s="8"/>
      <c r="CI617" s="8"/>
      <c r="CJ617" s="8"/>
    </row>
    <row r="618" spans="1:88" x14ac:dyDescent="0.3">
      <c r="A618" s="1" t="s">
        <v>2616</v>
      </c>
      <c r="B618" s="1"/>
      <c r="C618" s="1" t="s">
        <v>1878</v>
      </c>
      <c r="D618" s="1"/>
      <c r="E618" s="1"/>
      <c r="F618" s="1"/>
      <c r="G618" s="1"/>
      <c r="H618" s="1">
        <v>14897.7</v>
      </c>
      <c r="I618" s="1">
        <v>-1.44</v>
      </c>
      <c r="J618" s="12">
        <v>1290.5899999999999</v>
      </c>
      <c r="K618" s="5">
        <v>1006.87</v>
      </c>
      <c r="L618" s="5">
        <v>1536.45</v>
      </c>
      <c r="M618" s="13">
        <f t="shared" si="24"/>
        <v>-1.4476205848829027E-2</v>
      </c>
      <c r="N618" s="13">
        <v>-1.927124890763332E-2</v>
      </c>
      <c r="O618" s="13">
        <v>-1.0593032968112759E-2</v>
      </c>
      <c r="P618" s="13">
        <v>7.329849797085064E-3</v>
      </c>
      <c r="Q618" s="7"/>
      <c r="R618" s="8"/>
      <c r="S618" s="8"/>
      <c r="T618" s="8"/>
      <c r="U618" s="8"/>
      <c r="V618" s="13"/>
      <c r="W618" s="14"/>
      <c r="X618" s="1"/>
      <c r="Y618" s="1"/>
      <c r="Z618" s="1"/>
      <c r="AA618" s="1"/>
      <c r="AB618" s="1"/>
      <c r="AC618" s="1"/>
      <c r="AD618" s="8"/>
      <c r="AE618" s="8"/>
      <c r="AF618" s="8"/>
      <c r="AG618" s="8"/>
      <c r="AH618" s="9"/>
      <c r="AI618" s="8"/>
      <c r="AJ618" s="13"/>
      <c r="AK618" s="8"/>
      <c r="AL618" s="8"/>
      <c r="AM618" s="8"/>
      <c r="AN618" s="8"/>
      <c r="AO618" s="7"/>
      <c r="AP618" s="7"/>
      <c r="AQ618" s="7"/>
      <c r="AR618" s="7"/>
      <c r="AS618" s="7"/>
      <c r="AT618" s="7"/>
      <c r="AU618" s="8"/>
      <c r="AV618" s="8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7"/>
      <c r="BV618" s="7"/>
      <c r="BW618" s="8"/>
      <c r="BX618" s="8"/>
      <c r="BY618" s="8"/>
      <c r="BZ618" s="8"/>
      <c r="CA618" s="8"/>
      <c r="CC618" s="8"/>
      <c r="CE618" s="7"/>
      <c r="CF618" s="8"/>
      <c r="CG618" s="8"/>
      <c r="CH618" s="8"/>
      <c r="CI618" s="8"/>
      <c r="CJ618" s="8"/>
    </row>
    <row r="619" spans="1:88" x14ac:dyDescent="0.3">
      <c r="A619" s="1" t="s">
        <v>2617</v>
      </c>
      <c r="B619" s="1"/>
      <c r="C619" s="1" t="s">
        <v>1878</v>
      </c>
      <c r="D619" s="1"/>
      <c r="E619" s="1"/>
      <c r="F619" s="1"/>
      <c r="G619" s="1"/>
      <c r="H619" s="1">
        <v>14858.39</v>
      </c>
      <c r="I619" s="1">
        <v>-0.26</v>
      </c>
      <c r="J619" s="12">
        <v>1290.1300000000001</v>
      </c>
      <c r="K619" s="5">
        <v>1005.06</v>
      </c>
      <c r="L619" s="5">
        <v>1529.8</v>
      </c>
      <c r="M619" s="13">
        <f t="shared" si="24"/>
        <v>-2.6386623438517942E-3</v>
      </c>
      <c r="N619" s="13">
        <v>-3.564261306843175E-4</v>
      </c>
      <c r="O619" s="13">
        <v>-1.7976501435140735E-3</v>
      </c>
      <c r="P619" s="13">
        <v>-4.3281590679814519E-3</v>
      </c>
      <c r="Q619" s="7"/>
      <c r="R619" s="8"/>
      <c r="S619" s="8"/>
      <c r="T619" s="8"/>
      <c r="U619" s="8"/>
      <c r="V619" s="13"/>
      <c r="W619" s="14"/>
      <c r="X619" s="1"/>
      <c r="Y619" s="1"/>
      <c r="Z619" s="1"/>
      <c r="AA619" s="1"/>
      <c r="AB619" s="1"/>
      <c r="AC619" s="1"/>
      <c r="AD619" s="8"/>
      <c r="AE619" s="8"/>
      <c r="AF619" s="8"/>
      <c r="AG619" s="8"/>
      <c r="AH619" s="9"/>
      <c r="AI619" s="8"/>
      <c r="AJ619" s="13"/>
      <c r="AK619" s="8"/>
      <c r="AL619" s="8"/>
      <c r="AM619" s="8"/>
      <c r="AN619" s="8"/>
      <c r="AO619" s="7"/>
      <c r="AP619" s="7"/>
      <c r="AQ619" s="7"/>
      <c r="AR619" s="7"/>
      <c r="AS619" s="7"/>
      <c r="AT619" s="7"/>
      <c r="AU619" s="8"/>
      <c r="AV619" s="8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7"/>
      <c r="BV619" s="7"/>
      <c r="BW619" s="8"/>
      <c r="BX619" s="8"/>
      <c r="BY619" s="8"/>
      <c r="BZ619" s="8"/>
      <c r="CA619" s="8"/>
      <c r="CC619" s="8"/>
      <c r="CE619" s="7"/>
      <c r="CF619" s="8"/>
      <c r="CG619" s="8"/>
      <c r="CH619" s="8"/>
      <c r="CI619" s="8"/>
      <c r="CJ619" s="8"/>
    </row>
    <row r="620" spans="1:88" x14ac:dyDescent="0.3">
      <c r="A620" s="1" t="s">
        <v>2618</v>
      </c>
      <c r="B620" s="1"/>
      <c r="C620" s="1" t="s">
        <v>1878</v>
      </c>
      <c r="D620" s="1"/>
      <c r="E620" s="1"/>
      <c r="F620" s="1"/>
      <c r="G620" s="1"/>
      <c r="H620" s="1">
        <v>15040.96</v>
      </c>
      <c r="I620" s="1">
        <v>1.22</v>
      </c>
      <c r="J620" s="12">
        <v>1312.45</v>
      </c>
      <c r="K620" s="5">
        <v>1009.05</v>
      </c>
      <c r="L620" s="5">
        <v>1524.83</v>
      </c>
      <c r="M620" s="13">
        <f t="shared" si="24"/>
        <v>1.2287333957447633E-2</v>
      </c>
      <c r="N620" s="13">
        <v>1.7300582111880125E-2</v>
      </c>
      <c r="O620" s="13">
        <v>3.9699122440450818E-3</v>
      </c>
      <c r="P620" s="13">
        <v>-3.2487906915936726E-3</v>
      </c>
      <c r="Q620" s="7"/>
      <c r="R620" s="8"/>
      <c r="S620" s="8"/>
      <c r="T620" s="8"/>
      <c r="U620" s="8"/>
      <c r="V620" s="13"/>
      <c r="W620" s="14"/>
      <c r="X620" s="1"/>
      <c r="Y620" s="1"/>
      <c r="Z620" s="1"/>
      <c r="AA620" s="1"/>
      <c r="AB620" s="1"/>
      <c r="AC620" s="1"/>
      <c r="AD620" s="8"/>
      <c r="AE620" s="8"/>
      <c r="AF620" s="8"/>
      <c r="AG620" s="8"/>
      <c r="AH620" s="9"/>
      <c r="AI620" s="8"/>
      <c r="AJ620" s="13"/>
      <c r="AK620" s="8"/>
      <c r="AL620" s="8"/>
      <c r="AM620" s="8"/>
      <c r="AN620" s="8"/>
      <c r="AO620" s="7"/>
      <c r="AP620" s="7"/>
      <c r="AQ620" s="7"/>
      <c r="AR620" s="7"/>
      <c r="AS620" s="7"/>
      <c r="AT620" s="7"/>
      <c r="AU620" s="8"/>
      <c r="AV620" s="8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7"/>
      <c r="BV620" s="7"/>
      <c r="BW620" s="8"/>
      <c r="BX620" s="8"/>
      <c r="BY620" s="8"/>
      <c r="BZ620" s="8"/>
      <c r="CA620" s="8"/>
      <c r="CC620" s="8"/>
      <c r="CE620" s="7"/>
      <c r="CF620" s="8"/>
      <c r="CG620" s="8"/>
      <c r="CH620" s="8"/>
      <c r="CI620" s="8"/>
      <c r="CJ620" s="8"/>
    </row>
    <row r="621" spans="1:88" x14ac:dyDescent="0.3">
      <c r="A621" s="1" t="s">
        <v>2619</v>
      </c>
      <c r="B621" s="1"/>
      <c r="C621" s="1" t="s">
        <v>1878</v>
      </c>
      <c r="D621" s="1"/>
      <c r="E621" s="1"/>
      <c r="F621" s="1"/>
      <c r="G621" s="1"/>
      <c r="H621" s="1">
        <v>14752.9</v>
      </c>
      <c r="I621" s="1">
        <v>-1.91</v>
      </c>
      <c r="J621" s="12">
        <v>1282.8900000000001</v>
      </c>
      <c r="K621" s="5">
        <v>1002.38</v>
      </c>
      <c r="L621" s="5">
        <v>1517.76</v>
      </c>
      <c r="M621" s="13">
        <f t="shared" si="24"/>
        <v>-1.9151703082781912E-2</v>
      </c>
      <c r="N621" s="13">
        <v>-2.2522762771915117E-2</v>
      </c>
      <c r="O621" s="13">
        <v>-6.6101778900945485E-3</v>
      </c>
      <c r="P621" s="13">
        <v>-4.6365824386980226E-3</v>
      </c>
      <c r="Q621" s="7"/>
      <c r="R621" s="8"/>
      <c r="S621" s="8"/>
      <c r="T621" s="8"/>
      <c r="U621" s="8"/>
      <c r="V621" s="13"/>
      <c r="W621" s="14"/>
      <c r="X621" s="1"/>
      <c r="Y621" s="1"/>
      <c r="Z621" s="1"/>
      <c r="AA621" s="1"/>
      <c r="AB621" s="1"/>
      <c r="AC621" s="1"/>
      <c r="AD621" s="8"/>
      <c r="AE621" s="8"/>
      <c r="AF621" s="8"/>
      <c r="AG621" s="8"/>
      <c r="AH621" s="9"/>
      <c r="AI621" s="8"/>
      <c r="AJ621" s="13"/>
      <c r="AK621" s="8"/>
      <c r="AL621" s="8"/>
      <c r="AM621" s="8"/>
      <c r="AN621" s="8"/>
      <c r="AO621" s="7"/>
      <c r="AP621" s="7"/>
      <c r="AQ621" s="7"/>
      <c r="AR621" s="7"/>
      <c r="AS621" s="7"/>
      <c r="AT621" s="7"/>
      <c r="AU621" s="8"/>
      <c r="AV621" s="8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7"/>
      <c r="BV621" s="7"/>
      <c r="BW621" s="8"/>
      <c r="BX621" s="8"/>
      <c r="BY621" s="8"/>
      <c r="BZ621" s="8"/>
      <c r="CA621" s="8"/>
      <c r="CC621" s="8"/>
      <c r="CE621" s="7"/>
      <c r="CF621" s="8"/>
      <c r="CG621" s="8"/>
      <c r="CH621" s="8"/>
      <c r="CI621" s="8"/>
      <c r="CJ621" s="8"/>
    </row>
    <row r="622" spans="1:88" x14ac:dyDescent="0.3">
      <c r="A622" s="1" t="s">
        <v>2620</v>
      </c>
      <c r="B622" s="1"/>
      <c r="C622" s="1" t="s">
        <v>1878</v>
      </c>
      <c r="D622" s="1"/>
      <c r="E622" s="1"/>
      <c r="F622" s="1"/>
      <c r="G622" s="1"/>
      <c r="H622" s="1">
        <v>14629.63</v>
      </c>
      <c r="I622" s="1">
        <v>-0.83</v>
      </c>
      <c r="J622" s="12">
        <v>1264.69</v>
      </c>
      <c r="K622" s="5">
        <v>1001.89</v>
      </c>
      <c r="L622" s="5">
        <v>1517.7</v>
      </c>
      <c r="M622" s="13">
        <f t="shared" si="24"/>
        <v>-8.3556453307485068E-3</v>
      </c>
      <c r="N622" s="13">
        <v>-1.4186719048398522E-2</v>
      </c>
      <c r="O622" s="13">
        <v>-4.8883656896592242E-4</v>
      </c>
      <c r="P622" s="13">
        <v>-3.9531941808945703E-5</v>
      </c>
      <c r="Q622" s="7"/>
      <c r="R622" s="8"/>
      <c r="S622" s="8"/>
      <c r="T622" s="8"/>
      <c r="U622" s="8"/>
      <c r="V622" s="13"/>
      <c r="W622" s="14"/>
      <c r="X622" s="1"/>
      <c r="Y622" s="1"/>
      <c r="Z622" s="1"/>
      <c r="AA622" s="1"/>
      <c r="AB622" s="1"/>
      <c r="AC622" s="1"/>
      <c r="AD622" s="8"/>
      <c r="AE622" s="8"/>
      <c r="AF622" s="8"/>
      <c r="AG622" s="8"/>
      <c r="AH622" s="9"/>
      <c r="AI622" s="8"/>
      <c r="AJ622" s="13"/>
      <c r="AK622" s="8"/>
      <c r="AL622" s="8"/>
      <c r="AM622" s="8"/>
      <c r="AN622" s="8"/>
      <c r="AO622" s="7"/>
      <c r="AP622" s="7"/>
      <c r="AQ622" s="7"/>
      <c r="AR622" s="7"/>
      <c r="AS622" s="7"/>
      <c r="AT622" s="7"/>
      <c r="AU622" s="8"/>
      <c r="AV622" s="8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7"/>
      <c r="BV622" s="7"/>
      <c r="BW622" s="8"/>
      <c r="BX622" s="8"/>
      <c r="BY622" s="8"/>
      <c r="BZ622" s="8"/>
      <c r="CA622" s="8"/>
      <c r="CC622" s="8"/>
      <c r="CE622" s="7"/>
      <c r="CF622" s="8"/>
      <c r="CG622" s="8"/>
      <c r="CH622" s="8"/>
      <c r="CI622" s="8"/>
      <c r="CJ622" s="8"/>
    </row>
    <row r="623" spans="1:88" x14ac:dyDescent="0.3">
      <c r="A623" s="1" t="s">
        <v>2621</v>
      </c>
      <c r="B623" s="1"/>
      <c r="C623" s="1" t="s">
        <v>1878</v>
      </c>
      <c r="D623" s="1"/>
      <c r="E623" s="1"/>
      <c r="F623" s="1"/>
      <c r="G623" s="1"/>
      <c r="H623" s="1">
        <v>14353.76</v>
      </c>
      <c r="I623" s="1">
        <v>-1.88</v>
      </c>
      <c r="J623" s="12">
        <v>1233.96</v>
      </c>
      <c r="K623" s="5">
        <v>993.15</v>
      </c>
      <c r="L623" s="5">
        <v>1511.68</v>
      </c>
      <c r="M623" s="13">
        <f t="shared" si="24"/>
        <v>-1.885693623146989E-2</v>
      </c>
      <c r="N623" s="13">
        <v>-2.4298444678142461E-2</v>
      </c>
      <c r="O623" s="13">
        <v>-8.7235125612592501E-3</v>
      </c>
      <c r="P623" s="13">
        <v>-3.9665282994003626E-3</v>
      </c>
      <c r="Q623" s="7"/>
      <c r="R623" s="8"/>
      <c r="S623" s="8"/>
      <c r="T623" s="8"/>
      <c r="U623" s="8"/>
      <c r="V623" s="13"/>
      <c r="W623" s="14"/>
      <c r="X623" s="1"/>
      <c r="Y623" s="1"/>
      <c r="Z623" s="1"/>
      <c r="AA623" s="1"/>
      <c r="AB623" s="1"/>
      <c r="AC623" s="1"/>
      <c r="AD623" s="8"/>
      <c r="AE623" s="8"/>
      <c r="AF623" s="8"/>
      <c r="AG623" s="8"/>
      <c r="AH623" s="9"/>
      <c r="AI623" s="8"/>
      <c r="AJ623" s="13"/>
      <c r="AK623" s="8"/>
      <c r="AL623" s="8"/>
      <c r="AM623" s="8"/>
      <c r="AN623" s="8"/>
      <c r="AO623" s="7"/>
      <c r="AP623" s="7"/>
      <c r="AQ623" s="7"/>
      <c r="AR623" s="7"/>
      <c r="AS623" s="7"/>
      <c r="AT623" s="7"/>
      <c r="AU623" s="8"/>
      <c r="AV623" s="8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7"/>
      <c r="BV623" s="7"/>
      <c r="BW623" s="8"/>
      <c r="BX623" s="8"/>
      <c r="BY623" s="8"/>
      <c r="BZ623" s="8"/>
      <c r="CA623" s="8"/>
      <c r="CC623" s="8"/>
      <c r="CE623" s="7"/>
      <c r="CF623" s="8"/>
      <c r="CG623" s="8"/>
      <c r="CH623" s="8"/>
      <c r="CI623" s="8"/>
      <c r="CJ623" s="8"/>
    </row>
    <row r="624" spans="1:88" x14ac:dyDescent="0.3">
      <c r="A624" s="1" t="s">
        <v>2622</v>
      </c>
      <c r="B624" s="1"/>
      <c r="C624" s="1" t="s">
        <v>1878</v>
      </c>
      <c r="D624" s="1"/>
      <c r="E624" s="1"/>
      <c r="F624" s="1"/>
      <c r="G624" s="1"/>
      <c r="H624" s="1">
        <v>14445.27</v>
      </c>
      <c r="I624" s="1">
        <v>0.63</v>
      </c>
      <c r="J624" s="12">
        <v>1245.5999999999999</v>
      </c>
      <c r="K624" s="5">
        <v>992.92</v>
      </c>
      <c r="L624" s="5">
        <v>1514.37</v>
      </c>
      <c r="M624" s="13">
        <f t="shared" si="24"/>
        <v>6.3753330137887865E-3</v>
      </c>
      <c r="N624" s="13">
        <v>9.4330448312747173E-3</v>
      </c>
      <c r="O624" s="13">
        <v>-2.3158636661135823E-4</v>
      </c>
      <c r="P624" s="13">
        <v>1.7794771380184038E-3</v>
      </c>
      <c r="Q624" s="7"/>
      <c r="R624" s="8"/>
      <c r="S624" s="8"/>
      <c r="T624" s="8"/>
      <c r="U624" s="8"/>
      <c r="V624" s="13"/>
      <c r="W624" s="14"/>
      <c r="X624" s="1"/>
      <c r="Y624" s="1"/>
      <c r="Z624" s="1"/>
      <c r="AA624" s="1"/>
      <c r="AB624" s="1"/>
      <c r="AC624" s="1"/>
      <c r="AD624" s="8"/>
      <c r="AE624" s="8"/>
      <c r="AF624" s="8"/>
      <c r="AG624" s="8"/>
      <c r="AH624" s="9"/>
      <c r="AI624" s="8"/>
      <c r="AJ624" s="13"/>
      <c r="AK624" s="8"/>
      <c r="AL624" s="8"/>
      <c r="AM624" s="8"/>
      <c r="AN624" s="8"/>
      <c r="AO624" s="7"/>
      <c r="AP624" s="7"/>
      <c r="AQ624" s="7"/>
      <c r="AR624" s="7"/>
      <c r="AS624" s="7"/>
      <c r="AT624" s="7"/>
      <c r="AU624" s="8"/>
      <c r="AV624" s="8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7"/>
      <c r="BV624" s="7"/>
      <c r="BW624" s="8"/>
      <c r="BX624" s="8"/>
      <c r="BY624" s="8"/>
      <c r="BZ624" s="8"/>
      <c r="CA624" s="8"/>
      <c r="CC624" s="8"/>
      <c r="CE624" s="7"/>
      <c r="CF624" s="8"/>
      <c r="CG624" s="8"/>
      <c r="CH624" s="8"/>
      <c r="CI624" s="8"/>
      <c r="CJ624" s="8"/>
    </row>
    <row r="625" spans="1:88" x14ac:dyDescent="0.3">
      <c r="A625" s="1" t="s">
        <v>2623</v>
      </c>
      <c r="B625" s="1"/>
      <c r="C625" s="1" t="s">
        <v>1878</v>
      </c>
      <c r="D625" s="1"/>
      <c r="E625" s="1"/>
      <c r="F625" s="1"/>
      <c r="G625" s="1"/>
      <c r="H625" s="1">
        <v>14192.94</v>
      </c>
      <c r="I625" s="1">
        <v>-1.74</v>
      </c>
      <c r="J625" s="12">
        <v>1216.3499999999999</v>
      </c>
      <c r="K625" s="5">
        <v>981.2</v>
      </c>
      <c r="L625" s="5">
        <v>1516.65</v>
      </c>
      <c r="M625" s="13">
        <f t="shared" si="24"/>
        <v>-1.7468001636521846E-2</v>
      </c>
      <c r="N625" s="13">
        <v>-2.3482658959537606E-2</v>
      </c>
      <c r="O625" s="13">
        <v>-1.1803569270434577E-2</v>
      </c>
      <c r="P625" s="13">
        <v>1.5055765763982709E-3</v>
      </c>
      <c r="Q625" s="7"/>
      <c r="R625" s="8"/>
      <c r="S625" s="8"/>
      <c r="T625" s="8"/>
      <c r="U625" s="8"/>
      <c r="V625" s="13"/>
      <c r="W625" s="14"/>
      <c r="X625" s="1"/>
      <c r="Y625" s="1"/>
      <c r="Z625" s="1"/>
      <c r="AA625" s="1"/>
      <c r="AB625" s="1"/>
      <c r="AC625" s="1"/>
      <c r="AD625" s="8"/>
      <c r="AE625" s="8"/>
      <c r="AF625" s="8"/>
      <c r="AG625" s="8"/>
      <c r="AH625" s="9"/>
      <c r="AI625" s="8"/>
      <c r="AJ625" s="13"/>
      <c r="AK625" s="8"/>
      <c r="AL625" s="8"/>
      <c r="AM625" s="8"/>
      <c r="AN625" s="8"/>
      <c r="AO625" s="7"/>
      <c r="AP625" s="7"/>
      <c r="AQ625" s="7"/>
      <c r="AR625" s="7"/>
      <c r="AS625" s="7"/>
      <c r="AT625" s="7"/>
      <c r="AU625" s="8"/>
      <c r="AV625" s="8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7"/>
      <c r="BV625" s="7"/>
      <c r="BW625" s="8"/>
      <c r="BX625" s="8"/>
      <c r="BY625" s="8"/>
      <c r="BZ625" s="8"/>
      <c r="CA625" s="8"/>
      <c r="CC625" s="8"/>
      <c r="CE625" s="7"/>
      <c r="CF625" s="8"/>
      <c r="CG625" s="8"/>
      <c r="CH625" s="8"/>
      <c r="CI625" s="8"/>
      <c r="CJ625" s="8"/>
    </row>
    <row r="626" spans="1:88" x14ac:dyDescent="0.3">
      <c r="A626" s="1" t="s">
        <v>2624</v>
      </c>
      <c r="B626" s="1"/>
      <c r="C626" s="1" t="s">
        <v>1878</v>
      </c>
      <c r="D626" s="1"/>
      <c r="E626" s="1"/>
      <c r="F626" s="1"/>
      <c r="G626" s="1"/>
      <c r="H626" s="1">
        <v>14169.84</v>
      </c>
      <c r="I626" s="1">
        <v>-0.16</v>
      </c>
      <c r="J626" s="12">
        <v>1216</v>
      </c>
      <c r="K626" s="5">
        <v>975.52</v>
      </c>
      <c r="L626" s="5">
        <v>1510.21</v>
      </c>
      <c r="M626" s="13">
        <f t="shared" si="24"/>
        <v>-1.6275697635584896E-3</v>
      </c>
      <c r="N626" s="13">
        <v>-2.8774612570392488E-4</v>
      </c>
      <c r="O626" s="13">
        <v>-5.788830004076706E-3</v>
      </c>
      <c r="P626" s="13">
        <v>-4.2462005076979725E-3</v>
      </c>
      <c r="Q626" s="7"/>
      <c r="R626" s="8"/>
      <c r="S626" s="8"/>
      <c r="T626" s="8"/>
      <c r="U626" s="8"/>
      <c r="V626" s="13"/>
      <c r="W626" s="14"/>
      <c r="X626" s="1"/>
      <c r="Y626" s="1"/>
      <c r="Z626" s="1"/>
      <c r="AA626" s="1"/>
      <c r="AB626" s="1"/>
      <c r="AC626" s="1"/>
      <c r="AD626" s="8"/>
      <c r="AE626" s="8"/>
      <c r="AF626" s="8"/>
      <c r="AG626" s="8"/>
      <c r="AH626" s="9"/>
      <c r="AI626" s="8"/>
      <c r="AJ626" s="13"/>
      <c r="AK626" s="8"/>
      <c r="AL626" s="8"/>
      <c r="AM626" s="8"/>
      <c r="AN626" s="8"/>
      <c r="AO626" s="7"/>
      <c r="AP626" s="7"/>
      <c r="AQ626" s="7"/>
      <c r="AR626" s="7"/>
      <c r="AS626" s="7"/>
      <c r="AT626" s="7"/>
      <c r="AU626" s="8"/>
      <c r="AV626" s="8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7"/>
      <c r="BV626" s="7"/>
      <c r="BW626" s="8"/>
      <c r="BX626" s="8"/>
      <c r="BY626" s="8"/>
      <c r="BZ626" s="8"/>
      <c r="CA626" s="8"/>
      <c r="CC626" s="8"/>
      <c r="CE626" s="7"/>
      <c r="CF626" s="8"/>
      <c r="CG626" s="8"/>
      <c r="CH626" s="8"/>
      <c r="CI626" s="8"/>
      <c r="CJ626" s="8"/>
    </row>
    <row r="627" spans="1:88" x14ac:dyDescent="0.3">
      <c r="A627" s="1" t="s">
        <v>2625</v>
      </c>
      <c r="B627" s="1"/>
      <c r="C627" s="1" t="s">
        <v>1878</v>
      </c>
      <c r="D627" s="1"/>
      <c r="E627" s="1"/>
      <c r="F627" s="1"/>
      <c r="G627" s="1"/>
      <c r="H627" s="1">
        <v>13909.83</v>
      </c>
      <c r="I627" s="1">
        <v>-1.83</v>
      </c>
      <c r="J627" s="12">
        <v>1193.05</v>
      </c>
      <c r="K627" s="5">
        <v>962.2</v>
      </c>
      <c r="L627" s="5">
        <v>1497.89</v>
      </c>
      <c r="M627" s="13">
        <f t="shared" si="24"/>
        <v>-1.834953676258877E-2</v>
      </c>
      <c r="N627" s="13">
        <v>-1.887335526315792E-2</v>
      </c>
      <c r="O627" s="13">
        <v>-1.3654256191569569E-2</v>
      </c>
      <c r="P627" s="13">
        <v>-8.1578058680580323E-3</v>
      </c>
      <c r="Q627" s="7"/>
      <c r="R627" s="8"/>
      <c r="S627" s="8"/>
      <c r="T627" s="8"/>
      <c r="U627" s="8"/>
      <c r="V627" s="13"/>
      <c r="W627" s="14"/>
      <c r="X627" s="1"/>
      <c r="Y627" s="1"/>
      <c r="Z627" s="1"/>
      <c r="AA627" s="1"/>
      <c r="AB627" s="1"/>
      <c r="AC627" s="1"/>
      <c r="AD627" s="8"/>
      <c r="AE627" s="8"/>
      <c r="AF627" s="8"/>
      <c r="AG627" s="8"/>
      <c r="AH627" s="9"/>
      <c r="AI627" s="8"/>
      <c r="AJ627" s="13"/>
      <c r="AK627" s="8"/>
      <c r="AL627" s="8"/>
      <c r="AM627" s="8"/>
      <c r="AN627" s="8"/>
      <c r="AO627" s="7"/>
      <c r="AP627" s="7"/>
      <c r="AQ627" s="7"/>
      <c r="AR627" s="7"/>
      <c r="AS627" s="7"/>
      <c r="AT627" s="7"/>
      <c r="AU627" s="8"/>
      <c r="AV627" s="8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7"/>
      <c r="BV627" s="7"/>
      <c r="BW627" s="8"/>
      <c r="BX627" s="8"/>
      <c r="BY627" s="8"/>
      <c r="BZ627" s="8"/>
      <c r="CA627" s="8"/>
      <c r="CC627" s="8"/>
      <c r="CE627" s="7"/>
      <c r="CF627" s="8"/>
      <c r="CG627" s="8"/>
      <c r="CH627" s="8"/>
      <c r="CI627" s="8"/>
      <c r="CJ627" s="8"/>
    </row>
    <row r="628" spans="1:88" x14ac:dyDescent="0.3">
      <c r="A628" s="1" t="s">
        <v>2626</v>
      </c>
      <c r="B628" s="1"/>
      <c r="C628" s="1" t="s">
        <v>1878</v>
      </c>
      <c r="D628" s="1"/>
      <c r="E628" s="1"/>
      <c r="F628" s="1"/>
      <c r="G628" s="1"/>
      <c r="H628" s="1">
        <v>13920.62</v>
      </c>
      <c r="I628" s="1">
        <v>7.0000000000000007E-2</v>
      </c>
      <c r="J628" s="12">
        <v>1191.51</v>
      </c>
      <c r="K628" s="5">
        <v>963.9</v>
      </c>
      <c r="L628" s="5">
        <v>1494.26</v>
      </c>
      <c r="M628" s="13">
        <f t="shared" si="24"/>
        <v>7.7571041486490522E-4</v>
      </c>
      <c r="N628" s="13">
        <v>-1.290809270357407E-3</v>
      </c>
      <c r="O628" s="13">
        <v>1.7667844522968323E-3</v>
      </c>
      <c r="P628" s="13">
        <v>-2.4234089285596339E-3</v>
      </c>
      <c r="Q628" s="7"/>
      <c r="R628" s="8"/>
      <c r="S628" s="8"/>
      <c r="T628" s="8"/>
      <c r="U628" s="8"/>
      <c r="V628" s="13"/>
      <c r="W628" s="14"/>
      <c r="X628" s="1"/>
      <c r="Y628" s="1"/>
      <c r="Z628" s="1"/>
      <c r="AA628" s="1"/>
      <c r="AB628" s="1"/>
      <c r="AC628" s="1"/>
      <c r="AD628" s="8"/>
      <c r="AE628" s="8"/>
      <c r="AF628" s="8"/>
      <c r="AG628" s="8"/>
      <c r="AH628" s="9"/>
      <c r="AI628" s="8"/>
      <c r="AJ628" s="13"/>
      <c r="AK628" s="8"/>
      <c r="AL628" s="8"/>
      <c r="AM628" s="8"/>
      <c r="AN628" s="8"/>
      <c r="AO628" s="7"/>
      <c r="AP628" s="7"/>
      <c r="AQ628" s="7"/>
      <c r="AR628" s="7"/>
      <c r="AS628" s="7"/>
      <c r="AT628" s="7"/>
      <c r="AU628" s="8"/>
      <c r="AV628" s="8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7"/>
      <c r="BV628" s="7"/>
      <c r="BW628" s="8"/>
      <c r="BX628" s="8"/>
      <c r="BY628" s="8"/>
      <c r="BZ628" s="8"/>
      <c r="CA628" s="8"/>
      <c r="CC628" s="8"/>
      <c r="CE628" s="7"/>
      <c r="CF628" s="8"/>
      <c r="CG628" s="8"/>
      <c r="CH628" s="8"/>
      <c r="CI628" s="8"/>
      <c r="CJ628" s="8"/>
    </row>
    <row r="629" spans="1:88" x14ac:dyDescent="0.3">
      <c r="A629" s="1" t="s">
        <v>2627</v>
      </c>
      <c r="B629" s="1"/>
      <c r="C629" s="1" t="s">
        <v>1878</v>
      </c>
      <c r="D629" s="1"/>
      <c r="E629" s="1"/>
      <c r="F629" s="1"/>
      <c r="G629" s="1"/>
      <c r="H629" s="1">
        <v>13833.91</v>
      </c>
      <c r="I629" s="1">
        <v>-0.62</v>
      </c>
      <c r="J629" s="12">
        <v>1182.17</v>
      </c>
      <c r="K629" s="5">
        <v>958.02</v>
      </c>
      <c r="L629" s="5">
        <v>1496.55</v>
      </c>
      <c r="M629" s="13">
        <f t="shared" si="24"/>
        <v>-6.2288892305084609E-3</v>
      </c>
      <c r="N629" s="13">
        <v>-7.8387927923390111E-3</v>
      </c>
      <c r="O629" s="13">
        <v>-6.1002178649237626E-3</v>
      </c>
      <c r="P629" s="13">
        <v>1.5325311525438146E-3</v>
      </c>
      <c r="Q629" s="7"/>
      <c r="R629" s="8"/>
      <c r="S629" s="8"/>
      <c r="T629" s="8"/>
      <c r="U629" s="8"/>
      <c r="V629" s="13"/>
      <c r="W629" s="14"/>
      <c r="X629" s="1"/>
      <c r="Y629" s="1"/>
      <c r="Z629" s="1"/>
      <c r="AA629" s="1"/>
      <c r="AB629" s="1"/>
      <c r="AC629" s="1"/>
      <c r="AD629" s="8"/>
      <c r="AE629" s="8"/>
      <c r="AF629" s="8"/>
      <c r="AG629" s="8"/>
      <c r="AH629" s="9"/>
      <c r="AI629" s="8"/>
      <c r="AJ629" s="13"/>
      <c r="AK629" s="8"/>
      <c r="AL629" s="8"/>
      <c r="AM629" s="8"/>
      <c r="AN629" s="8"/>
      <c r="AO629" s="7"/>
      <c r="AP629" s="7"/>
      <c r="AQ629" s="7"/>
      <c r="AR629" s="7"/>
      <c r="AS629" s="7"/>
      <c r="AT629" s="7"/>
      <c r="AU629" s="8"/>
      <c r="AV629" s="8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7"/>
      <c r="BV629" s="7"/>
      <c r="BW629" s="8"/>
      <c r="BX629" s="8"/>
      <c r="BY629" s="8"/>
      <c r="BZ629" s="8"/>
      <c r="CA629" s="8"/>
      <c r="CC629" s="8"/>
      <c r="CE629" s="7"/>
      <c r="CF629" s="8"/>
      <c r="CG629" s="8"/>
      <c r="CH629" s="8"/>
      <c r="CI629" s="8"/>
      <c r="CJ629" s="8"/>
    </row>
    <row r="630" spans="1:88" x14ac:dyDescent="0.3">
      <c r="A630" s="1" t="s">
        <v>2628</v>
      </c>
      <c r="B630" s="1"/>
      <c r="C630" s="1" t="s">
        <v>1878</v>
      </c>
      <c r="D630" s="1"/>
      <c r="E630" s="1"/>
      <c r="F630" s="1"/>
      <c r="G630" s="1"/>
      <c r="H630" s="1">
        <v>14048.23</v>
      </c>
      <c r="I630" s="1">
        <v>1.54</v>
      </c>
      <c r="J630" s="12">
        <v>1206.54</v>
      </c>
      <c r="K630" s="5">
        <v>961.25</v>
      </c>
      <c r="L630" s="5">
        <v>1500.99</v>
      </c>
      <c r="M630" s="13">
        <f t="shared" si="24"/>
        <v>1.5492366221841802E-2</v>
      </c>
      <c r="N630" s="13">
        <v>2.0614632413273881E-2</v>
      </c>
      <c r="O630" s="13">
        <v>3.3715371286611173E-3</v>
      </c>
      <c r="P630" s="13">
        <v>2.9668236944973003E-3</v>
      </c>
      <c r="Q630" s="7"/>
      <c r="R630" s="8"/>
      <c r="S630" s="8"/>
      <c r="T630" s="8"/>
      <c r="U630" s="8"/>
      <c r="V630" s="13"/>
      <c r="W630" s="14"/>
      <c r="X630" s="1"/>
      <c r="Y630" s="1"/>
      <c r="Z630" s="1"/>
      <c r="AA630" s="1"/>
      <c r="AB630" s="1"/>
      <c r="AC630" s="1"/>
      <c r="AD630" s="8"/>
      <c r="AE630" s="8"/>
      <c r="AF630" s="8"/>
      <c r="AG630" s="8"/>
      <c r="AH630" s="9"/>
      <c r="AI630" s="8"/>
      <c r="AJ630" s="13"/>
      <c r="AK630" s="8"/>
      <c r="AL630" s="8"/>
      <c r="AM630" s="8"/>
      <c r="AN630" s="8"/>
      <c r="AO630" s="7"/>
      <c r="AP630" s="7"/>
      <c r="AQ630" s="7"/>
      <c r="AR630" s="7"/>
      <c r="AS630" s="7"/>
      <c r="AT630" s="7"/>
      <c r="AU630" s="8"/>
      <c r="AV630" s="8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7"/>
      <c r="BV630" s="7"/>
      <c r="BW630" s="8"/>
      <c r="BX630" s="8"/>
      <c r="BY630" s="8"/>
      <c r="BZ630" s="8"/>
      <c r="CA630" s="8"/>
      <c r="CC630" s="8"/>
      <c r="CE630" s="7"/>
      <c r="CF630" s="8"/>
      <c r="CG630" s="8"/>
      <c r="CH630" s="8"/>
      <c r="CI630" s="8"/>
      <c r="CJ630" s="8"/>
    </row>
    <row r="631" spans="1:88" x14ac:dyDescent="0.3">
      <c r="A631" s="1" t="s">
        <v>2629</v>
      </c>
      <c r="B631" s="1"/>
      <c r="C631" s="1" t="s">
        <v>1878</v>
      </c>
      <c r="D631" s="1"/>
      <c r="E631" s="1"/>
      <c r="F631" s="1"/>
      <c r="G631" s="1"/>
      <c r="H631" s="1">
        <v>14056.87</v>
      </c>
      <c r="I631" s="1">
        <v>0.06</v>
      </c>
      <c r="J631" s="12">
        <v>1206.8399999999999</v>
      </c>
      <c r="K631" s="5">
        <v>960.61</v>
      </c>
      <c r="L631" s="5">
        <v>1490.34</v>
      </c>
      <c r="M631" s="13">
        <f t="shared" si="24"/>
        <v>6.1502409912139733E-4</v>
      </c>
      <c r="N631" s="13">
        <v>2.4864488537468254E-4</v>
      </c>
      <c r="O631" s="13">
        <v>-6.6579973992197949E-4</v>
      </c>
      <c r="P631" s="13">
        <v>-7.095317090720199E-3</v>
      </c>
      <c r="Q631" s="7"/>
      <c r="R631" s="8"/>
      <c r="S631" s="8"/>
      <c r="T631" s="8"/>
      <c r="U631" s="8"/>
      <c r="V631" s="13"/>
      <c r="W631" s="14"/>
      <c r="X631" s="1"/>
      <c r="Y631" s="1"/>
      <c r="Z631" s="1"/>
      <c r="AA631" s="1"/>
      <c r="AB631" s="1"/>
      <c r="AC631" s="1"/>
      <c r="AD631" s="8"/>
      <c r="AE631" s="8"/>
      <c r="AF631" s="8"/>
      <c r="AG631" s="8"/>
      <c r="AH631" s="9"/>
      <c r="AI631" s="8"/>
      <c r="AJ631" s="13"/>
      <c r="AK631" s="8"/>
      <c r="AL631" s="8"/>
      <c r="AM631" s="8"/>
      <c r="AN631" s="8"/>
      <c r="AO631" s="7"/>
      <c r="AP631" s="7"/>
      <c r="AQ631" s="7"/>
      <c r="AR631" s="7"/>
      <c r="AS631" s="7"/>
      <c r="AT631" s="7"/>
      <c r="AU631" s="8"/>
      <c r="AV631" s="8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7"/>
      <c r="BV631" s="7"/>
      <c r="BW631" s="8"/>
      <c r="BX631" s="8"/>
      <c r="BY631" s="8"/>
      <c r="BZ631" s="8"/>
      <c r="CA631" s="8"/>
      <c r="CC631" s="8"/>
      <c r="CE631" s="7"/>
      <c r="CF631" s="8"/>
      <c r="CG631" s="8"/>
      <c r="CH631" s="8"/>
      <c r="CI631" s="8"/>
      <c r="CJ631" s="8"/>
    </row>
    <row r="632" spans="1:88" x14ac:dyDescent="0.3">
      <c r="A632" s="1" t="s">
        <v>2630</v>
      </c>
      <c r="B632" s="1"/>
      <c r="C632" s="1" t="s">
        <v>1878</v>
      </c>
      <c r="D632" s="1"/>
      <c r="E632" s="1"/>
      <c r="F632" s="1"/>
      <c r="G632" s="1"/>
      <c r="H632" s="1">
        <v>14173.43</v>
      </c>
      <c r="I632" s="1">
        <v>0.82</v>
      </c>
      <c r="J632" s="12">
        <v>1217.45</v>
      </c>
      <c r="K632" s="5">
        <v>962.72</v>
      </c>
      <c r="L632" s="5">
        <v>1485.94</v>
      </c>
      <c r="M632" s="13">
        <f t="shared" si="24"/>
        <v>8.2920308717373548E-3</v>
      </c>
      <c r="N632" s="13">
        <v>8.7915548042822866E-3</v>
      </c>
      <c r="O632" s="13">
        <v>2.196520960639603E-3</v>
      </c>
      <c r="P632" s="13">
        <v>-2.9523464444354275E-3</v>
      </c>
      <c r="Q632" s="7"/>
      <c r="R632" s="8"/>
      <c r="S632" s="8"/>
      <c r="T632" s="8"/>
      <c r="U632" s="8"/>
      <c r="V632" s="13"/>
      <c r="W632" s="14"/>
      <c r="X632" s="1"/>
      <c r="Y632" s="1"/>
      <c r="Z632" s="1"/>
      <c r="AA632" s="1"/>
      <c r="AB632" s="1"/>
      <c r="AC632" s="1"/>
      <c r="AD632" s="8"/>
      <c r="AE632" s="8"/>
      <c r="AF632" s="8"/>
      <c r="AG632" s="8"/>
      <c r="AH632" s="9"/>
      <c r="AI632" s="8"/>
      <c r="AJ632" s="13"/>
      <c r="AK632" s="8"/>
      <c r="AL632" s="8"/>
      <c r="AM632" s="8"/>
      <c r="AN632" s="8"/>
      <c r="AO632" s="7"/>
      <c r="AP632" s="7"/>
      <c r="AQ632" s="7"/>
      <c r="AR632" s="7"/>
      <c r="AS632" s="7"/>
      <c r="AT632" s="7"/>
      <c r="AU632" s="8"/>
      <c r="AV632" s="8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7"/>
      <c r="BV632" s="7"/>
      <c r="BW632" s="8"/>
      <c r="BX632" s="8"/>
      <c r="BY632" s="8"/>
      <c r="BZ632" s="8"/>
      <c r="CA632" s="8"/>
      <c r="CC632" s="8"/>
      <c r="CE632" s="7"/>
      <c r="CF632" s="8"/>
      <c r="CG632" s="8"/>
      <c r="CH632" s="8"/>
      <c r="CI632" s="8"/>
      <c r="CJ632" s="8"/>
    </row>
    <row r="633" spans="1:88" x14ac:dyDescent="0.3">
      <c r="A633" s="1" t="s">
        <v>2631</v>
      </c>
      <c r="B633" s="1"/>
      <c r="C633" s="1" t="s">
        <v>1878</v>
      </c>
      <c r="D633" s="1"/>
      <c r="E633" s="1"/>
      <c r="F633" s="1"/>
      <c r="G633" s="1"/>
      <c r="H633" s="1">
        <v>13990.04</v>
      </c>
      <c r="I633" s="1">
        <v>-1.29</v>
      </c>
      <c r="J633" s="12">
        <v>1196.97</v>
      </c>
      <c r="K633" s="5">
        <v>952.1</v>
      </c>
      <c r="L633" s="5">
        <v>1481.68</v>
      </c>
      <c r="M633" s="13">
        <f t="shared" si="24"/>
        <v>-1.2938999240127425E-2</v>
      </c>
      <c r="N633" s="13">
        <v>-1.6822046079921216E-2</v>
      </c>
      <c r="O633" s="13">
        <v>-1.1031244806381957E-2</v>
      </c>
      <c r="P633" s="13">
        <v>-2.8668721482697501E-3</v>
      </c>
      <c r="Q633" s="7"/>
      <c r="R633" s="8"/>
      <c r="S633" s="8"/>
      <c r="T633" s="8"/>
      <c r="U633" s="8"/>
      <c r="V633" s="13"/>
      <c r="W633" s="14"/>
      <c r="X633" s="1"/>
      <c r="Y633" s="1"/>
      <c r="Z633" s="1"/>
      <c r="AA633" s="1"/>
      <c r="AB633" s="1"/>
      <c r="AC633" s="1"/>
      <c r="AD633" s="8"/>
      <c r="AE633" s="8"/>
      <c r="AF633" s="8"/>
      <c r="AG633" s="8"/>
      <c r="AH633" s="9"/>
      <c r="AI633" s="8"/>
      <c r="AJ633" s="13"/>
      <c r="AK633" s="8"/>
      <c r="AL633" s="8"/>
      <c r="AM633" s="8"/>
      <c r="AN633" s="8"/>
      <c r="AO633" s="7"/>
      <c r="AP633" s="7"/>
      <c r="AQ633" s="7"/>
      <c r="AR633" s="7"/>
      <c r="AS633" s="7"/>
      <c r="AT633" s="7"/>
      <c r="AU633" s="8"/>
      <c r="AV633" s="8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7"/>
      <c r="BV633" s="7"/>
      <c r="BW633" s="8"/>
      <c r="BX633" s="8"/>
      <c r="BY633" s="8"/>
      <c r="BZ633" s="8"/>
      <c r="CA633" s="8"/>
      <c r="CC633" s="8"/>
      <c r="CE633" s="7"/>
      <c r="CF633" s="8"/>
      <c r="CG633" s="8"/>
      <c r="CH633" s="8"/>
      <c r="CI633" s="8"/>
      <c r="CJ633" s="8"/>
    </row>
    <row r="634" spans="1:88" x14ac:dyDescent="0.3">
      <c r="A634" s="1" t="s">
        <v>2632</v>
      </c>
      <c r="B634" s="1"/>
      <c r="C634" s="1" t="s">
        <v>1878</v>
      </c>
      <c r="D634" s="1"/>
      <c r="E634" s="1"/>
      <c r="F634" s="1"/>
      <c r="G634" s="1"/>
      <c r="H634" s="1">
        <v>13749.7</v>
      </c>
      <c r="I634" s="1">
        <v>-1.71</v>
      </c>
      <c r="J634" s="12">
        <v>1172.06</v>
      </c>
      <c r="K634" s="5">
        <v>941.1</v>
      </c>
      <c r="L634" s="5">
        <v>1466.86</v>
      </c>
      <c r="M634" s="13">
        <f t="shared" si="24"/>
        <v>-1.7179364748063586E-2</v>
      </c>
      <c r="N634" s="13">
        <v>-2.0810880807372034E-2</v>
      </c>
      <c r="O634" s="13">
        <v>-1.1553408255435382E-2</v>
      </c>
      <c r="P634" s="13">
        <v>-1.0002159710598924E-2</v>
      </c>
      <c r="Q634" s="7"/>
      <c r="R634" s="8"/>
      <c r="S634" s="8"/>
      <c r="T634" s="8"/>
      <c r="U634" s="8"/>
      <c r="V634" s="13"/>
      <c r="W634" s="14"/>
      <c r="X634" s="1"/>
      <c r="Y634" s="1"/>
      <c r="Z634" s="1"/>
      <c r="AA634" s="1"/>
      <c r="AB634" s="1"/>
      <c r="AC634" s="1"/>
      <c r="AD634" s="8"/>
      <c r="AE634" s="8"/>
      <c r="AF634" s="8"/>
      <c r="AG634" s="8"/>
      <c r="AH634" s="9"/>
      <c r="AI634" s="8"/>
      <c r="AJ634" s="13"/>
      <c r="AK634" s="8"/>
      <c r="AL634" s="8"/>
      <c r="AM634" s="8"/>
      <c r="AN634" s="8"/>
      <c r="AO634" s="7"/>
      <c r="AP634" s="7"/>
      <c r="AQ634" s="7"/>
      <c r="AR634" s="7"/>
      <c r="AS634" s="7"/>
      <c r="AT634" s="7"/>
      <c r="AU634" s="8"/>
      <c r="AV634" s="8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7"/>
      <c r="BV634" s="7"/>
      <c r="BW634" s="8"/>
      <c r="BX634" s="8"/>
      <c r="BY634" s="8"/>
      <c r="BZ634" s="8"/>
      <c r="CA634" s="8"/>
      <c r="CC634" s="8"/>
      <c r="CE634" s="7"/>
      <c r="CF634" s="8"/>
      <c r="CG634" s="8"/>
      <c r="CH634" s="8"/>
      <c r="CI634" s="8"/>
      <c r="CJ634" s="8"/>
    </row>
    <row r="635" spans="1:88" x14ac:dyDescent="0.3">
      <c r="A635" s="1" t="s">
        <v>2633</v>
      </c>
      <c r="B635" s="1"/>
      <c r="C635" s="1" t="s">
        <v>1878</v>
      </c>
      <c r="D635" s="1"/>
      <c r="E635" s="1"/>
      <c r="F635" s="1"/>
      <c r="G635" s="1"/>
      <c r="H635" s="1">
        <v>13736.08</v>
      </c>
      <c r="I635" s="1">
        <v>-0.09</v>
      </c>
      <c r="J635" s="12">
        <v>1169.8399999999999</v>
      </c>
      <c r="K635" s="5">
        <v>935.74</v>
      </c>
      <c r="L635" s="5">
        <v>1467.15</v>
      </c>
      <c r="M635" s="13">
        <f t="shared" si="24"/>
        <v>-9.9056706691791341E-4</v>
      </c>
      <c r="N635" s="13">
        <v>-1.894100984591307E-3</v>
      </c>
      <c r="O635" s="13">
        <v>-5.6954627563489124E-3</v>
      </c>
      <c r="P635" s="13">
        <v>1.9770121211304392E-4</v>
      </c>
      <c r="Q635" s="7"/>
      <c r="R635" s="8"/>
      <c r="S635" s="8"/>
      <c r="T635" s="8"/>
      <c r="U635" s="8"/>
      <c r="V635" s="13"/>
      <c r="W635" s="14"/>
      <c r="X635" s="1"/>
      <c r="Y635" s="1"/>
      <c r="Z635" s="1"/>
      <c r="AA635" s="1"/>
      <c r="AB635" s="1"/>
      <c r="AC635" s="1"/>
      <c r="AD635" s="8"/>
      <c r="AE635" s="8"/>
      <c r="AF635" s="8"/>
      <c r="AG635" s="8"/>
      <c r="AH635" s="9"/>
      <c r="AI635" s="8"/>
      <c r="AJ635" s="13"/>
      <c r="AK635" s="8"/>
      <c r="AL635" s="8"/>
      <c r="AM635" s="8"/>
      <c r="AN635" s="8"/>
      <c r="AO635" s="7"/>
      <c r="AP635" s="7"/>
      <c r="AQ635" s="7"/>
      <c r="AR635" s="7"/>
      <c r="AS635" s="7"/>
      <c r="AT635" s="7"/>
      <c r="AU635" s="8"/>
      <c r="AV635" s="8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7"/>
      <c r="BV635" s="7"/>
      <c r="BW635" s="8"/>
      <c r="BX635" s="8"/>
      <c r="BY635" s="8"/>
      <c r="BZ635" s="8"/>
      <c r="CA635" s="8"/>
      <c r="CC635" s="8"/>
      <c r="CE635" s="7"/>
      <c r="CF635" s="8"/>
      <c r="CG635" s="8"/>
      <c r="CH635" s="8"/>
      <c r="CI635" s="8"/>
      <c r="CJ635" s="8"/>
    </row>
    <row r="636" spans="1:88" x14ac:dyDescent="0.3">
      <c r="A636" s="1" t="s">
        <v>2634</v>
      </c>
      <c r="B636" s="1"/>
      <c r="C636" s="1" t="s">
        <v>1878</v>
      </c>
      <c r="D636" s="1"/>
      <c r="E636" s="1"/>
      <c r="F636" s="1"/>
      <c r="G636" s="1"/>
      <c r="H636" s="1">
        <v>13601.84</v>
      </c>
      <c r="I636" s="1">
        <v>-0.97</v>
      </c>
      <c r="J636" s="12">
        <v>1152.03</v>
      </c>
      <c r="K636" s="5">
        <v>916.4</v>
      </c>
      <c r="L636" s="5">
        <v>1458.21</v>
      </c>
      <c r="M636" s="13">
        <f t="shared" si="24"/>
        <v>-9.7728027210092216E-3</v>
      </c>
      <c r="N636" s="13">
        <v>-1.522430417834908E-2</v>
      </c>
      <c r="O636" s="13">
        <v>-2.0668134310812825E-2</v>
      </c>
      <c r="P636" s="13">
        <v>-6.0934464778652497E-3</v>
      </c>
      <c r="Q636" s="7"/>
      <c r="R636" s="8"/>
      <c r="S636" s="8"/>
      <c r="T636" s="8"/>
      <c r="U636" s="8"/>
      <c r="V636" s="13"/>
      <c r="W636" s="14"/>
      <c r="X636" s="1"/>
      <c r="Y636" s="1"/>
      <c r="Z636" s="1"/>
      <c r="AA636" s="1"/>
      <c r="AB636" s="1"/>
      <c r="AC636" s="1"/>
      <c r="AD636" s="8"/>
      <c r="AE636" s="8"/>
      <c r="AF636" s="8"/>
      <c r="AG636" s="8"/>
      <c r="AH636" s="9"/>
      <c r="AI636" s="8"/>
      <c r="AJ636" s="13"/>
      <c r="AK636" s="8"/>
      <c r="AL636" s="8"/>
      <c r="AM636" s="8"/>
      <c r="AN636" s="8"/>
      <c r="AO636" s="7"/>
      <c r="AP636" s="7"/>
      <c r="AQ636" s="7"/>
      <c r="AR636" s="7"/>
      <c r="AS636" s="7"/>
      <c r="AT636" s="7"/>
      <c r="AU636" s="8"/>
      <c r="AV636" s="8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7"/>
      <c r="BV636" s="7"/>
      <c r="BW636" s="8"/>
      <c r="BX636" s="8"/>
      <c r="BY636" s="8"/>
      <c r="BZ636" s="8"/>
      <c r="CA636" s="8"/>
      <c r="CC636" s="8"/>
      <c r="CE636" s="7"/>
      <c r="CF636" s="8"/>
      <c r="CG636" s="8"/>
      <c r="CH636" s="8"/>
      <c r="CI636" s="8"/>
      <c r="CJ636" s="8"/>
    </row>
    <row r="637" spans="1:88" x14ac:dyDescent="0.3">
      <c r="A637" s="1" t="s">
        <v>2635</v>
      </c>
      <c r="B637" s="1"/>
      <c r="C637" s="1" t="s">
        <v>1878</v>
      </c>
      <c r="D637" s="1"/>
      <c r="E637" s="1"/>
      <c r="F637" s="1"/>
      <c r="G637" s="1"/>
      <c r="H637" s="1">
        <v>13605.38</v>
      </c>
      <c r="I637" s="1">
        <v>0.02</v>
      </c>
      <c r="J637" s="12">
        <v>1150.78</v>
      </c>
      <c r="K637" s="5">
        <v>911.32</v>
      </c>
      <c r="L637" s="5">
        <v>1430.8</v>
      </c>
      <c r="M637" s="13">
        <f t="shared" si="24"/>
        <v>2.6025890614800318E-4</v>
      </c>
      <c r="N637" s="13">
        <v>-1.0850411881635491E-3</v>
      </c>
      <c r="O637" s="13">
        <v>-5.5434308162374268E-3</v>
      </c>
      <c r="P637" s="13">
        <v>-1.8797018262115883E-2</v>
      </c>
      <c r="Q637" s="7"/>
      <c r="R637" s="8"/>
      <c r="S637" s="8"/>
      <c r="T637" s="8"/>
      <c r="U637" s="8"/>
      <c r="V637" s="13"/>
      <c r="W637" s="14"/>
      <c r="X637" s="1"/>
      <c r="Y637" s="1"/>
      <c r="Z637" s="1"/>
      <c r="AA637" s="1"/>
      <c r="AB637" s="1"/>
      <c r="AC637" s="1"/>
      <c r="AD637" s="8"/>
      <c r="AE637" s="8"/>
      <c r="AF637" s="8"/>
      <c r="AG637" s="8"/>
      <c r="AH637" s="9"/>
      <c r="AI637" s="8"/>
      <c r="AJ637" s="13"/>
      <c r="AK637" s="8"/>
      <c r="AL637" s="8"/>
      <c r="AM637" s="8"/>
      <c r="AN637" s="8"/>
      <c r="AO637" s="7"/>
      <c r="AP637" s="7"/>
      <c r="AQ637" s="7"/>
      <c r="AR637" s="7"/>
      <c r="AS637" s="7"/>
      <c r="AT637" s="7"/>
      <c r="AU637" s="8"/>
      <c r="AV637" s="8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7"/>
      <c r="BV637" s="7"/>
      <c r="BW637" s="8"/>
      <c r="BX637" s="8"/>
      <c r="BY637" s="8"/>
      <c r="BZ637" s="8"/>
      <c r="CA637" s="8"/>
      <c r="CC637" s="8"/>
      <c r="CE637" s="7"/>
      <c r="CF637" s="8"/>
      <c r="CG637" s="8"/>
      <c r="CH637" s="8"/>
      <c r="CI637" s="8"/>
      <c r="CJ637" s="8"/>
    </row>
    <row r="638" spans="1:88" x14ac:dyDescent="0.3">
      <c r="A638" s="1" t="s">
        <v>2636</v>
      </c>
      <c r="B638" s="1"/>
      <c r="C638" s="1" t="s">
        <v>1878</v>
      </c>
      <c r="D638" s="1"/>
      <c r="E638" s="1"/>
      <c r="F638" s="1"/>
      <c r="G638" s="1"/>
      <c r="H638" s="1">
        <v>13916.12</v>
      </c>
      <c r="I638" s="1">
        <v>2.2799999999999998</v>
      </c>
      <c r="J638" s="12">
        <v>1181.6400000000001</v>
      </c>
      <c r="K638" s="5">
        <v>921.77</v>
      </c>
      <c r="L638" s="5">
        <v>1445.51</v>
      </c>
      <c r="M638" s="13">
        <f t="shared" si="24"/>
        <v>2.2839494376489355E-2</v>
      </c>
      <c r="N638" s="13">
        <v>2.6816593962356139E-2</v>
      </c>
      <c r="O638" s="13">
        <v>1.1466883202387645E-2</v>
      </c>
      <c r="P638" s="13">
        <v>1.0280961699748348E-2</v>
      </c>
      <c r="Q638" s="7"/>
      <c r="R638" s="8"/>
      <c r="S638" s="8"/>
      <c r="T638" s="8"/>
      <c r="U638" s="8"/>
      <c r="V638" s="13"/>
      <c r="W638" s="14"/>
      <c r="X638" s="1"/>
      <c r="Y638" s="1"/>
      <c r="Z638" s="1"/>
      <c r="AA638" s="1"/>
      <c r="AB638" s="1"/>
      <c r="AC638" s="1"/>
      <c r="AD638" s="8"/>
      <c r="AE638" s="8"/>
      <c r="AF638" s="8"/>
      <c r="AG638" s="8"/>
      <c r="AH638" s="9"/>
      <c r="AI638" s="8"/>
      <c r="AJ638" s="13"/>
      <c r="AK638" s="8"/>
      <c r="AL638" s="8"/>
      <c r="AM638" s="8"/>
      <c r="AN638" s="8"/>
      <c r="AO638" s="7"/>
      <c r="AP638" s="7"/>
      <c r="AQ638" s="7"/>
      <c r="AR638" s="7"/>
      <c r="AS638" s="7"/>
      <c r="AT638" s="7"/>
      <c r="AU638" s="8"/>
      <c r="AV638" s="8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7"/>
      <c r="BV638" s="7"/>
      <c r="BW638" s="8"/>
      <c r="BX638" s="8"/>
      <c r="BY638" s="8"/>
      <c r="BZ638" s="8"/>
      <c r="CA638" s="8"/>
      <c r="CC638" s="8"/>
      <c r="CE638" s="7"/>
      <c r="CF638" s="8"/>
      <c r="CG638" s="8"/>
      <c r="CH638" s="8"/>
      <c r="CI638" s="8"/>
      <c r="CJ638" s="8"/>
    </row>
    <row r="639" spans="1:88" x14ac:dyDescent="0.3">
      <c r="A639" s="1" t="s">
        <v>2637</v>
      </c>
      <c r="B639" s="1"/>
      <c r="C639" s="1" t="s">
        <v>1878</v>
      </c>
      <c r="D639" s="1"/>
      <c r="E639" s="1"/>
      <c r="F639" s="1"/>
      <c r="G639" s="1"/>
      <c r="H639" s="1">
        <v>13608.61</v>
      </c>
      <c r="I639" s="1">
        <v>-2.2000000000000002</v>
      </c>
      <c r="J639" s="12">
        <v>1148.55</v>
      </c>
      <c r="K639" s="5">
        <v>910.04</v>
      </c>
      <c r="L639" s="5">
        <v>1427.62</v>
      </c>
      <c r="M639" s="13">
        <f t="shared" si="24"/>
        <v>-2.2097394963538686E-2</v>
      </c>
      <c r="N639" s="13">
        <v>-2.8003452828272657E-2</v>
      </c>
      <c r="O639" s="13">
        <v>-1.2725517211451876E-2</v>
      </c>
      <c r="P639" s="13">
        <v>-1.2376254747459403E-2</v>
      </c>
      <c r="Q639" s="7"/>
      <c r="R639" s="8"/>
      <c r="S639" s="8"/>
      <c r="T639" s="8"/>
      <c r="U639" s="8"/>
      <c r="V639" s="13"/>
      <c r="W639" s="14"/>
      <c r="X639" s="1"/>
      <c r="Y639" s="1"/>
      <c r="Z639" s="1"/>
      <c r="AA639" s="1"/>
      <c r="AB639" s="1"/>
      <c r="AC639" s="1"/>
      <c r="AD639" s="8"/>
      <c r="AE639" s="8"/>
      <c r="AF639" s="8"/>
      <c r="AG639" s="8"/>
      <c r="AH639" s="9"/>
      <c r="AI639" s="8"/>
      <c r="AJ639" s="13"/>
      <c r="AK639" s="8"/>
      <c r="AL639" s="8"/>
      <c r="AM639" s="8"/>
      <c r="AN639" s="8"/>
      <c r="AO639" s="7"/>
      <c r="AP639" s="7"/>
      <c r="AQ639" s="7"/>
      <c r="AR639" s="7"/>
      <c r="AS639" s="7"/>
      <c r="AT639" s="7"/>
      <c r="AU639" s="8"/>
      <c r="AV639" s="8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7"/>
      <c r="BV639" s="7"/>
      <c r="BW639" s="8"/>
      <c r="BX639" s="8"/>
      <c r="BY639" s="8"/>
      <c r="BZ639" s="8"/>
      <c r="CA639" s="8"/>
      <c r="CC639" s="8"/>
      <c r="CE639" s="7"/>
      <c r="CF639" s="8"/>
      <c r="CG639" s="8"/>
      <c r="CH639" s="8"/>
      <c r="CI639" s="8"/>
      <c r="CJ639" s="8"/>
    </row>
    <row r="640" spans="1:88" x14ac:dyDescent="0.3">
      <c r="A640" s="1" t="s">
        <v>2638</v>
      </c>
      <c r="B640" s="1"/>
      <c r="C640" s="1" t="s">
        <v>1878</v>
      </c>
      <c r="D640" s="1"/>
      <c r="E640" s="1"/>
      <c r="F640" s="1"/>
      <c r="G640" s="1"/>
      <c r="H640" s="1">
        <v>13320.2</v>
      </c>
      <c r="I640" s="1">
        <v>-2.11</v>
      </c>
      <c r="J640" s="12">
        <v>1119.21</v>
      </c>
      <c r="K640" s="5">
        <v>893.55</v>
      </c>
      <c r="L640" s="5">
        <v>1410.63</v>
      </c>
      <c r="M640" s="13">
        <f t="shared" si="24"/>
        <v>-2.1193200481165908E-2</v>
      </c>
      <c r="N640" s="13">
        <v>-2.5545252709938571E-2</v>
      </c>
      <c r="O640" s="13">
        <v>-1.8120082633730439E-2</v>
      </c>
      <c r="P640" s="13">
        <v>-1.1900926016726987E-2</v>
      </c>
      <c r="Q640" s="7"/>
      <c r="R640" s="8"/>
      <c r="S640" s="8"/>
      <c r="T640" s="8"/>
      <c r="U640" s="8"/>
      <c r="V640" s="13"/>
      <c r="W640" s="14"/>
      <c r="X640" s="1"/>
      <c r="Y640" s="1"/>
      <c r="Z640" s="1"/>
      <c r="AA640" s="1"/>
      <c r="AB640" s="1"/>
      <c r="AC640" s="1"/>
      <c r="AD640" s="8"/>
      <c r="AE640" s="8"/>
      <c r="AF640" s="8"/>
      <c r="AG640" s="8"/>
      <c r="AH640" s="9"/>
      <c r="AI640" s="8"/>
      <c r="AJ640" s="13"/>
      <c r="AK640" s="8"/>
      <c r="AL640" s="8"/>
      <c r="AM640" s="8"/>
      <c r="AN640" s="8"/>
      <c r="AO640" s="7"/>
      <c r="AP640" s="7"/>
      <c r="AQ640" s="7"/>
      <c r="AR640" s="7"/>
      <c r="AS640" s="7"/>
      <c r="AT640" s="7"/>
      <c r="AU640" s="8"/>
      <c r="AV640" s="8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7"/>
      <c r="BV640" s="7"/>
      <c r="BW640" s="8"/>
      <c r="BX640" s="8"/>
      <c r="BY640" s="8"/>
      <c r="BZ640" s="8"/>
      <c r="CA640" s="8"/>
      <c r="CC640" s="8"/>
      <c r="CE640" s="7"/>
      <c r="CF640" s="8"/>
      <c r="CG640" s="8"/>
      <c r="CH640" s="8"/>
      <c r="CI640" s="8"/>
      <c r="CJ640" s="8"/>
    </row>
    <row r="641" spans="1:88" x14ac:dyDescent="0.3">
      <c r="A641" s="1" t="s">
        <v>2639</v>
      </c>
      <c r="B641" s="1"/>
      <c r="C641" s="1" t="s">
        <v>1878</v>
      </c>
      <c r="D641" s="1"/>
      <c r="E641" s="1"/>
      <c r="F641" s="1"/>
      <c r="G641" s="1"/>
      <c r="H641" s="1">
        <v>12962.95</v>
      </c>
      <c r="I641" s="1">
        <v>-2.68</v>
      </c>
      <c r="J641" s="12">
        <v>1083.46</v>
      </c>
      <c r="K641" s="5">
        <v>880.56</v>
      </c>
      <c r="L641" s="5">
        <v>1394.26</v>
      </c>
      <c r="M641" s="13">
        <f t="shared" si="24"/>
        <v>-2.6820167865347355E-2</v>
      </c>
      <c r="N641" s="13">
        <v>-3.1942173497377602E-2</v>
      </c>
      <c r="O641" s="13">
        <v>-1.4537518885344936E-2</v>
      </c>
      <c r="P641" s="13">
        <v>-1.1604743979640397E-2</v>
      </c>
      <c r="Q641" s="7"/>
      <c r="R641" s="8"/>
      <c r="S641" s="8"/>
      <c r="T641" s="8"/>
      <c r="U641" s="8"/>
      <c r="V641" s="13"/>
      <c r="W641" s="14"/>
      <c r="X641" s="1"/>
      <c r="Y641" s="1"/>
      <c r="Z641" s="1"/>
      <c r="AA641" s="1"/>
      <c r="AB641" s="1"/>
      <c r="AC641" s="1"/>
      <c r="AD641" s="8"/>
      <c r="AE641" s="8"/>
      <c r="AF641" s="8"/>
      <c r="AG641" s="8"/>
      <c r="AH641" s="9"/>
      <c r="AI641" s="8"/>
      <c r="AJ641" s="13"/>
      <c r="AK641" s="8"/>
      <c r="AL641" s="8"/>
      <c r="AM641" s="8"/>
      <c r="AN641" s="8"/>
      <c r="AO641" s="7"/>
      <c r="AP641" s="7"/>
      <c r="AQ641" s="7"/>
      <c r="AR641" s="7"/>
      <c r="AS641" s="7"/>
      <c r="AT641" s="7"/>
      <c r="AU641" s="8"/>
      <c r="AV641" s="8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7"/>
      <c r="BV641" s="7"/>
      <c r="BW641" s="8"/>
      <c r="BX641" s="8"/>
      <c r="BY641" s="8"/>
      <c r="BZ641" s="8"/>
      <c r="CA641" s="8"/>
      <c r="CC641" s="8"/>
      <c r="CE641" s="7"/>
      <c r="CF641" s="8"/>
      <c r="CG641" s="8"/>
      <c r="CH641" s="8"/>
      <c r="CI641" s="8"/>
      <c r="CJ641" s="8"/>
    </row>
    <row r="642" spans="1:88" x14ac:dyDescent="0.3">
      <c r="A642" s="1" t="s">
        <v>2640</v>
      </c>
      <c r="B642" s="1"/>
      <c r="C642" s="1" t="s">
        <v>1878</v>
      </c>
      <c r="D642" s="1"/>
      <c r="E642" s="1"/>
      <c r="F642" s="1"/>
      <c r="G642" s="1"/>
      <c r="H642" s="1">
        <v>13117.83</v>
      </c>
      <c r="I642" s="1">
        <v>1.19</v>
      </c>
      <c r="J642" s="12">
        <v>1098.44</v>
      </c>
      <c r="K642" s="5">
        <v>883.5</v>
      </c>
      <c r="L642" s="5">
        <v>1386.52</v>
      </c>
      <c r="M642" s="13">
        <f t="shared" si="24"/>
        <v>1.1947897662183404E-2</v>
      </c>
      <c r="N642" s="13">
        <v>1.3826075720377418E-2</v>
      </c>
      <c r="O642" s="13">
        <v>3.3387844099210806E-3</v>
      </c>
      <c r="P642" s="13">
        <v>-5.5513318893176677E-3</v>
      </c>
      <c r="Q642" s="7"/>
      <c r="R642" s="8"/>
      <c r="S642" s="8"/>
      <c r="T642" s="8"/>
      <c r="U642" s="8"/>
      <c r="V642" s="13"/>
      <c r="W642" s="14"/>
      <c r="X642" s="1"/>
      <c r="Y642" s="1"/>
      <c r="Z642" s="1"/>
      <c r="AA642" s="1"/>
      <c r="AB642" s="1"/>
      <c r="AC642" s="1"/>
      <c r="AD642" s="8"/>
      <c r="AE642" s="8"/>
      <c r="AF642" s="8"/>
      <c r="AG642" s="8"/>
      <c r="AH642" s="9"/>
      <c r="AI642" s="8"/>
      <c r="AJ642" s="13"/>
      <c r="AK642" s="8"/>
      <c r="AL642" s="8"/>
      <c r="AM642" s="8"/>
      <c r="AN642" s="8"/>
      <c r="AO642" s="7"/>
      <c r="AP642" s="7"/>
      <c r="AQ642" s="7"/>
      <c r="AR642" s="7"/>
      <c r="AS642" s="7"/>
      <c r="AT642" s="7"/>
      <c r="AU642" s="8"/>
      <c r="AV642" s="8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7"/>
      <c r="BV642" s="7"/>
      <c r="BW642" s="8"/>
      <c r="BX642" s="8"/>
      <c r="BY642" s="8"/>
      <c r="BZ642" s="8"/>
      <c r="CA642" s="8"/>
      <c r="CC642" s="8"/>
      <c r="CE642" s="7"/>
      <c r="CF642" s="8"/>
      <c r="CG642" s="8"/>
      <c r="CH642" s="8"/>
      <c r="CI642" s="8"/>
      <c r="CJ642" s="8"/>
    </row>
    <row r="643" spans="1:88" x14ac:dyDescent="0.3">
      <c r="A643" s="1" t="s">
        <v>2641</v>
      </c>
      <c r="B643" s="1"/>
      <c r="C643" s="1" t="s">
        <v>1878</v>
      </c>
      <c r="D643" s="1"/>
      <c r="E643" s="1"/>
      <c r="F643" s="1"/>
      <c r="G643" s="1"/>
      <c r="H643" s="1">
        <v>12748.54</v>
      </c>
      <c r="I643" s="1">
        <v>-2.81</v>
      </c>
      <c r="J643" s="12">
        <v>1061.6300000000001</v>
      </c>
      <c r="K643" s="5">
        <v>865.64</v>
      </c>
      <c r="L643" s="5">
        <v>1361.81</v>
      </c>
      <c r="M643" s="13">
        <f t="shared" si="24"/>
        <v>-2.8151759856622549E-2</v>
      </c>
      <c r="N643" s="13">
        <v>-3.351116128327436E-2</v>
      </c>
      <c r="O643" s="13">
        <v>-2.0215053763440904E-2</v>
      </c>
      <c r="P643" s="13">
        <v>-1.7821596515016025E-2</v>
      </c>
      <c r="Q643" s="7"/>
      <c r="R643" s="8"/>
      <c r="S643" s="8"/>
      <c r="T643" s="8"/>
      <c r="U643" s="8"/>
      <c r="V643" s="13"/>
      <c r="W643" s="14"/>
      <c r="X643" s="1"/>
      <c r="Y643" s="1"/>
      <c r="Z643" s="1"/>
      <c r="AA643" s="1"/>
      <c r="AB643" s="1"/>
      <c r="AC643" s="1"/>
      <c r="AD643" s="8"/>
      <c r="AE643" s="8"/>
      <c r="AF643" s="8"/>
      <c r="AG643" s="8"/>
      <c r="AH643" s="9"/>
      <c r="AI643" s="8"/>
      <c r="AJ643" s="13"/>
      <c r="AK643" s="8"/>
      <c r="AL643" s="8"/>
      <c r="AM643" s="8"/>
      <c r="AN643" s="8"/>
      <c r="AO643" s="7"/>
      <c r="AP643" s="7"/>
      <c r="AQ643" s="7"/>
      <c r="AR643" s="7"/>
      <c r="AS643" s="7"/>
      <c r="AT643" s="7"/>
      <c r="AU643" s="8"/>
      <c r="AV643" s="8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7"/>
      <c r="BV643" s="7"/>
      <c r="BW643" s="8"/>
      <c r="BX643" s="8"/>
      <c r="BY643" s="8"/>
      <c r="BZ643" s="8"/>
      <c r="CA643" s="8"/>
      <c r="CC643" s="8"/>
      <c r="CE643" s="7"/>
      <c r="CF643" s="8"/>
      <c r="CG643" s="8"/>
      <c r="CH643" s="8"/>
      <c r="CI643" s="8"/>
      <c r="CJ643" s="8"/>
    </row>
    <row r="644" spans="1:88" x14ac:dyDescent="0.3">
      <c r="A644" s="1" t="s">
        <v>2642</v>
      </c>
      <c r="B644" s="1"/>
      <c r="C644" s="1" t="s">
        <v>1878</v>
      </c>
      <c r="D644" s="1"/>
      <c r="E644" s="1"/>
      <c r="F644" s="1"/>
      <c r="G644" s="1"/>
      <c r="H644" s="1">
        <v>12582.38</v>
      </c>
      <c r="I644" s="1">
        <v>-1.3</v>
      </c>
      <c r="J644" s="12">
        <v>1042.02</v>
      </c>
      <c r="K644" s="5">
        <v>860.19</v>
      </c>
      <c r="L644" s="5">
        <v>1330.42</v>
      </c>
      <c r="M644" s="13">
        <f t="shared" ref="M644:M707" si="25">H644/H643-1</f>
        <v>-1.3033649343375919E-2</v>
      </c>
      <c r="N644" s="13">
        <v>-1.8471595565310084E-2</v>
      </c>
      <c r="O644" s="13">
        <v>-6.2959197818953649E-3</v>
      </c>
      <c r="P644" s="13">
        <v>-2.3050205241553434E-2</v>
      </c>
      <c r="Q644" s="7"/>
      <c r="R644" s="8"/>
      <c r="S644" s="8"/>
      <c r="T644" s="8"/>
      <c r="U644" s="8"/>
      <c r="V644" s="13"/>
      <c r="W644" s="14"/>
      <c r="X644" s="1"/>
      <c r="Y644" s="1"/>
      <c r="Z644" s="1"/>
      <c r="AA644" s="1"/>
      <c r="AB644" s="1"/>
      <c r="AC644" s="1"/>
      <c r="AD644" s="8"/>
      <c r="AE644" s="8"/>
      <c r="AF644" s="8"/>
      <c r="AG644" s="8"/>
      <c r="AH644" s="9"/>
      <c r="AI644" s="8"/>
      <c r="AJ644" s="13"/>
      <c r="AK644" s="8"/>
      <c r="AL644" s="8"/>
      <c r="AM644" s="8"/>
      <c r="AN644" s="8"/>
      <c r="AO644" s="7"/>
      <c r="AP644" s="7"/>
      <c r="AQ644" s="7"/>
      <c r="AR644" s="7"/>
      <c r="AS644" s="7"/>
      <c r="AT644" s="7"/>
      <c r="AU644" s="8"/>
      <c r="AV644" s="8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7"/>
      <c r="BV644" s="7"/>
      <c r="BW644" s="8"/>
      <c r="BX644" s="8"/>
      <c r="BY644" s="8"/>
      <c r="BZ644" s="8"/>
      <c r="CA644" s="8"/>
      <c r="CC644" s="8"/>
      <c r="CE644" s="7"/>
      <c r="CF644" s="8"/>
      <c r="CG644" s="8"/>
      <c r="CH644" s="8"/>
      <c r="CI644" s="8"/>
      <c r="CJ644" s="8"/>
    </row>
    <row r="645" spans="1:88" x14ac:dyDescent="0.3">
      <c r="A645" s="1" t="s">
        <v>2643</v>
      </c>
      <c r="B645" s="1"/>
      <c r="C645" s="1" t="s">
        <v>1878</v>
      </c>
      <c r="D645" s="1"/>
      <c r="E645" s="1"/>
      <c r="F645" s="1"/>
      <c r="G645" s="1"/>
      <c r="H645" s="1">
        <v>12835.84</v>
      </c>
      <c r="I645" s="1">
        <v>2.0099999999999998</v>
      </c>
      <c r="J645" s="12">
        <v>1067.53</v>
      </c>
      <c r="K645" s="5">
        <v>868.43</v>
      </c>
      <c r="L645" s="5">
        <v>1328.49</v>
      </c>
      <c r="M645" s="13">
        <f t="shared" si="25"/>
        <v>2.0144042700983578E-2</v>
      </c>
      <c r="N645" s="13">
        <v>2.4481295944415615E-2</v>
      </c>
      <c r="O645" s="13">
        <v>9.5792789965005731E-3</v>
      </c>
      <c r="P645" s="13">
        <v>-1.4506697133236379E-3</v>
      </c>
      <c r="Q645" s="7"/>
      <c r="R645" s="8"/>
      <c r="S645" s="8"/>
      <c r="T645" s="8"/>
      <c r="U645" s="8"/>
      <c r="V645" s="13"/>
      <c r="W645" s="14"/>
      <c r="X645" s="1"/>
      <c r="Y645" s="1"/>
      <c r="Z645" s="1"/>
      <c r="AA645" s="1"/>
      <c r="AB645" s="1"/>
      <c r="AC645" s="1"/>
      <c r="AD645" s="8"/>
      <c r="AE645" s="8"/>
      <c r="AF645" s="8"/>
      <c r="AG645" s="8"/>
      <c r="AH645" s="9"/>
      <c r="AI645" s="8"/>
      <c r="AJ645" s="13"/>
      <c r="AK645" s="8"/>
      <c r="AL645" s="8"/>
      <c r="AM645" s="8"/>
      <c r="AN645" s="8"/>
      <c r="AO645" s="7"/>
      <c r="AP645" s="7"/>
      <c r="AQ645" s="7"/>
      <c r="AR645" s="7"/>
      <c r="AS645" s="7"/>
      <c r="AT645" s="7"/>
      <c r="AU645" s="8"/>
      <c r="AV645" s="8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7"/>
      <c r="BV645" s="7"/>
      <c r="BW645" s="8"/>
      <c r="BX645" s="8"/>
      <c r="BY645" s="8"/>
      <c r="BZ645" s="8"/>
      <c r="CA645" s="8"/>
      <c r="CC645" s="8"/>
      <c r="CE645" s="7"/>
      <c r="CF645" s="8"/>
      <c r="CG645" s="8"/>
      <c r="CH645" s="8"/>
      <c r="CI645" s="8"/>
      <c r="CJ645" s="8"/>
    </row>
    <row r="646" spans="1:88" x14ac:dyDescent="0.3">
      <c r="A646" s="1" t="s">
        <v>2644</v>
      </c>
      <c r="B646" s="1"/>
      <c r="C646" s="1" t="s">
        <v>1878</v>
      </c>
      <c r="D646" s="1"/>
      <c r="E646" s="1"/>
      <c r="F646" s="1"/>
      <c r="G646" s="1"/>
      <c r="H646" s="1">
        <v>12765.04</v>
      </c>
      <c r="I646" s="1">
        <v>-0.55000000000000004</v>
      </c>
      <c r="J646" s="12">
        <v>1055.58</v>
      </c>
      <c r="K646" s="5">
        <v>874.91</v>
      </c>
      <c r="L646" s="5">
        <v>1342.56</v>
      </c>
      <c r="M646" s="13">
        <f t="shared" si="25"/>
        <v>-5.5158057439169683E-3</v>
      </c>
      <c r="N646" s="13">
        <v>-1.1194064803799475E-2</v>
      </c>
      <c r="O646" s="13">
        <v>7.4617413032713742E-3</v>
      </c>
      <c r="P646" s="13">
        <v>1.0590971704717234E-2</v>
      </c>
      <c r="Q646" s="7"/>
      <c r="R646" s="8"/>
      <c r="S646" s="8"/>
      <c r="T646" s="8"/>
      <c r="U646" s="8"/>
      <c r="V646" s="13"/>
      <c r="W646" s="14"/>
      <c r="X646" s="1"/>
      <c r="Y646" s="1"/>
      <c r="Z646" s="1"/>
      <c r="AA646" s="1"/>
      <c r="AB646" s="1"/>
      <c r="AC646" s="1"/>
      <c r="AD646" s="8"/>
      <c r="AE646" s="8"/>
      <c r="AF646" s="8"/>
      <c r="AG646" s="8"/>
      <c r="AH646" s="9"/>
      <c r="AI646" s="8"/>
      <c r="AJ646" s="13"/>
      <c r="AK646" s="8"/>
      <c r="AL646" s="8"/>
      <c r="AM646" s="8"/>
      <c r="AN646" s="8"/>
      <c r="AO646" s="7"/>
      <c r="AP646" s="7"/>
      <c r="AQ646" s="7"/>
      <c r="AR646" s="7"/>
      <c r="AS646" s="7"/>
      <c r="AT646" s="7"/>
      <c r="AU646" s="8"/>
      <c r="AV646" s="8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7"/>
      <c r="BV646" s="7"/>
      <c r="BW646" s="8"/>
      <c r="BX646" s="8"/>
      <c r="BY646" s="8"/>
      <c r="BZ646" s="8"/>
      <c r="CA646" s="8"/>
      <c r="CC646" s="8"/>
      <c r="CE646" s="7"/>
      <c r="CF646" s="8"/>
      <c r="CG646" s="8"/>
      <c r="CH646" s="8"/>
      <c r="CI646" s="8"/>
      <c r="CJ646" s="8"/>
    </row>
    <row r="647" spans="1:88" x14ac:dyDescent="0.3">
      <c r="A647" s="1" t="s">
        <v>2645</v>
      </c>
      <c r="B647" s="1"/>
      <c r="C647" s="1" t="s">
        <v>1878</v>
      </c>
      <c r="D647" s="1"/>
      <c r="E647" s="1"/>
      <c r="F647" s="1"/>
      <c r="G647" s="1"/>
      <c r="H647" s="1">
        <v>12802.88</v>
      </c>
      <c r="I647" s="1">
        <v>0.28999999999999998</v>
      </c>
      <c r="J647" s="12">
        <v>1058.52</v>
      </c>
      <c r="K647" s="5">
        <v>874.71</v>
      </c>
      <c r="L647" s="5">
        <v>1353.43</v>
      </c>
      <c r="M647" s="13">
        <f t="shared" si="25"/>
        <v>2.9643463710258278E-3</v>
      </c>
      <c r="N647" s="13">
        <v>2.7851986585574195E-3</v>
      </c>
      <c r="O647" s="13">
        <v>-2.2859494119387147E-4</v>
      </c>
      <c r="P647" s="13">
        <v>8.0964724109164887E-3</v>
      </c>
      <c r="Q647" s="7"/>
      <c r="R647" s="8"/>
      <c r="S647" s="8"/>
      <c r="T647" s="8"/>
      <c r="U647" s="8"/>
      <c r="V647" s="13"/>
      <c r="W647" s="14"/>
      <c r="X647" s="1"/>
      <c r="Y647" s="1"/>
      <c r="Z647" s="1"/>
      <c r="AA647" s="1"/>
      <c r="AB647" s="1"/>
      <c r="AC647" s="1"/>
      <c r="AD647" s="8"/>
      <c r="AE647" s="8"/>
      <c r="AF647" s="8"/>
      <c r="AG647" s="8"/>
      <c r="AH647" s="9"/>
      <c r="AI647" s="8"/>
      <c r="AJ647" s="13"/>
      <c r="AK647" s="8"/>
      <c r="AL647" s="8"/>
      <c r="AM647" s="8"/>
      <c r="AN647" s="8"/>
      <c r="AO647" s="7"/>
      <c r="AP647" s="7"/>
      <c r="AQ647" s="7"/>
      <c r="AR647" s="7"/>
      <c r="AS647" s="7"/>
      <c r="AT647" s="7"/>
      <c r="AU647" s="8"/>
      <c r="AV647" s="8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7"/>
      <c r="BV647" s="7"/>
      <c r="BW647" s="8"/>
      <c r="BX647" s="8"/>
      <c r="BY647" s="8"/>
      <c r="BZ647" s="8"/>
      <c r="CA647" s="8"/>
      <c r="CC647" s="8"/>
      <c r="CE647" s="7"/>
      <c r="CF647" s="8"/>
      <c r="CG647" s="8"/>
      <c r="CH647" s="8"/>
      <c r="CI647" s="8"/>
      <c r="CJ647" s="8"/>
    </row>
    <row r="648" spans="1:88" x14ac:dyDescent="0.3">
      <c r="A648" s="1" t="s">
        <v>2646</v>
      </c>
      <c r="B648" s="1"/>
      <c r="C648" s="1" t="s">
        <v>1878</v>
      </c>
      <c r="D648" s="1"/>
      <c r="E648" s="1"/>
      <c r="F648" s="1"/>
      <c r="G648" s="1"/>
      <c r="H648" s="1">
        <v>12907.61</v>
      </c>
      <c r="I648" s="1">
        <v>0.81</v>
      </c>
      <c r="J648" s="12">
        <v>1067.3</v>
      </c>
      <c r="K648" s="5">
        <v>881.07</v>
      </c>
      <c r="L648" s="5">
        <v>1356.04</v>
      </c>
      <c r="M648" s="13">
        <f t="shared" si="25"/>
        <v>8.180190707091084E-3</v>
      </c>
      <c r="N648" s="13">
        <v>8.294600007557662E-3</v>
      </c>
      <c r="O648" s="13">
        <v>7.2709812394964324E-3</v>
      </c>
      <c r="P648" s="13">
        <v>1.928433683308306E-3</v>
      </c>
      <c r="Q648" s="7"/>
      <c r="R648" s="8"/>
      <c r="S648" s="8"/>
      <c r="T648" s="8"/>
      <c r="U648" s="8"/>
      <c r="V648" s="13"/>
      <c r="W648" s="14"/>
      <c r="X648" s="1"/>
      <c r="Y648" s="1"/>
      <c r="Z648" s="1"/>
      <c r="AA648" s="1"/>
      <c r="AB648" s="1"/>
      <c r="AC648" s="1"/>
      <c r="AD648" s="8"/>
      <c r="AE648" s="8"/>
      <c r="AF648" s="8"/>
      <c r="AG648" s="8"/>
      <c r="AH648" s="9"/>
      <c r="AI648" s="8"/>
      <c r="AJ648" s="13"/>
      <c r="AK648" s="8"/>
      <c r="AL648" s="8"/>
      <c r="AM648" s="8"/>
      <c r="AN648" s="8"/>
      <c r="AO648" s="7"/>
      <c r="AP648" s="7"/>
      <c r="AQ648" s="7"/>
      <c r="AR648" s="7"/>
      <c r="AS648" s="7"/>
      <c r="AT648" s="7"/>
      <c r="AU648" s="8"/>
      <c r="AV648" s="8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7"/>
      <c r="BV648" s="7"/>
      <c r="BW648" s="8"/>
      <c r="BX648" s="8"/>
      <c r="BY648" s="8"/>
      <c r="BZ648" s="8"/>
      <c r="CA648" s="8"/>
      <c r="CC648" s="8"/>
      <c r="CE648" s="7"/>
      <c r="CF648" s="8"/>
      <c r="CG648" s="8"/>
      <c r="CH648" s="8"/>
      <c r="CI648" s="8"/>
      <c r="CJ648" s="8"/>
    </row>
    <row r="649" spans="1:88" x14ac:dyDescent="0.3">
      <c r="A649" s="1" t="s">
        <v>2647</v>
      </c>
      <c r="B649" s="1"/>
      <c r="C649" s="1" t="s">
        <v>1878</v>
      </c>
      <c r="D649" s="1"/>
      <c r="E649" s="1"/>
      <c r="F649" s="1"/>
      <c r="G649" s="1"/>
      <c r="H649" s="1">
        <v>13092.75</v>
      </c>
      <c r="I649" s="1">
        <v>1.43</v>
      </c>
      <c r="J649" s="12">
        <v>1086.81</v>
      </c>
      <c r="K649" s="5">
        <v>889.9</v>
      </c>
      <c r="L649" s="5">
        <v>1362.35</v>
      </c>
      <c r="M649" s="13">
        <f t="shared" si="25"/>
        <v>1.434347644529077E-2</v>
      </c>
      <c r="N649" s="13">
        <v>1.8279771385739663E-2</v>
      </c>
      <c r="O649" s="13">
        <v>1.0021905183470015E-2</v>
      </c>
      <c r="P649" s="13">
        <v>4.6532550662221617E-3</v>
      </c>
      <c r="Q649" s="7"/>
      <c r="R649" s="8"/>
      <c r="S649" s="8"/>
      <c r="T649" s="8"/>
      <c r="U649" s="8"/>
      <c r="V649" s="13"/>
      <c r="W649" s="14"/>
      <c r="X649" s="1"/>
      <c r="Y649" s="1"/>
      <c r="Z649" s="1"/>
      <c r="AA649" s="1"/>
      <c r="AB649" s="1"/>
      <c r="AC649" s="1"/>
      <c r="AD649" s="8"/>
      <c r="AE649" s="8"/>
      <c r="AF649" s="8"/>
      <c r="AG649" s="8"/>
      <c r="AH649" s="9"/>
      <c r="AI649" s="8"/>
      <c r="AJ649" s="13"/>
      <c r="AK649" s="8"/>
      <c r="AL649" s="8"/>
      <c r="AM649" s="8"/>
      <c r="AN649" s="8"/>
      <c r="AO649" s="7"/>
      <c r="AP649" s="7"/>
      <c r="AQ649" s="7"/>
      <c r="AR649" s="7"/>
      <c r="AS649" s="7"/>
      <c r="AT649" s="7"/>
      <c r="AU649" s="8"/>
      <c r="AV649" s="8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7"/>
      <c r="BV649" s="7"/>
      <c r="BW649" s="8"/>
      <c r="BX649" s="8"/>
      <c r="BY649" s="8"/>
      <c r="BZ649" s="8"/>
      <c r="CA649" s="8"/>
      <c r="CC649" s="8"/>
      <c r="CE649" s="7"/>
      <c r="CF649" s="8"/>
      <c r="CG649" s="8"/>
      <c r="CH649" s="8"/>
      <c r="CI649" s="8"/>
      <c r="CJ649" s="8"/>
    </row>
    <row r="650" spans="1:88" x14ac:dyDescent="0.3">
      <c r="A650" s="1" t="s">
        <v>2648</v>
      </c>
      <c r="B650" s="1"/>
      <c r="C650" s="1" t="s">
        <v>1878</v>
      </c>
      <c r="D650" s="1"/>
      <c r="E650" s="1"/>
      <c r="F650" s="1"/>
      <c r="G650" s="1"/>
      <c r="H650" s="1">
        <v>13020.19</v>
      </c>
      <c r="I650" s="1">
        <v>-0.55000000000000004</v>
      </c>
      <c r="J650" s="12">
        <v>1081.3599999999999</v>
      </c>
      <c r="K650" s="5">
        <v>884.41</v>
      </c>
      <c r="L650" s="5">
        <v>1369.56</v>
      </c>
      <c r="M650" s="13">
        <f t="shared" si="25"/>
        <v>-5.5419984342479633E-3</v>
      </c>
      <c r="N650" s="13">
        <v>-5.0146759783219474E-3</v>
      </c>
      <c r="O650" s="13">
        <v>-6.1692324980334723E-3</v>
      </c>
      <c r="P650" s="13">
        <v>5.2923257606343199E-3</v>
      </c>
      <c r="Q650" s="7"/>
      <c r="R650" s="8"/>
      <c r="S650" s="8"/>
      <c r="T650" s="8"/>
      <c r="U650" s="8"/>
      <c r="V650" s="13"/>
      <c r="W650" s="14"/>
      <c r="X650" s="1"/>
      <c r="Y650" s="1"/>
      <c r="Z650" s="1"/>
      <c r="AA650" s="1"/>
      <c r="AB650" s="1"/>
      <c r="AC650" s="1"/>
      <c r="AD650" s="8"/>
      <c r="AE650" s="8"/>
      <c r="AF650" s="8"/>
      <c r="AG650" s="8"/>
      <c r="AH650" s="9"/>
      <c r="AI650" s="8"/>
      <c r="AJ650" s="13"/>
      <c r="AK650" s="8"/>
      <c r="AL650" s="8"/>
      <c r="AM650" s="8"/>
      <c r="AN650" s="8"/>
      <c r="AO650" s="7"/>
      <c r="AP650" s="7"/>
      <c r="AQ650" s="7"/>
      <c r="AR650" s="7"/>
      <c r="AS650" s="7"/>
      <c r="AT650" s="7"/>
      <c r="AU650" s="8"/>
      <c r="AV650" s="8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7"/>
      <c r="BV650" s="7"/>
      <c r="BW650" s="8"/>
      <c r="BX650" s="8"/>
      <c r="BY650" s="8"/>
      <c r="BZ650" s="8"/>
      <c r="CA650" s="8"/>
      <c r="CC650" s="8"/>
      <c r="CE650" s="7"/>
      <c r="CF650" s="8"/>
      <c r="CG650" s="8"/>
      <c r="CH650" s="8"/>
      <c r="CI650" s="8"/>
      <c r="CJ650" s="8"/>
    </row>
    <row r="651" spans="1:88" x14ac:dyDescent="0.3">
      <c r="A651" s="1" t="s">
        <v>2649</v>
      </c>
      <c r="B651" s="1"/>
      <c r="C651" s="1" t="s">
        <v>1878</v>
      </c>
      <c r="D651" s="1"/>
      <c r="E651" s="1"/>
      <c r="F651" s="1"/>
      <c r="G651" s="1"/>
      <c r="H651" s="1">
        <v>12873.82</v>
      </c>
      <c r="I651" s="1">
        <v>-1.1200000000000001</v>
      </c>
      <c r="J651" s="12">
        <v>1065.23</v>
      </c>
      <c r="K651" s="5">
        <v>882.61</v>
      </c>
      <c r="L651" s="5">
        <v>1352.45</v>
      </c>
      <c r="M651" s="13">
        <f t="shared" si="25"/>
        <v>-1.1241771433443071E-2</v>
      </c>
      <c r="N651" s="13">
        <v>-1.4916401568395243E-2</v>
      </c>
      <c r="O651" s="13">
        <v>-2.035255141845882E-3</v>
      </c>
      <c r="P651" s="13">
        <v>-1.2493063465638499E-2</v>
      </c>
      <c r="Q651" s="7"/>
      <c r="R651" s="8"/>
      <c r="S651" s="8"/>
      <c r="T651" s="8"/>
      <c r="U651" s="8"/>
      <c r="V651" s="13"/>
      <c r="W651" s="14"/>
      <c r="X651" s="1"/>
      <c r="Y651" s="1"/>
      <c r="Z651" s="1"/>
      <c r="AA651" s="1"/>
      <c r="AB651" s="1"/>
      <c r="AC651" s="1"/>
      <c r="AD651" s="8"/>
      <c r="AE651" s="8"/>
      <c r="AF651" s="8"/>
      <c r="AG651" s="8"/>
      <c r="AH651" s="9"/>
      <c r="AI651" s="8"/>
      <c r="AJ651" s="13"/>
      <c r="AK651" s="8"/>
      <c r="AL651" s="8"/>
      <c r="AM651" s="8"/>
      <c r="AN651" s="8"/>
      <c r="AO651" s="7"/>
      <c r="AP651" s="7"/>
      <c r="AQ651" s="7"/>
      <c r="AR651" s="7"/>
      <c r="AS651" s="7"/>
      <c r="AT651" s="7"/>
      <c r="AU651" s="8"/>
      <c r="AV651" s="8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7"/>
      <c r="BV651" s="7"/>
      <c r="BW651" s="8"/>
      <c r="BX651" s="8"/>
      <c r="BY651" s="8"/>
      <c r="BZ651" s="8"/>
      <c r="CA651" s="8"/>
      <c r="CC651" s="8"/>
      <c r="CE651" s="7"/>
      <c r="CF651" s="8"/>
      <c r="CG651" s="8"/>
      <c r="CH651" s="8"/>
      <c r="CI651" s="8"/>
      <c r="CJ651" s="8"/>
    </row>
    <row r="652" spans="1:88" x14ac:dyDescent="0.3">
      <c r="A652" s="1" t="s">
        <v>2650</v>
      </c>
      <c r="B652" s="1"/>
      <c r="C652" s="1" t="s">
        <v>1878</v>
      </c>
      <c r="D652" s="1"/>
      <c r="E652" s="1"/>
      <c r="F652" s="1"/>
      <c r="G652" s="1"/>
      <c r="H652" s="1">
        <v>12880.99</v>
      </c>
      <c r="I652" s="1">
        <v>0.05</v>
      </c>
      <c r="J652" s="12">
        <v>1067.3900000000001</v>
      </c>
      <c r="K652" s="5">
        <v>887.36</v>
      </c>
      <c r="L652" s="5">
        <v>1329.29</v>
      </c>
      <c r="M652" s="13">
        <f t="shared" si="25"/>
        <v>5.5694424809415999E-4</v>
      </c>
      <c r="N652" s="13">
        <v>2.0277311003258358E-3</v>
      </c>
      <c r="O652" s="13">
        <v>5.3817654456669306E-3</v>
      </c>
      <c r="P652" s="13">
        <v>-1.7124477799549065E-2</v>
      </c>
      <c r="Q652" s="7"/>
      <c r="R652" s="8"/>
      <c r="S652" s="8"/>
      <c r="T652" s="8"/>
      <c r="U652" s="8"/>
      <c r="V652" s="13"/>
      <c r="W652" s="14"/>
      <c r="X652" s="1"/>
      <c r="Y652" s="1"/>
      <c r="Z652" s="1"/>
      <c r="AA652" s="1"/>
      <c r="AB652" s="1"/>
      <c r="AC652" s="1"/>
      <c r="AD652" s="8"/>
      <c r="AE652" s="8"/>
      <c r="AF652" s="8"/>
      <c r="AG652" s="8"/>
      <c r="AH652" s="9"/>
      <c r="AI652" s="8"/>
      <c r="AJ652" s="13"/>
      <c r="AK652" s="8"/>
      <c r="AL652" s="8"/>
      <c r="AM652" s="8"/>
      <c r="AN652" s="8"/>
      <c r="AO652" s="7"/>
      <c r="AP652" s="7"/>
      <c r="AQ652" s="7"/>
      <c r="AR652" s="7"/>
      <c r="AS652" s="7"/>
      <c r="AT652" s="7"/>
      <c r="AU652" s="8"/>
      <c r="AV652" s="8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7"/>
      <c r="BV652" s="7"/>
      <c r="BW652" s="8"/>
      <c r="BX652" s="8"/>
      <c r="BY652" s="8"/>
      <c r="BZ652" s="8"/>
      <c r="CA652" s="8"/>
      <c r="CC652" s="8"/>
      <c r="CE652" s="7"/>
      <c r="CF652" s="8"/>
      <c r="CG652" s="8"/>
      <c r="CH652" s="8"/>
      <c r="CI652" s="8"/>
      <c r="CJ652" s="8"/>
    </row>
    <row r="653" spans="1:88" x14ac:dyDescent="0.3">
      <c r="A653" s="1" t="s">
        <v>2651</v>
      </c>
      <c r="B653" s="1"/>
      <c r="C653" s="1" t="s">
        <v>1878</v>
      </c>
      <c r="D653" s="1"/>
      <c r="E653" s="1"/>
      <c r="F653" s="1"/>
      <c r="G653" s="1"/>
      <c r="H653" s="1">
        <v>12718.66</v>
      </c>
      <c r="I653" s="1">
        <v>-1.26</v>
      </c>
      <c r="J653" s="12">
        <v>1050.96</v>
      </c>
      <c r="K653" s="5">
        <v>881.63</v>
      </c>
      <c r="L653" s="5">
        <v>1328.26</v>
      </c>
      <c r="M653" s="13">
        <f t="shared" si="25"/>
        <v>-1.2602292215116995E-2</v>
      </c>
      <c r="N653" s="13">
        <v>-1.5392686834240554E-2</v>
      </c>
      <c r="O653" s="13">
        <v>-6.4573566534439353E-3</v>
      </c>
      <c r="P653" s="13">
        <v>-7.7484973181174421E-4</v>
      </c>
      <c r="Q653" s="7"/>
      <c r="R653" s="8"/>
      <c r="S653" s="8"/>
      <c r="T653" s="8"/>
      <c r="U653" s="8"/>
      <c r="V653" s="13"/>
      <c r="W653" s="14"/>
      <c r="X653" s="1"/>
      <c r="Y653" s="1"/>
      <c r="Z653" s="1"/>
      <c r="AA653" s="1"/>
      <c r="AB653" s="1"/>
      <c r="AC653" s="1"/>
      <c r="AD653" s="8"/>
      <c r="AE653" s="8"/>
      <c r="AF653" s="8"/>
      <c r="AG653" s="8"/>
      <c r="AH653" s="9"/>
      <c r="AI653" s="8"/>
      <c r="AJ653" s="13"/>
      <c r="AK653" s="8"/>
      <c r="AL653" s="8"/>
      <c r="AM653" s="8"/>
      <c r="AN653" s="8"/>
      <c r="AO653" s="7"/>
      <c r="AP653" s="7"/>
      <c r="AQ653" s="7"/>
      <c r="AR653" s="7"/>
      <c r="AS653" s="7"/>
      <c r="AT653" s="7"/>
      <c r="AU653" s="8"/>
      <c r="AV653" s="8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7"/>
      <c r="BV653" s="7"/>
      <c r="BW653" s="8"/>
      <c r="BX653" s="8"/>
      <c r="BY653" s="8"/>
      <c r="BZ653" s="8"/>
      <c r="CA653" s="8"/>
      <c r="CC653" s="8"/>
      <c r="CE653" s="7"/>
      <c r="CF653" s="8"/>
      <c r="CG653" s="8"/>
      <c r="CH653" s="8"/>
      <c r="CI653" s="8"/>
      <c r="CJ653" s="8"/>
    </row>
    <row r="654" spans="1:88" x14ac:dyDescent="0.3">
      <c r="A654" s="1" t="s">
        <v>2652</v>
      </c>
      <c r="B654" s="1"/>
      <c r="C654" s="1" t="s">
        <v>1878</v>
      </c>
      <c r="D654" s="1"/>
      <c r="E654" s="1"/>
      <c r="F654" s="1"/>
      <c r="G654" s="1"/>
      <c r="H654" s="1">
        <v>12724.24</v>
      </c>
      <c r="I654" s="1">
        <v>0.04</v>
      </c>
      <c r="J654" s="12">
        <v>1052.8900000000001</v>
      </c>
      <c r="K654" s="5">
        <v>881.65</v>
      </c>
      <c r="L654" s="5">
        <v>1327.5</v>
      </c>
      <c r="M654" s="13">
        <f t="shared" si="25"/>
        <v>4.3872546321699346E-4</v>
      </c>
      <c r="N654" s="13">
        <v>1.8364162289716823E-3</v>
      </c>
      <c r="O654" s="13">
        <v>2.2685253451060206E-5</v>
      </c>
      <c r="P654" s="13">
        <v>-5.7217713399482228E-4</v>
      </c>
      <c r="Q654" s="7"/>
      <c r="R654" s="8"/>
      <c r="S654" s="8"/>
      <c r="T654" s="8"/>
      <c r="U654" s="8"/>
      <c r="V654" s="13"/>
      <c r="W654" s="14"/>
      <c r="X654" s="1"/>
      <c r="Y654" s="1"/>
      <c r="Z654" s="1"/>
      <c r="AA654" s="1"/>
      <c r="AB654" s="1"/>
      <c r="AC654" s="1"/>
      <c r="AD654" s="8"/>
      <c r="AE654" s="8"/>
      <c r="AF654" s="8"/>
      <c r="AG654" s="8"/>
      <c r="AH654" s="9"/>
      <c r="AI654" s="8"/>
      <c r="AJ654" s="13"/>
      <c r="AK654" s="8"/>
      <c r="AL654" s="8"/>
      <c r="AM654" s="8"/>
      <c r="AN654" s="8"/>
      <c r="AO654" s="7"/>
      <c r="AP654" s="7"/>
      <c r="AQ654" s="7"/>
      <c r="AR654" s="7"/>
      <c r="AS654" s="7"/>
      <c r="AT654" s="7"/>
      <c r="AU654" s="8"/>
      <c r="AV654" s="8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7"/>
      <c r="BV654" s="7"/>
      <c r="BW654" s="8"/>
      <c r="BX654" s="8"/>
      <c r="BY654" s="8"/>
      <c r="BZ654" s="8"/>
      <c r="CA654" s="8"/>
      <c r="CC654" s="8"/>
      <c r="CE654" s="7"/>
      <c r="CF654" s="8"/>
      <c r="CG654" s="8"/>
      <c r="CH654" s="8"/>
      <c r="CI654" s="8"/>
      <c r="CJ654" s="8"/>
    </row>
    <row r="655" spans="1:88" x14ac:dyDescent="0.3">
      <c r="A655" s="1" t="s">
        <v>2653</v>
      </c>
      <c r="B655" s="1"/>
      <c r="C655" s="1" t="s">
        <v>1878</v>
      </c>
      <c r="D655" s="1"/>
      <c r="E655" s="1"/>
      <c r="F655" s="1"/>
      <c r="G655" s="1"/>
      <c r="H655" s="1">
        <v>12744.16</v>
      </c>
      <c r="I655" s="1">
        <v>0.15</v>
      </c>
      <c r="J655" s="12">
        <v>1054.8399999999999</v>
      </c>
      <c r="K655" s="5">
        <v>884.73</v>
      </c>
      <c r="L655" s="5">
        <v>1309.47</v>
      </c>
      <c r="M655" s="13">
        <f t="shared" si="25"/>
        <v>1.5655158972167627E-3</v>
      </c>
      <c r="N655" s="13">
        <v>1.852045322872975E-3</v>
      </c>
      <c r="O655" s="13">
        <v>3.4934497816594412E-3</v>
      </c>
      <c r="P655" s="13">
        <v>-1.3581920903954825E-2</v>
      </c>
      <c r="Q655" s="7"/>
      <c r="R655" s="8"/>
      <c r="S655" s="8"/>
      <c r="T655" s="8"/>
      <c r="U655" s="8"/>
      <c r="V655" s="13"/>
      <c r="W655" s="14"/>
      <c r="X655" s="1"/>
      <c r="Y655" s="1"/>
      <c r="Z655" s="1"/>
      <c r="AA655" s="1"/>
      <c r="AB655" s="1"/>
      <c r="AC655" s="1"/>
      <c r="AD655" s="8"/>
      <c r="AE655" s="8"/>
      <c r="AF655" s="8"/>
      <c r="AG655" s="8"/>
      <c r="AH655" s="9"/>
      <c r="AI655" s="8"/>
      <c r="AJ655" s="13"/>
      <c r="AK655" s="8"/>
      <c r="AL655" s="8"/>
      <c r="AM655" s="8"/>
      <c r="AN655" s="8"/>
      <c r="AO655" s="7"/>
      <c r="AP655" s="7"/>
      <c r="AQ655" s="7"/>
      <c r="AR655" s="7"/>
      <c r="AS655" s="7"/>
      <c r="AT655" s="7"/>
      <c r="AU655" s="8"/>
      <c r="AV655" s="8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7"/>
      <c r="BV655" s="7"/>
      <c r="BW655" s="8"/>
      <c r="BX655" s="8"/>
      <c r="BY655" s="8"/>
      <c r="BZ655" s="8"/>
      <c r="CA655" s="8"/>
      <c r="CC655" s="8"/>
      <c r="CE655" s="7"/>
      <c r="CF655" s="8"/>
      <c r="CG655" s="8"/>
      <c r="CH655" s="8"/>
      <c r="CI655" s="8"/>
      <c r="CJ655" s="8"/>
    </row>
    <row r="656" spans="1:88" x14ac:dyDescent="0.3">
      <c r="A656" s="1" t="s">
        <v>2654</v>
      </c>
      <c r="B656" s="1"/>
      <c r="C656" s="1" t="s">
        <v>1878</v>
      </c>
      <c r="D656" s="1"/>
      <c r="E656" s="1"/>
      <c r="F656" s="1"/>
      <c r="G656" s="1"/>
      <c r="H656" s="1">
        <v>12670.25</v>
      </c>
      <c r="I656" s="1">
        <v>-0.56999999999999995</v>
      </c>
      <c r="J656" s="12">
        <v>1048.7</v>
      </c>
      <c r="K656" s="5">
        <v>882.57</v>
      </c>
      <c r="L656" s="5">
        <v>1316.37</v>
      </c>
      <c r="M656" s="13">
        <f t="shared" si="25"/>
        <v>-5.7995191523019241E-3</v>
      </c>
      <c r="N656" s="13">
        <v>-5.8207879868035217E-3</v>
      </c>
      <c r="O656" s="13">
        <v>-2.4414228069580268E-3</v>
      </c>
      <c r="P656" s="13">
        <v>5.2693074297234244E-3</v>
      </c>
      <c r="Q656" s="7"/>
      <c r="R656" s="8"/>
      <c r="S656" s="8"/>
      <c r="T656" s="8"/>
      <c r="U656" s="8"/>
      <c r="V656" s="13"/>
      <c r="W656" s="14"/>
      <c r="X656" s="1"/>
      <c r="Y656" s="1"/>
      <c r="Z656" s="1"/>
      <c r="AA656" s="1"/>
      <c r="AB656" s="1"/>
      <c r="AC656" s="1"/>
      <c r="AD656" s="8"/>
      <c r="AE656" s="8"/>
      <c r="AF656" s="8"/>
      <c r="AG656" s="8"/>
      <c r="AH656" s="9"/>
      <c r="AI656" s="8"/>
      <c r="AJ656" s="13"/>
      <c r="AK656" s="8"/>
      <c r="AL656" s="8"/>
      <c r="AM656" s="8"/>
      <c r="AN656" s="8"/>
      <c r="AO656" s="7"/>
      <c r="AP656" s="7"/>
      <c r="AQ656" s="7"/>
      <c r="AR656" s="7"/>
      <c r="AS656" s="7"/>
      <c r="AT656" s="7"/>
      <c r="AU656" s="8"/>
      <c r="AV656" s="8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7"/>
      <c r="BV656" s="7"/>
      <c r="BW656" s="8"/>
      <c r="BX656" s="8"/>
      <c r="BY656" s="8"/>
      <c r="BZ656" s="8"/>
      <c r="CA656" s="8"/>
      <c r="CC656" s="8"/>
      <c r="CE656" s="7"/>
      <c r="CF656" s="8"/>
      <c r="CG656" s="8"/>
      <c r="CH656" s="8"/>
      <c r="CI656" s="8"/>
      <c r="CJ656" s="8"/>
    </row>
    <row r="657" spans="1:88" x14ac:dyDescent="0.3">
      <c r="A657" s="1" t="s">
        <v>2655</v>
      </c>
      <c r="B657" s="1"/>
      <c r="C657" s="1" t="s">
        <v>1878</v>
      </c>
      <c r="D657" s="1"/>
      <c r="E657" s="1"/>
      <c r="F657" s="1"/>
      <c r="G657" s="1"/>
      <c r="H657" s="1">
        <v>13008.55</v>
      </c>
      <c r="I657" s="1">
        <v>2.67</v>
      </c>
      <c r="J657" s="12">
        <v>1087.8800000000001</v>
      </c>
      <c r="K657" s="5">
        <v>887.07</v>
      </c>
      <c r="L657" s="5">
        <v>1327.58</v>
      </c>
      <c r="M657" s="13">
        <f t="shared" si="25"/>
        <v>2.6700341350802015E-2</v>
      </c>
      <c r="N657" s="13">
        <v>3.7360541622961874E-2</v>
      </c>
      <c r="O657" s="13">
        <v>5.0987457085556187E-3</v>
      </c>
      <c r="P657" s="13">
        <v>8.5158428101521633E-3</v>
      </c>
      <c r="Q657" s="7"/>
      <c r="R657" s="8"/>
      <c r="S657" s="8"/>
      <c r="T657" s="8"/>
      <c r="U657" s="8"/>
      <c r="V657" s="13"/>
      <c r="W657" s="14"/>
      <c r="X657" s="1"/>
      <c r="Y657" s="1"/>
      <c r="Z657" s="1"/>
      <c r="AA657" s="1"/>
      <c r="AB657" s="1"/>
      <c r="AC657" s="1"/>
      <c r="AD657" s="8"/>
      <c r="AE657" s="8"/>
      <c r="AF657" s="8"/>
      <c r="AG657" s="8"/>
      <c r="AH657" s="9"/>
      <c r="AI657" s="8"/>
      <c r="AJ657" s="13"/>
      <c r="AK657" s="8"/>
      <c r="AL657" s="8"/>
      <c r="AM657" s="8"/>
      <c r="AN657" s="8"/>
      <c r="AO657" s="7"/>
      <c r="AP657" s="7"/>
      <c r="AQ657" s="7"/>
      <c r="AR657" s="7"/>
      <c r="AS657" s="7"/>
      <c r="AT657" s="7"/>
      <c r="AU657" s="8"/>
      <c r="AV657" s="8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7"/>
      <c r="BV657" s="7"/>
      <c r="BW657" s="8"/>
      <c r="BX657" s="8"/>
      <c r="BY657" s="8"/>
      <c r="BZ657" s="8"/>
      <c r="CA657" s="8"/>
      <c r="CC657" s="8"/>
      <c r="CE657" s="7"/>
      <c r="CF657" s="8"/>
      <c r="CG657" s="8"/>
      <c r="CH657" s="8"/>
      <c r="CI657" s="8"/>
      <c r="CJ657" s="8"/>
    </row>
    <row r="658" spans="1:88" x14ac:dyDescent="0.3">
      <c r="A658" s="1" t="s">
        <v>2656</v>
      </c>
      <c r="B658" s="1"/>
      <c r="C658" s="1" t="s">
        <v>1878</v>
      </c>
      <c r="D658" s="1"/>
      <c r="E658" s="1"/>
      <c r="F658" s="1"/>
      <c r="G658" s="1"/>
      <c r="H658" s="1">
        <v>12910.46</v>
      </c>
      <c r="I658" s="1">
        <v>-0.75</v>
      </c>
      <c r="J658" s="12">
        <v>1076.45</v>
      </c>
      <c r="K658" s="5">
        <v>882.13</v>
      </c>
      <c r="L658" s="5">
        <v>1302.82</v>
      </c>
      <c r="M658" s="13">
        <f t="shared" si="25"/>
        <v>-7.540425335644696E-3</v>
      </c>
      <c r="N658" s="13">
        <v>-1.0506673530168875E-2</v>
      </c>
      <c r="O658" s="13">
        <v>-5.5688953521143558E-3</v>
      </c>
      <c r="P658" s="13">
        <v>-1.8650476807424043E-2</v>
      </c>
      <c r="Q658" s="7"/>
      <c r="R658" s="8"/>
      <c r="S658" s="8"/>
      <c r="T658" s="8"/>
      <c r="U658" s="8"/>
      <c r="V658" s="13"/>
      <c r="W658" s="14"/>
      <c r="X658" s="1"/>
      <c r="Y658" s="1"/>
      <c r="Z658" s="1"/>
      <c r="AA658" s="1"/>
      <c r="AB658" s="1"/>
      <c r="AC658" s="1"/>
      <c r="AD658" s="8"/>
      <c r="AE658" s="8"/>
      <c r="AF658" s="8"/>
      <c r="AG658" s="8"/>
      <c r="AH658" s="9"/>
      <c r="AI658" s="8"/>
      <c r="AJ658" s="13"/>
      <c r="AK658" s="8"/>
      <c r="AL658" s="8"/>
      <c r="AM658" s="8"/>
      <c r="AN658" s="8"/>
      <c r="AO658" s="7"/>
      <c r="AP658" s="7"/>
      <c r="AQ658" s="7"/>
      <c r="AR658" s="7"/>
      <c r="AS658" s="7"/>
      <c r="AT658" s="7"/>
      <c r="AU658" s="8"/>
      <c r="AV658" s="8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7"/>
      <c r="BV658" s="7"/>
      <c r="BW658" s="8"/>
      <c r="BX658" s="8"/>
      <c r="BY658" s="8"/>
      <c r="BZ658" s="8"/>
      <c r="CA658" s="8"/>
      <c r="CC658" s="8"/>
      <c r="CE658" s="7"/>
      <c r="CF658" s="8"/>
      <c r="CG658" s="8"/>
      <c r="CH658" s="8"/>
      <c r="CI658" s="8"/>
      <c r="CJ658" s="8"/>
    </row>
    <row r="659" spans="1:88" x14ac:dyDescent="0.3">
      <c r="A659" s="1" t="s">
        <v>2657</v>
      </c>
      <c r="B659" s="1"/>
      <c r="C659" s="1" t="s">
        <v>1878</v>
      </c>
      <c r="D659" s="1"/>
      <c r="E659" s="1"/>
      <c r="F659" s="1"/>
      <c r="G659" s="1"/>
      <c r="H659" s="1">
        <v>12957.81</v>
      </c>
      <c r="I659" s="1">
        <v>0.36</v>
      </c>
      <c r="J659" s="12">
        <v>1081.23</v>
      </c>
      <c r="K659" s="5">
        <v>881.36</v>
      </c>
      <c r="L659" s="5">
        <v>1277.76</v>
      </c>
      <c r="M659" s="13">
        <f t="shared" si="25"/>
        <v>3.6675687775649113E-3</v>
      </c>
      <c r="N659" s="13">
        <v>4.4405220864880413E-3</v>
      </c>
      <c r="O659" s="13">
        <v>-8.7288721616995968E-4</v>
      </c>
      <c r="P659" s="13">
        <v>-1.9235197494665401E-2</v>
      </c>
      <c r="Q659" s="7"/>
      <c r="R659" s="8"/>
      <c r="S659" s="8"/>
      <c r="T659" s="8"/>
      <c r="U659" s="8"/>
      <c r="V659" s="13"/>
      <c r="W659" s="14"/>
      <c r="X659" s="1"/>
      <c r="Y659" s="1"/>
      <c r="Z659" s="1"/>
      <c r="AA659" s="1"/>
      <c r="AB659" s="1"/>
      <c r="AC659" s="1"/>
      <c r="AD659" s="8"/>
      <c r="AE659" s="8"/>
      <c r="AF659" s="8"/>
      <c r="AG659" s="8"/>
      <c r="AH659" s="9"/>
      <c r="AI659" s="8"/>
      <c r="AJ659" s="13"/>
      <c r="AK659" s="8"/>
      <c r="AL659" s="8"/>
      <c r="AM659" s="8"/>
      <c r="AN659" s="8"/>
      <c r="AO659" s="7"/>
      <c r="AP659" s="7"/>
      <c r="AQ659" s="7"/>
      <c r="AR659" s="7"/>
      <c r="AS659" s="7"/>
      <c r="AT659" s="7"/>
      <c r="AU659" s="8"/>
      <c r="AV659" s="8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7"/>
      <c r="BV659" s="7"/>
      <c r="BW659" s="8"/>
      <c r="BX659" s="8"/>
      <c r="BY659" s="8"/>
      <c r="BZ659" s="8"/>
      <c r="CA659" s="8"/>
      <c r="CC659" s="8"/>
      <c r="CE659" s="7"/>
      <c r="CF659" s="8"/>
      <c r="CG659" s="8"/>
      <c r="CH659" s="8"/>
      <c r="CI659" s="8"/>
      <c r="CJ659" s="8"/>
    </row>
    <row r="660" spans="1:88" x14ac:dyDescent="0.3">
      <c r="A660" s="1" t="s">
        <v>2658</v>
      </c>
      <c r="B660" s="1"/>
      <c r="C660" s="1" t="s">
        <v>1878</v>
      </c>
      <c r="D660" s="1"/>
      <c r="E660" s="1"/>
      <c r="F660" s="1"/>
      <c r="G660" s="1"/>
      <c r="H660" s="1">
        <v>12983.75</v>
      </c>
      <c r="I660" s="1">
        <v>0.2</v>
      </c>
      <c r="J660" s="12">
        <v>1082.93</v>
      </c>
      <c r="K660" s="5">
        <v>881.52</v>
      </c>
      <c r="L660" s="5">
        <v>1264.71</v>
      </c>
      <c r="M660" s="13">
        <f t="shared" si="25"/>
        <v>2.0018814907767357E-3</v>
      </c>
      <c r="N660" s="13">
        <v>1.5722834179592304E-3</v>
      </c>
      <c r="O660" s="13">
        <v>1.8153762367245641E-4</v>
      </c>
      <c r="P660" s="13">
        <v>-1.0213185574755812E-2</v>
      </c>
      <c r="Q660" s="7"/>
      <c r="R660" s="8"/>
      <c r="S660" s="8"/>
      <c r="T660" s="8"/>
      <c r="U660" s="8"/>
      <c r="V660" s="13"/>
      <c r="W660" s="14"/>
      <c r="X660" s="1"/>
      <c r="Y660" s="1"/>
      <c r="Z660" s="1"/>
      <c r="AA660" s="1"/>
      <c r="AB660" s="1"/>
      <c r="AC660" s="1"/>
      <c r="AD660" s="8"/>
      <c r="AE660" s="8"/>
      <c r="AF660" s="8"/>
      <c r="AG660" s="8"/>
      <c r="AH660" s="9"/>
      <c r="AI660" s="8"/>
      <c r="AJ660" s="13"/>
      <c r="AK660" s="8"/>
      <c r="AL660" s="8"/>
      <c r="AM660" s="8"/>
      <c r="AN660" s="8"/>
      <c r="AO660" s="7"/>
      <c r="AP660" s="7"/>
      <c r="AQ660" s="7"/>
      <c r="AR660" s="7"/>
      <c r="AS660" s="7"/>
      <c r="AT660" s="7"/>
      <c r="AU660" s="8"/>
      <c r="AV660" s="8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7"/>
      <c r="BV660" s="7"/>
      <c r="BW660" s="8"/>
      <c r="BX660" s="8"/>
      <c r="BY660" s="8"/>
      <c r="BZ660" s="8"/>
      <c r="CA660" s="8"/>
      <c r="CC660" s="8"/>
      <c r="CE660" s="7"/>
      <c r="CF660" s="8"/>
      <c r="CG660" s="8"/>
      <c r="CH660" s="8"/>
      <c r="CI660" s="8"/>
      <c r="CJ660" s="8"/>
    </row>
    <row r="661" spans="1:88" x14ac:dyDescent="0.3">
      <c r="A661" s="1" t="s">
        <v>2659</v>
      </c>
      <c r="B661" s="1"/>
      <c r="C661" s="1" t="s">
        <v>1878</v>
      </c>
      <c r="D661" s="1"/>
      <c r="E661" s="1"/>
      <c r="F661" s="1"/>
      <c r="G661" s="1"/>
      <c r="H661" s="1">
        <v>12856.85</v>
      </c>
      <c r="I661" s="1">
        <v>-0.97</v>
      </c>
      <c r="J661" s="12">
        <v>1071.1099999999999</v>
      </c>
      <c r="K661" s="5">
        <v>880.56</v>
      </c>
      <c r="L661" s="5">
        <v>1273.71</v>
      </c>
      <c r="M661" s="13">
        <f t="shared" si="25"/>
        <v>-9.773755656108607E-3</v>
      </c>
      <c r="N661" s="13">
        <v>-1.0914832907020888E-2</v>
      </c>
      <c r="O661" s="13">
        <v>-1.0890280424721288E-3</v>
      </c>
      <c r="P661" s="13">
        <v>7.1162559005621961E-3</v>
      </c>
      <c r="Q661" s="7"/>
      <c r="R661" s="8"/>
      <c r="S661" s="8"/>
      <c r="T661" s="8"/>
      <c r="U661" s="8"/>
      <c r="V661" s="13"/>
      <c r="W661" s="14"/>
      <c r="X661" s="1"/>
      <c r="Y661" s="1"/>
      <c r="Z661" s="1"/>
      <c r="AA661" s="1"/>
      <c r="AB661" s="1"/>
      <c r="AC661" s="1"/>
      <c r="AD661" s="8"/>
      <c r="AE661" s="8"/>
      <c r="AF661" s="8"/>
      <c r="AG661" s="8"/>
      <c r="AH661" s="9"/>
      <c r="AI661" s="8"/>
      <c r="AJ661" s="13"/>
      <c r="AK661" s="8"/>
      <c r="AL661" s="8"/>
      <c r="AM661" s="8"/>
      <c r="AN661" s="8"/>
      <c r="AO661" s="7"/>
      <c r="AP661" s="7"/>
      <c r="AQ661" s="7"/>
      <c r="AR661" s="7"/>
      <c r="AS661" s="7"/>
      <c r="AT661" s="7"/>
      <c r="AU661" s="8"/>
      <c r="AV661" s="8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7"/>
      <c r="BV661" s="7"/>
      <c r="BW661" s="8"/>
      <c r="BX661" s="8"/>
      <c r="BY661" s="8"/>
      <c r="BZ661" s="8"/>
      <c r="CA661" s="8"/>
      <c r="CC661" s="8"/>
      <c r="CE661" s="7"/>
      <c r="CF661" s="8"/>
      <c r="CG661" s="8"/>
      <c r="CH661" s="8"/>
      <c r="CI661" s="8"/>
      <c r="CJ661" s="8"/>
    </row>
    <row r="662" spans="1:88" x14ac:dyDescent="0.3">
      <c r="A662" s="1" t="s">
        <v>2660</v>
      </c>
      <c r="B662" s="1"/>
      <c r="C662" s="1" t="s">
        <v>1878</v>
      </c>
      <c r="D662" s="1"/>
      <c r="E662" s="1"/>
      <c r="F662" s="1"/>
      <c r="G662" s="1"/>
      <c r="H662" s="1">
        <v>13326.65</v>
      </c>
      <c r="I662" s="1">
        <v>3.65</v>
      </c>
      <c r="J662" s="12">
        <v>1120.1600000000001</v>
      </c>
      <c r="K662" s="5">
        <v>891.39</v>
      </c>
      <c r="L662" s="5">
        <v>1268.27</v>
      </c>
      <c r="M662" s="13">
        <f t="shared" si="25"/>
        <v>3.6540832318958216E-2</v>
      </c>
      <c r="N662" s="13">
        <v>4.5793615968481527E-2</v>
      </c>
      <c r="O662" s="13">
        <v>1.2298991550831362E-2</v>
      </c>
      <c r="P662" s="13">
        <v>-4.2709879014847241E-3</v>
      </c>
      <c r="Q662" s="7"/>
      <c r="R662" s="8"/>
      <c r="S662" s="8"/>
      <c r="T662" s="8"/>
      <c r="U662" s="8"/>
      <c r="V662" s="13"/>
      <c r="W662" s="14"/>
      <c r="X662" s="1"/>
      <c r="Y662" s="1"/>
      <c r="Z662" s="1"/>
      <c r="AA662" s="1"/>
      <c r="AB662" s="1"/>
      <c r="AC662" s="1"/>
      <c r="AD662" s="8"/>
      <c r="AE662" s="8"/>
      <c r="AF662" s="8"/>
      <c r="AG662" s="8"/>
      <c r="AH662" s="9"/>
      <c r="AI662" s="8"/>
      <c r="AJ662" s="13"/>
      <c r="AK662" s="8"/>
      <c r="AL662" s="8"/>
      <c r="AM662" s="8"/>
      <c r="AN662" s="8"/>
      <c r="AO662" s="7"/>
      <c r="AP662" s="7"/>
      <c r="AQ662" s="7"/>
      <c r="AR662" s="7"/>
      <c r="AS662" s="7"/>
      <c r="AT662" s="7"/>
      <c r="AU662" s="8"/>
      <c r="AV662" s="8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7"/>
      <c r="BV662" s="7"/>
      <c r="BW662" s="8"/>
      <c r="BX662" s="8"/>
      <c r="BY662" s="8"/>
      <c r="BZ662" s="8"/>
      <c r="CA662" s="8"/>
      <c r="CC662" s="8"/>
      <c r="CE662" s="7"/>
      <c r="CF662" s="8"/>
      <c r="CG662" s="8"/>
      <c r="CH662" s="8"/>
      <c r="CI662" s="8"/>
      <c r="CJ662" s="8"/>
    </row>
    <row r="663" spans="1:88" x14ac:dyDescent="0.3">
      <c r="A663" s="1" t="s">
        <v>2661</v>
      </c>
      <c r="B663" s="1"/>
      <c r="C663" s="1" t="s">
        <v>1878</v>
      </c>
      <c r="D663" s="1"/>
      <c r="E663" s="1"/>
      <c r="F663" s="1"/>
      <c r="G663" s="1"/>
      <c r="H663" s="1">
        <v>13329.4</v>
      </c>
      <c r="I663" s="1">
        <v>0.02</v>
      </c>
      <c r="J663" s="12">
        <v>1118.75</v>
      </c>
      <c r="K663" s="5">
        <v>893.1</v>
      </c>
      <c r="L663" s="5">
        <v>1258.49</v>
      </c>
      <c r="M663" s="13">
        <f t="shared" si="25"/>
        <v>2.0635343465902345E-4</v>
      </c>
      <c r="N663" s="13">
        <v>-1.2587487501786176E-3</v>
      </c>
      <c r="O663" s="13">
        <v>1.9183522363948047E-3</v>
      </c>
      <c r="P663" s="13">
        <v>-7.7112917596410258E-3</v>
      </c>
      <c r="Q663" s="7"/>
      <c r="R663" s="8"/>
      <c r="S663" s="8"/>
      <c r="T663" s="8"/>
      <c r="U663" s="8"/>
      <c r="V663" s="13"/>
      <c r="W663" s="14"/>
      <c r="X663" s="1"/>
      <c r="Y663" s="1"/>
      <c r="Z663" s="1"/>
      <c r="AA663" s="1"/>
      <c r="AB663" s="1"/>
      <c r="AC663" s="1"/>
      <c r="AD663" s="8"/>
      <c r="AE663" s="8"/>
      <c r="AF663" s="8"/>
      <c r="AG663" s="8"/>
      <c r="AH663" s="9"/>
      <c r="AI663" s="8"/>
      <c r="AJ663" s="13"/>
      <c r="AK663" s="8"/>
      <c r="AL663" s="8"/>
      <c r="AM663" s="8"/>
      <c r="AN663" s="8"/>
      <c r="AO663" s="7"/>
      <c r="AP663" s="7"/>
      <c r="AQ663" s="7"/>
      <c r="AR663" s="7"/>
      <c r="AS663" s="7"/>
      <c r="AT663" s="7"/>
      <c r="AU663" s="8"/>
      <c r="AV663" s="8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7"/>
      <c r="BV663" s="7"/>
      <c r="BW663" s="8"/>
      <c r="BX663" s="8"/>
      <c r="BY663" s="8"/>
      <c r="BZ663" s="8"/>
      <c r="CA663" s="8"/>
      <c r="CC663" s="8"/>
      <c r="CE663" s="7"/>
      <c r="CF663" s="8"/>
      <c r="CG663" s="8"/>
      <c r="CH663" s="8"/>
      <c r="CI663" s="8"/>
      <c r="CJ663" s="8"/>
    </row>
    <row r="664" spans="1:88" x14ac:dyDescent="0.3">
      <c r="A664" s="1" t="s">
        <v>2662</v>
      </c>
      <c r="B664" s="1"/>
      <c r="C664" s="1" t="s">
        <v>1878</v>
      </c>
      <c r="D664" s="1"/>
      <c r="E664" s="1"/>
      <c r="F664" s="1"/>
      <c r="G664" s="1"/>
      <c r="H664" s="1">
        <v>13393.93</v>
      </c>
      <c r="I664" s="1">
        <v>0.48</v>
      </c>
      <c r="J664" s="12">
        <v>1124.7</v>
      </c>
      <c r="K664" s="5">
        <v>897.08</v>
      </c>
      <c r="L664" s="5">
        <v>1248.79</v>
      </c>
      <c r="M664" s="13">
        <f t="shared" si="25"/>
        <v>4.841178147553471E-3</v>
      </c>
      <c r="N664" s="13">
        <v>5.3184357541899985E-3</v>
      </c>
      <c r="O664" s="13">
        <v>4.4563878625014652E-3</v>
      </c>
      <c r="P664" s="13">
        <v>-7.7076496436205844E-3</v>
      </c>
      <c r="Q664" s="7"/>
      <c r="R664" s="8"/>
      <c r="S664" s="8"/>
      <c r="T664" s="8"/>
      <c r="U664" s="8"/>
      <c r="V664" s="13"/>
      <c r="W664" s="14"/>
      <c r="X664" s="1"/>
      <c r="Y664" s="1"/>
      <c r="Z664" s="1"/>
      <c r="AA664" s="1"/>
      <c r="AB664" s="1"/>
      <c r="AC664" s="1"/>
      <c r="AD664" s="8"/>
      <c r="AE664" s="8"/>
      <c r="AF664" s="8"/>
      <c r="AG664" s="8"/>
      <c r="AH664" s="9"/>
      <c r="AI664" s="8"/>
      <c r="AJ664" s="13"/>
      <c r="AK664" s="8"/>
      <c r="AL664" s="8"/>
      <c r="AM664" s="8"/>
      <c r="AN664" s="8"/>
      <c r="AO664" s="7"/>
      <c r="AP664" s="7"/>
      <c r="AQ664" s="7"/>
      <c r="AR664" s="7"/>
      <c r="AS664" s="7"/>
      <c r="AT664" s="7"/>
      <c r="AU664" s="8"/>
      <c r="AV664" s="8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7"/>
      <c r="BV664" s="7"/>
      <c r="BW664" s="8"/>
      <c r="BX664" s="8"/>
      <c r="BY664" s="8"/>
      <c r="BZ664" s="8"/>
      <c r="CA664" s="8"/>
      <c r="CC664" s="8"/>
      <c r="CE664" s="7"/>
      <c r="CF664" s="8"/>
      <c r="CG664" s="8"/>
      <c r="CH664" s="8"/>
      <c r="CI664" s="8"/>
      <c r="CJ664" s="8"/>
    </row>
    <row r="665" spans="1:88" x14ac:dyDescent="0.3">
      <c r="A665" s="1" t="s">
        <v>2663</v>
      </c>
      <c r="B665" s="1"/>
      <c r="C665" s="1" t="s">
        <v>1878</v>
      </c>
      <c r="D665" s="1"/>
      <c r="E665" s="1"/>
      <c r="F665" s="1"/>
      <c r="G665" s="1"/>
      <c r="H665" s="1">
        <v>13472.04</v>
      </c>
      <c r="I665" s="1">
        <v>0.57999999999999996</v>
      </c>
      <c r="J665" s="12">
        <v>1131.99</v>
      </c>
      <c r="K665" s="5">
        <v>901.82</v>
      </c>
      <c r="L665" s="5">
        <v>1259.47</v>
      </c>
      <c r="M665" s="13">
        <f t="shared" si="25"/>
        <v>5.8317461715866603E-3</v>
      </c>
      <c r="N665" s="13">
        <v>6.4817284609228754E-3</v>
      </c>
      <c r="O665" s="13">
        <v>5.2838096936729251E-3</v>
      </c>
      <c r="P665" s="13">
        <v>8.552278605690411E-3</v>
      </c>
      <c r="Q665" s="7"/>
      <c r="R665" s="8"/>
      <c r="S665" s="8"/>
      <c r="T665" s="8"/>
      <c r="U665" s="8"/>
      <c r="V665" s="13"/>
      <c r="W665" s="14"/>
      <c r="X665" s="1"/>
      <c r="Y665" s="1"/>
      <c r="Z665" s="1"/>
      <c r="AA665" s="1"/>
      <c r="AB665" s="1"/>
      <c r="AC665" s="1"/>
      <c r="AD665" s="8"/>
      <c r="AE665" s="8"/>
      <c r="AF665" s="8"/>
      <c r="AG665" s="8"/>
      <c r="AH665" s="9"/>
      <c r="AI665" s="8"/>
      <c r="AJ665" s="13"/>
      <c r="AK665" s="8"/>
      <c r="AL665" s="8"/>
      <c r="AM665" s="8"/>
      <c r="AN665" s="8"/>
      <c r="AO665" s="7"/>
      <c r="AP665" s="7"/>
      <c r="AQ665" s="7"/>
      <c r="AR665" s="7"/>
      <c r="AS665" s="7"/>
      <c r="AT665" s="7"/>
      <c r="AU665" s="8"/>
      <c r="AV665" s="8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7"/>
      <c r="BV665" s="7"/>
      <c r="BW665" s="8"/>
      <c r="BX665" s="8"/>
      <c r="BY665" s="8"/>
      <c r="BZ665" s="8"/>
      <c r="CA665" s="8"/>
      <c r="CC665" s="8"/>
      <c r="CE665" s="7"/>
      <c r="CF665" s="8"/>
      <c r="CG665" s="8"/>
      <c r="CH665" s="8"/>
      <c r="CI665" s="8"/>
      <c r="CJ665" s="8"/>
    </row>
    <row r="666" spans="1:88" x14ac:dyDescent="0.3">
      <c r="A666" s="1" t="s">
        <v>2664</v>
      </c>
      <c r="B666" s="1"/>
      <c r="C666" s="1" t="s">
        <v>1878</v>
      </c>
      <c r="D666" s="1"/>
      <c r="E666" s="1"/>
      <c r="F666" s="1"/>
      <c r="G666" s="1"/>
      <c r="H666" s="1">
        <v>13764.81</v>
      </c>
      <c r="I666" s="1">
        <v>2.17</v>
      </c>
      <c r="J666" s="12">
        <v>1162.1400000000001</v>
      </c>
      <c r="K666" s="5">
        <v>903.19</v>
      </c>
      <c r="L666" s="5">
        <v>1273.1500000000001</v>
      </c>
      <c r="M666" s="13">
        <f t="shared" si="25"/>
        <v>2.1731675381011284E-2</v>
      </c>
      <c r="N666" s="13">
        <v>2.663451090557345E-2</v>
      </c>
      <c r="O666" s="13">
        <v>1.5191501630036353E-3</v>
      </c>
      <c r="P666" s="13">
        <v>1.0861711672370156E-2</v>
      </c>
      <c r="Q666" s="7"/>
      <c r="R666" s="8"/>
      <c r="S666" s="8"/>
      <c r="T666" s="8"/>
      <c r="U666" s="8"/>
      <c r="V666" s="13"/>
      <c r="W666" s="14"/>
      <c r="X666" s="1"/>
      <c r="Y666" s="1"/>
      <c r="Z666" s="1"/>
      <c r="AA666" s="1"/>
      <c r="AB666" s="1"/>
      <c r="AC666" s="1"/>
      <c r="AD666" s="8"/>
      <c r="AE666" s="8"/>
      <c r="AF666" s="8"/>
      <c r="AG666" s="8"/>
      <c r="AH666" s="9"/>
      <c r="AI666" s="8"/>
      <c r="AJ666" s="13"/>
      <c r="AK666" s="8"/>
      <c r="AL666" s="8"/>
      <c r="AM666" s="8"/>
      <c r="AN666" s="8"/>
      <c r="AO666" s="7"/>
      <c r="AP666" s="7"/>
      <c r="AQ666" s="7"/>
      <c r="AR666" s="7"/>
      <c r="AS666" s="7"/>
      <c r="AT666" s="7"/>
      <c r="AU666" s="8"/>
      <c r="AV666" s="8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7"/>
      <c r="BV666" s="7"/>
      <c r="BW666" s="8"/>
      <c r="BX666" s="8"/>
      <c r="BY666" s="8"/>
      <c r="BZ666" s="8"/>
      <c r="CA666" s="8"/>
      <c r="CC666" s="8"/>
      <c r="CE666" s="7"/>
      <c r="CF666" s="8"/>
      <c r="CG666" s="8"/>
      <c r="CH666" s="8"/>
      <c r="CI666" s="8"/>
      <c r="CJ666" s="8"/>
    </row>
    <row r="667" spans="1:88" x14ac:dyDescent="0.3">
      <c r="A667" s="1" t="s">
        <v>2665</v>
      </c>
      <c r="B667" s="1"/>
      <c r="C667" s="1" t="s">
        <v>1878</v>
      </c>
      <c r="D667" s="1"/>
      <c r="E667" s="1"/>
      <c r="F667" s="1"/>
      <c r="G667" s="1"/>
      <c r="H667" s="1">
        <v>13480.1</v>
      </c>
      <c r="I667" s="1">
        <v>-2.06</v>
      </c>
      <c r="J667" s="12">
        <v>1132.0999999999999</v>
      </c>
      <c r="K667" s="5">
        <v>897.52</v>
      </c>
      <c r="L667" s="5">
        <v>1291.7</v>
      </c>
      <c r="M667" s="13">
        <f t="shared" si="25"/>
        <v>-2.0683903373893253E-2</v>
      </c>
      <c r="N667" s="13">
        <v>-2.5848865024868051E-2</v>
      </c>
      <c r="O667" s="13">
        <v>-6.2777488679016669E-3</v>
      </c>
      <c r="P667" s="13">
        <v>1.4570160625220874E-2</v>
      </c>
      <c r="Q667" s="7"/>
      <c r="R667" s="8"/>
      <c r="S667" s="8"/>
      <c r="T667" s="8"/>
      <c r="U667" s="8"/>
      <c r="V667" s="13"/>
      <c r="W667" s="14"/>
      <c r="X667" s="1"/>
      <c r="Y667" s="1"/>
      <c r="Z667" s="1"/>
      <c r="AA667" s="1"/>
      <c r="AB667" s="1"/>
      <c r="AC667" s="1"/>
      <c r="AD667" s="8"/>
      <c r="AE667" s="8"/>
      <c r="AF667" s="8"/>
      <c r="AG667" s="8"/>
      <c r="AH667" s="9"/>
      <c r="AI667" s="8"/>
      <c r="AJ667" s="13"/>
      <c r="AK667" s="8"/>
      <c r="AL667" s="8"/>
      <c r="AM667" s="8"/>
      <c r="AN667" s="8"/>
      <c r="AO667" s="7"/>
      <c r="AP667" s="7"/>
      <c r="AQ667" s="7"/>
      <c r="AR667" s="7"/>
      <c r="AS667" s="7"/>
      <c r="AT667" s="7"/>
      <c r="AU667" s="8"/>
      <c r="AV667" s="8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7"/>
      <c r="BV667" s="7"/>
      <c r="BW667" s="8"/>
      <c r="BX667" s="8"/>
      <c r="BY667" s="8"/>
      <c r="BZ667" s="8"/>
      <c r="CA667" s="8"/>
      <c r="CC667" s="8"/>
      <c r="CE667" s="7"/>
      <c r="CF667" s="8"/>
      <c r="CG667" s="8"/>
      <c r="CH667" s="8"/>
      <c r="CI667" s="8"/>
      <c r="CJ667" s="8"/>
    </row>
    <row r="668" spans="1:88" x14ac:dyDescent="0.3">
      <c r="A668" s="1" t="s">
        <v>2666</v>
      </c>
      <c r="B668" s="1"/>
      <c r="C668" s="1" t="s">
        <v>1878</v>
      </c>
      <c r="D668" s="1"/>
      <c r="E668" s="1"/>
      <c r="F668" s="1"/>
      <c r="G668" s="1"/>
      <c r="H668" s="1">
        <v>13270.98</v>
      </c>
      <c r="I668" s="1">
        <v>-1.55</v>
      </c>
      <c r="J668" s="12">
        <v>1109.49</v>
      </c>
      <c r="K668" s="5">
        <v>893.94</v>
      </c>
      <c r="L668" s="5">
        <v>1291.23</v>
      </c>
      <c r="M668" s="13">
        <f t="shared" si="25"/>
        <v>-1.5513238032358823E-2</v>
      </c>
      <c r="N668" s="13">
        <v>-1.9971733945764458E-2</v>
      </c>
      <c r="O668" s="13">
        <v>-3.9887690525001185E-3</v>
      </c>
      <c r="P668" s="13">
        <v>-3.6386157776580053E-4</v>
      </c>
      <c r="Q668" s="7"/>
      <c r="R668" s="8"/>
      <c r="S668" s="8"/>
      <c r="T668" s="8"/>
      <c r="U668" s="8"/>
      <c r="V668" s="13"/>
      <c r="W668" s="14"/>
      <c r="X668" s="1"/>
      <c r="Y668" s="1"/>
      <c r="Z668" s="1"/>
      <c r="AA668" s="1"/>
      <c r="AB668" s="1"/>
      <c r="AC668" s="1"/>
      <c r="AD668" s="8"/>
      <c r="AE668" s="8"/>
      <c r="AF668" s="8"/>
      <c r="AG668" s="8"/>
      <c r="AH668" s="9"/>
      <c r="AI668" s="8"/>
      <c r="AJ668" s="13"/>
      <c r="AK668" s="8"/>
      <c r="AL668" s="8"/>
      <c r="AM668" s="8"/>
      <c r="AN668" s="8"/>
      <c r="AO668" s="7"/>
      <c r="AP668" s="7"/>
      <c r="AQ668" s="7"/>
      <c r="AR668" s="7"/>
      <c r="AS668" s="7"/>
      <c r="AT668" s="7"/>
      <c r="AU668" s="8"/>
      <c r="AV668" s="8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7"/>
      <c r="BV668" s="7"/>
      <c r="BW668" s="8"/>
      <c r="BX668" s="8"/>
      <c r="BY668" s="8"/>
      <c r="BZ668" s="8"/>
      <c r="CA668" s="8"/>
      <c r="CC668" s="8"/>
      <c r="CE668" s="7"/>
      <c r="CF668" s="8"/>
      <c r="CG668" s="8"/>
      <c r="CH668" s="8"/>
      <c r="CI668" s="8"/>
      <c r="CJ668" s="8"/>
    </row>
    <row r="669" spans="1:88" x14ac:dyDescent="0.3">
      <c r="A669" s="1" t="s">
        <v>2667</v>
      </c>
      <c r="B669" s="1"/>
      <c r="C669" s="1" t="s">
        <v>1878</v>
      </c>
      <c r="D669" s="1"/>
      <c r="E669" s="1"/>
      <c r="F669" s="1"/>
      <c r="G669" s="1"/>
      <c r="H669" s="1">
        <v>13433.85</v>
      </c>
      <c r="I669" s="1">
        <v>1.22</v>
      </c>
      <c r="J669" s="12">
        <v>1124.03</v>
      </c>
      <c r="K669" s="5">
        <v>901.77</v>
      </c>
      <c r="L669" s="5">
        <v>1291.3599999999999</v>
      </c>
      <c r="M669" s="13">
        <f t="shared" si="25"/>
        <v>1.2272643015059925E-2</v>
      </c>
      <c r="N669" s="13">
        <v>1.3105120370620726E-2</v>
      </c>
      <c r="O669" s="13">
        <v>8.7589771125577975E-3</v>
      </c>
      <c r="P669" s="13">
        <v>1.0067919735434749E-4</v>
      </c>
      <c r="Q669" s="7"/>
      <c r="R669" s="8"/>
      <c r="S669" s="8"/>
      <c r="T669" s="8"/>
      <c r="U669" s="8"/>
      <c r="V669" s="13"/>
      <c r="W669" s="14"/>
      <c r="X669" s="1"/>
      <c r="Y669" s="1"/>
      <c r="Z669" s="1"/>
      <c r="AA669" s="1"/>
      <c r="AB669" s="1"/>
      <c r="AC669" s="1"/>
      <c r="AD669" s="8"/>
      <c r="AE669" s="8"/>
      <c r="AF669" s="8"/>
      <c r="AG669" s="8"/>
      <c r="AH669" s="9"/>
      <c r="AI669" s="8"/>
      <c r="AJ669" s="13"/>
      <c r="AK669" s="8"/>
      <c r="AL669" s="8"/>
      <c r="AM669" s="8"/>
      <c r="AN669" s="8"/>
      <c r="AO669" s="7"/>
      <c r="AP669" s="7"/>
      <c r="AQ669" s="7"/>
      <c r="AR669" s="7"/>
      <c r="AS669" s="7"/>
      <c r="AT669" s="7"/>
      <c r="AU669" s="8"/>
      <c r="AV669" s="8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7"/>
      <c r="BV669" s="7"/>
      <c r="BW669" s="8"/>
      <c r="BX669" s="8"/>
      <c r="BY669" s="8"/>
      <c r="BZ669" s="8"/>
      <c r="CA669" s="8"/>
      <c r="CC669" s="8"/>
      <c r="CE669" s="7"/>
      <c r="CF669" s="8"/>
      <c r="CG669" s="8"/>
      <c r="CH669" s="8"/>
      <c r="CI669" s="8"/>
      <c r="CJ669" s="8"/>
    </row>
    <row r="670" spans="1:88" x14ac:dyDescent="0.3">
      <c r="A670" s="1" t="s">
        <v>2668</v>
      </c>
      <c r="B670" s="1"/>
      <c r="C670" s="1" t="s">
        <v>1878</v>
      </c>
      <c r="D670" s="1"/>
      <c r="E670" s="1"/>
      <c r="F670" s="1"/>
      <c r="G670" s="1"/>
      <c r="H670" s="1">
        <v>13409.51</v>
      </c>
      <c r="I670" s="1">
        <v>-0.18</v>
      </c>
      <c r="J670" s="12">
        <v>1118.5899999999999</v>
      </c>
      <c r="K670" s="5">
        <v>903.13</v>
      </c>
      <c r="L670" s="5">
        <v>1288.8399999999999</v>
      </c>
      <c r="M670" s="13">
        <f t="shared" si="25"/>
        <v>-1.8118409837835081E-3</v>
      </c>
      <c r="N670" s="13">
        <v>-4.8397284769979843E-3</v>
      </c>
      <c r="O670" s="13">
        <v>1.5081450924292472E-3</v>
      </c>
      <c r="P670" s="13">
        <v>-1.9514310494362919E-3</v>
      </c>
      <c r="Q670" s="7"/>
      <c r="R670" s="8"/>
      <c r="S670" s="8"/>
      <c r="T670" s="8"/>
      <c r="U670" s="8"/>
      <c r="V670" s="13"/>
      <c r="W670" s="14"/>
      <c r="X670" s="1"/>
      <c r="Y670" s="1"/>
      <c r="Z670" s="1"/>
      <c r="AA670" s="1"/>
      <c r="AB670" s="1"/>
      <c r="AC670" s="1"/>
      <c r="AD670" s="8"/>
      <c r="AE670" s="8"/>
      <c r="AF670" s="8"/>
      <c r="AG670" s="8"/>
      <c r="AH670" s="9"/>
      <c r="AI670" s="8"/>
      <c r="AJ670" s="13"/>
      <c r="AK670" s="8"/>
      <c r="AL670" s="8"/>
      <c r="AM670" s="8"/>
      <c r="AN670" s="8"/>
      <c r="AO670" s="7"/>
      <c r="AP670" s="7"/>
      <c r="AQ670" s="7"/>
      <c r="AR670" s="7"/>
      <c r="AS670" s="7"/>
      <c r="AT670" s="7"/>
      <c r="AU670" s="8"/>
      <c r="AV670" s="8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7"/>
      <c r="BV670" s="7"/>
      <c r="BW670" s="8"/>
      <c r="BX670" s="8"/>
      <c r="BY670" s="8"/>
      <c r="BZ670" s="8"/>
      <c r="CA670" s="8"/>
      <c r="CC670" s="8"/>
      <c r="CE670" s="7"/>
      <c r="CF670" s="8"/>
      <c r="CG670" s="8"/>
      <c r="CH670" s="8"/>
      <c r="CI670" s="8"/>
      <c r="CJ670" s="8"/>
    </row>
    <row r="671" spans="1:88" x14ac:dyDescent="0.3">
      <c r="A671" s="1" t="s">
        <v>2669</v>
      </c>
      <c r="B671" s="1"/>
      <c r="C671" s="1" t="s">
        <v>1878</v>
      </c>
      <c r="D671" s="1"/>
      <c r="E671" s="1"/>
      <c r="F671" s="1"/>
      <c r="G671" s="1"/>
      <c r="H671" s="1">
        <v>12966.93</v>
      </c>
      <c r="I671" s="1">
        <v>-3.3</v>
      </c>
      <c r="J671" s="12">
        <v>1067.49</v>
      </c>
      <c r="K671" s="5">
        <v>891.48</v>
      </c>
      <c r="L671" s="5">
        <v>1273.04</v>
      </c>
      <c r="M671" s="13">
        <f t="shared" si="25"/>
        <v>-3.3004934557638532E-2</v>
      </c>
      <c r="N671" s="13">
        <v>-4.5682511018335537E-2</v>
      </c>
      <c r="O671" s="13">
        <v>-1.289958256286472E-2</v>
      </c>
      <c r="P671" s="13">
        <v>-1.2259085689457105E-2</v>
      </c>
      <c r="Q671" s="7"/>
      <c r="R671" s="8"/>
      <c r="S671" s="8"/>
      <c r="T671" s="8"/>
      <c r="U671" s="8"/>
      <c r="V671" s="13"/>
      <c r="W671" s="14"/>
      <c r="X671" s="1"/>
      <c r="Y671" s="1"/>
      <c r="Z671" s="1"/>
      <c r="AA671" s="1"/>
      <c r="AB671" s="1"/>
      <c r="AC671" s="1"/>
      <c r="AD671" s="8"/>
      <c r="AE671" s="8"/>
      <c r="AF671" s="8"/>
      <c r="AG671" s="8"/>
      <c r="AH671" s="9"/>
      <c r="AI671" s="8"/>
      <c r="AJ671" s="13"/>
      <c r="AK671" s="8"/>
      <c r="AL671" s="8"/>
      <c r="AM671" s="8"/>
      <c r="AN671" s="8"/>
      <c r="AO671" s="7"/>
      <c r="AP671" s="7"/>
      <c r="AQ671" s="7"/>
      <c r="AR671" s="7"/>
      <c r="AS671" s="7"/>
      <c r="AT671" s="7"/>
      <c r="AU671" s="8"/>
      <c r="AV671" s="8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7"/>
      <c r="BV671" s="7"/>
      <c r="BW671" s="8"/>
      <c r="BX671" s="8"/>
      <c r="BY671" s="8"/>
      <c r="BZ671" s="8"/>
      <c r="CA671" s="8"/>
      <c r="CC671" s="8"/>
      <c r="CE671" s="7"/>
      <c r="CF671" s="8"/>
      <c r="CG671" s="8"/>
      <c r="CH671" s="8"/>
      <c r="CI671" s="8"/>
      <c r="CJ671" s="8"/>
    </row>
    <row r="672" spans="1:88" x14ac:dyDescent="0.3">
      <c r="A672" s="1" t="s">
        <v>2670</v>
      </c>
      <c r="B672" s="1"/>
      <c r="C672" s="1" t="s">
        <v>1878</v>
      </c>
      <c r="D672" s="1"/>
      <c r="E672" s="1"/>
      <c r="F672" s="1"/>
      <c r="G672" s="1"/>
      <c r="H672" s="1">
        <v>12857.08</v>
      </c>
      <c r="I672" s="1">
        <v>-0.84</v>
      </c>
      <c r="J672" s="12">
        <v>1051.79</v>
      </c>
      <c r="K672" s="5">
        <v>883.82</v>
      </c>
      <c r="L672" s="5">
        <v>1269.07</v>
      </c>
      <c r="M672" s="13">
        <f t="shared" si="25"/>
        <v>-8.4715503207004605E-3</v>
      </c>
      <c r="N672" s="13">
        <v>-1.4707397727379168E-2</v>
      </c>
      <c r="O672" s="13">
        <v>-8.5924529995063947E-3</v>
      </c>
      <c r="P672" s="13">
        <v>-3.1185194495066959E-3</v>
      </c>
      <c r="Q672" s="7"/>
      <c r="R672" s="8"/>
      <c r="S672" s="8"/>
      <c r="T672" s="8"/>
      <c r="U672" s="8"/>
      <c r="V672" s="13"/>
      <c r="W672" s="14"/>
      <c r="X672" s="1"/>
      <c r="Y672" s="1"/>
      <c r="Z672" s="1"/>
      <c r="AA672" s="1"/>
      <c r="AB672" s="1"/>
      <c r="AC672" s="1"/>
      <c r="AD672" s="8"/>
      <c r="AE672" s="8"/>
      <c r="AF672" s="8"/>
      <c r="AG672" s="8"/>
      <c r="AH672" s="9"/>
      <c r="AI672" s="8"/>
      <c r="AJ672" s="13"/>
      <c r="AK672" s="8"/>
      <c r="AL672" s="8"/>
      <c r="AM672" s="8"/>
      <c r="AN672" s="8"/>
      <c r="AO672" s="7"/>
      <c r="AP672" s="7"/>
      <c r="AQ672" s="7"/>
      <c r="AR672" s="7"/>
      <c r="AS672" s="7"/>
      <c r="AT672" s="7"/>
      <c r="AU672" s="8"/>
      <c r="AV672" s="8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7"/>
      <c r="BV672" s="7"/>
      <c r="BW672" s="8"/>
      <c r="BX672" s="8"/>
      <c r="BY672" s="8"/>
      <c r="BZ672" s="8"/>
      <c r="CA672" s="8"/>
      <c r="CC672" s="8"/>
      <c r="CE672" s="7"/>
      <c r="CF672" s="8"/>
      <c r="CG672" s="8"/>
      <c r="CH672" s="8"/>
      <c r="CI672" s="8"/>
      <c r="CJ672" s="8"/>
    </row>
    <row r="673" spans="1:88" x14ac:dyDescent="0.3">
      <c r="A673" s="1" t="s">
        <v>2671</v>
      </c>
      <c r="B673" s="1"/>
      <c r="C673" s="1" t="s">
        <v>1878</v>
      </c>
      <c r="D673" s="1"/>
      <c r="E673" s="1"/>
      <c r="F673" s="1"/>
      <c r="G673" s="1"/>
      <c r="H673" s="1">
        <v>12770.83</v>
      </c>
      <c r="I673" s="1">
        <v>-0.67</v>
      </c>
      <c r="J673" s="12">
        <v>1039.21</v>
      </c>
      <c r="K673" s="5">
        <v>881.81</v>
      </c>
      <c r="L673" s="5">
        <v>1268.82</v>
      </c>
      <c r="M673" s="13">
        <f t="shared" si="25"/>
        <v>-6.7083661297899777E-3</v>
      </c>
      <c r="N673" s="13">
        <v>-1.1960562469694458E-2</v>
      </c>
      <c r="O673" s="13">
        <v>-2.2742187323211427E-3</v>
      </c>
      <c r="P673" s="13">
        <v>-1.9699464962530389E-4</v>
      </c>
      <c r="Q673" s="7"/>
      <c r="R673" s="8"/>
      <c r="S673" s="8"/>
      <c r="T673" s="8"/>
      <c r="U673" s="8"/>
      <c r="V673" s="13"/>
      <c r="W673" s="14"/>
      <c r="X673" s="1"/>
      <c r="Y673" s="1"/>
      <c r="Z673" s="1"/>
      <c r="AA673" s="1"/>
      <c r="AB673" s="1"/>
      <c r="AC673" s="1"/>
      <c r="AD673" s="8"/>
      <c r="AE673" s="8"/>
      <c r="AF673" s="8"/>
      <c r="AG673" s="8"/>
      <c r="AH673" s="9"/>
      <c r="AI673" s="8"/>
      <c r="AJ673" s="13"/>
      <c r="AK673" s="8"/>
      <c r="AL673" s="8"/>
      <c r="AM673" s="8"/>
      <c r="AN673" s="8"/>
      <c r="AO673" s="7"/>
      <c r="AP673" s="7"/>
      <c r="AQ673" s="7"/>
      <c r="AR673" s="7"/>
      <c r="AS673" s="7"/>
      <c r="AT673" s="7"/>
      <c r="AU673" s="8"/>
      <c r="AV673" s="8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7"/>
      <c r="BV673" s="7"/>
      <c r="BW673" s="8"/>
      <c r="BX673" s="8"/>
      <c r="BY673" s="8"/>
      <c r="BZ673" s="8"/>
      <c r="CA673" s="8"/>
      <c r="CC673" s="8"/>
      <c r="CE673" s="7"/>
      <c r="CF673" s="8"/>
      <c r="CG673" s="8"/>
      <c r="CH673" s="8"/>
      <c r="CI673" s="8"/>
      <c r="CJ673" s="8"/>
    </row>
    <row r="674" spans="1:88" x14ac:dyDescent="0.3">
      <c r="A674" s="1" t="s">
        <v>2672</v>
      </c>
      <c r="B674" s="1"/>
      <c r="C674" s="1" t="s">
        <v>1878</v>
      </c>
      <c r="D674" s="1"/>
      <c r="E674" s="1"/>
      <c r="F674" s="1"/>
      <c r="G674" s="1"/>
      <c r="H674" s="1">
        <v>12992.78</v>
      </c>
      <c r="I674" s="1">
        <v>1.73</v>
      </c>
      <c r="J674" s="12">
        <v>1064.1600000000001</v>
      </c>
      <c r="K674" s="5">
        <v>888.5</v>
      </c>
      <c r="L674" s="5">
        <v>1273.4000000000001</v>
      </c>
      <c r="M674" s="13">
        <f t="shared" si="25"/>
        <v>1.7379449886969045E-2</v>
      </c>
      <c r="N674" s="13">
        <v>2.4008621933969021E-2</v>
      </c>
      <c r="O674" s="13">
        <v>7.5866683299123938E-3</v>
      </c>
      <c r="P674" s="13">
        <v>3.6096530634763813E-3</v>
      </c>
      <c r="Q674" s="7"/>
      <c r="R674" s="8"/>
      <c r="S674" s="8"/>
      <c r="T674" s="8"/>
      <c r="U674" s="8"/>
      <c r="V674" s="13"/>
      <c r="W674" s="14"/>
      <c r="X674" s="1"/>
      <c r="Y674" s="1"/>
      <c r="Z674" s="1"/>
      <c r="AA674" s="1"/>
      <c r="AB674" s="1"/>
      <c r="AC674" s="1"/>
      <c r="AD674" s="8"/>
      <c r="AE674" s="8"/>
      <c r="AF674" s="8"/>
      <c r="AG674" s="8"/>
      <c r="AH674" s="9"/>
      <c r="AI674" s="8"/>
      <c r="AJ674" s="13"/>
      <c r="AK674" s="8"/>
      <c r="AL674" s="8"/>
      <c r="AM674" s="8"/>
      <c r="AN674" s="8"/>
      <c r="AO674" s="7"/>
      <c r="AP674" s="7"/>
      <c r="AQ674" s="7"/>
      <c r="AR674" s="7"/>
      <c r="AS674" s="7"/>
      <c r="AT674" s="7"/>
      <c r="AU674" s="8"/>
      <c r="AV674" s="8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7"/>
      <c r="BV674" s="7"/>
      <c r="BW674" s="8"/>
      <c r="BX674" s="8"/>
      <c r="BY674" s="8"/>
      <c r="BZ674" s="8"/>
      <c r="CA674" s="8"/>
      <c r="CC674" s="8"/>
      <c r="CE674" s="7"/>
      <c r="CF674" s="8"/>
      <c r="CG674" s="8"/>
      <c r="CH674" s="8"/>
      <c r="CI674" s="8"/>
      <c r="CJ674" s="8"/>
    </row>
    <row r="675" spans="1:88" x14ac:dyDescent="0.3">
      <c r="A675" s="1" t="s">
        <v>2673</v>
      </c>
      <c r="B675" s="1"/>
      <c r="C675" s="1" t="s">
        <v>1878</v>
      </c>
      <c r="D675" s="1"/>
      <c r="E675" s="1"/>
      <c r="F675" s="1"/>
      <c r="G675" s="1"/>
      <c r="H675" s="1">
        <v>13044.58</v>
      </c>
      <c r="I675" s="1">
        <v>0.39</v>
      </c>
      <c r="J675" s="12">
        <v>1071.8</v>
      </c>
      <c r="K675" s="5">
        <v>888.61</v>
      </c>
      <c r="L675" s="5">
        <v>1273.3599999999999</v>
      </c>
      <c r="M675" s="13">
        <f t="shared" si="25"/>
        <v>3.9868296084439869E-3</v>
      </c>
      <c r="N675" s="13">
        <v>7.1793715230790145E-3</v>
      </c>
      <c r="O675" s="13">
        <v>1.2380416432189456E-4</v>
      </c>
      <c r="P675" s="13">
        <v>-3.1411967959971143E-5</v>
      </c>
      <c r="Q675" s="7"/>
      <c r="R675" s="8"/>
      <c r="S675" s="8"/>
      <c r="T675" s="8"/>
      <c r="U675" s="8"/>
      <c r="V675" s="13"/>
      <c r="W675" s="14"/>
      <c r="X675" s="1"/>
      <c r="Y675" s="1"/>
      <c r="Z675" s="1"/>
      <c r="AA675" s="1"/>
      <c r="AB675" s="1"/>
      <c r="AC675" s="1"/>
      <c r="AD675" s="8"/>
      <c r="AE675" s="8"/>
      <c r="AF675" s="8"/>
      <c r="AG675" s="8"/>
      <c r="AH675" s="9"/>
      <c r="AI675" s="8"/>
      <c r="AJ675" s="13"/>
      <c r="AK675" s="8"/>
      <c r="AL675" s="8"/>
      <c r="AM675" s="8"/>
      <c r="AN675" s="8"/>
      <c r="AO675" s="7"/>
      <c r="AP675" s="7"/>
      <c r="AQ675" s="7"/>
      <c r="AR675" s="7"/>
      <c r="AS675" s="7"/>
      <c r="AT675" s="7"/>
      <c r="AU675" s="8"/>
      <c r="AV675" s="8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7"/>
      <c r="BV675" s="7"/>
      <c r="BW675" s="8"/>
      <c r="BX675" s="8"/>
      <c r="BY675" s="8"/>
      <c r="BZ675" s="8"/>
      <c r="CA675" s="8"/>
      <c r="CC675" s="8"/>
      <c r="CE675" s="7"/>
      <c r="CF675" s="8"/>
      <c r="CG675" s="8"/>
      <c r="CH675" s="8"/>
      <c r="CI675" s="8"/>
      <c r="CJ675" s="8"/>
    </row>
    <row r="676" spans="1:88" x14ac:dyDescent="0.3">
      <c r="A676" s="1" t="s">
        <v>2674</v>
      </c>
      <c r="B676" s="1"/>
      <c r="C676" s="1" t="s">
        <v>1878</v>
      </c>
      <c r="D676" s="1"/>
      <c r="E676" s="1"/>
      <c r="F676" s="1"/>
      <c r="G676" s="1"/>
      <c r="H676" s="1">
        <v>13265.68</v>
      </c>
      <c r="I676" s="1">
        <v>1.69</v>
      </c>
      <c r="J676" s="12">
        <v>1093.51</v>
      </c>
      <c r="K676" s="5">
        <v>901.09</v>
      </c>
      <c r="L676" s="5">
        <v>1288.1300000000001</v>
      </c>
      <c r="M676" s="13">
        <f t="shared" si="25"/>
        <v>1.6949568326461995E-2</v>
      </c>
      <c r="N676" s="13">
        <v>2.0255644709833875E-2</v>
      </c>
      <c r="O676" s="13">
        <v>1.4044406432518253E-2</v>
      </c>
      <c r="P676" s="13">
        <v>1.1599233523905461E-2</v>
      </c>
      <c r="Q676" s="7"/>
      <c r="R676" s="8"/>
      <c r="S676" s="8"/>
      <c r="T676" s="8"/>
      <c r="U676" s="8"/>
      <c r="V676" s="13"/>
      <c r="W676" s="14"/>
      <c r="X676" s="1"/>
      <c r="Y676" s="1"/>
      <c r="Z676" s="1"/>
      <c r="AA676" s="1"/>
      <c r="AB676" s="1"/>
      <c r="AC676" s="1"/>
      <c r="AD676" s="8"/>
      <c r="AE676" s="8"/>
      <c r="AF676" s="8"/>
      <c r="AG676" s="8"/>
      <c r="AH676" s="9"/>
      <c r="AI676" s="8"/>
      <c r="AJ676" s="13"/>
      <c r="AK676" s="8"/>
      <c r="AL676" s="8"/>
      <c r="AM676" s="8"/>
      <c r="AN676" s="8"/>
      <c r="AO676" s="7"/>
      <c r="AP676" s="7"/>
      <c r="AQ676" s="7"/>
      <c r="AR676" s="7"/>
      <c r="AS676" s="7"/>
      <c r="AT676" s="7"/>
      <c r="AU676" s="8"/>
      <c r="AV676" s="8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7"/>
      <c r="BV676" s="7"/>
      <c r="BW676" s="8"/>
      <c r="BX676" s="8"/>
      <c r="BY676" s="8"/>
      <c r="BZ676" s="8"/>
      <c r="CA676" s="8"/>
      <c r="CC676" s="8"/>
      <c r="CE676" s="7"/>
      <c r="CF676" s="8"/>
      <c r="CG676" s="8"/>
      <c r="CH676" s="8"/>
      <c r="CI676" s="8"/>
      <c r="CJ676" s="8"/>
    </row>
    <row r="677" spans="1:88" x14ac:dyDescent="0.3">
      <c r="A677" s="1" t="s">
        <v>2675</v>
      </c>
      <c r="B677" s="1"/>
      <c r="C677" s="1" t="s">
        <v>1878</v>
      </c>
      <c r="D677" s="1"/>
      <c r="E677" s="1"/>
      <c r="F677" s="1"/>
      <c r="G677" s="1"/>
      <c r="H677" s="1">
        <v>13406.95</v>
      </c>
      <c r="I677" s="1">
        <v>1.06</v>
      </c>
      <c r="J677" s="12">
        <v>1109.72</v>
      </c>
      <c r="K677" s="5">
        <v>902.93</v>
      </c>
      <c r="L677" s="5">
        <v>1305.69</v>
      </c>
      <c r="M677" s="13">
        <f t="shared" si="25"/>
        <v>1.0649284469397724E-2</v>
      </c>
      <c r="N677" s="13">
        <v>1.4823824199138524E-2</v>
      </c>
      <c r="O677" s="13">
        <v>2.0419713902051218E-3</v>
      </c>
      <c r="P677" s="13">
        <v>1.3632164455450901E-2</v>
      </c>
      <c r="Q677" s="7"/>
      <c r="R677" s="8"/>
      <c r="S677" s="8"/>
      <c r="T677" s="8"/>
      <c r="U677" s="8"/>
      <c r="V677" s="13"/>
      <c r="W677" s="14"/>
      <c r="X677" s="1"/>
      <c r="Y677" s="1"/>
      <c r="Z677" s="1"/>
      <c r="AA677" s="1"/>
      <c r="AB677" s="1"/>
      <c r="AC677" s="1"/>
      <c r="AD677" s="8"/>
      <c r="AE677" s="8"/>
      <c r="AF677" s="8"/>
      <c r="AG677" s="8"/>
      <c r="AH677" s="9"/>
      <c r="AI677" s="8"/>
      <c r="AJ677" s="13"/>
      <c r="AK677" s="8"/>
      <c r="AL677" s="8"/>
      <c r="AM677" s="8"/>
      <c r="AN677" s="8"/>
      <c r="AO677" s="7"/>
      <c r="AP677" s="7"/>
      <c r="AQ677" s="7"/>
      <c r="AR677" s="7"/>
      <c r="AS677" s="7"/>
      <c r="AT677" s="7"/>
      <c r="AU677" s="8"/>
      <c r="AV677" s="8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7"/>
      <c r="BV677" s="7"/>
      <c r="BW677" s="8"/>
      <c r="BX677" s="8"/>
      <c r="BY677" s="8"/>
      <c r="BZ677" s="8"/>
      <c r="CA677" s="8"/>
      <c r="CC677" s="8"/>
      <c r="CE677" s="7"/>
      <c r="CF677" s="8"/>
      <c r="CG677" s="8"/>
      <c r="CH677" s="8"/>
      <c r="CI677" s="8"/>
      <c r="CJ677" s="8"/>
    </row>
    <row r="678" spans="1:88" x14ac:dyDescent="0.3">
      <c r="A678" s="1" t="s">
        <v>2676</v>
      </c>
      <c r="B678" s="1"/>
      <c r="C678" s="1" t="s">
        <v>1878</v>
      </c>
      <c r="D678" s="1"/>
      <c r="E678" s="1"/>
      <c r="F678" s="1"/>
      <c r="G678" s="1"/>
      <c r="H678" s="1">
        <v>13178.58</v>
      </c>
      <c r="I678" s="1">
        <v>-1.7</v>
      </c>
      <c r="J678" s="12">
        <v>1084.7</v>
      </c>
      <c r="K678" s="5">
        <v>897.34</v>
      </c>
      <c r="L678" s="5">
        <v>1295.6300000000001</v>
      </c>
      <c r="M678" s="13">
        <f t="shared" si="25"/>
        <v>-1.7033702669138062E-2</v>
      </c>
      <c r="N678" s="13">
        <v>-2.2546227877302316E-2</v>
      </c>
      <c r="O678" s="13">
        <v>-6.1909561095543353E-3</v>
      </c>
      <c r="P678" s="13">
        <v>-7.7047384907595884E-3</v>
      </c>
      <c r="Q678" s="7"/>
      <c r="R678" s="8"/>
      <c r="S678" s="8"/>
      <c r="T678" s="8"/>
      <c r="U678" s="8"/>
      <c r="V678" s="13"/>
      <c r="W678" s="14"/>
      <c r="X678" s="1"/>
      <c r="Y678" s="1"/>
      <c r="Z678" s="1"/>
      <c r="AA678" s="1"/>
      <c r="AB678" s="1"/>
      <c r="AC678" s="1"/>
      <c r="AD678" s="8"/>
      <c r="AE678" s="8"/>
      <c r="AF678" s="8"/>
      <c r="AG678" s="8"/>
      <c r="AH678" s="9"/>
      <c r="AI678" s="8"/>
      <c r="AJ678" s="13"/>
      <c r="AK678" s="8"/>
      <c r="AL678" s="8"/>
      <c r="AM678" s="8"/>
      <c r="AN678" s="8"/>
      <c r="AO678" s="7"/>
      <c r="AP678" s="7"/>
      <c r="AQ678" s="7"/>
      <c r="AR678" s="7"/>
      <c r="AS678" s="7"/>
      <c r="AT678" s="7"/>
      <c r="AU678" s="8"/>
      <c r="AV678" s="8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7"/>
      <c r="BV678" s="7"/>
      <c r="BW678" s="8"/>
      <c r="BX678" s="8"/>
      <c r="BY678" s="8"/>
      <c r="BZ678" s="8"/>
      <c r="CA678" s="8"/>
      <c r="CC678" s="8"/>
      <c r="CE678" s="7"/>
      <c r="CF678" s="8"/>
      <c r="CG678" s="8"/>
      <c r="CH678" s="8"/>
      <c r="CI678" s="8"/>
      <c r="CJ678" s="8"/>
    </row>
    <row r="679" spans="1:88" x14ac:dyDescent="0.3">
      <c r="A679" s="1" t="s">
        <v>2677</v>
      </c>
      <c r="B679" s="1"/>
      <c r="C679" s="1" t="s">
        <v>1878</v>
      </c>
      <c r="D679" s="1"/>
      <c r="E679" s="1"/>
      <c r="F679" s="1"/>
      <c r="G679" s="1"/>
      <c r="H679" s="1">
        <v>13079.77</v>
      </c>
      <c r="I679" s="1">
        <v>-0.74</v>
      </c>
      <c r="J679" s="12">
        <v>1068.3399999999999</v>
      </c>
      <c r="K679" s="5">
        <v>896.73</v>
      </c>
      <c r="L679" s="5">
        <v>1300.3399999999999</v>
      </c>
      <c r="M679" s="13">
        <f t="shared" si="25"/>
        <v>-7.4977729011774796E-3</v>
      </c>
      <c r="N679" s="13">
        <v>-1.5082511293445289E-2</v>
      </c>
      <c r="O679" s="13">
        <v>-6.7978692580294986E-4</v>
      </c>
      <c r="P679" s="13">
        <v>3.6352971141451196E-3</v>
      </c>
      <c r="Q679" s="7"/>
      <c r="R679" s="8"/>
      <c r="S679" s="8"/>
      <c r="T679" s="8"/>
      <c r="U679" s="8"/>
      <c r="V679" s="13"/>
      <c r="W679" s="14"/>
      <c r="X679" s="1"/>
      <c r="Y679" s="1"/>
      <c r="Z679" s="1"/>
      <c r="AA679" s="1"/>
      <c r="AB679" s="1"/>
      <c r="AC679" s="1"/>
      <c r="AD679" s="8"/>
      <c r="AE679" s="8"/>
      <c r="AF679" s="8"/>
      <c r="AG679" s="8"/>
      <c r="AH679" s="9"/>
      <c r="AI679" s="8"/>
      <c r="AJ679" s="13"/>
      <c r="AK679" s="8"/>
      <c r="AL679" s="8"/>
      <c r="AM679" s="8"/>
      <c r="AN679" s="8"/>
      <c r="AO679" s="7"/>
      <c r="AP679" s="7"/>
      <c r="AQ679" s="7"/>
      <c r="AR679" s="7"/>
      <c r="AS679" s="7"/>
      <c r="AT679" s="7"/>
      <c r="AU679" s="8"/>
      <c r="AV679" s="8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7"/>
      <c r="BV679" s="7"/>
      <c r="BW679" s="8"/>
      <c r="BX679" s="8"/>
      <c r="BY679" s="8"/>
      <c r="BZ679" s="8"/>
      <c r="CA679" s="8"/>
      <c r="CC679" s="8"/>
      <c r="CE679" s="7"/>
      <c r="CF679" s="8"/>
      <c r="CG679" s="8"/>
      <c r="CH679" s="8"/>
      <c r="CI679" s="8"/>
      <c r="CJ679" s="8"/>
    </row>
    <row r="680" spans="1:88" x14ac:dyDescent="0.3">
      <c r="A680" s="1" t="s">
        <v>2678</v>
      </c>
      <c r="B680" s="1"/>
      <c r="C680" s="1" t="s">
        <v>1878</v>
      </c>
      <c r="D680" s="1"/>
      <c r="E680" s="1"/>
      <c r="F680" s="1"/>
      <c r="G680" s="1"/>
      <c r="H680" s="1">
        <v>13224.97</v>
      </c>
      <c r="I680" s="1">
        <v>1.1100000000000001</v>
      </c>
      <c r="J680" s="12">
        <v>1084.99</v>
      </c>
      <c r="K680" s="5">
        <v>898.63</v>
      </c>
      <c r="L680" s="5">
        <v>1296.45</v>
      </c>
      <c r="M680" s="13">
        <f t="shared" si="25"/>
        <v>1.1101112634243515E-2</v>
      </c>
      <c r="N680" s="13">
        <v>1.5584926147106826E-2</v>
      </c>
      <c r="O680" s="13">
        <v>2.118809452120507E-3</v>
      </c>
      <c r="P680" s="13">
        <v>-2.9915252933847558E-3</v>
      </c>
      <c r="Q680" s="7"/>
      <c r="R680" s="8"/>
      <c r="S680" s="8"/>
      <c r="T680" s="8"/>
      <c r="U680" s="8"/>
      <c r="V680" s="13"/>
      <c r="W680" s="14"/>
      <c r="X680" s="1"/>
      <c r="Y680" s="1"/>
      <c r="Z680" s="1"/>
      <c r="AA680" s="1"/>
      <c r="AB680" s="1"/>
      <c r="AC680" s="1"/>
      <c r="AD680" s="8"/>
      <c r="AE680" s="8"/>
      <c r="AF680" s="8"/>
      <c r="AG680" s="8"/>
      <c r="AH680" s="9"/>
      <c r="AI680" s="8"/>
      <c r="AJ680" s="13"/>
      <c r="AK680" s="8"/>
      <c r="AL680" s="8"/>
      <c r="AM680" s="8"/>
      <c r="AN680" s="8"/>
      <c r="AO680" s="7"/>
      <c r="AP680" s="7"/>
      <c r="AQ680" s="7"/>
      <c r="AR680" s="7"/>
      <c r="AS680" s="7"/>
      <c r="AT680" s="7"/>
      <c r="AU680" s="8"/>
      <c r="AV680" s="8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7"/>
      <c r="BV680" s="7"/>
      <c r="BW680" s="8"/>
      <c r="BX680" s="8"/>
      <c r="BY680" s="8"/>
      <c r="BZ680" s="8"/>
      <c r="CA680" s="8"/>
      <c r="CC680" s="8"/>
      <c r="CE680" s="7"/>
      <c r="CF680" s="8"/>
      <c r="CG680" s="8"/>
      <c r="CH680" s="8"/>
      <c r="CI680" s="8"/>
      <c r="CJ680" s="8"/>
    </row>
    <row r="681" spans="1:88" x14ac:dyDescent="0.3">
      <c r="A681" s="1" t="s">
        <v>2679</v>
      </c>
      <c r="B681" s="1"/>
      <c r="C681" s="1" t="s">
        <v>1878</v>
      </c>
      <c r="D681" s="1"/>
      <c r="E681" s="1"/>
      <c r="F681" s="1"/>
      <c r="G681" s="1"/>
      <c r="H681" s="1">
        <v>13261.75</v>
      </c>
      <c r="I681" s="1">
        <v>0.27</v>
      </c>
      <c r="J681" s="12">
        <v>1090.26</v>
      </c>
      <c r="K681" s="5">
        <v>897.88</v>
      </c>
      <c r="L681" s="5">
        <v>1289.08</v>
      </c>
      <c r="M681" s="13">
        <f t="shared" si="25"/>
        <v>2.7811027170572267E-3</v>
      </c>
      <c r="N681" s="13">
        <v>4.857187623849013E-3</v>
      </c>
      <c r="O681" s="13">
        <v>-8.3460378576272198E-4</v>
      </c>
      <c r="P681" s="13">
        <v>-5.6847545219639306E-3</v>
      </c>
      <c r="Q681" s="7"/>
      <c r="R681" s="8"/>
      <c r="S681" s="8"/>
      <c r="T681" s="8"/>
      <c r="U681" s="8"/>
      <c r="V681" s="13"/>
      <c r="W681" s="14"/>
      <c r="X681" s="1"/>
      <c r="Y681" s="1"/>
      <c r="Z681" s="1"/>
      <c r="AA681" s="1"/>
      <c r="AB681" s="1"/>
      <c r="AC681" s="1"/>
      <c r="AD681" s="8"/>
      <c r="AE681" s="8"/>
      <c r="AF681" s="8"/>
      <c r="AG681" s="8"/>
      <c r="AH681" s="9"/>
      <c r="AI681" s="8"/>
      <c r="AJ681" s="13"/>
      <c r="AK681" s="8"/>
      <c r="AL681" s="8"/>
      <c r="AM681" s="8"/>
      <c r="AN681" s="8"/>
      <c r="AO681" s="7"/>
      <c r="AP681" s="7"/>
      <c r="AQ681" s="7"/>
      <c r="AR681" s="7"/>
      <c r="AS681" s="7"/>
      <c r="AT681" s="7"/>
      <c r="AU681" s="8"/>
      <c r="AV681" s="8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7"/>
      <c r="BV681" s="7"/>
      <c r="BW681" s="8"/>
      <c r="BX681" s="8"/>
      <c r="BY681" s="8"/>
      <c r="BZ681" s="8"/>
      <c r="CA681" s="8"/>
      <c r="CC681" s="8"/>
      <c r="CE681" s="7"/>
      <c r="CF681" s="8"/>
      <c r="CG681" s="8"/>
      <c r="CH681" s="8"/>
      <c r="CI681" s="8"/>
      <c r="CJ681" s="8"/>
    </row>
    <row r="682" spans="1:88" x14ac:dyDescent="0.3">
      <c r="A682" s="1" t="s">
        <v>2680</v>
      </c>
      <c r="B682" s="1"/>
      <c r="C682" s="1" t="s">
        <v>1878</v>
      </c>
      <c r="D682" s="1"/>
      <c r="E682" s="1"/>
      <c r="F682" s="1"/>
      <c r="G682" s="1"/>
      <c r="H682" s="1">
        <v>13063.69</v>
      </c>
      <c r="I682" s="1">
        <v>-1.49</v>
      </c>
      <c r="J682" s="12">
        <v>1072.98</v>
      </c>
      <c r="K682" s="5">
        <v>895.33</v>
      </c>
      <c r="L682" s="5">
        <v>1288.6400000000001</v>
      </c>
      <c r="M682" s="13">
        <f t="shared" si="25"/>
        <v>-1.4934680566290215E-2</v>
      </c>
      <c r="N682" s="13">
        <v>-1.5849430411094545E-2</v>
      </c>
      <c r="O682" s="13">
        <v>-2.8400231656791064E-3</v>
      </c>
      <c r="P682" s="13">
        <v>-3.413286995375131E-4</v>
      </c>
      <c r="Q682" s="7"/>
      <c r="R682" s="8"/>
      <c r="S682" s="8"/>
      <c r="T682" s="8"/>
      <c r="U682" s="8"/>
      <c r="V682" s="13"/>
      <c r="W682" s="14"/>
      <c r="X682" s="1"/>
      <c r="Y682" s="1"/>
      <c r="Z682" s="1"/>
      <c r="AA682" s="1"/>
      <c r="AB682" s="1"/>
      <c r="AC682" s="1"/>
      <c r="AD682" s="8"/>
      <c r="AE682" s="8"/>
      <c r="AF682" s="8"/>
      <c r="AG682" s="8"/>
      <c r="AH682" s="9"/>
      <c r="AI682" s="8"/>
      <c r="AJ682" s="13"/>
      <c r="AK682" s="8"/>
      <c r="AL682" s="8"/>
      <c r="AM682" s="8"/>
      <c r="AN682" s="8"/>
      <c r="AO682" s="7"/>
      <c r="AP682" s="7"/>
      <c r="AQ682" s="7"/>
      <c r="AR682" s="7"/>
      <c r="AS682" s="7"/>
      <c r="AT682" s="7"/>
      <c r="AU682" s="8"/>
      <c r="AV682" s="8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7"/>
      <c r="BV682" s="7"/>
      <c r="BW682" s="8"/>
      <c r="BX682" s="8"/>
      <c r="BY682" s="8"/>
      <c r="BZ682" s="8"/>
      <c r="CA682" s="8"/>
      <c r="CC682" s="8"/>
      <c r="CE682" s="7"/>
      <c r="CF682" s="8"/>
      <c r="CG682" s="8"/>
      <c r="CH682" s="8"/>
      <c r="CI682" s="8"/>
      <c r="CJ682" s="8"/>
    </row>
    <row r="683" spans="1:88" x14ac:dyDescent="0.3">
      <c r="A683" s="1" t="s">
        <v>2681</v>
      </c>
      <c r="B683" s="1"/>
      <c r="C683" s="1" t="s">
        <v>1878</v>
      </c>
      <c r="D683" s="1"/>
      <c r="E683" s="1"/>
      <c r="F683" s="1"/>
      <c r="G683" s="1"/>
      <c r="H683" s="1">
        <v>13037.98</v>
      </c>
      <c r="I683" s="1">
        <v>-0.19</v>
      </c>
      <c r="J683" s="12">
        <v>1072.94</v>
      </c>
      <c r="K683" s="5">
        <v>891.98</v>
      </c>
      <c r="L683" s="5">
        <v>1316.26</v>
      </c>
      <c r="M683" s="13">
        <f t="shared" si="25"/>
        <v>-1.968050374741015E-3</v>
      </c>
      <c r="N683" s="13">
        <v>-3.7279352830377199E-5</v>
      </c>
      <c r="O683" s="13">
        <v>-3.7416371617169375E-3</v>
      </c>
      <c r="P683" s="13">
        <v>2.1433449217779899E-2</v>
      </c>
      <c r="Q683" s="7"/>
      <c r="R683" s="8"/>
      <c r="S683" s="8"/>
      <c r="T683" s="8"/>
      <c r="U683" s="8"/>
      <c r="V683" s="13"/>
      <c r="W683" s="14"/>
      <c r="X683" s="1"/>
      <c r="Y683" s="1"/>
      <c r="Z683" s="1"/>
      <c r="AA683" s="1"/>
      <c r="AB683" s="1"/>
      <c r="AC683" s="1"/>
      <c r="AD683" s="8"/>
      <c r="AE683" s="8"/>
      <c r="AF683" s="8"/>
      <c r="AG683" s="8"/>
      <c r="AH683" s="9"/>
      <c r="AI683" s="8"/>
      <c r="AJ683" s="13"/>
      <c r="AK683" s="8"/>
      <c r="AL683" s="8"/>
      <c r="AM683" s="8"/>
      <c r="AN683" s="8"/>
      <c r="AO683" s="7"/>
      <c r="AP683" s="7"/>
      <c r="AQ683" s="7"/>
      <c r="AR683" s="7"/>
      <c r="AS683" s="7"/>
      <c r="AT683" s="7"/>
      <c r="AU683" s="8"/>
      <c r="AV683" s="8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7"/>
      <c r="BV683" s="7"/>
      <c r="BW683" s="8"/>
      <c r="BX683" s="8"/>
      <c r="BY683" s="8"/>
      <c r="BZ683" s="8"/>
      <c r="CA683" s="8"/>
      <c r="CC683" s="8"/>
      <c r="CE683" s="7"/>
      <c r="CF683" s="8"/>
      <c r="CG683" s="8"/>
      <c r="CH683" s="8"/>
      <c r="CI683" s="8"/>
      <c r="CJ683" s="8"/>
    </row>
    <row r="684" spans="1:88" x14ac:dyDescent="0.3">
      <c r="A684" s="1" t="s">
        <v>2682</v>
      </c>
      <c r="B684" s="1"/>
      <c r="C684" s="1" t="s">
        <v>1878</v>
      </c>
      <c r="D684" s="1"/>
      <c r="E684" s="1"/>
      <c r="F684" s="1"/>
      <c r="G684" s="1"/>
      <c r="H684" s="1">
        <v>13201.2</v>
      </c>
      <c r="I684" s="1">
        <v>1.25</v>
      </c>
      <c r="J684" s="12">
        <v>1088.19</v>
      </c>
      <c r="K684" s="5">
        <v>903.7</v>
      </c>
      <c r="L684" s="5">
        <v>1318.87</v>
      </c>
      <c r="M684" s="13">
        <f t="shared" si="25"/>
        <v>1.2518810429223093E-2</v>
      </c>
      <c r="N684" s="13">
        <v>1.4213283128599929E-2</v>
      </c>
      <c r="O684" s="13">
        <v>1.3139308056234533E-2</v>
      </c>
      <c r="P684" s="13">
        <v>1.9828909182075805E-3</v>
      </c>
      <c r="Q684" s="7"/>
      <c r="R684" s="8"/>
      <c r="S684" s="8"/>
      <c r="T684" s="8"/>
      <c r="U684" s="8"/>
      <c r="V684" s="13"/>
      <c r="W684" s="14"/>
      <c r="X684" s="1"/>
      <c r="Y684" s="1"/>
      <c r="Z684" s="1"/>
      <c r="AA684" s="1"/>
      <c r="AB684" s="1"/>
      <c r="AC684" s="1"/>
      <c r="AD684" s="8"/>
      <c r="AE684" s="8"/>
      <c r="AF684" s="8"/>
      <c r="AG684" s="8"/>
      <c r="AH684" s="9"/>
      <c r="AI684" s="8"/>
      <c r="AJ684" s="13"/>
      <c r="AK684" s="8"/>
      <c r="AL684" s="8"/>
      <c r="AM684" s="8"/>
      <c r="AN684" s="8"/>
      <c r="AO684" s="7"/>
      <c r="AP684" s="7"/>
      <c r="AQ684" s="7"/>
      <c r="AR684" s="7"/>
      <c r="AS684" s="7"/>
      <c r="AT684" s="7"/>
      <c r="AU684" s="8"/>
      <c r="AV684" s="8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7"/>
      <c r="BV684" s="7"/>
      <c r="BW684" s="8"/>
      <c r="BX684" s="8"/>
      <c r="BY684" s="8"/>
      <c r="BZ684" s="8"/>
      <c r="CA684" s="8"/>
      <c r="CC684" s="8"/>
      <c r="CE684" s="7"/>
      <c r="CF684" s="8"/>
      <c r="CG684" s="8"/>
      <c r="CH684" s="8"/>
      <c r="CI684" s="8"/>
      <c r="CJ684" s="8"/>
    </row>
    <row r="685" spans="1:88" x14ac:dyDescent="0.3">
      <c r="A685" s="1" t="s">
        <v>2683</v>
      </c>
      <c r="B685" s="1"/>
      <c r="C685" s="1" t="s">
        <v>1878</v>
      </c>
      <c r="D685" s="1"/>
      <c r="E685" s="1"/>
      <c r="F685" s="1"/>
      <c r="G685" s="1"/>
      <c r="H685" s="1">
        <v>13108.08</v>
      </c>
      <c r="I685" s="1">
        <v>-0.7</v>
      </c>
      <c r="J685" s="12">
        <v>1077.79</v>
      </c>
      <c r="K685" s="5">
        <v>904.94</v>
      </c>
      <c r="L685" s="5">
        <v>1313.33</v>
      </c>
      <c r="M685" s="13">
        <f t="shared" si="25"/>
        <v>-7.0539041905282041E-3</v>
      </c>
      <c r="N685" s="13">
        <v>-9.5571545410269021E-3</v>
      </c>
      <c r="O685" s="13">
        <v>1.3721367710524124E-3</v>
      </c>
      <c r="P685" s="13">
        <v>-4.2005656357335663E-3</v>
      </c>
      <c r="Q685" s="7"/>
      <c r="R685" s="8"/>
      <c r="S685" s="8"/>
      <c r="T685" s="8"/>
      <c r="U685" s="8"/>
      <c r="V685" s="13"/>
      <c r="W685" s="14"/>
      <c r="X685" s="1"/>
      <c r="Y685" s="1"/>
      <c r="Z685" s="1"/>
      <c r="AA685" s="1"/>
      <c r="AB685" s="1"/>
      <c r="AC685" s="1"/>
      <c r="AD685" s="8"/>
      <c r="AE685" s="8"/>
      <c r="AF685" s="8"/>
      <c r="AG685" s="8"/>
      <c r="AH685" s="9"/>
      <c r="AI685" s="8"/>
      <c r="AJ685" s="13"/>
      <c r="AK685" s="8"/>
      <c r="AL685" s="8"/>
      <c r="AM685" s="8"/>
      <c r="AN685" s="8"/>
      <c r="AO685" s="7"/>
      <c r="AP685" s="7"/>
      <c r="AQ685" s="7"/>
      <c r="AR685" s="7"/>
      <c r="AS685" s="7"/>
      <c r="AT685" s="7"/>
      <c r="AU685" s="8"/>
      <c r="AV685" s="8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7"/>
      <c r="BV685" s="7"/>
      <c r="BW685" s="8"/>
      <c r="BX685" s="8"/>
      <c r="BY685" s="8"/>
      <c r="BZ685" s="8"/>
      <c r="CA685" s="8"/>
      <c r="CC685" s="8"/>
      <c r="CE685" s="7"/>
      <c r="CF685" s="8"/>
      <c r="CG685" s="8"/>
      <c r="CH685" s="8"/>
      <c r="CI685" s="8"/>
      <c r="CJ685" s="8"/>
    </row>
    <row r="686" spans="1:88" x14ac:dyDescent="0.3">
      <c r="A686" s="1" t="s">
        <v>2684</v>
      </c>
      <c r="B686" s="1"/>
      <c r="C686" s="1" t="s">
        <v>1878</v>
      </c>
      <c r="D686" s="1"/>
      <c r="E686" s="1"/>
      <c r="F686" s="1"/>
      <c r="G686" s="1"/>
      <c r="H686" s="1">
        <v>12848.23</v>
      </c>
      <c r="I686" s="1">
        <v>-1.98</v>
      </c>
      <c r="J686" s="12">
        <v>1053.43</v>
      </c>
      <c r="K686" s="5">
        <v>893.79</v>
      </c>
      <c r="L686" s="5">
        <v>1299.0899999999999</v>
      </c>
      <c r="M686" s="13">
        <f t="shared" si="25"/>
        <v>-1.9823650755869671E-2</v>
      </c>
      <c r="N686" s="13">
        <v>-2.2601805546534903E-2</v>
      </c>
      <c r="O686" s="13">
        <v>-1.2321258867991403E-2</v>
      </c>
      <c r="P686" s="13">
        <v>-1.0842667113368343E-2</v>
      </c>
      <c r="Q686" s="7"/>
      <c r="R686" s="8"/>
      <c r="S686" s="8"/>
      <c r="T686" s="8"/>
      <c r="U686" s="8"/>
      <c r="V686" s="13"/>
      <c r="W686" s="14"/>
      <c r="X686" s="1"/>
      <c r="Y686" s="1"/>
      <c r="Z686" s="1"/>
      <c r="AA686" s="1"/>
      <c r="AB686" s="1"/>
      <c r="AC686" s="1"/>
      <c r="AD686" s="8"/>
      <c r="AE686" s="8"/>
      <c r="AF686" s="8"/>
      <c r="AG686" s="8"/>
      <c r="AH686" s="9"/>
      <c r="AI686" s="8"/>
      <c r="AJ686" s="13"/>
      <c r="AK686" s="8"/>
      <c r="AL686" s="8"/>
      <c r="AM686" s="8"/>
      <c r="AN686" s="8"/>
      <c r="AO686" s="7"/>
      <c r="AP686" s="7"/>
      <c r="AQ686" s="7"/>
      <c r="AR686" s="7"/>
      <c r="AS686" s="7"/>
      <c r="AT686" s="7"/>
      <c r="AU686" s="8"/>
      <c r="AV686" s="8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7"/>
      <c r="BV686" s="7"/>
      <c r="BW686" s="8"/>
      <c r="BX686" s="8"/>
      <c r="BY686" s="8"/>
      <c r="BZ686" s="8"/>
      <c r="CA686" s="8"/>
      <c r="CC686" s="8"/>
      <c r="CE686" s="7"/>
      <c r="CF686" s="8"/>
      <c r="CG686" s="8"/>
      <c r="CH686" s="8"/>
      <c r="CI686" s="8"/>
      <c r="CJ686" s="8"/>
    </row>
    <row r="687" spans="1:88" x14ac:dyDescent="0.3">
      <c r="A687" s="1" t="s">
        <v>2685</v>
      </c>
      <c r="B687" s="1"/>
      <c r="C687" s="1" t="s">
        <v>1878</v>
      </c>
      <c r="D687" s="1"/>
      <c r="E687" s="1"/>
      <c r="F687" s="1"/>
      <c r="G687" s="1"/>
      <c r="H687" s="1">
        <v>13065.28</v>
      </c>
      <c r="I687" s="1">
        <v>1.68</v>
      </c>
      <c r="J687" s="12">
        <v>1074.25</v>
      </c>
      <c r="K687" s="5">
        <v>901.23</v>
      </c>
      <c r="L687" s="5">
        <v>1300.48</v>
      </c>
      <c r="M687" s="13">
        <f t="shared" si="25"/>
        <v>1.6893377531379983E-2</v>
      </c>
      <c r="N687" s="13">
        <v>1.9764008999173965E-2</v>
      </c>
      <c r="O687" s="13">
        <v>8.3241029772094244E-3</v>
      </c>
      <c r="P687" s="13">
        <v>1.0699797550592915E-3</v>
      </c>
      <c r="Q687" s="7"/>
      <c r="R687" s="8"/>
      <c r="S687" s="8"/>
      <c r="T687" s="8"/>
      <c r="U687" s="8"/>
      <c r="V687" s="13"/>
      <c r="W687" s="14"/>
      <c r="X687" s="1"/>
      <c r="Y687" s="1"/>
      <c r="Z687" s="1"/>
      <c r="AA687" s="1"/>
      <c r="AB687" s="1"/>
      <c r="AC687" s="1"/>
      <c r="AD687" s="8"/>
      <c r="AE687" s="8"/>
      <c r="AF687" s="8"/>
      <c r="AG687" s="8"/>
      <c r="AH687" s="9"/>
      <c r="AI687" s="8"/>
      <c r="AJ687" s="13"/>
      <c r="AK687" s="8"/>
      <c r="AL687" s="8"/>
      <c r="AM687" s="8"/>
      <c r="AN687" s="8"/>
      <c r="AO687" s="7"/>
      <c r="AP687" s="7"/>
      <c r="AQ687" s="7"/>
      <c r="AR687" s="7"/>
      <c r="AS687" s="7"/>
      <c r="AT687" s="7"/>
      <c r="AU687" s="8"/>
      <c r="AV687" s="8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7"/>
      <c r="BV687" s="7"/>
      <c r="BW687" s="8"/>
      <c r="BX687" s="8"/>
      <c r="BY687" s="8"/>
      <c r="BZ687" s="8"/>
      <c r="CA687" s="8"/>
      <c r="CC687" s="8"/>
      <c r="CE687" s="7"/>
      <c r="CF687" s="8"/>
      <c r="CG687" s="8"/>
      <c r="CH687" s="8"/>
      <c r="CI687" s="8"/>
      <c r="CJ687" s="8"/>
    </row>
    <row r="688" spans="1:88" x14ac:dyDescent="0.3">
      <c r="A688" s="1" t="s">
        <v>2686</v>
      </c>
      <c r="B688" s="1"/>
      <c r="C688" s="1" t="s">
        <v>1878</v>
      </c>
      <c r="D688" s="1"/>
      <c r="E688" s="1"/>
      <c r="F688" s="1"/>
      <c r="G688" s="1"/>
      <c r="H688" s="1">
        <v>13037.6</v>
      </c>
      <c r="I688" s="1">
        <v>-0.21</v>
      </c>
      <c r="J688" s="12">
        <v>1070.5999999999999</v>
      </c>
      <c r="K688" s="5">
        <v>899.54</v>
      </c>
      <c r="L688" s="5">
        <v>1308.25</v>
      </c>
      <c r="M688" s="13">
        <f t="shared" si="25"/>
        <v>-2.1185921771290639E-3</v>
      </c>
      <c r="N688" s="13">
        <v>-3.3977193390738458E-3</v>
      </c>
      <c r="O688" s="13">
        <v>-1.8752149839663668E-3</v>
      </c>
      <c r="P688" s="13">
        <v>5.9747170275590289E-3</v>
      </c>
      <c r="Q688" s="7"/>
      <c r="R688" s="8"/>
      <c r="S688" s="8"/>
      <c r="T688" s="8"/>
      <c r="U688" s="8"/>
      <c r="V688" s="13"/>
      <c r="W688" s="14"/>
      <c r="X688" s="1"/>
      <c r="Y688" s="1"/>
      <c r="Z688" s="1"/>
      <c r="AA688" s="1"/>
      <c r="AB688" s="1"/>
      <c r="AC688" s="1"/>
      <c r="AD688" s="8"/>
      <c r="AE688" s="8"/>
      <c r="AF688" s="8"/>
      <c r="AG688" s="8"/>
      <c r="AH688" s="9"/>
      <c r="AI688" s="8"/>
      <c r="AJ688" s="13"/>
      <c r="AK688" s="8"/>
      <c r="AL688" s="8"/>
      <c r="AM688" s="8"/>
      <c r="AN688" s="8"/>
      <c r="AO688" s="7"/>
      <c r="AP688" s="7"/>
      <c r="AQ688" s="7"/>
      <c r="AR688" s="7"/>
      <c r="AS688" s="7"/>
      <c r="AT688" s="7"/>
      <c r="AU688" s="8"/>
      <c r="AV688" s="8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7"/>
      <c r="BV688" s="7"/>
      <c r="BW688" s="8"/>
      <c r="BX688" s="8"/>
      <c r="BY688" s="8"/>
      <c r="BZ688" s="8"/>
      <c r="CA688" s="8"/>
      <c r="CC688" s="8"/>
      <c r="CE688" s="7"/>
      <c r="CF688" s="8"/>
      <c r="CG688" s="8"/>
      <c r="CH688" s="8"/>
      <c r="CI688" s="8"/>
      <c r="CJ688" s="8"/>
    </row>
    <row r="689" spans="1:88" x14ac:dyDescent="0.3">
      <c r="A689" s="1" t="s">
        <v>2687</v>
      </c>
      <c r="B689" s="1"/>
      <c r="C689" s="1" t="s">
        <v>1878</v>
      </c>
      <c r="D689" s="1"/>
      <c r="E689" s="1"/>
      <c r="F689" s="1"/>
      <c r="G689" s="1"/>
      <c r="H689" s="1">
        <v>12985.7</v>
      </c>
      <c r="I689" s="1">
        <v>-0.39</v>
      </c>
      <c r="J689" s="12">
        <v>1063.69</v>
      </c>
      <c r="K689" s="5">
        <v>883.29</v>
      </c>
      <c r="L689" s="5">
        <v>1300.3800000000001</v>
      </c>
      <c r="M689" s="13">
        <f t="shared" si="25"/>
        <v>-3.9807940111676876E-3</v>
      </c>
      <c r="N689" s="13">
        <v>-6.4543246777506447E-3</v>
      </c>
      <c r="O689" s="13">
        <v>-1.8064788669764575E-2</v>
      </c>
      <c r="P689" s="13">
        <v>-6.0156697878844811E-3</v>
      </c>
      <c r="Q689" s="7"/>
      <c r="R689" s="8"/>
      <c r="S689" s="8"/>
      <c r="T689" s="8"/>
      <c r="U689" s="8"/>
      <c r="V689" s="13"/>
      <c r="W689" s="14"/>
      <c r="X689" s="1"/>
      <c r="Y689" s="1"/>
      <c r="Z689" s="1"/>
      <c r="AA689" s="1"/>
      <c r="AB689" s="1"/>
      <c r="AC689" s="1"/>
      <c r="AD689" s="8"/>
      <c r="AE689" s="8"/>
      <c r="AF689" s="8"/>
      <c r="AG689" s="8"/>
      <c r="AH689" s="9"/>
      <c r="AI689" s="8"/>
      <c r="AJ689" s="13"/>
      <c r="AK689" s="8"/>
      <c r="AL689" s="8"/>
      <c r="AM689" s="8"/>
      <c r="AN689" s="8"/>
      <c r="AO689" s="7"/>
      <c r="AP689" s="7"/>
      <c r="AQ689" s="7"/>
      <c r="AR689" s="7"/>
      <c r="AS689" s="7"/>
      <c r="AT689" s="7"/>
      <c r="AU689" s="8"/>
      <c r="AV689" s="8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7"/>
      <c r="BV689" s="7"/>
      <c r="BW689" s="8"/>
      <c r="BX689" s="8"/>
      <c r="BY689" s="8"/>
      <c r="BZ689" s="8"/>
      <c r="CA689" s="8"/>
      <c r="CC689" s="8"/>
      <c r="CE689" s="7"/>
      <c r="CF689" s="8"/>
      <c r="CG689" s="8"/>
      <c r="CH689" s="8"/>
      <c r="CI689" s="8"/>
      <c r="CJ689" s="8"/>
    </row>
    <row r="690" spans="1:88" x14ac:dyDescent="0.3">
      <c r="A690" s="1" t="s">
        <v>2688</v>
      </c>
      <c r="B690" s="1"/>
      <c r="C690" s="1" t="s">
        <v>1878</v>
      </c>
      <c r="D690" s="1"/>
      <c r="E690" s="1"/>
      <c r="F690" s="1"/>
      <c r="G690" s="1"/>
      <c r="H690" s="1">
        <v>12797.28</v>
      </c>
      <c r="I690" s="1">
        <v>-1.45</v>
      </c>
      <c r="J690" s="12">
        <v>1044.8900000000001</v>
      </c>
      <c r="K690" s="5">
        <v>864.08</v>
      </c>
      <c r="L690" s="5">
        <v>1285.3</v>
      </c>
      <c r="M690" s="13">
        <f t="shared" si="25"/>
        <v>-1.450980694148174E-2</v>
      </c>
      <c r="N690" s="13">
        <v>-1.7674322405964116E-2</v>
      </c>
      <c r="O690" s="13">
        <v>-2.1748236705951496E-2</v>
      </c>
      <c r="P690" s="13">
        <v>-1.1596610221627612E-2</v>
      </c>
      <c r="Q690" s="7"/>
      <c r="R690" s="8"/>
      <c r="S690" s="8"/>
      <c r="T690" s="8"/>
      <c r="U690" s="8"/>
      <c r="V690" s="13"/>
      <c r="W690" s="14"/>
      <c r="X690" s="1"/>
      <c r="Y690" s="1"/>
      <c r="Z690" s="1"/>
      <c r="AA690" s="1"/>
      <c r="AB690" s="1"/>
      <c r="AC690" s="1"/>
      <c r="AD690" s="8"/>
      <c r="AE690" s="8"/>
      <c r="AF690" s="8"/>
      <c r="AG690" s="8"/>
      <c r="AH690" s="9"/>
      <c r="AI690" s="8"/>
      <c r="AJ690" s="13"/>
      <c r="AK690" s="8"/>
      <c r="AL690" s="8"/>
      <c r="AM690" s="8"/>
      <c r="AN690" s="8"/>
      <c r="AO690" s="7"/>
      <c r="AP690" s="7"/>
      <c r="AQ690" s="7"/>
      <c r="AR690" s="7"/>
      <c r="AS690" s="7"/>
      <c r="AT690" s="7"/>
      <c r="AU690" s="8"/>
      <c r="AV690" s="8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7"/>
      <c r="BV690" s="7"/>
      <c r="BW690" s="8"/>
      <c r="BX690" s="8"/>
      <c r="BY690" s="8"/>
      <c r="BZ690" s="8"/>
      <c r="CA690" s="8"/>
      <c r="CC690" s="8"/>
      <c r="CE690" s="7"/>
      <c r="CF690" s="8"/>
      <c r="CG690" s="8"/>
      <c r="CH690" s="8"/>
      <c r="CI690" s="8"/>
      <c r="CJ690" s="8"/>
    </row>
    <row r="691" spans="1:88" x14ac:dyDescent="0.3">
      <c r="A691" s="1" t="s">
        <v>2689</v>
      </c>
      <c r="B691" s="1"/>
      <c r="C691" s="1" t="s">
        <v>1878</v>
      </c>
      <c r="D691" s="1"/>
      <c r="E691" s="1"/>
      <c r="F691" s="1"/>
      <c r="G691" s="1"/>
      <c r="H691" s="1">
        <v>12740.31</v>
      </c>
      <c r="I691" s="1">
        <v>-0.44</v>
      </c>
      <c r="J691" s="12">
        <v>1039.2</v>
      </c>
      <c r="K691" s="5">
        <v>861.4</v>
      </c>
      <c r="L691" s="5">
        <v>1279.25</v>
      </c>
      <c r="M691" s="13">
        <f t="shared" si="25"/>
        <v>-4.4517272420390164E-3</v>
      </c>
      <c r="N691" s="13">
        <v>-5.4455492922700355E-3</v>
      </c>
      <c r="O691" s="13">
        <v>-3.1015646699380506E-3</v>
      </c>
      <c r="P691" s="13">
        <v>-4.7070722788453701E-3</v>
      </c>
      <c r="Q691" s="7"/>
      <c r="R691" s="8"/>
      <c r="S691" s="8"/>
      <c r="T691" s="8"/>
      <c r="U691" s="8"/>
      <c r="V691" s="13"/>
      <c r="W691" s="14"/>
      <c r="X691" s="1"/>
      <c r="Y691" s="1"/>
      <c r="Z691" s="1"/>
      <c r="AA691" s="1"/>
      <c r="AB691" s="1"/>
      <c r="AC691" s="1"/>
      <c r="AD691" s="8"/>
      <c r="AE691" s="8"/>
      <c r="AF691" s="8"/>
      <c r="AG691" s="8"/>
      <c r="AH691" s="9"/>
      <c r="AI691" s="8"/>
      <c r="AJ691" s="13"/>
      <c r="AK691" s="8"/>
      <c r="AL691" s="8"/>
      <c r="AM691" s="8"/>
      <c r="AN691" s="8"/>
      <c r="AO691" s="7"/>
      <c r="AP691" s="7"/>
      <c r="AQ691" s="7"/>
      <c r="AR691" s="7"/>
      <c r="AS691" s="7"/>
      <c r="AT691" s="7"/>
      <c r="AU691" s="8"/>
      <c r="AV691" s="8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7"/>
      <c r="BV691" s="7"/>
      <c r="BW691" s="8"/>
      <c r="BX691" s="8"/>
      <c r="BY691" s="8"/>
      <c r="BZ691" s="8"/>
      <c r="CA691" s="8"/>
      <c r="CC691" s="8"/>
      <c r="CE691" s="7"/>
      <c r="CF691" s="8"/>
      <c r="CG691" s="8"/>
      <c r="CH691" s="8"/>
      <c r="CI691" s="8"/>
      <c r="CJ691" s="8"/>
    </row>
    <row r="692" spans="1:88" x14ac:dyDescent="0.3">
      <c r="A692" s="1" t="s">
        <v>2690</v>
      </c>
      <c r="B692" s="1"/>
      <c r="C692" s="1" t="s">
        <v>1878</v>
      </c>
      <c r="D692" s="1"/>
      <c r="E692" s="1"/>
      <c r="F692" s="1"/>
      <c r="G692" s="1"/>
      <c r="H692" s="1">
        <v>12771.16</v>
      </c>
      <c r="I692" s="1">
        <v>0.24</v>
      </c>
      <c r="J692" s="12">
        <v>1041.53</v>
      </c>
      <c r="K692" s="5">
        <v>861.23</v>
      </c>
      <c r="L692" s="5">
        <v>1273.29</v>
      </c>
      <c r="M692" s="13">
        <f t="shared" si="25"/>
        <v>2.4214481437265789E-3</v>
      </c>
      <c r="N692" s="13">
        <v>2.2421093148574656E-3</v>
      </c>
      <c r="O692" s="13">
        <v>-1.9735314604130139E-4</v>
      </c>
      <c r="P692" s="13">
        <v>-4.658979871018154E-3</v>
      </c>
      <c r="Q692" s="7"/>
      <c r="R692" s="8"/>
      <c r="S692" s="8"/>
      <c r="T692" s="8"/>
      <c r="U692" s="8"/>
      <c r="V692" s="13"/>
      <c r="W692" s="14"/>
      <c r="X692" s="1"/>
      <c r="Y692" s="1"/>
      <c r="Z692" s="1"/>
      <c r="AA692" s="1"/>
      <c r="AB692" s="1"/>
      <c r="AC692" s="1"/>
      <c r="AD692" s="8"/>
      <c r="AE692" s="8"/>
      <c r="AF692" s="8"/>
      <c r="AG692" s="8"/>
      <c r="AH692" s="9"/>
      <c r="AI692" s="8"/>
      <c r="AJ692" s="13"/>
      <c r="AK692" s="8"/>
      <c r="AL692" s="8"/>
      <c r="AM692" s="8"/>
      <c r="AN692" s="8"/>
      <c r="AO692" s="7"/>
      <c r="AP692" s="7"/>
      <c r="AQ692" s="7"/>
      <c r="AR692" s="7"/>
      <c r="AS692" s="7"/>
      <c r="AT692" s="7"/>
      <c r="AU692" s="8"/>
      <c r="AV692" s="8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7"/>
      <c r="BV692" s="7"/>
      <c r="BW692" s="8"/>
      <c r="BX692" s="8"/>
      <c r="BY692" s="8"/>
      <c r="BZ692" s="8"/>
      <c r="CA692" s="8"/>
      <c r="CC692" s="8"/>
      <c r="CE692" s="7"/>
      <c r="CF692" s="8"/>
      <c r="CG692" s="8"/>
      <c r="CH692" s="8"/>
      <c r="CI692" s="8"/>
      <c r="CJ692" s="8"/>
    </row>
    <row r="693" spans="1:88" x14ac:dyDescent="0.3">
      <c r="A693" s="1" t="s">
        <v>2691</v>
      </c>
      <c r="B693" s="1"/>
      <c r="C693" s="1" t="s">
        <v>1878</v>
      </c>
      <c r="D693" s="1"/>
      <c r="E693" s="1"/>
      <c r="F693" s="1"/>
      <c r="G693" s="1"/>
      <c r="H693" s="1">
        <v>12862.51</v>
      </c>
      <c r="I693" s="1">
        <v>0.71</v>
      </c>
      <c r="J693" s="12">
        <v>1052.97</v>
      </c>
      <c r="K693" s="5">
        <v>858.7</v>
      </c>
      <c r="L693" s="5">
        <v>1267.7</v>
      </c>
      <c r="M693" s="13">
        <f t="shared" si="25"/>
        <v>7.1528349813172465E-3</v>
      </c>
      <c r="N693" s="13">
        <v>1.0983841079949652E-2</v>
      </c>
      <c r="O693" s="13">
        <v>-2.9376589296703504E-3</v>
      </c>
      <c r="P693" s="13">
        <v>-4.3902017607928556E-3</v>
      </c>
      <c r="Q693" s="7"/>
      <c r="R693" s="8"/>
      <c r="S693" s="8"/>
      <c r="T693" s="8"/>
      <c r="U693" s="8"/>
      <c r="V693" s="13"/>
      <c r="W693" s="14"/>
      <c r="X693" s="1"/>
      <c r="Y693" s="1"/>
      <c r="Z693" s="1"/>
      <c r="AA693" s="1"/>
      <c r="AB693" s="1"/>
      <c r="AC693" s="1"/>
      <c r="AD693" s="8"/>
      <c r="AE693" s="8"/>
      <c r="AF693" s="8"/>
      <c r="AG693" s="8"/>
      <c r="AH693" s="9"/>
      <c r="AI693" s="8"/>
      <c r="AJ693" s="13"/>
      <c r="AK693" s="8"/>
      <c r="AL693" s="8"/>
      <c r="AM693" s="8"/>
      <c r="AN693" s="8"/>
      <c r="AO693" s="7"/>
      <c r="AP693" s="7"/>
      <c r="AQ693" s="7"/>
      <c r="AR693" s="7"/>
      <c r="AS693" s="7"/>
      <c r="AT693" s="7"/>
      <c r="AU693" s="8"/>
      <c r="AV693" s="8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7"/>
      <c r="BV693" s="7"/>
      <c r="BW693" s="8"/>
      <c r="BX693" s="8"/>
      <c r="BY693" s="8"/>
      <c r="BZ693" s="8"/>
      <c r="CA693" s="8"/>
      <c r="CC693" s="8"/>
      <c r="CE693" s="7"/>
      <c r="CF693" s="8"/>
      <c r="CG693" s="8"/>
      <c r="CH693" s="8"/>
      <c r="CI693" s="8"/>
      <c r="CJ693" s="8"/>
    </row>
    <row r="694" spans="1:88" x14ac:dyDescent="0.3">
      <c r="A694" s="1" t="s">
        <v>2692</v>
      </c>
      <c r="B694" s="1"/>
      <c r="C694" s="1" t="s">
        <v>1878</v>
      </c>
      <c r="D694" s="1"/>
      <c r="E694" s="1"/>
      <c r="F694" s="1"/>
      <c r="G694" s="1"/>
      <c r="H694" s="1">
        <v>12864.08</v>
      </c>
      <c r="I694" s="1">
        <v>0.01</v>
      </c>
      <c r="J694" s="12">
        <v>1052.4000000000001</v>
      </c>
      <c r="K694" s="5">
        <v>859.44</v>
      </c>
      <c r="L694" s="5">
        <v>1267.6199999999999</v>
      </c>
      <c r="M694" s="13">
        <f t="shared" si="25"/>
        <v>1.2206015777627144E-4</v>
      </c>
      <c r="N694" s="13">
        <v>-5.4132596370259911E-4</v>
      </c>
      <c r="O694" s="13">
        <v>8.617677885174313E-4</v>
      </c>
      <c r="P694" s="13">
        <v>-6.3106413189406574E-5</v>
      </c>
      <c r="Q694" s="7"/>
      <c r="R694" s="8"/>
      <c r="S694" s="8"/>
      <c r="T694" s="8"/>
      <c r="U694" s="8"/>
      <c r="V694" s="13"/>
      <c r="W694" s="14"/>
      <c r="X694" s="1"/>
      <c r="Y694" s="1"/>
      <c r="Z694" s="1"/>
      <c r="AA694" s="1"/>
      <c r="AB694" s="1"/>
      <c r="AC694" s="1"/>
      <c r="AD694" s="8"/>
      <c r="AE694" s="8"/>
      <c r="AF694" s="8"/>
      <c r="AG694" s="8"/>
      <c r="AH694" s="9"/>
      <c r="AI694" s="8"/>
      <c r="AJ694" s="13"/>
      <c r="AK694" s="8"/>
      <c r="AL694" s="8"/>
      <c r="AM694" s="8"/>
      <c r="AN694" s="8"/>
      <c r="AO694" s="7"/>
      <c r="AP694" s="7"/>
      <c r="AQ694" s="7"/>
      <c r="AR694" s="7"/>
      <c r="AS694" s="7"/>
      <c r="AT694" s="7"/>
      <c r="AU694" s="8"/>
      <c r="AV694" s="8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7"/>
      <c r="BV694" s="7"/>
      <c r="BW694" s="8"/>
      <c r="BX694" s="8"/>
      <c r="BY694" s="8"/>
      <c r="BZ694" s="8"/>
      <c r="CA694" s="8"/>
      <c r="CC694" s="8"/>
      <c r="CE694" s="7"/>
      <c r="CF694" s="8"/>
      <c r="CG694" s="8"/>
      <c r="CH694" s="8"/>
      <c r="CI694" s="8"/>
      <c r="CJ694" s="8"/>
    </row>
    <row r="695" spans="1:88" x14ac:dyDescent="0.3">
      <c r="A695" s="1" t="s">
        <v>2693</v>
      </c>
      <c r="B695" s="1"/>
      <c r="C695" s="1" t="s">
        <v>1878</v>
      </c>
      <c r="D695" s="1"/>
      <c r="E695" s="1"/>
      <c r="F695" s="1"/>
      <c r="G695" s="1"/>
      <c r="H695" s="1">
        <v>12723.14</v>
      </c>
      <c r="I695" s="1">
        <v>-1.0900000000000001</v>
      </c>
      <c r="J695" s="12">
        <v>1039.8900000000001</v>
      </c>
      <c r="K695" s="5">
        <v>850.92</v>
      </c>
      <c r="L695" s="5">
        <v>1264.7</v>
      </c>
      <c r="M695" s="13">
        <f t="shared" si="25"/>
        <v>-1.0956088581538737E-2</v>
      </c>
      <c r="N695" s="13">
        <v>-1.1887115165336359E-2</v>
      </c>
      <c r="O695" s="13">
        <v>-9.9134320022341571E-3</v>
      </c>
      <c r="P695" s="13">
        <v>-2.3035294488883418E-3</v>
      </c>
      <c r="Q695" s="7"/>
      <c r="R695" s="8"/>
      <c r="S695" s="8"/>
      <c r="T695" s="8"/>
      <c r="U695" s="8"/>
      <c r="V695" s="13"/>
      <c r="W695" s="14"/>
      <c r="X695" s="1"/>
      <c r="Y695" s="1"/>
      <c r="Z695" s="1"/>
      <c r="AA695" s="1"/>
      <c r="AB695" s="1"/>
      <c r="AC695" s="1"/>
      <c r="AD695" s="8"/>
      <c r="AE695" s="8"/>
      <c r="AF695" s="8"/>
      <c r="AG695" s="8"/>
      <c r="AH695" s="9"/>
      <c r="AI695" s="8"/>
      <c r="AJ695" s="13"/>
      <c r="AK695" s="8"/>
      <c r="AL695" s="8"/>
      <c r="AM695" s="8"/>
      <c r="AN695" s="8"/>
      <c r="AO695" s="7"/>
      <c r="AP695" s="7"/>
      <c r="AQ695" s="7"/>
      <c r="AR695" s="7"/>
      <c r="AS695" s="7"/>
      <c r="AT695" s="7"/>
      <c r="AU695" s="8"/>
      <c r="AV695" s="8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7"/>
      <c r="BV695" s="7"/>
      <c r="BW695" s="8"/>
      <c r="BX695" s="8"/>
      <c r="BY695" s="8"/>
      <c r="BZ695" s="8"/>
      <c r="CA695" s="8"/>
      <c r="CC695" s="8"/>
      <c r="CE695" s="7"/>
      <c r="CF695" s="8"/>
      <c r="CG695" s="8"/>
      <c r="CH695" s="8"/>
      <c r="CI695" s="8"/>
      <c r="CJ695" s="8"/>
    </row>
    <row r="696" spans="1:88" x14ac:dyDescent="0.3">
      <c r="A696" s="1" t="s">
        <v>2694</v>
      </c>
      <c r="B696" s="1"/>
      <c r="C696" s="1" t="s">
        <v>1878</v>
      </c>
      <c r="D696" s="1"/>
      <c r="E696" s="1"/>
      <c r="F696" s="1"/>
      <c r="G696" s="1"/>
      <c r="H696" s="1">
        <v>12732.05</v>
      </c>
      <c r="I696" s="1">
        <v>7.0000000000000007E-2</v>
      </c>
      <c r="J696" s="12">
        <v>1043.06</v>
      </c>
      <c r="K696" s="5">
        <v>855.08</v>
      </c>
      <c r="L696" s="5">
        <v>1255.44</v>
      </c>
      <c r="M696" s="13">
        <f t="shared" si="25"/>
        <v>7.0029882560440626E-4</v>
      </c>
      <c r="N696" s="13">
        <v>3.0483993499310635E-3</v>
      </c>
      <c r="O696" s="13">
        <v>4.888826211629782E-3</v>
      </c>
      <c r="P696" s="13">
        <v>-7.3218945204396313E-3</v>
      </c>
      <c r="Q696" s="7"/>
      <c r="R696" s="8"/>
      <c r="S696" s="8"/>
      <c r="T696" s="8"/>
      <c r="U696" s="8"/>
      <c r="V696" s="13"/>
      <c r="W696" s="14"/>
      <c r="X696" s="1"/>
      <c r="Y696" s="1"/>
      <c r="Z696" s="1"/>
      <c r="AA696" s="1"/>
      <c r="AB696" s="1"/>
      <c r="AC696" s="1"/>
      <c r="AD696" s="8"/>
      <c r="AE696" s="8"/>
      <c r="AF696" s="8"/>
      <c r="AG696" s="8"/>
      <c r="AH696" s="9"/>
      <c r="AI696" s="8"/>
      <c r="AJ696" s="13"/>
      <c r="AK696" s="8"/>
      <c r="AL696" s="8"/>
      <c r="AM696" s="8"/>
      <c r="AN696" s="8"/>
      <c r="AO696" s="7"/>
      <c r="AP696" s="7"/>
      <c r="AQ696" s="7"/>
      <c r="AR696" s="7"/>
      <c r="AS696" s="7"/>
      <c r="AT696" s="7"/>
      <c r="AU696" s="8"/>
      <c r="AV696" s="8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7"/>
      <c r="BV696" s="7"/>
      <c r="BW696" s="8"/>
      <c r="BX696" s="8"/>
      <c r="BY696" s="8"/>
      <c r="BZ696" s="8"/>
      <c r="CA696" s="8"/>
      <c r="CC696" s="8"/>
      <c r="CE696" s="7"/>
      <c r="CF696" s="8"/>
      <c r="CG696" s="8"/>
      <c r="CH696" s="8"/>
      <c r="CI696" s="8"/>
      <c r="CJ696" s="8"/>
    </row>
    <row r="697" spans="1:88" x14ac:dyDescent="0.3">
      <c r="A697" s="1" t="s">
        <v>2695</v>
      </c>
      <c r="B697" s="1"/>
      <c r="C697" s="1" t="s">
        <v>1878</v>
      </c>
      <c r="D697" s="1"/>
      <c r="E697" s="1"/>
      <c r="F697" s="1"/>
      <c r="G697" s="1"/>
      <c r="H697" s="1">
        <v>12742.08</v>
      </c>
      <c r="I697" s="1">
        <v>7.0000000000000007E-2</v>
      </c>
      <c r="J697" s="12">
        <v>1044.24</v>
      </c>
      <c r="K697" s="5">
        <v>852.28</v>
      </c>
      <c r="L697" s="5">
        <v>1259.82</v>
      </c>
      <c r="M697" s="13">
        <f t="shared" si="25"/>
        <v>7.8777573132371437E-4</v>
      </c>
      <c r="N697" s="13">
        <v>1.1312867907886659E-3</v>
      </c>
      <c r="O697" s="13">
        <v>-3.2745474107687134E-3</v>
      </c>
      <c r="P697" s="13">
        <v>3.48881666985279E-3</v>
      </c>
      <c r="Q697" s="7"/>
      <c r="R697" s="8"/>
      <c r="S697" s="8"/>
      <c r="T697" s="8"/>
      <c r="U697" s="8"/>
      <c r="V697" s="13"/>
      <c r="W697" s="14"/>
      <c r="X697" s="1"/>
      <c r="Y697" s="1"/>
      <c r="Z697" s="1"/>
      <c r="AA697" s="1"/>
      <c r="AB697" s="1"/>
      <c r="AC697" s="1"/>
      <c r="AD697" s="8"/>
      <c r="AE697" s="8"/>
      <c r="AF697" s="8"/>
      <c r="AG697" s="8"/>
      <c r="AH697" s="9"/>
      <c r="AI697" s="8"/>
      <c r="AJ697" s="13"/>
      <c r="AK697" s="8"/>
      <c r="AL697" s="8"/>
      <c r="AM697" s="8"/>
      <c r="AN697" s="8"/>
      <c r="AO697" s="7"/>
      <c r="AP697" s="7"/>
      <c r="AQ697" s="7"/>
      <c r="AR697" s="7"/>
      <c r="AS697" s="7"/>
      <c r="AT697" s="7"/>
      <c r="AU697" s="8"/>
      <c r="AV697" s="8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7"/>
      <c r="BV697" s="7"/>
      <c r="BW697" s="8"/>
      <c r="BX697" s="8"/>
      <c r="BY697" s="8"/>
      <c r="BZ697" s="8"/>
      <c r="CA697" s="8"/>
      <c r="CC697" s="8"/>
      <c r="CE697" s="7"/>
      <c r="CF697" s="8"/>
      <c r="CG697" s="8"/>
      <c r="CH697" s="8"/>
      <c r="CI697" s="8"/>
      <c r="CJ697" s="8"/>
    </row>
    <row r="698" spans="1:88" x14ac:dyDescent="0.3">
      <c r="A698" s="1" t="s">
        <v>2696</v>
      </c>
      <c r="B698" s="1"/>
      <c r="C698" s="1" t="s">
        <v>1878</v>
      </c>
      <c r="D698" s="1"/>
      <c r="E698" s="1"/>
      <c r="F698" s="1"/>
      <c r="G698" s="1"/>
      <c r="H698" s="1">
        <v>12893.1</v>
      </c>
      <c r="I698" s="1">
        <v>1.18</v>
      </c>
      <c r="J698" s="12">
        <v>1061.08</v>
      </c>
      <c r="K698" s="5">
        <v>853.24</v>
      </c>
      <c r="L698" s="5">
        <v>1272.05</v>
      </c>
      <c r="M698" s="13">
        <f t="shared" si="25"/>
        <v>1.1852068108189506E-2</v>
      </c>
      <c r="N698" s="13">
        <v>1.6126560943844348E-2</v>
      </c>
      <c r="O698" s="13">
        <v>1.1263903881353343E-3</v>
      </c>
      <c r="P698" s="13">
        <v>9.7077360257815659E-3</v>
      </c>
      <c r="Q698" s="7"/>
      <c r="R698" s="8"/>
      <c r="S698" s="8"/>
      <c r="T698" s="8"/>
      <c r="U698" s="8"/>
      <c r="V698" s="13"/>
      <c r="W698" s="14"/>
      <c r="X698" s="1"/>
      <c r="Y698" s="1"/>
      <c r="Z698" s="1"/>
      <c r="AA698" s="1"/>
      <c r="AB698" s="1"/>
      <c r="AC698" s="1"/>
      <c r="AD698" s="8"/>
      <c r="AE698" s="8"/>
      <c r="AF698" s="8"/>
      <c r="AG698" s="8"/>
      <c r="AH698" s="9"/>
      <c r="AI698" s="8"/>
      <c r="AJ698" s="13"/>
      <c r="AK698" s="8"/>
      <c r="AL698" s="8"/>
      <c r="AM698" s="8"/>
      <c r="AN698" s="8"/>
      <c r="AO698" s="7"/>
      <c r="AP698" s="7"/>
      <c r="AQ698" s="7"/>
      <c r="AR698" s="7"/>
      <c r="AS698" s="7"/>
      <c r="AT698" s="7"/>
      <c r="AU698" s="8"/>
      <c r="AV698" s="8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7"/>
      <c r="BV698" s="7"/>
      <c r="BW698" s="8"/>
      <c r="BX698" s="8"/>
      <c r="BY698" s="8"/>
      <c r="BZ698" s="8"/>
      <c r="CA698" s="8"/>
      <c r="CC698" s="8"/>
      <c r="CE698" s="7"/>
      <c r="CF698" s="8"/>
      <c r="CG698" s="8"/>
      <c r="CH698" s="8"/>
      <c r="CI698" s="8"/>
      <c r="CJ698" s="8"/>
    </row>
    <row r="699" spans="1:88" x14ac:dyDescent="0.3">
      <c r="A699" s="1" t="s">
        <v>2697</v>
      </c>
      <c r="B699" s="1"/>
      <c r="C699" s="1" t="s">
        <v>1878</v>
      </c>
      <c r="D699" s="1"/>
      <c r="E699" s="1"/>
      <c r="F699" s="1"/>
      <c r="G699" s="1"/>
      <c r="H699" s="1">
        <v>13130.08</v>
      </c>
      <c r="I699" s="1">
        <v>1.83</v>
      </c>
      <c r="J699" s="12">
        <v>1087.55</v>
      </c>
      <c r="K699" s="5">
        <v>861.72</v>
      </c>
      <c r="L699" s="5">
        <v>1281.0899999999999</v>
      </c>
      <c r="M699" s="13">
        <f t="shared" si="25"/>
        <v>1.8380373998495347E-2</v>
      </c>
      <c r="N699" s="13">
        <v>2.4946281147510074E-2</v>
      </c>
      <c r="O699" s="13">
        <v>9.9385870329566917E-3</v>
      </c>
      <c r="P699" s="13">
        <v>7.1066388899807542E-3</v>
      </c>
      <c r="Q699" s="7"/>
      <c r="R699" s="8"/>
      <c r="S699" s="8"/>
      <c r="T699" s="8"/>
      <c r="U699" s="8"/>
      <c r="V699" s="13"/>
      <c r="W699" s="14"/>
      <c r="X699" s="1"/>
      <c r="Y699" s="1"/>
      <c r="Z699" s="1"/>
      <c r="AA699" s="1"/>
      <c r="AB699" s="1"/>
      <c r="AC699" s="1"/>
      <c r="AD699" s="8"/>
      <c r="AE699" s="8"/>
      <c r="AF699" s="8"/>
      <c r="AG699" s="8"/>
      <c r="AH699" s="9"/>
      <c r="AI699" s="8"/>
      <c r="AJ699" s="13"/>
      <c r="AK699" s="8"/>
      <c r="AL699" s="8"/>
      <c r="AM699" s="8"/>
      <c r="AN699" s="8"/>
      <c r="AO699" s="7"/>
      <c r="AP699" s="7"/>
      <c r="AQ699" s="7"/>
      <c r="AR699" s="7"/>
      <c r="AS699" s="7"/>
      <c r="AT699" s="7"/>
      <c r="AU699" s="8"/>
      <c r="AV699" s="8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7"/>
      <c r="BV699" s="7"/>
      <c r="BW699" s="8"/>
      <c r="BX699" s="8"/>
      <c r="BY699" s="8"/>
      <c r="BZ699" s="8"/>
      <c r="CA699" s="8"/>
      <c r="CC699" s="8"/>
      <c r="CE699" s="7"/>
      <c r="CF699" s="8"/>
      <c r="CG699" s="8"/>
      <c r="CH699" s="8"/>
      <c r="CI699" s="8"/>
      <c r="CJ699" s="8"/>
    </row>
    <row r="700" spans="1:88" x14ac:dyDescent="0.3">
      <c r="A700" s="1" t="s">
        <v>2698</v>
      </c>
      <c r="B700" s="1"/>
      <c r="C700" s="1" t="s">
        <v>1878</v>
      </c>
      <c r="D700" s="1"/>
      <c r="E700" s="1"/>
      <c r="F700" s="1"/>
      <c r="G700" s="1"/>
      <c r="H700" s="1">
        <v>13186.73</v>
      </c>
      <c r="I700" s="1">
        <v>0.43</v>
      </c>
      <c r="J700" s="12">
        <v>1093.53</v>
      </c>
      <c r="K700" s="5">
        <v>864.42</v>
      </c>
      <c r="L700" s="5">
        <v>1280.49</v>
      </c>
      <c r="M700" s="13">
        <f t="shared" si="25"/>
        <v>4.3145205512837848E-3</v>
      </c>
      <c r="N700" s="13">
        <v>5.4985977656198948E-3</v>
      </c>
      <c r="O700" s="13">
        <v>3.1332683470268741E-3</v>
      </c>
      <c r="P700" s="13">
        <v>-4.6835116970700419E-4</v>
      </c>
      <c r="Q700" s="7"/>
      <c r="R700" s="8"/>
      <c r="S700" s="8"/>
      <c r="T700" s="8"/>
      <c r="U700" s="8"/>
      <c r="V700" s="13"/>
      <c r="W700" s="14"/>
      <c r="X700" s="1"/>
      <c r="Y700" s="1"/>
      <c r="Z700" s="1"/>
      <c r="AA700" s="1"/>
      <c r="AB700" s="1"/>
      <c r="AC700" s="1"/>
      <c r="AD700" s="8"/>
      <c r="AE700" s="8"/>
      <c r="AF700" s="8"/>
      <c r="AG700" s="8"/>
      <c r="AH700" s="9"/>
      <c r="AI700" s="8"/>
      <c r="AJ700" s="13"/>
      <c r="AK700" s="8"/>
      <c r="AL700" s="8"/>
      <c r="AM700" s="8"/>
      <c r="AN700" s="8"/>
      <c r="AO700" s="7"/>
      <c r="AP700" s="7"/>
      <c r="AQ700" s="7"/>
      <c r="AR700" s="7"/>
      <c r="AS700" s="7"/>
      <c r="AT700" s="7"/>
      <c r="AU700" s="8"/>
      <c r="AV700" s="8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7"/>
      <c r="BV700" s="7"/>
      <c r="BW700" s="8"/>
      <c r="BX700" s="8"/>
      <c r="BY700" s="8"/>
      <c r="BZ700" s="8"/>
      <c r="CA700" s="8"/>
      <c r="CC700" s="8"/>
      <c r="CE700" s="7"/>
      <c r="CF700" s="8"/>
      <c r="CG700" s="8"/>
      <c r="CH700" s="8"/>
      <c r="CI700" s="8"/>
      <c r="CJ700" s="8"/>
    </row>
    <row r="701" spans="1:88" x14ac:dyDescent="0.3">
      <c r="A701" s="1" t="s">
        <v>2699</v>
      </c>
      <c r="B701" s="1"/>
      <c r="C701" s="1" t="s">
        <v>1878</v>
      </c>
      <c r="D701" s="1"/>
      <c r="E701" s="1"/>
      <c r="F701" s="1"/>
      <c r="G701" s="1"/>
      <c r="H701" s="1">
        <v>13441.19</v>
      </c>
      <c r="I701" s="1">
        <v>1.92</v>
      </c>
      <c r="J701" s="12">
        <v>1121.46</v>
      </c>
      <c r="K701" s="5">
        <v>871.02</v>
      </c>
      <c r="L701" s="5">
        <v>1292.23</v>
      </c>
      <c r="M701" s="13">
        <f t="shared" si="25"/>
        <v>1.9296671729837511E-2</v>
      </c>
      <c r="N701" s="13">
        <v>2.5541137417354864E-2</v>
      </c>
      <c r="O701" s="13">
        <v>7.6351773443465998E-3</v>
      </c>
      <c r="P701" s="13">
        <v>9.1683652351834954E-3</v>
      </c>
      <c r="Q701" s="7"/>
      <c r="R701" s="8"/>
      <c r="S701" s="8"/>
      <c r="T701" s="8"/>
      <c r="U701" s="8"/>
      <c r="V701" s="13"/>
      <c r="W701" s="14"/>
      <c r="X701" s="1"/>
      <c r="Y701" s="1"/>
      <c r="Z701" s="1"/>
      <c r="AA701" s="1"/>
      <c r="AB701" s="1"/>
      <c r="AC701" s="1"/>
      <c r="AD701" s="8"/>
      <c r="AE701" s="8"/>
      <c r="AF701" s="8"/>
      <c r="AG701" s="8"/>
      <c r="AH701" s="9"/>
      <c r="AI701" s="8"/>
      <c r="AJ701" s="13"/>
      <c r="AK701" s="8"/>
      <c r="AL701" s="8"/>
      <c r="AM701" s="8"/>
      <c r="AN701" s="8"/>
      <c r="AO701" s="7"/>
      <c r="AP701" s="7"/>
      <c r="AQ701" s="7"/>
      <c r="AR701" s="7"/>
      <c r="AS701" s="7"/>
      <c r="AT701" s="7"/>
      <c r="AU701" s="8"/>
      <c r="AV701" s="8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7"/>
      <c r="BV701" s="7"/>
      <c r="BW701" s="8"/>
      <c r="BX701" s="8"/>
      <c r="BY701" s="8"/>
      <c r="BZ701" s="8"/>
      <c r="CA701" s="8"/>
      <c r="CC701" s="8"/>
      <c r="CE701" s="7"/>
      <c r="CF701" s="8"/>
      <c r="CG701" s="8"/>
      <c r="CH701" s="8"/>
      <c r="CI701" s="8"/>
      <c r="CJ701" s="8"/>
    </row>
    <row r="702" spans="1:88" x14ac:dyDescent="0.3">
      <c r="A702" s="1" t="s">
        <v>2700</v>
      </c>
      <c r="B702" s="1"/>
      <c r="C702" s="1" t="s">
        <v>1878</v>
      </c>
      <c r="D702" s="1"/>
      <c r="E702" s="1"/>
      <c r="F702" s="1"/>
      <c r="G702" s="1"/>
      <c r="H702" s="1">
        <v>13357.79</v>
      </c>
      <c r="I702" s="1">
        <v>-0.62</v>
      </c>
      <c r="J702" s="12">
        <v>1110.68</v>
      </c>
      <c r="K702" s="5">
        <v>868.49</v>
      </c>
      <c r="L702" s="5">
        <v>1291.76</v>
      </c>
      <c r="M702" s="13">
        <f t="shared" si="25"/>
        <v>-6.2048077588368056E-3</v>
      </c>
      <c r="N702" s="13">
        <v>-9.6124694594545979E-3</v>
      </c>
      <c r="O702" s="13">
        <v>-2.9046405363826189E-3</v>
      </c>
      <c r="P702" s="13">
        <v>-3.6371234223009363E-4</v>
      </c>
      <c r="Q702" s="7"/>
      <c r="R702" s="8"/>
      <c r="S702" s="8"/>
      <c r="T702" s="8"/>
      <c r="U702" s="8"/>
      <c r="V702" s="13"/>
      <c r="W702" s="14"/>
      <c r="X702" s="1"/>
      <c r="Y702" s="1"/>
      <c r="Z702" s="1"/>
      <c r="AA702" s="1"/>
      <c r="AB702" s="1"/>
      <c r="AC702" s="1"/>
      <c r="AD702" s="8"/>
      <c r="AE702" s="8"/>
      <c r="AF702" s="8"/>
      <c r="AG702" s="8"/>
      <c r="AH702" s="9"/>
      <c r="AI702" s="8"/>
      <c r="AJ702" s="13"/>
      <c r="AK702" s="8"/>
      <c r="AL702" s="8"/>
      <c r="AM702" s="8"/>
      <c r="AN702" s="8"/>
      <c r="AO702" s="7"/>
      <c r="AP702" s="7"/>
      <c r="AQ702" s="7"/>
      <c r="AR702" s="7"/>
      <c r="AS702" s="7"/>
      <c r="AT702" s="7"/>
      <c r="AU702" s="8"/>
      <c r="AV702" s="8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7"/>
      <c r="BV702" s="7"/>
      <c r="BW702" s="8"/>
      <c r="BX702" s="8"/>
      <c r="BY702" s="8"/>
      <c r="BZ702" s="8"/>
      <c r="CA702" s="8"/>
      <c r="CC702" s="8"/>
      <c r="CE702" s="7"/>
      <c r="CF702" s="8"/>
      <c r="CG702" s="8"/>
      <c r="CH702" s="8"/>
      <c r="CI702" s="8"/>
      <c r="CJ702" s="8"/>
    </row>
    <row r="703" spans="1:88" x14ac:dyDescent="0.3">
      <c r="A703" s="1" t="s">
        <v>2701</v>
      </c>
      <c r="B703" s="1"/>
      <c r="C703" s="1" t="s">
        <v>1878</v>
      </c>
      <c r="D703" s="1"/>
      <c r="E703" s="1"/>
      <c r="F703" s="1"/>
      <c r="G703" s="1"/>
      <c r="H703" s="1">
        <v>13426.56</v>
      </c>
      <c r="I703" s="1">
        <v>0.51</v>
      </c>
      <c r="J703" s="12">
        <v>1113.17</v>
      </c>
      <c r="K703" s="5">
        <v>871.1</v>
      </c>
      <c r="L703" s="5">
        <v>1297.4100000000001</v>
      </c>
      <c r="M703" s="13">
        <f t="shared" si="25"/>
        <v>5.1483067184017184E-3</v>
      </c>
      <c r="N703" s="13">
        <v>2.2418698455000108E-3</v>
      </c>
      <c r="O703" s="13">
        <v>3.0052159495215225E-3</v>
      </c>
      <c r="P703" s="13">
        <v>4.3738775004644737E-3</v>
      </c>
      <c r="Q703" s="7"/>
      <c r="R703" s="8"/>
      <c r="S703" s="8"/>
      <c r="T703" s="8"/>
      <c r="U703" s="8"/>
      <c r="V703" s="13"/>
      <c r="W703" s="14"/>
      <c r="X703" s="1"/>
      <c r="Y703" s="1"/>
      <c r="Z703" s="1"/>
      <c r="AA703" s="1"/>
      <c r="AB703" s="1"/>
      <c r="AC703" s="1"/>
      <c r="AD703" s="8"/>
      <c r="AE703" s="8"/>
      <c r="AF703" s="8"/>
      <c r="AG703" s="8"/>
      <c r="AH703" s="9"/>
      <c r="AI703" s="8"/>
      <c r="AJ703" s="13"/>
      <c r="AK703" s="8"/>
      <c r="AL703" s="8"/>
      <c r="AM703" s="8"/>
      <c r="AN703" s="8"/>
      <c r="AO703" s="7"/>
      <c r="AP703" s="7"/>
      <c r="AQ703" s="7"/>
      <c r="AR703" s="7"/>
      <c r="AS703" s="7"/>
      <c r="AT703" s="7"/>
      <c r="AU703" s="8"/>
      <c r="AV703" s="8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7"/>
      <c r="BV703" s="7"/>
      <c r="BW703" s="8"/>
      <c r="BX703" s="8"/>
      <c r="BY703" s="8"/>
      <c r="BZ703" s="8"/>
      <c r="CA703" s="8"/>
      <c r="CC703" s="8"/>
      <c r="CE703" s="7"/>
      <c r="CF703" s="8"/>
      <c r="CG703" s="8"/>
      <c r="CH703" s="8"/>
      <c r="CI703" s="8"/>
      <c r="CJ703" s="8"/>
    </row>
    <row r="704" spans="1:88" x14ac:dyDescent="0.3">
      <c r="A704" s="1" t="s">
        <v>2702</v>
      </c>
      <c r="B704" s="1"/>
      <c r="C704" s="1" t="s">
        <v>1878</v>
      </c>
      <c r="D704" s="1"/>
      <c r="E704" s="1"/>
      <c r="F704" s="1"/>
      <c r="G704" s="1"/>
      <c r="H704" s="1">
        <v>13652.62</v>
      </c>
      <c r="I704" s="1">
        <v>1.68</v>
      </c>
      <c r="J704" s="12">
        <v>1136.27</v>
      </c>
      <c r="K704" s="5">
        <v>875.22</v>
      </c>
      <c r="L704" s="5">
        <v>1294.56</v>
      </c>
      <c r="M704" s="13">
        <f t="shared" si="25"/>
        <v>1.6836777253444124E-2</v>
      </c>
      <c r="N704" s="13">
        <v>2.0751547382699798E-2</v>
      </c>
      <c r="O704" s="13">
        <v>4.7296521639306199E-3</v>
      </c>
      <c r="P704" s="13">
        <v>-2.1966841630634004E-3</v>
      </c>
      <c r="Q704" s="7"/>
      <c r="R704" s="8"/>
      <c r="S704" s="8"/>
      <c r="T704" s="8"/>
      <c r="U704" s="8"/>
      <c r="V704" s="13"/>
      <c r="W704" s="14"/>
      <c r="X704" s="1"/>
      <c r="Y704" s="1"/>
      <c r="Z704" s="1"/>
      <c r="AA704" s="1"/>
      <c r="AB704" s="1"/>
      <c r="AC704" s="1"/>
      <c r="AD704" s="8"/>
      <c r="AE704" s="8"/>
      <c r="AF704" s="8"/>
      <c r="AG704" s="8"/>
      <c r="AH704" s="9"/>
      <c r="AI704" s="8"/>
      <c r="AJ704" s="13"/>
      <c r="AK704" s="8"/>
      <c r="AL704" s="8"/>
      <c r="AM704" s="8"/>
      <c r="AN704" s="8"/>
      <c r="AO704" s="7"/>
      <c r="AP704" s="7"/>
      <c r="AQ704" s="7"/>
      <c r="AR704" s="7"/>
      <c r="AS704" s="7"/>
      <c r="AT704" s="7"/>
      <c r="AU704" s="8"/>
      <c r="AV704" s="8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7"/>
      <c r="BV704" s="7"/>
      <c r="BW704" s="8"/>
      <c r="BX704" s="8"/>
      <c r="BY704" s="8"/>
      <c r="BZ704" s="8"/>
      <c r="CA704" s="8"/>
      <c r="CC704" s="8"/>
      <c r="CE704" s="7"/>
      <c r="CF704" s="8"/>
      <c r="CG704" s="8"/>
      <c r="CH704" s="8"/>
      <c r="CI704" s="8"/>
      <c r="CJ704" s="8"/>
    </row>
    <row r="705" spans="1:88" x14ac:dyDescent="0.3">
      <c r="A705" s="1" t="s">
        <v>2703</v>
      </c>
      <c r="B705" s="1"/>
      <c r="C705" s="1" t="s">
        <v>1878</v>
      </c>
      <c r="D705" s="1"/>
      <c r="E705" s="1"/>
      <c r="F705" s="1"/>
      <c r="G705" s="1"/>
      <c r="H705" s="1">
        <v>13640.5</v>
      </c>
      <c r="I705" s="1">
        <v>-0.08</v>
      </c>
      <c r="J705" s="12">
        <v>1136.0999999999999</v>
      </c>
      <c r="K705" s="5">
        <v>874.48</v>
      </c>
      <c r="L705" s="5">
        <v>1285.67</v>
      </c>
      <c r="M705" s="13">
        <f t="shared" si="25"/>
        <v>-8.8774169353578181E-4</v>
      </c>
      <c r="N705" s="13">
        <v>-1.4961232805588143E-4</v>
      </c>
      <c r="O705" s="13">
        <v>-8.4550170242914113E-4</v>
      </c>
      <c r="P705" s="13">
        <v>-6.8671981213693778E-3</v>
      </c>
      <c r="Q705" s="7"/>
      <c r="R705" s="8"/>
      <c r="S705" s="8"/>
      <c r="T705" s="8"/>
      <c r="U705" s="8"/>
      <c r="V705" s="13"/>
      <c r="W705" s="14"/>
      <c r="X705" s="1"/>
      <c r="Y705" s="1"/>
      <c r="Z705" s="1"/>
      <c r="AA705" s="1"/>
      <c r="AB705" s="1"/>
      <c r="AC705" s="1"/>
      <c r="AD705" s="8"/>
      <c r="AE705" s="8"/>
      <c r="AF705" s="8"/>
      <c r="AG705" s="8"/>
      <c r="AH705" s="9"/>
      <c r="AI705" s="8"/>
      <c r="AJ705" s="13"/>
      <c r="AK705" s="8"/>
      <c r="AL705" s="8"/>
      <c r="AM705" s="8"/>
      <c r="AN705" s="8"/>
      <c r="AO705" s="7"/>
      <c r="AP705" s="7"/>
      <c r="AQ705" s="7"/>
      <c r="AR705" s="7"/>
      <c r="AS705" s="7"/>
      <c r="AT705" s="7"/>
      <c r="AU705" s="8"/>
      <c r="AV705" s="8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7"/>
      <c r="BV705" s="7"/>
      <c r="BW705" s="8"/>
      <c r="BX705" s="8"/>
      <c r="BY705" s="8"/>
      <c r="BZ705" s="8"/>
      <c r="CA705" s="8"/>
      <c r="CC705" s="8"/>
      <c r="CE705" s="7"/>
      <c r="CF705" s="8"/>
      <c r="CG705" s="8"/>
      <c r="CH705" s="8"/>
      <c r="CI705" s="8"/>
      <c r="CJ705" s="8"/>
    </row>
    <row r="706" spans="1:88" x14ac:dyDescent="0.3">
      <c r="A706" s="1" t="s">
        <v>2704</v>
      </c>
      <c r="B706" s="1"/>
      <c r="C706" s="1" t="s">
        <v>1878</v>
      </c>
      <c r="D706" s="1"/>
      <c r="E706" s="1"/>
      <c r="F706" s="1"/>
      <c r="G706" s="1"/>
      <c r="H706" s="1">
        <v>13752</v>
      </c>
      <c r="I706" s="1">
        <v>0.81</v>
      </c>
      <c r="J706" s="12">
        <v>1148.6099999999999</v>
      </c>
      <c r="K706" s="5">
        <v>880.58</v>
      </c>
      <c r="L706" s="5">
        <v>1272.3399999999999</v>
      </c>
      <c r="M706" s="13">
        <f t="shared" si="25"/>
        <v>8.1741871632272645E-3</v>
      </c>
      <c r="N706" s="13">
        <v>1.1011354634275161E-2</v>
      </c>
      <c r="O706" s="13">
        <v>6.9755740554386936E-3</v>
      </c>
      <c r="P706" s="13">
        <v>-1.0368134902424497E-2</v>
      </c>
      <c r="Q706" s="7"/>
      <c r="R706" s="8"/>
      <c r="S706" s="8"/>
      <c r="T706" s="8"/>
      <c r="U706" s="8"/>
      <c r="V706" s="13"/>
      <c r="W706" s="14"/>
      <c r="X706" s="1"/>
      <c r="Y706" s="1"/>
      <c r="Z706" s="1"/>
      <c r="AA706" s="1"/>
      <c r="AB706" s="1"/>
      <c r="AC706" s="1"/>
      <c r="AD706" s="8"/>
      <c r="AE706" s="8"/>
      <c r="AF706" s="8"/>
      <c r="AG706" s="8"/>
      <c r="AH706" s="9"/>
      <c r="AI706" s="8"/>
      <c r="AJ706" s="13"/>
      <c r="AK706" s="8"/>
      <c r="AL706" s="8"/>
      <c r="AM706" s="8"/>
      <c r="AN706" s="8"/>
      <c r="AO706" s="7"/>
      <c r="AP706" s="7"/>
      <c r="AQ706" s="7"/>
      <c r="AR706" s="7"/>
      <c r="AS706" s="7"/>
      <c r="AT706" s="7"/>
      <c r="AU706" s="8"/>
      <c r="AV706" s="8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7"/>
      <c r="BV706" s="7"/>
      <c r="BW706" s="8"/>
      <c r="BX706" s="8"/>
      <c r="BY706" s="8"/>
      <c r="BZ706" s="8"/>
      <c r="CA706" s="8"/>
      <c r="CC706" s="8"/>
      <c r="CE706" s="7"/>
      <c r="CF706" s="8"/>
      <c r="CG706" s="8"/>
      <c r="CH706" s="8"/>
      <c r="CI706" s="8"/>
      <c r="CJ706" s="8"/>
    </row>
    <row r="707" spans="1:88" x14ac:dyDescent="0.3">
      <c r="A707" s="1" t="s">
        <v>2705</v>
      </c>
      <c r="B707" s="1"/>
      <c r="C707" s="1" t="s">
        <v>1878</v>
      </c>
      <c r="D707" s="1"/>
      <c r="E707" s="1"/>
      <c r="F707" s="1"/>
      <c r="G707" s="1"/>
      <c r="H707" s="1">
        <v>13739.79</v>
      </c>
      <c r="I707" s="1">
        <v>-0.08</v>
      </c>
      <c r="J707" s="12">
        <v>1148.3900000000001</v>
      </c>
      <c r="K707" s="5">
        <v>877.59</v>
      </c>
      <c r="L707" s="5">
        <v>1281.95</v>
      </c>
      <c r="M707" s="13">
        <f t="shared" si="25"/>
        <v>-8.8787085514829833E-4</v>
      </c>
      <c r="N707" s="13">
        <v>-1.9153585638276294E-4</v>
      </c>
      <c r="O707" s="13">
        <v>-3.3954893365736316E-3</v>
      </c>
      <c r="P707" s="13">
        <v>7.5530125595359987E-3</v>
      </c>
      <c r="Q707" s="7"/>
      <c r="R707" s="8"/>
      <c r="S707" s="8"/>
      <c r="T707" s="8"/>
      <c r="U707" s="8"/>
      <c r="V707" s="13"/>
      <c r="W707" s="14"/>
      <c r="X707" s="1"/>
      <c r="Y707" s="1"/>
      <c r="Z707" s="1"/>
      <c r="AA707" s="1"/>
      <c r="AB707" s="1"/>
      <c r="AC707" s="1"/>
      <c r="AD707" s="8"/>
      <c r="AE707" s="8"/>
      <c r="AF707" s="8"/>
      <c r="AG707" s="8"/>
      <c r="AH707" s="9"/>
      <c r="AI707" s="8"/>
      <c r="AJ707" s="13"/>
      <c r="AK707" s="8"/>
      <c r="AL707" s="8"/>
      <c r="AM707" s="8"/>
      <c r="AN707" s="8"/>
      <c r="AO707" s="7"/>
      <c r="AP707" s="7"/>
      <c r="AQ707" s="7"/>
      <c r="AR707" s="7"/>
      <c r="AS707" s="7"/>
      <c r="AT707" s="7"/>
      <c r="AU707" s="8"/>
      <c r="AV707" s="8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7"/>
      <c r="BV707" s="7"/>
      <c r="BW707" s="8"/>
      <c r="BX707" s="8"/>
      <c r="BY707" s="8"/>
      <c r="BZ707" s="8"/>
      <c r="CA707" s="8"/>
      <c r="CC707" s="8"/>
      <c r="CE707" s="7"/>
      <c r="CF707" s="8"/>
      <c r="CG707" s="8"/>
      <c r="CH707" s="8"/>
      <c r="CI707" s="8"/>
      <c r="CJ707" s="8"/>
    </row>
    <row r="708" spans="1:88" x14ac:dyDescent="0.3">
      <c r="A708" s="1" t="s">
        <v>2706</v>
      </c>
      <c r="B708" s="1"/>
      <c r="C708" s="1" t="s">
        <v>1878</v>
      </c>
      <c r="D708" s="1"/>
      <c r="E708" s="1"/>
      <c r="F708" s="1"/>
      <c r="G708" s="1"/>
      <c r="H708" s="1">
        <v>13729.54</v>
      </c>
      <c r="I708" s="1">
        <v>-7.0000000000000007E-2</v>
      </c>
      <c r="J708" s="12">
        <v>1145.8699999999999</v>
      </c>
      <c r="K708" s="5">
        <v>878.75</v>
      </c>
      <c r="L708" s="5">
        <v>1291.52</v>
      </c>
      <c r="M708" s="13">
        <f t="shared" ref="M708:M771" si="26">H708/H707-1</f>
        <v>-7.4600849066830399E-4</v>
      </c>
      <c r="N708" s="13">
        <v>-2.1943764748910688E-3</v>
      </c>
      <c r="O708" s="13">
        <v>1.3218017525267189E-3</v>
      </c>
      <c r="P708" s="13">
        <v>7.4651897499902198E-3</v>
      </c>
      <c r="Q708" s="7"/>
      <c r="R708" s="8"/>
      <c r="S708" s="8"/>
      <c r="T708" s="8"/>
      <c r="U708" s="8"/>
      <c r="V708" s="13"/>
      <c r="W708" s="14"/>
      <c r="X708" s="1"/>
      <c r="Y708" s="1"/>
      <c r="Z708" s="1"/>
      <c r="AA708" s="1"/>
      <c r="AB708" s="1"/>
      <c r="AC708" s="1"/>
      <c r="AD708" s="8"/>
      <c r="AE708" s="8"/>
      <c r="AF708" s="8"/>
      <c r="AG708" s="8"/>
      <c r="AH708" s="9"/>
      <c r="AI708" s="8"/>
      <c r="AJ708" s="13"/>
      <c r="AK708" s="8"/>
      <c r="AL708" s="8"/>
      <c r="AM708" s="8"/>
      <c r="AN708" s="8"/>
      <c r="AO708" s="7"/>
      <c r="AP708" s="7"/>
      <c r="AQ708" s="7"/>
      <c r="AR708" s="7"/>
      <c r="AS708" s="7"/>
      <c r="AT708" s="7"/>
      <c r="AU708" s="8"/>
      <c r="AV708" s="8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7"/>
      <c r="BV708" s="7"/>
      <c r="BW708" s="8"/>
      <c r="BX708" s="8"/>
      <c r="BY708" s="8"/>
      <c r="BZ708" s="8"/>
      <c r="CA708" s="8"/>
      <c r="CC708" s="8"/>
      <c r="CE708" s="7"/>
      <c r="CF708" s="8"/>
      <c r="CG708" s="8"/>
      <c r="CH708" s="8"/>
      <c r="CI708" s="8"/>
      <c r="CJ708" s="8"/>
    </row>
    <row r="709" spans="1:88" x14ac:dyDescent="0.3">
      <c r="A709" s="1" t="s">
        <v>2707</v>
      </c>
      <c r="B709" s="1"/>
      <c r="C709" s="1" t="s">
        <v>1878</v>
      </c>
      <c r="D709" s="1"/>
      <c r="E709" s="1"/>
      <c r="F709" s="1"/>
      <c r="G709" s="1"/>
      <c r="H709" s="1">
        <v>13690.12</v>
      </c>
      <c r="I709" s="1">
        <v>-0.28000000000000003</v>
      </c>
      <c r="J709" s="12">
        <v>1141.8</v>
      </c>
      <c r="K709" s="5">
        <v>881.8</v>
      </c>
      <c r="L709" s="5">
        <v>1300.82</v>
      </c>
      <c r="M709" s="13">
        <f t="shared" si="26"/>
        <v>-2.8711814088454579E-3</v>
      </c>
      <c r="N709" s="13">
        <v>-3.5518863396371003E-3</v>
      </c>
      <c r="O709" s="13">
        <v>3.4708392603128857E-3</v>
      </c>
      <c r="P709" s="13">
        <v>7.2008176412288183E-3</v>
      </c>
      <c r="Q709" s="7"/>
      <c r="R709" s="8"/>
      <c r="S709" s="8"/>
      <c r="T709" s="8"/>
      <c r="U709" s="8"/>
      <c r="V709" s="13"/>
      <c r="W709" s="14"/>
      <c r="X709" s="1"/>
      <c r="Y709" s="1"/>
      <c r="Z709" s="1"/>
      <c r="AA709" s="1"/>
      <c r="AB709" s="1"/>
      <c r="AC709" s="1"/>
      <c r="AD709" s="8"/>
      <c r="AE709" s="8"/>
      <c r="AF709" s="8"/>
      <c r="AG709" s="8"/>
      <c r="AH709" s="9"/>
      <c r="AI709" s="8"/>
      <c r="AJ709" s="13"/>
      <c r="AK709" s="8"/>
      <c r="AL709" s="8"/>
      <c r="AM709" s="8"/>
      <c r="AN709" s="8"/>
      <c r="AO709" s="7"/>
      <c r="AP709" s="7"/>
      <c r="AQ709" s="7"/>
      <c r="AR709" s="7"/>
      <c r="AS709" s="7"/>
      <c r="AT709" s="7"/>
      <c r="AU709" s="8"/>
      <c r="AV709" s="8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7"/>
      <c r="BV709" s="7"/>
      <c r="BW709" s="8"/>
      <c r="BX709" s="8"/>
      <c r="BY709" s="8"/>
      <c r="BZ709" s="8"/>
      <c r="CA709" s="8"/>
      <c r="CC709" s="8"/>
      <c r="CE709" s="7"/>
      <c r="CF709" s="8"/>
      <c r="CG709" s="8"/>
      <c r="CH709" s="8"/>
      <c r="CI709" s="8"/>
      <c r="CJ709" s="8"/>
    </row>
    <row r="710" spans="1:88" x14ac:dyDescent="0.3">
      <c r="A710" s="1" t="s">
        <v>2708</v>
      </c>
      <c r="B710" s="1"/>
      <c r="C710" s="1" t="s">
        <v>1878</v>
      </c>
      <c r="D710" s="1"/>
      <c r="E710" s="1"/>
      <c r="F710" s="1"/>
      <c r="G710" s="1"/>
      <c r="H710" s="1">
        <v>14042.34</v>
      </c>
      <c r="I710" s="1">
        <v>2.57</v>
      </c>
      <c r="J710" s="12">
        <v>1179.8800000000001</v>
      </c>
      <c r="K710" s="5">
        <v>888.75</v>
      </c>
      <c r="L710" s="5">
        <v>1315.49</v>
      </c>
      <c r="M710" s="13">
        <f t="shared" si="26"/>
        <v>2.5728043289613201E-2</v>
      </c>
      <c r="N710" s="13">
        <v>3.3350849535820792E-2</v>
      </c>
      <c r="O710" s="13">
        <v>7.8816058063053696E-3</v>
      </c>
      <c r="P710" s="13">
        <v>1.1277501883427465E-2</v>
      </c>
      <c r="Q710" s="7"/>
      <c r="R710" s="8"/>
      <c r="S710" s="8"/>
      <c r="T710" s="8"/>
      <c r="U710" s="8"/>
      <c r="V710" s="13"/>
      <c r="W710" s="14"/>
      <c r="X710" s="1"/>
      <c r="Y710" s="1"/>
      <c r="Z710" s="1"/>
      <c r="AA710" s="1"/>
      <c r="AB710" s="1"/>
      <c r="AC710" s="1"/>
      <c r="AD710" s="8"/>
      <c r="AE710" s="8"/>
      <c r="AF710" s="8"/>
      <c r="AG710" s="8"/>
      <c r="AH710" s="9"/>
      <c r="AI710" s="8"/>
      <c r="AJ710" s="13"/>
      <c r="AK710" s="8"/>
      <c r="AL710" s="8"/>
      <c r="AM710" s="8"/>
      <c r="AN710" s="8"/>
      <c r="AO710" s="7"/>
      <c r="AP710" s="7"/>
      <c r="AQ710" s="7"/>
      <c r="AR710" s="7"/>
      <c r="AS710" s="7"/>
      <c r="AT710" s="7"/>
      <c r="AU710" s="8"/>
      <c r="AV710" s="8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7"/>
      <c r="BV710" s="7"/>
      <c r="BW710" s="8"/>
      <c r="BX710" s="8"/>
      <c r="BY710" s="8"/>
      <c r="BZ710" s="8"/>
      <c r="CA710" s="8"/>
      <c r="CC710" s="8"/>
      <c r="CE710" s="7"/>
      <c r="CF710" s="8"/>
      <c r="CG710" s="8"/>
      <c r="CH710" s="8"/>
      <c r="CI710" s="8"/>
      <c r="CJ710" s="8"/>
    </row>
    <row r="711" spans="1:88" x14ac:dyDescent="0.3">
      <c r="A711" s="1" t="s">
        <v>2709</v>
      </c>
      <c r="B711" s="1"/>
      <c r="C711" s="1" t="s">
        <v>1878</v>
      </c>
      <c r="D711" s="1"/>
      <c r="E711" s="1"/>
      <c r="F711" s="1"/>
      <c r="G711" s="1"/>
      <c r="H711" s="1">
        <v>14078.88</v>
      </c>
      <c r="I711" s="1">
        <v>0.26</v>
      </c>
      <c r="J711" s="12">
        <v>1181.99</v>
      </c>
      <c r="K711" s="5">
        <v>899.36</v>
      </c>
      <c r="L711" s="5">
        <v>1329.27</v>
      </c>
      <c r="M711" s="13">
        <f t="shared" si="26"/>
        <v>2.6021304141616852E-3</v>
      </c>
      <c r="N711" s="13">
        <v>1.7883174560124893E-3</v>
      </c>
      <c r="O711" s="13">
        <v>1.1938115330520471E-2</v>
      </c>
      <c r="P711" s="13">
        <v>1.0475184151913064E-2</v>
      </c>
      <c r="Q711" s="7"/>
      <c r="R711" s="8"/>
      <c r="S711" s="8"/>
      <c r="T711" s="8"/>
      <c r="U711" s="8"/>
      <c r="V711" s="13"/>
      <c r="W711" s="14"/>
      <c r="X711" s="1"/>
      <c r="Y711" s="1"/>
      <c r="Z711" s="1"/>
      <c r="AA711" s="1"/>
      <c r="AB711" s="1"/>
      <c r="AC711" s="1"/>
      <c r="AD711" s="8"/>
      <c r="AE711" s="8"/>
      <c r="AF711" s="8"/>
      <c r="AG711" s="8"/>
      <c r="AH711" s="9"/>
      <c r="AI711" s="8"/>
      <c r="AJ711" s="13"/>
      <c r="AK711" s="8"/>
      <c r="AL711" s="8"/>
      <c r="AM711" s="8"/>
      <c r="AN711" s="8"/>
      <c r="AO711" s="7"/>
      <c r="AP711" s="7"/>
      <c r="AQ711" s="7"/>
      <c r="AR711" s="7"/>
      <c r="AS711" s="7"/>
      <c r="AT711" s="7"/>
      <c r="AU711" s="8"/>
      <c r="AV711" s="8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7"/>
      <c r="BV711" s="7"/>
      <c r="BW711" s="8"/>
      <c r="BX711" s="8"/>
      <c r="BY711" s="8"/>
      <c r="BZ711" s="8"/>
      <c r="CA711" s="8"/>
      <c r="CC711" s="8"/>
      <c r="CE711" s="7"/>
      <c r="CF711" s="8"/>
      <c r="CG711" s="8"/>
      <c r="CH711" s="8"/>
      <c r="CI711" s="8"/>
      <c r="CJ711" s="8"/>
    </row>
    <row r="712" spans="1:88" x14ac:dyDescent="0.3">
      <c r="A712" s="1" t="s">
        <v>2710</v>
      </c>
      <c r="B712" s="1"/>
      <c r="C712" s="1" t="s">
        <v>1878</v>
      </c>
      <c r="D712" s="1"/>
      <c r="E712" s="1"/>
      <c r="F712" s="1"/>
      <c r="G712" s="1"/>
      <c r="H712" s="1">
        <v>14042.52</v>
      </c>
      <c r="I712" s="1">
        <v>-0.25</v>
      </c>
      <c r="J712" s="12">
        <v>1174.73</v>
      </c>
      <c r="K712" s="5">
        <v>908.77</v>
      </c>
      <c r="L712" s="5">
        <v>1342.48</v>
      </c>
      <c r="M712" s="13">
        <f t="shared" si="26"/>
        <v>-2.5825917970746515E-3</v>
      </c>
      <c r="N712" s="13">
        <v>-6.1421839440265469E-3</v>
      </c>
      <c r="O712" s="13">
        <v>1.0462995908201433E-2</v>
      </c>
      <c r="P712" s="13">
        <v>9.9377854010096467E-3</v>
      </c>
      <c r="Q712" s="7"/>
      <c r="R712" s="8"/>
      <c r="S712" s="8"/>
      <c r="T712" s="8"/>
      <c r="U712" s="8"/>
      <c r="V712" s="13"/>
      <c r="W712" s="14"/>
      <c r="X712" s="1"/>
      <c r="Y712" s="1"/>
      <c r="Z712" s="1"/>
      <c r="AA712" s="1"/>
      <c r="AB712" s="1"/>
      <c r="AC712" s="1"/>
      <c r="AD712" s="8"/>
      <c r="AE712" s="8"/>
      <c r="AF712" s="8"/>
      <c r="AG712" s="8"/>
      <c r="AH712" s="9"/>
      <c r="AI712" s="8"/>
      <c r="AJ712" s="13"/>
      <c r="AK712" s="8"/>
      <c r="AL712" s="8"/>
      <c r="AM712" s="8"/>
      <c r="AN712" s="8"/>
      <c r="AO712" s="7"/>
      <c r="AP712" s="7"/>
      <c r="AQ712" s="7"/>
      <c r="AR712" s="7"/>
      <c r="AS712" s="7"/>
      <c r="AT712" s="7"/>
      <c r="AU712" s="8"/>
      <c r="AV712" s="8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7"/>
      <c r="BV712" s="7"/>
      <c r="BW712" s="8"/>
      <c r="BX712" s="8"/>
      <c r="BY712" s="8"/>
      <c r="BZ712" s="8"/>
      <c r="CA712" s="8"/>
      <c r="CC712" s="8"/>
      <c r="CE712" s="7"/>
      <c r="CF712" s="8"/>
      <c r="CG712" s="8"/>
      <c r="CH712" s="8"/>
      <c r="CI712" s="8"/>
      <c r="CJ712" s="8"/>
    </row>
    <row r="713" spans="1:88" x14ac:dyDescent="0.3">
      <c r="A713" s="1" t="s">
        <v>2711</v>
      </c>
      <c r="B713" s="1"/>
      <c r="C713" s="1" t="s">
        <v>1878</v>
      </c>
      <c r="D713" s="1"/>
      <c r="E713" s="1"/>
      <c r="F713" s="1"/>
      <c r="G713" s="1"/>
      <c r="H713" s="1">
        <v>14093.23</v>
      </c>
      <c r="I713" s="1">
        <v>0.36</v>
      </c>
      <c r="J713" s="12">
        <v>1179.3900000000001</v>
      </c>
      <c r="K713" s="5">
        <v>908.02</v>
      </c>
      <c r="L713" s="5">
        <v>1359.94</v>
      </c>
      <c r="M713" s="13">
        <f t="shared" si="26"/>
        <v>3.6111752021716903E-3</v>
      </c>
      <c r="N713" s="13">
        <v>3.9668689826599657E-3</v>
      </c>
      <c r="O713" s="13">
        <v>-8.252913278387064E-4</v>
      </c>
      <c r="P713" s="13">
        <v>1.3005780346820872E-2</v>
      </c>
      <c r="Q713" s="7"/>
      <c r="R713" s="8"/>
      <c r="S713" s="8"/>
      <c r="T713" s="8"/>
      <c r="U713" s="8"/>
      <c r="V713" s="13"/>
      <c r="W713" s="14"/>
      <c r="X713" s="1"/>
      <c r="Y713" s="1"/>
      <c r="Z713" s="1"/>
      <c r="AA713" s="1"/>
      <c r="AB713" s="1"/>
      <c r="AC713" s="1"/>
      <c r="AD713" s="8"/>
      <c r="AE713" s="8"/>
      <c r="AF713" s="8"/>
      <c r="AG713" s="8"/>
      <c r="AH713" s="9"/>
      <c r="AI713" s="8"/>
      <c r="AJ713" s="13"/>
      <c r="AK713" s="8"/>
      <c r="AL713" s="8"/>
      <c r="AM713" s="8"/>
      <c r="AN713" s="8"/>
      <c r="AO713" s="7"/>
      <c r="AP713" s="7"/>
      <c r="AQ713" s="7"/>
      <c r="AR713" s="7"/>
      <c r="AS713" s="7"/>
      <c r="AT713" s="7"/>
      <c r="AU713" s="8"/>
      <c r="AV713" s="8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7"/>
      <c r="BV713" s="7"/>
      <c r="BW713" s="8"/>
      <c r="BX713" s="8"/>
      <c r="BY713" s="8"/>
      <c r="BZ713" s="8"/>
      <c r="CA713" s="8"/>
      <c r="CC713" s="8"/>
      <c r="CE713" s="7"/>
      <c r="CF713" s="8"/>
      <c r="CG713" s="8"/>
      <c r="CH713" s="8"/>
      <c r="CI713" s="8"/>
      <c r="CJ713" s="8"/>
    </row>
    <row r="714" spans="1:88" x14ac:dyDescent="0.3">
      <c r="A714" s="1" t="s">
        <v>2712</v>
      </c>
      <c r="B714" s="1"/>
      <c r="C714" s="1" t="s">
        <v>1878</v>
      </c>
      <c r="D714" s="1"/>
      <c r="E714" s="1"/>
      <c r="F714" s="1"/>
      <c r="G714" s="1"/>
      <c r="H714" s="1">
        <v>14195.88</v>
      </c>
      <c r="I714" s="1">
        <v>0.72</v>
      </c>
      <c r="J714" s="12">
        <v>1190.31</v>
      </c>
      <c r="K714" s="5">
        <v>909.35</v>
      </c>
      <c r="L714" s="5">
        <v>1372.47</v>
      </c>
      <c r="M714" s="13">
        <f t="shared" si="26"/>
        <v>7.2836390238433246E-3</v>
      </c>
      <c r="N714" s="13">
        <v>9.259023732607341E-3</v>
      </c>
      <c r="O714" s="13">
        <v>1.464725446576054E-3</v>
      </c>
      <c r="P714" s="13">
        <v>9.2136417783137414E-3</v>
      </c>
      <c r="Q714" s="7"/>
      <c r="R714" s="8"/>
      <c r="S714" s="8"/>
      <c r="T714" s="8"/>
      <c r="U714" s="8"/>
      <c r="V714" s="13"/>
      <c r="W714" s="14"/>
      <c r="X714" s="1"/>
      <c r="Y714" s="1"/>
      <c r="Z714" s="1"/>
      <c r="AA714" s="1"/>
      <c r="AB714" s="1"/>
      <c r="AC714" s="1"/>
      <c r="AD714" s="8"/>
      <c r="AE714" s="8"/>
      <c r="AF714" s="8"/>
      <c r="AG714" s="8"/>
      <c r="AH714" s="9"/>
      <c r="AI714" s="8"/>
      <c r="AJ714" s="13"/>
      <c r="AK714" s="8"/>
      <c r="AL714" s="8"/>
      <c r="AM714" s="8"/>
      <c r="AN714" s="8"/>
      <c r="AO714" s="7"/>
      <c r="AP714" s="7"/>
      <c r="AQ714" s="7"/>
      <c r="AR714" s="7"/>
      <c r="AS714" s="7"/>
      <c r="AT714" s="7"/>
      <c r="AU714" s="8"/>
      <c r="AV714" s="8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7"/>
      <c r="BV714" s="7"/>
      <c r="BW714" s="8"/>
      <c r="BX714" s="8"/>
      <c r="BY714" s="8"/>
      <c r="BZ714" s="8"/>
      <c r="CA714" s="8"/>
      <c r="CC714" s="8"/>
      <c r="CE714" s="7"/>
      <c r="CF714" s="8"/>
      <c r="CG714" s="8"/>
      <c r="CH714" s="8"/>
      <c r="CI714" s="8"/>
      <c r="CJ714" s="8"/>
    </row>
    <row r="715" spans="1:88" x14ac:dyDescent="0.3">
      <c r="A715" s="1" t="s">
        <v>2713</v>
      </c>
      <c r="B715" s="1"/>
      <c r="C715" s="1" t="s">
        <v>1878</v>
      </c>
      <c r="D715" s="1"/>
      <c r="E715" s="1"/>
      <c r="F715" s="1"/>
      <c r="G715" s="1"/>
      <c r="H715" s="1">
        <v>14039.04</v>
      </c>
      <c r="I715" s="1">
        <v>-1.1000000000000001</v>
      </c>
      <c r="J715" s="12">
        <v>1169.32</v>
      </c>
      <c r="K715" s="5">
        <v>907.97</v>
      </c>
      <c r="L715" s="5">
        <v>1354.71</v>
      </c>
      <c r="M715" s="13">
        <f t="shared" si="26"/>
        <v>-1.1048275978664091E-2</v>
      </c>
      <c r="N715" s="13">
        <v>-1.763406171501547E-2</v>
      </c>
      <c r="O715" s="13">
        <v>-1.5175674932643712E-3</v>
      </c>
      <c r="P715" s="13">
        <v>-1.2940173555706092E-2</v>
      </c>
      <c r="Q715" s="7"/>
      <c r="R715" s="8"/>
      <c r="S715" s="8"/>
      <c r="T715" s="8"/>
      <c r="U715" s="8"/>
      <c r="V715" s="13"/>
      <c r="W715" s="14"/>
      <c r="X715" s="1"/>
      <c r="Y715" s="1"/>
      <c r="Z715" s="1"/>
      <c r="AA715" s="1"/>
      <c r="AB715" s="1"/>
      <c r="AC715" s="1"/>
      <c r="AD715" s="8"/>
      <c r="AE715" s="8"/>
      <c r="AF715" s="8"/>
      <c r="AG715" s="8"/>
      <c r="AH715" s="9"/>
      <c r="AI715" s="8"/>
      <c r="AJ715" s="13"/>
      <c r="AK715" s="8"/>
      <c r="AL715" s="8"/>
      <c r="AM715" s="8"/>
      <c r="AN715" s="8"/>
      <c r="AO715" s="7"/>
      <c r="AP715" s="7"/>
      <c r="AQ715" s="7"/>
      <c r="AR715" s="7"/>
      <c r="AS715" s="7"/>
      <c r="AT715" s="7"/>
      <c r="AU715" s="8"/>
      <c r="AV715" s="8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7"/>
      <c r="BV715" s="7"/>
      <c r="BW715" s="8"/>
      <c r="BX715" s="8"/>
      <c r="BY715" s="8"/>
      <c r="BZ715" s="8"/>
      <c r="CA715" s="8"/>
      <c r="CC715" s="8"/>
      <c r="CE715" s="7"/>
      <c r="CF715" s="8"/>
      <c r="CG715" s="8"/>
      <c r="CH715" s="8"/>
      <c r="CI715" s="8"/>
      <c r="CJ715" s="8"/>
    </row>
    <row r="716" spans="1:88" x14ac:dyDescent="0.3">
      <c r="A716" s="1" t="s">
        <v>2714</v>
      </c>
      <c r="B716" s="1"/>
      <c r="C716" s="1" t="s">
        <v>1878</v>
      </c>
      <c r="D716" s="1"/>
      <c r="E716" s="1"/>
      <c r="F716" s="1"/>
      <c r="G716" s="1"/>
      <c r="H716" s="1">
        <v>13839.16</v>
      </c>
      <c r="I716" s="1">
        <v>-1.42</v>
      </c>
      <c r="J716" s="12">
        <v>1143.06</v>
      </c>
      <c r="K716" s="5">
        <v>912.48</v>
      </c>
      <c r="L716" s="5">
        <v>1369.69</v>
      </c>
      <c r="M716" s="13">
        <f t="shared" si="26"/>
        <v>-1.4237440736688645E-2</v>
      </c>
      <c r="N716" s="13">
        <v>-2.2457496664728183E-2</v>
      </c>
      <c r="O716" s="13">
        <v>4.9671244644646784E-3</v>
      </c>
      <c r="P716" s="13">
        <v>1.1057717149795865E-2</v>
      </c>
      <c r="Q716" s="7"/>
      <c r="R716" s="8"/>
      <c r="S716" s="8"/>
      <c r="T716" s="8"/>
      <c r="U716" s="8"/>
      <c r="V716" s="13"/>
      <c r="W716" s="14"/>
      <c r="X716" s="1"/>
      <c r="Y716" s="1"/>
      <c r="Z716" s="1"/>
      <c r="AA716" s="1"/>
      <c r="AB716" s="1"/>
      <c r="AC716" s="1"/>
      <c r="AD716" s="8"/>
      <c r="AE716" s="8"/>
      <c r="AF716" s="8"/>
      <c r="AG716" s="8"/>
      <c r="AH716" s="9"/>
      <c r="AI716" s="8"/>
      <c r="AJ716" s="13"/>
      <c r="AK716" s="8"/>
      <c r="AL716" s="8"/>
      <c r="AM716" s="8"/>
      <c r="AN716" s="8"/>
      <c r="AO716" s="7"/>
      <c r="AP716" s="7"/>
      <c r="AQ716" s="7"/>
      <c r="AR716" s="7"/>
      <c r="AS716" s="7"/>
      <c r="AT716" s="7"/>
      <c r="AU716" s="8"/>
      <c r="AV716" s="8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7"/>
      <c r="BV716" s="7"/>
      <c r="BW716" s="8"/>
      <c r="BX716" s="8"/>
      <c r="BY716" s="8"/>
      <c r="BZ716" s="8"/>
      <c r="CA716" s="8"/>
      <c r="CC716" s="8"/>
      <c r="CE716" s="7"/>
      <c r="CF716" s="8"/>
      <c r="CG716" s="8"/>
      <c r="CH716" s="8"/>
      <c r="CI716" s="8"/>
      <c r="CJ716" s="8"/>
    </row>
    <row r="717" spans="1:88" x14ac:dyDescent="0.3">
      <c r="A717" s="1" t="s">
        <v>2715</v>
      </c>
      <c r="B717" s="1"/>
      <c r="C717" s="1" t="s">
        <v>1878</v>
      </c>
      <c r="D717" s="1"/>
      <c r="E717" s="1"/>
      <c r="F717" s="1"/>
      <c r="G717" s="1"/>
      <c r="H717" s="1">
        <v>13765.82</v>
      </c>
      <c r="I717" s="1">
        <v>-0.52</v>
      </c>
      <c r="J717" s="12">
        <v>1134.97</v>
      </c>
      <c r="K717" s="5">
        <v>908.41</v>
      </c>
      <c r="L717" s="5">
        <v>1395.02</v>
      </c>
      <c r="M717" s="13">
        <f t="shared" si="26"/>
        <v>-5.299454591174646E-3</v>
      </c>
      <c r="N717" s="13">
        <v>-7.0774937448602193E-3</v>
      </c>
      <c r="O717" s="13">
        <v>-4.4603717341750171E-3</v>
      </c>
      <c r="P717" s="13">
        <v>1.8493235695668409E-2</v>
      </c>
      <c r="Q717" s="7"/>
      <c r="R717" s="8"/>
      <c r="S717" s="8"/>
      <c r="T717" s="8"/>
      <c r="U717" s="8"/>
      <c r="V717" s="13"/>
      <c r="W717" s="14"/>
      <c r="X717" s="1"/>
      <c r="Y717" s="1"/>
      <c r="Z717" s="1"/>
      <c r="AA717" s="1"/>
      <c r="AB717" s="1"/>
      <c r="AC717" s="1"/>
      <c r="AD717" s="8"/>
      <c r="AE717" s="8"/>
      <c r="AF717" s="8"/>
      <c r="AG717" s="8"/>
      <c r="AH717" s="9"/>
      <c r="AI717" s="8"/>
      <c r="AJ717" s="13"/>
      <c r="AK717" s="8"/>
      <c r="AL717" s="8"/>
      <c r="AM717" s="8"/>
      <c r="AN717" s="8"/>
      <c r="AO717" s="7"/>
      <c r="AP717" s="7"/>
      <c r="AQ717" s="7"/>
      <c r="AR717" s="7"/>
      <c r="AS717" s="7"/>
      <c r="AT717" s="7"/>
      <c r="AU717" s="8"/>
      <c r="AV717" s="8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7"/>
      <c r="BV717" s="7"/>
      <c r="BW717" s="8"/>
      <c r="BX717" s="8"/>
      <c r="BY717" s="8"/>
      <c r="BZ717" s="8"/>
      <c r="CA717" s="8"/>
      <c r="CC717" s="8"/>
      <c r="CE717" s="7"/>
      <c r="CF717" s="8"/>
      <c r="CG717" s="8"/>
      <c r="CH717" s="8"/>
      <c r="CI717" s="8"/>
      <c r="CJ717" s="8"/>
    </row>
    <row r="718" spans="1:88" x14ac:dyDescent="0.3">
      <c r="A718" s="1" t="s">
        <v>2716</v>
      </c>
      <c r="B718" s="1"/>
      <c r="C718" s="1" t="s">
        <v>1878</v>
      </c>
      <c r="D718" s="1"/>
      <c r="E718" s="1"/>
      <c r="F718" s="1"/>
      <c r="G718" s="1"/>
      <c r="H718" s="1">
        <v>13792.99</v>
      </c>
      <c r="I718" s="1">
        <v>0.19</v>
      </c>
      <c r="J718" s="12">
        <v>1137.94</v>
      </c>
      <c r="K718" s="5">
        <v>902.99</v>
      </c>
      <c r="L718" s="5">
        <v>1391.81</v>
      </c>
      <c r="M718" s="13">
        <f t="shared" si="26"/>
        <v>1.9737291349153363E-3</v>
      </c>
      <c r="N718" s="13">
        <v>2.6168092548701782E-3</v>
      </c>
      <c r="O718" s="13">
        <v>-5.9664688851949199E-3</v>
      </c>
      <c r="P718" s="13">
        <v>-2.3010422789637719E-3</v>
      </c>
      <c r="Q718" s="7"/>
      <c r="R718" s="8"/>
      <c r="S718" s="8"/>
      <c r="T718" s="8"/>
      <c r="U718" s="8"/>
      <c r="V718" s="13"/>
      <c r="W718" s="14"/>
      <c r="X718" s="1"/>
      <c r="Y718" s="1"/>
      <c r="Z718" s="1"/>
      <c r="AA718" s="1"/>
      <c r="AB718" s="1"/>
      <c r="AC718" s="1"/>
      <c r="AD718" s="8"/>
      <c r="AE718" s="8"/>
      <c r="AF718" s="8"/>
      <c r="AG718" s="8"/>
      <c r="AH718" s="9"/>
      <c r="AI718" s="8"/>
      <c r="AJ718" s="13"/>
      <c r="AK718" s="8"/>
      <c r="AL718" s="8"/>
      <c r="AM718" s="8"/>
      <c r="AN718" s="8"/>
      <c r="AO718" s="7"/>
      <c r="AP718" s="7"/>
      <c r="AQ718" s="7"/>
      <c r="AR718" s="7"/>
      <c r="AS718" s="7"/>
      <c r="AT718" s="7"/>
      <c r="AU718" s="8"/>
      <c r="AV718" s="8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7"/>
      <c r="BV718" s="7"/>
      <c r="BW718" s="8"/>
      <c r="BX718" s="8"/>
      <c r="BY718" s="8"/>
      <c r="BZ718" s="8"/>
      <c r="CA718" s="8"/>
      <c r="CC718" s="8"/>
      <c r="CE718" s="7"/>
      <c r="CF718" s="8"/>
      <c r="CG718" s="8"/>
      <c r="CH718" s="8"/>
      <c r="CI718" s="8"/>
      <c r="CJ718" s="8"/>
    </row>
    <row r="719" spans="1:88" x14ac:dyDescent="0.3">
      <c r="A719" s="1" t="s">
        <v>2717</v>
      </c>
      <c r="B719" s="1"/>
      <c r="C719" s="1" t="s">
        <v>1878</v>
      </c>
      <c r="D719" s="1"/>
      <c r="E719" s="1"/>
      <c r="F719" s="1"/>
      <c r="G719" s="1"/>
      <c r="H719" s="1">
        <v>13834.89</v>
      </c>
      <c r="I719" s="1">
        <v>0.3</v>
      </c>
      <c r="J719" s="12">
        <v>1141.94</v>
      </c>
      <c r="K719" s="5">
        <v>901.73</v>
      </c>
      <c r="L719" s="5">
        <v>1380.47</v>
      </c>
      <c r="M719" s="13">
        <f t="shared" si="26"/>
        <v>3.0377749856991265E-3</v>
      </c>
      <c r="N719" s="13">
        <v>3.5151238202366653E-3</v>
      </c>
      <c r="O719" s="13">
        <v>-1.395364289748513E-3</v>
      </c>
      <c r="P719" s="13">
        <v>-8.147663833425467E-3</v>
      </c>
      <c r="Q719" s="7"/>
      <c r="R719" s="8"/>
      <c r="S719" s="8"/>
      <c r="T719" s="8"/>
      <c r="U719" s="8"/>
      <c r="V719" s="13"/>
      <c r="W719" s="14"/>
      <c r="X719" s="1"/>
      <c r="Y719" s="1"/>
      <c r="Z719" s="1"/>
      <c r="AA719" s="1"/>
      <c r="AB719" s="1"/>
      <c r="AC719" s="1"/>
      <c r="AD719" s="8"/>
      <c r="AE719" s="8"/>
      <c r="AF719" s="8"/>
      <c r="AG719" s="8"/>
      <c r="AH719" s="9"/>
      <c r="AI719" s="8"/>
      <c r="AJ719" s="13"/>
      <c r="AK719" s="8"/>
      <c r="AL719" s="8"/>
      <c r="AM719" s="8"/>
      <c r="AN719" s="8"/>
      <c r="AO719" s="7"/>
      <c r="AP719" s="7"/>
      <c r="AQ719" s="7"/>
      <c r="AR719" s="7"/>
      <c r="AS719" s="7"/>
      <c r="AT719" s="7"/>
      <c r="AU719" s="8"/>
      <c r="AV719" s="8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7"/>
      <c r="BV719" s="7"/>
      <c r="BW719" s="8"/>
      <c r="BX719" s="8"/>
      <c r="BY719" s="8"/>
      <c r="BZ719" s="8"/>
      <c r="CA719" s="8"/>
      <c r="CC719" s="8"/>
      <c r="CE719" s="7"/>
      <c r="CF719" s="8"/>
      <c r="CG719" s="8"/>
      <c r="CH719" s="8"/>
      <c r="CI719" s="8"/>
      <c r="CJ719" s="8"/>
    </row>
    <row r="720" spans="1:88" x14ac:dyDescent="0.3">
      <c r="A720" s="1" t="s">
        <v>2718</v>
      </c>
      <c r="B720" s="1"/>
      <c r="C720" s="1" t="s">
        <v>1878</v>
      </c>
      <c r="D720" s="1"/>
      <c r="E720" s="1"/>
      <c r="F720" s="1"/>
      <c r="G720" s="1"/>
      <c r="H720" s="1">
        <v>13824.61</v>
      </c>
      <c r="I720" s="1">
        <v>-7.0000000000000007E-2</v>
      </c>
      <c r="J720" s="12">
        <v>1138.4000000000001</v>
      </c>
      <c r="K720" s="5">
        <v>904.97</v>
      </c>
      <c r="L720" s="5">
        <v>1372.61</v>
      </c>
      <c r="M720" s="13">
        <f t="shared" si="26"/>
        <v>-7.4304891473653267E-4</v>
      </c>
      <c r="N720" s="13">
        <v>-3.0999877401614029E-3</v>
      </c>
      <c r="O720" s="13">
        <v>3.5930932762577861E-3</v>
      </c>
      <c r="P720" s="13">
        <v>-5.6937130107862499E-3</v>
      </c>
      <c r="Q720" s="7"/>
      <c r="R720" s="8"/>
      <c r="S720" s="8"/>
      <c r="T720" s="8"/>
      <c r="U720" s="8"/>
      <c r="V720" s="13"/>
      <c r="W720" s="14"/>
      <c r="X720" s="1"/>
      <c r="Y720" s="1"/>
      <c r="Z720" s="1"/>
      <c r="AA720" s="1"/>
      <c r="AB720" s="1"/>
      <c r="AC720" s="1"/>
      <c r="AD720" s="8"/>
      <c r="AE720" s="8"/>
      <c r="AF720" s="8"/>
      <c r="AG720" s="8"/>
      <c r="AH720" s="9"/>
      <c r="AI720" s="8"/>
      <c r="AJ720" s="13"/>
      <c r="AK720" s="8"/>
      <c r="AL720" s="8"/>
      <c r="AM720" s="8"/>
      <c r="AN720" s="8"/>
      <c r="AO720" s="7"/>
      <c r="AP720" s="7"/>
      <c r="AQ720" s="7"/>
      <c r="AR720" s="7"/>
      <c r="AS720" s="7"/>
      <c r="AT720" s="7"/>
      <c r="AU720" s="8"/>
      <c r="AV720" s="8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7"/>
      <c r="BV720" s="7"/>
      <c r="BW720" s="8"/>
      <c r="BX720" s="8"/>
      <c r="BY720" s="8"/>
      <c r="BZ720" s="8"/>
      <c r="CA720" s="8"/>
      <c r="CC720" s="8"/>
      <c r="CE720" s="7"/>
      <c r="CF720" s="8"/>
      <c r="CG720" s="8"/>
      <c r="CH720" s="8"/>
      <c r="CI720" s="8"/>
      <c r="CJ720" s="8"/>
    </row>
    <row r="721" spans="1:88" x14ac:dyDescent="0.3">
      <c r="A721" s="1" t="s">
        <v>2719</v>
      </c>
      <c r="B721" s="1"/>
      <c r="C721" s="1" t="s">
        <v>1878</v>
      </c>
      <c r="D721" s="1"/>
      <c r="E721" s="1"/>
      <c r="F721" s="1"/>
      <c r="G721" s="1"/>
      <c r="H721" s="1">
        <v>13945.96</v>
      </c>
      <c r="I721" s="1">
        <v>0.87</v>
      </c>
      <c r="J721" s="12">
        <v>1152.1600000000001</v>
      </c>
      <c r="K721" s="5">
        <v>909.3</v>
      </c>
      <c r="L721" s="5">
        <v>1368.48</v>
      </c>
      <c r="M721" s="13">
        <f t="shared" si="26"/>
        <v>8.7778244738909716E-3</v>
      </c>
      <c r="N721" s="13">
        <v>1.2087139845396999E-2</v>
      </c>
      <c r="O721" s="13">
        <v>4.7846889952152249E-3</v>
      </c>
      <c r="P721" s="13">
        <v>-3.0088663203676758E-3</v>
      </c>
      <c r="Q721" s="7"/>
      <c r="R721" s="8"/>
      <c r="S721" s="8"/>
      <c r="T721" s="8"/>
      <c r="U721" s="8"/>
      <c r="V721" s="13"/>
      <c r="W721" s="14"/>
      <c r="X721" s="1"/>
      <c r="Y721" s="1"/>
      <c r="Z721" s="1"/>
      <c r="AA721" s="1"/>
      <c r="AB721" s="1"/>
      <c r="AC721" s="1"/>
      <c r="AD721" s="8"/>
      <c r="AE721" s="8"/>
      <c r="AF721" s="8"/>
      <c r="AG721" s="8"/>
      <c r="AH721" s="9"/>
      <c r="AI721" s="8"/>
      <c r="AJ721" s="13"/>
      <c r="AK721" s="8"/>
      <c r="AL721" s="8"/>
      <c r="AM721" s="8"/>
      <c r="AN721" s="8"/>
      <c r="AO721" s="7"/>
      <c r="AP721" s="7"/>
      <c r="AQ721" s="7"/>
      <c r="AR721" s="7"/>
      <c r="AS721" s="7"/>
      <c r="AT721" s="7"/>
      <c r="AU721" s="8"/>
      <c r="AV721" s="8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7"/>
      <c r="BV721" s="7"/>
      <c r="BW721" s="8"/>
      <c r="BX721" s="8"/>
      <c r="BY721" s="8"/>
      <c r="BZ721" s="8"/>
      <c r="CA721" s="8"/>
      <c r="CC721" s="8"/>
      <c r="CE721" s="7"/>
      <c r="CF721" s="8"/>
      <c r="CG721" s="8"/>
      <c r="CH721" s="8"/>
      <c r="CI721" s="8"/>
      <c r="CJ721" s="8"/>
    </row>
    <row r="722" spans="1:88" x14ac:dyDescent="0.3">
      <c r="A722" s="1" t="s">
        <v>2720</v>
      </c>
      <c r="B722" s="1"/>
      <c r="C722" s="1" t="s">
        <v>1878</v>
      </c>
      <c r="D722" s="1"/>
      <c r="E722" s="1"/>
      <c r="F722" s="1"/>
      <c r="G722" s="1"/>
      <c r="H722" s="1">
        <v>13841.69</v>
      </c>
      <c r="I722" s="1">
        <v>-0.74</v>
      </c>
      <c r="J722" s="12">
        <v>1142.02</v>
      </c>
      <c r="K722" s="5">
        <v>906.22</v>
      </c>
      <c r="L722" s="5">
        <v>1358.57</v>
      </c>
      <c r="M722" s="13">
        <f t="shared" si="26"/>
        <v>-7.4767172715251018E-3</v>
      </c>
      <c r="N722" s="13">
        <v>-8.8008609915289915E-3</v>
      </c>
      <c r="O722" s="13">
        <v>-3.3872209391838659E-3</v>
      </c>
      <c r="P722" s="13">
        <v>-7.2416111305975139E-3</v>
      </c>
      <c r="Q722" s="7"/>
      <c r="R722" s="8"/>
      <c r="S722" s="8"/>
      <c r="T722" s="8"/>
      <c r="U722" s="8"/>
      <c r="V722" s="13"/>
      <c r="W722" s="14"/>
      <c r="X722" s="1"/>
      <c r="Y722" s="1"/>
      <c r="Z722" s="1"/>
      <c r="AA722" s="1"/>
      <c r="AB722" s="1"/>
      <c r="AC722" s="1"/>
      <c r="AD722" s="8"/>
      <c r="AE722" s="8"/>
      <c r="AF722" s="8"/>
      <c r="AG722" s="8"/>
      <c r="AH722" s="9"/>
      <c r="AI722" s="8"/>
      <c r="AJ722" s="13"/>
      <c r="AK722" s="8"/>
      <c r="AL722" s="8"/>
      <c r="AM722" s="8"/>
      <c r="AN722" s="8"/>
      <c r="AO722" s="7"/>
      <c r="AP722" s="7"/>
      <c r="AQ722" s="7"/>
      <c r="AR722" s="7"/>
      <c r="AS722" s="7"/>
      <c r="AT722" s="7"/>
      <c r="AU722" s="8"/>
      <c r="AV722" s="8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7"/>
      <c r="BV722" s="7"/>
      <c r="BW722" s="8"/>
      <c r="BX722" s="8"/>
      <c r="BY722" s="8"/>
      <c r="BZ722" s="8"/>
      <c r="CA722" s="8"/>
      <c r="CC722" s="8"/>
      <c r="CE722" s="7"/>
      <c r="CF722" s="8"/>
      <c r="CG722" s="8"/>
      <c r="CH722" s="8"/>
      <c r="CI722" s="8"/>
      <c r="CJ722" s="8"/>
    </row>
    <row r="723" spans="1:88" x14ac:dyDescent="0.3">
      <c r="A723" s="1" t="s">
        <v>2721</v>
      </c>
      <c r="B723" s="1"/>
      <c r="C723" s="1" t="s">
        <v>1878</v>
      </c>
      <c r="D723" s="1"/>
      <c r="E723" s="1"/>
      <c r="F723" s="1"/>
      <c r="G723" s="1"/>
      <c r="H723" s="1">
        <v>13920.09</v>
      </c>
      <c r="I723" s="1">
        <v>0.56000000000000005</v>
      </c>
      <c r="J723" s="12">
        <v>1149.72</v>
      </c>
      <c r="K723" s="5">
        <v>909.62</v>
      </c>
      <c r="L723" s="5">
        <v>1357.4</v>
      </c>
      <c r="M723" s="13">
        <f t="shared" si="26"/>
        <v>5.6640482484435761E-3</v>
      </c>
      <c r="N723" s="13">
        <v>6.7424388364476506E-3</v>
      </c>
      <c r="O723" s="13">
        <v>3.7518483370484468E-3</v>
      </c>
      <c r="P723" s="13">
        <v>-8.6119964374298252E-4</v>
      </c>
      <c r="Q723" s="7"/>
      <c r="R723" s="8"/>
      <c r="S723" s="8"/>
      <c r="T723" s="8"/>
      <c r="U723" s="8"/>
      <c r="V723" s="13"/>
      <c r="W723" s="14"/>
      <c r="X723" s="1"/>
      <c r="Y723" s="1"/>
      <c r="Z723" s="1"/>
      <c r="AA723" s="1"/>
      <c r="AB723" s="1"/>
      <c r="AC723" s="1"/>
      <c r="AD723" s="8"/>
      <c r="AE723" s="8"/>
      <c r="AF723" s="8"/>
      <c r="AG723" s="8"/>
      <c r="AH723" s="9"/>
      <c r="AI723" s="8"/>
      <c r="AJ723" s="13"/>
      <c r="AK723" s="8"/>
      <c r="AL723" s="8"/>
      <c r="AM723" s="8"/>
      <c r="AN723" s="8"/>
      <c r="AO723" s="7"/>
      <c r="AP723" s="7"/>
      <c r="AQ723" s="7"/>
      <c r="AR723" s="7"/>
      <c r="AS723" s="7"/>
      <c r="AT723" s="7"/>
      <c r="AU723" s="8"/>
      <c r="AV723" s="8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7"/>
      <c r="BV723" s="7"/>
      <c r="BW723" s="8"/>
      <c r="BX723" s="8"/>
      <c r="BY723" s="8"/>
      <c r="BZ723" s="8"/>
      <c r="CA723" s="8"/>
      <c r="CC723" s="8"/>
      <c r="CE723" s="7"/>
      <c r="CF723" s="8"/>
      <c r="CG723" s="8"/>
      <c r="CH723" s="8"/>
      <c r="CI723" s="8"/>
      <c r="CJ723" s="8"/>
    </row>
    <row r="724" spans="1:88" x14ac:dyDescent="0.3">
      <c r="A724" s="1" t="s">
        <v>2722</v>
      </c>
      <c r="B724" s="1"/>
      <c r="C724" s="1" t="s">
        <v>1878</v>
      </c>
      <c r="D724" s="1"/>
      <c r="E724" s="1"/>
      <c r="F724" s="1"/>
      <c r="G724" s="1"/>
      <c r="H724" s="1">
        <v>13990.84</v>
      </c>
      <c r="I724" s="1">
        <v>0.5</v>
      </c>
      <c r="J724" s="12">
        <v>1158.21</v>
      </c>
      <c r="K724" s="5">
        <v>908.41</v>
      </c>
      <c r="L724" s="5">
        <v>1366.18</v>
      </c>
      <c r="M724" s="13">
        <f t="shared" si="26"/>
        <v>5.082582081006759E-3</v>
      </c>
      <c r="N724" s="13">
        <v>7.3844066381378859E-3</v>
      </c>
      <c r="O724" s="13">
        <v>-1.3302258085794438E-3</v>
      </c>
      <c r="P724" s="13">
        <v>6.4682481214084486E-3</v>
      </c>
      <c r="Q724" s="7"/>
      <c r="R724" s="8"/>
      <c r="S724" s="8"/>
      <c r="T724" s="8"/>
      <c r="U724" s="8"/>
      <c r="V724" s="13"/>
      <c r="W724" s="14"/>
      <c r="X724" s="1"/>
      <c r="Y724" s="1"/>
      <c r="Z724" s="1"/>
      <c r="AA724" s="1"/>
      <c r="AB724" s="1"/>
      <c r="AC724" s="1"/>
      <c r="AD724" s="8"/>
      <c r="AE724" s="8"/>
      <c r="AF724" s="8"/>
      <c r="AG724" s="8"/>
      <c r="AH724" s="9"/>
      <c r="AI724" s="8"/>
      <c r="AJ724" s="13"/>
      <c r="AK724" s="8"/>
      <c r="AL724" s="8"/>
      <c r="AM724" s="8"/>
      <c r="AN724" s="8"/>
      <c r="AO724" s="7"/>
      <c r="AP724" s="7"/>
      <c r="AQ724" s="7"/>
      <c r="AR724" s="7"/>
      <c r="AS724" s="7"/>
      <c r="AT724" s="7"/>
      <c r="AU724" s="8"/>
      <c r="AV724" s="8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7"/>
      <c r="BV724" s="7"/>
      <c r="BW724" s="8"/>
      <c r="BX724" s="8"/>
      <c r="BY724" s="8"/>
      <c r="BZ724" s="8"/>
      <c r="CA724" s="8"/>
      <c r="CC724" s="8"/>
      <c r="CE724" s="7"/>
      <c r="CF724" s="8"/>
      <c r="CG724" s="8"/>
      <c r="CH724" s="8"/>
      <c r="CI724" s="8"/>
      <c r="CJ724" s="8"/>
    </row>
    <row r="725" spans="1:88" x14ac:dyDescent="0.3">
      <c r="A725" s="1" t="s">
        <v>2723</v>
      </c>
      <c r="B725" s="1"/>
      <c r="C725" s="1" t="s">
        <v>1878</v>
      </c>
      <c r="D725" s="1"/>
      <c r="E725" s="1"/>
      <c r="F725" s="1"/>
      <c r="G725" s="1"/>
      <c r="H725" s="1">
        <v>14045.2</v>
      </c>
      <c r="I725" s="1">
        <v>0.38</v>
      </c>
      <c r="J725" s="12">
        <v>1161.81</v>
      </c>
      <c r="K725" s="5">
        <v>914.02</v>
      </c>
      <c r="L725" s="5">
        <v>1359.64</v>
      </c>
      <c r="M725" s="13">
        <f t="shared" si="26"/>
        <v>3.8853993041161328E-3</v>
      </c>
      <c r="N725" s="13">
        <v>3.1082446188515078E-3</v>
      </c>
      <c r="O725" s="13">
        <v>6.1756255435321261E-3</v>
      </c>
      <c r="P725" s="13">
        <v>-4.7870705177941453E-3</v>
      </c>
      <c r="Q725" s="7"/>
      <c r="R725" s="8"/>
      <c r="S725" s="8"/>
      <c r="T725" s="8"/>
      <c r="U725" s="8"/>
      <c r="V725" s="13"/>
      <c r="W725" s="14"/>
      <c r="X725" s="1"/>
      <c r="Y725" s="1"/>
      <c r="Z725" s="1"/>
      <c r="AA725" s="1"/>
      <c r="AB725" s="1"/>
      <c r="AC725" s="1"/>
      <c r="AD725" s="8"/>
      <c r="AE725" s="8"/>
      <c r="AF725" s="8"/>
      <c r="AG725" s="8"/>
      <c r="AH725" s="9"/>
      <c r="AI725" s="8"/>
      <c r="AJ725" s="13"/>
      <c r="AK725" s="8"/>
      <c r="AL725" s="8"/>
      <c r="AM725" s="8"/>
      <c r="AN725" s="8"/>
      <c r="AO725" s="7"/>
      <c r="AP725" s="7"/>
      <c r="AQ725" s="7"/>
      <c r="AR725" s="7"/>
      <c r="AS725" s="7"/>
      <c r="AT725" s="7"/>
      <c r="AU725" s="8"/>
      <c r="AV725" s="8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7"/>
      <c r="BV725" s="7"/>
      <c r="BW725" s="8"/>
      <c r="BX725" s="8"/>
      <c r="BY725" s="8"/>
      <c r="BZ725" s="8"/>
      <c r="CA725" s="8"/>
      <c r="CC725" s="8"/>
      <c r="CE725" s="7"/>
      <c r="CF725" s="8"/>
      <c r="CG725" s="8"/>
      <c r="CH725" s="8"/>
      <c r="CI725" s="8"/>
      <c r="CJ725" s="8"/>
    </row>
    <row r="726" spans="1:88" x14ac:dyDescent="0.3">
      <c r="A726" s="1" t="s">
        <v>2724</v>
      </c>
      <c r="B726" s="1"/>
      <c r="C726" s="1" t="s">
        <v>1878</v>
      </c>
      <c r="D726" s="1"/>
      <c r="E726" s="1"/>
      <c r="F726" s="1"/>
      <c r="G726" s="1"/>
      <c r="H726" s="1">
        <v>14454.26</v>
      </c>
      <c r="I726" s="1">
        <v>2.91</v>
      </c>
      <c r="J726" s="12">
        <v>1203</v>
      </c>
      <c r="K726" s="5">
        <v>924.71</v>
      </c>
      <c r="L726" s="5">
        <v>1371.98</v>
      </c>
      <c r="M726" s="13">
        <f t="shared" si="26"/>
        <v>2.912454076837645E-2</v>
      </c>
      <c r="N726" s="13">
        <v>3.5453301314328556E-2</v>
      </c>
      <c r="O726" s="13">
        <v>1.1695586529835378E-2</v>
      </c>
      <c r="P726" s="13">
        <v>9.0759318643169884E-3</v>
      </c>
      <c r="Q726" s="7"/>
      <c r="R726" s="8"/>
      <c r="S726" s="8"/>
      <c r="T726" s="8"/>
      <c r="U726" s="8"/>
      <c r="V726" s="13"/>
      <c r="W726" s="14"/>
      <c r="X726" s="1"/>
      <c r="Y726" s="1"/>
      <c r="Z726" s="1"/>
      <c r="AA726" s="1"/>
      <c r="AB726" s="1"/>
      <c r="AC726" s="1"/>
      <c r="AD726" s="8"/>
      <c r="AE726" s="8"/>
      <c r="AF726" s="8"/>
      <c r="AG726" s="8"/>
      <c r="AH726" s="9"/>
      <c r="AI726" s="8"/>
      <c r="AJ726" s="13"/>
      <c r="AK726" s="8"/>
      <c r="AL726" s="8"/>
      <c r="AM726" s="8"/>
      <c r="AN726" s="8"/>
      <c r="AO726" s="7"/>
      <c r="AP726" s="7"/>
      <c r="AQ726" s="7"/>
      <c r="AR726" s="7"/>
      <c r="AS726" s="7"/>
      <c r="AT726" s="7"/>
      <c r="AU726" s="8"/>
      <c r="AV726" s="8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7"/>
      <c r="BV726" s="7"/>
      <c r="BW726" s="8"/>
      <c r="BX726" s="8"/>
      <c r="BY726" s="8"/>
      <c r="BZ726" s="8"/>
      <c r="CA726" s="8"/>
      <c r="CC726" s="8"/>
      <c r="CE726" s="7"/>
      <c r="CF726" s="8"/>
      <c r="CG726" s="8"/>
      <c r="CH726" s="8"/>
      <c r="CI726" s="8"/>
      <c r="CJ726" s="8"/>
    </row>
    <row r="727" spans="1:88" x14ac:dyDescent="0.3">
      <c r="A727" s="1" t="s">
        <v>2725</v>
      </c>
      <c r="B727" s="1"/>
      <c r="C727" s="1" t="s">
        <v>1878</v>
      </c>
      <c r="D727" s="1"/>
      <c r="E727" s="1"/>
      <c r="F727" s="1"/>
      <c r="G727" s="1"/>
      <c r="H727" s="1">
        <v>14516.03</v>
      </c>
      <c r="I727" s="1">
        <v>0.42</v>
      </c>
      <c r="J727" s="12">
        <v>1205.3599999999999</v>
      </c>
      <c r="K727" s="5">
        <v>931.89</v>
      </c>
      <c r="L727" s="5">
        <v>1378.7</v>
      </c>
      <c r="M727" s="13">
        <f t="shared" si="26"/>
        <v>4.2734806209381304E-3</v>
      </c>
      <c r="N727" s="13">
        <v>1.9617622610139662E-3</v>
      </c>
      <c r="O727" s="13">
        <v>7.7645964680819191E-3</v>
      </c>
      <c r="P727" s="13">
        <v>4.898030583536217E-3</v>
      </c>
      <c r="Q727" s="7"/>
      <c r="R727" s="8"/>
      <c r="S727" s="8"/>
      <c r="T727" s="8"/>
      <c r="U727" s="8"/>
      <c r="V727" s="13"/>
      <c r="W727" s="14"/>
      <c r="X727" s="1"/>
      <c r="Y727" s="1"/>
      <c r="Z727" s="1"/>
      <c r="AA727" s="1"/>
      <c r="AB727" s="1"/>
      <c r="AC727" s="1"/>
      <c r="AD727" s="8"/>
      <c r="AE727" s="8"/>
      <c r="AF727" s="8"/>
      <c r="AG727" s="8"/>
      <c r="AH727" s="9"/>
      <c r="AI727" s="8"/>
      <c r="AJ727" s="13"/>
      <c r="AK727" s="8"/>
      <c r="AL727" s="8"/>
      <c r="AM727" s="8"/>
      <c r="AN727" s="8"/>
      <c r="AO727" s="7"/>
      <c r="AP727" s="7"/>
      <c r="AQ727" s="7"/>
      <c r="AR727" s="7"/>
      <c r="AS727" s="7"/>
      <c r="AT727" s="7"/>
      <c r="AU727" s="8"/>
      <c r="AV727" s="8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7"/>
      <c r="BV727" s="7"/>
      <c r="BW727" s="8"/>
      <c r="BX727" s="8"/>
      <c r="BY727" s="8"/>
      <c r="BZ727" s="8"/>
      <c r="CA727" s="8"/>
      <c r="CC727" s="8"/>
      <c r="CE727" s="7"/>
      <c r="CF727" s="8"/>
      <c r="CG727" s="8"/>
      <c r="CH727" s="8"/>
      <c r="CI727" s="8"/>
      <c r="CJ727" s="8"/>
    </row>
    <row r="728" spans="1:88" x14ac:dyDescent="0.3">
      <c r="A728" s="1" t="s">
        <v>2726</v>
      </c>
      <c r="B728" s="1"/>
      <c r="C728" s="1" t="s">
        <v>1878</v>
      </c>
      <c r="D728" s="1"/>
      <c r="E728" s="1"/>
      <c r="F728" s="1"/>
      <c r="G728" s="1"/>
      <c r="H728" s="1">
        <v>14881.26</v>
      </c>
      <c r="I728" s="1">
        <v>2.5099999999999998</v>
      </c>
      <c r="J728" s="12">
        <v>1240.8900000000001</v>
      </c>
      <c r="K728" s="5">
        <v>938.02</v>
      </c>
      <c r="L728" s="5">
        <v>1378.93</v>
      </c>
      <c r="M728" s="13">
        <f t="shared" si="26"/>
        <v>2.5160460539141782E-2</v>
      </c>
      <c r="N728" s="13">
        <v>2.9476670870113741E-2</v>
      </c>
      <c r="O728" s="13">
        <v>6.5780295957678092E-3</v>
      </c>
      <c r="P728" s="13">
        <v>1.6682381954025161E-4</v>
      </c>
      <c r="Q728" s="7"/>
      <c r="R728" s="8"/>
      <c r="S728" s="8"/>
      <c r="T728" s="8"/>
      <c r="U728" s="8"/>
      <c r="V728" s="13"/>
      <c r="W728" s="14"/>
      <c r="X728" s="1"/>
      <c r="Y728" s="1"/>
      <c r="Z728" s="1"/>
      <c r="AA728" s="1"/>
      <c r="AB728" s="1"/>
      <c r="AC728" s="1"/>
      <c r="AD728" s="8"/>
      <c r="AE728" s="8"/>
      <c r="AF728" s="8"/>
      <c r="AG728" s="8"/>
      <c r="AH728" s="9"/>
      <c r="AI728" s="8"/>
      <c r="AJ728" s="13"/>
      <c r="AK728" s="8"/>
      <c r="AL728" s="8"/>
      <c r="AM728" s="8"/>
      <c r="AN728" s="8"/>
      <c r="AO728" s="7"/>
      <c r="AP728" s="7"/>
      <c r="AQ728" s="7"/>
      <c r="AR728" s="7"/>
      <c r="AS728" s="7"/>
      <c r="AT728" s="7"/>
      <c r="AU728" s="8"/>
      <c r="AV728" s="8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7"/>
      <c r="BV728" s="7"/>
      <c r="BW728" s="8"/>
      <c r="BX728" s="8"/>
      <c r="BY728" s="8"/>
      <c r="BZ728" s="8"/>
      <c r="CA728" s="8"/>
      <c r="CC728" s="8"/>
      <c r="CE728" s="7"/>
      <c r="CF728" s="8"/>
      <c r="CG728" s="8"/>
      <c r="CH728" s="8"/>
      <c r="CI728" s="8"/>
      <c r="CJ728" s="8"/>
    </row>
    <row r="729" spans="1:88" x14ac:dyDescent="0.3">
      <c r="A729" s="1" t="s">
        <v>2727</v>
      </c>
      <c r="B729" s="1"/>
      <c r="C729" s="1" t="s">
        <v>1878</v>
      </c>
      <c r="D729" s="1"/>
      <c r="E729" s="1"/>
      <c r="F729" s="1"/>
      <c r="G729" s="1"/>
      <c r="H729" s="1">
        <v>14739.48</v>
      </c>
      <c r="I729" s="1">
        <v>-0.95</v>
      </c>
      <c r="J729" s="12">
        <v>1227.75</v>
      </c>
      <c r="K729" s="5">
        <v>933.97</v>
      </c>
      <c r="L729" s="5">
        <v>1361.96</v>
      </c>
      <c r="M729" s="13">
        <f t="shared" si="26"/>
        <v>-9.5274190491934085E-3</v>
      </c>
      <c r="N729" s="13">
        <v>-1.0589173899378745E-2</v>
      </c>
      <c r="O729" s="13">
        <v>-4.3176051683332384E-3</v>
      </c>
      <c r="P729" s="13">
        <v>-1.2306643556960872E-2</v>
      </c>
      <c r="Q729" s="7"/>
      <c r="R729" s="8"/>
      <c r="S729" s="8"/>
      <c r="T729" s="8"/>
      <c r="U729" s="8"/>
      <c r="V729" s="13"/>
      <c r="W729" s="14"/>
      <c r="X729" s="1"/>
      <c r="Y729" s="1"/>
      <c r="Z729" s="1"/>
      <c r="AA729" s="1"/>
      <c r="AB729" s="1"/>
      <c r="AC729" s="1"/>
      <c r="AD729" s="8"/>
      <c r="AE729" s="8"/>
      <c r="AF729" s="8"/>
      <c r="AG729" s="8"/>
      <c r="AH729" s="9"/>
      <c r="AI729" s="8"/>
      <c r="AJ729" s="13"/>
      <c r="AK729" s="8"/>
      <c r="AL729" s="8"/>
      <c r="AM729" s="8"/>
      <c r="AN729" s="8"/>
      <c r="AO729" s="7"/>
      <c r="AP729" s="7"/>
      <c r="AQ729" s="7"/>
      <c r="AR729" s="7"/>
      <c r="AS729" s="7"/>
      <c r="AT729" s="7"/>
      <c r="AU729" s="8"/>
      <c r="AV729" s="8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7"/>
      <c r="BV729" s="7"/>
      <c r="BW729" s="8"/>
      <c r="BX729" s="8"/>
      <c r="BY729" s="8"/>
      <c r="BZ729" s="8"/>
      <c r="CA729" s="8"/>
      <c r="CC729" s="8"/>
      <c r="CE729" s="7"/>
      <c r="CF729" s="8"/>
      <c r="CG729" s="8"/>
      <c r="CH729" s="8"/>
      <c r="CI729" s="8"/>
      <c r="CJ729" s="8"/>
    </row>
    <row r="730" spans="1:88" x14ac:dyDescent="0.3">
      <c r="A730" s="1" t="s">
        <v>2728</v>
      </c>
      <c r="B730" s="1"/>
      <c r="C730" s="1" t="s">
        <v>1878</v>
      </c>
      <c r="D730" s="1"/>
      <c r="E730" s="1"/>
      <c r="F730" s="1"/>
      <c r="G730" s="1"/>
      <c r="H730" s="1">
        <v>14850.58</v>
      </c>
      <c r="I730" s="1">
        <v>0.75</v>
      </c>
      <c r="J730" s="12">
        <v>1235.75</v>
      </c>
      <c r="K730" s="5">
        <v>937.95</v>
      </c>
      <c r="L730" s="5">
        <v>1375.11</v>
      </c>
      <c r="M730" s="13">
        <f t="shared" si="26"/>
        <v>7.5375793447258754E-3</v>
      </c>
      <c r="N730" s="13">
        <v>6.5159845245368331E-3</v>
      </c>
      <c r="O730" s="13">
        <v>4.2613788451448809E-3</v>
      </c>
      <c r="P730" s="13">
        <v>9.6552027959704301E-3</v>
      </c>
      <c r="Q730" s="7"/>
      <c r="R730" s="8"/>
      <c r="S730" s="8"/>
      <c r="T730" s="8"/>
      <c r="U730" s="8"/>
      <c r="V730" s="13"/>
      <c r="W730" s="14"/>
      <c r="X730" s="1"/>
      <c r="Y730" s="1"/>
      <c r="Z730" s="1"/>
      <c r="AA730" s="1"/>
      <c r="AB730" s="1"/>
      <c r="AC730" s="1"/>
      <c r="AD730" s="8"/>
      <c r="AE730" s="8"/>
      <c r="AF730" s="8"/>
      <c r="AG730" s="8"/>
      <c r="AH730" s="9"/>
      <c r="AI730" s="8"/>
      <c r="AJ730" s="13"/>
      <c r="AK730" s="8"/>
      <c r="AL730" s="8"/>
      <c r="AM730" s="8"/>
      <c r="AN730" s="8"/>
      <c r="AO730" s="7"/>
      <c r="AP730" s="7"/>
      <c r="AQ730" s="7"/>
      <c r="AR730" s="7"/>
      <c r="AS730" s="7"/>
      <c r="AT730" s="7"/>
      <c r="AU730" s="8"/>
      <c r="AV730" s="8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7"/>
      <c r="BV730" s="7"/>
      <c r="BW730" s="8"/>
      <c r="BX730" s="8"/>
      <c r="BY730" s="8"/>
      <c r="BZ730" s="8"/>
      <c r="CA730" s="8"/>
      <c r="CC730" s="8"/>
      <c r="CE730" s="7"/>
      <c r="CF730" s="8"/>
      <c r="CG730" s="8"/>
      <c r="CH730" s="8"/>
      <c r="CI730" s="8"/>
      <c r="CJ730" s="8"/>
    </row>
    <row r="731" spans="1:88" x14ac:dyDescent="0.3">
      <c r="A731" s="1" t="s">
        <v>2729</v>
      </c>
      <c r="B731" s="1"/>
      <c r="C731" s="1" t="s">
        <v>1878</v>
      </c>
      <c r="D731" s="1"/>
      <c r="E731" s="1"/>
      <c r="F731" s="1"/>
      <c r="G731" s="1"/>
      <c r="H731" s="1">
        <v>14834.07</v>
      </c>
      <c r="I731" s="1">
        <v>-0.11</v>
      </c>
      <c r="J731" s="12">
        <v>1233.68</v>
      </c>
      <c r="K731" s="5">
        <v>937.38</v>
      </c>
      <c r="L731" s="5">
        <v>1377.65</v>
      </c>
      <c r="M731" s="13">
        <f t="shared" si="26"/>
        <v>-1.1117410902470315E-3</v>
      </c>
      <c r="N731" s="13">
        <v>-1.6750960954885485E-3</v>
      </c>
      <c r="O731" s="13">
        <v>-6.0770830001599663E-4</v>
      </c>
      <c r="P731" s="13">
        <v>1.847124957276236E-3</v>
      </c>
      <c r="Q731" s="7"/>
      <c r="R731" s="8"/>
      <c r="S731" s="8"/>
      <c r="T731" s="8"/>
      <c r="U731" s="8"/>
      <c r="V731" s="13"/>
      <c r="W731" s="14"/>
      <c r="X731" s="1"/>
      <c r="Y731" s="1"/>
      <c r="Z731" s="1"/>
      <c r="AA731" s="1"/>
      <c r="AB731" s="1"/>
      <c r="AC731" s="1"/>
      <c r="AD731" s="8"/>
      <c r="AE731" s="8"/>
      <c r="AF731" s="8"/>
      <c r="AG731" s="8"/>
      <c r="AH731" s="9"/>
      <c r="AI731" s="8"/>
      <c r="AJ731" s="13"/>
      <c r="AK731" s="8"/>
      <c r="AL731" s="8"/>
      <c r="AM731" s="8"/>
      <c r="AN731" s="8"/>
      <c r="AO731" s="7"/>
      <c r="AP731" s="7"/>
      <c r="AQ731" s="7"/>
      <c r="AR731" s="7"/>
      <c r="AS731" s="7"/>
      <c r="AT731" s="7"/>
      <c r="AU731" s="8"/>
      <c r="AV731" s="8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7"/>
      <c r="BV731" s="7"/>
      <c r="BW731" s="8"/>
      <c r="BX731" s="8"/>
      <c r="BY731" s="8"/>
      <c r="BZ731" s="8"/>
      <c r="CA731" s="8"/>
      <c r="CC731" s="8"/>
      <c r="CE731" s="7"/>
      <c r="CF731" s="8"/>
      <c r="CG731" s="8"/>
      <c r="CH731" s="8"/>
      <c r="CI731" s="8"/>
      <c r="CJ731" s="8"/>
    </row>
    <row r="732" spans="1:88" x14ac:dyDescent="0.3">
      <c r="A732" s="1" t="s">
        <v>2730</v>
      </c>
      <c r="B732" s="1"/>
      <c r="C732" s="1" t="s">
        <v>1878</v>
      </c>
      <c r="D732" s="1"/>
      <c r="E732" s="1"/>
      <c r="F732" s="1"/>
      <c r="G732" s="1"/>
      <c r="H732" s="1">
        <v>14662.91</v>
      </c>
      <c r="I732" s="1">
        <v>-1.1499999999999999</v>
      </c>
      <c r="J732" s="12">
        <v>1219</v>
      </c>
      <c r="K732" s="5">
        <v>942.37</v>
      </c>
      <c r="L732" s="5">
        <v>1385.55</v>
      </c>
      <c r="M732" s="13">
        <f t="shared" si="26"/>
        <v>-1.1538303378641146E-2</v>
      </c>
      <c r="N732" s="13">
        <v>-1.1899358018286788E-2</v>
      </c>
      <c r="O732" s="13">
        <v>5.3233480552177248E-3</v>
      </c>
      <c r="P732" s="13">
        <v>5.7344027873551529E-3</v>
      </c>
      <c r="Q732" s="7"/>
      <c r="R732" s="8"/>
      <c r="S732" s="8"/>
      <c r="T732" s="8"/>
      <c r="U732" s="8"/>
      <c r="V732" s="13"/>
      <c r="W732" s="14"/>
      <c r="X732" s="1"/>
      <c r="Y732" s="1"/>
      <c r="Z732" s="1"/>
      <c r="AA732" s="1"/>
      <c r="AB732" s="1"/>
      <c r="AC732" s="1"/>
      <c r="AD732" s="8"/>
      <c r="AE732" s="8"/>
      <c r="AF732" s="8"/>
      <c r="AG732" s="8"/>
      <c r="AH732" s="9"/>
      <c r="AI732" s="8"/>
      <c r="AJ732" s="13"/>
      <c r="AK732" s="8"/>
      <c r="AL732" s="8"/>
      <c r="AM732" s="8"/>
      <c r="AN732" s="8"/>
      <c r="AO732" s="7"/>
      <c r="AP732" s="7"/>
      <c r="AQ732" s="7"/>
      <c r="AR732" s="7"/>
      <c r="AS732" s="7"/>
      <c r="AT732" s="7"/>
      <c r="AU732" s="8"/>
      <c r="AV732" s="8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7"/>
      <c r="BV732" s="7"/>
      <c r="BW732" s="8"/>
      <c r="BX732" s="8"/>
      <c r="BY732" s="8"/>
      <c r="BZ732" s="8"/>
      <c r="CA732" s="8"/>
      <c r="CC732" s="8"/>
      <c r="CE732" s="7"/>
      <c r="CF732" s="8"/>
      <c r="CG732" s="8"/>
      <c r="CH732" s="8"/>
      <c r="CI732" s="8"/>
      <c r="CJ732" s="8"/>
    </row>
    <row r="733" spans="1:88" x14ac:dyDescent="0.3">
      <c r="A733" s="1" t="s">
        <v>2731</v>
      </c>
      <c r="B733" s="1"/>
      <c r="C733" s="1" t="s">
        <v>1878</v>
      </c>
      <c r="D733" s="1"/>
      <c r="E733" s="1"/>
      <c r="F733" s="1"/>
      <c r="G733" s="1"/>
      <c r="H733" s="1">
        <v>15026.12</v>
      </c>
      <c r="I733" s="1">
        <v>2.4700000000000002</v>
      </c>
      <c r="J733" s="12">
        <v>1256.03</v>
      </c>
      <c r="K733" s="5">
        <v>949.6</v>
      </c>
      <c r="L733" s="5">
        <v>1387.32</v>
      </c>
      <c r="M733" s="13">
        <f t="shared" si="26"/>
        <v>2.4770662849325387E-2</v>
      </c>
      <c r="N733" s="13">
        <v>3.0377358490565998E-2</v>
      </c>
      <c r="O733" s="13">
        <v>7.6721457601578447E-3</v>
      </c>
      <c r="P733" s="13">
        <v>1.2774710403811174E-3</v>
      </c>
      <c r="Q733" s="7"/>
      <c r="R733" s="8"/>
      <c r="S733" s="8"/>
      <c r="T733" s="8"/>
      <c r="U733" s="8"/>
      <c r="V733" s="13"/>
      <c r="W733" s="14"/>
      <c r="X733" s="1"/>
      <c r="Y733" s="1"/>
      <c r="Z733" s="1"/>
      <c r="AA733" s="1"/>
      <c r="AB733" s="1"/>
      <c r="AC733" s="1"/>
      <c r="AD733" s="8"/>
      <c r="AE733" s="8"/>
      <c r="AF733" s="8"/>
      <c r="AG733" s="8"/>
      <c r="AH733" s="9"/>
      <c r="AI733" s="8"/>
      <c r="AJ733" s="13"/>
      <c r="AK733" s="8"/>
      <c r="AL733" s="8"/>
      <c r="AM733" s="8"/>
      <c r="AN733" s="8"/>
      <c r="AO733" s="7"/>
      <c r="AP733" s="7"/>
      <c r="AQ733" s="7"/>
      <c r="AR733" s="7"/>
      <c r="AS733" s="7"/>
      <c r="AT733" s="7"/>
      <c r="AU733" s="8"/>
      <c r="AV733" s="8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7"/>
      <c r="BV733" s="7"/>
      <c r="BW733" s="8"/>
      <c r="BX733" s="8"/>
      <c r="BY733" s="8"/>
      <c r="BZ733" s="8"/>
      <c r="CA733" s="8"/>
      <c r="CC733" s="8"/>
      <c r="CE733" s="7"/>
      <c r="CF733" s="8"/>
      <c r="CG733" s="8"/>
      <c r="CH733" s="8"/>
      <c r="CI733" s="8"/>
      <c r="CJ733" s="8"/>
    </row>
    <row r="734" spans="1:88" x14ac:dyDescent="0.3">
      <c r="A734" s="1" t="s">
        <v>2732</v>
      </c>
      <c r="B734" s="1"/>
      <c r="C734" s="1" t="s">
        <v>1878</v>
      </c>
      <c r="D734" s="1"/>
      <c r="E734" s="1"/>
      <c r="F734" s="1"/>
      <c r="G734" s="1"/>
      <c r="H734" s="1">
        <v>15028.7</v>
      </c>
      <c r="I734" s="1">
        <v>0.01</v>
      </c>
      <c r="J734" s="12">
        <v>1255.8900000000001</v>
      </c>
      <c r="K734" s="5">
        <v>950.68</v>
      </c>
      <c r="L734" s="5">
        <v>1387.02</v>
      </c>
      <c r="M734" s="13">
        <f t="shared" si="26"/>
        <v>1.7170101130559168E-4</v>
      </c>
      <c r="N734" s="13">
        <v>-1.114623058365849E-4</v>
      </c>
      <c r="O734" s="13">
        <v>1.1373209772536086E-3</v>
      </c>
      <c r="P734" s="13">
        <v>-2.1624426952682185E-4</v>
      </c>
      <c r="Q734" s="7"/>
      <c r="R734" s="8"/>
      <c r="S734" s="8"/>
      <c r="T734" s="8"/>
      <c r="U734" s="8"/>
      <c r="V734" s="13"/>
      <c r="W734" s="14"/>
      <c r="X734" s="1"/>
      <c r="Y734" s="1"/>
      <c r="Z734" s="1"/>
      <c r="AA734" s="1"/>
      <c r="AB734" s="1"/>
      <c r="AC734" s="1"/>
      <c r="AD734" s="8"/>
      <c r="AE734" s="8"/>
      <c r="AF734" s="8"/>
      <c r="AG734" s="8"/>
      <c r="AH734" s="9"/>
      <c r="AI734" s="8"/>
      <c r="AJ734" s="13"/>
      <c r="AK734" s="8"/>
      <c r="AL734" s="8"/>
      <c r="AM734" s="8"/>
      <c r="AN734" s="8"/>
      <c r="AO734" s="7"/>
      <c r="AP734" s="7"/>
      <c r="AQ734" s="7"/>
      <c r="AR734" s="7"/>
      <c r="AS734" s="7"/>
      <c r="AT734" s="7"/>
      <c r="AU734" s="8"/>
      <c r="AV734" s="8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7"/>
      <c r="BV734" s="7"/>
      <c r="BW734" s="8"/>
      <c r="BX734" s="8"/>
      <c r="BY734" s="8"/>
      <c r="BZ734" s="8"/>
      <c r="CA734" s="8"/>
      <c r="CC734" s="8"/>
      <c r="CE734" s="7"/>
      <c r="CF734" s="8"/>
      <c r="CG734" s="8"/>
      <c r="CH734" s="8"/>
      <c r="CI734" s="8"/>
      <c r="CJ734" s="8"/>
    </row>
    <row r="735" spans="1:88" x14ac:dyDescent="0.3">
      <c r="A735" s="1" t="s">
        <v>2733</v>
      </c>
      <c r="B735" s="1"/>
      <c r="C735" s="1" t="s">
        <v>1878</v>
      </c>
      <c r="D735" s="1"/>
      <c r="E735" s="1"/>
      <c r="F735" s="1"/>
      <c r="G735" s="1"/>
      <c r="H735" s="1">
        <v>14838.08</v>
      </c>
      <c r="I735" s="1">
        <v>-1.26</v>
      </c>
      <c r="J735" s="12">
        <v>1231.56</v>
      </c>
      <c r="K735" s="5">
        <v>953.58</v>
      </c>
      <c r="L735" s="5">
        <v>1386.42</v>
      </c>
      <c r="M735" s="13">
        <f t="shared" si="26"/>
        <v>-1.2683731793169173E-2</v>
      </c>
      <c r="N735" s="13">
        <v>-1.9372715763323334E-2</v>
      </c>
      <c r="O735" s="13">
        <v>3.0504481003073014E-3</v>
      </c>
      <c r="P735" s="13">
        <v>-4.3258208245011698E-4</v>
      </c>
      <c r="Q735" s="7"/>
      <c r="R735" s="8"/>
      <c r="S735" s="8"/>
      <c r="T735" s="8"/>
      <c r="U735" s="8"/>
      <c r="V735" s="13"/>
      <c r="W735" s="14"/>
      <c r="X735" s="1"/>
      <c r="Y735" s="1"/>
      <c r="Z735" s="1"/>
      <c r="AA735" s="1"/>
      <c r="AB735" s="1"/>
      <c r="AC735" s="1"/>
      <c r="AD735" s="8"/>
      <c r="AE735" s="8"/>
      <c r="AF735" s="8"/>
      <c r="AG735" s="8"/>
      <c r="AH735" s="9"/>
      <c r="AI735" s="8"/>
      <c r="AJ735" s="13"/>
      <c r="AK735" s="8"/>
      <c r="AL735" s="8"/>
      <c r="AM735" s="8"/>
      <c r="AN735" s="8"/>
      <c r="AO735" s="7"/>
      <c r="AP735" s="7"/>
      <c r="AQ735" s="7"/>
      <c r="AR735" s="7"/>
      <c r="AS735" s="7"/>
      <c r="AT735" s="7"/>
      <c r="AU735" s="8"/>
      <c r="AV735" s="8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7"/>
      <c r="BV735" s="7"/>
      <c r="BW735" s="8"/>
      <c r="BX735" s="8"/>
      <c r="BY735" s="8"/>
      <c r="BZ735" s="8"/>
      <c r="CA735" s="8"/>
      <c r="CC735" s="8"/>
      <c r="CE735" s="7"/>
      <c r="CF735" s="8"/>
      <c r="CG735" s="8"/>
      <c r="CH735" s="8"/>
      <c r="CI735" s="8"/>
      <c r="CJ735" s="8"/>
    </row>
    <row r="736" spans="1:88" x14ac:dyDescent="0.3">
      <c r="A736" s="1" t="s">
        <v>2734</v>
      </c>
      <c r="B736" s="1"/>
      <c r="C736" s="1" t="s">
        <v>1878</v>
      </c>
      <c r="D736" s="1"/>
      <c r="E736" s="1"/>
      <c r="F736" s="1"/>
      <c r="G736" s="1"/>
      <c r="H736" s="1">
        <v>14909.65</v>
      </c>
      <c r="I736" s="1">
        <v>0.48</v>
      </c>
      <c r="J736" s="12">
        <v>1239.9000000000001</v>
      </c>
      <c r="K736" s="5">
        <v>953.11</v>
      </c>
      <c r="L736" s="5">
        <v>1378.67</v>
      </c>
      <c r="M736" s="13">
        <f t="shared" si="26"/>
        <v>4.8234003321183661E-3</v>
      </c>
      <c r="N736" s="13">
        <v>6.771899054857311E-3</v>
      </c>
      <c r="O736" s="13">
        <v>-4.9287946475384814E-4</v>
      </c>
      <c r="P736" s="13">
        <v>-5.5899366714271537E-3</v>
      </c>
      <c r="Q736" s="7"/>
      <c r="R736" s="8"/>
      <c r="S736" s="8"/>
      <c r="T736" s="8"/>
      <c r="U736" s="8"/>
      <c r="V736" s="13"/>
      <c r="W736" s="14"/>
      <c r="X736" s="1"/>
      <c r="Y736" s="1"/>
      <c r="Z736" s="1"/>
      <c r="AA736" s="1"/>
      <c r="AB736" s="1"/>
      <c r="AC736" s="1"/>
      <c r="AD736" s="8"/>
      <c r="AE736" s="8"/>
      <c r="AF736" s="8"/>
      <c r="AG736" s="8"/>
      <c r="AH736" s="9"/>
      <c r="AI736" s="8"/>
      <c r="AJ736" s="13"/>
      <c r="AK736" s="8"/>
      <c r="AL736" s="8"/>
      <c r="AM736" s="8"/>
      <c r="AN736" s="8"/>
      <c r="AO736" s="7"/>
      <c r="AP736" s="7"/>
      <c r="AQ736" s="7"/>
      <c r="AR736" s="7"/>
      <c r="AS736" s="7"/>
      <c r="AT736" s="7"/>
      <c r="AU736" s="8"/>
      <c r="AV736" s="8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7"/>
      <c r="BV736" s="7"/>
      <c r="BW736" s="8"/>
      <c r="BX736" s="8"/>
      <c r="BY736" s="8"/>
      <c r="BZ736" s="8"/>
      <c r="CA736" s="8"/>
      <c r="CC736" s="8"/>
      <c r="CE736" s="7"/>
      <c r="CF736" s="8"/>
      <c r="CG736" s="8"/>
      <c r="CH736" s="8"/>
      <c r="CI736" s="8"/>
      <c r="CJ736" s="8"/>
    </row>
    <row r="737" spans="1:88" x14ac:dyDescent="0.3">
      <c r="A737" s="1" t="s">
        <v>2735</v>
      </c>
      <c r="B737" s="1"/>
      <c r="C737" s="1" t="s">
        <v>1878</v>
      </c>
      <c r="D737" s="1"/>
      <c r="E737" s="1"/>
      <c r="F737" s="1"/>
      <c r="G737" s="1"/>
      <c r="H737" s="1">
        <v>14724.22</v>
      </c>
      <c r="I737" s="1">
        <v>-1.24</v>
      </c>
      <c r="J737" s="12">
        <v>1219.6600000000001</v>
      </c>
      <c r="K737" s="5">
        <v>948.82</v>
      </c>
      <c r="L737" s="5">
        <v>1373.9</v>
      </c>
      <c r="M737" s="13">
        <f t="shared" si="26"/>
        <v>-1.2436911664593042E-2</v>
      </c>
      <c r="N737" s="13">
        <v>-1.6323897088474926E-2</v>
      </c>
      <c r="O737" s="13">
        <v>-4.501054442824004E-3</v>
      </c>
      <c r="P737" s="13">
        <v>-3.4598562382586184E-3</v>
      </c>
      <c r="Q737" s="7"/>
      <c r="R737" s="8"/>
      <c r="S737" s="8"/>
      <c r="T737" s="8"/>
      <c r="U737" s="8"/>
      <c r="V737" s="13"/>
      <c r="W737" s="14"/>
      <c r="X737" s="1"/>
      <c r="Y737" s="1"/>
      <c r="Z737" s="1"/>
      <c r="AA737" s="1"/>
      <c r="AB737" s="1"/>
      <c r="AC737" s="1"/>
      <c r="AD737" s="8"/>
      <c r="AE737" s="8"/>
      <c r="AF737" s="8"/>
      <c r="AG737" s="8"/>
      <c r="AH737" s="9"/>
      <c r="AI737" s="8"/>
      <c r="AJ737" s="13"/>
      <c r="AK737" s="8"/>
      <c r="AL737" s="8"/>
      <c r="AM737" s="8"/>
      <c r="AN737" s="8"/>
      <c r="AO737" s="7"/>
      <c r="AP737" s="7"/>
      <c r="AQ737" s="7"/>
      <c r="AR737" s="7"/>
      <c r="AS737" s="7"/>
      <c r="AT737" s="7"/>
      <c r="AU737" s="8"/>
      <c r="AV737" s="8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7"/>
      <c r="BV737" s="7"/>
      <c r="BW737" s="8"/>
      <c r="BX737" s="8"/>
      <c r="BY737" s="8"/>
      <c r="BZ737" s="8"/>
      <c r="CA737" s="8"/>
      <c r="CC737" s="8"/>
      <c r="CE737" s="7"/>
      <c r="CF737" s="8"/>
      <c r="CG737" s="8"/>
      <c r="CH737" s="8"/>
      <c r="CI737" s="8"/>
      <c r="CJ737" s="8"/>
    </row>
    <row r="738" spans="1:88" x14ac:dyDescent="0.3">
      <c r="A738" s="1" t="s">
        <v>2736</v>
      </c>
      <c r="B738" s="1"/>
      <c r="C738" s="1" t="s">
        <v>1878</v>
      </c>
      <c r="D738" s="1"/>
      <c r="E738" s="1"/>
      <c r="F738" s="1"/>
      <c r="G738" s="1"/>
      <c r="H738" s="1">
        <v>14726.38</v>
      </c>
      <c r="I738" s="1">
        <v>0.01</v>
      </c>
      <c r="J738" s="12">
        <v>1216.9100000000001</v>
      </c>
      <c r="K738" s="5">
        <v>954.69</v>
      </c>
      <c r="L738" s="5">
        <v>1374.33</v>
      </c>
      <c r="M738" s="13">
        <f t="shared" si="26"/>
        <v>1.4669707461578696E-4</v>
      </c>
      <c r="N738" s="13">
        <v>-2.2547267271206817E-3</v>
      </c>
      <c r="O738" s="13">
        <v>6.1866318163614764E-3</v>
      </c>
      <c r="P738" s="13">
        <v>3.1297765485094331E-4</v>
      </c>
      <c r="Q738" s="7"/>
      <c r="R738" s="8"/>
      <c r="S738" s="8"/>
      <c r="T738" s="8"/>
      <c r="U738" s="8"/>
      <c r="V738" s="13"/>
      <c r="W738" s="14"/>
      <c r="X738" s="1"/>
      <c r="Y738" s="1"/>
      <c r="Z738" s="1"/>
      <c r="AA738" s="1"/>
      <c r="AB738" s="1"/>
      <c r="AC738" s="1"/>
      <c r="AD738" s="8"/>
      <c r="AE738" s="8"/>
      <c r="AF738" s="8"/>
      <c r="AG738" s="8"/>
      <c r="AH738" s="9"/>
      <c r="AI738" s="8"/>
      <c r="AJ738" s="13"/>
      <c r="AK738" s="8"/>
      <c r="AL738" s="8"/>
      <c r="AM738" s="8"/>
      <c r="AN738" s="8"/>
      <c r="AO738" s="7"/>
      <c r="AP738" s="7"/>
      <c r="AQ738" s="7"/>
      <c r="AR738" s="7"/>
      <c r="AS738" s="7"/>
      <c r="AT738" s="7"/>
      <c r="AU738" s="8"/>
      <c r="AV738" s="8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7"/>
      <c r="BV738" s="7"/>
      <c r="BW738" s="8"/>
      <c r="BX738" s="8"/>
      <c r="BY738" s="8"/>
      <c r="BZ738" s="8"/>
      <c r="CA738" s="8"/>
      <c r="CC738" s="8"/>
      <c r="CE738" s="7"/>
      <c r="CF738" s="8"/>
      <c r="CG738" s="8"/>
      <c r="CH738" s="8"/>
      <c r="CI738" s="8"/>
      <c r="CJ738" s="8"/>
    </row>
    <row r="739" spans="1:88" x14ac:dyDescent="0.3">
      <c r="A739" s="1" t="s">
        <v>2737</v>
      </c>
      <c r="B739" s="1"/>
      <c r="C739" s="1" t="s">
        <v>1878</v>
      </c>
      <c r="D739" s="1"/>
      <c r="E739" s="1"/>
      <c r="F739" s="1"/>
      <c r="G739" s="1"/>
      <c r="H739" s="1">
        <v>14507</v>
      </c>
      <c r="I739" s="1">
        <v>-1.48</v>
      </c>
      <c r="J739" s="12">
        <v>1193.8900000000001</v>
      </c>
      <c r="K739" s="5">
        <v>950.84</v>
      </c>
      <c r="L739" s="5">
        <v>1367.4</v>
      </c>
      <c r="M739" s="13">
        <f t="shared" si="26"/>
        <v>-1.4897075859783504E-2</v>
      </c>
      <c r="N739" s="13">
        <v>-1.8916764592286972E-2</v>
      </c>
      <c r="O739" s="13">
        <v>-4.0327226639014224E-3</v>
      </c>
      <c r="P739" s="13">
        <v>-5.0424570517996203E-3</v>
      </c>
      <c r="Q739" s="7"/>
      <c r="R739" s="8"/>
      <c r="S739" s="8"/>
      <c r="T739" s="8"/>
      <c r="U739" s="8"/>
      <c r="V739" s="13"/>
      <c r="W739" s="14"/>
      <c r="X739" s="1"/>
      <c r="Y739" s="1"/>
      <c r="Z739" s="1"/>
      <c r="AA739" s="1"/>
      <c r="AB739" s="1"/>
      <c r="AC739" s="1"/>
      <c r="AD739" s="8"/>
      <c r="AE739" s="8"/>
      <c r="AF739" s="8"/>
      <c r="AG739" s="8"/>
      <c r="AH739" s="9"/>
      <c r="AI739" s="8"/>
      <c r="AJ739" s="13"/>
      <c r="AK739" s="8"/>
      <c r="AL739" s="8"/>
      <c r="AM739" s="8"/>
      <c r="AN739" s="8"/>
      <c r="AO739" s="7"/>
      <c r="AP739" s="7"/>
      <c r="AQ739" s="7"/>
      <c r="AR739" s="7"/>
      <c r="AS739" s="7"/>
      <c r="AT739" s="7"/>
      <c r="AU739" s="8"/>
      <c r="AV739" s="8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7"/>
      <c r="BV739" s="7"/>
      <c r="BW739" s="8"/>
      <c r="BX739" s="8"/>
      <c r="BY739" s="8"/>
      <c r="BZ739" s="8"/>
      <c r="CA739" s="8"/>
      <c r="CC739" s="8"/>
      <c r="CE739" s="7"/>
      <c r="CF739" s="8"/>
      <c r="CG739" s="8"/>
      <c r="CH739" s="8"/>
      <c r="CI739" s="8"/>
      <c r="CJ739" s="8"/>
    </row>
    <row r="740" spans="1:88" x14ac:dyDescent="0.3">
      <c r="A740" s="1" t="s">
        <v>2738</v>
      </c>
      <c r="B740" s="1"/>
      <c r="C740" s="1" t="s">
        <v>1878</v>
      </c>
      <c r="D740" s="1"/>
      <c r="E740" s="1"/>
      <c r="F740" s="1"/>
      <c r="G740" s="1"/>
      <c r="H740" s="1">
        <v>14408.77</v>
      </c>
      <c r="I740" s="1">
        <v>-0.67</v>
      </c>
      <c r="J740" s="12">
        <v>1182.1500000000001</v>
      </c>
      <c r="K740" s="5">
        <v>948.67</v>
      </c>
      <c r="L740" s="5">
        <v>1348.43</v>
      </c>
      <c r="M740" s="13">
        <f t="shared" si="26"/>
        <v>-6.7712138967395141E-3</v>
      </c>
      <c r="N740" s="13">
        <v>-9.8334017371785043E-3</v>
      </c>
      <c r="O740" s="13">
        <v>-2.2821925876068683E-3</v>
      </c>
      <c r="P740" s="13">
        <v>-1.3873043732631318E-2</v>
      </c>
      <c r="Q740" s="7"/>
      <c r="R740" s="8"/>
      <c r="S740" s="8"/>
      <c r="T740" s="8"/>
      <c r="U740" s="8"/>
      <c r="V740" s="13"/>
      <c r="W740" s="14"/>
      <c r="X740" s="1"/>
      <c r="Y740" s="1"/>
      <c r="Z740" s="1"/>
      <c r="AA740" s="1"/>
      <c r="AB740" s="1"/>
      <c r="AC740" s="1"/>
      <c r="AD740" s="8"/>
      <c r="AE740" s="8"/>
      <c r="AF740" s="8"/>
      <c r="AG740" s="8"/>
      <c r="AH740" s="9"/>
      <c r="AI740" s="8"/>
      <c r="AJ740" s="13"/>
      <c r="AK740" s="8"/>
      <c r="AL740" s="8"/>
      <c r="AM740" s="8"/>
      <c r="AN740" s="8"/>
      <c r="AO740" s="7"/>
      <c r="AP740" s="7"/>
      <c r="AQ740" s="7"/>
      <c r="AR740" s="7"/>
      <c r="AS740" s="7"/>
      <c r="AT740" s="7"/>
      <c r="AU740" s="8"/>
      <c r="AV740" s="8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7"/>
      <c r="BV740" s="7"/>
      <c r="BW740" s="8"/>
      <c r="BX740" s="8"/>
      <c r="BY740" s="8"/>
      <c r="BZ740" s="8"/>
      <c r="CA740" s="8"/>
      <c r="CC740" s="8"/>
      <c r="CE740" s="7"/>
      <c r="CF740" s="8"/>
      <c r="CG740" s="8"/>
      <c r="CH740" s="8"/>
      <c r="CI740" s="8"/>
      <c r="CJ740" s="8"/>
    </row>
    <row r="741" spans="1:88" x14ac:dyDescent="0.3">
      <c r="A741" s="1" t="s">
        <v>2739</v>
      </c>
      <c r="B741" s="1"/>
      <c r="C741" s="1" t="s">
        <v>1878</v>
      </c>
      <c r="D741" s="1"/>
      <c r="E741" s="1"/>
      <c r="F741" s="1"/>
      <c r="G741" s="1"/>
      <c r="H741" s="1">
        <v>14531.49</v>
      </c>
      <c r="I741" s="1">
        <v>0.85</v>
      </c>
      <c r="J741" s="12">
        <v>1196.4100000000001</v>
      </c>
      <c r="K741" s="5">
        <v>947.63</v>
      </c>
      <c r="L741" s="5">
        <v>1340.75</v>
      </c>
      <c r="M741" s="13">
        <f t="shared" si="26"/>
        <v>8.5170351112551224E-3</v>
      </c>
      <c r="N741" s="13">
        <v>1.2062766992344542E-2</v>
      </c>
      <c r="O741" s="13">
        <v>-1.0962716223765767E-3</v>
      </c>
      <c r="P741" s="13">
        <v>-5.6955125590502087E-3</v>
      </c>
      <c r="Q741" s="7"/>
      <c r="R741" s="8"/>
      <c r="S741" s="8"/>
      <c r="T741" s="8"/>
      <c r="U741" s="8"/>
      <c r="V741" s="13"/>
      <c r="W741" s="14"/>
      <c r="X741" s="1"/>
      <c r="Y741" s="1"/>
      <c r="Z741" s="1"/>
      <c r="AA741" s="1"/>
      <c r="AB741" s="1"/>
      <c r="AC741" s="1"/>
      <c r="AD741" s="8"/>
      <c r="AE741" s="8"/>
      <c r="AF741" s="8"/>
      <c r="AG741" s="8"/>
      <c r="AH741" s="9"/>
      <c r="AI741" s="8"/>
      <c r="AJ741" s="13"/>
      <c r="AK741" s="8"/>
      <c r="AL741" s="8"/>
      <c r="AM741" s="8"/>
      <c r="AN741" s="8"/>
      <c r="AO741" s="7"/>
      <c r="AP741" s="7"/>
      <c r="AQ741" s="7"/>
      <c r="AR741" s="7"/>
      <c r="AS741" s="7"/>
      <c r="AT741" s="7"/>
      <c r="AU741" s="8"/>
      <c r="AV741" s="8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7"/>
      <c r="BV741" s="7"/>
      <c r="BW741" s="8"/>
      <c r="BX741" s="8"/>
      <c r="BY741" s="8"/>
      <c r="BZ741" s="8"/>
      <c r="CA741" s="8"/>
      <c r="CC741" s="8"/>
      <c r="CE741" s="7"/>
      <c r="CF741" s="8"/>
      <c r="CG741" s="8"/>
      <c r="CH741" s="8"/>
      <c r="CI741" s="8"/>
      <c r="CJ741" s="8"/>
    </row>
    <row r="742" spans="1:88" x14ac:dyDescent="0.3">
      <c r="A742" s="1" t="s">
        <v>2740</v>
      </c>
      <c r="B742" s="1"/>
      <c r="C742" s="1" t="s">
        <v>1878</v>
      </c>
      <c r="D742" s="1"/>
      <c r="E742" s="1"/>
      <c r="F742" s="1"/>
      <c r="G742" s="1"/>
      <c r="H742" s="1">
        <v>14534.66</v>
      </c>
      <c r="I742" s="1">
        <v>0.02</v>
      </c>
      <c r="J742" s="12">
        <v>1195.68</v>
      </c>
      <c r="K742" s="5">
        <v>952.06</v>
      </c>
      <c r="L742" s="5">
        <v>1332.11</v>
      </c>
      <c r="M742" s="13">
        <f t="shared" si="26"/>
        <v>2.1814693469157653E-4</v>
      </c>
      <c r="N742" s="13">
        <v>-6.1015872485181699E-4</v>
      </c>
      <c r="O742" s="13">
        <v>4.6748203412723122E-3</v>
      </c>
      <c r="P742" s="13">
        <v>-6.4441543911990529E-3</v>
      </c>
      <c r="Q742" s="7"/>
      <c r="R742" s="8"/>
      <c r="S742" s="8"/>
      <c r="T742" s="8"/>
      <c r="U742" s="8"/>
      <c r="V742" s="13"/>
      <c r="W742" s="14"/>
      <c r="X742" s="1"/>
      <c r="Y742" s="1"/>
      <c r="Z742" s="1"/>
      <c r="AA742" s="1"/>
      <c r="AB742" s="1"/>
      <c r="AC742" s="1"/>
      <c r="AD742" s="8"/>
      <c r="AE742" s="8"/>
      <c r="AF742" s="8"/>
      <c r="AG742" s="8"/>
      <c r="AH742" s="9"/>
      <c r="AI742" s="8"/>
      <c r="AJ742" s="13"/>
      <c r="AK742" s="8"/>
      <c r="AL742" s="8"/>
      <c r="AM742" s="8"/>
      <c r="AN742" s="8"/>
      <c r="AO742" s="7"/>
      <c r="AP742" s="7"/>
      <c r="AQ742" s="7"/>
      <c r="AR742" s="7"/>
      <c r="AS742" s="7"/>
      <c r="AT742" s="7"/>
      <c r="AU742" s="8"/>
      <c r="AV742" s="8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7"/>
      <c r="BV742" s="7"/>
      <c r="BW742" s="8"/>
      <c r="BX742" s="8"/>
      <c r="BY742" s="8"/>
      <c r="BZ742" s="8"/>
      <c r="CA742" s="8"/>
      <c r="CC742" s="8"/>
      <c r="CE742" s="7"/>
      <c r="CF742" s="8"/>
      <c r="CG742" s="8"/>
      <c r="CH742" s="8"/>
      <c r="CI742" s="8"/>
      <c r="CJ742" s="8"/>
    </row>
    <row r="743" spans="1:88" x14ac:dyDescent="0.3">
      <c r="A743" s="1" t="s">
        <v>2741</v>
      </c>
      <c r="B743" s="1"/>
      <c r="C743" s="1" t="s">
        <v>1878</v>
      </c>
      <c r="D743" s="1"/>
      <c r="E743" s="1"/>
      <c r="F743" s="1"/>
      <c r="G743" s="1"/>
      <c r="H743" s="1">
        <v>14564.42</v>
      </c>
      <c r="I743" s="1">
        <v>0.2</v>
      </c>
      <c r="J743" s="12">
        <v>1200.6500000000001</v>
      </c>
      <c r="K743" s="5">
        <v>952.49</v>
      </c>
      <c r="L743" s="5">
        <v>1333.42</v>
      </c>
      <c r="M743" s="13">
        <f t="shared" si="26"/>
        <v>2.0475195154203707E-3</v>
      </c>
      <c r="N743" s="13">
        <v>4.1566305365985379E-3</v>
      </c>
      <c r="O743" s="13">
        <v>4.5165220679366236E-4</v>
      </c>
      <c r="P743" s="13">
        <v>9.8340227158422167E-4</v>
      </c>
      <c r="Q743" s="7"/>
      <c r="R743" s="8"/>
      <c r="S743" s="8"/>
      <c r="T743" s="8"/>
      <c r="U743" s="8"/>
      <c r="V743" s="13"/>
      <c r="W743" s="14"/>
      <c r="X743" s="1"/>
      <c r="Y743" s="1"/>
      <c r="Z743" s="1"/>
      <c r="AA743" s="1"/>
      <c r="AB743" s="1"/>
      <c r="AC743" s="1"/>
      <c r="AD743" s="8"/>
      <c r="AE743" s="8"/>
      <c r="AF743" s="8"/>
      <c r="AG743" s="8"/>
      <c r="AH743" s="9"/>
      <c r="AI743" s="8"/>
      <c r="AJ743" s="13"/>
      <c r="AK743" s="8"/>
      <c r="AL743" s="8"/>
      <c r="AM743" s="8"/>
      <c r="AN743" s="8"/>
      <c r="AO743" s="7"/>
      <c r="AP743" s="7"/>
      <c r="AQ743" s="7"/>
      <c r="AR743" s="7"/>
      <c r="AS743" s="7"/>
      <c r="AT743" s="7"/>
      <c r="AU743" s="8"/>
      <c r="AV743" s="8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7"/>
      <c r="BV743" s="7"/>
      <c r="BW743" s="8"/>
      <c r="BX743" s="8"/>
      <c r="BY743" s="8"/>
      <c r="BZ743" s="8"/>
      <c r="CA743" s="8"/>
      <c r="CC743" s="8"/>
      <c r="CE743" s="7"/>
      <c r="CF743" s="8"/>
      <c r="CG743" s="8"/>
      <c r="CH743" s="8"/>
      <c r="CI743" s="8"/>
      <c r="CJ743" s="8"/>
    </row>
    <row r="744" spans="1:88" x14ac:dyDescent="0.3">
      <c r="A744" s="1" t="s">
        <v>2742</v>
      </c>
      <c r="B744" s="1"/>
      <c r="C744" s="1" t="s">
        <v>1878</v>
      </c>
      <c r="D744" s="1"/>
      <c r="E744" s="1"/>
      <c r="F744" s="1"/>
      <c r="G744" s="1"/>
      <c r="H744" s="1">
        <v>14523.89</v>
      </c>
      <c r="I744" s="1">
        <v>-0.27</v>
      </c>
      <c r="J744" s="12">
        <v>1197.1500000000001</v>
      </c>
      <c r="K744" s="5">
        <v>951.42</v>
      </c>
      <c r="L744" s="5">
        <v>1324.07</v>
      </c>
      <c r="M744" s="13">
        <f t="shared" si="26"/>
        <v>-2.7828090648306381E-3</v>
      </c>
      <c r="N744" s="13">
        <v>-2.9150876608503573E-3</v>
      </c>
      <c r="O744" s="13">
        <v>-1.1233713739777773E-3</v>
      </c>
      <c r="P744" s="13">
        <v>-7.0120442171259789E-3</v>
      </c>
      <c r="Q744" s="7"/>
      <c r="R744" s="8"/>
      <c r="S744" s="8"/>
      <c r="T744" s="8"/>
      <c r="U744" s="8"/>
      <c r="V744" s="13"/>
      <c r="W744" s="14"/>
      <c r="X744" s="1"/>
      <c r="Y744" s="1"/>
      <c r="Z744" s="1"/>
      <c r="AA744" s="1"/>
      <c r="AB744" s="1"/>
      <c r="AC744" s="1"/>
      <c r="AD744" s="8"/>
      <c r="AE744" s="8"/>
      <c r="AF744" s="8"/>
      <c r="AG744" s="8"/>
      <c r="AH744" s="9"/>
      <c r="AI744" s="8"/>
      <c r="AJ744" s="13"/>
      <c r="AK744" s="8"/>
      <c r="AL744" s="8"/>
      <c r="AM744" s="8"/>
      <c r="AN744" s="8"/>
      <c r="AO744" s="7"/>
      <c r="AP744" s="7"/>
      <c r="AQ744" s="7"/>
      <c r="AR744" s="7"/>
      <c r="AS744" s="7"/>
      <c r="AT744" s="7"/>
      <c r="AU744" s="8"/>
      <c r="AV744" s="8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7"/>
      <c r="BV744" s="7"/>
      <c r="BW744" s="8"/>
      <c r="BX744" s="8"/>
      <c r="BY744" s="8"/>
      <c r="BZ744" s="8"/>
      <c r="CA744" s="8"/>
      <c r="CC744" s="8"/>
      <c r="CE744" s="7"/>
      <c r="CF744" s="8"/>
      <c r="CG744" s="8"/>
      <c r="CH744" s="8"/>
      <c r="CI744" s="8"/>
      <c r="CJ744" s="8"/>
    </row>
    <row r="745" spans="1:88" x14ac:dyDescent="0.3">
      <c r="A745" s="1" t="s">
        <v>2743</v>
      </c>
      <c r="B745" s="1"/>
      <c r="C745" s="1" t="s">
        <v>1878</v>
      </c>
      <c r="D745" s="1"/>
      <c r="E745" s="1"/>
      <c r="F745" s="1"/>
      <c r="G745" s="1"/>
      <c r="H745" s="1">
        <v>14164.05</v>
      </c>
      <c r="I745" s="1">
        <v>-2.4700000000000002</v>
      </c>
      <c r="J745" s="12">
        <v>1160.25</v>
      </c>
      <c r="K745" s="5">
        <v>940.43</v>
      </c>
      <c r="L745" s="5">
        <v>1308.22</v>
      </c>
      <c r="M745" s="13">
        <f t="shared" si="26"/>
        <v>-2.4775731570536585E-2</v>
      </c>
      <c r="N745" s="13">
        <v>-3.0823205112141427E-2</v>
      </c>
      <c r="O745" s="13">
        <v>-1.1551155115511524E-2</v>
      </c>
      <c r="P745" s="13">
        <v>-1.1970666203448443E-2</v>
      </c>
      <c r="Q745" s="7"/>
      <c r="R745" s="8"/>
      <c r="S745" s="8"/>
      <c r="T745" s="8"/>
      <c r="U745" s="8"/>
      <c r="V745" s="13"/>
      <c r="W745" s="14"/>
      <c r="X745" s="1"/>
      <c r="Y745" s="1"/>
      <c r="Z745" s="1"/>
      <c r="AA745" s="1"/>
      <c r="AB745" s="1"/>
      <c r="AC745" s="1"/>
      <c r="AD745" s="8"/>
      <c r="AE745" s="8"/>
      <c r="AF745" s="8"/>
      <c r="AG745" s="8"/>
      <c r="AH745" s="9"/>
      <c r="AI745" s="8"/>
      <c r="AJ745" s="13"/>
      <c r="AK745" s="8"/>
      <c r="AL745" s="8"/>
      <c r="AM745" s="8"/>
      <c r="AN745" s="8"/>
      <c r="AO745" s="7"/>
      <c r="AP745" s="7"/>
      <c r="AQ745" s="7"/>
      <c r="AR745" s="7"/>
      <c r="AS745" s="7"/>
      <c r="AT745" s="7"/>
      <c r="AU745" s="8"/>
      <c r="AV745" s="8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7"/>
      <c r="BV745" s="7"/>
      <c r="BW745" s="8"/>
      <c r="BX745" s="8"/>
      <c r="BY745" s="8"/>
      <c r="BZ745" s="8"/>
      <c r="CA745" s="8"/>
      <c r="CC745" s="8"/>
      <c r="CE745" s="7"/>
      <c r="CF745" s="8"/>
      <c r="CG745" s="8"/>
      <c r="CH745" s="8"/>
      <c r="CI745" s="8"/>
      <c r="CJ745" s="8"/>
    </row>
    <row r="746" spans="1:88" x14ac:dyDescent="0.3">
      <c r="A746" s="1" t="s">
        <v>2744</v>
      </c>
      <c r="B746" s="1"/>
      <c r="C746" s="1" t="s">
        <v>1878</v>
      </c>
      <c r="D746" s="1"/>
      <c r="E746" s="1"/>
      <c r="F746" s="1"/>
      <c r="G746" s="1"/>
      <c r="H746" s="1">
        <v>14135.77</v>
      </c>
      <c r="I746" s="1">
        <v>-0.19</v>
      </c>
      <c r="J746" s="12">
        <v>1156.47</v>
      </c>
      <c r="K746" s="5">
        <v>939.29</v>
      </c>
      <c r="L746" s="5">
        <v>1305.8499999999999</v>
      </c>
      <c r="M746" s="13">
        <f t="shared" si="26"/>
        <v>-1.9966040786356665E-3</v>
      </c>
      <c r="N746" s="13">
        <v>-3.2579185520361653E-3</v>
      </c>
      <c r="O746" s="13">
        <v>-1.2122114351945656E-3</v>
      </c>
      <c r="P746" s="13">
        <v>-1.8116218984575161E-3</v>
      </c>
      <c r="Q746" s="7"/>
      <c r="R746" s="8"/>
      <c r="S746" s="8"/>
      <c r="T746" s="8"/>
      <c r="U746" s="8"/>
      <c r="V746" s="13"/>
      <c r="W746" s="14"/>
      <c r="X746" s="1"/>
      <c r="Y746" s="1"/>
      <c r="Z746" s="1"/>
      <c r="AA746" s="1"/>
      <c r="AB746" s="1"/>
      <c r="AC746" s="1"/>
      <c r="AD746" s="8"/>
      <c r="AE746" s="8"/>
      <c r="AF746" s="8"/>
      <c r="AG746" s="8"/>
      <c r="AH746" s="9"/>
      <c r="AI746" s="8"/>
      <c r="AJ746" s="13"/>
      <c r="AK746" s="8"/>
      <c r="AL746" s="8"/>
      <c r="AM746" s="8"/>
      <c r="AN746" s="8"/>
      <c r="AO746" s="7"/>
      <c r="AP746" s="7"/>
      <c r="AQ746" s="7"/>
      <c r="AR746" s="7"/>
      <c r="AS746" s="7"/>
      <c r="AT746" s="7"/>
      <c r="AU746" s="8"/>
      <c r="AV746" s="8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7"/>
      <c r="BV746" s="7"/>
      <c r="BW746" s="8"/>
      <c r="BX746" s="8"/>
      <c r="BY746" s="8"/>
      <c r="BZ746" s="8"/>
      <c r="CA746" s="8"/>
      <c r="CC746" s="8"/>
      <c r="CE746" s="7"/>
      <c r="CF746" s="8"/>
      <c r="CG746" s="8"/>
      <c r="CH746" s="8"/>
      <c r="CI746" s="8"/>
      <c r="CJ746" s="8"/>
    </row>
    <row r="747" spans="1:88" x14ac:dyDescent="0.3">
      <c r="A747" s="1" t="s">
        <v>2745</v>
      </c>
      <c r="B747" s="1"/>
      <c r="C747" s="1" t="s">
        <v>1878</v>
      </c>
      <c r="D747" s="1"/>
      <c r="E747" s="1"/>
      <c r="F747" s="1"/>
      <c r="G747" s="1"/>
      <c r="H747" s="1">
        <v>14116.67</v>
      </c>
      <c r="I747" s="1">
        <v>-0.13</v>
      </c>
      <c r="J747" s="12">
        <v>1153.1300000000001</v>
      </c>
      <c r="K747" s="5">
        <v>942.61</v>
      </c>
      <c r="L747" s="5">
        <v>1312.65</v>
      </c>
      <c r="M747" s="13">
        <f t="shared" si="26"/>
        <v>-1.351182142889984E-3</v>
      </c>
      <c r="N747" s="13">
        <v>-2.8880991292467018E-3</v>
      </c>
      <c r="O747" s="13">
        <v>3.5345846330738784E-3</v>
      </c>
      <c r="P747" s="13">
        <v>5.207336217789349E-3</v>
      </c>
      <c r="Q747" s="7"/>
      <c r="R747" s="8"/>
      <c r="S747" s="8"/>
      <c r="T747" s="8"/>
      <c r="U747" s="8"/>
      <c r="V747" s="13"/>
      <c r="W747" s="14"/>
      <c r="X747" s="1"/>
      <c r="Y747" s="1"/>
      <c r="Z747" s="1"/>
      <c r="AA747" s="1"/>
      <c r="AB747" s="1"/>
      <c r="AC747" s="1"/>
      <c r="AD747" s="8"/>
      <c r="AE747" s="8"/>
      <c r="AF747" s="8"/>
      <c r="AG747" s="8"/>
      <c r="AH747" s="9"/>
      <c r="AI747" s="8"/>
      <c r="AJ747" s="13"/>
      <c r="AK747" s="8"/>
      <c r="AL747" s="8"/>
      <c r="AM747" s="8"/>
      <c r="AN747" s="8"/>
      <c r="AO747" s="7"/>
      <c r="AP747" s="7"/>
      <c r="AQ747" s="7"/>
      <c r="AR747" s="7"/>
      <c r="AS747" s="7"/>
      <c r="AT747" s="7"/>
      <c r="AU747" s="8"/>
      <c r="AV747" s="8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7"/>
      <c r="BV747" s="7"/>
      <c r="BW747" s="8"/>
      <c r="BX747" s="8"/>
      <c r="BY747" s="8"/>
      <c r="BZ747" s="8"/>
      <c r="CA747" s="8"/>
      <c r="CC747" s="8"/>
      <c r="CE747" s="7"/>
      <c r="CF747" s="8"/>
      <c r="CG747" s="8"/>
      <c r="CH747" s="8"/>
      <c r="CI747" s="8"/>
      <c r="CJ747" s="8"/>
    </row>
    <row r="748" spans="1:88" x14ac:dyDescent="0.3">
      <c r="A748" s="1" t="s">
        <v>2746</v>
      </c>
      <c r="B748" s="1"/>
      <c r="C748" s="1" t="s">
        <v>1878</v>
      </c>
      <c r="D748" s="1"/>
      <c r="E748" s="1"/>
      <c r="F748" s="1"/>
      <c r="G748" s="1"/>
      <c r="H748" s="1">
        <v>14294.29</v>
      </c>
      <c r="I748" s="1">
        <v>1.25</v>
      </c>
      <c r="J748" s="12">
        <v>1168.82</v>
      </c>
      <c r="K748" s="5">
        <v>946.87</v>
      </c>
      <c r="L748" s="5">
        <v>1307.8</v>
      </c>
      <c r="M748" s="13">
        <f t="shared" si="26"/>
        <v>1.2582287465811692E-2</v>
      </c>
      <c r="N748" s="13">
        <v>1.3606445066904671E-2</v>
      </c>
      <c r="O748" s="13">
        <v>4.5193664399911793E-3</v>
      </c>
      <c r="P748" s="13">
        <v>-3.6948158305718515E-3</v>
      </c>
      <c r="Q748" s="7"/>
      <c r="R748" s="8"/>
      <c r="S748" s="8"/>
      <c r="T748" s="8"/>
      <c r="U748" s="8"/>
      <c r="V748" s="13"/>
      <c r="W748" s="14"/>
      <c r="X748" s="1"/>
      <c r="Y748" s="1"/>
      <c r="Z748" s="1"/>
      <c r="AA748" s="1"/>
      <c r="AB748" s="1"/>
      <c r="AC748" s="1"/>
      <c r="AD748" s="8"/>
      <c r="AE748" s="8"/>
      <c r="AF748" s="8"/>
      <c r="AG748" s="8"/>
      <c r="AH748" s="9"/>
      <c r="AI748" s="8"/>
      <c r="AJ748" s="13"/>
      <c r="AK748" s="8"/>
      <c r="AL748" s="8"/>
      <c r="AM748" s="8"/>
      <c r="AN748" s="8"/>
      <c r="AO748" s="7"/>
      <c r="AP748" s="7"/>
      <c r="AQ748" s="7"/>
      <c r="AR748" s="7"/>
      <c r="AS748" s="7"/>
      <c r="AT748" s="7"/>
      <c r="AU748" s="8"/>
      <c r="AV748" s="8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7"/>
      <c r="BV748" s="7"/>
      <c r="BW748" s="8"/>
      <c r="BX748" s="8"/>
      <c r="BY748" s="8"/>
      <c r="BZ748" s="8"/>
      <c r="CA748" s="8"/>
      <c r="CC748" s="8"/>
      <c r="CE748" s="7"/>
      <c r="CF748" s="8"/>
      <c r="CG748" s="8"/>
      <c r="CH748" s="8"/>
      <c r="CI748" s="8"/>
      <c r="CJ748" s="8"/>
    </row>
    <row r="749" spans="1:88" x14ac:dyDescent="0.3">
      <c r="A749" s="1" t="s">
        <v>2747</v>
      </c>
      <c r="B749" s="1"/>
      <c r="C749" s="1" t="s">
        <v>1878</v>
      </c>
      <c r="D749" s="1"/>
      <c r="E749" s="1"/>
      <c r="F749" s="1"/>
      <c r="G749" s="1"/>
      <c r="H749" s="1">
        <v>14402.55</v>
      </c>
      <c r="I749" s="1">
        <v>0.75</v>
      </c>
      <c r="J749" s="12">
        <v>1178.6600000000001</v>
      </c>
      <c r="K749" s="5">
        <v>949.35</v>
      </c>
      <c r="L749" s="5">
        <v>1321.83</v>
      </c>
      <c r="M749" s="13">
        <f t="shared" si="26"/>
        <v>7.5736535357824319E-3</v>
      </c>
      <c r="N749" s="13">
        <v>8.418747112472591E-3</v>
      </c>
      <c r="O749" s="13">
        <v>2.6191557447168279E-3</v>
      </c>
      <c r="P749" s="13">
        <v>1.0727940051995732E-2</v>
      </c>
      <c r="Q749" s="7"/>
      <c r="R749" s="8"/>
      <c r="S749" s="8"/>
      <c r="T749" s="8"/>
      <c r="U749" s="8"/>
      <c r="V749" s="13"/>
      <c r="W749" s="14"/>
      <c r="X749" s="1"/>
      <c r="Y749" s="1"/>
      <c r="Z749" s="1"/>
      <c r="AA749" s="1"/>
      <c r="AB749" s="1"/>
      <c r="AC749" s="1"/>
      <c r="AD749" s="8"/>
      <c r="AE749" s="8"/>
      <c r="AF749" s="8"/>
      <c r="AG749" s="8"/>
      <c r="AH749" s="9"/>
      <c r="AI749" s="8"/>
      <c r="AJ749" s="13"/>
      <c r="AK749" s="8"/>
      <c r="AL749" s="8"/>
      <c r="AM749" s="8"/>
      <c r="AN749" s="8"/>
      <c r="AO749" s="7"/>
      <c r="AP749" s="7"/>
      <c r="AQ749" s="7"/>
      <c r="AR749" s="7"/>
      <c r="AS749" s="7"/>
      <c r="AT749" s="7"/>
      <c r="AU749" s="8"/>
      <c r="AV749" s="8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7"/>
      <c r="BV749" s="7"/>
      <c r="BW749" s="8"/>
      <c r="BX749" s="8"/>
      <c r="BY749" s="8"/>
      <c r="BZ749" s="8"/>
      <c r="CA749" s="8"/>
      <c r="CC749" s="8"/>
      <c r="CE749" s="7"/>
      <c r="CF749" s="8"/>
      <c r="CG749" s="8"/>
      <c r="CH749" s="8"/>
      <c r="CI749" s="8"/>
      <c r="CJ749" s="8"/>
    </row>
    <row r="750" spans="1:88" x14ac:dyDescent="0.3">
      <c r="A750" s="1" t="s">
        <v>2748</v>
      </c>
      <c r="B750" s="1"/>
      <c r="C750" s="1" t="s">
        <v>1878</v>
      </c>
      <c r="D750" s="1"/>
      <c r="E750" s="1"/>
      <c r="F750" s="1"/>
      <c r="G750" s="1"/>
      <c r="H750" s="1">
        <v>14390.28</v>
      </c>
      <c r="I750" s="1">
        <v>-0.08</v>
      </c>
      <c r="J750" s="12">
        <v>1177.05</v>
      </c>
      <c r="K750" s="5">
        <v>951.62</v>
      </c>
      <c r="L750" s="5">
        <v>1345.24</v>
      </c>
      <c r="M750" s="13">
        <f t="shared" si="26"/>
        <v>-8.5193247029158314E-4</v>
      </c>
      <c r="N750" s="13">
        <v>-1.365957952250918E-3</v>
      </c>
      <c r="O750" s="13">
        <v>2.3911097066413589E-3</v>
      </c>
      <c r="P750" s="13">
        <v>1.7710295575074086E-2</v>
      </c>
      <c r="Q750" s="7"/>
      <c r="R750" s="8"/>
      <c r="S750" s="8"/>
      <c r="T750" s="8"/>
      <c r="U750" s="8"/>
      <c r="V750" s="13"/>
      <c r="W750" s="14"/>
      <c r="X750" s="1"/>
      <c r="Y750" s="1"/>
      <c r="Z750" s="1"/>
      <c r="AA750" s="1"/>
      <c r="AB750" s="1"/>
      <c r="AC750" s="1"/>
      <c r="AD750" s="8"/>
      <c r="AE750" s="8"/>
      <c r="AF750" s="8"/>
      <c r="AG750" s="8"/>
      <c r="AH750" s="9"/>
      <c r="AI750" s="8"/>
      <c r="AJ750" s="13"/>
      <c r="AK750" s="8"/>
      <c r="AL750" s="8"/>
      <c r="AM750" s="8"/>
      <c r="AN750" s="8"/>
      <c r="AO750" s="7"/>
      <c r="AP750" s="7"/>
      <c r="AQ750" s="7"/>
      <c r="AR750" s="7"/>
      <c r="AS750" s="7"/>
      <c r="AT750" s="7"/>
      <c r="AU750" s="8"/>
      <c r="AV750" s="8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7"/>
      <c r="BV750" s="7"/>
      <c r="BW750" s="8"/>
      <c r="BX750" s="8"/>
      <c r="BY750" s="8"/>
      <c r="BZ750" s="8"/>
      <c r="CA750" s="8"/>
      <c r="CC750" s="8"/>
      <c r="CE750" s="7"/>
      <c r="CF750" s="8"/>
      <c r="CG750" s="8"/>
      <c r="CH750" s="8"/>
      <c r="CI750" s="8"/>
      <c r="CJ750" s="8"/>
    </row>
    <row r="751" spans="1:88" x14ac:dyDescent="0.3">
      <c r="A751" s="1" t="s">
        <v>2749</v>
      </c>
      <c r="B751" s="1"/>
      <c r="C751" s="1" t="s">
        <v>1878</v>
      </c>
      <c r="D751" s="1"/>
      <c r="E751" s="1"/>
      <c r="F751" s="1"/>
      <c r="G751" s="1"/>
      <c r="H751" s="1">
        <v>14366.65</v>
      </c>
      <c r="I751" s="1">
        <v>-0.16</v>
      </c>
      <c r="J751" s="12">
        <v>1175.6400000000001</v>
      </c>
      <c r="K751" s="5">
        <v>950.24</v>
      </c>
      <c r="L751" s="5">
        <v>1365.62</v>
      </c>
      <c r="M751" s="13">
        <f t="shared" si="26"/>
        <v>-1.6420806266452814E-3</v>
      </c>
      <c r="N751" s="13">
        <v>-1.1979100293104672E-3</v>
      </c>
      <c r="O751" s="13">
        <v>-1.4501586767827757E-3</v>
      </c>
      <c r="P751" s="13">
        <v>1.5149713062353021E-2</v>
      </c>
      <c r="Q751" s="7"/>
      <c r="R751" s="8"/>
      <c r="S751" s="8"/>
      <c r="T751" s="8"/>
      <c r="U751" s="8"/>
      <c r="V751" s="13"/>
      <c r="W751" s="14"/>
      <c r="X751" s="1"/>
      <c r="Y751" s="1"/>
      <c r="Z751" s="1"/>
      <c r="AA751" s="1"/>
      <c r="AB751" s="1"/>
      <c r="AC751" s="1"/>
      <c r="AD751" s="8"/>
      <c r="AE751" s="8"/>
      <c r="AF751" s="8"/>
      <c r="AG751" s="8"/>
      <c r="AH751" s="9"/>
      <c r="AI751" s="8"/>
      <c r="AJ751" s="13"/>
      <c r="AK751" s="8"/>
      <c r="AL751" s="8"/>
      <c r="AM751" s="8"/>
      <c r="AN751" s="8"/>
      <c r="AO751" s="7"/>
      <c r="AP751" s="7"/>
      <c r="AQ751" s="7"/>
      <c r="AR751" s="7"/>
      <c r="AS751" s="7"/>
      <c r="AT751" s="7"/>
      <c r="AU751" s="8"/>
      <c r="AV751" s="8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7"/>
      <c r="BV751" s="7"/>
      <c r="BW751" s="8"/>
      <c r="BX751" s="8"/>
      <c r="BY751" s="8"/>
      <c r="BZ751" s="8"/>
      <c r="CA751" s="8"/>
      <c r="CC751" s="8"/>
      <c r="CE751" s="7"/>
      <c r="CF751" s="8"/>
      <c r="CG751" s="8"/>
      <c r="CH751" s="8"/>
      <c r="CI751" s="8"/>
      <c r="CJ751" s="8"/>
    </row>
    <row r="752" spans="1:88" x14ac:dyDescent="0.3">
      <c r="A752" s="1" t="s">
        <v>2750</v>
      </c>
      <c r="B752" s="1"/>
      <c r="C752" s="1" t="s">
        <v>1878</v>
      </c>
      <c r="D752" s="1"/>
      <c r="E752" s="1"/>
      <c r="F752" s="1"/>
      <c r="G752" s="1"/>
      <c r="H752" s="1">
        <v>14378.11</v>
      </c>
      <c r="I752" s="1">
        <v>7.0000000000000007E-2</v>
      </c>
      <c r="J752" s="12">
        <v>1176.51</v>
      </c>
      <c r="K752" s="5">
        <v>949.52</v>
      </c>
      <c r="L752" s="5">
        <v>1364.35</v>
      </c>
      <c r="M752" s="13">
        <f t="shared" si="26"/>
        <v>7.9768073976893561E-4</v>
      </c>
      <c r="N752" s="13">
        <v>7.4002245585380599E-4</v>
      </c>
      <c r="O752" s="13">
        <v>-7.577033170568237E-4</v>
      </c>
      <c r="P752" s="13">
        <v>-9.2998052166781697E-4</v>
      </c>
      <c r="Q752" s="7"/>
      <c r="R752" s="8"/>
      <c r="S752" s="8"/>
      <c r="T752" s="8"/>
      <c r="U752" s="8"/>
      <c r="V752" s="13"/>
      <c r="W752" s="14"/>
      <c r="X752" s="1"/>
      <c r="Y752" s="1"/>
      <c r="Z752" s="1"/>
      <c r="AA752" s="1"/>
      <c r="AB752" s="1"/>
      <c r="AC752" s="1"/>
      <c r="AD752" s="8"/>
      <c r="AE752" s="8"/>
      <c r="AF752" s="8"/>
      <c r="AG752" s="8"/>
      <c r="AH752" s="9"/>
      <c r="AI752" s="8"/>
      <c r="AJ752" s="13"/>
      <c r="AK752" s="8"/>
      <c r="AL752" s="8"/>
      <c r="AM752" s="8"/>
      <c r="AN752" s="8"/>
      <c r="AO752" s="7"/>
      <c r="AP752" s="7"/>
      <c r="AQ752" s="7"/>
      <c r="AR752" s="7"/>
      <c r="AS752" s="7"/>
      <c r="AT752" s="7"/>
      <c r="AU752" s="8"/>
      <c r="AV752" s="8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7"/>
      <c r="BV752" s="7"/>
      <c r="BW752" s="8"/>
      <c r="BX752" s="8"/>
      <c r="BY752" s="8"/>
      <c r="BZ752" s="8"/>
      <c r="CA752" s="8"/>
      <c r="CC752" s="8"/>
      <c r="CE752" s="7"/>
      <c r="CF752" s="8"/>
      <c r="CG752" s="8"/>
      <c r="CH752" s="8"/>
      <c r="CI752" s="8"/>
      <c r="CJ752" s="8"/>
    </row>
    <row r="753" spans="1:88" x14ac:dyDescent="0.3">
      <c r="A753" s="1" t="s">
        <v>2751</v>
      </c>
      <c r="B753" s="1"/>
      <c r="C753" s="1" t="s">
        <v>1878</v>
      </c>
      <c r="D753" s="1"/>
      <c r="E753" s="1"/>
      <c r="F753" s="1"/>
      <c r="G753" s="1"/>
      <c r="H753" s="1">
        <v>14770.53</v>
      </c>
      <c r="I753" s="1">
        <v>2.72</v>
      </c>
      <c r="J753" s="12">
        <v>1218.49</v>
      </c>
      <c r="K753" s="5">
        <v>951.37</v>
      </c>
      <c r="L753" s="5">
        <v>1366.6</v>
      </c>
      <c r="M753" s="13">
        <f t="shared" si="26"/>
        <v>2.7292877853904329E-2</v>
      </c>
      <c r="N753" s="13">
        <v>3.5681804659543959E-2</v>
      </c>
      <c r="O753" s="13">
        <v>1.948352851967261E-3</v>
      </c>
      <c r="P753" s="13">
        <v>1.6491369516620225E-3</v>
      </c>
      <c r="Q753" s="7"/>
      <c r="R753" s="8"/>
      <c r="S753" s="8"/>
      <c r="T753" s="8"/>
      <c r="U753" s="8"/>
      <c r="V753" s="13"/>
      <c r="W753" s="14"/>
      <c r="X753" s="1"/>
      <c r="Y753" s="1"/>
      <c r="Z753" s="1"/>
      <c r="AA753" s="1"/>
      <c r="AB753" s="1"/>
      <c r="AC753" s="1"/>
      <c r="AD753" s="8"/>
      <c r="AE753" s="8"/>
      <c r="AF753" s="8"/>
      <c r="AG753" s="8"/>
      <c r="AH753" s="9"/>
      <c r="AI753" s="8"/>
      <c r="AJ753" s="13"/>
      <c r="AK753" s="8"/>
      <c r="AL753" s="8"/>
      <c r="AM753" s="8"/>
      <c r="AN753" s="8"/>
      <c r="AO753" s="7"/>
      <c r="AP753" s="7"/>
      <c r="AQ753" s="7"/>
      <c r="AR753" s="7"/>
      <c r="AS753" s="7"/>
      <c r="AT753" s="7"/>
      <c r="AU753" s="8"/>
      <c r="AV753" s="8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7"/>
      <c r="BV753" s="7"/>
      <c r="BW753" s="8"/>
      <c r="BX753" s="8"/>
      <c r="BY753" s="8"/>
      <c r="BZ753" s="8"/>
      <c r="CA753" s="8"/>
      <c r="CC753" s="8"/>
      <c r="CE753" s="7"/>
      <c r="CF753" s="8"/>
      <c r="CG753" s="8"/>
      <c r="CH753" s="8"/>
      <c r="CI753" s="8"/>
      <c r="CJ753" s="8"/>
    </row>
    <row r="754" spans="1:88" x14ac:dyDescent="0.3">
      <c r="A754" s="1" t="s">
        <v>2752</v>
      </c>
      <c r="B754" s="1"/>
      <c r="C754" s="1" t="s">
        <v>1878</v>
      </c>
      <c r="D754" s="1"/>
      <c r="E754" s="1"/>
      <c r="F754" s="1"/>
      <c r="G754" s="1"/>
      <c r="H754" s="1">
        <v>14814.32</v>
      </c>
      <c r="I754" s="1">
        <v>0.28999999999999998</v>
      </c>
      <c r="J754" s="12">
        <v>1222.26</v>
      </c>
      <c r="K754" s="5">
        <v>953.61</v>
      </c>
      <c r="L754" s="5">
        <v>1368.96</v>
      </c>
      <c r="M754" s="13">
        <f t="shared" si="26"/>
        <v>2.9646871168467204E-3</v>
      </c>
      <c r="N754" s="13">
        <v>3.0939933852554002E-3</v>
      </c>
      <c r="O754" s="13">
        <v>2.3544993010080617E-3</v>
      </c>
      <c r="P754" s="13">
        <v>1.7269135079760467E-3</v>
      </c>
      <c r="Q754" s="7"/>
      <c r="R754" s="8"/>
      <c r="S754" s="8"/>
      <c r="T754" s="8"/>
      <c r="U754" s="8"/>
      <c r="V754" s="13"/>
      <c r="W754" s="14"/>
      <c r="X754" s="1"/>
      <c r="Y754" s="1"/>
      <c r="Z754" s="1"/>
      <c r="AA754" s="1"/>
      <c r="AB754" s="1"/>
      <c r="AC754" s="1"/>
      <c r="AD754" s="8"/>
      <c r="AE754" s="8"/>
      <c r="AF754" s="8"/>
      <c r="AG754" s="8"/>
      <c r="AH754" s="9"/>
      <c r="AI754" s="8"/>
      <c r="AJ754" s="13"/>
      <c r="AK754" s="8"/>
      <c r="AL754" s="8"/>
      <c r="AM754" s="8"/>
      <c r="AN754" s="8"/>
      <c r="AO754" s="7"/>
      <c r="AP754" s="7"/>
      <c r="AQ754" s="7"/>
      <c r="AR754" s="7"/>
      <c r="AS754" s="7"/>
      <c r="AT754" s="7"/>
      <c r="AU754" s="8"/>
      <c r="AV754" s="8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7"/>
      <c r="BV754" s="7"/>
      <c r="BW754" s="8"/>
      <c r="BX754" s="8"/>
      <c r="BY754" s="8"/>
      <c r="BZ754" s="8"/>
      <c r="CA754" s="8"/>
      <c r="CC754" s="8"/>
      <c r="CE754" s="7"/>
      <c r="CF754" s="8"/>
      <c r="CG754" s="8"/>
      <c r="CH754" s="8"/>
      <c r="CI754" s="8"/>
      <c r="CJ754" s="8"/>
    </row>
    <row r="755" spans="1:88" x14ac:dyDescent="0.3">
      <c r="A755" s="1" t="s">
        <v>2753</v>
      </c>
      <c r="B755" s="1"/>
      <c r="C755" s="1" t="s">
        <v>1878</v>
      </c>
      <c r="D755" s="1"/>
      <c r="E755" s="1"/>
      <c r="F755" s="1"/>
      <c r="G755" s="1"/>
      <c r="H755" s="1">
        <v>14875.42</v>
      </c>
      <c r="I755" s="1">
        <v>0.41</v>
      </c>
      <c r="J755" s="12">
        <v>1224.1099999999999</v>
      </c>
      <c r="K755" s="5">
        <v>967.33</v>
      </c>
      <c r="L755" s="5">
        <v>1379.32</v>
      </c>
      <c r="M755" s="13">
        <f t="shared" si="26"/>
        <v>4.1243877545509289E-3</v>
      </c>
      <c r="N755" s="13">
        <v>1.5135895799582855E-3</v>
      </c>
      <c r="O755" s="13">
        <v>1.4387433017690743E-2</v>
      </c>
      <c r="P755" s="13">
        <v>7.5677886863019239E-3</v>
      </c>
      <c r="Q755" s="7"/>
      <c r="R755" s="8"/>
      <c r="S755" s="8"/>
      <c r="T755" s="8"/>
      <c r="U755" s="8"/>
      <c r="V755" s="13"/>
      <c r="W755" s="14"/>
      <c r="X755" s="1"/>
      <c r="Y755" s="1"/>
      <c r="Z755" s="1"/>
      <c r="AA755" s="1"/>
      <c r="AB755" s="1"/>
      <c r="AC755" s="1"/>
      <c r="AD755" s="8"/>
      <c r="AE755" s="8"/>
      <c r="AF755" s="8"/>
      <c r="AG755" s="8"/>
      <c r="AH755" s="9"/>
      <c r="AI755" s="8"/>
      <c r="AJ755" s="13"/>
      <c r="AK755" s="8"/>
      <c r="AL755" s="8"/>
      <c r="AM755" s="8"/>
      <c r="AN755" s="8"/>
      <c r="AO755" s="7"/>
      <c r="AP755" s="7"/>
      <c r="AQ755" s="7"/>
      <c r="AR755" s="7"/>
      <c r="AS755" s="7"/>
      <c r="AT755" s="7"/>
      <c r="AU755" s="8"/>
      <c r="AV755" s="8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7"/>
      <c r="BV755" s="7"/>
      <c r="BW755" s="8"/>
      <c r="BX755" s="8"/>
      <c r="BY755" s="8"/>
      <c r="BZ755" s="8"/>
      <c r="CA755" s="8"/>
      <c r="CC755" s="8"/>
      <c r="CE755" s="7"/>
      <c r="CF755" s="8"/>
      <c r="CG755" s="8"/>
      <c r="CH755" s="8"/>
      <c r="CI755" s="8"/>
      <c r="CJ755" s="8"/>
    </row>
    <row r="756" spans="1:88" x14ac:dyDescent="0.3">
      <c r="A756" s="1" t="s">
        <v>2754</v>
      </c>
      <c r="B756" s="1"/>
      <c r="C756" s="1" t="s">
        <v>1878</v>
      </c>
      <c r="D756" s="1"/>
      <c r="E756" s="1"/>
      <c r="F756" s="1"/>
      <c r="G756" s="1"/>
      <c r="H756" s="1">
        <v>14738.01</v>
      </c>
      <c r="I756" s="1">
        <v>-0.92</v>
      </c>
      <c r="J756" s="12">
        <v>1207.75</v>
      </c>
      <c r="K756" s="5">
        <v>964.13</v>
      </c>
      <c r="L756" s="5">
        <v>1395.95</v>
      </c>
      <c r="M756" s="13">
        <f t="shared" si="26"/>
        <v>-9.2373862385062289E-3</v>
      </c>
      <c r="N756" s="13">
        <v>-1.3364811985850822E-2</v>
      </c>
      <c r="O756" s="13">
        <v>-3.3080748038415431E-3</v>
      </c>
      <c r="P756" s="13">
        <v>1.2056665603340955E-2</v>
      </c>
      <c r="Q756" s="7"/>
      <c r="R756" s="8"/>
      <c r="S756" s="8"/>
      <c r="T756" s="8"/>
      <c r="U756" s="8"/>
      <c r="V756" s="13"/>
      <c r="W756" s="14"/>
      <c r="X756" s="1"/>
      <c r="Y756" s="1"/>
      <c r="Z756" s="1"/>
      <c r="AA756" s="1"/>
      <c r="AB756" s="1"/>
      <c r="AC756" s="1"/>
      <c r="AD756" s="8"/>
      <c r="AE756" s="8"/>
      <c r="AF756" s="8"/>
      <c r="AG756" s="8"/>
      <c r="AH756" s="9"/>
      <c r="AI756" s="8"/>
      <c r="AJ756" s="13"/>
      <c r="AK756" s="8"/>
      <c r="AL756" s="8"/>
      <c r="AM756" s="8"/>
      <c r="AN756" s="8"/>
      <c r="AO756" s="7"/>
      <c r="AP756" s="7"/>
      <c r="AQ756" s="7"/>
      <c r="AR756" s="7"/>
      <c r="AS756" s="7"/>
      <c r="AT756" s="7"/>
      <c r="AU756" s="8"/>
      <c r="AV756" s="8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7"/>
      <c r="BV756" s="7"/>
      <c r="BW756" s="8"/>
      <c r="BX756" s="8"/>
      <c r="BY756" s="8"/>
      <c r="BZ756" s="8"/>
      <c r="CA756" s="8"/>
      <c r="CC756" s="8"/>
      <c r="CE756" s="7"/>
      <c r="CF756" s="8"/>
      <c r="CG756" s="8"/>
      <c r="CH756" s="8"/>
      <c r="CI756" s="8"/>
      <c r="CJ756" s="8"/>
    </row>
    <row r="757" spans="1:88" x14ac:dyDescent="0.3">
      <c r="A757" s="1" t="s">
        <v>2755</v>
      </c>
      <c r="B757" s="1"/>
      <c r="C757" s="1" t="s">
        <v>1878</v>
      </c>
      <c r="D757" s="1"/>
      <c r="E757" s="1"/>
      <c r="F757" s="1"/>
      <c r="G757" s="1"/>
      <c r="H757" s="1">
        <v>14735.78</v>
      </c>
      <c r="I757" s="1">
        <v>-0.01</v>
      </c>
      <c r="J757" s="12">
        <v>1208.45</v>
      </c>
      <c r="K757" s="5">
        <v>962.66</v>
      </c>
      <c r="L757" s="5">
        <v>1422.51</v>
      </c>
      <c r="M757" s="13">
        <f t="shared" si="26"/>
        <v>-1.5130943729846358E-4</v>
      </c>
      <c r="N757" s="13">
        <v>5.7959014696762345E-4</v>
      </c>
      <c r="O757" s="13">
        <v>-1.5246906537500493E-3</v>
      </c>
      <c r="P757" s="13">
        <v>1.9026469429420878E-2</v>
      </c>
      <c r="Q757" s="7"/>
      <c r="R757" s="8"/>
      <c r="S757" s="8"/>
      <c r="T757" s="8"/>
      <c r="U757" s="8"/>
      <c r="V757" s="13"/>
      <c r="W757" s="14"/>
      <c r="X757" s="1"/>
      <c r="Y757" s="1"/>
      <c r="Z757" s="1"/>
      <c r="AA757" s="1"/>
      <c r="AB757" s="1"/>
      <c r="AC757" s="1"/>
      <c r="AD757" s="8"/>
      <c r="AE757" s="8"/>
      <c r="AF757" s="8"/>
      <c r="AG757" s="8"/>
      <c r="AH757" s="9"/>
      <c r="AI757" s="8"/>
      <c r="AJ757" s="13"/>
      <c r="AK757" s="8"/>
      <c r="AL757" s="8"/>
      <c r="AM757" s="8"/>
      <c r="AN757" s="8"/>
      <c r="AO757" s="7"/>
      <c r="AP757" s="7"/>
      <c r="AQ757" s="7"/>
      <c r="AR757" s="7"/>
      <c r="AS757" s="7"/>
      <c r="AT757" s="7"/>
      <c r="AU757" s="8"/>
      <c r="AV757" s="8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7"/>
      <c r="BV757" s="7"/>
      <c r="BW757" s="8"/>
      <c r="BX757" s="8"/>
      <c r="BY757" s="8"/>
      <c r="BZ757" s="8"/>
      <c r="CA757" s="8"/>
      <c r="CC757" s="8"/>
      <c r="CE757" s="7"/>
      <c r="CF757" s="8"/>
      <c r="CG757" s="8"/>
      <c r="CH757" s="8"/>
      <c r="CI757" s="8"/>
      <c r="CJ757" s="8"/>
    </row>
    <row r="758" spans="1:88" x14ac:dyDescent="0.3">
      <c r="A758" s="1" t="s">
        <v>2756</v>
      </c>
      <c r="B758" s="1"/>
      <c r="C758" s="1" t="s">
        <v>1878</v>
      </c>
      <c r="D758" s="1"/>
      <c r="E758" s="1"/>
      <c r="F758" s="1"/>
      <c r="G758" s="1"/>
      <c r="H758" s="1">
        <v>14785.91</v>
      </c>
      <c r="I758" s="1">
        <v>0.34</v>
      </c>
      <c r="J758" s="12">
        <v>1211.3900000000001</v>
      </c>
      <c r="K758" s="5">
        <v>960.59</v>
      </c>
      <c r="L758" s="5">
        <v>1440.76</v>
      </c>
      <c r="M758" s="13">
        <f t="shared" si="26"/>
        <v>3.4019237529332447E-3</v>
      </c>
      <c r="N758" s="13">
        <v>2.4328685506227465E-3</v>
      </c>
      <c r="O758" s="13">
        <v>-2.1502918995283116E-3</v>
      </c>
      <c r="P758" s="13">
        <v>1.2829435293952196E-2</v>
      </c>
      <c r="Q758" s="7"/>
      <c r="R758" s="8"/>
      <c r="S758" s="8"/>
      <c r="T758" s="8"/>
      <c r="U758" s="8"/>
      <c r="V758" s="13"/>
      <c r="W758" s="14"/>
      <c r="X758" s="1"/>
      <c r="Y758" s="1"/>
      <c r="Z758" s="1"/>
      <c r="AA758" s="1"/>
      <c r="AB758" s="1"/>
      <c r="AC758" s="1"/>
      <c r="AD758" s="8"/>
      <c r="AE758" s="8"/>
      <c r="AF758" s="8"/>
      <c r="AG758" s="8"/>
      <c r="AH758" s="9"/>
      <c r="AI758" s="8"/>
      <c r="AJ758" s="13"/>
      <c r="AK758" s="8"/>
      <c r="AL758" s="8"/>
      <c r="AM758" s="8"/>
      <c r="AN758" s="8"/>
      <c r="AO758" s="7"/>
      <c r="AP758" s="7"/>
      <c r="AQ758" s="7"/>
      <c r="AR758" s="7"/>
      <c r="AS758" s="7"/>
      <c r="AT758" s="7"/>
      <c r="AU758" s="8"/>
      <c r="AV758" s="8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7"/>
      <c r="BV758" s="7"/>
      <c r="BW758" s="8"/>
      <c r="BX758" s="8"/>
      <c r="BY758" s="8"/>
      <c r="BZ758" s="8"/>
      <c r="CA758" s="8"/>
      <c r="CC758" s="8"/>
      <c r="CE758" s="7"/>
      <c r="CF758" s="8"/>
      <c r="CG758" s="8"/>
      <c r="CH758" s="8"/>
      <c r="CI758" s="8"/>
      <c r="CJ758" s="8"/>
    </row>
    <row r="759" spans="1:88" x14ac:dyDescent="0.3">
      <c r="A759" s="1" t="s">
        <v>2757</v>
      </c>
      <c r="B759" s="1"/>
      <c r="C759" s="1" t="s">
        <v>1878</v>
      </c>
      <c r="D759" s="1"/>
      <c r="E759" s="1"/>
      <c r="F759" s="1"/>
      <c r="G759" s="1"/>
      <c r="H759" s="1">
        <v>15115.13</v>
      </c>
      <c r="I759" s="1">
        <v>2.2200000000000002</v>
      </c>
      <c r="J759" s="12">
        <v>1242.29</v>
      </c>
      <c r="K759" s="5">
        <v>971.84</v>
      </c>
      <c r="L759" s="5">
        <v>1457.32</v>
      </c>
      <c r="M759" s="13">
        <f t="shared" si="26"/>
        <v>2.2265792230576231E-2</v>
      </c>
      <c r="N759" s="13">
        <v>2.5507887633214654E-2</v>
      </c>
      <c r="O759" s="13">
        <v>1.1711552275164294E-2</v>
      </c>
      <c r="P759" s="13">
        <v>1.1493933757183772E-2</v>
      </c>
      <c r="Q759" s="7"/>
      <c r="R759" s="8"/>
      <c r="S759" s="8"/>
      <c r="T759" s="8"/>
      <c r="U759" s="8"/>
      <c r="V759" s="13"/>
      <c r="W759" s="14"/>
      <c r="X759" s="1"/>
      <c r="Y759" s="1"/>
      <c r="Z759" s="1"/>
      <c r="AA759" s="1"/>
      <c r="AB759" s="1"/>
      <c r="AC759" s="1"/>
      <c r="AD759" s="8"/>
      <c r="AE759" s="8"/>
      <c r="AF759" s="8"/>
      <c r="AG759" s="8"/>
      <c r="AH759" s="9"/>
      <c r="AI759" s="8"/>
      <c r="AJ759" s="13"/>
      <c r="AK759" s="8"/>
      <c r="AL759" s="8"/>
      <c r="AM759" s="8"/>
      <c r="AN759" s="8"/>
      <c r="AO759" s="7"/>
      <c r="AP759" s="7"/>
      <c r="AQ759" s="7"/>
      <c r="AR759" s="7"/>
      <c r="AS759" s="7"/>
      <c r="AT759" s="7"/>
      <c r="AU759" s="8"/>
      <c r="AV759" s="8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7"/>
      <c r="BV759" s="7"/>
      <c r="BW759" s="8"/>
      <c r="BX759" s="8"/>
      <c r="BY759" s="8"/>
      <c r="BZ759" s="8"/>
      <c r="CA759" s="8"/>
      <c r="CC759" s="8"/>
      <c r="CE759" s="7"/>
      <c r="CF759" s="8"/>
      <c r="CG759" s="8"/>
      <c r="CH759" s="8"/>
      <c r="CI759" s="8"/>
      <c r="CJ759" s="8"/>
    </row>
    <row r="760" spans="1:88" x14ac:dyDescent="0.3">
      <c r="A760" s="1" t="s">
        <v>2758</v>
      </c>
      <c r="B760" s="1"/>
      <c r="C760" s="1" t="s">
        <v>1878</v>
      </c>
      <c r="D760" s="1"/>
      <c r="E760" s="1"/>
      <c r="F760" s="1"/>
      <c r="G760" s="1"/>
      <c r="H760" s="1">
        <v>15039.44</v>
      </c>
      <c r="I760" s="1">
        <v>-0.5</v>
      </c>
      <c r="J760" s="12">
        <v>1234.1600000000001</v>
      </c>
      <c r="K760" s="5">
        <v>965.69</v>
      </c>
      <c r="L760" s="5">
        <v>1445.96</v>
      </c>
      <c r="M760" s="13">
        <f t="shared" si="26"/>
        <v>-5.0075652673843285E-3</v>
      </c>
      <c r="N760" s="13">
        <v>-6.5443656473125333E-3</v>
      </c>
      <c r="O760" s="13">
        <v>-6.3282021731971838E-3</v>
      </c>
      <c r="P760" s="13">
        <v>-7.7951307880217424E-3</v>
      </c>
      <c r="Q760" s="7"/>
      <c r="R760" s="8"/>
      <c r="S760" s="8"/>
      <c r="T760" s="8"/>
      <c r="U760" s="8"/>
      <c r="V760" s="13"/>
      <c r="W760" s="14"/>
      <c r="X760" s="1"/>
      <c r="Y760" s="1"/>
      <c r="Z760" s="1"/>
      <c r="AA760" s="1"/>
      <c r="AB760" s="1"/>
      <c r="AC760" s="1"/>
      <c r="AD760" s="8"/>
      <c r="AE760" s="8"/>
      <c r="AF760" s="8"/>
      <c r="AG760" s="8"/>
      <c r="AH760" s="9"/>
      <c r="AI760" s="8"/>
      <c r="AJ760" s="13"/>
      <c r="AK760" s="8"/>
      <c r="AL760" s="8"/>
      <c r="AM760" s="8"/>
      <c r="AN760" s="8"/>
      <c r="AO760" s="7"/>
      <c r="AP760" s="7"/>
      <c r="AQ760" s="7"/>
      <c r="AR760" s="7"/>
      <c r="AS760" s="7"/>
      <c r="AT760" s="7"/>
      <c r="AU760" s="8"/>
      <c r="AV760" s="8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7"/>
      <c r="BV760" s="7"/>
      <c r="BW760" s="8"/>
      <c r="BX760" s="8"/>
      <c r="BY760" s="8"/>
      <c r="BZ760" s="8"/>
      <c r="CA760" s="8"/>
      <c r="CC760" s="8"/>
      <c r="CE760" s="7"/>
      <c r="CF760" s="8"/>
      <c r="CG760" s="8"/>
      <c r="CH760" s="8"/>
      <c r="CI760" s="8"/>
      <c r="CJ760" s="8"/>
    </row>
    <row r="761" spans="1:88" x14ac:dyDescent="0.3">
      <c r="A761" s="1" t="s">
        <v>2759</v>
      </c>
      <c r="B761" s="1"/>
      <c r="C761" s="1" t="s">
        <v>1878</v>
      </c>
      <c r="D761" s="1"/>
      <c r="E761" s="1"/>
      <c r="F761" s="1"/>
      <c r="G761" s="1"/>
      <c r="H761" s="1">
        <v>15061.77</v>
      </c>
      <c r="I761" s="1">
        <v>0.14000000000000001</v>
      </c>
      <c r="J761" s="12">
        <v>1233.6500000000001</v>
      </c>
      <c r="K761" s="5">
        <v>966.77</v>
      </c>
      <c r="L761" s="5">
        <v>1448.84</v>
      </c>
      <c r="M761" s="13">
        <f t="shared" si="26"/>
        <v>1.4847627305272226E-3</v>
      </c>
      <c r="N761" s="13">
        <v>-4.1323653335056942E-4</v>
      </c>
      <c r="O761" s="13">
        <v>1.1183713199887091E-3</v>
      </c>
      <c r="P761" s="13">
        <v>1.9917563418074824E-3</v>
      </c>
      <c r="Q761" s="7"/>
      <c r="R761" s="8"/>
      <c r="S761" s="8"/>
      <c r="T761" s="8"/>
      <c r="U761" s="8"/>
      <c r="V761" s="13"/>
      <c r="W761" s="14"/>
      <c r="X761" s="1"/>
      <c r="Y761" s="1"/>
      <c r="Z761" s="1"/>
      <c r="AA761" s="1"/>
      <c r="AB761" s="1"/>
      <c r="AC761" s="1"/>
      <c r="AD761" s="8"/>
      <c r="AE761" s="8"/>
      <c r="AF761" s="8"/>
      <c r="AG761" s="8"/>
      <c r="AH761" s="9"/>
      <c r="AI761" s="8"/>
      <c r="AJ761" s="13"/>
      <c r="AK761" s="8"/>
      <c r="AL761" s="8"/>
      <c r="AM761" s="8"/>
      <c r="AN761" s="8"/>
      <c r="AO761" s="7"/>
      <c r="AP761" s="7"/>
      <c r="AQ761" s="7"/>
      <c r="AR761" s="7"/>
      <c r="AS761" s="7"/>
      <c r="AT761" s="7"/>
      <c r="AU761" s="8"/>
      <c r="AV761" s="8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7"/>
      <c r="BV761" s="7"/>
      <c r="BW761" s="8"/>
      <c r="BX761" s="8"/>
      <c r="BY761" s="8"/>
      <c r="BZ761" s="8"/>
      <c r="CA761" s="8"/>
      <c r="CC761" s="8"/>
      <c r="CE761" s="7"/>
      <c r="CF761" s="8"/>
      <c r="CG761" s="8"/>
      <c r="CH761" s="8"/>
      <c r="CI761" s="8"/>
      <c r="CJ761" s="8"/>
    </row>
    <row r="762" spans="1:88" x14ac:dyDescent="0.3">
      <c r="A762" s="1" t="s">
        <v>2760</v>
      </c>
      <c r="B762" s="1"/>
      <c r="C762" s="1" t="s">
        <v>1878</v>
      </c>
      <c r="D762" s="1"/>
      <c r="E762" s="1"/>
      <c r="F762" s="1"/>
      <c r="G762" s="1"/>
      <c r="H762" s="1">
        <v>14827.53</v>
      </c>
      <c r="I762" s="1">
        <v>-1.55</v>
      </c>
      <c r="J762" s="12">
        <v>1210.19</v>
      </c>
      <c r="K762" s="5">
        <v>959.3</v>
      </c>
      <c r="L762" s="5">
        <v>1438.3</v>
      </c>
      <c r="M762" s="13">
        <f t="shared" si="26"/>
        <v>-1.5551957040905506E-2</v>
      </c>
      <c r="N762" s="13">
        <v>-1.9016738945405898E-2</v>
      </c>
      <c r="O762" s="13">
        <v>-7.7267602428706672E-3</v>
      </c>
      <c r="P762" s="13">
        <v>-7.2747853455177314E-3</v>
      </c>
      <c r="Q762" s="7"/>
      <c r="R762" s="8"/>
      <c r="S762" s="8"/>
      <c r="T762" s="8"/>
      <c r="U762" s="8"/>
      <c r="V762" s="13"/>
      <c r="W762" s="14"/>
      <c r="X762" s="1"/>
      <c r="Y762" s="1"/>
      <c r="Z762" s="1"/>
      <c r="AA762" s="1"/>
      <c r="AB762" s="1"/>
      <c r="AC762" s="1"/>
      <c r="AD762" s="8"/>
      <c r="AE762" s="8"/>
      <c r="AF762" s="8"/>
      <c r="AG762" s="8"/>
      <c r="AH762" s="9"/>
      <c r="AI762" s="8"/>
      <c r="AJ762" s="13"/>
      <c r="AK762" s="8"/>
      <c r="AL762" s="8"/>
      <c r="AM762" s="8"/>
      <c r="AN762" s="8"/>
      <c r="AO762" s="7"/>
      <c r="AP762" s="7"/>
      <c r="AQ762" s="7"/>
      <c r="AR762" s="7"/>
      <c r="AS762" s="7"/>
      <c r="AT762" s="7"/>
      <c r="AU762" s="8"/>
      <c r="AV762" s="8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7"/>
      <c r="BV762" s="7"/>
      <c r="BW762" s="8"/>
      <c r="BX762" s="8"/>
      <c r="BY762" s="8"/>
      <c r="BZ762" s="8"/>
      <c r="CA762" s="8"/>
      <c r="CC762" s="8"/>
      <c r="CE762" s="7"/>
      <c r="CF762" s="8"/>
      <c r="CG762" s="8"/>
      <c r="CH762" s="8"/>
      <c r="CI762" s="8"/>
      <c r="CJ762" s="8"/>
    </row>
    <row r="763" spans="1:88" x14ac:dyDescent="0.3">
      <c r="A763" s="1" t="s">
        <v>2761</v>
      </c>
      <c r="B763" s="1"/>
      <c r="C763" s="1" t="s">
        <v>1878</v>
      </c>
      <c r="D763" s="1"/>
      <c r="E763" s="1"/>
      <c r="F763" s="1"/>
      <c r="G763" s="1"/>
      <c r="H763" s="1">
        <v>14637.51</v>
      </c>
      <c r="I763" s="1">
        <v>-1.28</v>
      </c>
      <c r="J763" s="12">
        <v>1192.8399999999999</v>
      </c>
      <c r="K763" s="5">
        <v>948.97</v>
      </c>
      <c r="L763" s="5">
        <v>1447.75</v>
      </c>
      <c r="M763" s="13">
        <f t="shared" si="26"/>
        <v>-1.2815350904702316E-2</v>
      </c>
      <c r="N763" s="13">
        <v>-1.4336591774845364E-2</v>
      </c>
      <c r="O763" s="13">
        <v>-1.0768268529135705E-2</v>
      </c>
      <c r="P763" s="13">
        <v>6.5702565528749091E-3</v>
      </c>
      <c r="Q763" s="7"/>
      <c r="R763" s="8"/>
      <c r="S763" s="8"/>
      <c r="T763" s="8"/>
      <c r="U763" s="8"/>
      <c r="V763" s="13"/>
      <c r="W763" s="14"/>
      <c r="X763" s="1"/>
      <c r="Y763" s="1"/>
      <c r="Z763" s="1"/>
      <c r="AA763" s="1"/>
      <c r="AB763" s="1"/>
      <c r="AC763" s="1"/>
      <c r="AD763" s="8"/>
      <c r="AE763" s="8"/>
      <c r="AF763" s="8"/>
      <c r="AG763" s="8"/>
      <c r="AH763" s="9"/>
      <c r="AI763" s="8"/>
      <c r="AJ763" s="13"/>
      <c r="AK763" s="8"/>
      <c r="AL763" s="8"/>
      <c r="AM763" s="8"/>
      <c r="AN763" s="8"/>
      <c r="AO763" s="7"/>
      <c r="AP763" s="7"/>
      <c r="AQ763" s="7"/>
      <c r="AR763" s="7"/>
      <c r="AS763" s="7"/>
      <c r="AT763" s="7"/>
      <c r="AU763" s="8"/>
      <c r="AV763" s="8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7"/>
      <c r="BV763" s="7"/>
      <c r="BW763" s="8"/>
      <c r="BX763" s="8"/>
      <c r="BY763" s="8"/>
      <c r="BZ763" s="8"/>
      <c r="CA763" s="8"/>
      <c r="CC763" s="8"/>
      <c r="CE763" s="7"/>
      <c r="CF763" s="8"/>
      <c r="CG763" s="8"/>
      <c r="CH763" s="8"/>
      <c r="CI763" s="8"/>
      <c r="CJ763" s="8"/>
    </row>
    <row r="764" spans="1:88" x14ac:dyDescent="0.3">
      <c r="A764" s="1" t="s">
        <v>2762</v>
      </c>
      <c r="B764" s="1"/>
      <c r="C764" s="1" t="s">
        <v>1878</v>
      </c>
      <c r="D764" s="1"/>
      <c r="E764" s="1"/>
      <c r="F764" s="1"/>
      <c r="G764" s="1"/>
      <c r="H764" s="1">
        <v>14594.74</v>
      </c>
      <c r="I764" s="1">
        <v>-0.28999999999999998</v>
      </c>
      <c r="J764" s="12">
        <v>1189.3399999999999</v>
      </c>
      <c r="K764" s="5">
        <v>944.37</v>
      </c>
      <c r="L764" s="5">
        <v>1459.89</v>
      </c>
      <c r="M764" s="13">
        <f t="shared" si="26"/>
        <v>-2.9219450575952433E-3</v>
      </c>
      <c r="N764" s="13">
        <v>-2.9341739042956227E-3</v>
      </c>
      <c r="O764" s="13">
        <v>-4.8473608227868059E-3</v>
      </c>
      <c r="P764" s="13">
        <v>8.385425660507817E-3</v>
      </c>
      <c r="Q764" s="7"/>
      <c r="R764" s="8"/>
      <c r="S764" s="8"/>
      <c r="T764" s="8"/>
      <c r="U764" s="8"/>
      <c r="V764" s="13"/>
      <c r="W764" s="14"/>
      <c r="X764" s="1"/>
      <c r="Y764" s="1"/>
      <c r="Z764" s="1"/>
      <c r="AA764" s="1"/>
      <c r="AB764" s="1"/>
      <c r="AC764" s="1"/>
      <c r="AD764" s="8"/>
      <c r="AE764" s="8"/>
      <c r="AF764" s="8"/>
      <c r="AG764" s="8"/>
      <c r="AH764" s="9"/>
      <c r="AI764" s="8"/>
      <c r="AJ764" s="13"/>
      <c r="AK764" s="8"/>
      <c r="AL764" s="8"/>
      <c r="AM764" s="8"/>
      <c r="AN764" s="8"/>
      <c r="AO764" s="7"/>
      <c r="AP764" s="7"/>
      <c r="AQ764" s="7"/>
      <c r="AR764" s="7"/>
      <c r="AS764" s="7"/>
      <c r="AT764" s="7"/>
      <c r="AU764" s="8"/>
      <c r="AV764" s="8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7"/>
      <c r="BV764" s="7"/>
      <c r="BW764" s="8"/>
      <c r="BX764" s="8"/>
      <c r="BY764" s="8"/>
      <c r="BZ764" s="8"/>
      <c r="CA764" s="8"/>
      <c r="CC764" s="8"/>
      <c r="CE764" s="7"/>
      <c r="CF764" s="8"/>
      <c r="CG764" s="8"/>
      <c r="CH764" s="8"/>
      <c r="CI764" s="8"/>
      <c r="CJ764" s="8"/>
    </row>
    <row r="765" spans="1:88" x14ac:dyDescent="0.3">
      <c r="A765" s="1" t="s">
        <v>2763</v>
      </c>
      <c r="B765" s="1"/>
      <c r="C765" s="1" t="s">
        <v>1878</v>
      </c>
      <c r="D765" s="1"/>
      <c r="E765" s="1"/>
      <c r="F765" s="1"/>
      <c r="G765" s="1"/>
      <c r="H765" s="1">
        <v>14461.75</v>
      </c>
      <c r="I765" s="1">
        <v>-0.91</v>
      </c>
      <c r="J765" s="12">
        <v>1173.55</v>
      </c>
      <c r="K765" s="5">
        <v>936.22</v>
      </c>
      <c r="L765" s="5">
        <v>1451.78</v>
      </c>
      <c r="M765" s="13">
        <f t="shared" si="26"/>
        <v>-9.1121869933962207E-3</v>
      </c>
      <c r="N765" s="13">
        <v>-1.3276270872921048E-2</v>
      </c>
      <c r="O765" s="13">
        <v>-8.6300920190179875E-3</v>
      </c>
      <c r="P765" s="13">
        <v>-5.5552130639980879E-3</v>
      </c>
      <c r="Q765" s="7"/>
      <c r="R765" s="8"/>
      <c r="S765" s="8"/>
      <c r="T765" s="8"/>
      <c r="U765" s="8"/>
      <c r="V765" s="13"/>
      <c r="W765" s="14"/>
      <c r="X765" s="1"/>
      <c r="Y765" s="1"/>
      <c r="Z765" s="1"/>
      <c r="AA765" s="1"/>
      <c r="AB765" s="1"/>
      <c r="AC765" s="1"/>
      <c r="AD765" s="8"/>
      <c r="AE765" s="8"/>
      <c r="AF765" s="8"/>
      <c r="AG765" s="8"/>
      <c r="AH765" s="9"/>
      <c r="AI765" s="8"/>
      <c r="AJ765" s="13"/>
      <c r="AK765" s="8"/>
      <c r="AL765" s="8"/>
      <c r="AM765" s="8"/>
      <c r="AN765" s="8"/>
      <c r="AO765" s="7"/>
      <c r="AP765" s="7"/>
      <c r="AQ765" s="7"/>
      <c r="AR765" s="7"/>
      <c r="AS765" s="7"/>
      <c r="AT765" s="7"/>
      <c r="AU765" s="8"/>
      <c r="AV765" s="8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7"/>
      <c r="BV765" s="7"/>
      <c r="BW765" s="8"/>
      <c r="BX765" s="8"/>
      <c r="BY765" s="8"/>
      <c r="BZ765" s="8"/>
      <c r="CA765" s="8"/>
      <c r="CC765" s="8"/>
      <c r="CE765" s="7"/>
      <c r="CF765" s="8"/>
      <c r="CG765" s="8"/>
      <c r="CH765" s="8"/>
      <c r="CI765" s="8"/>
      <c r="CJ765" s="8"/>
    </row>
    <row r="766" spans="1:88" x14ac:dyDescent="0.3">
      <c r="A766" s="1" t="s">
        <v>2764</v>
      </c>
      <c r="B766" s="1"/>
      <c r="C766" s="1" t="s">
        <v>1878</v>
      </c>
      <c r="D766" s="1"/>
      <c r="E766" s="1"/>
      <c r="F766" s="1"/>
      <c r="G766" s="1"/>
      <c r="H766" s="1">
        <v>14301.16</v>
      </c>
      <c r="I766" s="1">
        <v>-1.1100000000000001</v>
      </c>
      <c r="J766" s="12">
        <v>1158.6400000000001</v>
      </c>
      <c r="K766" s="5">
        <v>925.02</v>
      </c>
      <c r="L766" s="5">
        <v>1443.77</v>
      </c>
      <c r="M766" s="13">
        <f t="shared" si="26"/>
        <v>-1.1104465227237403E-2</v>
      </c>
      <c r="N766" s="13">
        <v>-1.270504026245145E-2</v>
      </c>
      <c r="O766" s="13">
        <v>-1.196300014953755E-2</v>
      </c>
      <c r="P766" s="13">
        <v>-5.5173648899971006E-3</v>
      </c>
      <c r="Q766" s="7"/>
      <c r="R766" s="8"/>
      <c r="S766" s="8"/>
      <c r="T766" s="8"/>
      <c r="U766" s="8"/>
      <c r="V766" s="13"/>
      <c r="W766" s="14"/>
      <c r="X766" s="1"/>
      <c r="Y766" s="1"/>
      <c r="Z766" s="1"/>
      <c r="AA766" s="1"/>
      <c r="AB766" s="1"/>
      <c r="AC766" s="1"/>
      <c r="AD766" s="8"/>
      <c r="AE766" s="8"/>
      <c r="AF766" s="8"/>
      <c r="AG766" s="8"/>
      <c r="AH766" s="9"/>
      <c r="AI766" s="8"/>
      <c r="AJ766" s="13"/>
      <c r="AK766" s="8"/>
      <c r="AL766" s="8"/>
      <c r="AM766" s="8"/>
      <c r="AN766" s="8"/>
      <c r="AO766" s="7"/>
      <c r="AP766" s="7"/>
      <c r="AQ766" s="7"/>
      <c r="AR766" s="7"/>
      <c r="AS766" s="7"/>
      <c r="AT766" s="7"/>
      <c r="AU766" s="8"/>
      <c r="AV766" s="8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7"/>
      <c r="BV766" s="7"/>
      <c r="BW766" s="8"/>
      <c r="BX766" s="8"/>
      <c r="BY766" s="8"/>
      <c r="BZ766" s="8"/>
      <c r="CA766" s="8"/>
      <c r="CC766" s="8"/>
      <c r="CE766" s="7"/>
      <c r="CF766" s="8"/>
      <c r="CG766" s="8"/>
      <c r="CH766" s="8"/>
      <c r="CI766" s="8"/>
      <c r="CJ766" s="8"/>
    </row>
    <row r="767" spans="1:88" x14ac:dyDescent="0.3">
      <c r="A767" s="1" t="s">
        <v>2765</v>
      </c>
      <c r="B767" s="1"/>
      <c r="C767" s="1" t="s">
        <v>1878</v>
      </c>
      <c r="D767" s="1"/>
      <c r="E767" s="1"/>
      <c r="F767" s="1"/>
      <c r="G767" s="1"/>
      <c r="H767" s="1">
        <v>14453.54</v>
      </c>
      <c r="I767" s="1">
        <v>1.06</v>
      </c>
      <c r="J767" s="12">
        <v>1172.8699999999999</v>
      </c>
      <c r="K767" s="5">
        <v>935.3</v>
      </c>
      <c r="L767" s="5">
        <v>1450.59</v>
      </c>
      <c r="M767" s="13">
        <f t="shared" si="26"/>
        <v>1.0655079727798444E-2</v>
      </c>
      <c r="N767" s="13">
        <v>1.2281640544085981E-2</v>
      </c>
      <c r="O767" s="13">
        <v>1.1113273226524889E-2</v>
      </c>
      <c r="P767" s="13">
        <v>4.7237440866618741E-3</v>
      </c>
      <c r="Q767" s="7"/>
      <c r="R767" s="8"/>
      <c r="S767" s="8"/>
      <c r="T767" s="8"/>
      <c r="U767" s="8"/>
      <c r="V767" s="13"/>
      <c r="W767" s="14"/>
      <c r="X767" s="1"/>
      <c r="Y767" s="1"/>
      <c r="Z767" s="1"/>
      <c r="AA767" s="1"/>
      <c r="AB767" s="1"/>
      <c r="AC767" s="1"/>
      <c r="AD767" s="8"/>
      <c r="AE767" s="8"/>
      <c r="AF767" s="8"/>
      <c r="AG767" s="8"/>
      <c r="AH767" s="9"/>
      <c r="AI767" s="8"/>
      <c r="AJ767" s="13"/>
      <c r="AK767" s="8"/>
      <c r="AL767" s="8"/>
      <c r="AM767" s="8"/>
      <c r="AN767" s="8"/>
      <c r="AO767" s="7"/>
      <c r="AP767" s="7"/>
      <c r="AQ767" s="7"/>
      <c r="AR767" s="7"/>
      <c r="AS767" s="7"/>
      <c r="AT767" s="7"/>
      <c r="AU767" s="8"/>
      <c r="AV767" s="8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7"/>
      <c r="BV767" s="7"/>
      <c r="BW767" s="8"/>
      <c r="BX767" s="8"/>
      <c r="BY767" s="8"/>
      <c r="BZ767" s="8"/>
      <c r="CA767" s="8"/>
      <c r="CC767" s="8"/>
      <c r="CE767" s="7"/>
      <c r="CF767" s="8"/>
      <c r="CG767" s="8"/>
      <c r="CH767" s="8"/>
      <c r="CI767" s="8"/>
      <c r="CJ767" s="8"/>
    </row>
    <row r="768" spans="1:88" x14ac:dyDescent="0.3">
      <c r="A768" s="1" t="s">
        <v>2766</v>
      </c>
      <c r="B768" s="1"/>
      <c r="C768" s="1" t="s">
        <v>1878</v>
      </c>
      <c r="D768" s="1"/>
      <c r="E768" s="1"/>
      <c r="F768" s="1"/>
      <c r="G768" s="1"/>
      <c r="H768" s="1">
        <v>14133.8</v>
      </c>
      <c r="I768" s="1">
        <v>-2.21</v>
      </c>
      <c r="J768" s="12">
        <v>1140.44</v>
      </c>
      <c r="K768" s="5">
        <v>926</v>
      </c>
      <c r="L768" s="5">
        <v>1445.64</v>
      </c>
      <c r="M768" s="13">
        <f t="shared" si="26"/>
        <v>-2.2121916153413079E-2</v>
      </c>
      <c r="N768" s="13">
        <v>-2.7650123202059729E-2</v>
      </c>
      <c r="O768" s="13">
        <v>-9.94333368972522E-3</v>
      </c>
      <c r="P768" s="13">
        <v>-3.4124046077801395E-3</v>
      </c>
      <c r="Q768" s="7"/>
      <c r="R768" s="8"/>
      <c r="S768" s="8"/>
      <c r="T768" s="8"/>
      <c r="U768" s="8"/>
      <c r="V768" s="13"/>
      <c r="W768" s="14"/>
      <c r="X768" s="1"/>
      <c r="Y768" s="1"/>
      <c r="Z768" s="1"/>
      <c r="AA768" s="1"/>
      <c r="AB768" s="1"/>
      <c r="AC768" s="1"/>
      <c r="AD768" s="8"/>
      <c r="AE768" s="8"/>
      <c r="AF768" s="8"/>
      <c r="AG768" s="8"/>
      <c r="AH768" s="9"/>
      <c r="AI768" s="8"/>
      <c r="AJ768" s="13"/>
      <c r="AK768" s="8"/>
      <c r="AL768" s="8"/>
      <c r="AM768" s="8"/>
      <c r="AN768" s="8"/>
      <c r="AO768" s="7"/>
      <c r="AP768" s="7"/>
      <c r="AQ768" s="7"/>
      <c r="AR768" s="7"/>
      <c r="AS768" s="7"/>
      <c r="AT768" s="7"/>
      <c r="AU768" s="8"/>
      <c r="AV768" s="8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7"/>
      <c r="BV768" s="7"/>
      <c r="BW768" s="8"/>
      <c r="BX768" s="8"/>
      <c r="BY768" s="8"/>
      <c r="BZ768" s="8"/>
      <c r="CA768" s="8"/>
      <c r="CC768" s="8"/>
      <c r="CE768" s="7"/>
      <c r="CF768" s="8"/>
      <c r="CG768" s="8"/>
      <c r="CH768" s="8"/>
      <c r="CI768" s="8"/>
      <c r="CJ768" s="8"/>
    </row>
    <row r="769" spans="1:88" x14ac:dyDescent="0.3">
      <c r="A769" s="1" t="s">
        <v>2767</v>
      </c>
      <c r="B769" s="1"/>
      <c r="C769" s="1" t="s">
        <v>1878</v>
      </c>
      <c r="D769" s="1"/>
      <c r="E769" s="1"/>
      <c r="F769" s="1"/>
      <c r="G769" s="1"/>
      <c r="H769" s="1">
        <v>13867.32</v>
      </c>
      <c r="I769" s="1">
        <v>-1.88</v>
      </c>
      <c r="J769" s="12">
        <v>1117.55</v>
      </c>
      <c r="K769" s="5">
        <v>911.61</v>
      </c>
      <c r="L769" s="5">
        <v>1415.84</v>
      </c>
      <c r="M769" s="13">
        <f t="shared" si="26"/>
        <v>-1.8854094440277858E-2</v>
      </c>
      <c r="N769" s="13">
        <v>-2.0071200589246385E-2</v>
      </c>
      <c r="O769" s="13">
        <v>-1.5539956803455657E-2</v>
      </c>
      <c r="P769" s="13">
        <v>-2.0613707423701721E-2</v>
      </c>
      <c r="Q769" s="7"/>
      <c r="R769" s="8"/>
      <c r="S769" s="8"/>
      <c r="T769" s="8"/>
      <c r="U769" s="8"/>
      <c r="V769" s="13"/>
      <c r="W769" s="14"/>
      <c r="X769" s="1"/>
      <c r="Y769" s="1"/>
      <c r="Z769" s="1"/>
      <c r="AA769" s="1"/>
      <c r="AB769" s="1"/>
      <c r="AC769" s="1"/>
      <c r="AD769" s="8"/>
      <c r="AE769" s="8"/>
      <c r="AF769" s="8"/>
      <c r="AG769" s="8"/>
      <c r="AH769" s="9"/>
      <c r="AI769" s="8"/>
      <c r="AJ769" s="13"/>
      <c r="AK769" s="8"/>
      <c r="AL769" s="8"/>
      <c r="AM769" s="8"/>
      <c r="AN769" s="8"/>
      <c r="AO769" s="7"/>
      <c r="AP769" s="7"/>
      <c r="AQ769" s="7"/>
      <c r="AR769" s="7"/>
      <c r="AS769" s="7"/>
      <c r="AT769" s="7"/>
      <c r="AU769" s="8"/>
      <c r="AV769" s="8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7"/>
      <c r="BV769" s="7"/>
      <c r="BW769" s="8"/>
      <c r="BX769" s="8"/>
      <c r="BY769" s="8"/>
      <c r="BZ769" s="8"/>
      <c r="CA769" s="8"/>
      <c r="CC769" s="8"/>
      <c r="CE769" s="7"/>
      <c r="CF769" s="8"/>
      <c r="CG769" s="8"/>
      <c r="CH769" s="8"/>
      <c r="CI769" s="8"/>
      <c r="CJ769" s="8"/>
    </row>
    <row r="770" spans="1:88" x14ac:dyDescent="0.3">
      <c r="A770" s="1" t="s">
        <v>2768</v>
      </c>
      <c r="B770" s="1"/>
      <c r="C770" s="1" t="s">
        <v>1878</v>
      </c>
      <c r="D770" s="1"/>
      <c r="E770" s="1"/>
      <c r="F770" s="1"/>
      <c r="G770" s="1"/>
      <c r="H770" s="1">
        <v>13886.61</v>
      </c>
      <c r="I770" s="1">
        <v>0.13</v>
      </c>
      <c r="J770" s="12">
        <v>1121.24</v>
      </c>
      <c r="K770" s="5">
        <v>910.12</v>
      </c>
      <c r="L770" s="5">
        <v>1428.04</v>
      </c>
      <c r="M770" s="13">
        <f t="shared" si="26"/>
        <v>1.391040229835383E-3</v>
      </c>
      <c r="N770" s="13">
        <v>3.3018656883361253E-3</v>
      </c>
      <c r="O770" s="13">
        <v>-1.634470881188288E-3</v>
      </c>
      <c r="P770" s="13">
        <v>8.6167928579501396E-3</v>
      </c>
      <c r="Q770" s="7"/>
      <c r="R770" s="8"/>
      <c r="S770" s="8"/>
      <c r="T770" s="8"/>
      <c r="U770" s="8"/>
      <c r="V770" s="13"/>
      <c r="W770" s="14"/>
      <c r="X770" s="1"/>
      <c r="Y770" s="1"/>
      <c r="Z770" s="1"/>
      <c r="AA770" s="1"/>
      <c r="AB770" s="1"/>
      <c r="AC770" s="1"/>
      <c r="AD770" s="8"/>
      <c r="AE770" s="8"/>
      <c r="AF770" s="8"/>
      <c r="AG770" s="8"/>
      <c r="AH770" s="9"/>
      <c r="AI770" s="8"/>
      <c r="AJ770" s="13"/>
      <c r="AK770" s="8"/>
      <c r="AL770" s="8"/>
      <c r="AM770" s="8"/>
      <c r="AN770" s="8"/>
      <c r="AO770" s="7"/>
      <c r="AP770" s="7"/>
      <c r="AQ770" s="7"/>
      <c r="AR770" s="7"/>
      <c r="AS770" s="7"/>
      <c r="AT770" s="7"/>
      <c r="AU770" s="8"/>
      <c r="AV770" s="8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7"/>
      <c r="BV770" s="7"/>
      <c r="BW770" s="8"/>
      <c r="BX770" s="8"/>
      <c r="BY770" s="8"/>
      <c r="BZ770" s="8"/>
      <c r="CA770" s="8"/>
      <c r="CC770" s="8"/>
      <c r="CE770" s="7"/>
      <c r="CF770" s="8"/>
      <c r="CG770" s="8"/>
      <c r="CH770" s="8"/>
      <c r="CI770" s="8"/>
      <c r="CJ770" s="8"/>
    </row>
    <row r="771" spans="1:88" x14ac:dyDescent="0.3">
      <c r="A771" s="1" t="s">
        <v>2769</v>
      </c>
      <c r="B771" s="1"/>
      <c r="C771" s="1" t="s">
        <v>1878</v>
      </c>
      <c r="D771" s="1"/>
      <c r="E771" s="1"/>
      <c r="F771" s="1"/>
      <c r="G771" s="1"/>
      <c r="H771" s="1">
        <v>13923.86</v>
      </c>
      <c r="I771" s="1">
        <v>0.26</v>
      </c>
      <c r="J771" s="12">
        <v>1125.9100000000001</v>
      </c>
      <c r="K771" s="5">
        <v>905.8</v>
      </c>
      <c r="L771" s="5">
        <v>1430.46</v>
      </c>
      <c r="M771" s="13">
        <f t="shared" si="26"/>
        <v>2.6824401347773641E-3</v>
      </c>
      <c r="N771" s="13">
        <v>4.1650315721879494E-3</v>
      </c>
      <c r="O771" s="13">
        <v>-4.7466268184416238E-3</v>
      </c>
      <c r="P771" s="13">
        <v>1.6946304025098335E-3</v>
      </c>
      <c r="Q771" s="7"/>
      <c r="R771" s="8"/>
      <c r="S771" s="8"/>
      <c r="T771" s="8"/>
      <c r="U771" s="8"/>
      <c r="V771" s="13"/>
      <c r="W771" s="14"/>
      <c r="X771" s="1"/>
      <c r="Y771" s="1"/>
      <c r="Z771" s="1"/>
      <c r="AA771" s="1"/>
      <c r="AB771" s="1"/>
      <c r="AC771" s="1"/>
      <c r="AD771" s="8"/>
      <c r="AE771" s="8"/>
      <c r="AF771" s="8"/>
      <c r="AG771" s="8"/>
      <c r="AH771" s="9"/>
      <c r="AI771" s="8"/>
      <c r="AJ771" s="13"/>
      <c r="AK771" s="8"/>
      <c r="AL771" s="8"/>
      <c r="AM771" s="8"/>
      <c r="AN771" s="8"/>
      <c r="AO771" s="7"/>
      <c r="AP771" s="7"/>
      <c r="AQ771" s="7"/>
      <c r="AR771" s="7"/>
      <c r="AS771" s="7"/>
      <c r="AT771" s="7"/>
      <c r="AU771" s="8"/>
      <c r="AV771" s="8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7"/>
      <c r="BV771" s="7"/>
      <c r="BW771" s="8"/>
      <c r="BX771" s="8"/>
      <c r="BY771" s="8"/>
      <c r="BZ771" s="8"/>
      <c r="CA771" s="8"/>
      <c r="CC771" s="8"/>
      <c r="CE771" s="7"/>
      <c r="CF771" s="8"/>
      <c r="CG771" s="8"/>
      <c r="CH771" s="8"/>
      <c r="CI771" s="8"/>
      <c r="CJ771" s="8"/>
    </row>
    <row r="772" spans="1:88" x14ac:dyDescent="0.3">
      <c r="A772" s="1" t="s">
        <v>2770</v>
      </c>
      <c r="B772" s="1"/>
      <c r="C772" s="1" t="s">
        <v>1878</v>
      </c>
      <c r="D772" s="1"/>
      <c r="E772" s="1"/>
      <c r="F772" s="1"/>
      <c r="G772" s="1"/>
      <c r="H772" s="1">
        <v>13783.66</v>
      </c>
      <c r="I772" s="1">
        <v>-1</v>
      </c>
      <c r="J772" s="12">
        <v>1111.43</v>
      </c>
      <c r="K772" s="5">
        <v>901.76</v>
      </c>
      <c r="L772" s="5">
        <v>1439.7</v>
      </c>
      <c r="M772" s="13">
        <f t="shared" ref="M772:M835" si="27">H772/H771-1</f>
        <v>-1.0069046945315518E-2</v>
      </c>
      <c r="N772" s="13">
        <v>-1.286070822712293E-2</v>
      </c>
      <c r="O772" s="13">
        <v>-4.4601457275336154E-3</v>
      </c>
      <c r="P772" s="13">
        <v>6.4594605930958782E-3</v>
      </c>
      <c r="Q772" s="7"/>
      <c r="R772" s="8"/>
      <c r="S772" s="8"/>
      <c r="T772" s="8"/>
      <c r="U772" s="8"/>
      <c r="V772" s="13"/>
      <c r="W772" s="14"/>
      <c r="X772" s="1"/>
      <c r="Y772" s="1"/>
      <c r="Z772" s="1"/>
      <c r="AA772" s="1"/>
      <c r="AB772" s="1"/>
      <c r="AC772" s="1"/>
      <c r="AD772" s="8"/>
      <c r="AE772" s="8"/>
      <c r="AF772" s="8"/>
      <c r="AG772" s="8"/>
      <c r="AH772" s="9"/>
      <c r="AI772" s="8"/>
      <c r="AJ772" s="13"/>
      <c r="AK772" s="8"/>
      <c r="AL772" s="8"/>
      <c r="AM772" s="8"/>
      <c r="AN772" s="8"/>
      <c r="AO772" s="7"/>
      <c r="AP772" s="7"/>
      <c r="AQ772" s="7"/>
      <c r="AR772" s="7"/>
      <c r="AS772" s="7"/>
      <c r="AT772" s="7"/>
      <c r="AU772" s="8"/>
      <c r="AV772" s="8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7"/>
      <c r="BV772" s="7"/>
      <c r="BW772" s="8"/>
      <c r="BX772" s="8"/>
      <c r="BY772" s="8"/>
      <c r="BZ772" s="8"/>
      <c r="CA772" s="8"/>
      <c r="CC772" s="8"/>
      <c r="CE772" s="7"/>
      <c r="CF772" s="8"/>
      <c r="CG772" s="8"/>
      <c r="CH772" s="8"/>
      <c r="CI772" s="8"/>
      <c r="CJ772" s="8"/>
    </row>
    <row r="773" spans="1:88" x14ac:dyDescent="0.3">
      <c r="A773" s="1" t="s">
        <v>2771</v>
      </c>
      <c r="B773" s="1"/>
      <c r="C773" s="1" t="s">
        <v>1878</v>
      </c>
      <c r="D773" s="1"/>
      <c r="E773" s="1"/>
      <c r="F773" s="1"/>
      <c r="G773" s="1"/>
      <c r="H773" s="1">
        <v>13844.75</v>
      </c>
      <c r="I773" s="1">
        <v>0.44</v>
      </c>
      <c r="J773" s="12">
        <v>1115.8699999999999</v>
      </c>
      <c r="K773" s="5">
        <v>904.21</v>
      </c>
      <c r="L773" s="5">
        <v>1458.02</v>
      </c>
      <c r="M773" s="13">
        <f t="shared" si="27"/>
        <v>4.4320594094746646E-3</v>
      </c>
      <c r="N773" s="13">
        <v>3.9948534770519739E-3</v>
      </c>
      <c r="O773" s="13">
        <v>2.7169091554293257E-3</v>
      </c>
      <c r="P773" s="13">
        <v>1.2724873237480061E-2</v>
      </c>
      <c r="Q773" s="7"/>
      <c r="R773" s="8"/>
      <c r="S773" s="8"/>
      <c r="T773" s="8"/>
      <c r="U773" s="8"/>
      <c r="V773" s="13"/>
      <c r="W773" s="14"/>
      <c r="X773" s="1"/>
      <c r="Y773" s="1"/>
      <c r="Z773" s="1"/>
      <c r="AA773" s="1"/>
      <c r="AB773" s="1"/>
      <c r="AC773" s="1"/>
      <c r="AD773" s="8"/>
      <c r="AE773" s="8"/>
      <c r="AF773" s="8"/>
      <c r="AG773" s="8"/>
      <c r="AH773" s="9"/>
      <c r="AI773" s="8"/>
      <c r="AJ773" s="13"/>
      <c r="AK773" s="8"/>
      <c r="AL773" s="8"/>
      <c r="AM773" s="8"/>
      <c r="AN773" s="8"/>
      <c r="AO773" s="7"/>
      <c r="AP773" s="7"/>
      <c r="AQ773" s="7"/>
      <c r="AR773" s="7"/>
      <c r="AS773" s="7"/>
      <c r="AT773" s="7"/>
      <c r="AU773" s="8"/>
      <c r="AV773" s="8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7"/>
      <c r="BV773" s="7"/>
      <c r="BW773" s="8"/>
      <c r="BX773" s="8"/>
      <c r="BY773" s="8"/>
      <c r="BZ773" s="8"/>
      <c r="CA773" s="8"/>
      <c r="CC773" s="8"/>
      <c r="CE773" s="7"/>
      <c r="CF773" s="8"/>
      <c r="CG773" s="8"/>
      <c r="CH773" s="8"/>
      <c r="CI773" s="8"/>
      <c r="CJ773" s="8"/>
    </row>
    <row r="774" spans="1:88" x14ac:dyDescent="0.3">
      <c r="A774" s="1" t="s">
        <v>2772</v>
      </c>
      <c r="B774" s="1"/>
      <c r="C774" s="1" t="s">
        <v>1878</v>
      </c>
      <c r="D774" s="1"/>
      <c r="E774" s="1"/>
      <c r="F774" s="1"/>
      <c r="G774" s="1"/>
      <c r="H774" s="1">
        <v>14125.43</v>
      </c>
      <c r="I774" s="1">
        <v>2.02</v>
      </c>
      <c r="J774" s="12">
        <v>1138.48</v>
      </c>
      <c r="K774" s="5">
        <v>916.75</v>
      </c>
      <c r="L774" s="5">
        <v>1488.57</v>
      </c>
      <c r="M774" s="13">
        <f t="shared" si="27"/>
        <v>2.0273388829700867E-2</v>
      </c>
      <c r="N774" s="13">
        <v>2.0262216924910703E-2</v>
      </c>
      <c r="O774" s="13">
        <v>1.3868459760453922E-2</v>
      </c>
      <c r="P774" s="13">
        <v>2.0953073346044571E-2</v>
      </c>
      <c r="Q774" s="7"/>
      <c r="R774" s="8"/>
      <c r="S774" s="8"/>
      <c r="T774" s="8"/>
      <c r="U774" s="8"/>
      <c r="V774" s="13"/>
      <c r="W774" s="14"/>
      <c r="X774" s="1"/>
      <c r="Y774" s="1"/>
      <c r="Z774" s="1"/>
      <c r="AA774" s="1"/>
      <c r="AB774" s="1"/>
      <c r="AC774" s="1"/>
      <c r="AD774" s="8"/>
      <c r="AE774" s="8"/>
      <c r="AF774" s="8"/>
      <c r="AG774" s="8"/>
      <c r="AH774" s="9"/>
      <c r="AI774" s="8"/>
      <c r="AJ774" s="13"/>
      <c r="AK774" s="8"/>
      <c r="AL774" s="8"/>
      <c r="AM774" s="8"/>
      <c r="AN774" s="8"/>
      <c r="AO774" s="7"/>
      <c r="AP774" s="7"/>
      <c r="AQ774" s="7"/>
      <c r="AR774" s="7"/>
      <c r="AS774" s="7"/>
      <c r="AT774" s="7"/>
      <c r="AU774" s="8"/>
      <c r="AV774" s="8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7"/>
      <c r="BV774" s="7"/>
      <c r="BW774" s="8"/>
      <c r="BX774" s="8"/>
      <c r="BY774" s="8"/>
      <c r="BZ774" s="8"/>
      <c r="CA774" s="8"/>
      <c r="CC774" s="8"/>
      <c r="CE774" s="7"/>
      <c r="CF774" s="8"/>
      <c r="CG774" s="8"/>
      <c r="CH774" s="8"/>
      <c r="CI774" s="8"/>
      <c r="CJ774" s="8"/>
    </row>
    <row r="775" spans="1:88" x14ac:dyDescent="0.3">
      <c r="A775" s="1" t="s">
        <v>2773</v>
      </c>
      <c r="B775" s="1"/>
      <c r="C775" s="1" t="s">
        <v>1878</v>
      </c>
      <c r="D775" s="1"/>
      <c r="E775" s="1"/>
      <c r="F775" s="1"/>
      <c r="G775" s="1"/>
      <c r="H775" s="1">
        <v>13871.99</v>
      </c>
      <c r="I775" s="1">
        <v>-1.79</v>
      </c>
      <c r="J775" s="12">
        <v>1113.26</v>
      </c>
      <c r="K775" s="5">
        <v>905.53</v>
      </c>
      <c r="L775" s="5">
        <v>1471.66</v>
      </c>
      <c r="M775" s="13">
        <f t="shared" si="27"/>
        <v>-1.7942108665010559E-2</v>
      </c>
      <c r="N775" s="13">
        <v>-2.2152343475511205E-2</v>
      </c>
      <c r="O775" s="13">
        <v>-1.2238887373875129E-2</v>
      </c>
      <c r="P775" s="13">
        <v>-1.1359895738863424E-2</v>
      </c>
      <c r="Q775" s="7"/>
      <c r="R775" s="8"/>
      <c r="S775" s="8"/>
      <c r="T775" s="8"/>
      <c r="U775" s="8"/>
      <c r="V775" s="13"/>
      <c r="W775" s="14"/>
      <c r="X775" s="1"/>
      <c r="Y775" s="1"/>
      <c r="Z775" s="1"/>
      <c r="AA775" s="1"/>
      <c r="AB775" s="1"/>
      <c r="AC775" s="1"/>
      <c r="AD775" s="8"/>
      <c r="AE775" s="8"/>
      <c r="AF775" s="8"/>
      <c r="AG775" s="8"/>
      <c r="AH775" s="9"/>
      <c r="AI775" s="8"/>
      <c r="AJ775" s="13"/>
      <c r="AK775" s="8"/>
      <c r="AL775" s="8"/>
      <c r="AM775" s="8"/>
      <c r="AN775" s="8"/>
      <c r="AO775" s="7"/>
      <c r="AP775" s="7"/>
      <c r="AQ775" s="7"/>
      <c r="AR775" s="7"/>
      <c r="AS775" s="7"/>
      <c r="AT775" s="7"/>
      <c r="AU775" s="8"/>
      <c r="AV775" s="8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7"/>
      <c r="BV775" s="7"/>
      <c r="BW775" s="8"/>
      <c r="BX775" s="8"/>
      <c r="BY775" s="8"/>
      <c r="BZ775" s="8"/>
      <c r="CA775" s="8"/>
      <c r="CC775" s="8"/>
      <c r="CE775" s="7"/>
      <c r="CF775" s="8"/>
      <c r="CG775" s="8"/>
      <c r="CH775" s="8"/>
      <c r="CI775" s="8"/>
      <c r="CJ775" s="8"/>
    </row>
    <row r="776" spans="1:88" x14ac:dyDescent="0.3">
      <c r="A776" s="1" t="s">
        <v>2774</v>
      </c>
      <c r="B776" s="1"/>
      <c r="C776" s="1" t="s">
        <v>1878</v>
      </c>
      <c r="D776" s="1"/>
      <c r="E776" s="1"/>
      <c r="F776" s="1"/>
      <c r="G776" s="1"/>
      <c r="H776" s="1">
        <v>13877.99</v>
      </c>
      <c r="I776" s="1">
        <v>0.04</v>
      </c>
      <c r="J776" s="12">
        <v>1111.32</v>
      </c>
      <c r="K776" s="5">
        <v>906.11</v>
      </c>
      <c r="L776" s="5">
        <v>1453.69</v>
      </c>
      <c r="M776" s="13">
        <f t="shared" si="27"/>
        <v>4.3252626335510413E-4</v>
      </c>
      <c r="N776" s="13">
        <v>-1.7426297540557023E-3</v>
      </c>
      <c r="O776" s="13">
        <v>6.4050887325661776E-4</v>
      </c>
      <c r="P776" s="13">
        <v>-1.2210700841226885E-2</v>
      </c>
      <c r="Q776" s="7"/>
      <c r="R776" s="8"/>
      <c r="S776" s="8"/>
      <c r="T776" s="8"/>
      <c r="U776" s="8"/>
      <c r="V776" s="13"/>
      <c r="W776" s="14"/>
      <c r="X776" s="1"/>
      <c r="Y776" s="1"/>
      <c r="Z776" s="1"/>
      <c r="AA776" s="1"/>
      <c r="AB776" s="1"/>
      <c r="AC776" s="1"/>
      <c r="AD776" s="8"/>
      <c r="AE776" s="8"/>
      <c r="AF776" s="8"/>
      <c r="AG776" s="8"/>
      <c r="AH776" s="9"/>
      <c r="AI776" s="8"/>
      <c r="AJ776" s="13"/>
      <c r="AK776" s="8"/>
      <c r="AL776" s="8"/>
      <c r="AM776" s="8"/>
      <c r="AN776" s="8"/>
      <c r="AO776" s="7"/>
      <c r="AP776" s="7"/>
      <c r="AQ776" s="7"/>
      <c r="AR776" s="7"/>
      <c r="AS776" s="7"/>
      <c r="AT776" s="7"/>
      <c r="AU776" s="8"/>
      <c r="AV776" s="8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7"/>
      <c r="BV776" s="7"/>
      <c r="BW776" s="8"/>
      <c r="BX776" s="8"/>
      <c r="BY776" s="8"/>
      <c r="BZ776" s="8"/>
      <c r="CA776" s="8"/>
      <c r="CC776" s="8"/>
      <c r="CE776" s="7"/>
      <c r="CF776" s="8"/>
      <c r="CG776" s="8"/>
      <c r="CH776" s="8"/>
      <c r="CI776" s="8"/>
      <c r="CJ776" s="8"/>
    </row>
    <row r="777" spans="1:88" x14ac:dyDescent="0.3">
      <c r="A777" s="1" t="s">
        <v>2775</v>
      </c>
      <c r="B777" s="1"/>
      <c r="C777" s="1" t="s">
        <v>1878</v>
      </c>
      <c r="D777" s="1"/>
      <c r="E777" s="1"/>
      <c r="F777" s="1"/>
      <c r="G777" s="1"/>
      <c r="H777" s="1">
        <v>13694.82</v>
      </c>
      <c r="I777" s="1">
        <v>-1.31</v>
      </c>
      <c r="J777" s="12">
        <v>1090.3499999999999</v>
      </c>
      <c r="K777" s="5">
        <v>903.53</v>
      </c>
      <c r="L777" s="5">
        <v>1444.69</v>
      </c>
      <c r="M777" s="13">
        <f t="shared" si="27"/>
        <v>-1.3198597203197271E-2</v>
      </c>
      <c r="N777" s="13">
        <v>-1.8869452542921938E-2</v>
      </c>
      <c r="O777" s="13">
        <v>-2.8473364161084591E-3</v>
      </c>
      <c r="P777" s="13">
        <v>-6.1911411648976067E-3</v>
      </c>
      <c r="Q777" s="7"/>
      <c r="R777" s="8"/>
      <c r="S777" s="8"/>
      <c r="T777" s="8"/>
      <c r="U777" s="8"/>
      <c r="V777" s="13"/>
      <c r="W777" s="14"/>
      <c r="X777" s="1"/>
      <c r="Y777" s="1"/>
      <c r="Z777" s="1"/>
      <c r="AA777" s="1"/>
      <c r="AB777" s="1"/>
      <c r="AC777" s="1"/>
      <c r="AD777" s="8"/>
      <c r="AE777" s="8"/>
      <c r="AF777" s="8"/>
      <c r="AG777" s="8"/>
      <c r="AH777" s="9"/>
      <c r="AI777" s="8"/>
      <c r="AJ777" s="13"/>
      <c r="AK777" s="8"/>
      <c r="AL777" s="8"/>
      <c r="AM777" s="8"/>
      <c r="AN777" s="8"/>
      <c r="AO777" s="7"/>
      <c r="AP777" s="7"/>
      <c r="AQ777" s="7"/>
      <c r="AR777" s="7"/>
      <c r="AS777" s="7"/>
      <c r="AT777" s="7"/>
      <c r="AU777" s="8"/>
      <c r="AV777" s="8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7"/>
      <c r="BV777" s="7"/>
      <c r="BW777" s="8"/>
      <c r="BX777" s="8"/>
      <c r="BY777" s="8"/>
      <c r="BZ777" s="8"/>
      <c r="CA777" s="8"/>
      <c r="CC777" s="8"/>
      <c r="CE777" s="7"/>
      <c r="CF777" s="8"/>
      <c r="CG777" s="8"/>
      <c r="CH777" s="8"/>
      <c r="CI777" s="8"/>
      <c r="CJ777" s="8"/>
    </row>
    <row r="778" spans="1:88" x14ac:dyDescent="0.3">
      <c r="A778" s="1" t="s">
        <v>2776</v>
      </c>
      <c r="B778" s="1"/>
      <c r="C778" s="1" t="s">
        <v>1878</v>
      </c>
      <c r="D778" s="1"/>
      <c r="E778" s="1"/>
      <c r="F778" s="1"/>
      <c r="G778" s="1"/>
      <c r="H778" s="1">
        <v>13797.26</v>
      </c>
      <c r="I778" s="1">
        <v>0.74</v>
      </c>
      <c r="J778" s="12">
        <v>1099.1500000000001</v>
      </c>
      <c r="K778" s="5">
        <v>907.73</v>
      </c>
      <c r="L778" s="5">
        <v>1456.66</v>
      </c>
      <c r="M778" s="13">
        <f t="shared" si="27"/>
        <v>7.480200542979043E-3</v>
      </c>
      <c r="N778" s="13">
        <v>8.0708029531804115E-3</v>
      </c>
      <c r="O778" s="13">
        <v>4.6484344736754668E-3</v>
      </c>
      <c r="P778" s="13">
        <v>8.2855145394513663E-3</v>
      </c>
      <c r="Q778" s="7"/>
      <c r="R778" s="8"/>
      <c r="S778" s="8"/>
      <c r="T778" s="8"/>
      <c r="U778" s="8"/>
      <c r="V778" s="13"/>
      <c r="W778" s="14"/>
      <c r="X778" s="1"/>
      <c r="Y778" s="1"/>
      <c r="Z778" s="1"/>
      <c r="AA778" s="1"/>
      <c r="AB778" s="1"/>
      <c r="AC778" s="1"/>
      <c r="AD778" s="8"/>
      <c r="AE778" s="8"/>
      <c r="AF778" s="8"/>
      <c r="AG778" s="8"/>
      <c r="AH778" s="9"/>
      <c r="AI778" s="8"/>
      <c r="AJ778" s="13"/>
      <c r="AK778" s="8"/>
      <c r="AL778" s="8"/>
      <c r="AM778" s="8"/>
      <c r="AN778" s="8"/>
      <c r="AO778" s="7"/>
      <c r="AP778" s="7"/>
      <c r="AQ778" s="7"/>
      <c r="AR778" s="7"/>
      <c r="AS778" s="7"/>
      <c r="AT778" s="7"/>
      <c r="AU778" s="8"/>
      <c r="AV778" s="8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7"/>
      <c r="BV778" s="7"/>
      <c r="BW778" s="8"/>
      <c r="BX778" s="8"/>
      <c r="BY778" s="8"/>
      <c r="BZ778" s="8"/>
      <c r="CA778" s="8"/>
      <c r="CC778" s="8"/>
      <c r="CE778" s="7"/>
      <c r="CF778" s="8"/>
      <c r="CG778" s="8"/>
      <c r="CH778" s="8"/>
      <c r="CI778" s="8"/>
      <c r="CJ778" s="8"/>
    </row>
    <row r="779" spans="1:88" x14ac:dyDescent="0.3">
      <c r="A779" s="1" t="s">
        <v>2777</v>
      </c>
      <c r="B779" s="1"/>
      <c r="C779" s="1" t="s">
        <v>1878</v>
      </c>
      <c r="D779" s="1"/>
      <c r="E779" s="1"/>
      <c r="F779" s="1"/>
      <c r="G779" s="1"/>
      <c r="H779" s="1">
        <v>13871.4</v>
      </c>
      <c r="I779" s="1">
        <v>0.53</v>
      </c>
      <c r="J779" s="12">
        <v>1109.03</v>
      </c>
      <c r="K779" s="5">
        <v>904.72</v>
      </c>
      <c r="L779" s="5">
        <v>1463.07</v>
      </c>
      <c r="M779" s="13">
        <f t="shared" si="27"/>
        <v>5.3735306865276833E-3</v>
      </c>
      <c r="N779" s="13">
        <v>8.9887640449437534E-3</v>
      </c>
      <c r="O779" s="13">
        <v>-3.3159639981051869E-3</v>
      </c>
      <c r="P779" s="13">
        <v>4.4004778053903237E-3</v>
      </c>
      <c r="Q779" s="7"/>
      <c r="R779" s="8"/>
      <c r="S779" s="8"/>
      <c r="T779" s="8"/>
      <c r="U779" s="8"/>
      <c r="V779" s="13"/>
      <c r="W779" s="14"/>
      <c r="X779" s="1"/>
      <c r="Y779" s="1"/>
      <c r="Z779" s="1"/>
      <c r="AA779" s="1"/>
      <c r="AB779" s="1"/>
      <c r="AC779" s="1"/>
      <c r="AD779" s="8"/>
      <c r="AE779" s="8"/>
      <c r="AF779" s="8"/>
      <c r="AG779" s="8"/>
      <c r="AH779" s="9"/>
      <c r="AI779" s="8"/>
      <c r="AJ779" s="13"/>
      <c r="AK779" s="8"/>
      <c r="AL779" s="8"/>
      <c r="AM779" s="8"/>
      <c r="AN779" s="8"/>
      <c r="AO779" s="7"/>
      <c r="AP779" s="7"/>
      <c r="AQ779" s="7"/>
      <c r="AR779" s="7"/>
      <c r="AS779" s="7"/>
      <c r="AT779" s="7"/>
      <c r="AU779" s="8"/>
      <c r="AV779" s="8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7"/>
      <c r="BV779" s="7"/>
      <c r="BW779" s="8"/>
      <c r="BX779" s="8"/>
      <c r="BY779" s="8"/>
      <c r="BZ779" s="8"/>
      <c r="CA779" s="8"/>
      <c r="CC779" s="8"/>
      <c r="CE779" s="7"/>
      <c r="CF779" s="8"/>
      <c r="CG779" s="8"/>
      <c r="CH779" s="8"/>
      <c r="CI779" s="8"/>
      <c r="CJ779" s="8"/>
    </row>
    <row r="780" spans="1:88" x14ac:dyDescent="0.3">
      <c r="A780" s="1" t="s">
        <v>2778</v>
      </c>
      <c r="B780" s="1"/>
      <c r="C780" s="1" t="s">
        <v>1878</v>
      </c>
      <c r="D780" s="1"/>
      <c r="E780" s="1"/>
      <c r="F780" s="1"/>
      <c r="G780" s="1"/>
      <c r="H780" s="1">
        <v>13918.78</v>
      </c>
      <c r="I780" s="1">
        <v>0.34</v>
      </c>
      <c r="J780" s="12">
        <v>1114.8800000000001</v>
      </c>
      <c r="K780" s="5">
        <v>906.74</v>
      </c>
      <c r="L780" s="5">
        <v>1459.37</v>
      </c>
      <c r="M780" s="13">
        <f t="shared" si="27"/>
        <v>3.4156610003317489E-3</v>
      </c>
      <c r="N780" s="13">
        <v>5.2748798499591132E-3</v>
      </c>
      <c r="O780" s="13">
        <v>2.2327349898310089E-3</v>
      </c>
      <c r="P780" s="13">
        <v>-2.528928896088356E-3</v>
      </c>
      <c r="Q780" s="7"/>
      <c r="R780" s="8"/>
      <c r="S780" s="8"/>
      <c r="T780" s="8"/>
      <c r="U780" s="8"/>
      <c r="V780" s="13"/>
      <c r="W780" s="14"/>
      <c r="X780" s="1"/>
      <c r="Y780" s="1"/>
      <c r="Z780" s="1"/>
      <c r="AA780" s="1"/>
      <c r="AB780" s="1"/>
      <c r="AC780" s="1"/>
      <c r="AD780" s="8"/>
      <c r="AE780" s="8"/>
      <c r="AF780" s="8"/>
      <c r="AG780" s="8"/>
      <c r="AH780" s="9"/>
      <c r="AI780" s="8"/>
      <c r="AJ780" s="13"/>
      <c r="AK780" s="8"/>
      <c r="AL780" s="8"/>
      <c r="AM780" s="8"/>
      <c r="AN780" s="8"/>
      <c r="AO780" s="7"/>
      <c r="AP780" s="7"/>
      <c r="AQ780" s="7"/>
      <c r="AR780" s="7"/>
      <c r="AS780" s="7"/>
      <c r="AT780" s="7"/>
      <c r="AU780" s="8"/>
      <c r="AV780" s="8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7"/>
      <c r="BV780" s="7"/>
      <c r="BW780" s="8"/>
      <c r="BX780" s="8"/>
      <c r="BY780" s="8"/>
      <c r="BZ780" s="8"/>
      <c r="CA780" s="8"/>
      <c r="CC780" s="8"/>
      <c r="CE780" s="7"/>
      <c r="CF780" s="8"/>
      <c r="CG780" s="8"/>
      <c r="CH780" s="8"/>
      <c r="CI780" s="8"/>
      <c r="CJ780" s="8"/>
    </row>
    <row r="781" spans="1:88" x14ac:dyDescent="0.3">
      <c r="A781" s="1" t="s">
        <v>2779</v>
      </c>
      <c r="B781" s="1"/>
      <c r="C781" s="1" t="s">
        <v>1878</v>
      </c>
      <c r="D781" s="1"/>
      <c r="E781" s="1"/>
      <c r="F781" s="1"/>
      <c r="G781" s="1"/>
      <c r="H781" s="1">
        <v>13806.1</v>
      </c>
      <c r="I781" s="1">
        <v>-0.8</v>
      </c>
      <c r="J781" s="12">
        <v>1101.58</v>
      </c>
      <c r="K781" s="5">
        <v>910.7</v>
      </c>
      <c r="L781" s="5">
        <v>1456.71</v>
      </c>
      <c r="M781" s="13">
        <f t="shared" si="27"/>
        <v>-8.0955371088557992E-3</v>
      </c>
      <c r="N781" s="13">
        <v>-1.1929535017221715E-2</v>
      </c>
      <c r="O781" s="13">
        <v>4.3672938218233259E-3</v>
      </c>
      <c r="P781" s="13">
        <v>-1.8227043176164415E-3</v>
      </c>
      <c r="Q781" s="7"/>
      <c r="R781" s="8"/>
      <c r="S781" s="8"/>
      <c r="T781" s="8"/>
      <c r="U781" s="8"/>
      <c r="V781" s="13"/>
      <c r="W781" s="14"/>
      <c r="X781" s="1"/>
      <c r="Y781" s="1"/>
      <c r="Z781" s="1"/>
      <c r="AA781" s="1"/>
      <c r="AB781" s="1"/>
      <c r="AC781" s="1"/>
      <c r="AD781" s="8"/>
      <c r="AE781" s="8"/>
      <c r="AF781" s="8"/>
      <c r="AG781" s="8"/>
      <c r="AH781" s="9"/>
      <c r="AI781" s="8"/>
      <c r="AJ781" s="13"/>
      <c r="AK781" s="8"/>
      <c r="AL781" s="8"/>
      <c r="AM781" s="8"/>
      <c r="AN781" s="8"/>
      <c r="AO781" s="7"/>
      <c r="AP781" s="7"/>
      <c r="AQ781" s="7"/>
      <c r="AR781" s="7"/>
      <c r="AS781" s="7"/>
      <c r="AT781" s="7"/>
      <c r="AU781" s="8"/>
      <c r="AV781" s="8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7"/>
      <c r="BV781" s="7"/>
      <c r="BW781" s="8"/>
      <c r="BX781" s="8"/>
      <c r="BY781" s="8"/>
      <c r="BZ781" s="8"/>
      <c r="CA781" s="8"/>
      <c r="CC781" s="8"/>
      <c r="CE781" s="7"/>
      <c r="CF781" s="8"/>
      <c r="CG781" s="8"/>
      <c r="CH781" s="8"/>
      <c r="CI781" s="8"/>
      <c r="CJ781" s="8"/>
    </row>
    <row r="782" spans="1:88" x14ac:dyDescent="0.3">
      <c r="A782" s="1" t="s">
        <v>2780</v>
      </c>
      <c r="B782" s="1"/>
      <c r="C782" s="1" t="s">
        <v>1878</v>
      </c>
      <c r="D782" s="1"/>
      <c r="E782" s="1"/>
      <c r="F782" s="1"/>
      <c r="G782" s="1"/>
      <c r="H782" s="1">
        <v>13865.86</v>
      </c>
      <c r="I782" s="1">
        <v>0.43</v>
      </c>
      <c r="J782" s="12">
        <v>1110.3499999999999</v>
      </c>
      <c r="K782" s="5">
        <v>895.55</v>
      </c>
      <c r="L782" s="5">
        <v>1462.34</v>
      </c>
      <c r="M782" s="13">
        <f t="shared" si="27"/>
        <v>4.328521450663203E-3</v>
      </c>
      <c r="N782" s="13">
        <v>7.9612919624538758E-3</v>
      </c>
      <c r="O782" s="13">
        <v>-1.6635555067530561E-2</v>
      </c>
      <c r="P782" s="13">
        <v>3.864873584996209E-3</v>
      </c>
      <c r="Q782" s="7"/>
      <c r="R782" s="8"/>
      <c r="S782" s="8"/>
      <c r="T782" s="8"/>
      <c r="U782" s="8"/>
      <c r="V782" s="13"/>
      <c r="W782" s="14"/>
      <c r="X782" s="1"/>
      <c r="Y782" s="1"/>
      <c r="Z782" s="1"/>
      <c r="AA782" s="1"/>
      <c r="AB782" s="1"/>
      <c r="AC782" s="1"/>
      <c r="AD782" s="8"/>
      <c r="AE782" s="8"/>
      <c r="AF782" s="8"/>
      <c r="AG782" s="8"/>
      <c r="AH782" s="9"/>
      <c r="AI782" s="8"/>
      <c r="AJ782" s="13"/>
      <c r="AK782" s="8"/>
      <c r="AL782" s="8"/>
      <c r="AM782" s="8"/>
      <c r="AN782" s="8"/>
      <c r="AO782" s="7"/>
      <c r="AP782" s="7"/>
      <c r="AQ782" s="7"/>
      <c r="AR782" s="7"/>
      <c r="AS782" s="7"/>
      <c r="AT782" s="7"/>
      <c r="AU782" s="8"/>
      <c r="AV782" s="8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7"/>
      <c r="BV782" s="7"/>
      <c r="BW782" s="8"/>
      <c r="BX782" s="8"/>
      <c r="BY782" s="8"/>
      <c r="BZ782" s="8"/>
      <c r="CA782" s="8"/>
      <c r="CC782" s="8"/>
      <c r="CE782" s="7"/>
      <c r="CF782" s="8"/>
      <c r="CG782" s="8"/>
      <c r="CH782" s="8"/>
      <c r="CI782" s="8"/>
      <c r="CJ782" s="8"/>
    </row>
    <row r="783" spans="1:88" x14ac:dyDescent="0.3">
      <c r="A783" s="1" t="s">
        <v>2781</v>
      </c>
      <c r="B783" s="1"/>
      <c r="C783" s="1" t="s">
        <v>1878</v>
      </c>
      <c r="D783" s="1"/>
      <c r="E783" s="1"/>
      <c r="F783" s="1"/>
      <c r="G783" s="1"/>
      <c r="H783" s="1">
        <v>13873.18</v>
      </c>
      <c r="I783" s="1">
        <v>0.05</v>
      </c>
      <c r="J783" s="12">
        <v>1109</v>
      </c>
      <c r="K783" s="5">
        <v>898.32</v>
      </c>
      <c r="L783" s="5">
        <v>1464.75</v>
      </c>
      <c r="M783" s="13">
        <f t="shared" si="27"/>
        <v>5.2791532584350875E-4</v>
      </c>
      <c r="N783" s="13">
        <v>-1.2158328454990874E-3</v>
      </c>
      <c r="O783" s="13">
        <v>3.0930712969683416E-3</v>
      </c>
      <c r="P783" s="13">
        <v>1.6480435466443843E-3</v>
      </c>
      <c r="Q783" s="7"/>
      <c r="R783" s="8"/>
      <c r="S783" s="8"/>
      <c r="T783" s="8"/>
      <c r="U783" s="8"/>
      <c r="V783" s="13"/>
      <c r="W783" s="14"/>
      <c r="X783" s="1"/>
      <c r="Y783" s="1"/>
      <c r="Z783" s="1"/>
      <c r="AA783" s="1"/>
      <c r="AB783" s="1"/>
      <c r="AC783" s="1"/>
      <c r="AD783" s="8"/>
      <c r="AE783" s="8"/>
      <c r="AF783" s="8"/>
      <c r="AG783" s="8"/>
      <c r="AH783" s="9"/>
      <c r="AI783" s="8"/>
      <c r="AJ783" s="13"/>
      <c r="AK783" s="8"/>
      <c r="AL783" s="8"/>
      <c r="AM783" s="8"/>
      <c r="AN783" s="8"/>
      <c r="AO783" s="7"/>
      <c r="AP783" s="7"/>
      <c r="AQ783" s="7"/>
      <c r="AR783" s="7"/>
      <c r="AS783" s="7"/>
      <c r="AT783" s="7"/>
      <c r="AU783" s="8"/>
      <c r="AV783" s="8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7"/>
      <c r="BV783" s="7"/>
      <c r="BW783" s="8"/>
      <c r="BX783" s="8"/>
      <c r="BY783" s="8"/>
      <c r="BZ783" s="8"/>
      <c r="CA783" s="8"/>
      <c r="CC783" s="8"/>
      <c r="CE783" s="7"/>
      <c r="CF783" s="8"/>
      <c r="CG783" s="8"/>
      <c r="CH783" s="8"/>
      <c r="CI783" s="8"/>
      <c r="CJ783" s="8"/>
    </row>
    <row r="784" spans="1:88" x14ac:dyDescent="0.3">
      <c r="A784" s="1" t="s">
        <v>2782</v>
      </c>
      <c r="B784" s="1"/>
      <c r="C784" s="1" t="s">
        <v>1878</v>
      </c>
      <c r="D784" s="1"/>
      <c r="E784" s="1"/>
      <c r="F784" s="1"/>
      <c r="G784" s="1"/>
      <c r="H784" s="1">
        <v>14038.18</v>
      </c>
      <c r="I784" s="1">
        <v>1.18</v>
      </c>
      <c r="J784" s="12">
        <v>1127.45</v>
      </c>
      <c r="K784" s="5">
        <v>905.62</v>
      </c>
      <c r="L784" s="5">
        <v>1468.11</v>
      </c>
      <c r="M784" s="13">
        <f t="shared" si="27"/>
        <v>1.1893451969916091E-2</v>
      </c>
      <c r="N784" s="13">
        <v>1.6636609558160487E-2</v>
      </c>
      <c r="O784" s="13">
        <v>8.1262801674235607E-3</v>
      </c>
      <c r="P784" s="13">
        <v>2.2939068100358284E-3</v>
      </c>
      <c r="Q784" s="7"/>
      <c r="R784" s="8"/>
      <c r="S784" s="8"/>
      <c r="T784" s="8"/>
      <c r="U784" s="8"/>
      <c r="V784" s="13"/>
      <c r="W784" s="14"/>
      <c r="X784" s="1"/>
      <c r="Y784" s="1"/>
      <c r="Z784" s="1"/>
      <c r="AA784" s="1"/>
      <c r="AB784" s="1"/>
      <c r="AC784" s="1"/>
      <c r="AD784" s="8"/>
      <c r="AE784" s="8"/>
      <c r="AF784" s="8"/>
      <c r="AG784" s="8"/>
      <c r="AH784" s="9"/>
      <c r="AI784" s="8"/>
      <c r="AJ784" s="13"/>
      <c r="AK784" s="8"/>
      <c r="AL784" s="8"/>
      <c r="AM784" s="8"/>
      <c r="AN784" s="8"/>
      <c r="AO784" s="7"/>
      <c r="AP784" s="7"/>
      <c r="AQ784" s="7"/>
      <c r="AR784" s="7"/>
      <c r="AS784" s="7"/>
      <c r="AT784" s="7"/>
      <c r="AU784" s="8"/>
      <c r="AV784" s="8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7"/>
      <c r="BV784" s="7"/>
      <c r="BW784" s="8"/>
      <c r="BX784" s="8"/>
      <c r="BY784" s="8"/>
      <c r="BZ784" s="8"/>
      <c r="CA784" s="8"/>
      <c r="CC784" s="8"/>
      <c r="CE784" s="7"/>
      <c r="CF784" s="8"/>
      <c r="CG784" s="8"/>
      <c r="CH784" s="8"/>
      <c r="CI784" s="8"/>
      <c r="CJ784" s="8"/>
    </row>
    <row r="785" spans="1:88" x14ac:dyDescent="0.3">
      <c r="A785" s="1" t="s">
        <v>2783</v>
      </c>
      <c r="B785" s="1"/>
      <c r="C785" s="1" t="s">
        <v>1878</v>
      </c>
      <c r="D785" s="1"/>
      <c r="E785" s="1"/>
      <c r="F785" s="1"/>
      <c r="G785" s="1"/>
      <c r="H785" s="1">
        <v>13953.5</v>
      </c>
      <c r="I785" s="1">
        <v>-0.6</v>
      </c>
      <c r="J785" s="12">
        <v>1119.04</v>
      </c>
      <c r="K785" s="5">
        <v>901.25</v>
      </c>
      <c r="L785" s="5">
        <v>1460.48</v>
      </c>
      <c r="M785" s="13">
        <f t="shared" si="27"/>
        <v>-6.0321209729466974E-3</v>
      </c>
      <c r="N785" s="13">
        <v>-7.4593108341833858E-3</v>
      </c>
      <c r="O785" s="13">
        <v>-4.8254234667962637E-3</v>
      </c>
      <c r="P785" s="13">
        <v>-5.1971582510846881E-3</v>
      </c>
      <c r="Q785" s="7"/>
      <c r="R785" s="8"/>
      <c r="S785" s="8"/>
      <c r="T785" s="8"/>
      <c r="U785" s="8"/>
      <c r="V785" s="13"/>
      <c r="W785" s="14"/>
      <c r="X785" s="1"/>
      <c r="Y785" s="1"/>
      <c r="Z785" s="1"/>
      <c r="AA785" s="1"/>
      <c r="AB785" s="1"/>
      <c r="AC785" s="1"/>
      <c r="AD785" s="8"/>
      <c r="AE785" s="8"/>
      <c r="AF785" s="8"/>
      <c r="AG785" s="8"/>
      <c r="AH785" s="9"/>
      <c r="AI785" s="8"/>
      <c r="AJ785" s="13"/>
      <c r="AK785" s="8"/>
      <c r="AL785" s="8"/>
      <c r="AM785" s="8"/>
      <c r="AN785" s="8"/>
      <c r="AO785" s="7"/>
      <c r="AP785" s="7"/>
      <c r="AQ785" s="7"/>
      <c r="AR785" s="7"/>
      <c r="AS785" s="7"/>
      <c r="AT785" s="7"/>
      <c r="AU785" s="8"/>
      <c r="AV785" s="8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7"/>
      <c r="BV785" s="7"/>
      <c r="BW785" s="8"/>
      <c r="BX785" s="8"/>
      <c r="BY785" s="8"/>
      <c r="BZ785" s="8"/>
      <c r="CA785" s="8"/>
      <c r="CC785" s="8"/>
      <c r="CE785" s="7"/>
      <c r="CF785" s="8"/>
      <c r="CG785" s="8"/>
      <c r="CH785" s="8"/>
      <c r="CI785" s="8"/>
      <c r="CJ785" s="8"/>
    </row>
    <row r="786" spans="1:88" x14ac:dyDescent="0.3">
      <c r="A786" s="1" t="s">
        <v>2784</v>
      </c>
      <c r="B786" s="1"/>
      <c r="C786" s="1" t="s">
        <v>1878</v>
      </c>
      <c r="D786" s="1"/>
      <c r="E786" s="1"/>
      <c r="F786" s="1"/>
      <c r="G786" s="1"/>
      <c r="H786" s="1">
        <v>13844.75</v>
      </c>
      <c r="I786" s="1">
        <v>-0.77</v>
      </c>
      <c r="J786" s="12">
        <v>1107.5</v>
      </c>
      <c r="K786" s="5">
        <v>893.96</v>
      </c>
      <c r="L786" s="5">
        <v>1468.91</v>
      </c>
      <c r="M786" s="13">
        <f t="shared" si="27"/>
        <v>-7.7937435052137793E-3</v>
      </c>
      <c r="N786" s="13">
        <v>-1.0312410637689395E-2</v>
      </c>
      <c r="O786" s="13">
        <v>-8.0887656033287181E-3</v>
      </c>
      <c r="P786" s="13">
        <v>5.7720749342682343E-3</v>
      </c>
      <c r="Q786" s="7"/>
      <c r="R786" s="8"/>
      <c r="S786" s="8"/>
      <c r="T786" s="8"/>
      <c r="U786" s="8"/>
      <c r="V786" s="13"/>
      <c r="W786" s="14"/>
      <c r="X786" s="1"/>
      <c r="Y786" s="1"/>
      <c r="Z786" s="1"/>
      <c r="AA786" s="1"/>
      <c r="AB786" s="1"/>
      <c r="AC786" s="1"/>
      <c r="AD786" s="8"/>
      <c r="AE786" s="8"/>
      <c r="AF786" s="8"/>
      <c r="AG786" s="8"/>
      <c r="AH786" s="9"/>
      <c r="AI786" s="8"/>
      <c r="AJ786" s="13"/>
      <c r="AK786" s="8"/>
      <c r="AL786" s="8"/>
      <c r="AM786" s="8"/>
      <c r="AN786" s="8"/>
      <c r="AO786" s="7"/>
      <c r="AP786" s="7"/>
      <c r="AQ786" s="7"/>
      <c r="AR786" s="7"/>
      <c r="AS786" s="7"/>
      <c r="AT786" s="7"/>
      <c r="AU786" s="8"/>
      <c r="AV786" s="8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7"/>
      <c r="BV786" s="7"/>
      <c r="BW786" s="8"/>
      <c r="BX786" s="8"/>
      <c r="BY786" s="8"/>
      <c r="BZ786" s="8"/>
      <c r="CA786" s="8"/>
      <c r="CC786" s="8"/>
      <c r="CE786" s="7"/>
      <c r="CF786" s="8"/>
      <c r="CG786" s="8"/>
      <c r="CH786" s="8"/>
      <c r="CI786" s="8"/>
      <c r="CJ786" s="8"/>
    </row>
    <row r="787" spans="1:88" x14ac:dyDescent="0.3">
      <c r="A787" s="1" t="s">
        <v>2785</v>
      </c>
      <c r="B787" s="1"/>
      <c r="C787" s="1" t="s">
        <v>1878</v>
      </c>
      <c r="D787" s="1"/>
      <c r="E787" s="1"/>
      <c r="F787" s="1"/>
      <c r="G787" s="1"/>
      <c r="H787" s="1">
        <v>13981.37</v>
      </c>
      <c r="I787" s="1">
        <v>0.98</v>
      </c>
      <c r="J787" s="12">
        <v>1123.02</v>
      </c>
      <c r="K787" s="5">
        <v>898.75</v>
      </c>
      <c r="L787" s="5">
        <v>1472.53</v>
      </c>
      <c r="M787" s="13">
        <f t="shared" si="27"/>
        <v>9.8680005056068776E-3</v>
      </c>
      <c r="N787" s="13">
        <v>1.4013544018058655E-2</v>
      </c>
      <c r="O787" s="13">
        <v>5.3581815741197136E-3</v>
      </c>
      <c r="P787" s="13">
        <v>2.4644123874164592E-3</v>
      </c>
      <c r="Q787" s="7"/>
      <c r="R787" s="8"/>
      <c r="S787" s="8"/>
      <c r="T787" s="8"/>
      <c r="U787" s="8"/>
      <c r="V787" s="13"/>
      <c r="W787" s="14"/>
      <c r="X787" s="1"/>
      <c r="Y787" s="1"/>
      <c r="Z787" s="1"/>
      <c r="AA787" s="1"/>
      <c r="AB787" s="1"/>
      <c r="AC787" s="1"/>
      <c r="AD787" s="8"/>
      <c r="AE787" s="8"/>
      <c r="AF787" s="8"/>
      <c r="AG787" s="8"/>
      <c r="AH787" s="9"/>
      <c r="AI787" s="8"/>
      <c r="AJ787" s="13"/>
      <c r="AK787" s="8"/>
      <c r="AL787" s="8"/>
      <c r="AM787" s="8"/>
      <c r="AN787" s="8"/>
      <c r="AO787" s="7"/>
      <c r="AP787" s="7"/>
      <c r="AQ787" s="7"/>
      <c r="AR787" s="7"/>
      <c r="AS787" s="7"/>
      <c r="AT787" s="7"/>
      <c r="AU787" s="8"/>
      <c r="AV787" s="8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7"/>
      <c r="BV787" s="7"/>
      <c r="BW787" s="8"/>
      <c r="BX787" s="8"/>
      <c r="BY787" s="8"/>
      <c r="BZ787" s="8"/>
      <c r="CA787" s="8"/>
      <c r="CC787" s="8"/>
      <c r="CE787" s="7"/>
      <c r="CF787" s="8"/>
      <c r="CG787" s="8"/>
      <c r="CH787" s="8"/>
      <c r="CI787" s="8"/>
      <c r="CJ787" s="8"/>
    </row>
    <row r="788" spans="1:88" x14ac:dyDescent="0.3">
      <c r="A788" s="1" t="s">
        <v>2786</v>
      </c>
      <c r="B788" s="1"/>
      <c r="C788" s="1" t="s">
        <v>1878</v>
      </c>
      <c r="D788" s="1"/>
      <c r="E788" s="1"/>
      <c r="F788" s="1"/>
      <c r="G788" s="1"/>
      <c r="H788" s="1">
        <v>13922.09</v>
      </c>
      <c r="I788" s="1">
        <v>-0.42</v>
      </c>
      <c r="J788" s="12">
        <v>1116.44</v>
      </c>
      <c r="K788" s="5">
        <v>900.59</v>
      </c>
      <c r="L788" s="5">
        <v>1472.96</v>
      </c>
      <c r="M788" s="13">
        <f t="shared" si="27"/>
        <v>-4.2399278468419066E-3</v>
      </c>
      <c r="N788" s="13">
        <v>-5.8592010827945851E-3</v>
      </c>
      <c r="O788" s="13">
        <v>2.0472878998609723E-3</v>
      </c>
      <c r="P788" s="13">
        <v>2.9201442415449641E-4</v>
      </c>
      <c r="Q788" s="7"/>
      <c r="R788" s="8"/>
      <c r="S788" s="8"/>
      <c r="T788" s="8"/>
      <c r="U788" s="8"/>
      <c r="V788" s="13"/>
      <c r="W788" s="14"/>
      <c r="X788" s="1"/>
      <c r="Y788" s="1"/>
      <c r="Z788" s="1"/>
      <c r="AA788" s="1"/>
      <c r="AB788" s="1"/>
      <c r="AC788" s="1"/>
      <c r="AD788" s="8"/>
      <c r="AE788" s="8"/>
      <c r="AF788" s="8"/>
      <c r="AG788" s="8"/>
      <c r="AH788" s="9"/>
      <c r="AI788" s="8"/>
      <c r="AJ788" s="13"/>
      <c r="AK788" s="8"/>
      <c r="AL788" s="8"/>
      <c r="AM788" s="8"/>
      <c r="AN788" s="8"/>
      <c r="AO788" s="7"/>
      <c r="AP788" s="7"/>
      <c r="AQ788" s="7"/>
      <c r="AR788" s="7"/>
      <c r="AS788" s="7"/>
      <c r="AT788" s="7"/>
      <c r="AU788" s="8"/>
      <c r="AV788" s="8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7"/>
      <c r="BV788" s="7"/>
      <c r="BW788" s="8"/>
      <c r="BX788" s="8"/>
      <c r="BY788" s="8"/>
      <c r="BZ788" s="8"/>
      <c r="CA788" s="8"/>
      <c r="CC788" s="8"/>
      <c r="CE788" s="7"/>
      <c r="CF788" s="8"/>
      <c r="CG788" s="8"/>
      <c r="CH788" s="8"/>
      <c r="CI788" s="8"/>
      <c r="CJ788" s="8"/>
    </row>
    <row r="789" spans="1:88" x14ac:dyDescent="0.3">
      <c r="A789" s="1" t="s">
        <v>2787</v>
      </c>
      <c r="B789" s="1"/>
      <c r="C789" s="1" t="s">
        <v>1878</v>
      </c>
      <c r="D789" s="1"/>
      <c r="E789" s="1"/>
      <c r="F789" s="1"/>
      <c r="G789" s="1"/>
      <c r="H789" s="1">
        <v>13814.98</v>
      </c>
      <c r="I789" s="1">
        <v>-0.76</v>
      </c>
      <c r="J789" s="12">
        <v>1105.48</v>
      </c>
      <c r="K789" s="5">
        <v>898.33</v>
      </c>
      <c r="L789" s="5">
        <v>1455.57</v>
      </c>
      <c r="M789" s="13">
        <f t="shared" si="27"/>
        <v>-7.6935287733379543E-3</v>
      </c>
      <c r="N789" s="13">
        <v>-9.8169180609796181E-3</v>
      </c>
      <c r="O789" s="13">
        <v>-2.509466016722306E-3</v>
      </c>
      <c r="P789" s="13">
        <v>-1.1806159026721774E-2</v>
      </c>
      <c r="Q789" s="7"/>
      <c r="R789" s="8"/>
      <c r="S789" s="8"/>
      <c r="T789" s="8"/>
      <c r="U789" s="8"/>
      <c r="V789" s="13"/>
      <c r="W789" s="14"/>
      <c r="X789" s="1"/>
      <c r="Y789" s="1"/>
      <c r="Z789" s="1"/>
      <c r="AA789" s="1"/>
      <c r="AB789" s="1"/>
      <c r="AC789" s="1"/>
      <c r="AD789" s="8"/>
      <c r="AE789" s="8"/>
      <c r="AF789" s="8"/>
      <c r="AG789" s="8"/>
      <c r="AH789" s="9"/>
      <c r="AI789" s="8"/>
      <c r="AJ789" s="13"/>
      <c r="AK789" s="8"/>
      <c r="AL789" s="8"/>
      <c r="AM789" s="8"/>
      <c r="AN789" s="8"/>
      <c r="AO789" s="7"/>
      <c r="AP789" s="7"/>
      <c r="AQ789" s="7"/>
      <c r="AR789" s="7"/>
      <c r="AS789" s="7"/>
      <c r="AT789" s="7"/>
      <c r="AU789" s="8"/>
      <c r="AV789" s="8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7"/>
      <c r="BV789" s="7"/>
      <c r="BW789" s="8"/>
      <c r="BX789" s="8"/>
      <c r="BY789" s="8"/>
      <c r="BZ789" s="8"/>
      <c r="CA789" s="8"/>
      <c r="CC789" s="8"/>
      <c r="CE789" s="7"/>
      <c r="CF789" s="8"/>
      <c r="CG789" s="8"/>
      <c r="CH789" s="8"/>
      <c r="CI789" s="8"/>
      <c r="CJ789" s="8"/>
    </row>
    <row r="790" spans="1:88" x14ac:dyDescent="0.3">
      <c r="A790" s="1" t="s">
        <v>2788</v>
      </c>
      <c r="B790" s="1"/>
      <c r="C790" s="1" t="s">
        <v>1878</v>
      </c>
      <c r="D790" s="1"/>
      <c r="E790" s="1"/>
      <c r="F790" s="1"/>
      <c r="G790" s="1"/>
      <c r="H790" s="1">
        <v>13622.95</v>
      </c>
      <c r="I790" s="1">
        <v>-1.39</v>
      </c>
      <c r="J790" s="12">
        <v>1085.71</v>
      </c>
      <c r="K790" s="5">
        <v>891.2</v>
      </c>
      <c r="L790" s="5">
        <v>1450.14</v>
      </c>
      <c r="M790" s="13">
        <f t="shared" si="27"/>
        <v>-1.3900128700873871E-2</v>
      </c>
      <c r="N790" s="13">
        <v>-1.7883634258421655E-2</v>
      </c>
      <c r="O790" s="13">
        <v>-7.9369496732826228E-3</v>
      </c>
      <c r="P790" s="13">
        <v>-3.7304973309424394E-3</v>
      </c>
      <c r="Q790" s="7"/>
      <c r="R790" s="8"/>
      <c r="S790" s="8"/>
      <c r="T790" s="8"/>
      <c r="U790" s="8"/>
      <c r="V790" s="13"/>
      <c r="W790" s="14"/>
      <c r="X790" s="1"/>
      <c r="Y790" s="1"/>
      <c r="Z790" s="1"/>
      <c r="AA790" s="1"/>
      <c r="AB790" s="1"/>
      <c r="AC790" s="1"/>
      <c r="AD790" s="8"/>
      <c r="AE790" s="8"/>
      <c r="AF790" s="8"/>
      <c r="AG790" s="8"/>
      <c r="AH790" s="9"/>
      <c r="AI790" s="8"/>
      <c r="AJ790" s="13"/>
      <c r="AK790" s="8"/>
      <c r="AL790" s="8"/>
      <c r="AM790" s="8"/>
      <c r="AN790" s="8"/>
      <c r="AO790" s="7"/>
      <c r="AP790" s="7"/>
      <c r="AQ790" s="7"/>
      <c r="AR790" s="7"/>
      <c r="AS790" s="7"/>
      <c r="AT790" s="7"/>
      <c r="AU790" s="8"/>
      <c r="AV790" s="8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7"/>
      <c r="BV790" s="7"/>
      <c r="BW790" s="8"/>
      <c r="BX790" s="8"/>
      <c r="BY790" s="8"/>
      <c r="BZ790" s="8"/>
      <c r="CA790" s="8"/>
      <c r="CC790" s="8"/>
      <c r="CE790" s="7"/>
      <c r="CF790" s="8"/>
      <c r="CG790" s="8"/>
      <c r="CH790" s="8"/>
      <c r="CI790" s="8"/>
      <c r="CJ790" s="8"/>
    </row>
    <row r="791" spans="1:88" x14ac:dyDescent="0.3">
      <c r="A791" s="1" t="s">
        <v>2789</v>
      </c>
      <c r="B791" s="1"/>
      <c r="C791" s="1" t="s">
        <v>1878</v>
      </c>
      <c r="D791" s="1"/>
      <c r="E791" s="1"/>
      <c r="F791" s="1"/>
      <c r="G791" s="1"/>
      <c r="H791" s="1">
        <v>13659.97</v>
      </c>
      <c r="I791" s="1">
        <v>0.27</v>
      </c>
      <c r="J791" s="12">
        <v>1084.5899999999999</v>
      </c>
      <c r="K791" s="5">
        <v>899.81</v>
      </c>
      <c r="L791" s="5">
        <v>1452.62</v>
      </c>
      <c r="M791" s="13">
        <f t="shared" si="27"/>
        <v>2.7174730876937669E-3</v>
      </c>
      <c r="N791" s="13">
        <v>-1.0315830194067566E-3</v>
      </c>
      <c r="O791" s="13">
        <v>9.6611310592458199E-3</v>
      </c>
      <c r="P791" s="13">
        <v>1.7101797067868851E-3</v>
      </c>
      <c r="Q791" s="7"/>
      <c r="R791" s="8"/>
      <c r="S791" s="8"/>
      <c r="T791" s="8"/>
      <c r="U791" s="8"/>
      <c r="V791" s="13"/>
      <c r="W791" s="14"/>
      <c r="X791" s="1"/>
      <c r="Y791" s="1"/>
      <c r="Z791" s="1"/>
      <c r="AA791" s="1"/>
      <c r="AB791" s="1"/>
      <c r="AC791" s="1"/>
      <c r="AD791" s="8"/>
      <c r="AE791" s="8"/>
      <c r="AF791" s="8"/>
      <c r="AG791" s="8"/>
      <c r="AH791" s="9"/>
      <c r="AI791" s="8"/>
      <c r="AJ791" s="13"/>
      <c r="AK791" s="8"/>
      <c r="AL791" s="8"/>
      <c r="AM791" s="8"/>
      <c r="AN791" s="8"/>
      <c r="AO791" s="7"/>
      <c r="AP791" s="7"/>
      <c r="AQ791" s="7"/>
      <c r="AR791" s="7"/>
      <c r="AS791" s="7"/>
      <c r="AT791" s="7"/>
      <c r="AU791" s="8"/>
      <c r="AV791" s="8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7"/>
      <c r="BV791" s="7"/>
      <c r="BW791" s="8"/>
      <c r="BX791" s="8"/>
      <c r="BY791" s="8"/>
      <c r="BZ791" s="8"/>
      <c r="CA791" s="8"/>
      <c r="CC791" s="8"/>
      <c r="CE791" s="7"/>
      <c r="CF791" s="8"/>
      <c r="CG791" s="8"/>
      <c r="CH791" s="8"/>
      <c r="CI791" s="8"/>
      <c r="CJ791" s="8"/>
    </row>
    <row r="792" spans="1:88" x14ac:dyDescent="0.3">
      <c r="A792" s="1" t="s">
        <v>2790</v>
      </c>
      <c r="B792" s="1"/>
      <c r="C792" s="1" t="s">
        <v>1878</v>
      </c>
      <c r="D792" s="1"/>
      <c r="E792" s="1"/>
      <c r="F792" s="1"/>
      <c r="G792" s="1"/>
      <c r="H792" s="1">
        <v>13727.11</v>
      </c>
      <c r="I792" s="1">
        <v>0.49</v>
      </c>
      <c r="J792" s="12">
        <v>1092.56</v>
      </c>
      <c r="K792" s="5">
        <v>898.58</v>
      </c>
      <c r="L792" s="5">
        <v>1445.63</v>
      </c>
      <c r="M792" s="13">
        <f t="shared" si="27"/>
        <v>4.9150913215769698E-3</v>
      </c>
      <c r="N792" s="13">
        <v>7.3483989341593947E-3</v>
      </c>
      <c r="O792" s="13">
        <v>-1.3669552461074153E-3</v>
      </c>
      <c r="P792" s="13">
        <v>-4.8119948782199273E-3</v>
      </c>
      <c r="Q792" s="7"/>
      <c r="R792" s="8"/>
      <c r="S792" s="8"/>
      <c r="T792" s="8"/>
      <c r="U792" s="8"/>
      <c r="V792" s="13"/>
      <c r="W792" s="14"/>
      <c r="X792" s="1"/>
      <c r="Y792" s="1"/>
      <c r="Z792" s="1"/>
      <c r="AA792" s="1"/>
      <c r="AB792" s="1"/>
      <c r="AC792" s="1"/>
      <c r="AD792" s="8"/>
      <c r="AE792" s="8"/>
      <c r="AF792" s="8"/>
      <c r="AG792" s="8"/>
      <c r="AH792" s="9"/>
      <c r="AI792" s="8"/>
      <c r="AJ792" s="13"/>
      <c r="AK792" s="8"/>
      <c r="AL792" s="8"/>
      <c r="AM792" s="8"/>
      <c r="AN792" s="8"/>
      <c r="AO792" s="7"/>
      <c r="AP792" s="7"/>
      <c r="AQ792" s="7"/>
      <c r="AR792" s="7"/>
      <c r="AS792" s="7"/>
      <c r="AT792" s="7"/>
      <c r="AU792" s="8"/>
      <c r="AV792" s="8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7"/>
      <c r="BV792" s="7"/>
      <c r="BW792" s="8"/>
      <c r="BX792" s="8"/>
      <c r="BY792" s="8"/>
      <c r="BZ792" s="8"/>
      <c r="CA792" s="8"/>
      <c r="CC792" s="8"/>
      <c r="CE792" s="7"/>
      <c r="CF792" s="8"/>
      <c r="CG792" s="8"/>
      <c r="CH792" s="8"/>
      <c r="CI792" s="8"/>
      <c r="CJ792" s="8"/>
    </row>
    <row r="793" spans="1:88" x14ac:dyDescent="0.3">
      <c r="A793" s="1" t="s">
        <v>2791</v>
      </c>
      <c r="B793" s="1"/>
      <c r="C793" s="1" t="s">
        <v>1878</v>
      </c>
      <c r="D793" s="1"/>
      <c r="E793" s="1"/>
      <c r="F793" s="1"/>
      <c r="G793" s="1"/>
      <c r="H793" s="1">
        <v>13775.47</v>
      </c>
      <c r="I793" s="1">
        <v>0.35</v>
      </c>
      <c r="J793" s="12">
        <v>1099.69</v>
      </c>
      <c r="K793" s="5">
        <v>901.25</v>
      </c>
      <c r="L793" s="5">
        <v>1443.96</v>
      </c>
      <c r="M793" s="13">
        <f t="shared" si="27"/>
        <v>3.5229556694744701E-3</v>
      </c>
      <c r="N793" s="13">
        <v>6.5259573844915764E-3</v>
      </c>
      <c r="O793" s="13">
        <v>2.9713548042467064E-3</v>
      </c>
      <c r="P793" s="13">
        <v>-1.1552056888692874E-3</v>
      </c>
      <c r="Q793" s="7"/>
      <c r="R793" s="8"/>
      <c r="S793" s="8"/>
      <c r="T793" s="8"/>
      <c r="U793" s="8"/>
      <c r="V793" s="13"/>
      <c r="W793" s="14"/>
      <c r="X793" s="1"/>
      <c r="Y793" s="1"/>
      <c r="Z793" s="1"/>
      <c r="AA793" s="1"/>
      <c r="AB793" s="1"/>
      <c r="AC793" s="1"/>
      <c r="AD793" s="8"/>
      <c r="AE793" s="8"/>
      <c r="AF793" s="8"/>
      <c r="AG793" s="8"/>
      <c r="AH793" s="9"/>
      <c r="AI793" s="8"/>
      <c r="AJ793" s="13"/>
      <c r="AK793" s="8"/>
      <c r="AL793" s="8"/>
      <c r="AM793" s="8"/>
      <c r="AN793" s="8"/>
      <c r="AO793" s="7"/>
      <c r="AP793" s="7"/>
      <c r="AQ793" s="7"/>
      <c r="AR793" s="7"/>
      <c r="AS793" s="7"/>
      <c r="AT793" s="7"/>
      <c r="AU793" s="8"/>
      <c r="AV793" s="8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7"/>
      <c r="BV793" s="7"/>
      <c r="BW793" s="8"/>
      <c r="BX793" s="8"/>
      <c r="BY793" s="8"/>
      <c r="BZ793" s="8"/>
      <c r="CA793" s="8"/>
      <c r="CC793" s="8"/>
      <c r="CE793" s="7"/>
      <c r="CF793" s="8"/>
      <c r="CG793" s="8"/>
      <c r="CH793" s="8"/>
      <c r="CI793" s="8"/>
      <c r="CJ793" s="8"/>
    </row>
    <row r="794" spans="1:88" x14ac:dyDescent="0.3">
      <c r="A794" s="1" t="s">
        <v>2792</v>
      </c>
      <c r="B794" s="1"/>
      <c r="C794" s="1" t="s">
        <v>1878</v>
      </c>
      <c r="D794" s="1"/>
      <c r="E794" s="1"/>
      <c r="F794" s="1"/>
      <c r="G794" s="1"/>
      <c r="H794" s="1">
        <v>13687.16</v>
      </c>
      <c r="I794" s="1">
        <v>-0.64</v>
      </c>
      <c r="J794" s="12">
        <v>1090.71</v>
      </c>
      <c r="K794" s="5">
        <v>898.96</v>
      </c>
      <c r="L794" s="5">
        <v>1442.71</v>
      </c>
      <c r="M794" s="13">
        <f t="shared" si="27"/>
        <v>-6.4106705615125659E-3</v>
      </c>
      <c r="N794" s="13">
        <v>-8.1659376733442812E-3</v>
      </c>
      <c r="O794" s="13">
        <v>-2.5409153952843377E-3</v>
      </c>
      <c r="P794" s="13">
        <v>-8.6567494944456147E-4</v>
      </c>
      <c r="Q794" s="7"/>
      <c r="R794" s="8"/>
      <c r="S794" s="8"/>
      <c r="T794" s="8"/>
      <c r="U794" s="8"/>
      <c r="V794" s="13"/>
      <c r="W794" s="14"/>
      <c r="X794" s="1"/>
      <c r="Y794" s="1"/>
      <c r="Z794" s="1"/>
      <c r="AA794" s="1"/>
      <c r="AB794" s="1"/>
      <c r="AC794" s="1"/>
      <c r="AD794" s="8"/>
      <c r="AE794" s="8"/>
      <c r="AF794" s="8"/>
      <c r="AG794" s="8"/>
      <c r="AH794" s="9"/>
      <c r="AI794" s="8"/>
      <c r="AJ794" s="13"/>
      <c r="AK794" s="8"/>
      <c r="AL794" s="8"/>
      <c r="AM794" s="8"/>
      <c r="AN794" s="8"/>
      <c r="AO794" s="7"/>
      <c r="AP794" s="7"/>
      <c r="AQ794" s="7"/>
      <c r="AR794" s="7"/>
      <c r="AS794" s="7"/>
      <c r="AT794" s="7"/>
      <c r="AU794" s="8"/>
      <c r="AV794" s="8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7"/>
      <c r="BV794" s="7"/>
      <c r="BW794" s="8"/>
      <c r="BX794" s="8"/>
      <c r="BY794" s="8"/>
      <c r="BZ794" s="8"/>
      <c r="CA794" s="8"/>
      <c r="CC794" s="8"/>
      <c r="CE794" s="7"/>
      <c r="CF794" s="8"/>
      <c r="CG794" s="8"/>
      <c r="CH794" s="8"/>
      <c r="CI794" s="8"/>
      <c r="CJ794" s="8"/>
    </row>
    <row r="795" spans="1:88" x14ac:dyDescent="0.3">
      <c r="A795" s="1" t="s">
        <v>2793</v>
      </c>
      <c r="B795" s="1"/>
      <c r="C795" s="1" t="s">
        <v>1878</v>
      </c>
      <c r="D795" s="1"/>
      <c r="E795" s="1"/>
      <c r="F795" s="1"/>
      <c r="G795" s="1"/>
      <c r="H795" s="1">
        <v>13504.92</v>
      </c>
      <c r="I795" s="1">
        <v>-1.33</v>
      </c>
      <c r="J795" s="12">
        <v>1071.4100000000001</v>
      </c>
      <c r="K795" s="5">
        <v>896.14</v>
      </c>
      <c r="L795" s="5">
        <v>1435.57</v>
      </c>
      <c r="M795" s="13">
        <f t="shared" si="27"/>
        <v>-1.3314668638344296E-2</v>
      </c>
      <c r="N795" s="13">
        <v>-1.7694895985183923E-2</v>
      </c>
      <c r="O795" s="13">
        <v>-3.1369582628816284E-3</v>
      </c>
      <c r="P795" s="13">
        <v>-4.9490195534792614E-3</v>
      </c>
      <c r="Q795" s="7"/>
      <c r="R795" s="8"/>
      <c r="S795" s="8"/>
      <c r="T795" s="8"/>
      <c r="U795" s="8"/>
      <c r="V795" s="13"/>
      <c r="W795" s="14"/>
      <c r="X795" s="1"/>
      <c r="Y795" s="1"/>
      <c r="Z795" s="1"/>
      <c r="AA795" s="1"/>
      <c r="AB795" s="1"/>
      <c r="AC795" s="1"/>
      <c r="AD795" s="8"/>
      <c r="AE795" s="8"/>
      <c r="AF795" s="8"/>
      <c r="AG795" s="8"/>
      <c r="AH795" s="9"/>
      <c r="AI795" s="8"/>
      <c r="AJ795" s="13"/>
      <c r="AK795" s="8"/>
      <c r="AL795" s="8"/>
      <c r="AM795" s="8"/>
      <c r="AN795" s="8"/>
      <c r="AO795" s="7"/>
      <c r="AP795" s="7"/>
      <c r="AQ795" s="7"/>
      <c r="AR795" s="7"/>
      <c r="AS795" s="7"/>
      <c r="AT795" s="7"/>
      <c r="AU795" s="8"/>
      <c r="AV795" s="8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7"/>
      <c r="BV795" s="7"/>
      <c r="BW795" s="8"/>
      <c r="BX795" s="8"/>
      <c r="BY795" s="8"/>
      <c r="BZ795" s="8"/>
      <c r="CA795" s="8"/>
      <c r="CC795" s="8"/>
      <c r="CE795" s="7"/>
      <c r="CF795" s="8"/>
      <c r="CG795" s="8"/>
      <c r="CH795" s="8"/>
      <c r="CI795" s="8"/>
      <c r="CJ795" s="8"/>
    </row>
    <row r="796" spans="1:88" x14ac:dyDescent="0.3">
      <c r="A796" s="1" t="s">
        <v>2794</v>
      </c>
      <c r="B796" s="1"/>
      <c r="C796" s="1" t="s">
        <v>1878</v>
      </c>
      <c r="D796" s="1"/>
      <c r="E796" s="1"/>
      <c r="F796" s="1"/>
      <c r="G796" s="1"/>
      <c r="H796" s="1">
        <v>13502.65</v>
      </c>
      <c r="I796" s="1">
        <v>-0.01</v>
      </c>
      <c r="J796" s="12">
        <v>1071.04</v>
      </c>
      <c r="K796" s="5">
        <v>894.98</v>
      </c>
      <c r="L796" s="5">
        <v>1425.35</v>
      </c>
      <c r="M796" s="13">
        <f t="shared" si="27"/>
        <v>-1.6808688981495568E-4</v>
      </c>
      <c r="N796" s="13">
        <v>-3.4533931921498784E-4</v>
      </c>
      <c r="O796" s="13">
        <v>-1.2944406007989739E-3</v>
      </c>
      <c r="P796" s="13">
        <v>-7.1191234143929139E-3</v>
      </c>
      <c r="Q796" s="7"/>
      <c r="R796" s="8"/>
      <c r="S796" s="8"/>
      <c r="T796" s="8"/>
      <c r="U796" s="8"/>
      <c r="V796" s="13"/>
      <c r="W796" s="14"/>
      <c r="X796" s="1"/>
      <c r="Y796" s="1"/>
      <c r="Z796" s="1"/>
      <c r="AA796" s="1"/>
      <c r="AB796" s="1"/>
      <c r="AC796" s="1"/>
      <c r="AD796" s="8"/>
      <c r="AE796" s="8"/>
      <c r="AF796" s="8"/>
      <c r="AG796" s="8"/>
      <c r="AH796" s="9"/>
      <c r="AI796" s="8"/>
      <c r="AJ796" s="13"/>
      <c r="AK796" s="8"/>
      <c r="AL796" s="8"/>
      <c r="AM796" s="8"/>
      <c r="AN796" s="8"/>
      <c r="AO796" s="7"/>
      <c r="AP796" s="7"/>
      <c r="AQ796" s="7"/>
      <c r="AR796" s="7"/>
      <c r="AS796" s="7"/>
      <c r="AT796" s="7"/>
      <c r="AU796" s="8"/>
      <c r="AV796" s="8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7"/>
      <c r="BV796" s="7"/>
      <c r="BW796" s="8"/>
      <c r="BX796" s="8"/>
      <c r="BY796" s="8"/>
      <c r="BZ796" s="8"/>
      <c r="CA796" s="8"/>
      <c r="CC796" s="8"/>
      <c r="CE796" s="7"/>
      <c r="CF796" s="8"/>
      <c r="CG796" s="8"/>
      <c r="CH796" s="8"/>
      <c r="CI796" s="8"/>
      <c r="CJ796" s="8"/>
    </row>
    <row r="797" spans="1:88" x14ac:dyDescent="0.3">
      <c r="A797" s="1" t="s">
        <v>2795</v>
      </c>
      <c r="B797" s="1"/>
      <c r="C797" s="1" t="s">
        <v>1878</v>
      </c>
      <c r="D797" s="1"/>
      <c r="E797" s="1"/>
      <c r="F797" s="1"/>
      <c r="G797" s="1"/>
      <c r="H797" s="1">
        <v>13512.9</v>
      </c>
      <c r="I797" s="1">
        <v>7.0000000000000007E-2</v>
      </c>
      <c r="J797" s="12">
        <v>1069.72</v>
      </c>
      <c r="K797" s="5">
        <v>895.51</v>
      </c>
      <c r="L797" s="5">
        <v>1412.94</v>
      </c>
      <c r="M797" s="13">
        <f t="shared" si="27"/>
        <v>7.5911024872898913E-4</v>
      </c>
      <c r="N797" s="13">
        <v>-1.2324469674334093E-3</v>
      </c>
      <c r="O797" s="13">
        <v>5.921920042906148E-4</v>
      </c>
      <c r="P797" s="13">
        <v>-8.7066334584486871E-3</v>
      </c>
      <c r="Q797" s="7"/>
      <c r="R797" s="8"/>
      <c r="S797" s="8"/>
      <c r="T797" s="8"/>
      <c r="U797" s="8"/>
      <c r="V797" s="13"/>
      <c r="W797" s="14"/>
      <c r="X797" s="1"/>
      <c r="Y797" s="1"/>
      <c r="Z797" s="1"/>
      <c r="AA797" s="1"/>
      <c r="AB797" s="1"/>
      <c r="AC797" s="1"/>
      <c r="AD797" s="8"/>
      <c r="AE797" s="8"/>
      <c r="AF797" s="8"/>
      <c r="AG797" s="8"/>
      <c r="AH797" s="9"/>
      <c r="AI797" s="8"/>
      <c r="AJ797" s="13"/>
      <c r="AK797" s="8"/>
      <c r="AL797" s="8"/>
      <c r="AM797" s="8"/>
      <c r="AN797" s="8"/>
      <c r="AO797" s="7"/>
      <c r="AP797" s="7"/>
      <c r="AQ797" s="7"/>
      <c r="AR797" s="7"/>
      <c r="AS797" s="7"/>
      <c r="AT797" s="7"/>
      <c r="AU797" s="8"/>
      <c r="AV797" s="8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7"/>
      <c r="BV797" s="7"/>
      <c r="BW797" s="8"/>
      <c r="BX797" s="8"/>
      <c r="BY797" s="8"/>
      <c r="BZ797" s="8"/>
      <c r="CA797" s="8"/>
      <c r="CC797" s="8"/>
      <c r="CE797" s="7"/>
      <c r="CF797" s="8"/>
      <c r="CG797" s="8"/>
      <c r="CH797" s="8"/>
      <c r="CI797" s="8"/>
      <c r="CJ797" s="8"/>
    </row>
    <row r="798" spans="1:88" x14ac:dyDescent="0.3">
      <c r="A798" s="1" t="s">
        <v>2796</v>
      </c>
      <c r="B798" s="1"/>
      <c r="C798" s="1" t="s">
        <v>1878</v>
      </c>
      <c r="D798" s="1"/>
      <c r="E798" s="1"/>
      <c r="F798" s="1"/>
      <c r="G798" s="1"/>
      <c r="H798" s="1">
        <v>13599.63</v>
      </c>
      <c r="I798" s="1">
        <v>0.64</v>
      </c>
      <c r="J798" s="12">
        <v>1081.77</v>
      </c>
      <c r="K798" s="5">
        <v>891.44</v>
      </c>
      <c r="L798" s="5">
        <v>1411.57</v>
      </c>
      <c r="M798" s="13">
        <f t="shared" si="27"/>
        <v>6.4183113913371947E-3</v>
      </c>
      <c r="N798" s="13">
        <v>1.1264629996634579E-2</v>
      </c>
      <c r="O798" s="13">
        <v>-4.5448962043974639E-3</v>
      </c>
      <c r="P798" s="13">
        <v>-9.6960946678570359E-4</v>
      </c>
      <c r="Q798" s="7"/>
      <c r="R798" s="8"/>
      <c r="S798" s="8"/>
      <c r="T798" s="8"/>
      <c r="U798" s="8"/>
      <c r="V798" s="13"/>
      <c r="W798" s="14"/>
      <c r="X798" s="1"/>
      <c r="Y798" s="1"/>
      <c r="Z798" s="1"/>
      <c r="AA798" s="1"/>
      <c r="AB798" s="1"/>
      <c r="AC798" s="1"/>
      <c r="AD798" s="8"/>
      <c r="AE798" s="8"/>
      <c r="AF798" s="8"/>
      <c r="AG798" s="8"/>
      <c r="AH798" s="9"/>
      <c r="AI798" s="8"/>
      <c r="AJ798" s="13"/>
      <c r="AK798" s="8"/>
      <c r="AL798" s="8"/>
      <c r="AM798" s="8"/>
      <c r="AN798" s="8"/>
      <c r="AO798" s="7"/>
      <c r="AP798" s="7"/>
      <c r="AQ798" s="7"/>
      <c r="AR798" s="7"/>
      <c r="AS798" s="7"/>
      <c r="AT798" s="7"/>
      <c r="AU798" s="8"/>
      <c r="AV798" s="8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7"/>
      <c r="BV798" s="7"/>
      <c r="BW798" s="8"/>
      <c r="BX798" s="8"/>
      <c r="BY798" s="8"/>
      <c r="BZ798" s="8"/>
      <c r="CA798" s="8"/>
      <c r="CC798" s="8"/>
      <c r="CE798" s="7"/>
      <c r="CF798" s="8"/>
      <c r="CG798" s="8"/>
      <c r="CH798" s="8"/>
      <c r="CI798" s="8"/>
      <c r="CJ798" s="8"/>
    </row>
    <row r="799" spans="1:88" x14ac:dyDescent="0.3">
      <c r="A799" s="1" t="s">
        <v>2797</v>
      </c>
      <c r="B799" s="1"/>
      <c r="C799" s="1" t="s">
        <v>1878</v>
      </c>
      <c r="D799" s="1"/>
      <c r="E799" s="1"/>
      <c r="F799" s="1"/>
      <c r="G799" s="1"/>
      <c r="H799" s="1">
        <v>13964.47</v>
      </c>
      <c r="I799" s="1">
        <v>2.68</v>
      </c>
      <c r="J799" s="12">
        <v>1119.82</v>
      </c>
      <c r="K799" s="5">
        <v>897.86</v>
      </c>
      <c r="L799" s="5">
        <v>1399.43</v>
      </c>
      <c r="M799" s="13">
        <f t="shared" si="27"/>
        <v>2.6827200445894483E-2</v>
      </c>
      <c r="N799" s="13">
        <v>3.5173835473344628E-2</v>
      </c>
      <c r="O799" s="13">
        <v>7.2018307457595299E-3</v>
      </c>
      <c r="P799" s="13">
        <v>-8.6003527986566741E-3</v>
      </c>
      <c r="Q799" s="7"/>
      <c r="R799" s="8"/>
      <c r="S799" s="8"/>
      <c r="T799" s="8"/>
      <c r="U799" s="8"/>
      <c r="V799" s="13"/>
      <c r="W799" s="14"/>
      <c r="X799" s="1"/>
      <c r="Y799" s="1"/>
      <c r="Z799" s="1"/>
      <c r="AA799" s="1"/>
      <c r="AB799" s="1"/>
      <c r="AC799" s="1"/>
      <c r="AD799" s="8"/>
      <c r="AE799" s="8"/>
      <c r="AF799" s="8"/>
      <c r="AG799" s="8"/>
      <c r="AH799" s="9"/>
      <c r="AI799" s="8"/>
      <c r="AJ799" s="13"/>
      <c r="AK799" s="8"/>
      <c r="AL799" s="8"/>
      <c r="AM799" s="8"/>
      <c r="AN799" s="8"/>
      <c r="AO799" s="7"/>
      <c r="AP799" s="7"/>
      <c r="AQ799" s="7"/>
      <c r="AR799" s="7"/>
      <c r="AS799" s="7"/>
      <c r="AT799" s="7"/>
      <c r="AU799" s="8"/>
      <c r="AV799" s="8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7"/>
      <c r="BV799" s="7"/>
      <c r="BW799" s="8"/>
      <c r="BX799" s="8"/>
      <c r="BY799" s="8"/>
      <c r="BZ799" s="8"/>
      <c r="CA799" s="8"/>
      <c r="CC799" s="8"/>
      <c r="CE799" s="7"/>
      <c r="CF799" s="8"/>
      <c r="CG799" s="8"/>
      <c r="CH799" s="8"/>
      <c r="CI799" s="8"/>
      <c r="CJ799" s="8"/>
    </row>
    <row r="800" spans="1:88" x14ac:dyDescent="0.3">
      <c r="A800" s="1" t="s">
        <v>2798</v>
      </c>
      <c r="B800" s="1"/>
      <c r="C800" s="1" t="s">
        <v>1878</v>
      </c>
      <c r="D800" s="1"/>
      <c r="E800" s="1"/>
      <c r="F800" s="1"/>
      <c r="G800" s="1"/>
      <c r="H800" s="1">
        <v>13852.81</v>
      </c>
      <c r="I800" s="1">
        <v>-0.79</v>
      </c>
      <c r="J800" s="12">
        <v>1108.56</v>
      </c>
      <c r="K800" s="5">
        <v>896</v>
      </c>
      <c r="L800" s="5">
        <v>1390.18</v>
      </c>
      <c r="M800" s="13">
        <f t="shared" si="27"/>
        <v>-7.9960070092169877E-3</v>
      </c>
      <c r="N800" s="13">
        <v>-1.0055187440838664E-2</v>
      </c>
      <c r="O800" s="13">
        <v>-2.0715924531664598E-3</v>
      </c>
      <c r="P800" s="13">
        <v>-6.6098340038444059E-3</v>
      </c>
      <c r="Q800" s="7"/>
      <c r="R800" s="8"/>
      <c r="S800" s="8"/>
      <c r="T800" s="8"/>
      <c r="U800" s="8"/>
      <c r="V800" s="13"/>
      <c r="W800" s="14"/>
      <c r="X800" s="1"/>
      <c r="Y800" s="1"/>
      <c r="Z800" s="1"/>
      <c r="AA800" s="1"/>
      <c r="AB800" s="1"/>
      <c r="AC800" s="1"/>
      <c r="AD800" s="8"/>
      <c r="AE800" s="8"/>
      <c r="AF800" s="8"/>
      <c r="AG800" s="8"/>
      <c r="AH800" s="9"/>
      <c r="AI800" s="8"/>
      <c r="AJ800" s="13"/>
      <c r="AK800" s="8"/>
      <c r="AL800" s="8"/>
      <c r="AM800" s="8"/>
      <c r="AN800" s="8"/>
      <c r="AO800" s="7"/>
      <c r="AP800" s="7"/>
      <c r="AQ800" s="7"/>
      <c r="AR800" s="7"/>
      <c r="AS800" s="7"/>
      <c r="AT800" s="7"/>
      <c r="AU800" s="8"/>
      <c r="AV800" s="8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7"/>
      <c r="BV800" s="7"/>
      <c r="BW800" s="8"/>
      <c r="BX800" s="8"/>
      <c r="BY800" s="8"/>
      <c r="BZ800" s="8"/>
      <c r="CA800" s="8"/>
      <c r="CC800" s="8"/>
      <c r="CE800" s="7"/>
      <c r="CF800" s="8"/>
      <c r="CG800" s="8"/>
      <c r="CH800" s="8"/>
      <c r="CI800" s="8"/>
      <c r="CJ800" s="8"/>
    </row>
    <row r="801" spans="1:88" x14ac:dyDescent="0.3">
      <c r="A801" s="1" t="s">
        <v>2799</v>
      </c>
      <c r="B801" s="1"/>
      <c r="C801" s="1" t="s">
        <v>1878</v>
      </c>
      <c r="D801" s="1"/>
      <c r="E801" s="1"/>
      <c r="F801" s="1"/>
      <c r="G801" s="1"/>
      <c r="H801" s="1">
        <v>13820.51</v>
      </c>
      <c r="I801" s="1">
        <v>-0.23</v>
      </c>
      <c r="J801" s="12">
        <v>1102.23</v>
      </c>
      <c r="K801" s="5">
        <v>896.43</v>
      </c>
      <c r="L801" s="5">
        <v>1381.98</v>
      </c>
      <c r="M801" s="13">
        <f t="shared" si="27"/>
        <v>-2.3316568984920183E-3</v>
      </c>
      <c r="N801" s="13">
        <v>-5.7101104135093284E-3</v>
      </c>
      <c r="O801" s="13">
        <v>4.7991071428565846E-4</v>
      </c>
      <c r="P801" s="13">
        <v>-5.8985167388395654E-3</v>
      </c>
      <c r="Q801" s="7"/>
      <c r="R801" s="8"/>
      <c r="S801" s="8"/>
      <c r="T801" s="8"/>
      <c r="U801" s="8"/>
      <c r="V801" s="13"/>
      <c r="W801" s="14"/>
      <c r="X801" s="1"/>
      <c r="Y801" s="1"/>
      <c r="Z801" s="1"/>
      <c r="AA801" s="1"/>
      <c r="AB801" s="1"/>
      <c r="AC801" s="1"/>
      <c r="AD801" s="8"/>
      <c r="AE801" s="8"/>
      <c r="AF801" s="8"/>
      <c r="AG801" s="8"/>
      <c r="AH801" s="9"/>
      <c r="AI801" s="8"/>
      <c r="AJ801" s="13"/>
      <c r="AK801" s="8"/>
      <c r="AL801" s="8"/>
      <c r="AM801" s="8"/>
      <c r="AN801" s="8"/>
      <c r="AO801" s="7"/>
      <c r="AP801" s="7"/>
      <c r="AQ801" s="7"/>
      <c r="AR801" s="7"/>
      <c r="AS801" s="7"/>
      <c r="AT801" s="7"/>
      <c r="AU801" s="8"/>
      <c r="AV801" s="8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7"/>
      <c r="BV801" s="7"/>
      <c r="BW801" s="8"/>
      <c r="BX801" s="8"/>
      <c r="BY801" s="8"/>
      <c r="BZ801" s="8"/>
      <c r="CA801" s="8"/>
      <c r="CC801" s="8"/>
      <c r="CE801" s="7"/>
      <c r="CF801" s="8"/>
      <c r="CG801" s="8"/>
      <c r="CH801" s="8"/>
      <c r="CI801" s="8"/>
      <c r="CJ801" s="8"/>
    </row>
    <row r="802" spans="1:88" x14ac:dyDescent="0.3">
      <c r="A802" s="1" t="s">
        <v>2800</v>
      </c>
      <c r="B802" s="1"/>
      <c r="C802" s="1" t="s">
        <v>1878</v>
      </c>
      <c r="D802" s="1"/>
      <c r="E802" s="1"/>
      <c r="F802" s="1"/>
      <c r="G802" s="1"/>
      <c r="H802" s="1">
        <v>13943.35</v>
      </c>
      <c r="I802" s="1">
        <v>0.88</v>
      </c>
      <c r="J802" s="12">
        <v>1111.05</v>
      </c>
      <c r="K802" s="5">
        <v>905.79</v>
      </c>
      <c r="L802" s="5">
        <v>1380.8</v>
      </c>
      <c r="M802" s="13">
        <f t="shared" si="27"/>
        <v>8.8882392907352337E-3</v>
      </c>
      <c r="N802" s="13">
        <v>8.0019596635909629E-3</v>
      </c>
      <c r="O802" s="13">
        <v>1.0441417623238802E-2</v>
      </c>
      <c r="P802" s="13">
        <v>-8.5384737839910851E-4</v>
      </c>
      <c r="Q802" s="7"/>
      <c r="R802" s="8"/>
      <c r="S802" s="8"/>
      <c r="T802" s="8"/>
      <c r="U802" s="8"/>
      <c r="V802" s="13"/>
      <c r="W802" s="14"/>
      <c r="X802" s="1"/>
      <c r="Y802" s="1"/>
      <c r="Z802" s="1"/>
      <c r="AA802" s="1"/>
      <c r="AB802" s="1"/>
      <c r="AC802" s="1"/>
      <c r="AD802" s="8"/>
      <c r="AE802" s="8"/>
      <c r="AF802" s="8"/>
      <c r="AG802" s="8"/>
      <c r="AH802" s="9"/>
      <c r="AI802" s="8"/>
      <c r="AJ802" s="13"/>
      <c r="AK802" s="8"/>
      <c r="AL802" s="8"/>
      <c r="AM802" s="8"/>
      <c r="AN802" s="8"/>
      <c r="AO802" s="7"/>
      <c r="AP802" s="7"/>
      <c r="AQ802" s="7"/>
      <c r="AR802" s="7"/>
      <c r="AS802" s="7"/>
      <c r="AT802" s="7"/>
      <c r="AU802" s="8"/>
      <c r="AV802" s="8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7"/>
      <c r="BV802" s="7"/>
      <c r="BW802" s="8"/>
      <c r="BX802" s="8"/>
      <c r="BY802" s="8"/>
      <c r="BZ802" s="8"/>
      <c r="CA802" s="8"/>
      <c r="CC802" s="8"/>
      <c r="CE802" s="7"/>
      <c r="CF802" s="8"/>
      <c r="CG802" s="8"/>
      <c r="CH802" s="8"/>
      <c r="CI802" s="8"/>
      <c r="CJ802" s="8"/>
    </row>
    <row r="803" spans="1:88" x14ac:dyDescent="0.3">
      <c r="A803" s="1" t="s">
        <v>2801</v>
      </c>
      <c r="B803" s="1"/>
      <c r="C803" s="1" t="s">
        <v>1878</v>
      </c>
      <c r="D803" s="1"/>
      <c r="E803" s="1"/>
      <c r="F803" s="1"/>
      <c r="G803" s="1"/>
      <c r="H803" s="1">
        <v>13866.61</v>
      </c>
      <c r="I803" s="1">
        <v>-0.55000000000000004</v>
      </c>
      <c r="J803" s="12">
        <v>1103.9000000000001</v>
      </c>
      <c r="K803" s="5">
        <v>902.56</v>
      </c>
      <c r="L803" s="5">
        <v>1383.18</v>
      </c>
      <c r="M803" s="13">
        <f t="shared" si="27"/>
        <v>-5.5036988958894195E-3</v>
      </c>
      <c r="N803" s="13">
        <v>-6.4353539444668151E-3</v>
      </c>
      <c r="O803" s="13">
        <v>-3.5659479570320229E-3</v>
      </c>
      <c r="P803" s="13">
        <v>1.7236384704519825E-3</v>
      </c>
      <c r="Q803" s="7"/>
      <c r="R803" s="8"/>
      <c r="S803" s="8"/>
      <c r="T803" s="8"/>
      <c r="U803" s="8"/>
      <c r="V803" s="13"/>
      <c r="W803" s="14"/>
      <c r="X803" s="1"/>
      <c r="Y803" s="1"/>
      <c r="Z803" s="1"/>
      <c r="AA803" s="1"/>
      <c r="AB803" s="1"/>
      <c r="AC803" s="1"/>
      <c r="AD803" s="8"/>
      <c r="AE803" s="8"/>
      <c r="AF803" s="8"/>
      <c r="AG803" s="8"/>
      <c r="AH803" s="9"/>
      <c r="AI803" s="8"/>
      <c r="AJ803" s="13"/>
      <c r="AK803" s="8"/>
      <c r="AL803" s="8"/>
      <c r="AM803" s="8"/>
      <c r="AN803" s="8"/>
      <c r="AO803" s="7"/>
      <c r="AP803" s="7"/>
      <c r="AQ803" s="7"/>
      <c r="AR803" s="7"/>
      <c r="AS803" s="7"/>
      <c r="AT803" s="7"/>
      <c r="AU803" s="8"/>
      <c r="AV803" s="8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7"/>
      <c r="BV803" s="7"/>
      <c r="BW803" s="8"/>
      <c r="BX803" s="8"/>
      <c r="BY803" s="8"/>
      <c r="BZ803" s="8"/>
      <c r="CA803" s="8"/>
      <c r="CC803" s="8"/>
      <c r="CE803" s="7"/>
      <c r="CF803" s="8"/>
      <c r="CG803" s="8"/>
      <c r="CH803" s="8"/>
      <c r="CI803" s="8"/>
      <c r="CJ803" s="8"/>
    </row>
    <row r="804" spans="1:88" x14ac:dyDescent="0.3">
      <c r="A804" s="1" t="s">
        <v>2802</v>
      </c>
      <c r="B804" s="1"/>
      <c r="C804" s="1" t="s">
        <v>1878</v>
      </c>
      <c r="D804" s="1"/>
      <c r="E804" s="1"/>
      <c r="F804" s="1"/>
      <c r="G804" s="1"/>
      <c r="H804" s="1">
        <v>13604.78</v>
      </c>
      <c r="I804" s="1">
        <v>-1.88</v>
      </c>
      <c r="J804" s="12">
        <v>1082.43</v>
      </c>
      <c r="K804" s="5">
        <v>887.73</v>
      </c>
      <c r="L804" s="5">
        <v>1366.5</v>
      </c>
      <c r="M804" s="13">
        <f t="shared" si="27"/>
        <v>-1.8882048316062772E-2</v>
      </c>
      <c r="N804" s="13">
        <v>-1.9449225473321841E-2</v>
      </c>
      <c r="O804" s="13">
        <v>-1.6431040595639046E-2</v>
      </c>
      <c r="P804" s="13">
        <v>-1.20591680041644E-2</v>
      </c>
      <c r="Q804" s="7"/>
      <c r="R804" s="8"/>
      <c r="S804" s="8"/>
      <c r="T804" s="8"/>
      <c r="U804" s="8"/>
      <c r="V804" s="13"/>
      <c r="W804" s="14"/>
      <c r="X804" s="1"/>
      <c r="Y804" s="1"/>
      <c r="Z804" s="1"/>
      <c r="AA804" s="1"/>
      <c r="AB804" s="1"/>
      <c r="AC804" s="1"/>
      <c r="AD804" s="8"/>
      <c r="AE804" s="8"/>
      <c r="AF804" s="8"/>
      <c r="AG804" s="8"/>
      <c r="AH804" s="9"/>
      <c r="AI804" s="8"/>
      <c r="AJ804" s="13"/>
      <c r="AK804" s="8"/>
      <c r="AL804" s="8"/>
      <c r="AM804" s="8"/>
      <c r="AN804" s="8"/>
      <c r="AO804" s="7"/>
      <c r="AP804" s="7"/>
      <c r="AQ804" s="7"/>
      <c r="AR804" s="7"/>
      <c r="AS804" s="7"/>
      <c r="AT804" s="7"/>
      <c r="AU804" s="8"/>
      <c r="AV804" s="8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7"/>
      <c r="BV804" s="7"/>
      <c r="BW804" s="8"/>
      <c r="BX804" s="8"/>
      <c r="BY804" s="8"/>
      <c r="BZ804" s="8"/>
      <c r="CA804" s="8"/>
      <c r="CC804" s="8"/>
      <c r="CE804" s="7"/>
      <c r="CF804" s="8"/>
      <c r="CG804" s="8"/>
      <c r="CH804" s="8"/>
      <c r="CI804" s="8"/>
      <c r="CJ804" s="8"/>
    </row>
    <row r="805" spans="1:88" x14ac:dyDescent="0.3">
      <c r="A805" s="1" t="s">
        <v>2803</v>
      </c>
      <c r="B805" s="1"/>
      <c r="C805" s="1" t="s">
        <v>1878</v>
      </c>
      <c r="D805" s="1"/>
      <c r="E805" s="1"/>
      <c r="F805" s="1"/>
      <c r="G805" s="1"/>
      <c r="H805" s="1">
        <v>13828.66</v>
      </c>
      <c r="I805" s="1">
        <v>1.64</v>
      </c>
      <c r="J805" s="12">
        <v>1104.4000000000001</v>
      </c>
      <c r="K805" s="5">
        <v>892.47</v>
      </c>
      <c r="L805" s="5">
        <v>1372.04</v>
      </c>
      <c r="M805" s="13">
        <f t="shared" si="27"/>
        <v>1.6455980912591039E-2</v>
      </c>
      <c r="N805" s="13">
        <v>2.0296924512439585E-2</v>
      </c>
      <c r="O805" s="13">
        <v>5.3394613226995791E-3</v>
      </c>
      <c r="P805" s="13">
        <v>4.0541529454811709E-3</v>
      </c>
      <c r="Q805" s="7"/>
      <c r="R805" s="8"/>
      <c r="S805" s="8"/>
      <c r="T805" s="8"/>
      <c r="U805" s="8"/>
      <c r="V805" s="13"/>
      <c r="W805" s="14"/>
      <c r="X805" s="1"/>
      <c r="Y805" s="1"/>
      <c r="Z805" s="1"/>
      <c r="AA805" s="1"/>
      <c r="AB805" s="1"/>
      <c r="AC805" s="1"/>
      <c r="AD805" s="8"/>
      <c r="AE805" s="8"/>
      <c r="AF805" s="8"/>
      <c r="AG805" s="8"/>
      <c r="AH805" s="9"/>
      <c r="AI805" s="8"/>
      <c r="AJ805" s="13"/>
      <c r="AK805" s="8"/>
      <c r="AL805" s="8"/>
      <c r="AM805" s="8"/>
      <c r="AN805" s="8"/>
      <c r="AO805" s="7"/>
      <c r="AP805" s="7"/>
      <c r="AQ805" s="7"/>
      <c r="AR805" s="7"/>
      <c r="AS805" s="7"/>
      <c r="AT805" s="7"/>
      <c r="AU805" s="8"/>
      <c r="AV805" s="8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7"/>
      <c r="BV805" s="7"/>
      <c r="BW805" s="8"/>
      <c r="BX805" s="8"/>
      <c r="BY805" s="8"/>
      <c r="BZ805" s="8"/>
      <c r="CA805" s="8"/>
      <c r="CC805" s="8"/>
      <c r="CE805" s="7"/>
      <c r="CF805" s="8"/>
      <c r="CG805" s="8"/>
      <c r="CH805" s="8"/>
      <c r="CI805" s="8"/>
      <c r="CJ805" s="8"/>
    </row>
    <row r="806" spans="1:88" x14ac:dyDescent="0.3">
      <c r="A806" s="1" t="s">
        <v>2804</v>
      </c>
      <c r="B806" s="1"/>
      <c r="C806" s="1" t="s">
        <v>1878</v>
      </c>
      <c r="D806" s="1"/>
      <c r="E806" s="1"/>
      <c r="F806" s="1"/>
      <c r="G806" s="1"/>
      <c r="H806" s="1">
        <v>13816.95</v>
      </c>
      <c r="I806" s="1">
        <v>-0.08</v>
      </c>
      <c r="J806" s="12">
        <v>1103.5899999999999</v>
      </c>
      <c r="K806" s="5">
        <v>894.76</v>
      </c>
      <c r="L806" s="5">
        <v>1375.49</v>
      </c>
      <c r="M806" s="13">
        <f t="shared" si="27"/>
        <v>-8.4679209699267677E-4</v>
      </c>
      <c r="N806" s="13">
        <v>-7.3342991669700375E-4</v>
      </c>
      <c r="O806" s="13">
        <v>2.5659125796944071E-3</v>
      </c>
      <c r="P806" s="13">
        <v>2.5145039503222666E-3</v>
      </c>
      <c r="Q806" s="7"/>
      <c r="R806" s="8"/>
      <c r="S806" s="8"/>
      <c r="T806" s="8"/>
      <c r="U806" s="8"/>
      <c r="V806" s="13"/>
      <c r="W806" s="14"/>
      <c r="X806" s="1"/>
      <c r="Y806" s="1"/>
      <c r="Z806" s="1"/>
      <c r="AA806" s="1"/>
      <c r="AB806" s="1"/>
      <c r="AC806" s="1"/>
      <c r="AD806" s="8"/>
      <c r="AE806" s="8"/>
      <c r="AF806" s="8"/>
      <c r="AG806" s="8"/>
      <c r="AH806" s="9"/>
      <c r="AI806" s="8"/>
      <c r="AJ806" s="13"/>
      <c r="AK806" s="8"/>
      <c r="AL806" s="8"/>
      <c r="AM806" s="8"/>
      <c r="AN806" s="8"/>
      <c r="AO806" s="7"/>
      <c r="AP806" s="7"/>
      <c r="AQ806" s="7"/>
      <c r="AR806" s="7"/>
      <c r="AS806" s="7"/>
      <c r="AT806" s="7"/>
      <c r="AU806" s="8"/>
      <c r="AV806" s="8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7"/>
      <c r="BV806" s="7"/>
      <c r="BW806" s="8"/>
      <c r="BX806" s="8"/>
      <c r="BY806" s="8"/>
      <c r="BZ806" s="8"/>
      <c r="CA806" s="8"/>
      <c r="CC806" s="8"/>
      <c r="CE806" s="7"/>
      <c r="CF806" s="8"/>
      <c r="CG806" s="8"/>
      <c r="CH806" s="8"/>
      <c r="CI806" s="8"/>
      <c r="CJ806" s="8"/>
    </row>
    <row r="807" spans="1:88" x14ac:dyDescent="0.3">
      <c r="A807" s="1" t="s">
        <v>2805</v>
      </c>
      <c r="B807" s="1"/>
      <c r="C807" s="1" t="s">
        <v>1878</v>
      </c>
      <c r="D807" s="1"/>
      <c r="E807" s="1"/>
      <c r="F807" s="1"/>
      <c r="G807" s="1"/>
      <c r="H807" s="1">
        <v>13820.75</v>
      </c>
      <c r="I807" s="1">
        <v>0.02</v>
      </c>
      <c r="J807" s="12">
        <v>1106.03</v>
      </c>
      <c r="K807" s="5">
        <v>892.57</v>
      </c>
      <c r="L807" s="5">
        <v>1382.24</v>
      </c>
      <c r="M807" s="13">
        <f t="shared" si="27"/>
        <v>2.750245169882426E-4</v>
      </c>
      <c r="N807" s="13">
        <v>2.2109660290507982E-3</v>
      </c>
      <c r="O807" s="13">
        <v>-2.4475837095980779E-3</v>
      </c>
      <c r="P807" s="13">
        <v>4.9073421108114523E-3</v>
      </c>
      <c r="Q807" s="7"/>
      <c r="R807" s="8"/>
      <c r="S807" s="8"/>
      <c r="T807" s="8"/>
      <c r="U807" s="8"/>
      <c r="V807" s="13"/>
      <c r="W807" s="14"/>
      <c r="X807" s="1"/>
      <c r="Y807" s="1"/>
      <c r="Z807" s="1"/>
      <c r="AA807" s="1"/>
      <c r="AB807" s="1"/>
      <c r="AC807" s="1"/>
      <c r="AD807" s="8"/>
      <c r="AE807" s="8"/>
      <c r="AF807" s="8"/>
      <c r="AG807" s="8"/>
      <c r="AH807" s="9"/>
      <c r="AI807" s="8"/>
      <c r="AJ807" s="13"/>
      <c r="AK807" s="8"/>
      <c r="AL807" s="8"/>
      <c r="AM807" s="8"/>
      <c r="AN807" s="8"/>
      <c r="AO807" s="7"/>
      <c r="AP807" s="7"/>
      <c r="AQ807" s="7"/>
      <c r="AR807" s="7"/>
      <c r="AS807" s="7"/>
      <c r="AT807" s="7"/>
      <c r="AU807" s="8"/>
      <c r="AV807" s="8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7"/>
      <c r="BV807" s="7"/>
      <c r="BW807" s="8"/>
      <c r="BX807" s="8"/>
      <c r="BY807" s="8"/>
      <c r="BZ807" s="8"/>
      <c r="CA807" s="8"/>
      <c r="CC807" s="8"/>
      <c r="CE807" s="7"/>
      <c r="CF807" s="8"/>
      <c r="CG807" s="8"/>
      <c r="CH807" s="8"/>
      <c r="CI807" s="8"/>
      <c r="CJ807" s="8"/>
    </row>
    <row r="808" spans="1:88" x14ac:dyDescent="0.3">
      <c r="A808" s="1" t="s">
        <v>2806</v>
      </c>
      <c r="B808" s="1"/>
      <c r="C808" s="1" t="s">
        <v>1878</v>
      </c>
      <c r="D808" s="1"/>
      <c r="E808" s="1"/>
      <c r="F808" s="1"/>
      <c r="G808" s="1"/>
      <c r="H808" s="1">
        <v>14069.39</v>
      </c>
      <c r="I808" s="1">
        <v>1.79</v>
      </c>
      <c r="J808" s="12">
        <v>1127.98</v>
      </c>
      <c r="K808" s="5">
        <v>909.25</v>
      </c>
      <c r="L808" s="5">
        <v>1396.52</v>
      </c>
      <c r="M808" s="13">
        <f t="shared" si="27"/>
        <v>1.7990340611037769E-2</v>
      </c>
      <c r="N808" s="13">
        <v>1.9845754635950286E-2</v>
      </c>
      <c r="O808" s="13">
        <v>1.8687609935355232E-2</v>
      </c>
      <c r="P808" s="13">
        <v>1.0331056835281904E-2</v>
      </c>
      <c r="Q808" s="7"/>
      <c r="R808" s="8"/>
      <c r="S808" s="8"/>
      <c r="T808" s="8"/>
      <c r="U808" s="8"/>
      <c r="V808" s="13"/>
      <c r="W808" s="14"/>
      <c r="X808" s="1"/>
      <c r="Y808" s="1"/>
      <c r="Z808" s="1"/>
      <c r="AA808" s="1"/>
      <c r="AB808" s="1"/>
      <c r="AC808" s="1"/>
      <c r="AD808" s="8"/>
      <c r="AE808" s="8"/>
      <c r="AF808" s="8"/>
      <c r="AG808" s="8"/>
      <c r="AH808" s="9"/>
      <c r="AI808" s="8"/>
      <c r="AJ808" s="13"/>
      <c r="AK808" s="8"/>
      <c r="AL808" s="8"/>
      <c r="AM808" s="8"/>
      <c r="AN808" s="8"/>
      <c r="AO808" s="7"/>
      <c r="AP808" s="7"/>
      <c r="AQ808" s="7"/>
      <c r="AR808" s="7"/>
      <c r="AS808" s="7"/>
      <c r="AT808" s="7"/>
      <c r="AU808" s="8"/>
      <c r="AV808" s="8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7"/>
      <c r="BV808" s="7"/>
      <c r="BW808" s="8"/>
      <c r="BX808" s="8"/>
      <c r="BY808" s="8"/>
      <c r="BZ808" s="8"/>
      <c r="CA808" s="8"/>
      <c r="CC808" s="8"/>
      <c r="CE808" s="7"/>
      <c r="CF808" s="8"/>
      <c r="CG808" s="8"/>
      <c r="CH808" s="8"/>
      <c r="CI808" s="8"/>
      <c r="CJ808" s="8"/>
    </row>
    <row r="809" spans="1:88" x14ac:dyDescent="0.3">
      <c r="A809" s="1" t="s">
        <v>2807</v>
      </c>
      <c r="B809" s="1"/>
      <c r="C809" s="1" t="s">
        <v>1878</v>
      </c>
      <c r="D809" s="1"/>
      <c r="E809" s="1"/>
      <c r="F809" s="1"/>
      <c r="G809" s="1"/>
      <c r="H809" s="1">
        <v>14032.74</v>
      </c>
      <c r="I809" s="1">
        <v>-0.26</v>
      </c>
      <c r="J809" s="12">
        <v>1123.56</v>
      </c>
      <c r="K809" s="5">
        <v>913.09</v>
      </c>
      <c r="L809" s="5">
        <v>1394.02</v>
      </c>
      <c r="M809" s="13">
        <f t="shared" si="27"/>
        <v>-2.6049459144994458E-3</v>
      </c>
      <c r="N809" s="13">
        <v>-3.9185091934255123E-3</v>
      </c>
      <c r="O809" s="13">
        <v>4.2232609293373358E-3</v>
      </c>
      <c r="P809" s="13">
        <v>-1.7901641222467513E-3</v>
      </c>
      <c r="Q809" s="7"/>
      <c r="R809" s="8"/>
      <c r="S809" s="8"/>
      <c r="T809" s="8"/>
      <c r="U809" s="8"/>
      <c r="V809" s="13"/>
      <c r="W809" s="14"/>
      <c r="X809" s="1"/>
      <c r="Y809" s="1"/>
      <c r="Z809" s="1"/>
      <c r="AA809" s="1"/>
      <c r="AB809" s="1"/>
      <c r="AC809" s="1"/>
      <c r="AD809" s="8"/>
      <c r="AE809" s="8"/>
      <c r="AF809" s="8"/>
      <c r="AG809" s="8"/>
      <c r="AH809" s="9"/>
      <c r="AI809" s="8"/>
      <c r="AJ809" s="13"/>
      <c r="AK809" s="8"/>
      <c r="AL809" s="8"/>
      <c r="AM809" s="8"/>
      <c r="AN809" s="8"/>
      <c r="AO809" s="7"/>
      <c r="AP809" s="7"/>
      <c r="AQ809" s="7"/>
      <c r="AR809" s="7"/>
      <c r="AS809" s="7"/>
      <c r="AT809" s="7"/>
      <c r="AU809" s="8"/>
      <c r="AV809" s="8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7"/>
      <c r="BV809" s="7"/>
      <c r="BW809" s="8"/>
      <c r="BX809" s="8"/>
      <c r="BY809" s="8"/>
      <c r="BZ809" s="8"/>
      <c r="CA809" s="8"/>
      <c r="CC809" s="8"/>
      <c r="CE809" s="7"/>
      <c r="CF809" s="8"/>
      <c r="CG809" s="8"/>
      <c r="CH809" s="8"/>
      <c r="CI809" s="8"/>
      <c r="CJ809" s="8"/>
    </row>
    <row r="810" spans="1:88" x14ac:dyDescent="0.3">
      <c r="A810" s="1" t="s">
        <v>2808</v>
      </c>
      <c r="B810" s="1"/>
      <c r="C810" s="1" t="s">
        <v>1878</v>
      </c>
      <c r="D810" s="1"/>
      <c r="E810" s="1"/>
      <c r="F810" s="1"/>
      <c r="G810" s="1"/>
      <c r="H810" s="1">
        <v>14011.12</v>
      </c>
      <c r="I810" s="1">
        <v>-0.15</v>
      </c>
      <c r="J810" s="12">
        <v>1119.18</v>
      </c>
      <c r="K810" s="5">
        <v>909.32</v>
      </c>
      <c r="L810" s="5">
        <v>1383.15</v>
      </c>
      <c r="M810" s="13">
        <f t="shared" si="27"/>
        <v>-1.5406827177015803E-3</v>
      </c>
      <c r="N810" s="13">
        <v>-3.8983231870125534E-3</v>
      </c>
      <c r="O810" s="13">
        <v>-4.1288372449593824E-3</v>
      </c>
      <c r="P810" s="13">
        <v>-7.7975925739945939E-3</v>
      </c>
      <c r="Q810" s="7"/>
      <c r="R810" s="8"/>
      <c r="S810" s="8"/>
      <c r="T810" s="8"/>
      <c r="U810" s="8"/>
      <c r="V810" s="13"/>
      <c r="W810" s="14"/>
      <c r="X810" s="1"/>
      <c r="Y810" s="1"/>
      <c r="Z810" s="1"/>
      <c r="AA810" s="1"/>
      <c r="AB810" s="1"/>
      <c r="AC810" s="1"/>
      <c r="AD810" s="8"/>
      <c r="AE810" s="8"/>
      <c r="AF810" s="8"/>
      <c r="AG810" s="8"/>
      <c r="AH810" s="9"/>
      <c r="AI810" s="8"/>
      <c r="AJ810" s="13"/>
      <c r="AK810" s="8"/>
      <c r="AL810" s="8"/>
      <c r="AM810" s="8"/>
      <c r="AN810" s="8"/>
      <c r="AO810" s="7"/>
      <c r="AP810" s="7"/>
      <c r="AQ810" s="7"/>
      <c r="AR810" s="7"/>
      <c r="AS810" s="7"/>
      <c r="AT810" s="7"/>
      <c r="AU810" s="8"/>
      <c r="AV810" s="8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7"/>
      <c r="BV810" s="7"/>
      <c r="BW810" s="8"/>
      <c r="BX810" s="8"/>
      <c r="BY810" s="8"/>
      <c r="BZ810" s="8"/>
      <c r="CA810" s="8"/>
      <c r="CC810" s="8"/>
      <c r="CE810" s="7"/>
      <c r="CF810" s="8"/>
      <c r="CG810" s="8"/>
      <c r="CH810" s="8"/>
      <c r="CI810" s="8"/>
      <c r="CJ810" s="8"/>
    </row>
    <row r="811" spans="1:88" x14ac:dyDescent="0.3">
      <c r="A811" s="1" t="s">
        <v>2809</v>
      </c>
      <c r="B811" s="1"/>
      <c r="C811" s="1" t="s">
        <v>1878</v>
      </c>
      <c r="D811" s="1"/>
      <c r="E811" s="1"/>
      <c r="F811" s="1"/>
      <c r="G811" s="1"/>
      <c r="H811" s="1">
        <v>14041.94</v>
      </c>
      <c r="I811" s="1">
        <v>0.21</v>
      </c>
      <c r="J811" s="12">
        <v>1122.3800000000001</v>
      </c>
      <c r="K811" s="5">
        <v>908.94</v>
      </c>
      <c r="L811" s="5">
        <v>1380.49</v>
      </c>
      <c r="M811" s="13">
        <f t="shared" si="27"/>
        <v>2.1996813959197503E-3</v>
      </c>
      <c r="N811" s="13">
        <v>2.8592362265229543E-3</v>
      </c>
      <c r="O811" s="13">
        <v>-4.1789469053798989E-4</v>
      </c>
      <c r="P811" s="13">
        <v>-1.923146441094703E-3</v>
      </c>
      <c r="Q811" s="7"/>
      <c r="R811" s="8"/>
      <c r="S811" s="8"/>
      <c r="T811" s="8"/>
      <c r="U811" s="8"/>
      <c r="V811" s="13"/>
      <c r="W811" s="14"/>
      <c r="X811" s="1"/>
      <c r="Y811" s="1"/>
      <c r="Z811" s="1"/>
      <c r="AA811" s="1"/>
      <c r="AB811" s="1"/>
      <c r="AC811" s="1"/>
      <c r="AD811" s="8"/>
      <c r="AE811" s="8"/>
      <c r="AF811" s="8"/>
      <c r="AG811" s="8"/>
      <c r="AH811" s="9"/>
      <c r="AI811" s="8"/>
      <c r="AJ811" s="13"/>
      <c r="AK811" s="8"/>
      <c r="AL811" s="8"/>
      <c r="AM811" s="8"/>
      <c r="AN811" s="8"/>
      <c r="AO811" s="7"/>
      <c r="AP811" s="7"/>
      <c r="AQ811" s="7"/>
      <c r="AR811" s="7"/>
      <c r="AS811" s="7"/>
      <c r="AT811" s="7"/>
      <c r="AU811" s="8"/>
      <c r="AV811" s="8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7"/>
      <c r="BV811" s="7"/>
      <c r="BW811" s="8"/>
      <c r="BX811" s="8"/>
      <c r="BY811" s="8"/>
      <c r="BZ811" s="8"/>
      <c r="CA811" s="8"/>
      <c r="CC811" s="8"/>
      <c r="CE811" s="7"/>
      <c r="CF811" s="8"/>
      <c r="CG811" s="8"/>
      <c r="CH811" s="8"/>
      <c r="CI811" s="8"/>
      <c r="CJ811" s="8"/>
    </row>
    <row r="812" spans="1:88" x14ac:dyDescent="0.3">
      <c r="A812" s="1" t="s">
        <v>2810</v>
      </c>
      <c r="B812" s="1"/>
      <c r="C812" s="1" t="s">
        <v>1878</v>
      </c>
      <c r="D812" s="1"/>
      <c r="E812" s="1"/>
      <c r="F812" s="1"/>
      <c r="G812" s="1"/>
      <c r="H812" s="1">
        <v>13977.69</v>
      </c>
      <c r="I812" s="1">
        <v>-0.45</v>
      </c>
      <c r="J812" s="12">
        <v>1112.8499999999999</v>
      </c>
      <c r="K812" s="5">
        <v>912.89</v>
      </c>
      <c r="L812" s="5">
        <v>1376.85</v>
      </c>
      <c r="M812" s="13">
        <f t="shared" si="27"/>
        <v>-4.575578588143836E-3</v>
      </c>
      <c r="N812" s="13">
        <v>-8.4908854398689781E-3</v>
      </c>
      <c r="O812" s="13">
        <v>4.3457213897506453E-3</v>
      </c>
      <c r="P812" s="13">
        <v>-2.6367449239038665E-3</v>
      </c>
      <c r="Q812" s="7"/>
      <c r="R812" s="8"/>
      <c r="S812" s="8"/>
      <c r="T812" s="8"/>
      <c r="U812" s="8"/>
      <c r="V812" s="13"/>
      <c r="W812" s="14"/>
      <c r="X812" s="1"/>
      <c r="Y812" s="1"/>
      <c r="Z812" s="1"/>
      <c r="AA812" s="1"/>
      <c r="AB812" s="1"/>
      <c r="AC812" s="1"/>
      <c r="AD812" s="8"/>
      <c r="AE812" s="8"/>
      <c r="AF812" s="8"/>
      <c r="AG812" s="8"/>
      <c r="AH812" s="9"/>
      <c r="AI812" s="8"/>
      <c r="AJ812" s="13"/>
      <c r="AK812" s="8"/>
      <c r="AL812" s="8"/>
      <c r="AM812" s="8"/>
      <c r="AN812" s="8"/>
      <c r="AO812" s="7"/>
      <c r="AP812" s="7"/>
      <c r="AQ812" s="7"/>
      <c r="AR812" s="7"/>
      <c r="AS812" s="7"/>
      <c r="AT812" s="7"/>
      <c r="AU812" s="8"/>
      <c r="AV812" s="8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7"/>
      <c r="BV812" s="7"/>
      <c r="BW812" s="8"/>
      <c r="BX812" s="8"/>
      <c r="BY812" s="8"/>
      <c r="BZ812" s="8"/>
      <c r="CA812" s="8"/>
      <c r="CC812" s="8"/>
      <c r="CE812" s="7"/>
      <c r="CF812" s="8"/>
      <c r="CG812" s="8"/>
      <c r="CH812" s="8"/>
      <c r="CI812" s="8"/>
      <c r="CJ812" s="8"/>
    </row>
    <row r="813" spans="1:88" x14ac:dyDescent="0.3">
      <c r="A813" s="1" t="s">
        <v>2811</v>
      </c>
      <c r="B813" s="1"/>
      <c r="C813" s="1" t="s">
        <v>1878</v>
      </c>
      <c r="D813" s="1"/>
      <c r="E813" s="1"/>
      <c r="F813" s="1"/>
      <c r="G813" s="1"/>
      <c r="H813" s="1">
        <v>13978.28</v>
      </c>
      <c r="I813" s="1">
        <v>0</v>
      </c>
      <c r="J813" s="12">
        <v>1111.96</v>
      </c>
      <c r="K813" s="5">
        <v>907.23</v>
      </c>
      <c r="L813" s="5">
        <v>1370.66</v>
      </c>
      <c r="M813" s="13">
        <f t="shared" si="27"/>
        <v>4.2210121987240612E-5</v>
      </c>
      <c r="N813" s="13">
        <v>-7.9974839376362183E-4</v>
      </c>
      <c r="O813" s="13">
        <v>-6.2000898246228342E-3</v>
      </c>
      <c r="P813" s="13">
        <v>-4.4957693285396783E-3</v>
      </c>
      <c r="Q813" s="7"/>
      <c r="R813" s="8"/>
      <c r="S813" s="8"/>
      <c r="T813" s="8"/>
      <c r="U813" s="8"/>
      <c r="V813" s="13"/>
      <c r="W813" s="14"/>
      <c r="X813" s="1"/>
      <c r="Y813" s="1"/>
      <c r="Z813" s="1"/>
      <c r="AA813" s="1"/>
      <c r="AB813" s="1"/>
      <c r="AC813" s="1"/>
      <c r="AD813" s="8"/>
      <c r="AE813" s="8"/>
      <c r="AF813" s="8"/>
      <c r="AG813" s="8"/>
      <c r="AH813" s="9"/>
      <c r="AI813" s="8"/>
      <c r="AJ813" s="13"/>
      <c r="AK813" s="8"/>
      <c r="AL813" s="8"/>
      <c r="AM813" s="8"/>
      <c r="AN813" s="8"/>
      <c r="AO813" s="7"/>
      <c r="AP813" s="7"/>
      <c r="AQ813" s="7"/>
      <c r="AR813" s="7"/>
      <c r="AS813" s="7"/>
      <c r="AT813" s="7"/>
      <c r="AU813" s="8"/>
      <c r="AV813" s="8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7"/>
      <c r="BV813" s="7"/>
      <c r="BW813" s="8"/>
      <c r="BX813" s="8"/>
      <c r="BY813" s="8"/>
      <c r="BZ813" s="8"/>
      <c r="CA813" s="8"/>
      <c r="CC813" s="8"/>
      <c r="CE813" s="7"/>
      <c r="CF813" s="8"/>
      <c r="CG813" s="8"/>
      <c r="CH813" s="8"/>
      <c r="CI813" s="8"/>
      <c r="CJ813" s="8"/>
    </row>
    <row r="814" spans="1:88" x14ac:dyDescent="0.3">
      <c r="A814" s="1" t="s">
        <v>2812</v>
      </c>
      <c r="B814" s="1"/>
      <c r="C814" s="1" t="s">
        <v>1878</v>
      </c>
      <c r="D814" s="1"/>
      <c r="E814" s="1"/>
      <c r="F814" s="1"/>
      <c r="G814" s="1"/>
      <c r="H814" s="1">
        <v>13759.43</v>
      </c>
      <c r="I814" s="1">
        <v>-1.56</v>
      </c>
      <c r="J814" s="12">
        <v>1093.5</v>
      </c>
      <c r="K814" s="5">
        <v>897.01</v>
      </c>
      <c r="L814" s="5">
        <v>1364.15</v>
      </c>
      <c r="M814" s="13">
        <f t="shared" si="27"/>
        <v>-1.565643269415129E-2</v>
      </c>
      <c r="N814" s="13">
        <v>-1.6601316594122117E-2</v>
      </c>
      <c r="O814" s="13">
        <v>-1.1265059576954006E-2</v>
      </c>
      <c r="P814" s="13">
        <v>-4.7495367195365956E-3</v>
      </c>
      <c r="Q814" s="7"/>
      <c r="R814" s="8"/>
      <c r="S814" s="8"/>
      <c r="T814" s="8"/>
      <c r="U814" s="8"/>
      <c r="V814" s="13"/>
      <c r="W814" s="14"/>
      <c r="X814" s="1"/>
      <c r="Y814" s="1"/>
      <c r="Z814" s="1"/>
      <c r="AA814" s="1"/>
      <c r="AB814" s="1"/>
      <c r="AC814" s="1"/>
      <c r="AD814" s="8"/>
      <c r="AE814" s="8"/>
      <c r="AF814" s="8"/>
      <c r="AG814" s="8"/>
      <c r="AH814" s="9"/>
      <c r="AI814" s="8"/>
      <c r="AJ814" s="13"/>
      <c r="AK814" s="8"/>
      <c r="AL814" s="8"/>
      <c r="AM814" s="8"/>
      <c r="AN814" s="8"/>
      <c r="AO814" s="7"/>
      <c r="AP814" s="7"/>
      <c r="AQ814" s="7"/>
      <c r="AR814" s="7"/>
      <c r="AS814" s="7"/>
      <c r="AT814" s="7"/>
      <c r="AU814" s="8"/>
      <c r="AV814" s="8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7"/>
      <c r="BV814" s="7"/>
      <c r="BW814" s="8"/>
      <c r="BX814" s="8"/>
      <c r="BY814" s="8"/>
      <c r="BZ814" s="8"/>
      <c r="CA814" s="8"/>
      <c r="CC814" s="8"/>
      <c r="CE814" s="7"/>
      <c r="CF814" s="8"/>
      <c r="CG814" s="8"/>
      <c r="CH814" s="8"/>
      <c r="CI814" s="8"/>
      <c r="CJ814" s="8"/>
    </row>
    <row r="815" spans="1:88" x14ac:dyDescent="0.3">
      <c r="A815" s="1" t="s">
        <v>2813</v>
      </c>
      <c r="B815" s="1"/>
      <c r="C815" s="1" t="s">
        <v>1878</v>
      </c>
      <c r="D815" s="1"/>
      <c r="E815" s="1"/>
      <c r="F815" s="1"/>
      <c r="G815" s="1"/>
      <c r="H815" s="1">
        <v>13765.02</v>
      </c>
      <c r="I815" s="1">
        <v>0.04</v>
      </c>
      <c r="J815" s="12">
        <v>1092.19</v>
      </c>
      <c r="K815" s="5">
        <v>897.6</v>
      </c>
      <c r="L815" s="5">
        <v>1363.07</v>
      </c>
      <c r="M815" s="13">
        <f t="shared" si="27"/>
        <v>4.0626682936717451E-4</v>
      </c>
      <c r="N815" s="13">
        <v>-1.1979881115683488E-3</v>
      </c>
      <c r="O815" s="13">
        <v>6.577407163799176E-4</v>
      </c>
      <c r="P815" s="13">
        <v>-7.9170179232501692E-4</v>
      </c>
      <c r="Q815" s="7"/>
      <c r="R815" s="8"/>
      <c r="S815" s="8"/>
      <c r="T815" s="8"/>
      <c r="U815" s="8"/>
      <c r="V815" s="13"/>
      <c r="W815" s="14"/>
      <c r="X815" s="1"/>
      <c r="Y815" s="1"/>
      <c r="Z815" s="1"/>
      <c r="AA815" s="1"/>
      <c r="AB815" s="1"/>
      <c r="AC815" s="1"/>
      <c r="AD815" s="8"/>
      <c r="AE815" s="8"/>
      <c r="AF815" s="8"/>
      <c r="AG815" s="8"/>
      <c r="AH815" s="9"/>
      <c r="AI815" s="8"/>
      <c r="AJ815" s="13"/>
      <c r="AK815" s="8"/>
      <c r="AL815" s="8"/>
      <c r="AM815" s="8"/>
      <c r="AN815" s="8"/>
      <c r="AO815" s="7"/>
      <c r="AP815" s="7"/>
      <c r="AQ815" s="7"/>
      <c r="AR815" s="7"/>
      <c r="AS815" s="7"/>
      <c r="AT815" s="7"/>
      <c r="AU815" s="8"/>
      <c r="AV815" s="8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7"/>
      <c r="BV815" s="7"/>
      <c r="BW815" s="8"/>
      <c r="BX815" s="8"/>
      <c r="BY815" s="8"/>
      <c r="BZ815" s="8"/>
      <c r="CA815" s="8"/>
      <c r="CC815" s="8"/>
      <c r="CE815" s="7"/>
      <c r="CF815" s="8"/>
      <c r="CG815" s="8"/>
      <c r="CH815" s="8"/>
      <c r="CI815" s="8"/>
      <c r="CJ815" s="8"/>
    </row>
    <row r="816" spans="1:88" x14ac:dyDescent="0.3">
      <c r="A816" s="1" t="s">
        <v>2814</v>
      </c>
      <c r="B816" s="1"/>
      <c r="C816" s="1" t="s">
        <v>1878</v>
      </c>
      <c r="D816" s="1"/>
      <c r="E816" s="1"/>
      <c r="F816" s="1"/>
      <c r="G816" s="1"/>
      <c r="H816" s="1">
        <v>13910.34</v>
      </c>
      <c r="I816" s="1">
        <v>1.05</v>
      </c>
      <c r="J816" s="12">
        <v>1105.42</v>
      </c>
      <c r="K816" s="5">
        <v>908.46</v>
      </c>
      <c r="L816" s="5">
        <v>1368.57</v>
      </c>
      <c r="M816" s="13">
        <f t="shared" si="27"/>
        <v>1.0557194976832607E-2</v>
      </c>
      <c r="N816" s="13">
        <v>1.2113276993929611E-2</v>
      </c>
      <c r="O816" s="13">
        <v>1.2098930481283521E-2</v>
      </c>
      <c r="P816" s="13">
        <v>4.0350092071572696E-3</v>
      </c>
      <c r="Q816" s="7"/>
      <c r="R816" s="8"/>
      <c r="S816" s="8"/>
      <c r="T816" s="8"/>
      <c r="U816" s="8"/>
      <c r="V816" s="13"/>
      <c r="W816" s="14"/>
      <c r="X816" s="1"/>
      <c r="Y816" s="1"/>
      <c r="Z816" s="1"/>
      <c r="AA816" s="1"/>
      <c r="AB816" s="1"/>
      <c r="AC816" s="1"/>
      <c r="AD816" s="8"/>
      <c r="AE816" s="8"/>
      <c r="AF816" s="8"/>
      <c r="AG816" s="8"/>
      <c r="AH816" s="9"/>
      <c r="AI816" s="8"/>
      <c r="AJ816" s="13"/>
      <c r="AK816" s="8"/>
      <c r="AL816" s="8"/>
      <c r="AM816" s="8"/>
      <c r="AN816" s="8"/>
      <c r="AO816" s="7"/>
      <c r="AP816" s="7"/>
      <c r="AQ816" s="7"/>
      <c r="AR816" s="7"/>
      <c r="AS816" s="7"/>
      <c r="AT816" s="7"/>
      <c r="AU816" s="8"/>
      <c r="AV816" s="8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7"/>
      <c r="BV816" s="7"/>
      <c r="BW816" s="8"/>
      <c r="BX816" s="8"/>
      <c r="BY816" s="8"/>
      <c r="BZ816" s="8"/>
      <c r="CA816" s="8"/>
      <c r="CC816" s="8"/>
      <c r="CE816" s="7"/>
      <c r="CF816" s="8"/>
      <c r="CG816" s="8"/>
      <c r="CH816" s="8"/>
      <c r="CI816" s="8"/>
      <c r="CJ816" s="8"/>
    </row>
    <row r="817" spans="1:88" x14ac:dyDescent="0.3">
      <c r="A817" s="1" t="s">
        <v>2815</v>
      </c>
      <c r="B817" s="1"/>
      <c r="C817" s="1" t="s">
        <v>1878</v>
      </c>
      <c r="D817" s="1"/>
      <c r="E817" s="1"/>
      <c r="F817" s="1"/>
      <c r="G817" s="1"/>
      <c r="H817" s="1">
        <v>14149.59</v>
      </c>
      <c r="I817" s="1">
        <v>1.71</v>
      </c>
      <c r="J817" s="12">
        <v>1127.7</v>
      </c>
      <c r="K817" s="5">
        <v>922.22</v>
      </c>
      <c r="L817" s="5">
        <v>1371.72</v>
      </c>
      <c r="M817" s="13">
        <f t="shared" si="27"/>
        <v>1.7199435815371977E-2</v>
      </c>
      <c r="N817" s="13">
        <v>2.0155235114255099E-2</v>
      </c>
      <c r="O817" s="13">
        <v>1.514651167910519E-2</v>
      </c>
      <c r="P817" s="13">
        <v>2.301672548718825E-3</v>
      </c>
      <c r="Q817" s="7"/>
      <c r="R817" s="8"/>
      <c r="S817" s="8"/>
      <c r="T817" s="8"/>
      <c r="U817" s="8"/>
      <c r="V817" s="13"/>
      <c r="W817" s="14"/>
      <c r="X817" s="1"/>
      <c r="Y817" s="1"/>
      <c r="Z817" s="1"/>
      <c r="AA817" s="1"/>
      <c r="AB817" s="1"/>
      <c r="AC817" s="1"/>
      <c r="AD817" s="8"/>
      <c r="AE817" s="8"/>
      <c r="AF817" s="8"/>
      <c r="AG817" s="8"/>
      <c r="AH817" s="9"/>
      <c r="AI817" s="8"/>
      <c r="AJ817" s="13"/>
      <c r="AK817" s="8"/>
      <c r="AL817" s="8"/>
      <c r="AM817" s="8"/>
      <c r="AN817" s="8"/>
      <c r="AO817" s="7"/>
      <c r="AP817" s="7"/>
      <c r="AQ817" s="7"/>
      <c r="AR817" s="7"/>
      <c r="AS817" s="7"/>
      <c r="AT817" s="7"/>
      <c r="AU817" s="8"/>
      <c r="AV817" s="8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7"/>
      <c r="BV817" s="7"/>
      <c r="BW817" s="8"/>
      <c r="BX817" s="8"/>
      <c r="BY817" s="8"/>
      <c r="BZ817" s="8"/>
      <c r="CA817" s="8"/>
      <c r="CC817" s="8"/>
      <c r="CE817" s="7"/>
      <c r="CF817" s="8"/>
      <c r="CG817" s="8"/>
      <c r="CH817" s="8"/>
      <c r="CI817" s="8"/>
      <c r="CJ817" s="8"/>
    </row>
    <row r="818" spans="1:88" x14ac:dyDescent="0.3">
      <c r="A818" s="1" t="s">
        <v>2816</v>
      </c>
      <c r="B818" s="1"/>
      <c r="C818" s="1" t="s">
        <v>1878</v>
      </c>
      <c r="D818" s="1"/>
      <c r="E818" s="1"/>
      <c r="F818" s="1"/>
      <c r="G818" s="1"/>
      <c r="H818" s="1">
        <v>14175.37</v>
      </c>
      <c r="I818" s="1">
        <v>0.18</v>
      </c>
      <c r="J818" s="12">
        <v>1132.71</v>
      </c>
      <c r="K818" s="5">
        <v>919.82</v>
      </c>
      <c r="L818" s="5">
        <v>1372.1</v>
      </c>
      <c r="M818" s="13">
        <f t="shared" si="27"/>
        <v>1.8219609190091024E-3</v>
      </c>
      <c r="N818" s="13">
        <v>4.4426709231177863E-3</v>
      </c>
      <c r="O818" s="13">
        <v>-2.6024159094358845E-3</v>
      </c>
      <c r="P818" s="13">
        <v>2.7702446563426797E-4</v>
      </c>
      <c r="Q818" s="7"/>
      <c r="R818" s="8"/>
      <c r="S818" s="8"/>
      <c r="T818" s="8"/>
      <c r="U818" s="8"/>
      <c r="V818" s="13"/>
      <c r="W818" s="14"/>
      <c r="X818" s="1"/>
      <c r="Y818" s="1"/>
      <c r="Z818" s="1"/>
      <c r="AA818" s="1"/>
      <c r="AB818" s="1"/>
      <c r="AC818" s="1"/>
      <c r="AD818" s="8"/>
      <c r="AE818" s="8"/>
      <c r="AF818" s="8"/>
      <c r="AG818" s="8"/>
      <c r="AH818" s="9"/>
      <c r="AI818" s="8"/>
      <c r="AJ818" s="13"/>
      <c r="AK818" s="8"/>
      <c r="AL818" s="8"/>
      <c r="AM818" s="8"/>
      <c r="AN818" s="8"/>
      <c r="AO818" s="7"/>
      <c r="AP818" s="7"/>
      <c r="AQ818" s="7"/>
      <c r="AR818" s="7"/>
      <c r="AS818" s="7"/>
      <c r="AT818" s="7"/>
      <c r="AU818" s="8"/>
      <c r="AV818" s="8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7"/>
      <c r="BV818" s="7"/>
      <c r="BW818" s="8"/>
      <c r="BX818" s="8"/>
      <c r="BY818" s="8"/>
      <c r="BZ818" s="8"/>
      <c r="CA818" s="8"/>
      <c r="CC818" s="8"/>
      <c r="CE818" s="7"/>
      <c r="CF818" s="8"/>
      <c r="CG818" s="8"/>
      <c r="CH818" s="8"/>
      <c r="CI818" s="8"/>
      <c r="CJ818" s="8"/>
    </row>
    <row r="819" spans="1:88" x14ac:dyDescent="0.3">
      <c r="A819" s="1" t="s">
        <v>2817</v>
      </c>
      <c r="B819" s="1"/>
      <c r="C819" s="1" t="s">
        <v>1878</v>
      </c>
      <c r="D819" s="1"/>
      <c r="E819" s="1"/>
      <c r="F819" s="1"/>
      <c r="G819" s="1"/>
      <c r="H819" s="1">
        <v>14495.96</v>
      </c>
      <c r="I819" s="1">
        <v>2.2599999999999998</v>
      </c>
      <c r="J819" s="12">
        <v>1163.26</v>
      </c>
      <c r="K819" s="5">
        <v>936.77</v>
      </c>
      <c r="L819" s="5">
        <v>1368.21</v>
      </c>
      <c r="M819" s="13">
        <f t="shared" si="27"/>
        <v>2.2615988154101041E-2</v>
      </c>
      <c r="N819" s="13">
        <v>2.6970716246876858E-2</v>
      </c>
      <c r="O819" s="13">
        <v>1.8427518427518441E-2</v>
      </c>
      <c r="P819" s="13">
        <v>-2.8350703301507352E-3</v>
      </c>
      <c r="Q819" s="7"/>
      <c r="R819" s="8"/>
      <c r="S819" s="8"/>
      <c r="T819" s="8"/>
      <c r="U819" s="8"/>
      <c r="V819" s="13"/>
      <c r="W819" s="14"/>
      <c r="X819" s="1"/>
      <c r="Y819" s="1"/>
      <c r="Z819" s="1"/>
      <c r="AA819" s="1"/>
      <c r="AB819" s="1"/>
      <c r="AC819" s="1"/>
      <c r="AD819" s="8"/>
      <c r="AE819" s="8"/>
      <c r="AF819" s="8"/>
      <c r="AG819" s="8"/>
      <c r="AH819" s="9"/>
      <c r="AI819" s="8"/>
      <c r="AJ819" s="13"/>
      <c r="AK819" s="8"/>
      <c r="AL819" s="8"/>
      <c r="AM819" s="8"/>
      <c r="AN819" s="8"/>
      <c r="AO819" s="7"/>
      <c r="AP819" s="7"/>
      <c r="AQ819" s="7"/>
      <c r="AR819" s="7"/>
      <c r="AS819" s="7"/>
      <c r="AT819" s="7"/>
      <c r="AU819" s="8"/>
      <c r="AV819" s="8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7"/>
      <c r="BV819" s="7"/>
      <c r="BW819" s="8"/>
      <c r="BX819" s="8"/>
      <c r="BY819" s="8"/>
      <c r="BZ819" s="8"/>
      <c r="CA819" s="8"/>
      <c r="CC819" s="8"/>
      <c r="CE819" s="7"/>
      <c r="CF819" s="8"/>
      <c r="CG819" s="8"/>
      <c r="CH819" s="8"/>
      <c r="CI819" s="8"/>
      <c r="CJ819" s="8"/>
    </row>
    <row r="820" spans="1:88" x14ac:dyDescent="0.3">
      <c r="A820" s="1" t="s">
        <v>2818</v>
      </c>
      <c r="B820" s="1"/>
      <c r="C820" s="1" t="s">
        <v>1878</v>
      </c>
      <c r="D820" s="1"/>
      <c r="E820" s="1"/>
      <c r="F820" s="1"/>
      <c r="G820" s="1"/>
      <c r="H820" s="1">
        <v>14451.56</v>
      </c>
      <c r="I820" s="1">
        <v>-0.3</v>
      </c>
      <c r="J820" s="12">
        <v>1157.06</v>
      </c>
      <c r="K820" s="5">
        <v>936.85</v>
      </c>
      <c r="L820" s="5">
        <v>1372.15</v>
      </c>
      <c r="M820" s="13">
        <f t="shared" si="27"/>
        <v>-3.0629223590572519E-3</v>
      </c>
      <c r="N820" s="13">
        <v>-5.3298488729949245E-3</v>
      </c>
      <c r="O820" s="13">
        <v>8.5399831335486454E-5</v>
      </c>
      <c r="P820" s="13">
        <v>2.8796749037063307E-3</v>
      </c>
      <c r="Q820" s="7"/>
      <c r="R820" s="8"/>
      <c r="S820" s="8"/>
      <c r="T820" s="8"/>
      <c r="U820" s="8"/>
      <c r="V820" s="13"/>
      <c r="W820" s="14"/>
      <c r="X820" s="1"/>
      <c r="Y820" s="1"/>
      <c r="Z820" s="1"/>
      <c r="AA820" s="1"/>
      <c r="AB820" s="1"/>
      <c r="AC820" s="1"/>
      <c r="AD820" s="8"/>
      <c r="AE820" s="8"/>
      <c r="AF820" s="8"/>
      <c r="AG820" s="8"/>
      <c r="AH820" s="9"/>
      <c r="AI820" s="8"/>
      <c r="AJ820" s="13"/>
      <c r="AK820" s="8"/>
      <c r="AL820" s="8"/>
      <c r="AM820" s="8"/>
      <c r="AN820" s="8"/>
      <c r="AO820" s="7"/>
      <c r="AP820" s="7"/>
      <c r="AQ820" s="7"/>
      <c r="AR820" s="7"/>
      <c r="AS820" s="7"/>
      <c r="AT820" s="7"/>
      <c r="AU820" s="8"/>
      <c r="AV820" s="8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7"/>
      <c r="BV820" s="7"/>
      <c r="BW820" s="8"/>
      <c r="BX820" s="8"/>
      <c r="BY820" s="8"/>
      <c r="BZ820" s="8"/>
      <c r="CA820" s="8"/>
      <c r="CC820" s="8"/>
      <c r="CE820" s="7"/>
      <c r="CF820" s="8"/>
      <c r="CG820" s="8"/>
      <c r="CH820" s="8"/>
      <c r="CI820" s="8"/>
      <c r="CJ820" s="8"/>
    </row>
    <row r="821" spans="1:88" x14ac:dyDescent="0.3">
      <c r="A821" s="1" t="s">
        <v>2819</v>
      </c>
      <c r="B821" s="1"/>
      <c r="C821" s="1" t="s">
        <v>1878</v>
      </c>
      <c r="D821" s="1"/>
      <c r="E821" s="1"/>
      <c r="F821" s="1"/>
      <c r="G821" s="1"/>
      <c r="H821" s="1">
        <v>14503.33</v>
      </c>
      <c r="I821" s="1">
        <v>0.35</v>
      </c>
      <c r="J821" s="12">
        <v>1159.44</v>
      </c>
      <c r="K821" s="5">
        <v>946.56</v>
      </c>
      <c r="L821" s="5">
        <v>1385.43</v>
      </c>
      <c r="M821" s="13">
        <f t="shared" si="27"/>
        <v>3.5823122209643898E-3</v>
      </c>
      <c r="N821" s="13">
        <v>2.0569374103331928E-3</v>
      </c>
      <c r="O821" s="13">
        <v>1.03645194001174E-2</v>
      </c>
      <c r="P821" s="13">
        <v>9.6782421746892666E-3</v>
      </c>
      <c r="Q821" s="7"/>
      <c r="R821" s="8"/>
      <c r="S821" s="8"/>
      <c r="T821" s="8"/>
      <c r="U821" s="8"/>
      <c r="V821" s="13"/>
      <c r="W821" s="14"/>
      <c r="X821" s="1"/>
      <c r="Y821" s="1"/>
      <c r="Z821" s="1"/>
      <c r="AA821" s="1"/>
      <c r="AB821" s="1"/>
      <c r="AC821" s="1"/>
      <c r="AD821" s="8"/>
      <c r="AE821" s="8"/>
      <c r="AF821" s="8"/>
      <c r="AG821" s="8"/>
      <c r="AH821" s="9"/>
      <c r="AI821" s="8"/>
      <c r="AJ821" s="13"/>
      <c r="AK821" s="8"/>
      <c r="AL821" s="8"/>
      <c r="AM821" s="8"/>
      <c r="AN821" s="8"/>
      <c r="AO821" s="7"/>
      <c r="AP821" s="7"/>
      <c r="AQ821" s="7"/>
      <c r="AR821" s="7"/>
      <c r="AS821" s="7"/>
      <c r="AT821" s="7"/>
      <c r="AU821" s="8"/>
      <c r="AV821" s="8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7"/>
      <c r="BV821" s="7"/>
      <c r="BW821" s="8"/>
      <c r="BX821" s="8"/>
      <c r="BY821" s="8"/>
      <c r="BZ821" s="8"/>
      <c r="CA821" s="8"/>
      <c r="CC821" s="8"/>
      <c r="CE821" s="7"/>
      <c r="CF821" s="8"/>
      <c r="CG821" s="8"/>
      <c r="CH821" s="8"/>
      <c r="CI821" s="8"/>
      <c r="CJ821" s="8"/>
    </row>
    <row r="822" spans="1:88" x14ac:dyDescent="0.3">
      <c r="A822" s="1" t="s">
        <v>2820</v>
      </c>
      <c r="B822" s="1"/>
      <c r="C822" s="1" t="s">
        <v>1878</v>
      </c>
      <c r="D822" s="1"/>
      <c r="E822" s="1"/>
      <c r="F822" s="1"/>
      <c r="G822" s="1"/>
      <c r="H822" s="1">
        <v>14382.83</v>
      </c>
      <c r="I822" s="1">
        <v>-0.83</v>
      </c>
      <c r="J822" s="12">
        <v>1143.73</v>
      </c>
      <c r="K822" s="5">
        <v>942.44</v>
      </c>
      <c r="L822" s="5">
        <v>1399.99</v>
      </c>
      <c r="M822" s="13">
        <f t="shared" si="27"/>
        <v>-8.3084367521114588E-3</v>
      </c>
      <c r="N822" s="13">
        <v>-1.3549644656040916E-2</v>
      </c>
      <c r="O822" s="13">
        <v>-4.3526031102094631E-3</v>
      </c>
      <c r="P822" s="13">
        <v>1.050937254137696E-2</v>
      </c>
      <c r="Q822" s="7"/>
      <c r="R822" s="8"/>
      <c r="S822" s="8"/>
      <c r="T822" s="8"/>
      <c r="U822" s="8"/>
      <c r="V822" s="13"/>
      <c r="W822" s="14"/>
      <c r="X822" s="1"/>
      <c r="Y822" s="1"/>
      <c r="Z822" s="1"/>
      <c r="AA822" s="1"/>
      <c r="AB822" s="1"/>
      <c r="AC822" s="1"/>
      <c r="AD822" s="8"/>
      <c r="AE822" s="8"/>
      <c r="AF822" s="8"/>
      <c r="AG822" s="8"/>
      <c r="AH822" s="9"/>
      <c r="AI822" s="8"/>
      <c r="AJ822" s="13"/>
      <c r="AK822" s="8"/>
      <c r="AL822" s="8"/>
      <c r="AM822" s="8"/>
      <c r="AN822" s="8"/>
      <c r="AO822" s="7"/>
      <c r="AP822" s="7"/>
      <c r="AQ822" s="7"/>
      <c r="AR822" s="7"/>
      <c r="AS822" s="7"/>
      <c r="AT822" s="7"/>
      <c r="AU822" s="8"/>
      <c r="AV822" s="8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7"/>
      <c r="BV822" s="7"/>
      <c r="BW822" s="8"/>
      <c r="BX822" s="8"/>
      <c r="BY822" s="8"/>
      <c r="BZ822" s="8"/>
      <c r="CA822" s="8"/>
      <c r="CC822" s="8"/>
      <c r="CE822" s="7"/>
      <c r="CF822" s="8"/>
      <c r="CG822" s="8"/>
      <c r="CH822" s="8"/>
      <c r="CI822" s="8"/>
      <c r="CJ822" s="8"/>
    </row>
    <row r="823" spans="1:88" x14ac:dyDescent="0.3">
      <c r="A823" s="1" t="s">
        <v>2821</v>
      </c>
      <c r="B823" s="1"/>
      <c r="C823" s="1" t="s">
        <v>1878</v>
      </c>
      <c r="D823" s="1"/>
      <c r="E823" s="1"/>
      <c r="F823" s="1"/>
      <c r="G823" s="1"/>
      <c r="H823" s="1">
        <v>14368.1</v>
      </c>
      <c r="I823" s="1">
        <v>-0.1</v>
      </c>
      <c r="J823" s="12">
        <v>1142.48</v>
      </c>
      <c r="K823" s="5">
        <v>936.21</v>
      </c>
      <c r="L823" s="5">
        <v>1422.21</v>
      </c>
      <c r="M823" s="13">
        <f t="shared" si="27"/>
        <v>-1.0241378087622044E-3</v>
      </c>
      <c r="N823" s="13">
        <v>-1.0929152859503466E-3</v>
      </c>
      <c r="O823" s="13">
        <v>-6.6105004032087633E-3</v>
      </c>
      <c r="P823" s="13">
        <v>1.5871541939585398E-2</v>
      </c>
      <c r="Q823" s="7"/>
      <c r="R823" s="8"/>
      <c r="S823" s="8"/>
      <c r="T823" s="8"/>
      <c r="U823" s="8"/>
      <c r="V823" s="13"/>
      <c r="W823" s="14"/>
      <c r="X823" s="1"/>
      <c r="Y823" s="1"/>
      <c r="Z823" s="1"/>
      <c r="AA823" s="1"/>
      <c r="AB823" s="1"/>
      <c r="AC823" s="1"/>
      <c r="AD823" s="8"/>
      <c r="AE823" s="8"/>
      <c r="AF823" s="8"/>
      <c r="AG823" s="8"/>
      <c r="AH823" s="9"/>
      <c r="AI823" s="8"/>
      <c r="AJ823" s="13"/>
      <c r="AK823" s="8"/>
      <c r="AL823" s="8"/>
      <c r="AM823" s="8"/>
      <c r="AN823" s="8"/>
      <c r="AO823" s="7"/>
      <c r="AP823" s="7"/>
      <c r="AQ823" s="7"/>
      <c r="AR823" s="7"/>
      <c r="AS823" s="7"/>
      <c r="AT823" s="7"/>
      <c r="AU823" s="8"/>
      <c r="AV823" s="8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7"/>
      <c r="BV823" s="7"/>
      <c r="BW823" s="8"/>
      <c r="BX823" s="8"/>
      <c r="BY823" s="8"/>
      <c r="BZ823" s="8"/>
      <c r="CA823" s="8"/>
      <c r="CC823" s="8"/>
      <c r="CE823" s="7"/>
      <c r="CF823" s="8"/>
      <c r="CG823" s="8"/>
      <c r="CH823" s="8"/>
      <c r="CI823" s="8"/>
      <c r="CJ823" s="8"/>
    </row>
    <row r="824" spans="1:88" x14ac:dyDescent="0.3">
      <c r="A824" s="1" t="s">
        <v>2822</v>
      </c>
      <c r="B824" s="1"/>
      <c r="C824" s="1" t="s">
        <v>1878</v>
      </c>
      <c r="D824" s="1"/>
      <c r="E824" s="1"/>
      <c r="F824" s="1"/>
      <c r="G824" s="1"/>
      <c r="H824" s="1">
        <v>14175.02</v>
      </c>
      <c r="I824" s="1">
        <v>-1.34</v>
      </c>
      <c r="J824" s="12">
        <v>1122.5999999999999</v>
      </c>
      <c r="K824" s="5">
        <v>922.94</v>
      </c>
      <c r="L824" s="5">
        <v>1433.85</v>
      </c>
      <c r="M824" s="13">
        <f t="shared" si="27"/>
        <v>-1.3438102463095292E-2</v>
      </c>
      <c r="N824" s="13">
        <v>-1.7400742244940925E-2</v>
      </c>
      <c r="O824" s="13">
        <v>-1.4174170325033875E-2</v>
      </c>
      <c r="P824" s="13">
        <v>8.1844453350770063E-3</v>
      </c>
      <c r="Q824" s="7"/>
      <c r="R824" s="8"/>
      <c r="S824" s="8"/>
      <c r="T824" s="8"/>
      <c r="U824" s="8"/>
      <c r="V824" s="13"/>
      <c r="W824" s="14"/>
      <c r="X824" s="1"/>
      <c r="Y824" s="1"/>
      <c r="Z824" s="1"/>
      <c r="AA824" s="1"/>
      <c r="AB824" s="1"/>
      <c r="AC824" s="1"/>
      <c r="AD824" s="8"/>
      <c r="AE824" s="8"/>
      <c r="AF824" s="8"/>
      <c r="AG824" s="8"/>
      <c r="AH824" s="9"/>
      <c r="AI824" s="8"/>
      <c r="AJ824" s="13"/>
      <c r="AK824" s="8"/>
      <c r="AL824" s="8"/>
      <c r="AM824" s="8"/>
      <c r="AN824" s="8"/>
      <c r="AO824" s="7"/>
      <c r="AP824" s="7"/>
      <c r="AQ824" s="7"/>
      <c r="AR824" s="7"/>
      <c r="AS824" s="7"/>
      <c r="AT824" s="7"/>
      <c r="AU824" s="8"/>
      <c r="AV824" s="8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7"/>
      <c r="BV824" s="7"/>
      <c r="BW824" s="8"/>
      <c r="BX824" s="8"/>
      <c r="BY824" s="8"/>
      <c r="BZ824" s="8"/>
      <c r="CA824" s="8"/>
      <c r="CC824" s="8"/>
      <c r="CE824" s="7"/>
      <c r="CF824" s="8"/>
      <c r="CG824" s="8"/>
      <c r="CH824" s="8"/>
      <c r="CI824" s="8"/>
      <c r="CJ824" s="8"/>
    </row>
    <row r="825" spans="1:88" x14ac:dyDescent="0.3">
      <c r="A825" s="1" t="s">
        <v>2823</v>
      </c>
      <c r="B825" s="1"/>
      <c r="C825" s="1" t="s">
        <v>1878</v>
      </c>
      <c r="D825" s="1"/>
      <c r="E825" s="1"/>
      <c r="F825" s="1"/>
      <c r="G825" s="1"/>
      <c r="H825" s="1">
        <v>14193.13</v>
      </c>
      <c r="I825" s="1">
        <v>0.12</v>
      </c>
      <c r="J825" s="12">
        <v>1123.77</v>
      </c>
      <c r="K825" s="5">
        <v>917.11</v>
      </c>
      <c r="L825" s="5">
        <v>1419.57</v>
      </c>
      <c r="M825" s="13">
        <f t="shared" si="27"/>
        <v>1.2775996083249641E-3</v>
      </c>
      <c r="N825" s="13">
        <v>1.0422234099412009E-3</v>
      </c>
      <c r="O825" s="13">
        <v>-6.3167703209310311E-3</v>
      </c>
      <c r="P825" s="13">
        <v>-9.9592007532168791E-3</v>
      </c>
      <c r="Q825" s="7"/>
      <c r="R825" s="8"/>
      <c r="S825" s="8"/>
      <c r="T825" s="8"/>
      <c r="U825" s="8"/>
      <c r="V825" s="13"/>
      <c r="W825" s="14"/>
      <c r="X825" s="1"/>
      <c r="Y825" s="1"/>
      <c r="Z825" s="1"/>
      <c r="AA825" s="1"/>
      <c r="AB825" s="1"/>
      <c r="AC825" s="1"/>
      <c r="AD825" s="8"/>
      <c r="AE825" s="8"/>
      <c r="AF825" s="8"/>
      <c r="AG825" s="8"/>
      <c r="AH825" s="9"/>
      <c r="AI825" s="8"/>
      <c r="AJ825" s="13"/>
      <c r="AK825" s="8"/>
      <c r="AL825" s="8"/>
      <c r="AM825" s="8"/>
      <c r="AN825" s="8"/>
      <c r="AO825" s="7"/>
      <c r="AP825" s="7"/>
      <c r="AQ825" s="7"/>
      <c r="AR825" s="7"/>
      <c r="AS825" s="7"/>
      <c r="AT825" s="7"/>
      <c r="AU825" s="8"/>
      <c r="AV825" s="8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7"/>
      <c r="BV825" s="7"/>
      <c r="BW825" s="8"/>
      <c r="BX825" s="8"/>
      <c r="BY825" s="8"/>
      <c r="BZ825" s="8"/>
      <c r="CA825" s="8"/>
      <c r="CC825" s="8"/>
      <c r="CE825" s="7"/>
      <c r="CF825" s="8"/>
      <c r="CG825" s="8"/>
      <c r="CH825" s="8"/>
      <c r="CI825" s="8"/>
      <c r="CJ825" s="8"/>
    </row>
    <row r="826" spans="1:88" x14ac:dyDescent="0.3">
      <c r="A826" s="1" t="s">
        <v>2824</v>
      </c>
      <c r="B826" s="1"/>
      <c r="C826" s="1" t="s">
        <v>1878</v>
      </c>
      <c r="D826" s="1"/>
      <c r="E826" s="1"/>
      <c r="F826" s="1"/>
      <c r="G826" s="1"/>
      <c r="H826" s="1">
        <v>14121.97</v>
      </c>
      <c r="I826" s="1">
        <v>-0.5</v>
      </c>
      <c r="J826" s="12">
        <v>1114.6300000000001</v>
      </c>
      <c r="K826" s="5">
        <v>924.33</v>
      </c>
      <c r="L826" s="5">
        <v>1424.2</v>
      </c>
      <c r="M826" s="13">
        <f t="shared" si="27"/>
        <v>-5.0136932445485893E-3</v>
      </c>
      <c r="N826" s="13">
        <v>-8.1333368927803962E-3</v>
      </c>
      <c r="O826" s="13">
        <v>7.872556181919288E-3</v>
      </c>
      <c r="P826" s="13">
        <v>3.2615510330593622E-3</v>
      </c>
      <c r="Q826" s="7"/>
      <c r="R826" s="8"/>
      <c r="S826" s="8"/>
      <c r="T826" s="8"/>
      <c r="U826" s="8"/>
      <c r="V826" s="13"/>
      <c r="W826" s="14"/>
      <c r="X826" s="1"/>
      <c r="Y826" s="1"/>
      <c r="Z826" s="1"/>
      <c r="AA826" s="1"/>
      <c r="AB826" s="1"/>
      <c r="AC826" s="1"/>
      <c r="AD826" s="8"/>
      <c r="AE826" s="8"/>
      <c r="AF826" s="8"/>
      <c r="AG826" s="8"/>
      <c r="AH826" s="9"/>
      <c r="AI826" s="8"/>
      <c r="AJ826" s="13"/>
      <c r="AK826" s="8"/>
      <c r="AL826" s="8"/>
      <c r="AM826" s="8"/>
      <c r="AN826" s="8"/>
      <c r="AO826" s="7"/>
      <c r="AP826" s="7"/>
      <c r="AQ826" s="7"/>
      <c r="AR826" s="7"/>
      <c r="AS826" s="7"/>
      <c r="AT826" s="7"/>
      <c r="AU826" s="8"/>
      <c r="AV826" s="8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7"/>
      <c r="BV826" s="7"/>
      <c r="BW826" s="8"/>
      <c r="BX826" s="8"/>
      <c r="BY826" s="8"/>
      <c r="BZ826" s="8"/>
      <c r="CA826" s="8"/>
      <c r="CC826" s="8"/>
      <c r="CE826" s="7"/>
      <c r="CF826" s="8"/>
      <c r="CG826" s="8"/>
      <c r="CH826" s="8"/>
      <c r="CI826" s="8"/>
      <c r="CJ826" s="8"/>
    </row>
    <row r="827" spans="1:88" x14ac:dyDescent="0.3">
      <c r="A827" s="1" t="s">
        <v>2825</v>
      </c>
      <c r="B827" s="1"/>
      <c r="C827" s="1" t="s">
        <v>1878</v>
      </c>
      <c r="D827" s="1"/>
      <c r="E827" s="1"/>
      <c r="F827" s="1"/>
      <c r="G827" s="1"/>
      <c r="H827" s="1">
        <v>14211.61</v>
      </c>
      <c r="I827" s="1">
        <v>0.63</v>
      </c>
      <c r="J827" s="12">
        <v>1123.1199999999999</v>
      </c>
      <c r="K827" s="5">
        <v>925.13</v>
      </c>
      <c r="L827" s="5">
        <v>1422.49</v>
      </c>
      <c r="M827" s="13">
        <f t="shared" si="27"/>
        <v>6.3475563253569955E-3</v>
      </c>
      <c r="N827" s="13">
        <v>7.6168773494340591E-3</v>
      </c>
      <c r="O827" s="13">
        <v>8.6549176160022334E-4</v>
      </c>
      <c r="P827" s="13">
        <v>-1.2006740626316903E-3</v>
      </c>
      <c r="Q827" s="7"/>
      <c r="R827" s="8"/>
      <c r="S827" s="8"/>
      <c r="T827" s="8"/>
      <c r="U827" s="8"/>
      <c r="V827" s="13"/>
      <c r="W827" s="14"/>
      <c r="X827" s="1"/>
      <c r="Y827" s="1"/>
      <c r="Z827" s="1"/>
      <c r="AA827" s="1"/>
      <c r="AB827" s="1"/>
      <c r="AC827" s="1"/>
      <c r="AD827" s="8"/>
      <c r="AE827" s="8"/>
      <c r="AF827" s="8"/>
      <c r="AG827" s="8"/>
      <c r="AH827" s="9"/>
      <c r="AI827" s="8"/>
      <c r="AJ827" s="13"/>
      <c r="AK827" s="8"/>
      <c r="AL827" s="8"/>
      <c r="AM827" s="8"/>
      <c r="AN827" s="8"/>
      <c r="AO827" s="7"/>
      <c r="AP827" s="7"/>
      <c r="AQ827" s="7"/>
      <c r="AR827" s="7"/>
      <c r="AS827" s="7"/>
      <c r="AT827" s="7"/>
      <c r="AU827" s="8"/>
      <c r="AV827" s="8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7"/>
      <c r="BV827" s="7"/>
      <c r="BW827" s="8"/>
      <c r="BX827" s="8"/>
      <c r="BY827" s="8"/>
      <c r="BZ827" s="8"/>
      <c r="CA827" s="8"/>
      <c r="CC827" s="8"/>
      <c r="CE827" s="7"/>
      <c r="CF827" s="8"/>
      <c r="CG827" s="8"/>
      <c r="CH827" s="8"/>
      <c r="CI827" s="8"/>
      <c r="CJ827" s="8"/>
    </row>
    <row r="828" spans="1:88" x14ac:dyDescent="0.3">
      <c r="A828" s="1" t="s">
        <v>2826</v>
      </c>
      <c r="B828" s="1"/>
      <c r="C828" s="1" t="s">
        <v>1878</v>
      </c>
      <c r="D828" s="1"/>
      <c r="E828" s="1"/>
      <c r="F828" s="1"/>
      <c r="G828" s="1"/>
      <c r="H828" s="1">
        <v>14236.89</v>
      </c>
      <c r="I828" s="1">
        <v>0.17</v>
      </c>
      <c r="J828" s="12">
        <v>1117.3699999999999</v>
      </c>
      <c r="K828" s="5">
        <v>915.73</v>
      </c>
      <c r="L828" s="5">
        <v>1429.21</v>
      </c>
      <c r="M828" s="13">
        <f t="shared" si="27"/>
        <v>1.7788273109098363E-3</v>
      </c>
      <c r="N828" s="13">
        <v>-5.1196666429232929E-3</v>
      </c>
      <c r="O828" s="13">
        <v>-1.0160734167089958E-2</v>
      </c>
      <c r="P828" s="13">
        <v>4.724110538562698E-3</v>
      </c>
      <c r="Q828" s="7"/>
      <c r="R828" s="8"/>
      <c r="S828" s="8"/>
      <c r="T828" s="8"/>
      <c r="U828" s="8"/>
      <c r="V828" s="13"/>
      <c r="W828" s="14"/>
      <c r="X828" s="1"/>
      <c r="Y828" s="1"/>
      <c r="Z828" s="1"/>
      <c r="AA828" s="1"/>
      <c r="AB828" s="1"/>
      <c r="AC828" s="1"/>
      <c r="AD828" s="8"/>
      <c r="AE828" s="8"/>
      <c r="AF828" s="8"/>
      <c r="AG828" s="8"/>
      <c r="AH828" s="9"/>
      <c r="AI828" s="8"/>
      <c r="AJ828" s="13"/>
      <c r="AK828" s="8"/>
      <c r="AL828" s="8"/>
      <c r="AM828" s="8"/>
      <c r="AN828" s="8"/>
      <c r="AO828" s="7"/>
      <c r="AP828" s="7"/>
      <c r="AQ828" s="7"/>
      <c r="AR828" s="7"/>
      <c r="AS828" s="7"/>
      <c r="AT828" s="7"/>
      <c r="AU828" s="8"/>
      <c r="AV828" s="8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7"/>
      <c r="BV828" s="7"/>
      <c r="BW828" s="8"/>
      <c r="BX828" s="8"/>
      <c r="BY828" s="8"/>
      <c r="BZ828" s="8"/>
      <c r="CA828" s="8"/>
      <c r="CC828" s="8"/>
      <c r="CE828" s="7"/>
      <c r="CF828" s="8"/>
      <c r="CG828" s="8"/>
      <c r="CH828" s="8"/>
      <c r="CI828" s="8"/>
      <c r="CJ828" s="8"/>
    </row>
    <row r="829" spans="1:88" x14ac:dyDescent="0.3">
      <c r="A829" s="1" t="s">
        <v>2827</v>
      </c>
      <c r="B829" s="1"/>
      <c r="C829" s="1" t="s">
        <v>1878</v>
      </c>
      <c r="D829" s="1"/>
      <c r="E829" s="1"/>
      <c r="F829" s="1"/>
      <c r="G829" s="1"/>
      <c r="H829" s="1">
        <v>14341.97</v>
      </c>
      <c r="I829" s="1">
        <v>0.73</v>
      </c>
      <c r="J829" s="12">
        <v>1127.07</v>
      </c>
      <c r="K829" s="5">
        <v>926.58</v>
      </c>
      <c r="L829" s="5">
        <v>1457.86</v>
      </c>
      <c r="M829" s="13">
        <f t="shared" si="27"/>
        <v>7.3808254471305901E-3</v>
      </c>
      <c r="N829" s="13">
        <v>8.6810993672641334E-3</v>
      </c>
      <c r="O829" s="13">
        <v>1.1848470619068907E-2</v>
      </c>
      <c r="P829" s="13">
        <v>2.0046039420378969E-2</v>
      </c>
      <c r="Q829" s="7"/>
      <c r="R829" s="8"/>
      <c r="S829" s="8"/>
      <c r="T829" s="8"/>
      <c r="U829" s="8"/>
      <c r="V829" s="13"/>
      <c r="W829" s="14"/>
      <c r="X829" s="1"/>
      <c r="Y829" s="1"/>
      <c r="Z829" s="1"/>
      <c r="AA829" s="1"/>
      <c r="AB829" s="1"/>
      <c r="AC829" s="1"/>
      <c r="AD829" s="8"/>
      <c r="AE829" s="8"/>
      <c r="AF829" s="8"/>
      <c r="AG829" s="8"/>
      <c r="AH829" s="9"/>
      <c r="AI829" s="8"/>
      <c r="AJ829" s="13"/>
      <c r="AK829" s="8"/>
      <c r="AL829" s="8"/>
      <c r="AM829" s="8"/>
      <c r="AN829" s="8"/>
      <c r="AO829" s="7"/>
      <c r="AP829" s="7"/>
      <c r="AQ829" s="7"/>
      <c r="AR829" s="7"/>
      <c r="AS829" s="7"/>
      <c r="AT829" s="7"/>
      <c r="AU829" s="8"/>
      <c r="AV829" s="8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7"/>
      <c r="BV829" s="7"/>
      <c r="BW829" s="8"/>
      <c r="BX829" s="8"/>
      <c r="BY829" s="8"/>
      <c r="BZ829" s="8"/>
      <c r="CA829" s="8"/>
      <c r="CC829" s="8"/>
      <c r="CE829" s="7"/>
      <c r="CF829" s="8"/>
      <c r="CG829" s="8"/>
      <c r="CH829" s="8"/>
      <c r="CI829" s="8"/>
      <c r="CJ829" s="8"/>
    </row>
    <row r="830" spans="1:88" x14ac:dyDescent="0.3">
      <c r="A830" s="1" t="s">
        <v>2828</v>
      </c>
      <c r="B830" s="1"/>
      <c r="C830" s="1" t="s">
        <v>1878</v>
      </c>
      <c r="D830" s="1"/>
      <c r="E830" s="1"/>
      <c r="F830" s="1"/>
      <c r="G830" s="1"/>
      <c r="H830" s="1">
        <v>14196.17</v>
      </c>
      <c r="I830" s="1">
        <v>-1.01</v>
      </c>
      <c r="J830" s="12">
        <v>1110.28</v>
      </c>
      <c r="K830" s="5">
        <v>927.37</v>
      </c>
      <c r="L830" s="5">
        <v>1452.57</v>
      </c>
      <c r="M830" s="13">
        <f t="shared" si="27"/>
        <v>-1.0165967436830403E-2</v>
      </c>
      <c r="N830" s="13">
        <v>-1.4897033902064649E-2</v>
      </c>
      <c r="O830" s="13">
        <v>8.5259772496715236E-4</v>
      </c>
      <c r="P830" s="13">
        <v>-3.6286063133633695E-3</v>
      </c>
      <c r="Q830" s="7"/>
      <c r="R830" s="8"/>
      <c r="S830" s="8"/>
      <c r="T830" s="8"/>
      <c r="U830" s="8"/>
      <c r="V830" s="13"/>
      <c r="W830" s="14"/>
      <c r="X830" s="1"/>
      <c r="Y830" s="1"/>
      <c r="Z830" s="1"/>
      <c r="AA830" s="1"/>
      <c r="AB830" s="1"/>
      <c r="AC830" s="1"/>
      <c r="AD830" s="8"/>
      <c r="AE830" s="8"/>
      <c r="AF830" s="8"/>
      <c r="AG830" s="8"/>
      <c r="AH830" s="9"/>
      <c r="AI830" s="8"/>
      <c r="AJ830" s="13"/>
      <c r="AK830" s="8"/>
      <c r="AL830" s="8"/>
      <c r="AM830" s="8"/>
      <c r="AN830" s="8"/>
      <c r="AO830" s="7"/>
      <c r="AP830" s="7"/>
      <c r="AQ830" s="7"/>
      <c r="AR830" s="7"/>
      <c r="AS830" s="7"/>
      <c r="AT830" s="7"/>
      <c r="AU830" s="8"/>
      <c r="AV830" s="8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7"/>
      <c r="BV830" s="7"/>
      <c r="BW830" s="8"/>
      <c r="BX830" s="8"/>
      <c r="BY830" s="8"/>
      <c r="BZ830" s="8"/>
      <c r="CA830" s="8"/>
      <c r="CC830" s="8"/>
      <c r="CE830" s="7"/>
      <c r="CF830" s="8"/>
      <c r="CG830" s="8"/>
      <c r="CH830" s="8"/>
      <c r="CI830" s="8"/>
      <c r="CJ830" s="8"/>
    </row>
    <row r="831" spans="1:88" x14ac:dyDescent="0.3">
      <c r="A831" s="1" t="s">
        <v>2829</v>
      </c>
      <c r="B831" s="1"/>
      <c r="C831" s="1" t="s">
        <v>1878</v>
      </c>
      <c r="D831" s="1"/>
      <c r="E831" s="1"/>
      <c r="F831" s="1"/>
      <c r="G831" s="1"/>
      <c r="H831" s="1">
        <v>14231.82</v>
      </c>
      <c r="I831" s="1">
        <v>0.25</v>
      </c>
      <c r="J831" s="12">
        <v>1111.07</v>
      </c>
      <c r="K831" s="5">
        <v>925.93</v>
      </c>
      <c r="L831" s="5">
        <v>1442.83</v>
      </c>
      <c r="M831" s="13">
        <f t="shared" si="27"/>
        <v>2.5112407078811128E-3</v>
      </c>
      <c r="N831" s="13">
        <v>7.1153222610509381E-4</v>
      </c>
      <c r="O831" s="13">
        <v>-1.552778286983636E-3</v>
      </c>
      <c r="P831" s="13">
        <v>-6.7053567125853197E-3</v>
      </c>
      <c r="Q831" s="7"/>
      <c r="R831" s="8"/>
      <c r="S831" s="8"/>
      <c r="T831" s="8"/>
      <c r="U831" s="8"/>
      <c r="V831" s="13"/>
      <c r="W831" s="14"/>
      <c r="X831" s="1"/>
      <c r="Y831" s="1"/>
      <c r="Z831" s="1"/>
      <c r="AA831" s="1"/>
      <c r="AB831" s="1"/>
      <c r="AC831" s="1"/>
      <c r="AD831" s="8"/>
      <c r="AE831" s="8"/>
      <c r="AF831" s="8"/>
      <c r="AG831" s="8"/>
      <c r="AH831" s="9"/>
      <c r="AI831" s="8"/>
      <c r="AJ831" s="13"/>
      <c r="AK831" s="8"/>
      <c r="AL831" s="8"/>
      <c r="AM831" s="8"/>
      <c r="AN831" s="8"/>
      <c r="AO831" s="7"/>
      <c r="AP831" s="7"/>
      <c r="AQ831" s="7"/>
      <c r="AR831" s="7"/>
      <c r="AS831" s="7"/>
      <c r="AT831" s="7"/>
      <c r="AU831" s="8"/>
      <c r="AV831" s="8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7"/>
      <c r="BV831" s="7"/>
      <c r="BW831" s="8"/>
      <c r="BX831" s="8"/>
      <c r="BY831" s="8"/>
      <c r="BZ831" s="8"/>
      <c r="CA831" s="8"/>
      <c r="CC831" s="8"/>
      <c r="CE831" s="7"/>
      <c r="CF831" s="8"/>
      <c r="CG831" s="8"/>
      <c r="CH831" s="8"/>
      <c r="CI831" s="8"/>
      <c r="CJ831" s="8"/>
    </row>
    <row r="832" spans="1:88" x14ac:dyDescent="0.3">
      <c r="A832" s="1" t="s">
        <v>2830</v>
      </c>
      <c r="B832" s="1"/>
      <c r="C832" s="1" t="s">
        <v>1878</v>
      </c>
      <c r="D832" s="1"/>
      <c r="E832" s="1"/>
      <c r="F832" s="1"/>
      <c r="G832" s="1"/>
      <c r="H832" s="1">
        <v>14287.79</v>
      </c>
      <c r="I832" s="1">
        <v>0.39</v>
      </c>
      <c r="J832" s="12">
        <v>1116.6099999999999</v>
      </c>
      <c r="K832" s="5">
        <v>925.7</v>
      </c>
      <c r="L832" s="5">
        <v>1459.39</v>
      </c>
      <c r="M832" s="13">
        <f t="shared" si="27"/>
        <v>3.9327366422565735E-3</v>
      </c>
      <c r="N832" s="13">
        <v>4.9861844888261508E-3</v>
      </c>
      <c r="O832" s="13">
        <v>-2.4839890704475565E-4</v>
      </c>
      <c r="P832" s="13">
        <v>1.147744363507841E-2</v>
      </c>
      <c r="Q832" s="7"/>
      <c r="R832" s="8"/>
      <c r="S832" s="8"/>
      <c r="T832" s="8"/>
      <c r="U832" s="8"/>
      <c r="V832" s="13"/>
      <c r="W832" s="14"/>
      <c r="X832" s="1"/>
      <c r="Y832" s="1"/>
      <c r="Z832" s="1"/>
      <c r="AA832" s="1"/>
      <c r="AB832" s="1"/>
      <c r="AC832" s="1"/>
      <c r="AD832" s="8"/>
      <c r="AE832" s="8"/>
      <c r="AF832" s="8"/>
      <c r="AG832" s="8"/>
      <c r="AH832" s="9"/>
      <c r="AI832" s="8"/>
      <c r="AJ832" s="13"/>
      <c r="AK832" s="8"/>
      <c r="AL832" s="8"/>
      <c r="AM832" s="8"/>
      <c r="AN832" s="8"/>
      <c r="AO832" s="7"/>
      <c r="AP832" s="7"/>
      <c r="AQ832" s="7"/>
      <c r="AR832" s="7"/>
      <c r="AS832" s="7"/>
      <c r="AT832" s="7"/>
      <c r="AU832" s="8"/>
      <c r="AV832" s="8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7"/>
      <c r="BV832" s="7"/>
      <c r="BW832" s="8"/>
      <c r="BX832" s="8"/>
      <c r="BY832" s="8"/>
      <c r="BZ832" s="8"/>
      <c r="CA832" s="8"/>
      <c r="CC832" s="8"/>
      <c r="CE832" s="7"/>
      <c r="CF832" s="8"/>
      <c r="CG832" s="8"/>
      <c r="CH832" s="8"/>
      <c r="CI832" s="8"/>
      <c r="CJ832" s="8"/>
    </row>
    <row r="833" spans="1:88" x14ac:dyDescent="0.3">
      <c r="A833" s="1" t="s">
        <v>2831</v>
      </c>
      <c r="B833" s="1"/>
      <c r="C833" s="1" t="s">
        <v>1878</v>
      </c>
      <c r="D833" s="1"/>
      <c r="E833" s="1"/>
      <c r="F833" s="1"/>
      <c r="G833" s="1"/>
      <c r="H833" s="1">
        <v>14262.09</v>
      </c>
      <c r="I833" s="1">
        <v>-0.17</v>
      </c>
      <c r="J833" s="12">
        <v>1112.9100000000001</v>
      </c>
      <c r="K833" s="5">
        <v>925.25</v>
      </c>
      <c r="L833" s="5">
        <v>1481.8</v>
      </c>
      <c r="M833" s="13">
        <f t="shared" si="27"/>
        <v>-1.7987386432751773E-3</v>
      </c>
      <c r="N833" s="13">
        <v>-3.3136009887066997E-3</v>
      </c>
      <c r="O833" s="13">
        <v>-4.8611861294156622E-4</v>
      </c>
      <c r="P833" s="13">
        <v>1.5355730819040625E-2</v>
      </c>
      <c r="Q833" s="7"/>
      <c r="R833" s="8"/>
      <c r="S833" s="8"/>
      <c r="T833" s="8"/>
      <c r="U833" s="8"/>
      <c r="V833" s="13"/>
      <c r="W833" s="14"/>
      <c r="X833" s="1"/>
      <c r="Y833" s="1"/>
      <c r="Z833" s="1"/>
      <c r="AA833" s="1"/>
      <c r="AB833" s="1"/>
      <c r="AC833" s="1"/>
      <c r="AD833" s="8"/>
      <c r="AE833" s="8"/>
      <c r="AF833" s="8"/>
      <c r="AG833" s="8"/>
      <c r="AH833" s="9"/>
      <c r="AI833" s="8"/>
      <c r="AJ833" s="13"/>
      <c r="AK833" s="8"/>
      <c r="AL833" s="8"/>
      <c r="AM833" s="8"/>
      <c r="AN833" s="8"/>
      <c r="AO833" s="7"/>
      <c r="AP833" s="7"/>
      <c r="AQ833" s="7"/>
      <c r="AR833" s="7"/>
      <c r="AS833" s="7"/>
      <c r="AT833" s="7"/>
      <c r="AU833" s="8"/>
      <c r="AV833" s="8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7"/>
      <c r="BV833" s="7"/>
      <c r="BW833" s="8"/>
      <c r="BX833" s="8"/>
      <c r="BY833" s="8"/>
      <c r="BZ833" s="8"/>
      <c r="CA833" s="8"/>
      <c r="CC833" s="8"/>
      <c r="CE833" s="7"/>
      <c r="CF833" s="8"/>
      <c r="CG833" s="8"/>
      <c r="CH833" s="8"/>
      <c r="CI833" s="8"/>
      <c r="CJ833" s="8"/>
    </row>
    <row r="834" spans="1:88" x14ac:dyDescent="0.3">
      <c r="A834" s="1" t="s">
        <v>2832</v>
      </c>
      <c r="B834" s="1"/>
      <c r="C834" s="1" t="s">
        <v>1878</v>
      </c>
      <c r="D834" s="1"/>
      <c r="E834" s="1"/>
      <c r="F834" s="1"/>
      <c r="G834" s="1"/>
      <c r="H834" s="1">
        <v>14259.75</v>
      </c>
      <c r="I834" s="1">
        <v>-0.01</v>
      </c>
      <c r="J834" s="12">
        <v>1111.45</v>
      </c>
      <c r="K834" s="5">
        <v>926.46</v>
      </c>
      <c r="L834" s="5">
        <v>1492.35</v>
      </c>
      <c r="M834" s="13">
        <f t="shared" si="27"/>
        <v>-1.6407132474971498E-4</v>
      </c>
      <c r="N834" s="13">
        <v>-1.3118760726383849E-3</v>
      </c>
      <c r="O834" s="13">
        <v>1.3077546609026047E-3</v>
      </c>
      <c r="P834" s="13">
        <v>7.1197192603589254E-3</v>
      </c>
      <c r="Q834" s="7"/>
      <c r="R834" s="8"/>
      <c r="S834" s="8"/>
      <c r="T834" s="8"/>
      <c r="U834" s="8"/>
      <c r="V834" s="13"/>
      <c r="W834" s="14"/>
      <c r="X834" s="1"/>
      <c r="Y834" s="1"/>
      <c r="Z834" s="1"/>
      <c r="AA834" s="1"/>
      <c r="AB834" s="1"/>
      <c r="AC834" s="1"/>
      <c r="AD834" s="8"/>
      <c r="AE834" s="8"/>
      <c r="AF834" s="8"/>
      <c r="AG834" s="8"/>
      <c r="AH834" s="9"/>
      <c r="AI834" s="8"/>
      <c r="AJ834" s="13"/>
      <c r="AK834" s="8"/>
      <c r="AL834" s="8"/>
      <c r="AM834" s="8"/>
      <c r="AN834" s="8"/>
      <c r="AO834" s="7"/>
      <c r="AP834" s="7"/>
      <c r="AQ834" s="7"/>
      <c r="AR834" s="7"/>
      <c r="AS834" s="7"/>
      <c r="AT834" s="7"/>
      <c r="AU834" s="8"/>
      <c r="AV834" s="8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7"/>
      <c r="BV834" s="7"/>
      <c r="BW834" s="8"/>
      <c r="BX834" s="8"/>
      <c r="BY834" s="8"/>
      <c r="BZ834" s="8"/>
      <c r="CA834" s="8"/>
      <c r="CC834" s="8"/>
      <c r="CE834" s="7"/>
      <c r="CF834" s="8"/>
      <c r="CG834" s="8"/>
      <c r="CH834" s="8"/>
      <c r="CI834" s="8"/>
      <c r="CJ834" s="8"/>
    </row>
    <row r="835" spans="1:88" x14ac:dyDescent="0.3">
      <c r="A835" s="1" t="s">
        <v>2833</v>
      </c>
      <c r="B835" s="1"/>
      <c r="C835" s="1" t="s">
        <v>1878</v>
      </c>
      <c r="D835" s="1"/>
      <c r="E835" s="1"/>
      <c r="F835" s="1"/>
      <c r="G835" s="1"/>
      <c r="H835" s="1">
        <v>14421.63</v>
      </c>
      <c r="I835" s="1">
        <v>1.1299999999999999</v>
      </c>
      <c r="J835" s="12">
        <v>1125.0999999999999</v>
      </c>
      <c r="K835" s="5">
        <v>932.78</v>
      </c>
      <c r="L835" s="5">
        <v>1511.67</v>
      </c>
      <c r="M835" s="13">
        <f t="shared" si="27"/>
        <v>1.1352232682901198E-2</v>
      </c>
      <c r="N835" s="13">
        <v>1.2281254217463511E-2</v>
      </c>
      <c r="O835" s="13">
        <v>6.8216652634760511E-3</v>
      </c>
      <c r="P835" s="13">
        <v>1.2946024726103289E-2</v>
      </c>
      <c r="Q835" s="7"/>
      <c r="R835" s="8"/>
      <c r="S835" s="8"/>
      <c r="T835" s="8"/>
      <c r="U835" s="8"/>
      <c r="V835" s="13"/>
      <c r="W835" s="14"/>
      <c r="X835" s="1"/>
      <c r="Y835" s="1"/>
      <c r="Z835" s="1"/>
      <c r="AA835" s="1"/>
      <c r="AB835" s="1"/>
      <c r="AC835" s="1"/>
      <c r="AD835" s="8"/>
      <c r="AE835" s="8"/>
      <c r="AF835" s="8"/>
      <c r="AG835" s="8"/>
      <c r="AH835" s="9"/>
      <c r="AI835" s="8"/>
      <c r="AJ835" s="13"/>
      <c r="AK835" s="8"/>
      <c r="AL835" s="8"/>
      <c r="AM835" s="8"/>
      <c r="AN835" s="8"/>
      <c r="AO835" s="7"/>
      <c r="AP835" s="7"/>
      <c r="AQ835" s="7"/>
      <c r="AR835" s="7"/>
      <c r="AS835" s="7"/>
      <c r="AT835" s="7"/>
      <c r="AU835" s="8"/>
      <c r="AV835" s="8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7"/>
      <c r="BV835" s="7"/>
      <c r="BW835" s="8"/>
      <c r="BX835" s="8"/>
      <c r="BY835" s="8"/>
      <c r="BZ835" s="8"/>
      <c r="CA835" s="8"/>
      <c r="CC835" s="8"/>
      <c r="CE835" s="7"/>
      <c r="CF835" s="8"/>
      <c r="CG835" s="8"/>
      <c r="CH835" s="8"/>
      <c r="CI835" s="8"/>
      <c r="CJ835" s="8"/>
    </row>
    <row r="836" spans="1:88" x14ac:dyDescent="0.3">
      <c r="A836" s="1" t="s">
        <v>2834</v>
      </c>
      <c r="B836" s="1"/>
      <c r="C836" s="1" t="s">
        <v>1878</v>
      </c>
      <c r="D836" s="1"/>
      <c r="E836" s="1"/>
      <c r="F836" s="1"/>
      <c r="G836" s="1"/>
      <c r="H836" s="1">
        <v>14608.92</v>
      </c>
      <c r="I836" s="1">
        <v>1.29</v>
      </c>
      <c r="J836" s="12">
        <v>1143.3699999999999</v>
      </c>
      <c r="K836" s="5">
        <v>939.56</v>
      </c>
      <c r="L836" s="5">
        <v>1539.95</v>
      </c>
      <c r="M836" s="13">
        <f t="shared" ref="M836:M899" si="28">H836/H835-1</f>
        <v>1.2986742830040754E-2</v>
      </c>
      <c r="N836" s="13">
        <v>1.6238556572748974E-2</v>
      </c>
      <c r="O836" s="13">
        <v>7.2685949527220295E-3</v>
      </c>
      <c r="P836" s="13">
        <v>1.8707786752399702E-2</v>
      </c>
      <c r="Q836" s="7"/>
      <c r="R836" s="8"/>
      <c r="S836" s="8"/>
      <c r="T836" s="8"/>
      <c r="U836" s="8"/>
      <c r="V836" s="13"/>
      <c r="W836" s="14"/>
      <c r="X836" s="1"/>
      <c r="Y836" s="1"/>
      <c r="Z836" s="1"/>
      <c r="AA836" s="1"/>
      <c r="AB836" s="1"/>
      <c r="AC836" s="1"/>
      <c r="AD836" s="8"/>
      <c r="AE836" s="8"/>
      <c r="AF836" s="8"/>
      <c r="AG836" s="8"/>
      <c r="AH836" s="9"/>
      <c r="AI836" s="8"/>
      <c r="AJ836" s="13"/>
      <c r="AK836" s="8"/>
      <c r="AL836" s="8"/>
      <c r="AM836" s="8"/>
      <c r="AN836" s="8"/>
      <c r="AO836" s="7"/>
      <c r="AP836" s="7"/>
      <c r="AQ836" s="7"/>
      <c r="AR836" s="7"/>
      <c r="AS836" s="7"/>
      <c r="AT836" s="7"/>
      <c r="AU836" s="8"/>
      <c r="AV836" s="8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7"/>
      <c r="BV836" s="7"/>
      <c r="BW836" s="8"/>
      <c r="BX836" s="8"/>
      <c r="BY836" s="8"/>
      <c r="BZ836" s="8"/>
      <c r="CA836" s="8"/>
      <c r="CC836" s="8"/>
      <c r="CE836" s="7"/>
      <c r="CF836" s="8"/>
      <c r="CG836" s="8"/>
      <c r="CH836" s="8"/>
      <c r="CI836" s="8"/>
      <c r="CJ836" s="8"/>
    </row>
    <row r="837" spans="1:88" x14ac:dyDescent="0.3">
      <c r="A837" s="1" t="s">
        <v>2835</v>
      </c>
      <c r="B837" s="1"/>
      <c r="C837" s="1" t="s">
        <v>1878</v>
      </c>
      <c r="D837" s="1"/>
      <c r="E837" s="1"/>
      <c r="F837" s="1"/>
      <c r="G837" s="1"/>
      <c r="H837" s="1">
        <v>14652.61</v>
      </c>
      <c r="I837" s="1">
        <v>0.28999999999999998</v>
      </c>
      <c r="J837" s="12">
        <v>1146.46</v>
      </c>
      <c r="K837" s="5">
        <v>941.55</v>
      </c>
      <c r="L837" s="5">
        <v>1530.6</v>
      </c>
      <c r="M837" s="13">
        <f t="shared" si="28"/>
        <v>2.9906385961453452E-3</v>
      </c>
      <c r="N837" s="13">
        <v>2.7025372364153366E-3</v>
      </c>
      <c r="O837" s="13">
        <v>2.1180126867894611E-3</v>
      </c>
      <c r="P837" s="13">
        <v>-6.0716257021332654E-3</v>
      </c>
      <c r="Q837" s="7"/>
      <c r="R837" s="8"/>
      <c r="S837" s="8"/>
      <c r="T837" s="8"/>
      <c r="U837" s="8"/>
      <c r="V837" s="13"/>
      <c r="W837" s="14"/>
      <c r="X837" s="1"/>
      <c r="Y837" s="1"/>
      <c r="Z837" s="1"/>
      <c r="AA837" s="1"/>
      <c r="AB837" s="1"/>
      <c r="AC837" s="1"/>
      <c r="AD837" s="8"/>
      <c r="AE837" s="8"/>
      <c r="AF837" s="8"/>
      <c r="AG837" s="8"/>
      <c r="AH837" s="9"/>
      <c r="AI837" s="8"/>
      <c r="AJ837" s="13"/>
      <c r="AK837" s="8"/>
      <c r="AL837" s="8"/>
      <c r="AM837" s="8"/>
      <c r="AN837" s="8"/>
      <c r="AO837" s="7"/>
      <c r="AP837" s="7"/>
      <c r="AQ837" s="7"/>
      <c r="AR837" s="7"/>
      <c r="AS837" s="7"/>
      <c r="AT837" s="7"/>
      <c r="AU837" s="8"/>
      <c r="AV837" s="8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7"/>
      <c r="BV837" s="7"/>
      <c r="BW837" s="8"/>
      <c r="BX837" s="8"/>
      <c r="BY837" s="8"/>
      <c r="BZ837" s="8"/>
      <c r="CA837" s="8"/>
      <c r="CC837" s="8"/>
      <c r="CE837" s="7"/>
      <c r="CF837" s="8"/>
      <c r="CG837" s="8"/>
      <c r="CH837" s="8"/>
      <c r="CI837" s="8"/>
      <c r="CJ837" s="8"/>
    </row>
    <row r="838" spans="1:88" x14ac:dyDescent="0.3">
      <c r="A838" s="1" t="s">
        <v>2836</v>
      </c>
      <c r="B838" s="1"/>
      <c r="C838" s="1" t="s">
        <v>1878</v>
      </c>
      <c r="D838" s="1"/>
      <c r="E838" s="1"/>
      <c r="F838" s="1"/>
      <c r="G838" s="1"/>
      <c r="H838" s="1">
        <v>14503.65</v>
      </c>
      <c r="I838" s="1">
        <v>-1.01</v>
      </c>
      <c r="J838" s="12">
        <v>1129.07</v>
      </c>
      <c r="K838" s="5">
        <v>949.62</v>
      </c>
      <c r="L838" s="5">
        <v>1531.05</v>
      </c>
      <c r="M838" s="13">
        <f t="shared" si="28"/>
        <v>-1.0166106925660445E-2</v>
      </c>
      <c r="N838" s="13">
        <v>-1.5168431519634429E-2</v>
      </c>
      <c r="O838" s="13">
        <v>8.5709733949339562E-3</v>
      </c>
      <c r="P838" s="13">
        <v>2.9400235201881841E-4</v>
      </c>
      <c r="Q838" s="7"/>
      <c r="R838" s="8"/>
      <c r="S838" s="8"/>
      <c r="T838" s="8"/>
      <c r="U838" s="8"/>
      <c r="V838" s="13"/>
      <c r="W838" s="14"/>
      <c r="X838" s="1"/>
      <c r="Y838" s="1"/>
      <c r="Z838" s="1"/>
      <c r="AA838" s="1"/>
      <c r="AB838" s="1"/>
      <c r="AC838" s="1"/>
      <c r="AD838" s="8"/>
      <c r="AE838" s="8"/>
      <c r="AF838" s="8"/>
      <c r="AG838" s="8"/>
      <c r="AH838" s="9"/>
      <c r="AI838" s="8"/>
      <c r="AJ838" s="13"/>
      <c r="AK838" s="8"/>
      <c r="AL838" s="8"/>
      <c r="AM838" s="8"/>
      <c r="AN838" s="8"/>
      <c r="AO838" s="7"/>
      <c r="AP838" s="7"/>
      <c r="AQ838" s="7"/>
      <c r="AR838" s="7"/>
      <c r="AS838" s="7"/>
      <c r="AT838" s="7"/>
      <c r="AU838" s="8"/>
      <c r="AV838" s="8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7"/>
      <c r="BV838" s="7"/>
      <c r="BW838" s="8"/>
      <c r="BX838" s="8"/>
      <c r="BY838" s="8"/>
      <c r="BZ838" s="8"/>
      <c r="CA838" s="8"/>
      <c r="CC838" s="8"/>
      <c r="CE838" s="7"/>
      <c r="CF838" s="8"/>
      <c r="CG838" s="8"/>
      <c r="CH838" s="8"/>
      <c r="CI838" s="8"/>
      <c r="CJ838" s="8"/>
    </row>
    <row r="839" spans="1:88" x14ac:dyDescent="0.3">
      <c r="A839" s="1" t="s">
        <v>2837</v>
      </c>
      <c r="B839" s="1"/>
      <c r="C839" s="1" t="s">
        <v>1878</v>
      </c>
      <c r="D839" s="1"/>
      <c r="E839" s="1"/>
      <c r="F839" s="1"/>
      <c r="G839" s="1"/>
      <c r="H839" s="1">
        <v>14547.51</v>
      </c>
      <c r="I839" s="1">
        <v>0.3</v>
      </c>
      <c r="J839" s="12">
        <v>1130.56</v>
      </c>
      <c r="K839" s="5">
        <v>952.64</v>
      </c>
      <c r="L839" s="5">
        <v>1544.62</v>
      </c>
      <c r="M839" s="13">
        <f t="shared" si="28"/>
        <v>3.0240663557103975E-3</v>
      </c>
      <c r="N839" s="13">
        <v>1.3196701710256331E-3</v>
      </c>
      <c r="O839" s="13">
        <v>3.1802194562036146E-3</v>
      </c>
      <c r="P839" s="13">
        <v>8.8631984585740842E-3</v>
      </c>
      <c r="Q839" s="7"/>
      <c r="R839" s="8"/>
      <c r="S839" s="8"/>
      <c r="T839" s="8"/>
      <c r="U839" s="8"/>
      <c r="V839" s="13"/>
      <c r="W839" s="14"/>
      <c r="X839" s="1"/>
      <c r="Y839" s="1"/>
      <c r="Z839" s="1"/>
      <c r="AA839" s="1"/>
      <c r="AB839" s="1"/>
      <c r="AC839" s="1"/>
      <c r="AD839" s="8"/>
      <c r="AE839" s="8"/>
      <c r="AF839" s="8"/>
      <c r="AG839" s="8"/>
      <c r="AH839" s="9"/>
      <c r="AI839" s="8"/>
      <c r="AJ839" s="13"/>
      <c r="AK839" s="8"/>
      <c r="AL839" s="8"/>
      <c r="AM839" s="8"/>
      <c r="AN839" s="8"/>
      <c r="AO839" s="7"/>
      <c r="AP839" s="7"/>
      <c r="AQ839" s="7"/>
      <c r="AR839" s="7"/>
      <c r="AS839" s="7"/>
      <c r="AT839" s="7"/>
      <c r="AU839" s="8"/>
      <c r="AV839" s="8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7"/>
      <c r="BV839" s="7"/>
      <c r="BW839" s="8"/>
      <c r="BX839" s="8"/>
      <c r="BY839" s="8"/>
      <c r="BZ839" s="8"/>
      <c r="CA839" s="8"/>
      <c r="CC839" s="8"/>
      <c r="CE839" s="7"/>
      <c r="CF839" s="8"/>
      <c r="CG839" s="8"/>
      <c r="CH839" s="8"/>
      <c r="CI839" s="8"/>
      <c r="CJ839" s="8"/>
    </row>
    <row r="840" spans="1:88" x14ac:dyDescent="0.3">
      <c r="A840" s="1" t="s">
        <v>2838</v>
      </c>
      <c r="B840" s="1"/>
      <c r="C840" s="1" t="s">
        <v>1878</v>
      </c>
      <c r="D840" s="1"/>
      <c r="E840" s="1"/>
      <c r="F840" s="1"/>
      <c r="G840" s="1"/>
      <c r="H840" s="1">
        <v>14675.9</v>
      </c>
      <c r="I840" s="1">
        <v>0.88</v>
      </c>
      <c r="J840" s="12">
        <v>1141.73</v>
      </c>
      <c r="K840" s="5">
        <v>959.51</v>
      </c>
      <c r="L840" s="5">
        <v>1563.77</v>
      </c>
      <c r="M840" s="13">
        <f t="shared" si="28"/>
        <v>8.8255653372981691E-3</v>
      </c>
      <c r="N840" s="13">
        <v>9.8800594395698216E-3</v>
      </c>
      <c r="O840" s="13">
        <v>7.2115384615385469E-3</v>
      </c>
      <c r="P840" s="13">
        <v>1.2397871321101706E-2</v>
      </c>
      <c r="Q840" s="7"/>
      <c r="R840" s="8"/>
      <c r="S840" s="8"/>
      <c r="T840" s="8"/>
      <c r="U840" s="8"/>
      <c r="V840" s="13"/>
      <c r="W840" s="14"/>
      <c r="X840" s="1"/>
      <c r="Y840" s="1"/>
      <c r="Z840" s="1"/>
      <c r="AA840" s="1"/>
      <c r="AB840" s="1"/>
      <c r="AC840" s="1"/>
      <c r="AD840" s="8"/>
      <c r="AE840" s="8"/>
      <c r="AF840" s="8"/>
      <c r="AG840" s="8"/>
      <c r="AH840" s="9"/>
      <c r="AI840" s="8"/>
      <c r="AJ840" s="13"/>
      <c r="AK840" s="8"/>
      <c r="AL840" s="8"/>
      <c r="AM840" s="8"/>
      <c r="AN840" s="8"/>
      <c r="AO840" s="7"/>
      <c r="AP840" s="7"/>
      <c r="AQ840" s="7"/>
      <c r="AR840" s="7"/>
      <c r="AS840" s="7"/>
      <c r="AT840" s="7"/>
      <c r="AU840" s="8"/>
      <c r="AV840" s="8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7"/>
      <c r="BV840" s="7"/>
      <c r="BW840" s="8"/>
      <c r="BX840" s="8"/>
      <c r="BY840" s="8"/>
      <c r="BZ840" s="8"/>
      <c r="CA840" s="8"/>
      <c r="CC840" s="8"/>
      <c r="CE840" s="7"/>
      <c r="CF840" s="8"/>
      <c r="CG840" s="8"/>
      <c r="CH840" s="8"/>
      <c r="CI840" s="8"/>
      <c r="CJ840" s="8"/>
    </row>
    <row r="841" spans="1:88" x14ac:dyDescent="0.3">
      <c r="A841" s="1" t="s">
        <v>2839</v>
      </c>
      <c r="B841" s="1"/>
      <c r="C841" s="1" t="s">
        <v>1878</v>
      </c>
      <c r="D841" s="1"/>
      <c r="E841" s="1"/>
      <c r="F841" s="1"/>
      <c r="G841" s="1"/>
      <c r="H841" s="1">
        <v>14722.16</v>
      </c>
      <c r="I841" s="1">
        <v>0.31</v>
      </c>
      <c r="J841" s="12">
        <v>1144.4000000000001</v>
      </c>
      <c r="K841" s="5">
        <v>967.13</v>
      </c>
      <c r="L841" s="5">
        <v>1575.07</v>
      </c>
      <c r="M841" s="13">
        <f t="shared" si="28"/>
        <v>3.1521065147623872E-3</v>
      </c>
      <c r="N841" s="13">
        <v>2.338556401250802E-3</v>
      </c>
      <c r="O841" s="13">
        <v>7.9415535012663518E-3</v>
      </c>
      <c r="P841" s="13">
        <v>7.2261266042958905E-3</v>
      </c>
      <c r="Q841" s="7"/>
      <c r="R841" s="8"/>
      <c r="S841" s="8"/>
      <c r="T841" s="8"/>
      <c r="U841" s="8"/>
      <c r="V841" s="13"/>
      <c r="W841" s="14"/>
      <c r="X841" s="1"/>
      <c r="Y841" s="1"/>
      <c r="Z841" s="1"/>
      <c r="AA841" s="1"/>
      <c r="AB841" s="1"/>
      <c r="AC841" s="1"/>
      <c r="AD841" s="8"/>
      <c r="AE841" s="8"/>
      <c r="AF841" s="8"/>
      <c r="AG841" s="8"/>
      <c r="AH841" s="9"/>
      <c r="AI841" s="8"/>
      <c r="AJ841" s="13"/>
      <c r="AK841" s="8"/>
      <c r="AL841" s="8"/>
      <c r="AM841" s="8"/>
      <c r="AN841" s="8"/>
      <c r="AO841" s="7"/>
      <c r="AP841" s="7"/>
      <c r="AQ841" s="7"/>
      <c r="AR841" s="7"/>
      <c r="AS841" s="7"/>
      <c r="AT841" s="7"/>
      <c r="AU841" s="8"/>
      <c r="AV841" s="8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7"/>
      <c r="BV841" s="7"/>
      <c r="BW841" s="8"/>
      <c r="BX841" s="8"/>
      <c r="BY841" s="8"/>
      <c r="BZ841" s="8"/>
      <c r="CA841" s="8"/>
      <c r="CC841" s="8"/>
      <c r="CE841" s="7"/>
      <c r="CF841" s="8"/>
      <c r="CG841" s="8"/>
      <c r="CH841" s="8"/>
      <c r="CI841" s="8"/>
      <c r="CJ841" s="8"/>
    </row>
    <row r="842" spans="1:88" x14ac:dyDescent="0.3">
      <c r="A842" s="1" t="s">
        <v>2840</v>
      </c>
      <c r="B842" s="1"/>
      <c r="C842" s="1" t="s">
        <v>1878</v>
      </c>
      <c r="D842" s="1"/>
      <c r="E842" s="1"/>
      <c r="F842" s="1"/>
      <c r="G842" s="1"/>
      <c r="H842" s="1">
        <v>14690.91</v>
      </c>
      <c r="I842" s="1">
        <v>-0.21</v>
      </c>
      <c r="J842" s="12">
        <v>1140.44</v>
      </c>
      <c r="K842" s="5">
        <v>966.51</v>
      </c>
      <c r="L842" s="5">
        <v>1571.44</v>
      </c>
      <c r="M842" s="13">
        <f t="shared" si="28"/>
        <v>-2.1226504806359792E-3</v>
      </c>
      <c r="N842" s="13">
        <v>-3.460328556448844E-3</v>
      </c>
      <c r="O842" s="13">
        <v>-6.410720378853263E-4</v>
      </c>
      <c r="P842" s="13">
        <v>-2.3046594754517757E-3</v>
      </c>
      <c r="Q842" s="7"/>
      <c r="R842" s="8"/>
      <c r="S842" s="8"/>
      <c r="T842" s="8"/>
      <c r="U842" s="8"/>
      <c r="V842" s="13"/>
      <c r="W842" s="14"/>
      <c r="X842" s="1"/>
      <c r="Y842" s="1"/>
      <c r="Z842" s="1"/>
      <c r="AA842" s="1"/>
      <c r="AB842" s="1"/>
      <c r="AC842" s="1"/>
      <c r="AD842" s="8"/>
      <c r="AE842" s="8"/>
      <c r="AF842" s="8"/>
      <c r="AG842" s="8"/>
      <c r="AH842" s="9"/>
      <c r="AI842" s="8"/>
      <c r="AJ842" s="13"/>
      <c r="AK842" s="8"/>
      <c r="AL842" s="8"/>
      <c r="AM842" s="8"/>
      <c r="AN842" s="8"/>
      <c r="AO842" s="7"/>
      <c r="AP842" s="7"/>
      <c r="AQ842" s="7"/>
      <c r="AR842" s="7"/>
      <c r="AS842" s="7"/>
      <c r="AT842" s="7"/>
      <c r="AU842" s="8"/>
      <c r="AV842" s="8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7"/>
      <c r="BV842" s="7"/>
      <c r="BW842" s="8"/>
      <c r="BX842" s="8"/>
      <c r="BY842" s="8"/>
      <c r="BZ842" s="8"/>
      <c r="CA842" s="8"/>
      <c r="CC842" s="8"/>
      <c r="CE842" s="7"/>
      <c r="CF842" s="8"/>
      <c r="CG842" s="8"/>
      <c r="CH842" s="8"/>
      <c r="CI842" s="8"/>
      <c r="CJ842" s="8"/>
    </row>
    <row r="843" spans="1:88" x14ac:dyDescent="0.3">
      <c r="A843" s="1" t="s">
        <v>2841</v>
      </c>
      <c r="B843" s="1"/>
      <c r="C843" s="1" t="s">
        <v>1878</v>
      </c>
      <c r="D843" s="1"/>
      <c r="E843" s="1"/>
      <c r="F843" s="1"/>
      <c r="G843" s="1"/>
      <c r="H843" s="1">
        <v>15012.24</v>
      </c>
      <c r="I843" s="1">
        <v>2.1800000000000002</v>
      </c>
      <c r="J843" s="12">
        <v>1174.53</v>
      </c>
      <c r="K843" s="5">
        <v>967.69</v>
      </c>
      <c r="L843" s="5">
        <v>1576.65</v>
      </c>
      <c r="M843" s="13">
        <f t="shared" si="28"/>
        <v>2.1872709042530358E-2</v>
      </c>
      <c r="N843" s="13">
        <v>2.9891971519764304E-2</v>
      </c>
      <c r="O843" s="13">
        <v>1.2208875231503047E-3</v>
      </c>
      <c r="P843" s="13">
        <v>3.3154304332332352E-3</v>
      </c>
      <c r="Q843" s="7"/>
      <c r="R843" s="8"/>
      <c r="S843" s="8"/>
      <c r="T843" s="8"/>
      <c r="U843" s="8"/>
      <c r="V843" s="13"/>
      <c r="W843" s="14"/>
      <c r="X843" s="1"/>
      <c r="Y843" s="1"/>
      <c r="Z843" s="1"/>
      <c r="AA843" s="1"/>
      <c r="AB843" s="1"/>
      <c r="AC843" s="1"/>
      <c r="AD843" s="8"/>
      <c r="AE843" s="8"/>
      <c r="AF843" s="8"/>
      <c r="AG843" s="8"/>
      <c r="AH843" s="9"/>
      <c r="AI843" s="8"/>
      <c r="AJ843" s="13"/>
      <c r="AK843" s="8"/>
      <c r="AL843" s="8"/>
      <c r="AM843" s="8"/>
      <c r="AN843" s="8"/>
      <c r="AO843" s="7"/>
      <c r="AP843" s="7"/>
      <c r="AQ843" s="7"/>
      <c r="AR843" s="7"/>
      <c r="AS843" s="7"/>
      <c r="AT843" s="7"/>
      <c r="AU843" s="8"/>
      <c r="AV843" s="8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7"/>
      <c r="BV843" s="7"/>
      <c r="BW843" s="8"/>
      <c r="BX843" s="8"/>
      <c r="BY843" s="8"/>
      <c r="BZ843" s="8"/>
      <c r="CA843" s="8"/>
      <c r="CC843" s="8"/>
      <c r="CE843" s="7"/>
      <c r="CF843" s="8"/>
      <c r="CG843" s="8"/>
      <c r="CH843" s="8"/>
      <c r="CI843" s="8"/>
      <c r="CJ843" s="8"/>
    </row>
    <row r="844" spans="1:88" x14ac:dyDescent="0.3">
      <c r="A844" s="1" t="s">
        <v>2842</v>
      </c>
      <c r="B844" s="1"/>
      <c r="C844" s="1" t="s">
        <v>1878</v>
      </c>
      <c r="D844" s="1"/>
      <c r="E844" s="1"/>
      <c r="F844" s="1"/>
      <c r="G844" s="1"/>
      <c r="H844" s="1">
        <v>14945.41</v>
      </c>
      <c r="I844" s="1">
        <v>-0.44</v>
      </c>
      <c r="J844" s="12">
        <v>1168.1400000000001</v>
      </c>
      <c r="K844" s="5">
        <v>966.97</v>
      </c>
      <c r="L844" s="5">
        <v>1593.67</v>
      </c>
      <c r="M844" s="13">
        <f t="shared" si="28"/>
        <v>-4.4517007455250335E-3</v>
      </c>
      <c r="N844" s="13">
        <v>-5.4404740619651282E-3</v>
      </c>
      <c r="O844" s="13">
        <v>-7.4403993014293679E-4</v>
      </c>
      <c r="P844" s="13">
        <v>1.0795040116703181E-2</v>
      </c>
      <c r="Q844" s="7"/>
      <c r="R844" s="8"/>
      <c r="S844" s="8"/>
      <c r="T844" s="8"/>
      <c r="U844" s="8"/>
      <c r="V844" s="13"/>
      <c r="W844" s="14"/>
      <c r="X844" s="1"/>
      <c r="Y844" s="1"/>
      <c r="Z844" s="1"/>
      <c r="AA844" s="1"/>
      <c r="AB844" s="1"/>
      <c r="AC844" s="1"/>
      <c r="AD844" s="8"/>
      <c r="AE844" s="8"/>
      <c r="AF844" s="8"/>
      <c r="AG844" s="8"/>
      <c r="AH844" s="9"/>
      <c r="AI844" s="8"/>
      <c r="AJ844" s="13"/>
      <c r="AK844" s="8"/>
      <c r="AL844" s="8"/>
      <c r="AM844" s="8"/>
      <c r="AN844" s="8"/>
      <c r="AO844" s="7"/>
      <c r="AP844" s="7"/>
      <c r="AQ844" s="7"/>
      <c r="AR844" s="7"/>
      <c r="AS844" s="7"/>
      <c r="AT844" s="7"/>
      <c r="AU844" s="8"/>
      <c r="AV844" s="8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7"/>
      <c r="BV844" s="7"/>
      <c r="BW844" s="8"/>
      <c r="BX844" s="8"/>
      <c r="BY844" s="8"/>
      <c r="BZ844" s="8"/>
      <c r="CA844" s="8"/>
      <c r="CC844" s="8"/>
      <c r="CE844" s="7"/>
      <c r="CF844" s="8"/>
      <c r="CG844" s="8"/>
      <c r="CH844" s="8"/>
      <c r="CI844" s="8"/>
      <c r="CJ844" s="8"/>
    </row>
    <row r="845" spans="1:88" x14ac:dyDescent="0.3">
      <c r="A845" s="1" t="s">
        <v>2843</v>
      </c>
      <c r="B845" s="1"/>
      <c r="C845" s="1" t="s">
        <v>1878</v>
      </c>
      <c r="D845" s="1"/>
      <c r="E845" s="1"/>
      <c r="F845" s="1"/>
      <c r="G845" s="1"/>
      <c r="H845" s="1">
        <v>14892.82</v>
      </c>
      <c r="I845" s="1">
        <v>-0.35</v>
      </c>
      <c r="J845" s="12">
        <v>1161.8499999999999</v>
      </c>
      <c r="K845" s="5">
        <v>965.18</v>
      </c>
      <c r="L845" s="5">
        <v>1611.03</v>
      </c>
      <c r="M845" s="13">
        <f t="shared" si="28"/>
        <v>-3.5188061083637479E-3</v>
      </c>
      <c r="N845" s="13">
        <v>-5.384628554796711E-3</v>
      </c>
      <c r="O845" s="13">
        <v>-1.8511432619420232E-3</v>
      </c>
      <c r="P845" s="13">
        <v>1.0893095810299513E-2</v>
      </c>
      <c r="Q845" s="7"/>
      <c r="R845" s="8"/>
      <c r="S845" s="8"/>
      <c r="T845" s="8"/>
      <c r="U845" s="8"/>
      <c r="V845" s="13"/>
      <c r="W845" s="14"/>
      <c r="X845" s="1"/>
      <c r="Y845" s="1"/>
      <c r="Z845" s="1"/>
      <c r="AA845" s="1"/>
      <c r="AB845" s="1"/>
      <c r="AC845" s="1"/>
      <c r="AD845" s="8"/>
      <c r="AE845" s="8"/>
      <c r="AF845" s="8"/>
      <c r="AG845" s="8"/>
      <c r="AH845" s="9"/>
      <c r="AI845" s="8"/>
      <c r="AJ845" s="13"/>
      <c r="AK845" s="8"/>
      <c r="AL845" s="8"/>
      <c r="AM845" s="8"/>
      <c r="AN845" s="8"/>
      <c r="AO845" s="7"/>
      <c r="AP845" s="7"/>
      <c r="AQ845" s="7"/>
      <c r="AR845" s="7"/>
      <c r="AS845" s="7"/>
      <c r="AT845" s="7"/>
      <c r="AU845" s="8"/>
      <c r="AV845" s="8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7"/>
      <c r="BV845" s="7"/>
      <c r="BW845" s="8"/>
      <c r="BX845" s="8"/>
      <c r="BY845" s="8"/>
      <c r="BZ845" s="8"/>
      <c r="CA845" s="8"/>
      <c r="CC845" s="8"/>
      <c r="CE845" s="7"/>
      <c r="CF845" s="8"/>
      <c r="CG845" s="8"/>
      <c r="CH845" s="8"/>
      <c r="CI845" s="8"/>
      <c r="CJ845" s="8"/>
    </row>
    <row r="846" spans="1:88" x14ac:dyDescent="0.3">
      <c r="A846" s="1" t="s">
        <v>2844</v>
      </c>
      <c r="B846" s="1"/>
      <c r="C846" s="1" t="s">
        <v>1878</v>
      </c>
      <c r="D846" s="1"/>
      <c r="E846" s="1"/>
      <c r="F846" s="1"/>
      <c r="G846" s="1"/>
      <c r="H846" s="1">
        <v>14801.21</v>
      </c>
      <c r="I846" s="1">
        <v>-0.62</v>
      </c>
      <c r="J846" s="12">
        <v>1154.79</v>
      </c>
      <c r="K846" s="5">
        <v>952.92</v>
      </c>
      <c r="L846" s="5">
        <v>1637.01</v>
      </c>
      <c r="M846" s="13">
        <f t="shared" si="28"/>
        <v>-6.1512863245510863E-3</v>
      </c>
      <c r="N846" s="13">
        <v>-6.0765159013641545E-3</v>
      </c>
      <c r="O846" s="13">
        <v>-1.2702293872645543E-2</v>
      </c>
      <c r="P846" s="13">
        <v>1.6126329118638427E-2</v>
      </c>
      <c r="Q846" s="7"/>
      <c r="R846" s="8"/>
      <c r="S846" s="8"/>
      <c r="T846" s="8"/>
      <c r="U846" s="8"/>
      <c r="V846" s="13"/>
      <c r="W846" s="14"/>
      <c r="X846" s="1"/>
      <c r="Y846" s="1"/>
      <c r="Z846" s="1"/>
      <c r="AA846" s="1"/>
      <c r="AB846" s="1"/>
      <c r="AC846" s="1"/>
      <c r="AD846" s="8"/>
      <c r="AE846" s="8"/>
      <c r="AF846" s="8"/>
      <c r="AG846" s="8"/>
      <c r="AH846" s="9"/>
      <c r="AI846" s="8"/>
      <c r="AJ846" s="13"/>
      <c r="AK846" s="8"/>
      <c r="AL846" s="8"/>
      <c r="AM846" s="8"/>
      <c r="AN846" s="8"/>
      <c r="AO846" s="7"/>
      <c r="AP846" s="7"/>
      <c r="AQ846" s="7"/>
      <c r="AR846" s="7"/>
      <c r="AS846" s="7"/>
      <c r="AT846" s="7"/>
      <c r="AU846" s="8"/>
      <c r="AV846" s="8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7"/>
      <c r="BV846" s="7"/>
      <c r="BW846" s="8"/>
      <c r="BX846" s="8"/>
      <c r="BY846" s="8"/>
      <c r="BZ846" s="8"/>
      <c r="CA846" s="8"/>
      <c r="CC846" s="8"/>
      <c r="CE846" s="7"/>
      <c r="CF846" s="8"/>
      <c r="CG846" s="8"/>
      <c r="CH846" s="8"/>
      <c r="CI846" s="8"/>
      <c r="CJ846" s="8"/>
    </row>
    <row r="847" spans="1:88" x14ac:dyDescent="0.3">
      <c r="A847" s="1" t="s">
        <v>2845</v>
      </c>
      <c r="B847" s="1"/>
      <c r="C847" s="1" t="s">
        <v>1878</v>
      </c>
      <c r="D847" s="1"/>
      <c r="E847" s="1"/>
      <c r="F847" s="1"/>
      <c r="G847" s="1"/>
      <c r="H847" s="1">
        <v>14758.79</v>
      </c>
      <c r="I847" s="1">
        <v>-0.28999999999999998</v>
      </c>
      <c r="J847" s="12">
        <v>1150.6400000000001</v>
      </c>
      <c r="K847" s="5">
        <v>947.84</v>
      </c>
      <c r="L847" s="5">
        <v>1658.21</v>
      </c>
      <c r="M847" s="13">
        <f t="shared" si="28"/>
        <v>-2.8659819028308275E-3</v>
      </c>
      <c r="N847" s="13">
        <v>-3.5937269979822162E-3</v>
      </c>
      <c r="O847" s="13">
        <v>-5.330982663812156E-3</v>
      </c>
      <c r="P847" s="13">
        <v>1.2950440131703544E-2</v>
      </c>
      <c r="Q847" s="7"/>
      <c r="R847" s="8"/>
      <c r="S847" s="8"/>
      <c r="T847" s="8"/>
      <c r="U847" s="8"/>
      <c r="V847" s="13"/>
      <c r="W847" s="14"/>
      <c r="X847" s="1"/>
      <c r="Y847" s="1"/>
      <c r="Z847" s="1"/>
      <c r="AA847" s="1"/>
      <c r="AB847" s="1"/>
      <c r="AC847" s="1"/>
      <c r="AD847" s="8"/>
      <c r="AE847" s="8"/>
      <c r="AF847" s="8"/>
      <c r="AG847" s="8"/>
      <c r="AH847" s="9"/>
      <c r="AI847" s="8"/>
      <c r="AJ847" s="13"/>
      <c r="AK847" s="8"/>
      <c r="AL847" s="8"/>
      <c r="AM847" s="8"/>
      <c r="AN847" s="8"/>
      <c r="AO847" s="7"/>
      <c r="AP847" s="7"/>
      <c r="AQ847" s="7"/>
      <c r="AR847" s="7"/>
      <c r="AS847" s="7"/>
      <c r="AT847" s="7"/>
      <c r="AU847" s="8"/>
      <c r="AV847" s="8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7"/>
      <c r="BV847" s="7"/>
      <c r="BW847" s="8"/>
      <c r="BX847" s="8"/>
      <c r="BY847" s="8"/>
      <c r="BZ847" s="8"/>
      <c r="CA847" s="8"/>
      <c r="CC847" s="8"/>
      <c r="CE847" s="7"/>
      <c r="CF847" s="8"/>
      <c r="CG847" s="8"/>
      <c r="CH847" s="8"/>
      <c r="CI847" s="8"/>
      <c r="CJ847" s="8"/>
    </row>
    <row r="848" spans="1:88" x14ac:dyDescent="0.3">
      <c r="A848" s="1" t="s">
        <v>2846</v>
      </c>
      <c r="B848" s="1"/>
      <c r="C848" s="1" t="s">
        <v>1878</v>
      </c>
      <c r="D848" s="1"/>
      <c r="E848" s="1"/>
      <c r="F848" s="1"/>
      <c r="G848" s="1"/>
      <c r="H848" s="1">
        <v>14891.71</v>
      </c>
      <c r="I848" s="1">
        <v>0.9</v>
      </c>
      <c r="J848" s="12">
        <v>1162.3</v>
      </c>
      <c r="K848" s="5">
        <v>951.47</v>
      </c>
      <c r="L848" s="5">
        <v>1681.43</v>
      </c>
      <c r="M848" s="13">
        <f t="shared" si="28"/>
        <v>9.0061583639307052E-3</v>
      </c>
      <c r="N848" s="13">
        <v>1.0133490926788502E-2</v>
      </c>
      <c r="O848" s="13">
        <v>3.8297602970964739E-3</v>
      </c>
      <c r="P848" s="13">
        <v>1.4003051483225892E-2</v>
      </c>
      <c r="Q848" s="7"/>
      <c r="R848" s="8"/>
      <c r="S848" s="8"/>
      <c r="T848" s="8"/>
      <c r="U848" s="8"/>
      <c r="V848" s="13"/>
      <c r="W848" s="14"/>
      <c r="X848" s="1"/>
      <c r="Y848" s="1"/>
      <c r="Z848" s="1"/>
      <c r="AA848" s="1"/>
      <c r="AB848" s="1"/>
      <c r="AC848" s="1"/>
      <c r="AD848" s="8"/>
      <c r="AE848" s="8"/>
      <c r="AF848" s="8"/>
      <c r="AG848" s="8"/>
      <c r="AH848" s="9"/>
      <c r="AI848" s="8"/>
      <c r="AJ848" s="13"/>
      <c r="AK848" s="8"/>
      <c r="AL848" s="8"/>
      <c r="AM848" s="8"/>
      <c r="AN848" s="8"/>
      <c r="AO848" s="7"/>
      <c r="AP848" s="7"/>
      <c r="AQ848" s="7"/>
      <c r="AR848" s="7"/>
      <c r="AS848" s="7"/>
      <c r="AT848" s="7"/>
      <c r="AU848" s="8"/>
      <c r="AV848" s="8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7"/>
      <c r="BV848" s="7"/>
      <c r="BW848" s="8"/>
      <c r="BX848" s="8"/>
      <c r="BY848" s="8"/>
      <c r="BZ848" s="8"/>
      <c r="CA848" s="8"/>
      <c r="CC848" s="8"/>
      <c r="CE848" s="7"/>
      <c r="CF848" s="8"/>
      <c r="CG848" s="8"/>
      <c r="CH848" s="8"/>
      <c r="CI848" s="8"/>
      <c r="CJ848" s="8"/>
    </row>
    <row r="849" spans="1:88" x14ac:dyDescent="0.3">
      <c r="A849" s="1" t="s">
        <v>2847</v>
      </c>
      <c r="B849" s="1"/>
      <c r="C849" s="1" t="s">
        <v>1878</v>
      </c>
      <c r="D849" s="1"/>
      <c r="E849" s="1"/>
      <c r="F849" s="1"/>
      <c r="G849" s="1"/>
      <c r="H849" s="1">
        <v>14958.73</v>
      </c>
      <c r="I849" s="1">
        <v>0.45</v>
      </c>
      <c r="J849" s="12">
        <v>1168.03</v>
      </c>
      <c r="K849" s="5">
        <v>962.19</v>
      </c>
      <c r="L849" s="5">
        <v>1679.83</v>
      </c>
      <c r="M849" s="13">
        <f t="shared" si="28"/>
        <v>4.5004905413816854E-3</v>
      </c>
      <c r="N849" s="13">
        <v>4.9298804095327942E-3</v>
      </c>
      <c r="O849" s="13">
        <v>1.126677667188658E-2</v>
      </c>
      <c r="P849" s="13">
        <v>-9.5157098422182784E-4</v>
      </c>
      <c r="Q849" s="7"/>
      <c r="R849" s="8"/>
      <c r="S849" s="8"/>
      <c r="T849" s="8"/>
      <c r="U849" s="8"/>
      <c r="V849" s="13"/>
      <c r="W849" s="14"/>
      <c r="X849" s="1"/>
      <c r="Y849" s="1"/>
      <c r="Z849" s="1"/>
      <c r="AA849" s="1"/>
      <c r="AB849" s="1"/>
      <c r="AC849" s="1"/>
      <c r="AD849" s="8"/>
      <c r="AE849" s="8"/>
      <c r="AF849" s="8"/>
      <c r="AG849" s="8"/>
      <c r="AH849" s="9"/>
      <c r="AI849" s="8"/>
      <c r="AJ849" s="13"/>
      <c r="AK849" s="8"/>
      <c r="AL849" s="8"/>
      <c r="AM849" s="8"/>
      <c r="AN849" s="8"/>
      <c r="AO849" s="7"/>
      <c r="AP849" s="7"/>
      <c r="AQ849" s="7"/>
      <c r="AR849" s="7"/>
      <c r="AS849" s="7"/>
      <c r="AT849" s="7"/>
      <c r="AU849" s="8"/>
      <c r="AV849" s="8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7"/>
      <c r="BV849" s="7"/>
      <c r="BW849" s="8"/>
      <c r="BX849" s="8"/>
      <c r="BY849" s="8"/>
      <c r="BZ849" s="8"/>
      <c r="CA849" s="8"/>
      <c r="CC849" s="8"/>
      <c r="CE849" s="7"/>
      <c r="CF849" s="8"/>
      <c r="CG849" s="8"/>
      <c r="CH849" s="8"/>
      <c r="CI849" s="8"/>
      <c r="CJ849" s="8"/>
    </row>
    <row r="850" spans="1:88" x14ac:dyDescent="0.3">
      <c r="A850" s="1" t="s">
        <v>2848</v>
      </c>
      <c r="B850" s="1"/>
      <c r="C850" s="1" t="s">
        <v>1878</v>
      </c>
      <c r="D850" s="1"/>
      <c r="E850" s="1"/>
      <c r="F850" s="1"/>
      <c r="G850" s="1"/>
      <c r="H850" s="1">
        <v>15040.45</v>
      </c>
      <c r="I850" s="1">
        <v>0.55000000000000004</v>
      </c>
      <c r="J850" s="12">
        <v>1174.1300000000001</v>
      </c>
      <c r="K850" s="5">
        <v>964.48</v>
      </c>
      <c r="L850" s="5">
        <v>1691.72</v>
      </c>
      <c r="M850" s="13">
        <f t="shared" si="28"/>
        <v>5.4630306182410493E-3</v>
      </c>
      <c r="N850" s="13">
        <v>5.2224686009778587E-3</v>
      </c>
      <c r="O850" s="13">
        <v>2.3799873205916366E-3</v>
      </c>
      <c r="P850" s="13">
        <v>7.0780971884061294E-3</v>
      </c>
      <c r="Q850" s="7"/>
      <c r="R850" s="8"/>
      <c r="S850" s="8"/>
      <c r="T850" s="8"/>
      <c r="U850" s="8"/>
      <c r="V850" s="13"/>
      <c r="W850" s="14"/>
      <c r="X850" s="1"/>
      <c r="Y850" s="1"/>
      <c r="Z850" s="1"/>
      <c r="AA850" s="1"/>
      <c r="AB850" s="1"/>
      <c r="AC850" s="1"/>
      <c r="AD850" s="8"/>
      <c r="AE850" s="8"/>
      <c r="AF850" s="8"/>
      <c r="AG850" s="8"/>
      <c r="AH850" s="9"/>
      <c r="AI850" s="8"/>
      <c r="AJ850" s="13"/>
      <c r="AK850" s="8"/>
      <c r="AL850" s="8"/>
      <c r="AM850" s="8"/>
      <c r="AN850" s="8"/>
      <c r="AO850" s="7"/>
      <c r="AP850" s="7"/>
      <c r="AQ850" s="7"/>
      <c r="AR850" s="7"/>
      <c r="AS850" s="7"/>
      <c r="AT850" s="7"/>
      <c r="AU850" s="8"/>
      <c r="AV850" s="8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7"/>
      <c r="BV850" s="7"/>
      <c r="BW850" s="8"/>
      <c r="BX850" s="8"/>
      <c r="BY850" s="8"/>
      <c r="BZ850" s="8"/>
      <c r="CA850" s="8"/>
      <c r="CC850" s="8"/>
      <c r="CE850" s="7"/>
      <c r="CF850" s="8"/>
      <c r="CG850" s="8"/>
      <c r="CH850" s="8"/>
      <c r="CI850" s="8"/>
      <c r="CJ850" s="8"/>
    </row>
    <row r="851" spans="1:88" x14ac:dyDescent="0.3">
      <c r="A851" s="1" t="s">
        <v>2849</v>
      </c>
      <c r="B851" s="1"/>
      <c r="C851" s="1" t="s">
        <v>1878</v>
      </c>
      <c r="D851" s="1"/>
      <c r="E851" s="1"/>
      <c r="F851" s="1"/>
      <c r="G851" s="1"/>
      <c r="H851" s="1">
        <v>15099.64</v>
      </c>
      <c r="I851" s="1">
        <v>0.39</v>
      </c>
      <c r="J851" s="12">
        <v>1178.76</v>
      </c>
      <c r="K851" s="5">
        <v>968.36</v>
      </c>
      <c r="L851" s="5">
        <v>1689.23</v>
      </c>
      <c r="M851" s="13">
        <f t="shared" si="28"/>
        <v>3.9353875715153475E-3</v>
      </c>
      <c r="N851" s="13">
        <v>3.9433452854453765E-3</v>
      </c>
      <c r="O851" s="13">
        <v>4.022893165228858E-3</v>
      </c>
      <c r="P851" s="13">
        <v>-1.4718747783321051E-3</v>
      </c>
      <c r="Q851" s="7"/>
      <c r="R851" s="8"/>
      <c r="S851" s="8"/>
      <c r="T851" s="8"/>
      <c r="U851" s="8"/>
      <c r="V851" s="13"/>
      <c r="W851" s="14"/>
      <c r="X851" s="1"/>
      <c r="Y851" s="1"/>
      <c r="Z851" s="1"/>
      <c r="AA851" s="1"/>
      <c r="AB851" s="1"/>
      <c r="AC851" s="1"/>
      <c r="AD851" s="8"/>
      <c r="AE851" s="8"/>
      <c r="AF851" s="8"/>
      <c r="AG851" s="8"/>
      <c r="AH851" s="9"/>
      <c r="AI851" s="8"/>
      <c r="AJ851" s="13"/>
      <c r="AK851" s="8"/>
      <c r="AL851" s="8"/>
      <c r="AM851" s="8"/>
      <c r="AN851" s="8"/>
      <c r="AO851" s="7"/>
      <c r="AP851" s="7"/>
      <c r="AQ851" s="7"/>
      <c r="AR851" s="7"/>
      <c r="AS851" s="7"/>
      <c r="AT851" s="7"/>
      <c r="AU851" s="8"/>
      <c r="AV851" s="8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7"/>
      <c r="BV851" s="7"/>
      <c r="BW851" s="8"/>
      <c r="BX851" s="8"/>
      <c r="BY851" s="8"/>
      <c r="BZ851" s="8"/>
      <c r="CA851" s="8"/>
      <c r="CC851" s="8"/>
      <c r="CE851" s="7"/>
      <c r="CF851" s="8"/>
      <c r="CG851" s="8"/>
      <c r="CH851" s="8"/>
      <c r="CI851" s="8"/>
      <c r="CJ851" s="8"/>
    </row>
    <row r="852" spans="1:88" x14ac:dyDescent="0.3">
      <c r="A852" s="1" t="s">
        <v>2850</v>
      </c>
      <c r="B852" s="1"/>
      <c r="C852" s="1" t="s">
        <v>1878</v>
      </c>
      <c r="D852" s="1"/>
      <c r="E852" s="1"/>
      <c r="F852" s="1"/>
      <c r="G852" s="1"/>
      <c r="H852" s="1">
        <v>14937.2</v>
      </c>
      <c r="I852" s="1">
        <v>-1.08</v>
      </c>
      <c r="J852" s="12">
        <v>1162.53</v>
      </c>
      <c r="K852" s="5">
        <v>963.51</v>
      </c>
      <c r="L852" s="5">
        <v>1670.55</v>
      </c>
      <c r="M852" s="13">
        <f t="shared" si="28"/>
        <v>-1.0757872373116095E-2</v>
      </c>
      <c r="N852" s="13">
        <v>-1.3768706097933459E-2</v>
      </c>
      <c r="O852" s="13">
        <v>-5.0084679251518605E-3</v>
      </c>
      <c r="P852" s="13">
        <v>-1.1058292831645278E-2</v>
      </c>
      <c r="Q852" s="7"/>
      <c r="R852" s="8"/>
      <c r="S852" s="8"/>
      <c r="T852" s="8"/>
      <c r="U852" s="8"/>
      <c r="V852" s="13"/>
      <c r="W852" s="14"/>
      <c r="X852" s="1"/>
      <c r="Y852" s="1"/>
      <c r="Z852" s="1"/>
      <c r="AA852" s="1"/>
      <c r="AB852" s="1"/>
      <c r="AC852" s="1"/>
      <c r="AD852" s="8"/>
      <c r="AE852" s="8"/>
      <c r="AF852" s="8"/>
      <c r="AG852" s="8"/>
      <c r="AH852" s="9"/>
      <c r="AI852" s="8"/>
      <c r="AJ852" s="13"/>
      <c r="AK852" s="8"/>
      <c r="AL852" s="8"/>
      <c r="AM852" s="8"/>
      <c r="AN852" s="8"/>
      <c r="AO852" s="7"/>
      <c r="AP852" s="7"/>
      <c r="AQ852" s="7"/>
      <c r="AR852" s="7"/>
      <c r="AS852" s="7"/>
      <c r="AT852" s="7"/>
      <c r="AU852" s="8"/>
      <c r="AV852" s="8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7"/>
      <c r="BV852" s="7"/>
      <c r="BW852" s="8"/>
      <c r="BX852" s="8"/>
      <c r="BY852" s="8"/>
      <c r="BZ852" s="8"/>
      <c r="CA852" s="8"/>
      <c r="CC852" s="8"/>
      <c r="CE852" s="7"/>
      <c r="CF852" s="8"/>
      <c r="CG852" s="8"/>
      <c r="CH852" s="8"/>
      <c r="CI852" s="8"/>
      <c r="CJ852" s="8"/>
    </row>
    <row r="853" spans="1:88" x14ac:dyDescent="0.3">
      <c r="A853" s="1" t="s">
        <v>2851</v>
      </c>
      <c r="B853" s="1"/>
      <c r="C853" s="1" t="s">
        <v>1878</v>
      </c>
      <c r="D853" s="1"/>
      <c r="E853" s="1"/>
      <c r="F853" s="1"/>
      <c r="G853" s="1"/>
      <c r="H853" s="1">
        <v>15068.72</v>
      </c>
      <c r="I853" s="1">
        <v>0.88</v>
      </c>
      <c r="J853" s="12">
        <v>1175</v>
      </c>
      <c r="K853" s="5">
        <v>966.69</v>
      </c>
      <c r="L853" s="5">
        <v>1684.3</v>
      </c>
      <c r="M853" s="13">
        <f t="shared" si="28"/>
        <v>8.8048630265376016E-3</v>
      </c>
      <c r="N853" s="13">
        <v>1.0726604904819581E-2</v>
      </c>
      <c r="O853" s="13">
        <v>3.3004327926020594E-3</v>
      </c>
      <c r="P853" s="13">
        <v>8.2308221843105933E-3</v>
      </c>
      <c r="Q853" s="7"/>
      <c r="R853" s="8"/>
      <c r="S853" s="8"/>
      <c r="T853" s="8"/>
      <c r="U853" s="8"/>
      <c r="V853" s="13"/>
      <c r="W853" s="14"/>
      <c r="X853" s="1"/>
      <c r="Y853" s="1"/>
      <c r="Z853" s="1"/>
      <c r="AA853" s="1"/>
      <c r="AB853" s="1"/>
      <c r="AC853" s="1"/>
      <c r="AD853" s="8"/>
      <c r="AE853" s="8"/>
      <c r="AF853" s="8"/>
      <c r="AG853" s="8"/>
      <c r="AH853" s="9"/>
      <c r="AI853" s="8"/>
      <c r="AJ853" s="13"/>
      <c r="AK853" s="8"/>
      <c r="AL853" s="8"/>
      <c r="AM853" s="8"/>
      <c r="AN853" s="8"/>
      <c r="AO853" s="7"/>
      <c r="AP853" s="7"/>
      <c r="AQ853" s="7"/>
      <c r="AR853" s="7"/>
      <c r="AS853" s="7"/>
      <c r="AT853" s="7"/>
      <c r="AU853" s="8"/>
      <c r="AV853" s="8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7"/>
      <c r="BV853" s="7"/>
      <c r="BW853" s="8"/>
      <c r="BX853" s="8"/>
      <c r="BY853" s="8"/>
      <c r="BZ853" s="8"/>
      <c r="CA853" s="8"/>
      <c r="CC853" s="8"/>
      <c r="CE853" s="7"/>
      <c r="CF853" s="8"/>
      <c r="CG853" s="8"/>
      <c r="CH853" s="8"/>
      <c r="CI853" s="8"/>
      <c r="CJ853" s="8"/>
    </row>
    <row r="854" spans="1:88" x14ac:dyDescent="0.3">
      <c r="A854" s="1" t="s">
        <v>2852</v>
      </c>
      <c r="B854" s="1"/>
      <c r="C854" s="1" t="s">
        <v>1878</v>
      </c>
      <c r="D854" s="1"/>
      <c r="E854" s="1"/>
      <c r="F854" s="1"/>
      <c r="G854" s="1"/>
      <c r="H854" s="1">
        <v>15153.67</v>
      </c>
      <c r="I854" s="1">
        <v>0.56000000000000005</v>
      </c>
      <c r="J854" s="12">
        <v>1180.25</v>
      </c>
      <c r="K854" s="5">
        <v>969.58</v>
      </c>
      <c r="L854" s="5">
        <v>1681.34</v>
      </c>
      <c r="M854" s="13">
        <f t="shared" si="28"/>
        <v>5.6375060390001508E-3</v>
      </c>
      <c r="N854" s="13">
        <v>4.4680851063829685E-3</v>
      </c>
      <c r="O854" s="13">
        <v>2.9895830100652443E-3</v>
      </c>
      <c r="P854" s="13">
        <v>-1.7574066377723518E-3</v>
      </c>
      <c r="Q854" s="7"/>
      <c r="R854" s="8"/>
      <c r="S854" s="8"/>
      <c r="T854" s="8"/>
      <c r="U854" s="8"/>
      <c r="V854" s="13"/>
      <c r="W854" s="14"/>
      <c r="X854" s="1"/>
      <c r="Y854" s="1"/>
      <c r="Z854" s="1"/>
      <c r="AA854" s="1"/>
      <c r="AB854" s="1"/>
      <c r="AC854" s="1"/>
      <c r="AD854" s="8"/>
      <c r="AE854" s="8"/>
      <c r="AF854" s="8"/>
      <c r="AG854" s="8"/>
      <c r="AH854" s="9"/>
      <c r="AI854" s="8"/>
      <c r="AJ854" s="13"/>
      <c r="AK854" s="8"/>
      <c r="AL854" s="8"/>
      <c r="AM854" s="8"/>
      <c r="AN854" s="8"/>
      <c r="AO854" s="7"/>
      <c r="AP854" s="7"/>
      <c r="AQ854" s="7"/>
      <c r="AR854" s="7"/>
      <c r="AS854" s="7"/>
      <c r="AT854" s="7"/>
      <c r="AU854" s="8"/>
      <c r="AV854" s="8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7"/>
      <c r="BV854" s="7"/>
      <c r="BW854" s="8"/>
      <c r="BX854" s="8"/>
      <c r="BY854" s="8"/>
      <c r="BZ854" s="8"/>
      <c r="CA854" s="8"/>
      <c r="CC854" s="8"/>
      <c r="CE854" s="7"/>
      <c r="CF854" s="8"/>
      <c r="CG854" s="8"/>
      <c r="CH854" s="8"/>
      <c r="CI854" s="8"/>
      <c r="CJ854" s="8"/>
    </row>
    <row r="855" spans="1:88" x14ac:dyDescent="0.3">
      <c r="A855" s="1" t="s">
        <v>2853</v>
      </c>
      <c r="B855" s="1"/>
      <c r="C855" s="1" t="s">
        <v>1878</v>
      </c>
      <c r="D855" s="1"/>
      <c r="E855" s="1"/>
      <c r="F855" s="1"/>
      <c r="G855" s="1"/>
      <c r="H855" s="1">
        <v>15304.37</v>
      </c>
      <c r="I855" s="1">
        <v>0.99</v>
      </c>
      <c r="J855" s="12">
        <v>1192.46</v>
      </c>
      <c r="K855" s="5">
        <v>976.87</v>
      </c>
      <c r="L855" s="5">
        <v>1700.44</v>
      </c>
      <c r="M855" s="13">
        <f t="shared" si="28"/>
        <v>9.944785652584498E-3</v>
      </c>
      <c r="N855" s="13">
        <v>1.034526583350992E-2</v>
      </c>
      <c r="O855" s="13">
        <v>7.5187194455330619E-3</v>
      </c>
      <c r="P855" s="13">
        <v>1.1359986677293099E-2</v>
      </c>
      <c r="Q855" s="7"/>
      <c r="R855" s="8"/>
      <c r="S855" s="8"/>
      <c r="T855" s="8"/>
      <c r="U855" s="8"/>
      <c r="V855" s="13"/>
      <c r="W855" s="14"/>
      <c r="X855" s="1"/>
      <c r="Y855" s="1"/>
      <c r="Z855" s="1"/>
      <c r="AA855" s="1"/>
      <c r="AB855" s="1"/>
      <c r="AC855" s="1"/>
      <c r="AD855" s="8"/>
      <c r="AE855" s="8"/>
      <c r="AF855" s="8"/>
      <c r="AG855" s="8"/>
      <c r="AH855" s="9"/>
      <c r="AI855" s="8"/>
      <c r="AJ855" s="13"/>
      <c r="AK855" s="8"/>
      <c r="AL855" s="8"/>
      <c r="AM855" s="8"/>
      <c r="AN855" s="8"/>
      <c r="AO855" s="7"/>
      <c r="AP855" s="7"/>
      <c r="AQ855" s="7"/>
      <c r="AR855" s="7"/>
      <c r="AS855" s="7"/>
      <c r="AT855" s="7"/>
      <c r="AU855" s="8"/>
      <c r="AV855" s="8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7"/>
      <c r="BV855" s="7"/>
      <c r="BW855" s="8"/>
      <c r="BX855" s="8"/>
      <c r="BY855" s="8"/>
      <c r="BZ855" s="8"/>
      <c r="CA855" s="8"/>
      <c r="CC855" s="8"/>
      <c r="CE855" s="7"/>
      <c r="CF855" s="8"/>
      <c r="CG855" s="8"/>
      <c r="CH855" s="8"/>
      <c r="CI855" s="8"/>
      <c r="CJ855" s="8"/>
    </row>
    <row r="856" spans="1:88" x14ac:dyDescent="0.3">
      <c r="A856" s="1" t="s">
        <v>2854</v>
      </c>
      <c r="B856" s="1"/>
      <c r="C856" s="1" t="s">
        <v>1878</v>
      </c>
      <c r="D856" s="1"/>
      <c r="E856" s="1"/>
      <c r="F856" s="1"/>
      <c r="G856" s="1"/>
      <c r="H856" s="1">
        <v>15250.08</v>
      </c>
      <c r="I856" s="1">
        <v>-0.35</v>
      </c>
      <c r="J856" s="12">
        <v>1188.51</v>
      </c>
      <c r="K856" s="5">
        <v>977.57</v>
      </c>
      <c r="L856" s="5">
        <v>1715.83</v>
      </c>
      <c r="M856" s="13">
        <f t="shared" si="28"/>
        <v>-3.547352814915028E-3</v>
      </c>
      <c r="N856" s="13">
        <v>-3.3124800831894063E-3</v>
      </c>
      <c r="O856" s="13">
        <v>7.1657436506389338E-4</v>
      </c>
      <c r="P856" s="13">
        <v>9.0505986685798234E-3</v>
      </c>
      <c r="Q856" s="7"/>
      <c r="R856" s="8"/>
      <c r="S856" s="8"/>
      <c r="T856" s="8"/>
      <c r="U856" s="8"/>
      <c r="V856" s="13"/>
      <c r="W856" s="14"/>
      <c r="X856" s="1"/>
      <c r="Y856" s="1"/>
      <c r="Z856" s="1"/>
      <c r="AA856" s="1"/>
      <c r="AB856" s="1"/>
      <c r="AC856" s="1"/>
      <c r="AD856" s="8"/>
      <c r="AE856" s="8"/>
      <c r="AF856" s="8"/>
      <c r="AG856" s="8"/>
      <c r="AH856" s="9"/>
      <c r="AI856" s="8"/>
      <c r="AJ856" s="13"/>
      <c r="AK856" s="8"/>
      <c r="AL856" s="8"/>
      <c r="AM856" s="8"/>
      <c r="AN856" s="8"/>
      <c r="AO856" s="7"/>
      <c r="AP856" s="7"/>
      <c r="AQ856" s="7"/>
      <c r="AR856" s="7"/>
      <c r="AS856" s="7"/>
      <c r="AT856" s="7"/>
      <c r="AU856" s="8"/>
      <c r="AV856" s="8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7"/>
      <c r="BV856" s="7"/>
      <c r="BW856" s="8"/>
      <c r="BX856" s="8"/>
      <c r="BY856" s="8"/>
      <c r="BZ856" s="8"/>
      <c r="CA856" s="8"/>
      <c r="CC856" s="8"/>
      <c r="CE856" s="7"/>
      <c r="CF856" s="8"/>
      <c r="CG856" s="8"/>
      <c r="CH856" s="8"/>
      <c r="CI856" s="8"/>
      <c r="CJ856" s="8"/>
    </row>
    <row r="857" spans="1:88" x14ac:dyDescent="0.3">
      <c r="A857" s="1" t="s">
        <v>2855</v>
      </c>
      <c r="B857" s="1"/>
      <c r="C857" s="1" t="s">
        <v>1878</v>
      </c>
      <c r="D857" s="1"/>
      <c r="E857" s="1"/>
      <c r="F857" s="1"/>
      <c r="G857" s="1"/>
      <c r="H857" s="1">
        <v>15320.65</v>
      </c>
      <c r="I857" s="1">
        <v>0.46</v>
      </c>
      <c r="J857" s="12">
        <v>1195.18</v>
      </c>
      <c r="K857" s="5">
        <v>976.49</v>
      </c>
      <c r="L857" s="5">
        <v>1705.62</v>
      </c>
      <c r="M857" s="13">
        <f t="shared" si="28"/>
        <v>4.6275167081091251E-3</v>
      </c>
      <c r="N857" s="13">
        <v>5.6120688929837126E-3</v>
      </c>
      <c r="O857" s="13">
        <v>-1.1047802203423274E-3</v>
      </c>
      <c r="P857" s="13">
        <v>-5.9504729489517905E-3</v>
      </c>
      <c r="Q857" s="7"/>
      <c r="R857" s="8"/>
      <c r="S857" s="8"/>
      <c r="T857" s="8"/>
      <c r="U857" s="8"/>
      <c r="V857" s="13"/>
      <c r="W857" s="14"/>
      <c r="X857" s="1"/>
      <c r="Y857" s="1"/>
      <c r="Z857" s="1"/>
      <c r="AA857" s="1"/>
      <c r="AB857" s="1"/>
      <c r="AC857" s="1"/>
      <c r="AD857" s="8"/>
      <c r="AE857" s="8"/>
      <c r="AF857" s="8"/>
      <c r="AG857" s="8"/>
      <c r="AH857" s="9"/>
      <c r="AI857" s="8"/>
      <c r="AJ857" s="13"/>
      <c r="AK857" s="8"/>
      <c r="AL857" s="8"/>
      <c r="AM857" s="8"/>
      <c r="AN857" s="8"/>
      <c r="AO857" s="7"/>
      <c r="AP857" s="7"/>
      <c r="AQ857" s="7"/>
      <c r="AR857" s="7"/>
      <c r="AS857" s="7"/>
      <c r="AT857" s="7"/>
      <c r="AU857" s="8"/>
      <c r="AV857" s="8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7"/>
      <c r="BV857" s="7"/>
      <c r="BW857" s="8"/>
      <c r="BX857" s="8"/>
      <c r="BY857" s="8"/>
      <c r="BZ857" s="8"/>
      <c r="CA857" s="8"/>
      <c r="CC857" s="8"/>
      <c r="CE857" s="7"/>
      <c r="CF857" s="8"/>
      <c r="CG857" s="8"/>
      <c r="CH857" s="8"/>
      <c r="CI857" s="8"/>
      <c r="CJ857" s="8"/>
    </row>
    <row r="858" spans="1:88" x14ac:dyDescent="0.3">
      <c r="A858" s="1" t="s">
        <v>2856</v>
      </c>
      <c r="B858" s="1"/>
      <c r="C858" s="1" t="s">
        <v>1878</v>
      </c>
      <c r="D858" s="1"/>
      <c r="E858" s="1"/>
      <c r="F858" s="1"/>
      <c r="G858" s="1"/>
      <c r="H858" s="1">
        <v>15472.31</v>
      </c>
      <c r="I858" s="1">
        <v>0.99</v>
      </c>
      <c r="J858" s="12">
        <v>1211.04</v>
      </c>
      <c r="K858" s="5">
        <v>978.53</v>
      </c>
      <c r="L858" s="5">
        <v>1711.92</v>
      </c>
      <c r="M858" s="13">
        <f t="shared" si="28"/>
        <v>9.8990578075994762E-3</v>
      </c>
      <c r="N858" s="13">
        <v>1.3269967703609442E-2</v>
      </c>
      <c r="O858" s="13">
        <v>2.0891150959045923E-3</v>
      </c>
      <c r="P858" s="13">
        <v>3.6936715094806338E-3</v>
      </c>
      <c r="Q858" s="7"/>
      <c r="R858" s="8"/>
      <c r="S858" s="8"/>
      <c r="T858" s="8"/>
      <c r="U858" s="8"/>
      <c r="V858" s="13"/>
      <c r="W858" s="14"/>
      <c r="X858" s="1"/>
      <c r="Y858" s="1"/>
      <c r="Z858" s="1"/>
      <c r="AA858" s="1"/>
      <c r="AB858" s="1"/>
      <c r="AC858" s="1"/>
      <c r="AD858" s="8"/>
      <c r="AE858" s="8"/>
      <c r="AF858" s="8"/>
      <c r="AG858" s="8"/>
      <c r="AH858" s="9"/>
      <c r="AI858" s="8"/>
      <c r="AJ858" s="13"/>
      <c r="AK858" s="8"/>
      <c r="AL858" s="8"/>
      <c r="AM858" s="8"/>
      <c r="AN858" s="8"/>
      <c r="AO858" s="7"/>
      <c r="AP858" s="7"/>
      <c r="AQ858" s="7"/>
      <c r="AR858" s="7"/>
      <c r="AS858" s="7"/>
      <c r="AT858" s="7"/>
      <c r="AU858" s="8"/>
      <c r="AV858" s="8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7"/>
      <c r="BV858" s="7"/>
      <c r="BW858" s="8"/>
      <c r="BX858" s="8"/>
      <c r="BY858" s="8"/>
      <c r="BZ858" s="8"/>
      <c r="CA858" s="8"/>
      <c r="CC858" s="8"/>
      <c r="CE858" s="7"/>
      <c r="CF858" s="8"/>
      <c r="CG858" s="8"/>
      <c r="CH858" s="8"/>
      <c r="CI858" s="8"/>
      <c r="CJ858" s="8"/>
    </row>
    <row r="859" spans="1:88" x14ac:dyDescent="0.3">
      <c r="A859" s="1" t="s">
        <v>2857</v>
      </c>
      <c r="B859" s="1"/>
      <c r="C859" s="1" t="s">
        <v>1878</v>
      </c>
      <c r="D859" s="1"/>
      <c r="E859" s="1"/>
      <c r="F859" s="1"/>
      <c r="G859" s="1"/>
      <c r="H859" s="1">
        <v>15460.01</v>
      </c>
      <c r="I859" s="1">
        <v>-0.08</v>
      </c>
      <c r="J859" s="12">
        <v>1210.8900000000001</v>
      </c>
      <c r="K859" s="5">
        <v>977.9</v>
      </c>
      <c r="L859" s="5">
        <v>1715.7</v>
      </c>
      <c r="M859" s="13">
        <f t="shared" si="28"/>
        <v>-7.9496855996286087E-4</v>
      </c>
      <c r="N859" s="13">
        <v>-1.2386048355117474E-4</v>
      </c>
      <c r="O859" s="13">
        <v>-6.4382287717290598E-4</v>
      </c>
      <c r="P859" s="13">
        <v>2.2080471050049955E-3</v>
      </c>
      <c r="Q859" s="7"/>
      <c r="R859" s="8"/>
      <c r="S859" s="8"/>
      <c r="T859" s="8"/>
      <c r="U859" s="8"/>
      <c r="V859" s="13"/>
      <c r="W859" s="14"/>
      <c r="X859" s="1"/>
      <c r="Y859" s="1"/>
      <c r="Z859" s="1"/>
      <c r="AA859" s="1"/>
      <c r="AB859" s="1"/>
      <c r="AC859" s="1"/>
      <c r="AD859" s="8"/>
      <c r="AE859" s="8"/>
      <c r="AF859" s="8"/>
      <c r="AG859" s="8"/>
      <c r="AH859" s="9"/>
      <c r="AI859" s="8"/>
      <c r="AJ859" s="13"/>
      <c r="AK859" s="8"/>
      <c r="AL859" s="8"/>
      <c r="AM859" s="8"/>
      <c r="AN859" s="8"/>
      <c r="AO859" s="7"/>
      <c r="AP859" s="7"/>
      <c r="AQ859" s="7"/>
      <c r="AR859" s="7"/>
      <c r="AS859" s="7"/>
      <c r="AT859" s="7"/>
      <c r="AU859" s="8"/>
      <c r="AV859" s="8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7"/>
      <c r="BV859" s="7"/>
      <c r="BW859" s="8"/>
      <c r="BX859" s="8"/>
      <c r="BY859" s="8"/>
      <c r="BZ859" s="8"/>
      <c r="CA859" s="8"/>
      <c r="CC859" s="8"/>
      <c r="CE859" s="7"/>
      <c r="CF859" s="8"/>
      <c r="CG859" s="8"/>
      <c r="CH859" s="8"/>
      <c r="CI859" s="8"/>
      <c r="CJ859" s="8"/>
    </row>
    <row r="860" spans="1:88" x14ac:dyDescent="0.3">
      <c r="A860" s="1" t="s">
        <v>2858</v>
      </c>
      <c r="B860" s="1"/>
      <c r="C860" s="1" t="s">
        <v>1878</v>
      </c>
      <c r="D860" s="1"/>
      <c r="E860" s="1"/>
      <c r="F860" s="1"/>
      <c r="G860" s="1"/>
      <c r="H860" s="1">
        <v>15598.45</v>
      </c>
      <c r="I860" s="1">
        <v>0.9</v>
      </c>
      <c r="J860" s="12">
        <v>1225.8800000000001</v>
      </c>
      <c r="K860" s="5">
        <v>974.77</v>
      </c>
      <c r="L860" s="5">
        <v>1721.1</v>
      </c>
      <c r="M860" s="13">
        <f t="shared" si="28"/>
        <v>8.9547160706882067E-3</v>
      </c>
      <c r="N860" s="13">
        <v>1.2379324298656291E-2</v>
      </c>
      <c r="O860" s="13">
        <v>-3.2007362716024446E-3</v>
      </c>
      <c r="P860" s="13">
        <v>3.1474033922014311E-3</v>
      </c>
      <c r="Q860" s="7"/>
      <c r="R860" s="8"/>
      <c r="S860" s="8"/>
      <c r="T860" s="8"/>
      <c r="U860" s="8"/>
      <c r="V860" s="13"/>
      <c r="W860" s="14"/>
      <c r="X860" s="1"/>
      <c r="Y860" s="1"/>
      <c r="Z860" s="1"/>
      <c r="AA860" s="1"/>
      <c r="AB860" s="1"/>
      <c r="AC860" s="1"/>
      <c r="AD860" s="8"/>
      <c r="AE860" s="8"/>
      <c r="AF860" s="8"/>
      <c r="AG860" s="8"/>
      <c r="AH860" s="9"/>
      <c r="AI860" s="8"/>
      <c r="AJ860" s="13"/>
      <c r="AK860" s="8"/>
      <c r="AL860" s="8"/>
      <c r="AM860" s="8"/>
      <c r="AN860" s="8"/>
      <c r="AO860" s="7"/>
      <c r="AP860" s="7"/>
      <c r="AQ860" s="7"/>
      <c r="AR860" s="7"/>
      <c r="AS860" s="7"/>
      <c r="AT860" s="7"/>
      <c r="AU860" s="8"/>
      <c r="AV860" s="8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7"/>
      <c r="BV860" s="7"/>
      <c r="BW860" s="8"/>
      <c r="BX860" s="8"/>
      <c r="BY860" s="8"/>
      <c r="BZ860" s="8"/>
      <c r="CA860" s="8"/>
      <c r="CC860" s="8"/>
      <c r="CE860" s="7"/>
      <c r="CF860" s="8"/>
      <c r="CG860" s="8"/>
      <c r="CH860" s="8"/>
      <c r="CI860" s="8"/>
      <c r="CJ860" s="8"/>
    </row>
    <row r="861" spans="1:88" x14ac:dyDescent="0.3">
      <c r="A861" s="1" t="s">
        <v>2859</v>
      </c>
      <c r="B861" s="1"/>
      <c r="C861" s="1" t="s">
        <v>1878</v>
      </c>
      <c r="D861" s="1"/>
      <c r="E861" s="1"/>
      <c r="F861" s="1"/>
      <c r="G861" s="1"/>
      <c r="H861" s="1">
        <v>15477.49</v>
      </c>
      <c r="I861" s="1">
        <v>-0.78</v>
      </c>
      <c r="J861" s="12">
        <v>1215.75</v>
      </c>
      <c r="K861" s="5">
        <v>960.78</v>
      </c>
      <c r="L861" s="5">
        <v>1708.49</v>
      </c>
      <c r="M861" s="13">
        <f t="shared" si="28"/>
        <v>-7.75461664460253E-3</v>
      </c>
      <c r="N861" s="13">
        <v>-8.2634515613274617E-3</v>
      </c>
      <c r="O861" s="13">
        <v>-1.4352103573150643E-2</v>
      </c>
      <c r="P861" s="13">
        <v>-7.3267096624251016E-3</v>
      </c>
      <c r="Q861" s="7"/>
      <c r="R861" s="8"/>
      <c r="S861" s="8"/>
      <c r="T861" s="8"/>
      <c r="U861" s="8"/>
      <c r="V861" s="13"/>
      <c r="W861" s="14"/>
      <c r="X861" s="1"/>
      <c r="Y861" s="1"/>
      <c r="Z861" s="1"/>
      <c r="AA861" s="1"/>
      <c r="AB861" s="1"/>
      <c r="AC861" s="1"/>
      <c r="AD861" s="8"/>
      <c r="AE861" s="8"/>
      <c r="AF861" s="8"/>
      <c r="AG861" s="8"/>
      <c r="AH861" s="9"/>
      <c r="AI861" s="8"/>
      <c r="AJ861" s="13"/>
      <c r="AK861" s="8"/>
      <c r="AL861" s="8"/>
      <c r="AM861" s="8"/>
      <c r="AN861" s="8"/>
      <c r="AO861" s="7"/>
      <c r="AP861" s="7"/>
      <c r="AQ861" s="7"/>
      <c r="AR861" s="7"/>
      <c r="AS861" s="7"/>
      <c r="AT861" s="7"/>
      <c r="AU861" s="8"/>
      <c r="AV861" s="8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7"/>
      <c r="BV861" s="7"/>
      <c r="BW861" s="8"/>
      <c r="BX861" s="8"/>
      <c r="BY861" s="8"/>
      <c r="BZ861" s="8"/>
      <c r="CA861" s="8"/>
      <c r="CC861" s="8"/>
      <c r="CE861" s="7"/>
      <c r="CF861" s="8"/>
      <c r="CG861" s="8"/>
      <c r="CH861" s="8"/>
      <c r="CI861" s="8"/>
      <c r="CJ861" s="8"/>
    </row>
    <row r="862" spans="1:88" x14ac:dyDescent="0.3">
      <c r="A862" s="1" t="s">
        <v>2860</v>
      </c>
      <c r="B862" s="1"/>
      <c r="C862" s="1" t="s">
        <v>1878</v>
      </c>
      <c r="D862" s="1"/>
      <c r="E862" s="1"/>
      <c r="F862" s="1"/>
      <c r="G862" s="1"/>
      <c r="H862" s="1">
        <v>15384.13</v>
      </c>
      <c r="I862" s="1">
        <v>-0.6</v>
      </c>
      <c r="J862" s="12">
        <v>1208.21</v>
      </c>
      <c r="K862" s="5">
        <v>952</v>
      </c>
      <c r="L862" s="5">
        <v>1685.53</v>
      </c>
      <c r="M862" s="13">
        <f t="shared" si="28"/>
        <v>-6.0319858064841192E-3</v>
      </c>
      <c r="N862" s="13">
        <v>-6.2019329631913811E-3</v>
      </c>
      <c r="O862" s="13">
        <v>-9.1384083765273516E-3</v>
      </c>
      <c r="P862" s="13">
        <v>-1.343876756668172E-2</v>
      </c>
      <c r="Q862" s="7"/>
      <c r="R862" s="8"/>
      <c r="S862" s="8"/>
      <c r="T862" s="8"/>
      <c r="U862" s="8"/>
      <c r="V862" s="13"/>
      <c r="W862" s="14"/>
      <c r="X862" s="1"/>
      <c r="Y862" s="1"/>
      <c r="Z862" s="1"/>
      <c r="AA862" s="1"/>
      <c r="AB862" s="1"/>
      <c r="AC862" s="1"/>
      <c r="AD862" s="8"/>
      <c r="AE862" s="8"/>
      <c r="AF862" s="8"/>
      <c r="AG862" s="8"/>
      <c r="AH862" s="9"/>
      <c r="AI862" s="8"/>
      <c r="AJ862" s="13"/>
      <c r="AK862" s="8"/>
      <c r="AL862" s="8"/>
      <c r="AM862" s="8"/>
      <c r="AN862" s="8"/>
      <c r="AO862" s="7"/>
      <c r="AP862" s="7"/>
      <c r="AQ862" s="7"/>
      <c r="AR862" s="7"/>
      <c r="AS862" s="7"/>
      <c r="AT862" s="7"/>
      <c r="AU862" s="8"/>
      <c r="AV862" s="8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7"/>
      <c r="BV862" s="7"/>
      <c r="BW862" s="8"/>
      <c r="BX862" s="8"/>
      <c r="BY862" s="8"/>
      <c r="BZ862" s="8"/>
      <c r="CA862" s="8"/>
      <c r="CC862" s="8"/>
      <c r="CE862" s="7"/>
      <c r="CF862" s="8"/>
      <c r="CG862" s="8"/>
      <c r="CH862" s="8"/>
      <c r="CI862" s="8"/>
      <c r="CJ862" s="8"/>
    </row>
    <row r="863" spans="1:88" x14ac:dyDescent="0.3">
      <c r="A863" s="1" t="s">
        <v>2861</v>
      </c>
      <c r="B863" s="1"/>
      <c r="C863" s="1" t="s">
        <v>1878</v>
      </c>
      <c r="D863" s="1"/>
      <c r="E863" s="1"/>
      <c r="F863" s="1"/>
      <c r="G863" s="1"/>
      <c r="H863" s="1">
        <v>15437.84</v>
      </c>
      <c r="I863" s="1">
        <v>0.35</v>
      </c>
      <c r="J863" s="12">
        <v>1211.19</v>
      </c>
      <c r="K863" s="5">
        <v>953.76</v>
      </c>
      <c r="L863" s="5">
        <v>1680.99</v>
      </c>
      <c r="M863" s="13">
        <f t="shared" si="28"/>
        <v>3.4912601492578244E-3</v>
      </c>
      <c r="N863" s="13">
        <v>2.4664586454341553E-3</v>
      </c>
      <c r="O863" s="13">
        <v>1.8487394957982239E-3</v>
      </c>
      <c r="P863" s="13">
        <v>-2.693514799499197E-3</v>
      </c>
      <c r="Q863" s="7"/>
      <c r="R863" s="8"/>
      <c r="S863" s="8"/>
      <c r="T863" s="8"/>
      <c r="U863" s="8"/>
      <c r="V863" s="13"/>
      <c r="W863" s="14"/>
      <c r="X863" s="1"/>
      <c r="Y863" s="1"/>
      <c r="Z863" s="1"/>
      <c r="AA863" s="1"/>
      <c r="AB863" s="1"/>
      <c r="AC863" s="1"/>
      <c r="AD863" s="8"/>
      <c r="AE863" s="8"/>
      <c r="AF863" s="8"/>
      <c r="AG863" s="8"/>
      <c r="AH863" s="9"/>
      <c r="AI863" s="8"/>
      <c r="AJ863" s="13"/>
      <c r="AK863" s="8"/>
      <c r="AL863" s="8"/>
      <c r="AM863" s="8"/>
      <c r="AN863" s="8"/>
      <c r="AO863" s="7"/>
      <c r="AP863" s="7"/>
      <c r="AQ863" s="7"/>
      <c r="AR863" s="7"/>
      <c r="AS863" s="7"/>
      <c r="AT863" s="7"/>
      <c r="AU863" s="8"/>
      <c r="AV863" s="8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7"/>
      <c r="BV863" s="7"/>
      <c r="BW863" s="8"/>
      <c r="BX863" s="8"/>
      <c r="BY863" s="8"/>
      <c r="BZ863" s="8"/>
      <c r="CA863" s="8"/>
      <c r="CC863" s="8"/>
      <c r="CE863" s="7"/>
      <c r="CF863" s="8"/>
      <c r="CG863" s="8"/>
      <c r="CH863" s="8"/>
      <c r="CI863" s="8"/>
      <c r="CJ863" s="8"/>
    </row>
    <row r="864" spans="1:88" x14ac:dyDescent="0.3">
      <c r="A864" s="1" t="s">
        <v>2862</v>
      </c>
      <c r="B864" s="1"/>
      <c r="C864" s="1" t="s">
        <v>1878</v>
      </c>
      <c r="D864" s="1"/>
      <c r="E864" s="1"/>
      <c r="F864" s="1"/>
      <c r="G864" s="1"/>
      <c r="H864" s="1">
        <v>15582.97</v>
      </c>
      <c r="I864" s="1">
        <v>0.94</v>
      </c>
      <c r="J864" s="12">
        <v>1224.82</v>
      </c>
      <c r="K864" s="5">
        <v>958.17</v>
      </c>
      <c r="L864" s="5">
        <v>1683.7</v>
      </c>
      <c r="M864" s="13">
        <f t="shared" si="28"/>
        <v>9.400926554492095E-3</v>
      </c>
      <c r="N864" s="13">
        <v>1.1253395421032097E-2</v>
      </c>
      <c r="O864" s="13">
        <v>4.6238047307498586E-3</v>
      </c>
      <c r="P864" s="13">
        <v>1.6121452239454825E-3</v>
      </c>
      <c r="Q864" s="7"/>
      <c r="R864" s="8"/>
      <c r="S864" s="8"/>
      <c r="T864" s="8"/>
      <c r="U864" s="8"/>
      <c r="V864" s="13"/>
      <c r="W864" s="14"/>
      <c r="X864" s="1"/>
      <c r="Y864" s="1"/>
      <c r="Z864" s="1"/>
      <c r="AA864" s="1"/>
      <c r="AB864" s="1"/>
      <c r="AC864" s="1"/>
      <c r="AD864" s="8"/>
      <c r="AE864" s="8"/>
      <c r="AF864" s="8"/>
      <c r="AG864" s="8"/>
      <c r="AH864" s="9"/>
      <c r="AI864" s="8"/>
      <c r="AJ864" s="13"/>
      <c r="AK864" s="8"/>
      <c r="AL864" s="8"/>
      <c r="AM864" s="8"/>
      <c r="AN864" s="8"/>
      <c r="AO864" s="7"/>
      <c r="AP864" s="7"/>
      <c r="AQ864" s="7"/>
      <c r="AR864" s="7"/>
      <c r="AS864" s="7"/>
      <c r="AT864" s="7"/>
      <c r="AU864" s="8"/>
      <c r="AV864" s="8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7"/>
      <c r="BV864" s="7"/>
      <c r="BW864" s="8"/>
      <c r="BX864" s="8"/>
      <c r="BY864" s="8"/>
      <c r="BZ864" s="8"/>
      <c r="CA864" s="8"/>
      <c r="CC864" s="8"/>
      <c r="CE864" s="7"/>
      <c r="CF864" s="8"/>
      <c r="CG864" s="8"/>
      <c r="CH864" s="8"/>
      <c r="CI864" s="8"/>
      <c r="CJ864" s="8"/>
    </row>
    <row r="865" spans="1:88" x14ac:dyDescent="0.3">
      <c r="A865" s="1" t="s">
        <v>2863</v>
      </c>
      <c r="B865" s="1"/>
      <c r="C865" s="1" t="s">
        <v>1878</v>
      </c>
      <c r="D865" s="1"/>
      <c r="E865" s="1"/>
      <c r="F865" s="1"/>
      <c r="G865" s="1"/>
      <c r="H865" s="1">
        <v>15560.74</v>
      </c>
      <c r="I865" s="1">
        <v>-0.14000000000000001</v>
      </c>
      <c r="J865" s="12">
        <v>1220.1600000000001</v>
      </c>
      <c r="K865" s="5">
        <v>961.48</v>
      </c>
      <c r="L865" s="5">
        <v>1692.53</v>
      </c>
      <c r="M865" s="13">
        <f t="shared" si="28"/>
        <v>-1.4265573250799024E-3</v>
      </c>
      <c r="N865" s="13">
        <v>-3.8046406818960099E-3</v>
      </c>
      <c r="O865" s="13">
        <v>3.4545018107434711E-3</v>
      </c>
      <c r="P865" s="13">
        <v>5.2444022094197962E-3</v>
      </c>
      <c r="Q865" s="7"/>
      <c r="R865" s="8"/>
      <c r="S865" s="8"/>
      <c r="T865" s="8"/>
      <c r="U865" s="8"/>
      <c r="V865" s="13"/>
      <c r="W865" s="14"/>
      <c r="X865" s="1"/>
      <c r="Y865" s="1"/>
      <c r="Z865" s="1"/>
      <c r="AA865" s="1"/>
      <c r="AB865" s="1"/>
      <c r="AC865" s="1"/>
      <c r="AD865" s="8"/>
      <c r="AE865" s="8"/>
      <c r="AF865" s="8"/>
      <c r="AG865" s="8"/>
      <c r="AH865" s="9"/>
      <c r="AI865" s="8"/>
      <c r="AJ865" s="13"/>
      <c r="AK865" s="8"/>
      <c r="AL865" s="8"/>
      <c r="AM865" s="8"/>
      <c r="AN865" s="8"/>
      <c r="AO865" s="7"/>
      <c r="AP865" s="7"/>
      <c r="AQ865" s="7"/>
      <c r="AR865" s="7"/>
      <c r="AS865" s="7"/>
      <c r="AT865" s="7"/>
      <c r="AU865" s="8"/>
      <c r="AV865" s="8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7"/>
      <c r="BV865" s="7"/>
      <c r="BW865" s="8"/>
      <c r="BX865" s="8"/>
      <c r="BY865" s="8"/>
      <c r="BZ865" s="8"/>
      <c r="CA865" s="8"/>
      <c r="CC865" s="8"/>
      <c r="CE865" s="7"/>
      <c r="CF865" s="8"/>
      <c r="CG865" s="8"/>
      <c r="CH865" s="8"/>
      <c r="CI865" s="8"/>
      <c r="CJ865" s="8"/>
    </row>
    <row r="866" spans="1:88" x14ac:dyDescent="0.3">
      <c r="A866" s="1" t="s">
        <v>2864</v>
      </c>
      <c r="B866" s="1"/>
      <c r="C866" s="1" t="s">
        <v>1878</v>
      </c>
      <c r="D866" s="1"/>
      <c r="E866" s="1"/>
      <c r="F866" s="1"/>
      <c r="G866" s="1"/>
      <c r="H866" s="1">
        <v>15573.27</v>
      </c>
      <c r="I866" s="1">
        <v>0.08</v>
      </c>
      <c r="J866" s="12">
        <v>1218.81</v>
      </c>
      <c r="K866" s="5">
        <v>963.06</v>
      </c>
      <c r="L866" s="5">
        <v>1686.22</v>
      </c>
      <c r="M866" s="13">
        <f t="shared" si="28"/>
        <v>8.0523162780177238E-4</v>
      </c>
      <c r="N866" s="13">
        <v>-1.1064122738002613E-3</v>
      </c>
      <c r="O866" s="13">
        <v>1.643299912634566E-3</v>
      </c>
      <c r="P866" s="13">
        <v>-3.728146620739281E-3</v>
      </c>
      <c r="Q866" s="7"/>
      <c r="R866" s="8"/>
      <c r="S866" s="8"/>
      <c r="T866" s="8"/>
      <c r="U866" s="8"/>
      <c r="V866" s="13"/>
      <c r="W866" s="14"/>
      <c r="X866" s="1"/>
      <c r="Y866" s="1"/>
      <c r="Z866" s="1"/>
      <c r="AA866" s="1"/>
      <c r="AB866" s="1"/>
      <c r="AC866" s="1"/>
      <c r="AD866" s="8"/>
      <c r="AE866" s="8"/>
      <c r="AF866" s="8"/>
      <c r="AG866" s="8"/>
      <c r="AH866" s="9"/>
      <c r="AI866" s="8"/>
      <c r="AJ866" s="13"/>
      <c r="AK866" s="8"/>
      <c r="AL866" s="8"/>
      <c r="AM866" s="8"/>
      <c r="AN866" s="8"/>
      <c r="AO866" s="7"/>
      <c r="AP866" s="7"/>
      <c r="AQ866" s="7"/>
      <c r="AR866" s="7"/>
      <c r="AS866" s="7"/>
      <c r="AT866" s="7"/>
      <c r="AU866" s="8"/>
      <c r="AV866" s="8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7"/>
      <c r="BV866" s="7"/>
      <c r="BW866" s="8"/>
      <c r="BX866" s="8"/>
      <c r="BY866" s="8"/>
      <c r="BZ866" s="8"/>
      <c r="CA866" s="8"/>
      <c r="CC866" s="8"/>
      <c r="CE866" s="7"/>
      <c r="CF866" s="8"/>
      <c r="CG866" s="8"/>
      <c r="CH866" s="8"/>
      <c r="CI866" s="8"/>
      <c r="CJ866" s="8"/>
    </row>
    <row r="867" spans="1:88" x14ac:dyDescent="0.3">
      <c r="A867" s="1" t="s">
        <v>2865</v>
      </c>
      <c r="B867" s="1"/>
      <c r="C867" s="1" t="s">
        <v>1878</v>
      </c>
      <c r="D867" s="1"/>
      <c r="E867" s="1"/>
      <c r="F867" s="1"/>
      <c r="G867" s="1"/>
      <c r="H867" s="1">
        <v>15707.64</v>
      </c>
      <c r="I867" s="1">
        <v>0.86</v>
      </c>
      <c r="J867" s="12">
        <v>1227.42</v>
      </c>
      <c r="K867" s="5">
        <v>974.51</v>
      </c>
      <c r="L867" s="5">
        <v>1706.09</v>
      </c>
      <c r="M867" s="13">
        <f t="shared" si="28"/>
        <v>8.6282457056223727E-3</v>
      </c>
      <c r="N867" s="13">
        <v>7.0642676052872222E-3</v>
      </c>
      <c r="O867" s="13">
        <v>1.1889186551201414E-2</v>
      </c>
      <c r="P867" s="13">
        <v>1.1783753009690257E-2</v>
      </c>
      <c r="Q867" s="7"/>
      <c r="R867" s="8"/>
      <c r="S867" s="8"/>
      <c r="T867" s="8"/>
      <c r="U867" s="8"/>
      <c r="V867" s="13"/>
      <c r="W867" s="14"/>
      <c r="X867" s="1"/>
      <c r="Y867" s="1"/>
      <c r="Z867" s="1"/>
      <c r="AA867" s="1"/>
      <c r="AB867" s="1"/>
      <c r="AC867" s="1"/>
      <c r="AD867" s="8"/>
      <c r="AE867" s="8"/>
      <c r="AF867" s="8"/>
      <c r="AG867" s="8"/>
      <c r="AH867" s="9"/>
      <c r="AI867" s="8"/>
      <c r="AJ867" s="13"/>
      <c r="AK867" s="8"/>
      <c r="AL867" s="8"/>
      <c r="AM867" s="8"/>
      <c r="AN867" s="8"/>
      <c r="AO867" s="7"/>
      <c r="AP867" s="7"/>
      <c r="AQ867" s="7"/>
      <c r="AR867" s="7"/>
      <c r="AS867" s="7"/>
      <c r="AT867" s="7"/>
      <c r="AU867" s="8"/>
      <c r="AV867" s="8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7"/>
      <c r="BV867" s="7"/>
      <c r="BW867" s="8"/>
      <c r="BX867" s="8"/>
      <c r="BY867" s="8"/>
      <c r="BZ867" s="8"/>
      <c r="CA867" s="8"/>
      <c r="CC867" s="8"/>
      <c r="CE867" s="7"/>
      <c r="CF867" s="8"/>
      <c r="CG867" s="8"/>
      <c r="CH867" s="8"/>
      <c r="CI867" s="8"/>
      <c r="CJ867" s="8"/>
    </row>
    <row r="868" spans="1:88" x14ac:dyDescent="0.3">
      <c r="A868" s="1" t="s">
        <v>2866</v>
      </c>
      <c r="B868" s="1"/>
      <c r="C868" s="1" t="s">
        <v>1878</v>
      </c>
      <c r="D868" s="1"/>
      <c r="E868" s="1"/>
      <c r="F868" s="1"/>
      <c r="G868" s="1"/>
      <c r="H868" s="1">
        <v>15858.46</v>
      </c>
      <c r="I868" s="1">
        <v>0.96</v>
      </c>
      <c r="J868" s="12">
        <v>1243.53</v>
      </c>
      <c r="K868" s="5">
        <v>979.66</v>
      </c>
      <c r="L868" s="5">
        <v>1686.99</v>
      </c>
      <c r="M868" s="13">
        <f t="shared" si="28"/>
        <v>9.6016970085894826E-3</v>
      </c>
      <c r="N868" s="13">
        <v>1.3125091655667998E-2</v>
      </c>
      <c r="O868" s="13">
        <v>5.2847071861756856E-3</v>
      </c>
      <c r="P868" s="13">
        <v>-1.1195188999407968E-2</v>
      </c>
      <c r="Q868" s="7"/>
      <c r="R868" s="8"/>
      <c r="S868" s="8"/>
      <c r="T868" s="8"/>
      <c r="U868" s="8"/>
      <c r="V868" s="13"/>
      <c r="W868" s="14"/>
      <c r="X868" s="1"/>
      <c r="Y868" s="1"/>
      <c r="Z868" s="1"/>
      <c r="AA868" s="1"/>
      <c r="AB868" s="1"/>
      <c r="AC868" s="1"/>
      <c r="AD868" s="8"/>
      <c r="AE868" s="8"/>
      <c r="AF868" s="8"/>
      <c r="AG868" s="8"/>
      <c r="AH868" s="9"/>
      <c r="AI868" s="8"/>
      <c r="AJ868" s="13"/>
      <c r="AK868" s="8"/>
      <c r="AL868" s="8"/>
      <c r="AM868" s="8"/>
      <c r="AN868" s="8"/>
      <c r="AO868" s="7"/>
      <c r="AP868" s="7"/>
      <c r="AQ868" s="7"/>
      <c r="AR868" s="7"/>
      <c r="AS868" s="7"/>
      <c r="AT868" s="7"/>
      <c r="AU868" s="8"/>
      <c r="AV868" s="8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7"/>
      <c r="BV868" s="7"/>
      <c r="BW868" s="8"/>
      <c r="BX868" s="8"/>
      <c r="BY868" s="8"/>
      <c r="BZ868" s="8"/>
      <c r="CA868" s="8"/>
      <c r="CC868" s="8"/>
      <c r="CE868" s="7"/>
      <c r="CF868" s="8"/>
      <c r="CG868" s="8"/>
      <c r="CH868" s="8"/>
      <c r="CI868" s="8"/>
      <c r="CJ868" s="8"/>
    </row>
    <row r="869" spans="1:88" x14ac:dyDescent="0.3">
      <c r="A869" s="1" t="s">
        <v>2867</v>
      </c>
      <c r="B869" s="1"/>
      <c r="C869" s="1" t="s">
        <v>1878</v>
      </c>
      <c r="D869" s="1"/>
      <c r="E869" s="1"/>
      <c r="F869" s="1"/>
      <c r="G869" s="1"/>
      <c r="H869" s="1">
        <v>15910.38</v>
      </c>
      <c r="I869" s="1">
        <v>0.33</v>
      </c>
      <c r="J869" s="12">
        <v>1247.98</v>
      </c>
      <c r="K869" s="5">
        <v>985.17</v>
      </c>
      <c r="L869" s="5">
        <v>1689.02</v>
      </c>
      <c r="M869" s="13">
        <f t="shared" si="28"/>
        <v>3.2739622888982023E-3</v>
      </c>
      <c r="N869" s="13">
        <v>3.578522432108544E-3</v>
      </c>
      <c r="O869" s="13">
        <v>5.6244003021457267E-3</v>
      </c>
      <c r="P869" s="13">
        <v>1.2033266350126581E-3</v>
      </c>
      <c r="Q869" s="7"/>
      <c r="R869" s="8"/>
      <c r="S869" s="8"/>
      <c r="T869" s="8"/>
      <c r="U869" s="8"/>
      <c r="V869" s="13"/>
      <c r="W869" s="14"/>
      <c r="X869" s="1"/>
      <c r="Y869" s="1"/>
      <c r="Z869" s="1"/>
      <c r="AA869" s="1"/>
      <c r="AB869" s="1"/>
      <c r="AC869" s="1"/>
      <c r="AD869" s="8"/>
      <c r="AE869" s="8"/>
      <c r="AF869" s="8"/>
      <c r="AG869" s="8"/>
      <c r="AH869" s="9"/>
      <c r="AI869" s="8"/>
      <c r="AJ869" s="13"/>
      <c r="AK869" s="8"/>
      <c r="AL869" s="8"/>
      <c r="AM869" s="8"/>
      <c r="AN869" s="8"/>
      <c r="AO869" s="7"/>
      <c r="AP869" s="7"/>
      <c r="AQ869" s="7"/>
      <c r="AR869" s="7"/>
      <c r="AS869" s="7"/>
      <c r="AT869" s="7"/>
      <c r="AU869" s="8"/>
      <c r="AV869" s="8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7"/>
      <c r="BV869" s="7"/>
      <c r="BW869" s="8"/>
      <c r="BX869" s="8"/>
      <c r="BY869" s="8"/>
      <c r="BZ869" s="8"/>
      <c r="CA869" s="8"/>
      <c r="CC869" s="8"/>
      <c r="CE869" s="7"/>
      <c r="CF869" s="8"/>
      <c r="CG869" s="8"/>
      <c r="CH869" s="8"/>
      <c r="CI869" s="8"/>
      <c r="CJ869" s="8"/>
    </row>
    <row r="870" spans="1:88" x14ac:dyDescent="0.3">
      <c r="A870" s="1" t="s">
        <v>2868</v>
      </c>
      <c r="B870" s="1"/>
      <c r="C870" s="1" t="s">
        <v>1878</v>
      </c>
      <c r="D870" s="1"/>
      <c r="E870" s="1"/>
      <c r="F870" s="1"/>
      <c r="G870" s="1"/>
      <c r="H870" s="1">
        <v>15843.78</v>
      </c>
      <c r="I870" s="1">
        <v>-0.42</v>
      </c>
      <c r="J870" s="12">
        <v>1240.99</v>
      </c>
      <c r="K870" s="5">
        <v>983.8</v>
      </c>
      <c r="L870" s="5">
        <v>1685.4</v>
      </c>
      <c r="M870" s="13">
        <f t="shared" si="28"/>
        <v>-4.185946533017959E-3</v>
      </c>
      <c r="N870" s="13">
        <v>-5.6010512988989847E-3</v>
      </c>
      <c r="O870" s="13">
        <v>-1.3906229381731583E-3</v>
      </c>
      <c r="P870" s="13">
        <v>-2.1432546683874953E-3</v>
      </c>
      <c r="Q870" s="7"/>
      <c r="R870" s="8"/>
      <c r="S870" s="8"/>
      <c r="T870" s="8"/>
      <c r="U870" s="8"/>
      <c r="V870" s="13"/>
      <c r="W870" s="14"/>
      <c r="X870" s="1"/>
      <c r="Y870" s="1"/>
      <c r="Z870" s="1"/>
      <c r="AA870" s="1"/>
      <c r="AB870" s="1"/>
      <c r="AC870" s="1"/>
      <c r="AD870" s="8"/>
      <c r="AE870" s="8"/>
      <c r="AF870" s="8"/>
      <c r="AG870" s="8"/>
      <c r="AH870" s="9"/>
      <c r="AI870" s="8"/>
      <c r="AJ870" s="13"/>
      <c r="AK870" s="8"/>
      <c r="AL870" s="8"/>
      <c r="AM870" s="8"/>
      <c r="AN870" s="8"/>
      <c r="AO870" s="7"/>
      <c r="AP870" s="7"/>
      <c r="AQ870" s="7"/>
      <c r="AR870" s="7"/>
      <c r="AS870" s="7"/>
      <c r="AT870" s="7"/>
      <c r="AU870" s="8"/>
      <c r="AV870" s="8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7"/>
      <c r="BV870" s="7"/>
      <c r="BW870" s="8"/>
      <c r="BX870" s="8"/>
      <c r="BY870" s="8"/>
      <c r="BZ870" s="8"/>
      <c r="CA870" s="8"/>
      <c r="CC870" s="8"/>
      <c r="CE870" s="7"/>
      <c r="CF870" s="8"/>
      <c r="CG870" s="8"/>
      <c r="CH870" s="8"/>
      <c r="CI870" s="8"/>
      <c r="CJ870" s="8"/>
    </row>
    <row r="871" spans="1:88" x14ac:dyDescent="0.3">
      <c r="A871" s="1" t="s">
        <v>2869</v>
      </c>
      <c r="B871" s="1"/>
      <c r="C871" s="1" t="s">
        <v>1878</v>
      </c>
      <c r="D871" s="1"/>
      <c r="E871" s="1"/>
      <c r="F871" s="1"/>
      <c r="G871" s="1"/>
      <c r="H871" s="1">
        <v>15730.15</v>
      </c>
      <c r="I871" s="1">
        <v>-0.72</v>
      </c>
      <c r="J871" s="12">
        <v>1231.18</v>
      </c>
      <c r="K871" s="5">
        <v>979.41</v>
      </c>
      <c r="L871" s="5">
        <v>1669.99</v>
      </c>
      <c r="M871" s="13">
        <f t="shared" si="28"/>
        <v>-7.1718996350619291E-3</v>
      </c>
      <c r="N871" s="13">
        <v>-7.9049790892754546E-3</v>
      </c>
      <c r="O871" s="13">
        <v>-4.4622890831469419E-3</v>
      </c>
      <c r="P871" s="13">
        <v>-9.1432300937462907E-3</v>
      </c>
      <c r="Q871" s="7"/>
      <c r="R871" s="8"/>
      <c r="S871" s="8"/>
      <c r="T871" s="8"/>
      <c r="U871" s="8"/>
      <c r="V871" s="13"/>
      <c r="W871" s="14"/>
      <c r="X871" s="1"/>
      <c r="Y871" s="1"/>
      <c r="Z871" s="1"/>
      <c r="AA871" s="1"/>
      <c r="AB871" s="1"/>
      <c r="AC871" s="1"/>
      <c r="AD871" s="8"/>
      <c r="AE871" s="8"/>
      <c r="AF871" s="8"/>
      <c r="AG871" s="8"/>
      <c r="AH871" s="9"/>
      <c r="AI871" s="8"/>
      <c r="AJ871" s="13"/>
      <c r="AK871" s="8"/>
      <c r="AL871" s="8"/>
      <c r="AM871" s="8"/>
      <c r="AN871" s="8"/>
      <c r="AO871" s="7"/>
      <c r="AP871" s="7"/>
      <c r="AQ871" s="7"/>
      <c r="AR871" s="7"/>
      <c r="AS871" s="7"/>
      <c r="AT871" s="7"/>
      <c r="AU871" s="8"/>
      <c r="AV871" s="8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7"/>
      <c r="BV871" s="7"/>
      <c r="BW871" s="8"/>
      <c r="BX871" s="8"/>
      <c r="BY871" s="8"/>
      <c r="BZ871" s="8"/>
      <c r="CA871" s="8"/>
      <c r="CC871" s="8"/>
      <c r="CE871" s="7"/>
      <c r="CF871" s="8"/>
      <c r="CG871" s="8"/>
      <c r="CH871" s="8"/>
      <c r="CI871" s="8"/>
      <c r="CJ871" s="8"/>
    </row>
    <row r="872" spans="1:88" x14ac:dyDescent="0.3">
      <c r="A872" s="1" t="s">
        <v>2870</v>
      </c>
      <c r="B872" s="1"/>
      <c r="C872" s="1" t="s">
        <v>1878</v>
      </c>
      <c r="D872" s="1"/>
      <c r="E872" s="1"/>
      <c r="F872" s="1"/>
      <c r="G872" s="1"/>
      <c r="H872" s="1">
        <v>15937.8</v>
      </c>
      <c r="I872" s="1">
        <v>1.32</v>
      </c>
      <c r="J872" s="12">
        <v>1251.1199999999999</v>
      </c>
      <c r="K872" s="5">
        <v>979.62</v>
      </c>
      <c r="L872" s="5">
        <v>1675.1</v>
      </c>
      <c r="M872" s="13">
        <f t="shared" si="28"/>
        <v>1.3200764137659249E-2</v>
      </c>
      <c r="N872" s="13">
        <v>1.6195844636852419E-2</v>
      </c>
      <c r="O872" s="13">
        <v>2.1441480074746444E-4</v>
      </c>
      <c r="P872" s="13">
        <v>3.0598985622667385E-3</v>
      </c>
      <c r="Q872" s="7"/>
      <c r="R872" s="8"/>
      <c r="S872" s="8"/>
      <c r="T872" s="8"/>
      <c r="U872" s="8"/>
      <c r="V872" s="13"/>
      <c r="W872" s="14"/>
      <c r="X872" s="1"/>
      <c r="Y872" s="1"/>
      <c r="Z872" s="1"/>
      <c r="AA872" s="1"/>
      <c r="AB872" s="1"/>
      <c r="AC872" s="1"/>
      <c r="AD872" s="8"/>
      <c r="AE872" s="8"/>
      <c r="AF872" s="8"/>
      <c r="AG872" s="8"/>
      <c r="AH872" s="9"/>
      <c r="AI872" s="8"/>
      <c r="AJ872" s="13"/>
      <c r="AK872" s="8"/>
      <c r="AL872" s="8"/>
      <c r="AM872" s="8"/>
      <c r="AN872" s="8"/>
      <c r="AO872" s="7"/>
      <c r="AP872" s="7"/>
      <c r="AQ872" s="7"/>
      <c r="AR872" s="7"/>
      <c r="AS872" s="7"/>
      <c r="AT872" s="7"/>
      <c r="AU872" s="8"/>
      <c r="AV872" s="8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7"/>
      <c r="BV872" s="7"/>
      <c r="BW872" s="8"/>
      <c r="BX872" s="8"/>
      <c r="BY872" s="8"/>
      <c r="BZ872" s="8"/>
      <c r="CA872" s="8"/>
      <c r="CC872" s="8"/>
      <c r="CE872" s="7"/>
      <c r="CF872" s="8"/>
      <c r="CG872" s="8"/>
      <c r="CH872" s="8"/>
      <c r="CI872" s="8"/>
      <c r="CJ872" s="8"/>
    </row>
    <row r="873" spans="1:88" x14ac:dyDescent="0.3">
      <c r="A873" s="1" t="s">
        <v>2871</v>
      </c>
      <c r="B873" s="1"/>
      <c r="C873" s="1" t="s">
        <v>1878</v>
      </c>
      <c r="D873" s="1"/>
      <c r="E873" s="1"/>
      <c r="F873" s="1"/>
      <c r="G873" s="1"/>
      <c r="H873" s="1">
        <v>15982.37</v>
      </c>
      <c r="I873" s="1">
        <v>0.28000000000000003</v>
      </c>
      <c r="J873" s="12">
        <v>1254.48</v>
      </c>
      <c r="K873" s="5">
        <v>985.35</v>
      </c>
      <c r="L873" s="5">
        <v>1694.21</v>
      </c>
      <c r="M873" s="13">
        <f t="shared" si="28"/>
        <v>2.79649637967605E-3</v>
      </c>
      <c r="N873" s="13">
        <v>2.6855937080376702E-3</v>
      </c>
      <c r="O873" s="13">
        <v>5.8492068353035442E-3</v>
      </c>
      <c r="P873" s="13">
        <v>1.1408274132887586E-2</v>
      </c>
      <c r="Q873" s="7"/>
      <c r="R873" s="8"/>
      <c r="S873" s="8"/>
      <c r="T873" s="8"/>
      <c r="U873" s="8"/>
      <c r="V873" s="13"/>
      <c r="W873" s="14"/>
      <c r="X873" s="1"/>
      <c r="Y873" s="1"/>
      <c r="Z873" s="1"/>
      <c r="AA873" s="1"/>
      <c r="AB873" s="1"/>
      <c r="AC873" s="1"/>
      <c r="AD873" s="8"/>
      <c r="AE873" s="8"/>
      <c r="AF873" s="8"/>
      <c r="AG873" s="8"/>
      <c r="AH873" s="9"/>
      <c r="AI873" s="8"/>
      <c r="AJ873" s="13"/>
      <c r="AK873" s="8"/>
      <c r="AL873" s="8"/>
      <c r="AM873" s="8"/>
      <c r="AN873" s="8"/>
      <c r="AO873" s="7"/>
      <c r="AP873" s="7"/>
      <c r="AQ873" s="7"/>
      <c r="AR873" s="7"/>
      <c r="AS873" s="7"/>
      <c r="AT873" s="7"/>
      <c r="AU873" s="8"/>
      <c r="AV873" s="8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7"/>
      <c r="BV873" s="7"/>
      <c r="BW873" s="8"/>
      <c r="BX873" s="8"/>
      <c r="BY873" s="8"/>
      <c r="BZ873" s="8"/>
      <c r="CA873" s="8"/>
      <c r="CC873" s="8"/>
      <c r="CE873" s="7"/>
      <c r="CF873" s="8"/>
      <c r="CG873" s="8"/>
      <c r="CH873" s="8"/>
      <c r="CI873" s="8"/>
      <c r="CJ873" s="8"/>
    </row>
    <row r="874" spans="1:88" x14ac:dyDescent="0.3">
      <c r="A874" s="1" t="s">
        <v>2872</v>
      </c>
      <c r="B874" s="1"/>
      <c r="C874" s="1" t="s">
        <v>1878</v>
      </c>
      <c r="D874" s="1"/>
      <c r="E874" s="1"/>
      <c r="F874" s="1"/>
      <c r="G874" s="1"/>
      <c r="H874" s="1">
        <v>15930.57</v>
      </c>
      <c r="I874" s="1">
        <v>-0.32</v>
      </c>
      <c r="J874" s="12">
        <v>1248.05</v>
      </c>
      <c r="K874" s="5">
        <v>990.35</v>
      </c>
      <c r="L874" s="5">
        <v>1692.96</v>
      </c>
      <c r="M874" s="13">
        <f t="shared" si="28"/>
        <v>-3.2410712553896381E-3</v>
      </c>
      <c r="N874" s="13">
        <v>-5.1256297430011255E-3</v>
      </c>
      <c r="O874" s="13">
        <v>5.074339067336453E-3</v>
      </c>
      <c r="P874" s="13">
        <v>-7.3780700149328471E-4</v>
      </c>
      <c r="Q874" s="7"/>
      <c r="R874" s="8"/>
      <c r="S874" s="8"/>
      <c r="T874" s="8"/>
      <c r="U874" s="8"/>
      <c r="V874" s="13"/>
      <c r="W874" s="14"/>
      <c r="X874" s="1"/>
      <c r="Y874" s="1"/>
      <c r="Z874" s="1"/>
      <c r="AA874" s="1"/>
      <c r="AB874" s="1"/>
      <c r="AC874" s="1"/>
      <c r="AD874" s="8"/>
      <c r="AE874" s="8"/>
      <c r="AF874" s="8"/>
      <c r="AG874" s="8"/>
      <c r="AH874" s="9"/>
      <c r="AI874" s="8"/>
      <c r="AJ874" s="13"/>
      <c r="AK874" s="8"/>
      <c r="AL874" s="8"/>
      <c r="AM874" s="8"/>
      <c r="AN874" s="8"/>
      <c r="AO874" s="7"/>
      <c r="AP874" s="7"/>
      <c r="AQ874" s="7"/>
      <c r="AR874" s="7"/>
      <c r="AS874" s="7"/>
      <c r="AT874" s="7"/>
      <c r="AU874" s="8"/>
      <c r="AV874" s="8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7"/>
      <c r="BV874" s="7"/>
      <c r="BW874" s="8"/>
      <c r="BX874" s="8"/>
      <c r="BY874" s="8"/>
      <c r="BZ874" s="8"/>
      <c r="CA874" s="8"/>
      <c r="CC874" s="8"/>
      <c r="CE874" s="7"/>
      <c r="CF874" s="8"/>
      <c r="CG874" s="8"/>
      <c r="CH874" s="8"/>
      <c r="CI874" s="8"/>
      <c r="CJ874" s="8"/>
    </row>
    <row r="875" spans="1:88" x14ac:dyDescent="0.3">
      <c r="A875" s="1" t="s">
        <v>2873</v>
      </c>
      <c r="B875" s="1"/>
      <c r="C875" s="1" t="s">
        <v>1878</v>
      </c>
      <c r="D875" s="1"/>
      <c r="E875" s="1"/>
      <c r="F875" s="1"/>
      <c r="G875" s="1"/>
      <c r="H875" s="1">
        <v>15987.5</v>
      </c>
      <c r="I875" s="1">
        <v>0.36</v>
      </c>
      <c r="J875" s="12">
        <v>1252.03</v>
      </c>
      <c r="K875" s="5">
        <v>991.02</v>
      </c>
      <c r="L875" s="5">
        <v>1699.12</v>
      </c>
      <c r="M875" s="13">
        <f t="shared" si="28"/>
        <v>3.5736323307955509E-3</v>
      </c>
      <c r="N875" s="13">
        <v>3.1889748006890262E-3</v>
      </c>
      <c r="O875" s="13">
        <v>6.7652850002519749E-4</v>
      </c>
      <c r="P875" s="13">
        <v>3.6385974860597692E-3</v>
      </c>
      <c r="Q875" s="7"/>
      <c r="R875" s="8"/>
      <c r="S875" s="8"/>
      <c r="T875" s="8"/>
      <c r="U875" s="8"/>
      <c r="V875" s="13"/>
      <c r="W875" s="14"/>
      <c r="X875" s="1"/>
      <c r="Y875" s="1"/>
      <c r="Z875" s="1"/>
      <c r="AA875" s="1"/>
      <c r="AB875" s="1"/>
      <c r="AC875" s="1"/>
      <c r="AD875" s="8"/>
      <c r="AE875" s="8"/>
      <c r="AF875" s="8"/>
      <c r="AG875" s="8"/>
      <c r="AH875" s="9"/>
      <c r="AI875" s="8"/>
      <c r="AJ875" s="13"/>
      <c r="AK875" s="8"/>
      <c r="AL875" s="8"/>
      <c r="AM875" s="8"/>
      <c r="AN875" s="8"/>
      <c r="AO875" s="7"/>
      <c r="AP875" s="7"/>
      <c r="AQ875" s="7"/>
      <c r="AR875" s="7"/>
      <c r="AS875" s="7"/>
      <c r="AT875" s="7"/>
      <c r="AU875" s="8"/>
      <c r="AV875" s="8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7"/>
      <c r="BV875" s="7"/>
      <c r="BW875" s="8"/>
      <c r="BX875" s="8"/>
      <c r="BY875" s="8"/>
      <c r="BZ875" s="8"/>
      <c r="CA875" s="8"/>
      <c r="CC875" s="8"/>
      <c r="CE875" s="7"/>
      <c r="CF875" s="8"/>
      <c r="CG875" s="8"/>
      <c r="CH875" s="8"/>
      <c r="CI875" s="8"/>
      <c r="CJ875" s="8"/>
    </row>
    <row r="876" spans="1:88" x14ac:dyDescent="0.3">
      <c r="A876" s="1" t="s">
        <v>2874</v>
      </c>
      <c r="B876" s="1"/>
      <c r="C876" s="1" t="s">
        <v>1878</v>
      </c>
      <c r="D876" s="1"/>
      <c r="E876" s="1"/>
      <c r="F876" s="1"/>
      <c r="G876" s="1"/>
      <c r="H876" s="1">
        <v>15751.78</v>
      </c>
      <c r="I876" s="1">
        <v>-1.47</v>
      </c>
      <c r="J876" s="12">
        <v>1227.9000000000001</v>
      </c>
      <c r="K876" s="5">
        <v>986.51</v>
      </c>
      <c r="L876" s="5">
        <v>1694.43</v>
      </c>
      <c r="M876" s="13">
        <f t="shared" si="28"/>
        <v>-1.4744018764659805E-2</v>
      </c>
      <c r="N876" s="13">
        <v>-1.9272701133359327E-2</v>
      </c>
      <c r="O876" s="13">
        <v>-4.5508667837177441E-3</v>
      </c>
      <c r="P876" s="13">
        <v>-2.7602523659304712E-3</v>
      </c>
      <c r="Q876" s="7"/>
      <c r="R876" s="8"/>
      <c r="S876" s="8"/>
      <c r="T876" s="8"/>
      <c r="U876" s="8"/>
      <c r="V876" s="13"/>
      <c r="W876" s="14"/>
      <c r="X876" s="1"/>
      <c r="Y876" s="1"/>
      <c r="Z876" s="1"/>
      <c r="AA876" s="1"/>
      <c r="AB876" s="1"/>
      <c r="AC876" s="1"/>
      <c r="AD876" s="8"/>
      <c r="AE876" s="8"/>
      <c r="AF876" s="8"/>
      <c r="AG876" s="8"/>
      <c r="AH876" s="9"/>
      <c r="AI876" s="8"/>
      <c r="AJ876" s="13"/>
      <c r="AK876" s="8"/>
      <c r="AL876" s="8"/>
      <c r="AM876" s="8"/>
      <c r="AN876" s="8"/>
      <c r="AO876" s="7"/>
      <c r="AP876" s="7"/>
      <c r="AQ876" s="7"/>
      <c r="AR876" s="7"/>
      <c r="AS876" s="7"/>
      <c r="AT876" s="7"/>
      <c r="AU876" s="8"/>
      <c r="AV876" s="8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7"/>
      <c r="BV876" s="7"/>
      <c r="BW876" s="8"/>
      <c r="BX876" s="8"/>
      <c r="BY876" s="8"/>
      <c r="BZ876" s="8"/>
      <c r="CA876" s="8"/>
      <c r="CC876" s="8"/>
      <c r="CE876" s="7"/>
      <c r="CF876" s="8"/>
      <c r="CG876" s="8"/>
      <c r="CH876" s="8"/>
      <c r="CI876" s="8"/>
      <c r="CJ876" s="8"/>
    </row>
    <row r="877" spans="1:88" x14ac:dyDescent="0.3">
      <c r="A877" s="1" t="s">
        <v>2875</v>
      </c>
      <c r="B877" s="1"/>
      <c r="C877" s="1" t="s">
        <v>1878</v>
      </c>
      <c r="D877" s="1"/>
      <c r="E877" s="1"/>
      <c r="F877" s="1"/>
      <c r="G877" s="1"/>
      <c r="H877" s="1">
        <v>15921.83</v>
      </c>
      <c r="I877" s="1">
        <v>1.08</v>
      </c>
      <c r="J877" s="12">
        <v>1241.53</v>
      </c>
      <c r="K877" s="5">
        <v>994.49</v>
      </c>
      <c r="L877" s="5">
        <v>1694.19</v>
      </c>
      <c r="M877" s="13">
        <f t="shared" si="28"/>
        <v>1.0795605322065249E-2</v>
      </c>
      <c r="N877" s="13">
        <v>1.1100252463555504E-2</v>
      </c>
      <c r="O877" s="13">
        <v>8.0891222592776035E-3</v>
      </c>
      <c r="P877" s="13">
        <v>-1.4164055168996992E-4</v>
      </c>
      <c r="Q877" s="7"/>
      <c r="R877" s="8"/>
      <c r="S877" s="8"/>
      <c r="T877" s="8"/>
      <c r="U877" s="8"/>
      <c r="V877" s="13"/>
      <c r="W877" s="14"/>
      <c r="X877" s="1"/>
      <c r="Y877" s="1"/>
      <c r="Z877" s="1"/>
      <c r="AA877" s="1"/>
      <c r="AB877" s="1"/>
      <c r="AC877" s="1"/>
      <c r="AD877" s="8"/>
      <c r="AE877" s="8"/>
      <c r="AF877" s="8"/>
      <c r="AG877" s="8"/>
      <c r="AH877" s="9"/>
      <c r="AI877" s="8"/>
      <c r="AJ877" s="13"/>
      <c r="AK877" s="8"/>
      <c r="AL877" s="8"/>
      <c r="AM877" s="8"/>
      <c r="AN877" s="8"/>
      <c r="AO877" s="7"/>
      <c r="AP877" s="7"/>
      <c r="AQ877" s="7"/>
      <c r="AR877" s="7"/>
      <c r="AS877" s="7"/>
      <c r="AT877" s="7"/>
      <c r="AU877" s="8"/>
      <c r="AV877" s="8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7"/>
      <c r="BV877" s="7"/>
      <c r="BW877" s="8"/>
      <c r="BX877" s="8"/>
      <c r="BY877" s="8"/>
      <c r="BZ877" s="8"/>
      <c r="CA877" s="8"/>
      <c r="CC877" s="8"/>
      <c r="CE877" s="7"/>
      <c r="CF877" s="8"/>
      <c r="CG877" s="8"/>
      <c r="CH877" s="8"/>
      <c r="CI877" s="8"/>
      <c r="CJ877" s="8"/>
    </row>
    <row r="878" spans="1:88" x14ac:dyDescent="0.3">
      <c r="A878" s="1" t="s">
        <v>2876</v>
      </c>
      <c r="B878" s="1"/>
      <c r="C878" s="1" t="s">
        <v>1878</v>
      </c>
      <c r="D878" s="1"/>
      <c r="E878" s="1"/>
      <c r="F878" s="1"/>
      <c r="G878" s="1"/>
      <c r="H878" s="1">
        <v>16053.61</v>
      </c>
      <c r="I878" s="1">
        <v>0.83</v>
      </c>
      <c r="J878" s="12">
        <v>1252.5899999999999</v>
      </c>
      <c r="K878" s="5">
        <v>998.02</v>
      </c>
      <c r="L878" s="5">
        <v>1703.38</v>
      </c>
      <c r="M878" s="13">
        <f t="shared" si="28"/>
        <v>8.2766867878880657E-3</v>
      </c>
      <c r="N878" s="13">
        <v>8.9083630681496828E-3</v>
      </c>
      <c r="O878" s="13">
        <v>3.5495580649378411E-3</v>
      </c>
      <c r="P878" s="13">
        <v>5.4244211097929096E-3</v>
      </c>
      <c r="Q878" s="7"/>
      <c r="R878" s="8"/>
      <c r="S878" s="8"/>
      <c r="T878" s="8"/>
      <c r="U878" s="8"/>
      <c r="V878" s="13"/>
      <c r="W878" s="14"/>
      <c r="X878" s="1"/>
      <c r="Y878" s="1"/>
      <c r="Z878" s="1"/>
      <c r="AA878" s="1"/>
      <c r="AB878" s="1"/>
      <c r="AC878" s="1"/>
      <c r="AD878" s="8"/>
      <c r="AE878" s="8"/>
      <c r="AF878" s="8"/>
      <c r="AG878" s="8"/>
      <c r="AH878" s="9"/>
      <c r="AI878" s="8"/>
      <c r="AJ878" s="13"/>
      <c r="AK878" s="8"/>
      <c r="AL878" s="8"/>
      <c r="AM878" s="8"/>
      <c r="AN878" s="8"/>
      <c r="AO878" s="7"/>
      <c r="AP878" s="7"/>
      <c r="AQ878" s="7"/>
      <c r="AR878" s="7"/>
      <c r="AS878" s="7"/>
      <c r="AT878" s="7"/>
      <c r="AU878" s="8"/>
      <c r="AV878" s="8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7"/>
      <c r="BV878" s="7"/>
      <c r="BW878" s="8"/>
      <c r="BX878" s="8"/>
      <c r="BY878" s="8"/>
      <c r="BZ878" s="8"/>
      <c r="CA878" s="8"/>
      <c r="CC878" s="8"/>
      <c r="CE878" s="7"/>
      <c r="CF878" s="8"/>
      <c r="CG878" s="8"/>
      <c r="CH878" s="8"/>
      <c r="CI878" s="8"/>
      <c r="CJ878" s="8"/>
    </row>
    <row r="879" spans="1:88" x14ac:dyDescent="0.3">
      <c r="A879" s="1" t="s">
        <v>2877</v>
      </c>
      <c r="B879" s="1"/>
      <c r="C879" s="1" t="s">
        <v>1878</v>
      </c>
      <c r="D879" s="1"/>
      <c r="E879" s="1"/>
      <c r="F879" s="1"/>
      <c r="G879" s="1"/>
      <c r="H879" s="1">
        <v>16338.22</v>
      </c>
      <c r="I879" s="1">
        <v>1.77</v>
      </c>
      <c r="J879" s="12">
        <v>1276.79</v>
      </c>
      <c r="K879" s="5">
        <v>1009.38</v>
      </c>
      <c r="L879" s="5">
        <v>1732.14</v>
      </c>
      <c r="M879" s="13">
        <f t="shared" si="28"/>
        <v>1.7728722698508337E-2</v>
      </c>
      <c r="N879" s="13">
        <v>1.9319969024181871E-2</v>
      </c>
      <c r="O879" s="13">
        <v>1.138253742409967E-2</v>
      </c>
      <c r="P879" s="13">
        <v>1.6884077539949915E-2</v>
      </c>
      <c r="Q879" s="7"/>
      <c r="R879" s="8"/>
      <c r="S879" s="8"/>
      <c r="T879" s="8"/>
      <c r="U879" s="8"/>
      <c r="V879" s="13"/>
      <c r="W879" s="14"/>
      <c r="X879" s="1"/>
      <c r="Y879" s="1"/>
      <c r="Z879" s="1"/>
      <c r="AA879" s="1"/>
      <c r="AB879" s="1"/>
      <c r="AC879" s="1"/>
      <c r="AD879" s="8"/>
      <c r="AE879" s="8"/>
      <c r="AF879" s="8"/>
      <c r="AG879" s="8"/>
      <c r="AH879" s="9"/>
      <c r="AI879" s="8"/>
      <c r="AJ879" s="13"/>
      <c r="AK879" s="8"/>
      <c r="AL879" s="8"/>
      <c r="AM879" s="8"/>
      <c r="AN879" s="8"/>
      <c r="AO879" s="7"/>
      <c r="AP879" s="7"/>
      <c r="AQ879" s="7"/>
      <c r="AR879" s="7"/>
      <c r="AS879" s="7"/>
      <c r="AT879" s="7"/>
      <c r="AU879" s="8"/>
      <c r="AV879" s="8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7"/>
      <c r="BV879" s="7"/>
      <c r="BW879" s="8"/>
      <c r="BX879" s="8"/>
      <c r="BY879" s="8"/>
      <c r="BZ879" s="8"/>
      <c r="CA879" s="8"/>
      <c r="CC879" s="8"/>
      <c r="CE879" s="7"/>
      <c r="CF879" s="8"/>
      <c r="CG879" s="8"/>
      <c r="CH879" s="8"/>
      <c r="CI879" s="8"/>
      <c r="CJ879" s="8"/>
    </row>
    <row r="880" spans="1:88" x14ac:dyDescent="0.3">
      <c r="A880" s="1" t="s">
        <v>2878</v>
      </c>
      <c r="B880" s="1"/>
      <c r="C880" s="1" t="s">
        <v>1878</v>
      </c>
      <c r="D880" s="1"/>
      <c r="E880" s="1"/>
      <c r="F880" s="1"/>
      <c r="G880" s="1"/>
      <c r="H880" s="1">
        <v>16829.47</v>
      </c>
      <c r="I880" s="1">
        <v>3.01</v>
      </c>
      <c r="J880" s="12">
        <v>1323.53</v>
      </c>
      <c r="K880" s="5">
        <v>1025.25</v>
      </c>
      <c r="L880" s="5">
        <v>1749.92</v>
      </c>
      <c r="M880" s="13">
        <f t="shared" si="28"/>
        <v>3.0067534896702552E-2</v>
      </c>
      <c r="N880" s="13">
        <v>3.6607429569467165E-2</v>
      </c>
      <c r="O880" s="13">
        <v>1.5722522736729472E-2</v>
      </c>
      <c r="P880" s="13">
        <v>1.0264759199602791E-2</v>
      </c>
      <c r="Q880" s="7"/>
      <c r="R880" s="8"/>
      <c r="S880" s="8"/>
      <c r="T880" s="8"/>
      <c r="U880" s="8"/>
      <c r="V880" s="13"/>
      <c r="W880" s="14"/>
      <c r="X880" s="1"/>
      <c r="Y880" s="1"/>
      <c r="Z880" s="1"/>
      <c r="AA880" s="1"/>
      <c r="AB880" s="1"/>
      <c r="AC880" s="1"/>
      <c r="AD880" s="8"/>
      <c r="AE880" s="8"/>
      <c r="AF880" s="8"/>
      <c r="AG880" s="8"/>
      <c r="AH880" s="9"/>
      <c r="AI880" s="8"/>
      <c r="AJ880" s="13"/>
      <c r="AK880" s="8"/>
      <c r="AL880" s="8"/>
      <c r="AM880" s="8"/>
      <c r="AN880" s="8"/>
      <c r="AO880" s="7"/>
      <c r="AP880" s="7"/>
      <c r="AQ880" s="7"/>
      <c r="AR880" s="7"/>
      <c r="AS880" s="7"/>
      <c r="AT880" s="7"/>
      <c r="AU880" s="8"/>
      <c r="AV880" s="8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7"/>
      <c r="BV880" s="7"/>
      <c r="BW880" s="8"/>
      <c r="BX880" s="8"/>
      <c r="BY880" s="8"/>
      <c r="BZ880" s="8"/>
      <c r="CA880" s="8"/>
      <c r="CC880" s="8"/>
      <c r="CE880" s="7"/>
      <c r="CF880" s="8"/>
      <c r="CG880" s="8"/>
      <c r="CH880" s="8"/>
      <c r="CI880" s="8"/>
      <c r="CJ880" s="8"/>
    </row>
    <row r="881" spans="1:88" x14ac:dyDescent="0.3">
      <c r="A881" s="1" t="s">
        <v>2879</v>
      </c>
      <c r="B881" s="1"/>
      <c r="C881" s="1" t="s">
        <v>1878</v>
      </c>
      <c r="D881" s="1"/>
      <c r="E881" s="1"/>
      <c r="F881" s="1"/>
      <c r="G881" s="1"/>
      <c r="H881" s="1">
        <v>16711.03</v>
      </c>
      <c r="I881" s="1">
        <v>-0.7</v>
      </c>
      <c r="J881" s="12">
        <v>1313.11</v>
      </c>
      <c r="K881" s="5">
        <v>1022.09</v>
      </c>
      <c r="L881" s="5">
        <v>1755.39</v>
      </c>
      <c r="M881" s="13">
        <f t="shared" si="28"/>
        <v>-7.0376547805724998E-3</v>
      </c>
      <c r="N881" s="13">
        <v>-7.8728853898287765E-3</v>
      </c>
      <c r="O881" s="13">
        <v>-3.0821750792489055E-3</v>
      </c>
      <c r="P881" s="13">
        <v>3.1258571820427239E-3</v>
      </c>
      <c r="Q881" s="7"/>
      <c r="R881" s="8"/>
      <c r="S881" s="8"/>
      <c r="T881" s="8"/>
      <c r="U881" s="8"/>
      <c r="V881" s="13"/>
      <c r="W881" s="14"/>
      <c r="X881" s="1"/>
      <c r="Y881" s="1"/>
      <c r="Z881" s="1"/>
      <c r="AA881" s="1"/>
      <c r="AB881" s="1"/>
      <c r="AC881" s="1"/>
      <c r="AD881" s="8"/>
      <c r="AE881" s="8"/>
      <c r="AF881" s="8"/>
      <c r="AG881" s="8"/>
      <c r="AH881" s="9"/>
      <c r="AI881" s="8"/>
      <c r="AJ881" s="13"/>
      <c r="AK881" s="8"/>
      <c r="AL881" s="8"/>
      <c r="AM881" s="8"/>
      <c r="AN881" s="8"/>
      <c r="AO881" s="7"/>
      <c r="AP881" s="7"/>
      <c r="AQ881" s="7"/>
      <c r="AR881" s="7"/>
      <c r="AS881" s="7"/>
      <c r="AT881" s="7"/>
      <c r="AU881" s="8"/>
      <c r="AV881" s="8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7"/>
      <c r="BV881" s="7"/>
      <c r="BW881" s="8"/>
      <c r="BX881" s="8"/>
      <c r="BY881" s="8"/>
      <c r="BZ881" s="8"/>
      <c r="CA881" s="8"/>
      <c r="CC881" s="8"/>
      <c r="CE881" s="7"/>
      <c r="CF881" s="8"/>
      <c r="CG881" s="8"/>
      <c r="CH881" s="8"/>
      <c r="CI881" s="8"/>
      <c r="CJ881" s="8"/>
    </row>
    <row r="882" spans="1:88" x14ac:dyDescent="0.3">
      <c r="A882" s="1" t="s">
        <v>2880</v>
      </c>
      <c r="B882" s="1"/>
      <c r="C882" s="1" t="s">
        <v>1878</v>
      </c>
      <c r="D882" s="1"/>
      <c r="E882" s="1"/>
      <c r="F882" s="1"/>
      <c r="G882" s="1"/>
      <c r="H882" s="1">
        <v>16893.009999999998</v>
      </c>
      <c r="I882" s="1">
        <v>1.0900000000000001</v>
      </c>
      <c r="J882" s="12">
        <v>1328.53</v>
      </c>
      <c r="K882" s="5">
        <v>1018.24</v>
      </c>
      <c r="L882" s="5">
        <v>1773.05</v>
      </c>
      <c r="M882" s="13">
        <f t="shared" si="28"/>
        <v>1.0889813494440403E-2</v>
      </c>
      <c r="N882" s="13">
        <v>1.174311367669123E-2</v>
      </c>
      <c r="O882" s="13">
        <v>-3.7667915741275149E-3</v>
      </c>
      <c r="P882" s="13">
        <v>1.0060442408809323E-2</v>
      </c>
      <c r="Q882" s="7"/>
      <c r="R882" s="8"/>
      <c r="S882" s="8"/>
      <c r="T882" s="8"/>
      <c r="U882" s="8"/>
      <c r="V882" s="13"/>
      <c r="W882" s="14"/>
      <c r="X882" s="1"/>
      <c r="Y882" s="1"/>
      <c r="Z882" s="1"/>
      <c r="AA882" s="1"/>
      <c r="AB882" s="1"/>
      <c r="AC882" s="1"/>
      <c r="AD882" s="8"/>
      <c r="AE882" s="8"/>
      <c r="AF882" s="8"/>
      <c r="AG882" s="8"/>
      <c r="AH882" s="9"/>
      <c r="AI882" s="8"/>
      <c r="AJ882" s="13"/>
      <c r="AK882" s="8"/>
      <c r="AL882" s="8"/>
      <c r="AM882" s="8"/>
      <c r="AN882" s="8"/>
      <c r="AO882" s="7"/>
      <c r="AP882" s="7"/>
      <c r="AQ882" s="7"/>
      <c r="AR882" s="7"/>
      <c r="AS882" s="7"/>
      <c r="AT882" s="7"/>
      <c r="AU882" s="8"/>
      <c r="AV882" s="8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7"/>
      <c r="BV882" s="7"/>
      <c r="BW882" s="8"/>
      <c r="BX882" s="8"/>
      <c r="BY882" s="8"/>
      <c r="BZ882" s="8"/>
      <c r="CA882" s="8"/>
      <c r="CC882" s="8"/>
      <c r="CE882" s="7"/>
      <c r="CF882" s="8"/>
      <c r="CG882" s="8"/>
      <c r="CH882" s="8"/>
      <c r="CI882" s="8"/>
      <c r="CJ882" s="8"/>
    </row>
    <row r="883" spans="1:88" x14ac:dyDescent="0.3">
      <c r="A883" s="1" t="s">
        <v>2881</v>
      </c>
      <c r="B883" s="1"/>
      <c r="C883" s="1" t="s">
        <v>1878</v>
      </c>
      <c r="D883" s="1"/>
      <c r="E883" s="1"/>
      <c r="F883" s="1"/>
      <c r="G883" s="1"/>
      <c r="H883" s="1">
        <v>17027.04</v>
      </c>
      <c r="I883" s="1">
        <v>0.79</v>
      </c>
      <c r="J883" s="12">
        <v>1338.13</v>
      </c>
      <c r="K883" s="5">
        <v>1032.73</v>
      </c>
      <c r="L883" s="5">
        <v>1805.96</v>
      </c>
      <c r="M883" s="13">
        <f t="shared" si="28"/>
        <v>7.9340508293077594E-3</v>
      </c>
      <c r="N883" s="13">
        <v>7.2260317794856643E-3</v>
      </c>
      <c r="O883" s="13">
        <v>1.4230436832181059E-2</v>
      </c>
      <c r="P883" s="13">
        <v>1.8561236287752747E-2</v>
      </c>
      <c r="Q883" s="7"/>
      <c r="R883" s="8"/>
      <c r="S883" s="8"/>
      <c r="T883" s="8"/>
      <c r="U883" s="8"/>
      <c r="V883" s="13"/>
      <c r="W883" s="14"/>
      <c r="X883" s="1"/>
      <c r="Y883" s="1"/>
      <c r="Z883" s="1"/>
      <c r="AA883" s="1"/>
      <c r="AB883" s="1"/>
      <c r="AC883" s="1"/>
      <c r="AD883" s="8"/>
      <c r="AE883" s="8"/>
      <c r="AF883" s="8"/>
      <c r="AG883" s="8"/>
      <c r="AH883" s="9"/>
      <c r="AI883" s="8"/>
      <c r="AJ883" s="13"/>
      <c r="AK883" s="8"/>
      <c r="AL883" s="8"/>
      <c r="AM883" s="8"/>
      <c r="AN883" s="8"/>
      <c r="AO883" s="7"/>
      <c r="AP883" s="7"/>
      <c r="AQ883" s="7"/>
      <c r="AR883" s="7"/>
      <c r="AS883" s="7"/>
      <c r="AT883" s="7"/>
      <c r="AU883" s="8"/>
      <c r="AV883" s="8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7"/>
      <c r="BV883" s="7"/>
      <c r="BW883" s="8"/>
      <c r="BX883" s="8"/>
      <c r="BY883" s="8"/>
      <c r="BZ883" s="8"/>
      <c r="CA883" s="8"/>
      <c r="CC883" s="8"/>
      <c r="CE883" s="7"/>
      <c r="CF883" s="8"/>
      <c r="CG883" s="8"/>
      <c r="CH883" s="8"/>
      <c r="CI883" s="8"/>
      <c r="CJ883" s="8"/>
    </row>
    <row r="884" spans="1:88" x14ac:dyDescent="0.3">
      <c r="A884" s="1" t="s">
        <v>2882</v>
      </c>
      <c r="B884" s="1"/>
      <c r="C884" s="1" t="s">
        <v>1878</v>
      </c>
      <c r="D884" s="1"/>
      <c r="E884" s="1"/>
      <c r="F884" s="1"/>
      <c r="G884" s="1"/>
      <c r="H884" s="1">
        <v>17108.8</v>
      </c>
      <c r="I884" s="1">
        <v>0.48</v>
      </c>
      <c r="J884" s="12">
        <v>1345.04</v>
      </c>
      <c r="K884" s="5">
        <v>1037.82</v>
      </c>
      <c r="L884" s="5">
        <v>1807.28</v>
      </c>
      <c r="M884" s="13">
        <f t="shared" si="28"/>
        <v>4.8017741192831753E-3</v>
      </c>
      <c r="N884" s="13">
        <v>5.1639227877708915E-3</v>
      </c>
      <c r="O884" s="13">
        <v>4.9286841672071535E-3</v>
      </c>
      <c r="P884" s="13">
        <v>7.3091319852047754E-4</v>
      </c>
      <c r="Q884" s="7"/>
      <c r="R884" s="8"/>
      <c r="S884" s="8"/>
      <c r="T884" s="8"/>
      <c r="U884" s="8"/>
      <c r="V884" s="13"/>
      <c r="W884" s="14"/>
      <c r="X884" s="1"/>
      <c r="Y884" s="1"/>
      <c r="Z884" s="1"/>
      <c r="AA884" s="1"/>
      <c r="AB884" s="1"/>
      <c r="AC884" s="1"/>
      <c r="AD884" s="8"/>
      <c r="AE884" s="8"/>
      <c r="AF884" s="8"/>
      <c r="AG884" s="8"/>
      <c r="AH884" s="9"/>
      <c r="AI884" s="8"/>
      <c r="AJ884" s="13"/>
      <c r="AK884" s="8"/>
      <c r="AL884" s="8"/>
      <c r="AM884" s="8"/>
      <c r="AN884" s="8"/>
      <c r="AO884" s="7"/>
      <c r="AP884" s="7"/>
      <c r="AQ884" s="7"/>
      <c r="AR884" s="7"/>
      <c r="AS884" s="7"/>
      <c r="AT884" s="7"/>
      <c r="AU884" s="8"/>
      <c r="AV884" s="8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7"/>
      <c r="BV884" s="7"/>
      <c r="BW884" s="8"/>
      <c r="BX884" s="8"/>
      <c r="BY884" s="8"/>
      <c r="BZ884" s="8"/>
      <c r="CA884" s="8"/>
      <c r="CC884" s="8"/>
      <c r="CE884" s="7"/>
      <c r="CF884" s="8"/>
      <c r="CG884" s="8"/>
      <c r="CH884" s="8"/>
      <c r="CI884" s="8"/>
      <c r="CJ884" s="8"/>
    </row>
    <row r="885" spans="1:88" x14ac:dyDescent="0.3">
      <c r="A885" s="1" t="s">
        <v>2883</v>
      </c>
      <c r="B885" s="1"/>
      <c r="C885" s="1" t="s">
        <v>1878</v>
      </c>
      <c r="D885" s="1"/>
      <c r="E885" s="1"/>
      <c r="F885" s="1"/>
      <c r="G885" s="1"/>
      <c r="H885" s="1">
        <v>17489.400000000001</v>
      </c>
      <c r="I885" s="1">
        <v>2.2200000000000002</v>
      </c>
      <c r="J885" s="12">
        <v>1379.12</v>
      </c>
      <c r="K885" s="5">
        <v>1056.25</v>
      </c>
      <c r="L885" s="5">
        <v>1819.32</v>
      </c>
      <c r="M885" s="13">
        <f t="shared" si="28"/>
        <v>2.2245861778733778E-2</v>
      </c>
      <c r="N885" s="13">
        <v>2.5337536430143359E-2</v>
      </c>
      <c r="O885" s="13">
        <v>1.7758378138790887E-2</v>
      </c>
      <c r="P885" s="13">
        <v>6.6619450223539545E-3</v>
      </c>
      <c r="Q885" s="7"/>
      <c r="R885" s="8"/>
      <c r="S885" s="8"/>
      <c r="T885" s="8"/>
      <c r="U885" s="8"/>
      <c r="V885" s="13"/>
      <c r="W885" s="14"/>
      <c r="X885" s="1"/>
      <c r="Y885" s="1"/>
      <c r="Z885" s="1"/>
      <c r="AA885" s="1"/>
      <c r="AB885" s="1"/>
      <c r="AC885" s="1"/>
      <c r="AD885" s="8"/>
      <c r="AE885" s="8"/>
      <c r="AF885" s="8"/>
      <c r="AG885" s="8"/>
      <c r="AH885" s="9"/>
      <c r="AI885" s="8"/>
      <c r="AJ885" s="13"/>
      <c r="AK885" s="8"/>
      <c r="AL885" s="8"/>
      <c r="AM885" s="8"/>
      <c r="AN885" s="8"/>
      <c r="AO885" s="7"/>
      <c r="AP885" s="7"/>
      <c r="AQ885" s="7"/>
      <c r="AR885" s="7"/>
      <c r="AS885" s="7"/>
      <c r="AT885" s="7"/>
      <c r="AU885" s="8"/>
      <c r="AV885" s="8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7"/>
      <c r="BV885" s="7"/>
      <c r="BW885" s="8"/>
      <c r="BX885" s="8"/>
      <c r="BY885" s="8"/>
      <c r="BZ885" s="8"/>
      <c r="CA885" s="8"/>
      <c r="CC885" s="8"/>
      <c r="CE885" s="7"/>
      <c r="CF885" s="8"/>
      <c r="CG885" s="8"/>
      <c r="CH885" s="8"/>
      <c r="CI885" s="8"/>
      <c r="CJ885" s="8"/>
    </row>
    <row r="886" spans="1:88" x14ac:dyDescent="0.3">
      <c r="A886" s="1" t="s">
        <v>2884</v>
      </c>
      <c r="B886" s="1"/>
      <c r="C886" s="1" t="s">
        <v>1878</v>
      </c>
      <c r="D886" s="1"/>
      <c r="E886" s="1"/>
      <c r="F886" s="1"/>
      <c r="G886" s="1"/>
      <c r="H886" s="1">
        <v>17471.05</v>
      </c>
      <c r="I886" s="1">
        <v>-0.1</v>
      </c>
      <c r="J886" s="12">
        <v>1375.66</v>
      </c>
      <c r="K886" s="5">
        <v>1052.75</v>
      </c>
      <c r="L886" s="5">
        <v>1841.45</v>
      </c>
      <c r="M886" s="13">
        <f t="shared" si="28"/>
        <v>-1.0492069482087585E-3</v>
      </c>
      <c r="N886" s="13">
        <v>-2.5088462207782936E-3</v>
      </c>
      <c r="O886" s="13">
        <v>-3.3136094674556249E-3</v>
      </c>
      <c r="P886" s="13">
        <v>1.2163885407734831E-2</v>
      </c>
      <c r="Q886" s="7"/>
      <c r="R886" s="8"/>
      <c r="S886" s="8"/>
      <c r="T886" s="8"/>
      <c r="U886" s="8"/>
      <c r="V886" s="13"/>
      <c r="W886" s="14"/>
      <c r="X886" s="1"/>
      <c r="Y886" s="1"/>
      <c r="Z886" s="1"/>
      <c r="AA886" s="1"/>
      <c r="AB886" s="1"/>
      <c r="AC886" s="1"/>
      <c r="AD886" s="8"/>
      <c r="AE886" s="8"/>
      <c r="AF886" s="8"/>
      <c r="AG886" s="8"/>
      <c r="AH886" s="9"/>
      <c r="AI886" s="8"/>
      <c r="AJ886" s="13"/>
      <c r="AK886" s="8"/>
      <c r="AL886" s="8"/>
      <c r="AM886" s="8"/>
      <c r="AN886" s="8"/>
      <c r="AO886" s="7"/>
      <c r="AP886" s="7"/>
      <c r="AQ886" s="7"/>
      <c r="AR886" s="7"/>
      <c r="AS886" s="7"/>
      <c r="AT886" s="7"/>
      <c r="AU886" s="8"/>
      <c r="AV886" s="8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7"/>
      <c r="BV886" s="7"/>
      <c r="BW886" s="8"/>
      <c r="BX886" s="8"/>
      <c r="BY886" s="8"/>
      <c r="BZ886" s="8"/>
      <c r="CA886" s="8"/>
      <c r="CC886" s="8"/>
      <c r="CE886" s="7"/>
      <c r="CF886" s="8"/>
      <c r="CG886" s="8"/>
      <c r="CH886" s="8"/>
      <c r="CI886" s="8"/>
      <c r="CJ886" s="8"/>
    </row>
    <row r="887" spans="1:88" x14ac:dyDescent="0.3">
      <c r="A887" s="1" t="s">
        <v>2885</v>
      </c>
      <c r="B887" s="1"/>
      <c r="C887" s="1" t="s">
        <v>1878</v>
      </c>
      <c r="D887" s="1"/>
      <c r="E887" s="1"/>
      <c r="F887" s="1"/>
      <c r="G887" s="1"/>
      <c r="H887" s="1">
        <v>17382.86</v>
      </c>
      <c r="I887" s="1">
        <v>-0.5</v>
      </c>
      <c r="J887" s="12">
        <v>1360.36</v>
      </c>
      <c r="K887" s="5">
        <v>1053.72</v>
      </c>
      <c r="L887" s="5">
        <v>1850.2</v>
      </c>
      <c r="M887" s="13">
        <f t="shared" si="28"/>
        <v>-5.0477790401834977E-3</v>
      </c>
      <c r="N887" s="13">
        <v>-1.1121934198857431E-2</v>
      </c>
      <c r="O887" s="13">
        <v>9.2139634291155126E-4</v>
      </c>
      <c r="P887" s="13">
        <v>4.7516902441011588E-3</v>
      </c>
      <c r="Q887" s="7"/>
      <c r="R887" s="8"/>
      <c r="S887" s="8"/>
      <c r="T887" s="8"/>
      <c r="U887" s="8"/>
      <c r="V887" s="13"/>
      <c r="W887" s="14"/>
      <c r="X887" s="1"/>
      <c r="Y887" s="1"/>
      <c r="Z887" s="1"/>
      <c r="AA887" s="1"/>
      <c r="AB887" s="1"/>
      <c r="AC887" s="1"/>
      <c r="AD887" s="8"/>
      <c r="AE887" s="8"/>
      <c r="AF887" s="8"/>
      <c r="AG887" s="8"/>
      <c r="AH887" s="9"/>
      <c r="AI887" s="8"/>
      <c r="AJ887" s="13"/>
      <c r="AK887" s="8"/>
      <c r="AL887" s="8"/>
      <c r="AM887" s="8"/>
      <c r="AN887" s="8"/>
      <c r="AO887" s="7"/>
      <c r="AP887" s="7"/>
      <c r="AQ887" s="7"/>
      <c r="AR887" s="7"/>
      <c r="AS887" s="7"/>
      <c r="AT887" s="7"/>
      <c r="AU887" s="8"/>
      <c r="AV887" s="8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7"/>
      <c r="BV887" s="7"/>
      <c r="BW887" s="8"/>
      <c r="BX887" s="8"/>
      <c r="BY887" s="8"/>
      <c r="BZ887" s="8"/>
      <c r="CA887" s="8"/>
      <c r="CC887" s="8"/>
      <c r="CE887" s="7"/>
      <c r="CF887" s="8"/>
      <c r="CG887" s="8"/>
      <c r="CH887" s="8"/>
      <c r="CI887" s="8"/>
      <c r="CJ887" s="8"/>
    </row>
    <row r="888" spans="1:88" x14ac:dyDescent="0.3">
      <c r="A888" s="1" t="s">
        <v>2886</v>
      </c>
      <c r="B888" s="1"/>
      <c r="C888" s="1" t="s">
        <v>1878</v>
      </c>
      <c r="D888" s="1"/>
      <c r="E888" s="1"/>
      <c r="F888" s="1"/>
      <c r="G888" s="1"/>
      <c r="H888" s="1">
        <v>17435.78</v>
      </c>
      <c r="I888" s="1">
        <v>0.3</v>
      </c>
      <c r="J888" s="12">
        <v>1358.41</v>
      </c>
      <c r="K888" s="5">
        <v>1058.58</v>
      </c>
      <c r="L888" s="5">
        <v>1890.37</v>
      </c>
      <c r="M888" s="13">
        <f t="shared" si="28"/>
        <v>3.0443781978337636E-3</v>
      </c>
      <c r="N888" s="13">
        <v>-1.4334440883294608E-3</v>
      </c>
      <c r="O888" s="13">
        <v>4.6122309531944072E-3</v>
      </c>
      <c r="P888" s="13">
        <v>2.1711166360393497E-2</v>
      </c>
      <c r="Q888" s="7"/>
      <c r="R888" s="8"/>
      <c r="S888" s="8"/>
      <c r="T888" s="8"/>
      <c r="U888" s="8"/>
      <c r="V888" s="13"/>
      <c r="W888" s="14"/>
      <c r="X888" s="1"/>
      <c r="Y888" s="1"/>
      <c r="Z888" s="1"/>
      <c r="AA888" s="1"/>
      <c r="AB888" s="1"/>
      <c r="AC888" s="1"/>
      <c r="AD888" s="8"/>
      <c r="AE888" s="8"/>
      <c r="AF888" s="8"/>
      <c r="AG888" s="8"/>
      <c r="AH888" s="9"/>
      <c r="AI888" s="8"/>
      <c r="AJ888" s="13"/>
      <c r="AK888" s="8"/>
      <c r="AL888" s="8"/>
      <c r="AM888" s="8"/>
      <c r="AN888" s="8"/>
      <c r="AO888" s="7"/>
      <c r="AP888" s="7"/>
      <c r="AQ888" s="7"/>
      <c r="AR888" s="7"/>
      <c r="AS888" s="7"/>
      <c r="AT888" s="7"/>
      <c r="AU888" s="8"/>
      <c r="AV888" s="8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7"/>
      <c r="BV888" s="7"/>
      <c r="BW888" s="8"/>
      <c r="BX888" s="8"/>
      <c r="BY888" s="8"/>
      <c r="BZ888" s="8"/>
      <c r="CA888" s="8"/>
      <c r="CC888" s="8"/>
      <c r="CE888" s="7"/>
      <c r="CF888" s="8"/>
      <c r="CG888" s="8"/>
      <c r="CH888" s="8"/>
      <c r="CI888" s="8"/>
      <c r="CJ888" s="8"/>
    </row>
    <row r="889" spans="1:88" x14ac:dyDescent="0.3">
      <c r="A889" s="1" t="s">
        <v>2887</v>
      </c>
      <c r="B889" s="1"/>
      <c r="C889" s="1" t="s">
        <v>1878</v>
      </c>
      <c r="D889" s="1"/>
      <c r="E889" s="1"/>
      <c r="F889" s="1"/>
      <c r="G889" s="1"/>
      <c r="H889" s="1">
        <v>17695.59</v>
      </c>
      <c r="I889" s="1">
        <v>1.49</v>
      </c>
      <c r="J889" s="12">
        <v>1374.44</v>
      </c>
      <c r="K889" s="5">
        <v>1074.67</v>
      </c>
      <c r="L889" s="5">
        <v>1949.55</v>
      </c>
      <c r="M889" s="13">
        <f t="shared" si="28"/>
        <v>1.4900968009461169E-2</v>
      </c>
      <c r="N889" s="13">
        <v>1.1800560949934091E-2</v>
      </c>
      <c r="O889" s="13">
        <v>1.5199607020726091E-2</v>
      </c>
      <c r="P889" s="13">
        <v>3.1306040616387198E-2</v>
      </c>
      <c r="Q889" s="7"/>
      <c r="R889" s="8"/>
      <c r="S889" s="8"/>
      <c r="T889" s="8"/>
      <c r="U889" s="8"/>
      <c r="V889" s="13"/>
      <c r="W889" s="14"/>
      <c r="X889" s="1"/>
      <c r="Y889" s="1"/>
      <c r="Z889" s="1"/>
      <c r="AA889" s="1"/>
      <c r="AB889" s="1"/>
      <c r="AC889" s="1"/>
      <c r="AD889" s="8"/>
      <c r="AE889" s="8"/>
      <c r="AF889" s="8"/>
      <c r="AG889" s="8"/>
      <c r="AH889" s="9"/>
      <c r="AI889" s="8"/>
      <c r="AJ889" s="13"/>
      <c r="AK889" s="8"/>
      <c r="AL889" s="8"/>
      <c r="AM889" s="8"/>
      <c r="AN889" s="8"/>
      <c r="AO889" s="7"/>
      <c r="AP889" s="7"/>
      <c r="AQ889" s="7"/>
      <c r="AR889" s="7"/>
      <c r="AS889" s="7"/>
      <c r="AT889" s="7"/>
      <c r="AU889" s="8"/>
      <c r="AV889" s="8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7"/>
      <c r="BV889" s="7"/>
      <c r="BW889" s="8"/>
      <c r="BX889" s="8"/>
      <c r="BY889" s="8"/>
      <c r="BZ889" s="8"/>
      <c r="CA889" s="8"/>
      <c r="CC889" s="8"/>
      <c r="CE889" s="7"/>
      <c r="CF889" s="8"/>
      <c r="CG889" s="8"/>
      <c r="CH889" s="8"/>
      <c r="CI889" s="8"/>
      <c r="CJ889" s="8"/>
    </row>
    <row r="890" spans="1:88" x14ac:dyDescent="0.3">
      <c r="A890" s="1" t="s">
        <v>2888</v>
      </c>
      <c r="B890" s="1"/>
      <c r="C890" s="1" t="s">
        <v>1878</v>
      </c>
      <c r="D890" s="1"/>
      <c r="E890" s="1"/>
      <c r="F890" s="1"/>
      <c r="G890" s="1"/>
      <c r="H890" s="1">
        <v>17805.82</v>
      </c>
      <c r="I890" s="1">
        <v>0.62</v>
      </c>
      <c r="J890" s="12">
        <v>1376.31</v>
      </c>
      <c r="K890" s="5">
        <v>1090.83</v>
      </c>
      <c r="L890" s="5">
        <v>1989.84</v>
      </c>
      <c r="M890" s="13">
        <f t="shared" si="28"/>
        <v>6.2292356457174236E-3</v>
      </c>
      <c r="N890" s="13">
        <v>1.3605541165855328E-3</v>
      </c>
      <c r="O890" s="13">
        <v>1.5037174202313208E-2</v>
      </c>
      <c r="P890" s="13">
        <v>2.0666307609448209E-2</v>
      </c>
      <c r="Q890" s="7"/>
      <c r="R890" s="8"/>
      <c r="S890" s="8"/>
      <c r="T890" s="8"/>
      <c r="U890" s="8"/>
      <c r="V890" s="13"/>
      <c r="W890" s="14"/>
      <c r="X890" s="1"/>
      <c r="Y890" s="1"/>
      <c r="Z890" s="1"/>
      <c r="AA890" s="1"/>
      <c r="AB890" s="1"/>
      <c r="AC890" s="1"/>
      <c r="AD890" s="8"/>
      <c r="AE890" s="8"/>
      <c r="AF890" s="8"/>
      <c r="AG890" s="8"/>
      <c r="AH890" s="9"/>
      <c r="AI890" s="8"/>
      <c r="AJ890" s="13"/>
      <c r="AK890" s="8"/>
      <c r="AL890" s="8"/>
      <c r="AM890" s="8"/>
      <c r="AN890" s="8"/>
      <c r="AO890" s="7"/>
      <c r="AP890" s="7"/>
      <c r="AQ890" s="7"/>
      <c r="AR890" s="7"/>
      <c r="AS890" s="7"/>
      <c r="AT890" s="7"/>
      <c r="AU890" s="8"/>
      <c r="AV890" s="8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7"/>
      <c r="BV890" s="7"/>
      <c r="BW890" s="8"/>
      <c r="BX890" s="8"/>
      <c r="BY890" s="8"/>
      <c r="BZ890" s="8"/>
      <c r="CA890" s="8"/>
      <c r="CC890" s="8"/>
      <c r="CE890" s="7"/>
      <c r="CF890" s="8"/>
      <c r="CG890" s="8"/>
      <c r="CH890" s="8"/>
      <c r="CI890" s="8"/>
      <c r="CJ890" s="8"/>
    </row>
    <row r="891" spans="1:88" x14ac:dyDescent="0.3">
      <c r="A891" s="1" t="s">
        <v>2889</v>
      </c>
      <c r="B891" s="1"/>
      <c r="C891" s="1" t="s">
        <v>1878</v>
      </c>
      <c r="D891" s="1"/>
      <c r="E891" s="1"/>
      <c r="F891" s="1"/>
      <c r="G891" s="1"/>
      <c r="H891" s="1">
        <v>17615.45</v>
      </c>
      <c r="I891" s="1">
        <v>-1.07</v>
      </c>
      <c r="J891" s="12">
        <v>1357.95</v>
      </c>
      <c r="K891" s="5">
        <v>1089.08</v>
      </c>
      <c r="L891" s="5">
        <v>2012.75</v>
      </c>
      <c r="M891" s="13">
        <f t="shared" si="28"/>
        <v>-1.0691448077089327E-2</v>
      </c>
      <c r="N891" s="13">
        <v>-1.3340017873880061E-2</v>
      </c>
      <c r="O891" s="13">
        <v>-1.604282977182514E-3</v>
      </c>
      <c r="P891" s="13">
        <v>1.1513488521690318E-2</v>
      </c>
      <c r="Q891" s="7"/>
      <c r="R891" s="8"/>
      <c r="S891" s="8"/>
      <c r="T891" s="8"/>
      <c r="U891" s="8"/>
      <c r="V891" s="13"/>
      <c r="W891" s="14"/>
      <c r="X891" s="1"/>
      <c r="Y891" s="1"/>
      <c r="Z891" s="1"/>
      <c r="AA891" s="1"/>
      <c r="AB891" s="1"/>
      <c r="AC891" s="1"/>
      <c r="AD891" s="8"/>
      <c r="AE891" s="8"/>
      <c r="AF891" s="8"/>
      <c r="AG891" s="8"/>
      <c r="AH891" s="9"/>
      <c r="AI891" s="8"/>
      <c r="AJ891" s="13"/>
      <c r="AK891" s="8"/>
      <c r="AL891" s="8"/>
      <c r="AM891" s="8"/>
      <c r="AN891" s="8"/>
      <c r="AO891" s="7"/>
      <c r="AP891" s="7"/>
      <c r="AQ891" s="7"/>
      <c r="AR891" s="7"/>
      <c r="AS891" s="7"/>
      <c r="AT891" s="7"/>
      <c r="AU891" s="8"/>
      <c r="AV891" s="8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7"/>
      <c r="BV891" s="7"/>
      <c r="BW891" s="8"/>
      <c r="BX891" s="8"/>
      <c r="BY891" s="8"/>
      <c r="BZ891" s="8"/>
      <c r="CA891" s="8"/>
      <c r="CC891" s="8"/>
      <c r="CE891" s="7"/>
      <c r="CF891" s="8"/>
      <c r="CG891" s="8"/>
      <c r="CH891" s="8"/>
      <c r="CI891" s="8"/>
      <c r="CJ891" s="8"/>
    </row>
    <row r="892" spans="1:88" x14ac:dyDescent="0.3">
      <c r="A892" s="1" t="s">
        <v>2890</v>
      </c>
      <c r="B892" s="1"/>
      <c r="C892" s="1" t="s">
        <v>1878</v>
      </c>
      <c r="D892" s="1"/>
      <c r="E892" s="1"/>
      <c r="F892" s="1"/>
      <c r="G892" s="1"/>
      <c r="H892" s="1">
        <v>17318.57</v>
      </c>
      <c r="I892" s="1">
        <v>-1.69</v>
      </c>
      <c r="J892" s="12">
        <v>1329.88</v>
      </c>
      <c r="K892" s="5">
        <v>1080.69</v>
      </c>
      <c r="L892" s="5">
        <v>2038.2</v>
      </c>
      <c r="M892" s="13">
        <f t="shared" si="28"/>
        <v>-1.6853387225418626E-2</v>
      </c>
      <c r="N892" s="13">
        <v>-2.0670864170256542E-2</v>
      </c>
      <c r="O892" s="13">
        <v>-7.7037499540896226E-3</v>
      </c>
      <c r="P892" s="13">
        <v>1.2644392000993765E-2</v>
      </c>
      <c r="Q892" s="7"/>
      <c r="R892" s="8"/>
      <c r="S892" s="8"/>
      <c r="T892" s="8"/>
      <c r="U892" s="8"/>
      <c r="V892" s="13"/>
      <c r="W892" s="14"/>
      <c r="X892" s="1"/>
      <c r="Y892" s="1"/>
      <c r="Z892" s="1"/>
      <c r="AA892" s="1"/>
      <c r="AB892" s="1"/>
      <c r="AC892" s="1"/>
      <c r="AD892" s="8"/>
      <c r="AE892" s="8"/>
      <c r="AF892" s="8"/>
      <c r="AG892" s="8"/>
      <c r="AH892" s="9"/>
      <c r="AI892" s="8"/>
      <c r="AJ892" s="13"/>
      <c r="AK892" s="8"/>
      <c r="AL892" s="8"/>
      <c r="AM892" s="8"/>
      <c r="AN892" s="8"/>
      <c r="AO892" s="7"/>
      <c r="AP892" s="7"/>
      <c r="AQ892" s="7"/>
      <c r="AR892" s="7"/>
      <c r="AS892" s="7"/>
      <c r="AT892" s="7"/>
      <c r="AU892" s="8"/>
      <c r="AV892" s="8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7"/>
      <c r="BV892" s="7"/>
      <c r="BW892" s="8"/>
      <c r="BX892" s="8"/>
      <c r="BY892" s="8"/>
      <c r="BZ892" s="8"/>
      <c r="CA892" s="8"/>
      <c r="CC892" s="8"/>
      <c r="CE892" s="7"/>
      <c r="CF892" s="8"/>
      <c r="CG892" s="8"/>
      <c r="CH892" s="8"/>
      <c r="CI892" s="8"/>
      <c r="CJ892" s="8"/>
    </row>
    <row r="893" spans="1:88" x14ac:dyDescent="0.3">
      <c r="A893" s="1" t="s">
        <v>2891</v>
      </c>
      <c r="B893" s="1"/>
      <c r="C893" s="1" t="s">
        <v>1878</v>
      </c>
      <c r="D893" s="1"/>
      <c r="E893" s="1"/>
      <c r="F893" s="1"/>
      <c r="G893" s="1"/>
      <c r="H893" s="1">
        <v>17390.39</v>
      </c>
      <c r="I893" s="1">
        <v>0.41</v>
      </c>
      <c r="J893" s="12">
        <v>1336.69</v>
      </c>
      <c r="K893" s="5">
        <v>1082.21</v>
      </c>
      <c r="L893" s="5">
        <v>2068.7600000000002</v>
      </c>
      <c r="M893" s="13">
        <f t="shared" si="28"/>
        <v>4.1469936605620372E-3</v>
      </c>
      <c r="N893" s="13">
        <v>5.1207627755887053E-3</v>
      </c>
      <c r="O893" s="13">
        <v>1.4065088045600582E-3</v>
      </c>
      <c r="P893" s="13">
        <v>1.4993621823177428E-2</v>
      </c>
      <c r="Q893" s="7"/>
      <c r="R893" s="8"/>
      <c r="S893" s="8"/>
      <c r="T893" s="8"/>
      <c r="U893" s="8"/>
      <c r="V893" s="13"/>
      <c r="W893" s="14"/>
      <c r="X893" s="1"/>
      <c r="Y893" s="1"/>
      <c r="Z893" s="1"/>
      <c r="AA893" s="1"/>
      <c r="AB893" s="1"/>
      <c r="AC893" s="1"/>
      <c r="AD893" s="8"/>
      <c r="AE893" s="8"/>
      <c r="AF893" s="8"/>
      <c r="AG893" s="8"/>
      <c r="AH893" s="9"/>
      <c r="AI893" s="8"/>
      <c r="AJ893" s="13"/>
      <c r="AK893" s="8"/>
      <c r="AL893" s="8"/>
      <c r="AM893" s="8"/>
      <c r="AN893" s="8"/>
      <c r="AO893" s="7"/>
      <c r="AP893" s="7"/>
      <c r="AQ893" s="7"/>
      <c r="AR893" s="7"/>
      <c r="AS893" s="7"/>
      <c r="AT893" s="7"/>
      <c r="AU893" s="8"/>
      <c r="AV893" s="8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7"/>
      <c r="BV893" s="7"/>
      <c r="BW893" s="8"/>
      <c r="BX893" s="8"/>
      <c r="BY893" s="8"/>
      <c r="BZ893" s="8"/>
      <c r="CA893" s="8"/>
      <c r="CC893" s="8"/>
      <c r="CE893" s="7"/>
      <c r="CF893" s="8"/>
      <c r="CG893" s="8"/>
      <c r="CH893" s="8"/>
      <c r="CI893" s="8"/>
      <c r="CJ893" s="8"/>
    </row>
    <row r="894" spans="1:88" x14ac:dyDescent="0.3">
      <c r="A894" s="1" t="s">
        <v>2892</v>
      </c>
      <c r="B894" s="1"/>
      <c r="C894" s="1" t="s">
        <v>1878</v>
      </c>
      <c r="D894" s="1"/>
      <c r="E894" s="1"/>
      <c r="F894" s="1"/>
      <c r="G894" s="1"/>
      <c r="H894" s="1">
        <v>17458.47</v>
      </c>
      <c r="I894" s="1">
        <v>0.39</v>
      </c>
      <c r="J894" s="12">
        <v>1340.05</v>
      </c>
      <c r="K894" s="5">
        <v>1092.03</v>
      </c>
      <c r="L894" s="5">
        <v>2122.12</v>
      </c>
      <c r="M894" s="13">
        <f t="shared" si="28"/>
        <v>3.9148058209161896E-3</v>
      </c>
      <c r="N894" s="13">
        <v>2.5136718311649098E-3</v>
      </c>
      <c r="O894" s="13">
        <v>9.0740244499680767E-3</v>
      </c>
      <c r="P894" s="13">
        <v>2.5793228794060097E-2</v>
      </c>
      <c r="Q894" s="7"/>
      <c r="R894" s="8"/>
      <c r="S894" s="8"/>
      <c r="T894" s="8"/>
      <c r="U894" s="8"/>
      <c r="V894" s="13"/>
      <c r="W894" s="14"/>
      <c r="X894" s="1"/>
      <c r="Y894" s="1"/>
      <c r="Z894" s="1"/>
      <c r="AA894" s="1"/>
      <c r="AB894" s="1"/>
      <c r="AC894" s="1"/>
      <c r="AD894" s="8"/>
      <c r="AE894" s="8"/>
      <c r="AF894" s="8"/>
      <c r="AG894" s="8"/>
      <c r="AH894" s="9"/>
      <c r="AI894" s="8"/>
      <c r="AJ894" s="13"/>
      <c r="AK894" s="8"/>
      <c r="AL894" s="8"/>
      <c r="AM894" s="8"/>
      <c r="AN894" s="8"/>
      <c r="AO894" s="7"/>
      <c r="AP894" s="7"/>
      <c r="AQ894" s="7"/>
      <c r="AR894" s="7"/>
      <c r="AS894" s="7"/>
      <c r="AT894" s="7"/>
      <c r="AU894" s="8"/>
      <c r="AV894" s="8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7"/>
      <c r="BV894" s="7"/>
      <c r="BW894" s="8"/>
      <c r="BX894" s="8"/>
      <c r="BY894" s="8"/>
      <c r="BZ894" s="8"/>
      <c r="CA894" s="8"/>
      <c r="CC894" s="8"/>
      <c r="CE894" s="7"/>
      <c r="CF894" s="8"/>
      <c r="CG894" s="8"/>
      <c r="CH894" s="8"/>
      <c r="CI894" s="8"/>
      <c r="CJ894" s="8"/>
    </row>
    <row r="895" spans="1:88" x14ac:dyDescent="0.3">
      <c r="A895" s="1" t="s">
        <v>2893</v>
      </c>
      <c r="B895" s="1"/>
      <c r="C895" s="1" t="s">
        <v>1878</v>
      </c>
      <c r="D895" s="1"/>
      <c r="E895" s="1"/>
      <c r="F895" s="1"/>
      <c r="G895" s="1"/>
      <c r="H895" s="1">
        <v>17961.509999999998</v>
      </c>
      <c r="I895" s="1">
        <v>2.88</v>
      </c>
      <c r="J895" s="12">
        <v>1378.38</v>
      </c>
      <c r="K895" s="5">
        <v>1118.1300000000001</v>
      </c>
      <c r="L895" s="5">
        <v>2195.96</v>
      </c>
      <c r="M895" s="13">
        <f t="shared" si="28"/>
        <v>2.8813521459784219E-2</v>
      </c>
      <c r="N895" s="13">
        <v>2.8603410320510614E-2</v>
      </c>
      <c r="O895" s="13">
        <v>2.3900442295541557E-2</v>
      </c>
      <c r="P895" s="13">
        <v>3.4795393285959486E-2</v>
      </c>
      <c r="Q895" s="7"/>
      <c r="R895" s="8"/>
      <c r="S895" s="8"/>
      <c r="T895" s="8"/>
      <c r="U895" s="8"/>
      <c r="V895" s="13"/>
      <c r="W895" s="14"/>
      <c r="X895" s="1"/>
      <c r="Y895" s="1"/>
      <c r="Z895" s="1"/>
      <c r="AA895" s="1"/>
      <c r="AB895" s="1"/>
      <c r="AC895" s="1"/>
      <c r="AD895" s="8"/>
      <c r="AE895" s="8"/>
      <c r="AF895" s="8"/>
      <c r="AG895" s="8"/>
      <c r="AH895" s="9"/>
      <c r="AI895" s="8"/>
      <c r="AJ895" s="13"/>
      <c r="AK895" s="8"/>
      <c r="AL895" s="8"/>
      <c r="AM895" s="8"/>
      <c r="AN895" s="8"/>
      <c r="AO895" s="7"/>
      <c r="AP895" s="7"/>
      <c r="AQ895" s="7"/>
      <c r="AR895" s="7"/>
      <c r="AS895" s="7"/>
      <c r="AT895" s="7"/>
      <c r="AU895" s="8"/>
      <c r="AV895" s="8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7"/>
      <c r="BV895" s="7"/>
      <c r="BW895" s="8"/>
      <c r="BX895" s="8"/>
      <c r="BY895" s="8"/>
      <c r="BZ895" s="8"/>
      <c r="CA895" s="8"/>
      <c r="CC895" s="8"/>
      <c r="CE895" s="7"/>
      <c r="CF895" s="8"/>
      <c r="CG895" s="8"/>
      <c r="CH895" s="8"/>
      <c r="CI895" s="8"/>
      <c r="CJ895" s="8"/>
    </row>
    <row r="896" spans="1:88" x14ac:dyDescent="0.3">
      <c r="A896" s="1" t="s">
        <v>2894</v>
      </c>
      <c r="B896" s="1"/>
      <c r="C896" s="1" t="s">
        <v>1878</v>
      </c>
      <c r="D896" s="1"/>
      <c r="E896" s="1"/>
      <c r="F896" s="1"/>
      <c r="G896" s="1"/>
      <c r="H896" s="1">
        <v>18048.18</v>
      </c>
      <c r="I896" s="1">
        <v>0.48</v>
      </c>
      <c r="J896" s="12">
        <v>1385.26</v>
      </c>
      <c r="K896" s="5">
        <v>1115.42</v>
      </c>
      <c r="L896" s="5">
        <v>2205.09</v>
      </c>
      <c r="M896" s="13">
        <f t="shared" si="28"/>
        <v>4.8253181386197497E-3</v>
      </c>
      <c r="N896" s="13">
        <v>4.9913666768235387E-3</v>
      </c>
      <c r="O896" s="13">
        <v>-2.4236895530931335E-3</v>
      </c>
      <c r="P896" s="13">
        <v>4.1576349295979753E-3</v>
      </c>
      <c r="Q896" s="7"/>
      <c r="R896" s="8"/>
      <c r="S896" s="8"/>
      <c r="T896" s="8"/>
      <c r="U896" s="8"/>
      <c r="V896" s="13"/>
      <c r="W896" s="14"/>
      <c r="X896" s="1"/>
      <c r="Y896" s="1"/>
      <c r="Z896" s="1"/>
      <c r="AA896" s="1"/>
      <c r="AB896" s="1"/>
      <c r="AC896" s="1"/>
      <c r="AD896" s="8"/>
      <c r="AE896" s="8"/>
      <c r="AF896" s="8"/>
      <c r="AG896" s="8"/>
      <c r="AH896" s="9"/>
      <c r="AI896" s="8"/>
      <c r="AJ896" s="13"/>
      <c r="AK896" s="8"/>
      <c r="AL896" s="8"/>
      <c r="AM896" s="8"/>
      <c r="AN896" s="8"/>
      <c r="AO896" s="7"/>
      <c r="AP896" s="7"/>
      <c r="AQ896" s="7"/>
      <c r="AR896" s="7"/>
      <c r="AS896" s="7"/>
      <c r="AT896" s="7"/>
      <c r="AU896" s="8"/>
      <c r="AV896" s="8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7"/>
      <c r="BV896" s="7"/>
      <c r="BW896" s="8"/>
      <c r="BX896" s="8"/>
      <c r="BY896" s="8"/>
      <c r="BZ896" s="8"/>
      <c r="CA896" s="8"/>
      <c r="CC896" s="8"/>
      <c r="CE896" s="7"/>
      <c r="CF896" s="8"/>
      <c r="CG896" s="8"/>
      <c r="CH896" s="8"/>
      <c r="CI896" s="8"/>
      <c r="CJ896" s="8"/>
    </row>
    <row r="897" spans="1:88" x14ac:dyDescent="0.3">
      <c r="A897" s="1" t="s">
        <v>2895</v>
      </c>
      <c r="B897" s="1"/>
      <c r="C897" s="1" t="s">
        <v>1878</v>
      </c>
      <c r="D897" s="1"/>
      <c r="E897" s="1"/>
      <c r="F897" s="1"/>
      <c r="G897" s="1"/>
      <c r="H897" s="1">
        <v>17894.13</v>
      </c>
      <c r="I897" s="1">
        <v>-0.85</v>
      </c>
      <c r="J897" s="12">
        <v>1375.55</v>
      </c>
      <c r="K897" s="5">
        <v>1101.53</v>
      </c>
      <c r="L897" s="5">
        <v>2172.19</v>
      </c>
      <c r="M897" s="13">
        <f t="shared" si="28"/>
        <v>-8.5354866806514051E-3</v>
      </c>
      <c r="N897" s="13">
        <v>-7.0095144593794734E-3</v>
      </c>
      <c r="O897" s="13">
        <v>-1.2452708396837209E-2</v>
      </c>
      <c r="P897" s="13">
        <v>-1.4920025939984316E-2</v>
      </c>
      <c r="Q897" s="7"/>
      <c r="R897" s="8"/>
      <c r="S897" s="8"/>
      <c r="T897" s="8"/>
      <c r="U897" s="8"/>
      <c r="V897" s="13"/>
      <c r="W897" s="14"/>
      <c r="X897" s="1"/>
      <c r="Y897" s="1"/>
      <c r="Z897" s="1"/>
      <c r="AA897" s="1"/>
      <c r="AB897" s="1"/>
      <c r="AC897" s="1"/>
      <c r="AD897" s="8"/>
      <c r="AE897" s="8"/>
      <c r="AF897" s="8"/>
      <c r="AG897" s="8"/>
      <c r="AH897" s="9"/>
      <c r="AI897" s="8"/>
      <c r="AJ897" s="13"/>
      <c r="AK897" s="8"/>
      <c r="AL897" s="8"/>
      <c r="AM897" s="8"/>
      <c r="AN897" s="8"/>
      <c r="AO897" s="7"/>
      <c r="AP897" s="7"/>
      <c r="AQ897" s="7"/>
      <c r="AR897" s="7"/>
      <c r="AS897" s="7"/>
      <c r="AT897" s="7"/>
      <c r="AU897" s="8"/>
      <c r="AV897" s="8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7"/>
      <c r="BV897" s="7"/>
      <c r="BW897" s="8"/>
      <c r="BX897" s="8"/>
      <c r="BY897" s="8"/>
      <c r="BZ897" s="8"/>
      <c r="CA897" s="8"/>
      <c r="CC897" s="8"/>
      <c r="CE897" s="7"/>
      <c r="CF897" s="8"/>
      <c r="CG897" s="8"/>
      <c r="CH897" s="8"/>
      <c r="CI897" s="8"/>
      <c r="CJ897" s="8"/>
    </row>
    <row r="898" spans="1:88" x14ac:dyDescent="0.3">
      <c r="A898" s="1" t="s">
        <v>2896</v>
      </c>
      <c r="B898" s="1"/>
      <c r="C898" s="1" t="s">
        <v>1878</v>
      </c>
      <c r="D898" s="1"/>
      <c r="E898" s="1"/>
      <c r="F898" s="1"/>
      <c r="G898" s="1"/>
      <c r="H898" s="1">
        <v>18004.310000000001</v>
      </c>
      <c r="I898" s="1">
        <v>0.62</v>
      </c>
      <c r="J898" s="12">
        <v>1387.1</v>
      </c>
      <c r="K898" s="5">
        <v>1105.6400000000001</v>
      </c>
      <c r="L898" s="5">
        <v>2174.14</v>
      </c>
      <c r="M898" s="13">
        <f t="shared" si="28"/>
        <v>6.1573264528647087E-3</v>
      </c>
      <c r="N898" s="13">
        <v>8.3966413434626297E-3</v>
      </c>
      <c r="O898" s="13">
        <v>3.7311739126488774E-3</v>
      </c>
      <c r="P898" s="13">
        <v>8.9771152615547578E-4</v>
      </c>
      <c r="Q898" s="7"/>
      <c r="R898" s="8"/>
      <c r="S898" s="8"/>
      <c r="T898" s="8"/>
      <c r="U898" s="8"/>
      <c r="V898" s="13"/>
      <c r="W898" s="14"/>
      <c r="X898" s="1"/>
      <c r="Y898" s="1"/>
      <c r="Z898" s="1"/>
      <c r="AA898" s="1"/>
      <c r="AB898" s="1"/>
      <c r="AC898" s="1"/>
      <c r="AD898" s="8"/>
      <c r="AE898" s="8"/>
      <c r="AF898" s="8"/>
      <c r="AG898" s="8"/>
      <c r="AH898" s="9"/>
      <c r="AI898" s="8"/>
      <c r="AJ898" s="13"/>
      <c r="AK898" s="8"/>
      <c r="AL898" s="8"/>
      <c r="AM898" s="8"/>
      <c r="AN898" s="8"/>
      <c r="AO898" s="7"/>
      <c r="AP898" s="7"/>
      <c r="AQ898" s="7"/>
      <c r="AR898" s="7"/>
      <c r="AS898" s="7"/>
      <c r="AT898" s="7"/>
      <c r="AU898" s="8"/>
      <c r="AV898" s="8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7"/>
      <c r="BV898" s="7"/>
      <c r="BW898" s="8"/>
      <c r="BX898" s="8"/>
      <c r="BY898" s="8"/>
      <c r="BZ898" s="8"/>
      <c r="CA898" s="8"/>
      <c r="CC898" s="8"/>
      <c r="CE898" s="7"/>
      <c r="CF898" s="8"/>
      <c r="CG898" s="8"/>
      <c r="CH898" s="8"/>
      <c r="CI898" s="8"/>
      <c r="CJ898" s="8"/>
    </row>
    <row r="899" spans="1:88" x14ac:dyDescent="0.3">
      <c r="A899" s="1" t="s">
        <v>2897</v>
      </c>
      <c r="B899" s="1"/>
      <c r="C899" s="1" t="s">
        <v>1878</v>
      </c>
      <c r="D899" s="1"/>
      <c r="E899" s="1"/>
      <c r="F899" s="1"/>
      <c r="G899" s="1"/>
      <c r="H899" s="1">
        <v>17978.89</v>
      </c>
      <c r="I899" s="1">
        <v>-0.14000000000000001</v>
      </c>
      <c r="J899" s="12">
        <v>1382.43</v>
      </c>
      <c r="K899" s="5">
        <v>1106.8399999999999</v>
      </c>
      <c r="L899" s="5">
        <v>2172.17</v>
      </c>
      <c r="M899" s="13">
        <f t="shared" si="28"/>
        <v>-1.4118841544054073E-3</v>
      </c>
      <c r="N899" s="13">
        <v>-3.3667363564269248E-3</v>
      </c>
      <c r="O899" s="13">
        <v>1.0853442350129416E-3</v>
      </c>
      <c r="P899" s="13">
        <v>-9.0610540259583594E-4</v>
      </c>
      <c r="Q899" s="7"/>
      <c r="R899" s="8"/>
      <c r="S899" s="8"/>
      <c r="T899" s="8"/>
      <c r="U899" s="8"/>
      <c r="V899" s="13"/>
      <c r="W899" s="14"/>
      <c r="X899" s="1"/>
      <c r="Y899" s="1"/>
      <c r="Z899" s="1"/>
      <c r="AA899" s="1"/>
      <c r="AB899" s="1"/>
      <c r="AC899" s="1"/>
      <c r="AD899" s="8"/>
      <c r="AE899" s="8"/>
      <c r="AF899" s="8"/>
      <c r="AG899" s="8"/>
      <c r="AH899" s="9"/>
      <c r="AI899" s="8"/>
      <c r="AJ899" s="13"/>
      <c r="AK899" s="8"/>
      <c r="AL899" s="8"/>
      <c r="AM899" s="8"/>
      <c r="AN899" s="8"/>
      <c r="AO899" s="7"/>
      <c r="AP899" s="7"/>
      <c r="AQ899" s="7"/>
      <c r="AR899" s="7"/>
      <c r="AS899" s="7"/>
      <c r="AT899" s="7"/>
      <c r="AU899" s="8"/>
      <c r="AV899" s="8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7"/>
      <c r="BV899" s="7"/>
      <c r="BW899" s="8"/>
      <c r="BX899" s="8"/>
      <c r="BY899" s="8"/>
      <c r="BZ899" s="8"/>
      <c r="CA899" s="8"/>
      <c r="CC899" s="8"/>
      <c r="CE899" s="7"/>
      <c r="CF899" s="8"/>
      <c r="CG899" s="8"/>
      <c r="CH899" s="8"/>
      <c r="CI899" s="8"/>
      <c r="CJ899" s="8"/>
    </row>
    <row r="900" spans="1:88" x14ac:dyDescent="0.3">
      <c r="A900" s="1" t="s">
        <v>2898</v>
      </c>
      <c r="B900" s="1"/>
      <c r="C900" s="1" t="s">
        <v>1878</v>
      </c>
      <c r="D900" s="1"/>
      <c r="E900" s="1"/>
      <c r="F900" s="1"/>
      <c r="G900" s="1"/>
      <c r="H900" s="1">
        <v>17822.73</v>
      </c>
      <c r="I900" s="1">
        <v>-0.87</v>
      </c>
      <c r="J900" s="12">
        <v>1364.69</v>
      </c>
      <c r="K900" s="5">
        <v>1105.68</v>
      </c>
      <c r="L900" s="5">
        <v>2191.36</v>
      </c>
      <c r="M900" s="13">
        <f t="shared" ref="M900:M963" si="29">H900/H899-1</f>
        <v>-8.685742000757557E-3</v>
      </c>
      <c r="N900" s="13">
        <v>-1.283247614707439E-2</v>
      </c>
      <c r="O900" s="13">
        <v>-1.0480286220229118E-3</v>
      </c>
      <c r="P900" s="13">
        <v>8.8344834888613999E-3</v>
      </c>
      <c r="Q900" s="7"/>
      <c r="R900" s="8"/>
      <c r="S900" s="8"/>
      <c r="T900" s="8"/>
      <c r="U900" s="8"/>
      <c r="V900" s="13"/>
      <c r="W900" s="14"/>
      <c r="X900" s="1"/>
      <c r="Y900" s="1"/>
      <c r="Z900" s="1"/>
      <c r="AA900" s="1"/>
      <c r="AB900" s="1"/>
      <c r="AC900" s="1"/>
      <c r="AD900" s="8"/>
      <c r="AE900" s="8"/>
      <c r="AF900" s="8"/>
      <c r="AG900" s="8"/>
      <c r="AH900" s="9"/>
      <c r="AI900" s="8"/>
      <c r="AJ900" s="13"/>
      <c r="AK900" s="8"/>
      <c r="AL900" s="8"/>
      <c r="AM900" s="8"/>
      <c r="AN900" s="8"/>
      <c r="AO900" s="7"/>
      <c r="AP900" s="7"/>
      <c r="AQ900" s="7"/>
      <c r="AR900" s="7"/>
      <c r="AS900" s="7"/>
      <c r="AT900" s="7"/>
      <c r="AU900" s="8"/>
      <c r="AV900" s="8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7"/>
      <c r="BV900" s="7"/>
      <c r="BW900" s="8"/>
      <c r="BX900" s="8"/>
      <c r="BY900" s="8"/>
      <c r="BZ900" s="8"/>
      <c r="CA900" s="8"/>
      <c r="CC900" s="8"/>
      <c r="CE900" s="7"/>
      <c r="CF900" s="8"/>
      <c r="CG900" s="8"/>
      <c r="CH900" s="8"/>
      <c r="CI900" s="8"/>
      <c r="CJ900" s="8"/>
    </row>
    <row r="901" spans="1:88" x14ac:dyDescent="0.3">
      <c r="A901" s="1" t="s">
        <v>2899</v>
      </c>
      <c r="B901" s="1"/>
      <c r="C901" s="1" t="s">
        <v>1878</v>
      </c>
      <c r="D901" s="1"/>
      <c r="E901" s="1"/>
      <c r="F901" s="1"/>
      <c r="G901" s="1"/>
      <c r="H901" s="1">
        <v>17932.759999999998</v>
      </c>
      <c r="I901" s="1">
        <v>0.62</v>
      </c>
      <c r="J901" s="12">
        <v>1370.58</v>
      </c>
      <c r="K901" s="5">
        <v>1109.22</v>
      </c>
      <c r="L901" s="5">
        <v>2186.31</v>
      </c>
      <c r="M901" s="13">
        <f t="shared" si="29"/>
        <v>6.1735772241400255E-3</v>
      </c>
      <c r="N901" s="13">
        <v>4.31599850515485E-3</v>
      </c>
      <c r="O901" s="13">
        <v>3.2016496635554059E-3</v>
      </c>
      <c r="P901" s="13">
        <v>-2.30450496495338E-3</v>
      </c>
      <c r="Q901" s="7"/>
      <c r="R901" s="8"/>
      <c r="S901" s="8"/>
      <c r="T901" s="8"/>
      <c r="U901" s="8"/>
      <c r="V901" s="13"/>
      <c r="W901" s="14"/>
      <c r="X901" s="1"/>
      <c r="Y901" s="1"/>
      <c r="Z901" s="1"/>
      <c r="AA901" s="1"/>
      <c r="AB901" s="1"/>
      <c r="AC901" s="1"/>
      <c r="AD901" s="8"/>
      <c r="AE901" s="8"/>
      <c r="AF901" s="8"/>
      <c r="AG901" s="8"/>
      <c r="AH901" s="9"/>
      <c r="AI901" s="8"/>
      <c r="AJ901" s="13"/>
      <c r="AK901" s="8"/>
      <c r="AL901" s="8"/>
      <c r="AM901" s="8"/>
      <c r="AN901" s="8"/>
      <c r="AO901" s="7"/>
      <c r="AP901" s="7"/>
      <c r="AQ901" s="7"/>
      <c r="AR901" s="7"/>
      <c r="AS901" s="7"/>
      <c r="AT901" s="7"/>
      <c r="AU901" s="8"/>
      <c r="AV901" s="8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7"/>
      <c r="BV901" s="7"/>
      <c r="BW901" s="8"/>
      <c r="BX901" s="8"/>
      <c r="BY901" s="8"/>
      <c r="BZ901" s="8"/>
      <c r="CA901" s="8"/>
      <c r="CC901" s="8"/>
      <c r="CE901" s="7"/>
      <c r="CF901" s="8"/>
      <c r="CG901" s="8"/>
      <c r="CH901" s="8"/>
      <c r="CI901" s="8"/>
      <c r="CJ901" s="8"/>
    </row>
    <row r="902" spans="1:88" x14ac:dyDescent="0.3">
      <c r="A902" s="1" t="s">
        <v>2900</v>
      </c>
      <c r="B902" s="1"/>
      <c r="C902" s="1" t="s">
        <v>1878</v>
      </c>
      <c r="D902" s="1"/>
      <c r="E902" s="1"/>
      <c r="F902" s="1"/>
      <c r="G902" s="1"/>
      <c r="H902" s="1">
        <v>17877.71</v>
      </c>
      <c r="I902" s="1">
        <v>-0.31</v>
      </c>
      <c r="J902" s="12">
        <v>1361.69</v>
      </c>
      <c r="K902" s="5">
        <v>1116.93</v>
      </c>
      <c r="L902" s="5">
        <v>2185.37</v>
      </c>
      <c r="M902" s="13">
        <f t="shared" si="29"/>
        <v>-3.0698007445590925E-3</v>
      </c>
      <c r="N902" s="13">
        <v>-6.4863050679273559E-3</v>
      </c>
      <c r="O902" s="13">
        <v>6.9508303131931015E-3</v>
      </c>
      <c r="P902" s="13">
        <v>-4.2994817752284309E-4</v>
      </c>
      <c r="Q902" s="7"/>
      <c r="R902" s="8"/>
      <c r="S902" s="8"/>
      <c r="T902" s="8"/>
      <c r="U902" s="8"/>
      <c r="V902" s="13"/>
      <c r="W902" s="14"/>
      <c r="X902" s="1"/>
      <c r="Y902" s="1"/>
      <c r="Z902" s="1"/>
      <c r="AA902" s="1"/>
      <c r="AB902" s="1"/>
      <c r="AC902" s="1"/>
      <c r="AD902" s="8"/>
      <c r="AE902" s="8"/>
      <c r="AF902" s="8"/>
      <c r="AG902" s="8"/>
      <c r="AH902" s="9"/>
      <c r="AI902" s="8"/>
      <c r="AJ902" s="13"/>
      <c r="AK902" s="8"/>
      <c r="AL902" s="8"/>
      <c r="AM902" s="8"/>
      <c r="AN902" s="8"/>
      <c r="AO902" s="7"/>
      <c r="AP902" s="7"/>
      <c r="AQ902" s="7"/>
      <c r="AR902" s="7"/>
      <c r="AS902" s="7"/>
      <c r="AT902" s="7"/>
      <c r="AU902" s="8"/>
      <c r="AV902" s="8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7"/>
      <c r="BV902" s="7"/>
      <c r="BW902" s="8"/>
      <c r="BX902" s="8"/>
      <c r="BY902" s="8"/>
      <c r="BZ902" s="8"/>
      <c r="CA902" s="8"/>
      <c r="CC902" s="8"/>
      <c r="CE902" s="7"/>
      <c r="CF902" s="8"/>
      <c r="CG902" s="8"/>
      <c r="CH902" s="8"/>
      <c r="CI902" s="8"/>
      <c r="CJ902" s="8"/>
    </row>
    <row r="903" spans="1:88" x14ac:dyDescent="0.3">
      <c r="A903" s="1" t="s">
        <v>2901</v>
      </c>
      <c r="B903" s="1"/>
      <c r="C903" s="1" t="s">
        <v>1878</v>
      </c>
      <c r="D903" s="1"/>
      <c r="E903" s="1"/>
      <c r="F903" s="1"/>
      <c r="G903" s="1"/>
      <c r="H903" s="1">
        <v>18417.7</v>
      </c>
      <c r="I903" s="1">
        <v>3.02</v>
      </c>
      <c r="J903" s="12">
        <v>1398.87</v>
      </c>
      <c r="K903" s="5">
        <v>1152.75</v>
      </c>
      <c r="L903" s="5">
        <v>2239.58</v>
      </c>
      <c r="M903" s="13">
        <f t="shared" si="29"/>
        <v>3.0204651490599366E-2</v>
      </c>
      <c r="N903" s="13">
        <v>2.7304305678972352E-2</v>
      </c>
      <c r="O903" s="13">
        <v>3.2070049152587821E-2</v>
      </c>
      <c r="P903" s="13">
        <v>2.4805868113866314E-2</v>
      </c>
      <c r="Q903" s="7"/>
      <c r="R903" s="8"/>
      <c r="S903" s="8"/>
      <c r="T903" s="8"/>
      <c r="U903" s="8"/>
      <c r="V903" s="13"/>
      <c r="W903" s="14"/>
      <c r="X903" s="1"/>
      <c r="Y903" s="1"/>
      <c r="Z903" s="1"/>
      <c r="AA903" s="1"/>
      <c r="AB903" s="1"/>
      <c r="AC903" s="1"/>
      <c r="AD903" s="8"/>
      <c r="AE903" s="8"/>
      <c r="AF903" s="8"/>
      <c r="AG903" s="8"/>
      <c r="AH903" s="9"/>
      <c r="AI903" s="8"/>
      <c r="AJ903" s="13"/>
      <c r="AK903" s="8"/>
      <c r="AL903" s="8"/>
      <c r="AM903" s="8"/>
      <c r="AN903" s="8"/>
      <c r="AO903" s="7"/>
      <c r="AP903" s="7"/>
      <c r="AQ903" s="7"/>
      <c r="AR903" s="7"/>
      <c r="AS903" s="7"/>
      <c r="AT903" s="7"/>
      <c r="AU903" s="8"/>
      <c r="AV903" s="8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7"/>
      <c r="BV903" s="7"/>
      <c r="BW903" s="8"/>
      <c r="BX903" s="8"/>
      <c r="BY903" s="8"/>
      <c r="BZ903" s="8"/>
      <c r="CA903" s="8"/>
      <c r="CC903" s="8"/>
      <c r="CE903" s="7"/>
      <c r="CF903" s="8"/>
      <c r="CG903" s="8"/>
      <c r="CH903" s="8"/>
      <c r="CI903" s="8"/>
      <c r="CJ903" s="8"/>
    </row>
    <row r="904" spans="1:88" x14ac:dyDescent="0.3">
      <c r="A904" s="1" t="s">
        <v>2902</v>
      </c>
      <c r="B904" s="1"/>
      <c r="C904" s="1" t="s">
        <v>1878</v>
      </c>
      <c r="D904" s="1"/>
      <c r="E904" s="1"/>
      <c r="F904" s="1"/>
      <c r="G904" s="1"/>
      <c r="H904" s="1">
        <v>18372.55</v>
      </c>
      <c r="I904" s="1">
        <v>-0.25</v>
      </c>
      <c r="J904" s="12">
        <v>1395.05</v>
      </c>
      <c r="K904" s="5">
        <v>1154.77</v>
      </c>
      <c r="L904" s="5">
        <v>2254.63</v>
      </c>
      <c r="M904" s="13">
        <f t="shared" si="29"/>
        <v>-2.4514461632018092E-3</v>
      </c>
      <c r="N904" s="13">
        <v>-2.7307755545546986E-3</v>
      </c>
      <c r="O904" s="13">
        <v>1.7523313814791219E-3</v>
      </c>
      <c r="P904" s="13">
        <v>6.7200100018753872E-3</v>
      </c>
      <c r="Q904" s="7"/>
      <c r="R904" s="8"/>
      <c r="S904" s="8"/>
      <c r="T904" s="8"/>
      <c r="U904" s="8"/>
      <c r="V904" s="13"/>
      <c r="W904" s="14"/>
      <c r="X904" s="1"/>
      <c r="Y904" s="1"/>
      <c r="Z904" s="1"/>
      <c r="AA904" s="1"/>
      <c r="AB904" s="1"/>
      <c r="AC904" s="1"/>
      <c r="AD904" s="8"/>
      <c r="AE904" s="8"/>
      <c r="AF904" s="8"/>
      <c r="AG904" s="8"/>
      <c r="AH904" s="9"/>
      <c r="AI904" s="8"/>
      <c r="AJ904" s="13"/>
      <c r="AK904" s="8"/>
      <c r="AL904" s="8"/>
      <c r="AM904" s="8"/>
      <c r="AN904" s="8"/>
      <c r="AO904" s="7"/>
      <c r="AP904" s="7"/>
      <c r="AQ904" s="7"/>
      <c r="AR904" s="7"/>
      <c r="AS904" s="7"/>
      <c r="AT904" s="7"/>
      <c r="AU904" s="8"/>
      <c r="AV904" s="8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7"/>
      <c r="BV904" s="7"/>
      <c r="BW904" s="8"/>
      <c r="BX904" s="8"/>
      <c r="BY904" s="8"/>
      <c r="BZ904" s="8"/>
      <c r="CA904" s="8"/>
      <c r="CC904" s="8"/>
      <c r="CE904" s="7"/>
      <c r="CF904" s="8"/>
      <c r="CG904" s="8"/>
      <c r="CH904" s="8"/>
      <c r="CI904" s="8"/>
      <c r="CJ904" s="8"/>
    </row>
    <row r="905" spans="1:88" x14ac:dyDescent="0.3">
      <c r="A905" s="1" t="s">
        <v>2903</v>
      </c>
      <c r="B905" s="1"/>
      <c r="C905" s="1" t="s">
        <v>1878</v>
      </c>
      <c r="D905" s="1"/>
      <c r="E905" s="1"/>
      <c r="F905" s="1"/>
      <c r="G905" s="1"/>
      <c r="H905" s="1">
        <v>18600.68</v>
      </c>
      <c r="I905" s="1">
        <v>1.24</v>
      </c>
      <c r="J905" s="12">
        <v>1413.48</v>
      </c>
      <c r="K905" s="5">
        <v>1166.5</v>
      </c>
      <c r="L905" s="5">
        <v>2296.9699999999998</v>
      </c>
      <c r="M905" s="13">
        <f t="shared" si="29"/>
        <v>1.2416893681062247E-2</v>
      </c>
      <c r="N905" s="13">
        <v>1.3210996021647992E-2</v>
      </c>
      <c r="O905" s="13">
        <v>1.0157866934541016E-2</v>
      </c>
      <c r="P905" s="13">
        <v>1.8779134492133753E-2</v>
      </c>
      <c r="Q905" s="7"/>
      <c r="R905" s="8"/>
      <c r="S905" s="8"/>
      <c r="T905" s="8"/>
      <c r="U905" s="8"/>
      <c r="V905" s="13"/>
      <c r="W905" s="14"/>
      <c r="X905" s="1"/>
      <c r="Y905" s="1"/>
      <c r="Z905" s="1"/>
      <c r="AA905" s="1"/>
      <c r="AB905" s="1"/>
      <c r="AC905" s="1"/>
      <c r="AD905" s="8"/>
      <c r="AE905" s="8"/>
      <c r="AF905" s="8"/>
      <c r="AG905" s="8"/>
      <c r="AH905" s="9"/>
      <c r="AI905" s="8"/>
      <c r="AJ905" s="13"/>
      <c r="AK905" s="8"/>
      <c r="AL905" s="8"/>
      <c r="AM905" s="8"/>
      <c r="AN905" s="8"/>
      <c r="AO905" s="7"/>
      <c r="AP905" s="7"/>
      <c r="AQ905" s="7"/>
      <c r="AR905" s="7"/>
      <c r="AS905" s="7"/>
      <c r="AT905" s="7"/>
      <c r="AU905" s="8"/>
      <c r="AV905" s="8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7"/>
      <c r="BV905" s="7"/>
      <c r="BW905" s="8"/>
      <c r="BX905" s="8"/>
      <c r="BY905" s="8"/>
      <c r="BZ905" s="8"/>
      <c r="CA905" s="8"/>
      <c r="CC905" s="8"/>
      <c r="CE905" s="7"/>
      <c r="CF905" s="8"/>
      <c r="CG905" s="8"/>
      <c r="CH905" s="8"/>
      <c r="CI905" s="8"/>
      <c r="CJ905" s="8"/>
    </row>
    <row r="906" spans="1:88" x14ac:dyDescent="0.3">
      <c r="A906" s="1" t="s">
        <v>2904</v>
      </c>
      <c r="B906" s="1"/>
      <c r="C906" s="1" t="s">
        <v>1878</v>
      </c>
      <c r="D906" s="1"/>
      <c r="E906" s="1"/>
      <c r="F906" s="1"/>
      <c r="G906" s="1"/>
      <c r="H906" s="1">
        <v>18999.96</v>
      </c>
      <c r="I906" s="1">
        <v>2.15</v>
      </c>
      <c r="J906" s="12">
        <v>1444.75</v>
      </c>
      <c r="K906" s="5">
        <v>1188.1199999999999</v>
      </c>
      <c r="L906" s="5">
        <v>2356.83</v>
      </c>
      <c r="M906" s="13">
        <f t="shared" si="29"/>
        <v>2.1465881892489991E-2</v>
      </c>
      <c r="N906" s="13">
        <v>2.2122704247672376E-2</v>
      </c>
      <c r="O906" s="13">
        <v>1.8534076296613744E-2</v>
      </c>
      <c r="P906" s="13">
        <v>2.6060418725538437E-2</v>
      </c>
      <c r="Q906" s="7"/>
      <c r="R906" s="8"/>
      <c r="S906" s="8"/>
      <c r="T906" s="8"/>
      <c r="U906" s="8"/>
      <c r="V906" s="13"/>
      <c r="W906" s="14"/>
      <c r="X906" s="1"/>
      <c r="Y906" s="1"/>
      <c r="Z906" s="1"/>
      <c r="AA906" s="1"/>
      <c r="AB906" s="1"/>
      <c r="AC906" s="1"/>
      <c r="AD906" s="8"/>
      <c r="AE906" s="8"/>
      <c r="AF906" s="8"/>
      <c r="AG906" s="8"/>
      <c r="AH906" s="9"/>
      <c r="AI906" s="8"/>
      <c r="AJ906" s="13"/>
      <c r="AK906" s="8"/>
      <c r="AL906" s="8"/>
      <c r="AM906" s="8"/>
      <c r="AN906" s="8"/>
      <c r="AO906" s="7"/>
      <c r="AP906" s="7"/>
      <c r="AQ906" s="7"/>
      <c r="AR906" s="7"/>
      <c r="AS906" s="7"/>
      <c r="AT906" s="7"/>
      <c r="AU906" s="8"/>
      <c r="AV906" s="8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7"/>
      <c r="BV906" s="7"/>
      <c r="BW906" s="8"/>
      <c r="BX906" s="8"/>
      <c r="BY906" s="8"/>
      <c r="BZ906" s="8"/>
      <c r="CA906" s="8"/>
      <c r="CC906" s="8"/>
      <c r="CE906" s="7"/>
      <c r="CF906" s="8"/>
      <c r="CG906" s="8"/>
      <c r="CH906" s="8"/>
      <c r="CI906" s="8"/>
      <c r="CJ906" s="8"/>
    </row>
    <row r="907" spans="1:88" x14ac:dyDescent="0.3">
      <c r="A907" s="1" t="s">
        <v>2905</v>
      </c>
      <c r="B907" s="1"/>
      <c r="C907" s="1" t="s">
        <v>1878</v>
      </c>
      <c r="D907" s="1"/>
      <c r="E907" s="1"/>
      <c r="F907" s="1"/>
      <c r="G907" s="1"/>
      <c r="H907" s="1">
        <v>18958.84</v>
      </c>
      <c r="I907" s="1">
        <v>-0.22</v>
      </c>
      <c r="J907" s="12">
        <v>1438.65</v>
      </c>
      <c r="K907" s="5">
        <v>1181.9000000000001</v>
      </c>
      <c r="L907" s="5">
        <v>2381.04</v>
      </c>
      <c r="M907" s="13">
        <f t="shared" si="29"/>
        <v>-2.1642150825580408E-3</v>
      </c>
      <c r="N907" s="13">
        <v>-4.2221837688181107E-3</v>
      </c>
      <c r="O907" s="13">
        <v>-5.2351614315050421E-3</v>
      </c>
      <c r="P907" s="13">
        <v>1.0272272501622881E-2</v>
      </c>
      <c r="Q907" s="7"/>
      <c r="R907" s="8"/>
      <c r="S907" s="8"/>
      <c r="T907" s="8"/>
      <c r="U907" s="8"/>
      <c r="V907" s="13"/>
      <c r="W907" s="14"/>
      <c r="X907" s="1"/>
      <c r="Y907" s="1"/>
      <c r="Z907" s="1"/>
      <c r="AA907" s="1"/>
      <c r="AB907" s="1"/>
      <c r="AC907" s="1"/>
      <c r="AD907" s="8"/>
      <c r="AE907" s="8"/>
      <c r="AF907" s="8"/>
      <c r="AG907" s="8"/>
      <c r="AH907" s="9"/>
      <c r="AI907" s="8"/>
      <c r="AJ907" s="13"/>
      <c r="AK907" s="8"/>
      <c r="AL907" s="8"/>
      <c r="AM907" s="8"/>
      <c r="AN907" s="8"/>
      <c r="AO907" s="7"/>
      <c r="AP907" s="7"/>
      <c r="AQ907" s="7"/>
      <c r="AR907" s="7"/>
      <c r="AS907" s="7"/>
      <c r="AT907" s="7"/>
      <c r="AU907" s="8"/>
      <c r="AV907" s="8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7"/>
      <c r="BV907" s="7"/>
      <c r="BW907" s="8"/>
      <c r="BX907" s="8"/>
      <c r="BY907" s="8"/>
      <c r="BZ907" s="8"/>
      <c r="CA907" s="8"/>
      <c r="CC907" s="8"/>
      <c r="CE907" s="7"/>
      <c r="CF907" s="8"/>
      <c r="CG907" s="8"/>
      <c r="CH907" s="8"/>
      <c r="CI907" s="8"/>
      <c r="CJ907" s="8"/>
    </row>
    <row r="908" spans="1:88" x14ac:dyDescent="0.3">
      <c r="A908" s="1" t="s">
        <v>2906</v>
      </c>
      <c r="B908" s="1"/>
      <c r="C908" s="1" t="s">
        <v>1878</v>
      </c>
      <c r="D908" s="1"/>
      <c r="E908" s="1"/>
      <c r="F908" s="1"/>
      <c r="G908" s="1"/>
      <c r="H908" s="1">
        <v>19388.03</v>
      </c>
      <c r="I908" s="1">
        <v>2.2599999999999998</v>
      </c>
      <c r="J908" s="12">
        <v>1467.98</v>
      </c>
      <c r="K908" s="5">
        <v>1208.3699999999999</v>
      </c>
      <c r="L908" s="5">
        <v>2436.21</v>
      </c>
      <c r="M908" s="13">
        <f t="shared" si="29"/>
        <v>2.2637988400134201E-2</v>
      </c>
      <c r="N908" s="13">
        <v>2.0387168526048605E-2</v>
      </c>
      <c r="O908" s="13">
        <v>2.2396141805567149E-2</v>
      </c>
      <c r="P908" s="13">
        <v>2.3170547323858592E-2</v>
      </c>
      <c r="Q908" s="7"/>
      <c r="R908" s="8"/>
      <c r="S908" s="8"/>
      <c r="T908" s="8"/>
      <c r="U908" s="8"/>
      <c r="V908" s="13"/>
      <c r="W908" s="14"/>
      <c r="X908" s="1"/>
      <c r="Y908" s="1"/>
      <c r="Z908" s="1"/>
      <c r="AA908" s="1"/>
      <c r="AB908" s="1"/>
      <c r="AC908" s="1"/>
      <c r="AD908" s="8"/>
      <c r="AE908" s="8"/>
      <c r="AF908" s="8"/>
      <c r="AG908" s="8"/>
      <c r="AH908" s="9"/>
      <c r="AI908" s="8"/>
      <c r="AJ908" s="13"/>
      <c r="AK908" s="8"/>
      <c r="AL908" s="8"/>
      <c r="AM908" s="8"/>
      <c r="AN908" s="8"/>
      <c r="AO908" s="7"/>
      <c r="AP908" s="7"/>
      <c r="AQ908" s="7"/>
      <c r="AR908" s="7"/>
      <c r="AS908" s="7"/>
      <c r="AT908" s="7"/>
      <c r="AU908" s="8"/>
      <c r="AV908" s="8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7"/>
      <c r="BV908" s="7"/>
      <c r="BW908" s="8"/>
      <c r="BX908" s="8"/>
      <c r="BY908" s="8"/>
      <c r="BZ908" s="8"/>
      <c r="CA908" s="8"/>
      <c r="CC908" s="8"/>
      <c r="CE908" s="7"/>
      <c r="CF908" s="8"/>
      <c r="CG908" s="8"/>
      <c r="CH908" s="8"/>
      <c r="CI908" s="8"/>
      <c r="CJ908" s="8"/>
    </row>
    <row r="909" spans="1:88" x14ac:dyDescent="0.3">
      <c r="A909" s="1" t="s">
        <v>2907</v>
      </c>
      <c r="B909" s="1"/>
      <c r="C909" s="1" t="s">
        <v>1878</v>
      </c>
      <c r="D909" s="1"/>
      <c r="E909" s="1"/>
      <c r="F909" s="1"/>
      <c r="G909" s="1"/>
      <c r="H909" s="1">
        <v>19613.34</v>
      </c>
      <c r="I909" s="1">
        <v>1.1599999999999999</v>
      </c>
      <c r="J909" s="12">
        <v>1475.92</v>
      </c>
      <c r="K909" s="5">
        <v>1236.2</v>
      </c>
      <c r="L909" s="5">
        <v>2495.23</v>
      </c>
      <c r="M909" s="13">
        <f t="shared" si="29"/>
        <v>1.162108785678595E-2</v>
      </c>
      <c r="N909" s="13">
        <v>5.408793035327486E-3</v>
      </c>
      <c r="O909" s="13">
        <v>2.303102526544043E-2</v>
      </c>
      <c r="P909" s="13">
        <v>2.4226154559746416E-2</v>
      </c>
      <c r="Q909" s="7"/>
      <c r="R909" s="8"/>
      <c r="S909" s="8"/>
      <c r="T909" s="8"/>
      <c r="U909" s="8"/>
      <c r="V909" s="13"/>
      <c r="W909" s="14"/>
      <c r="X909" s="1"/>
      <c r="Y909" s="1"/>
      <c r="Z909" s="1"/>
      <c r="AA909" s="1"/>
      <c r="AB909" s="1"/>
      <c r="AC909" s="1"/>
      <c r="AD909" s="8"/>
      <c r="AE909" s="8"/>
      <c r="AF909" s="8"/>
      <c r="AG909" s="8"/>
      <c r="AH909" s="9"/>
      <c r="AI909" s="8"/>
      <c r="AJ909" s="13"/>
      <c r="AK909" s="8"/>
      <c r="AL909" s="8"/>
      <c r="AM909" s="8"/>
      <c r="AN909" s="8"/>
      <c r="AO909" s="7"/>
      <c r="AP909" s="7"/>
      <c r="AQ909" s="7"/>
      <c r="AR909" s="7"/>
      <c r="AS909" s="7"/>
      <c r="AT909" s="7"/>
      <c r="AU909" s="8"/>
      <c r="AV909" s="8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7"/>
      <c r="BV909" s="7"/>
      <c r="BW909" s="8"/>
      <c r="BX909" s="8"/>
      <c r="BY909" s="8"/>
      <c r="BZ909" s="8"/>
      <c r="CA909" s="8"/>
      <c r="CC909" s="8"/>
      <c r="CE909" s="7"/>
      <c r="CF909" s="8"/>
      <c r="CG909" s="8"/>
      <c r="CH909" s="8"/>
      <c r="CI909" s="8"/>
      <c r="CJ909" s="8"/>
    </row>
    <row r="910" spans="1:88" x14ac:dyDescent="0.3">
      <c r="A910" s="1" t="s">
        <v>2908</v>
      </c>
      <c r="B910" s="1"/>
      <c r="C910" s="1" t="s">
        <v>1878</v>
      </c>
      <c r="D910" s="1"/>
      <c r="E910" s="1"/>
      <c r="F910" s="1"/>
      <c r="G910" s="1"/>
      <c r="H910" s="1">
        <v>19602.259999999998</v>
      </c>
      <c r="I910" s="1">
        <v>-0.06</v>
      </c>
      <c r="J910" s="12">
        <v>1474.74</v>
      </c>
      <c r="K910" s="5">
        <v>1241.8699999999999</v>
      </c>
      <c r="L910" s="5">
        <v>2540.6</v>
      </c>
      <c r="M910" s="13">
        <f t="shared" si="29"/>
        <v>-5.6492162987031858E-4</v>
      </c>
      <c r="N910" s="13">
        <v>-7.9950132798534135E-4</v>
      </c>
      <c r="O910" s="13">
        <v>4.5866364665909654E-3</v>
      </c>
      <c r="P910" s="13">
        <v>1.8182692577437765E-2</v>
      </c>
      <c r="Q910" s="7"/>
      <c r="R910" s="8"/>
      <c r="S910" s="8"/>
      <c r="T910" s="8"/>
      <c r="U910" s="8"/>
      <c r="V910" s="13"/>
      <c r="W910" s="14"/>
      <c r="X910" s="1"/>
      <c r="Y910" s="1"/>
      <c r="Z910" s="1"/>
      <c r="AA910" s="1"/>
      <c r="AB910" s="1"/>
      <c r="AC910" s="1"/>
      <c r="AD910" s="8"/>
      <c r="AE910" s="8"/>
      <c r="AF910" s="8"/>
      <c r="AG910" s="8"/>
      <c r="AH910" s="9"/>
      <c r="AI910" s="8"/>
      <c r="AJ910" s="13"/>
      <c r="AK910" s="8"/>
      <c r="AL910" s="8"/>
      <c r="AM910" s="8"/>
      <c r="AN910" s="8"/>
      <c r="AO910" s="7"/>
      <c r="AP910" s="7"/>
      <c r="AQ910" s="7"/>
      <c r="AR910" s="7"/>
      <c r="AS910" s="7"/>
      <c r="AT910" s="7"/>
      <c r="AU910" s="8"/>
      <c r="AV910" s="8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7"/>
      <c r="BV910" s="7"/>
      <c r="BW910" s="8"/>
      <c r="BX910" s="8"/>
      <c r="BY910" s="8"/>
      <c r="BZ910" s="8"/>
      <c r="CA910" s="8"/>
      <c r="CC910" s="8"/>
      <c r="CE910" s="7"/>
      <c r="CF910" s="8"/>
      <c r="CG910" s="8"/>
      <c r="CH910" s="8"/>
      <c r="CI910" s="8"/>
      <c r="CJ910" s="8"/>
    </row>
    <row r="911" spans="1:88" x14ac:dyDescent="0.3">
      <c r="A911" s="1" t="s">
        <v>2909</v>
      </c>
      <c r="B911" s="1"/>
      <c r="C911" s="1" t="s">
        <v>1878</v>
      </c>
      <c r="D911" s="1"/>
      <c r="E911" s="1"/>
      <c r="F911" s="1"/>
      <c r="G911" s="1"/>
      <c r="H911" s="1">
        <v>19554.47</v>
      </c>
      <c r="I911" s="1">
        <v>-0.24</v>
      </c>
      <c r="J911" s="12">
        <v>1470.19</v>
      </c>
      <c r="K911" s="5">
        <v>1240.5999999999999</v>
      </c>
      <c r="L911" s="5">
        <v>2556.69</v>
      </c>
      <c r="M911" s="13">
        <f t="shared" si="29"/>
        <v>-2.4379841916185585E-3</v>
      </c>
      <c r="N911" s="13">
        <v>-3.0852896103720218E-3</v>
      </c>
      <c r="O911" s="13">
        <v>-1.0226513242126423E-3</v>
      </c>
      <c r="P911" s="13">
        <v>6.3331496496890072E-3</v>
      </c>
      <c r="Q911" s="7"/>
      <c r="R911" s="8"/>
      <c r="S911" s="8"/>
      <c r="T911" s="8"/>
      <c r="U911" s="8"/>
      <c r="V911" s="13"/>
      <c r="W911" s="14"/>
      <c r="X911" s="1"/>
      <c r="Y911" s="1"/>
      <c r="Z911" s="1"/>
      <c r="AA911" s="1"/>
      <c r="AB911" s="1"/>
      <c r="AC911" s="1"/>
      <c r="AD911" s="8"/>
      <c r="AE911" s="8"/>
      <c r="AF911" s="8"/>
      <c r="AG911" s="8"/>
      <c r="AH911" s="9"/>
      <c r="AI911" s="8"/>
      <c r="AJ911" s="13"/>
      <c r="AK911" s="8"/>
      <c r="AL911" s="8"/>
      <c r="AM911" s="8"/>
      <c r="AN911" s="8"/>
      <c r="AO911" s="7"/>
      <c r="AP911" s="7"/>
      <c r="AQ911" s="7"/>
      <c r="AR911" s="7"/>
      <c r="AS911" s="7"/>
      <c r="AT911" s="7"/>
      <c r="AU911" s="8"/>
      <c r="AV911" s="8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7"/>
      <c r="BV911" s="7"/>
      <c r="BW911" s="8"/>
      <c r="BX911" s="8"/>
      <c r="BY911" s="8"/>
      <c r="BZ911" s="8"/>
      <c r="CA911" s="8"/>
      <c r="CC911" s="8"/>
      <c r="CE911" s="7"/>
      <c r="CF911" s="8"/>
      <c r="CG911" s="8"/>
      <c r="CH911" s="8"/>
      <c r="CI911" s="8"/>
      <c r="CJ911" s="8"/>
    </row>
    <row r="912" spans="1:88" x14ac:dyDescent="0.3">
      <c r="A912" s="1" t="s">
        <v>2910</v>
      </c>
      <c r="B912" s="1"/>
      <c r="C912" s="1" t="s">
        <v>1878</v>
      </c>
      <c r="D912" s="1"/>
      <c r="E912" s="1"/>
      <c r="F912" s="1"/>
      <c r="G912" s="1"/>
      <c r="H912" s="1">
        <v>20024.02</v>
      </c>
      <c r="I912" s="1">
        <v>2.4</v>
      </c>
      <c r="J912" s="12">
        <v>1514.23</v>
      </c>
      <c r="K912" s="5">
        <v>1260.3399999999999</v>
      </c>
      <c r="L912" s="5">
        <v>2638.73</v>
      </c>
      <c r="M912" s="13">
        <f t="shared" si="29"/>
        <v>2.4012412507216974E-2</v>
      </c>
      <c r="N912" s="13">
        <v>2.9955311898462122E-2</v>
      </c>
      <c r="O912" s="13">
        <v>1.5911655650491685E-2</v>
      </c>
      <c r="P912" s="13">
        <v>3.2088364252216728E-2</v>
      </c>
      <c r="Q912" s="7"/>
      <c r="R912" s="8"/>
      <c r="S912" s="8"/>
      <c r="T912" s="8"/>
      <c r="U912" s="8"/>
      <c r="V912" s="13"/>
      <c r="W912" s="14"/>
      <c r="X912" s="1"/>
      <c r="Y912" s="1"/>
      <c r="Z912" s="1"/>
      <c r="AA912" s="1"/>
      <c r="AB912" s="1"/>
      <c r="AC912" s="1"/>
      <c r="AD912" s="8"/>
      <c r="AE912" s="8"/>
      <c r="AF912" s="8"/>
      <c r="AG912" s="8"/>
      <c r="AH912" s="9"/>
      <c r="AI912" s="8"/>
      <c r="AJ912" s="13"/>
      <c r="AK912" s="8"/>
      <c r="AL912" s="8"/>
      <c r="AM912" s="8"/>
      <c r="AN912" s="8"/>
      <c r="AO912" s="7"/>
      <c r="AP912" s="7"/>
      <c r="AQ912" s="7"/>
      <c r="AR912" s="7"/>
      <c r="AS912" s="7"/>
      <c r="AT912" s="7"/>
      <c r="AU912" s="8"/>
      <c r="AV912" s="8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7"/>
      <c r="BV912" s="7"/>
      <c r="BW912" s="8"/>
      <c r="BX912" s="8"/>
      <c r="BY912" s="8"/>
      <c r="BZ912" s="8"/>
      <c r="CA912" s="8"/>
      <c r="CC912" s="8"/>
      <c r="CE912" s="7"/>
      <c r="CF912" s="8"/>
      <c r="CG912" s="8"/>
      <c r="CH912" s="8"/>
      <c r="CI912" s="8"/>
      <c r="CJ912" s="8"/>
    </row>
    <row r="913" spans="1:88" x14ac:dyDescent="0.3">
      <c r="A913" s="1" t="s">
        <v>2911</v>
      </c>
      <c r="B913" s="1"/>
      <c r="C913" s="1" t="s">
        <v>1878</v>
      </c>
      <c r="D913" s="1"/>
      <c r="E913" s="1"/>
      <c r="F913" s="1"/>
      <c r="G913" s="1"/>
      <c r="H913" s="1">
        <v>20615.62</v>
      </c>
      <c r="I913" s="1">
        <v>2.95</v>
      </c>
      <c r="J913" s="12">
        <v>1565.76</v>
      </c>
      <c r="K913" s="5">
        <v>1271.52</v>
      </c>
      <c r="L913" s="5">
        <v>2671.34</v>
      </c>
      <c r="M913" s="13">
        <f t="shared" si="29"/>
        <v>2.9544517035040796E-2</v>
      </c>
      <c r="N913" s="13">
        <v>3.4030497348487287E-2</v>
      </c>
      <c r="O913" s="13">
        <v>8.8706222130536805E-3</v>
      </c>
      <c r="P913" s="13">
        <v>1.2358217779007363E-2</v>
      </c>
      <c r="Q913" s="7"/>
      <c r="R913" s="8"/>
      <c r="S913" s="8"/>
      <c r="T913" s="8"/>
      <c r="U913" s="8"/>
      <c r="V913" s="13"/>
      <c r="W913" s="14"/>
      <c r="X913" s="1"/>
      <c r="Y913" s="1"/>
      <c r="Z913" s="1"/>
      <c r="AA913" s="1"/>
      <c r="AB913" s="1"/>
      <c r="AC913" s="1"/>
      <c r="AD913" s="8"/>
      <c r="AE913" s="8"/>
      <c r="AF913" s="8"/>
      <c r="AG913" s="8"/>
      <c r="AH913" s="9"/>
      <c r="AI913" s="8"/>
      <c r="AJ913" s="13"/>
      <c r="AK913" s="8"/>
      <c r="AL913" s="8"/>
      <c r="AM913" s="8"/>
      <c r="AN913" s="8"/>
      <c r="AO913" s="7"/>
      <c r="AP913" s="7"/>
      <c r="AQ913" s="7"/>
      <c r="AR913" s="7"/>
      <c r="AS913" s="7"/>
      <c r="AT913" s="7"/>
      <c r="AU913" s="8"/>
      <c r="AV913" s="8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7"/>
      <c r="BV913" s="7"/>
      <c r="BW913" s="8"/>
      <c r="BX913" s="8"/>
      <c r="BY913" s="8"/>
      <c r="BZ913" s="8"/>
      <c r="CA913" s="8"/>
      <c r="CC913" s="8"/>
      <c r="CE913" s="7"/>
      <c r="CF913" s="8"/>
      <c r="CG913" s="8"/>
      <c r="CH913" s="8"/>
      <c r="CI913" s="8"/>
      <c r="CJ913" s="8"/>
    </row>
    <row r="914" spans="1:88" x14ac:dyDescent="0.3">
      <c r="A914" s="1" t="s">
        <v>2912</v>
      </c>
      <c r="B914" s="1"/>
      <c r="C914" s="1" t="s">
        <v>1878</v>
      </c>
      <c r="D914" s="1"/>
      <c r="E914" s="1"/>
      <c r="F914" s="1"/>
      <c r="G914" s="1"/>
      <c r="H914" s="1">
        <v>20622.009999999998</v>
      </c>
      <c r="I914" s="1">
        <v>0.03</v>
      </c>
      <c r="J914" s="12">
        <v>1565.44</v>
      </c>
      <c r="K914" s="5">
        <v>1282.1500000000001</v>
      </c>
      <c r="L914" s="5">
        <v>2662.81</v>
      </c>
      <c r="M914" s="13">
        <f t="shared" si="29"/>
        <v>3.0995914748133124E-4</v>
      </c>
      <c r="N914" s="13">
        <v>-2.043735949315284E-4</v>
      </c>
      <c r="O914" s="13">
        <v>8.3600729835158205E-3</v>
      </c>
      <c r="P914" s="13">
        <v>-3.1931539976192136E-3</v>
      </c>
      <c r="Q914" s="7"/>
      <c r="R914" s="8"/>
      <c r="S914" s="8"/>
      <c r="T914" s="8"/>
      <c r="U914" s="8"/>
      <c r="V914" s="13"/>
      <c r="W914" s="14"/>
      <c r="X914" s="1"/>
      <c r="Y914" s="1"/>
      <c r="Z914" s="1"/>
      <c r="AA914" s="1"/>
      <c r="AB914" s="1"/>
      <c r="AC914" s="1"/>
      <c r="AD914" s="8"/>
      <c r="AE914" s="8"/>
      <c r="AF914" s="8"/>
      <c r="AG914" s="8"/>
      <c r="AH914" s="9"/>
      <c r="AI914" s="8"/>
      <c r="AJ914" s="13"/>
      <c r="AK914" s="8"/>
      <c r="AL914" s="8"/>
      <c r="AM914" s="8"/>
      <c r="AN914" s="8"/>
      <c r="AO914" s="7"/>
      <c r="AP914" s="7"/>
      <c r="AQ914" s="7"/>
      <c r="AR914" s="7"/>
      <c r="AS914" s="7"/>
      <c r="AT914" s="7"/>
      <c r="AU914" s="8"/>
      <c r="AV914" s="8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7"/>
      <c r="BV914" s="7"/>
      <c r="BW914" s="8"/>
      <c r="BX914" s="8"/>
      <c r="BY914" s="8"/>
      <c r="BZ914" s="8"/>
      <c r="CA914" s="8"/>
      <c r="CC914" s="8"/>
      <c r="CE914" s="7"/>
      <c r="CF914" s="8"/>
      <c r="CG914" s="8"/>
      <c r="CH914" s="8"/>
      <c r="CI914" s="8"/>
      <c r="CJ914" s="8"/>
    </row>
    <row r="915" spans="1:88" x14ac:dyDescent="0.3">
      <c r="A915" s="1" t="s">
        <v>2913</v>
      </c>
      <c r="B915" s="1"/>
      <c r="C915" s="1" t="s">
        <v>1878</v>
      </c>
      <c r="D915" s="1"/>
      <c r="E915" s="1"/>
      <c r="F915" s="1"/>
      <c r="G915" s="1"/>
      <c r="H915" s="1">
        <v>21059.4</v>
      </c>
      <c r="I915" s="1">
        <v>2.12</v>
      </c>
      <c r="J915" s="12">
        <v>1600.56</v>
      </c>
      <c r="K915" s="5">
        <v>1314.46</v>
      </c>
      <c r="L915" s="5">
        <v>2709.16</v>
      </c>
      <c r="M915" s="13">
        <f t="shared" si="29"/>
        <v>2.1209862666151436E-2</v>
      </c>
      <c r="N915" s="13">
        <v>2.2434587080948365E-2</v>
      </c>
      <c r="O915" s="13">
        <v>2.5199859610809838E-2</v>
      </c>
      <c r="P915" s="13">
        <v>1.7406424040768975E-2</v>
      </c>
      <c r="Q915" s="7"/>
      <c r="R915" s="8"/>
      <c r="S915" s="8"/>
      <c r="T915" s="8"/>
      <c r="U915" s="8"/>
      <c r="V915" s="13"/>
      <c r="W915" s="14"/>
      <c r="X915" s="1"/>
      <c r="Y915" s="1"/>
      <c r="Z915" s="1"/>
      <c r="AA915" s="1"/>
      <c r="AB915" s="1"/>
      <c r="AC915" s="1"/>
      <c r="AD915" s="8"/>
      <c r="AE915" s="8"/>
      <c r="AF915" s="8"/>
      <c r="AG915" s="8"/>
      <c r="AH915" s="9"/>
      <c r="AI915" s="8"/>
      <c r="AJ915" s="13"/>
      <c r="AK915" s="8"/>
      <c r="AL915" s="8"/>
      <c r="AM915" s="8"/>
      <c r="AN915" s="8"/>
      <c r="AO915" s="7"/>
      <c r="AP915" s="7"/>
      <c r="AQ915" s="7"/>
      <c r="AR915" s="7"/>
      <c r="AS915" s="7"/>
      <c r="AT915" s="7"/>
      <c r="AU915" s="8"/>
      <c r="AV915" s="8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7"/>
      <c r="BV915" s="7"/>
      <c r="BW915" s="8"/>
      <c r="BX915" s="8"/>
      <c r="BY915" s="8"/>
      <c r="BZ915" s="8"/>
      <c r="CA915" s="8"/>
      <c r="CC915" s="8"/>
      <c r="CE915" s="7"/>
      <c r="CF915" s="8"/>
      <c r="CG915" s="8"/>
      <c r="CH915" s="8"/>
      <c r="CI915" s="8"/>
      <c r="CJ915" s="8"/>
    </row>
    <row r="916" spans="1:88" x14ac:dyDescent="0.3">
      <c r="A916" s="1" t="s">
        <v>2914</v>
      </c>
      <c r="B916" s="1"/>
      <c r="C916" s="1" t="s">
        <v>1878</v>
      </c>
      <c r="D916" s="1"/>
      <c r="E916" s="1"/>
      <c r="F916" s="1"/>
      <c r="G916" s="1"/>
      <c r="H916" s="1">
        <v>20996.25</v>
      </c>
      <c r="I916" s="1">
        <v>-0.3</v>
      </c>
      <c r="J916" s="12">
        <v>1601.86</v>
      </c>
      <c r="K916" s="5">
        <v>1296.07</v>
      </c>
      <c r="L916" s="5">
        <v>2669.11</v>
      </c>
      <c r="M916" s="13">
        <f t="shared" si="29"/>
        <v>-2.9986609305109324E-3</v>
      </c>
      <c r="N916" s="13">
        <v>8.1221572449630131E-4</v>
      </c>
      <c r="O916" s="13">
        <v>-1.3990536037612467E-2</v>
      </c>
      <c r="P916" s="13">
        <v>-1.4783180026281095E-2</v>
      </c>
      <c r="Q916" s="7"/>
      <c r="R916" s="8"/>
      <c r="S916" s="8"/>
      <c r="T916" s="8"/>
      <c r="U916" s="8"/>
      <c r="V916" s="13"/>
      <c r="W916" s="14"/>
      <c r="X916" s="1"/>
      <c r="Y916" s="1"/>
      <c r="Z916" s="1"/>
      <c r="AA916" s="1"/>
      <c r="AB916" s="1"/>
      <c r="AC916" s="1"/>
      <c r="AD916" s="8"/>
      <c r="AE916" s="8"/>
      <c r="AF916" s="8"/>
      <c r="AG916" s="8"/>
      <c r="AH916" s="9"/>
      <c r="AI916" s="8"/>
      <c r="AJ916" s="13"/>
      <c r="AK916" s="8"/>
      <c r="AL916" s="8"/>
      <c r="AM916" s="8"/>
      <c r="AN916" s="8"/>
      <c r="AO916" s="7"/>
      <c r="AP916" s="7"/>
      <c r="AQ916" s="7"/>
      <c r="AR916" s="7"/>
      <c r="AS916" s="7"/>
      <c r="AT916" s="7"/>
      <c r="AU916" s="8"/>
      <c r="AV916" s="8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7"/>
      <c r="BV916" s="7"/>
      <c r="BW916" s="8"/>
      <c r="BX916" s="8"/>
      <c r="BY916" s="8"/>
      <c r="BZ916" s="8"/>
      <c r="CA916" s="8"/>
      <c r="CC916" s="8"/>
      <c r="CE916" s="7"/>
      <c r="CF916" s="8"/>
      <c r="CG916" s="8"/>
      <c r="CH916" s="8"/>
      <c r="CI916" s="8"/>
      <c r="CJ916" s="8"/>
    </row>
    <row r="917" spans="1:88" x14ac:dyDescent="0.3">
      <c r="A917" s="1" t="s">
        <v>2915</v>
      </c>
      <c r="B917" s="1"/>
      <c r="C917" s="1" t="s">
        <v>1878</v>
      </c>
      <c r="D917" s="1"/>
      <c r="E917" s="1"/>
      <c r="F917" s="1"/>
      <c r="G917" s="1"/>
      <c r="H917" s="1">
        <v>20858.78</v>
      </c>
      <c r="I917" s="1">
        <v>-0.65</v>
      </c>
      <c r="J917" s="12">
        <v>1591.02</v>
      </c>
      <c r="K917" s="5">
        <v>1288.17</v>
      </c>
      <c r="L917" s="5">
        <v>2625.64</v>
      </c>
      <c r="M917" s="13">
        <f t="shared" si="29"/>
        <v>-6.5473596475561502E-3</v>
      </c>
      <c r="N917" s="13">
        <v>-6.7671332076461033E-3</v>
      </c>
      <c r="O917" s="13">
        <v>-6.0953497882058061E-3</v>
      </c>
      <c r="P917" s="13">
        <v>-1.6286327652288657E-2</v>
      </c>
      <c r="Q917" s="7"/>
      <c r="R917" s="8"/>
      <c r="S917" s="8"/>
      <c r="T917" s="8"/>
      <c r="U917" s="8"/>
      <c r="V917" s="13"/>
      <c r="W917" s="14"/>
      <c r="X917" s="1"/>
      <c r="Y917" s="1"/>
      <c r="Z917" s="1"/>
      <c r="AA917" s="1"/>
      <c r="AB917" s="1"/>
      <c r="AC917" s="1"/>
      <c r="AD917" s="8"/>
      <c r="AE917" s="8"/>
      <c r="AF917" s="8"/>
      <c r="AG917" s="8"/>
      <c r="AH917" s="9"/>
      <c r="AI917" s="8"/>
      <c r="AJ917" s="13"/>
      <c r="AK917" s="8"/>
      <c r="AL917" s="8"/>
      <c r="AM917" s="8"/>
      <c r="AN917" s="8"/>
      <c r="AO917" s="7"/>
      <c r="AP917" s="7"/>
      <c r="AQ917" s="7"/>
      <c r="AR917" s="7"/>
      <c r="AS917" s="7"/>
      <c r="AT917" s="7"/>
      <c r="AU917" s="8"/>
      <c r="AV917" s="8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7"/>
      <c r="BV917" s="7"/>
      <c r="BW917" s="8"/>
      <c r="BX917" s="8"/>
      <c r="BY917" s="8"/>
      <c r="BZ917" s="8"/>
      <c r="CA917" s="8"/>
      <c r="CC917" s="8"/>
      <c r="CE917" s="7"/>
      <c r="CF917" s="8"/>
      <c r="CG917" s="8"/>
      <c r="CH917" s="8"/>
      <c r="CI917" s="8"/>
      <c r="CJ917" s="8"/>
    </row>
    <row r="918" spans="1:88" x14ac:dyDescent="0.3">
      <c r="A918" s="1" t="s">
        <v>2916</v>
      </c>
      <c r="B918" s="1"/>
      <c r="C918" s="1" t="s">
        <v>1878</v>
      </c>
      <c r="D918" s="1"/>
      <c r="E918" s="1"/>
      <c r="F918" s="1"/>
      <c r="G918" s="1"/>
      <c r="H918" s="1">
        <v>21336.29</v>
      </c>
      <c r="I918" s="1">
        <v>2.29</v>
      </c>
      <c r="J918" s="12">
        <v>1637.53</v>
      </c>
      <c r="K918" s="5">
        <v>1303.5999999999999</v>
      </c>
      <c r="L918" s="5">
        <v>2644.5</v>
      </c>
      <c r="M918" s="13">
        <f t="shared" si="29"/>
        <v>2.2892518162615616E-2</v>
      </c>
      <c r="N918" s="13">
        <v>2.923281919774734E-2</v>
      </c>
      <c r="O918" s="13">
        <v>1.1978232686679524E-2</v>
      </c>
      <c r="P918" s="13">
        <v>7.1830106183634612E-3</v>
      </c>
      <c r="Q918" s="7"/>
      <c r="R918" s="8"/>
      <c r="S918" s="8"/>
      <c r="T918" s="8"/>
      <c r="U918" s="8"/>
      <c r="V918" s="13"/>
      <c r="W918" s="14"/>
      <c r="X918" s="1"/>
      <c r="Y918" s="1"/>
      <c r="Z918" s="1"/>
      <c r="AA918" s="1"/>
      <c r="AB918" s="1"/>
      <c r="AC918" s="1"/>
      <c r="AD918" s="8"/>
      <c r="AE918" s="8"/>
      <c r="AF918" s="8"/>
      <c r="AG918" s="8"/>
      <c r="AH918" s="9"/>
      <c r="AI918" s="8"/>
      <c r="AJ918" s="13"/>
      <c r="AK918" s="8"/>
      <c r="AL918" s="8"/>
      <c r="AM918" s="8"/>
      <c r="AN918" s="8"/>
      <c r="AO918" s="7"/>
      <c r="AP918" s="7"/>
      <c r="AQ918" s="7"/>
      <c r="AR918" s="7"/>
      <c r="AS918" s="7"/>
      <c r="AT918" s="7"/>
      <c r="AU918" s="8"/>
      <c r="AV918" s="8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7"/>
      <c r="BV918" s="7"/>
      <c r="BW918" s="8"/>
      <c r="BX918" s="8"/>
      <c r="BY918" s="8"/>
      <c r="BZ918" s="8"/>
      <c r="CA918" s="8"/>
      <c r="CC918" s="8"/>
      <c r="CE918" s="7"/>
      <c r="CF918" s="8"/>
      <c r="CG918" s="8"/>
      <c r="CH918" s="8"/>
      <c r="CI918" s="8"/>
      <c r="CJ918" s="8"/>
    </row>
    <row r="919" spans="1:88" x14ac:dyDescent="0.3">
      <c r="A919" s="1" t="s">
        <v>2917</v>
      </c>
      <c r="B919" s="1"/>
      <c r="C919" s="1" t="s">
        <v>1878</v>
      </c>
      <c r="D919" s="1"/>
      <c r="E919" s="1"/>
      <c r="F919" s="1"/>
      <c r="G919" s="1"/>
      <c r="H919" s="1">
        <v>22033.81</v>
      </c>
      <c r="I919" s="1">
        <v>3.27</v>
      </c>
      <c r="J919" s="12">
        <v>1712.15</v>
      </c>
      <c r="K919" s="5">
        <v>1317.92</v>
      </c>
      <c r="L919" s="5">
        <v>2657.81</v>
      </c>
      <c r="M919" s="13">
        <f t="shared" si="29"/>
        <v>3.2691719132051489E-2</v>
      </c>
      <c r="N919" s="13">
        <v>4.556863080371043E-2</v>
      </c>
      <c r="O919" s="13">
        <v>1.0984964713102396E-2</v>
      </c>
      <c r="P919" s="13">
        <v>5.0330875401776165E-3</v>
      </c>
      <c r="Q919" s="7"/>
      <c r="R919" s="8"/>
      <c r="S919" s="8"/>
      <c r="T919" s="8"/>
      <c r="U919" s="8"/>
      <c r="V919" s="13"/>
      <c r="W919" s="14"/>
      <c r="X919" s="1"/>
      <c r="Y919" s="1"/>
      <c r="Z919" s="1"/>
      <c r="AA919" s="1"/>
      <c r="AB919" s="1"/>
      <c r="AC919" s="1"/>
      <c r="AD919" s="8"/>
      <c r="AE919" s="8"/>
      <c r="AF919" s="8"/>
      <c r="AG919" s="8"/>
      <c r="AH919" s="9"/>
      <c r="AI919" s="8"/>
      <c r="AJ919" s="13"/>
      <c r="AK919" s="8"/>
      <c r="AL919" s="8"/>
      <c r="AM919" s="8"/>
      <c r="AN919" s="8"/>
      <c r="AO919" s="7"/>
      <c r="AP919" s="7"/>
      <c r="AQ919" s="7"/>
      <c r="AR919" s="7"/>
      <c r="AS919" s="7"/>
      <c r="AT919" s="7"/>
      <c r="AU919" s="8"/>
      <c r="AV919" s="8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7"/>
      <c r="BV919" s="7"/>
      <c r="BW919" s="8"/>
      <c r="BX919" s="8"/>
      <c r="BY919" s="8"/>
      <c r="BZ919" s="8"/>
      <c r="CA919" s="8"/>
      <c r="CC919" s="8"/>
      <c r="CE919" s="7"/>
      <c r="CF919" s="8"/>
      <c r="CG919" s="8"/>
      <c r="CH919" s="8"/>
      <c r="CI919" s="8"/>
      <c r="CJ919" s="8"/>
    </row>
    <row r="920" spans="1:88" x14ac:dyDescent="0.3">
      <c r="A920" s="1" t="s">
        <v>2918</v>
      </c>
      <c r="B920" s="1"/>
      <c r="C920" s="1" t="s">
        <v>1878</v>
      </c>
      <c r="D920" s="1"/>
      <c r="E920" s="1"/>
      <c r="F920" s="1"/>
      <c r="G920" s="1"/>
      <c r="H920" s="1">
        <v>21921.79</v>
      </c>
      <c r="I920" s="1">
        <v>-0.51</v>
      </c>
      <c r="J920" s="12">
        <v>1707.79</v>
      </c>
      <c r="K920" s="5">
        <v>1302.29</v>
      </c>
      <c r="L920" s="5">
        <v>2603.2600000000002</v>
      </c>
      <c r="M920" s="13">
        <f t="shared" si="29"/>
        <v>-5.0840049905123141E-3</v>
      </c>
      <c r="N920" s="13">
        <v>-2.5465058552113229E-3</v>
      </c>
      <c r="O920" s="13">
        <v>-1.1859596940633765E-2</v>
      </c>
      <c r="P920" s="13">
        <v>-2.0524416719027938E-2</v>
      </c>
      <c r="Q920" s="7"/>
      <c r="R920" s="8"/>
      <c r="S920" s="8"/>
      <c r="T920" s="8"/>
      <c r="U920" s="8"/>
      <c r="V920" s="13"/>
      <c r="W920" s="14"/>
      <c r="X920" s="1"/>
      <c r="Y920" s="1"/>
      <c r="Z920" s="1"/>
      <c r="AA920" s="1"/>
      <c r="AB920" s="1"/>
      <c r="AC920" s="1"/>
      <c r="AD920" s="8"/>
      <c r="AE920" s="8"/>
      <c r="AF920" s="8"/>
      <c r="AG920" s="8"/>
      <c r="AH920" s="9"/>
      <c r="AI920" s="8"/>
      <c r="AJ920" s="13"/>
      <c r="AK920" s="8"/>
      <c r="AL920" s="8"/>
      <c r="AM920" s="8"/>
      <c r="AN920" s="8"/>
      <c r="AO920" s="7"/>
      <c r="AP920" s="7"/>
      <c r="AQ920" s="7"/>
      <c r="AR920" s="7"/>
      <c r="AS920" s="7"/>
      <c r="AT920" s="7"/>
      <c r="AU920" s="8"/>
      <c r="AV920" s="8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7"/>
      <c r="BV920" s="7"/>
      <c r="BW920" s="8"/>
      <c r="BX920" s="8"/>
      <c r="BY920" s="8"/>
      <c r="BZ920" s="8"/>
      <c r="CA920" s="8"/>
      <c r="CC920" s="8"/>
      <c r="CE920" s="7"/>
      <c r="CF920" s="8"/>
      <c r="CG920" s="8"/>
      <c r="CH920" s="8"/>
      <c r="CI920" s="8"/>
      <c r="CJ920" s="8"/>
    </row>
    <row r="921" spans="1:88" x14ac:dyDescent="0.3">
      <c r="A921" s="1" t="s">
        <v>2919</v>
      </c>
      <c r="B921" s="1"/>
      <c r="C921" s="1" t="s">
        <v>1878</v>
      </c>
      <c r="D921" s="1"/>
      <c r="E921" s="1"/>
      <c r="F921" s="1"/>
      <c r="G921" s="1"/>
      <c r="H921" s="1">
        <v>21659.87</v>
      </c>
      <c r="I921" s="1">
        <v>-1.19</v>
      </c>
      <c r="J921" s="12">
        <v>1687.97</v>
      </c>
      <c r="K921" s="5">
        <v>1282.94</v>
      </c>
      <c r="L921" s="5">
        <v>2539.83</v>
      </c>
      <c r="M921" s="13">
        <f t="shared" si="29"/>
        <v>-1.1947929434594662E-2</v>
      </c>
      <c r="N921" s="13">
        <v>-1.1605642379917902E-2</v>
      </c>
      <c r="O921" s="13">
        <v>-1.4858441668138322E-2</v>
      </c>
      <c r="P921" s="13">
        <v>-2.4365603128385316E-2</v>
      </c>
      <c r="Q921" s="7"/>
      <c r="R921" s="8"/>
      <c r="S921" s="8"/>
      <c r="T921" s="8"/>
      <c r="U921" s="8"/>
      <c r="V921" s="13"/>
      <c r="W921" s="14"/>
      <c r="X921" s="1"/>
      <c r="Y921" s="1"/>
      <c r="Z921" s="1"/>
      <c r="AA921" s="1"/>
      <c r="AB921" s="1"/>
      <c r="AC921" s="1"/>
      <c r="AD921" s="8"/>
      <c r="AE921" s="8"/>
      <c r="AF921" s="8"/>
      <c r="AG921" s="8"/>
      <c r="AH921" s="9"/>
      <c r="AI921" s="8"/>
      <c r="AJ921" s="13"/>
      <c r="AK921" s="8"/>
      <c r="AL921" s="8"/>
      <c r="AM921" s="8"/>
      <c r="AN921" s="8"/>
      <c r="AO921" s="7"/>
      <c r="AP921" s="7"/>
      <c r="AQ921" s="7"/>
      <c r="AR921" s="7"/>
      <c r="AS921" s="7"/>
      <c r="AT921" s="7"/>
      <c r="AU921" s="8"/>
      <c r="AV921" s="8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7"/>
      <c r="BV921" s="7"/>
      <c r="BW921" s="8"/>
      <c r="BX921" s="8"/>
      <c r="BY921" s="8"/>
      <c r="BZ921" s="8"/>
      <c r="CA921" s="8"/>
      <c r="CC921" s="8"/>
      <c r="CE921" s="7"/>
      <c r="CF921" s="8"/>
      <c r="CG921" s="8"/>
      <c r="CH921" s="8"/>
      <c r="CI921" s="8"/>
      <c r="CJ921" s="8"/>
    </row>
    <row r="922" spans="1:88" x14ac:dyDescent="0.3">
      <c r="A922" s="1" t="s">
        <v>2920</v>
      </c>
      <c r="B922" s="1"/>
      <c r="C922" s="1" t="s">
        <v>1878</v>
      </c>
      <c r="D922" s="1"/>
      <c r="E922" s="1"/>
      <c r="F922" s="1"/>
      <c r="G922" s="1"/>
      <c r="H922" s="1">
        <v>21189.13</v>
      </c>
      <c r="I922" s="1">
        <v>-2.17</v>
      </c>
      <c r="J922" s="12">
        <v>1646.72</v>
      </c>
      <c r="K922" s="5">
        <v>1259.55</v>
      </c>
      <c r="L922" s="5">
        <v>2519.09</v>
      </c>
      <c r="M922" s="13">
        <f t="shared" si="29"/>
        <v>-2.1733279100936365E-2</v>
      </c>
      <c r="N922" s="13">
        <v>-2.4437638109682025E-2</v>
      </c>
      <c r="O922" s="13">
        <v>-1.8231561881303926E-2</v>
      </c>
      <c r="P922" s="13">
        <v>-8.165900867380782E-3</v>
      </c>
      <c r="Q922" s="7"/>
      <c r="R922" s="8"/>
      <c r="S922" s="8"/>
      <c r="T922" s="8"/>
      <c r="U922" s="8"/>
      <c r="V922" s="13"/>
      <c r="W922" s="14"/>
      <c r="X922" s="1"/>
      <c r="Y922" s="1"/>
      <c r="Z922" s="1"/>
      <c r="AA922" s="1"/>
      <c r="AB922" s="1"/>
      <c r="AC922" s="1"/>
      <c r="AD922" s="8"/>
      <c r="AE922" s="8"/>
      <c r="AF922" s="8"/>
      <c r="AG922" s="8"/>
      <c r="AH922" s="9"/>
      <c r="AI922" s="8"/>
      <c r="AJ922" s="13"/>
      <c r="AK922" s="8"/>
      <c r="AL922" s="8"/>
      <c r="AM922" s="8"/>
      <c r="AN922" s="8"/>
      <c r="AO922" s="7"/>
      <c r="AP922" s="7"/>
      <c r="AQ922" s="7"/>
      <c r="AR922" s="7"/>
      <c r="AS922" s="7"/>
      <c r="AT922" s="7"/>
      <c r="AU922" s="8"/>
      <c r="AV922" s="8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7"/>
      <c r="BV922" s="7"/>
      <c r="BW922" s="8"/>
      <c r="BX922" s="8"/>
      <c r="BY922" s="8"/>
      <c r="BZ922" s="8"/>
      <c r="CA922" s="8"/>
      <c r="CC922" s="8"/>
      <c r="CE922" s="7"/>
      <c r="CF922" s="8"/>
      <c r="CG922" s="8"/>
      <c r="CH922" s="8"/>
      <c r="CI922" s="8"/>
      <c r="CJ922" s="8"/>
    </row>
    <row r="923" spans="1:88" x14ac:dyDescent="0.3">
      <c r="A923" s="1" t="s">
        <v>2921</v>
      </c>
      <c r="B923" s="1"/>
      <c r="C923" s="1" t="s">
        <v>1878</v>
      </c>
      <c r="D923" s="1"/>
      <c r="E923" s="1"/>
      <c r="F923" s="1"/>
      <c r="G923" s="1"/>
      <c r="H923" s="1">
        <v>20713.37</v>
      </c>
      <c r="I923" s="1">
        <v>-2.25</v>
      </c>
      <c r="J923" s="12">
        <v>1602.69</v>
      </c>
      <c r="K923" s="5">
        <v>1247.46</v>
      </c>
      <c r="L923" s="5">
        <v>2526.7600000000002</v>
      </c>
      <c r="M923" s="13">
        <f t="shared" si="29"/>
        <v>-2.2453021903211745E-2</v>
      </c>
      <c r="N923" s="13">
        <v>-2.6738000388651373E-2</v>
      </c>
      <c r="O923" s="13">
        <v>-9.5986661903060266E-3</v>
      </c>
      <c r="P923" s="13">
        <v>3.0447502868098386E-3</v>
      </c>
      <c r="Q923" s="7"/>
      <c r="R923" s="8"/>
      <c r="S923" s="8"/>
      <c r="T923" s="8"/>
      <c r="U923" s="8"/>
      <c r="V923" s="13"/>
      <c r="W923" s="14"/>
      <c r="X923" s="1"/>
      <c r="Y923" s="1"/>
      <c r="Z923" s="1"/>
      <c r="AA923" s="1"/>
      <c r="AB923" s="1"/>
      <c r="AC923" s="1"/>
      <c r="AD923" s="8"/>
      <c r="AE923" s="8"/>
      <c r="AF923" s="8"/>
      <c r="AG923" s="8"/>
      <c r="AH923" s="9"/>
      <c r="AI923" s="8"/>
      <c r="AJ923" s="13"/>
      <c r="AK923" s="8"/>
      <c r="AL923" s="8"/>
      <c r="AM923" s="8"/>
      <c r="AN923" s="8"/>
      <c r="AO923" s="7"/>
      <c r="AP923" s="7"/>
      <c r="AQ923" s="7"/>
      <c r="AR923" s="7"/>
      <c r="AS923" s="7"/>
      <c r="AT923" s="7"/>
      <c r="AU923" s="8"/>
      <c r="AV923" s="8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7"/>
      <c r="BV923" s="7"/>
      <c r="BW923" s="8"/>
      <c r="BX923" s="8"/>
      <c r="BY923" s="8"/>
      <c r="BZ923" s="8"/>
      <c r="CA923" s="8"/>
      <c r="CC923" s="8"/>
      <c r="CE923" s="7"/>
      <c r="CF923" s="8"/>
      <c r="CG923" s="8"/>
      <c r="CH923" s="8"/>
      <c r="CI923" s="8"/>
      <c r="CJ923" s="8"/>
    </row>
    <row r="924" spans="1:88" x14ac:dyDescent="0.3">
      <c r="A924" s="1" t="s">
        <v>2922</v>
      </c>
      <c r="B924" s="1"/>
      <c r="C924" s="1" t="s">
        <v>1878</v>
      </c>
      <c r="D924" s="1"/>
      <c r="E924" s="1"/>
      <c r="F924" s="1"/>
      <c r="G924" s="1"/>
      <c r="H924" s="1">
        <v>20744.88</v>
      </c>
      <c r="I924" s="1">
        <v>0.15</v>
      </c>
      <c r="J924" s="12">
        <v>1607.66</v>
      </c>
      <c r="K924" s="5">
        <v>1258.01</v>
      </c>
      <c r="L924" s="5">
        <v>2538.7399999999998</v>
      </c>
      <c r="M924" s="13">
        <f t="shared" si="29"/>
        <v>1.5212396630777114E-3</v>
      </c>
      <c r="N924" s="13">
        <v>3.1010363825818565E-3</v>
      </c>
      <c r="O924" s="13">
        <v>8.4571849999197646E-3</v>
      </c>
      <c r="P924" s="13">
        <v>4.7412496636005663E-3</v>
      </c>
      <c r="Q924" s="7"/>
      <c r="R924" s="8"/>
      <c r="S924" s="8"/>
      <c r="T924" s="8"/>
      <c r="U924" s="8"/>
      <c r="V924" s="13"/>
      <c r="W924" s="14"/>
      <c r="X924" s="1"/>
      <c r="Y924" s="1"/>
      <c r="Z924" s="1"/>
      <c r="AA924" s="1"/>
      <c r="AB924" s="1"/>
      <c r="AC924" s="1"/>
      <c r="AD924" s="8"/>
      <c r="AE924" s="8"/>
      <c r="AF924" s="8"/>
      <c r="AG924" s="8"/>
      <c r="AH924" s="9"/>
      <c r="AI924" s="8"/>
      <c r="AJ924" s="13"/>
      <c r="AK924" s="8"/>
      <c r="AL924" s="8"/>
      <c r="AM924" s="8"/>
      <c r="AN924" s="8"/>
      <c r="AO924" s="7"/>
      <c r="AP924" s="7"/>
      <c r="AQ924" s="7"/>
      <c r="AR924" s="7"/>
      <c r="AS924" s="7"/>
      <c r="AT924" s="7"/>
      <c r="AU924" s="8"/>
      <c r="AV924" s="8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7"/>
      <c r="BV924" s="7"/>
      <c r="BW924" s="8"/>
      <c r="BX924" s="8"/>
      <c r="BY924" s="8"/>
      <c r="BZ924" s="8"/>
      <c r="CA924" s="8"/>
      <c r="CC924" s="8"/>
      <c r="CE924" s="7"/>
      <c r="CF924" s="8"/>
      <c r="CG924" s="8"/>
      <c r="CH924" s="8"/>
      <c r="CI924" s="8"/>
      <c r="CJ924" s="8"/>
    </row>
    <row r="925" spans="1:88" x14ac:dyDescent="0.3">
      <c r="A925" s="1" t="s">
        <v>2923</v>
      </c>
      <c r="B925" s="1"/>
      <c r="C925" s="1" t="s">
        <v>1878</v>
      </c>
      <c r="D925" s="1"/>
      <c r="E925" s="1"/>
      <c r="F925" s="1"/>
      <c r="G925" s="1"/>
      <c r="H925" s="1">
        <v>20426.400000000001</v>
      </c>
      <c r="I925" s="1">
        <v>-1.54</v>
      </c>
      <c r="J925" s="12">
        <v>1566.95</v>
      </c>
      <c r="K925" s="5">
        <v>1270.07</v>
      </c>
      <c r="L925" s="5">
        <v>2544.6</v>
      </c>
      <c r="M925" s="13">
        <f t="shared" si="29"/>
        <v>-1.5352221849439407E-2</v>
      </c>
      <c r="N925" s="13">
        <v>-2.5322518442954411E-2</v>
      </c>
      <c r="O925" s="13">
        <v>9.5865692641552425E-3</v>
      </c>
      <c r="P925" s="13">
        <v>2.3082316424682947E-3</v>
      </c>
      <c r="Q925" s="7"/>
      <c r="R925" s="8"/>
      <c r="S925" s="8"/>
      <c r="T925" s="8"/>
      <c r="U925" s="8"/>
      <c r="V925" s="13"/>
      <c r="W925" s="14"/>
      <c r="X925" s="1"/>
      <c r="Y925" s="1"/>
      <c r="Z925" s="1"/>
      <c r="AA925" s="1"/>
      <c r="AB925" s="1"/>
      <c r="AC925" s="1"/>
      <c r="AD925" s="8"/>
      <c r="AE925" s="8"/>
      <c r="AF925" s="8"/>
      <c r="AG925" s="8"/>
      <c r="AH925" s="9"/>
      <c r="AI925" s="8"/>
      <c r="AJ925" s="13"/>
      <c r="AK925" s="8"/>
      <c r="AL925" s="8"/>
      <c r="AM925" s="8"/>
      <c r="AN925" s="8"/>
      <c r="AO925" s="7"/>
      <c r="AP925" s="7"/>
      <c r="AQ925" s="7"/>
      <c r="AR925" s="7"/>
      <c r="AS925" s="7"/>
      <c r="AT925" s="7"/>
      <c r="AU925" s="8"/>
      <c r="AV925" s="8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7"/>
      <c r="BV925" s="7"/>
      <c r="BW925" s="8"/>
      <c r="BX925" s="8"/>
      <c r="BY925" s="8"/>
      <c r="BZ925" s="8"/>
      <c r="CA925" s="8"/>
      <c r="CC925" s="8"/>
      <c r="CE925" s="7"/>
      <c r="CF925" s="8"/>
      <c r="CG925" s="8"/>
      <c r="CH925" s="8"/>
      <c r="CI925" s="8"/>
      <c r="CJ925" s="8"/>
    </row>
    <row r="926" spans="1:88" x14ac:dyDescent="0.3">
      <c r="A926" s="1" t="s">
        <v>2924</v>
      </c>
      <c r="B926" s="1"/>
      <c r="C926" s="1" t="s">
        <v>1878</v>
      </c>
      <c r="D926" s="1"/>
      <c r="E926" s="1"/>
      <c r="F926" s="1"/>
      <c r="G926" s="1"/>
      <c r="H926" s="1">
        <v>19983.97</v>
      </c>
      <c r="I926" s="1">
        <v>-2.17</v>
      </c>
      <c r="J926" s="12">
        <v>1525.24</v>
      </c>
      <c r="K926" s="5">
        <v>1260.5</v>
      </c>
      <c r="L926" s="5">
        <v>2532.4</v>
      </c>
      <c r="M926" s="13">
        <f t="shared" si="29"/>
        <v>-2.1659714878784375E-2</v>
      </c>
      <c r="N926" s="13">
        <v>-2.6618590254953944E-2</v>
      </c>
      <c r="O926" s="13">
        <v>-7.5350177549268205E-3</v>
      </c>
      <c r="P926" s="13">
        <v>-4.7944667138253294E-3</v>
      </c>
      <c r="Q926" s="7"/>
      <c r="R926" s="8"/>
      <c r="S926" s="8"/>
      <c r="T926" s="8"/>
      <c r="U926" s="8"/>
      <c r="V926" s="13"/>
      <c r="W926" s="14"/>
      <c r="X926" s="1"/>
      <c r="Y926" s="1"/>
      <c r="Z926" s="1"/>
      <c r="AA926" s="1"/>
      <c r="AB926" s="1"/>
      <c r="AC926" s="1"/>
      <c r="AD926" s="8"/>
      <c r="AE926" s="8"/>
      <c r="AF926" s="8"/>
      <c r="AG926" s="8"/>
      <c r="AH926" s="9"/>
      <c r="AI926" s="8"/>
      <c r="AJ926" s="13"/>
      <c r="AK926" s="8"/>
      <c r="AL926" s="8"/>
      <c r="AM926" s="8"/>
      <c r="AN926" s="8"/>
      <c r="AO926" s="7"/>
      <c r="AP926" s="7"/>
      <c r="AQ926" s="7"/>
      <c r="AR926" s="7"/>
      <c r="AS926" s="7"/>
      <c r="AT926" s="7"/>
      <c r="AU926" s="8"/>
      <c r="AV926" s="8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7"/>
      <c r="BV926" s="7"/>
      <c r="BW926" s="8"/>
      <c r="BX926" s="8"/>
      <c r="BY926" s="8"/>
      <c r="BZ926" s="8"/>
      <c r="CA926" s="8"/>
      <c r="CC926" s="8"/>
      <c r="CE926" s="7"/>
      <c r="CF926" s="8"/>
      <c r="CG926" s="8"/>
      <c r="CH926" s="8"/>
      <c r="CI926" s="8"/>
      <c r="CJ926" s="8"/>
    </row>
    <row r="927" spans="1:88" x14ac:dyDescent="0.3">
      <c r="A927" s="1" t="s">
        <v>2925</v>
      </c>
      <c r="B927" s="1"/>
      <c r="C927" s="1" t="s">
        <v>1878</v>
      </c>
      <c r="D927" s="1"/>
      <c r="E927" s="1"/>
      <c r="F927" s="1"/>
      <c r="G927" s="1"/>
      <c r="H927" s="1">
        <v>20156.2</v>
      </c>
      <c r="I927" s="1">
        <v>0.86</v>
      </c>
      <c r="J927" s="12">
        <v>1540.88</v>
      </c>
      <c r="K927" s="5">
        <v>1263.5999999999999</v>
      </c>
      <c r="L927" s="5">
        <v>2544.69</v>
      </c>
      <c r="M927" s="13">
        <f t="shared" si="29"/>
        <v>8.618407653734339E-3</v>
      </c>
      <c r="N927" s="13">
        <v>1.0254123941150217E-2</v>
      </c>
      <c r="O927" s="13">
        <v>2.4593415311384703E-3</v>
      </c>
      <c r="P927" s="13">
        <v>4.8531037750749739E-3</v>
      </c>
      <c r="Q927" s="7"/>
      <c r="R927" s="8"/>
      <c r="S927" s="8"/>
      <c r="T927" s="8"/>
      <c r="U927" s="8"/>
      <c r="V927" s="13"/>
      <c r="W927" s="14"/>
      <c r="X927" s="1"/>
      <c r="Y927" s="1"/>
      <c r="Z927" s="1"/>
      <c r="AA927" s="1"/>
      <c r="AB927" s="1"/>
      <c r="AC927" s="1"/>
      <c r="AD927" s="8"/>
      <c r="AE927" s="8"/>
      <c r="AF927" s="8"/>
      <c r="AG927" s="8"/>
      <c r="AH927" s="9"/>
      <c r="AI927" s="8"/>
      <c r="AJ927" s="13"/>
      <c r="AK927" s="8"/>
      <c r="AL927" s="8"/>
      <c r="AM927" s="8"/>
      <c r="AN927" s="8"/>
      <c r="AO927" s="7"/>
      <c r="AP927" s="7"/>
      <c r="AQ927" s="7"/>
      <c r="AR927" s="7"/>
      <c r="AS927" s="7"/>
      <c r="AT927" s="7"/>
      <c r="AU927" s="8"/>
      <c r="AV927" s="8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7"/>
      <c r="BV927" s="7"/>
      <c r="BW927" s="8"/>
      <c r="BX927" s="8"/>
      <c r="BY927" s="8"/>
      <c r="BZ927" s="8"/>
      <c r="CA927" s="8"/>
      <c r="CC927" s="8"/>
      <c r="CE927" s="7"/>
      <c r="CF927" s="8"/>
      <c r="CG927" s="8"/>
      <c r="CH927" s="8"/>
      <c r="CI927" s="8"/>
      <c r="CJ927" s="8"/>
    </row>
    <row r="928" spans="1:88" x14ac:dyDescent="0.3">
      <c r="A928" s="1" t="s">
        <v>2926</v>
      </c>
      <c r="B928" s="1"/>
      <c r="C928" s="1" t="s">
        <v>1878</v>
      </c>
      <c r="D928" s="1"/>
      <c r="E928" s="1"/>
      <c r="F928" s="1"/>
      <c r="G928" s="1"/>
      <c r="H928" s="1">
        <v>19881.39</v>
      </c>
      <c r="I928" s="1">
        <v>-1.36</v>
      </c>
      <c r="J928" s="12">
        <v>1512.2</v>
      </c>
      <c r="K928" s="5">
        <v>1261.01</v>
      </c>
      <c r="L928" s="5">
        <v>2584.09</v>
      </c>
      <c r="M928" s="13">
        <f t="shared" si="29"/>
        <v>-1.3634018316944774E-2</v>
      </c>
      <c r="N928" s="13">
        <v>-1.8612740771507208E-2</v>
      </c>
      <c r="O928" s="13">
        <v>-2.0496992719214457E-3</v>
      </c>
      <c r="P928" s="13">
        <v>1.548322192487106E-2</v>
      </c>
      <c r="Q928" s="7"/>
      <c r="R928" s="8"/>
      <c r="S928" s="8"/>
      <c r="T928" s="8"/>
      <c r="U928" s="8"/>
      <c r="V928" s="13"/>
      <c r="W928" s="14"/>
      <c r="X928" s="1"/>
      <c r="Y928" s="1"/>
      <c r="Z928" s="1"/>
      <c r="AA928" s="1"/>
      <c r="AB928" s="1"/>
      <c r="AC928" s="1"/>
      <c r="AD928" s="8"/>
      <c r="AE928" s="8"/>
      <c r="AF928" s="8"/>
      <c r="AG928" s="8"/>
      <c r="AH928" s="9"/>
      <c r="AI928" s="8"/>
      <c r="AJ928" s="13"/>
      <c r="AK928" s="8"/>
      <c r="AL928" s="8"/>
      <c r="AM928" s="8"/>
      <c r="AN928" s="8"/>
      <c r="AO928" s="7"/>
      <c r="AP928" s="7"/>
      <c r="AQ928" s="7"/>
      <c r="AR928" s="7"/>
      <c r="AS928" s="7"/>
      <c r="AT928" s="7"/>
      <c r="AU928" s="8"/>
      <c r="AV928" s="8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7"/>
      <c r="BV928" s="7"/>
      <c r="BW928" s="8"/>
      <c r="BX928" s="8"/>
      <c r="BY928" s="8"/>
      <c r="BZ928" s="8"/>
      <c r="CA928" s="8"/>
      <c r="CC928" s="8"/>
      <c r="CE928" s="7"/>
      <c r="CF928" s="8"/>
      <c r="CG928" s="8"/>
      <c r="CH928" s="8"/>
      <c r="CI928" s="8"/>
      <c r="CJ928" s="8"/>
    </row>
    <row r="929" spans="1:88" x14ac:dyDescent="0.3">
      <c r="A929" s="1" t="s">
        <v>2927</v>
      </c>
      <c r="B929" s="1"/>
      <c r="C929" s="1" t="s">
        <v>1878</v>
      </c>
      <c r="D929" s="1"/>
      <c r="E929" s="1"/>
      <c r="F929" s="1"/>
      <c r="G929" s="1"/>
      <c r="H929" s="1">
        <v>19824.11</v>
      </c>
      <c r="I929" s="1">
        <v>-0.28999999999999998</v>
      </c>
      <c r="J929" s="12">
        <v>1506.13</v>
      </c>
      <c r="K929" s="5">
        <v>1259.69</v>
      </c>
      <c r="L929" s="5">
        <v>2599.39</v>
      </c>
      <c r="M929" s="13">
        <f t="shared" si="29"/>
        <v>-2.8810862821965211E-3</v>
      </c>
      <c r="N929" s="13">
        <v>-4.0140193096150911E-3</v>
      </c>
      <c r="O929" s="13">
        <v>-1.0467799620937912E-3</v>
      </c>
      <c r="P929" s="13">
        <v>5.9208464101481173E-3</v>
      </c>
      <c r="Q929" s="7"/>
      <c r="R929" s="8"/>
      <c r="S929" s="8"/>
      <c r="T929" s="8"/>
      <c r="U929" s="8"/>
      <c r="V929" s="13"/>
      <c r="W929" s="14"/>
      <c r="X929" s="1"/>
      <c r="Y929" s="1"/>
      <c r="Z929" s="1"/>
      <c r="AA929" s="1"/>
      <c r="AB929" s="1"/>
      <c r="AC929" s="1"/>
      <c r="AD929" s="8"/>
      <c r="AE929" s="8"/>
      <c r="AF929" s="8"/>
      <c r="AG929" s="8"/>
      <c r="AH929" s="9"/>
      <c r="AI929" s="8"/>
      <c r="AJ929" s="13"/>
      <c r="AK929" s="8"/>
      <c r="AL929" s="8"/>
      <c r="AM929" s="8"/>
      <c r="AN929" s="8"/>
      <c r="AO929" s="7"/>
      <c r="AP929" s="7"/>
      <c r="AQ929" s="7"/>
      <c r="AR929" s="7"/>
      <c r="AS929" s="7"/>
      <c r="AT929" s="7"/>
      <c r="AU929" s="8"/>
      <c r="AV929" s="8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7"/>
      <c r="BV929" s="7"/>
      <c r="BW929" s="8"/>
      <c r="BX929" s="8"/>
      <c r="BY929" s="8"/>
      <c r="BZ929" s="8"/>
      <c r="CA929" s="8"/>
      <c r="CC929" s="8"/>
      <c r="CE929" s="7"/>
      <c r="CF929" s="8"/>
      <c r="CG929" s="8"/>
      <c r="CH929" s="8"/>
      <c r="CI929" s="8"/>
      <c r="CJ929" s="8"/>
    </row>
    <row r="930" spans="1:88" x14ac:dyDescent="0.3">
      <c r="A930" s="1" t="s">
        <v>2928</v>
      </c>
      <c r="B930" s="1"/>
      <c r="C930" s="1" t="s">
        <v>1878</v>
      </c>
      <c r="D930" s="1"/>
      <c r="E930" s="1"/>
      <c r="F930" s="1"/>
      <c r="G930" s="1"/>
      <c r="H930" s="1">
        <v>20279.939999999999</v>
      </c>
      <c r="I930" s="1">
        <v>2.2999999999999998</v>
      </c>
      <c r="J930" s="12">
        <v>1550.58</v>
      </c>
      <c r="K930" s="5">
        <v>1268.25</v>
      </c>
      <c r="L930" s="5">
        <v>2588.04</v>
      </c>
      <c r="M930" s="13">
        <f t="shared" si="29"/>
        <v>2.2993718255195139E-2</v>
      </c>
      <c r="N930" s="13">
        <v>2.9512724665201384E-2</v>
      </c>
      <c r="O930" s="13">
        <v>6.7953226587493809E-3</v>
      </c>
      <c r="P930" s="13">
        <v>-4.3664090421213775E-3</v>
      </c>
      <c r="Q930" s="7"/>
      <c r="R930" s="8"/>
      <c r="S930" s="8"/>
      <c r="T930" s="8"/>
      <c r="U930" s="8"/>
      <c r="V930" s="13"/>
      <c r="W930" s="14"/>
      <c r="X930" s="1"/>
      <c r="Y930" s="1"/>
      <c r="Z930" s="1"/>
      <c r="AA930" s="1"/>
      <c r="AB930" s="1"/>
      <c r="AC930" s="1"/>
      <c r="AD930" s="8"/>
      <c r="AE930" s="8"/>
      <c r="AF930" s="8"/>
      <c r="AG930" s="8"/>
      <c r="AH930" s="9"/>
      <c r="AI930" s="8"/>
      <c r="AJ930" s="13"/>
      <c r="AK930" s="8"/>
      <c r="AL930" s="8"/>
      <c r="AM930" s="8"/>
      <c r="AN930" s="8"/>
      <c r="AO930" s="7"/>
      <c r="AP930" s="7"/>
      <c r="AQ930" s="7"/>
      <c r="AR930" s="7"/>
      <c r="AS930" s="7"/>
      <c r="AT930" s="7"/>
      <c r="AU930" s="8"/>
      <c r="AV930" s="8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7"/>
      <c r="BV930" s="7"/>
      <c r="BW930" s="8"/>
      <c r="BX930" s="8"/>
      <c r="BY930" s="8"/>
      <c r="BZ930" s="8"/>
      <c r="CA930" s="8"/>
      <c r="CC930" s="8"/>
      <c r="CE930" s="7"/>
      <c r="CF930" s="8"/>
      <c r="CG930" s="8"/>
      <c r="CH930" s="8"/>
      <c r="CI930" s="8"/>
      <c r="CJ930" s="8"/>
    </row>
    <row r="931" spans="1:88" x14ac:dyDescent="0.3">
      <c r="A931" s="1" t="s">
        <v>2929</v>
      </c>
      <c r="B931" s="1"/>
      <c r="C931" s="1" t="s">
        <v>1878</v>
      </c>
      <c r="D931" s="1"/>
      <c r="E931" s="1"/>
      <c r="F931" s="1"/>
      <c r="G931" s="1"/>
      <c r="H931" s="1">
        <v>20223.61</v>
      </c>
      <c r="I931" s="1">
        <v>-0.28000000000000003</v>
      </c>
      <c r="J931" s="12">
        <v>1542.27</v>
      </c>
      <c r="K931" s="5">
        <v>1266.01</v>
      </c>
      <c r="L931" s="5">
        <v>2618.16</v>
      </c>
      <c r="M931" s="13">
        <f t="shared" si="29"/>
        <v>-2.7776216300441359E-3</v>
      </c>
      <c r="N931" s="13">
        <v>-5.3592849127422904E-3</v>
      </c>
      <c r="O931" s="13">
        <v>-1.7662132860241098E-3</v>
      </c>
      <c r="P931" s="13">
        <v>1.1638150878657161E-2</v>
      </c>
      <c r="Q931" s="7"/>
      <c r="R931" s="8"/>
      <c r="S931" s="8"/>
      <c r="T931" s="8"/>
      <c r="U931" s="8"/>
      <c r="V931" s="13"/>
      <c r="W931" s="14"/>
      <c r="X931" s="1"/>
      <c r="Y931" s="1"/>
      <c r="Z931" s="1"/>
      <c r="AA931" s="1"/>
      <c r="AB931" s="1"/>
      <c r="AC931" s="1"/>
      <c r="AD931" s="8"/>
      <c r="AE931" s="8"/>
      <c r="AF931" s="8"/>
      <c r="AG931" s="8"/>
      <c r="AH931" s="9"/>
      <c r="AI931" s="8"/>
      <c r="AJ931" s="13"/>
      <c r="AK931" s="8"/>
      <c r="AL931" s="8"/>
      <c r="AM931" s="8"/>
      <c r="AN931" s="8"/>
      <c r="AO931" s="7"/>
      <c r="AP931" s="7"/>
      <c r="AQ931" s="7"/>
      <c r="AR931" s="7"/>
      <c r="AS931" s="7"/>
      <c r="AT931" s="7"/>
      <c r="AU931" s="8"/>
      <c r="AV931" s="8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7"/>
      <c r="BV931" s="7"/>
      <c r="BW931" s="8"/>
      <c r="BX931" s="8"/>
      <c r="BY931" s="8"/>
      <c r="BZ931" s="8"/>
      <c r="CA931" s="8"/>
      <c r="CC931" s="8"/>
      <c r="CE931" s="7"/>
      <c r="CF931" s="8"/>
      <c r="CG931" s="8"/>
      <c r="CH931" s="8"/>
      <c r="CI931" s="8"/>
      <c r="CJ931" s="8"/>
    </row>
    <row r="932" spans="1:88" x14ac:dyDescent="0.3">
      <c r="A932" s="1" t="s">
        <v>2930</v>
      </c>
      <c r="B932" s="1"/>
      <c r="C932" s="1" t="s">
        <v>1878</v>
      </c>
      <c r="D932" s="1"/>
      <c r="E932" s="1"/>
      <c r="F932" s="1"/>
      <c r="G932" s="1"/>
      <c r="H932" s="1">
        <v>20200.89</v>
      </c>
      <c r="I932" s="1">
        <v>-0.11</v>
      </c>
      <c r="J932" s="12">
        <v>1540.47</v>
      </c>
      <c r="K932" s="5">
        <v>1261.45</v>
      </c>
      <c r="L932" s="5">
        <v>2608.96</v>
      </c>
      <c r="M932" s="13">
        <f t="shared" si="29"/>
        <v>-1.1234393859455016E-3</v>
      </c>
      <c r="N932" s="13">
        <v>-1.1671108171720235E-3</v>
      </c>
      <c r="O932" s="13">
        <v>-3.6018672838287191E-3</v>
      </c>
      <c r="P932" s="13">
        <v>-3.5139181715402312E-3</v>
      </c>
      <c r="Q932" s="7"/>
      <c r="R932" s="8"/>
      <c r="S932" s="8"/>
      <c r="T932" s="8"/>
      <c r="U932" s="8"/>
      <c r="V932" s="13"/>
      <c r="W932" s="14"/>
      <c r="X932" s="1"/>
      <c r="Y932" s="1"/>
      <c r="Z932" s="1"/>
      <c r="AA932" s="1"/>
      <c r="AB932" s="1"/>
      <c r="AC932" s="1"/>
      <c r="AD932" s="8"/>
      <c r="AE932" s="8"/>
      <c r="AF932" s="8"/>
      <c r="AG932" s="8"/>
      <c r="AH932" s="9"/>
      <c r="AI932" s="8"/>
      <c r="AJ932" s="13"/>
      <c r="AK932" s="8"/>
      <c r="AL932" s="8"/>
      <c r="AM932" s="8"/>
      <c r="AN932" s="8"/>
      <c r="AO932" s="7"/>
      <c r="AP932" s="7"/>
      <c r="AQ932" s="7"/>
      <c r="AR932" s="7"/>
      <c r="AS932" s="7"/>
      <c r="AT932" s="7"/>
      <c r="AU932" s="8"/>
      <c r="AV932" s="8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7"/>
      <c r="BV932" s="7"/>
      <c r="BW932" s="8"/>
      <c r="BX932" s="8"/>
      <c r="BY932" s="8"/>
      <c r="BZ932" s="8"/>
      <c r="CA932" s="8"/>
      <c r="CC932" s="8"/>
      <c r="CE932" s="7"/>
      <c r="CF932" s="8"/>
      <c r="CG932" s="8"/>
      <c r="CH932" s="8"/>
      <c r="CI932" s="8"/>
      <c r="CJ932" s="8"/>
    </row>
    <row r="933" spans="1:88" x14ac:dyDescent="0.3">
      <c r="A933" s="1" t="s">
        <v>2931</v>
      </c>
      <c r="B933" s="1"/>
      <c r="C933" s="1" t="s">
        <v>1878</v>
      </c>
      <c r="D933" s="1"/>
      <c r="E933" s="1"/>
      <c r="F933" s="1"/>
      <c r="G933" s="1"/>
      <c r="H933" s="1">
        <v>20261.099999999999</v>
      </c>
      <c r="I933" s="1">
        <v>0.3</v>
      </c>
      <c r="J933" s="12">
        <v>1545.95</v>
      </c>
      <c r="K933" s="5">
        <v>1265.82</v>
      </c>
      <c r="L933" s="5">
        <v>2616.56</v>
      </c>
      <c r="M933" s="13">
        <f t="shared" si="29"/>
        <v>2.9805617475269219E-3</v>
      </c>
      <c r="N933" s="13">
        <v>3.5573558719093068E-3</v>
      </c>
      <c r="O933" s="13">
        <v>3.4642673114273492E-3</v>
      </c>
      <c r="P933" s="13">
        <v>2.9130381454678389E-3</v>
      </c>
      <c r="Q933" s="7"/>
      <c r="R933" s="8"/>
      <c r="S933" s="8"/>
      <c r="T933" s="8"/>
      <c r="U933" s="8"/>
      <c r="V933" s="13"/>
      <c r="W933" s="14"/>
      <c r="X933" s="1"/>
      <c r="Y933" s="1"/>
      <c r="Z933" s="1"/>
      <c r="AA933" s="1"/>
      <c r="AB933" s="1"/>
      <c r="AC933" s="1"/>
      <c r="AD933" s="8"/>
      <c r="AE933" s="8"/>
      <c r="AF933" s="8"/>
      <c r="AG933" s="8"/>
      <c r="AH933" s="9"/>
      <c r="AI933" s="8"/>
      <c r="AJ933" s="13"/>
      <c r="AK933" s="8"/>
      <c r="AL933" s="8"/>
      <c r="AM933" s="8"/>
      <c r="AN933" s="8"/>
      <c r="AO933" s="7"/>
      <c r="AP933" s="7"/>
      <c r="AQ933" s="7"/>
      <c r="AR933" s="7"/>
      <c r="AS933" s="7"/>
      <c r="AT933" s="7"/>
      <c r="AU933" s="8"/>
      <c r="AV933" s="8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7"/>
      <c r="BV933" s="7"/>
      <c r="BW933" s="8"/>
      <c r="BX933" s="8"/>
      <c r="BY933" s="8"/>
      <c r="BZ933" s="8"/>
      <c r="CA933" s="8"/>
      <c r="CC933" s="8"/>
      <c r="CE933" s="7"/>
      <c r="CF933" s="8"/>
      <c r="CG933" s="8"/>
      <c r="CH933" s="8"/>
      <c r="CI933" s="8"/>
      <c r="CJ933" s="8"/>
    </row>
    <row r="934" spans="1:88" x14ac:dyDescent="0.3">
      <c r="A934" s="1" t="s">
        <v>2932</v>
      </c>
      <c r="B934" s="1"/>
      <c r="C934" s="1" t="s">
        <v>1878</v>
      </c>
      <c r="D934" s="1"/>
      <c r="E934" s="1"/>
      <c r="F934" s="1"/>
      <c r="G934" s="1"/>
      <c r="H934" s="1">
        <v>19704.259999999998</v>
      </c>
      <c r="I934" s="1">
        <v>-2.75</v>
      </c>
      <c r="J934" s="12">
        <v>1495.59</v>
      </c>
      <c r="K934" s="5">
        <v>1249.19</v>
      </c>
      <c r="L934" s="5">
        <v>2560.1</v>
      </c>
      <c r="M934" s="13">
        <f t="shared" si="29"/>
        <v>-2.748320673606075E-2</v>
      </c>
      <c r="N934" s="13">
        <v>-3.257543905042215E-2</v>
      </c>
      <c r="O934" s="13">
        <v>-1.3137728903003465E-2</v>
      </c>
      <c r="P934" s="13">
        <v>-2.1577949674381647E-2</v>
      </c>
      <c r="Q934" s="7"/>
      <c r="R934" s="8"/>
      <c r="S934" s="8"/>
      <c r="T934" s="8"/>
      <c r="U934" s="8"/>
      <c r="V934" s="13"/>
      <c r="W934" s="14"/>
      <c r="X934" s="1"/>
      <c r="Y934" s="1"/>
      <c r="Z934" s="1"/>
      <c r="AA934" s="1"/>
      <c r="AB934" s="1"/>
      <c r="AC934" s="1"/>
      <c r="AD934" s="8"/>
      <c r="AE934" s="8"/>
      <c r="AF934" s="8"/>
      <c r="AG934" s="8"/>
      <c r="AH934" s="9"/>
      <c r="AI934" s="8"/>
      <c r="AJ934" s="13"/>
      <c r="AK934" s="8"/>
      <c r="AL934" s="8"/>
      <c r="AM934" s="8"/>
      <c r="AN934" s="8"/>
      <c r="AO934" s="7"/>
      <c r="AP934" s="7"/>
      <c r="AQ934" s="7"/>
      <c r="AR934" s="7"/>
      <c r="AS934" s="7"/>
      <c r="AT934" s="7"/>
      <c r="AU934" s="8"/>
      <c r="AV934" s="8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7"/>
      <c r="BV934" s="7"/>
      <c r="BW934" s="8"/>
      <c r="BX934" s="8"/>
      <c r="BY934" s="8"/>
      <c r="BZ934" s="8"/>
      <c r="CA934" s="8"/>
      <c r="CC934" s="8"/>
      <c r="CE934" s="7"/>
      <c r="CF934" s="8"/>
      <c r="CG934" s="8"/>
      <c r="CH934" s="8"/>
      <c r="CI934" s="8"/>
      <c r="CJ934" s="8"/>
    </row>
    <row r="935" spans="1:88" x14ac:dyDescent="0.3">
      <c r="A935" s="1" t="s">
        <v>2933</v>
      </c>
      <c r="B935" s="1"/>
      <c r="C935" s="1" t="s">
        <v>1878</v>
      </c>
      <c r="D935" s="1"/>
      <c r="E935" s="1"/>
      <c r="F935" s="1"/>
      <c r="G935" s="1"/>
      <c r="H935" s="1">
        <v>19783.39</v>
      </c>
      <c r="I935" s="1">
        <v>0.4</v>
      </c>
      <c r="J935" s="12">
        <v>1507.61</v>
      </c>
      <c r="K935" s="5">
        <v>1244.42</v>
      </c>
      <c r="L935" s="5">
        <v>2566.66</v>
      </c>
      <c r="M935" s="13">
        <f t="shared" si="29"/>
        <v>4.0158828598486629E-3</v>
      </c>
      <c r="N935" s="13">
        <v>8.0369620016180754E-3</v>
      </c>
      <c r="O935" s="13">
        <v>-3.8184743713925995E-3</v>
      </c>
      <c r="P935" s="13">
        <v>2.5623999062536207E-3</v>
      </c>
      <c r="Q935" s="7"/>
      <c r="R935" s="8"/>
      <c r="S935" s="8"/>
      <c r="T935" s="8"/>
      <c r="U935" s="8"/>
      <c r="V935" s="13"/>
      <c r="W935" s="14"/>
      <c r="X935" s="1"/>
      <c r="Y935" s="1"/>
      <c r="Z935" s="1"/>
      <c r="AA935" s="1"/>
      <c r="AB935" s="1"/>
      <c r="AC935" s="1"/>
      <c r="AD935" s="8"/>
      <c r="AE935" s="8"/>
      <c r="AF935" s="8"/>
      <c r="AG935" s="8"/>
      <c r="AH935" s="9"/>
      <c r="AI935" s="8"/>
      <c r="AJ935" s="13"/>
      <c r="AK935" s="8"/>
      <c r="AL935" s="8"/>
      <c r="AM935" s="8"/>
      <c r="AN935" s="8"/>
      <c r="AO935" s="7"/>
      <c r="AP935" s="7"/>
      <c r="AQ935" s="7"/>
      <c r="AR935" s="7"/>
      <c r="AS935" s="7"/>
      <c r="AT935" s="7"/>
      <c r="AU935" s="8"/>
      <c r="AV935" s="8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7"/>
      <c r="BV935" s="7"/>
      <c r="BW935" s="8"/>
      <c r="BX935" s="8"/>
      <c r="BY935" s="8"/>
      <c r="BZ935" s="8"/>
      <c r="CA935" s="8"/>
      <c r="CC935" s="8"/>
      <c r="CE935" s="7"/>
      <c r="CF935" s="8"/>
      <c r="CG935" s="8"/>
      <c r="CH935" s="8"/>
      <c r="CI935" s="8"/>
      <c r="CJ935" s="8"/>
    </row>
    <row r="936" spans="1:88" x14ac:dyDescent="0.3">
      <c r="A936" s="1" t="s">
        <v>2934</v>
      </c>
      <c r="B936" s="1"/>
      <c r="C936" s="1" t="s">
        <v>1878</v>
      </c>
      <c r="D936" s="1"/>
      <c r="E936" s="1"/>
      <c r="F936" s="1"/>
      <c r="G936" s="1"/>
      <c r="H936" s="1">
        <v>19824.82</v>
      </c>
      <c r="I936" s="1">
        <v>0.21</v>
      </c>
      <c r="J936" s="12">
        <v>1511.79</v>
      </c>
      <c r="K936" s="5">
        <v>1247.19</v>
      </c>
      <c r="L936" s="5">
        <v>2591.2199999999998</v>
      </c>
      <c r="M936" s="13">
        <f t="shared" si="29"/>
        <v>2.0941810276196016E-3</v>
      </c>
      <c r="N936" s="13">
        <v>2.7726003409369593E-3</v>
      </c>
      <c r="O936" s="13">
        <v>2.2259365808972031E-3</v>
      </c>
      <c r="P936" s="13">
        <v>9.5688560230027253E-3</v>
      </c>
      <c r="Q936" s="7"/>
      <c r="R936" s="8"/>
      <c r="S936" s="8"/>
      <c r="T936" s="8"/>
      <c r="U936" s="8"/>
      <c r="V936" s="13"/>
      <c r="W936" s="14"/>
      <c r="X936" s="1"/>
      <c r="Y936" s="1"/>
      <c r="Z936" s="1"/>
      <c r="AA936" s="1"/>
      <c r="AB936" s="1"/>
      <c r="AC936" s="1"/>
      <c r="AD936" s="8"/>
      <c r="AE936" s="8"/>
      <c r="AF936" s="8"/>
      <c r="AG936" s="8"/>
      <c r="AH936" s="9"/>
      <c r="AI936" s="8"/>
      <c r="AJ936" s="13"/>
      <c r="AK936" s="8"/>
      <c r="AL936" s="8"/>
      <c r="AM936" s="8"/>
      <c r="AN936" s="8"/>
      <c r="AO936" s="7"/>
      <c r="AP936" s="7"/>
      <c r="AQ936" s="7"/>
      <c r="AR936" s="7"/>
      <c r="AS936" s="7"/>
      <c r="AT936" s="7"/>
      <c r="AU936" s="8"/>
      <c r="AV936" s="8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7"/>
      <c r="BV936" s="7"/>
      <c r="BW936" s="8"/>
      <c r="BX936" s="8"/>
      <c r="BY936" s="8"/>
      <c r="BZ936" s="8"/>
      <c r="CA936" s="8"/>
      <c r="CC936" s="8"/>
      <c r="CE936" s="7"/>
      <c r="CF936" s="8"/>
      <c r="CG936" s="8"/>
      <c r="CH936" s="8"/>
      <c r="CI936" s="8"/>
      <c r="CJ936" s="8"/>
    </row>
    <row r="937" spans="1:88" x14ac:dyDescent="0.3">
      <c r="A937" s="1" t="s">
        <v>2935</v>
      </c>
      <c r="B937" s="1"/>
      <c r="C937" s="1" t="s">
        <v>1878</v>
      </c>
      <c r="D937" s="1"/>
      <c r="E937" s="1"/>
      <c r="F937" s="1"/>
      <c r="G937" s="1"/>
      <c r="H937" s="1">
        <v>19805.490000000002</v>
      </c>
      <c r="I937" s="1">
        <v>-0.1</v>
      </c>
      <c r="J937" s="12">
        <v>1511.37</v>
      </c>
      <c r="K937" s="5">
        <v>1237.82</v>
      </c>
      <c r="L937" s="5">
        <v>2570.9699999999998</v>
      </c>
      <c r="M937" s="13">
        <f t="shared" si="29"/>
        <v>-9.7504037867668369E-4</v>
      </c>
      <c r="N937" s="13">
        <v>-2.7781636338386484E-4</v>
      </c>
      <c r="O937" s="13">
        <v>-7.5128889744145999E-3</v>
      </c>
      <c r="P937" s="13">
        <v>-7.8148516914812172E-3</v>
      </c>
      <c r="Q937" s="7"/>
      <c r="R937" s="8"/>
      <c r="S937" s="8"/>
      <c r="T937" s="8"/>
      <c r="U937" s="8"/>
      <c r="V937" s="13"/>
      <c r="W937" s="14"/>
      <c r="X937" s="1"/>
      <c r="Y937" s="1"/>
      <c r="Z937" s="1"/>
      <c r="AA937" s="1"/>
      <c r="AB937" s="1"/>
      <c r="AC937" s="1"/>
      <c r="AD937" s="8"/>
      <c r="AE937" s="8"/>
      <c r="AF937" s="8"/>
      <c r="AG937" s="8"/>
      <c r="AH937" s="9"/>
      <c r="AI937" s="8"/>
      <c r="AJ937" s="13"/>
      <c r="AK937" s="8"/>
      <c r="AL937" s="8"/>
      <c r="AM937" s="8"/>
      <c r="AN937" s="8"/>
      <c r="AO937" s="7"/>
      <c r="AP937" s="7"/>
      <c r="AQ937" s="7"/>
      <c r="AR937" s="7"/>
      <c r="AS937" s="7"/>
      <c r="AT937" s="7"/>
      <c r="AU937" s="8"/>
      <c r="AV937" s="8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7"/>
      <c r="BV937" s="7"/>
      <c r="BW937" s="8"/>
      <c r="BX937" s="8"/>
      <c r="BY937" s="8"/>
      <c r="BZ937" s="8"/>
      <c r="CA937" s="8"/>
      <c r="CC937" s="8"/>
      <c r="CE937" s="7"/>
      <c r="CF937" s="8"/>
      <c r="CG937" s="8"/>
      <c r="CH937" s="8"/>
      <c r="CI937" s="8"/>
      <c r="CJ937" s="8"/>
    </row>
    <row r="938" spans="1:88" x14ac:dyDescent="0.3">
      <c r="A938" s="1" t="s">
        <v>2936</v>
      </c>
      <c r="B938" s="1"/>
      <c r="C938" s="1" t="s">
        <v>1878</v>
      </c>
      <c r="D938" s="1"/>
      <c r="E938" s="1"/>
      <c r="F938" s="1"/>
      <c r="G938" s="1"/>
      <c r="H938" s="1">
        <v>20002.37</v>
      </c>
      <c r="I938" s="1">
        <v>0.99</v>
      </c>
      <c r="J938" s="12">
        <v>1531.16</v>
      </c>
      <c r="K938" s="5">
        <v>1237.82</v>
      </c>
      <c r="L938" s="5">
        <v>2587.64</v>
      </c>
      <c r="M938" s="13">
        <f t="shared" si="29"/>
        <v>9.9406780645163728E-3</v>
      </c>
      <c r="N938" s="13">
        <v>1.3094080205376724E-2</v>
      </c>
      <c r="O938" s="13">
        <v>0</v>
      </c>
      <c r="P938" s="13">
        <v>6.4839340793552136E-3</v>
      </c>
      <c r="Q938" s="7"/>
      <c r="R938" s="8"/>
      <c r="S938" s="8"/>
      <c r="T938" s="8"/>
      <c r="U938" s="8"/>
      <c r="V938" s="13"/>
      <c r="W938" s="14"/>
      <c r="X938" s="1"/>
      <c r="Y938" s="1"/>
      <c r="Z938" s="1"/>
      <c r="AA938" s="1"/>
      <c r="AB938" s="1"/>
      <c r="AC938" s="1"/>
      <c r="AD938" s="8"/>
      <c r="AE938" s="8"/>
      <c r="AF938" s="8"/>
      <c r="AG938" s="8"/>
      <c r="AH938" s="9"/>
      <c r="AI938" s="8"/>
      <c r="AJ938" s="13"/>
      <c r="AK938" s="8"/>
      <c r="AL938" s="8"/>
      <c r="AM938" s="8"/>
      <c r="AN938" s="8"/>
      <c r="AO938" s="7"/>
      <c r="AP938" s="7"/>
      <c r="AQ938" s="7"/>
      <c r="AR938" s="7"/>
      <c r="AS938" s="7"/>
      <c r="AT938" s="7"/>
      <c r="AU938" s="8"/>
      <c r="AV938" s="8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7"/>
      <c r="BV938" s="7"/>
      <c r="BW938" s="8"/>
      <c r="BX938" s="8"/>
      <c r="BY938" s="8"/>
      <c r="BZ938" s="8"/>
      <c r="CA938" s="8"/>
      <c r="CC938" s="8"/>
      <c r="CE938" s="7"/>
      <c r="CF938" s="8"/>
      <c r="CG938" s="8"/>
      <c r="CH938" s="8"/>
      <c r="CI938" s="8"/>
      <c r="CJ938" s="8"/>
    </row>
    <row r="939" spans="1:88" x14ac:dyDescent="0.3">
      <c r="A939" s="1" t="s">
        <v>2937</v>
      </c>
      <c r="B939" s="1"/>
      <c r="C939" s="1" t="s">
        <v>1878</v>
      </c>
      <c r="D939" s="1"/>
      <c r="E939" s="1"/>
      <c r="F939" s="1"/>
      <c r="G939" s="1"/>
      <c r="H939" s="1">
        <v>19771.96</v>
      </c>
      <c r="I939" s="1">
        <v>-1.1499999999999999</v>
      </c>
      <c r="J939" s="12">
        <v>1518.16</v>
      </c>
      <c r="K939" s="5">
        <v>1220.43</v>
      </c>
      <c r="L939" s="5">
        <v>2574.87</v>
      </c>
      <c r="M939" s="13">
        <f t="shared" si="29"/>
        <v>-1.1519134982504564E-2</v>
      </c>
      <c r="N939" s="13">
        <v>-8.4902949397842598E-3</v>
      </c>
      <c r="O939" s="13">
        <v>-1.4048892407619751E-2</v>
      </c>
      <c r="P939" s="13">
        <v>-4.9349986860613981E-3</v>
      </c>
      <c r="Q939" s="7"/>
      <c r="R939" s="8"/>
      <c r="S939" s="8"/>
      <c r="T939" s="8"/>
      <c r="U939" s="8"/>
      <c r="V939" s="13"/>
      <c r="W939" s="14"/>
      <c r="X939" s="1"/>
      <c r="Y939" s="1"/>
      <c r="Z939" s="1"/>
      <c r="AA939" s="1"/>
      <c r="AB939" s="1"/>
      <c r="AC939" s="1"/>
      <c r="AD939" s="8"/>
      <c r="AE939" s="8"/>
      <c r="AF939" s="8"/>
      <c r="AG939" s="8"/>
      <c r="AH939" s="9"/>
      <c r="AI939" s="8"/>
      <c r="AJ939" s="13"/>
      <c r="AK939" s="8"/>
      <c r="AL939" s="8"/>
      <c r="AM939" s="8"/>
      <c r="AN939" s="8"/>
      <c r="AO939" s="7"/>
      <c r="AP939" s="7"/>
      <c r="AQ939" s="7"/>
      <c r="AR939" s="7"/>
      <c r="AS939" s="7"/>
      <c r="AT939" s="7"/>
      <c r="AU939" s="8"/>
      <c r="AV939" s="8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7"/>
      <c r="BV939" s="7"/>
      <c r="BW939" s="8"/>
      <c r="BX939" s="8"/>
      <c r="BY939" s="8"/>
      <c r="BZ939" s="8"/>
      <c r="CA939" s="8"/>
      <c r="CC939" s="8"/>
      <c r="CE939" s="7"/>
      <c r="CF939" s="8"/>
      <c r="CG939" s="8"/>
      <c r="CH939" s="8"/>
      <c r="CI939" s="8"/>
      <c r="CJ939" s="8"/>
    </row>
    <row r="940" spans="1:88" x14ac:dyDescent="0.3">
      <c r="A940" s="1" t="s">
        <v>2938</v>
      </c>
      <c r="B940" s="1"/>
      <c r="C940" s="1" t="s">
        <v>1878</v>
      </c>
      <c r="D940" s="1"/>
      <c r="E940" s="1"/>
      <c r="F940" s="1"/>
      <c r="G940" s="1"/>
      <c r="H940" s="1">
        <v>19330.490000000002</v>
      </c>
      <c r="I940" s="1">
        <v>-2.23</v>
      </c>
      <c r="J940" s="12">
        <v>1477.25</v>
      </c>
      <c r="K940" s="5">
        <v>1191.49</v>
      </c>
      <c r="L940" s="5">
        <v>2484.77</v>
      </c>
      <c r="M940" s="13">
        <f t="shared" si="29"/>
        <v>-2.2328084823153516E-2</v>
      </c>
      <c r="N940" s="13">
        <v>-2.6947093850450576E-2</v>
      </c>
      <c r="O940" s="13">
        <v>-2.3712953631097267E-2</v>
      </c>
      <c r="P940" s="13">
        <v>-3.4992057851464309E-2</v>
      </c>
      <c r="Q940" s="7"/>
      <c r="R940" s="8"/>
      <c r="S940" s="8"/>
      <c r="T940" s="8"/>
      <c r="U940" s="8"/>
      <c r="V940" s="13"/>
      <c r="W940" s="14"/>
      <c r="X940" s="1"/>
      <c r="Y940" s="1"/>
      <c r="Z940" s="1"/>
      <c r="AA940" s="1"/>
      <c r="AB940" s="1"/>
      <c r="AC940" s="1"/>
      <c r="AD940" s="8"/>
      <c r="AE940" s="8"/>
      <c r="AF940" s="8"/>
      <c r="AG940" s="8"/>
      <c r="AH940" s="9"/>
      <c r="AI940" s="8"/>
      <c r="AJ940" s="13"/>
      <c r="AK940" s="8"/>
      <c r="AL940" s="8"/>
      <c r="AM940" s="8"/>
      <c r="AN940" s="8"/>
      <c r="AO940" s="7"/>
      <c r="AP940" s="7"/>
      <c r="AQ940" s="7"/>
      <c r="AR940" s="7"/>
      <c r="AS940" s="7"/>
      <c r="AT940" s="7"/>
      <c r="AU940" s="8"/>
      <c r="AV940" s="8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7"/>
      <c r="BV940" s="7"/>
      <c r="BW940" s="8"/>
      <c r="BX940" s="8"/>
      <c r="BY940" s="8"/>
      <c r="BZ940" s="8"/>
      <c r="CA940" s="8"/>
      <c r="CC940" s="8"/>
      <c r="CE940" s="7"/>
      <c r="CF940" s="8"/>
      <c r="CG940" s="8"/>
      <c r="CH940" s="8"/>
      <c r="CI940" s="8"/>
      <c r="CJ940" s="8"/>
    </row>
    <row r="941" spans="1:88" x14ac:dyDescent="0.3">
      <c r="A941" s="1" t="s">
        <v>2939</v>
      </c>
      <c r="B941" s="1"/>
      <c r="C941" s="1" t="s">
        <v>1878</v>
      </c>
      <c r="D941" s="1"/>
      <c r="E941" s="1"/>
      <c r="F941" s="1"/>
      <c r="G941" s="1"/>
      <c r="H941" s="1">
        <v>19338.259999999998</v>
      </c>
      <c r="I941" s="1">
        <v>0.04</v>
      </c>
      <c r="J941" s="12">
        <v>1480.11</v>
      </c>
      <c r="K941" s="5">
        <v>1179.58</v>
      </c>
      <c r="L941" s="5">
        <v>2458.4499999999998</v>
      </c>
      <c r="M941" s="13">
        <f t="shared" si="29"/>
        <v>4.0195566692813323E-4</v>
      </c>
      <c r="N941" s="13">
        <v>1.9360297850734565E-3</v>
      </c>
      <c r="O941" s="13">
        <v>-9.995887502203149E-3</v>
      </c>
      <c r="P941" s="13">
        <v>-1.0592529690876873E-2</v>
      </c>
      <c r="Q941" s="7"/>
      <c r="R941" s="8"/>
      <c r="S941" s="8"/>
      <c r="T941" s="8"/>
      <c r="U941" s="8"/>
      <c r="V941" s="13"/>
      <c r="W941" s="14"/>
      <c r="X941" s="1"/>
      <c r="Y941" s="1"/>
      <c r="Z941" s="1"/>
      <c r="AA941" s="1"/>
      <c r="AB941" s="1"/>
      <c r="AC941" s="1"/>
      <c r="AD941" s="8"/>
      <c r="AE941" s="8"/>
      <c r="AF941" s="8"/>
      <c r="AG941" s="8"/>
      <c r="AH941" s="9"/>
      <c r="AI941" s="8"/>
      <c r="AJ941" s="13"/>
      <c r="AK941" s="8"/>
      <c r="AL941" s="8"/>
      <c r="AM941" s="8"/>
      <c r="AN941" s="8"/>
      <c r="AO941" s="7"/>
      <c r="AP941" s="7"/>
      <c r="AQ941" s="7"/>
      <c r="AR941" s="7"/>
      <c r="AS941" s="7"/>
      <c r="AT941" s="7"/>
      <c r="AU941" s="8"/>
      <c r="AV941" s="8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7"/>
      <c r="BV941" s="7"/>
      <c r="BW941" s="8"/>
      <c r="BX941" s="8"/>
      <c r="BY941" s="8"/>
      <c r="BZ941" s="8"/>
      <c r="CA941" s="8"/>
      <c r="CC941" s="8"/>
      <c r="CE941" s="7"/>
      <c r="CF941" s="8"/>
      <c r="CG941" s="8"/>
      <c r="CH941" s="8"/>
      <c r="CI941" s="8"/>
      <c r="CJ941" s="8"/>
    </row>
    <row r="942" spans="1:88" x14ac:dyDescent="0.3">
      <c r="A942" s="1" t="s">
        <v>2940</v>
      </c>
      <c r="B942" s="1"/>
      <c r="C942" s="1" t="s">
        <v>1878</v>
      </c>
      <c r="D942" s="1"/>
      <c r="E942" s="1"/>
      <c r="F942" s="1"/>
      <c r="G942" s="1"/>
      <c r="H942" s="1">
        <v>19675.02</v>
      </c>
      <c r="I942" s="1">
        <v>1.74</v>
      </c>
      <c r="J942" s="12">
        <v>1508.18</v>
      </c>
      <c r="K942" s="5">
        <v>1190.76</v>
      </c>
      <c r="L942" s="5">
        <v>2464.88</v>
      </c>
      <c r="M942" s="13">
        <f t="shared" si="29"/>
        <v>1.7414183075416423E-2</v>
      </c>
      <c r="N942" s="13">
        <v>1.8964806669774736E-2</v>
      </c>
      <c r="O942" s="13">
        <v>9.4779497787349509E-3</v>
      </c>
      <c r="P942" s="13">
        <v>2.6154690963819949E-3</v>
      </c>
      <c r="Q942" s="7"/>
      <c r="R942" s="8"/>
      <c r="S942" s="8"/>
      <c r="T942" s="8"/>
      <c r="U942" s="8"/>
      <c r="V942" s="13"/>
      <c r="W942" s="14"/>
      <c r="X942" s="1"/>
      <c r="Y942" s="1"/>
      <c r="Z942" s="1"/>
      <c r="AA942" s="1"/>
      <c r="AB942" s="1"/>
      <c r="AC942" s="1"/>
      <c r="AD942" s="8"/>
      <c r="AE942" s="8"/>
      <c r="AF942" s="8"/>
      <c r="AG942" s="8"/>
      <c r="AH942" s="9"/>
      <c r="AI942" s="8"/>
      <c r="AJ942" s="13"/>
      <c r="AK942" s="8"/>
      <c r="AL942" s="8"/>
      <c r="AM942" s="8"/>
      <c r="AN942" s="8"/>
      <c r="AO942" s="7"/>
      <c r="AP942" s="7"/>
      <c r="AQ942" s="7"/>
      <c r="AR942" s="7"/>
      <c r="AS942" s="7"/>
      <c r="AT942" s="7"/>
      <c r="AU942" s="8"/>
      <c r="AV942" s="8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7"/>
      <c r="BV942" s="7"/>
      <c r="BW942" s="8"/>
      <c r="BX942" s="8"/>
      <c r="BY942" s="8"/>
      <c r="BZ942" s="8"/>
      <c r="CA942" s="8"/>
      <c r="CC942" s="8"/>
      <c r="CE942" s="7"/>
      <c r="CF942" s="8"/>
      <c r="CG942" s="8"/>
      <c r="CH942" s="8"/>
      <c r="CI942" s="8"/>
      <c r="CJ942" s="8"/>
    </row>
    <row r="943" spans="1:88" x14ac:dyDescent="0.3">
      <c r="A943" s="1" t="s">
        <v>2941</v>
      </c>
      <c r="B943" s="1"/>
      <c r="C943" s="1" t="s">
        <v>1878</v>
      </c>
      <c r="D943" s="1"/>
      <c r="E943" s="1"/>
      <c r="F943" s="1"/>
      <c r="G943" s="1"/>
      <c r="H943" s="1">
        <v>19938.259999999998</v>
      </c>
      <c r="I943" s="1">
        <v>1.34</v>
      </c>
      <c r="J943" s="12">
        <v>1526.9</v>
      </c>
      <c r="K943" s="5">
        <v>1210.26</v>
      </c>
      <c r="L943" s="5">
        <v>2494.09</v>
      </c>
      <c r="M943" s="13">
        <f t="shared" si="29"/>
        <v>1.3379401901497223E-2</v>
      </c>
      <c r="N943" s="13">
        <v>1.2412311527801645E-2</v>
      </c>
      <c r="O943" s="13">
        <v>1.6376095938728241E-2</v>
      </c>
      <c r="P943" s="13">
        <v>1.1850475479536549E-2</v>
      </c>
      <c r="Q943" s="7"/>
      <c r="R943" s="8"/>
      <c r="S943" s="8"/>
      <c r="T943" s="8"/>
      <c r="U943" s="8"/>
      <c r="V943" s="13"/>
      <c r="W943" s="14"/>
      <c r="X943" s="1"/>
      <c r="Y943" s="1"/>
      <c r="Z943" s="1"/>
      <c r="AA943" s="1"/>
      <c r="AB943" s="1"/>
      <c r="AC943" s="1"/>
      <c r="AD943" s="8"/>
      <c r="AE943" s="8"/>
      <c r="AF943" s="8"/>
      <c r="AG943" s="8"/>
      <c r="AH943" s="9"/>
      <c r="AI943" s="8"/>
      <c r="AJ943" s="13"/>
      <c r="AK943" s="8"/>
      <c r="AL943" s="8"/>
      <c r="AM943" s="8"/>
      <c r="AN943" s="8"/>
      <c r="AO943" s="7"/>
      <c r="AP943" s="7"/>
      <c r="AQ943" s="7"/>
      <c r="AR943" s="7"/>
      <c r="AS943" s="7"/>
      <c r="AT943" s="7"/>
      <c r="AU943" s="8"/>
      <c r="AV943" s="8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7"/>
      <c r="BV943" s="7"/>
      <c r="BW943" s="8"/>
      <c r="BX943" s="8"/>
      <c r="BY943" s="8"/>
      <c r="BZ943" s="8"/>
      <c r="CA943" s="8"/>
      <c r="CC943" s="8"/>
      <c r="CE943" s="7"/>
      <c r="CF943" s="8"/>
      <c r="CG943" s="8"/>
      <c r="CH943" s="8"/>
      <c r="CI943" s="8"/>
      <c r="CJ943" s="8"/>
    </row>
    <row r="944" spans="1:88" x14ac:dyDescent="0.3">
      <c r="A944" s="1" t="s">
        <v>2942</v>
      </c>
      <c r="B944" s="1"/>
      <c r="C944" s="1" t="s">
        <v>1878</v>
      </c>
      <c r="D944" s="1"/>
      <c r="E944" s="1"/>
      <c r="F944" s="1"/>
      <c r="G944" s="1"/>
      <c r="H944" s="1">
        <v>20649.68</v>
      </c>
      <c r="I944" s="1">
        <v>3.57</v>
      </c>
      <c r="J944" s="12">
        <v>1590.41</v>
      </c>
      <c r="K944" s="5">
        <v>1239.74</v>
      </c>
      <c r="L944" s="5">
        <v>2550.2800000000002</v>
      </c>
      <c r="M944" s="13">
        <f t="shared" si="29"/>
        <v>3.5681147702959048E-2</v>
      </c>
      <c r="N944" s="13">
        <v>4.1594079507498938E-2</v>
      </c>
      <c r="O944" s="13">
        <v>2.4358402326772666E-2</v>
      </c>
      <c r="P944" s="13">
        <v>2.2529259168674765E-2</v>
      </c>
      <c r="Q944" s="7"/>
      <c r="R944" s="8"/>
      <c r="S944" s="8"/>
      <c r="T944" s="8"/>
      <c r="U944" s="8"/>
      <c r="V944" s="13"/>
      <c r="W944" s="14"/>
      <c r="X944" s="1"/>
      <c r="Y944" s="1"/>
      <c r="Z944" s="1"/>
      <c r="AA944" s="1"/>
      <c r="AB944" s="1"/>
      <c r="AC944" s="1"/>
      <c r="AD944" s="8"/>
      <c r="AE944" s="8"/>
      <c r="AF944" s="8"/>
      <c r="AG944" s="8"/>
      <c r="AH944" s="9"/>
      <c r="AI944" s="8"/>
      <c r="AJ944" s="13"/>
      <c r="AK944" s="8"/>
      <c r="AL944" s="8"/>
      <c r="AM944" s="8"/>
      <c r="AN944" s="8"/>
      <c r="AO944" s="7"/>
      <c r="AP944" s="7"/>
      <c r="AQ944" s="7"/>
      <c r="AR944" s="7"/>
      <c r="AS944" s="7"/>
      <c r="AT944" s="7"/>
      <c r="AU944" s="8"/>
      <c r="AV944" s="8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7"/>
      <c r="BV944" s="7"/>
      <c r="BW944" s="8"/>
      <c r="BX944" s="8"/>
      <c r="BY944" s="8"/>
      <c r="BZ944" s="8"/>
      <c r="CA944" s="8"/>
      <c r="CC944" s="8"/>
      <c r="CE944" s="7"/>
      <c r="CF944" s="8"/>
      <c r="CG944" s="8"/>
      <c r="CH944" s="8"/>
      <c r="CI944" s="8"/>
      <c r="CJ944" s="8"/>
    </row>
    <row r="945" spans="1:88" x14ac:dyDescent="0.3">
      <c r="A945" s="1" t="s">
        <v>2943</v>
      </c>
      <c r="B945" s="1"/>
      <c r="C945" s="1" t="s">
        <v>1878</v>
      </c>
      <c r="D945" s="1"/>
      <c r="E945" s="1"/>
      <c r="F945" s="1"/>
      <c r="G945" s="1"/>
      <c r="H945" s="1">
        <v>20566.330000000002</v>
      </c>
      <c r="I945" s="1">
        <v>-0.4</v>
      </c>
      <c r="J945" s="12">
        <v>1582.8</v>
      </c>
      <c r="K945" s="5">
        <v>1238.51</v>
      </c>
      <c r="L945" s="5">
        <v>2541.13</v>
      </c>
      <c r="M945" s="13">
        <f t="shared" si="29"/>
        <v>-4.0363821618542017E-3</v>
      </c>
      <c r="N945" s="13">
        <v>-4.7849296722229928E-3</v>
      </c>
      <c r="O945" s="13">
        <v>-9.9214351396259559E-4</v>
      </c>
      <c r="P945" s="13">
        <v>-3.5878413350691751E-3</v>
      </c>
      <c r="Q945" s="7"/>
      <c r="R945" s="8"/>
      <c r="S945" s="8"/>
      <c r="T945" s="8"/>
      <c r="U945" s="8"/>
      <c r="V945" s="13"/>
      <c r="W945" s="14"/>
      <c r="X945" s="1"/>
      <c r="Y945" s="1"/>
      <c r="Z945" s="1"/>
      <c r="AA945" s="1"/>
      <c r="AB945" s="1"/>
      <c r="AC945" s="1"/>
      <c r="AD945" s="8"/>
      <c r="AE945" s="8"/>
      <c r="AF945" s="8"/>
      <c r="AG945" s="8"/>
      <c r="AH945" s="9"/>
      <c r="AI945" s="8"/>
      <c r="AJ945" s="13"/>
      <c r="AK945" s="8"/>
      <c r="AL945" s="8"/>
      <c r="AM945" s="8"/>
      <c r="AN945" s="8"/>
      <c r="AO945" s="7"/>
      <c r="AP945" s="7"/>
      <c r="AQ945" s="7"/>
      <c r="AR945" s="7"/>
      <c r="AS945" s="7"/>
      <c r="AT945" s="7"/>
      <c r="AU945" s="8"/>
      <c r="AV945" s="8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7"/>
      <c r="BV945" s="7"/>
      <c r="BW945" s="8"/>
      <c r="BX945" s="8"/>
      <c r="BY945" s="8"/>
      <c r="BZ945" s="8"/>
      <c r="CA945" s="8"/>
      <c r="CC945" s="8"/>
      <c r="CE945" s="7"/>
      <c r="CF945" s="8"/>
      <c r="CG945" s="8"/>
      <c r="CH945" s="8"/>
      <c r="CI945" s="8"/>
      <c r="CJ945" s="8"/>
    </row>
    <row r="946" spans="1:88" x14ac:dyDescent="0.3">
      <c r="A946" s="1" t="s">
        <v>2944</v>
      </c>
      <c r="B946" s="1"/>
      <c r="C946" s="1" t="s">
        <v>1878</v>
      </c>
      <c r="D946" s="1"/>
      <c r="E946" s="1"/>
      <c r="F946" s="1"/>
      <c r="G946" s="1"/>
      <c r="H946" s="1">
        <v>20920.37</v>
      </c>
      <c r="I946" s="1">
        <v>1.72</v>
      </c>
      <c r="J946" s="12">
        <v>1613.85</v>
      </c>
      <c r="K946" s="5">
        <v>1250.3800000000001</v>
      </c>
      <c r="L946" s="5">
        <v>2578.35</v>
      </c>
      <c r="M946" s="13">
        <f t="shared" si="29"/>
        <v>1.7214544354777761E-2</v>
      </c>
      <c r="N946" s="13">
        <v>1.9617134192570163E-2</v>
      </c>
      <c r="O946" s="13">
        <v>9.5840970198062259E-3</v>
      </c>
      <c r="P946" s="13">
        <v>1.4647027109986333E-2</v>
      </c>
      <c r="Q946" s="7"/>
      <c r="R946" s="8"/>
      <c r="S946" s="8"/>
      <c r="T946" s="8"/>
      <c r="U946" s="8"/>
      <c r="V946" s="13"/>
      <c r="W946" s="14"/>
      <c r="X946" s="1"/>
      <c r="Y946" s="1"/>
      <c r="Z946" s="1"/>
      <c r="AA946" s="1"/>
      <c r="AB946" s="1"/>
      <c r="AC946" s="1"/>
      <c r="AD946" s="8"/>
      <c r="AE946" s="8"/>
      <c r="AF946" s="8"/>
      <c r="AG946" s="8"/>
      <c r="AH946" s="9"/>
      <c r="AI946" s="8"/>
      <c r="AJ946" s="13"/>
      <c r="AK946" s="8"/>
      <c r="AL946" s="8"/>
      <c r="AM946" s="8"/>
      <c r="AN946" s="8"/>
      <c r="AO946" s="7"/>
      <c r="AP946" s="7"/>
      <c r="AQ946" s="7"/>
      <c r="AR946" s="7"/>
      <c r="AS946" s="7"/>
      <c r="AT946" s="7"/>
      <c r="AU946" s="8"/>
      <c r="AV946" s="8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7"/>
      <c r="BV946" s="7"/>
      <c r="BW946" s="8"/>
      <c r="BX946" s="8"/>
      <c r="BY946" s="8"/>
      <c r="BZ946" s="8"/>
      <c r="CA946" s="8"/>
      <c r="CC946" s="8"/>
      <c r="CE946" s="7"/>
      <c r="CF946" s="8"/>
      <c r="CG946" s="8"/>
      <c r="CH946" s="8"/>
      <c r="CI946" s="8"/>
      <c r="CJ946" s="8"/>
    </row>
    <row r="947" spans="1:88" x14ac:dyDescent="0.3">
      <c r="A947" s="1" t="s">
        <v>2945</v>
      </c>
      <c r="B947" s="1"/>
      <c r="C947" s="1" t="s">
        <v>1878</v>
      </c>
      <c r="D947" s="1"/>
      <c r="E947" s="1"/>
      <c r="F947" s="1"/>
      <c r="G947" s="1"/>
      <c r="H947" s="1">
        <v>21161.759999999998</v>
      </c>
      <c r="I947" s="1">
        <v>1.1499999999999999</v>
      </c>
      <c r="J947" s="12">
        <v>1636.87</v>
      </c>
      <c r="K947" s="5">
        <v>1254.0899999999999</v>
      </c>
      <c r="L947" s="5">
        <v>2569.2399999999998</v>
      </c>
      <c r="M947" s="13">
        <f t="shared" si="29"/>
        <v>1.1538514854182669E-2</v>
      </c>
      <c r="N947" s="13">
        <v>1.4264027016141601E-2</v>
      </c>
      <c r="O947" s="13">
        <v>2.9670980022071802E-3</v>
      </c>
      <c r="P947" s="13">
        <v>-3.5332673996936181E-3</v>
      </c>
      <c r="Q947" s="7"/>
      <c r="R947" s="8"/>
      <c r="S947" s="8"/>
      <c r="T947" s="8"/>
      <c r="U947" s="8"/>
      <c r="V947" s="13"/>
      <c r="W947" s="14"/>
      <c r="X947" s="1"/>
      <c r="Y947" s="1"/>
      <c r="Z947" s="1"/>
      <c r="AA947" s="1"/>
      <c r="AB947" s="1"/>
      <c r="AC947" s="1"/>
      <c r="AD947" s="8"/>
      <c r="AE947" s="8"/>
      <c r="AF947" s="8"/>
      <c r="AG947" s="8"/>
      <c r="AH947" s="9"/>
      <c r="AI947" s="8"/>
      <c r="AJ947" s="13"/>
      <c r="AK947" s="8"/>
      <c r="AL947" s="8"/>
      <c r="AM947" s="8"/>
      <c r="AN947" s="8"/>
      <c r="AO947" s="7"/>
      <c r="AP947" s="7"/>
      <c r="AQ947" s="7"/>
      <c r="AR947" s="7"/>
      <c r="AS947" s="7"/>
      <c r="AT947" s="7"/>
      <c r="AU947" s="8"/>
      <c r="AV947" s="8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7"/>
      <c r="BV947" s="7"/>
      <c r="BW947" s="8"/>
      <c r="BX947" s="8"/>
      <c r="BY947" s="8"/>
      <c r="BZ947" s="8"/>
      <c r="CA947" s="8"/>
      <c r="CC947" s="8"/>
      <c r="CE947" s="7"/>
      <c r="CF947" s="8"/>
      <c r="CG947" s="8"/>
      <c r="CH947" s="8"/>
      <c r="CI947" s="8"/>
      <c r="CJ947" s="8"/>
    </row>
    <row r="948" spans="1:88" x14ac:dyDescent="0.3">
      <c r="A948" s="1" t="s">
        <v>2946</v>
      </c>
      <c r="B948" s="1"/>
      <c r="C948" s="1" t="s">
        <v>1878</v>
      </c>
      <c r="D948" s="1"/>
      <c r="E948" s="1"/>
      <c r="F948" s="1"/>
      <c r="G948" s="1"/>
      <c r="H948" s="1">
        <v>21181.21</v>
      </c>
      <c r="I948" s="1">
        <v>0.09</v>
      </c>
      <c r="J948" s="12">
        <v>1637.47</v>
      </c>
      <c r="K948" s="5">
        <v>1254.1400000000001</v>
      </c>
      <c r="L948" s="5">
        <v>2557.7800000000002</v>
      </c>
      <c r="M948" s="13">
        <f t="shared" si="29"/>
        <v>9.1911069778705112E-4</v>
      </c>
      <c r="N948" s="13">
        <v>3.6655323880330215E-4</v>
      </c>
      <c r="O948" s="13">
        <v>3.986954684287447E-5</v>
      </c>
      <c r="P948" s="13">
        <v>-4.4604630163004311E-3</v>
      </c>
      <c r="Q948" s="7"/>
      <c r="R948" s="8"/>
      <c r="S948" s="8"/>
      <c r="T948" s="8"/>
      <c r="U948" s="8"/>
      <c r="V948" s="13"/>
      <c r="W948" s="14"/>
      <c r="X948" s="1"/>
      <c r="Y948" s="1"/>
      <c r="Z948" s="1"/>
      <c r="AA948" s="1"/>
      <c r="AB948" s="1"/>
      <c r="AC948" s="1"/>
      <c r="AD948" s="8"/>
      <c r="AE948" s="8"/>
      <c r="AF948" s="8"/>
      <c r="AG948" s="8"/>
      <c r="AH948" s="9"/>
      <c r="AI948" s="8"/>
      <c r="AJ948" s="13"/>
      <c r="AK948" s="8"/>
      <c r="AL948" s="8"/>
      <c r="AM948" s="8"/>
      <c r="AN948" s="8"/>
      <c r="AO948" s="7"/>
      <c r="AP948" s="7"/>
      <c r="AQ948" s="7"/>
      <c r="AR948" s="7"/>
      <c r="AS948" s="7"/>
      <c r="AT948" s="7"/>
      <c r="AU948" s="8"/>
      <c r="AV948" s="8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7"/>
      <c r="BV948" s="7"/>
      <c r="BW948" s="8"/>
      <c r="BX948" s="8"/>
      <c r="BY948" s="8"/>
      <c r="BZ948" s="8"/>
      <c r="CA948" s="8"/>
      <c r="CC948" s="8"/>
      <c r="CE948" s="7"/>
      <c r="CF948" s="8"/>
      <c r="CG948" s="8"/>
      <c r="CH948" s="8"/>
      <c r="CI948" s="8"/>
      <c r="CJ948" s="8"/>
    </row>
    <row r="949" spans="1:88" x14ac:dyDescent="0.3">
      <c r="A949" s="1" t="s">
        <v>2947</v>
      </c>
      <c r="B949" s="1"/>
      <c r="C949" s="1" t="s">
        <v>1878</v>
      </c>
      <c r="D949" s="1"/>
      <c r="E949" s="1"/>
      <c r="F949" s="1"/>
      <c r="G949" s="1"/>
      <c r="H949" s="1">
        <v>21107.56</v>
      </c>
      <c r="I949" s="1">
        <v>-0.35</v>
      </c>
      <c r="J949" s="12">
        <v>1626.58</v>
      </c>
      <c r="K949" s="5">
        <v>1261.02</v>
      </c>
      <c r="L949" s="5">
        <v>2575.34</v>
      </c>
      <c r="M949" s="13">
        <f t="shared" si="29"/>
        <v>-3.4771384637609648E-3</v>
      </c>
      <c r="N949" s="13">
        <v>-6.6505035206751995E-3</v>
      </c>
      <c r="O949" s="13">
        <v>5.4858309279663953E-3</v>
      </c>
      <c r="P949" s="13">
        <v>6.8653285270821041E-3</v>
      </c>
      <c r="Q949" s="7"/>
      <c r="R949" s="8"/>
      <c r="S949" s="8"/>
      <c r="T949" s="8"/>
      <c r="U949" s="8"/>
      <c r="V949" s="13"/>
      <c r="W949" s="14"/>
      <c r="X949" s="1"/>
      <c r="Y949" s="1"/>
      <c r="Z949" s="1"/>
      <c r="AA949" s="1"/>
      <c r="AB949" s="1"/>
      <c r="AC949" s="1"/>
      <c r="AD949" s="8"/>
      <c r="AE949" s="8"/>
      <c r="AF949" s="8"/>
      <c r="AG949" s="8"/>
      <c r="AH949" s="9"/>
      <c r="AI949" s="8"/>
      <c r="AJ949" s="13"/>
      <c r="AK949" s="8"/>
      <c r="AL949" s="8"/>
      <c r="AM949" s="8"/>
      <c r="AN949" s="8"/>
      <c r="AO949" s="7"/>
      <c r="AP949" s="7"/>
      <c r="AQ949" s="7"/>
      <c r="AR949" s="7"/>
      <c r="AS949" s="7"/>
      <c r="AT949" s="7"/>
      <c r="AU949" s="8"/>
      <c r="AV949" s="8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7"/>
      <c r="BV949" s="7"/>
      <c r="BW949" s="8"/>
      <c r="BX949" s="8"/>
      <c r="BY949" s="8"/>
      <c r="BZ949" s="8"/>
      <c r="CA949" s="8"/>
      <c r="CC949" s="8"/>
      <c r="CE949" s="7"/>
      <c r="CF949" s="8"/>
      <c r="CG949" s="8"/>
      <c r="CH949" s="8"/>
      <c r="CI949" s="8"/>
      <c r="CJ949" s="8"/>
    </row>
    <row r="950" spans="1:88" x14ac:dyDescent="0.3">
      <c r="A950" s="1" t="s">
        <v>2948</v>
      </c>
      <c r="B950" s="1"/>
      <c r="C950" s="1" t="s">
        <v>1878</v>
      </c>
      <c r="D950" s="1"/>
      <c r="E950" s="1"/>
      <c r="F950" s="1"/>
      <c r="G950" s="1"/>
      <c r="H950" s="1">
        <v>21512.68</v>
      </c>
      <c r="I950" s="1">
        <v>1.92</v>
      </c>
      <c r="J950" s="12">
        <v>1664.08</v>
      </c>
      <c r="K950" s="5">
        <v>1276.81</v>
      </c>
      <c r="L950" s="5">
        <v>2590.15</v>
      </c>
      <c r="M950" s="13">
        <f t="shared" si="29"/>
        <v>1.9193123222200903E-2</v>
      </c>
      <c r="N950" s="13">
        <v>2.3054507002422175E-2</v>
      </c>
      <c r="O950" s="13">
        <v>1.2521609490729668E-2</v>
      </c>
      <c r="P950" s="13">
        <v>5.7506969953482479E-3</v>
      </c>
      <c r="Q950" s="7"/>
      <c r="R950" s="8"/>
      <c r="S950" s="8"/>
      <c r="T950" s="8"/>
      <c r="U950" s="8"/>
      <c r="V950" s="13"/>
      <c r="W950" s="14"/>
      <c r="X950" s="1"/>
      <c r="Y950" s="1"/>
      <c r="Z950" s="1"/>
      <c r="AA950" s="1"/>
      <c r="AB950" s="1"/>
      <c r="AC950" s="1"/>
      <c r="AD950" s="8"/>
      <c r="AE950" s="8"/>
      <c r="AF950" s="8"/>
      <c r="AG950" s="8"/>
      <c r="AH950" s="9"/>
      <c r="AI950" s="8"/>
      <c r="AJ950" s="13"/>
      <c r="AK950" s="8"/>
      <c r="AL950" s="8"/>
      <c r="AM950" s="8"/>
      <c r="AN950" s="8"/>
      <c r="AO950" s="7"/>
      <c r="AP950" s="7"/>
      <c r="AQ950" s="7"/>
      <c r="AR950" s="7"/>
      <c r="AS950" s="7"/>
      <c r="AT950" s="7"/>
      <c r="AU950" s="8"/>
      <c r="AV950" s="8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7"/>
      <c r="BV950" s="7"/>
      <c r="BW950" s="8"/>
      <c r="BX950" s="8"/>
      <c r="BY950" s="8"/>
      <c r="BZ950" s="8"/>
      <c r="CA950" s="8"/>
      <c r="CC950" s="8"/>
      <c r="CE950" s="7"/>
      <c r="CF950" s="8"/>
      <c r="CG950" s="8"/>
      <c r="CH950" s="8"/>
      <c r="CI950" s="8"/>
      <c r="CJ950" s="8"/>
    </row>
    <row r="951" spans="1:88" x14ac:dyDescent="0.3">
      <c r="A951" s="1" t="s">
        <v>2949</v>
      </c>
      <c r="B951" s="1"/>
      <c r="C951" s="1" t="s">
        <v>1878</v>
      </c>
      <c r="D951" s="1"/>
      <c r="E951" s="1"/>
      <c r="F951" s="1"/>
      <c r="G951" s="1"/>
      <c r="H951" s="1">
        <v>21818.77</v>
      </c>
      <c r="I951" s="1">
        <v>1.42</v>
      </c>
      <c r="J951" s="12">
        <v>1687.32</v>
      </c>
      <c r="K951" s="5">
        <v>1289.28</v>
      </c>
      <c r="L951" s="5">
        <v>2608.3000000000002</v>
      </c>
      <c r="M951" s="13">
        <f t="shared" si="29"/>
        <v>1.422835276683343E-2</v>
      </c>
      <c r="N951" s="13">
        <v>1.396567472717658E-2</v>
      </c>
      <c r="O951" s="13">
        <v>9.7665275177982735E-3</v>
      </c>
      <c r="P951" s="13">
        <v>7.0073161785997318E-3</v>
      </c>
      <c r="Q951" s="7"/>
      <c r="R951" s="8"/>
      <c r="S951" s="8"/>
      <c r="T951" s="8"/>
      <c r="U951" s="8"/>
      <c r="V951" s="13"/>
      <c r="W951" s="14"/>
      <c r="X951" s="1"/>
      <c r="Y951" s="1"/>
      <c r="Z951" s="1"/>
      <c r="AA951" s="1"/>
      <c r="AB951" s="1"/>
      <c r="AC951" s="1"/>
      <c r="AD951" s="8"/>
      <c r="AE951" s="8"/>
      <c r="AF951" s="8"/>
      <c r="AG951" s="8"/>
      <c r="AH951" s="9"/>
      <c r="AI951" s="8"/>
      <c r="AJ951" s="13"/>
      <c r="AK951" s="8"/>
      <c r="AL951" s="8"/>
      <c r="AM951" s="8"/>
      <c r="AN951" s="8"/>
      <c r="AO951" s="7"/>
      <c r="AP951" s="7"/>
      <c r="AQ951" s="7"/>
      <c r="AR951" s="7"/>
      <c r="AS951" s="7"/>
      <c r="AT951" s="7"/>
      <c r="AU951" s="8"/>
      <c r="AV951" s="8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7"/>
      <c r="BV951" s="7"/>
      <c r="BW951" s="8"/>
      <c r="BX951" s="8"/>
      <c r="BY951" s="8"/>
      <c r="BZ951" s="8"/>
      <c r="CA951" s="8"/>
      <c r="CC951" s="8"/>
      <c r="CE951" s="7"/>
      <c r="CF951" s="8"/>
      <c r="CG951" s="8"/>
      <c r="CH951" s="8"/>
      <c r="CI951" s="8"/>
      <c r="CJ951" s="8"/>
    </row>
    <row r="952" spans="1:88" x14ac:dyDescent="0.3">
      <c r="A952" s="1" t="s">
        <v>2950</v>
      </c>
      <c r="B952" s="1"/>
      <c r="C952" s="1" t="s">
        <v>1878</v>
      </c>
      <c r="D952" s="1"/>
      <c r="E952" s="1"/>
      <c r="F952" s="1"/>
      <c r="G952" s="1"/>
      <c r="H952" s="1">
        <v>21395.01</v>
      </c>
      <c r="I952" s="1">
        <v>-1.94</v>
      </c>
      <c r="J952" s="12">
        <v>1642.94</v>
      </c>
      <c r="K952" s="5">
        <v>1280.93</v>
      </c>
      <c r="L952" s="5">
        <v>2604.7199999999998</v>
      </c>
      <c r="M952" s="13">
        <f t="shared" si="29"/>
        <v>-1.9421809753712105E-2</v>
      </c>
      <c r="N952" s="13">
        <v>-2.6302064812839254E-2</v>
      </c>
      <c r="O952" s="13">
        <v>-6.4764829982625338E-3</v>
      </c>
      <c r="P952" s="13">
        <v>-1.3725415021279552E-3</v>
      </c>
      <c r="Q952" s="7"/>
      <c r="R952" s="8"/>
      <c r="S952" s="8"/>
      <c r="T952" s="8"/>
      <c r="U952" s="8"/>
      <c r="V952" s="13"/>
      <c r="W952" s="14"/>
      <c r="X952" s="1"/>
      <c r="Y952" s="1"/>
      <c r="Z952" s="1"/>
      <c r="AA952" s="1"/>
      <c r="AB952" s="1"/>
      <c r="AC952" s="1"/>
      <c r="AD952" s="8"/>
      <c r="AE952" s="8"/>
      <c r="AF952" s="8"/>
      <c r="AG952" s="8"/>
      <c r="AH952" s="9"/>
      <c r="AI952" s="8"/>
      <c r="AJ952" s="13"/>
      <c r="AK952" s="8"/>
      <c r="AL952" s="8"/>
      <c r="AM952" s="8"/>
      <c r="AN952" s="8"/>
      <c r="AO952" s="7"/>
      <c r="AP952" s="7"/>
      <c r="AQ952" s="7"/>
      <c r="AR952" s="7"/>
      <c r="AS952" s="7"/>
      <c r="AT952" s="7"/>
      <c r="AU952" s="8"/>
      <c r="AV952" s="8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7"/>
      <c r="BV952" s="7"/>
      <c r="BW952" s="8"/>
      <c r="BX952" s="8"/>
      <c r="BY952" s="8"/>
      <c r="BZ952" s="8"/>
      <c r="CA952" s="8"/>
      <c r="CC952" s="8"/>
      <c r="CE952" s="7"/>
      <c r="CF952" s="8"/>
      <c r="CG952" s="8"/>
      <c r="CH952" s="8"/>
      <c r="CI952" s="8"/>
      <c r="CJ952" s="8"/>
    </row>
    <row r="953" spans="1:88" x14ac:dyDescent="0.3">
      <c r="A953" s="1" t="s">
        <v>2951</v>
      </c>
      <c r="B953" s="1"/>
      <c r="C953" s="1" t="s">
        <v>1878</v>
      </c>
      <c r="D953" s="1"/>
      <c r="E953" s="1"/>
      <c r="F953" s="1"/>
      <c r="G953" s="1"/>
      <c r="H953" s="1">
        <v>21213.89</v>
      </c>
      <c r="I953" s="1">
        <v>-0.85</v>
      </c>
      <c r="J953" s="12">
        <v>1621.53</v>
      </c>
      <c r="K953" s="5">
        <v>1279</v>
      </c>
      <c r="L953" s="5">
        <v>2595.7600000000002</v>
      </c>
      <c r="M953" s="13">
        <f t="shared" si="29"/>
        <v>-8.4655253725050006E-3</v>
      </c>
      <c r="N953" s="13">
        <v>-1.3031516671333176E-2</v>
      </c>
      <c r="O953" s="13">
        <v>-1.506717775366373E-3</v>
      </c>
      <c r="P953" s="13">
        <v>-3.4399090881167549E-3</v>
      </c>
      <c r="Q953" s="7"/>
      <c r="R953" s="8"/>
      <c r="S953" s="8"/>
      <c r="T953" s="8"/>
      <c r="U953" s="8"/>
      <c r="V953" s="13"/>
      <c r="W953" s="14"/>
      <c r="X953" s="1"/>
      <c r="Y953" s="1"/>
      <c r="Z953" s="1"/>
      <c r="AA953" s="1"/>
      <c r="AB953" s="1"/>
      <c r="AC953" s="1"/>
      <c r="AD953" s="8"/>
      <c r="AE953" s="8"/>
      <c r="AF953" s="8"/>
      <c r="AG953" s="8"/>
      <c r="AH953" s="9"/>
      <c r="AI953" s="8"/>
      <c r="AJ953" s="13"/>
      <c r="AK953" s="8"/>
      <c r="AL953" s="8"/>
      <c r="AM953" s="8"/>
      <c r="AN953" s="8"/>
      <c r="AO953" s="7"/>
      <c r="AP953" s="7"/>
      <c r="AQ953" s="7"/>
      <c r="AR953" s="7"/>
      <c r="AS953" s="7"/>
      <c r="AT953" s="7"/>
      <c r="AU953" s="8"/>
      <c r="AV953" s="8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7"/>
      <c r="BV953" s="7"/>
      <c r="BW953" s="8"/>
      <c r="BX953" s="8"/>
      <c r="BY953" s="8"/>
      <c r="BZ953" s="8"/>
      <c r="CA953" s="8"/>
      <c r="CC953" s="8"/>
      <c r="CE953" s="7"/>
      <c r="CF953" s="8"/>
      <c r="CG953" s="8"/>
      <c r="CH953" s="8"/>
      <c r="CI953" s="8"/>
      <c r="CJ953" s="8"/>
    </row>
    <row r="954" spans="1:88" x14ac:dyDescent="0.3">
      <c r="A954" s="1" t="s">
        <v>2952</v>
      </c>
      <c r="B954" s="1"/>
      <c r="C954" s="1" t="s">
        <v>1878</v>
      </c>
      <c r="D954" s="1"/>
      <c r="E954" s="1"/>
      <c r="F954" s="1"/>
      <c r="G954" s="1"/>
      <c r="H954" s="1">
        <v>21080.52</v>
      </c>
      <c r="I954" s="1">
        <v>-0.63</v>
      </c>
      <c r="J954" s="12">
        <v>1610.19</v>
      </c>
      <c r="K954" s="5">
        <v>1279.2</v>
      </c>
      <c r="L954" s="5">
        <v>2619.04</v>
      </c>
      <c r="M954" s="13">
        <f t="shared" si="29"/>
        <v>-6.2869186179431713E-3</v>
      </c>
      <c r="N954" s="13">
        <v>-6.9933951268246197E-3</v>
      </c>
      <c r="O954" s="13">
        <v>1.5637216575448143E-4</v>
      </c>
      <c r="P954" s="13">
        <v>8.9684716614786275E-3</v>
      </c>
      <c r="Q954" s="7"/>
      <c r="R954" s="8"/>
      <c r="S954" s="8"/>
      <c r="T954" s="8"/>
      <c r="U954" s="8"/>
      <c r="V954" s="13"/>
      <c r="W954" s="14"/>
      <c r="X954" s="1"/>
      <c r="Y954" s="1"/>
      <c r="Z954" s="1"/>
      <c r="AA954" s="1"/>
      <c r="AB954" s="1"/>
      <c r="AC954" s="1"/>
      <c r="AD954" s="8"/>
      <c r="AE954" s="8"/>
      <c r="AF954" s="8"/>
      <c r="AG954" s="8"/>
      <c r="AH954" s="9"/>
      <c r="AI954" s="8"/>
      <c r="AJ954" s="13"/>
      <c r="AK954" s="8"/>
      <c r="AL954" s="8"/>
      <c r="AM954" s="8"/>
      <c r="AN954" s="8"/>
      <c r="AO954" s="7"/>
      <c r="AP954" s="7"/>
      <c r="AQ954" s="7"/>
      <c r="AR954" s="7"/>
      <c r="AS954" s="7"/>
      <c r="AT954" s="7"/>
      <c r="AU954" s="8"/>
      <c r="AV954" s="8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7"/>
      <c r="BV954" s="7"/>
      <c r="BW954" s="8"/>
      <c r="BX954" s="8"/>
      <c r="BY954" s="8"/>
      <c r="BZ954" s="8"/>
      <c r="CA954" s="8"/>
      <c r="CC954" s="8"/>
      <c r="CE954" s="7"/>
      <c r="CF954" s="8"/>
      <c r="CG954" s="8"/>
      <c r="CH954" s="8"/>
      <c r="CI954" s="8"/>
      <c r="CJ954" s="8"/>
    </row>
    <row r="955" spans="1:88" x14ac:dyDescent="0.3">
      <c r="A955" s="1" t="s">
        <v>2953</v>
      </c>
      <c r="B955" s="1"/>
      <c r="C955" s="1" t="s">
        <v>1878</v>
      </c>
      <c r="D955" s="1"/>
      <c r="E955" s="1"/>
      <c r="F955" s="1"/>
      <c r="G955" s="1"/>
      <c r="H955" s="1">
        <v>20632.650000000001</v>
      </c>
      <c r="I955" s="1">
        <v>-2.12</v>
      </c>
      <c r="J955" s="12">
        <v>1568.35</v>
      </c>
      <c r="K955" s="5">
        <v>1266.98</v>
      </c>
      <c r="L955" s="5">
        <v>2581.85</v>
      </c>
      <c r="M955" s="13">
        <f t="shared" si="29"/>
        <v>-2.1245680846582515E-2</v>
      </c>
      <c r="N955" s="13">
        <v>-2.5984511144647615E-2</v>
      </c>
      <c r="O955" s="13">
        <v>-9.552845528455256E-3</v>
      </c>
      <c r="P955" s="13">
        <v>-1.4199859490500399E-2</v>
      </c>
      <c r="Q955" s="7"/>
      <c r="R955" s="8"/>
      <c r="S955" s="8"/>
      <c r="T955" s="8"/>
      <c r="U955" s="8"/>
      <c r="V955" s="13"/>
      <c r="W955" s="14"/>
      <c r="X955" s="1"/>
      <c r="Y955" s="1"/>
      <c r="Z955" s="1"/>
      <c r="AA955" s="1"/>
      <c r="AB955" s="1"/>
      <c r="AC955" s="1"/>
      <c r="AD955" s="8"/>
      <c r="AE955" s="8"/>
      <c r="AF955" s="8"/>
      <c r="AG955" s="8"/>
      <c r="AH955" s="9"/>
      <c r="AI955" s="8"/>
      <c r="AJ955" s="13"/>
      <c r="AK955" s="8"/>
      <c r="AL955" s="8"/>
      <c r="AM955" s="8"/>
      <c r="AN955" s="8"/>
      <c r="AO955" s="7"/>
      <c r="AP955" s="7"/>
      <c r="AQ955" s="7"/>
      <c r="AR955" s="7"/>
      <c r="AS955" s="7"/>
      <c r="AT955" s="7"/>
      <c r="AU955" s="8"/>
      <c r="AV955" s="8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7"/>
      <c r="BV955" s="7"/>
      <c r="BW955" s="8"/>
      <c r="BX955" s="8"/>
      <c r="BY955" s="8"/>
      <c r="BZ955" s="8"/>
      <c r="CA955" s="8"/>
      <c r="CC955" s="8"/>
      <c r="CE955" s="7"/>
      <c r="CF955" s="8"/>
      <c r="CG955" s="8"/>
      <c r="CH955" s="8"/>
      <c r="CI955" s="8"/>
      <c r="CJ955" s="8"/>
    </row>
    <row r="956" spans="1:88" x14ac:dyDescent="0.3">
      <c r="A956" s="1" t="s">
        <v>2954</v>
      </c>
      <c r="B956" s="1"/>
      <c r="C956" s="1" t="s">
        <v>1878</v>
      </c>
      <c r="D956" s="1"/>
      <c r="E956" s="1"/>
      <c r="F956" s="1"/>
      <c r="G956" s="1"/>
      <c r="H956" s="1">
        <v>20318.41</v>
      </c>
      <c r="I956" s="1">
        <v>-1.52</v>
      </c>
      <c r="J956" s="12">
        <v>1538.12</v>
      </c>
      <c r="K956" s="5">
        <v>1258.3</v>
      </c>
      <c r="L956" s="5">
        <v>2567.85</v>
      </c>
      <c r="M956" s="13">
        <f t="shared" si="29"/>
        <v>-1.5230229757205338E-2</v>
      </c>
      <c r="N956" s="13">
        <v>-1.9275034271686864E-2</v>
      </c>
      <c r="O956" s="13">
        <v>-6.8509368735102383E-3</v>
      </c>
      <c r="P956" s="13">
        <v>-5.4224683850727651E-3</v>
      </c>
      <c r="Q956" s="7"/>
      <c r="R956" s="8"/>
      <c r="S956" s="8"/>
      <c r="T956" s="8"/>
      <c r="U956" s="8"/>
      <c r="V956" s="13"/>
      <c r="W956" s="14"/>
      <c r="X956" s="1"/>
      <c r="Y956" s="1"/>
      <c r="Z956" s="1"/>
      <c r="AA956" s="1"/>
      <c r="AB956" s="1"/>
      <c r="AC956" s="1"/>
      <c r="AD956" s="8"/>
      <c r="AE956" s="8"/>
      <c r="AF956" s="8"/>
      <c r="AG956" s="8"/>
      <c r="AH956" s="9"/>
      <c r="AI956" s="8"/>
      <c r="AJ956" s="13"/>
      <c r="AK956" s="8"/>
      <c r="AL956" s="8"/>
      <c r="AM956" s="8"/>
      <c r="AN956" s="8"/>
      <c r="AO956" s="7"/>
      <c r="AP956" s="7"/>
      <c r="AQ956" s="7"/>
      <c r="AR956" s="7"/>
      <c r="AS956" s="7"/>
      <c r="AT956" s="7"/>
      <c r="AU956" s="8"/>
      <c r="AV956" s="8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7"/>
      <c r="BV956" s="7"/>
      <c r="BW956" s="8"/>
      <c r="BX956" s="8"/>
      <c r="BY956" s="8"/>
      <c r="BZ956" s="8"/>
      <c r="CA956" s="8"/>
      <c r="CC956" s="8"/>
      <c r="CE956" s="7"/>
      <c r="CF956" s="8"/>
      <c r="CG956" s="8"/>
      <c r="CH956" s="8"/>
      <c r="CI956" s="8"/>
      <c r="CJ956" s="8"/>
    </row>
    <row r="957" spans="1:88" x14ac:dyDescent="0.3">
      <c r="A957" s="1" t="s">
        <v>2955</v>
      </c>
      <c r="B957" s="1"/>
      <c r="C957" s="1" t="s">
        <v>1878</v>
      </c>
      <c r="D957" s="1"/>
      <c r="E957" s="1"/>
      <c r="F957" s="1"/>
      <c r="G957" s="1"/>
      <c r="H957" s="1">
        <v>20339.87</v>
      </c>
      <c r="I957" s="1">
        <v>0.11</v>
      </c>
      <c r="J957" s="12">
        <v>1546.55</v>
      </c>
      <c r="K957" s="5">
        <v>1249.53</v>
      </c>
      <c r="L957" s="5">
        <v>2535.9499999999998</v>
      </c>
      <c r="M957" s="13">
        <f t="shared" si="29"/>
        <v>1.0561850066024281E-3</v>
      </c>
      <c r="N957" s="13">
        <v>5.4807167191117667E-3</v>
      </c>
      <c r="O957" s="13">
        <v>-6.9697210522132735E-3</v>
      </c>
      <c r="P957" s="13">
        <v>-1.2422844013474377E-2</v>
      </c>
      <c r="Q957" s="7"/>
      <c r="R957" s="8"/>
      <c r="S957" s="8"/>
      <c r="T957" s="8"/>
      <c r="U957" s="8"/>
      <c r="V957" s="13"/>
      <c r="W957" s="14"/>
      <c r="X957" s="1"/>
      <c r="Y957" s="1"/>
      <c r="Z957" s="1"/>
      <c r="AA957" s="1"/>
      <c r="AB957" s="1"/>
      <c r="AC957" s="1"/>
      <c r="AD957" s="8"/>
      <c r="AE957" s="8"/>
      <c r="AF957" s="8"/>
      <c r="AG957" s="8"/>
      <c r="AH957" s="9"/>
      <c r="AI957" s="8"/>
      <c r="AJ957" s="13"/>
      <c r="AK957" s="8"/>
      <c r="AL957" s="8"/>
      <c r="AM957" s="8"/>
      <c r="AN957" s="8"/>
      <c r="AO957" s="7"/>
      <c r="AP957" s="7"/>
      <c r="AQ957" s="7"/>
      <c r="AR957" s="7"/>
      <c r="AS957" s="7"/>
      <c r="AT957" s="7"/>
      <c r="AU957" s="8"/>
      <c r="AV957" s="8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7"/>
      <c r="BV957" s="7"/>
      <c r="BW957" s="8"/>
      <c r="BX957" s="8"/>
      <c r="BY957" s="8"/>
      <c r="BZ957" s="8"/>
      <c r="CA957" s="8"/>
      <c r="CC957" s="8"/>
      <c r="CE957" s="7"/>
      <c r="CF957" s="8"/>
      <c r="CG957" s="8"/>
      <c r="CH957" s="8"/>
      <c r="CI957" s="8"/>
      <c r="CJ957" s="8"/>
    </row>
    <row r="958" spans="1:88" x14ac:dyDescent="0.3">
      <c r="A958" s="1" t="s">
        <v>2956</v>
      </c>
      <c r="B958" s="1"/>
      <c r="C958" s="1" t="s">
        <v>1878</v>
      </c>
      <c r="D958" s="1"/>
      <c r="E958" s="1"/>
      <c r="F958" s="1"/>
      <c r="G958" s="1"/>
      <c r="H958" s="1">
        <v>20214.77</v>
      </c>
      <c r="I958" s="1">
        <v>-0.62</v>
      </c>
      <c r="J958" s="12">
        <v>1534.19</v>
      </c>
      <c r="K958" s="5">
        <v>1248.1199999999999</v>
      </c>
      <c r="L958" s="5">
        <v>2540.35</v>
      </c>
      <c r="M958" s="13">
        <f t="shared" si="29"/>
        <v>-6.1504817877399143E-3</v>
      </c>
      <c r="N958" s="13">
        <v>-7.9919821538262381E-3</v>
      </c>
      <c r="O958" s="13">
        <v>-1.128424287532126E-3</v>
      </c>
      <c r="P958" s="13">
        <v>1.7350499812693876E-3</v>
      </c>
      <c r="Q958" s="7"/>
      <c r="R958" s="8"/>
      <c r="S958" s="8"/>
      <c r="T958" s="8"/>
      <c r="U958" s="8"/>
      <c r="V958" s="13"/>
      <c r="W958" s="14"/>
      <c r="X958" s="1"/>
      <c r="Y958" s="1"/>
      <c r="Z958" s="1"/>
      <c r="AA958" s="1"/>
      <c r="AB958" s="1"/>
      <c r="AC958" s="1"/>
      <c r="AD958" s="8"/>
      <c r="AE958" s="8"/>
      <c r="AF958" s="8"/>
      <c r="AG958" s="8"/>
      <c r="AH958" s="9"/>
      <c r="AI958" s="8"/>
      <c r="AJ958" s="13"/>
      <c r="AK958" s="8"/>
      <c r="AL958" s="8"/>
      <c r="AM958" s="8"/>
      <c r="AN958" s="8"/>
      <c r="AO958" s="7"/>
      <c r="AP958" s="7"/>
      <c r="AQ958" s="7"/>
      <c r="AR958" s="7"/>
      <c r="AS958" s="7"/>
      <c r="AT958" s="7"/>
      <c r="AU958" s="8"/>
      <c r="AV958" s="8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7"/>
      <c r="BV958" s="7"/>
      <c r="BW958" s="8"/>
      <c r="BX958" s="8"/>
      <c r="BY958" s="8"/>
      <c r="BZ958" s="8"/>
      <c r="CA958" s="8"/>
      <c r="CC958" s="8"/>
      <c r="CE958" s="7"/>
      <c r="CF958" s="8"/>
      <c r="CG958" s="8"/>
      <c r="CH958" s="8"/>
      <c r="CI958" s="8"/>
      <c r="CJ958" s="8"/>
    </row>
    <row r="959" spans="1:88" x14ac:dyDescent="0.3">
      <c r="A959" s="1" t="s">
        <v>2957</v>
      </c>
      <c r="B959" s="1"/>
      <c r="C959" s="1" t="s">
        <v>1878</v>
      </c>
      <c r="D959" s="1"/>
      <c r="E959" s="1"/>
      <c r="F959" s="1"/>
      <c r="G959" s="1"/>
      <c r="H959" s="1">
        <v>19948.169999999998</v>
      </c>
      <c r="I959" s="1">
        <v>-1.32</v>
      </c>
      <c r="J959" s="12">
        <v>1512.64</v>
      </c>
      <c r="K959" s="5">
        <v>1237.74</v>
      </c>
      <c r="L959" s="5">
        <v>2558.1999999999998</v>
      </c>
      <c r="M959" s="13">
        <f t="shared" si="29"/>
        <v>-1.3188376617691011E-2</v>
      </c>
      <c r="N959" s="13">
        <v>-1.4046500107548598E-2</v>
      </c>
      <c r="O959" s="13">
        <v>-8.3165080280741543E-3</v>
      </c>
      <c r="P959" s="13">
        <v>7.026590824098955E-3</v>
      </c>
      <c r="Q959" s="7"/>
      <c r="R959" s="8"/>
      <c r="S959" s="8"/>
      <c r="T959" s="8"/>
      <c r="U959" s="8"/>
      <c r="V959" s="13"/>
      <c r="W959" s="14"/>
      <c r="X959" s="1"/>
      <c r="Y959" s="1"/>
      <c r="Z959" s="1"/>
      <c r="AA959" s="1"/>
      <c r="AB959" s="1"/>
      <c r="AC959" s="1"/>
      <c r="AD959" s="8"/>
      <c r="AE959" s="8"/>
      <c r="AF959" s="8"/>
      <c r="AG959" s="8"/>
      <c r="AH959" s="9"/>
      <c r="AI959" s="8"/>
      <c r="AJ959" s="13"/>
      <c r="AK959" s="8"/>
      <c r="AL959" s="8"/>
      <c r="AM959" s="8"/>
      <c r="AN959" s="8"/>
      <c r="AO959" s="7"/>
      <c r="AP959" s="7"/>
      <c r="AQ959" s="7"/>
      <c r="AR959" s="7"/>
      <c r="AS959" s="7"/>
      <c r="AT959" s="7"/>
      <c r="AU959" s="8"/>
      <c r="AV959" s="8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7"/>
      <c r="BV959" s="7"/>
      <c r="BW959" s="8"/>
      <c r="BX959" s="8"/>
      <c r="BY959" s="8"/>
      <c r="BZ959" s="8"/>
      <c r="CA959" s="8"/>
      <c r="CC959" s="8"/>
      <c r="CE959" s="7"/>
      <c r="CF959" s="8"/>
      <c r="CG959" s="8"/>
      <c r="CH959" s="8"/>
      <c r="CI959" s="8"/>
      <c r="CJ959" s="8"/>
    </row>
    <row r="960" spans="1:88" x14ac:dyDescent="0.3">
      <c r="A960" s="1" t="s">
        <v>2958</v>
      </c>
      <c r="B960" s="1"/>
      <c r="C960" s="1" t="s">
        <v>1878</v>
      </c>
      <c r="D960" s="1"/>
      <c r="E960" s="1"/>
      <c r="F960" s="1"/>
      <c r="G960" s="1"/>
      <c r="H960" s="1">
        <v>20553.45</v>
      </c>
      <c r="I960" s="1">
        <v>3.03</v>
      </c>
      <c r="J960" s="12">
        <v>1569.08</v>
      </c>
      <c r="K960" s="5">
        <v>1251.19</v>
      </c>
      <c r="L960" s="5">
        <v>2566.65</v>
      </c>
      <c r="M960" s="13">
        <f t="shared" si="29"/>
        <v>3.0342632933246572E-2</v>
      </c>
      <c r="N960" s="13">
        <v>3.7312248783583524E-2</v>
      </c>
      <c r="O960" s="13">
        <v>1.0866579410861776E-2</v>
      </c>
      <c r="P960" s="13">
        <v>3.3031037448207901E-3</v>
      </c>
      <c r="Q960" s="7"/>
      <c r="R960" s="8"/>
      <c r="S960" s="8"/>
      <c r="T960" s="8"/>
      <c r="U960" s="8"/>
      <c r="V960" s="13"/>
      <c r="W960" s="14"/>
      <c r="X960" s="1"/>
      <c r="Y960" s="1"/>
      <c r="Z960" s="1"/>
      <c r="AA960" s="1"/>
      <c r="AB960" s="1"/>
      <c r="AC960" s="1"/>
      <c r="AD960" s="8"/>
      <c r="AE960" s="8"/>
      <c r="AF960" s="8"/>
      <c r="AG960" s="8"/>
      <c r="AH960" s="9"/>
      <c r="AI960" s="8"/>
      <c r="AJ960" s="13"/>
      <c r="AK960" s="8"/>
      <c r="AL960" s="8"/>
      <c r="AM960" s="8"/>
      <c r="AN960" s="8"/>
      <c r="AO960" s="7"/>
      <c r="AP960" s="7"/>
      <c r="AQ960" s="7"/>
      <c r="AR960" s="7"/>
      <c r="AS960" s="7"/>
      <c r="AT960" s="7"/>
      <c r="AU960" s="8"/>
      <c r="AV960" s="8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7"/>
      <c r="BV960" s="7"/>
      <c r="BW960" s="8"/>
      <c r="BX960" s="8"/>
      <c r="BY960" s="8"/>
      <c r="BZ960" s="8"/>
      <c r="CA960" s="8"/>
      <c r="CC960" s="8"/>
      <c r="CE960" s="7"/>
      <c r="CF960" s="8"/>
      <c r="CG960" s="8"/>
      <c r="CH960" s="8"/>
      <c r="CI960" s="8"/>
      <c r="CJ960" s="8"/>
    </row>
    <row r="961" spans="1:88" x14ac:dyDescent="0.3">
      <c r="A961" s="1" t="s">
        <v>2959</v>
      </c>
      <c r="B961" s="1"/>
      <c r="C961" s="1" t="s">
        <v>1878</v>
      </c>
      <c r="D961" s="1"/>
      <c r="E961" s="1"/>
      <c r="F961" s="1"/>
      <c r="G961" s="1"/>
      <c r="H961" s="1">
        <v>20449.96</v>
      </c>
      <c r="I961" s="1">
        <v>-0.5</v>
      </c>
      <c r="J961" s="12">
        <v>1559.42</v>
      </c>
      <c r="K961" s="5">
        <v>1251.6300000000001</v>
      </c>
      <c r="L961" s="5">
        <v>2585.8000000000002</v>
      </c>
      <c r="M961" s="13">
        <f t="shared" si="29"/>
        <v>-5.0351644127871742E-3</v>
      </c>
      <c r="N961" s="13">
        <v>-6.1564738572921218E-3</v>
      </c>
      <c r="O961" s="13">
        <v>3.5166521471552414E-4</v>
      </c>
      <c r="P961" s="13">
        <v>7.4610874096585622E-3</v>
      </c>
      <c r="Q961" s="7"/>
      <c r="R961" s="8"/>
      <c r="S961" s="8"/>
      <c r="T961" s="8"/>
      <c r="U961" s="8"/>
      <c r="V961" s="13"/>
      <c r="W961" s="14"/>
      <c r="X961" s="1"/>
      <c r="Y961" s="1"/>
      <c r="Z961" s="1"/>
      <c r="AA961" s="1"/>
      <c r="AB961" s="1"/>
      <c r="AC961" s="1"/>
      <c r="AD961" s="8"/>
      <c r="AE961" s="8"/>
      <c r="AF961" s="8"/>
      <c r="AG961" s="8"/>
      <c r="AH961" s="9"/>
      <c r="AI961" s="8"/>
      <c r="AJ961" s="13"/>
      <c r="AK961" s="8"/>
      <c r="AL961" s="8"/>
      <c r="AM961" s="8"/>
      <c r="AN961" s="8"/>
      <c r="AO961" s="7"/>
      <c r="AP961" s="7"/>
      <c r="AQ961" s="7"/>
      <c r="AR961" s="7"/>
      <c r="AS961" s="7"/>
      <c r="AT961" s="7"/>
      <c r="AU961" s="8"/>
      <c r="AV961" s="8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7"/>
      <c r="BV961" s="7"/>
      <c r="BW961" s="8"/>
      <c r="BX961" s="8"/>
      <c r="BY961" s="8"/>
      <c r="BZ961" s="8"/>
      <c r="CA961" s="8"/>
      <c r="CC961" s="8"/>
      <c r="CE961" s="7"/>
      <c r="CF961" s="8"/>
      <c r="CG961" s="8"/>
      <c r="CH961" s="8"/>
      <c r="CI961" s="8"/>
      <c r="CJ961" s="8"/>
    </row>
    <row r="962" spans="1:88" x14ac:dyDescent="0.3">
      <c r="A962" s="1" t="s">
        <v>2960</v>
      </c>
      <c r="B962" s="1"/>
      <c r="C962" s="1" t="s">
        <v>1878</v>
      </c>
      <c r="D962" s="1"/>
      <c r="E962" s="1"/>
      <c r="F962" s="1"/>
      <c r="G962" s="1"/>
      <c r="H962" s="1">
        <v>20757.400000000001</v>
      </c>
      <c r="I962" s="1">
        <v>1.5</v>
      </c>
      <c r="J962" s="12">
        <v>1589.74</v>
      </c>
      <c r="K962" s="5">
        <v>1262.57</v>
      </c>
      <c r="L962" s="5">
        <v>2584.73</v>
      </c>
      <c r="M962" s="13">
        <f t="shared" si="29"/>
        <v>1.5033770237203425E-2</v>
      </c>
      <c r="N962" s="13">
        <v>1.94431262905439E-2</v>
      </c>
      <c r="O962" s="13">
        <v>8.7406022546598905E-3</v>
      </c>
      <c r="P962" s="13">
        <v>-4.1379843762090474E-4</v>
      </c>
      <c r="Q962" s="7"/>
      <c r="R962" s="8"/>
      <c r="S962" s="8"/>
      <c r="T962" s="8"/>
      <c r="U962" s="8"/>
      <c r="V962" s="13"/>
      <c r="W962" s="14"/>
      <c r="X962" s="1"/>
      <c r="Y962" s="1"/>
      <c r="Z962" s="1"/>
      <c r="AA962" s="1"/>
      <c r="AB962" s="1"/>
      <c r="AC962" s="1"/>
      <c r="AD962" s="8"/>
      <c r="AE962" s="8"/>
      <c r="AF962" s="8"/>
      <c r="AG962" s="8"/>
      <c r="AH962" s="9"/>
      <c r="AI962" s="8"/>
      <c r="AJ962" s="13"/>
      <c r="AK962" s="8"/>
      <c r="AL962" s="8"/>
      <c r="AM962" s="8"/>
      <c r="AN962" s="8"/>
      <c r="AO962" s="7"/>
      <c r="AP962" s="7"/>
      <c r="AQ962" s="7"/>
      <c r="AR962" s="7"/>
      <c r="AS962" s="7"/>
      <c r="AT962" s="7"/>
      <c r="AU962" s="8"/>
      <c r="AV962" s="8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7"/>
      <c r="BV962" s="7"/>
      <c r="BW962" s="8"/>
      <c r="BX962" s="8"/>
      <c r="BY962" s="8"/>
      <c r="BZ962" s="8"/>
      <c r="CA962" s="8"/>
      <c r="CC962" s="8"/>
      <c r="CE962" s="7"/>
      <c r="CF962" s="8"/>
      <c r="CG962" s="8"/>
      <c r="CH962" s="8"/>
      <c r="CI962" s="8"/>
      <c r="CJ962" s="8"/>
    </row>
    <row r="963" spans="1:88" x14ac:dyDescent="0.3">
      <c r="A963" s="1" t="s">
        <v>2961</v>
      </c>
      <c r="B963" s="1"/>
      <c r="C963" s="1" t="s">
        <v>1878</v>
      </c>
      <c r="D963" s="1"/>
      <c r="E963" s="1"/>
      <c r="F963" s="1"/>
      <c r="G963" s="1"/>
      <c r="H963" s="1">
        <v>20663.72</v>
      </c>
      <c r="I963" s="1">
        <v>-0.45</v>
      </c>
      <c r="J963" s="12">
        <v>1582.01</v>
      </c>
      <c r="K963" s="5">
        <v>1258.1199999999999</v>
      </c>
      <c r="L963" s="5">
        <v>2612.98</v>
      </c>
      <c r="M963" s="13">
        <f t="shared" si="29"/>
        <v>-4.5130893079095014E-3</v>
      </c>
      <c r="N963" s="13">
        <v>-4.8624303345201625E-3</v>
      </c>
      <c r="O963" s="13">
        <v>-3.5245570542623561E-3</v>
      </c>
      <c r="P963" s="13">
        <v>1.0929574849210644E-2</v>
      </c>
      <c r="Q963" s="7"/>
      <c r="R963" s="8"/>
      <c r="S963" s="8"/>
      <c r="T963" s="8"/>
      <c r="U963" s="8"/>
      <c r="V963" s="13"/>
      <c r="W963" s="14"/>
      <c r="X963" s="1"/>
      <c r="Y963" s="1"/>
      <c r="Z963" s="1"/>
      <c r="AA963" s="1"/>
      <c r="AB963" s="1"/>
      <c r="AC963" s="1"/>
      <c r="AD963" s="8"/>
      <c r="AE963" s="8"/>
      <c r="AF963" s="8"/>
      <c r="AG963" s="8"/>
      <c r="AH963" s="9"/>
      <c r="AI963" s="8"/>
      <c r="AJ963" s="13"/>
      <c r="AK963" s="8"/>
      <c r="AL963" s="8"/>
      <c r="AM963" s="8"/>
      <c r="AN963" s="8"/>
      <c r="AO963" s="7"/>
      <c r="AP963" s="7"/>
      <c r="AQ963" s="7"/>
      <c r="AR963" s="7"/>
      <c r="AS963" s="7"/>
      <c r="AT963" s="7"/>
      <c r="AU963" s="8"/>
      <c r="AV963" s="8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7"/>
      <c r="BV963" s="7"/>
      <c r="BW963" s="8"/>
      <c r="BX963" s="8"/>
      <c r="BY963" s="8"/>
      <c r="BZ963" s="8"/>
      <c r="CA963" s="8"/>
      <c r="CC963" s="8"/>
      <c r="CE963" s="7"/>
      <c r="CF963" s="8"/>
      <c r="CG963" s="8"/>
      <c r="CH963" s="8"/>
      <c r="CI963" s="8"/>
      <c r="CJ963" s="8"/>
    </row>
    <row r="964" spans="1:88" x14ac:dyDescent="0.3">
      <c r="A964" s="1" t="s">
        <v>2962</v>
      </c>
      <c r="B964" s="1"/>
      <c r="C964" s="1" t="s">
        <v>1878</v>
      </c>
      <c r="D964" s="1"/>
      <c r="E964" s="1"/>
      <c r="F964" s="1"/>
      <c r="G964" s="1"/>
      <c r="H964" s="1">
        <v>20752.560000000001</v>
      </c>
      <c r="I964" s="1">
        <v>0.43</v>
      </c>
      <c r="J964" s="12">
        <v>1588.99</v>
      </c>
      <c r="K964" s="5">
        <v>1263.3</v>
      </c>
      <c r="L964" s="5">
        <v>2632.46</v>
      </c>
      <c r="M964" s="13">
        <f t="shared" ref="M964:M1027" si="30">H964/H963-1</f>
        <v>4.2993226776204541E-3</v>
      </c>
      <c r="N964" s="13">
        <v>4.4121086465951365E-3</v>
      </c>
      <c r="O964" s="13">
        <v>4.1172543159635477E-3</v>
      </c>
      <c r="P964" s="13">
        <v>7.4550895911946746E-3</v>
      </c>
      <c r="Q964" s="7"/>
      <c r="R964" s="8"/>
      <c r="S964" s="8"/>
      <c r="T964" s="8"/>
      <c r="U964" s="8"/>
      <c r="V964" s="13"/>
      <c r="W964" s="14"/>
      <c r="X964" s="1"/>
      <c r="Y964" s="1"/>
      <c r="Z964" s="1"/>
      <c r="AA964" s="1"/>
      <c r="AB964" s="1"/>
      <c r="AC964" s="1"/>
      <c r="AD964" s="8"/>
      <c r="AE964" s="8"/>
      <c r="AF964" s="8"/>
      <c r="AG964" s="8"/>
      <c r="AH964" s="9"/>
      <c r="AI964" s="8"/>
      <c r="AJ964" s="13"/>
      <c r="AK964" s="8"/>
      <c r="AL964" s="8"/>
      <c r="AM964" s="8"/>
      <c r="AN964" s="8"/>
      <c r="AO964" s="7"/>
      <c r="AP964" s="7"/>
      <c r="AQ964" s="7"/>
      <c r="AR964" s="7"/>
      <c r="AS964" s="7"/>
      <c r="AT964" s="7"/>
      <c r="AU964" s="8"/>
      <c r="AV964" s="8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7"/>
      <c r="BV964" s="7"/>
      <c r="BW964" s="8"/>
      <c r="BX964" s="8"/>
      <c r="BY964" s="8"/>
      <c r="BZ964" s="8"/>
      <c r="CA964" s="8"/>
      <c r="CC964" s="8"/>
      <c r="CE964" s="7"/>
      <c r="CF964" s="8"/>
      <c r="CG964" s="8"/>
      <c r="CH964" s="8"/>
      <c r="CI964" s="8"/>
      <c r="CJ964" s="8"/>
    </row>
    <row r="965" spans="1:88" x14ac:dyDescent="0.3">
      <c r="A965" s="1" t="s">
        <v>2963</v>
      </c>
      <c r="B965" s="1"/>
      <c r="C965" s="1" t="s">
        <v>1878</v>
      </c>
      <c r="D965" s="1"/>
      <c r="E965" s="1"/>
      <c r="F965" s="1"/>
      <c r="G965" s="1"/>
      <c r="H965" s="1">
        <v>20413.759999999998</v>
      </c>
      <c r="I965" s="1">
        <v>-1.63</v>
      </c>
      <c r="J965" s="12">
        <v>1554.61</v>
      </c>
      <c r="K965" s="5">
        <v>1258.48</v>
      </c>
      <c r="L965" s="5">
        <v>2631.11</v>
      </c>
      <c r="M965" s="13">
        <f t="shared" si="30"/>
        <v>-1.6325696685131952E-2</v>
      </c>
      <c r="N965" s="13">
        <v>-2.1636385376874734E-2</v>
      </c>
      <c r="O965" s="13">
        <v>-3.8154041003719552E-3</v>
      </c>
      <c r="P965" s="13">
        <v>-5.1282830508336819E-4</v>
      </c>
      <c r="Q965" s="7"/>
      <c r="R965" s="8"/>
      <c r="S965" s="8"/>
      <c r="T965" s="8"/>
      <c r="U965" s="8"/>
      <c r="V965" s="13"/>
      <c r="W965" s="14"/>
      <c r="X965" s="1"/>
      <c r="Y965" s="1"/>
      <c r="Z965" s="1"/>
      <c r="AA965" s="1"/>
      <c r="AB965" s="1"/>
      <c r="AC965" s="1"/>
      <c r="AD965" s="8"/>
      <c r="AE965" s="8"/>
      <c r="AF965" s="8"/>
      <c r="AG965" s="8"/>
      <c r="AH965" s="9"/>
      <c r="AI965" s="8"/>
      <c r="AJ965" s="13"/>
      <c r="AK965" s="8"/>
      <c r="AL965" s="8"/>
      <c r="AM965" s="8"/>
      <c r="AN965" s="8"/>
      <c r="AO965" s="7"/>
      <c r="AP965" s="7"/>
      <c r="AQ965" s="7"/>
      <c r="AR965" s="7"/>
      <c r="AS965" s="7"/>
      <c r="AT965" s="7"/>
      <c r="AU965" s="8"/>
      <c r="AV965" s="8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7"/>
      <c r="BV965" s="7"/>
      <c r="BW965" s="8"/>
      <c r="BX965" s="8"/>
      <c r="BY965" s="8"/>
      <c r="BZ965" s="8"/>
      <c r="CA965" s="8"/>
      <c r="CC965" s="8"/>
      <c r="CE965" s="7"/>
      <c r="CF965" s="8"/>
      <c r="CG965" s="8"/>
      <c r="CH965" s="8"/>
      <c r="CI965" s="8"/>
      <c r="CJ965" s="8"/>
    </row>
    <row r="966" spans="1:88" x14ac:dyDescent="0.3">
      <c r="A966" s="1" t="s">
        <v>2964</v>
      </c>
      <c r="B966" s="1"/>
      <c r="C966" s="1" t="s">
        <v>1878</v>
      </c>
      <c r="D966" s="1"/>
      <c r="E966" s="1"/>
      <c r="F966" s="1"/>
      <c r="G966" s="1"/>
      <c r="H966" s="1">
        <v>20399.03</v>
      </c>
      <c r="I966" s="1">
        <v>-7.0000000000000007E-2</v>
      </c>
      <c r="J966" s="12">
        <v>1555.9</v>
      </c>
      <c r="K966" s="5">
        <v>1253.83</v>
      </c>
      <c r="L966" s="5">
        <v>2655.66</v>
      </c>
      <c r="M966" s="13">
        <f t="shared" si="30"/>
        <v>-7.2157211606282967E-4</v>
      </c>
      <c r="N966" s="13">
        <v>8.2979010813022391E-4</v>
      </c>
      <c r="O966" s="13">
        <v>-3.6949335706567554E-3</v>
      </c>
      <c r="P966" s="13">
        <v>9.3306627240974382E-3</v>
      </c>
      <c r="Q966" s="7"/>
      <c r="R966" s="8"/>
      <c r="S966" s="8"/>
      <c r="T966" s="8"/>
      <c r="U966" s="8"/>
      <c r="V966" s="13"/>
      <c r="W966" s="14"/>
      <c r="X966" s="1"/>
      <c r="Y966" s="1"/>
      <c r="Z966" s="1"/>
      <c r="AA966" s="1"/>
      <c r="AB966" s="1"/>
      <c r="AC966" s="1"/>
      <c r="AD966" s="8"/>
      <c r="AE966" s="8"/>
      <c r="AF966" s="8"/>
      <c r="AG966" s="8"/>
      <c r="AH966" s="9"/>
      <c r="AI966" s="8"/>
      <c r="AJ966" s="13"/>
      <c r="AK966" s="8"/>
      <c r="AL966" s="8"/>
      <c r="AM966" s="8"/>
      <c r="AN966" s="8"/>
      <c r="AO966" s="7"/>
      <c r="AP966" s="7"/>
      <c r="AQ966" s="7"/>
      <c r="AR966" s="7"/>
      <c r="AS966" s="7"/>
      <c r="AT966" s="7"/>
      <c r="AU966" s="8"/>
      <c r="AV966" s="8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7"/>
      <c r="BV966" s="7"/>
      <c r="BW966" s="8"/>
      <c r="BX966" s="8"/>
      <c r="BY966" s="8"/>
      <c r="BZ966" s="8"/>
      <c r="CA966" s="8"/>
      <c r="CC966" s="8"/>
      <c r="CE966" s="7"/>
      <c r="CF966" s="8"/>
      <c r="CG966" s="8"/>
      <c r="CH966" s="8"/>
      <c r="CI966" s="8"/>
      <c r="CJ966" s="8"/>
    </row>
    <row r="967" spans="1:88" x14ac:dyDescent="0.3">
      <c r="A967" s="1" t="s">
        <v>2965</v>
      </c>
      <c r="B967" s="1"/>
      <c r="C967" s="1" t="s">
        <v>1878</v>
      </c>
      <c r="D967" s="1"/>
      <c r="E967" s="1"/>
      <c r="F967" s="1"/>
      <c r="G967" s="1"/>
      <c r="H967" s="1">
        <v>20647.55</v>
      </c>
      <c r="I967" s="1">
        <v>1.22</v>
      </c>
      <c r="J967" s="12">
        <v>1579.51</v>
      </c>
      <c r="K967" s="5">
        <v>1255.06</v>
      </c>
      <c r="L967" s="5">
        <v>2648.59</v>
      </c>
      <c r="M967" s="13">
        <f t="shared" si="30"/>
        <v>1.2182932227659871E-2</v>
      </c>
      <c r="N967" s="13">
        <v>1.5174497075647553E-2</v>
      </c>
      <c r="O967" s="13">
        <v>9.8099423366804217E-4</v>
      </c>
      <c r="P967" s="13">
        <v>-2.6622383889502998E-3</v>
      </c>
      <c r="Q967" s="7"/>
      <c r="R967" s="8"/>
      <c r="S967" s="8"/>
      <c r="T967" s="8"/>
      <c r="U967" s="8"/>
      <c r="V967" s="13"/>
      <c r="W967" s="14"/>
      <c r="X967" s="1"/>
      <c r="Y967" s="1"/>
      <c r="Z967" s="1"/>
      <c r="AA967" s="1"/>
      <c r="AB967" s="1"/>
      <c r="AC967" s="1"/>
      <c r="AD967" s="8"/>
      <c r="AE967" s="8"/>
      <c r="AF967" s="8"/>
      <c r="AG967" s="8"/>
      <c r="AH967" s="9"/>
      <c r="AI967" s="8"/>
      <c r="AJ967" s="13"/>
      <c r="AK967" s="8"/>
      <c r="AL967" s="8"/>
      <c r="AM967" s="8"/>
      <c r="AN967" s="8"/>
      <c r="AO967" s="7"/>
      <c r="AP967" s="7"/>
      <c r="AQ967" s="7"/>
      <c r="AR967" s="7"/>
      <c r="AS967" s="7"/>
      <c r="AT967" s="7"/>
      <c r="AU967" s="8"/>
      <c r="AV967" s="8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7"/>
      <c r="BV967" s="7"/>
      <c r="BW967" s="8"/>
      <c r="BX967" s="8"/>
      <c r="BY967" s="8"/>
      <c r="BZ967" s="8"/>
      <c r="CA967" s="8"/>
      <c r="CC967" s="8"/>
      <c r="CE967" s="7"/>
      <c r="CF967" s="8"/>
      <c r="CG967" s="8"/>
      <c r="CH967" s="8"/>
      <c r="CI967" s="8"/>
      <c r="CJ967" s="8"/>
    </row>
    <row r="968" spans="1:88" x14ac:dyDescent="0.3">
      <c r="A968" s="1" t="s">
        <v>2966</v>
      </c>
      <c r="B968" s="1"/>
      <c r="C968" s="1" t="s">
        <v>1878</v>
      </c>
      <c r="D968" s="1"/>
      <c r="E968" s="1"/>
      <c r="F968" s="1"/>
      <c r="G968" s="1"/>
      <c r="H968" s="1">
        <v>20602.63</v>
      </c>
      <c r="I968" s="1">
        <v>-0.22</v>
      </c>
      <c r="J968" s="12">
        <v>1572.37</v>
      </c>
      <c r="K968" s="5">
        <v>1261.52</v>
      </c>
      <c r="L968" s="5">
        <v>2668.85</v>
      </c>
      <c r="M968" s="13">
        <f t="shared" si="30"/>
        <v>-2.1755607808189303E-3</v>
      </c>
      <c r="N968" s="13">
        <v>-4.5203892346361574E-3</v>
      </c>
      <c r="O968" s="13">
        <v>5.1471642789986394E-3</v>
      </c>
      <c r="P968" s="13">
        <v>7.6493530520012065E-3</v>
      </c>
      <c r="Q968" s="7"/>
      <c r="R968" s="8"/>
      <c r="S968" s="8"/>
      <c r="T968" s="8"/>
      <c r="U968" s="8"/>
      <c r="V968" s="13"/>
      <c r="W968" s="14"/>
      <c r="X968" s="1"/>
      <c r="Y968" s="1"/>
      <c r="Z968" s="1"/>
      <c r="AA968" s="1"/>
      <c r="AB968" s="1"/>
      <c r="AC968" s="1"/>
      <c r="AD968" s="8"/>
      <c r="AE968" s="8"/>
      <c r="AF968" s="8"/>
      <c r="AG968" s="8"/>
      <c r="AH968" s="9"/>
      <c r="AI968" s="8"/>
      <c r="AJ968" s="13"/>
      <c r="AK968" s="8"/>
      <c r="AL968" s="8"/>
      <c r="AM968" s="8"/>
      <c r="AN968" s="8"/>
      <c r="AO968" s="7"/>
      <c r="AP968" s="7"/>
      <c r="AQ968" s="7"/>
      <c r="AR968" s="7"/>
      <c r="AS968" s="7"/>
      <c r="AT968" s="7"/>
      <c r="AU968" s="8"/>
      <c r="AV968" s="8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7"/>
      <c r="BV968" s="7"/>
      <c r="BW968" s="8"/>
      <c r="BX968" s="8"/>
      <c r="BY968" s="8"/>
      <c r="BZ968" s="8"/>
      <c r="CA968" s="8"/>
      <c r="CC968" s="8"/>
      <c r="CE968" s="7"/>
      <c r="CF968" s="8"/>
      <c r="CG968" s="8"/>
      <c r="CH968" s="8"/>
      <c r="CI968" s="8"/>
      <c r="CJ968" s="8"/>
    </row>
    <row r="969" spans="1:88" x14ac:dyDescent="0.3">
      <c r="A969" s="1" t="s">
        <v>2967</v>
      </c>
      <c r="B969" s="1"/>
      <c r="C969" s="1" t="s">
        <v>1878</v>
      </c>
      <c r="D969" s="1"/>
      <c r="E969" s="1"/>
      <c r="F969" s="1"/>
      <c r="G969" s="1"/>
      <c r="H969" s="1">
        <v>20691.849999999999</v>
      </c>
      <c r="I969" s="1">
        <v>0.43</v>
      </c>
      <c r="J969" s="12">
        <v>1583.4</v>
      </c>
      <c r="K969" s="5">
        <v>1255.47</v>
      </c>
      <c r="L969" s="5">
        <v>2684</v>
      </c>
      <c r="M969" s="13">
        <f t="shared" si="30"/>
        <v>4.3305150847245955E-3</v>
      </c>
      <c r="N969" s="13">
        <v>7.0148883532503703E-3</v>
      </c>
      <c r="O969" s="13">
        <v>-4.7958018897836796E-3</v>
      </c>
      <c r="P969" s="13">
        <v>5.6766022818817152E-3</v>
      </c>
      <c r="Q969" s="7"/>
      <c r="R969" s="8"/>
      <c r="S969" s="8"/>
      <c r="T969" s="8"/>
      <c r="U969" s="8"/>
      <c r="V969" s="13"/>
      <c r="W969" s="14"/>
      <c r="X969" s="1"/>
      <c r="Y969" s="1"/>
      <c r="Z969" s="1"/>
      <c r="AA969" s="1"/>
      <c r="AB969" s="1"/>
      <c r="AC969" s="1"/>
      <c r="AD969" s="8"/>
      <c r="AE969" s="8"/>
      <c r="AF969" s="8"/>
      <c r="AG969" s="8"/>
      <c r="AH969" s="9"/>
      <c r="AI969" s="8"/>
      <c r="AJ969" s="13"/>
      <c r="AK969" s="8"/>
      <c r="AL969" s="8"/>
      <c r="AM969" s="8"/>
      <c r="AN969" s="8"/>
      <c r="AO969" s="7"/>
      <c r="AP969" s="7"/>
      <c r="AQ969" s="7"/>
      <c r="AR969" s="7"/>
      <c r="AS969" s="7"/>
      <c r="AT969" s="7"/>
      <c r="AU969" s="8"/>
      <c r="AV969" s="8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7"/>
      <c r="BV969" s="7"/>
      <c r="BW969" s="8"/>
      <c r="BX969" s="8"/>
      <c r="BY969" s="8"/>
      <c r="BZ969" s="8"/>
      <c r="CA969" s="8"/>
      <c r="CC969" s="8"/>
      <c r="CE969" s="7"/>
      <c r="CF969" s="8"/>
      <c r="CG969" s="8"/>
      <c r="CH969" s="8"/>
      <c r="CI969" s="8"/>
      <c r="CJ969" s="8"/>
    </row>
    <row r="970" spans="1:88" x14ac:dyDescent="0.3">
      <c r="A970" s="1" t="s">
        <v>2968</v>
      </c>
      <c r="B970" s="1"/>
      <c r="C970" s="1" t="s">
        <v>1878</v>
      </c>
      <c r="D970" s="1"/>
      <c r="E970" s="1"/>
      <c r="F970" s="1"/>
      <c r="G970" s="1"/>
      <c r="H970" s="1">
        <v>20401.72</v>
      </c>
      <c r="I970" s="1">
        <v>-1.4</v>
      </c>
      <c r="J970" s="12">
        <v>1555.63</v>
      </c>
      <c r="K970" s="5">
        <v>1247.81</v>
      </c>
      <c r="L970" s="5">
        <v>2665.51</v>
      </c>
      <c r="M970" s="13">
        <f t="shared" si="30"/>
        <v>-1.4021462556513709E-2</v>
      </c>
      <c r="N970" s="13">
        <v>-1.7538208917519227E-2</v>
      </c>
      <c r="O970" s="13">
        <v>-6.1013007081014425E-3</v>
      </c>
      <c r="P970" s="13">
        <v>-6.8889716840535575E-3</v>
      </c>
      <c r="Q970" s="7"/>
      <c r="R970" s="8"/>
      <c r="S970" s="8"/>
      <c r="T970" s="8"/>
      <c r="U970" s="8"/>
      <c r="V970" s="13"/>
      <c r="W970" s="14"/>
      <c r="X970" s="1"/>
      <c r="Y970" s="1"/>
      <c r="Z970" s="1"/>
      <c r="AA970" s="1"/>
      <c r="AB970" s="1"/>
      <c r="AC970" s="1"/>
      <c r="AD970" s="8"/>
      <c r="AE970" s="8"/>
      <c r="AF970" s="8"/>
      <c r="AG970" s="8"/>
      <c r="AH970" s="9"/>
      <c r="AI970" s="8"/>
      <c r="AJ970" s="13"/>
      <c r="AK970" s="8"/>
      <c r="AL970" s="8"/>
      <c r="AM970" s="8"/>
      <c r="AN970" s="8"/>
      <c r="AO970" s="7"/>
      <c r="AP970" s="7"/>
      <c r="AQ970" s="7"/>
      <c r="AR970" s="7"/>
      <c r="AS970" s="7"/>
      <c r="AT970" s="7"/>
      <c r="AU970" s="8"/>
      <c r="AV970" s="8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7"/>
      <c r="BV970" s="7"/>
      <c r="BW970" s="8"/>
      <c r="BX970" s="8"/>
      <c r="BY970" s="8"/>
      <c r="BZ970" s="8"/>
      <c r="CA970" s="8"/>
      <c r="CC970" s="8"/>
      <c r="CE970" s="7"/>
      <c r="CF970" s="8"/>
      <c r="CG970" s="8"/>
      <c r="CH970" s="8"/>
      <c r="CI970" s="8"/>
      <c r="CJ970" s="8"/>
    </row>
    <row r="971" spans="1:88" x14ac:dyDescent="0.3">
      <c r="A971" s="1" t="s">
        <v>2969</v>
      </c>
      <c r="B971" s="1"/>
      <c r="C971" s="1" t="s">
        <v>1878</v>
      </c>
      <c r="D971" s="1"/>
      <c r="E971" s="1"/>
      <c r="F971" s="1"/>
      <c r="G971" s="1"/>
      <c r="H971" s="1">
        <v>20388.22</v>
      </c>
      <c r="I971" s="1">
        <v>-7.0000000000000007E-2</v>
      </c>
      <c r="J971" s="12">
        <v>1554.16</v>
      </c>
      <c r="K971" s="5">
        <v>1248.8699999999999</v>
      </c>
      <c r="L971" s="5">
        <v>2660.78</v>
      </c>
      <c r="M971" s="13">
        <f t="shared" si="30"/>
        <v>-6.6170891473860127E-4</v>
      </c>
      <c r="N971" s="13">
        <v>-9.4495477716427523E-4</v>
      </c>
      <c r="O971" s="13">
        <v>8.494883035077283E-4</v>
      </c>
      <c r="P971" s="13">
        <v>-1.7745196979189748E-3</v>
      </c>
      <c r="Q971" s="7"/>
      <c r="R971" s="8"/>
      <c r="S971" s="8"/>
      <c r="T971" s="8"/>
      <c r="U971" s="8"/>
      <c r="V971" s="13"/>
      <c r="W971" s="14"/>
      <c r="X971" s="1"/>
      <c r="Y971" s="1"/>
      <c r="Z971" s="1"/>
      <c r="AA971" s="1"/>
      <c r="AB971" s="1"/>
      <c r="AC971" s="1"/>
      <c r="AD971" s="8"/>
      <c r="AE971" s="8"/>
      <c r="AF971" s="8"/>
      <c r="AG971" s="8"/>
      <c r="AH971" s="9"/>
      <c r="AI971" s="8"/>
      <c r="AJ971" s="13"/>
      <c r="AK971" s="8"/>
      <c r="AL971" s="8"/>
      <c r="AM971" s="8"/>
      <c r="AN971" s="8"/>
      <c r="AO971" s="7"/>
      <c r="AP971" s="7"/>
      <c r="AQ971" s="7"/>
      <c r="AR971" s="7"/>
      <c r="AS971" s="7"/>
      <c r="AT971" s="7"/>
      <c r="AU971" s="8"/>
      <c r="AV971" s="8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7"/>
      <c r="BV971" s="7"/>
      <c r="BW971" s="8"/>
      <c r="BX971" s="8"/>
      <c r="BY971" s="8"/>
      <c r="BZ971" s="8"/>
      <c r="CA971" s="8"/>
      <c r="CC971" s="8"/>
      <c r="CE971" s="7"/>
      <c r="CF971" s="8"/>
      <c r="CG971" s="8"/>
      <c r="CH971" s="8"/>
      <c r="CI971" s="8"/>
      <c r="CJ971" s="8"/>
    </row>
    <row r="972" spans="1:88" x14ac:dyDescent="0.3">
      <c r="A972" s="1" t="s">
        <v>2970</v>
      </c>
      <c r="B972" s="1"/>
      <c r="C972" s="1" t="s">
        <v>1878</v>
      </c>
      <c r="D972" s="1"/>
      <c r="E972" s="1"/>
      <c r="F972" s="1"/>
      <c r="G972" s="1"/>
      <c r="H972" s="1">
        <v>20425.080000000002</v>
      </c>
      <c r="I972" s="1">
        <v>0.18</v>
      </c>
      <c r="J972" s="12">
        <v>1557.04</v>
      </c>
      <c r="K972" s="5">
        <v>1248.08</v>
      </c>
      <c r="L972" s="5">
        <v>2658.23</v>
      </c>
      <c r="M972" s="13">
        <f t="shared" si="30"/>
        <v>1.8079067226075551E-3</v>
      </c>
      <c r="N972" s="13">
        <v>1.8530910588354654E-3</v>
      </c>
      <c r="O972" s="13">
        <v>-6.3257184494780461E-4</v>
      </c>
      <c r="P972" s="13">
        <v>-9.5836559204454108E-4</v>
      </c>
      <c r="Q972" s="7"/>
      <c r="R972" s="8"/>
      <c r="S972" s="8"/>
      <c r="T972" s="8"/>
      <c r="U972" s="8"/>
      <c r="V972" s="13"/>
      <c r="W972" s="14"/>
      <c r="X972" s="1"/>
      <c r="Y972" s="1"/>
      <c r="Z972" s="1"/>
      <c r="AA972" s="1"/>
      <c r="AB972" s="1"/>
      <c r="AC972" s="1"/>
      <c r="AD972" s="8"/>
      <c r="AE972" s="8"/>
      <c r="AF972" s="8"/>
      <c r="AG972" s="8"/>
      <c r="AH972" s="9"/>
      <c r="AI972" s="8"/>
      <c r="AJ972" s="13"/>
      <c r="AK972" s="8"/>
      <c r="AL972" s="8"/>
      <c r="AM972" s="8"/>
      <c r="AN972" s="8"/>
      <c r="AO972" s="7"/>
      <c r="AP972" s="7"/>
      <c r="AQ972" s="7"/>
      <c r="AR972" s="7"/>
      <c r="AS972" s="7"/>
      <c r="AT972" s="7"/>
      <c r="AU972" s="8"/>
      <c r="AV972" s="8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7"/>
      <c r="BV972" s="7"/>
      <c r="BW972" s="8"/>
      <c r="BX972" s="8"/>
      <c r="BY972" s="8"/>
      <c r="BZ972" s="8"/>
      <c r="CA972" s="8"/>
      <c r="CC972" s="8"/>
      <c r="CE972" s="7"/>
      <c r="CF972" s="8"/>
      <c r="CG972" s="8"/>
      <c r="CH972" s="8"/>
      <c r="CI972" s="8"/>
      <c r="CJ972" s="8"/>
    </row>
    <row r="973" spans="1:88" x14ac:dyDescent="0.3">
      <c r="A973" s="1" t="s">
        <v>2971</v>
      </c>
      <c r="B973" s="1"/>
      <c r="C973" s="1" t="s">
        <v>1878</v>
      </c>
      <c r="D973" s="1"/>
      <c r="E973" s="1"/>
      <c r="F973" s="1"/>
      <c r="G973" s="1"/>
      <c r="H973" s="1">
        <v>19899.740000000002</v>
      </c>
      <c r="I973" s="1">
        <v>-2.57</v>
      </c>
      <c r="J973" s="12">
        <v>1507.36</v>
      </c>
      <c r="K973" s="5">
        <v>1228.93</v>
      </c>
      <c r="L973" s="5">
        <v>2615.73</v>
      </c>
      <c r="M973" s="13">
        <f t="shared" si="30"/>
        <v>-2.5720339895853539E-2</v>
      </c>
      <c r="N973" s="13">
        <v>-3.1906694754148979E-2</v>
      </c>
      <c r="O973" s="13">
        <v>-1.5343567720017881E-2</v>
      </c>
      <c r="P973" s="13">
        <v>-1.5988082295361972E-2</v>
      </c>
      <c r="Q973" s="7"/>
      <c r="R973" s="8"/>
      <c r="S973" s="8"/>
      <c r="T973" s="8"/>
      <c r="U973" s="8"/>
      <c r="V973" s="13"/>
      <c r="W973" s="14"/>
      <c r="X973" s="1"/>
      <c r="Y973" s="1"/>
      <c r="Z973" s="1"/>
      <c r="AA973" s="1"/>
      <c r="AB973" s="1"/>
      <c r="AC973" s="1"/>
      <c r="AD973" s="8"/>
      <c r="AE973" s="8"/>
      <c r="AF973" s="8"/>
      <c r="AG973" s="8"/>
      <c r="AH973" s="9"/>
      <c r="AI973" s="8"/>
      <c r="AJ973" s="13"/>
      <c r="AK973" s="8"/>
      <c r="AL973" s="8"/>
      <c r="AM973" s="8"/>
      <c r="AN973" s="8"/>
      <c r="AO973" s="7"/>
      <c r="AP973" s="7"/>
      <c r="AQ973" s="7"/>
      <c r="AR973" s="7"/>
      <c r="AS973" s="7"/>
      <c r="AT973" s="7"/>
      <c r="AU973" s="8"/>
      <c r="AV973" s="8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7"/>
      <c r="BV973" s="7"/>
      <c r="BW973" s="8"/>
      <c r="BX973" s="8"/>
      <c r="BY973" s="8"/>
      <c r="BZ973" s="8"/>
      <c r="CA973" s="8"/>
      <c r="CC973" s="8"/>
      <c r="CE973" s="7"/>
      <c r="CF973" s="8"/>
      <c r="CG973" s="8"/>
      <c r="CH973" s="8"/>
      <c r="CI973" s="8"/>
      <c r="CJ973" s="8"/>
    </row>
    <row r="974" spans="1:88" x14ac:dyDescent="0.3">
      <c r="A974" s="1" t="s">
        <v>2972</v>
      </c>
      <c r="B974" s="1"/>
      <c r="C974" s="1" t="s">
        <v>1878</v>
      </c>
      <c r="D974" s="1"/>
      <c r="E974" s="1"/>
      <c r="F974" s="1"/>
      <c r="G974" s="1"/>
      <c r="H974" s="1">
        <v>19674.12</v>
      </c>
      <c r="I974" s="1">
        <v>-1.1299999999999999</v>
      </c>
      <c r="J974" s="12">
        <v>1486.8</v>
      </c>
      <c r="K974" s="5">
        <v>1213.8800000000001</v>
      </c>
      <c r="L974" s="5">
        <v>2570.36</v>
      </c>
      <c r="M974" s="13">
        <f t="shared" si="30"/>
        <v>-1.1337836574749294E-2</v>
      </c>
      <c r="N974" s="13">
        <v>-1.3639741004139672E-2</v>
      </c>
      <c r="O974" s="13">
        <v>-1.2246425752483803E-2</v>
      </c>
      <c r="P974" s="13">
        <v>-1.7345062372645437E-2</v>
      </c>
      <c r="Q974" s="7"/>
      <c r="R974" s="8"/>
      <c r="S974" s="8"/>
      <c r="T974" s="8"/>
      <c r="U974" s="8"/>
      <c r="V974" s="13"/>
      <c r="W974" s="14"/>
      <c r="X974" s="1"/>
      <c r="Y974" s="1"/>
      <c r="Z974" s="1"/>
      <c r="AA974" s="1"/>
      <c r="AB974" s="1"/>
      <c r="AC974" s="1"/>
      <c r="AD974" s="8"/>
      <c r="AE974" s="8"/>
      <c r="AF974" s="8"/>
      <c r="AG974" s="8"/>
      <c r="AH974" s="9"/>
      <c r="AI974" s="8"/>
      <c r="AJ974" s="13"/>
      <c r="AK974" s="8"/>
      <c r="AL974" s="8"/>
      <c r="AM974" s="8"/>
      <c r="AN974" s="8"/>
      <c r="AO974" s="7"/>
      <c r="AP974" s="7"/>
      <c r="AQ974" s="7"/>
      <c r="AR974" s="7"/>
      <c r="AS974" s="7"/>
      <c r="AT974" s="7"/>
      <c r="AU974" s="8"/>
      <c r="AV974" s="8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7"/>
      <c r="BV974" s="7"/>
      <c r="BW974" s="8"/>
      <c r="BX974" s="8"/>
      <c r="BY974" s="8"/>
      <c r="BZ974" s="8"/>
      <c r="CA974" s="8"/>
      <c r="CC974" s="8"/>
      <c r="CE974" s="7"/>
      <c r="CF974" s="8"/>
      <c r="CG974" s="8"/>
      <c r="CH974" s="8"/>
      <c r="CI974" s="8"/>
      <c r="CJ974" s="8"/>
    </row>
    <row r="975" spans="1:88" x14ac:dyDescent="0.3">
      <c r="A975" s="1" t="s">
        <v>2973</v>
      </c>
      <c r="B975" s="1"/>
      <c r="C975" s="1" t="s">
        <v>1878</v>
      </c>
      <c r="D975" s="1"/>
      <c r="E975" s="1"/>
      <c r="F975" s="1"/>
      <c r="G975" s="1"/>
      <c r="H975" s="1">
        <v>19333.5</v>
      </c>
      <c r="I975" s="1">
        <v>-1.73</v>
      </c>
      <c r="J975" s="12">
        <v>1457.75</v>
      </c>
      <c r="K975" s="5">
        <v>1198.1600000000001</v>
      </c>
      <c r="L975" s="5">
        <v>2498.6999999999998</v>
      </c>
      <c r="M975" s="13">
        <f t="shared" si="30"/>
        <v>-1.7313099645625774E-2</v>
      </c>
      <c r="N975" s="13">
        <v>-1.9538606403013192E-2</v>
      </c>
      <c r="O975" s="13">
        <v>-1.2950209246383571E-2</v>
      </c>
      <c r="P975" s="13">
        <v>-2.7879363202041874E-2</v>
      </c>
      <c r="Q975" s="7"/>
      <c r="R975" s="8"/>
      <c r="S975" s="8"/>
      <c r="T975" s="8"/>
      <c r="U975" s="8"/>
      <c r="V975" s="13"/>
      <c r="W975" s="14"/>
      <c r="X975" s="1"/>
      <c r="Y975" s="1"/>
      <c r="Z975" s="1"/>
      <c r="AA975" s="1"/>
      <c r="AB975" s="1"/>
      <c r="AC975" s="1"/>
      <c r="AD975" s="8"/>
      <c r="AE975" s="8"/>
      <c r="AF975" s="8"/>
      <c r="AG975" s="8"/>
      <c r="AH975" s="9"/>
      <c r="AI975" s="8"/>
      <c r="AJ975" s="13"/>
      <c r="AK975" s="8"/>
      <c r="AL975" s="8"/>
      <c r="AM975" s="8"/>
      <c r="AN975" s="8"/>
      <c r="AO975" s="7"/>
      <c r="AP975" s="7"/>
      <c r="AQ975" s="7"/>
      <c r="AR975" s="7"/>
      <c r="AS975" s="7"/>
      <c r="AT975" s="7"/>
      <c r="AU975" s="8"/>
      <c r="AV975" s="8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7"/>
      <c r="BV975" s="7"/>
      <c r="BW975" s="8"/>
      <c r="BX975" s="8"/>
      <c r="BY975" s="8"/>
      <c r="BZ975" s="8"/>
      <c r="CA975" s="8"/>
      <c r="CC975" s="8"/>
      <c r="CE975" s="7"/>
      <c r="CF975" s="8"/>
      <c r="CG975" s="8"/>
      <c r="CH975" s="8"/>
      <c r="CI975" s="8"/>
      <c r="CJ975" s="8"/>
    </row>
    <row r="976" spans="1:88" x14ac:dyDescent="0.3">
      <c r="A976" s="1" t="s">
        <v>2974</v>
      </c>
      <c r="B976" s="1"/>
      <c r="C976" s="1" t="s">
        <v>1878</v>
      </c>
      <c r="D976" s="1"/>
      <c r="E976" s="1"/>
      <c r="F976" s="1"/>
      <c r="G976" s="1"/>
      <c r="H976" s="1">
        <v>18782.830000000002</v>
      </c>
      <c r="I976" s="1">
        <v>-2.85</v>
      </c>
      <c r="J976" s="12">
        <v>1415.17</v>
      </c>
      <c r="K976" s="5">
        <v>1159.28</v>
      </c>
      <c r="L976" s="5">
        <v>2460.4699999999998</v>
      </c>
      <c r="M976" s="13">
        <f t="shared" si="30"/>
        <v>-2.8482685494090498E-2</v>
      </c>
      <c r="N976" s="13">
        <v>-2.9209398044932167E-2</v>
      </c>
      <c r="O976" s="13">
        <v>-3.2449756292982634E-2</v>
      </c>
      <c r="P976" s="13">
        <v>-1.5299955977108093E-2</v>
      </c>
      <c r="Q976" s="7"/>
      <c r="R976" s="8"/>
      <c r="S976" s="8"/>
      <c r="T976" s="8"/>
      <c r="U976" s="8"/>
      <c r="V976" s="13"/>
      <c r="W976" s="14"/>
      <c r="X976" s="1"/>
      <c r="Y976" s="1"/>
      <c r="Z976" s="1"/>
      <c r="AA976" s="1"/>
      <c r="AB976" s="1"/>
      <c r="AC976" s="1"/>
      <c r="AD976" s="8"/>
      <c r="AE976" s="8"/>
      <c r="AF976" s="8"/>
      <c r="AG976" s="8"/>
      <c r="AH976" s="9"/>
      <c r="AI976" s="8"/>
      <c r="AJ976" s="13"/>
      <c r="AK976" s="8"/>
      <c r="AL976" s="8"/>
      <c r="AM976" s="8"/>
      <c r="AN976" s="8"/>
      <c r="AO976" s="7"/>
      <c r="AP976" s="7"/>
      <c r="AQ976" s="7"/>
      <c r="AR976" s="7"/>
      <c r="AS976" s="7"/>
      <c r="AT976" s="7"/>
      <c r="AU976" s="8"/>
      <c r="AV976" s="8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7"/>
      <c r="BV976" s="7"/>
      <c r="BW976" s="8"/>
      <c r="BX976" s="8"/>
      <c r="BY976" s="8"/>
      <c r="BZ976" s="8"/>
      <c r="CA976" s="8"/>
      <c r="CC976" s="8"/>
      <c r="CE976" s="7"/>
      <c r="CF976" s="8"/>
      <c r="CG976" s="8"/>
      <c r="CH976" s="8"/>
      <c r="CI976" s="8"/>
      <c r="CJ976" s="8"/>
    </row>
    <row r="977" spans="1:88" x14ac:dyDescent="0.3">
      <c r="A977" s="1" t="s">
        <v>2975</v>
      </c>
      <c r="B977" s="1"/>
      <c r="C977" s="1" t="s">
        <v>1878</v>
      </c>
      <c r="D977" s="1"/>
      <c r="E977" s="1"/>
      <c r="F977" s="1"/>
      <c r="G977" s="1"/>
      <c r="H977" s="1">
        <v>19144.28</v>
      </c>
      <c r="I977" s="1">
        <v>1.92</v>
      </c>
      <c r="J977" s="12">
        <v>1446.28</v>
      </c>
      <c r="K977" s="5">
        <v>1178.56</v>
      </c>
      <c r="L977" s="5">
        <v>2488.7399999999998</v>
      </c>
      <c r="M977" s="13">
        <f t="shared" si="30"/>
        <v>1.9243639004345781E-2</v>
      </c>
      <c r="N977" s="13">
        <v>2.198322463025626E-2</v>
      </c>
      <c r="O977" s="13">
        <v>1.6631012352494645E-2</v>
      </c>
      <c r="P977" s="13">
        <v>1.1489674736940403E-2</v>
      </c>
      <c r="Q977" s="7"/>
      <c r="R977" s="8"/>
      <c r="S977" s="8"/>
      <c r="T977" s="8"/>
      <c r="U977" s="8"/>
      <c r="V977" s="13"/>
      <c r="W977" s="14"/>
      <c r="X977" s="1"/>
      <c r="Y977" s="1"/>
      <c r="Z977" s="1"/>
      <c r="AA977" s="1"/>
      <c r="AB977" s="1"/>
      <c r="AC977" s="1"/>
      <c r="AD977" s="8"/>
      <c r="AE977" s="8"/>
      <c r="AF977" s="8"/>
      <c r="AG977" s="8"/>
      <c r="AH977" s="9"/>
      <c r="AI977" s="8"/>
      <c r="AJ977" s="13"/>
      <c r="AK977" s="8"/>
      <c r="AL977" s="8"/>
      <c r="AM977" s="8"/>
      <c r="AN977" s="8"/>
      <c r="AO977" s="7"/>
      <c r="AP977" s="7"/>
      <c r="AQ977" s="7"/>
      <c r="AR977" s="7"/>
      <c r="AS977" s="7"/>
      <c r="AT977" s="7"/>
      <c r="AU977" s="8"/>
      <c r="AV977" s="8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7"/>
      <c r="BV977" s="7"/>
      <c r="BW977" s="8"/>
      <c r="BX977" s="8"/>
      <c r="BY977" s="8"/>
      <c r="BZ977" s="8"/>
      <c r="CA977" s="8"/>
      <c r="CC977" s="8"/>
      <c r="CE977" s="7"/>
      <c r="CF977" s="8"/>
      <c r="CG977" s="8"/>
      <c r="CH977" s="8"/>
      <c r="CI977" s="8"/>
      <c r="CJ977" s="8"/>
    </row>
    <row r="978" spans="1:88" x14ac:dyDescent="0.3">
      <c r="A978" s="1" t="s">
        <v>2976</v>
      </c>
      <c r="B978" s="1"/>
      <c r="C978" s="1" t="s">
        <v>1878</v>
      </c>
      <c r="D978" s="1"/>
      <c r="E978" s="1"/>
      <c r="F978" s="1"/>
      <c r="G978" s="1"/>
      <c r="H978" s="1">
        <v>19310.32</v>
      </c>
      <c r="I978" s="1">
        <v>0.87</v>
      </c>
      <c r="J978" s="12">
        <v>1459.29</v>
      </c>
      <c r="K978" s="5">
        <v>1195.4000000000001</v>
      </c>
      <c r="L978" s="5">
        <v>2493.5700000000002</v>
      </c>
      <c r="M978" s="13">
        <f t="shared" si="30"/>
        <v>8.6730866869895173E-3</v>
      </c>
      <c r="N978" s="13">
        <v>8.9954918826229413E-3</v>
      </c>
      <c r="O978" s="13">
        <v>1.4288623404833167E-2</v>
      </c>
      <c r="P978" s="13">
        <v>1.9407410979050965E-3</v>
      </c>
      <c r="Q978" s="7"/>
      <c r="R978" s="8"/>
      <c r="S978" s="8"/>
      <c r="T978" s="8"/>
      <c r="U978" s="8"/>
      <c r="V978" s="13"/>
      <c r="W978" s="14"/>
      <c r="X978" s="1"/>
      <c r="Y978" s="1"/>
      <c r="Z978" s="1"/>
      <c r="AA978" s="1"/>
      <c r="AB978" s="1"/>
      <c r="AC978" s="1"/>
      <c r="AD978" s="8"/>
      <c r="AE978" s="8"/>
      <c r="AF978" s="8"/>
      <c r="AG978" s="8"/>
      <c r="AH978" s="9"/>
      <c r="AI978" s="8"/>
      <c r="AJ978" s="13"/>
      <c r="AK978" s="8"/>
      <c r="AL978" s="8"/>
      <c r="AM978" s="8"/>
      <c r="AN978" s="8"/>
      <c r="AO978" s="7"/>
      <c r="AP978" s="7"/>
      <c r="AQ978" s="7"/>
      <c r="AR978" s="7"/>
      <c r="AS978" s="7"/>
      <c r="AT978" s="7"/>
      <c r="AU978" s="8"/>
      <c r="AV978" s="8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7"/>
      <c r="BV978" s="7"/>
      <c r="BW978" s="8"/>
      <c r="BX978" s="8"/>
      <c r="BY978" s="8"/>
      <c r="BZ978" s="8"/>
      <c r="CA978" s="8"/>
      <c r="CC978" s="8"/>
      <c r="CE978" s="7"/>
      <c r="CF978" s="8"/>
      <c r="CG978" s="8"/>
      <c r="CH978" s="8"/>
      <c r="CI978" s="8"/>
      <c r="CJ978" s="8"/>
    </row>
    <row r="979" spans="1:88" x14ac:dyDescent="0.3">
      <c r="A979" s="1" t="s">
        <v>2977</v>
      </c>
      <c r="B979" s="1"/>
      <c r="C979" s="1" t="s">
        <v>1878</v>
      </c>
      <c r="D979" s="1"/>
      <c r="E979" s="1"/>
      <c r="F979" s="1"/>
      <c r="G979" s="1"/>
      <c r="H979" s="1">
        <v>18962.63</v>
      </c>
      <c r="I979" s="1">
        <v>-1.8</v>
      </c>
      <c r="J979" s="12">
        <v>1428.28</v>
      </c>
      <c r="K979" s="5">
        <v>1179.73</v>
      </c>
      <c r="L979" s="5">
        <v>2470.2399999999998</v>
      </c>
      <c r="M979" s="13">
        <f t="shared" si="30"/>
        <v>-1.8005398149797514E-2</v>
      </c>
      <c r="N979" s="13">
        <v>-2.1250059960665757E-2</v>
      </c>
      <c r="O979" s="13">
        <v>-1.3108582901121046E-2</v>
      </c>
      <c r="P979" s="13">
        <v>-9.356063796083669E-3</v>
      </c>
      <c r="Q979" s="7"/>
      <c r="R979" s="8"/>
      <c r="S979" s="8"/>
      <c r="T979" s="8"/>
      <c r="U979" s="8"/>
      <c r="V979" s="13"/>
      <c r="W979" s="14"/>
      <c r="X979" s="1"/>
      <c r="Y979" s="1"/>
      <c r="Z979" s="1"/>
      <c r="AA979" s="1"/>
      <c r="AB979" s="1"/>
      <c r="AC979" s="1"/>
      <c r="AD979" s="8"/>
      <c r="AE979" s="8"/>
      <c r="AF979" s="8"/>
      <c r="AG979" s="8"/>
      <c r="AH979" s="9"/>
      <c r="AI979" s="8"/>
      <c r="AJ979" s="13"/>
      <c r="AK979" s="8"/>
      <c r="AL979" s="8"/>
      <c r="AM979" s="8"/>
      <c r="AN979" s="8"/>
      <c r="AO979" s="7"/>
      <c r="AP979" s="7"/>
      <c r="AQ979" s="7"/>
      <c r="AR979" s="7"/>
      <c r="AS979" s="7"/>
      <c r="AT979" s="7"/>
      <c r="AU979" s="8"/>
      <c r="AV979" s="8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7"/>
      <c r="BV979" s="7"/>
      <c r="BW979" s="8"/>
      <c r="BX979" s="8"/>
      <c r="BY979" s="8"/>
      <c r="BZ979" s="8"/>
      <c r="CA979" s="8"/>
      <c r="CC979" s="8"/>
      <c r="CE979" s="7"/>
      <c r="CF979" s="8"/>
      <c r="CG979" s="8"/>
      <c r="CH979" s="8"/>
      <c r="CI979" s="8"/>
      <c r="CJ979" s="8"/>
    </row>
    <row r="980" spans="1:88" x14ac:dyDescent="0.3">
      <c r="A980" s="1" t="s">
        <v>2978</v>
      </c>
      <c r="B980" s="1"/>
      <c r="C980" s="1" t="s">
        <v>1878</v>
      </c>
      <c r="D980" s="1"/>
      <c r="E980" s="1"/>
      <c r="F980" s="1"/>
      <c r="G980" s="1"/>
      <c r="H980" s="1">
        <v>19056.009999999998</v>
      </c>
      <c r="I980" s="1">
        <v>0.49</v>
      </c>
      <c r="J980" s="12">
        <v>1435.9</v>
      </c>
      <c r="K980" s="5">
        <v>1185.56</v>
      </c>
      <c r="L980" s="5">
        <v>2462.58</v>
      </c>
      <c r="M980" s="13">
        <f t="shared" si="30"/>
        <v>4.9244224034323825E-3</v>
      </c>
      <c r="N980" s="13">
        <v>5.3350883580252084E-3</v>
      </c>
      <c r="O980" s="13">
        <v>4.9418087189441184E-3</v>
      </c>
      <c r="P980" s="13">
        <v>-3.1009132715849042E-3</v>
      </c>
      <c r="Q980" s="7"/>
      <c r="R980" s="8"/>
      <c r="S980" s="8"/>
      <c r="T980" s="8"/>
      <c r="U980" s="8"/>
      <c r="V980" s="13"/>
      <c r="W980" s="14"/>
      <c r="X980" s="1"/>
      <c r="Y980" s="1"/>
      <c r="Z980" s="1"/>
      <c r="AA980" s="1"/>
      <c r="AB980" s="1"/>
      <c r="AC980" s="1"/>
      <c r="AD980" s="8"/>
      <c r="AE980" s="8"/>
      <c r="AF980" s="8"/>
      <c r="AG980" s="8"/>
      <c r="AH980" s="9"/>
      <c r="AI980" s="8"/>
      <c r="AJ980" s="13"/>
      <c r="AK980" s="8"/>
      <c r="AL980" s="8"/>
      <c r="AM980" s="8"/>
      <c r="AN980" s="8"/>
      <c r="AO980" s="7"/>
      <c r="AP980" s="7"/>
      <c r="AQ980" s="7"/>
      <c r="AR980" s="7"/>
      <c r="AS980" s="7"/>
      <c r="AT980" s="7"/>
      <c r="AU980" s="8"/>
      <c r="AV980" s="8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7"/>
      <c r="BV980" s="7"/>
      <c r="BW980" s="8"/>
      <c r="BX980" s="8"/>
      <c r="BY980" s="8"/>
      <c r="BZ980" s="8"/>
      <c r="CA980" s="8"/>
      <c r="CC980" s="8"/>
      <c r="CE980" s="7"/>
      <c r="CF980" s="8"/>
      <c r="CG980" s="8"/>
      <c r="CH980" s="8"/>
      <c r="CI980" s="8"/>
      <c r="CJ980" s="8"/>
    </row>
    <row r="981" spans="1:88" x14ac:dyDescent="0.3">
      <c r="A981" s="1" t="s">
        <v>2979</v>
      </c>
      <c r="B981" s="1"/>
      <c r="C981" s="1" t="s">
        <v>1878</v>
      </c>
      <c r="D981" s="1"/>
      <c r="E981" s="1"/>
      <c r="F981" s="1"/>
      <c r="G981" s="1"/>
      <c r="H981" s="1">
        <v>19249.11</v>
      </c>
      <c r="I981" s="1">
        <v>1.01</v>
      </c>
      <c r="J981" s="12">
        <v>1455.43</v>
      </c>
      <c r="K981" s="5">
        <v>1194.67</v>
      </c>
      <c r="L981" s="5">
        <v>2496.35</v>
      </c>
      <c r="M981" s="13">
        <f t="shared" si="30"/>
        <v>1.0133286034169853E-2</v>
      </c>
      <c r="N981" s="13">
        <v>1.3601225712096987E-2</v>
      </c>
      <c r="O981" s="13">
        <v>7.6841323931307048E-3</v>
      </c>
      <c r="P981" s="13">
        <v>1.3713260076829936E-2</v>
      </c>
      <c r="Q981" s="7"/>
      <c r="R981" s="8"/>
      <c r="S981" s="8"/>
      <c r="T981" s="8"/>
      <c r="U981" s="8"/>
      <c r="V981" s="13"/>
      <c r="W981" s="14"/>
      <c r="X981" s="1"/>
      <c r="Y981" s="1"/>
      <c r="Z981" s="1"/>
      <c r="AA981" s="1"/>
      <c r="AB981" s="1"/>
      <c r="AC981" s="1"/>
      <c r="AD981" s="8"/>
      <c r="AE981" s="8"/>
      <c r="AF981" s="8"/>
      <c r="AG981" s="8"/>
      <c r="AH981" s="9"/>
      <c r="AI981" s="8"/>
      <c r="AJ981" s="13"/>
      <c r="AK981" s="8"/>
      <c r="AL981" s="8"/>
      <c r="AM981" s="8"/>
      <c r="AN981" s="8"/>
      <c r="AO981" s="7"/>
      <c r="AP981" s="7"/>
      <c r="AQ981" s="7"/>
      <c r="AR981" s="7"/>
      <c r="AS981" s="7"/>
      <c r="AT981" s="7"/>
      <c r="AU981" s="8"/>
      <c r="AV981" s="8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7"/>
      <c r="BV981" s="7"/>
      <c r="BW981" s="8"/>
      <c r="BX981" s="8"/>
      <c r="BY981" s="8"/>
      <c r="BZ981" s="8"/>
      <c r="CA981" s="8"/>
      <c r="CC981" s="8"/>
      <c r="CE981" s="7"/>
      <c r="CF981" s="8"/>
      <c r="CG981" s="8"/>
      <c r="CH981" s="8"/>
      <c r="CI981" s="8"/>
      <c r="CJ981" s="8"/>
    </row>
    <row r="982" spans="1:88" x14ac:dyDescent="0.3">
      <c r="A982" s="1" t="s">
        <v>2980</v>
      </c>
      <c r="B982" s="1"/>
      <c r="C982" s="1" t="s">
        <v>1878</v>
      </c>
      <c r="D982" s="1"/>
      <c r="E982" s="1"/>
      <c r="F982" s="1"/>
      <c r="G982" s="1"/>
      <c r="H982" s="1">
        <v>19231.52</v>
      </c>
      <c r="I982" s="1">
        <v>-0.09</v>
      </c>
      <c r="J982" s="12">
        <v>1448.88</v>
      </c>
      <c r="K982" s="5">
        <v>1198.23</v>
      </c>
      <c r="L982" s="5">
        <v>2494.67</v>
      </c>
      <c r="M982" s="13">
        <f t="shared" si="30"/>
        <v>-9.1380848257405223E-4</v>
      </c>
      <c r="N982" s="13">
        <v>-4.5003882014249541E-3</v>
      </c>
      <c r="O982" s="13">
        <v>2.9799023998258178E-3</v>
      </c>
      <c r="P982" s="13">
        <v>-6.7298255452952205E-4</v>
      </c>
      <c r="Q982" s="7"/>
      <c r="R982" s="8"/>
      <c r="S982" s="8"/>
      <c r="T982" s="8"/>
      <c r="U982" s="8"/>
      <c r="V982" s="13"/>
      <c r="W982" s="14"/>
      <c r="X982" s="1"/>
      <c r="Y982" s="1"/>
      <c r="Z982" s="1"/>
      <c r="AA982" s="1"/>
      <c r="AB982" s="1"/>
      <c r="AC982" s="1"/>
      <c r="AD982" s="8"/>
      <c r="AE982" s="8"/>
      <c r="AF982" s="8"/>
      <c r="AG982" s="8"/>
      <c r="AH982" s="9"/>
      <c r="AI982" s="8"/>
      <c r="AJ982" s="13"/>
      <c r="AK982" s="8"/>
      <c r="AL982" s="8"/>
      <c r="AM982" s="8"/>
      <c r="AN982" s="8"/>
      <c r="AO982" s="7"/>
      <c r="AP982" s="7"/>
      <c r="AQ982" s="7"/>
      <c r="AR982" s="7"/>
      <c r="AS982" s="7"/>
      <c r="AT982" s="7"/>
      <c r="AU982" s="8"/>
      <c r="AV982" s="8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7"/>
      <c r="BV982" s="7"/>
      <c r="BW982" s="8"/>
      <c r="BX982" s="8"/>
      <c r="BY982" s="8"/>
      <c r="BZ982" s="8"/>
      <c r="CA982" s="8"/>
      <c r="CC982" s="8"/>
      <c r="CE982" s="7"/>
      <c r="CF982" s="8"/>
      <c r="CG982" s="8"/>
      <c r="CH982" s="8"/>
      <c r="CI982" s="8"/>
      <c r="CJ982" s="8"/>
    </row>
    <row r="983" spans="1:88" x14ac:dyDescent="0.3">
      <c r="A983" s="1" t="s">
        <v>2981</v>
      </c>
      <c r="B983" s="1"/>
      <c r="C983" s="1" t="s">
        <v>1878</v>
      </c>
      <c r="D983" s="1"/>
      <c r="E983" s="1"/>
      <c r="F983" s="1"/>
      <c r="G983" s="1"/>
      <c r="H983" s="1">
        <v>19818.78</v>
      </c>
      <c r="I983" s="1">
        <v>3.05</v>
      </c>
      <c r="J983" s="12">
        <v>1504.8</v>
      </c>
      <c r="K983" s="5">
        <v>1219.56</v>
      </c>
      <c r="L983" s="5">
        <v>2525.16</v>
      </c>
      <c r="M983" s="13">
        <f t="shared" si="30"/>
        <v>3.0536327861760082E-2</v>
      </c>
      <c r="N983" s="13">
        <v>3.8595328805698159E-2</v>
      </c>
      <c r="O983" s="13">
        <v>1.7801256853859471E-2</v>
      </c>
      <c r="P983" s="13">
        <v>1.2222057426433119E-2</v>
      </c>
      <c r="Q983" s="7"/>
      <c r="R983" s="8"/>
      <c r="S983" s="8"/>
      <c r="T983" s="8"/>
      <c r="U983" s="8"/>
      <c r="V983" s="13"/>
      <c r="W983" s="14"/>
      <c r="X983" s="1"/>
      <c r="Y983" s="1"/>
      <c r="Z983" s="1"/>
      <c r="AA983" s="1"/>
      <c r="AB983" s="1"/>
      <c r="AC983" s="1"/>
      <c r="AD983" s="8"/>
      <c r="AE983" s="8"/>
      <c r="AF983" s="8"/>
      <c r="AG983" s="8"/>
      <c r="AH983" s="9"/>
      <c r="AI983" s="8"/>
      <c r="AJ983" s="13"/>
      <c r="AK983" s="8"/>
      <c r="AL983" s="8"/>
      <c r="AM983" s="8"/>
      <c r="AN983" s="8"/>
      <c r="AO983" s="7"/>
      <c r="AP983" s="7"/>
      <c r="AQ983" s="7"/>
      <c r="AR983" s="7"/>
      <c r="AS983" s="7"/>
      <c r="AT983" s="7"/>
      <c r="AU983" s="8"/>
      <c r="AV983" s="8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7"/>
      <c r="BV983" s="7"/>
      <c r="BW983" s="8"/>
      <c r="BX983" s="8"/>
      <c r="BY983" s="8"/>
      <c r="BZ983" s="8"/>
      <c r="CA983" s="8"/>
      <c r="CC983" s="8"/>
      <c r="CE983" s="7"/>
      <c r="CF983" s="8"/>
      <c r="CG983" s="8"/>
      <c r="CH983" s="8"/>
      <c r="CI983" s="8"/>
      <c r="CJ983" s="8"/>
    </row>
    <row r="984" spans="1:88" x14ac:dyDescent="0.3">
      <c r="A984" s="1" t="s">
        <v>2982</v>
      </c>
      <c r="B984" s="1"/>
      <c r="C984" s="1" t="s">
        <v>1878</v>
      </c>
      <c r="D984" s="1"/>
      <c r="E984" s="1"/>
      <c r="F984" s="1"/>
      <c r="G984" s="1"/>
      <c r="H984" s="1">
        <v>19850.939999999999</v>
      </c>
      <c r="I984" s="1">
        <v>0.16</v>
      </c>
      <c r="J984" s="12">
        <v>1507.67</v>
      </c>
      <c r="K984" s="5">
        <v>1222.81</v>
      </c>
      <c r="L984" s="5">
        <v>2521.5500000000002</v>
      </c>
      <c r="M984" s="13">
        <f t="shared" si="30"/>
        <v>1.6227033147349079E-3</v>
      </c>
      <c r="N984" s="13">
        <v>1.9072301967040239E-3</v>
      </c>
      <c r="O984" s="13">
        <v>2.6648955360950577E-3</v>
      </c>
      <c r="P984" s="13">
        <v>-1.4296123809974803E-3</v>
      </c>
      <c r="Q984" s="7"/>
      <c r="R984" s="8"/>
      <c r="S984" s="8"/>
      <c r="T984" s="8"/>
      <c r="U984" s="8"/>
      <c r="V984" s="13"/>
      <c r="W984" s="14"/>
      <c r="X984" s="1"/>
      <c r="Y984" s="1"/>
      <c r="Z984" s="1"/>
      <c r="AA984" s="1"/>
      <c r="AB984" s="1"/>
      <c r="AC984" s="1"/>
      <c r="AD984" s="8"/>
      <c r="AE984" s="8"/>
      <c r="AF984" s="8"/>
      <c r="AG984" s="8"/>
      <c r="AH984" s="9"/>
      <c r="AI984" s="8"/>
      <c r="AJ984" s="13"/>
      <c r="AK984" s="8"/>
      <c r="AL984" s="8"/>
      <c r="AM984" s="8"/>
      <c r="AN984" s="8"/>
      <c r="AO984" s="7"/>
      <c r="AP984" s="7"/>
      <c r="AQ984" s="7"/>
      <c r="AR984" s="7"/>
      <c r="AS984" s="7"/>
      <c r="AT984" s="7"/>
      <c r="AU984" s="8"/>
      <c r="AV984" s="8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7"/>
      <c r="BV984" s="7"/>
      <c r="BW984" s="8"/>
      <c r="BX984" s="8"/>
      <c r="BY984" s="8"/>
      <c r="BZ984" s="8"/>
      <c r="CA984" s="8"/>
      <c r="CC984" s="8"/>
      <c r="CE984" s="7"/>
      <c r="CF984" s="8"/>
      <c r="CG984" s="8"/>
      <c r="CH984" s="8"/>
      <c r="CI984" s="8"/>
      <c r="CJ984" s="8"/>
    </row>
    <row r="985" spans="1:88" x14ac:dyDescent="0.3">
      <c r="A985" s="1" t="s">
        <v>2983</v>
      </c>
      <c r="B985" s="1"/>
      <c r="C985" s="1" t="s">
        <v>1878</v>
      </c>
      <c r="D985" s="1"/>
      <c r="E985" s="1"/>
      <c r="F985" s="1"/>
      <c r="G985" s="1"/>
      <c r="H985" s="1">
        <v>19854.939999999999</v>
      </c>
      <c r="I985" s="1">
        <v>0.02</v>
      </c>
      <c r="J985" s="12">
        <v>1511.65</v>
      </c>
      <c r="K985" s="5">
        <v>1193.19</v>
      </c>
      <c r="L985" s="5">
        <v>2521.9299999999998</v>
      </c>
      <c r="M985" s="13">
        <f t="shared" si="30"/>
        <v>2.0150179286226866E-4</v>
      </c>
      <c r="N985" s="13">
        <v>2.6398349771501461E-3</v>
      </c>
      <c r="O985" s="13">
        <v>-2.4222896443437558E-2</v>
      </c>
      <c r="P985" s="13">
        <v>1.5070095774416536E-4</v>
      </c>
      <c r="Q985" s="7"/>
      <c r="R985" s="8"/>
      <c r="S985" s="8"/>
      <c r="T985" s="8"/>
      <c r="U985" s="8"/>
      <c r="V985" s="13"/>
      <c r="W985" s="14"/>
      <c r="X985" s="1"/>
      <c r="Y985" s="1"/>
      <c r="Z985" s="1"/>
      <c r="AA985" s="1"/>
      <c r="AB985" s="1"/>
      <c r="AC985" s="1"/>
      <c r="AD985" s="8"/>
      <c r="AE985" s="8"/>
      <c r="AF985" s="8"/>
      <c r="AG985" s="8"/>
      <c r="AH985" s="9"/>
      <c r="AI985" s="8"/>
      <c r="AJ985" s="13"/>
      <c r="AK985" s="8"/>
      <c r="AL985" s="8"/>
      <c r="AM985" s="8"/>
      <c r="AN985" s="8"/>
      <c r="AO985" s="7"/>
      <c r="AP985" s="7"/>
      <c r="AQ985" s="7"/>
      <c r="AR985" s="7"/>
      <c r="AS985" s="7"/>
      <c r="AT985" s="7"/>
      <c r="AU985" s="8"/>
      <c r="AV985" s="8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7"/>
      <c r="BV985" s="7"/>
      <c r="BW985" s="8"/>
      <c r="BX985" s="8"/>
      <c r="BY985" s="8"/>
      <c r="BZ985" s="8"/>
      <c r="CA985" s="8"/>
      <c r="CC985" s="8"/>
      <c r="CE985" s="7"/>
      <c r="CF985" s="8"/>
      <c r="CG985" s="8"/>
      <c r="CH985" s="8"/>
      <c r="CI985" s="8"/>
      <c r="CJ985" s="8"/>
    </row>
    <row r="986" spans="1:88" x14ac:dyDescent="0.3">
      <c r="A986" s="1" t="s">
        <v>2984</v>
      </c>
      <c r="B986" s="1"/>
      <c r="C986" s="1" t="s">
        <v>1878</v>
      </c>
      <c r="D986" s="1"/>
      <c r="E986" s="1"/>
      <c r="F986" s="1"/>
      <c r="G986" s="1"/>
      <c r="H986" s="1">
        <v>19626.04</v>
      </c>
      <c r="I986" s="1">
        <v>-1.1499999999999999</v>
      </c>
      <c r="J986" s="12">
        <v>1488.07</v>
      </c>
      <c r="K986" s="5">
        <v>1193.94</v>
      </c>
      <c r="L986" s="5">
        <v>2513.3200000000002</v>
      </c>
      <c r="M986" s="13">
        <f t="shared" si="30"/>
        <v>-1.1528617059532675E-2</v>
      </c>
      <c r="N986" s="13">
        <v>-1.5598848939900156E-2</v>
      </c>
      <c r="O986" s="13">
        <v>6.285671183969832E-4</v>
      </c>
      <c r="P986" s="13">
        <v>-3.4140519364136424E-3</v>
      </c>
      <c r="Q986" s="7"/>
      <c r="R986" s="8"/>
      <c r="S986" s="8"/>
      <c r="T986" s="8"/>
      <c r="U986" s="8"/>
      <c r="V986" s="13"/>
      <c r="W986" s="14"/>
      <c r="X986" s="1"/>
      <c r="Y986" s="1"/>
      <c r="Z986" s="1"/>
      <c r="AA986" s="1"/>
      <c r="AB986" s="1"/>
      <c r="AC986" s="1"/>
      <c r="AD986" s="8"/>
      <c r="AE986" s="8"/>
      <c r="AF986" s="8"/>
      <c r="AG986" s="8"/>
      <c r="AH986" s="9"/>
      <c r="AI986" s="8"/>
      <c r="AJ986" s="13"/>
      <c r="AK986" s="8"/>
      <c r="AL986" s="8"/>
      <c r="AM986" s="8"/>
      <c r="AN986" s="8"/>
      <c r="AO986" s="7"/>
      <c r="AP986" s="7"/>
      <c r="AQ986" s="7"/>
      <c r="AR986" s="7"/>
      <c r="AS986" s="7"/>
      <c r="AT986" s="7"/>
      <c r="AU986" s="8"/>
      <c r="AV986" s="8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7"/>
      <c r="BV986" s="7"/>
      <c r="BW986" s="8"/>
      <c r="BX986" s="8"/>
      <c r="BY986" s="8"/>
      <c r="BZ986" s="8"/>
      <c r="CA986" s="8"/>
      <c r="CC986" s="8"/>
      <c r="CE986" s="7"/>
      <c r="CF986" s="8"/>
      <c r="CG986" s="8"/>
      <c r="CH986" s="8"/>
      <c r="CI986" s="8"/>
      <c r="CJ986" s="8"/>
    </row>
    <row r="987" spans="1:88" x14ac:dyDescent="0.3">
      <c r="A987" s="1" t="s">
        <v>2985</v>
      </c>
      <c r="B987" s="1"/>
      <c r="C987" s="1" t="s">
        <v>1878</v>
      </c>
      <c r="D987" s="1"/>
      <c r="E987" s="1"/>
      <c r="F987" s="1"/>
      <c r="G987" s="1"/>
      <c r="H987" s="1">
        <v>19610.2</v>
      </c>
      <c r="I987" s="1">
        <v>-0.08</v>
      </c>
      <c r="J987" s="12">
        <v>1484.36</v>
      </c>
      <c r="K987" s="5">
        <v>1199.75</v>
      </c>
      <c r="L987" s="5">
        <v>2523.02</v>
      </c>
      <c r="M987" s="13">
        <f t="shared" si="30"/>
        <v>-8.0709098728015682E-4</v>
      </c>
      <c r="N987" s="13">
        <v>-2.4931622840324019E-3</v>
      </c>
      <c r="O987" s="13">
        <v>4.8662411846491782E-3</v>
      </c>
      <c r="P987" s="13">
        <v>3.8594369200897205E-3</v>
      </c>
      <c r="Q987" s="7"/>
      <c r="R987" s="8"/>
      <c r="S987" s="8"/>
      <c r="T987" s="8"/>
      <c r="U987" s="8"/>
      <c r="V987" s="13"/>
      <c r="W987" s="14"/>
      <c r="X987" s="1"/>
      <c r="Y987" s="1"/>
      <c r="Z987" s="1"/>
      <c r="AA987" s="1"/>
      <c r="AB987" s="1"/>
      <c r="AC987" s="1"/>
      <c r="AD987" s="8"/>
      <c r="AE987" s="8"/>
      <c r="AF987" s="8"/>
      <c r="AG987" s="8"/>
      <c r="AH987" s="9"/>
      <c r="AI987" s="8"/>
      <c r="AJ987" s="13"/>
      <c r="AK987" s="8"/>
      <c r="AL987" s="8"/>
      <c r="AM987" s="8"/>
      <c r="AN987" s="8"/>
      <c r="AO987" s="7"/>
      <c r="AP987" s="7"/>
      <c r="AQ987" s="7"/>
      <c r="AR987" s="7"/>
      <c r="AS987" s="7"/>
      <c r="AT987" s="7"/>
      <c r="AU987" s="8"/>
      <c r="AV987" s="8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7"/>
      <c r="BV987" s="7"/>
      <c r="BW987" s="8"/>
      <c r="BX987" s="8"/>
      <c r="BY987" s="8"/>
      <c r="BZ987" s="8"/>
      <c r="CA987" s="8"/>
      <c r="CC987" s="8"/>
      <c r="CE987" s="7"/>
      <c r="CF987" s="8"/>
      <c r="CG987" s="8"/>
      <c r="CH987" s="8"/>
      <c r="CI987" s="8"/>
      <c r="CJ987" s="8"/>
    </row>
    <row r="988" spans="1:88" x14ac:dyDescent="0.3">
      <c r="A988" s="1" t="s">
        <v>2986</v>
      </c>
      <c r="B988" s="1"/>
      <c r="C988" s="1" t="s">
        <v>1878</v>
      </c>
      <c r="D988" s="1"/>
      <c r="E988" s="1"/>
      <c r="F988" s="1"/>
      <c r="G988" s="1"/>
      <c r="H988" s="1">
        <v>20066.46</v>
      </c>
      <c r="I988" s="1">
        <v>2.33</v>
      </c>
      <c r="J988" s="12">
        <v>1525.41</v>
      </c>
      <c r="K988" s="5">
        <v>1212.1500000000001</v>
      </c>
      <c r="L988" s="5">
        <v>2535.2600000000002</v>
      </c>
      <c r="M988" s="13">
        <f t="shared" si="30"/>
        <v>2.3266463371102608E-2</v>
      </c>
      <c r="N988" s="13">
        <v>2.7655016303322677E-2</v>
      </c>
      <c r="O988" s="13">
        <v>1.0335486559700069E-2</v>
      </c>
      <c r="P988" s="13">
        <v>4.851328962909518E-3</v>
      </c>
      <c r="Q988" s="7"/>
      <c r="R988" s="8"/>
      <c r="S988" s="8"/>
      <c r="T988" s="8"/>
      <c r="U988" s="8"/>
      <c r="V988" s="13"/>
      <c r="W988" s="14"/>
      <c r="X988" s="1"/>
      <c r="Y988" s="1"/>
      <c r="Z988" s="1"/>
      <c r="AA988" s="1"/>
      <c r="AB988" s="1"/>
      <c r="AC988" s="1"/>
      <c r="AD988" s="8"/>
      <c r="AE988" s="8"/>
      <c r="AF988" s="8"/>
      <c r="AG988" s="8"/>
      <c r="AH988" s="9"/>
      <c r="AI988" s="8"/>
      <c r="AJ988" s="13"/>
      <c r="AK988" s="8"/>
      <c r="AL988" s="8"/>
      <c r="AM988" s="8"/>
      <c r="AN988" s="8"/>
      <c r="AO988" s="7"/>
      <c r="AP988" s="7"/>
      <c r="AQ988" s="7"/>
      <c r="AR988" s="7"/>
      <c r="AS988" s="7"/>
      <c r="AT988" s="7"/>
      <c r="AU988" s="8"/>
      <c r="AV988" s="8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7"/>
      <c r="BV988" s="7"/>
      <c r="BW988" s="8"/>
      <c r="BX988" s="8"/>
      <c r="BY988" s="8"/>
      <c r="BZ988" s="8"/>
      <c r="CA988" s="8"/>
      <c r="CC988" s="8"/>
      <c r="CE988" s="7"/>
      <c r="CF988" s="8"/>
      <c r="CG988" s="8"/>
      <c r="CH988" s="8"/>
      <c r="CI988" s="8"/>
      <c r="CJ988" s="8"/>
    </row>
    <row r="989" spans="1:88" x14ac:dyDescent="0.3">
      <c r="A989" s="1" t="s">
        <v>2987</v>
      </c>
      <c r="B989" s="1"/>
      <c r="C989" s="1" t="s">
        <v>1878</v>
      </c>
      <c r="D989" s="1"/>
      <c r="E989" s="1"/>
      <c r="F989" s="1"/>
      <c r="G989" s="1"/>
      <c r="H989" s="1">
        <v>20336.97</v>
      </c>
      <c r="I989" s="1">
        <v>1.35</v>
      </c>
      <c r="J989" s="12">
        <v>1545.84</v>
      </c>
      <c r="K989" s="5">
        <v>1218.6300000000001</v>
      </c>
      <c r="L989" s="5">
        <v>2521.17</v>
      </c>
      <c r="M989" s="13">
        <f t="shared" si="30"/>
        <v>1.3480703621864709E-2</v>
      </c>
      <c r="N989" s="13">
        <v>1.3393120538084835E-2</v>
      </c>
      <c r="O989" s="13">
        <v>5.3458730355153694E-3</v>
      </c>
      <c r="P989" s="13">
        <v>-5.5576153925042115E-3</v>
      </c>
      <c r="Q989" s="7"/>
      <c r="R989" s="8"/>
      <c r="S989" s="8"/>
      <c r="T989" s="8"/>
      <c r="U989" s="8"/>
      <c r="V989" s="13"/>
      <c r="W989" s="14"/>
      <c r="X989" s="1"/>
      <c r="Y989" s="1"/>
      <c r="Z989" s="1"/>
      <c r="AA989" s="1"/>
      <c r="AB989" s="1"/>
      <c r="AC989" s="1"/>
      <c r="AD989" s="8"/>
      <c r="AE989" s="8"/>
      <c r="AF989" s="8"/>
      <c r="AG989" s="8"/>
      <c r="AH989" s="9"/>
      <c r="AI989" s="8"/>
      <c r="AJ989" s="13"/>
      <c r="AK989" s="8"/>
      <c r="AL989" s="8"/>
      <c r="AM989" s="8"/>
      <c r="AN989" s="8"/>
      <c r="AO989" s="7"/>
      <c r="AP989" s="7"/>
      <c r="AQ989" s="7"/>
      <c r="AR989" s="7"/>
      <c r="AS989" s="7"/>
      <c r="AT989" s="7"/>
      <c r="AU989" s="8"/>
      <c r="AV989" s="8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7"/>
      <c r="BV989" s="7"/>
      <c r="BW989" s="8"/>
      <c r="BX989" s="8"/>
      <c r="BY989" s="8"/>
      <c r="BZ989" s="8"/>
      <c r="CA989" s="8"/>
      <c r="CC989" s="8"/>
      <c r="CE989" s="7"/>
      <c r="CF989" s="8"/>
      <c r="CG989" s="8"/>
      <c r="CH989" s="8"/>
      <c r="CI989" s="8"/>
      <c r="CJ989" s="8"/>
    </row>
    <row r="990" spans="1:88" x14ac:dyDescent="0.3">
      <c r="A990" s="1" t="s">
        <v>2988</v>
      </c>
      <c r="B990" s="1"/>
      <c r="C990" s="1" t="s">
        <v>1878</v>
      </c>
      <c r="D990" s="1"/>
      <c r="E990" s="1"/>
      <c r="F990" s="1"/>
      <c r="G990" s="1"/>
      <c r="H990" s="1">
        <v>20297.580000000002</v>
      </c>
      <c r="I990" s="1">
        <v>-0.19</v>
      </c>
      <c r="J990" s="12">
        <v>1539.32</v>
      </c>
      <c r="K990" s="5">
        <v>1221.3</v>
      </c>
      <c r="L990" s="5">
        <v>2518.14</v>
      </c>
      <c r="M990" s="13">
        <f t="shared" si="30"/>
        <v>-1.936866701381712E-3</v>
      </c>
      <c r="N990" s="13">
        <v>-4.2177715675619787E-3</v>
      </c>
      <c r="O990" s="13">
        <v>2.1909849585188823E-3</v>
      </c>
      <c r="P990" s="13">
        <v>-1.2018229631481914E-3</v>
      </c>
      <c r="Q990" s="7"/>
      <c r="R990" s="8"/>
      <c r="S990" s="8"/>
      <c r="T990" s="8"/>
      <c r="U990" s="8"/>
      <c r="V990" s="13"/>
      <c r="W990" s="14"/>
      <c r="X990" s="1"/>
      <c r="Y990" s="1"/>
      <c r="Z990" s="1"/>
      <c r="AA990" s="1"/>
      <c r="AB990" s="1"/>
      <c r="AC990" s="1"/>
      <c r="AD990" s="8"/>
      <c r="AE990" s="8"/>
      <c r="AF990" s="8"/>
      <c r="AG990" s="8"/>
      <c r="AH990" s="9"/>
      <c r="AI990" s="8"/>
      <c r="AJ990" s="13"/>
      <c r="AK990" s="8"/>
      <c r="AL990" s="8"/>
      <c r="AM990" s="8"/>
      <c r="AN990" s="8"/>
      <c r="AO990" s="7"/>
      <c r="AP990" s="7"/>
      <c r="AQ990" s="7"/>
      <c r="AR990" s="7"/>
      <c r="AS990" s="7"/>
      <c r="AT990" s="7"/>
      <c r="AU990" s="8"/>
      <c r="AV990" s="8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7"/>
      <c r="BV990" s="7"/>
      <c r="BW990" s="8"/>
      <c r="BX990" s="8"/>
      <c r="BY990" s="8"/>
      <c r="BZ990" s="8"/>
      <c r="CA990" s="8"/>
      <c r="CC990" s="8"/>
      <c r="CE990" s="7"/>
      <c r="CF990" s="8"/>
      <c r="CG990" s="8"/>
      <c r="CH990" s="8"/>
      <c r="CI990" s="8"/>
      <c r="CJ990" s="8"/>
    </row>
    <row r="991" spans="1:88" x14ac:dyDescent="0.3">
      <c r="A991" s="1" t="s">
        <v>2989</v>
      </c>
      <c r="B991" s="1"/>
      <c r="C991" s="1" t="s">
        <v>1878</v>
      </c>
      <c r="D991" s="1"/>
      <c r="E991" s="1"/>
      <c r="F991" s="1"/>
      <c r="G991" s="1"/>
      <c r="H991" s="1">
        <v>20476.830000000002</v>
      </c>
      <c r="I991" s="1">
        <v>0.88</v>
      </c>
      <c r="J991" s="12">
        <v>1553.62</v>
      </c>
      <c r="K991" s="5">
        <v>1231.1500000000001</v>
      </c>
      <c r="L991" s="5">
        <v>2510.2800000000002</v>
      </c>
      <c r="M991" s="13">
        <f t="shared" si="30"/>
        <v>8.8311020328530887E-3</v>
      </c>
      <c r="N991" s="13">
        <v>9.2898162825143515E-3</v>
      </c>
      <c r="O991" s="13">
        <v>8.0651764513224311E-3</v>
      </c>
      <c r="P991" s="13">
        <v>-3.1213514737066239E-3</v>
      </c>
      <c r="Q991" s="7"/>
      <c r="R991" s="8"/>
      <c r="S991" s="8"/>
      <c r="T991" s="8"/>
      <c r="U991" s="8"/>
      <c r="V991" s="13"/>
      <c r="W991" s="14"/>
      <c r="X991" s="1"/>
      <c r="Y991" s="1"/>
      <c r="Z991" s="1"/>
      <c r="AA991" s="1"/>
      <c r="AB991" s="1"/>
      <c r="AC991" s="1"/>
      <c r="AD991" s="8"/>
      <c r="AE991" s="8"/>
      <c r="AF991" s="8"/>
      <c r="AG991" s="8"/>
      <c r="AH991" s="9"/>
      <c r="AI991" s="8"/>
      <c r="AJ991" s="13"/>
      <c r="AK991" s="8"/>
      <c r="AL991" s="8"/>
      <c r="AM991" s="8"/>
      <c r="AN991" s="8"/>
      <c r="AO991" s="7"/>
      <c r="AP991" s="7"/>
      <c r="AQ991" s="7"/>
      <c r="AR991" s="7"/>
      <c r="AS991" s="7"/>
      <c r="AT991" s="7"/>
      <c r="AU991" s="8"/>
      <c r="AV991" s="8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7"/>
      <c r="BV991" s="7"/>
      <c r="BW991" s="8"/>
      <c r="BX991" s="8"/>
      <c r="BY991" s="8"/>
      <c r="BZ991" s="8"/>
      <c r="CA991" s="8"/>
      <c r="CC991" s="8"/>
      <c r="CE991" s="7"/>
      <c r="CF991" s="8"/>
      <c r="CG991" s="8"/>
      <c r="CH991" s="8"/>
      <c r="CI991" s="8"/>
      <c r="CJ991" s="8"/>
    </row>
    <row r="992" spans="1:88" x14ac:dyDescent="0.3">
      <c r="A992" s="1" t="s">
        <v>2990</v>
      </c>
      <c r="B992" s="1"/>
      <c r="C992" s="1" t="s">
        <v>1878</v>
      </c>
      <c r="D992" s="1"/>
      <c r="E992" s="1"/>
      <c r="F992" s="1"/>
      <c r="G992" s="1"/>
      <c r="H992" s="1">
        <v>20725.98</v>
      </c>
      <c r="I992" s="1">
        <v>1.22</v>
      </c>
      <c r="J992" s="12">
        <v>1575.78</v>
      </c>
      <c r="K992" s="5">
        <v>1240.96</v>
      </c>
      <c r="L992" s="5">
        <v>2546.2600000000002</v>
      </c>
      <c r="M992" s="13">
        <f t="shared" si="30"/>
        <v>1.2167410678312951E-2</v>
      </c>
      <c r="N992" s="13">
        <v>1.4263462107851455E-2</v>
      </c>
      <c r="O992" s="13">
        <v>7.9681598505461082E-3</v>
      </c>
      <c r="P992" s="13">
        <v>1.4333062447217104E-2</v>
      </c>
      <c r="Q992" s="7"/>
      <c r="R992" s="8"/>
      <c r="S992" s="8"/>
      <c r="T992" s="8"/>
      <c r="U992" s="8"/>
      <c r="V992" s="13"/>
      <c r="W992" s="14"/>
      <c r="X992" s="1"/>
      <c r="Y992" s="1"/>
      <c r="Z992" s="1"/>
      <c r="AA992" s="1"/>
      <c r="AB992" s="1"/>
      <c r="AC992" s="1"/>
      <c r="AD992" s="8"/>
      <c r="AE992" s="8"/>
      <c r="AF992" s="8"/>
      <c r="AG992" s="8"/>
      <c r="AH992" s="9"/>
      <c r="AI992" s="8"/>
      <c r="AJ992" s="13"/>
      <c r="AK992" s="8"/>
      <c r="AL992" s="8"/>
      <c r="AM992" s="8"/>
      <c r="AN992" s="8"/>
      <c r="AO992" s="7"/>
      <c r="AP992" s="7"/>
      <c r="AQ992" s="7"/>
      <c r="AR992" s="7"/>
      <c r="AS992" s="7"/>
      <c r="AT992" s="7"/>
      <c r="AU992" s="8"/>
      <c r="AV992" s="8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7"/>
      <c r="BV992" s="7"/>
      <c r="BW992" s="8"/>
      <c r="BX992" s="8"/>
      <c r="BY992" s="8"/>
      <c r="BZ992" s="8"/>
      <c r="CA992" s="8"/>
      <c r="CC992" s="8"/>
      <c r="CE992" s="7"/>
      <c r="CF992" s="8"/>
      <c r="CG992" s="8"/>
      <c r="CH992" s="8"/>
      <c r="CI992" s="8"/>
      <c r="CJ992" s="8"/>
    </row>
    <row r="993" spans="1:88" x14ac:dyDescent="0.3">
      <c r="A993" s="1" t="s">
        <v>2991</v>
      </c>
      <c r="B993" s="1"/>
      <c r="C993" s="1" t="s">
        <v>1878</v>
      </c>
      <c r="D993" s="1"/>
      <c r="E993" s="1"/>
      <c r="F993" s="1"/>
      <c r="G993" s="1"/>
      <c r="H993" s="1">
        <v>20733.41</v>
      </c>
      <c r="I993" s="1">
        <v>0.04</v>
      </c>
      <c r="J993" s="12">
        <v>1575.33</v>
      </c>
      <c r="K993" s="5">
        <v>1241.1600000000001</v>
      </c>
      <c r="L993" s="5">
        <v>2571.4299999999998</v>
      </c>
      <c r="M993" s="13">
        <f t="shared" si="30"/>
        <v>3.5848727056575491E-4</v>
      </c>
      <c r="N993" s="13">
        <v>-2.8557285915553621E-4</v>
      </c>
      <c r="O993" s="13">
        <v>1.6116554925216242E-4</v>
      </c>
      <c r="P993" s="13">
        <v>9.885086361958173E-3</v>
      </c>
      <c r="Q993" s="7"/>
      <c r="R993" s="8"/>
      <c r="S993" s="8"/>
      <c r="T993" s="8"/>
      <c r="U993" s="8"/>
      <c r="V993" s="13"/>
      <c r="W993" s="14"/>
      <c r="X993" s="1"/>
      <c r="Y993" s="1"/>
      <c r="Z993" s="1"/>
      <c r="AA993" s="1"/>
      <c r="AB993" s="1"/>
      <c r="AC993" s="1"/>
      <c r="AD993" s="8"/>
      <c r="AE993" s="8"/>
      <c r="AF993" s="8"/>
      <c r="AG993" s="8"/>
      <c r="AH993" s="9"/>
      <c r="AI993" s="8"/>
      <c r="AJ993" s="13"/>
      <c r="AK993" s="8"/>
      <c r="AL993" s="8"/>
      <c r="AM993" s="8"/>
      <c r="AN993" s="8"/>
      <c r="AO993" s="7"/>
      <c r="AP993" s="7"/>
      <c r="AQ993" s="7"/>
      <c r="AR993" s="7"/>
      <c r="AS993" s="7"/>
      <c r="AT993" s="7"/>
      <c r="AU993" s="8"/>
      <c r="AV993" s="8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7"/>
      <c r="BV993" s="7"/>
      <c r="BW993" s="8"/>
      <c r="BX993" s="8"/>
      <c r="BY993" s="8"/>
      <c r="BZ993" s="8"/>
      <c r="CA993" s="8"/>
      <c r="CC993" s="8"/>
      <c r="CE993" s="7"/>
      <c r="CF993" s="8"/>
      <c r="CG993" s="8"/>
      <c r="CH993" s="8"/>
      <c r="CI993" s="8"/>
      <c r="CJ993" s="8"/>
    </row>
    <row r="994" spans="1:88" x14ac:dyDescent="0.3">
      <c r="A994" s="1" t="s">
        <v>2992</v>
      </c>
      <c r="B994" s="1"/>
      <c r="C994" s="1" t="s">
        <v>1878</v>
      </c>
      <c r="D994" s="1"/>
      <c r="E994" s="1"/>
      <c r="F994" s="1"/>
      <c r="G994" s="1"/>
      <c r="H994" s="1">
        <v>20693.37</v>
      </c>
      <c r="I994" s="1">
        <v>-0.19</v>
      </c>
      <c r="J994" s="12">
        <v>1571.45</v>
      </c>
      <c r="K994" s="5">
        <v>1236.76</v>
      </c>
      <c r="L994" s="5">
        <v>2582.67</v>
      </c>
      <c r="M994" s="13">
        <f t="shared" si="30"/>
        <v>-1.931182569582135E-3</v>
      </c>
      <c r="N994" s="13">
        <v>-2.4629760113753507E-3</v>
      </c>
      <c r="O994" s="13">
        <v>-3.5450707402753245E-3</v>
      </c>
      <c r="P994" s="13">
        <v>4.3711086827173951E-3</v>
      </c>
      <c r="Q994" s="7"/>
      <c r="R994" s="8"/>
      <c r="S994" s="8"/>
      <c r="T994" s="8"/>
      <c r="U994" s="8"/>
      <c r="V994" s="13"/>
      <c r="W994" s="14"/>
      <c r="X994" s="1"/>
      <c r="Y994" s="1"/>
      <c r="Z994" s="1"/>
      <c r="AA994" s="1"/>
      <c r="AB994" s="1"/>
      <c r="AC994" s="1"/>
      <c r="AD994" s="8"/>
      <c r="AE994" s="8"/>
      <c r="AF994" s="8"/>
      <c r="AG994" s="8"/>
      <c r="AH994" s="9"/>
      <c r="AI994" s="8"/>
      <c r="AJ994" s="13"/>
      <c r="AK994" s="8"/>
      <c r="AL994" s="8"/>
      <c r="AM994" s="8"/>
      <c r="AN994" s="8"/>
      <c r="AO994" s="7"/>
      <c r="AP994" s="7"/>
      <c r="AQ994" s="7"/>
      <c r="AR994" s="7"/>
      <c r="AS994" s="7"/>
      <c r="AT994" s="7"/>
      <c r="AU994" s="8"/>
      <c r="AV994" s="8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7"/>
      <c r="BV994" s="7"/>
      <c r="BW994" s="8"/>
      <c r="BX994" s="8"/>
      <c r="BY994" s="8"/>
      <c r="BZ994" s="8"/>
      <c r="CA994" s="8"/>
      <c r="CC994" s="8"/>
      <c r="CE994" s="7"/>
      <c r="CF994" s="8"/>
      <c r="CG994" s="8"/>
      <c r="CH994" s="8"/>
      <c r="CI994" s="8"/>
      <c r="CJ994" s="8"/>
    </row>
    <row r="995" spans="1:88" x14ac:dyDescent="0.3">
      <c r="A995" s="1" t="s">
        <v>2993</v>
      </c>
      <c r="B995" s="1"/>
      <c r="C995" s="1" t="s">
        <v>1878</v>
      </c>
      <c r="D995" s="1"/>
      <c r="E995" s="1"/>
      <c r="F995" s="1"/>
      <c r="G995" s="1"/>
      <c r="H995" s="1">
        <v>20516.22</v>
      </c>
      <c r="I995" s="1">
        <v>-0.86</v>
      </c>
      <c r="J995" s="12">
        <v>1555.35</v>
      </c>
      <c r="K995" s="5">
        <v>1233.3900000000001</v>
      </c>
      <c r="L995" s="5">
        <v>2603.06</v>
      </c>
      <c r="M995" s="13">
        <f t="shared" si="30"/>
        <v>-8.5607129239944069E-3</v>
      </c>
      <c r="N995" s="13">
        <v>-1.0245314836615949E-2</v>
      </c>
      <c r="O995" s="13">
        <v>-2.7248617355023486E-3</v>
      </c>
      <c r="P995" s="13">
        <v>7.894930440203396E-3</v>
      </c>
      <c r="Q995" s="7"/>
      <c r="R995" s="8"/>
      <c r="S995" s="8"/>
      <c r="T995" s="8"/>
      <c r="U995" s="8"/>
      <c r="V995" s="13"/>
      <c r="W995" s="14"/>
      <c r="X995" s="1"/>
      <c r="Y995" s="1"/>
      <c r="Z995" s="1"/>
      <c r="AA995" s="1"/>
      <c r="AB995" s="1"/>
      <c r="AC995" s="1"/>
      <c r="AD995" s="8"/>
      <c r="AE995" s="8"/>
      <c r="AF995" s="8"/>
      <c r="AG995" s="8"/>
      <c r="AH995" s="9"/>
      <c r="AI995" s="8"/>
      <c r="AJ995" s="13"/>
      <c r="AK995" s="8"/>
      <c r="AL995" s="8"/>
      <c r="AM995" s="8"/>
      <c r="AN995" s="8"/>
      <c r="AO995" s="7"/>
      <c r="AP995" s="7"/>
      <c r="AQ995" s="7"/>
      <c r="AR995" s="7"/>
      <c r="AS995" s="7"/>
      <c r="AT995" s="7"/>
      <c r="AU995" s="8"/>
      <c r="AV995" s="8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7"/>
      <c r="BV995" s="7"/>
      <c r="BW995" s="8"/>
      <c r="BX995" s="8"/>
      <c r="BY995" s="8"/>
      <c r="BZ995" s="8"/>
      <c r="CA995" s="8"/>
      <c r="CC995" s="8"/>
      <c r="CE995" s="7"/>
      <c r="CF995" s="8"/>
      <c r="CG995" s="8"/>
      <c r="CH995" s="8"/>
      <c r="CI995" s="8"/>
      <c r="CJ995" s="8"/>
    </row>
    <row r="996" spans="1:88" x14ac:dyDescent="0.3">
      <c r="A996" s="1" t="s">
        <v>2994</v>
      </c>
      <c r="B996" s="1"/>
      <c r="C996" s="1" t="s">
        <v>1878</v>
      </c>
      <c r="D996" s="1"/>
      <c r="E996" s="1"/>
      <c r="F996" s="1"/>
      <c r="G996" s="1"/>
      <c r="H996" s="1">
        <v>20637.72</v>
      </c>
      <c r="I996" s="1">
        <v>0.59</v>
      </c>
      <c r="J996" s="12">
        <v>1566.47</v>
      </c>
      <c r="K996" s="5">
        <v>1241.51</v>
      </c>
      <c r="L996" s="5">
        <v>2607.17</v>
      </c>
      <c r="M996" s="13">
        <f t="shared" si="30"/>
        <v>5.9221435527596622E-3</v>
      </c>
      <c r="N996" s="13">
        <v>7.1495161860675172E-3</v>
      </c>
      <c r="O996" s="13">
        <v>6.5834812995078096E-3</v>
      </c>
      <c r="P996" s="13">
        <v>1.5789109740076412E-3</v>
      </c>
      <c r="Q996" s="7"/>
      <c r="R996" s="8"/>
      <c r="S996" s="8"/>
      <c r="T996" s="8"/>
      <c r="U996" s="8"/>
      <c r="V996" s="13"/>
      <c r="W996" s="14"/>
      <c r="X996" s="1"/>
      <c r="Y996" s="1"/>
      <c r="Z996" s="1"/>
      <c r="AA996" s="1"/>
      <c r="AB996" s="1"/>
      <c r="AC996" s="1"/>
      <c r="AD996" s="8"/>
      <c r="AE996" s="8"/>
      <c r="AF996" s="8"/>
      <c r="AG996" s="8"/>
      <c r="AH996" s="9"/>
      <c r="AI996" s="8"/>
      <c r="AJ996" s="13"/>
      <c r="AK996" s="8"/>
      <c r="AL996" s="8"/>
      <c r="AM996" s="8"/>
      <c r="AN996" s="8"/>
      <c r="AO996" s="7"/>
      <c r="AP996" s="7"/>
      <c r="AQ996" s="7"/>
      <c r="AR996" s="7"/>
      <c r="AS996" s="7"/>
      <c r="AT996" s="7"/>
      <c r="AU996" s="8"/>
      <c r="AV996" s="8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7"/>
      <c r="BV996" s="7"/>
      <c r="BW996" s="8"/>
      <c r="BX996" s="8"/>
      <c r="BY996" s="8"/>
      <c r="BZ996" s="8"/>
      <c r="CA996" s="8"/>
      <c r="CC996" s="8"/>
      <c r="CE996" s="7"/>
      <c r="CF996" s="8"/>
      <c r="CG996" s="8"/>
      <c r="CH996" s="8"/>
      <c r="CI996" s="8"/>
      <c r="CJ996" s="8"/>
    </row>
    <row r="997" spans="1:88" x14ac:dyDescent="0.3">
      <c r="A997" s="1" t="s">
        <v>2995</v>
      </c>
      <c r="B997" s="1"/>
      <c r="C997" s="1" t="s">
        <v>1878</v>
      </c>
      <c r="D997" s="1"/>
      <c r="E997" s="1"/>
      <c r="F997" s="1"/>
      <c r="G997" s="1"/>
      <c r="H997" s="1">
        <v>20603.46</v>
      </c>
      <c r="I997" s="1">
        <v>-0.17</v>
      </c>
      <c r="J997" s="12">
        <v>1560.06</v>
      </c>
      <c r="K997" s="5">
        <v>1243.28</v>
      </c>
      <c r="L997" s="5">
        <v>2613.85</v>
      </c>
      <c r="M997" s="13">
        <f t="shared" si="30"/>
        <v>-1.6600671004356471E-3</v>
      </c>
      <c r="N997" s="13">
        <v>-4.0920030386794037E-3</v>
      </c>
      <c r="O997" s="13">
        <v>1.4256832405699082E-3</v>
      </c>
      <c r="P997" s="13">
        <v>2.5621651062261996E-3</v>
      </c>
      <c r="Q997" s="7"/>
      <c r="R997" s="8"/>
      <c r="S997" s="8"/>
      <c r="T997" s="8"/>
      <c r="U997" s="8"/>
      <c r="V997" s="13"/>
      <c r="W997" s="14"/>
      <c r="X997" s="1"/>
      <c r="Y997" s="1"/>
      <c r="Z997" s="1"/>
      <c r="AA997" s="1"/>
      <c r="AB997" s="1"/>
      <c r="AC997" s="1"/>
      <c r="AD997" s="8"/>
      <c r="AE997" s="8"/>
      <c r="AF997" s="8"/>
      <c r="AG997" s="8"/>
      <c r="AH997" s="9"/>
      <c r="AI997" s="8"/>
      <c r="AJ997" s="13"/>
      <c r="AK997" s="8"/>
      <c r="AL997" s="8"/>
      <c r="AM997" s="8"/>
      <c r="AN997" s="8"/>
      <c r="AO997" s="7"/>
      <c r="AP997" s="7"/>
      <c r="AQ997" s="7"/>
      <c r="AR997" s="7"/>
      <c r="AS997" s="7"/>
      <c r="AT997" s="7"/>
      <c r="AU997" s="8"/>
      <c r="AV997" s="8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7"/>
      <c r="BV997" s="7"/>
      <c r="BW997" s="8"/>
      <c r="BX997" s="8"/>
      <c r="BY997" s="8"/>
      <c r="BZ997" s="8"/>
      <c r="CA997" s="8"/>
      <c r="CC997" s="8"/>
      <c r="CE997" s="7"/>
      <c r="CF997" s="8"/>
      <c r="CG997" s="8"/>
      <c r="CH997" s="8"/>
      <c r="CI997" s="8"/>
      <c r="CJ997" s="8"/>
    </row>
    <row r="998" spans="1:88" x14ac:dyDescent="0.3">
      <c r="A998" s="1" t="s">
        <v>2996</v>
      </c>
      <c r="B998" s="1"/>
      <c r="C998" s="1" t="s">
        <v>1878</v>
      </c>
      <c r="D998" s="1"/>
      <c r="E998" s="1"/>
      <c r="F998" s="1"/>
      <c r="G998" s="1"/>
      <c r="H998" s="1">
        <v>20635.98</v>
      </c>
      <c r="I998" s="1">
        <v>0.16</v>
      </c>
      <c r="J998" s="12">
        <v>1562.86</v>
      </c>
      <c r="K998" s="5">
        <v>1247.81</v>
      </c>
      <c r="L998" s="5">
        <v>2650.52</v>
      </c>
      <c r="M998" s="13">
        <f t="shared" si="30"/>
        <v>1.5783756708824814E-3</v>
      </c>
      <c r="N998" s="13">
        <v>1.7948027639962394E-3</v>
      </c>
      <c r="O998" s="13">
        <v>3.6435879287046724E-3</v>
      </c>
      <c r="P998" s="13">
        <v>1.4029114141974608E-2</v>
      </c>
      <c r="Q998" s="7"/>
      <c r="R998" s="8"/>
      <c r="S998" s="8"/>
      <c r="T998" s="8"/>
      <c r="U998" s="8"/>
      <c r="V998" s="13"/>
      <c r="W998" s="14"/>
      <c r="X998" s="1"/>
      <c r="Y998" s="1"/>
      <c r="Z998" s="1"/>
      <c r="AA998" s="1"/>
      <c r="AB998" s="1"/>
      <c r="AC998" s="1"/>
      <c r="AD998" s="8"/>
      <c r="AE998" s="8"/>
      <c r="AF998" s="8"/>
      <c r="AG998" s="8"/>
      <c r="AH998" s="9"/>
      <c r="AI998" s="8"/>
      <c r="AJ998" s="13"/>
      <c r="AK998" s="8"/>
      <c r="AL998" s="8"/>
      <c r="AM998" s="8"/>
      <c r="AN998" s="8"/>
      <c r="AO998" s="7"/>
      <c r="AP998" s="7"/>
      <c r="AQ998" s="7"/>
      <c r="AR998" s="7"/>
      <c r="AS998" s="7"/>
      <c r="AT998" s="7"/>
      <c r="AU998" s="8"/>
      <c r="AV998" s="8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7"/>
      <c r="BV998" s="7"/>
      <c r="BW998" s="8"/>
      <c r="BX998" s="8"/>
      <c r="BY998" s="8"/>
      <c r="BZ998" s="8"/>
      <c r="CA998" s="8"/>
      <c r="CC998" s="8"/>
      <c r="CE998" s="7"/>
      <c r="CF998" s="8"/>
      <c r="CG998" s="8"/>
      <c r="CH998" s="8"/>
      <c r="CI998" s="8"/>
      <c r="CJ998" s="8"/>
    </row>
    <row r="999" spans="1:88" x14ac:dyDescent="0.3">
      <c r="A999" s="1" t="s">
        <v>2997</v>
      </c>
      <c r="B999" s="1"/>
      <c r="C999" s="1" t="s">
        <v>1878</v>
      </c>
      <c r="D999" s="1"/>
      <c r="E999" s="1"/>
      <c r="F999" s="1"/>
      <c r="G999" s="1"/>
      <c r="H999" s="1">
        <v>20862.080000000002</v>
      </c>
      <c r="I999" s="1">
        <v>1.1000000000000001</v>
      </c>
      <c r="J999" s="12">
        <v>1579.35</v>
      </c>
      <c r="K999" s="5">
        <v>1264.08</v>
      </c>
      <c r="L999" s="5">
        <v>2677.44</v>
      </c>
      <c r="M999" s="13">
        <f t="shared" si="30"/>
        <v>1.0956591351610312E-2</v>
      </c>
      <c r="N999" s="13">
        <v>1.0551169010659889E-2</v>
      </c>
      <c r="O999" s="13">
        <v>1.3038844054783949E-2</v>
      </c>
      <c r="P999" s="13">
        <v>1.015649759292514E-2</v>
      </c>
      <c r="Q999" s="7"/>
      <c r="R999" s="8"/>
      <c r="S999" s="8"/>
      <c r="T999" s="8"/>
      <c r="U999" s="8"/>
      <c r="V999" s="13"/>
      <c r="W999" s="14"/>
      <c r="X999" s="1"/>
      <c r="Y999" s="1"/>
      <c r="Z999" s="1"/>
      <c r="AA999" s="1"/>
      <c r="AB999" s="1"/>
      <c r="AC999" s="1"/>
      <c r="AD999" s="8"/>
      <c r="AE999" s="8"/>
      <c r="AF999" s="8"/>
      <c r="AG999" s="8"/>
      <c r="AH999" s="9"/>
      <c r="AI999" s="8"/>
      <c r="AJ999" s="13"/>
      <c r="AK999" s="8"/>
      <c r="AL999" s="8"/>
      <c r="AM999" s="8"/>
      <c r="AN999" s="8"/>
      <c r="AO999" s="7"/>
      <c r="AP999" s="7"/>
      <c r="AQ999" s="7"/>
      <c r="AR999" s="7"/>
      <c r="AS999" s="7"/>
      <c r="AT999" s="7"/>
      <c r="AU999" s="8"/>
      <c r="AV999" s="8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7"/>
      <c r="BV999" s="7"/>
      <c r="BW999" s="8"/>
      <c r="BX999" s="8"/>
      <c r="BY999" s="8"/>
      <c r="BZ999" s="8"/>
      <c r="CA999" s="8"/>
      <c r="CC999" s="8"/>
      <c r="CE999" s="7"/>
      <c r="CF999" s="8"/>
      <c r="CG999" s="8"/>
      <c r="CH999" s="8"/>
      <c r="CI999" s="8"/>
      <c r="CJ999" s="8"/>
    </row>
    <row r="1000" spans="1:88" x14ac:dyDescent="0.3">
      <c r="A1000" s="1" t="s">
        <v>2998</v>
      </c>
      <c r="B1000" s="1"/>
      <c r="C1000" s="1" t="s">
        <v>1878</v>
      </c>
      <c r="D1000" s="1"/>
      <c r="E1000" s="1"/>
      <c r="F1000" s="1"/>
      <c r="G1000" s="1"/>
      <c r="H1000" s="1">
        <v>20855.13</v>
      </c>
      <c r="I1000" s="1">
        <v>-0.03</v>
      </c>
      <c r="J1000" s="12">
        <v>1577.73</v>
      </c>
      <c r="K1000" s="5">
        <v>1266.57</v>
      </c>
      <c r="L1000" s="5">
        <v>2697.13</v>
      </c>
      <c r="M1000" s="13">
        <f t="shared" si="30"/>
        <v>-3.3314031966136248E-4</v>
      </c>
      <c r="N1000" s="13">
        <v>-1.02573843669862E-3</v>
      </c>
      <c r="O1000" s="13">
        <v>1.9698120372129146E-3</v>
      </c>
      <c r="P1000" s="13">
        <v>7.3540396796940577E-3</v>
      </c>
      <c r="Q1000" s="7"/>
      <c r="R1000" s="8"/>
      <c r="S1000" s="8"/>
      <c r="T1000" s="8"/>
      <c r="U1000" s="8"/>
      <c r="V1000" s="13"/>
      <c r="W1000" s="14"/>
      <c r="X1000" s="1"/>
      <c r="Y1000" s="1"/>
      <c r="Z1000" s="1"/>
      <c r="AA1000" s="1"/>
      <c r="AB1000" s="1"/>
      <c r="AC1000" s="1"/>
      <c r="AD1000" s="8"/>
      <c r="AE1000" s="8"/>
      <c r="AF1000" s="8"/>
      <c r="AG1000" s="8"/>
      <c r="AH1000" s="9"/>
      <c r="AI1000" s="8"/>
      <c r="AJ1000" s="13"/>
      <c r="AK1000" s="8"/>
      <c r="AL1000" s="8"/>
      <c r="AM1000" s="8"/>
      <c r="AN1000" s="8"/>
      <c r="AO1000" s="7"/>
      <c r="AP1000" s="7"/>
      <c r="AQ1000" s="7"/>
      <c r="AR1000" s="7"/>
      <c r="AS1000" s="7"/>
      <c r="AT1000" s="7"/>
      <c r="AU1000" s="8"/>
      <c r="AV1000" s="8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7"/>
      <c r="BV1000" s="7"/>
      <c r="BW1000" s="8"/>
      <c r="BX1000" s="8"/>
      <c r="BY1000" s="8"/>
      <c r="BZ1000" s="8"/>
      <c r="CA1000" s="8"/>
      <c r="CC1000" s="8"/>
      <c r="CE1000" s="7"/>
      <c r="CF1000" s="8"/>
      <c r="CG1000" s="8"/>
      <c r="CH1000" s="8"/>
      <c r="CI1000" s="8"/>
      <c r="CJ1000" s="8"/>
    </row>
    <row r="1001" spans="1:88" x14ac:dyDescent="0.3">
      <c r="A1001" s="1" t="s">
        <v>2999</v>
      </c>
      <c r="B1001" s="1"/>
      <c r="C1001" s="1" t="s">
        <v>1878</v>
      </c>
      <c r="D1001" s="1"/>
      <c r="E1001" s="1"/>
      <c r="F1001" s="1"/>
      <c r="G1001" s="1"/>
      <c r="H1001" s="1">
        <v>20862.150000000001</v>
      </c>
      <c r="I1001" s="1">
        <v>0.03</v>
      </c>
      <c r="J1001" s="12">
        <v>1576.27</v>
      </c>
      <c r="K1001" s="5">
        <v>1271.6199999999999</v>
      </c>
      <c r="L1001" s="5">
        <v>2739.77</v>
      </c>
      <c r="M1001" s="13">
        <f t="shared" si="30"/>
        <v>3.3660782742672701E-4</v>
      </c>
      <c r="N1001" s="13">
        <v>-9.2538013475063075E-4</v>
      </c>
      <c r="O1001" s="13">
        <v>3.987146387487428E-3</v>
      </c>
      <c r="P1001" s="13">
        <v>1.5809397396491676E-2</v>
      </c>
      <c r="Q1001" s="7"/>
      <c r="R1001" s="8"/>
      <c r="S1001" s="8"/>
      <c r="T1001" s="8"/>
      <c r="U1001" s="8"/>
      <c r="V1001" s="13"/>
      <c r="W1001" s="14"/>
      <c r="X1001" s="1"/>
      <c r="Y1001" s="1"/>
      <c r="Z1001" s="1"/>
      <c r="AA1001" s="1"/>
      <c r="AB1001" s="1"/>
      <c r="AC1001" s="1"/>
      <c r="AD1001" s="8"/>
      <c r="AE1001" s="8"/>
      <c r="AF1001" s="8"/>
      <c r="AG1001" s="8"/>
      <c r="AH1001" s="9"/>
      <c r="AI1001" s="8"/>
      <c r="AJ1001" s="13"/>
      <c r="AK1001" s="8"/>
      <c r="AL1001" s="8"/>
      <c r="AM1001" s="8"/>
      <c r="AN1001" s="8"/>
      <c r="AO1001" s="7"/>
      <c r="AP1001" s="7"/>
      <c r="AQ1001" s="7"/>
      <c r="AR1001" s="7"/>
      <c r="AS1001" s="7"/>
      <c r="AT1001" s="7"/>
      <c r="AU1001" s="8"/>
      <c r="AV1001" s="8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7"/>
      <c r="BV1001" s="7"/>
      <c r="BW1001" s="8"/>
      <c r="BX1001" s="8"/>
      <c r="BY1001" s="8"/>
      <c r="BZ1001" s="8"/>
      <c r="CA1001" s="8"/>
      <c r="CC1001" s="8"/>
      <c r="CE1001" s="7"/>
      <c r="CF1001" s="8"/>
      <c r="CG1001" s="8"/>
      <c r="CH1001" s="8"/>
      <c r="CI1001" s="8"/>
      <c r="CJ1001" s="8"/>
    </row>
    <row r="1002" spans="1:88" x14ac:dyDescent="0.3">
      <c r="A1002" s="1" t="s">
        <v>3000</v>
      </c>
      <c r="B1002" s="1"/>
      <c r="C1002" s="1" t="s">
        <v>1878</v>
      </c>
      <c r="D1002" s="1"/>
      <c r="E1002" s="1"/>
      <c r="F1002" s="1"/>
      <c r="G1002" s="1"/>
      <c r="H1002" s="1">
        <v>20820.07</v>
      </c>
      <c r="I1002" s="1">
        <v>-0.2</v>
      </c>
      <c r="J1002" s="12">
        <v>1574.04</v>
      </c>
      <c r="K1002" s="5">
        <v>1269.3399999999999</v>
      </c>
      <c r="L1002" s="5">
        <v>2740.68</v>
      </c>
      <c r="M1002" s="13">
        <f t="shared" si="30"/>
        <v>-2.0170500164173877E-3</v>
      </c>
      <c r="N1002" s="13">
        <v>-1.4147322476479873E-3</v>
      </c>
      <c r="O1002" s="13">
        <v>-1.7929884713986377E-3</v>
      </c>
      <c r="P1002" s="13">
        <v>3.321446690780494E-4</v>
      </c>
      <c r="Q1002" s="7"/>
      <c r="R1002" s="8"/>
      <c r="S1002" s="8"/>
      <c r="T1002" s="8"/>
      <c r="U1002" s="8"/>
      <c r="V1002" s="13"/>
      <c r="W1002" s="14"/>
      <c r="X1002" s="1"/>
      <c r="Y1002" s="1"/>
      <c r="Z1002" s="1"/>
      <c r="AA1002" s="1"/>
      <c r="AB1002" s="1"/>
      <c r="AC1002" s="1"/>
      <c r="AD1002" s="8"/>
      <c r="AE1002" s="8"/>
      <c r="AF1002" s="8"/>
      <c r="AG1002" s="8"/>
      <c r="AH1002" s="9"/>
      <c r="AI1002" s="8"/>
      <c r="AJ1002" s="13"/>
      <c r="AK1002" s="8"/>
      <c r="AL1002" s="8"/>
      <c r="AM1002" s="8"/>
      <c r="AN1002" s="8"/>
      <c r="AO1002" s="7"/>
      <c r="AP1002" s="7"/>
      <c r="AQ1002" s="7"/>
      <c r="AR1002" s="7"/>
      <c r="AS1002" s="7"/>
      <c r="AT1002" s="7"/>
      <c r="AU1002" s="8"/>
      <c r="AV1002" s="8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7"/>
      <c r="BV1002" s="7"/>
      <c r="BW1002" s="8"/>
      <c r="BX1002" s="8"/>
      <c r="BY1002" s="8"/>
      <c r="BZ1002" s="8"/>
      <c r="CA1002" s="8"/>
      <c r="CC1002" s="8"/>
      <c r="CE1002" s="7"/>
      <c r="CF1002" s="8"/>
      <c r="CG1002" s="8"/>
      <c r="CH1002" s="8"/>
      <c r="CI1002" s="8"/>
      <c r="CJ1002" s="8"/>
    </row>
    <row r="1003" spans="1:88" x14ac:dyDescent="0.3">
      <c r="A1003" s="1" t="s">
        <v>3001</v>
      </c>
      <c r="B1003" s="1"/>
      <c r="C1003" s="1" t="s">
        <v>1878</v>
      </c>
      <c r="D1003" s="1"/>
      <c r="E1003" s="1"/>
      <c r="F1003" s="1"/>
      <c r="G1003" s="1"/>
      <c r="H1003" s="1">
        <v>21299.37</v>
      </c>
      <c r="I1003" s="1">
        <v>2.2999999999999998</v>
      </c>
      <c r="J1003" s="12">
        <v>1616.79</v>
      </c>
      <c r="K1003" s="5">
        <v>1281.99</v>
      </c>
      <c r="L1003" s="5">
        <v>2802.6</v>
      </c>
      <c r="M1003" s="13">
        <f t="shared" si="30"/>
        <v>2.302105612517158E-2</v>
      </c>
      <c r="N1003" s="13">
        <v>2.715941145078915E-2</v>
      </c>
      <c r="O1003" s="13">
        <v>9.9658090031040647E-3</v>
      </c>
      <c r="P1003" s="13">
        <v>2.2592933140680449E-2</v>
      </c>
      <c r="Q1003" s="7"/>
      <c r="R1003" s="8"/>
      <c r="S1003" s="8"/>
      <c r="T1003" s="8"/>
      <c r="U1003" s="8"/>
      <c r="V1003" s="13"/>
      <c r="W1003" s="14"/>
      <c r="X1003" s="1"/>
      <c r="Y1003" s="1"/>
      <c r="Z1003" s="1"/>
      <c r="AA1003" s="1"/>
      <c r="AB1003" s="1"/>
      <c r="AC1003" s="1"/>
      <c r="AD1003" s="8"/>
      <c r="AE1003" s="8"/>
      <c r="AF1003" s="8"/>
      <c r="AG1003" s="8"/>
      <c r="AH1003" s="9"/>
      <c r="AI1003" s="8"/>
      <c r="AJ1003" s="13"/>
      <c r="AK1003" s="8"/>
      <c r="AL1003" s="8"/>
      <c r="AM1003" s="8"/>
      <c r="AN1003" s="8"/>
      <c r="AO1003" s="7"/>
      <c r="AP1003" s="7"/>
      <c r="AQ1003" s="7"/>
      <c r="AR1003" s="7"/>
      <c r="AS1003" s="7"/>
      <c r="AT1003" s="7"/>
      <c r="AU1003" s="8"/>
      <c r="AV1003" s="8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7"/>
      <c r="BV1003" s="7"/>
      <c r="BW1003" s="8"/>
      <c r="BX1003" s="8"/>
      <c r="BY1003" s="8"/>
      <c r="BZ1003" s="8"/>
      <c r="CA1003" s="8"/>
      <c r="CC1003" s="8"/>
      <c r="CE1003" s="7"/>
      <c r="CF1003" s="8"/>
      <c r="CG1003" s="8"/>
      <c r="CH1003" s="8"/>
      <c r="CI1003" s="8"/>
      <c r="CJ1003" s="8"/>
    </row>
    <row r="1004" spans="1:88" x14ac:dyDescent="0.3">
      <c r="A1004" s="1" t="s">
        <v>3002</v>
      </c>
      <c r="B1004" s="1"/>
      <c r="C1004" s="1" t="s">
        <v>1878</v>
      </c>
      <c r="D1004" s="1"/>
      <c r="E1004" s="1"/>
      <c r="F1004" s="1"/>
      <c r="G1004" s="1"/>
      <c r="H1004" s="1">
        <v>22017.8</v>
      </c>
      <c r="I1004" s="1">
        <v>3.37</v>
      </c>
      <c r="J1004" s="12">
        <v>1682.42</v>
      </c>
      <c r="K1004" s="5">
        <v>1311.8</v>
      </c>
      <c r="L1004" s="5">
        <v>2872.26</v>
      </c>
      <c r="M1004" s="13">
        <f t="shared" si="30"/>
        <v>3.3730105632232332E-2</v>
      </c>
      <c r="N1004" s="13">
        <v>4.0592779519913025E-2</v>
      </c>
      <c r="O1004" s="13">
        <v>2.3252911489169081E-2</v>
      </c>
      <c r="P1004" s="13">
        <v>2.485549132947984E-2</v>
      </c>
      <c r="Q1004" s="7"/>
      <c r="R1004" s="8"/>
      <c r="S1004" s="8"/>
      <c r="T1004" s="8"/>
      <c r="U1004" s="8"/>
      <c r="V1004" s="13"/>
      <c r="W1004" s="14"/>
      <c r="X1004" s="1"/>
      <c r="Y1004" s="1"/>
      <c r="Z1004" s="1"/>
      <c r="AA1004" s="1"/>
      <c r="AB1004" s="1"/>
      <c r="AC1004" s="1"/>
      <c r="AD1004" s="8"/>
      <c r="AE1004" s="8"/>
      <c r="AF1004" s="8"/>
      <c r="AG1004" s="8"/>
      <c r="AH1004" s="9"/>
      <c r="AI1004" s="8"/>
      <c r="AJ1004" s="13"/>
      <c r="AK1004" s="8"/>
      <c r="AL1004" s="8"/>
      <c r="AM1004" s="8"/>
      <c r="AN1004" s="8"/>
      <c r="AO1004" s="7"/>
      <c r="AP1004" s="7"/>
      <c r="AQ1004" s="7"/>
      <c r="AR1004" s="7"/>
      <c r="AS1004" s="7"/>
      <c r="AT1004" s="7"/>
      <c r="AU1004" s="8"/>
      <c r="AV1004" s="8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7"/>
      <c r="BV1004" s="7"/>
      <c r="BW1004" s="8"/>
      <c r="BX1004" s="8"/>
      <c r="BY1004" s="8"/>
      <c r="BZ1004" s="8"/>
      <c r="CA1004" s="8"/>
      <c r="CC1004" s="8"/>
      <c r="CE1004" s="7"/>
      <c r="CF1004" s="8"/>
      <c r="CG1004" s="8"/>
      <c r="CH1004" s="8"/>
      <c r="CI1004" s="8"/>
      <c r="CJ1004" s="8"/>
    </row>
    <row r="1005" spans="1:88" x14ac:dyDescent="0.3">
      <c r="A1005" s="1" t="s">
        <v>3003</v>
      </c>
      <c r="B1005" s="1"/>
      <c r="C1005" s="1" t="s">
        <v>1878</v>
      </c>
      <c r="D1005" s="1"/>
      <c r="E1005" s="1"/>
      <c r="F1005" s="1"/>
      <c r="G1005" s="1"/>
      <c r="H1005" s="1">
        <v>21953.58</v>
      </c>
      <c r="I1005" s="1">
        <v>-0.28999999999999998</v>
      </c>
      <c r="J1005" s="12">
        <v>1676.27</v>
      </c>
      <c r="K1005" s="5">
        <v>1309.96</v>
      </c>
      <c r="L1005" s="5">
        <v>2883.63</v>
      </c>
      <c r="M1005" s="13">
        <f t="shared" si="30"/>
        <v>-2.9167310085475018E-3</v>
      </c>
      <c r="N1005" s="13">
        <v>-3.6554486988981116E-3</v>
      </c>
      <c r="O1005" s="13">
        <v>-1.402652843421226E-3</v>
      </c>
      <c r="P1005" s="13">
        <v>3.9585552839922489E-3</v>
      </c>
      <c r="Q1005" s="7"/>
      <c r="R1005" s="8"/>
      <c r="S1005" s="8"/>
      <c r="T1005" s="8"/>
      <c r="U1005" s="8"/>
      <c r="V1005" s="13"/>
      <c r="W1005" s="14"/>
      <c r="X1005" s="1"/>
      <c r="Y1005" s="1"/>
      <c r="Z1005" s="1"/>
      <c r="AA1005" s="1"/>
      <c r="AB1005" s="1"/>
      <c r="AC1005" s="1"/>
      <c r="AD1005" s="8"/>
      <c r="AE1005" s="8"/>
      <c r="AF1005" s="8"/>
      <c r="AG1005" s="8"/>
      <c r="AH1005" s="9"/>
      <c r="AI1005" s="8"/>
      <c r="AJ1005" s="13"/>
      <c r="AK1005" s="8"/>
      <c r="AL1005" s="8"/>
      <c r="AM1005" s="8"/>
      <c r="AN1005" s="8"/>
      <c r="AO1005" s="7"/>
      <c r="AP1005" s="7"/>
      <c r="AQ1005" s="7"/>
      <c r="AR1005" s="7"/>
      <c r="AS1005" s="7"/>
      <c r="AT1005" s="7"/>
      <c r="AU1005" s="8"/>
      <c r="AV1005" s="8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7"/>
      <c r="BV1005" s="7"/>
      <c r="BW1005" s="8"/>
      <c r="BX1005" s="8"/>
      <c r="BY1005" s="8"/>
      <c r="BZ1005" s="8"/>
      <c r="CA1005" s="8"/>
      <c r="CC1005" s="8"/>
      <c r="CE1005" s="7"/>
      <c r="CF1005" s="8"/>
      <c r="CG1005" s="8"/>
      <c r="CH1005" s="8"/>
      <c r="CI1005" s="8"/>
      <c r="CJ1005" s="8"/>
    </row>
    <row r="1006" spans="1:88" x14ac:dyDescent="0.3">
      <c r="A1006" s="1" t="s">
        <v>3004</v>
      </c>
      <c r="B1006" s="1"/>
      <c r="C1006" s="1" t="s">
        <v>1878</v>
      </c>
      <c r="D1006" s="1"/>
      <c r="E1006" s="1"/>
      <c r="F1006" s="1"/>
      <c r="G1006" s="1"/>
      <c r="H1006" s="1">
        <v>21972.55</v>
      </c>
      <c r="I1006" s="1">
        <v>0.09</v>
      </c>
      <c r="J1006" s="12">
        <v>1673.9</v>
      </c>
      <c r="K1006" s="5">
        <v>1318.6</v>
      </c>
      <c r="L1006" s="5">
        <v>2917.7</v>
      </c>
      <c r="M1006" s="13">
        <f t="shared" si="30"/>
        <v>8.6409596976877445E-4</v>
      </c>
      <c r="N1006" s="13">
        <v>-1.4138533768425221E-3</v>
      </c>
      <c r="O1006" s="13">
        <v>6.5956212403430747E-3</v>
      </c>
      <c r="P1006" s="13">
        <v>1.1814969326855218E-2</v>
      </c>
      <c r="Q1006" s="7"/>
      <c r="R1006" s="8"/>
      <c r="S1006" s="8"/>
      <c r="T1006" s="8"/>
      <c r="U1006" s="8"/>
      <c r="V1006" s="13"/>
      <c r="W1006" s="14"/>
      <c r="X1006" s="1"/>
      <c r="Y1006" s="1"/>
      <c r="Z1006" s="1"/>
      <c r="AA1006" s="1"/>
      <c r="AB1006" s="1"/>
      <c r="AC1006" s="1"/>
      <c r="AD1006" s="8"/>
      <c r="AE1006" s="8"/>
      <c r="AF1006" s="8"/>
      <c r="AG1006" s="8"/>
      <c r="AH1006" s="9"/>
      <c r="AI1006" s="8"/>
      <c r="AJ1006" s="13"/>
      <c r="AK1006" s="8"/>
      <c r="AL1006" s="8"/>
      <c r="AM1006" s="8"/>
      <c r="AN1006" s="8"/>
      <c r="AO1006" s="7"/>
      <c r="AP1006" s="7"/>
      <c r="AQ1006" s="7"/>
      <c r="AR1006" s="7"/>
      <c r="AS1006" s="7"/>
      <c r="AT1006" s="7"/>
      <c r="AU1006" s="8"/>
      <c r="AV1006" s="8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7"/>
      <c r="BV1006" s="7"/>
      <c r="BW1006" s="8"/>
      <c r="BX1006" s="8"/>
      <c r="BY1006" s="8"/>
      <c r="BZ1006" s="8"/>
      <c r="CA1006" s="8"/>
      <c r="CC1006" s="8"/>
      <c r="CE1006" s="7"/>
      <c r="CF1006" s="8"/>
      <c r="CG1006" s="8"/>
      <c r="CH1006" s="8"/>
      <c r="CI1006" s="8"/>
      <c r="CJ1006" s="8"/>
    </row>
    <row r="1007" spans="1:88" x14ac:dyDescent="0.3">
      <c r="A1007" s="1" t="s">
        <v>3005</v>
      </c>
      <c r="B1007" s="1"/>
      <c r="C1007" s="1" t="s">
        <v>1878</v>
      </c>
      <c r="D1007" s="1"/>
      <c r="E1007" s="1"/>
      <c r="F1007" s="1"/>
      <c r="G1007" s="1"/>
      <c r="H1007" s="1">
        <v>21958.3</v>
      </c>
      <c r="I1007" s="1">
        <v>-0.06</v>
      </c>
      <c r="J1007" s="12">
        <v>1667.36</v>
      </c>
      <c r="K1007" s="5">
        <v>1326.47</v>
      </c>
      <c r="L1007" s="5">
        <v>2934.62</v>
      </c>
      <c r="M1007" s="13">
        <f t="shared" si="30"/>
        <v>-6.4853646936746667E-4</v>
      </c>
      <c r="N1007" s="13">
        <v>-3.9070434315073843E-3</v>
      </c>
      <c r="O1007" s="13">
        <v>5.9684513878357492E-3</v>
      </c>
      <c r="P1007" s="13">
        <v>5.7990883229941392E-3</v>
      </c>
      <c r="Q1007" s="7"/>
      <c r="R1007" s="8"/>
      <c r="S1007" s="8"/>
      <c r="T1007" s="8"/>
      <c r="U1007" s="8"/>
      <c r="V1007" s="13"/>
      <c r="W1007" s="14"/>
      <c r="X1007" s="1"/>
      <c r="Y1007" s="1"/>
      <c r="Z1007" s="1"/>
      <c r="AA1007" s="1"/>
      <c r="AB1007" s="1"/>
      <c r="AC1007" s="1"/>
      <c r="AD1007" s="8"/>
      <c r="AE1007" s="8"/>
      <c r="AF1007" s="8"/>
      <c r="AG1007" s="8"/>
      <c r="AH1007" s="9"/>
      <c r="AI1007" s="8"/>
      <c r="AJ1007" s="13"/>
      <c r="AK1007" s="8"/>
      <c r="AL1007" s="8"/>
      <c r="AM1007" s="8"/>
      <c r="AN1007" s="8"/>
      <c r="AO1007" s="7"/>
      <c r="AP1007" s="7"/>
      <c r="AQ1007" s="7"/>
      <c r="AR1007" s="7"/>
      <c r="AS1007" s="7"/>
      <c r="AT1007" s="7"/>
      <c r="AU1007" s="8"/>
      <c r="AV1007" s="8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7"/>
      <c r="BV1007" s="7"/>
      <c r="BW1007" s="8"/>
      <c r="BX1007" s="8"/>
      <c r="BY1007" s="8"/>
      <c r="BZ1007" s="8"/>
      <c r="CA1007" s="8"/>
      <c r="CC1007" s="8"/>
      <c r="CE1007" s="7"/>
      <c r="CF1007" s="8"/>
      <c r="CG1007" s="8"/>
      <c r="CH1007" s="8"/>
      <c r="CI1007" s="8"/>
      <c r="CJ1007" s="8"/>
    </row>
    <row r="1008" spans="1:88" x14ac:dyDescent="0.3">
      <c r="A1008" s="1" t="s">
        <v>3006</v>
      </c>
      <c r="B1008" s="1"/>
      <c r="C1008" s="1" t="s">
        <v>1878</v>
      </c>
      <c r="D1008" s="1"/>
      <c r="E1008" s="1"/>
      <c r="F1008" s="1"/>
      <c r="G1008" s="1"/>
      <c r="H1008" s="1">
        <v>21813.73</v>
      </c>
      <c r="I1008" s="1">
        <v>-0.66</v>
      </c>
      <c r="J1008" s="12">
        <v>1651.58</v>
      </c>
      <c r="K1008" s="5">
        <v>1322.16</v>
      </c>
      <c r="L1008" s="5">
        <v>2942.8</v>
      </c>
      <c r="M1008" s="13">
        <f t="shared" si="30"/>
        <v>-6.5838430115263691E-3</v>
      </c>
      <c r="N1008" s="13">
        <v>-9.4640629498128348E-3</v>
      </c>
      <c r="O1008" s="13">
        <v>-3.2492253876830191E-3</v>
      </c>
      <c r="P1008" s="13">
        <v>2.7874137026260293E-3</v>
      </c>
      <c r="Q1008" s="7"/>
      <c r="R1008" s="8"/>
      <c r="S1008" s="8"/>
      <c r="T1008" s="8"/>
      <c r="U1008" s="8"/>
      <c r="V1008" s="13"/>
      <c r="W1008" s="14"/>
      <c r="X1008" s="1"/>
      <c r="Y1008" s="1"/>
      <c r="Z1008" s="1"/>
      <c r="AA1008" s="1"/>
      <c r="AB1008" s="1"/>
      <c r="AC1008" s="1"/>
      <c r="AD1008" s="8"/>
      <c r="AE1008" s="8"/>
      <c r="AF1008" s="8"/>
      <c r="AG1008" s="8"/>
      <c r="AH1008" s="9"/>
      <c r="AI1008" s="8"/>
      <c r="AJ1008" s="13"/>
      <c r="AK1008" s="8"/>
      <c r="AL1008" s="8"/>
      <c r="AM1008" s="8"/>
      <c r="AN1008" s="8"/>
      <c r="AO1008" s="7"/>
      <c r="AP1008" s="7"/>
      <c r="AQ1008" s="7"/>
      <c r="AR1008" s="7"/>
      <c r="AS1008" s="7"/>
      <c r="AT1008" s="7"/>
      <c r="AU1008" s="8"/>
      <c r="AV1008" s="8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7"/>
      <c r="BV1008" s="7"/>
      <c r="BW1008" s="8"/>
      <c r="BX1008" s="8"/>
      <c r="BY1008" s="8"/>
      <c r="BZ1008" s="8"/>
      <c r="CA1008" s="8"/>
      <c r="CC1008" s="8"/>
      <c r="CE1008" s="7"/>
      <c r="CF1008" s="8"/>
      <c r="CG1008" s="8"/>
      <c r="CH1008" s="8"/>
      <c r="CI1008" s="8"/>
      <c r="CJ1008" s="8"/>
    </row>
    <row r="1009" spans="1:88" x14ac:dyDescent="0.3">
      <c r="A1009" s="1" t="s">
        <v>3007</v>
      </c>
      <c r="B1009" s="1"/>
      <c r="C1009" s="1" t="s">
        <v>1878</v>
      </c>
      <c r="D1009" s="1"/>
      <c r="E1009" s="1"/>
      <c r="F1009" s="1"/>
      <c r="G1009" s="1"/>
      <c r="H1009" s="1">
        <v>22276.67</v>
      </c>
      <c r="I1009" s="1">
        <v>2.12</v>
      </c>
      <c r="J1009" s="12">
        <v>1688.32</v>
      </c>
      <c r="K1009" s="5">
        <v>1339.8</v>
      </c>
      <c r="L1009" s="5">
        <v>2984.44</v>
      </c>
      <c r="M1009" s="13">
        <f t="shared" si="30"/>
        <v>2.1222413589972788E-2</v>
      </c>
      <c r="N1009" s="13">
        <v>2.2245365044381682E-2</v>
      </c>
      <c r="O1009" s="13">
        <v>1.3341804320203154E-2</v>
      </c>
      <c r="P1009" s="13">
        <v>1.4149789316297401E-2</v>
      </c>
      <c r="Q1009" s="7"/>
      <c r="R1009" s="8"/>
      <c r="S1009" s="8"/>
      <c r="T1009" s="8"/>
      <c r="U1009" s="8"/>
      <c r="V1009" s="13"/>
      <c r="W1009" s="14"/>
      <c r="X1009" s="1"/>
      <c r="Y1009" s="1"/>
      <c r="Z1009" s="1"/>
      <c r="AA1009" s="1"/>
      <c r="AB1009" s="1"/>
      <c r="AC1009" s="1"/>
      <c r="AD1009" s="8"/>
      <c r="AE1009" s="8"/>
      <c r="AF1009" s="8"/>
      <c r="AG1009" s="8"/>
      <c r="AH1009" s="9"/>
      <c r="AI1009" s="8"/>
      <c r="AJ1009" s="13"/>
      <c r="AK1009" s="8"/>
      <c r="AL1009" s="8"/>
      <c r="AM1009" s="8"/>
      <c r="AN1009" s="8"/>
      <c r="AO1009" s="7"/>
      <c r="AP1009" s="7"/>
      <c r="AQ1009" s="7"/>
      <c r="AR1009" s="7"/>
      <c r="AS1009" s="7"/>
      <c r="AT1009" s="7"/>
      <c r="AU1009" s="8"/>
      <c r="AV1009" s="8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7"/>
      <c r="BV1009" s="7"/>
      <c r="BW1009" s="8"/>
      <c r="BX1009" s="8"/>
      <c r="BY1009" s="8"/>
      <c r="BZ1009" s="8"/>
      <c r="CA1009" s="8"/>
      <c r="CC1009" s="8"/>
      <c r="CE1009" s="7"/>
      <c r="CF1009" s="8"/>
      <c r="CG1009" s="8"/>
      <c r="CH1009" s="8"/>
      <c r="CI1009" s="8"/>
      <c r="CJ1009" s="8"/>
    </row>
    <row r="1010" spans="1:88" x14ac:dyDescent="0.3">
      <c r="A1010" s="1" t="s">
        <v>3008</v>
      </c>
      <c r="B1010" s="1"/>
      <c r="C1010" s="1" t="s">
        <v>1878</v>
      </c>
      <c r="D1010" s="1"/>
      <c r="E1010" s="1"/>
      <c r="F1010" s="1"/>
      <c r="G1010" s="1"/>
      <c r="H1010" s="1">
        <v>22338.16</v>
      </c>
      <c r="I1010" s="1">
        <v>0.28000000000000003</v>
      </c>
      <c r="J1010" s="12">
        <v>1694.39</v>
      </c>
      <c r="K1010" s="5">
        <v>1352.62</v>
      </c>
      <c r="L1010" s="5">
        <v>2997.46</v>
      </c>
      <c r="M1010" s="13">
        <f t="shared" si="30"/>
        <v>2.7602868830933769E-3</v>
      </c>
      <c r="N1010" s="13">
        <v>3.5952899924185378E-3</v>
      </c>
      <c r="O1010" s="13">
        <v>9.5685923272130768E-3</v>
      </c>
      <c r="P1010" s="13">
        <v>4.3626274946053645E-3</v>
      </c>
      <c r="Q1010" s="7"/>
      <c r="R1010" s="8"/>
      <c r="S1010" s="8"/>
      <c r="T1010" s="8"/>
      <c r="U1010" s="8"/>
      <c r="V1010" s="13"/>
      <c r="W1010" s="14"/>
      <c r="X1010" s="1"/>
      <c r="Y1010" s="1"/>
      <c r="Z1010" s="1"/>
      <c r="AA1010" s="1"/>
      <c r="AB1010" s="1"/>
      <c r="AC1010" s="1"/>
      <c r="AD1010" s="8"/>
      <c r="AE1010" s="8"/>
      <c r="AF1010" s="8"/>
      <c r="AG1010" s="8"/>
      <c r="AH1010" s="9"/>
      <c r="AI1010" s="8"/>
      <c r="AJ1010" s="13"/>
      <c r="AK1010" s="8"/>
      <c r="AL1010" s="8"/>
      <c r="AM1010" s="8"/>
      <c r="AN1010" s="8"/>
      <c r="AO1010" s="7"/>
      <c r="AP1010" s="7"/>
      <c r="AQ1010" s="7"/>
      <c r="AR1010" s="7"/>
      <c r="AS1010" s="7"/>
      <c r="AT1010" s="7"/>
      <c r="AU1010" s="8"/>
      <c r="AV1010" s="8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7"/>
      <c r="BV1010" s="7"/>
      <c r="BW1010" s="8"/>
      <c r="BX1010" s="8"/>
      <c r="BY1010" s="8"/>
      <c r="BZ1010" s="8"/>
      <c r="CA1010" s="8"/>
      <c r="CC1010" s="8"/>
      <c r="CE1010" s="7"/>
      <c r="CF1010" s="8"/>
      <c r="CG1010" s="8"/>
      <c r="CH1010" s="8"/>
      <c r="CI1010" s="8"/>
      <c r="CJ1010" s="8"/>
    </row>
    <row r="1011" spans="1:88" x14ac:dyDescent="0.3">
      <c r="A1011" s="1" t="s">
        <v>3009</v>
      </c>
      <c r="B1011" s="1"/>
      <c r="C1011" s="1" t="s">
        <v>1878</v>
      </c>
      <c r="D1011" s="1"/>
      <c r="E1011" s="1"/>
      <c r="F1011" s="1"/>
      <c r="G1011" s="1"/>
      <c r="H1011" s="1">
        <v>22012.32</v>
      </c>
      <c r="I1011" s="1">
        <v>-1.46</v>
      </c>
      <c r="J1011" s="12">
        <v>1660.97</v>
      </c>
      <c r="K1011" s="5">
        <v>1364.83</v>
      </c>
      <c r="L1011" s="5">
        <v>3012.61</v>
      </c>
      <c r="M1011" s="13">
        <f t="shared" si="30"/>
        <v>-1.4586698277745391E-2</v>
      </c>
      <c r="N1011" s="13">
        <v>-1.9723912440465341E-2</v>
      </c>
      <c r="O1011" s="13">
        <v>9.026925522319651E-3</v>
      </c>
      <c r="P1011" s="13">
        <v>5.0542792897987354E-3</v>
      </c>
      <c r="Q1011" s="7"/>
      <c r="R1011" s="8"/>
      <c r="S1011" s="8"/>
      <c r="T1011" s="8"/>
      <c r="U1011" s="8"/>
      <c r="V1011" s="13"/>
      <c r="W1011" s="14"/>
      <c r="X1011" s="1"/>
      <c r="Y1011" s="1"/>
      <c r="Z1011" s="1"/>
      <c r="AA1011" s="1"/>
      <c r="AB1011" s="1"/>
      <c r="AC1011" s="1"/>
      <c r="AD1011" s="8"/>
      <c r="AE1011" s="8"/>
      <c r="AF1011" s="8"/>
      <c r="AG1011" s="8"/>
      <c r="AH1011" s="9"/>
      <c r="AI1011" s="8"/>
      <c r="AJ1011" s="13"/>
      <c r="AK1011" s="8"/>
      <c r="AL1011" s="8"/>
      <c r="AM1011" s="8"/>
      <c r="AN1011" s="8"/>
      <c r="AO1011" s="7"/>
      <c r="AP1011" s="7"/>
      <c r="AQ1011" s="7"/>
      <c r="AR1011" s="7"/>
      <c r="AS1011" s="7"/>
      <c r="AT1011" s="7"/>
      <c r="AU1011" s="8"/>
      <c r="AV1011" s="8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7"/>
      <c r="BV1011" s="7"/>
      <c r="BW1011" s="8"/>
      <c r="BX1011" s="8"/>
      <c r="BY1011" s="8"/>
      <c r="BZ1011" s="8"/>
      <c r="CA1011" s="8"/>
      <c r="CC1011" s="8"/>
      <c r="CE1011" s="7"/>
      <c r="CF1011" s="8"/>
      <c r="CG1011" s="8"/>
      <c r="CH1011" s="8"/>
      <c r="CI1011" s="8"/>
      <c r="CJ1011" s="8"/>
    </row>
    <row r="1012" spans="1:88" x14ac:dyDescent="0.3">
      <c r="A1012" s="1" t="s">
        <v>3010</v>
      </c>
      <c r="B1012" s="1"/>
      <c r="C1012" s="1" t="s">
        <v>1878</v>
      </c>
      <c r="D1012" s="1"/>
      <c r="E1012" s="1"/>
      <c r="F1012" s="1"/>
      <c r="G1012" s="1"/>
      <c r="H1012" s="1">
        <v>22155.21</v>
      </c>
      <c r="I1012" s="1">
        <v>0.65</v>
      </c>
      <c r="J1012" s="12">
        <v>1671.59</v>
      </c>
      <c r="K1012" s="5">
        <v>1379.9</v>
      </c>
      <c r="L1012" s="5">
        <v>3037.01</v>
      </c>
      <c r="M1012" s="13">
        <f t="shared" si="30"/>
        <v>6.491364835691904E-3</v>
      </c>
      <c r="N1012" s="13">
        <v>6.3938541936336968E-3</v>
      </c>
      <c r="O1012" s="13">
        <v>1.1041668193108478E-2</v>
      </c>
      <c r="P1012" s="13">
        <v>8.0992893205560357E-3</v>
      </c>
      <c r="Q1012" s="7"/>
      <c r="R1012" s="8"/>
      <c r="S1012" s="8"/>
      <c r="T1012" s="8"/>
      <c r="U1012" s="8"/>
      <c r="V1012" s="13"/>
      <c r="W1012" s="14"/>
      <c r="X1012" s="1"/>
      <c r="Y1012" s="1"/>
      <c r="Z1012" s="1"/>
      <c r="AA1012" s="1"/>
      <c r="AB1012" s="1"/>
      <c r="AC1012" s="1"/>
      <c r="AD1012" s="8"/>
      <c r="AE1012" s="8"/>
      <c r="AF1012" s="8"/>
      <c r="AG1012" s="8"/>
      <c r="AH1012" s="9"/>
      <c r="AI1012" s="8"/>
      <c r="AJ1012" s="13"/>
      <c r="AK1012" s="8"/>
      <c r="AL1012" s="8"/>
      <c r="AM1012" s="8"/>
      <c r="AN1012" s="8"/>
      <c r="AO1012" s="7"/>
      <c r="AP1012" s="7"/>
      <c r="AQ1012" s="7"/>
      <c r="AR1012" s="7"/>
      <c r="AS1012" s="7"/>
      <c r="AT1012" s="7"/>
      <c r="AU1012" s="8"/>
      <c r="AV1012" s="8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7"/>
      <c r="BV1012" s="7"/>
      <c r="BW1012" s="8"/>
      <c r="BX1012" s="8"/>
      <c r="BY1012" s="8"/>
      <c r="BZ1012" s="8"/>
      <c r="CA1012" s="8"/>
      <c r="CC1012" s="8"/>
      <c r="CE1012" s="7"/>
      <c r="CF1012" s="8"/>
      <c r="CG1012" s="8"/>
      <c r="CH1012" s="8"/>
      <c r="CI1012" s="8"/>
      <c r="CJ1012" s="8"/>
    </row>
    <row r="1013" spans="1:88" x14ac:dyDescent="0.3">
      <c r="A1013" s="1" t="s">
        <v>3011</v>
      </c>
      <c r="B1013" s="1"/>
      <c r="C1013" s="1" t="s">
        <v>1878</v>
      </c>
      <c r="D1013" s="1"/>
      <c r="E1013" s="1"/>
      <c r="F1013" s="1"/>
      <c r="G1013" s="1"/>
      <c r="H1013" s="1">
        <v>22010.2</v>
      </c>
      <c r="I1013" s="1">
        <v>-0.65</v>
      </c>
      <c r="J1013" s="12">
        <v>1658.25</v>
      </c>
      <c r="K1013" s="5">
        <v>1380.8</v>
      </c>
      <c r="L1013" s="5">
        <v>3072.06</v>
      </c>
      <c r="M1013" s="13">
        <f t="shared" si="30"/>
        <v>-6.5451873396821236E-3</v>
      </c>
      <c r="N1013" s="13">
        <v>-7.9804258221214397E-3</v>
      </c>
      <c r="O1013" s="13">
        <v>6.5222117544738722E-4</v>
      </c>
      <c r="P1013" s="13">
        <v>1.1540956401197233E-2</v>
      </c>
      <c r="Q1013" s="7"/>
      <c r="R1013" s="8"/>
      <c r="S1013" s="8"/>
      <c r="T1013" s="8"/>
      <c r="U1013" s="8"/>
      <c r="V1013" s="13"/>
      <c r="W1013" s="14"/>
      <c r="X1013" s="1"/>
      <c r="Y1013" s="1"/>
      <c r="Z1013" s="1"/>
      <c r="AA1013" s="1"/>
      <c r="AB1013" s="1"/>
      <c r="AC1013" s="1"/>
      <c r="AD1013" s="8"/>
      <c r="AE1013" s="8"/>
      <c r="AF1013" s="8"/>
      <c r="AG1013" s="8"/>
      <c r="AH1013" s="9"/>
      <c r="AI1013" s="8"/>
      <c r="AJ1013" s="13"/>
      <c r="AK1013" s="8"/>
      <c r="AL1013" s="8"/>
      <c r="AM1013" s="8"/>
      <c r="AN1013" s="8"/>
      <c r="AO1013" s="7"/>
      <c r="AP1013" s="7"/>
      <c r="AQ1013" s="7"/>
      <c r="AR1013" s="7"/>
      <c r="AS1013" s="7"/>
      <c r="AT1013" s="7"/>
      <c r="AU1013" s="8"/>
      <c r="AV1013" s="8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7"/>
      <c r="BV1013" s="7"/>
      <c r="BW1013" s="8"/>
      <c r="BX1013" s="8"/>
      <c r="BY1013" s="8"/>
      <c r="BZ1013" s="8"/>
      <c r="CA1013" s="8"/>
      <c r="CC1013" s="8"/>
      <c r="CE1013" s="7"/>
      <c r="CF1013" s="8"/>
      <c r="CG1013" s="8"/>
      <c r="CH1013" s="8"/>
      <c r="CI1013" s="8"/>
      <c r="CJ1013" s="8"/>
    </row>
    <row r="1014" spans="1:88" x14ac:dyDescent="0.3">
      <c r="A1014" s="1" t="s">
        <v>3012</v>
      </c>
      <c r="B1014" s="1"/>
      <c r="C1014" s="1" t="s">
        <v>1878</v>
      </c>
      <c r="D1014" s="1"/>
      <c r="E1014" s="1"/>
      <c r="F1014" s="1"/>
      <c r="G1014" s="1"/>
      <c r="H1014" s="1">
        <v>22144</v>
      </c>
      <c r="I1014" s="1">
        <v>0.61</v>
      </c>
      <c r="J1014" s="12">
        <v>1665.96</v>
      </c>
      <c r="K1014" s="5">
        <v>1383.63</v>
      </c>
      <c r="L1014" s="5">
        <v>3123.4</v>
      </c>
      <c r="M1014" s="13">
        <f t="shared" si="30"/>
        <v>6.0789997364858461E-3</v>
      </c>
      <c r="N1014" s="13">
        <v>4.6494798733605069E-3</v>
      </c>
      <c r="O1014" s="13">
        <v>2.0495365005794852E-3</v>
      </c>
      <c r="P1014" s="13">
        <v>1.6711913178779181E-2</v>
      </c>
      <c r="Q1014" s="7"/>
      <c r="R1014" s="8"/>
      <c r="S1014" s="8"/>
      <c r="T1014" s="8"/>
      <c r="U1014" s="8"/>
      <c r="V1014" s="13"/>
      <c r="W1014" s="14"/>
      <c r="X1014" s="1"/>
      <c r="Y1014" s="1"/>
      <c r="Z1014" s="1"/>
      <c r="AA1014" s="1"/>
      <c r="AB1014" s="1"/>
      <c r="AC1014" s="1"/>
      <c r="AD1014" s="8"/>
      <c r="AE1014" s="8"/>
      <c r="AF1014" s="8"/>
      <c r="AG1014" s="8"/>
      <c r="AH1014" s="9"/>
      <c r="AI1014" s="8"/>
      <c r="AJ1014" s="13"/>
      <c r="AK1014" s="8"/>
      <c r="AL1014" s="8"/>
      <c r="AM1014" s="8"/>
      <c r="AN1014" s="8"/>
      <c r="AO1014" s="7"/>
      <c r="AP1014" s="7"/>
      <c r="AQ1014" s="7"/>
      <c r="AR1014" s="7"/>
      <c r="AS1014" s="7"/>
      <c r="AT1014" s="7"/>
      <c r="AU1014" s="8"/>
      <c r="AV1014" s="8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7"/>
      <c r="BV1014" s="7"/>
      <c r="BW1014" s="8"/>
      <c r="BX1014" s="8"/>
      <c r="BY1014" s="8"/>
      <c r="BZ1014" s="8"/>
      <c r="CA1014" s="8"/>
      <c r="CC1014" s="8"/>
      <c r="CE1014" s="7"/>
      <c r="CF1014" s="8"/>
      <c r="CG1014" s="8"/>
      <c r="CH1014" s="8"/>
      <c r="CI1014" s="8"/>
      <c r="CJ1014" s="8"/>
    </row>
    <row r="1015" spans="1:88" x14ac:dyDescent="0.3">
      <c r="A1015" s="1" t="s">
        <v>3013</v>
      </c>
      <c r="B1015" s="1"/>
      <c r="C1015" s="1" t="s">
        <v>1878</v>
      </c>
      <c r="D1015" s="1"/>
      <c r="E1015" s="1"/>
      <c r="F1015" s="1"/>
      <c r="G1015" s="1"/>
      <c r="H1015" s="1">
        <v>22238.18</v>
      </c>
      <c r="I1015" s="1">
        <v>0.43</v>
      </c>
      <c r="J1015" s="12">
        <v>1670.4</v>
      </c>
      <c r="K1015" s="5">
        <v>1398.48</v>
      </c>
      <c r="L1015" s="5">
        <v>3169.61</v>
      </c>
      <c r="M1015" s="13">
        <f t="shared" si="30"/>
        <v>4.253070809248527E-3</v>
      </c>
      <c r="N1015" s="13">
        <v>2.6651300151263602E-3</v>
      </c>
      <c r="O1015" s="13">
        <v>1.0732638060753086E-2</v>
      </c>
      <c r="P1015" s="13">
        <v>1.4794774924761445E-2</v>
      </c>
      <c r="Q1015" s="7"/>
      <c r="R1015" s="8"/>
      <c r="S1015" s="8"/>
      <c r="T1015" s="8"/>
      <c r="U1015" s="8"/>
      <c r="V1015" s="13"/>
      <c r="W1015" s="14"/>
      <c r="X1015" s="1"/>
      <c r="Y1015" s="1"/>
      <c r="Z1015" s="1"/>
      <c r="AA1015" s="1"/>
      <c r="AB1015" s="1"/>
      <c r="AC1015" s="1"/>
      <c r="AD1015" s="8"/>
      <c r="AE1015" s="8"/>
      <c r="AF1015" s="8"/>
      <c r="AG1015" s="8"/>
      <c r="AH1015" s="9"/>
      <c r="AI1015" s="8"/>
      <c r="AJ1015" s="13"/>
      <c r="AK1015" s="8"/>
      <c r="AL1015" s="8"/>
      <c r="AM1015" s="8"/>
      <c r="AN1015" s="8"/>
      <c r="AO1015" s="7"/>
      <c r="AP1015" s="7"/>
      <c r="AQ1015" s="7"/>
      <c r="AR1015" s="7"/>
      <c r="AS1015" s="7"/>
      <c r="AT1015" s="7"/>
      <c r="AU1015" s="8"/>
      <c r="AV1015" s="8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7"/>
      <c r="BV1015" s="7"/>
      <c r="BW1015" s="8"/>
      <c r="BX1015" s="8"/>
      <c r="BY1015" s="8"/>
      <c r="BZ1015" s="8"/>
      <c r="CA1015" s="8"/>
      <c r="CC1015" s="8"/>
      <c r="CE1015" s="7"/>
      <c r="CF1015" s="8"/>
      <c r="CG1015" s="8"/>
      <c r="CH1015" s="8"/>
      <c r="CI1015" s="8"/>
      <c r="CJ1015" s="8"/>
    </row>
    <row r="1016" spans="1:88" x14ac:dyDescent="0.3">
      <c r="A1016" s="1" t="s">
        <v>3014</v>
      </c>
      <c r="B1016" s="1"/>
      <c r="C1016" s="1" t="s">
        <v>1878</v>
      </c>
      <c r="D1016" s="1"/>
      <c r="E1016" s="1"/>
      <c r="F1016" s="1"/>
      <c r="G1016" s="1"/>
      <c r="H1016" s="1">
        <v>22137.200000000001</v>
      </c>
      <c r="I1016" s="1">
        <v>-0.45</v>
      </c>
      <c r="J1016" s="12">
        <v>1659.08</v>
      </c>
      <c r="K1016" s="5">
        <v>1404.28</v>
      </c>
      <c r="L1016" s="5">
        <v>3147.44</v>
      </c>
      <c r="M1016" s="13">
        <f t="shared" si="30"/>
        <v>-4.5408392233536876E-3</v>
      </c>
      <c r="N1016" s="13">
        <v>-6.7768199233717574E-3</v>
      </c>
      <c r="O1016" s="13">
        <v>4.1473599908472547E-3</v>
      </c>
      <c r="P1016" s="13">
        <v>-6.9945513801382697E-3</v>
      </c>
      <c r="Q1016" s="7"/>
      <c r="R1016" s="8"/>
      <c r="S1016" s="8"/>
      <c r="T1016" s="8"/>
      <c r="U1016" s="8"/>
      <c r="V1016" s="13"/>
      <c r="W1016" s="14"/>
      <c r="X1016" s="1"/>
      <c r="Y1016" s="1"/>
      <c r="Z1016" s="1"/>
      <c r="AA1016" s="1"/>
      <c r="AB1016" s="1"/>
      <c r="AC1016" s="1"/>
      <c r="AD1016" s="8"/>
      <c r="AE1016" s="8"/>
      <c r="AF1016" s="8"/>
      <c r="AG1016" s="8"/>
      <c r="AH1016" s="9"/>
      <c r="AI1016" s="8"/>
      <c r="AJ1016" s="13"/>
      <c r="AK1016" s="8"/>
      <c r="AL1016" s="8"/>
      <c r="AM1016" s="8"/>
      <c r="AN1016" s="8"/>
      <c r="AO1016" s="7"/>
      <c r="AP1016" s="7"/>
      <c r="AQ1016" s="7"/>
      <c r="AR1016" s="7"/>
      <c r="AS1016" s="7"/>
      <c r="AT1016" s="7"/>
      <c r="AU1016" s="8"/>
      <c r="AV1016" s="8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7"/>
      <c r="BV1016" s="7"/>
      <c r="BW1016" s="8"/>
      <c r="BX1016" s="8"/>
      <c r="BY1016" s="8"/>
      <c r="BZ1016" s="8"/>
      <c r="CA1016" s="8"/>
      <c r="CC1016" s="8"/>
      <c r="CE1016" s="7"/>
      <c r="CF1016" s="8"/>
      <c r="CG1016" s="8"/>
      <c r="CH1016" s="8"/>
      <c r="CI1016" s="8"/>
      <c r="CJ1016" s="8"/>
    </row>
    <row r="1017" spans="1:88" x14ac:dyDescent="0.3">
      <c r="A1017" s="1" t="s">
        <v>3015</v>
      </c>
      <c r="B1017" s="1"/>
      <c r="C1017" s="1" t="s">
        <v>1878</v>
      </c>
      <c r="D1017" s="1"/>
      <c r="E1017" s="1"/>
      <c r="F1017" s="1"/>
      <c r="G1017" s="1"/>
      <c r="H1017" s="1">
        <v>22411.71</v>
      </c>
      <c r="I1017" s="1">
        <v>1.24</v>
      </c>
      <c r="J1017" s="12">
        <v>1679.5</v>
      </c>
      <c r="K1017" s="5">
        <v>1432.02</v>
      </c>
      <c r="L1017" s="5">
        <v>3157.59</v>
      </c>
      <c r="M1017" s="13">
        <f t="shared" si="30"/>
        <v>1.2400393907088469E-2</v>
      </c>
      <c r="N1017" s="13">
        <v>1.2308026134966399E-2</v>
      </c>
      <c r="O1017" s="13">
        <v>1.9753895234568608E-2</v>
      </c>
      <c r="P1017" s="13">
        <v>3.2248430470478429E-3</v>
      </c>
      <c r="Q1017" s="7"/>
      <c r="R1017" s="8"/>
      <c r="S1017" s="8"/>
      <c r="T1017" s="8"/>
      <c r="U1017" s="8"/>
      <c r="V1017" s="13"/>
      <c r="W1017" s="14"/>
      <c r="X1017" s="1"/>
      <c r="Y1017" s="1"/>
      <c r="Z1017" s="1"/>
      <c r="AA1017" s="1"/>
      <c r="AB1017" s="1"/>
      <c r="AC1017" s="1"/>
      <c r="AD1017" s="8"/>
      <c r="AE1017" s="8"/>
      <c r="AF1017" s="8"/>
      <c r="AG1017" s="8"/>
      <c r="AH1017" s="9"/>
      <c r="AI1017" s="8"/>
      <c r="AJ1017" s="13"/>
      <c r="AK1017" s="8"/>
      <c r="AL1017" s="8"/>
      <c r="AM1017" s="8"/>
      <c r="AN1017" s="8"/>
      <c r="AO1017" s="7"/>
      <c r="AP1017" s="7"/>
      <c r="AQ1017" s="7"/>
      <c r="AR1017" s="7"/>
      <c r="AS1017" s="7"/>
      <c r="AT1017" s="7"/>
      <c r="AU1017" s="8"/>
      <c r="AV1017" s="8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7"/>
      <c r="BV1017" s="7"/>
      <c r="BW1017" s="8"/>
      <c r="BX1017" s="8"/>
      <c r="BY1017" s="8"/>
      <c r="BZ1017" s="8"/>
      <c r="CA1017" s="8"/>
      <c r="CC1017" s="8"/>
      <c r="CE1017" s="7"/>
      <c r="CF1017" s="8"/>
      <c r="CG1017" s="8"/>
      <c r="CH1017" s="8"/>
      <c r="CI1017" s="8"/>
      <c r="CJ1017" s="8"/>
    </row>
    <row r="1018" spans="1:88" x14ac:dyDescent="0.3">
      <c r="A1018" s="1" t="s">
        <v>3016</v>
      </c>
      <c r="B1018" s="1"/>
      <c r="C1018" s="1" t="s">
        <v>1878</v>
      </c>
      <c r="D1018" s="1"/>
      <c r="E1018" s="1"/>
      <c r="F1018" s="1"/>
      <c r="G1018" s="1"/>
      <c r="H1018" s="1">
        <v>22490.12</v>
      </c>
      <c r="I1018" s="1">
        <v>0.35</v>
      </c>
      <c r="J1018" s="12">
        <v>1683.35</v>
      </c>
      <c r="K1018" s="5">
        <v>1443.33</v>
      </c>
      <c r="L1018" s="5">
        <v>3193.32</v>
      </c>
      <c r="M1018" s="13">
        <f t="shared" si="30"/>
        <v>3.4986174638169665E-3</v>
      </c>
      <c r="N1018" s="13">
        <v>2.2923489133670483E-3</v>
      </c>
      <c r="O1018" s="13">
        <v>7.8979343863911922E-3</v>
      </c>
      <c r="P1018" s="13">
        <v>1.1315591954623727E-2</v>
      </c>
      <c r="Q1018" s="7"/>
      <c r="R1018" s="8"/>
      <c r="S1018" s="8"/>
      <c r="T1018" s="8"/>
      <c r="U1018" s="8"/>
      <c r="V1018" s="13"/>
      <c r="W1018" s="14"/>
      <c r="X1018" s="1"/>
      <c r="Y1018" s="1"/>
      <c r="Z1018" s="1"/>
      <c r="AA1018" s="1"/>
      <c r="AB1018" s="1"/>
      <c r="AC1018" s="1"/>
      <c r="AD1018" s="8"/>
      <c r="AE1018" s="8"/>
      <c r="AF1018" s="8"/>
      <c r="AG1018" s="8"/>
      <c r="AH1018" s="9"/>
      <c r="AI1018" s="8"/>
      <c r="AJ1018" s="13"/>
      <c r="AK1018" s="8"/>
      <c r="AL1018" s="8"/>
      <c r="AM1018" s="8"/>
      <c r="AN1018" s="8"/>
      <c r="AO1018" s="7"/>
      <c r="AP1018" s="7"/>
      <c r="AQ1018" s="7"/>
      <c r="AR1018" s="7"/>
      <c r="AS1018" s="7"/>
      <c r="AT1018" s="7"/>
      <c r="AU1018" s="8"/>
      <c r="AV1018" s="8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7"/>
      <c r="BV1018" s="7"/>
      <c r="BW1018" s="8"/>
      <c r="BX1018" s="8"/>
      <c r="BY1018" s="8"/>
      <c r="BZ1018" s="8"/>
      <c r="CA1018" s="8"/>
      <c r="CC1018" s="8"/>
      <c r="CE1018" s="7"/>
      <c r="CF1018" s="8"/>
      <c r="CG1018" s="8"/>
      <c r="CH1018" s="8"/>
      <c r="CI1018" s="8"/>
      <c r="CJ1018" s="8"/>
    </row>
    <row r="1019" spans="1:88" x14ac:dyDescent="0.3">
      <c r="A1019" s="1" t="s">
        <v>3017</v>
      </c>
      <c r="B1019" s="1"/>
      <c r="C1019" s="1" t="s">
        <v>1878</v>
      </c>
      <c r="D1019" s="1"/>
      <c r="E1019" s="1"/>
      <c r="F1019" s="1"/>
      <c r="G1019" s="1"/>
      <c r="H1019" s="1">
        <v>22518.16</v>
      </c>
      <c r="I1019" s="1">
        <v>0.12</v>
      </c>
      <c r="J1019" s="12">
        <v>1677.41</v>
      </c>
      <c r="K1019" s="5">
        <v>1452.54</v>
      </c>
      <c r="L1019" s="5">
        <v>3230.07</v>
      </c>
      <c r="M1019" s="13">
        <f t="shared" si="30"/>
        <v>1.2467696926472538E-3</v>
      </c>
      <c r="N1019" s="13">
        <v>-3.5286779338817853E-3</v>
      </c>
      <c r="O1019" s="13">
        <v>6.3810770925567528E-3</v>
      </c>
      <c r="P1019" s="13">
        <v>1.1508398782458462E-2</v>
      </c>
      <c r="Q1019" s="7"/>
      <c r="R1019" s="8"/>
      <c r="S1019" s="8"/>
      <c r="T1019" s="8"/>
      <c r="U1019" s="8"/>
      <c r="V1019" s="13"/>
      <c r="W1019" s="14"/>
      <c r="X1019" s="1"/>
      <c r="Y1019" s="1"/>
      <c r="Z1019" s="1"/>
      <c r="AA1019" s="1"/>
      <c r="AB1019" s="1"/>
      <c r="AC1019" s="1"/>
      <c r="AD1019" s="8"/>
      <c r="AE1019" s="8"/>
      <c r="AF1019" s="8"/>
      <c r="AG1019" s="8"/>
      <c r="AH1019" s="9"/>
      <c r="AI1019" s="8"/>
      <c r="AJ1019" s="13"/>
      <c r="AK1019" s="8"/>
      <c r="AL1019" s="8"/>
      <c r="AM1019" s="8"/>
      <c r="AN1019" s="8"/>
      <c r="AO1019" s="7"/>
      <c r="AP1019" s="7"/>
      <c r="AQ1019" s="7"/>
      <c r="AR1019" s="7"/>
      <c r="AS1019" s="7"/>
      <c r="AT1019" s="7"/>
      <c r="AU1019" s="8"/>
      <c r="AV1019" s="8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7"/>
      <c r="BV1019" s="7"/>
      <c r="BW1019" s="8"/>
      <c r="BX1019" s="8"/>
      <c r="BY1019" s="8"/>
      <c r="BZ1019" s="8"/>
      <c r="CA1019" s="8"/>
      <c r="CC1019" s="8"/>
      <c r="CE1019" s="7"/>
      <c r="CF1019" s="8"/>
      <c r="CG1019" s="8"/>
      <c r="CH1019" s="8"/>
      <c r="CI1019" s="8"/>
      <c r="CJ1019" s="8"/>
    </row>
    <row r="1020" spans="1:88" x14ac:dyDescent="0.3">
      <c r="A1020" s="1" t="s">
        <v>3018</v>
      </c>
      <c r="B1020" s="1"/>
      <c r="C1020" s="1" t="s">
        <v>1878</v>
      </c>
      <c r="D1020" s="1"/>
      <c r="E1020" s="1"/>
      <c r="F1020" s="1"/>
      <c r="G1020" s="1"/>
      <c r="H1020" s="1">
        <v>22469.07</v>
      </c>
      <c r="I1020" s="1">
        <v>-0.22</v>
      </c>
      <c r="J1020" s="12">
        <v>1673.87</v>
      </c>
      <c r="K1020" s="5">
        <v>1451.92</v>
      </c>
      <c r="L1020" s="5">
        <v>3226.24</v>
      </c>
      <c r="M1020" s="13">
        <f t="shared" si="30"/>
        <v>-2.1800182608170404E-3</v>
      </c>
      <c r="N1020" s="13">
        <v>-2.1103963849030682E-3</v>
      </c>
      <c r="O1020" s="13">
        <v>-4.2683850358671283E-4</v>
      </c>
      <c r="P1020" s="13">
        <v>-1.1857328169360137E-3</v>
      </c>
      <c r="Q1020" s="7"/>
      <c r="R1020" s="8"/>
      <c r="S1020" s="8"/>
      <c r="T1020" s="8"/>
      <c r="U1020" s="8"/>
      <c r="V1020" s="13"/>
      <c r="W1020" s="14"/>
      <c r="X1020" s="1"/>
      <c r="Y1020" s="1"/>
      <c r="Z1020" s="1"/>
      <c r="AA1020" s="1"/>
      <c r="AB1020" s="1"/>
      <c r="AC1020" s="1"/>
      <c r="AD1020" s="8"/>
      <c r="AE1020" s="8"/>
      <c r="AF1020" s="8"/>
      <c r="AG1020" s="8"/>
      <c r="AH1020" s="9"/>
      <c r="AI1020" s="8"/>
      <c r="AJ1020" s="13"/>
      <c r="AK1020" s="8"/>
      <c r="AL1020" s="8"/>
      <c r="AM1020" s="8"/>
      <c r="AN1020" s="8"/>
      <c r="AO1020" s="7"/>
      <c r="AP1020" s="7"/>
      <c r="AQ1020" s="7"/>
      <c r="AR1020" s="7"/>
      <c r="AS1020" s="7"/>
      <c r="AT1020" s="7"/>
      <c r="AU1020" s="8"/>
      <c r="AV1020" s="8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7"/>
      <c r="BV1020" s="7"/>
      <c r="BW1020" s="8"/>
      <c r="BX1020" s="8"/>
      <c r="BY1020" s="8"/>
      <c r="BZ1020" s="8"/>
      <c r="CA1020" s="8"/>
      <c r="CC1020" s="8"/>
      <c r="CE1020" s="7"/>
      <c r="CF1020" s="8"/>
      <c r="CG1020" s="8"/>
      <c r="CH1020" s="8"/>
      <c r="CI1020" s="8"/>
      <c r="CJ1020" s="8"/>
    </row>
    <row r="1021" spans="1:88" x14ac:dyDescent="0.3">
      <c r="A1021" s="1" t="s">
        <v>3019</v>
      </c>
      <c r="B1021" s="1"/>
      <c r="C1021" s="1" t="s">
        <v>1878</v>
      </c>
      <c r="D1021" s="1"/>
      <c r="E1021" s="1"/>
      <c r="F1021" s="1"/>
      <c r="G1021" s="1"/>
      <c r="H1021" s="1">
        <v>21829.919999999998</v>
      </c>
      <c r="I1021" s="1">
        <v>-2.84</v>
      </c>
      <c r="J1021" s="12">
        <v>1620</v>
      </c>
      <c r="K1021" s="5">
        <v>1411.8</v>
      </c>
      <c r="L1021" s="5">
        <v>3084.51</v>
      </c>
      <c r="M1021" s="13">
        <f t="shared" si="30"/>
        <v>-2.8445770118656566E-2</v>
      </c>
      <c r="N1021" s="13">
        <v>-3.2182905482504576E-2</v>
      </c>
      <c r="O1021" s="13">
        <v>-2.7632376439473361E-2</v>
      </c>
      <c r="P1021" s="13">
        <v>-4.3930395754810392E-2</v>
      </c>
      <c r="Q1021" s="7"/>
      <c r="R1021" s="8"/>
      <c r="S1021" s="8"/>
      <c r="T1021" s="8"/>
      <c r="U1021" s="8"/>
      <c r="V1021" s="13"/>
      <c r="W1021" s="14"/>
      <c r="X1021" s="1"/>
      <c r="Y1021" s="1"/>
      <c r="Z1021" s="1"/>
      <c r="AA1021" s="1"/>
      <c r="AB1021" s="1"/>
      <c r="AC1021" s="1"/>
      <c r="AD1021" s="8"/>
      <c r="AE1021" s="8"/>
      <c r="AF1021" s="8"/>
      <c r="AG1021" s="8"/>
      <c r="AH1021" s="9"/>
      <c r="AI1021" s="8"/>
      <c r="AJ1021" s="13"/>
      <c r="AK1021" s="8"/>
      <c r="AL1021" s="8"/>
      <c r="AM1021" s="8"/>
      <c r="AN1021" s="8"/>
      <c r="AO1021" s="7"/>
      <c r="AP1021" s="7"/>
      <c r="AQ1021" s="7"/>
      <c r="AR1021" s="7"/>
      <c r="AS1021" s="7"/>
      <c r="AT1021" s="7"/>
      <c r="AU1021" s="8"/>
      <c r="AV1021" s="8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7"/>
      <c r="BV1021" s="7"/>
      <c r="BW1021" s="8"/>
      <c r="BX1021" s="8"/>
      <c r="BY1021" s="8"/>
      <c r="BZ1021" s="8"/>
      <c r="CA1021" s="8"/>
      <c r="CC1021" s="8"/>
      <c r="CE1021" s="7"/>
      <c r="CF1021" s="8"/>
      <c r="CG1021" s="8"/>
      <c r="CH1021" s="8"/>
      <c r="CI1021" s="8"/>
      <c r="CJ1021" s="8"/>
    </row>
    <row r="1022" spans="1:88" x14ac:dyDescent="0.3">
      <c r="A1022" s="1" t="s">
        <v>3020</v>
      </c>
      <c r="B1022" s="1"/>
      <c r="C1022" s="1" t="s">
        <v>1878</v>
      </c>
      <c r="D1022" s="1"/>
      <c r="E1022" s="1"/>
      <c r="F1022" s="1"/>
      <c r="G1022" s="1"/>
      <c r="H1022" s="1">
        <v>21751.41</v>
      </c>
      <c r="I1022" s="1">
        <v>-0.36</v>
      </c>
      <c r="J1022" s="12">
        <v>1611.05</v>
      </c>
      <c r="K1022" s="5">
        <v>1413.66</v>
      </c>
      <c r="L1022" s="5">
        <v>3102.23</v>
      </c>
      <c r="M1022" s="13">
        <f t="shared" si="30"/>
        <v>-3.5964401152179803E-3</v>
      </c>
      <c r="N1022" s="13">
        <v>-5.5246913580246915E-3</v>
      </c>
      <c r="O1022" s="13">
        <v>1.3174670633235852E-3</v>
      </c>
      <c r="P1022" s="13">
        <v>5.7448346739028544E-3</v>
      </c>
      <c r="Q1022" s="7"/>
      <c r="R1022" s="8"/>
      <c r="S1022" s="8"/>
      <c r="T1022" s="8"/>
      <c r="U1022" s="8"/>
      <c r="V1022" s="13"/>
      <c r="W1022" s="14"/>
      <c r="X1022" s="1"/>
      <c r="Y1022" s="1"/>
      <c r="Z1022" s="1"/>
      <c r="AA1022" s="1"/>
      <c r="AB1022" s="1"/>
      <c r="AC1022" s="1"/>
      <c r="AD1022" s="8"/>
      <c r="AE1022" s="8"/>
      <c r="AF1022" s="8"/>
      <c r="AG1022" s="8"/>
      <c r="AH1022" s="9"/>
      <c r="AI1022" s="8"/>
      <c r="AJ1022" s="13"/>
      <c r="AK1022" s="8"/>
      <c r="AL1022" s="8"/>
      <c r="AM1022" s="8"/>
      <c r="AN1022" s="8"/>
      <c r="AO1022" s="7"/>
      <c r="AP1022" s="7"/>
      <c r="AQ1022" s="7"/>
      <c r="AR1022" s="7"/>
      <c r="AS1022" s="7"/>
      <c r="AT1022" s="7"/>
      <c r="AU1022" s="8"/>
      <c r="AV1022" s="8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7"/>
      <c r="BV1022" s="7"/>
      <c r="BW1022" s="8"/>
      <c r="BX1022" s="8"/>
      <c r="BY1022" s="8"/>
      <c r="BZ1022" s="8"/>
      <c r="CA1022" s="8"/>
      <c r="CC1022" s="8"/>
      <c r="CE1022" s="7"/>
      <c r="CF1022" s="8"/>
      <c r="CG1022" s="8"/>
      <c r="CH1022" s="8"/>
      <c r="CI1022" s="8"/>
      <c r="CJ1022" s="8"/>
    </row>
    <row r="1023" spans="1:88" x14ac:dyDescent="0.3">
      <c r="A1023" s="1" t="s">
        <v>3021</v>
      </c>
      <c r="B1023" s="1"/>
      <c r="C1023" s="1" t="s">
        <v>1878</v>
      </c>
      <c r="D1023" s="1"/>
      <c r="E1023" s="1"/>
      <c r="F1023" s="1"/>
      <c r="G1023" s="1"/>
      <c r="H1023" s="1">
        <v>21947.21</v>
      </c>
      <c r="I1023" s="1">
        <v>0.9</v>
      </c>
      <c r="J1023" s="12">
        <v>1631.99</v>
      </c>
      <c r="K1023" s="5">
        <v>1421.67</v>
      </c>
      <c r="L1023" s="5">
        <v>3130.99</v>
      </c>
      <c r="M1023" s="13">
        <f t="shared" si="30"/>
        <v>9.0017152911006093E-3</v>
      </c>
      <c r="N1023" s="13">
        <v>1.2997734396821947E-2</v>
      </c>
      <c r="O1023" s="13">
        <v>5.6661432027502734E-3</v>
      </c>
      <c r="P1023" s="13">
        <v>9.2707503956830362E-3</v>
      </c>
      <c r="Q1023" s="7"/>
      <c r="R1023" s="8"/>
      <c r="S1023" s="8"/>
      <c r="T1023" s="8"/>
      <c r="U1023" s="8"/>
      <c r="V1023" s="13"/>
      <c r="W1023" s="14"/>
      <c r="X1023" s="1"/>
      <c r="Y1023" s="1"/>
      <c r="Z1023" s="1"/>
      <c r="AA1023" s="1"/>
      <c r="AB1023" s="1"/>
      <c r="AC1023" s="1"/>
      <c r="AD1023" s="8"/>
      <c r="AE1023" s="8"/>
      <c r="AF1023" s="8"/>
      <c r="AG1023" s="8"/>
      <c r="AH1023" s="9"/>
      <c r="AI1023" s="8"/>
      <c r="AJ1023" s="13"/>
      <c r="AK1023" s="8"/>
      <c r="AL1023" s="8"/>
      <c r="AM1023" s="8"/>
      <c r="AN1023" s="8"/>
      <c r="AO1023" s="7"/>
      <c r="AP1023" s="7"/>
      <c r="AQ1023" s="7"/>
      <c r="AR1023" s="7"/>
      <c r="AS1023" s="7"/>
      <c r="AT1023" s="7"/>
      <c r="AU1023" s="8"/>
      <c r="AV1023" s="8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7"/>
      <c r="BV1023" s="7"/>
      <c r="BW1023" s="8"/>
      <c r="BX1023" s="8"/>
      <c r="BY1023" s="8"/>
      <c r="BZ1023" s="8"/>
      <c r="CA1023" s="8"/>
      <c r="CC1023" s="8"/>
      <c r="CE1023" s="7"/>
      <c r="CF1023" s="8"/>
      <c r="CG1023" s="8"/>
      <c r="CH1023" s="8"/>
      <c r="CI1023" s="8"/>
      <c r="CJ1023" s="8"/>
    </row>
    <row r="1024" spans="1:88" x14ac:dyDescent="0.3">
      <c r="A1024" s="1" t="s">
        <v>3022</v>
      </c>
      <c r="B1024" s="1"/>
      <c r="C1024" s="1" t="s">
        <v>1878</v>
      </c>
      <c r="D1024" s="1"/>
      <c r="E1024" s="1"/>
      <c r="F1024" s="1"/>
      <c r="G1024" s="1"/>
      <c r="H1024" s="1">
        <v>22227.67</v>
      </c>
      <c r="I1024" s="1">
        <v>1.28</v>
      </c>
      <c r="J1024" s="12">
        <v>1653.72</v>
      </c>
      <c r="K1024" s="5">
        <v>1442.54</v>
      </c>
      <c r="L1024" s="5">
        <v>3194.22</v>
      </c>
      <c r="M1024" s="13">
        <f t="shared" si="30"/>
        <v>1.2778845238187397E-2</v>
      </c>
      <c r="N1024" s="13">
        <v>1.331503256760147E-2</v>
      </c>
      <c r="O1024" s="13">
        <v>1.4679918687177773E-2</v>
      </c>
      <c r="P1024" s="13">
        <v>2.0194890434016122E-2</v>
      </c>
      <c r="Q1024" s="7"/>
      <c r="R1024" s="8"/>
      <c r="S1024" s="8"/>
      <c r="T1024" s="8"/>
      <c r="U1024" s="8"/>
      <c r="V1024" s="13"/>
      <c r="W1024" s="14"/>
      <c r="X1024" s="1"/>
      <c r="Y1024" s="1"/>
      <c r="Z1024" s="1"/>
      <c r="AA1024" s="1"/>
      <c r="AB1024" s="1"/>
      <c r="AC1024" s="1"/>
      <c r="AD1024" s="8"/>
      <c r="AE1024" s="8"/>
      <c r="AF1024" s="8"/>
      <c r="AG1024" s="8"/>
      <c r="AH1024" s="9"/>
      <c r="AI1024" s="8"/>
      <c r="AJ1024" s="13"/>
      <c r="AK1024" s="8"/>
      <c r="AL1024" s="8"/>
      <c r="AM1024" s="8"/>
      <c r="AN1024" s="8"/>
      <c r="AO1024" s="7"/>
      <c r="AP1024" s="7"/>
      <c r="AQ1024" s="7"/>
      <c r="AR1024" s="7"/>
      <c r="AS1024" s="7"/>
      <c r="AT1024" s="7"/>
      <c r="AU1024" s="8"/>
      <c r="AV1024" s="8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7"/>
      <c r="BV1024" s="7"/>
      <c r="BW1024" s="8"/>
      <c r="BX1024" s="8"/>
      <c r="BY1024" s="8"/>
      <c r="BZ1024" s="8"/>
      <c r="CA1024" s="8"/>
      <c r="CC1024" s="8"/>
      <c r="CE1024" s="7"/>
      <c r="CF1024" s="8"/>
      <c r="CG1024" s="8"/>
      <c r="CH1024" s="8"/>
      <c r="CI1024" s="8"/>
      <c r="CJ1024" s="8"/>
    </row>
    <row r="1025" spans="1:88" x14ac:dyDescent="0.3">
      <c r="A1025" s="1" t="s">
        <v>3023</v>
      </c>
      <c r="B1025" s="1"/>
      <c r="C1025" s="1" t="s">
        <v>1878</v>
      </c>
      <c r="D1025" s="1"/>
      <c r="E1025" s="1"/>
      <c r="F1025" s="1"/>
      <c r="G1025" s="1"/>
      <c r="H1025" s="1">
        <v>22063.42</v>
      </c>
      <c r="I1025" s="1">
        <v>-0.74</v>
      </c>
      <c r="J1025" s="12">
        <v>1636.17</v>
      </c>
      <c r="K1025" s="5">
        <v>1444.94</v>
      </c>
      <c r="L1025" s="5">
        <v>3188.77</v>
      </c>
      <c r="M1025" s="13">
        <f t="shared" si="30"/>
        <v>-7.3894384791568513E-3</v>
      </c>
      <c r="N1025" s="13">
        <v>-1.0612437413830555E-2</v>
      </c>
      <c r="O1025" s="13">
        <v>1.6637320282280044E-3</v>
      </c>
      <c r="P1025" s="13">
        <v>-1.706206836097679E-3</v>
      </c>
      <c r="Q1025" s="7"/>
      <c r="R1025" s="8"/>
      <c r="S1025" s="8"/>
      <c r="T1025" s="8"/>
      <c r="U1025" s="8"/>
      <c r="V1025" s="13"/>
      <c r="W1025" s="14"/>
      <c r="X1025" s="1"/>
      <c r="Y1025" s="1"/>
      <c r="Z1025" s="1"/>
      <c r="AA1025" s="1"/>
      <c r="AB1025" s="1"/>
      <c r="AC1025" s="1"/>
      <c r="AD1025" s="8"/>
      <c r="AE1025" s="8"/>
      <c r="AF1025" s="8"/>
      <c r="AG1025" s="8"/>
      <c r="AH1025" s="9"/>
      <c r="AI1025" s="8"/>
      <c r="AJ1025" s="13"/>
      <c r="AK1025" s="8"/>
      <c r="AL1025" s="8"/>
      <c r="AM1025" s="8"/>
      <c r="AN1025" s="8"/>
      <c r="AO1025" s="7"/>
      <c r="AP1025" s="7"/>
      <c r="AQ1025" s="7"/>
      <c r="AR1025" s="7"/>
      <c r="AS1025" s="7"/>
      <c r="AT1025" s="7"/>
      <c r="AU1025" s="8"/>
      <c r="AV1025" s="8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7"/>
      <c r="BV1025" s="7"/>
      <c r="BW1025" s="8"/>
      <c r="BX1025" s="8"/>
      <c r="BY1025" s="8"/>
      <c r="BZ1025" s="8"/>
      <c r="CA1025" s="8"/>
      <c r="CC1025" s="8"/>
      <c r="CE1025" s="7"/>
      <c r="CF1025" s="8"/>
      <c r="CG1025" s="8"/>
      <c r="CH1025" s="8"/>
      <c r="CI1025" s="8"/>
      <c r="CJ1025" s="8"/>
    </row>
    <row r="1026" spans="1:88" x14ac:dyDescent="0.3">
      <c r="A1026" s="1" t="s">
        <v>3024</v>
      </c>
      <c r="B1026" s="1"/>
      <c r="C1026" s="1" t="s">
        <v>1878</v>
      </c>
      <c r="D1026" s="1"/>
      <c r="E1026" s="1"/>
      <c r="F1026" s="1"/>
      <c r="G1026" s="1"/>
      <c r="H1026" s="1">
        <v>22160.85</v>
      </c>
      <c r="I1026" s="1">
        <v>0.44</v>
      </c>
      <c r="J1026" s="12">
        <v>1639.23</v>
      </c>
      <c r="K1026" s="5">
        <v>1461.08</v>
      </c>
      <c r="L1026" s="5">
        <v>3225.19</v>
      </c>
      <c r="M1026" s="13">
        <f t="shared" si="30"/>
        <v>4.4159065095075167E-3</v>
      </c>
      <c r="N1026" s="13">
        <v>1.8702213095216358E-3</v>
      </c>
      <c r="O1026" s="13">
        <v>1.1170013979819204E-2</v>
      </c>
      <c r="P1026" s="13">
        <v>1.1421331736061191E-2</v>
      </c>
      <c r="Q1026" s="7"/>
      <c r="R1026" s="8"/>
      <c r="S1026" s="8"/>
      <c r="T1026" s="8"/>
      <c r="U1026" s="8"/>
      <c r="V1026" s="13"/>
      <c r="W1026" s="14"/>
      <c r="X1026" s="1"/>
      <c r="Y1026" s="1"/>
      <c r="Z1026" s="1"/>
      <c r="AA1026" s="1"/>
      <c r="AB1026" s="1"/>
      <c r="AC1026" s="1"/>
      <c r="AD1026" s="8"/>
      <c r="AE1026" s="8"/>
      <c r="AF1026" s="8"/>
      <c r="AG1026" s="8"/>
      <c r="AH1026" s="9"/>
      <c r="AI1026" s="8"/>
      <c r="AJ1026" s="13"/>
      <c r="AK1026" s="8"/>
      <c r="AL1026" s="8"/>
      <c r="AM1026" s="8"/>
      <c r="AN1026" s="8"/>
      <c r="AO1026" s="7"/>
      <c r="AP1026" s="7"/>
      <c r="AQ1026" s="7"/>
      <c r="AR1026" s="7"/>
      <c r="AS1026" s="7"/>
      <c r="AT1026" s="7"/>
      <c r="AU1026" s="8"/>
      <c r="AV1026" s="8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7"/>
      <c r="BV1026" s="7"/>
      <c r="BW1026" s="8"/>
      <c r="BX1026" s="8"/>
      <c r="BY1026" s="8"/>
      <c r="BZ1026" s="8"/>
      <c r="CA1026" s="8"/>
      <c r="CC1026" s="8"/>
      <c r="CE1026" s="7"/>
      <c r="CF1026" s="8"/>
      <c r="CG1026" s="8"/>
      <c r="CH1026" s="8"/>
      <c r="CI1026" s="8"/>
      <c r="CJ1026" s="8"/>
    </row>
    <row r="1027" spans="1:88" x14ac:dyDescent="0.3">
      <c r="A1027" s="1" t="s">
        <v>3025</v>
      </c>
      <c r="B1027" s="1"/>
      <c r="C1027" s="1" t="s">
        <v>1878</v>
      </c>
      <c r="D1027" s="1"/>
      <c r="E1027" s="1"/>
      <c r="F1027" s="1"/>
      <c r="G1027" s="1"/>
      <c r="H1027" s="1">
        <v>22244.16</v>
      </c>
      <c r="I1027" s="1">
        <v>0.38</v>
      </c>
      <c r="J1027" s="12">
        <v>1639.52</v>
      </c>
      <c r="K1027" s="5">
        <v>1480.95</v>
      </c>
      <c r="L1027" s="5">
        <v>3258.93</v>
      </c>
      <c r="M1027" s="13">
        <f t="shared" si="30"/>
        <v>3.7593323360791686E-3</v>
      </c>
      <c r="N1027" s="13">
        <v>1.7691233078953594E-4</v>
      </c>
      <c r="O1027" s="13">
        <v>1.3599529115448927E-2</v>
      </c>
      <c r="P1027" s="13">
        <v>1.0461399173381958E-2</v>
      </c>
      <c r="Q1027" s="7"/>
      <c r="R1027" s="8"/>
      <c r="S1027" s="8"/>
      <c r="T1027" s="8"/>
      <c r="U1027" s="8"/>
      <c r="V1027" s="13"/>
      <c r="W1027" s="14"/>
      <c r="X1027" s="1"/>
      <c r="Y1027" s="1"/>
      <c r="Z1027" s="1"/>
      <c r="AA1027" s="1"/>
      <c r="AB1027" s="1"/>
      <c r="AC1027" s="1"/>
      <c r="AD1027" s="8"/>
      <c r="AE1027" s="8"/>
      <c r="AF1027" s="8"/>
      <c r="AG1027" s="8"/>
      <c r="AH1027" s="9"/>
      <c r="AI1027" s="8"/>
      <c r="AJ1027" s="13"/>
      <c r="AK1027" s="8"/>
      <c r="AL1027" s="8"/>
      <c r="AM1027" s="8"/>
      <c r="AN1027" s="8"/>
      <c r="AO1027" s="7"/>
      <c r="AP1027" s="7"/>
      <c r="AQ1027" s="7"/>
      <c r="AR1027" s="7"/>
      <c r="AS1027" s="7"/>
      <c r="AT1027" s="7"/>
      <c r="AU1027" s="8"/>
      <c r="AV1027" s="8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7"/>
      <c r="BV1027" s="7"/>
      <c r="BW1027" s="8"/>
      <c r="BX1027" s="8"/>
      <c r="BY1027" s="8"/>
      <c r="BZ1027" s="8"/>
      <c r="CA1027" s="8"/>
      <c r="CC1027" s="8"/>
      <c r="CE1027" s="7"/>
      <c r="CF1027" s="8"/>
      <c r="CG1027" s="8"/>
      <c r="CH1027" s="8"/>
      <c r="CI1027" s="8"/>
      <c r="CJ1027" s="8"/>
    </row>
    <row r="1028" spans="1:88" x14ac:dyDescent="0.3">
      <c r="A1028" s="1" t="s">
        <v>3026</v>
      </c>
      <c r="B1028" s="1"/>
      <c r="C1028" s="1" t="s">
        <v>1878</v>
      </c>
      <c r="D1028" s="1"/>
      <c r="E1028" s="1"/>
      <c r="F1028" s="1"/>
      <c r="G1028" s="1"/>
      <c r="H1028" s="1">
        <v>22512.880000000001</v>
      </c>
      <c r="I1028" s="1">
        <v>1.21</v>
      </c>
      <c r="J1028" s="12">
        <v>1654.71</v>
      </c>
      <c r="K1028" s="5">
        <v>1502.42</v>
      </c>
      <c r="L1028" s="5">
        <v>3297.97</v>
      </c>
      <c r="M1028" s="13">
        <f t="shared" ref="M1028:M1091" si="31">H1028/H1027-1</f>
        <v>1.208047415591329E-2</v>
      </c>
      <c r="N1028" s="13">
        <v>9.2649068019907688E-3</v>
      </c>
      <c r="O1028" s="13">
        <v>1.449745096053201E-2</v>
      </c>
      <c r="P1028" s="13">
        <v>1.197939200903364E-2</v>
      </c>
      <c r="Q1028" s="7"/>
      <c r="R1028" s="8"/>
      <c r="S1028" s="8"/>
      <c r="T1028" s="8"/>
      <c r="U1028" s="8"/>
      <c r="V1028" s="13"/>
      <c r="W1028" s="14"/>
      <c r="X1028" s="1"/>
      <c r="Y1028" s="1"/>
      <c r="Z1028" s="1"/>
      <c r="AA1028" s="1"/>
      <c r="AB1028" s="1"/>
      <c r="AC1028" s="1"/>
      <c r="AD1028" s="8"/>
      <c r="AE1028" s="8"/>
      <c r="AF1028" s="8"/>
      <c r="AG1028" s="8"/>
      <c r="AH1028" s="9"/>
      <c r="AI1028" s="8"/>
      <c r="AJ1028" s="13"/>
      <c r="AK1028" s="8"/>
      <c r="AL1028" s="8"/>
      <c r="AM1028" s="8"/>
      <c r="AN1028" s="8"/>
      <c r="AO1028" s="7"/>
      <c r="AP1028" s="7"/>
      <c r="AQ1028" s="7"/>
      <c r="AR1028" s="7"/>
      <c r="AS1028" s="7"/>
      <c r="AT1028" s="7"/>
      <c r="AU1028" s="8"/>
      <c r="AV1028" s="8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7"/>
      <c r="BV1028" s="7"/>
      <c r="BW1028" s="8"/>
      <c r="BX1028" s="8"/>
      <c r="BY1028" s="8"/>
      <c r="BZ1028" s="8"/>
      <c r="CA1028" s="8"/>
      <c r="CC1028" s="8"/>
      <c r="CE1028" s="7"/>
      <c r="CF1028" s="8"/>
      <c r="CG1028" s="8"/>
      <c r="CH1028" s="8"/>
      <c r="CI1028" s="8"/>
      <c r="CJ1028" s="8"/>
    </row>
    <row r="1029" spans="1:88" x14ac:dyDescent="0.3">
      <c r="A1029" s="1" t="s">
        <v>3027</v>
      </c>
      <c r="B1029" s="1"/>
      <c r="C1029" s="1" t="s">
        <v>1878</v>
      </c>
      <c r="D1029" s="1"/>
      <c r="E1029" s="1"/>
      <c r="F1029" s="1"/>
      <c r="G1029" s="1"/>
      <c r="H1029" s="1">
        <v>23085.1</v>
      </c>
      <c r="I1029" s="1">
        <v>2.54</v>
      </c>
      <c r="J1029" s="12">
        <v>1705.96</v>
      </c>
      <c r="K1029" s="5">
        <v>1533.11</v>
      </c>
      <c r="L1029" s="5">
        <v>3352.44</v>
      </c>
      <c r="M1029" s="13">
        <f t="shared" si="31"/>
        <v>2.5417449922000124E-2</v>
      </c>
      <c r="N1029" s="13">
        <v>3.0972194523511742E-2</v>
      </c>
      <c r="O1029" s="13">
        <v>2.0427044368418912E-2</v>
      </c>
      <c r="P1029" s="13">
        <v>1.6516220584177566E-2</v>
      </c>
      <c r="Q1029" s="7"/>
      <c r="R1029" s="8"/>
      <c r="S1029" s="8"/>
      <c r="T1029" s="8"/>
      <c r="U1029" s="8"/>
      <c r="V1029" s="13"/>
      <c r="W1029" s="14"/>
      <c r="X1029" s="1"/>
      <c r="Y1029" s="1"/>
      <c r="Z1029" s="1"/>
      <c r="AA1029" s="1"/>
      <c r="AB1029" s="1"/>
      <c r="AC1029" s="1"/>
      <c r="AD1029" s="8"/>
      <c r="AE1029" s="8"/>
      <c r="AF1029" s="8"/>
      <c r="AG1029" s="8"/>
      <c r="AH1029" s="9"/>
      <c r="AI1029" s="8"/>
      <c r="AJ1029" s="13"/>
      <c r="AK1029" s="8"/>
      <c r="AL1029" s="8"/>
      <c r="AM1029" s="8"/>
      <c r="AN1029" s="8"/>
      <c r="AO1029" s="7"/>
      <c r="AP1029" s="7"/>
      <c r="AQ1029" s="7"/>
      <c r="AR1029" s="7"/>
      <c r="AS1029" s="7"/>
      <c r="AT1029" s="7"/>
      <c r="AU1029" s="8"/>
      <c r="AV1029" s="8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7"/>
      <c r="BV1029" s="7"/>
      <c r="BW1029" s="8"/>
      <c r="BX1029" s="8"/>
      <c r="BY1029" s="8"/>
      <c r="BZ1029" s="8"/>
      <c r="CA1029" s="8"/>
      <c r="CC1029" s="8"/>
      <c r="CE1029" s="7"/>
      <c r="CF1029" s="8"/>
      <c r="CG1029" s="8"/>
      <c r="CH1029" s="8"/>
      <c r="CI1029" s="8"/>
      <c r="CJ1029" s="8"/>
    </row>
    <row r="1030" spans="1:88" x14ac:dyDescent="0.3">
      <c r="A1030" s="1" t="s">
        <v>3028</v>
      </c>
      <c r="B1030" s="1"/>
      <c r="C1030" s="1" t="s">
        <v>1878</v>
      </c>
      <c r="D1030" s="1"/>
      <c r="E1030" s="1"/>
      <c r="F1030" s="1"/>
      <c r="G1030" s="1"/>
      <c r="H1030" s="1">
        <v>23352.78</v>
      </c>
      <c r="I1030" s="1">
        <v>1.1599999999999999</v>
      </c>
      <c r="J1030" s="12">
        <v>1734.54</v>
      </c>
      <c r="K1030" s="5">
        <v>1537.56</v>
      </c>
      <c r="L1030" s="5">
        <v>3358.23</v>
      </c>
      <c r="M1030" s="13">
        <f t="shared" si="31"/>
        <v>1.1595358044799386E-2</v>
      </c>
      <c r="N1030" s="13">
        <v>1.6753030551712733E-2</v>
      </c>
      <c r="O1030" s="13">
        <v>2.9025966825602101E-3</v>
      </c>
      <c r="P1030" s="13">
        <v>1.7271002613021835E-3</v>
      </c>
      <c r="Q1030" s="7"/>
      <c r="R1030" s="8"/>
      <c r="S1030" s="8"/>
      <c r="T1030" s="8"/>
      <c r="U1030" s="8"/>
      <c r="V1030" s="13"/>
      <c r="W1030" s="14"/>
      <c r="X1030" s="1"/>
      <c r="Y1030" s="1"/>
      <c r="Z1030" s="1"/>
      <c r="AA1030" s="1"/>
      <c r="AB1030" s="1"/>
      <c r="AC1030" s="1"/>
      <c r="AD1030" s="8"/>
      <c r="AE1030" s="8"/>
      <c r="AF1030" s="8"/>
      <c r="AG1030" s="8"/>
      <c r="AH1030" s="9"/>
      <c r="AI1030" s="8"/>
      <c r="AJ1030" s="13"/>
      <c r="AK1030" s="8"/>
      <c r="AL1030" s="8"/>
      <c r="AM1030" s="8"/>
      <c r="AN1030" s="8"/>
      <c r="AO1030" s="7"/>
      <c r="AP1030" s="7"/>
      <c r="AQ1030" s="7"/>
      <c r="AR1030" s="7"/>
      <c r="AS1030" s="7"/>
      <c r="AT1030" s="7"/>
      <c r="AU1030" s="8"/>
      <c r="AV1030" s="8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7"/>
      <c r="BV1030" s="7"/>
      <c r="BW1030" s="8"/>
      <c r="BX1030" s="8"/>
      <c r="BY1030" s="8"/>
      <c r="BZ1030" s="8"/>
      <c r="CA1030" s="8"/>
      <c r="CC1030" s="8"/>
      <c r="CE1030" s="7"/>
      <c r="CF1030" s="8"/>
      <c r="CG1030" s="8"/>
      <c r="CH1030" s="8"/>
      <c r="CI1030" s="8"/>
      <c r="CJ1030" s="8"/>
    </row>
    <row r="1031" spans="1:88" x14ac:dyDescent="0.3">
      <c r="A1031" s="1" t="s">
        <v>3029</v>
      </c>
      <c r="B1031" s="1"/>
      <c r="C1031" s="1" t="s">
        <v>1878</v>
      </c>
      <c r="D1031" s="1"/>
      <c r="E1031" s="1"/>
      <c r="F1031" s="1"/>
      <c r="G1031" s="1"/>
      <c r="H1031" s="1">
        <v>23259.48</v>
      </c>
      <c r="I1031" s="1">
        <v>-0.4</v>
      </c>
      <c r="J1031" s="12">
        <v>1725</v>
      </c>
      <c r="K1031" s="5">
        <v>1536.09</v>
      </c>
      <c r="L1031" s="5">
        <v>3378.81</v>
      </c>
      <c r="M1031" s="13">
        <f t="shared" si="31"/>
        <v>-3.9952416800055346E-3</v>
      </c>
      <c r="N1031" s="13">
        <v>-5.50001729565186E-3</v>
      </c>
      <c r="O1031" s="13">
        <v>-9.560602513072336E-4</v>
      </c>
      <c r="P1031" s="13">
        <v>6.1282282631027751E-3</v>
      </c>
      <c r="Q1031" s="7"/>
      <c r="R1031" s="8"/>
      <c r="S1031" s="8"/>
      <c r="T1031" s="8"/>
      <c r="U1031" s="8"/>
      <c r="V1031" s="13"/>
      <c r="W1031" s="14"/>
      <c r="X1031" s="1"/>
      <c r="Y1031" s="1"/>
      <c r="Z1031" s="1"/>
      <c r="AA1031" s="1"/>
      <c r="AB1031" s="1"/>
      <c r="AC1031" s="1"/>
      <c r="AD1031" s="8"/>
      <c r="AE1031" s="8"/>
      <c r="AF1031" s="8"/>
      <c r="AG1031" s="8"/>
      <c r="AH1031" s="9"/>
      <c r="AI1031" s="8"/>
      <c r="AJ1031" s="13"/>
      <c r="AK1031" s="8"/>
      <c r="AL1031" s="8"/>
      <c r="AM1031" s="8"/>
      <c r="AN1031" s="8"/>
      <c r="AO1031" s="7"/>
      <c r="AP1031" s="7"/>
      <c r="AQ1031" s="7"/>
      <c r="AR1031" s="7"/>
      <c r="AS1031" s="7"/>
      <c r="AT1031" s="7"/>
      <c r="AU1031" s="8"/>
      <c r="AV1031" s="8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7"/>
      <c r="BV1031" s="7"/>
      <c r="BW1031" s="8"/>
      <c r="BX1031" s="8"/>
      <c r="BY1031" s="8"/>
      <c r="BZ1031" s="8"/>
      <c r="CA1031" s="8"/>
      <c r="CC1031" s="8"/>
      <c r="CE1031" s="7"/>
      <c r="CF1031" s="8"/>
      <c r="CG1031" s="8"/>
      <c r="CH1031" s="8"/>
      <c r="CI1031" s="8"/>
      <c r="CJ1031" s="8"/>
    </row>
    <row r="1032" spans="1:88" x14ac:dyDescent="0.3">
      <c r="A1032" s="1" t="s">
        <v>3030</v>
      </c>
      <c r="B1032" s="1"/>
      <c r="C1032" s="1" t="s">
        <v>1878</v>
      </c>
      <c r="D1032" s="1"/>
      <c r="E1032" s="1"/>
      <c r="F1032" s="1"/>
      <c r="G1032" s="1"/>
      <c r="H1032" s="1">
        <v>23400.42</v>
      </c>
      <c r="I1032" s="1">
        <v>0.61</v>
      </c>
      <c r="J1032" s="12">
        <v>1737.36</v>
      </c>
      <c r="K1032" s="5">
        <v>1541.48</v>
      </c>
      <c r="L1032" s="5">
        <v>3398.68</v>
      </c>
      <c r="M1032" s="13">
        <f t="shared" si="31"/>
        <v>6.0594647859710804E-3</v>
      </c>
      <c r="N1032" s="13">
        <v>7.1652173913043793E-3</v>
      </c>
      <c r="O1032" s="13">
        <v>3.5089089831976672E-3</v>
      </c>
      <c r="P1032" s="13">
        <v>5.8807686729942521E-3</v>
      </c>
      <c r="Q1032" s="7"/>
      <c r="R1032" s="8"/>
      <c r="S1032" s="8"/>
      <c r="T1032" s="8"/>
      <c r="U1032" s="8"/>
      <c r="V1032" s="13"/>
      <c r="W1032" s="14"/>
      <c r="X1032" s="1"/>
      <c r="Y1032" s="1"/>
      <c r="Z1032" s="1"/>
      <c r="AA1032" s="1"/>
      <c r="AB1032" s="1"/>
      <c r="AC1032" s="1"/>
      <c r="AD1032" s="8"/>
      <c r="AE1032" s="8"/>
      <c r="AF1032" s="8"/>
      <c r="AG1032" s="8"/>
      <c r="AH1032" s="9"/>
      <c r="AI1032" s="8"/>
      <c r="AJ1032" s="13"/>
      <c r="AK1032" s="8"/>
      <c r="AL1032" s="8"/>
      <c r="AM1032" s="8"/>
      <c r="AN1032" s="8"/>
      <c r="AO1032" s="7"/>
      <c r="AP1032" s="7"/>
      <c r="AQ1032" s="7"/>
      <c r="AR1032" s="7"/>
      <c r="AS1032" s="7"/>
      <c r="AT1032" s="7"/>
      <c r="AU1032" s="8"/>
      <c r="AV1032" s="8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7"/>
      <c r="BV1032" s="7"/>
      <c r="BW1032" s="8"/>
      <c r="BX1032" s="8"/>
      <c r="BY1032" s="8"/>
      <c r="BZ1032" s="8"/>
      <c r="CA1032" s="8"/>
      <c r="CC1032" s="8"/>
      <c r="CE1032" s="7"/>
      <c r="CF1032" s="8"/>
      <c r="CG1032" s="8"/>
      <c r="CH1032" s="8"/>
      <c r="CI1032" s="8"/>
      <c r="CJ1032" s="8"/>
    </row>
    <row r="1033" spans="1:88" x14ac:dyDescent="0.3">
      <c r="A1033" s="1" t="s">
        <v>3031</v>
      </c>
      <c r="B1033" s="1"/>
      <c r="C1033" s="1" t="s">
        <v>1878</v>
      </c>
      <c r="D1033" s="1"/>
      <c r="E1033" s="1"/>
      <c r="F1033" s="1"/>
      <c r="G1033" s="1"/>
      <c r="H1033" s="1">
        <v>23293.96</v>
      </c>
      <c r="I1033" s="1">
        <v>-0.45</v>
      </c>
      <c r="J1033" s="12">
        <v>1728.89</v>
      </c>
      <c r="K1033" s="5">
        <v>1533.8</v>
      </c>
      <c r="L1033" s="5">
        <v>3390.93</v>
      </c>
      <c r="M1033" s="13">
        <f t="shared" si="31"/>
        <v>-4.549490992041938E-3</v>
      </c>
      <c r="N1033" s="13">
        <v>-4.8752129668000466E-3</v>
      </c>
      <c r="O1033" s="13">
        <v>-4.9822248747957154E-3</v>
      </c>
      <c r="P1033" s="13">
        <v>-2.2802970565043434E-3</v>
      </c>
      <c r="Q1033" s="7"/>
      <c r="R1033" s="8"/>
      <c r="S1033" s="8"/>
      <c r="T1033" s="8"/>
      <c r="U1033" s="8"/>
      <c r="V1033" s="13"/>
      <c r="W1033" s="14"/>
      <c r="X1033" s="1"/>
      <c r="Y1033" s="1"/>
      <c r="Z1033" s="1"/>
      <c r="AA1033" s="1"/>
      <c r="AB1033" s="1"/>
      <c r="AC1033" s="1"/>
      <c r="AD1033" s="8"/>
      <c r="AE1033" s="8"/>
      <c r="AF1033" s="8"/>
      <c r="AG1033" s="8"/>
      <c r="AH1033" s="9"/>
      <c r="AI1033" s="8"/>
      <c r="AJ1033" s="13"/>
      <c r="AK1033" s="8"/>
      <c r="AL1033" s="8"/>
      <c r="AM1033" s="8"/>
      <c r="AN1033" s="8"/>
      <c r="AO1033" s="7"/>
      <c r="AP1033" s="7"/>
      <c r="AQ1033" s="7"/>
      <c r="AR1033" s="7"/>
      <c r="AS1033" s="7"/>
      <c r="AT1033" s="7"/>
      <c r="AU1033" s="8"/>
      <c r="AV1033" s="8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7"/>
      <c r="BV1033" s="7"/>
      <c r="BW1033" s="8"/>
      <c r="BX1033" s="8"/>
      <c r="BY1033" s="8"/>
      <c r="BZ1033" s="8"/>
      <c r="CA1033" s="8"/>
      <c r="CC1033" s="8"/>
      <c r="CE1033" s="7"/>
      <c r="CF1033" s="8"/>
      <c r="CG1033" s="8"/>
      <c r="CH1033" s="8"/>
      <c r="CI1033" s="8"/>
      <c r="CJ1033" s="8"/>
    </row>
    <row r="1034" spans="1:88" x14ac:dyDescent="0.3">
      <c r="A1034" s="1" t="s">
        <v>3032</v>
      </c>
      <c r="B1034" s="1"/>
      <c r="C1034" s="1" t="s">
        <v>1878</v>
      </c>
      <c r="D1034" s="1"/>
      <c r="E1034" s="1"/>
      <c r="F1034" s="1"/>
      <c r="G1034" s="1"/>
      <c r="H1034" s="1">
        <v>23448.51</v>
      </c>
      <c r="I1034" s="1">
        <v>0.66</v>
      </c>
      <c r="J1034" s="12">
        <v>1743.14</v>
      </c>
      <c r="K1034" s="5">
        <v>1541.2</v>
      </c>
      <c r="L1034" s="5">
        <v>3458.61</v>
      </c>
      <c r="M1034" s="13">
        <f t="shared" si="31"/>
        <v>6.6347671241815398E-3</v>
      </c>
      <c r="N1034" s="13">
        <v>8.2422826206409727E-3</v>
      </c>
      <c r="O1034" s="13">
        <v>4.8246185943408015E-3</v>
      </c>
      <c r="P1034" s="13">
        <v>1.9959126257398596E-2</v>
      </c>
      <c r="Q1034" s="7"/>
      <c r="R1034" s="8"/>
      <c r="S1034" s="8"/>
      <c r="T1034" s="8"/>
      <c r="U1034" s="8"/>
      <c r="V1034" s="13"/>
      <c r="W1034" s="14"/>
      <c r="X1034" s="1"/>
      <c r="Y1034" s="1"/>
      <c r="Z1034" s="1"/>
      <c r="AA1034" s="1"/>
      <c r="AB1034" s="1"/>
      <c r="AC1034" s="1"/>
      <c r="AD1034" s="8"/>
      <c r="AE1034" s="8"/>
      <c r="AF1034" s="8"/>
      <c r="AG1034" s="8"/>
      <c r="AH1034" s="9"/>
      <c r="AI1034" s="8"/>
      <c r="AJ1034" s="13"/>
      <c r="AK1034" s="8"/>
      <c r="AL1034" s="8"/>
      <c r="AM1034" s="8"/>
      <c r="AN1034" s="8"/>
      <c r="AO1034" s="7"/>
      <c r="AP1034" s="7"/>
      <c r="AQ1034" s="7"/>
      <c r="AR1034" s="7"/>
      <c r="AS1034" s="7"/>
      <c r="AT1034" s="7"/>
      <c r="AU1034" s="8"/>
      <c r="AV1034" s="8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7"/>
      <c r="BV1034" s="7"/>
      <c r="BW1034" s="8"/>
      <c r="BX1034" s="8"/>
      <c r="BY1034" s="8"/>
      <c r="BZ1034" s="8"/>
      <c r="CA1034" s="8"/>
      <c r="CC1034" s="8"/>
      <c r="CE1034" s="7"/>
      <c r="CF1034" s="8"/>
      <c r="CG1034" s="8"/>
      <c r="CH1034" s="8"/>
      <c r="CI1034" s="8"/>
      <c r="CJ1034" s="8"/>
    </row>
    <row r="1035" spans="1:88" x14ac:dyDescent="0.3">
      <c r="A1035" s="1" t="s">
        <v>3033</v>
      </c>
      <c r="B1035" s="1"/>
      <c r="C1035" s="1" t="s">
        <v>1878</v>
      </c>
      <c r="D1035" s="1"/>
      <c r="E1035" s="1"/>
      <c r="F1035" s="1"/>
      <c r="G1035" s="1"/>
      <c r="H1035" s="1">
        <v>23493.64</v>
      </c>
      <c r="I1035" s="1">
        <v>0.19</v>
      </c>
      <c r="J1035" s="12">
        <v>1747.3</v>
      </c>
      <c r="K1035" s="5">
        <v>1553.27</v>
      </c>
      <c r="L1035" s="5">
        <v>3513.76</v>
      </c>
      <c r="M1035" s="13">
        <f t="shared" si="31"/>
        <v>1.9246425465839767E-3</v>
      </c>
      <c r="N1035" s="13">
        <v>2.3864979290244559E-3</v>
      </c>
      <c r="O1035" s="13">
        <v>7.8315598235141337E-3</v>
      </c>
      <c r="P1035" s="13">
        <v>1.5945712294823666E-2</v>
      </c>
      <c r="Q1035" s="7"/>
      <c r="R1035" s="8"/>
      <c r="S1035" s="8"/>
      <c r="T1035" s="8"/>
      <c r="U1035" s="8"/>
      <c r="V1035" s="13"/>
      <c r="W1035" s="14"/>
      <c r="X1035" s="1"/>
      <c r="Y1035" s="1"/>
      <c r="Z1035" s="1"/>
      <c r="AA1035" s="1"/>
      <c r="AB1035" s="1"/>
      <c r="AC1035" s="1"/>
      <c r="AD1035" s="8"/>
      <c r="AE1035" s="8"/>
      <c r="AF1035" s="8"/>
      <c r="AG1035" s="8"/>
      <c r="AH1035" s="9"/>
      <c r="AI1035" s="8"/>
      <c r="AJ1035" s="13"/>
      <c r="AK1035" s="8"/>
      <c r="AL1035" s="8"/>
      <c r="AM1035" s="8"/>
      <c r="AN1035" s="8"/>
      <c r="AO1035" s="7"/>
      <c r="AP1035" s="7"/>
      <c r="AQ1035" s="7"/>
      <c r="AR1035" s="7"/>
      <c r="AS1035" s="7"/>
      <c r="AT1035" s="7"/>
      <c r="AU1035" s="8"/>
      <c r="AV1035" s="8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7"/>
      <c r="BV1035" s="7"/>
      <c r="BW1035" s="8"/>
      <c r="BX1035" s="8"/>
      <c r="BY1035" s="8"/>
      <c r="BZ1035" s="8"/>
      <c r="CA1035" s="8"/>
      <c r="CC1035" s="8"/>
      <c r="CE1035" s="7"/>
      <c r="CF1035" s="8"/>
      <c r="CG1035" s="8"/>
      <c r="CH1035" s="8"/>
      <c r="CI1035" s="8"/>
      <c r="CJ1035" s="8"/>
    </row>
    <row r="1036" spans="1:88" x14ac:dyDescent="0.3">
      <c r="A1036" s="1" t="s">
        <v>3034</v>
      </c>
      <c r="B1036" s="1"/>
      <c r="C1036" s="1" t="s">
        <v>1878</v>
      </c>
      <c r="D1036" s="1"/>
      <c r="E1036" s="1"/>
      <c r="F1036" s="1"/>
      <c r="G1036" s="1"/>
      <c r="H1036" s="1">
        <v>23477.31</v>
      </c>
      <c r="I1036" s="1">
        <v>-7.0000000000000007E-2</v>
      </c>
      <c r="J1036" s="12">
        <v>1746.54</v>
      </c>
      <c r="K1036" s="5">
        <v>1544.31</v>
      </c>
      <c r="L1036" s="5">
        <v>3523.44</v>
      </c>
      <c r="M1036" s="13">
        <f t="shared" si="31"/>
        <v>-6.9508173275822926E-4</v>
      </c>
      <c r="N1036" s="13">
        <v>-4.3495679047678149E-4</v>
      </c>
      <c r="O1036" s="13">
        <v>-5.7684755387023001E-3</v>
      </c>
      <c r="P1036" s="13">
        <v>2.7548836573925151E-3</v>
      </c>
      <c r="Q1036" s="7"/>
      <c r="R1036" s="8"/>
      <c r="S1036" s="8"/>
      <c r="T1036" s="8"/>
      <c r="U1036" s="8"/>
      <c r="V1036" s="13"/>
      <c r="W1036" s="14"/>
      <c r="X1036" s="1"/>
      <c r="Y1036" s="1"/>
      <c r="Z1036" s="1"/>
      <c r="AA1036" s="1"/>
      <c r="AB1036" s="1"/>
      <c r="AC1036" s="1"/>
      <c r="AD1036" s="8"/>
      <c r="AE1036" s="8"/>
      <c r="AF1036" s="8"/>
      <c r="AG1036" s="8"/>
      <c r="AH1036" s="9"/>
      <c r="AI1036" s="8"/>
      <c r="AJ1036" s="13"/>
      <c r="AK1036" s="8"/>
      <c r="AL1036" s="8"/>
      <c r="AM1036" s="8"/>
      <c r="AN1036" s="8"/>
      <c r="AO1036" s="7"/>
      <c r="AP1036" s="7"/>
      <c r="AQ1036" s="7"/>
      <c r="AR1036" s="7"/>
      <c r="AS1036" s="7"/>
      <c r="AT1036" s="7"/>
      <c r="AU1036" s="8"/>
      <c r="AV1036" s="8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7"/>
      <c r="BV1036" s="7"/>
      <c r="BW1036" s="8"/>
      <c r="BX1036" s="8"/>
      <c r="BY1036" s="8"/>
      <c r="BZ1036" s="8"/>
      <c r="CA1036" s="8"/>
      <c r="CC1036" s="8"/>
      <c r="CE1036" s="7"/>
      <c r="CF1036" s="8"/>
      <c r="CG1036" s="8"/>
      <c r="CH1036" s="8"/>
      <c r="CI1036" s="8"/>
      <c r="CJ1036" s="8"/>
    </row>
    <row r="1037" spans="1:88" x14ac:dyDescent="0.3">
      <c r="A1037" s="1" t="s">
        <v>3035</v>
      </c>
      <c r="B1037" s="1"/>
      <c r="C1037" s="1" t="s">
        <v>1878</v>
      </c>
      <c r="D1037" s="1"/>
      <c r="E1037" s="1"/>
      <c r="F1037" s="1"/>
      <c r="G1037" s="1"/>
      <c r="H1037" s="1">
        <v>23187.759999999998</v>
      </c>
      <c r="I1037" s="1">
        <v>-1.23</v>
      </c>
      <c r="J1037" s="12">
        <v>1720.47</v>
      </c>
      <c r="K1037" s="5">
        <v>1533.56</v>
      </c>
      <c r="L1037" s="5">
        <v>3558.92</v>
      </c>
      <c r="M1037" s="13">
        <f t="shared" si="31"/>
        <v>-1.2333184679164777E-2</v>
      </c>
      <c r="N1037" s="13">
        <v>-1.492665498643031E-2</v>
      </c>
      <c r="O1037" s="13">
        <v>-6.961037615504706E-3</v>
      </c>
      <c r="P1037" s="13">
        <v>1.0069704606861407E-2</v>
      </c>
      <c r="Q1037" s="7"/>
      <c r="R1037" s="8"/>
      <c r="S1037" s="8"/>
      <c r="T1037" s="8"/>
      <c r="U1037" s="8"/>
      <c r="V1037" s="13"/>
      <c r="W1037" s="14"/>
      <c r="X1037" s="1"/>
      <c r="Y1037" s="1"/>
      <c r="Z1037" s="1"/>
      <c r="AA1037" s="1"/>
      <c r="AB1037" s="1"/>
      <c r="AC1037" s="1"/>
      <c r="AD1037" s="8"/>
      <c r="AE1037" s="8"/>
      <c r="AF1037" s="8"/>
      <c r="AG1037" s="8"/>
      <c r="AH1037" s="9"/>
      <c r="AI1037" s="8"/>
      <c r="AJ1037" s="13"/>
      <c r="AK1037" s="8"/>
      <c r="AL1037" s="8"/>
      <c r="AM1037" s="8"/>
      <c r="AN1037" s="8"/>
      <c r="AO1037" s="7"/>
      <c r="AP1037" s="7"/>
      <c r="AQ1037" s="7"/>
      <c r="AR1037" s="7"/>
      <c r="AS1037" s="7"/>
      <c r="AT1037" s="7"/>
      <c r="AU1037" s="8"/>
      <c r="AV1037" s="8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7"/>
      <c r="BV1037" s="7"/>
      <c r="BW1037" s="8"/>
      <c r="BX1037" s="8"/>
      <c r="BY1037" s="8"/>
      <c r="BZ1037" s="8"/>
      <c r="CA1037" s="8"/>
      <c r="CC1037" s="8"/>
      <c r="CE1037" s="7"/>
      <c r="CF1037" s="8"/>
      <c r="CG1037" s="8"/>
      <c r="CH1037" s="8"/>
      <c r="CI1037" s="8"/>
      <c r="CJ1037" s="8"/>
    </row>
    <row r="1038" spans="1:88" x14ac:dyDescent="0.3">
      <c r="A1038" s="1" t="s">
        <v>3036</v>
      </c>
      <c r="B1038" s="1"/>
      <c r="C1038" s="1" t="s">
        <v>1878</v>
      </c>
      <c r="D1038" s="1"/>
      <c r="E1038" s="1"/>
      <c r="F1038" s="1"/>
      <c r="G1038" s="1"/>
      <c r="H1038" s="1">
        <v>23333.88</v>
      </c>
      <c r="I1038" s="1">
        <v>0.63</v>
      </c>
      <c r="J1038" s="12">
        <v>1730.58</v>
      </c>
      <c r="K1038" s="5">
        <v>1550.77</v>
      </c>
      <c r="L1038" s="5">
        <v>3660.39</v>
      </c>
      <c r="M1038" s="13">
        <f t="shared" si="31"/>
        <v>6.3016004995739561E-3</v>
      </c>
      <c r="N1038" s="13">
        <v>5.8763012432647699E-3</v>
      </c>
      <c r="O1038" s="13">
        <v>1.122225410156763E-2</v>
      </c>
      <c r="P1038" s="13">
        <v>2.8511458532363587E-2</v>
      </c>
      <c r="Q1038" s="7"/>
      <c r="R1038" s="8"/>
      <c r="S1038" s="8"/>
      <c r="T1038" s="8"/>
      <c r="U1038" s="8"/>
      <c r="V1038" s="13"/>
      <c r="W1038" s="14"/>
      <c r="X1038" s="1"/>
      <c r="Y1038" s="1"/>
      <c r="Z1038" s="1"/>
      <c r="AA1038" s="1"/>
      <c r="AB1038" s="1"/>
      <c r="AC1038" s="1"/>
      <c r="AD1038" s="8"/>
      <c r="AE1038" s="8"/>
      <c r="AF1038" s="8"/>
      <c r="AG1038" s="8"/>
      <c r="AH1038" s="9"/>
      <c r="AI1038" s="8"/>
      <c r="AJ1038" s="13"/>
      <c r="AK1038" s="8"/>
      <c r="AL1038" s="8"/>
      <c r="AM1038" s="8"/>
      <c r="AN1038" s="8"/>
      <c r="AO1038" s="7"/>
      <c r="AP1038" s="7"/>
      <c r="AQ1038" s="7"/>
      <c r="AR1038" s="7"/>
      <c r="AS1038" s="7"/>
      <c r="AT1038" s="7"/>
      <c r="AU1038" s="8"/>
      <c r="AV1038" s="8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7"/>
      <c r="BV1038" s="7"/>
      <c r="BW1038" s="8"/>
      <c r="BX1038" s="8"/>
      <c r="BY1038" s="8"/>
      <c r="BZ1038" s="8"/>
      <c r="CA1038" s="8"/>
      <c r="CC1038" s="8"/>
      <c r="CE1038" s="7"/>
      <c r="CF1038" s="8"/>
      <c r="CG1038" s="8"/>
      <c r="CH1038" s="8"/>
      <c r="CI1038" s="8"/>
      <c r="CJ1038" s="8"/>
    </row>
    <row r="1039" spans="1:88" x14ac:dyDescent="0.3">
      <c r="A1039" s="1" t="s">
        <v>3037</v>
      </c>
      <c r="B1039" s="1"/>
      <c r="C1039" s="1" t="s">
        <v>1878</v>
      </c>
      <c r="D1039" s="1"/>
      <c r="E1039" s="1"/>
      <c r="F1039" s="1"/>
      <c r="G1039" s="1"/>
      <c r="H1039" s="1">
        <v>23133.040000000001</v>
      </c>
      <c r="I1039" s="1">
        <v>-0.86</v>
      </c>
      <c r="J1039" s="12">
        <v>1710.39</v>
      </c>
      <c r="K1039" s="5">
        <v>1560.31</v>
      </c>
      <c r="L1039" s="5">
        <v>3737.52</v>
      </c>
      <c r="M1039" s="13">
        <f t="shared" si="31"/>
        <v>-8.6072269163979254E-3</v>
      </c>
      <c r="N1039" s="13">
        <v>-1.1666608882571095E-2</v>
      </c>
      <c r="O1039" s="13">
        <v>6.1517826628061378E-3</v>
      </c>
      <c r="P1039" s="13">
        <v>2.1071525165351268E-2</v>
      </c>
      <c r="Q1039" s="7"/>
      <c r="R1039" s="8"/>
      <c r="S1039" s="8"/>
      <c r="T1039" s="8"/>
      <c r="U1039" s="8"/>
      <c r="V1039" s="13"/>
      <c r="W1039" s="14"/>
      <c r="X1039" s="1"/>
      <c r="Y1039" s="1"/>
      <c r="Z1039" s="1"/>
      <c r="AA1039" s="1"/>
      <c r="AB1039" s="1"/>
      <c r="AC1039" s="1"/>
      <c r="AD1039" s="8"/>
      <c r="AE1039" s="8"/>
      <c r="AF1039" s="8"/>
      <c r="AG1039" s="8"/>
      <c r="AH1039" s="9"/>
      <c r="AI1039" s="8"/>
      <c r="AJ1039" s="13"/>
      <c r="AK1039" s="8"/>
      <c r="AL1039" s="8"/>
      <c r="AM1039" s="8"/>
      <c r="AN1039" s="8"/>
      <c r="AO1039" s="7"/>
      <c r="AP1039" s="7"/>
      <c r="AQ1039" s="7"/>
      <c r="AR1039" s="7"/>
      <c r="AS1039" s="7"/>
      <c r="AT1039" s="7"/>
      <c r="AU1039" s="8"/>
      <c r="AV1039" s="8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7"/>
      <c r="BV1039" s="7"/>
      <c r="BW1039" s="8"/>
      <c r="BX1039" s="8"/>
      <c r="BY1039" s="8"/>
      <c r="BZ1039" s="8"/>
      <c r="CA1039" s="8"/>
      <c r="CC1039" s="8"/>
      <c r="CE1039" s="7"/>
      <c r="CF1039" s="8"/>
      <c r="CG1039" s="8"/>
      <c r="CH1039" s="8"/>
      <c r="CI1039" s="8"/>
      <c r="CJ1039" s="8"/>
    </row>
    <row r="1040" spans="1:88" x14ac:dyDescent="0.3">
      <c r="A1040" s="1" t="s">
        <v>3038</v>
      </c>
      <c r="B1040" s="1"/>
      <c r="C1040" s="1" t="s">
        <v>1878</v>
      </c>
      <c r="D1040" s="1"/>
      <c r="E1040" s="1"/>
      <c r="F1040" s="1"/>
      <c r="G1040" s="1"/>
      <c r="H1040" s="1">
        <v>22586.84</v>
      </c>
      <c r="I1040" s="1">
        <v>-2.36</v>
      </c>
      <c r="J1040" s="12">
        <v>1668.21</v>
      </c>
      <c r="K1040" s="5">
        <v>1518.44</v>
      </c>
      <c r="L1040" s="5">
        <v>3642.58</v>
      </c>
      <c r="M1040" s="13">
        <f t="shared" si="31"/>
        <v>-2.3611250402022388E-2</v>
      </c>
      <c r="N1040" s="13">
        <v>-2.4661042218441453E-2</v>
      </c>
      <c r="O1040" s="13">
        <v>-2.6834411110612577E-2</v>
      </c>
      <c r="P1040" s="13">
        <v>-2.5401870759220069E-2</v>
      </c>
      <c r="Q1040" s="7"/>
      <c r="R1040" s="8"/>
      <c r="S1040" s="8"/>
      <c r="T1040" s="8"/>
      <c r="U1040" s="8"/>
      <c r="V1040" s="13"/>
      <c r="W1040" s="14"/>
      <c r="X1040" s="1"/>
      <c r="Y1040" s="1"/>
      <c r="Z1040" s="1"/>
      <c r="AA1040" s="1"/>
      <c r="AB1040" s="1"/>
      <c r="AC1040" s="1"/>
      <c r="AD1040" s="8"/>
      <c r="AE1040" s="8"/>
      <c r="AF1040" s="8"/>
      <c r="AG1040" s="8"/>
      <c r="AH1040" s="9"/>
      <c r="AI1040" s="8"/>
      <c r="AJ1040" s="13"/>
      <c r="AK1040" s="8"/>
      <c r="AL1040" s="8"/>
      <c r="AM1040" s="8"/>
      <c r="AN1040" s="8"/>
      <c r="AO1040" s="7"/>
      <c r="AP1040" s="7"/>
      <c r="AQ1040" s="7"/>
      <c r="AR1040" s="7"/>
      <c r="AS1040" s="7"/>
      <c r="AT1040" s="7"/>
      <c r="AU1040" s="8"/>
      <c r="AV1040" s="8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7"/>
      <c r="BV1040" s="7"/>
      <c r="BW1040" s="8"/>
      <c r="BX1040" s="8"/>
      <c r="BY1040" s="8"/>
      <c r="BZ1040" s="8"/>
      <c r="CA1040" s="8"/>
      <c r="CC1040" s="8"/>
      <c r="CE1040" s="7"/>
      <c r="CF1040" s="8"/>
      <c r="CG1040" s="8"/>
      <c r="CH1040" s="8"/>
      <c r="CI1040" s="8"/>
      <c r="CJ1040" s="8"/>
    </row>
    <row r="1041" spans="1:88" x14ac:dyDescent="0.3">
      <c r="A1041" s="1" t="s">
        <v>3039</v>
      </c>
      <c r="B1041" s="1"/>
      <c r="C1041" s="1" t="s">
        <v>1878</v>
      </c>
      <c r="D1041" s="1"/>
      <c r="E1041" s="1"/>
      <c r="F1041" s="1"/>
      <c r="G1041" s="1"/>
      <c r="H1041" s="1">
        <v>22653.53</v>
      </c>
      <c r="I1041" s="1">
        <v>0.3</v>
      </c>
      <c r="J1041" s="12">
        <v>1675.26</v>
      </c>
      <c r="K1041" s="5">
        <v>1524.46</v>
      </c>
      <c r="L1041" s="5">
        <v>3658.95</v>
      </c>
      <c r="M1041" s="13">
        <f t="shared" si="31"/>
        <v>2.9526042598255753E-3</v>
      </c>
      <c r="N1041" s="13">
        <v>4.2260866437677791E-3</v>
      </c>
      <c r="O1041" s="13">
        <v>3.9645952424856024E-3</v>
      </c>
      <c r="P1041" s="13">
        <v>4.4940673917936991E-3</v>
      </c>
      <c r="Q1041" s="7"/>
      <c r="R1041" s="8"/>
      <c r="S1041" s="8"/>
      <c r="T1041" s="8"/>
      <c r="U1041" s="8"/>
      <c r="V1041" s="13"/>
      <c r="W1041" s="14"/>
      <c r="X1041" s="1"/>
      <c r="Y1041" s="1"/>
      <c r="Z1041" s="1"/>
      <c r="AA1041" s="1"/>
      <c r="AB1041" s="1"/>
      <c r="AC1041" s="1"/>
      <c r="AD1041" s="8"/>
      <c r="AE1041" s="8"/>
      <c r="AF1041" s="8"/>
      <c r="AG1041" s="8"/>
      <c r="AH1041" s="9"/>
      <c r="AI1041" s="8"/>
      <c r="AJ1041" s="13"/>
      <c r="AK1041" s="8"/>
      <c r="AL1041" s="8"/>
      <c r="AM1041" s="8"/>
      <c r="AN1041" s="8"/>
      <c r="AO1041" s="7"/>
      <c r="AP1041" s="7"/>
      <c r="AQ1041" s="7"/>
      <c r="AR1041" s="7"/>
      <c r="AS1041" s="7"/>
      <c r="AT1041" s="7"/>
      <c r="AU1041" s="8"/>
      <c r="AV1041" s="8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7"/>
      <c r="BV1041" s="7"/>
      <c r="BW1041" s="8"/>
      <c r="BX1041" s="8"/>
      <c r="BY1041" s="8"/>
      <c r="BZ1041" s="8"/>
      <c r="CA1041" s="8"/>
      <c r="CC1041" s="8"/>
      <c r="CE1041" s="7"/>
      <c r="CF1041" s="8"/>
      <c r="CG1041" s="8"/>
      <c r="CH1041" s="8"/>
      <c r="CI1041" s="8"/>
      <c r="CJ1041" s="8"/>
    </row>
    <row r="1042" spans="1:88" x14ac:dyDescent="0.3">
      <c r="A1042" s="1" t="s">
        <v>3040</v>
      </c>
      <c r="B1042" s="1"/>
      <c r="C1042" s="1" t="s">
        <v>1878</v>
      </c>
      <c r="D1042" s="1"/>
      <c r="E1042" s="1"/>
      <c r="F1042" s="1"/>
      <c r="G1042" s="1"/>
      <c r="H1042" s="1">
        <v>22759.79</v>
      </c>
      <c r="I1042" s="1">
        <v>0.47</v>
      </c>
      <c r="J1042" s="12">
        <v>1678.99</v>
      </c>
      <c r="K1042" s="5">
        <v>1540.2</v>
      </c>
      <c r="L1042" s="5">
        <v>3696.5</v>
      </c>
      <c r="M1042" s="13">
        <f t="shared" si="31"/>
        <v>4.6906596896820751E-3</v>
      </c>
      <c r="N1042" s="13">
        <v>2.2265200625575243E-3</v>
      </c>
      <c r="O1042" s="13">
        <v>1.0324967529485862E-2</v>
      </c>
      <c r="P1042" s="13">
        <v>1.0262507003375276E-2</v>
      </c>
      <c r="Q1042" s="7"/>
      <c r="R1042" s="8"/>
      <c r="S1042" s="8"/>
      <c r="T1042" s="8"/>
      <c r="U1042" s="8"/>
      <c r="V1042" s="13"/>
      <c r="W1042" s="14"/>
      <c r="X1042" s="1"/>
      <c r="Y1042" s="1"/>
      <c r="Z1042" s="1"/>
      <c r="AA1042" s="1"/>
      <c r="AB1042" s="1"/>
      <c r="AC1042" s="1"/>
      <c r="AD1042" s="8"/>
      <c r="AE1042" s="8"/>
      <c r="AF1042" s="8"/>
      <c r="AG1042" s="8"/>
      <c r="AH1042" s="9"/>
      <c r="AI1042" s="8"/>
      <c r="AJ1042" s="13"/>
      <c r="AK1042" s="8"/>
      <c r="AL1042" s="8"/>
      <c r="AM1042" s="8"/>
      <c r="AN1042" s="8"/>
      <c r="AO1042" s="7"/>
      <c r="AP1042" s="7"/>
      <c r="AQ1042" s="7"/>
      <c r="AR1042" s="7"/>
      <c r="AS1042" s="7"/>
      <c r="AT1042" s="7"/>
      <c r="AU1042" s="8"/>
      <c r="AV1042" s="8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7"/>
      <c r="BV1042" s="7"/>
      <c r="BW1042" s="8"/>
      <c r="BX1042" s="8"/>
      <c r="BY1042" s="8"/>
      <c r="BZ1042" s="8"/>
      <c r="CA1042" s="8"/>
      <c r="CC1042" s="8"/>
      <c r="CE1042" s="7"/>
      <c r="CF1042" s="8"/>
      <c r="CG1042" s="8"/>
      <c r="CH1042" s="8"/>
      <c r="CI1042" s="8"/>
      <c r="CJ1042" s="8"/>
    </row>
    <row r="1043" spans="1:88" x14ac:dyDescent="0.3">
      <c r="A1043" s="1" t="s">
        <v>3041</v>
      </c>
      <c r="B1043" s="1"/>
      <c r="C1043" s="1" t="s">
        <v>1878</v>
      </c>
      <c r="D1043" s="1"/>
      <c r="E1043" s="1"/>
      <c r="F1043" s="1"/>
      <c r="G1043" s="1"/>
      <c r="H1043" s="1">
        <v>23317.86</v>
      </c>
      <c r="I1043" s="1">
        <v>2.4500000000000002</v>
      </c>
      <c r="J1043" s="12">
        <v>1730.1</v>
      </c>
      <c r="K1043" s="5">
        <v>1564.63</v>
      </c>
      <c r="L1043" s="5">
        <v>3749.15</v>
      </c>
      <c r="M1043" s="13">
        <f t="shared" si="31"/>
        <v>2.4519997767993518E-2</v>
      </c>
      <c r="N1043" s="13">
        <v>3.0440919838712555E-2</v>
      </c>
      <c r="O1043" s="13">
        <v>1.5861576418646939E-2</v>
      </c>
      <c r="P1043" s="13">
        <v>1.4243203029893126E-2</v>
      </c>
      <c r="Q1043" s="7"/>
      <c r="R1043" s="8"/>
      <c r="S1043" s="8"/>
      <c r="T1043" s="8"/>
      <c r="U1043" s="8"/>
      <c r="V1043" s="13"/>
      <c r="W1043" s="14"/>
      <c r="X1043" s="1"/>
      <c r="Y1043" s="1"/>
      <c r="Z1043" s="1"/>
      <c r="AA1043" s="1"/>
      <c r="AB1043" s="1"/>
      <c r="AC1043" s="1"/>
      <c r="AD1043" s="8"/>
      <c r="AE1043" s="8"/>
      <c r="AF1043" s="8"/>
      <c r="AG1043" s="8"/>
      <c r="AH1043" s="9"/>
      <c r="AI1043" s="8"/>
      <c r="AJ1043" s="13"/>
      <c r="AK1043" s="8"/>
      <c r="AL1043" s="8"/>
      <c r="AM1043" s="8"/>
      <c r="AN1043" s="8"/>
      <c r="AO1043" s="7"/>
      <c r="AP1043" s="7"/>
      <c r="AQ1043" s="7"/>
      <c r="AR1043" s="7"/>
      <c r="AS1043" s="7"/>
      <c r="AT1043" s="7"/>
      <c r="AU1043" s="8"/>
      <c r="AV1043" s="8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7"/>
      <c r="BV1043" s="7"/>
      <c r="BW1043" s="8"/>
      <c r="BX1043" s="8"/>
      <c r="BY1043" s="8"/>
      <c r="BZ1043" s="8"/>
      <c r="CA1043" s="8"/>
      <c r="CC1043" s="8"/>
      <c r="CE1043" s="7"/>
      <c r="CF1043" s="8"/>
      <c r="CG1043" s="8"/>
      <c r="CH1043" s="8"/>
      <c r="CI1043" s="8"/>
      <c r="CJ1043" s="8"/>
    </row>
    <row r="1044" spans="1:88" x14ac:dyDescent="0.3">
      <c r="A1044" s="1" t="s">
        <v>3042</v>
      </c>
      <c r="B1044" s="1"/>
      <c r="C1044" s="1" t="s">
        <v>1878</v>
      </c>
      <c r="D1044" s="1"/>
      <c r="E1044" s="1"/>
      <c r="F1044" s="1"/>
      <c r="G1044" s="1"/>
      <c r="H1044" s="1">
        <v>23844</v>
      </c>
      <c r="I1044" s="1">
        <v>2.2599999999999998</v>
      </c>
      <c r="J1044" s="12">
        <v>1783.13</v>
      </c>
      <c r="K1044" s="5">
        <v>1579.3</v>
      </c>
      <c r="L1044" s="5">
        <v>3798.36</v>
      </c>
      <c r="M1044" s="13">
        <f t="shared" si="31"/>
        <v>2.2563820179038796E-2</v>
      </c>
      <c r="N1044" s="13">
        <v>3.0651407433096578E-2</v>
      </c>
      <c r="O1044" s="13">
        <v>9.3760186114288935E-3</v>
      </c>
      <c r="P1044" s="13">
        <v>1.3125641812144151E-2</v>
      </c>
      <c r="Q1044" s="7"/>
      <c r="R1044" s="8"/>
      <c r="S1044" s="8"/>
      <c r="T1044" s="8"/>
      <c r="U1044" s="8"/>
      <c r="V1044" s="13"/>
      <c r="W1044" s="14"/>
      <c r="X1044" s="1"/>
      <c r="Y1044" s="1"/>
      <c r="Z1044" s="1"/>
      <c r="AA1044" s="1"/>
      <c r="AB1044" s="1"/>
      <c r="AC1044" s="1"/>
      <c r="AD1044" s="8"/>
      <c r="AE1044" s="8"/>
      <c r="AF1044" s="8"/>
      <c r="AG1044" s="8"/>
      <c r="AH1044" s="9"/>
      <c r="AI1044" s="8"/>
      <c r="AJ1044" s="13"/>
      <c r="AK1044" s="8"/>
      <c r="AL1044" s="8"/>
      <c r="AM1044" s="8"/>
      <c r="AN1044" s="8"/>
      <c r="AO1044" s="7"/>
      <c r="AP1044" s="7"/>
      <c r="AQ1044" s="7"/>
      <c r="AR1044" s="7"/>
      <c r="AS1044" s="7"/>
      <c r="AT1044" s="7"/>
      <c r="AU1044" s="8"/>
      <c r="AV1044" s="8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7"/>
      <c r="BV1044" s="7"/>
      <c r="BW1044" s="8"/>
      <c r="BX1044" s="8"/>
      <c r="BY1044" s="8"/>
      <c r="BZ1044" s="8"/>
      <c r="CA1044" s="8"/>
      <c r="CC1044" s="8"/>
      <c r="CE1044" s="7"/>
      <c r="CF1044" s="8"/>
      <c r="CG1044" s="8"/>
      <c r="CH1044" s="8"/>
      <c r="CI1044" s="8"/>
      <c r="CJ1044" s="8"/>
    </row>
    <row r="1045" spans="1:88" x14ac:dyDescent="0.3">
      <c r="A1045" s="1" t="s">
        <v>3043</v>
      </c>
      <c r="B1045" s="1"/>
      <c r="C1045" s="1" t="s">
        <v>1878</v>
      </c>
      <c r="D1045" s="1"/>
      <c r="E1045" s="1"/>
      <c r="F1045" s="1"/>
      <c r="G1045" s="1"/>
      <c r="H1045" s="1">
        <v>23811.24</v>
      </c>
      <c r="I1045" s="1">
        <v>-0.14000000000000001</v>
      </c>
      <c r="J1045" s="12">
        <v>1777.87</v>
      </c>
      <c r="K1045" s="5">
        <v>1589.93</v>
      </c>
      <c r="L1045" s="5">
        <v>3833.65</v>
      </c>
      <c r="M1045" s="13">
        <f t="shared" si="31"/>
        <v>-1.373930548565605E-3</v>
      </c>
      <c r="N1045" s="13">
        <v>-2.9498690504899949E-3</v>
      </c>
      <c r="O1045" s="13">
        <v>6.7308301146078442E-3</v>
      </c>
      <c r="P1045" s="13">
        <v>9.2908518413210572E-3</v>
      </c>
      <c r="Q1045" s="7"/>
      <c r="R1045" s="8"/>
      <c r="S1045" s="8"/>
      <c r="T1045" s="8"/>
      <c r="U1045" s="8"/>
      <c r="V1045" s="13"/>
      <c r="W1045" s="14"/>
      <c r="X1045" s="1"/>
      <c r="Y1045" s="1"/>
      <c r="Z1045" s="1"/>
      <c r="AA1045" s="1"/>
      <c r="AB1045" s="1"/>
      <c r="AC1045" s="1"/>
      <c r="AD1045" s="8"/>
      <c r="AE1045" s="8"/>
      <c r="AF1045" s="8"/>
      <c r="AG1045" s="8"/>
      <c r="AH1045" s="9"/>
      <c r="AI1045" s="8"/>
      <c r="AJ1045" s="13"/>
      <c r="AK1045" s="8"/>
      <c r="AL1045" s="8"/>
      <c r="AM1045" s="8"/>
      <c r="AN1045" s="8"/>
      <c r="AO1045" s="7"/>
      <c r="AP1045" s="7"/>
      <c r="AQ1045" s="7"/>
      <c r="AR1045" s="7"/>
      <c r="AS1045" s="7"/>
      <c r="AT1045" s="7"/>
      <c r="AU1045" s="8"/>
      <c r="AV1045" s="8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7"/>
      <c r="BV1045" s="7"/>
      <c r="BW1045" s="8"/>
      <c r="BX1045" s="8"/>
      <c r="BY1045" s="8"/>
      <c r="BZ1045" s="8"/>
      <c r="CA1045" s="8"/>
      <c r="CC1045" s="8"/>
      <c r="CE1045" s="7"/>
      <c r="CF1045" s="8"/>
      <c r="CG1045" s="8"/>
      <c r="CH1045" s="8"/>
      <c r="CI1045" s="8"/>
      <c r="CJ1045" s="8"/>
    </row>
    <row r="1046" spans="1:88" x14ac:dyDescent="0.3">
      <c r="A1046" s="1" t="s">
        <v>3044</v>
      </c>
      <c r="B1046" s="1"/>
      <c r="C1046" s="1" t="s">
        <v>1878</v>
      </c>
      <c r="D1046" s="1"/>
      <c r="E1046" s="1"/>
      <c r="F1046" s="1"/>
      <c r="G1046" s="1"/>
      <c r="H1046" s="1">
        <v>23718.78</v>
      </c>
      <c r="I1046" s="1">
        <v>-0.39</v>
      </c>
      <c r="J1046" s="12">
        <v>1767.81</v>
      </c>
      <c r="K1046" s="5">
        <v>1600.95</v>
      </c>
      <c r="L1046" s="5">
        <v>3873.95</v>
      </c>
      <c r="M1046" s="13">
        <f t="shared" si="31"/>
        <v>-3.8830401104689161E-3</v>
      </c>
      <c r="N1046" s="13">
        <v>-5.6584564675706828E-3</v>
      </c>
      <c r="O1046" s="13">
        <v>6.9311227538320086E-3</v>
      </c>
      <c r="P1046" s="13">
        <v>1.0512175081188957E-2</v>
      </c>
      <c r="Q1046" s="7"/>
      <c r="R1046" s="8"/>
      <c r="S1046" s="8"/>
      <c r="T1046" s="8"/>
      <c r="U1046" s="8"/>
      <c r="V1046" s="13"/>
      <c r="W1046" s="14"/>
      <c r="X1046" s="1"/>
      <c r="Y1046" s="1"/>
      <c r="Z1046" s="1"/>
      <c r="AA1046" s="1"/>
      <c r="AB1046" s="1"/>
      <c r="AC1046" s="1"/>
      <c r="AD1046" s="8"/>
      <c r="AE1046" s="8"/>
      <c r="AF1046" s="8"/>
      <c r="AG1046" s="8"/>
      <c r="AH1046" s="9"/>
      <c r="AI1046" s="8"/>
      <c r="AJ1046" s="13"/>
      <c r="AK1046" s="8"/>
      <c r="AL1046" s="8"/>
      <c r="AM1046" s="8"/>
      <c r="AN1046" s="8"/>
      <c r="AO1046" s="7"/>
      <c r="AP1046" s="7"/>
      <c r="AQ1046" s="7"/>
      <c r="AR1046" s="7"/>
      <c r="AS1046" s="7"/>
      <c r="AT1046" s="7"/>
      <c r="AU1046" s="8"/>
      <c r="AV1046" s="8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7"/>
      <c r="BV1046" s="7"/>
      <c r="BW1046" s="8"/>
      <c r="BX1046" s="8"/>
      <c r="BY1046" s="8"/>
      <c r="BZ1046" s="8"/>
      <c r="CA1046" s="8"/>
      <c r="CC1046" s="8"/>
      <c r="CE1046" s="7"/>
      <c r="CF1046" s="8"/>
      <c r="CG1046" s="8"/>
      <c r="CH1046" s="8"/>
      <c r="CI1046" s="8"/>
      <c r="CJ1046" s="8"/>
    </row>
    <row r="1047" spans="1:88" x14ac:dyDescent="0.3">
      <c r="A1047" s="1" t="s">
        <v>3045</v>
      </c>
      <c r="B1047" s="1"/>
      <c r="C1047" s="1" t="s">
        <v>1878</v>
      </c>
      <c r="D1047" s="1"/>
      <c r="E1047" s="1"/>
      <c r="F1047" s="1"/>
      <c r="G1047" s="1"/>
      <c r="H1047" s="1">
        <v>23677.32</v>
      </c>
      <c r="I1047" s="1">
        <v>-0.17</v>
      </c>
      <c r="J1047" s="12">
        <v>1761.09</v>
      </c>
      <c r="K1047" s="5">
        <v>1616.96</v>
      </c>
      <c r="L1047" s="5">
        <v>3917.23</v>
      </c>
      <c r="M1047" s="13">
        <f t="shared" si="31"/>
        <v>-1.7479819788369655E-3</v>
      </c>
      <c r="N1047" s="13">
        <v>-3.8013134895719114E-3</v>
      </c>
      <c r="O1047" s="13">
        <v>1.0000312314563331E-2</v>
      </c>
      <c r="P1047" s="13">
        <v>1.1172059525807132E-2</v>
      </c>
      <c r="Q1047" s="7"/>
      <c r="R1047" s="8"/>
      <c r="S1047" s="8"/>
      <c r="T1047" s="8"/>
      <c r="U1047" s="8"/>
      <c r="V1047" s="13"/>
      <c r="W1047" s="14"/>
      <c r="X1047" s="1"/>
      <c r="Y1047" s="1"/>
      <c r="Z1047" s="1"/>
      <c r="AA1047" s="1"/>
      <c r="AB1047" s="1"/>
      <c r="AC1047" s="1"/>
      <c r="AD1047" s="8"/>
      <c r="AE1047" s="8"/>
      <c r="AF1047" s="8"/>
      <c r="AG1047" s="8"/>
      <c r="AH1047" s="9"/>
      <c r="AI1047" s="8"/>
      <c r="AJ1047" s="13"/>
      <c r="AK1047" s="8"/>
      <c r="AL1047" s="8"/>
      <c r="AM1047" s="8"/>
      <c r="AN1047" s="8"/>
      <c r="AO1047" s="7"/>
      <c r="AP1047" s="7"/>
      <c r="AQ1047" s="7"/>
      <c r="AR1047" s="7"/>
      <c r="AS1047" s="7"/>
      <c r="AT1047" s="7"/>
      <c r="AU1047" s="8"/>
      <c r="AV1047" s="8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7"/>
      <c r="BV1047" s="7"/>
      <c r="BW1047" s="8"/>
      <c r="BX1047" s="8"/>
      <c r="BY1047" s="8"/>
      <c r="BZ1047" s="8"/>
      <c r="CA1047" s="8"/>
      <c r="CC1047" s="8"/>
      <c r="CE1047" s="7"/>
      <c r="CF1047" s="8"/>
      <c r="CG1047" s="8"/>
      <c r="CH1047" s="8"/>
      <c r="CI1047" s="8"/>
      <c r="CJ1047" s="8"/>
    </row>
    <row r="1048" spans="1:88" x14ac:dyDescent="0.3">
      <c r="A1048" s="1" t="s">
        <v>3046</v>
      </c>
      <c r="B1048" s="1"/>
      <c r="C1048" s="1" t="s">
        <v>1878</v>
      </c>
      <c r="D1048" s="1"/>
      <c r="E1048" s="1"/>
      <c r="F1048" s="1"/>
      <c r="G1048" s="1"/>
      <c r="H1048" s="1">
        <v>23858.06</v>
      </c>
      <c r="I1048" s="1">
        <v>0.76</v>
      </c>
      <c r="J1048" s="12">
        <v>1781.03</v>
      </c>
      <c r="K1048" s="5">
        <v>1632.54</v>
      </c>
      <c r="L1048" s="5">
        <v>4001.85</v>
      </c>
      <c r="M1048" s="13">
        <f t="shared" si="31"/>
        <v>7.6334652739415976E-3</v>
      </c>
      <c r="N1048" s="13">
        <v>1.1322533203868002E-2</v>
      </c>
      <c r="O1048" s="13">
        <v>9.6353651296259279E-3</v>
      </c>
      <c r="P1048" s="13">
        <v>2.1601999372005132E-2</v>
      </c>
      <c r="Q1048" s="7"/>
      <c r="R1048" s="8"/>
      <c r="S1048" s="8"/>
      <c r="T1048" s="8"/>
      <c r="U1048" s="8"/>
      <c r="V1048" s="13"/>
      <c r="W1048" s="14"/>
      <c r="X1048" s="1"/>
      <c r="Y1048" s="1"/>
      <c r="Z1048" s="1"/>
      <c r="AA1048" s="1"/>
      <c r="AB1048" s="1"/>
      <c r="AC1048" s="1"/>
      <c r="AD1048" s="8"/>
      <c r="AE1048" s="8"/>
      <c r="AF1048" s="8"/>
      <c r="AG1048" s="8"/>
      <c r="AH1048" s="9"/>
      <c r="AI1048" s="8"/>
      <c r="AJ1048" s="13"/>
      <c r="AK1048" s="8"/>
      <c r="AL1048" s="8"/>
      <c r="AM1048" s="8"/>
      <c r="AN1048" s="8"/>
      <c r="AO1048" s="7"/>
      <c r="AP1048" s="7"/>
      <c r="AQ1048" s="7"/>
      <c r="AR1048" s="7"/>
      <c r="AS1048" s="7"/>
      <c r="AT1048" s="7"/>
      <c r="AU1048" s="8"/>
      <c r="AV1048" s="8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7"/>
      <c r="BV1048" s="7"/>
      <c r="BW1048" s="8"/>
      <c r="BX1048" s="8"/>
      <c r="BY1048" s="8"/>
      <c r="BZ1048" s="8"/>
      <c r="CA1048" s="8"/>
      <c r="CC1048" s="8"/>
      <c r="CE1048" s="7"/>
      <c r="CF1048" s="8"/>
      <c r="CG1048" s="8"/>
      <c r="CH1048" s="8"/>
      <c r="CI1048" s="8"/>
      <c r="CJ1048" s="8"/>
    </row>
    <row r="1049" spans="1:88" x14ac:dyDescent="0.3">
      <c r="A1049" s="1" t="s">
        <v>3047</v>
      </c>
      <c r="B1049" s="1"/>
      <c r="C1049" s="1" t="s">
        <v>1878</v>
      </c>
      <c r="D1049" s="1"/>
      <c r="E1049" s="1"/>
      <c r="F1049" s="1"/>
      <c r="G1049" s="1"/>
      <c r="H1049" s="1">
        <v>24243.21</v>
      </c>
      <c r="I1049" s="1">
        <v>1.61</v>
      </c>
      <c r="J1049" s="12">
        <v>1815.32</v>
      </c>
      <c r="K1049" s="5">
        <v>1655.4</v>
      </c>
      <c r="L1049" s="5">
        <v>4109.63</v>
      </c>
      <c r="M1049" s="13">
        <f t="shared" si="31"/>
        <v>1.6143391373816485E-2</v>
      </c>
      <c r="N1049" s="13">
        <v>1.9252904218345579E-2</v>
      </c>
      <c r="O1049" s="13">
        <v>1.400271968833855E-2</v>
      </c>
      <c r="P1049" s="13">
        <v>2.6932543698539479E-2</v>
      </c>
      <c r="Q1049" s="7"/>
      <c r="R1049" s="8"/>
      <c r="S1049" s="8"/>
      <c r="T1049" s="8"/>
      <c r="U1049" s="8"/>
      <c r="V1049" s="13"/>
      <c r="W1049" s="14"/>
      <c r="X1049" s="1"/>
      <c r="Y1049" s="1"/>
      <c r="Z1049" s="1"/>
      <c r="AA1049" s="1"/>
      <c r="AB1049" s="1"/>
      <c r="AC1049" s="1"/>
      <c r="AD1049" s="8"/>
      <c r="AE1049" s="8"/>
      <c r="AF1049" s="8"/>
      <c r="AG1049" s="8"/>
      <c r="AH1049" s="9"/>
      <c r="AI1049" s="8"/>
      <c r="AJ1049" s="13"/>
      <c r="AK1049" s="8"/>
      <c r="AL1049" s="8"/>
      <c r="AM1049" s="8"/>
      <c r="AN1049" s="8"/>
      <c r="AO1049" s="7"/>
      <c r="AP1049" s="7"/>
      <c r="AQ1049" s="7"/>
      <c r="AR1049" s="7"/>
      <c r="AS1049" s="7"/>
      <c r="AT1049" s="7"/>
      <c r="AU1049" s="8"/>
      <c r="AV1049" s="8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7"/>
      <c r="BV1049" s="7"/>
      <c r="BW1049" s="8"/>
      <c r="BX1049" s="8"/>
      <c r="BY1049" s="8"/>
      <c r="BZ1049" s="8"/>
      <c r="CA1049" s="8"/>
      <c r="CC1049" s="8"/>
      <c r="CE1049" s="7"/>
      <c r="CF1049" s="8"/>
      <c r="CG1049" s="8"/>
      <c r="CH1049" s="8"/>
      <c r="CI1049" s="8"/>
      <c r="CJ1049" s="8"/>
    </row>
    <row r="1050" spans="1:88" x14ac:dyDescent="0.3">
      <c r="A1050" s="1" t="s">
        <v>3048</v>
      </c>
      <c r="B1050" s="1"/>
      <c r="C1050" s="1" t="s">
        <v>1878</v>
      </c>
      <c r="D1050" s="1"/>
      <c r="E1050" s="1"/>
      <c r="F1050" s="1"/>
      <c r="G1050" s="1"/>
      <c r="H1050" s="1">
        <v>23832.67</v>
      </c>
      <c r="I1050" s="1">
        <v>-1.69</v>
      </c>
      <c r="J1050" s="12">
        <v>1774.04</v>
      </c>
      <c r="K1050" s="5">
        <v>1643.24</v>
      </c>
      <c r="L1050" s="5">
        <v>4087.58</v>
      </c>
      <c r="M1050" s="13">
        <f t="shared" si="31"/>
        <v>-1.693422611939599E-2</v>
      </c>
      <c r="N1050" s="13">
        <v>-2.273979243328994E-2</v>
      </c>
      <c r="O1050" s="13">
        <v>-7.3456566388788724E-3</v>
      </c>
      <c r="P1050" s="13">
        <v>-5.3654465243829774E-3</v>
      </c>
      <c r="Q1050" s="7"/>
      <c r="R1050" s="8"/>
      <c r="S1050" s="8"/>
      <c r="T1050" s="8"/>
      <c r="U1050" s="8"/>
      <c r="V1050" s="13"/>
      <c r="W1050" s="14"/>
      <c r="X1050" s="1"/>
      <c r="Y1050" s="1"/>
      <c r="Z1050" s="1"/>
      <c r="AA1050" s="1"/>
      <c r="AB1050" s="1"/>
      <c r="AC1050" s="1"/>
      <c r="AD1050" s="8"/>
      <c r="AE1050" s="8"/>
      <c r="AF1050" s="8"/>
      <c r="AG1050" s="8"/>
      <c r="AH1050" s="9"/>
      <c r="AI1050" s="8"/>
      <c r="AJ1050" s="13"/>
      <c r="AK1050" s="8"/>
      <c r="AL1050" s="8"/>
      <c r="AM1050" s="8"/>
      <c r="AN1050" s="8"/>
      <c r="AO1050" s="7"/>
      <c r="AP1050" s="7"/>
      <c r="AQ1050" s="7"/>
      <c r="AR1050" s="7"/>
      <c r="AS1050" s="7"/>
      <c r="AT1050" s="7"/>
      <c r="AU1050" s="8"/>
      <c r="AV1050" s="8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7"/>
      <c r="BV1050" s="7"/>
      <c r="BW1050" s="8"/>
      <c r="BX1050" s="8"/>
      <c r="BY1050" s="8"/>
      <c r="BZ1050" s="8"/>
      <c r="CA1050" s="8"/>
      <c r="CC1050" s="8"/>
      <c r="CE1050" s="7"/>
      <c r="CF1050" s="8"/>
      <c r="CG1050" s="8"/>
      <c r="CH1050" s="8"/>
      <c r="CI1050" s="8"/>
      <c r="CJ1050" s="8"/>
    </row>
    <row r="1051" spans="1:88" x14ac:dyDescent="0.3">
      <c r="A1051" s="1" t="s">
        <v>3049</v>
      </c>
      <c r="B1051" s="1"/>
      <c r="C1051" s="1" t="s">
        <v>1878</v>
      </c>
      <c r="D1051" s="1"/>
      <c r="E1051" s="1"/>
      <c r="F1051" s="1"/>
      <c r="G1051" s="1"/>
      <c r="H1051" s="1">
        <v>23910.67</v>
      </c>
      <c r="I1051" s="1">
        <v>0.33</v>
      </c>
      <c r="J1051" s="12">
        <v>1780.28</v>
      </c>
      <c r="K1051" s="5">
        <v>1648.82</v>
      </c>
      <c r="L1051" s="5">
        <v>4107.62</v>
      </c>
      <c r="M1051" s="13">
        <f t="shared" si="31"/>
        <v>3.272818362357155E-3</v>
      </c>
      <c r="N1051" s="13">
        <v>3.5173953236680155E-3</v>
      </c>
      <c r="O1051" s="13">
        <v>3.3957303863099142E-3</v>
      </c>
      <c r="P1051" s="13">
        <v>4.9026563394478639E-3</v>
      </c>
      <c r="Q1051" s="7"/>
      <c r="R1051" s="8"/>
      <c r="S1051" s="8"/>
      <c r="T1051" s="8"/>
      <c r="U1051" s="8"/>
      <c r="V1051" s="13"/>
      <c r="W1051" s="14"/>
      <c r="X1051" s="1"/>
      <c r="Y1051" s="1"/>
      <c r="Z1051" s="1"/>
      <c r="AA1051" s="1"/>
      <c r="AB1051" s="1"/>
      <c r="AC1051" s="1"/>
      <c r="AD1051" s="8"/>
      <c r="AE1051" s="8"/>
      <c r="AF1051" s="8"/>
      <c r="AG1051" s="8"/>
      <c r="AH1051" s="9"/>
      <c r="AI1051" s="8"/>
      <c r="AJ1051" s="13"/>
      <c r="AK1051" s="8"/>
      <c r="AL1051" s="8"/>
      <c r="AM1051" s="8"/>
      <c r="AN1051" s="8"/>
      <c r="AO1051" s="7"/>
      <c r="AP1051" s="7"/>
      <c r="AQ1051" s="7"/>
      <c r="AR1051" s="7"/>
      <c r="AS1051" s="7"/>
      <c r="AT1051" s="7"/>
      <c r="AU1051" s="8"/>
      <c r="AV1051" s="8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7"/>
      <c r="BV1051" s="7"/>
      <c r="BW1051" s="8"/>
      <c r="BX1051" s="8"/>
      <c r="BY1051" s="8"/>
      <c r="BZ1051" s="8"/>
      <c r="CA1051" s="8"/>
      <c r="CC1051" s="8"/>
      <c r="CE1051" s="7"/>
      <c r="CF1051" s="8"/>
      <c r="CG1051" s="8"/>
      <c r="CH1051" s="8"/>
      <c r="CI1051" s="8"/>
      <c r="CJ1051" s="8"/>
    </row>
    <row r="1052" spans="1:88" x14ac:dyDescent="0.3">
      <c r="A1052" s="1" t="s">
        <v>3050</v>
      </c>
      <c r="B1052" s="1"/>
      <c r="C1052" s="1" t="s">
        <v>1878</v>
      </c>
      <c r="D1052" s="1"/>
      <c r="E1052" s="1"/>
      <c r="F1052" s="1"/>
      <c r="G1052" s="1"/>
      <c r="H1052" s="1">
        <v>23503.91</v>
      </c>
      <c r="I1052" s="1">
        <v>-1.7</v>
      </c>
      <c r="J1052" s="12">
        <v>1746.08</v>
      </c>
      <c r="K1052" s="5">
        <v>1648.54</v>
      </c>
      <c r="L1052" s="5">
        <v>3982.16</v>
      </c>
      <c r="M1052" s="13">
        <f t="shared" si="31"/>
        <v>-1.7011652120162202E-2</v>
      </c>
      <c r="N1052" s="13">
        <v>-1.9210461275754431E-2</v>
      </c>
      <c r="O1052" s="13">
        <v>-1.6981841559415845E-4</v>
      </c>
      <c r="P1052" s="13">
        <v>-3.0543234281652176E-2</v>
      </c>
      <c r="Q1052" s="7"/>
      <c r="R1052" s="8"/>
      <c r="S1052" s="8"/>
      <c r="T1052" s="8"/>
      <c r="U1052" s="8"/>
      <c r="V1052" s="13"/>
      <c r="W1052" s="14"/>
      <c r="X1052" s="1"/>
      <c r="Y1052" s="1"/>
      <c r="Z1052" s="1"/>
      <c r="AA1052" s="1"/>
      <c r="AB1052" s="1"/>
      <c r="AC1052" s="1"/>
      <c r="AD1052" s="8"/>
      <c r="AE1052" s="8"/>
      <c r="AF1052" s="8"/>
      <c r="AG1052" s="8"/>
      <c r="AH1052" s="9"/>
      <c r="AI1052" s="8"/>
      <c r="AJ1052" s="13"/>
      <c r="AK1052" s="8"/>
      <c r="AL1052" s="8"/>
      <c r="AM1052" s="8"/>
      <c r="AN1052" s="8"/>
      <c r="AO1052" s="7"/>
      <c r="AP1052" s="7"/>
      <c r="AQ1052" s="7"/>
      <c r="AR1052" s="7"/>
      <c r="AS1052" s="7"/>
      <c r="AT1052" s="7"/>
      <c r="AU1052" s="8"/>
      <c r="AV1052" s="8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7"/>
      <c r="BV1052" s="7"/>
      <c r="BW1052" s="8"/>
      <c r="BX1052" s="8"/>
      <c r="BY1052" s="8"/>
      <c r="BZ1052" s="8"/>
      <c r="CA1052" s="8"/>
      <c r="CC1052" s="8"/>
      <c r="CE1052" s="7"/>
      <c r="CF1052" s="8"/>
      <c r="CG1052" s="8"/>
      <c r="CH1052" s="8"/>
      <c r="CI1052" s="8"/>
      <c r="CJ1052" s="8"/>
    </row>
    <row r="1053" spans="1:88" x14ac:dyDescent="0.3">
      <c r="A1053" s="1" t="s">
        <v>3051</v>
      </c>
      <c r="B1053" s="1"/>
      <c r="C1053" s="1" t="s">
        <v>1878</v>
      </c>
      <c r="D1053" s="1"/>
      <c r="E1053" s="1"/>
      <c r="F1053" s="1"/>
      <c r="G1053" s="1"/>
      <c r="H1053" s="1">
        <v>23677.41</v>
      </c>
      <c r="I1053" s="1">
        <v>0.74</v>
      </c>
      <c r="J1053" s="12">
        <v>1759.52</v>
      </c>
      <c r="K1053" s="5">
        <v>1666.51</v>
      </c>
      <c r="L1053" s="5">
        <v>4025.66</v>
      </c>
      <c r="M1053" s="13">
        <f t="shared" si="31"/>
        <v>7.3817505257636196E-3</v>
      </c>
      <c r="N1053" s="13">
        <v>7.6972418216805227E-3</v>
      </c>
      <c r="O1053" s="13">
        <v>1.0900554429980502E-2</v>
      </c>
      <c r="P1053" s="13">
        <v>1.0923719790264519E-2</v>
      </c>
      <c r="Q1053" s="7"/>
      <c r="R1053" s="8"/>
      <c r="S1053" s="8"/>
      <c r="T1053" s="8"/>
      <c r="U1053" s="8"/>
      <c r="V1053" s="13"/>
      <c r="W1053" s="14"/>
      <c r="X1053" s="1"/>
      <c r="Y1053" s="1"/>
      <c r="Z1053" s="1"/>
      <c r="AA1053" s="1"/>
      <c r="AB1053" s="1"/>
      <c r="AC1053" s="1"/>
      <c r="AD1053" s="8"/>
      <c r="AE1053" s="8"/>
      <c r="AF1053" s="8"/>
      <c r="AG1053" s="8"/>
      <c r="AH1053" s="9"/>
      <c r="AI1053" s="8"/>
      <c r="AJ1053" s="13"/>
      <c r="AK1053" s="8"/>
      <c r="AL1053" s="8"/>
      <c r="AM1053" s="8"/>
      <c r="AN1053" s="8"/>
      <c r="AO1053" s="7"/>
      <c r="AP1053" s="7"/>
      <c r="AQ1053" s="7"/>
      <c r="AR1053" s="7"/>
      <c r="AS1053" s="7"/>
      <c r="AT1053" s="7"/>
      <c r="AU1053" s="8"/>
      <c r="AV1053" s="8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7"/>
      <c r="BV1053" s="7"/>
      <c r="BW1053" s="8"/>
      <c r="BX1053" s="8"/>
      <c r="BY1053" s="8"/>
      <c r="BZ1053" s="8"/>
      <c r="CA1053" s="8"/>
      <c r="CC1053" s="8"/>
      <c r="CE1053" s="7"/>
      <c r="CF1053" s="8"/>
      <c r="CG1053" s="8"/>
      <c r="CH1053" s="8"/>
      <c r="CI1053" s="8"/>
      <c r="CJ1053" s="8"/>
    </row>
    <row r="1054" spans="1:88" x14ac:dyDescent="0.3">
      <c r="A1054" s="1" t="s">
        <v>3052</v>
      </c>
      <c r="B1054" s="1"/>
      <c r="C1054" s="1" t="s">
        <v>1878</v>
      </c>
      <c r="D1054" s="1"/>
      <c r="E1054" s="1"/>
      <c r="F1054" s="1"/>
      <c r="G1054" s="1"/>
      <c r="H1054" s="1">
        <v>23275.18</v>
      </c>
      <c r="I1054" s="1">
        <v>-1.7</v>
      </c>
      <c r="J1054" s="12">
        <v>1724.45</v>
      </c>
      <c r="K1054" s="5">
        <v>1638.26</v>
      </c>
      <c r="L1054" s="5">
        <v>3984.58</v>
      </c>
      <c r="M1054" s="13">
        <f t="shared" si="31"/>
        <v>-1.6987922243184572E-2</v>
      </c>
      <c r="N1054" s="13">
        <v>-1.9931572246976392E-2</v>
      </c>
      <c r="O1054" s="13">
        <v>-1.6951593449784252E-2</v>
      </c>
      <c r="P1054" s="13">
        <v>-1.0204537889439202E-2</v>
      </c>
      <c r="Q1054" s="7"/>
      <c r="R1054" s="8"/>
      <c r="S1054" s="8"/>
      <c r="T1054" s="8"/>
      <c r="U1054" s="8"/>
      <c r="V1054" s="13"/>
      <c r="W1054" s="14"/>
      <c r="X1054" s="1"/>
      <c r="Y1054" s="1"/>
      <c r="Z1054" s="1"/>
      <c r="AA1054" s="1"/>
      <c r="AB1054" s="1"/>
      <c r="AC1054" s="1"/>
      <c r="AD1054" s="8"/>
      <c r="AE1054" s="8"/>
      <c r="AF1054" s="8"/>
      <c r="AG1054" s="8"/>
      <c r="AH1054" s="9"/>
      <c r="AI1054" s="8"/>
      <c r="AJ1054" s="13"/>
      <c r="AK1054" s="8"/>
      <c r="AL1054" s="8"/>
      <c r="AM1054" s="8"/>
      <c r="AN1054" s="8"/>
      <c r="AO1054" s="7"/>
      <c r="AP1054" s="7"/>
      <c r="AQ1054" s="7"/>
      <c r="AR1054" s="7"/>
      <c r="AS1054" s="7"/>
      <c r="AT1054" s="7"/>
      <c r="AU1054" s="8"/>
      <c r="AV1054" s="8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7"/>
      <c r="BV1054" s="7"/>
      <c r="BW1054" s="8"/>
      <c r="BX1054" s="8"/>
      <c r="BY1054" s="8"/>
      <c r="BZ1054" s="8"/>
      <c r="CA1054" s="8"/>
      <c r="CC1054" s="8"/>
      <c r="CE1054" s="7"/>
      <c r="CF1054" s="8"/>
      <c r="CG1054" s="8"/>
      <c r="CH1054" s="8"/>
      <c r="CI1054" s="8"/>
      <c r="CJ1054" s="8"/>
    </row>
    <row r="1055" spans="1:88" x14ac:dyDescent="0.3">
      <c r="A1055" s="1" t="s">
        <v>3053</v>
      </c>
      <c r="B1055" s="1"/>
      <c r="C1055" s="1" t="s">
        <v>1878</v>
      </c>
      <c r="D1055" s="1"/>
      <c r="E1055" s="1"/>
      <c r="F1055" s="1"/>
      <c r="G1055" s="1"/>
      <c r="H1055" s="1">
        <v>23509.11</v>
      </c>
      <c r="I1055" s="1">
        <v>1.01</v>
      </c>
      <c r="J1055" s="12">
        <v>1747.21</v>
      </c>
      <c r="K1055" s="5">
        <v>1641.87</v>
      </c>
      <c r="L1055" s="5">
        <v>3979.14</v>
      </c>
      <c r="M1055" s="13">
        <f t="shared" si="31"/>
        <v>1.0050620446329539E-2</v>
      </c>
      <c r="N1055" s="13">
        <v>1.319841108759312E-2</v>
      </c>
      <c r="O1055" s="13">
        <v>2.2035574328860275E-3</v>
      </c>
      <c r="P1055" s="13">
        <v>-1.3652630892089235E-3</v>
      </c>
      <c r="Q1055" s="7"/>
      <c r="R1055" s="8"/>
      <c r="S1055" s="8"/>
      <c r="T1055" s="8"/>
      <c r="U1055" s="8"/>
      <c r="V1055" s="13"/>
      <c r="W1055" s="14"/>
      <c r="X1055" s="1"/>
      <c r="Y1055" s="1"/>
      <c r="Z1055" s="1"/>
      <c r="AA1055" s="1"/>
      <c r="AB1055" s="1"/>
      <c r="AC1055" s="1"/>
      <c r="AD1055" s="8"/>
      <c r="AE1055" s="8"/>
      <c r="AF1055" s="8"/>
      <c r="AG1055" s="8"/>
      <c r="AH1055" s="9"/>
      <c r="AI1055" s="8"/>
      <c r="AJ1055" s="13"/>
      <c r="AK1055" s="8"/>
      <c r="AL1055" s="8"/>
      <c r="AM1055" s="8"/>
      <c r="AN1055" s="8"/>
      <c r="AO1055" s="7"/>
      <c r="AP1055" s="7"/>
      <c r="AQ1055" s="7"/>
      <c r="AR1055" s="7"/>
      <c r="AS1055" s="7"/>
      <c r="AT1055" s="7"/>
      <c r="AU1055" s="8"/>
      <c r="AV1055" s="8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7"/>
      <c r="BV1055" s="7"/>
      <c r="BW1055" s="8"/>
      <c r="BX1055" s="8"/>
      <c r="BY1055" s="8"/>
      <c r="BZ1055" s="8"/>
      <c r="CA1055" s="8"/>
      <c r="CC1055" s="8"/>
      <c r="CE1055" s="7"/>
      <c r="CF1055" s="8"/>
      <c r="CG1055" s="8"/>
      <c r="CH1055" s="8"/>
      <c r="CI1055" s="8"/>
      <c r="CJ1055" s="8"/>
    </row>
    <row r="1056" spans="1:88" x14ac:dyDescent="0.3">
      <c r="A1056" s="1" t="s">
        <v>3054</v>
      </c>
      <c r="B1056" s="1"/>
      <c r="C1056" s="1" t="s">
        <v>1878</v>
      </c>
      <c r="D1056" s="1"/>
      <c r="E1056" s="1"/>
      <c r="F1056" s="1"/>
      <c r="G1056" s="1"/>
      <c r="H1056" s="1">
        <v>23668.68</v>
      </c>
      <c r="I1056" s="1">
        <v>0.68</v>
      </c>
      <c r="J1056" s="12">
        <v>1760.42</v>
      </c>
      <c r="K1056" s="5">
        <v>1656.82</v>
      </c>
      <c r="L1056" s="5">
        <v>3996.67</v>
      </c>
      <c r="M1056" s="13">
        <f t="shared" si="31"/>
        <v>6.7875814950033586E-3</v>
      </c>
      <c r="N1056" s="13">
        <v>7.5606252253592743E-3</v>
      </c>
      <c r="O1056" s="13">
        <v>9.1054712005214089E-3</v>
      </c>
      <c r="P1056" s="13">
        <v>4.4054745497772441E-3</v>
      </c>
      <c r="Q1056" s="7"/>
      <c r="R1056" s="8"/>
      <c r="S1056" s="8"/>
      <c r="T1056" s="8"/>
      <c r="U1056" s="8"/>
      <c r="V1056" s="13"/>
      <c r="W1056" s="14"/>
      <c r="X1056" s="1"/>
      <c r="Y1056" s="1"/>
      <c r="Z1056" s="1"/>
      <c r="AA1056" s="1"/>
      <c r="AB1056" s="1"/>
      <c r="AC1056" s="1"/>
      <c r="AD1056" s="8"/>
      <c r="AE1056" s="8"/>
      <c r="AF1056" s="8"/>
      <c r="AG1056" s="8"/>
      <c r="AH1056" s="9"/>
      <c r="AI1056" s="8"/>
      <c r="AJ1056" s="13"/>
      <c r="AK1056" s="8"/>
      <c r="AL1056" s="8"/>
      <c r="AM1056" s="8"/>
      <c r="AN1056" s="8"/>
      <c r="AO1056" s="7"/>
      <c r="AP1056" s="7"/>
      <c r="AQ1056" s="7"/>
      <c r="AR1056" s="7"/>
      <c r="AS1056" s="7"/>
      <c r="AT1056" s="7"/>
      <c r="AU1056" s="8"/>
      <c r="AV1056" s="8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7"/>
      <c r="BV1056" s="7"/>
      <c r="BW1056" s="8"/>
      <c r="BX1056" s="8"/>
      <c r="BY1056" s="8"/>
      <c r="BZ1056" s="8"/>
      <c r="CA1056" s="8"/>
      <c r="CC1056" s="8"/>
      <c r="CE1056" s="7"/>
      <c r="CF1056" s="8"/>
      <c r="CG1056" s="8"/>
      <c r="CH1056" s="8"/>
      <c r="CI1056" s="8"/>
      <c r="CJ1056" s="8"/>
    </row>
    <row r="1057" spans="1:88" x14ac:dyDescent="0.3">
      <c r="A1057" s="1" t="s">
        <v>3055</v>
      </c>
      <c r="B1057" s="1"/>
      <c r="C1057" s="1" t="s">
        <v>1878</v>
      </c>
      <c r="D1057" s="1"/>
      <c r="E1057" s="1"/>
      <c r="F1057" s="1"/>
      <c r="G1057" s="1"/>
      <c r="H1057" s="1">
        <v>23309.5</v>
      </c>
      <c r="I1057" s="1">
        <v>-1.52</v>
      </c>
      <c r="J1057" s="12">
        <v>1725.35</v>
      </c>
      <c r="K1057" s="5">
        <v>1644.65</v>
      </c>
      <c r="L1057" s="5">
        <v>3950.52</v>
      </c>
      <c r="M1057" s="13">
        <f t="shared" si="31"/>
        <v>-1.517532874668126E-2</v>
      </c>
      <c r="N1057" s="13">
        <v>-1.9921382397382503E-2</v>
      </c>
      <c r="O1057" s="13">
        <v>-7.3453966031311602E-3</v>
      </c>
      <c r="P1057" s="13">
        <v>-1.1547112971548867E-2</v>
      </c>
      <c r="Q1057" s="7"/>
      <c r="R1057" s="8"/>
      <c r="S1057" s="8"/>
      <c r="T1057" s="8"/>
      <c r="U1057" s="8"/>
      <c r="V1057" s="13"/>
      <c r="W1057" s="14"/>
      <c r="X1057" s="1"/>
      <c r="Y1057" s="1"/>
      <c r="Z1057" s="1"/>
      <c r="AA1057" s="1"/>
      <c r="AB1057" s="1"/>
      <c r="AC1057" s="1"/>
      <c r="AD1057" s="8"/>
      <c r="AE1057" s="8"/>
      <c r="AF1057" s="8"/>
      <c r="AG1057" s="8"/>
      <c r="AH1057" s="9"/>
      <c r="AI1057" s="8"/>
      <c r="AJ1057" s="13"/>
      <c r="AK1057" s="8"/>
      <c r="AL1057" s="8"/>
      <c r="AM1057" s="8"/>
      <c r="AN1057" s="8"/>
      <c r="AO1057" s="7"/>
      <c r="AP1057" s="7"/>
      <c r="AQ1057" s="7"/>
      <c r="AR1057" s="7"/>
      <c r="AS1057" s="7"/>
      <c r="AT1057" s="7"/>
      <c r="AU1057" s="8"/>
      <c r="AV1057" s="8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7"/>
      <c r="BV1057" s="7"/>
      <c r="BW1057" s="8"/>
      <c r="BX1057" s="8"/>
      <c r="BY1057" s="8"/>
      <c r="BZ1057" s="8"/>
      <c r="CA1057" s="8"/>
      <c r="CC1057" s="8"/>
      <c r="CE1057" s="7"/>
      <c r="CF1057" s="8"/>
      <c r="CG1057" s="8"/>
      <c r="CH1057" s="8"/>
      <c r="CI1057" s="8"/>
      <c r="CJ1057" s="8"/>
    </row>
    <row r="1058" spans="1:88" x14ac:dyDescent="0.3">
      <c r="A1058" s="1" t="s">
        <v>3056</v>
      </c>
      <c r="B1058" s="1"/>
      <c r="C1058" s="1" t="s">
        <v>1878</v>
      </c>
      <c r="D1058" s="1"/>
      <c r="E1058" s="1"/>
      <c r="F1058" s="1"/>
      <c r="G1058" s="1"/>
      <c r="H1058" s="1">
        <v>23089.18</v>
      </c>
      <c r="I1058" s="1">
        <v>-0.95</v>
      </c>
      <c r="J1058" s="12">
        <v>1709.17</v>
      </c>
      <c r="K1058" s="5">
        <v>1624.58</v>
      </c>
      <c r="L1058" s="5">
        <v>3871.63</v>
      </c>
      <c r="M1058" s="13">
        <f t="shared" si="31"/>
        <v>-9.4519401960574401E-3</v>
      </c>
      <c r="N1058" s="13">
        <v>-9.3778074013967094E-3</v>
      </c>
      <c r="O1058" s="13">
        <v>-1.2203204329188644E-2</v>
      </c>
      <c r="P1058" s="13">
        <v>-1.996952299950383E-2</v>
      </c>
      <c r="Q1058" s="7"/>
      <c r="R1058" s="8"/>
      <c r="S1058" s="8"/>
      <c r="T1058" s="8"/>
      <c r="U1058" s="8"/>
      <c r="V1058" s="13"/>
      <c r="W1058" s="14"/>
      <c r="X1058" s="1"/>
      <c r="Y1058" s="1"/>
      <c r="Z1058" s="1"/>
      <c r="AA1058" s="1"/>
      <c r="AB1058" s="1"/>
      <c r="AC1058" s="1"/>
      <c r="AD1058" s="8"/>
      <c r="AE1058" s="8"/>
      <c r="AF1058" s="8"/>
      <c r="AG1058" s="8"/>
      <c r="AH1058" s="9"/>
      <c r="AI1058" s="8"/>
      <c r="AJ1058" s="13"/>
      <c r="AK1058" s="8"/>
      <c r="AL1058" s="8"/>
      <c r="AM1058" s="8"/>
      <c r="AN1058" s="8"/>
      <c r="AO1058" s="7"/>
      <c r="AP1058" s="7"/>
      <c r="AQ1058" s="7"/>
      <c r="AR1058" s="7"/>
      <c r="AS1058" s="7"/>
      <c r="AT1058" s="7"/>
      <c r="AU1058" s="8"/>
      <c r="AV1058" s="8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7"/>
      <c r="BV1058" s="7"/>
      <c r="BW1058" s="8"/>
      <c r="BX1058" s="8"/>
      <c r="BY1058" s="8"/>
      <c r="BZ1058" s="8"/>
      <c r="CA1058" s="8"/>
      <c r="CC1058" s="8"/>
      <c r="CE1058" s="7"/>
      <c r="CF1058" s="8"/>
      <c r="CG1058" s="8"/>
      <c r="CH1058" s="8"/>
      <c r="CI1058" s="8"/>
      <c r="CJ1058" s="8"/>
    </row>
    <row r="1059" spans="1:88" x14ac:dyDescent="0.3">
      <c r="A1059" s="1" t="s">
        <v>3057</v>
      </c>
      <c r="B1059" s="1"/>
      <c r="C1059" s="1" t="s">
        <v>1878</v>
      </c>
      <c r="D1059" s="1"/>
      <c r="E1059" s="1"/>
      <c r="F1059" s="1"/>
      <c r="G1059" s="1"/>
      <c r="H1059" s="1">
        <v>23027.54</v>
      </c>
      <c r="I1059" s="1">
        <v>-0.27</v>
      </c>
      <c r="J1059" s="12">
        <v>1707.16</v>
      </c>
      <c r="K1059" s="5">
        <v>1618.25</v>
      </c>
      <c r="L1059" s="5">
        <v>3808.5</v>
      </c>
      <c r="M1059" s="13">
        <f t="shared" si="31"/>
        <v>-2.6696487272392933E-3</v>
      </c>
      <c r="N1059" s="13">
        <v>-1.1760094080752737E-3</v>
      </c>
      <c r="O1059" s="13">
        <v>-3.8963916827733369E-3</v>
      </c>
      <c r="P1059" s="13">
        <v>-1.6305793683797254E-2</v>
      </c>
      <c r="Q1059" s="7"/>
      <c r="R1059" s="8"/>
      <c r="S1059" s="8"/>
      <c r="T1059" s="8"/>
      <c r="U1059" s="8"/>
      <c r="V1059" s="13"/>
      <c r="W1059" s="14"/>
      <c r="X1059" s="1"/>
      <c r="Y1059" s="1"/>
      <c r="Z1059" s="1"/>
      <c r="AA1059" s="1"/>
      <c r="AB1059" s="1"/>
      <c r="AC1059" s="1"/>
      <c r="AD1059" s="8"/>
      <c r="AE1059" s="8"/>
      <c r="AF1059" s="8"/>
      <c r="AG1059" s="8"/>
      <c r="AH1059" s="9"/>
      <c r="AI1059" s="8"/>
      <c r="AJ1059" s="13"/>
      <c r="AK1059" s="8"/>
      <c r="AL1059" s="8"/>
      <c r="AM1059" s="8"/>
      <c r="AN1059" s="8"/>
      <c r="AO1059" s="7"/>
      <c r="AP1059" s="7"/>
      <c r="AQ1059" s="7"/>
      <c r="AR1059" s="7"/>
      <c r="AS1059" s="7"/>
      <c r="AT1059" s="7"/>
      <c r="AU1059" s="8"/>
      <c r="AV1059" s="8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7"/>
      <c r="BV1059" s="7"/>
      <c r="BW1059" s="8"/>
      <c r="BX1059" s="8"/>
      <c r="BY1059" s="8"/>
      <c r="BZ1059" s="8"/>
      <c r="CA1059" s="8"/>
      <c r="CC1059" s="8"/>
      <c r="CE1059" s="7"/>
      <c r="CF1059" s="8"/>
      <c r="CG1059" s="8"/>
      <c r="CH1059" s="8"/>
      <c r="CI1059" s="8"/>
      <c r="CJ1059" s="8"/>
    </row>
    <row r="1060" spans="1:88" x14ac:dyDescent="0.3">
      <c r="A1060" s="1" t="s">
        <v>3058</v>
      </c>
      <c r="B1060" s="1"/>
      <c r="C1060" s="1" t="s">
        <v>1878</v>
      </c>
      <c r="D1060" s="1"/>
      <c r="E1060" s="1"/>
      <c r="F1060" s="1"/>
      <c r="G1060" s="1"/>
      <c r="H1060" s="1">
        <v>23355.72</v>
      </c>
      <c r="I1060" s="1">
        <v>1.43</v>
      </c>
      <c r="J1060" s="12">
        <v>1733.02</v>
      </c>
      <c r="K1060" s="5">
        <v>1640.1</v>
      </c>
      <c r="L1060" s="5">
        <v>3823.54</v>
      </c>
      <c r="M1060" s="13">
        <f t="shared" si="31"/>
        <v>1.4251630873293397E-2</v>
      </c>
      <c r="N1060" s="13">
        <v>1.5147965041355071E-2</v>
      </c>
      <c r="O1060" s="13">
        <v>1.3502240074154015E-2</v>
      </c>
      <c r="P1060" s="13">
        <v>3.9490613102270977E-3</v>
      </c>
      <c r="Q1060" s="7"/>
      <c r="R1060" s="8"/>
      <c r="S1060" s="8"/>
      <c r="T1060" s="8"/>
      <c r="U1060" s="8"/>
      <c r="V1060" s="13"/>
      <c r="W1060" s="14"/>
      <c r="X1060" s="1"/>
      <c r="Y1060" s="1"/>
      <c r="Z1060" s="1"/>
      <c r="AA1060" s="1"/>
      <c r="AB1060" s="1"/>
      <c r="AC1060" s="1"/>
      <c r="AD1060" s="8"/>
      <c r="AE1060" s="8"/>
      <c r="AF1060" s="8"/>
      <c r="AG1060" s="8"/>
      <c r="AH1060" s="9"/>
      <c r="AI1060" s="8"/>
      <c r="AJ1060" s="13"/>
      <c r="AK1060" s="8"/>
      <c r="AL1060" s="8"/>
      <c r="AM1060" s="8"/>
      <c r="AN1060" s="8"/>
      <c r="AO1060" s="7"/>
      <c r="AP1060" s="7"/>
      <c r="AQ1060" s="7"/>
      <c r="AR1060" s="7"/>
      <c r="AS1060" s="7"/>
      <c r="AT1060" s="7"/>
      <c r="AU1060" s="8"/>
      <c r="AV1060" s="8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7"/>
      <c r="BV1060" s="7"/>
      <c r="BW1060" s="8"/>
      <c r="BX1060" s="8"/>
      <c r="BY1060" s="8"/>
      <c r="BZ1060" s="8"/>
      <c r="CA1060" s="8"/>
      <c r="CC1060" s="8"/>
      <c r="CE1060" s="7"/>
      <c r="CF1060" s="8"/>
      <c r="CG1060" s="8"/>
      <c r="CH1060" s="8"/>
      <c r="CI1060" s="8"/>
      <c r="CJ1060" s="8"/>
    </row>
    <row r="1061" spans="1:88" x14ac:dyDescent="0.3">
      <c r="A1061" s="1" t="s">
        <v>3059</v>
      </c>
      <c r="B1061" s="1"/>
      <c r="C1061" s="1" t="s">
        <v>1878</v>
      </c>
      <c r="D1061" s="1"/>
      <c r="E1061" s="1"/>
      <c r="F1061" s="1"/>
      <c r="G1061" s="1"/>
      <c r="H1061" s="1">
        <v>23353.94</v>
      </c>
      <c r="I1061" s="1">
        <v>-0.01</v>
      </c>
      <c r="J1061" s="12">
        <v>1731.9</v>
      </c>
      <c r="K1061" s="5">
        <v>1642.46</v>
      </c>
      <c r="L1061" s="5">
        <v>3846.24</v>
      </c>
      <c r="M1061" s="13">
        <f t="shared" si="31"/>
        <v>-7.6212593745905721E-5</v>
      </c>
      <c r="N1061" s="13">
        <v>-6.4627067200606625E-4</v>
      </c>
      <c r="O1061" s="13">
        <v>1.4389366502043366E-3</v>
      </c>
      <c r="P1061" s="13">
        <v>5.9369066362584544E-3</v>
      </c>
      <c r="Q1061" s="7"/>
      <c r="R1061" s="8"/>
      <c r="S1061" s="8"/>
      <c r="T1061" s="8"/>
      <c r="U1061" s="8"/>
      <c r="V1061" s="13"/>
      <c r="W1061" s="14"/>
      <c r="X1061" s="1"/>
      <c r="Y1061" s="1"/>
      <c r="Z1061" s="1"/>
      <c r="AA1061" s="1"/>
      <c r="AB1061" s="1"/>
      <c r="AC1061" s="1"/>
      <c r="AD1061" s="8"/>
      <c r="AE1061" s="8"/>
      <c r="AF1061" s="8"/>
      <c r="AG1061" s="8"/>
      <c r="AH1061" s="9"/>
      <c r="AI1061" s="8"/>
      <c r="AJ1061" s="13"/>
      <c r="AK1061" s="8"/>
      <c r="AL1061" s="8"/>
      <c r="AM1061" s="8"/>
      <c r="AN1061" s="8"/>
      <c r="AO1061" s="7"/>
      <c r="AP1061" s="7"/>
      <c r="AQ1061" s="7"/>
      <c r="AR1061" s="7"/>
      <c r="AS1061" s="7"/>
      <c r="AT1061" s="7"/>
      <c r="AU1061" s="8"/>
      <c r="AV1061" s="8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7"/>
      <c r="BV1061" s="7"/>
      <c r="BW1061" s="8"/>
      <c r="BX1061" s="8"/>
      <c r="BY1061" s="8"/>
      <c r="BZ1061" s="8"/>
      <c r="CA1061" s="8"/>
      <c r="CC1061" s="8"/>
      <c r="CE1061" s="7"/>
      <c r="CF1061" s="8"/>
      <c r="CG1061" s="8"/>
      <c r="CH1061" s="8"/>
      <c r="CI1061" s="8"/>
      <c r="CJ1061" s="8"/>
    </row>
    <row r="1062" spans="1:88" x14ac:dyDescent="0.3">
      <c r="A1062" s="1" t="s">
        <v>3060</v>
      </c>
      <c r="B1062" s="1"/>
      <c r="C1062" s="1" t="s">
        <v>1878</v>
      </c>
      <c r="D1062" s="1"/>
      <c r="E1062" s="1"/>
      <c r="F1062" s="1"/>
      <c r="G1062" s="1"/>
      <c r="H1062" s="1">
        <v>23642.82</v>
      </c>
      <c r="I1062" s="1">
        <v>1.24</v>
      </c>
      <c r="J1062" s="12">
        <v>1752.37</v>
      </c>
      <c r="K1062" s="5">
        <v>1654.93</v>
      </c>
      <c r="L1062" s="5">
        <v>3881.68</v>
      </c>
      <c r="M1062" s="13">
        <f t="shared" si="31"/>
        <v>1.236964726294576E-2</v>
      </c>
      <c r="N1062" s="13">
        <v>1.181938911022562E-2</v>
      </c>
      <c r="O1062" s="13">
        <v>7.5922701313881902E-3</v>
      </c>
      <c r="P1062" s="13">
        <v>9.2141936020633253E-3</v>
      </c>
      <c r="Q1062" s="7"/>
      <c r="R1062" s="8"/>
      <c r="S1062" s="8"/>
      <c r="T1062" s="8"/>
      <c r="U1062" s="8"/>
      <c r="V1062" s="13"/>
      <c r="W1062" s="14"/>
      <c r="X1062" s="1"/>
      <c r="Y1062" s="1"/>
      <c r="Z1062" s="1"/>
      <c r="AA1062" s="1"/>
      <c r="AB1062" s="1"/>
      <c r="AC1062" s="1"/>
      <c r="AD1062" s="8"/>
      <c r="AE1062" s="8"/>
      <c r="AF1062" s="8"/>
      <c r="AG1062" s="8"/>
      <c r="AH1062" s="9"/>
      <c r="AI1062" s="8"/>
      <c r="AJ1062" s="13"/>
      <c r="AK1062" s="8"/>
      <c r="AL1062" s="8"/>
      <c r="AM1062" s="8"/>
      <c r="AN1062" s="8"/>
      <c r="AO1062" s="7"/>
      <c r="AP1062" s="7"/>
      <c r="AQ1062" s="7"/>
      <c r="AR1062" s="7"/>
      <c r="AS1062" s="7"/>
      <c r="AT1062" s="7"/>
      <c r="AU1062" s="8"/>
      <c r="AV1062" s="8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7"/>
      <c r="BV1062" s="7"/>
      <c r="BW1062" s="8"/>
      <c r="BX1062" s="8"/>
      <c r="BY1062" s="8"/>
      <c r="BZ1062" s="8"/>
      <c r="CA1062" s="8"/>
      <c r="CC1062" s="8"/>
      <c r="CE1062" s="7"/>
      <c r="CF1062" s="8"/>
      <c r="CG1062" s="8"/>
      <c r="CH1062" s="8"/>
      <c r="CI1062" s="8"/>
      <c r="CJ1062" s="8"/>
    </row>
    <row r="1063" spans="1:88" x14ac:dyDescent="0.3">
      <c r="A1063" s="1" t="s">
        <v>3061</v>
      </c>
      <c r="B1063" s="1"/>
      <c r="C1063" s="1" t="s">
        <v>1878</v>
      </c>
      <c r="D1063" s="1"/>
      <c r="E1063" s="1"/>
      <c r="F1063" s="1"/>
      <c r="G1063" s="1"/>
      <c r="H1063" s="1">
        <v>23682.14</v>
      </c>
      <c r="I1063" s="1">
        <v>0.17</v>
      </c>
      <c r="J1063" s="12">
        <v>1752.05</v>
      </c>
      <c r="K1063" s="5">
        <v>1661.18</v>
      </c>
      <c r="L1063" s="5">
        <v>3913.53</v>
      </c>
      <c r="M1063" s="13">
        <f t="shared" si="31"/>
        <v>1.6630841836970944E-3</v>
      </c>
      <c r="N1063" s="13">
        <v>-1.8260983696360977E-4</v>
      </c>
      <c r="O1063" s="13">
        <v>3.7765947804437872E-3</v>
      </c>
      <c r="P1063" s="13">
        <v>8.2052101152079171E-3</v>
      </c>
      <c r="Q1063" s="7"/>
      <c r="R1063" s="8"/>
      <c r="S1063" s="8"/>
      <c r="T1063" s="8"/>
      <c r="U1063" s="8"/>
      <c r="V1063" s="13"/>
      <c r="W1063" s="14"/>
      <c r="X1063" s="1"/>
      <c r="Y1063" s="1"/>
      <c r="Z1063" s="1"/>
      <c r="AA1063" s="1"/>
      <c r="AB1063" s="1"/>
      <c r="AC1063" s="1"/>
      <c r="AD1063" s="8"/>
      <c r="AE1063" s="8"/>
      <c r="AF1063" s="8"/>
      <c r="AG1063" s="8"/>
      <c r="AH1063" s="9"/>
      <c r="AI1063" s="8"/>
      <c r="AJ1063" s="13"/>
      <c r="AK1063" s="8"/>
      <c r="AL1063" s="8"/>
      <c r="AM1063" s="8"/>
      <c r="AN1063" s="8"/>
      <c r="AO1063" s="7"/>
      <c r="AP1063" s="7"/>
      <c r="AQ1063" s="7"/>
      <c r="AR1063" s="7"/>
      <c r="AS1063" s="7"/>
      <c r="AT1063" s="7"/>
      <c r="AU1063" s="8"/>
      <c r="AV1063" s="8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7"/>
      <c r="BV1063" s="7"/>
      <c r="BW1063" s="8"/>
      <c r="BX1063" s="8"/>
      <c r="BY1063" s="8"/>
      <c r="BZ1063" s="8"/>
      <c r="CA1063" s="8"/>
      <c r="CC1063" s="8"/>
      <c r="CE1063" s="7"/>
      <c r="CF1063" s="8"/>
      <c r="CG1063" s="8"/>
      <c r="CH1063" s="8"/>
      <c r="CI1063" s="8"/>
      <c r="CJ1063" s="8"/>
    </row>
    <row r="1064" spans="1:88" x14ac:dyDescent="0.3">
      <c r="A1064" s="1" t="s">
        <v>3062</v>
      </c>
      <c r="B1064" s="1"/>
      <c r="C1064" s="1" t="s">
        <v>1878</v>
      </c>
      <c r="D1064" s="1"/>
      <c r="E1064" s="1"/>
      <c r="F1064" s="1"/>
      <c r="G1064" s="1"/>
      <c r="H1064" s="1">
        <v>23863.74</v>
      </c>
      <c r="I1064" s="1">
        <v>0.77</v>
      </c>
      <c r="J1064" s="12">
        <v>1765.16</v>
      </c>
      <c r="K1064" s="5">
        <v>1681.94</v>
      </c>
      <c r="L1064" s="5">
        <v>3964.1</v>
      </c>
      <c r="M1064" s="13">
        <f t="shared" si="31"/>
        <v>7.6682259289069243E-3</v>
      </c>
      <c r="N1064" s="13">
        <v>7.4826631660056542E-3</v>
      </c>
      <c r="O1064" s="13">
        <v>1.2497140586811728E-2</v>
      </c>
      <c r="P1064" s="13">
        <v>1.2921837829274363E-2</v>
      </c>
      <c r="Q1064" s="7"/>
      <c r="R1064" s="8"/>
      <c r="S1064" s="8"/>
      <c r="T1064" s="8"/>
      <c r="U1064" s="8"/>
      <c r="V1064" s="13"/>
      <c r="W1064" s="14"/>
      <c r="X1064" s="1"/>
      <c r="Y1064" s="1"/>
      <c r="Z1064" s="1"/>
      <c r="AA1064" s="1"/>
      <c r="AB1064" s="1"/>
      <c r="AC1064" s="1"/>
      <c r="AD1064" s="8"/>
      <c r="AE1064" s="8"/>
      <c r="AF1064" s="8"/>
      <c r="AG1064" s="8"/>
      <c r="AH1064" s="9"/>
      <c r="AI1064" s="8"/>
      <c r="AJ1064" s="13"/>
      <c r="AK1064" s="8"/>
      <c r="AL1064" s="8"/>
      <c r="AM1064" s="8"/>
      <c r="AN1064" s="8"/>
      <c r="AO1064" s="7"/>
      <c r="AP1064" s="7"/>
      <c r="AQ1064" s="7"/>
      <c r="AR1064" s="7"/>
      <c r="AS1064" s="7"/>
      <c r="AT1064" s="7"/>
      <c r="AU1064" s="8"/>
      <c r="AV1064" s="8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7"/>
      <c r="BV1064" s="7"/>
      <c r="BW1064" s="8"/>
      <c r="BX1064" s="8"/>
      <c r="BY1064" s="8"/>
      <c r="BZ1064" s="8"/>
      <c r="CA1064" s="8"/>
      <c r="CC1064" s="8"/>
      <c r="CE1064" s="7"/>
      <c r="CF1064" s="8"/>
      <c r="CG1064" s="8"/>
      <c r="CH1064" s="8"/>
      <c r="CI1064" s="8"/>
      <c r="CJ1064" s="8"/>
    </row>
    <row r="1065" spans="1:88" x14ac:dyDescent="0.3">
      <c r="A1065" s="1" t="s">
        <v>3063</v>
      </c>
      <c r="B1065" s="1"/>
      <c r="C1065" s="1" t="s">
        <v>1878</v>
      </c>
      <c r="D1065" s="1"/>
      <c r="E1065" s="1"/>
      <c r="F1065" s="1"/>
      <c r="G1065" s="1"/>
      <c r="H1065" s="1">
        <v>24044.58</v>
      </c>
      <c r="I1065" s="1">
        <v>0.76</v>
      </c>
      <c r="J1065" s="12">
        <v>1777.91</v>
      </c>
      <c r="K1065" s="5">
        <v>1701.59</v>
      </c>
      <c r="L1065" s="5">
        <v>3996.11</v>
      </c>
      <c r="M1065" s="13">
        <f t="shared" si="31"/>
        <v>7.5780242325804714E-3</v>
      </c>
      <c r="N1065" s="13">
        <v>7.223141244986353E-3</v>
      </c>
      <c r="O1065" s="13">
        <v>1.1682937560198337E-2</v>
      </c>
      <c r="P1065" s="13">
        <v>8.0749728816125188E-3</v>
      </c>
      <c r="Q1065" s="7"/>
      <c r="R1065" s="8"/>
      <c r="S1065" s="8"/>
      <c r="T1065" s="8"/>
      <c r="U1065" s="8"/>
      <c r="V1065" s="13"/>
      <c r="W1065" s="14"/>
      <c r="X1065" s="1"/>
      <c r="Y1065" s="1"/>
      <c r="Z1065" s="1"/>
      <c r="AA1065" s="1"/>
      <c r="AB1065" s="1"/>
      <c r="AC1065" s="1"/>
      <c r="AD1065" s="8"/>
      <c r="AE1065" s="8"/>
      <c r="AF1065" s="8"/>
      <c r="AG1065" s="8"/>
      <c r="AH1065" s="9"/>
      <c r="AI1065" s="8"/>
      <c r="AJ1065" s="13"/>
      <c r="AK1065" s="8"/>
      <c r="AL1065" s="8"/>
      <c r="AM1065" s="8"/>
      <c r="AN1065" s="8"/>
      <c r="AO1065" s="7"/>
      <c r="AP1065" s="7"/>
      <c r="AQ1065" s="7"/>
      <c r="AR1065" s="7"/>
      <c r="AS1065" s="7"/>
      <c r="AT1065" s="7"/>
      <c r="AU1065" s="8"/>
      <c r="AV1065" s="8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7"/>
      <c r="BV1065" s="7"/>
      <c r="BW1065" s="8"/>
      <c r="BX1065" s="8"/>
      <c r="BY1065" s="8"/>
      <c r="BZ1065" s="8"/>
      <c r="CA1065" s="8"/>
      <c r="CC1065" s="8"/>
      <c r="CE1065" s="7"/>
      <c r="CF1065" s="8"/>
      <c r="CG1065" s="8"/>
      <c r="CH1065" s="8"/>
      <c r="CI1065" s="8"/>
      <c r="CJ1065" s="8"/>
    </row>
    <row r="1066" spans="1:88" x14ac:dyDescent="0.3">
      <c r="A1066" s="1" t="s">
        <v>3064</v>
      </c>
      <c r="B1066" s="1"/>
      <c r="C1066" s="1" t="s">
        <v>1878</v>
      </c>
      <c r="D1066" s="1"/>
      <c r="E1066" s="1"/>
      <c r="F1066" s="1"/>
      <c r="G1066" s="1"/>
      <c r="H1066" s="1">
        <v>23870.12</v>
      </c>
      <c r="I1066" s="1">
        <v>-0.73</v>
      </c>
      <c r="J1066" s="12">
        <v>1762.37</v>
      </c>
      <c r="K1066" s="5">
        <v>1697.04</v>
      </c>
      <c r="L1066" s="5">
        <v>3970.06</v>
      </c>
      <c r="M1066" s="13">
        <f t="shared" si="31"/>
        <v>-7.2556892239332704E-3</v>
      </c>
      <c r="N1066" s="13">
        <v>-8.740599917881231E-3</v>
      </c>
      <c r="O1066" s="13">
        <v>-2.6739696401600899E-3</v>
      </c>
      <c r="P1066" s="13">
        <v>-6.5188395714833591E-3</v>
      </c>
      <c r="Q1066" s="7"/>
      <c r="R1066" s="8"/>
      <c r="S1066" s="8"/>
      <c r="T1066" s="8"/>
      <c r="U1066" s="8"/>
      <c r="V1066" s="13"/>
      <c r="W1066" s="14"/>
      <c r="X1066" s="1"/>
      <c r="Y1066" s="1"/>
      <c r="Z1066" s="1"/>
      <c r="AA1066" s="1"/>
      <c r="AB1066" s="1"/>
      <c r="AC1066" s="1"/>
      <c r="AD1066" s="8"/>
      <c r="AE1066" s="8"/>
      <c r="AF1066" s="8"/>
      <c r="AG1066" s="8"/>
      <c r="AH1066" s="9"/>
      <c r="AI1066" s="8"/>
      <c r="AJ1066" s="13"/>
      <c r="AK1066" s="8"/>
      <c r="AL1066" s="8"/>
      <c r="AM1066" s="8"/>
      <c r="AN1066" s="8"/>
      <c r="AO1066" s="7"/>
      <c r="AP1066" s="7"/>
      <c r="AQ1066" s="7"/>
      <c r="AR1066" s="7"/>
      <c r="AS1066" s="7"/>
      <c r="AT1066" s="7"/>
      <c r="AU1066" s="8"/>
      <c r="AV1066" s="8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7"/>
      <c r="BV1066" s="7"/>
      <c r="BW1066" s="8"/>
      <c r="BX1066" s="8"/>
      <c r="BY1066" s="8"/>
      <c r="BZ1066" s="8"/>
      <c r="CA1066" s="8"/>
      <c r="CC1066" s="8"/>
      <c r="CE1066" s="7"/>
      <c r="CF1066" s="8"/>
      <c r="CG1066" s="8"/>
      <c r="CH1066" s="8"/>
      <c r="CI1066" s="8"/>
      <c r="CJ1066" s="8"/>
    </row>
    <row r="1067" spans="1:88" x14ac:dyDescent="0.3">
      <c r="A1067" s="1" t="s">
        <v>3065</v>
      </c>
      <c r="B1067" s="1"/>
      <c r="C1067" s="1" t="s">
        <v>1878</v>
      </c>
      <c r="D1067" s="1"/>
      <c r="E1067" s="1"/>
      <c r="F1067" s="1"/>
      <c r="G1067" s="1"/>
      <c r="H1067" s="1">
        <v>23883.68</v>
      </c>
      <c r="I1067" s="1">
        <v>0.06</v>
      </c>
      <c r="J1067" s="12">
        <v>1761.47</v>
      </c>
      <c r="K1067" s="5">
        <v>1701.25</v>
      </c>
      <c r="L1067" s="5">
        <v>3999.53</v>
      </c>
      <c r="M1067" s="13">
        <f t="shared" si="31"/>
        <v>5.6807422836580024E-4</v>
      </c>
      <c r="N1067" s="13">
        <v>-5.1067596475196098E-4</v>
      </c>
      <c r="O1067" s="13">
        <v>2.4807900815537742E-3</v>
      </c>
      <c r="P1067" s="13">
        <v>7.4230616161972129E-3</v>
      </c>
      <c r="Q1067" s="7"/>
      <c r="R1067" s="8"/>
      <c r="S1067" s="8"/>
      <c r="T1067" s="8"/>
      <c r="U1067" s="8"/>
      <c r="V1067" s="13"/>
      <c r="W1067" s="14"/>
      <c r="X1067" s="1"/>
      <c r="Y1067" s="1"/>
      <c r="Z1067" s="1"/>
      <c r="AA1067" s="1"/>
      <c r="AB1067" s="1"/>
      <c r="AC1067" s="1"/>
      <c r="AD1067" s="8"/>
      <c r="AE1067" s="8"/>
      <c r="AF1067" s="8"/>
      <c r="AG1067" s="8"/>
      <c r="AH1067" s="9"/>
      <c r="AI1067" s="8"/>
      <c r="AJ1067" s="13"/>
      <c r="AK1067" s="8"/>
      <c r="AL1067" s="8"/>
      <c r="AM1067" s="8"/>
      <c r="AN1067" s="8"/>
      <c r="AO1067" s="7"/>
      <c r="AP1067" s="7"/>
      <c r="AQ1067" s="7"/>
      <c r="AR1067" s="7"/>
      <c r="AS1067" s="7"/>
      <c r="AT1067" s="7"/>
      <c r="AU1067" s="8"/>
      <c r="AV1067" s="8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7"/>
      <c r="BV1067" s="7"/>
      <c r="BW1067" s="8"/>
      <c r="BX1067" s="8"/>
      <c r="BY1067" s="8"/>
      <c r="BZ1067" s="8"/>
      <c r="CA1067" s="8"/>
      <c r="CC1067" s="8"/>
      <c r="CE1067" s="7"/>
      <c r="CF1067" s="8"/>
      <c r="CG1067" s="8"/>
      <c r="CH1067" s="8"/>
      <c r="CI1067" s="8"/>
      <c r="CJ1067" s="8"/>
    </row>
    <row r="1068" spans="1:88" x14ac:dyDescent="0.3">
      <c r="A1068" s="1" t="s">
        <v>3066</v>
      </c>
      <c r="B1068" s="1"/>
      <c r="C1068" s="1" t="s">
        <v>1878</v>
      </c>
      <c r="D1068" s="1"/>
      <c r="E1068" s="1"/>
      <c r="F1068" s="1"/>
      <c r="G1068" s="1"/>
      <c r="H1068" s="1">
        <v>24387.78</v>
      </c>
      <c r="I1068" s="1">
        <v>2.11</v>
      </c>
      <c r="J1068" s="12">
        <v>1806.18</v>
      </c>
      <c r="K1068" s="5">
        <v>1719.84</v>
      </c>
      <c r="L1068" s="5">
        <v>4047.15</v>
      </c>
      <c r="M1068" s="13">
        <f t="shared" si="31"/>
        <v>2.1106462655671177E-2</v>
      </c>
      <c r="N1068" s="13">
        <v>2.5382209177561954E-2</v>
      </c>
      <c r="O1068" s="13">
        <v>1.0927259368111564E-2</v>
      </c>
      <c r="P1068" s="13">
        <v>1.1906399001882617E-2</v>
      </c>
      <c r="Q1068" s="7"/>
      <c r="R1068" s="8"/>
      <c r="S1068" s="8"/>
      <c r="T1068" s="8"/>
      <c r="U1068" s="8"/>
      <c r="V1068" s="13"/>
      <c r="W1068" s="14"/>
      <c r="X1068" s="1"/>
      <c r="Y1068" s="1"/>
      <c r="Z1068" s="1"/>
      <c r="AA1068" s="1"/>
      <c r="AB1068" s="1"/>
      <c r="AC1068" s="1"/>
      <c r="AD1068" s="8"/>
      <c r="AE1068" s="8"/>
      <c r="AF1068" s="8"/>
      <c r="AG1068" s="8"/>
      <c r="AH1068" s="9"/>
      <c r="AI1068" s="8"/>
      <c r="AJ1068" s="13"/>
      <c r="AK1068" s="8"/>
      <c r="AL1068" s="8"/>
      <c r="AM1068" s="8"/>
      <c r="AN1068" s="8"/>
      <c r="AO1068" s="7"/>
      <c r="AP1068" s="7"/>
      <c r="AQ1068" s="7"/>
      <c r="AR1068" s="7"/>
      <c r="AS1068" s="7"/>
      <c r="AT1068" s="7"/>
      <c r="AU1068" s="8"/>
      <c r="AV1068" s="8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7"/>
      <c r="BV1068" s="7"/>
      <c r="BW1068" s="8"/>
      <c r="BX1068" s="8"/>
      <c r="BY1068" s="8"/>
      <c r="BZ1068" s="8"/>
      <c r="CA1068" s="8"/>
      <c r="CC1068" s="8"/>
      <c r="CE1068" s="7"/>
      <c r="CF1068" s="8"/>
      <c r="CG1068" s="8"/>
      <c r="CH1068" s="8"/>
      <c r="CI1068" s="8"/>
      <c r="CJ1068" s="8"/>
    </row>
    <row r="1069" spans="1:88" x14ac:dyDescent="0.3">
      <c r="A1069" s="1" t="s">
        <v>3067</v>
      </c>
      <c r="B1069" s="1"/>
      <c r="C1069" s="1" t="s">
        <v>1878</v>
      </c>
      <c r="D1069" s="1"/>
      <c r="E1069" s="1"/>
      <c r="F1069" s="1"/>
      <c r="G1069" s="1"/>
      <c r="H1069" s="1">
        <v>24559.35</v>
      </c>
      <c r="I1069" s="1">
        <v>0.7</v>
      </c>
      <c r="J1069" s="12">
        <v>1820.78</v>
      </c>
      <c r="K1069" s="5">
        <v>1718.63</v>
      </c>
      <c r="L1069" s="5">
        <v>4041.66</v>
      </c>
      <c r="M1069" s="13">
        <f t="shared" si="31"/>
        <v>7.0350806838506141E-3</v>
      </c>
      <c r="N1069" s="13">
        <v>8.0833582477937149E-3</v>
      </c>
      <c r="O1069" s="13">
        <v>-7.0355381895981228E-4</v>
      </c>
      <c r="P1069" s="13">
        <v>-1.3565101367629673E-3</v>
      </c>
      <c r="Q1069" s="7"/>
      <c r="R1069" s="8"/>
      <c r="S1069" s="8"/>
      <c r="T1069" s="8"/>
      <c r="U1069" s="8"/>
      <c r="V1069" s="13"/>
      <c r="W1069" s="14"/>
      <c r="X1069" s="1"/>
      <c r="Y1069" s="1"/>
      <c r="Z1069" s="1"/>
      <c r="AA1069" s="1"/>
      <c r="AB1069" s="1"/>
      <c r="AC1069" s="1"/>
      <c r="AD1069" s="8"/>
      <c r="AE1069" s="8"/>
      <c r="AF1069" s="8"/>
      <c r="AG1069" s="8"/>
      <c r="AH1069" s="9"/>
      <c r="AI1069" s="8"/>
      <c r="AJ1069" s="13"/>
      <c r="AK1069" s="8"/>
      <c r="AL1069" s="8"/>
      <c r="AM1069" s="8"/>
      <c r="AN1069" s="8"/>
      <c r="AO1069" s="7"/>
      <c r="AP1069" s="7"/>
      <c r="AQ1069" s="7"/>
      <c r="AR1069" s="7"/>
      <c r="AS1069" s="7"/>
      <c r="AT1069" s="7"/>
      <c r="AU1069" s="8"/>
      <c r="AV1069" s="8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7"/>
      <c r="BV1069" s="7"/>
      <c r="BW1069" s="8"/>
      <c r="BX1069" s="8"/>
      <c r="BY1069" s="8"/>
      <c r="BZ1069" s="8"/>
      <c r="CA1069" s="8"/>
      <c r="CC1069" s="8"/>
      <c r="CE1069" s="7"/>
      <c r="CF1069" s="8"/>
      <c r="CG1069" s="8"/>
      <c r="CH1069" s="8"/>
      <c r="CI1069" s="8"/>
      <c r="CJ1069" s="8"/>
    </row>
    <row r="1070" spans="1:88" x14ac:dyDescent="0.3">
      <c r="A1070" s="1" t="s">
        <v>3068</v>
      </c>
      <c r="B1070" s="1"/>
      <c r="C1070" s="1" t="s">
        <v>1878</v>
      </c>
      <c r="D1070" s="1"/>
      <c r="E1070" s="1"/>
      <c r="F1070" s="1"/>
      <c r="G1070" s="1"/>
      <c r="H1070" s="1">
        <v>24559.06</v>
      </c>
      <c r="I1070" s="1">
        <v>0</v>
      </c>
      <c r="J1070" s="12">
        <v>1819.36</v>
      </c>
      <c r="K1070" s="5">
        <v>1711.74</v>
      </c>
      <c r="L1070" s="5">
        <v>4042.18</v>
      </c>
      <c r="M1070" s="13">
        <f t="shared" si="31"/>
        <v>-1.1808130101043091E-5</v>
      </c>
      <c r="N1070" s="13">
        <v>-7.7988554355834516E-4</v>
      </c>
      <c r="O1070" s="13">
        <v>-4.0090071743191791E-3</v>
      </c>
      <c r="P1070" s="13">
        <v>1.286600060370624E-4</v>
      </c>
      <c r="Q1070" s="7"/>
      <c r="R1070" s="8"/>
      <c r="S1070" s="8"/>
      <c r="T1070" s="8"/>
      <c r="U1070" s="8"/>
      <c r="V1070" s="13"/>
      <c r="W1070" s="14"/>
      <c r="X1070" s="1"/>
      <c r="Y1070" s="1"/>
      <c r="Z1070" s="1"/>
      <c r="AA1070" s="1"/>
      <c r="AB1070" s="1"/>
      <c r="AC1070" s="1"/>
      <c r="AD1070" s="8"/>
      <c r="AE1070" s="8"/>
      <c r="AF1070" s="8"/>
      <c r="AG1070" s="8"/>
      <c r="AH1070" s="9"/>
      <c r="AI1070" s="8"/>
      <c r="AJ1070" s="13"/>
      <c r="AK1070" s="8"/>
      <c r="AL1070" s="8"/>
      <c r="AM1070" s="8"/>
      <c r="AN1070" s="8"/>
      <c r="AO1070" s="7"/>
      <c r="AP1070" s="7"/>
      <c r="AQ1070" s="7"/>
      <c r="AR1070" s="7"/>
      <c r="AS1070" s="7"/>
      <c r="AT1070" s="7"/>
      <c r="AU1070" s="8"/>
      <c r="AV1070" s="8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7"/>
      <c r="BV1070" s="7"/>
      <c r="BW1070" s="8"/>
      <c r="BX1070" s="8"/>
      <c r="BY1070" s="8"/>
      <c r="BZ1070" s="8"/>
      <c r="CA1070" s="8"/>
      <c r="CC1070" s="8"/>
      <c r="CE1070" s="7"/>
      <c r="CF1070" s="8"/>
      <c r="CG1070" s="8"/>
      <c r="CH1070" s="8"/>
      <c r="CI1070" s="8"/>
      <c r="CJ1070" s="8"/>
    </row>
    <row r="1071" spans="1:88" x14ac:dyDescent="0.3">
      <c r="A1071" s="1" t="s">
        <v>3069</v>
      </c>
      <c r="B1071" s="1"/>
      <c r="C1071" s="1" t="s">
        <v>1878</v>
      </c>
      <c r="D1071" s="1"/>
      <c r="E1071" s="1"/>
      <c r="F1071" s="1"/>
      <c r="G1071" s="1"/>
      <c r="H1071" s="1">
        <v>24463.68</v>
      </c>
      <c r="I1071" s="1">
        <v>-0.39</v>
      </c>
      <c r="J1071" s="12">
        <v>1808.4</v>
      </c>
      <c r="K1071" s="5">
        <v>1708.37</v>
      </c>
      <c r="L1071" s="5">
        <v>4067.3</v>
      </c>
      <c r="M1071" s="13">
        <f t="shared" si="31"/>
        <v>-3.8836991318071945E-3</v>
      </c>
      <c r="N1071" s="13">
        <v>-6.0240963855420215E-3</v>
      </c>
      <c r="O1071" s="13">
        <v>-1.9687569373854075E-3</v>
      </c>
      <c r="P1071" s="13">
        <v>6.2144684304015207E-3</v>
      </c>
      <c r="Q1071" s="7"/>
      <c r="R1071" s="8"/>
      <c r="S1071" s="8"/>
      <c r="T1071" s="8"/>
      <c r="U1071" s="8"/>
      <c r="V1071" s="13"/>
      <c r="W1071" s="14"/>
      <c r="X1071" s="1"/>
      <c r="Y1071" s="1"/>
      <c r="Z1071" s="1"/>
      <c r="AA1071" s="1"/>
      <c r="AB1071" s="1"/>
      <c r="AC1071" s="1"/>
      <c r="AD1071" s="8"/>
      <c r="AE1071" s="8"/>
      <c r="AF1071" s="8"/>
      <c r="AG1071" s="8"/>
      <c r="AH1071" s="9"/>
      <c r="AI1071" s="8"/>
      <c r="AJ1071" s="13"/>
      <c r="AK1071" s="8"/>
      <c r="AL1071" s="8"/>
      <c r="AM1071" s="8"/>
      <c r="AN1071" s="8"/>
      <c r="AO1071" s="7"/>
      <c r="AP1071" s="7"/>
      <c r="AQ1071" s="7"/>
      <c r="AR1071" s="7"/>
      <c r="AS1071" s="7"/>
      <c r="AT1071" s="7"/>
      <c r="AU1071" s="8"/>
      <c r="AV1071" s="8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7"/>
      <c r="BV1071" s="7"/>
      <c r="BW1071" s="8"/>
      <c r="BX1071" s="8"/>
      <c r="BY1071" s="8"/>
      <c r="BZ1071" s="8"/>
      <c r="CA1071" s="8"/>
      <c r="CC1071" s="8"/>
      <c r="CE1071" s="7"/>
      <c r="CF1071" s="8"/>
      <c r="CG1071" s="8"/>
      <c r="CH1071" s="8"/>
      <c r="CI1071" s="8"/>
      <c r="CJ1071" s="8"/>
    </row>
    <row r="1072" spans="1:88" x14ac:dyDescent="0.3">
      <c r="A1072" s="1" t="s">
        <v>3070</v>
      </c>
      <c r="B1072" s="1"/>
      <c r="C1072" s="1" t="s">
        <v>1878</v>
      </c>
      <c r="D1072" s="1"/>
      <c r="E1072" s="1"/>
      <c r="F1072" s="1"/>
      <c r="G1072" s="1"/>
      <c r="H1072" s="1">
        <v>24694.14</v>
      </c>
      <c r="I1072" s="1">
        <v>0.94</v>
      </c>
      <c r="J1072" s="12">
        <v>1827.35</v>
      </c>
      <c r="K1072" s="5">
        <v>1718.67</v>
      </c>
      <c r="L1072" s="5">
        <v>4123.53</v>
      </c>
      <c r="M1072" s="13">
        <f t="shared" si="31"/>
        <v>9.4204960169523844E-3</v>
      </c>
      <c r="N1072" s="13">
        <v>1.0478876354788724E-2</v>
      </c>
      <c r="O1072" s="13">
        <v>6.0291388867752538E-3</v>
      </c>
      <c r="P1072" s="13">
        <v>1.3824896122734964E-2</v>
      </c>
      <c r="Q1072" s="7"/>
      <c r="R1072" s="8"/>
      <c r="S1072" s="8"/>
      <c r="T1072" s="8"/>
      <c r="U1072" s="8"/>
      <c r="V1072" s="13"/>
      <c r="W1072" s="14"/>
      <c r="X1072" s="1"/>
      <c r="Y1072" s="1"/>
      <c r="Z1072" s="1"/>
      <c r="AA1072" s="1"/>
      <c r="AB1072" s="1"/>
      <c r="AC1072" s="1"/>
      <c r="AD1072" s="8"/>
      <c r="AE1072" s="8"/>
      <c r="AF1072" s="8"/>
      <c r="AG1072" s="8"/>
      <c r="AH1072" s="9"/>
      <c r="AI1072" s="8"/>
      <c r="AJ1072" s="13"/>
      <c r="AK1072" s="8"/>
      <c r="AL1072" s="8"/>
      <c r="AM1072" s="8"/>
      <c r="AN1072" s="8"/>
      <c r="AO1072" s="7"/>
      <c r="AP1072" s="7"/>
      <c r="AQ1072" s="7"/>
      <c r="AR1072" s="7"/>
      <c r="AS1072" s="7"/>
      <c r="AT1072" s="7"/>
      <c r="AU1072" s="8"/>
      <c r="AV1072" s="8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7"/>
      <c r="BV1072" s="7"/>
      <c r="BW1072" s="8"/>
      <c r="BX1072" s="8"/>
      <c r="BY1072" s="8"/>
      <c r="BZ1072" s="8"/>
      <c r="CA1072" s="8"/>
      <c r="CC1072" s="8"/>
      <c r="CE1072" s="7"/>
      <c r="CF1072" s="8"/>
      <c r="CG1072" s="8"/>
      <c r="CH1072" s="8"/>
      <c r="CI1072" s="8"/>
      <c r="CJ1072" s="8"/>
    </row>
    <row r="1073" spans="1:88" x14ac:dyDescent="0.3">
      <c r="A1073" s="1" t="s">
        <v>3071</v>
      </c>
      <c r="B1073" s="1"/>
      <c r="C1073" s="1" t="s">
        <v>1878</v>
      </c>
      <c r="D1073" s="1"/>
      <c r="E1073" s="1"/>
      <c r="F1073" s="1"/>
      <c r="G1073" s="1"/>
      <c r="H1073" s="1">
        <v>25206.59</v>
      </c>
      <c r="I1073" s="1">
        <v>2.08</v>
      </c>
      <c r="J1073" s="12">
        <v>1869.68</v>
      </c>
      <c r="K1073" s="5">
        <v>1742.83</v>
      </c>
      <c r="L1073" s="5">
        <v>4163.74</v>
      </c>
      <c r="M1073" s="13">
        <f t="shared" si="31"/>
        <v>2.0751886884904813E-2</v>
      </c>
      <c r="N1073" s="13">
        <v>2.3164692040386514E-2</v>
      </c>
      <c r="O1073" s="13">
        <v>1.4057381579942518E-2</v>
      </c>
      <c r="P1073" s="13">
        <v>9.7513538157840696E-3</v>
      </c>
      <c r="Q1073" s="7"/>
      <c r="R1073" s="8"/>
      <c r="S1073" s="8"/>
      <c r="T1073" s="8"/>
      <c r="U1073" s="8"/>
      <c r="V1073" s="13"/>
      <c r="W1073" s="14"/>
      <c r="X1073" s="1"/>
      <c r="Y1073" s="1"/>
      <c r="Z1073" s="1"/>
      <c r="AA1073" s="1"/>
      <c r="AB1073" s="1"/>
      <c r="AC1073" s="1"/>
      <c r="AD1073" s="8"/>
      <c r="AE1073" s="8"/>
      <c r="AF1073" s="8"/>
      <c r="AG1073" s="8"/>
      <c r="AH1073" s="9"/>
      <c r="AI1073" s="8"/>
      <c r="AJ1073" s="13"/>
      <c r="AK1073" s="8"/>
      <c r="AL1073" s="8"/>
      <c r="AM1073" s="8"/>
      <c r="AN1073" s="8"/>
      <c r="AO1073" s="7"/>
      <c r="AP1073" s="7"/>
      <c r="AQ1073" s="7"/>
      <c r="AR1073" s="7"/>
      <c r="AS1073" s="7"/>
      <c r="AT1073" s="7"/>
      <c r="AU1073" s="8"/>
      <c r="AV1073" s="8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7"/>
      <c r="BV1073" s="7"/>
      <c r="BW1073" s="8"/>
      <c r="BX1073" s="8"/>
      <c r="BY1073" s="8"/>
      <c r="BZ1073" s="8"/>
      <c r="CA1073" s="8"/>
      <c r="CC1073" s="8"/>
      <c r="CE1073" s="7"/>
      <c r="CF1073" s="8"/>
      <c r="CG1073" s="8"/>
      <c r="CH1073" s="8"/>
      <c r="CI1073" s="8"/>
      <c r="CJ1073" s="8"/>
    </row>
    <row r="1074" spans="1:88" x14ac:dyDescent="0.3">
      <c r="A1074" s="1" t="s">
        <v>3072</v>
      </c>
      <c r="B1074" s="1"/>
      <c r="C1074" s="1" t="s">
        <v>1878</v>
      </c>
      <c r="D1074" s="1"/>
      <c r="E1074" s="1"/>
      <c r="F1074" s="1"/>
      <c r="G1074" s="1"/>
      <c r="H1074" s="1">
        <v>25013.5</v>
      </c>
      <c r="I1074" s="1">
        <v>-0.77</v>
      </c>
      <c r="J1074" s="12">
        <v>1848.37</v>
      </c>
      <c r="K1074" s="5">
        <v>1752.33</v>
      </c>
      <c r="L1074" s="5">
        <v>4165.4799999999996</v>
      </c>
      <c r="M1074" s="13">
        <f t="shared" si="31"/>
        <v>-7.6602983584848072E-3</v>
      </c>
      <c r="N1074" s="13">
        <v>-1.1397672328954833E-2</v>
      </c>
      <c r="O1074" s="13">
        <v>5.4509045632677999E-3</v>
      </c>
      <c r="P1074" s="13">
        <v>4.1789352841425931E-4</v>
      </c>
      <c r="Q1074" s="7"/>
      <c r="R1074" s="8"/>
      <c r="S1074" s="8"/>
      <c r="T1074" s="8"/>
      <c r="U1074" s="8"/>
      <c r="V1074" s="13"/>
      <c r="W1074" s="14"/>
      <c r="X1074" s="1"/>
      <c r="Y1074" s="1"/>
      <c r="Z1074" s="1"/>
      <c r="AA1074" s="1"/>
      <c r="AB1074" s="1"/>
      <c r="AC1074" s="1"/>
      <c r="AD1074" s="8"/>
      <c r="AE1074" s="8"/>
      <c r="AF1074" s="8"/>
      <c r="AG1074" s="8"/>
      <c r="AH1074" s="9"/>
      <c r="AI1074" s="8"/>
      <c r="AJ1074" s="13"/>
      <c r="AK1074" s="8"/>
      <c r="AL1074" s="8"/>
      <c r="AM1074" s="8"/>
      <c r="AN1074" s="8"/>
      <c r="AO1074" s="7"/>
      <c r="AP1074" s="7"/>
      <c r="AQ1074" s="7"/>
      <c r="AR1074" s="7"/>
      <c r="AS1074" s="7"/>
      <c r="AT1074" s="7"/>
      <c r="AU1074" s="8"/>
      <c r="AV1074" s="8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7"/>
      <c r="BV1074" s="7"/>
      <c r="BW1074" s="8"/>
      <c r="BX1074" s="8"/>
      <c r="BY1074" s="8"/>
      <c r="BZ1074" s="8"/>
      <c r="CA1074" s="8"/>
      <c r="CC1074" s="8"/>
      <c r="CE1074" s="7"/>
      <c r="CF1074" s="8"/>
      <c r="CG1074" s="8"/>
      <c r="CH1074" s="8"/>
      <c r="CI1074" s="8"/>
      <c r="CJ1074" s="8"/>
    </row>
    <row r="1075" spans="1:88" x14ac:dyDescent="0.3">
      <c r="A1075" s="1" t="s">
        <v>3073</v>
      </c>
      <c r="B1075" s="1"/>
      <c r="C1075" s="1" t="s">
        <v>1878</v>
      </c>
      <c r="D1075" s="1"/>
      <c r="E1075" s="1"/>
      <c r="F1075" s="1"/>
      <c r="G1075" s="1"/>
      <c r="H1075" s="1">
        <v>25196.35</v>
      </c>
      <c r="I1075" s="1">
        <v>0.73</v>
      </c>
      <c r="J1075" s="12">
        <v>1858.75</v>
      </c>
      <c r="K1075" s="5">
        <v>1768.7</v>
      </c>
      <c r="L1075" s="5">
        <v>4253.96</v>
      </c>
      <c r="M1075" s="13">
        <f t="shared" si="31"/>
        <v>7.3100525716112141E-3</v>
      </c>
      <c r="N1075" s="13">
        <v>5.6157587496010741E-3</v>
      </c>
      <c r="O1075" s="13">
        <v>9.3418477113329512E-3</v>
      </c>
      <c r="P1075" s="13">
        <v>2.1241249507859994E-2</v>
      </c>
      <c r="Q1075" s="7"/>
      <c r="R1075" s="8"/>
      <c r="S1075" s="8"/>
      <c r="T1075" s="8"/>
      <c r="U1075" s="8"/>
      <c r="V1075" s="13"/>
      <c r="W1075" s="14"/>
      <c r="X1075" s="1"/>
      <c r="Y1075" s="1"/>
      <c r="Z1075" s="1"/>
      <c r="AA1075" s="1"/>
      <c r="AB1075" s="1"/>
      <c r="AC1075" s="1"/>
      <c r="AD1075" s="8"/>
      <c r="AE1075" s="8"/>
      <c r="AF1075" s="8"/>
      <c r="AG1075" s="8"/>
      <c r="AH1075" s="9"/>
      <c r="AI1075" s="8"/>
      <c r="AJ1075" s="13"/>
      <c r="AK1075" s="8"/>
      <c r="AL1075" s="8"/>
      <c r="AM1075" s="8"/>
      <c r="AN1075" s="8"/>
      <c r="AO1075" s="7"/>
      <c r="AP1075" s="7"/>
      <c r="AQ1075" s="7"/>
      <c r="AR1075" s="7"/>
      <c r="AS1075" s="7"/>
      <c r="AT1075" s="7"/>
      <c r="AU1075" s="8"/>
      <c r="AV1075" s="8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7"/>
      <c r="BV1075" s="7"/>
      <c r="BW1075" s="8"/>
      <c r="BX1075" s="8"/>
      <c r="BY1075" s="8"/>
      <c r="BZ1075" s="8"/>
      <c r="CA1075" s="8"/>
      <c r="CC1075" s="8"/>
      <c r="CE1075" s="7"/>
      <c r="CF1075" s="8"/>
      <c r="CG1075" s="8"/>
      <c r="CH1075" s="8"/>
      <c r="CI1075" s="8"/>
      <c r="CJ1075" s="8"/>
    </row>
    <row r="1076" spans="1:88" x14ac:dyDescent="0.3">
      <c r="A1076" s="1" t="s">
        <v>3074</v>
      </c>
      <c r="B1076" s="1"/>
      <c r="C1076" s="1" t="s">
        <v>1878</v>
      </c>
      <c r="D1076" s="1"/>
      <c r="E1076" s="1"/>
      <c r="F1076" s="1"/>
      <c r="G1076" s="1"/>
      <c r="H1076" s="1">
        <v>25059.06</v>
      </c>
      <c r="I1076" s="1">
        <v>-0.54</v>
      </c>
      <c r="J1076" s="12">
        <v>1843.07</v>
      </c>
      <c r="K1076" s="5">
        <v>1778.27</v>
      </c>
      <c r="L1076" s="5">
        <v>4308.25</v>
      </c>
      <c r="M1076" s="13">
        <f t="shared" si="31"/>
        <v>-5.4488050848633396E-3</v>
      </c>
      <c r="N1076" s="13">
        <v>-8.4357767316745047E-3</v>
      </c>
      <c r="O1076" s="13">
        <v>5.4107536608807294E-3</v>
      </c>
      <c r="P1076" s="13">
        <v>1.2762226255065956E-2</v>
      </c>
      <c r="Q1076" s="7"/>
      <c r="R1076" s="8"/>
      <c r="S1076" s="8"/>
      <c r="T1076" s="8"/>
      <c r="U1076" s="8"/>
      <c r="V1076" s="13"/>
      <c r="W1076" s="14"/>
      <c r="X1076" s="1"/>
      <c r="Y1076" s="1"/>
      <c r="Z1076" s="1"/>
      <c r="AA1076" s="1"/>
      <c r="AB1076" s="1"/>
      <c r="AC1076" s="1"/>
      <c r="AD1076" s="8"/>
      <c r="AE1076" s="8"/>
      <c r="AF1076" s="8"/>
      <c r="AG1076" s="8"/>
      <c r="AH1076" s="9"/>
      <c r="AI1076" s="8"/>
      <c r="AJ1076" s="13"/>
      <c r="AK1076" s="8"/>
      <c r="AL1076" s="8"/>
      <c r="AM1076" s="8"/>
      <c r="AN1076" s="8"/>
      <c r="AO1076" s="7"/>
      <c r="AP1076" s="7"/>
      <c r="AQ1076" s="7"/>
      <c r="AR1076" s="7"/>
      <c r="AS1076" s="7"/>
      <c r="AT1076" s="7"/>
      <c r="AU1076" s="8"/>
      <c r="AV1076" s="8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7"/>
      <c r="BV1076" s="7"/>
      <c r="BW1076" s="8"/>
      <c r="BX1076" s="8"/>
      <c r="BY1076" s="8"/>
      <c r="BZ1076" s="8"/>
      <c r="CA1076" s="8"/>
      <c r="CC1076" s="8"/>
      <c r="CE1076" s="7"/>
      <c r="CF1076" s="8"/>
      <c r="CG1076" s="8"/>
      <c r="CH1076" s="8"/>
      <c r="CI1076" s="8"/>
      <c r="CJ1076" s="8"/>
    </row>
    <row r="1077" spans="1:88" x14ac:dyDescent="0.3">
      <c r="A1077" s="1" t="s">
        <v>3075</v>
      </c>
      <c r="B1077" s="1"/>
      <c r="C1077" s="1" t="s">
        <v>1878</v>
      </c>
      <c r="D1077" s="1"/>
      <c r="E1077" s="1"/>
      <c r="F1077" s="1"/>
      <c r="G1077" s="1"/>
      <c r="H1077" s="1">
        <v>24955.119999999999</v>
      </c>
      <c r="I1077" s="1">
        <v>-0.41</v>
      </c>
      <c r="J1077" s="12">
        <v>1834.05</v>
      </c>
      <c r="K1077" s="5">
        <v>1779.53</v>
      </c>
      <c r="L1077" s="5">
        <v>4398.83</v>
      </c>
      <c r="M1077" s="13">
        <f t="shared" si="31"/>
        <v>-4.1478012343639792E-3</v>
      </c>
      <c r="N1077" s="13">
        <v>-4.8940083664754663E-3</v>
      </c>
      <c r="O1077" s="13">
        <v>7.0855381916135052E-4</v>
      </c>
      <c r="P1077" s="13">
        <v>2.1024778042128434E-2</v>
      </c>
      <c r="Q1077" s="7"/>
      <c r="R1077" s="8"/>
      <c r="S1077" s="8"/>
      <c r="T1077" s="8"/>
      <c r="U1077" s="8"/>
      <c r="V1077" s="13"/>
      <c r="W1077" s="14"/>
      <c r="X1077" s="1"/>
      <c r="Y1077" s="1"/>
      <c r="Z1077" s="1"/>
      <c r="AA1077" s="1"/>
      <c r="AB1077" s="1"/>
      <c r="AC1077" s="1"/>
      <c r="AD1077" s="8"/>
      <c r="AE1077" s="8"/>
      <c r="AF1077" s="8"/>
      <c r="AG1077" s="8"/>
      <c r="AH1077" s="9"/>
      <c r="AI1077" s="8"/>
      <c r="AJ1077" s="13"/>
      <c r="AK1077" s="8"/>
      <c r="AL1077" s="8"/>
      <c r="AM1077" s="8"/>
      <c r="AN1077" s="8"/>
      <c r="AO1077" s="7"/>
      <c r="AP1077" s="7"/>
      <c r="AQ1077" s="7"/>
      <c r="AR1077" s="7"/>
      <c r="AS1077" s="7"/>
      <c r="AT1077" s="7"/>
      <c r="AU1077" s="8"/>
      <c r="AV1077" s="8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7"/>
      <c r="BV1077" s="7"/>
      <c r="BW1077" s="8"/>
      <c r="BX1077" s="8"/>
      <c r="BY1077" s="8"/>
      <c r="BZ1077" s="8"/>
      <c r="CA1077" s="8"/>
      <c r="CC1077" s="8"/>
      <c r="CE1077" s="7"/>
      <c r="CF1077" s="8"/>
      <c r="CG1077" s="8"/>
      <c r="CH1077" s="8"/>
      <c r="CI1077" s="8"/>
      <c r="CJ1077" s="8"/>
    </row>
    <row r="1078" spans="1:88" x14ac:dyDescent="0.3">
      <c r="A1078" s="1" t="s">
        <v>3076</v>
      </c>
      <c r="B1078" s="1"/>
      <c r="C1078" s="1" t="s">
        <v>1878</v>
      </c>
      <c r="D1078" s="1"/>
      <c r="E1078" s="1"/>
      <c r="F1078" s="1"/>
      <c r="G1078" s="1"/>
      <c r="H1078" s="1">
        <v>25130.82</v>
      </c>
      <c r="I1078" s="1">
        <v>0.7</v>
      </c>
      <c r="J1078" s="12">
        <v>1850.59</v>
      </c>
      <c r="K1078" s="5">
        <v>1790.55</v>
      </c>
      <c r="L1078" s="5">
        <v>4427.71</v>
      </c>
      <c r="M1078" s="13">
        <f t="shared" si="31"/>
        <v>7.0406393557715941E-3</v>
      </c>
      <c r="N1078" s="13">
        <v>9.0182928491588932E-3</v>
      </c>
      <c r="O1078" s="13">
        <v>6.1926463729187198E-3</v>
      </c>
      <c r="P1078" s="13">
        <v>6.5653821584377159E-3</v>
      </c>
      <c r="Q1078" s="7"/>
      <c r="R1078" s="8"/>
      <c r="S1078" s="8"/>
      <c r="T1078" s="8"/>
      <c r="U1078" s="8"/>
      <c r="V1078" s="13"/>
      <c r="W1078" s="14"/>
      <c r="X1078" s="1"/>
      <c r="Y1078" s="1"/>
      <c r="Z1078" s="1"/>
      <c r="AA1078" s="1"/>
      <c r="AB1078" s="1"/>
      <c r="AC1078" s="1"/>
      <c r="AD1078" s="8"/>
      <c r="AE1078" s="8"/>
      <c r="AF1078" s="8"/>
      <c r="AG1078" s="8"/>
      <c r="AH1078" s="9"/>
      <c r="AI1078" s="8"/>
      <c r="AJ1078" s="13"/>
      <c r="AK1078" s="8"/>
      <c r="AL1078" s="8"/>
      <c r="AM1078" s="8"/>
      <c r="AN1078" s="8"/>
      <c r="AO1078" s="7"/>
      <c r="AP1078" s="7"/>
      <c r="AQ1078" s="7"/>
      <c r="AR1078" s="7"/>
      <c r="AS1078" s="7"/>
      <c r="AT1078" s="7"/>
      <c r="AU1078" s="8"/>
      <c r="AV1078" s="8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7"/>
      <c r="BV1078" s="7"/>
      <c r="BW1078" s="8"/>
      <c r="BX1078" s="8"/>
      <c r="BY1078" s="8"/>
      <c r="BZ1078" s="8"/>
      <c r="CA1078" s="8"/>
      <c r="CC1078" s="8"/>
      <c r="CE1078" s="7"/>
      <c r="CF1078" s="8"/>
      <c r="CG1078" s="8"/>
      <c r="CH1078" s="8"/>
      <c r="CI1078" s="8"/>
      <c r="CJ1078" s="8"/>
    </row>
    <row r="1079" spans="1:88" x14ac:dyDescent="0.3">
      <c r="A1079" s="1" t="s">
        <v>3077</v>
      </c>
      <c r="B1079" s="1"/>
      <c r="C1079" s="1" t="s">
        <v>1878</v>
      </c>
      <c r="D1079" s="1"/>
      <c r="E1079" s="1"/>
      <c r="F1079" s="1"/>
      <c r="G1079" s="1"/>
      <c r="H1079" s="1">
        <v>25158.3</v>
      </c>
      <c r="I1079" s="1">
        <v>0.11</v>
      </c>
      <c r="J1079" s="12">
        <v>1842.09</v>
      </c>
      <c r="K1079" s="5">
        <v>1821.17</v>
      </c>
      <c r="L1079" s="5">
        <v>4481.07</v>
      </c>
      <c r="M1079" s="13">
        <f t="shared" si="31"/>
        <v>1.093478048070029E-3</v>
      </c>
      <c r="N1079" s="13">
        <v>-4.5931297586174757E-3</v>
      </c>
      <c r="O1079" s="13">
        <v>1.7100890787746792E-2</v>
      </c>
      <c r="P1079" s="13">
        <v>1.2051376445159967E-2</v>
      </c>
      <c r="Q1079" s="7"/>
      <c r="R1079" s="8"/>
      <c r="S1079" s="8"/>
      <c r="T1079" s="8"/>
      <c r="U1079" s="8"/>
      <c r="V1079" s="13"/>
      <c r="W1079" s="14"/>
      <c r="X1079" s="1"/>
      <c r="Y1079" s="1"/>
      <c r="Z1079" s="1"/>
      <c r="AA1079" s="1"/>
      <c r="AB1079" s="1"/>
      <c r="AC1079" s="1"/>
      <c r="AD1079" s="8"/>
      <c r="AE1079" s="8"/>
      <c r="AF1079" s="8"/>
      <c r="AG1079" s="8"/>
      <c r="AH1079" s="9"/>
      <c r="AI1079" s="8"/>
      <c r="AJ1079" s="13"/>
      <c r="AK1079" s="8"/>
      <c r="AL1079" s="8"/>
      <c r="AM1079" s="8"/>
      <c r="AN1079" s="8"/>
      <c r="AO1079" s="7"/>
      <c r="AP1079" s="7"/>
      <c r="AQ1079" s="7"/>
      <c r="AR1079" s="7"/>
      <c r="AS1079" s="7"/>
      <c r="AT1079" s="7"/>
      <c r="AU1079" s="8"/>
      <c r="AV1079" s="8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7"/>
      <c r="BV1079" s="7"/>
      <c r="BW1079" s="8"/>
      <c r="BX1079" s="8"/>
      <c r="BY1079" s="8"/>
      <c r="BZ1079" s="8"/>
      <c r="CA1079" s="8"/>
      <c r="CC1079" s="8"/>
      <c r="CE1079" s="7"/>
      <c r="CF1079" s="8"/>
      <c r="CG1079" s="8"/>
      <c r="CH1079" s="8"/>
      <c r="CI1079" s="8"/>
      <c r="CJ1079" s="8"/>
    </row>
    <row r="1080" spans="1:88" x14ac:dyDescent="0.3">
      <c r="A1080" s="1" t="s">
        <v>3078</v>
      </c>
      <c r="B1080" s="1"/>
      <c r="C1080" s="1" t="s">
        <v>1878</v>
      </c>
      <c r="D1080" s="1"/>
      <c r="E1080" s="1"/>
      <c r="F1080" s="1"/>
      <c r="G1080" s="1"/>
      <c r="H1080" s="1">
        <v>24469.7</v>
      </c>
      <c r="I1080" s="1">
        <v>-2.74</v>
      </c>
      <c r="J1080" s="12">
        <v>1785.76</v>
      </c>
      <c r="K1080" s="5">
        <v>1783.39</v>
      </c>
      <c r="L1080" s="5">
        <v>4401.05</v>
      </c>
      <c r="M1080" s="13">
        <f t="shared" si="31"/>
        <v>-2.7370688798527665E-2</v>
      </c>
      <c r="N1080" s="13">
        <v>-3.0579396229282962E-2</v>
      </c>
      <c r="O1080" s="13">
        <v>-2.0744905747404174E-2</v>
      </c>
      <c r="P1080" s="13">
        <v>-1.7857342108023255E-2</v>
      </c>
      <c r="Q1080" s="7"/>
      <c r="R1080" s="8"/>
      <c r="S1080" s="8"/>
      <c r="T1080" s="8"/>
      <c r="U1080" s="8"/>
      <c r="V1080" s="13"/>
      <c r="W1080" s="14"/>
      <c r="X1080" s="1"/>
      <c r="Y1080" s="1"/>
      <c r="Z1080" s="1"/>
      <c r="AA1080" s="1"/>
      <c r="AB1080" s="1"/>
      <c r="AC1080" s="1"/>
      <c r="AD1080" s="8"/>
      <c r="AE1080" s="8"/>
      <c r="AF1080" s="8"/>
      <c r="AG1080" s="8"/>
      <c r="AH1080" s="9"/>
      <c r="AI1080" s="8"/>
      <c r="AJ1080" s="13"/>
      <c r="AK1080" s="8"/>
      <c r="AL1080" s="8"/>
      <c r="AM1080" s="8"/>
      <c r="AN1080" s="8"/>
      <c r="AO1080" s="7"/>
      <c r="AP1080" s="7"/>
      <c r="AQ1080" s="7"/>
      <c r="AR1080" s="7"/>
      <c r="AS1080" s="7"/>
      <c r="AT1080" s="7"/>
      <c r="AU1080" s="8"/>
      <c r="AV1080" s="8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7"/>
      <c r="BV1080" s="7"/>
      <c r="BW1080" s="8"/>
      <c r="BX1080" s="8"/>
      <c r="BY1080" s="8"/>
      <c r="BZ1080" s="8"/>
      <c r="CA1080" s="8"/>
      <c r="CC1080" s="8"/>
      <c r="CE1080" s="7"/>
      <c r="CF1080" s="8"/>
      <c r="CG1080" s="8"/>
      <c r="CH1080" s="8"/>
      <c r="CI1080" s="8"/>
      <c r="CJ1080" s="8"/>
    </row>
    <row r="1081" spans="1:88" x14ac:dyDescent="0.3">
      <c r="A1081" s="1" t="s">
        <v>3079</v>
      </c>
      <c r="B1081" s="1"/>
      <c r="C1081" s="1" t="s">
        <v>1878</v>
      </c>
      <c r="D1081" s="1"/>
      <c r="E1081" s="1"/>
      <c r="F1081" s="1"/>
      <c r="G1081" s="1"/>
      <c r="H1081" s="1">
        <v>24639.75</v>
      </c>
      <c r="I1081" s="1">
        <v>0.69</v>
      </c>
      <c r="J1081" s="12">
        <v>1795.53</v>
      </c>
      <c r="K1081" s="5">
        <v>1805.62</v>
      </c>
      <c r="L1081" s="5">
        <v>4491.34</v>
      </c>
      <c r="M1081" s="13">
        <f t="shared" si="31"/>
        <v>6.9494109040977303E-3</v>
      </c>
      <c r="N1081" s="13">
        <v>5.471059940865608E-3</v>
      </c>
      <c r="O1081" s="13">
        <v>1.2465024475857733E-2</v>
      </c>
      <c r="P1081" s="13">
        <v>2.0515558787107535E-2</v>
      </c>
      <c r="Q1081" s="7"/>
      <c r="R1081" s="8"/>
      <c r="S1081" s="8"/>
      <c r="T1081" s="8"/>
      <c r="U1081" s="8"/>
      <c r="V1081" s="13"/>
      <c r="W1081" s="14"/>
      <c r="X1081" s="1"/>
      <c r="Y1081" s="1"/>
      <c r="Z1081" s="1"/>
      <c r="AA1081" s="1"/>
      <c r="AB1081" s="1"/>
      <c r="AC1081" s="1"/>
      <c r="AD1081" s="8"/>
      <c r="AE1081" s="8"/>
      <c r="AF1081" s="8"/>
      <c r="AG1081" s="8"/>
      <c r="AH1081" s="9"/>
      <c r="AI1081" s="8"/>
      <c r="AJ1081" s="13"/>
      <c r="AK1081" s="8"/>
      <c r="AL1081" s="8"/>
      <c r="AM1081" s="8"/>
      <c r="AN1081" s="8"/>
      <c r="AO1081" s="7"/>
      <c r="AP1081" s="7"/>
      <c r="AQ1081" s="7"/>
      <c r="AR1081" s="7"/>
      <c r="AS1081" s="7"/>
      <c r="AT1081" s="7"/>
      <c r="AU1081" s="8"/>
      <c r="AV1081" s="8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7"/>
      <c r="BV1081" s="7"/>
      <c r="BW1081" s="8"/>
      <c r="BX1081" s="8"/>
      <c r="BY1081" s="8"/>
      <c r="BZ1081" s="8"/>
      <c r="CA1081" s="8"/>
      <c r="CC1081" s="8"/>
      <c r="CE1081" s="7"/>
      <c r="CF1081" s="8"/>
      <c r="CG1081" s="8"/>
      <c r="CH1081" s="8"/>
      <c r="CI1081" s="8"/>
      <c r="CJ1081" s="8"/>
    </row>
    <row r="1082" spans="1:88" x14ac:dyDescent="0.3">
      <c r="A1082" s="1" t="s">
        <v>3080</v>
      </c>
      <c r="B1082" s="1"/>
      <c r="C1082" s="1" t="s">
        <v>1878</v>
      </c>
      <c r="D1082" s="1"/>
      <c r="E1082" s="1"/>
      <c r="F1082" s="1"/>
      <c r="G1082" s="1"/>
      <c r="H1082" s="1">
        <v>24613.85</v>
      </c>
      <c r="I1082" s="1">
        <v>-0.11</v>
      </c>
      <c r="J1082" s="12">
        <v>1790.97</v>
      </c>
      <c r="K1082" s="5">
        <v>1817.18</v>
      </c>
      <c r="L1082" s="5">
        <v>4542.0200000000004</v>
      </c>
      <c r="M1082" s="13">
        <f t="shared" si="31"/>
        <v>-1.0511470286833635E-3</v>
      </c>
      <c r="N1082" s="13">
        <v>-2.5396401062638407E-3</v>
      </c>
      <c r="O1082" s="13">
        <v>6.4022330279904782E-3</v>
      </c>
      <c r="P1082" s="13">
        <v>1.1283937533119293E-2</v>
      </c>
      <c r="Q1082" s="7"/>
      <c r="R1082" s="8"/>
      <c r="S1082" s="8"/>
      <c r="T1082" s="8"/>
      <c r="U1082" s="8"/>
      <c r="V1082" s="13"/>
      <c r="W1082" s="14"/>
      <c r="X1082" s="1"/>
      <c r="Y1082" s="1"/>
      <c r="Z1082" s="1"/>
      <c r="AA1082" s="1"/>
      <c r="AB1082" s="1"/>
      <c r="AC1082" s="1"/>
      <c r="AD1082" s="8"/>
      <c r="AE1082" s="8"/>
      <c r="AF1082" s="8"/>
      <c r="AG1082" s="8"/>
      <c r="AH1082" s="9"/>
      <c r="AI1082" s="8"/>
      <c r="AJ1082" s="13"/>
      <c r="AK1082" s="8"/>
      <c r="AL1082" s="8"/>
      <c r="AM1082" s="8"/>
      <c r="AN1082" s="8"/>
      <c r="AO1082" s="7"/>
      <c r="AP1082" s="7"/>
      <c r="AQ1082" s="7"/>
      <c r="AR1082" s="7"/>
      <c r="AS1082" s="7"/>
      <c r="AT1082" s="7"/>
      <c r="AU1082" s="8"/>
      <c r="AV1082" s="8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7"/>
      <c r="BV1082" s="7"/>
      <c r="BW1082" s="8"/>
      <c r="BX1082" s="8"/>
      <c r="BY1082" s="8"/>
      <c r="BZ1082" s="8"/>
      <c r="CA1082" s="8"/>
      <c r="CC1082" s="8"/>
      <c r="CE1082" s="7"/>
      <c r="CF1082" s="8"/>
      <c r="CG1082" s="8"/>
      <c r="CH1082" s="8"/>
      <c r="CI1082" s="8"/>
      <c r="CJ1082" s="8"/>
    </row>
    <row r="1083" spans="1:88" x14ac:dyDescent="0.3">
      <c r="A1083" s="1" t="s">
        <v>3081</v>
      </c>
      <c r="B1083" s="1"/>
      <c r="C1083" s="1" t="s">
        <v>1878</v>
      </c>
      <c r="D1083" s="1"/>
      <c r="E1083" s="1"/>
      <c r="F1083" s="1"/>
      <c r="G1083" s="1"/>
      <c r="H1083" s="1">
        <v>24611.79</v>
      </c>
      <c r="I1083" s="1">
        <v>-0.01</v>
      </c>
      <c r="J1083" s="12">
        <v>1791.31</v>
      </c>
      <c r="K1083" s="5">
        <v>1814</v>
      </c>
      <c r="L1083" s="5">
        <v>4569.1000000000004</v>
      </c>
      <c r="M1083" s="13">
        <f t="shared" si="31"/>
        <v>-8.3692717717798182E-5</v>
      </c>
      <c r="N1083" s="13">
        <v>1.8984125920584738E-4</v>
      </c>
      <c r="O1083" s="13">
        <v>-1.7499642302909457E-3</v>
      </c>
      <c r="P1083" s="13">
        <v>5.9621049665126158E-3</v>
      </c>
      <c r="Q1083" s="7"/>
      <c r="R1083" s="8"/>
      <c r="S1083" s="8"/>
      <c r="T1083" s="8"/>
      <c r="U1083" s="8"/>
      <c r="V1083" s="13"/>
      <c r="W1083" s="14"/>
      <c r="X1083" s="1"/>
      <c r="Y1083" s="1"/>
      <c r="Z1083" s="1"/>
      <c r="AA1083" s="1"/>
      <c r="AB1083" s="1"/>
      <c r="AC1083" s="1"/>
      <c r="AD1083" s="8"/>
      <c r="AE1083" s="8"/>
      <c r="AF1083" s="8"/>
      <c r="AG1083" s="8"/>
      <c r="AH1083" s="9"/>
      <c r="AI1083" s="8"/>
      <c r="AJ1083" s="13"/>
      <c r="AK1083" s="8"/>
      <c r="AL1083" s="8"/>
      <c r="AM1083" s="8"/>
      <c r="AN1083" s="8"/>
      <c r="AO1083" s="7"/>
      <c r="AP1083" s="7"/>
      <c r="AQ1083" s="7"/>
      <c r="AR1083" s="7"/>
      <c r="AS1083" s="7"/>
      <c r="AT1083" s="7"/>
      <c r="AU1083" s="8"/>
      <c r="AV1083" s="8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7"/>
      <c r="BV1083" s="7"/>
      <c r="BW1083" s="8"/>
      <c r="BX1083" s="8"/>
      <c r="BY1083" s="8"/>
      <c r="BZ1083" s="8"/>
      <c r="CA1083" s="8"/>
      <c r="CC1083" s="8"/>
      <c r="CE1083" s="7"/>
      <c r="CF1083" s="8"/>
      <c r="CG1083" s="8"/>
      <c r="CH1083" s="8"/>
      <c r="CI1083" s="8"/>
      <c r="CJ1083" s="8"/>
    </row>
    <row r="1084" spans="1:88" x14ac:dyDescent="0.3">
      <c r="A1084" s="1" t="s">
        <v>3082</v>
      </c>
      <c r="B1084" s="1"/>
      <c r="C1084" s="1" t="s">
        <v>1878</v>
      </c>
      <c r="D1084" s="1"/>
      <c r="E1084" s="1"/>
      <c r="F1084" s="1"/>
      <c r="G1084" s="1"/>
      <c r="H1084" s="1">
        <v>24601.56</v>
      </c>
      <c r="I1084" s="1">
        <v>-0.04</v>
      </c>
      <c r="J1084" s="12">
        <v>1784.74</v>
      </c>
      <c r="K1084" s="5">
        <v>1824.5</v>
      </c>
      <c r="L1084" s="5">
        <v>4636.54</v>
      </c>
      <c r="M1084" s="13">
        <f t="shared" si="31"/>
        <v>-4.156544485386382E-4</v>
      </c>
      <c r="N1084" s="13">
        <v>-3.6677068737404062E-3</v>
      </c>
      <c r="O1084" s="13">
        <v>5.7883131201763582E-3</v>
      </c>
      <c r="P1084" s="13">
        <v>1.476001838436436E-2</v>
      </c>
      <c r="Q1084" s="7"/>
      <c r="R1084" s="8"/>
      <c r="S1084" s="8"/>
      <c r="T1084" s="8"/>
      <c r="U1084" s="8"/>
      <c r="V1084" s="13"/>
      <c r="W1084" s="14"/>
      <c r="X1084" s="1"/>
      <c r="Y1084" s="1"/>
      <c r="Z1084" s="1"/>
      <c r="AA1084" s="1"/>
      <c r="AB1084" s="1"/>
      <c r="AC1084" s="1"/>
      <c r="AD1084" s="8"/>
      <c r="AE1084" s="8"/>
      <c r="AF1084" s="8"/>
      <c r="AG1084" s="8"/>
      <c r="AH1084" s="9"/>
      <c r="AI1084" s="8"/>
      <c r="AJ1084" s="13"/>
      <c r="AK1084" s="8"/>
      <c r="AL1084" s="8"/>
      <c r="AM1084" s="8"/>
      <c r="AN1084" s="8"/>
      <c r="AO1084" s="7"/>
      <c r="AP1084" s="7"/>
      <c r="AQ1084" s="7"/>
      <c r="AR1084" s="7"/>
      <c r="AS1084" s="7"/>
      <c r="AT1084" s="7"/>
      <c r="AU1084" s="8"/>
      <c r="AV1084" s="8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7"/>
      <c r="BV1084" s="7"/>
      <c r="BW1084" s="8"/>
      <c r="BX1084" s="8"/>
      <c r="BY1084" s="8"/>
      <c r="BZ1084" s="8"/>
      <c r="CA1084" s="8"/>
      <c r="CC1084" s="8"/>
      <c r="CE1084" s="7"/>
      <c r="CF1084" s="8"/>
      <c r="CG1084" s="8"/>
      <c r="CH1084" s="8"/>
      <c r="CI1084" s="8"/>
      <c r="CJ1084" s="8"/>
    </row>
    <row r="1085" spans="1:88" x14ac:dyDescent="0.3">
      <c r="A1085" s="1" t="s">
        <v>3083</v>
      </c>
      <c r="B1085" s="1"/>
      <c r="C1085" s="1" t="s">
        <v>1878</v>
      </c>
      <c r="D1085" s="1"/>
      <c r="E1085" s="1"/>
      <c r="F1085" s="1"/>
      <c r="G1085" s="1"/>
      <c r="H1085" s="1">
        <v>24100.2</v>
      </c>
      <c r="I1085" s="1">
        <v>-2.04</v>
      </c>
      <c r="J1085" s="12">
        <v>1748.64</v>
      </c>
      <c r="K1085" s="5">
        <v>1786.42</v>
      </c>
      <c r="L1085" s="5">
        <v>4586.21</v>
      </c>
      <c r="M1085" s="13">
        <f t="shared" si="31"/>
        <v>-2.0379195465653366E-2</v>
      </c>
      <c r="N1085" s="13">
        <v>-2.0227035870771015E-2</v>
      </c>
      <c r="O1085" s="13">
        <v>-2.087147163606462E-2</v>
      </c>
      <c r="P1085" s="13">
        <v>-1.0855077277452607E-2</v>
      </c>
      <c r="Q1085" s="7"/>
      <c r="R1085" s="8"/>
      <c r="S1085" s="8"/>
      <c r="T1085" s="8"/>
      <c r="U1085" s="8"/>
      <c r="V1085" s="13"/>
      <c r="W1085" s="14"/>
      <c r="X1085" s="1"/>
      <c r="Y1085" s="1"/>
      <c r="Z1085" s="1"/>
      <c r="AA1085" s="1"/>
      <c r="AB1085" s="1"/>
      <c r="AC1085" s="1"/>
      <c r="AD1085" s="8"/>
      <c r="AE1085" s="8"/>
      <c r="AF1085" s="8"/>
      <c r="AG1085" s="8"/>
      <c r="AH1085" s="9"/>
      <c r="AI1085" s="8"/>
      <c r="AJ1085" s="13"/>
      <c r="AK1085" s="8"/>
      <c r="AL1085" s="8"/>
      <c r="AM1085" s="8"/>
      <c r="AN1085" s="8"/>
      <c r="AO1085" s="7"/>
      <c r="AP1085" s="7"/>
      <c r="AQ1085" s="7"/>
      <c r="AR1085" s="7"/>
      <c r="AS1085" s="7"/>
      <c r="AT1085" s="7"/>
      <c r="AU1085" s="8"/>
      <c r="AV1085" s="8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7"/>
      <c r="BV1085" s="7"/>
      <c r="BW1085" s="8"/>
      <c r="BX1085" s="8"/>
      <c r="BY1085" s="8"/>
      <c r="BZ1085" s="8"/>
      <c r="CA1085" s="8"/>
      <c r="CC1085" s="8"/>
      <c r="CE1085" s="7"/>
      <c r="CF1085" s="8"/>
      <c r="CG1085" s="8"/>
      <c r="CH1085" s="8"/>
      <c r="CI1085" s="8"/>
      <c r="CJ1085" s="8"/>
    </row>
    <row r="1086" spans="1:88" x14ac:dyDescent="0.3">
      <c r="A1086" s="1" t="s">
        <v>3084</v>
      </c>
      <c r="B1086" s="1"/>
      <c r="C1086" s="1" t="s">
        <v>1878</v>
      </c>
      <c r="D1086" s="1"/>
      <c r="E1086" s="1"/>
      <c r="F1086" s="1"/>
      <c r="G1086" s="1"/>
      <c r="H1086" s="1">
        <v>24304.41</v>
      </c>
      <c r="I1086" s="1">
        <v>0.85</v>
      </c>
      <c r="J1086" s="12">
        <v>1757</v>
      </c>
      <c r="K1086" s="5">
        <v>1810.51</v>
      </c>
      <c r="L1086" s="5">
        <v>4588.01</v>
      </c>
      <c r="M1086" s="13">
        <f t="shared" si="31"/>
        <v>8.4733736649487135E-3</v>
      </c>
      <c r="N1086" s="13">
        <v>4.7808582669959243E-3</v>
      </c>
      <c r="O1086" s="13">
        <v>1.3485070700059332E-2</v>
      </c>
      <c r="P1086" s="13">
        <v>3.9248093741894863E-4</v>
      </c>
      <c r="Q1086" s="7"/>
      <c r="R1086" s="8"/>
      <c r="S1086" s="8"/>
      <c r="T1086" s="8"/>
      <c r="U1086" s="8"/>
      <c r="V1086" s="13"/>
      <c r="W1086" s="14"/>
      <c r="X1086" s="1"/>
      <c r="Y1086" s="1"/>
      <c r="Z1086" s="1"/>
      <c r="AA1086" s="1"/>
      <c r="AB1086" s="1"/>
      <c r="AC1086" s="1"/>
      <c r="AD1086" s="8"/>
      <c r="AE1086" s="8"/>
      <c r="AF1086" s="8"/>
      <c r="AG1086" s="8"/>
      <c r="AH1086" s="9"/>
      <c r="AI1086" s="8"/>
      <c r="AJ1086" s="13"/>
      <c r="AK1086" s="8"/>
      <c r="AL1086" s="8"/>
      <c r="AM1086" s="8"/>
      <c r="AN1086" s="8"/>
      <c r="AO1086" s="7"/>
      <c r="AP1086" s="7"/>
      <c r="AQ1086" s="7"/>
      <c r="AR1086" s="7"/>
      <c r="AS1086" s="7"/>
      <c r="AT1086" s="7"/>
      <c r="AU1086" s="8"/>
      <c r="AV1086" s="8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7"/>
      <c r="BV1086" s="7"/>
      <c r="BW1086" s="8"/>
      <c r="BX1086" s="8"/>
      <c r="BY1086" s="8"/>
      <c r="BZ1086" s="8"/>
      <c r="CA1086" s="8"/>
      <c r="CC1086" s="8"/>
      <c r="CE1086" s="7"/>
      <c r="CF1086" s="8"/>
      <c r="CG1086" s="8"/>
      <c r="CH1086" s="8"/>
      <c r="CI1086" s="8"/>
      <c r="CJ1086" s="8"/>
    </row>
    <row r="1087" spans="1:88" x14ac:dyDescent="0.3">
      <c r="A1087" s="1" t="s">
        <v>3085</v>
      </c>
      <c r="B1087" s="1"/>
      <c r="C1087" s="1" t="s">
        <v>1878</v>
      </c>
      <c r="D1087" s="1"/>
      <c r="E1087" s="1"/>
      <c r="F1087" s="1"/>
      <c r="G1087" s="1"/>
      <c r="H1087" s="1">
        <v>24454.639999999999</v>
      </c>
      <c r="I1087" s="1">
        <v>0.62</v>
      </c>
      <c r="J1087" s="12">
        <v>1767.6</v>
      </c>
      <c r="K1087" s="5">
        <v>1811.74</v>
      </c>
      <c r="L1087" s="5">
        <v>4613.62</v>
      </c>
      <c r="M1087" s="13">
        <f t="shared" si="31"/>
        <v>6.1811827565450006E-3</v>
      </c>
      <c r="N1087" s="13">
        <v>6.0330108138872962E-3</v>
      </c>
      <c r="O1087" s="13">
        <v>6.7936658731526656E-4</v>
      </c>
      <c r="P1087" s="13">
        <v>5.5819407542703203E-3</v>
      </c>
      <c r="Q1087" s="7"/>
      <c r="R1087" s="8"/>
      <c r="S1087" s="8"/>
      <c r="T1087" s="8"/>
      <c r="U1087" s="8"/>
      <c r="V1087" s="13"/>
      <c r="W1087" s="14"/>
      <c r="X1087" s="1"/>
      <c r="Y1087" s="1"/>
      <c r="Z1087" s="1"/>
      <c r="AA1087" s="1"/>
      <c r="AB1087" s="1"/>
      <c r="AC1087" s="1"/>
      <c r="AD1087" s="8"/>
      <c r="AE1087" s="8"/>
      <c r="AF1087" s="8"/>
      <c r="AG1087" s="8"/>
      <c r="AH1087" s="9"/>
      <c r="AI1087" s="8"/>
      <c r="AJ1087" s="13"/>
      <c r="AK1087" s="8"/>
      <c r="AL1087" s="8"/>
      <c r="AM1087" s="8"/>
      <c r="AN1087" s="8"/>
      <c r="AO1087" s="7"/>
      <c r="AP1087" s="7"/>
      <c r="AQ1087" s="7"/>
      <c r="AR1087" s="7"/>
      <c r="AS1087" s="7"/>
      <c r="AT1087" s="7"/>
      <c r="AU1087" s="8"/>
      <c r="AV1087" s="8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7"/>
      <c r="BV1087" s="7"/>
      <c r="BW1087" s="8"/>
      <c r="BX1087" s="8"/>
      <c r="BY1087" s="8"/>
      <c r="BZ1087" s="8"/>
      <c r="CA1087" s="8"/>
      <c r="CC1087" s="8"/>
      <c r="CE1087" s="7"/>
      <c r="CF1087" s="8"/>
      <c r="CG1087" s="8"/>
      <c r="CH1087" s="8"/>
      <c r="CI1087" s="8"/>
      <c r="CJ1087" s="8"/>
    </row>
    <row r="1088" spans="1:88" x14ac:dyDescent="0.3">
      <c r="A1088" s="1" t="s">
        <v>3086</v>
      </c>
      <c r="B1088" s="1"/>
      <c r="C1088" s="1" t="s">
        <v>1878</v>
      </c>
      <c r="D1088" s="1"/>
      <c r="E1088" s="1"/>
      <c r="F1088" s="1"/>
      <c r="G1088" s="1"/>
      <c r="H1088" s="1">
        <v>24126.04</v>
      </c>
      <c r="I1088" s="1">
        <v>-1.34</v>
      </c>
      <c r="J1088" s="12">
        <v>1735.58</v>
      </c>
      <c r="K1088" s="5">
        <v>1802.19</v>
      </c>
      <c r="L1088" s="5">
        <v>4529.46</v>
      </c>
      <c r="M1088" s="13">
        <f t="shared" si="31"/>
        <v>-1.3437122770975085E-2</v>
      </c>
      <c r="N1088" s="13">
        <v>-1.811495813532471E-2</v>
      </c>
      <c r="O1088" s="13">
        <v>-5.2711757757735178E-3</v>
      </c>
      <c r="P1088" s="13">
        <v>-1.8241641054096314E-2</v>
      </c>
      <c r="Q1088" s="7"/>
      <c r="R1088" s="8"/>
      <c r="S1088" s="8"/>
      <c r="T1088" s="8"/>
      <c r="U1088" s="8"/>
      <c r="V1088" s="13"/>
      <c r="W1088" s="14"/>
      <c r="X1088" s="1"/>
      <c r="Y1088" s="1"/>
      <c r="Z1088" s="1"/>
      <c r="AA1088" s="1"/>
      <c r="AB1088" s="1"/>
      <c r="AC1088" s="1"/>
      <c r="AD1088" s="8"/>
      <c r="AE1088" s="8"/>
      <c r="AF1088" s="8"/>
      <c r="AG1088" s="8"/>
      <c r="AH1088" s="9"/>
      <c r="AI1088" s="8"/>
      <c r="AJ1088" s="13"/>
      <c r="AK1088" s="8"/>
      <c r="AL1088" s="8"/>
      <c r="AM1088" s="8"/>
      <c r="AN1088" s="8"/>
      <c r="AO1088" s="7"/>
      <c r="AP1088" s="7"/>
      <c r="AQ1088" s="7"/>
      <c r="AR1088" s="7"/>
      <c r="AS1088" s="7"/>
      <c r="AT1088" s="7"/>
      <c r="AU1088" s="8"/>
      <c r="AV1088" s="8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7"/>
      <c r="BV1088" s="7"/>
      <c r="BW1088" s="8"/>
      <c r="BX1088" s="8"/>
      <c r="BY1088" s="8"/>
      <c r="BZ1088" s="8"/>
      <c r="CA1088" s="8"/>
      <c r="CC1088" s="8"/>
      <c r="CE1088" s="7"/>
      <c r="CF1088" s="8"/>
      <c r="CG1088" s="8"/>
      <c r="CH1088" s="8"/>
      <c r="CI1088" s="8"/>
      <c r="CJ1088" s="8"/>
    </row>
    <row r="1089" spans="1:88" x14ac:dyDescent="0.3">
      <c r="A1089" s="1" t="s">
        <v>3087</v>
      </c>
      <c r="B1089" s="1"/>
      <c r="C1089" s="1" t="s">
        <v>1878</v>
      </c>
      <c r="D1089" s="1"/>
      <c r="E1089" s="1"/>
      <c r="F1089" s="1"/>
      <c r="G1089" s="1"/>
      <c r="H1089" s="1">
        <v>23919.360000000001</v>
      </c>
      <c r="I1089" s="1">
        <v>-0.86</v>
      </c>
      <c r="J1089" s="12">
        <v>1722.08</v>
      </c>
      <c r="K1089" s="5">
        <v>1773.23</v>
      </c>
      <c r="L1089" s="5">
        <v>4481.6899999999996</v>
      </c>
      <c r="M1089" s="13">
        <f t="shared" si="31"/>
        <v>-8.5666773328735291E-3</v>
      </c>
      <c r="N1089" s="13">
        <v>-7.778379561875548E-3</v>
      </c>
      <c r="O1089" s="13">
        <v>-1.6069337861157829E-2</v>
      </c>
      <c r="P1089" s="13">
        <v>-1.0546511063128983E-2</v>
      </c>
      <c r="Q1089" s="7"/>
      <c r="R1089" s="8"/>
      <c r="S1089" s="8"/>
      <c r="T1089" s="8"/>
      <c r="U1089" s="8"/>
      <c r="V1089" s="13"/>
      <c r="W1089" s="14"/>
      <c r="X1089" s="1"/>
      <c r="Y1089" s="1"/>
      <c r="Z1089" s="1"/>
      <c r="AA1089" s="1"/>
      <c r="AB1089" s="1"/>
      <c r="AC1089" s="1"/>
      <c r="AD1089" s="8"/>
      <c r="AE1089" s="8"/>
      <c r="AF1089" s="8"/>
      <c r="AG1089" s="8"/>
      <c r="AH1089" s="9"/>
      <c r="AI1089" s="8"/>
      <c r="AJ1089" s="13"/>
      <c r="AK1089" s="8"/>
      <c r="AL1089" s="8"/>
      <c r="AM1089" s="8"/>
      <c r="AN1089" s="8"/>
      <c r="AO1089" s="7"/>
      <c r="AP1089" s="7"/>
      <c r="AQ1089" s="7"/>
      <c r="AR1089" s="7"/>
      <c r="AS1089" s="7"/>
      <c r="AT1089" s="7"/>
      <c r="AU1089" s="8"/>
      <c r="AV1089" s="8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7"/>
      <c r="BV1089" s="7"/>
      <c r="BW1089" s="8"/>
      <c r="BX1089" s="8"/>
      <c r="BY1089" s="8"/>
      <c r="BZ1089" s="8"/>
      <c r="CA1089" s="8"/>
      <c r="CC1089" s="8"/>
      <c r="CE1089" s="7"/>
      <c r="CF1089" s="8"/>
      <c r="CG1089" s="8"/>
      <c r="CH1089" s="8"/>
      <c r="CI1089" s="8"/>
      <c r="CJ1089" s="8"/>
    </row>
    <row r="1090" spans="1:88" x14ac:dyDescent="0.3">
      <c r="A1090" s="1" t="s">
        <v>3088</v>
      </c>
      <c r="B1090" s="1"/>
      <c r="C1090" s="1" t="s">
        <v>1878</v>
      </c>
      <c r="D1090" s="1"/>
      <c r="E1090" s="1"/>
      <c r="F1090" s="1"/>
      <c r="G1090" s="1"/>
      <c r="H1090" s="1">
        <v>23651.06</v>
      </c>
      <c r="I1090" s="1">
        <v>-1.1200000000000001</v>
      </c>
      <c r="J1090" s="12">
        <v>1704.28</v>
      </c>
      <c r="K1090" s="5">
        <v>1749.59</v>
      </c>
      <c r="L1090" s="5">
        <v>4397.88</v>
      </c>
      <c r="M1090" s="13">
        <f t="shared" si="31"/>
        <v>-1.1216855300476225E-2</v>
      </c>
      <c r="N1090" s="13">
        <v>-1.033633745238316E-2</v>
      </c>
      <c r="O1090" s="13">
        <v>-1.3331603909250367E-2</v>
      </c>
      <c r="P1090" s="13">
        <v>-1.870053484288281E-2</v>
      </c>
      <c r="Q1090" s="7"/>
      <c r="R1090" s="8"/>
      <c r="S1090" s="8"/>
      <c r="T1090" s="8"/>
      <c r="U1090" s="8"/>
      <c r="V1090" s="13"/>
      <c r="W1090" s="14"/>
      <c r="X1090" s="1"/>
      <c r="Y1090" s="1"/>
      <c r="Z1090" s="1"/>
      <c r="AA1090" s="1"/>
      <c r="AB1090" s="1"/>
      <c r="AC1090" s="1"/>
      <c r="AD1090" s="8"/>
      <c r="AE1090" s="8"/>
      <c r="AF1090" s="8"/>
      <c r="AG1090" s="8"/>
      <c r="AH1090" s="9"/>
      <c r="AI1090" s="8"/>
      <c r="AJ1090" s="13"/>
      <c r="AK1090" s="8"/>
      <c r="AL1090" s="8"/>
      <c r="AM1090" s="8"/>
      <c r="AN1090" s="8"/>
      <c r="AO1090" s="7"/>
      <c r="AP1090" s="7"/>
      <c r="AQ1090" s="7"/>
      <c r="AR1090" s="7"/>
      <c r="AS1090" s="7"/>
      <c r="AT1090" s="7"/>
      <c r="AU1090" s="8"/>
      <c r="AV1090" s="8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7"/>
      <c r="BV1090" s="7"/>
      <c r="BW1090" s="8"/>
      <c r="BX1090" s="8"/>
      <c r="BY1090" s="8"/>
      <c r="BZ1090" s="8"/>
      <c r="CA1090" s="8"/>
      <c r="CC1090" s="8"/>
      <c r="CE1090" s="7"/>
      <c r="CF1090" s="8"/>
      <c r="CG1090" s="8"/>
      <c r="CH1090" s="8"/>
      <c r="CI1090" s="8"/>
      <c r="CJ1090" s="8"/>
    </row>
    <row r="1091" spans="1:88" x14ac:dyDescent="0.3">
      <c r="A1091" s="1" t="s">
        <v>3089</v>
      </c>
      <c r="B1091" s="1"/>
      <c r="C1091" s="1" t="s">
        <v>1878</v>
      </c>
      <c r="D1091" s="1"/>
      <c r="E1091" s="1"/>
      <c r="F1091" s="1"/>
      <c r="G1091" s="1"/>
      <c r="H1091" s="1">
        <v>22962.68</v>
      </c>
      <c r="I1091" s="1">
        <v>-2.91</v>
      </c>
      <c r="J1091" s="12">
        <v>1655.88</v>
      </c>
      <c r="K1091" s="5">
        <v>1685.56</v>
      </c>
      <c r="L1091" s="5">
        <v>4182.53</v>
      </c>
      <c r="M1091" s="13">
        <f t="shared" si="31"/>
        <v>-2.910567221934246E-2</v>
      </c>
      <c r="N1091" s="13">
        <v>-2.8399089351514917E-2</v>
      </c>
      <c r="O1091" s="13">
        <v>-3.6597145616973137E-2</v>
      </c>
      <c r="P1091" s="13">
        <v>-4.8966774900634058E-2</v>
      </c>
      <c r="Q1091" s="7"/>
      <c r="R1091" s="8"/>
      <c r="S1091" s="8"/>
      <c r="T1091" s="8"/>
      <c r="U1091" s="8"/>
      <c r="V1091" s="13"/>
      <c r="W1091" s="14"/>
      <c r="X1091" s="1"/>
      <c r="Y1091" s="1"/>
      <c r="Z1091" s="1"/>
      <c r="AA1091" s="1"/>
      <c r="AB1091" s="1"/>
      <c r="AC1091" s="1"/>
      <c r="AD1091" s="8"/>
      <c r="AE1091" s="8"/>
      <c r="AF1091" s="8"/>
      <c r="AG1091" s="8"/>
      <c r="AH1091" s="9"/>
      <c r="AI1091" s="8"/>
      <c r="AJ1091" s="13"/>
      <c r="AK1091" s="8"/>
      <c r="AL1091" s="8"/>
      <c r="AM1091" s="8"/>
      <c r="AN1091" s="8"/>
      <c r="AO1091" s="7"/>
      <c r="AP1091" s="7"/>
      <c r="AQ1091" s="7"/>
      <c r="AR1091" s="7"/>
      <c r="AS1091" s="7"/>
      <c r="AT1091" s="7"/>
      <c r="AU1091" s="8"/>
      <c r="AV1091" s="8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7"/>
      <c r="BV1091" s="7"/>
      <c r="BW1091" s="8"/>
      <c r="BX1091" s="8"/>
      <c r="BY1091" s="8"/>
      <c r="BZ1091" s="8"/>
      <c r="CA1091" s="8"/>
      <c r="CC1091" s="8"/>
      <c r="CE1091" s="7"/>
      <c r="CF1091" s="8"/>
      <c r="CG1091" s="8"/>
      <c r="CH1091" s="8"/>
      <c r="CI1091" s="8"/>
      <c r="CJ1091" s="8"/>
    </row>
    <row r="1092" spans="1:88" x14ac:dyDescent="0.3">
      <c r="A1092" s="1" t="s">
        <v>3090</v>
      </c>
      <c r="B1092" s="1"/>
      <c r="C1092" s="1" t="s">
        <v>1878</v>
      </c>
      <c r="D1092" s="1"/>
      <c r="E1092" s="1"/>
      <c r="F1092" s="1"/>
      <c r="G1092" s="1"/>
      <c r="H1092" s="1">
        <v>22623.5</v>
      </c>
      <c r="I1092" s="1">
        <v>-1.48</v>
      </c>
      <c r="J1092" s="12">
        <v>1631.21</v>
      </c>
      <c r="K1092" s="5">
        <v>1654.74</v>
      </c>
      <c r="L1092" s="5">
        <v>4093.8</v>
      </c>
      <c r="M1092" s="13">
        <f t="shared" ref="M1092:M1155" si="32">H1092/H1091-1</f>
        <v>-1.4770923951385462E-2</v>
      </c>
      <c r="N1092" s="13">
        <v>-1.4898422591009042E-2</v>
      </c>
      <c r="O1092" s="13">
        <v>-1.8284724364602822E-2</v>
      </c>
      <c r="P1092" s="13">
        <v>-2.1214432412917428E-2</v>
      </c>
      <c r="Q1092" s="7"/>
      <c r="R1092" s="8"/>
      <c r="S1092" s="8"/>
      <c r="T1092" s="8"/>
      <c r="U1092" s="8"/>
      <c r="V1092" s="13"/>
      <c r="W1092" s="14"/>
      <c r="X1092" s="1"/>
      <c r="Y1092" s="1"/>
      <c r="Z1092" s="1"/>
      <c r="AA1092" s="1"/>
      <c r="AB1092" s="1"/>
      <c r="AC1092" s="1"/>
      <c r="AD1092" s="8"/>
      <c r="AE1092" s="8"/>
      <c r="AF1092" s="8"/>
      <c r="AG1092" s="8"/>
      <c r="AH1092" s="9"/>
      <c r="AI1092" s="8"/>
      <c r="AJ1092" s="13"/>
      <c r="AK1092" s="8"/>
      <c r="AL1092" s="8"/>
      <c r="AM1092" s="8"/>
      <c r="AN1092" s="8"/>
      <c r="AO1092" s="7"/>
      <c r="AP1092" s="7"/>
      <c r="AQ1092" s="7"/>
      <c r="AR1092" s="7"/>
      <c r="AS1092" s="7"/>
      <c r="AT1092" s="7"/>
      <c r="AU1092" s="8"/>
      <c r="AV1092" s="8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7"/>
      <c r="BV1092" s="7"/>
      <c r="BW1092" s="8"/>
      <c r="BX1092" s="8"/>
      <c r="BY1092" s="8"/>
      <c r="BZ1092" s="8"/>
      <c r="CA1092" s="8"/>
      <c r="CC1092" s="8"/>
      <c r="CE1092" s="7"/>
      <c r="CF1092" s="8"/>
      <c r="CG1092" s="8"/>
      <c r="CH1092" s="8"/>
      <c r="CI1092" s="8"/>
      <c r="CJ1092" s="8"/>
    </row>
    <row r="1093" spans="1:88" x14ac:dyDescent="0.3">
      <c r="A1093" s="1" t="s">
        <v>3091</v>
      </c>
      <c r="B1093" s="1"/>
      <c r="C1093" s="1" t="s">
        <v>1878</v>
      </c>
      <c r="D1093" s="1"/>
      <c r="E1093" s="1"/>
      <c r="F1093" s="1"/>
      <c r="G1093" s="1"/>
      <c r="H1093" s="1">
        <v>22870.31</v>
      </c>
      <c r="I1093" s="1">
        <v>1.0900000000000001</v>
      </c>
      <c r="J1093" s="12">
        <v>1646.52</v>
      </c>
      <c r="K1093" s="5">
        <v>1679.41</v>
      </c>
      <c r="L1093" s="5">
        <v>4134.46</v>
      </c>
      <c r="M1093" s="13">
        <f t="shared" si="32"/>
        <v>1.0909452560390775E-2</v>
      </c>
      <c r="N1093" s="13">
        <v>9.3856707597428368E-3</v>
      </c>
      <c r="O1093" s="13">
        <v>1.4908686561030837E-2</v>
      </c>
      <c r="P1093" s="13">
        <v>9.93209243245885E-3</v>
      </c>
      <c r="Q1093" s="7"/>
      <c r="R1093" s="8"/>
      <c r="S1093" s="8"/>
      <c r="T1093" s="8"/>
      <c r="U1093" s="8"/>
      <c r="V1093" s="13"/>
      <c r="W1093" s="14"/>
      <c r="X1093" s="1"/>
      <c r="Y1093" s="1"/>
      <c r="Z1093" s="1"/>
      <c r="AA1093" s="1"/>
      <c r="AB1093" s="1"/>
      <c r="AC1093" s="1"/>
      <c r="AD1093" s="8"/>
      <c r="AE1093" s="8"/>
      <c r="AF1093" s="8"/>
      <c r="AG1093" s="8"/>
      <c r="AH1093" s="9"/>
      <c r="AI1093" s="8"/>
      <c r="AJ1093" s="13"/>
      <c r="AK1093" s="8"/>
      <c r="AL1093" s="8"/>
      <c r="AM1093" s="8"/>
      <c r="AN1093" s="8"/>
      <c r="AO1093" s="7"/>
      <c r="AP1093" s="7"/>
      <c r="AQ1093" s="7"/>
      <c r="AR1093" s="7"/>
      <c r="AS1093" s="7"/>
      <c r="AT1093" s="7"/>
      <c r="AU1093" s="8"/>
      <c r="AV1093" s="8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7"/>
      <c r="BV1093" s="7"/>
      <c r="BW1093" s="8"/>
      <c r="BX1093" s="8"/>
      <c r="BY1093" s="8"/>
      <c r="BZ1093" s="8"/>
      <c r="CA1093" s="8"/>
      <c r="CC1093" s="8"/>
      <c r="CE1093" s="7"/>
      <c r="CF1093" s="8"/>
      <c r="CG1093" s="8"/>
      <c r="CH1093" s="8"/>
      <c r="CI1093" s="8"/>
      <c r="CJ1093" s="8"/>
    </row>
    <row r="1094" spans="1:88" x14ac:dyDescent="0.3">
      <c r="A1094" s="1" t="s">
        <v>3092</v>
      </c>
      <c r="B1094" s="1"/>
      <c r="C1094" s="1" t="s">
        <v>1878</v>
      </c>
      <c r="D1094" s="1"/>
      <c r="E1094" s="1"/>
      <c r="F1094" s="1"/>
      <c r="G1094" s="1"/>
      <c r="H1094" s="1">
        <v>22523.4</v>
      </c>
      <c r="I1094" s="1">
        <v>-1.52</v>
      </c>
      <c r="J1094" s="12">
        <v>1612.7</v>
      </c>
      <c r="K1094" s="5">
        <v>1666.62</v>
      </c>
      <c r="L1094" s="5">
        <v>4101.1899999999996</v>
      </c>
      <c r="M1094" s="13">
        <f t="shared" si="32"/>
        <v>-1.5168574453079064E-2</v>
      </c>
      <c r="N1094" s="13">
        <v>-2.0540291038068093E-2</v>
      </c>
      <c r="O1094" s="13">
        <v>-7.6157698239264215E-3</v>
      </c>
      <c r="P1094" s="13">
        <v>-8.0470000919105056E-3</v>
      </c>
      <c r="Q1094" s="7"/>
      <c r="R1094" s="8"/>
      <c r="S1094" s="8"/>
      <c r="T1094" s="8"/>
      <c r="U1094" s="8"/>
      <c r="V1094" s="13"/>
      <c r="W1094" s="14"/>
      <c r="X1094" s="1"/>
      <c r="Y1094" s="1"/>
      <c r="Z1094" s="1"/>
      <c r="AA1094" s="1"/>
      <c r="AB1094" s="1"/>
      <c r="AC1094" s="1"/>
      <c r="AD1094" s="8"/>
      <c r="AE1094" s="8"/>
      <c r="AF1094" s="8"/>
      <c r="AG1094" s="8"/>
      <c r="AH1094" s="9"/>
      <c r="AI1094" s="8"/>
      <c r="AJ1094" s="13"/>
      <c r="AK1094" s="8"/>
      <c r="AL1094" s="8"/>
      <c r="AM1094" s="8"/>
      <c r="AN1094" s="8"/>
      <c r="AO1094" s="7"/>
      <c r="AP1094" s="7"/>
      <c r="AQ1094" s="7"/>
      <c r="AR1094" s="7"/>
      <c r="AS1094" s="7"/>
      <c r="AT1094" s="7"/>
      <c r="AU1094" s="8"/>
      <c r="AV1094" s="8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7"/>
      <c r="BV1094" s="7"/>
      <c r="BW1094" s="8"/>
      <c r="BX1094" s="8"/>
      <c r="BY1094" s="8"/>
      <c r="BZ1094" s="8"/>
      <c r="CA1094" s="8"/>
      <c r="CC1094" s="8"/>
      <c r="CE1094" s="7"/>
      <c r="CF1094" s="8"/>
      <c r="CG1094" s="8"/>
      <c r="CH1094" s="8"/>
      <c r="CI1094" s="8"/>
      <c r="CJ1094" s="8"/>
    </row>
    <row r="1095" spans="1:88" x14ac:dyDescent="0.3">
      <c r="A1095" s="1" t="s">
        <v>3093</v>
      </c>
      <c r="B1095" s="1"/>
      <c r="C1095" s="1" t="s">
        <v>1878</v>
      </c>
      <c r="D1095" s="1"/>
      <c r="E1095" s="1"/>
      <c r="F1095" s="1"/>
      <c r="G1095" s="1"/>
      <c r="H1095" s="1">
        <v>22677.49</v>
      </c>
      <c r="I1095" s="1">
        <v>0.68</v>
      </c>
      <c r="J1095" s="12">
        <v>1624.51</v>
      </c>
      <c r="K1095" s="5">
        <v>1682.39</v>
      </c>
      <c r="L1095" s="5">
        <v>4134.5200000000004</v>
      </c>
      <c r="M1095" s="13">
        <f t="shared" si="32"/>
        <v>6.8413294618041576E-3</v>
      </c>
      <c r="N1095" s="13">
        <v>7.3231227134618049E-3</v>
      </c>
      <c r="O1095" s="13">
        <v>9.462264943418619E-3</v>
      </c>
      <c r="P1095" s="13">
        <v>8.1269095067530994E-3</v>
      </c>
      <c r="Q1095" s="7"/>
      <c r="R1095" s="8"/>
      <c r="S1095" s="8"/>
      <c r="T1095" s="8"/>
      <c r="U1095" s="8"/>
      <c r="V1095" s="13"/>
      <c r="W1095" s="14"/>
      <c r="X1095" s="1"/>
      <c r="Y1095" s="1"/>
      <c r="Z1095" s="1"/>
      <c r="AA1095" s="1"/>
      <c r="AB1095" s="1"/>
      <c r="AC1095" s="1"/>
      <c r="AD1095" s="8"/>
      <c r="AE1095" s="8"/>
      <c r="AF1095" s="8"/>
      <c r="AG1095" s="8"/>
      <c r="AH1095" s="9"/>
      <c r="AI1095" s="8"/>
      <c r="AJ1095" s="13"/>
      <c r="AK1095" s="8"/>
      <c r="AL1095" s="8"/>
      <c r="AM1095" s="8"/>
      <c r="AN1095" s="8"/>
      <c r="AO1095" s="7"/>
      <c r="AP1095" s="7"/>
      <c r="AQ1095" s="7"/>
      <c r="AR1095" s="7"/>
      <c r="AS1095" s="7"/>
      <c r="AT1095" s="7"/>
      <c r="AU1095" s="8"/>
      <c r="AV1095" s="8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7"/>
      <c r="BV1095" s="7"/>
      <c r="BW1095" s="8"/>
      <c r="BX1095" s="8"/>
      <c r="BY1095" s="8"/>
      <c r="BZ1095" s="8"/>
      <c r="CA1095" s="8"/>
      <c r="CC1095" s="8"/>
      <c r="CE1095" s="7"/>
      <c r="CF1095" s="8"/>
      <c r="CG1095" s="8"/>
      <c r="CH1095" s="8"/>
      <c r="CI1095" s="8"/>
      <c r="CJ1095" s="8"/>
    </row>
    <row r="1096" spans="1:88" x14ac:dyDescent="0.3">
      <c r="A1096" s="1" t="s">
        <v>3094</v>
      </c>
      <c r="B1096" s="1"/>
      <c r="C1096" s="1" t="s">
        <v>1878</v>
      </c>
      <c r="D1096" s="1"/>
      <c r="E1096" s="1"/>
      <c r="F1096" s="1"/>
      <c r="G1096" s="1"/>
      <c r="H1096" s="1">
        <v>22743.79</v>
      </c>
      <c r="I1096" s="1">
        <v>0.28999999999999998</v>
      </c>
      <c r="J1096" s="12">
        <v>1631.79</v>
      </c>
      <c r="K1096" s="5">
        <v>1689.87</v>
      </c>
      <c r="L1096" s="5">
        <v>4161.04</v>
      </c>
      <c r="M1096" s="13">
        <f t="shared" si="32"/>
        <v>2.9236039790998536E-3</v>
      </c>
      <c r="N1096" s="13">
        <v>4.4813512997765592E-3</v>
      </c>
      <c r="O1096" s="13">
        <v>4.4460559085586215E-3</v>
      </c>
      <c r="P1096" s="13">
        <v>6.4142875110047015E-3</v>
      </c>
      <c r="Q1096" s="7"/>
      <c r="R1096" s="8"/>
      <c r="S1096" s="8"/>
      <c r="T1096" s="8"/>
      <c r="U1096" s="8"/>
      <c r="V1096" s="13"/>
      <c r="W1096" s="14"/>
      <c r="X1096" s="1"/>
      <c r="Y1096" s="1"/>
      <c r="Z1096" s="1"/>
      <c r="AA1096" s="1"/>
      <c r="AB1096" s="1"/>
      <c r="AC1096" s="1"/>
      <c r="AD1096" s="8"/>
      <c r="AE1096" s="8"/>
      <c r="AF1096" s="8"/>
      <c r="AG1096" s="8"/>
      <c r="AH1096" s="9"/>
      <c r="AI1096" s="8"/>
      <c r="AJ1096" s="13"/>
      <c r="AK1096" s="8"/>
      <c r="AL1096" s="8"/>
      <c r="AM1096" s="8"/>
      <c r="AN1096" s="8"/>
      <c r="AO1096" s="7"/>
      <c r="AP1096" s="7"/>
      <c r="AQ1096" s="7"/>
      <c r="AR1096" s="7"/>
      <c r="AS1096" s="7"/>
      <c r="AT1096" s="7"/>
      <c r="AU1096" s="8"/>
      <c r="AV1096" s="8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7"/>
      <c r="BV1096" s="7"/>
      <c r="BW1096" s="8"/>
      <c r="BX1096" s="8"/>
      <c r="BY1096" s="8"/>
      <c r="BZ1096" s="8"/>
      <c r="CA1096" s="8"/>
      <c r="CC1096" s="8"/>
      <c r="CE1096" s="7"/>
      <c r="CF1096" s="8"/>
      <c r="CG1096" s="8"/>
      <c r="CH1096" s="8"/>
      <c r="CI1096" s="8"/>
      <c r="CJ1096" s="8"/>
    </row>
    <row r="1097" spans="1:88" x14ac:dyDescent="0.3">
      <c r="A1097" s="1" t="s">
        <v>3095</v>
      </c>
      <c r="B1097" s="1"/>
      <c r="C1097" s="1" t="s">
        <v>1878</v>
      </c>
      <c r="D1097" s="1"/>
      <c r="E1097" s="1"/>
      <c r="F1097" s="1"/>
      <c r="G1097" s="1"/>
      <c r="H1097" s="1">
        <v>22984.54</v>
      </c>
      <c r="I1097" s="1">
        <v>1.06</v>
      </c>
      <c r="J1097" s="12">
        <v>1646.47</v>
      </c>
      <c r="K1097" s="5">
        <v>1710.05</v>
      </c>
      <c r="L1097" s="5">
        <v>4220.16</v>
      </c>
      <c r="M1097" s="13">
        <f t="shared" si="32"/>
        <v>1.0585307022268564E-2</v>
      </c>
      <c r="N1097" s="13">
        <v>8.9962556456406606E-3</v>
      </c>
      <c r="O1097" s="13">
        <v>1.1941746998289871E-2</v>
      </c>
      <c r="P1097" s="13">
        <v>1.4207986464922273E-2</v>
      </c>
      <c r="Q1097" s="7"/>
      <c r="R1097" s="8"/>
      <c r="S1097" s="8"/>
      <c r="T1097" s="8"/>
      <c r="U1097" s="8"/>
      <c r="V1097" s="13"/>
      <c r="W1097" s="14"/>
      <c r="X1097" s="1"/>
      <c r="Y1097" s="1"/>
      <c r="Z1097" s="1"/>
      <c r="AA1097" s="1"/>
      <c r="AB1097" s="1"/>
      <c r="AC1097" s="1"/>
      <c r="AD1097" s="8"/>
      <c r="AE1097" s="8"/>
      <c r="AF1097" s="8"/>
      <c r="AG1097" s="8"/>
      <c r="AH1097" s="9"/>
      <c r="AI1097" s="8"/>
      <c r="AJ1097" s="13"/>
      <c r="AK1097" s="8"/>
      <c r="AL1097" s="8"/>
      <c r="AM1097" s="8"/>
      <c r="AN1097" s="8"/>
      <c r="AO1097" s="7"/>
      <c r="AP1097" s="7"/>
      <c r="AQ1097" s="7"/>
      <c r="AR1097" s="7"/>
      <c r="AS1097" s="7"/>
      <c r="AT1097" s="7"/>
      <c r="AU1097" s="8"/>
      <c r="AV1097" s="8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7"/>
      <c r="BV1097" s="7"/>
      <c r="BW1097" s="8"/>
      <c r="BX1097" s="8"/>
      <c r="BY1097" s="8"/>
      <c r="BZ1097" s="8"/>
      <c r="CA1097" s="8"/>
      <c r="CC1097" s="8"/>
      <c r="CE1097" s="7"/>
      <c r="CF1097" s="8"/>
      <c r="CG1097" s="8"/>
      <c r="CH1097" s="8"/>
      <c r="CI1097" s="8"/>
      <c r="CJ1097" s="8"/>
    </row>
    <row r="1098" spans="1:88" x14ac:dyDescent="0.3">
      <c r="A1098" s="1" t="s">
        <v>3096</v>
      </c>
      <c r="B1098" s="1"/>
      <c r="C1098" s="1" t="s">
        <v>1878</v>
      </c>
      <c r="D1098" s="1"/>
      <c r="E1098" s="1"/>
      <c r="F1098" s="1"/>
      <c r="G1098" s="1"/>
      <c r="H1098" s="1">
        <v>23261.200000000001</v>
      </c>
      <c r="I1098" s="1">
        <v>1.2</v>
      </c>
      <c r="J1098" s="12">
        <v>1667.38</v>
      </c>
      <c r="K1098" s="5">
        <v>1721.83</v>
      </c>
      <c r="L1098" s="5">
        <v>4271.12</v>
      </c>
      <c r="M1098" s="13">
        <f t="shared" si="32"/>
        <v>1.2036786466033345E-2</v>
      </c>
      <c r="N1098" s="13">
        <v>1.269989735616206E-2</v>
      </c>
      <c r="O1098" s="13">
        <v>6.8886874652787089E-3</v>
      </c>
      <c r="P1098" s="13">
        <v>1.2075371549893799E-2</v>
      </c>
      <c r="Q1098" s="7"/>
      <c r="R1098" s="8"/>
      <c r="S1098" s="8"/>
      <c r="T1098" s="8"/>
      <c r="U1098" s="8"/>
      <c r="V1098" s="13"/>
      <c r="W1098" s="14"/>
      <c r="X1098" s="1"/>
      <c r="Y1098" s="1"/>
      <c r="Z1098" s="1"/>
      <c r="AA1098" s="1"/>
      <c r="AB1098" s="1"/>
      <c r="AC1098" s="1"/>
      <c r="AD1098" s="8"/>
      <c r="AE1098" s="8"/>
      <c r="AF1098" s="8"/>
      <c r="AG1098" s="8"/>
      <c r="AH1098" s="9"/>
      <c r="AI1098" s="8"/>
      <c r="AJ1098" s="13"/>
      <c r="AK1098" s="8"/>
      <c r="AL1098" s="8"/>
      <c r="AM1098" s="8"/>
      <c r="AN1098" s="8"/>
      <c r="AO1098" s="7"/>
      <c r="AP1098" s="7"/>
      <c r="AQ1098" s="7"/>
      <c r="AR1098" s="7"/>
      <c r="AS1098" s="7"/>
      <c r="AT1098" s="7"/>
      <c r="AU1098" s="8"/>
      <c r="AV1098" s="8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7"/>
      <c r="BV1098" s="7"/>
      <c r="BW1098" s="8"/>
      <c r="BX1098" s="8"/>
      <c r="BY1098" s="8"/>
      <c r="BZ1098" s="8"/>
      <c r="CA1098" s="8"/>
      <c r="CC1098" s="8"/>
      <c r="CE1098" s="7"/>
      <c r="CF1098" s="8"/>
      <c r="CG1098" s="8"/>
      <c r="CH1098" s="8"/>
      <c r="CI1098" s="8"/>
      <c r="CJ1098" s="8"/>
    </row>
    <row r="1099" spans="1:88" x14ac:dyDescent="0.3">
      <c r="A1099" s="1" t="s">
        <v>3097</v>
      </c>
      <c r="B1099" s="1"/>
      <c r="C1099" s="1" t="s">
        <v>1878</v>
      </c>
      <c r="D1099" s="1"/>
      <c r="E1099" s="1"/>
      <c r="F1099" s="1"/>
      <c r="G1099" s="1"/>
      <c r="H1099" s="1">
        <v>23282.2</v>
      </c>
      <c r="I1099" s="1">
        <v>0.09</v>
      </c>
      <c r="J1099" s="12">
        <v>1668.54</v>
      </c>
      <c r="K1099" s="5">
        <v>1712.57</v>
      </c>
      <c r="L1099" s="5">
        <v>4275.97</v>
      </c>
      <c r="M1099" s="13">
        <f t="shared" si="32"/>
        <v>9.0279091362432951E-4</v>
      </c>
      <c r="N1099" s="13">
        <v>6.9570223944137588E-4</v>
      </c>
      <c r="O1099" s="13">
        <v>-5.3779989894472413E-3</v>
      </c>
      <c r="P1099" s="13">
        <v>1.135533536871014E-3</v>
      </c>
      <c r="Q1099" s="7"/>
      <c r="R1099" s="8"/>
      <c r="S1099" s="8"/>
      <c r="T1099" s="8"/>
      <c r="U1099" s="8"/>
      <c r="V1099" s="13"/>
      <c r="W1099" s="14"/>
      <c r="X1099" s="1"/>
      <c r="Y1099" s="1"/>
      <c r="Z1099" s="1"/>
      <c r="AA1099" s="1"/>
      <c r="AB1099" s="1"/>
      <c r="AC1099" s="1"/>
      <c r="AD1099" s="8"/>
      <c r="AE1099" s="8"/>
      <c r="AF1099" s="8"/>
      <c r="AG1099" s="8"/>
      <c r="AH1099" s="9"/>
      <c r="AI1099" s="8"/>
      <c r="AJ1099" s="13"/>
      <c r="AK1099" s="8"/>
      <c r="AL1099" s="8"/>
      <c r="AM1099" s="8"/>
      <c r="AN1099" s="8"/>
      <c r="AO1099" s="7"/>
      <c r="AP1099" s="7"/>
      <c r="AQ1099" s="7"/>
      <c r="AR1099" s="7"/>
      <c r="AS1099" s="7"/>
      <c r="AT1099" s="7"/>
      <c r="AU1099" s="8"/>
      <c r="AV1099" s="8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7"/>
      <c r="BV1099" s="7"/>
      <c r="BW1099" s="8"/>
      <c r="BX1099" s="8"/>
      <c r="BY1099" s="8"/>
      <c r="BZ1099" s="8"/>
      <c r="CA1099" s="8"/>
      <c r="CC1099" s="8"/>
      <c r="CE1099" s="7"/>
      <c r="CF1099" s="8"/>
      <c r="CG1099" s="8"/>
      <c r="CH1099" s="8"/>
      <c r="CI1099" s="8"/>
      <c r="CJ1099" s="8"/>
    </row>
    <row r="1100" spans="1:88" x14ac:dyDescent="0.3">
      <c r="A1100" s="1" t="s">
        <v>3098</v>
      </c>
      <c r="B1100" s="1"/>
      <c r="C1100" s="1" t="s">
        <v>1878</v>
      </c>
      <c r="D1100" s="1"/>
      <c r="E1100" s="1"/>
      <c r="F1100" s="1"/>
      <c r="G1100" s="1"/>
      <c r="H1100" s="1">
        <v>23280.31</v>
      </c>
      <c r="I1100" s="1">
        <v>-0.01</v>
      </c>
      <c r="J1100" s="12">
        <v>1667.31</v>
      </c>
      <c r="K1100" s="5">
        <v>1711.83</v>
      </c>
      <c r="L1100" s="5">
        <v>4287.1000000000004</v>
      </c>
      <c r="M1100" s="13">
        <f t="shared" si="32"/>
        <v>-8.1177895559725322E-5</v>
      </c>
      <c r="N1100" s="13">
        <v>-7.3717141932472252E-4</v>
      </c>
      <c r="O1100" s="13">
        <v>-4.3209912587516275E-4</v>
      </c>
      <c r="P1100" s="13">
        <v>2.6029181682754032E-3</v>
      </c>
      <c r="Q1100" s="7"/>
      <c r="R1100" s="8"/>
      <c r="S1100" s="8"/>
      <c r="T1100" s="8"/>
      <c r="U1100" s="8"/>
      <c r="V1100" s="13"/>
      <c r="W1100" s="14"/>
      <c r="X1100" s="1"/>
      <c r="Y1100" s="1"/>
      <c r="Z1100" s="1"/>
      <c r="AA1100" s="1"/>
      <c r="AB1100" s="1"/>
      <c r="AC1100" s="1"/>
      <c r="AD1100" s="8"/>
      <c r="AE1100" s="8"/>
      <c r="AF1100" s="8"/>
      <c r="AG1100" s="8"/>
      <c r="AH1100" s="9"/>
      <c r="AI1100" s="8"/>
      <c r="AJ1100" s="13"/>
      <c r="AK1100" s="8"/>
      <c r="AL1100" s="8"/>
      <c r="AM1100" s="8"/>
      <c r="AN1100" s="8"/>
      <c r="AO1100" s="7"/>
      <c r="AP1100" s="7"/>
      <c r="AQ1100" s="7"/>
      <c r="AR1100" s="7"/>
      <c r="AS1100" s="7"/>
      <c r="AT1100" s="7"/>
      <c r="AU1100" s="8"/>
      <c r="AV1100" s="8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7"/>
      <c r="BV1100" s="7"/>
      <c r="BW1100" s="8"/>
      <c r="BX1100" s="8"/>
      <c r="BY1100" s="8"/>
      <c r="BZ1100" s="8"/>
      <c r="CA1100" s="8"/>
      <c r="CC1100" s="8"/>
      <c r="CE1100" s="7"/>
      <c r="CF1100" s="8"/>
      <c r="CG1100" s="8"/>
      <c r="CH1100" s="8"/>
      <c r="CI1100" s="8"/>
      <c r="CJ1100" s="8"/>
    </row>
    <row r="1101" spans="1:88" x14ac:dyDescent="0.3">
      <c r="A1101" s="1" t="s">
        <v>3099</v>
      </c>
      <c r="B1101" s="1"/>
      <c r="C1101" s="1" t="s">
        <v>1878</v>
      </c>
      <c r="D1101" s="1"/>
      <c r="E1101" s="1"/>
      <c r="F1101" s="1"/>
      <c r="G1101" s="1"/>
      <c r="H1101" s="1">
        <v>23245.43</v>
      </c>
      <c r="I1101" s="1">
        <v>-0.15</v>
      </c>
      <c r="J1101" s="12">
        <v>1665.48</v>
      </c>
      <c r="K1101" s="5">
        <v>1708.16</v>
      </c>
      <c r="L1101" s="5">
        <v>4315.8100000000004</v>
      </c>
      <c r="M1101" s="13">
        <f t="shared" si="32"/>
        <v>-1.4982618358604372E-3</v>
      </c>
      <c r="N1101" s="13">
        <v>-1.0975763355344226E-3</v>
      </c>
      <c r="O1101" s="13">
        <v>-2.1439044764958171E-3</v>
      </c>
      <c r="P1101" s="13">
        <v>6.6968346901168374E-3</v>
      </c>
      <c r="Q1101" s="7"/>
      <c r="R1101" s="8"/>
      <c r="S1101" s="8"/>
      <c r="T1101" s="8"/>
      <c r="U1101" s="8"/>
      <c r="V1101" s="13"/>
      <c r="W1101" s="14"/>
      <c r="X1101" s="1"/>
      <c r="Y1101" s="1"/>
      <c r="Z1101" s="1"/>
      <c r="AA1101" s="1"/>
      <c r="AB1101" s="1"/>
      <c r="AC1101" s="1"/>
      <c r="AD1101" s="8"/>
      <c r="AE1101" s="8"/>
      <c r="AF1101" s="8"/>
      <c r="AG1101" s="8"/>
      <c r="AH1101" s="9"/>
      <c r="AI1101" s="8"/>
      <c r="AJ1101" s="13"/>
      <c r="AK1101" s="8"/>
      <c r="AL1101" s="8"/>
      <c r="AM1101" s="8"/>
      <c r="AN1101" s="8"/>
      <c r="AO1101" s="7"/>
      <c r="AP1101" s="7"/>
      <c r="AQ1101" s="7"/>
      <c r="AR1101" s="7"/>
      <c r="AS1101" s="7"/>
      <c r="AT1101" s="7"/>
      <c r="AU1101" s="8"/>
      <c r="AV1101" s="8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7"/>
      <c r="BV1101" s="7"/>
      <c r="BW1101" s="8"/>
      <c r="BX1101" s="8"/>
      <c r="BY1101" s="8"/>
      <c r="BZ1101" s="8"/>
      <c r="CA1101" s="8"/>
      <c r="CC1101" s="8"/>
      <c r="CE1101" s="7"/>
      <c r="CF1101" s="8"/>
      <c r="CG1101" s="8"/>
      <c r="CH1101" s="8"/>
      <c r="CI1101" s="8"/>
      <c r="CJ1101" s="8"/>
    </row>
    <row r="1102" spans="1:88" x14ac:dyDescent="0.3">
      <c r="A1102" s="1" t="s">
        <v>3100</v>
      </c>
      <c r="B1102" s="1"/>
      <c r="C1102" s="1" t="s">
        <v>1878</v>
      </c>
      <c r="D1102" s="1"/>
      <c r="E1102" s="1"/>
      <c r="F1102" s="1"/>
      <c r="G1102" s="1"/>
      <c r="H1102" s="1">
        <v>22891.66</v>
      </c>
      <c r="I1102" s="1">
        <v>-1.52</v>
      </c>
      <c r="J1102" s="12">
        <v>1635.67</v>
      </c>
      <c r="K1102" s="5">
        <v>1685.16</v>
      </c>
      <c r="L1102" s="5">
        <v>4273.2700000000004</v>
      </c>
      <c r="M1102" s="13">
        <f t="shared" si="32"/>
        <v>-1.521890539344728E-2</v>
      </c>
      <c r="N1102" s="13">
        <v>-1.7898743905660819E-2</v>
      </c>
      <c r="O1102" s="13">
        <v>-1.346478081678526E-2</v>
      </c>
      <c r="P1102" s="13">
        <v>-9.8567823884739836E-3</v>
      </c>
      <c r="Q1102" s="7"/>
      <c r="R1102" s="8"/>
      <c r="S1102" s="8"/>
      <c r="T1102" s="8"/>
      <c r="U1102" s="8"/>
      <c r="V1102" s="13"/>
      <c r="W1102" s="14"/>
      <c r="X1102" s="1"/>
      <c r="Y1102" s="1"/>
      <c r="Z1102" s="1"/>
      <c r="AA1102" s="1"/>
      <c r="AB1102" s="1"/>
      <c r="AC1102" s="1"/>
      <c r="AD1102" s="8"/>
      <c r="AE1102" s="8"/>
      <c r="AF1102" s="8"/>
      <c r="AG1102" s="8"/>
      <c r="AH1102" s="9"/>
      <c r="AI1102" s="8"/>
      <c r="AJ1102" s="13"/>
      <c r="AK1102" s="8"/>
      <c r="AL1102" s="8"/>
      <c r="AM1102" s="8"/>
      <c r="AN1102" s="8"/>
      <c r="AO1102" s="7"/>
      <c r="AP1102" s="7"/>
      <c r="AQ1102" s="7"/>
      <c r="AR1102" s="7"/>
      <c r="AS1102" s="7"/>
      <c r="AT1102" s="7"/>
      <c r="AU1102" s="8"/>
      <c r="AV1102" s="8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7"/>
      <c r="BV1102" s="7"/>
      <c r="BW1102" s="8"/>
      <c r="BX1102" s="8"/>
      <c r="BY1102" s="8"/>
      <c r="BZ1102" s="8"/>
      <c r="CA1102" s="8"/>
      <c r="CC1102" s="8"/>
      <c r="CE1102" s="7"/>
      <c r="CF1102" s="8"/>
      <c r="CG1102" s="8"/>
      <c r="CH1102" s="8"/>
      <c r="CI1102" s="8"/>
      <c r="CJ1102" s="8"/>
    </row>
    <row r="1103" spans="1:88" x14ac:dyDescent="0.3">
      <c r="A1103" s="1" t="s">
        <v>3101</v>
      </c>
      <c r="B1103" s="1"/>
      <c r="C1103" s="1" t="s">
        <v>1878</v>
      </c>
      <c r="D1103" s="1"/>
      <c r="E1103" s="1"/>
      <c r="F1103" s="1"/>
      <c r="G1103" s="1"/>
      <c r="H1103" s="1">
        <v>23290.65</v>
      </c>
      <c r="I1103" s="1">
        <v>1.74</v>
      </c>
      <c r="J1103" s="12">
        <v>1668.9</v>
      </c>
      <c r="K1103" s="5">
        <v>1701.7</v>
      </c>
      <c r="L1103" s="5">
        <v>4289.37</v>
      </c>
      <c r="M1103" s="13">
        <f t="shared" si="32"/>
        <v>1.7429491788712559E-2</v>
      </c>
      <c r="N1103" s="13">
        <v>2.0315833878471912E-2</v>
      </c>
      <c r="O1103" s="13">
        <v>9.8150917420303241E-3</v>
      </c>
      <c r="P1103" s="13">
        <v>3.7676065401903713E-3</v>
      </c>
      <c r="Q1103" s="7"/>
      <c r="R1103" s="8"/>
      <c r="S1103" s="8"/>
      <c r="T1103" s="8"/>
      <c r="U1103" s="8"/>
      <c r="V1103" s="13"/>
      <c r="W1103" s="14"/>
      <c r="X1103" s="1"/>
      <c r="Y1103" s="1"/>
      <c r="Z1103" s="1"/>
      <c r="AA1103" s="1"/>
      <c r="AB1103" s="1"/>
      <c r="AC1103" s="1"/>
      <c r="AD1103" s="8"/>
      <c r="AE1103" s="8"/>
      <c r="AF1103" s="8"/>
      <c r="AG1103" s="8"/>
      <c r="AH1103" s="9"/>
      <c r="AI1103" s="8"/>
      <c r="AJ1103" s="13"/>
      <c r="AK1103" s="8"/>
      <c r="AL1103" s="8"/>
      <c r="AM1103" s="8"/>
      <c r="AN1103" s="8"/>
      <c r="AO1103" s="7"/>
      <c r="AP1103" s="7"/>
      <c r="AQ1103" s="7"/>
      <c r="AR1103" s="7"/>
      <c r="AS1103" s="7"/>
      <c r="AT1103" s="7"/>
      <c r="AU1103" s="8"/>
      <c r="AV1103" s="8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7"/>
      <c r="BV1103" s="7"/>
      <c r="BW1103" s="8"/>
      <c r="BX1103" s="8"/>
      <c r="BY1103" s="8"/>
      <c r="BZ1103" s="8"/>
      <c r="CA1103" s="8"/>
      <c r="CC1103" s="8"/>
      <c r="CE1103" s="7"/>
      <c r="CF1103" s="8"/>
      <c r="CG1103" s="8"/>
      <c r="CH1103" s="8"/>
      <c r="CI1103" s="8"/>
      <c r="CJ1103" s="8"/>
    </row>
    <row r="1104" spans="1:88" x14ac:dyDescent="0.3">
      <c r="A1104" s="1" t="s">
        <v>3102</v>
      </c>
      <c r="B1104" s="1"/>
      <c r="C1104" s="1" t="s">
        <v>1878</v>
      </c>
      <c r="D1104" s="1"/>
      <c r="E1104" s="1"/>
      <c r="F1104" s="1"/>
      <c r="G1104" s="1"/>
      <c r="H1104" s="1">
        <v>23421.78</v>
      </c>
      <c r="I1104" s="1">
        <v>0.56000000000000005</v>
      </c>
      <c r="J1104" s="12">
        <v>1676.25</v>
      </c>
      <c r="K1104" s="5">
        <v>1713.22</v>
      </c>
      <c r="L1104" s="5">
        <v>4340.1099999999997</v>
      </c>
      <c r="M1104" s="13">
        <f t="shared" si="32"/>
        <v>5.6301563073593019E-3</v>
      </c>
      <c r="N1104" s="13">
        <v>4.4040985079991657E-3</v>
      </c>
      <c r="O1104" s="13">
        <v>6.7697008873479625E-3</v>
      </c>
      <c r="P1104" s="13">
        <v>1.1829242989063626E-2</v>
      </c>
      <c r="Q1104" s="7"/>
      <c r="R1104" s="8"/>
      <c r="S1104" s="8"/>
      <c r="T1104" s="8"/>
      <c r="U1104" s="8"/>
      <c r="V1104" s="13"/>
      <c r="W1104" s="14"/>
      <c r="X1104" s="1"/>
      <c r="Y1104" s="1"/>
      <c r="Z1104" s="1"/>
      <c r="AA1104" s="1"/>
      <c r="AB1104" s="1"/>
      <c r="AC1104" s="1"/>
      <c r="AD1104" s="8"/>
      <c r="AE1104" s="8"/>
      <c r="AF1104" s="8"/>
      <c r="AG1104" s="8"/>
      <c r="AH1104" s="9"/>
      <c r="AI1104" s="8"/>
      <c r="AJ1104" s="13"/>
      <c r="AK1104" s="8"/>
      <c r="AL1104" s="8"/>
      <c r="AM1104" s="8"/>
      <c r="AN1104" s="8"/>
      <c r="AO1104" s="7"/>
      <c r="AP1104" s="7"/>
      <c r="AQ1104" s="7"/>
      <c r="AR1104" s="7"/>
      <c r="AS1104" s="7"/>
      <c r="AT1104" s="7"/>
      <c r="AU1104" s="8"/>
      <c r="AV1104" s="8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7"/>
      <c r="BV1104" s="7"/>
      <c r="BW1104" s="8"/>
      <c r="BX1104" s="8"/>
      <c r="BY1104" s="8"/>
      <c r="BZ1104" s="8"/>
      <c r="CA1104" s="8"/>
      <c r="CC1104" s="8"/>
      <c r="CE1104" s="7"/>
      <c r="CF1104" s="8"/>
      <c r="CG1104" s="8"/>
      <c r="CH1104" s="8"/>
      <c r="CI1104" s="8"/>
      <c r="CJ1104" s="8"/>
    </row>
    <row r="1105" spans="1:88" x14ac:dyDescent="0.3">
      <c r="A1105" s="1" t="s">
        <v>3103</v>
      </c>
      <c r="B1105" s="1"/>
      <c r="C1105" s="1" t="s">
        <v>1878</v>
      </c>
      <c r="D1105" s="1"/>
      <c r="E1105" s="1"/>
      <c r="F1105" s="1"/>
      <c r="G1105" s="1"/>
      <c r="H1105" s="1">
        <v>23541.74</v>
      </c>
      <c r="I1105" s="1">
        <v>0.51</v>
      </c>
      <c r="J1105" s="12">
        <v>1688.11</v>
      </c>
      <c r="K1105" s="5">
        <v>1720.72</v>
      </c>
      <c r="L1105" s="5">
        <v>4331.59</v>
      </c>
      <c r="M1105" s="13">
        <f t="shared" si="32"/>
        <v>5.1217285791260725E-3</v>
      </c>
      <c r="N1105" s="13">
        <v>7.0753169276658312E-3</v>
      </c>
      <c r="O1105" s="13">
        <v>4.3777214835223344E-3</v>
      </c>
      <c r="P1105" s="13">
        <v>-1.9630838849705734E-3</v>
      </c>
      <c r="Q1105" s="7"/>
      <c r="R1105" s="8"/>
      <c r="S1105" s="8"/>
      <c r="T1105" s="8"/>
      <c r="U1105" s="8"/>
      <c r="V1105" s="13"/>
      <c r="W1105" s="14"/>
      <c r="X1105" s="1"/>
      <c r="Y1105" s="1"/>
      <c r="Z1105" s="1"/>
      <c r="AA1105" s="1"/>
      <c r="AB1105" s="1"/>
      <c r="AC1105" s="1"/>
      <c r="AD1105" s="8"/>
      <c r="AE1105" s="8"/>
      <c r="AF1105" s="8"/>
      <c r="AG1105" s="8"/>
      <c r="AH1105" s="9"/>
      <c r="AI1105" s="8"/>
      <c r="AJ1105" s="13"/>
      <c r="AK1105" s="8"/>
      <c r="AL1105" s="8"/>
      <c r="AM1105" s="8"/>
      <c r="AN1105" s="8"/>
      <c r="AO1105" s="7"/>
      <c r="AP1105" s="7"/>
      <c r="AQ1105" s="7"/>
      <c r="AR1105" s="7"/>
      <c r="AS1105" s="7"/>
      <c r="AT1105" s="7"/>
      <c r="AU1105" s="8"/>
      <c r="AV1105" s="8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7"/>
      <c r="BV1105" s="7"/>
      <c r="BW1105" s="8"/>
      <c r="BX1105" s="8"/>
      <c r="BY1105" s="8"/>
      <c r="BZ1105" s="8"/>
      <c r="CA1105" s="8"/>
      <c r="CC1105" s="8"/>
      <c r="CE1105" s="7"/>
      <c r="CF1105" s="8"/>
      <c r="CG1105" s="8"/>
      <c r="CH1105" s="8"/>
      <c r="CI1105" s="8"/>
      <c r="CJ1105" s="8"/>
    </row>
    <row r="1106" spans="1:88" x14ac:dyDescent="0.3">
      <c r="A1106" s="1" t="s">
        <v>3104</v>
      </c>
      <c r="B1106" s="1"/>
      <c r="C1106" s="1" t="s">
        <v>1878</v>
      </c>
      <c r="D1106" s="1"/>
      <c r="E1106" s="1"/>
      <c r="F1106" s="1"/>
      <c r="G1106" s="1"/>
      <c r="H1106" s="1">
        <v>23607.7</v>
      </c>
      <c r="I1106" s="1">
        <v>0.28000000000000003</v>
      </c>
      <c r="J1106" s="12">
        <v>1690.71</v>
      </c>
      <c r="K1106" s="5">
        <v>1732.93</v>
      </c>
      <c r="L1106" s="5">
        <v>4360.8100000000004</v>
      </c>
      <c r="M1106" s="13">
        <f t="shared" si="32"/>
        <v>2.8018319801339509E-3</v>
      </c>
      <c r="N1106" s="13">
        <v>1.5401839927493555E-3</v>
      </c>
      <c r="O1106" s="13">
        <v>7.0958668464364827E-3</v>
      </c>
      <c r="P1106" s="13">
        <v>6.7457908066090866E-3</v>
      </c>
      <c r="Q1106" s="7"/>
      <c r="R1106" s="8"/>
      <c r="S1106" s="8"/>
      <c r="T1106" s="8"/>
      <c r="U1106" s="8"/>
      <c r="V1106" s="13"/>
      <c r="W1106" s="14"/>
      <c r="X1106" s="1"/>
      <c r="Y1106" s="1"/>
      <c r="Z1106" s="1"/>
      <c r="AA1106" s="1"/>
      <c r="AB1106" s="1"/>
      <c r="AC1106" s="1"/>
      <c r="AD1106" s="8"/>
      <c r="AE1106" s="8"/>
      <c r="AF1106" s="8"/>
      <c r="AG1106" s="8"/>
      <c r="AH1106" s="9"/>
      <c r="AI1106" s="8"/>
      <c r="AJ1106" s="13"/>
      <c r="AK1106" s="8"/>
      <c r="AL1106" s="8"/>
      <c r="AM1106" s="8"/>
      <c r="AN1106" s="8"/>
      <c r="AO1106" s="7"/>
      <c r="AP1106" s="7"/>
      <c r="AQ1106" s="7"/>
      <c r="AR1106" s="7"/>
      <c r="AS1106" s="7"/>
      <c r="AT1106" s="7"/>
      <c r="AU1106" s="8"/>
      <c r="AV1106" s="8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7"/>
      <c r="BV1106" s="7"/>
      <c r="BW1106" s="8"/>
      <c r="BX1106" s="8"/>
      <c r="BY1106" s="8"/>
      <c r="BZ1106" s="8"/>
      <c r="CA1106" s="8"/>
      <c r="CC1106" s="8"/>
      <c r="CE1106" s="7"/>
      <c r="CF1106" s="8"/>
      <c r="CG1106" s="8"/>
      <c r="CH1106" s="8"/>
      <c r="CI1106" s="8"/>
      <c r="CJ1106" s="8"/>
    </row>
    <row r="1107" spans="1:88" x14ac:dyDescent="0.3">
      <c r="A1107" s="1" t="s">
        <v>3105</v>
      </c>
      <c r="B1107" s="1"/>
      <c r="C1107" s="1" t="s">
        <v>1878</v>
      </c>
      <c r="D1107" s="1"/>
      <c r="E1107" s="1"/>
      <c r="F1107" s="1"/>
      <c r="G1107" s="1"/>
      <c r="H1107" s="1">
        <v>23506.94</v>
      </c>
      <c r="I1107" s="1">
        <v>-0.43</v>
      </c>
      <c r="J1107" s="12">
        <v>1682.45</v>
      </c>
      <c r="K1107" s="5">
        <v>1728.42</v>
      </c>
      <c r="L1107" s="5">
        <v>4371.0600000000004</v>
      </c>
      <c r="M1107" s="13">
        <f t="shared" si="32"/>
        <v>-4.2680989677097436E-3</v>
      </c>
      <c r="N1107" s="13">
        <v>-4.8855214673125813E-3</v>
      </c>
      <c r="O1107" s="13">
        <v>-2.6025286653240665E-3</v>
      </c>
      <c r="P1107" s="13">
        <v>2.3504807593084376E-3</v>
      </c>
      <c r="Q1107" s="7"/>
      <c r="R1107" s="8"/>
      <c r="S1107" s="8"/>
      <c r="T1107" s="8"/>
      <c r="U1107" s="8"/>
      <c r="V1107" s="13"/>
      <c r="W1107" s="14"/>
      <c r="X1107" s="1"/>
      <c r="Y1107" s="1"/>
      <c r="Z1107" s="1"/>
      <c r="AA1107" s="1"/>
      <c r="AB1107" s="1"/>
      <c r="AC1107" s="1"/>
      <c r="AD1107" s="8"/>
      <c r="AE1107" s="8"/>
      <c r="AF1107" s="8"/>
      <c r="AG1107" s="8"/>
      <c r="AH1107" s="9"/>
      <c r="AI1107" s="8"/>
      <c r="AJ1107" s="13"/>
      <c r="AK1107" s="8"/>
      <c r="AL1107" s="8"/>
      <c r="AM1107" s="8"/>
      <c r="AN1107" s="8"/>
      <c r="AO1107" s="7"/>
      <c r="AP1107" s="7"/>
      <c r="AQ1107" s="7"/>
      <c r="AR1107" s="7"/>
      <c r="AS1107" s="7"/>
      <c r="AT1107" s="7"/>
      <c r="AU1107" s="8"/>
      <c r="AV1107" s="8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7"/>
      <c r="BV1107" s="7"/>
      <c r="BW1107" s="8"/>
      <c r="BX1107" s="8"/>
      <c r="BY1107" s="8"/>
      <c r="BZ1107" s="8"/>
      <c r="CA1107" s="8"/>
      <c r="CC1107" s="8"/>
      <c r="CE1107" s="7"/>
      <c r="CF1107" s="8"/>
      <c r="CG1107" s="8"/>
      <c r="CH1107" s="8"/>
      <c r="CI1107" s="8"/>
      <c r="CJ1107" s="8"/>
    </row>
    <row r="1108" spans="1:88" x14ac:dyDescent="0.3">
      <c r="A1108" s="1" t="s">
        <v>3106</v>
      </c>
      <c r="B1108" s="1"/>
      <c r="C1108" s="1" t="s">
        <v>1878</v>
      </c>
      <c r="D1108" s="1"/>
      <c r="E1108" s="1"/>
      <c r="F1108" s="1"/>
      <c r="G1108" s="1"/>
      <c r="H1108" s="1">
        <v>23738.38</v>
      </c>
      <c r="I1108" s="1">
        <v>0.98</v>
      </c>
      <c r="J1108" s="12">
        <v>1701.95</v>
      </c>
      <c r="K1108" s="5">
        <v>1741.43</v>
      </c>
      <c r="L1108" s="5">
        <v>4386.28</v>
      </c>
      <c r="M1108" s="13">
        <f t="shared" si="32"/>
        <v>9.8456030431866015E-3</v>
      </c>
      <c r="N1108" s="13">
        <v>1.1590240423192455E-2</v>
      </c>
      <c r="O1108" s="13">
        <v>7.5271056803323244E-3</v>
      </c>
      <c r="P1108" s="13">
        <v>3.4819929262008831E-3</v>
      </c>
      <c r="Q1108" s="7"/>
      <c r="R1108" s="8"/>
      <c r="S1108" s="8"/>
      <c r="T1108" s="8"/>
      <c r="U1108" s="8"/>
      <c r="V1108" s="13"/>
      <c r="W1108" s="14"/>
      <c r="X1108" s="1"/>
      <c r="Y1108" s="1"/>
      <c r="Z1108" s="1"/>
      <c r="AA1108" s="1"/>
      <c r="AB1108" s="1"/>
      <c r="AC1108" s="1"/>
      <c r="AD1108" s="8"/>
      <c r="AE1108" s="8"/>
      <c r="AF1108" s="8"/>
      <c r="AG1108" s="8"/>
      <c r="AH1108" s="9"/>
      <c r="AI1108" s="8"/>
      <c r="AJ1108" s="13"/>
      <c r="AK1108" s="8"/>
      <c r="AL1108" s="8"/>
      <c r="AM1108" s="8"/>
      <c r="AN1108" s="8"/>
      <c r="AO1108" s="7"/>
      <c r="AP1108" s="7"/>
      <c r="AQ1108" s="7"/>
      <c r="AR1108" s="7"/>
      <c r="AS1108" s="7"/>
      <c r="AT1108" s="7"/>
      <c r="AU1108" s="8"/>
      <c r="AV1108" s="8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7"/>
      <c r="BV1108" s="7"/>
      <c r="BW1108" s="8"/>
      <c r="BX1108" s="8"/>
      <c r="BY1108" s="8"/>
      <c r="BZ1108" s="8"/>
      <c r="CA1108" s="8"/>
      <c r="CC1108" s="8"/>
      <c r="CE1108" s="7"/>
      <c r="CF1108" s="8"/>
      <c r="CG1108" s="8"/>
      <c r="CH1108" s="8"/>
      <c r="CI1108" s="8"/>
      <c r="CJ1108" s="8"/>
    </row>
    <row r="1109" spans="1:88" x14ac:dyDescent="0.3">
      <c r="A1109" s="1" t="s">
        <v>3107</v>
      </c>
      <c r="B1109" s="1"/>
      <c r="C1109" s="1" t="s">
        <v>1878</v>
      </c>
      <c r="D1109" s="1"/>
      <c r="E1109" s="1"/>
      <c r="F1109" s="1"/>
      <c r="G1109" s="1"/>
      <c r="H1109" s="1">
        <v>23665.75</v>
      </c>
      <c r="I1109" s="1">
        <v>-0.31</v>
      </c>
      <c r="J1109" s="12">
        <v>1693.52</v>
      </c>
      <c r="K1109" s="5">
        <v>1739.7</v>
      </c>
      <c r="L1109" s="5">
        <v>4392.0600000000004</v>
      </c>
      <c r="M1109" s="13">
        <f t="shared" si="32"/>
        <v>-3.0596022137989731E-3</v>
      </c>
      <c r="N1109" s="13">
        <v>-4.9531419841946089E-3</v>
      </c>
      <c r="O1109" s="13">
        <v>-9.9343642868221504E-4</v>
      </c>
      <c r="P1109" s="13">
        <v>1.317745333175413E-3</v>
      </c>
      <c r="Q1109" s="7"/>
      <c r="R1109" s="8"/>
      <c r="S1109" s="8"/>
      <c r="T1109" s="8"/>
      <c r="U1109" s="8"/>
      <c r="V1109" s="13"/>
      <c r="W1109" s="14"/>
      <c r="X1109" s="1"/>
      <c r="Y1109" s="1"/>
      <c r="Z1109" s="1"/>
      <c r="AA1109" s="1"/>
      <c r="AB1109" s="1"/>
      <c r="AC1109" s="1"/>
      <c r="AD1109" s="8"/>
      <c r="AE1109" s="8"/>
      <c r="AF1109" s="8"/>
      <c r="AG1109" s="8"/>
      <c r="AH1109" s="9"/>
      <c r="AI1109" s="8"/>
      <c r="AJ1109" s="13"/>
      <c r="AK1109" s="8"/>
      <c r="AL1109" s="8"/>
      <c r="AM1109" s="8"/>
      <c r="AN1109" s="8"/>
      <c r="AO1109" s="7"/>
      <c r="AP1109" s="7"/>
      <c r="AQ1109" s="7"/>
      <c r="AR1109" s="7"/>
      <c r="AS1109" s="7"/>
      <c r="AT1109" s="7"/>
      <c r="AU1109" s="8"/>
      <c r="AV1109" s="8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7"/>
      <c r="BV1109" s="7"/>
      <c r="BW1109" s="8"/>
      <c r="BX1109" s="8"/>
      <c r="BY1109" s="8"/>
      <c r="BZ1109" s="8"/>
      <c r="CA1109" s="8"/>
      <c r="CC1109" s="8"/>
      <c r="CE1109" s="7"/>
      <c r="CF1109" s="8"/>
      <c r="CG1109" s="8"/>
      <c r="CH1109" s="8"/>
      <c r="CI1109" s="8"/>
      <c r="CJ1109" s="8"/>
    </row>
    <row r="1110" spans="1:88" x14ac:dyDescent="0.3">
      <c r="A1110" s="1" t="s">
        <v>3108</v>
      </c>
      <c r="B1110" s="1"/>
      <c r="C1110" s="1" t="s">
        <v>1878</v>
      </c>
      <c r="D1110" s="1"/>
      <c r="E1110" s="1"/>
      <c r="F1110" s="1"/>
      <c r="G1110" s="1"/>
      <c r="H1110" s="1">
        <v>23506.95</v>
      </c>
      <c r="I1110" s="1">
        <v>-0.67</v>
      </c>
      <c r="J1110" s="12">
        <v>1678.76</v>
      </c>
      <c r="K1110" s="5">
        <v>1727.63</v>
      </c>
      <c r="L1110" s="5">
        <v>4391.37</v>
      </c>
      <c r="M1110" s="13">
        <f t="shared" si="32"/>
        <v>-6.7101190539069488E-3</v>
      </c>
      <c r="N1110" s="13">
        <v>-8.7155746610609874E-3</v>
      </c>
      <c r="O1110" s="13">
        <v>-6.9379778122664604E-3</v>
      </c>
      <c r="P1110" s="13">
        <v>-1.5710167893889793E-4</v>
      </c>
      <c r="Q1110" s="7"/>
      <c r="R1110" s="8"/>
      <c r="S1110" s="8"/>
      <c r="T1110" s="8"/>
      <c r="U1110" s="8"/>
      <c r="V1110" s="13"/>
      <c r="W1110" s="14"/>
      <c r="X1110" s="1"/>
      <c r="Y1110" s="1"/>
      <c r="Z1110" s="1"/>
      <c r="AA1110" s="1"/>
      <c r="AB1110" s="1"/>
      <c r="AC1110" s="1"/>
      <c r="AD1110" s="8"/>
      <c r="AE1110" s="8"/>
      <c r="AF1110" s="8"/>
      <c r="AG1110" s="8"/>
      <c r="AH1110" s="9"/>
      <c r="AI1110" s="8"/>
      <c r="AJ1110" s="13"/>
      <c r="AK1110" s="8"/>
      <c r="AL1110" s="8"/>
      <c r="AM1110" s="8"/>
      <c r="AN1110" s="8"/>
      <c r="AO1110" s="7"/>
      <c r="AP1110" s="7"/>
      <c r="AQ1110" s="7"/>
      <c r="AR1110" s="7"/>
      <c r="AS1110" s="7"/>
      <c r="AT1110" s="7"/>
      <c r="AU1110" s="8"/>
      <c r="AV1110" s="8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7"/>
      <c r="BV1110" s="7"/>
      <c r="BW1110" s="8"/>
      <c r="BX1110" s="8"/>
      <c r="BY1110" s="8"/>
      <c r="BZ1110" s="8"/>
      <c r="CA1110" s="8"/>
      <c r="CC1110" s="8"/>
      <c r="CE1110" s="7"/>
      <c r="CF1110" s="8"/>
      <c r="CG1110" s="8"/>
      <c r="CH1110" s="8"/>
      <c r="CI1110" s="8"/>
      <c r="CJ1110" s="8"/>
    </row>
    <row r="1111" spans="1:88" x14ac:dyDescent="0.3">
      <c r="A1111" s="1" t="s">
        <v>3109</v>
      </c>
      <c r="B1111" s="1"/>
      <c r="C1111" s="1" t="s">
        <v>1878</v>
      </c>
      <c r="D1111" s="1"/>
      <c r="E1111" s="1"/>
      <c r="F1111" s="1"/>
      <c r="G1111" s="1"/>
      <c r="H1111" s="1">
        <v>23669.64</v>
      </c>
      <c r="I1111" s="1">
        <v>0.69</v>
      </c>
      <c r="J1111" s="12">
        <v>1692.38</v>
      </c>
      <c r="K1111" s="5">
        <v>1722.8</v>
      </c>
      <c r="L1111" s="5">
        <v>4389.3100000000004</v>
      </c>
      <c r="M1111" s="13">
        <f t="shared" si="32"/>
        <v>6.9209318946097387E-3</v>
      </c>
      <c r="N1111" s="13">
        <v>8.1131311205890899E-3</v>
      </c>
      <c r="O1111" s="13">
        <v>-2.7957375132408036E-3</v>
      </c>
      <c r="P1111" s="13">
        <v>-4.691018975854222E-4</v>
      </c>
      <c r="Q1111" s="7"/>
      <c r="R1111" s="8"/>
      <c r="S1111" s="8"/>
      <c r="T1111" s="8"/>
      <c r="U1111" s="8"/>
      <c r="V1111" s="13"/>
      <c r="W1111" s="14"/>
      <c r="X1111" s="1"/>
      <c r="Y1111" s="1"/>
      <c r="Z1111" s="1"/>
      <c r="AA1111" s="1"/>
      <c r="AB1111" s="1"/>
      <c r="AC1111" s="1"/>
      <c r="AD1111" s="8"/>
      <c r="AE1111" s="8"/>
      <c r="AF1111" s="8"/>
      <c r="AG1111" s="8"/>
      <c r="AH1111" s="9"/>
      <c r="AI1111" s="8"/>
      <c r="AJ1111" s="13"/>
      <c r="AK1111" s="8"/>
      <c r="AL1111" s="8"/>
      <c r="AM1111" s="8"/>
      <c r="AN1111" s="8"/>
      <c r="AO1111" s="7"/>
      <c r="AP1111" s="7"/>
      <c r="AQ1111" s="7"/>
      <c r="AR1111" s="7"/>
      <c r="AS1111" s="7"/>
      <c r="AT1111" s="7"/>
      <c r="AU1111" s="8"/>
      <c r="AV1111" s="8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7"/>
      <c r="BV1111" s="7"/>
      <c r="BW1111" s="8"/>
      <c r="BX1111" s="8"/>
      <c r="BY1111" s="8"/>
      <c r="BZ1111" s="8"/>
      <c r="CA1111" s="8"/>
      <c r="CC1111" s="8"/>
      <c r="CE1111" s="7"/>
      <c r="CF1111" s="8"/>
      <c r="CG1111" s="8"/>
      <c r="CH1111" s="8"/>
      <c r="CI1111" s="8"/>
      <c r="CJ1111" s="8"/>
    </row>
    <row r="1112" spans="1:88" x14ac:dyDescent="0.3">
      <c r="A1112" s="1" t="s">
        <v>3110</v>
      </c>
      <c r="B1112" s="1"/>
      <c r="C1112" s="1" t="s">
        <v>1878</v>
      </c>
      <c r="D1112" s="1"/>
      <c r="E1112" s="1"/>
      <c r="F1112" s="1"/>
      <c r="G1112" s="1"/>
      <c r="H1112" s="1">
        <v>23673.81</v>
      </c>
      <c r="I1112" s="1">
        <v>0.02</v>
      </c>
      <c r="J1112" s="12">
        <v>1690.6</v>
      </c>
      <c r="K1112" s="5">
        <v>1717.27</v>
      </c>
      <c r="L1112" s="5">
        <v>4406.9399999999996</v>
      </c>
      <c r="M1112" s="13">
        <f t="shared" si="32"/>
        <v>1.7617504955724783E-4</v>
      </c>
      <c r="N1112" s="13">
        <v>-1.0517732424161208E-3</v>
      </c>
      <c r="O1112" s="13">
        <v>-3.209890875319199E-3</v>
      </c>
      <c r="P1112" s="13">
        <v>4.016576637330127E-3</v>
      </c>
      <c r="Q1112" s="7"/>
      <c r="R1112" s="8"/>
      <c r="S1112" s="8"/>
      <c r="T1112" s="8"/>
      <c r="U1112" s="8"/>
      <c r="V1112" s="13"/>
      <c r="W1112" s="14"/>
      <c r="X1112" s="1"/>
      <c r="Y1112" s="1"/>
      <c r="Z1112" s="1"/>
      <c r="AA1112" s="1"/>
      <c r="AB1112" s="1"/>
      <c r="AC1112" s="1"/>
      <c r="AD1112" s="8"/>
      <c r="AE1112" s="8"/>
      <c r="AF1112" s="8"/>
      <c r="AG1112" s="8"/>
      <c r="AH1112" s="9"/>
      <c r="AI1112" s="8"/>
      <c r="AJ1112" s="13"/>
      <c r="AK1112" s="8"/>
      <c r="AL1112" s="8"/>
      <c r="AM1112" s="8"/>
      <c r="AN1112" s="8"/>
      <c r="AO1112" s="7"/>
      <c r="AP1112" s="7"/>
      <c r="AQ1112" s="7"/>
      <c r="AR1112" s="7"/>
      <c r="AS1112" s="7"/>
      <c r="AT1112" s="7"/>
      <c r="AU1112" s="8"/>
      <c r="AV1112" s="8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7"/>
      <c r="BV1112" s="7"/>
      <c r="BW1112" s="8"/>
      <c r="BX1112" s="8"/>
      <c r="BY1112" s="8"/>
      <c r="BZ1112" s="8"/>
      <c r="CA1112" s="8"/>
      <c r="CC1112" s="8"/>
      <c r="CE1112" s="7"/>
      <c r="CF1112" s="8"/>
      <c r="CG1112" s="8"/>
      <c r="CH1112" s="8"/>
      <c r="CI1112" s="8"/>
      <c r="CJ1112" s="8"/>
    </row>
    <row r="1113" spans="1:88" x14ac:dyDescent="0.3">
      <c r="A1113" s="1" t="s">
        <v>3111</v>
      </c>
      <c r="B1113" s="1"/>
      <c r="C1113" s="1" t="s">
        <v>1878</v>
      </c>
      <c r="D1113" s="1"/>
      <c r="E1113" s="1"/>
      <c r="F1113" s="1"/>
      <c r="G1113" s="1"/>
      <c r="H1113" s="1">
        <v>23422.03</v>
      </c>
      <c r="I1113" s="1">
        <v>-1.06</v>
      </c>
      <c r="J1113" s="12">
        <v>1670.24</v>
      </c>
      <c r="K1113" s="5">
        <v>1690.77</v>
      </c>
      <c r="L1113" s="5">
        <v>4373.92</v>
      </c>
      <c r="M1113" s="13">
        <f t="shared" si="32"/>
        <v>-1.0635381461623683E-2</v>
      </c>
      <c r="N1113" s="13">
        <v>-1.2043061634922414E-2</v>
      </c>
      <c r="O1113" s="13">
        <v>-1.5431469716468582E-2</v>
      </c>
      <c r="P1113" s="13">
        <v>-7.4927273799959559E-3</v>
      </c>
      <c r="Q1113" s="7"/>
      <c r="R1113" s="8"/>
      <c r="S1113" s="8"/>
      <c r="T1113" s="8"/>
      <c r="U1113" s="8"/>
      <c r="V1113" s="13"/>
      <c r="W1113" s="14"/>
      <c r="X1113" s="1"/>
      <c r="Y1113" s="1"/>
      <c r="Z1113" s="1"/>
      <c r="AA1113" s="1"/>
      <c r="AB1113" s="1"/>
      <c r="AC1113" s="1"/>
      <c r="AD1113" s="8"/>
      <c r="AE1113" s="8"/>
      <c r="AF1113" s="8"/>
      <c r="AG1113" s="8"/>
      <c r="AH1113" s="9"/>
      <c r="AI1113" s="8"/>
      <c r="AJ1113" s="13"/>
      <c r="AK1113" s="8"/>
      <c r="AL1113" s="8"/>
      <c r="AM1113" s="8"/>
      <c r="AN1113" s="8"/>
      <c r="AO1113" s="7"/>
      <c r="AP1113" s="7"/>
      <c r="AQ1113" s="7"/>
      <c r="AR1113" s="7"/>
      <c r="AS1113" s="7"/>
      <c r="AT1113" s="7"/>
      <c r="AU1113" s="8"/>
      <c r="AV1113" s="8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7"/>
      <c r="BV1113" s="7"/>
      <c r="BW1113" s="8"/>
      <c r="BX1113" s="8"/>
      <c r="BY1113" s="8"/>
      <c r="BZ1113" s="8"/>
      <c r="CA1113" s="8"/>
      <c r="CC1113" s="8"/>
      <c r="CE1113" s="7"/>
      <c r="CF1113" s="8"/>
      <c r="CG1113" s="8"/>
      <c r="CH1113" s="8"/>
      <c r="CI1113" s="8"/>
      <c r="CJ1113" s="8"/>
    </row>
    <row r="1114" spans="1:88" x14ac:dyDescent="0.3">
      <c r="A1114" s="1" t="s">
        <v>3112</v>
      </c>
      <c r="B1114" s="1"/>
      <c r="C1114" s="1" t="s">
        <v>1878</v>
      </c>
      <c r="D1114" s="1"/>
      <c r="E1114" s="1"/>
      <c r="F1114" s="1"/>
      <c r="G1114" s="1"/>
      <c r="H1114" s="1">
        <v>23471.19</v>
      </c>
      <c r="I1114" s="1">
        <v>0.21</v>
      </c>
      <c r="J1114" s="12">
        <v>1672.15</v>
      </c>
      <c r="K1114" s="5">
        <v>1696.03</v>
      </c>
      <c r="L1114" s="5">
        <v>4389.97</v>
      </c>
      <c r="M1114" s="13">
        <f t="shared" si="32"/>
        <v>2.098878705218965E-3</v>
      </c>
      <c r="N1114" s="13">
        <v>1.1435482325894419E-3</v>
      </c>
      <c r="O1114" s="13">
        <v>3.1110085937176013E-3</v>
      </c>
      <c r="P1114" s="13">
        <v>3.6694772652450247E-3</v>
      </c>
      <c r="Q1114" s="7"/>
      <c r="R1114" s="8"/>
      <c r="S1114" s="8"/>
      <c r="T1114" s="8"/>
      <c r="U1114" s="8"/>
      <c r="V1114" s="13"/>
      <c r="W1114" s="14"/>
      <c r="X1114" s="1"/>
      <c r="Y1114" s="1"/>
      <c r="Z1114" s="1"/>
      <c r="AA1114" s="1"/>
      <c r="AB1114" s="1"/>
      <c r="AC1114" s="1"/>
      <c r="AD1114" s="8"/>
      <c r="AE1114" s="8"/>
      <c r="AF1114" s="8"/>
      <c r="AG1114" s="8"/>
      <c r="AH1114" s="9"/>
      <c r="AI1114" s="8"/>
      <c r="AJ1114" s="13"/>
      <c r="AK1114" s="8"/>
      <c r="AL1114" s="8"/>
      <c r="AM1114" s="8"/>
      <c r="AN1114" s="8"/>
      <c r="AO1114" s="7"/>
      <c r="AP1114" s="7"/>
      <c r="AQ1114" s="7"/>
      <c r="AR1114" s="7"/>
      <c r="AS1114" s="7"/>
      <c r="AT1114" s="7"/>
      <c r="AU1114" s="8"/>
      <c r="AV1114" s="8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7"/>
      <c r="BV1114" s="7"/>
      <c r="BW1114" s="8"/>
      <c r="BX1114" s="8"/>
      <c r="BY1114" s="8"/>
      <c r="BZ1114" s="8"/>
      <c r="CA1114" s="8"/>
      <c r="CC1114" s="8"/>
      <c r="CE1114" s="7"/>
      <c r="CF1114" s="8"/>
      <c r="CG1114" s="8"/>
      <c r="CH1114" s="8"/>
      <c r="CI1114" s="8"/>
      <c r="CJ1114" s="8"/>
    </row>
    <row r="1115" spans="1:88" x14ac:dyDescent="0.3">
      <c r="A1115" s="1" t="s">
        <v>3113</v>
      </c>
      <c r="B1115" s="1"/>
      <c r="C1115" s="1" t="s">
        <v>1878</v>
      </c>
      <c r="D1115" s="1"/>
      <c r="E1115" s="1"/>
      <c r="F1115" s="1"/>
      <c r="G1115" s="1"/>
      <c r="H1115" s="1">
        <v>23157.08</v>
      </c>
      <c r="I1115" s="1">
        <v>-1.34</v>
      </c>
      <c r="J1115" s="12">
        <v>1646.65</v>
      </c>
      <c r="K1115" s="5">
        <v>1676.34</v>
      </c>
      <c r="L1115" s="5">
        <v>4347.66</v>
      </c>
      <c r="M1115" s="13">
        <f t="shared" si="32"/>
        <v>-1.3382789709426635E-2</v>
      </c>
      <c r="N1115" s="13">
        <v>-1.5249828065663995E-2</v>
      </c>
      <c r="O1115" s="13">
        <v>-1.1609464455227814E-2</v>
      </c>
      <c r="P1115" s="13">
        <v>-9.6378790743445464E-3</v>
      </c>
      <c r="Q1115" s="7"/>
      <c r="R1115" s="8"/>
      <c r="S1115" s="8"/>
      <c r="T1115" s="8"/>
      <c r="U1115" s="8"/>
      <c r="V1115" s="13"/>
      <c r="W1115" s="14"/>
      <c r="X1115" s="1"/>
      <c r="Y1115" s="1"/>
      <c r="Z1115" s="1"/>
      <c r="AA1115" s="1"/>
      <c r="AB1115" s="1"/>
      <c r="AC1115" s="1"/>
      <c r="AD1115" s="8"/>
      <c r="AE1115" s="8"/>
      <c r="AF1115" s="8"/>
      <c r="AG1115" s="8"/>
      <c r="AH1115" s="9"/>
      <c r="AI1115" s="8"/>
      <c r="AJ1115" s="13"/>
      <c r="AK1115" s="8"/>
      <c r="AL1115" s="8"/>
      <c r="AM1115" s="8"/>
      <c r="AN1115" s="8"/>
      <c r="AO1115" s="7"/>
      <c r="AP1115" s="7"/>
      <c r="AQ1115" s="7"/>
      <c r="AR1115" s="7"/>
      <c r="AS1115" s="7"/>
      <c r="AT1115" s="7"/>
      <c r="AU1115" s="8"/>
      <c r="AV1115" s="8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7"/>
      <c r="BV1115" s="7"/>
      <c r="BW1115" s="8"/>
      <c r="BX1115" s="8"/>
      <c r="BY1115" s="8"/>
      <c r="BZ1115" s="8"/>
      <c r="CA1115" s="8"/>
      <c r="CC1115" s="8"/>
      <c r="CE1115" s="7"/>
      <c r="CF1115" s="8"/>
      <c r="CG1115" s="8"/>
      <c r="CH1115" s="8"/>
      <c r="CI1115" s="8"/>
      <c r="CJ1115" s="8"/>
    </row>
    <row r="1116" spans="1:88" x14ac:dyDescent="0.3">
      <c r="A1116" s="1" t="s">
        <v>3114</v>
      </c>
      <c r="B1116" s="1"/>
      <c r="C1116" s="1" t="s">
        <v>1878</v>
      </c>
      <c r="D1116" s="1"/>
      <c r="E1116" s="1"/>
      <c r="F1116" s="1"/>
      <c r="G1116" s="1"/>
      <c r="H1116" s="1">
        <v>23260.42</v>
      </c>
      <c r="I1116" s="1">
        <v>0.45</v>
      </c>
      <c r="J1116" s="12">
        <v>1658.5</v>
      </c>
      <c r="K1116" s="5">
        <v>1668.72</v>
      </c>
      <c r="L1116" s="5">
        <v>4299.67</v>
      </c>
      <c r="M1116" s="13">
        <f t="shared" si="32"/>
        <v>4.4625660920978305E-3</v>
      </c>
      <c r="N1116" s="13">
        <v>7.196429113655034E-3</v>
      </c>
      <c r="O1116" s="13">
        <v>-4.5456172375532011E-3</v>
      </c>
      <c r="P1116" s="13">
        <v>-1.103812165624718E-2</v>
      </c>
      <c r="Q1116" s="7"/>
      <c r="R1116" s="8"/>
      <c r="S1116" s="8"/>
      <c r="T1116" s="8"/>
      <c r="U1116" s="8"/>
      <c r="V1116" s="13"/>
      <c r="W1116" s="14"/>
      <c r="X1116" s="1"/>
      <c r="Y1116" s="1"/>
      <c r="Z1116" s="1"/>
      <c r="AA1116" s="1"/>
      <c r="AB1116" s="1"/>
      <c r="AC1116" s="1"/>
      <c r="AD1116" s="8"/>
      <c r="AE1116" s="8"/>
      <c r="AF1116" s="8"/>
      <c r="AG1116" s="8"/>
      <c r="AH1116" s="9"/>
      <c r="AI1116" s="8"/>
      <c r="AJ1116" s="13"/>
      <c r="AK1116" s="8"/>
      <c r="AL1116" s="8"/>
      <c r="AM1116" s="8"/>
      <c r="AN1116" s="8"/>
      <c r="AO1116" s="7"/>
      <c r="AP1116" s="7"/>
      <c r="AQ1116" s="7"/>
      <c r="AR1116" s="7"/>
      <c r="AS1116" s="7"/>
      <c r="AT1116" s="7"/>
      <c r="AU1116" s="8"/>
      <c r="AV1116" s="8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7"/>
      <c r="BV1116" s="7"/>
      <c r="BW1116" s="8"/>
      <c r="BX1116" s="8"/>
      <c r="BY1116" s="8"/>
      <c r="BZ1116" s="8"/>
      <c r="CA1116" s="8"/>
      <c r="CC1116" s="8"/>
      <c r="CE1116" s="7"/>
      <c r="CF1116" s="8"/>
      <c r="CG1116" s="8"/>
      <c r="CH1116" s="8"/>
      <c r="CI1116" s="8"/>
      <c r="CJ1116" s="8"/>
    </row>
    <row r="1117" spans="1:88" x14ac:dyDescent="0.3">
      <c r="A1117" s="1" t="s">
        <v>3115</v>
      </c>
      <c r="B1117" s="1"/>
      <c r="C1117" s="1" t="s">
        <v>1878</v>
      </c>
      <c r="D1117" s="1"/>
      <c r="E1117" s="1"/>
      <c r="F1117" s="1"/>
      <c r="G1117" s="1"/>
      <c r="H1117" s="1">
        <v>23203.13</v>
      </c>
      <c r="I1117" s="1">
        <v>-0.25</v>
      </c>
      <c r="J1117" s="12">
        <v>1650.53</v>
      </c>
      <c r="K1117" s="5">
        <v>1666.52</v>
      </c>
      <c r="L1117" s="5">
        <v>4288.7299999999996</v>
      </c>
      <c r="M1117" s="13">
        <f t="shared" si="32"/>
        <v>-2.4629821817490072E-3</v>
      </c>
      <c r="N1117" s="13">
        <v>-4.8055471811878636E-3</v>
      </c>
      <c r="O1117" s="13">
        <v>-1.3183757610624181E-3</v>
      </c>
      <c r="P1117" s="13">
        <v>-2.5443813129846227E-3</v>
      </c>
      <c r="Q1117" s="7"/>
      <c r="R1117" s="8"/>
      <c r="S1117" s="8"/>
      <c r="T1117" s="8"/>
      <c r="U1117" s="8"/>
      <c r="V1117" s="13"/>
      <c r="W1117" s="14"/>
      <c r="X1117" s="1"/>
      <c r="Y1117" s="1"/>
      <c r="Z1117" s="1"/>
      <c r="AA1117" s="1"/>
      <c r="AB1117" s="1"/>
      <c r="AC1117" s="1"/>
      <c r="AD1117" s="8"/>
      <c r="AE1117" s="8"/>
      <c r="AF1117" s="8"/>
      <c r="AG1117" s="8"/>
      <c r="AH1117" s="9"/>
      <c r="AI1117" s="8"/>
      <c r="AJ1117" s="13"/>
      <c r="AK1117" s="8"/>
      <c r="AL1117" s="8"/>
      <c r="AM1117" s="8"/>
      <c r="AN1117" s="8"/>
      <c r="AO1117" s="7"/>
      <c r="AP1117" s="7"/>
      <c r="AQ1117" s="7"/>
      <c r="AR1117" s="7"/>
      <c r="AS1117" s="7"/>
      <c r="AT1117" s="7"/>
      <c r="AU1117" s="8"/>
      <c r="AV1117" s="8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7"/>
      <c r="BV1117" s="7"/>
      <c r="BW1117" s="8"/>
      <c r="BX1117" s="8"/>
      <c r="BY1117" s="8"/>
      <c r="BZ1117" s="8"/>
      <c r="CA1117" s="8"/>
      <c r="CC1117" s="8"/>
      <c r="CE1117" s="7"/>
      <c r="CF1117" s="8"/>
      <c r="CG1117" s="8"/>
      <c r="CH1117" s="8"/>
      <c r="CI1117" s="8"/>
      <c r="CJ1117" s="8"/>
    </row>
    <row r="1118" spans="1:88" x14ac:dyDescent="0.3">
      <c r="A1118" s="1" t="s">
        <v>3116</v>
      </c>
      <c r="B1118" s="1"/>
      <c r="C1118" s="1" t="s">
        <v>1878</v>
      </c>
      <c r="D1118" s="1"/>
      <c r="E1118" s="1"/>
      <c r="F1118" s="1"/>
      <c r="G1118" s="1"/>
      <c r="H1118" s="1">
        <v>23007.8</v>
      </c>
      <c r="I1118" s="1">
        <v>-0.84</v>
      </c>
      <c r="J1118" s="12">
        <v>1642.13</v>
      </c>
      <c r="K1118" s="5">
        <v>1626.77</v>
      </c>
      <c r="L1118" s="5">
        <v>4143.71</v>
      </c>
      <c r="M1118" s="13">
        <f t="shared" si="32"/>
        <v>-8.4182608122267411E-3</v>
      </c>
      <c r="N1118" s="13">
        <v>-5.0892743542981789E-3</v>
      </c>
      <c r="O1118" s="13">
        <v>-2.3852098984710635E-2</v>
      </c>
      <c r="P1118" s="13">
        <v>-3.3814206070328368E-2</v>
      </c>
      <c r="Q1118" s="7"/>
      <c r="R1118" s="8"/>
      <c r="S1118" s="8"/>
      <c r="T1118" s="8"/>
      <c r="U1118" s="8"/>
      <c r="V1118" s="13"/>
      <c r="W1118" s="14"/>
      <c r="X1118" s="1"/>
      <c r="Y1118" s="1"/>
      <c r="Z1118" s="1"/>
      <c r="AA1118" s="1"/>
      <c r="AB1118" s="1"/>
      <c r="AC1118" s="1"/>
      <c r="AD1118" s="8"/>
      <c r="AE1118" s="8"/>
      <c r="AF1118" s="8"/>
      <c r="AG1118" s="8"/>
      <c r="AH1118" s="9"/>
      <c r="AI1118" s="8"/>
      <c r="AJ1118" s="13"/>
      <c r="AK1118" s="8"/>
      <c r="AL1118" s="8"/>
      <c r="AM1118" s="8"/>
      <c r="AN1118" s="8"/>
      <c r="AO1118" s="7"/>
      <c r="AP1118" s="7"/>
      <c r="AQ1118" s="7"/>
      <c r="AR1118" s="7"/>
      <c r="AS1118" s="7"/>
      <c r="AT1118" s="7"/>
      <c r="AU1118" s="8"/>
      <c r="AV1118" s="8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7"/>
      <c r="BV1118" s="7"/>
      <c r="BW1118" s="8"/>
      <c r="BX1118" s="8"/>
      <c r="BY1118" s="8"/>
      <c r="BZ1118" s="8"/>
      <c r="CA1118" s="8"/>
      <c r="CC1118" s="8"/>
      <c r="CE1118" s="7"/>
      <c r="CF1118" s="8"/>
      <c r="CG1118" s="8"/>
      <c r="CH1118" s="8"/>
      <c r="CI1118" s="8"/>
      <c r="CJ1118" s="8"/>
    </row>
    <row r="1119" spans="1:88" x14ac:dyDescent="0.3">
      <c r="A1119" s="1" t="s">
        <v>3117</v>
      </c>
      <c r="B1119" s="1"/>
      <c r="C1119" s="1" t="s">
        <v>1878</v>
      </c>
      <c r="D1119" s="1"/>
      <c r="E1119" s="1"/>
      <c r="F1119" s="1"/>
      <c r="G1119" s="1"/>
      <c r="H1119" s="1">
        <v>23058.880000000001</v>
      </c>
      <c r="I1119" s="1">
        <v>0.22</v>
      </c>
      <c r="J1119" s="12">
        <v>1645.04</v>
      </c>
      <c r="K1119" s="5">
        <v>1632.78</v>
      </c>
      <c r="L1119" s="5">
        <v>4128.6400000000003</v>
      </c>
      <c r="M1119" s="13">
        <f t="shared" si="32"/>
        <v>2.220116656090676E-3</v>
      </c>
      <c r="N1119" s="13">
        <v>1.7720886896894772E-3</v>
      </c>
      <c r="O1119" s="13">
        <v>3.6944374435230465E-3</v>
      </c>
      <c r="P1119" s="13">
        <v>-3.6368375200001024E-3</v>
      </c>
      <c r="Q1119" s="7"/>
      <c r="R1119" s="8"/>
      <c r="S1119" s="8"/>
      <c r="T1119" s="8"/>
      <c r="U1119" s="8"/>
      <c r="V1119" s="13"/>
      <c r="W1119" s="14"/>
      <c r="X1119" s="1"/>
      <c r="Y1119" s="1"/>
      <c r="Z1119" s="1"/>
      <c r="AA1119" s="1"/>
      <c r="AB1119" s="1"/>
      <c r="AC1119" s="1"/>
      <c r="AD1119" s="8"/>
      <c r="AE1119" s="8"/>
      <c r="AF1119" s="8"/>
      <c r="AG1119" s="8"/>
      <c r="AH1119" s="9"/>
      <c r="AI1119" s="8"/>
      <c r="AJ1119" s="13"/>
      <c r="AK1119" s="8"/>
      <c r="AL1119" s="8"/>
      <c r="AM1119" s="8"/>
      <c r="AN1119" s="8"/>
      <c r="AO1119" s="7"/>
      <c r="AP1119" s="7"/>
      <c r="AQ1119" s="7"/>
      <c r="AR1119" s="7"/>
      <c r="AS1119" s="7"/>
      <c r="AT1119" s="7"/>
      <c r="AU1119" s="8"/>
      <c r="AV1119" s="8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7"/>
      <c r="BV1119" s="7"/>
      <c r="BW1119" s="8"/>
      <c r="BX1119" s="8"/>
      <c r="BY1119" s="8"/>
      <c r="BZ1119" s="8"/>
      <c r="CA1119" s="8"/>
      <c r="CC1119" s="8"/>
      <c r="CE1119" s="7"/>
      <c r="CF1119" s="8"/>
      <c r="CG1119" s="8"/>
      <c r="CH1119" s="8"/>
      <c r="CI1119" s="8"/>
      <c r="CJ1119" s="8"/>
    </row>
    <row r="1120" spans="1:88" x14ac:dyDescent="0.3">
      <c r="A1120" s="1" t="s">
        <v>3118</v>
      </c>
      <c r="B1120" s="1"/>
      <c r="C1120" s="1" t="s">
        <v>1878</v>
      </c>
      <c r="D1120" s="1"/>
      <c r="E1120" s="1"/>
      <c r="F1120" s="1"/>
      <c r="G1120" s="1"/>
      <c r="H1120" s="1">
        <v>23437.69</v>
      </c>
      <c r="I1120" s="1">
        <v>1.64</v>
      </c>
      <c r="J1120" s="12">
        <v>1684.38</v>
      </c>
      <c r="K1120" s="5">
        <v>1645.86</v>
      </c>
      <c r="L1120" s="5">
        <v>4191.96</v>
      </c>
      <c r="M1120" s="13">
        <f t="shared" si="32"/>
        <v>1.6427944462176658E-2</v>
      </c>
      <c r="N1120" s="13">
        <v>2.391431211399131E-2</v>
      </c>
      <c r="O1120" s="13">
        <v>8.0108771543012658E-3</v>
      </c>
      <c r="P1120" s="13">
        <v>1.5336769493101698E-2</v>
      </c>
      <c r="Q1120" s="7"/>
      <c r="R1120" s="8"/>
      <c r="S1120" s="8"/>
      <c r="T1120" s="8"/>
      <c r="U1120" s="8"/>
      <c r="V1120" s="13"/>
      <c r="W1120" s="14"/>
      <c r="X1120" s="1"/>
      <c r="Y1120" s="1"/>
      <c r="Z1120" s="1"/>
      <c r="AA1120" s="1"/>
      <c r="AB1120" s="1"/>
      <c r="AC1120" s="1"/>
      <c r="AD1120" s="8"/>
      <c r="AE1120" s="8"/>
      <c r="AF1120" s="8"/>
      <c r="AG1120" s="8"/>
      <c r="AH1120" s="9"/>
      <c r="AI1120" s="8"/>
      <c r="AJ1120" s="13"/>
      <c r="AK1120" s="8"/>
      <c r="AL1120" s="8"/>
      <c r="AM1120" s="8"/>
      <c r="AN1120" s="8"/>
      <c r="AO1120" s="7"/>
      <c r="AP1120" s="7"/>
      <c r="AQ1120" s="7"/>
      <c r="AR1120" s="7"/>
      <c r="AS1120" s="7"/>
      <c r="AT1120" s="7"/>
      <c r="AU1120" s="8"/>
      <c r="AV1120" s="8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7"/>
      <c r="BV1120" s="7"/>
      <c r="BW1120" s="8"/>
      <c r="BX1120" s="8"/>
      <c r="BY1120" s="8"/>
      <c r="BZ1120" s="8"/>
      <c r="CA1120" s="8"/>
      <c r="CC1120" s="8"/>
      <c r="CE1120" s="7"/>
      <c r="CF1120" s="8"/>
      <c r="CG1120" s="8"/>
      <c r="CH1120" s="8"/>
      <c r="CI1120" s="8"/>
      <c r="CJ1120" s="8"/>
    </row>
    <row r="1121" spans="1:88" x14ac:dyDescent="0.3">
      <c r="A1121" s="1" t="s">
        <v>3119</v>
      </c>
      <c r="B1121" s="1"/>
      <c r="C1121" s="1" t="s">
        <v>1878</v>
      </c>
      <c r="D1121" s="1"/>
      <c r="E1121" s="1"/>
      <c r="F1121" s="1"/>
      <c r="G1121" s="1"/>
      <c r="H1121" s="1">
        <v>23385.13</v>
      </c>
      <c r="I1121" s="1">
        <v>-0.22</v>
      </c>
      <c r="J1121" s="12">
        <v>1680.55</v>
      </c>
      <c r="K1121" s="5">
        <v>1648.6</v>
      </c>
      <c r="L1121" s="5">
        <v>4179.09</v>
      </c>
      <c r="M1121" s="13">
        <f t="shared" si="32"/>
        <v>-2.2425418204609082E-3</v>
      </c>
      <c r="N1121" s="13">
        <v>-2.2738336954845062E-3</v>
      </c>
      <c r="O1121" s="13">
        <v>1.6647831528806556E-3</v>
      </c>
      <c r="P1121" s="13">
        <v>-3.0701628832335848E-3</v>
      </c>
      <c r="Q1121" s="7"/>
      <c r="R1121" s="8"/>
      <c r="S1121" s="8"/>
      <c r="T1121" s="8"/>
      <c r="U1121" s="8"/>
      <c r="V1121" s="13"/>
      <c r="W1121" s="14"/>
      <c r="X1121" s="1"/>
      <c r="Y1121" s="1"/>
      <c r="Z1121" s="1"/>
      <c r="AA1121" s="1"/>
      <c r="AB1121" s="1"/>
      <c r="AC1121" s="1"/>
      <c r="AD1121" s="8"/>
      <c r="AE1121" s="8"/>
      <c r="AF1121" s="8"/>
      <c r="AG1121" s="8"/>
      <c r="AH1121" s="9"/>
      <c r="AI1121" s="8"/>
      <c r="AJ1121" s="13"/>
      <c r="AK1121" s="8"/>
      <c r="AL1121" s="8"/>
      <c r="AM1121" s="8"/>
      <c r="AN1121" s="8"/>
      <c r="AO1121" s="7"/>
      <c r="AP1121" s="7"/>
      <c r="AQ1121" s="7"/>
      <c r="AR1121" s="7"/>
      <c r="AS1121" s="7"/>
      <c r="AT1121" s="7"/>
      <c r="AU1121" s="8"/>
      <c r="AV1121" s="8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7"/>
      <c r="BV1121" s="7"/>
      <c r="BW1121" s="8"/>
      <c r="BX1121" s="8"/>
      <c r="BY1121" s="8"/>
      <c r="BZ1121" s="8"/>
      <c r="CA1121" s="8"/>
      <c r="CC1121" s="8"/>
      <c r="CE1121" s="7"/>
      <c r="CF1121" s="8"/>
      <c r="CG1121" s="8"/>
      <c r="CH1121" s="8"/>
      <c r="CI1121" s="8"/>
      <c r="CJ1121" s="8"/>
    </row>
    <row r="1122" spans="1:88" x14ac:dyDescent="0.3">
      <c r="A1122" s="1" t="s">
        <v>3120</v>
      </c>
      <c r="B1122" s="1"/>
      <c r="C1122" s="1" t="s">
        <v>1878</v>
      </c>
      <c r="D1122" s="1"/>
      <c r="E1122" s="1"/>
      <c r="F1122" s="1"/>
      <c r="G1122" s="1"/>
      <c r="H1122" s="1">
        <v>23569.8</v>
      </c>
      <c r="I1122" s="1">
        <v>0.79</v>
      </c>
      <c r="J1122" s="12">
        <v>1697.97</v>
      </c>
      <c r="K1122" s="5">
        <v>1663.63</v>
      </c>
      <c r="L1122" s="5">
        <v>4206.47</v>
      </c>
      <c r="M1122" s="13">
        <f t="shared" si="32"/>
        <v>7.8968985846987749E-3</v>
      </c>
      <c r="N1122" s="13">
        <v>1.0365654101335942E-2</v>
      </c>
      <c r="O1122" s="13">
        <v>9.1168263981560305E-3</v>
      </c>
      <c r="P1122" s="13">
        <v>6.5516655539843427E-3</v>
      </c>
      <c r="Q1122" s="7"/>
      <c r="R1122" s="8"/>
      <c r="S1122" s="8"/>
      <c r="T1122" s="8"/>
      <c r="U1122" s="8"/>
      <c r="V1122" s="13"/>
      <c r="W1122" s="14"/>
      <c r="X1122" s="1"/>
      <c r="Y1122" s="1"/>
      <c r="Z1122" s="1"/>
      <c r="AA1122" s="1"/>
      <c r="AB1122" s="1"/>
      <c r="AC1122" s="1"/>
      <c r="AD1122" s="8"/>
      <c r="AE1122" s="8"/>
      <c r="AF1122" s="8"/>
      <c r="AG1122" s="8"/>
      <c r="AH1122" s="9"/>
      <c r="AI1122" s="8"/>
      <c r="AJ1122" s="13"/>
      <c r="AK1122" s="8"/>
      <c r="AL1122" s="8"/>
      <c r="AM1122" s="8"/>
      <c r="AN1122" s="8"/>
      <c r="AO1122" s="7"/>
      <c r="AP1122" s="7"/>
      <c r="AQ1122" s="7"/>
      <c r="AR1122" s="7"/>
      <c r="AS1122" s="7"/>
      <c r="AT1122" s="7"/>
      <c r="AU1122" s="8"/>
      <c r="AV1122" s="8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7"/>
      <c r="BV1122" s="7"/>
      <c r="BW1122" s="8"/>
      <c r="BX1122" s="8"/>
      <c r="BY1122" s="8"/>
      <c r="BZ1122" s="8"/>
      <c r="CA1122" s="8"/>
      <c r="CC1122" s="8"/>
      <c r="CE1122" s="7"/>
      <c r="CF1122" s="8"/>
      <c r="CG1122" s="8"/>
      <c r="CH1122" s="8"/>
      <c r="CI1122" s="8"/>
      <c r="CJ1122" s="8"/>
    </row>
    <row r="1123" spans="1:88" x14ac:dyDescent="0.3">
      <c r="A1123" s="1" t="s">
        <v>3121</v>
      </c>
      <c r="B1123" s="1"/>
      <c r="C1123" s="1" t="s">
        <v>1878</v>
      </c>
      <c r="D1123" s="1"/>
      <c r="E1123" s="1"/>
      <c r="F1123" s="1"/>
      <c r="G1123" s="1"/>
      <c r="H1123" s="1">
        <v>23635.15</v>
      </c>
      <c r="I1123" s="1">
        <v>0.28000000000000003</v>
      </c>
      <c r="J1123" s="12">
        <v>1700.96</v>
      </c>
      <c r="K1123" s="5">
        <v>1669.1</v>
      </c>
      <c r="L1123" s="5">
        <v>4224.79</v>
      </c>
      <c r="M1123" s="13">
        <f t="shared" si="32"/>
        <v>2.7726158049707905E-3</v>
      </c>
      <c r="N1123" s="13">
        <v>1.7609262825608596E-3</v>
      </c>
      <c r="O1123" s="13">
        <v>3.2879907190901392E-3</v>
      </c>
      <c r="P1123" s="13">
        <v>4.3551956866445529E-3</v>
      </c>
      <c r="Q1123" s="7"/>
      <c r="R1123" s="8"/>
      <c r="S1123" s="8"/>
      <c r="T1123" s="8"/>
      <c r="U1123" s="8"/>
      <c r="V1123" s="13"/>
      <c r="W1123" s="14"/>
      <c r="X1123" s="1"/>
      <c r="Y1123" s="1"/>
      <c r="Z1123" s="1"/>
      <c r="AA1123" s="1"/>
      <c r="AB1123" s="1"/>
      <c r="AC1123" s="1"/>
      <c r="AD1123" s="8"/>
      <c r="AE1123" s="8"/>
      <c r="AF1123" s="8"/>
      <c r="AG1123" s="8"/>
      <c r="AH1123" s="9"/>
      <c r="AI1123" s="8"/>
      <c r="AJ1123" s="13"/>
      <c r="AK1123" s="8"/>
      <c r="AL1123" s="8"/>
      <c r="AM1123" s="8"/>
      <c r="AN1123" s="8"/>
      <c r="AO1123" s="7"/>
      <c r="AP1123" s="7"/>
      <c r="AQ1123" s="7"/>
      <c r="AR1123" s="7"/>
      <c r="AS1123" s="7"/>
      <c r="AT1123" s="7"/>
      <c r="AU1123" s="8"/>
      <c r="AV1123" s="8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7"/>
      <c r="BV1123" s="7"/>
      <c r="BW1123" s="8"/>
      <c r="BX1123" s="8"/>
      <c r="BY1123" s="8"/>
      <c r="BZ1123" s="8"/>
      <c r="CA1123" s="8"/>
      <c r="CC1123" s="8"/>
      <c r="CE1123" s="7"/>
      <c r="CF1123" s="8"/>
      <c r="CG1123" s="8"/>
      <c r="CH1123" s="8"/>
      <c r="CI1123" s="8"/>
      <c r="CJ1123" s="8"/>
    </row>
    <row r="1124" spans="1:88" x14ac:dyDescent="0.3">
      <c r="A1124" s="1" t="s">
        <v>3122</v>
      </c>
      <c r="B1124" s="1"/>
      <c r="C1124" s="1" t="s">
        <v>1878</v>
      </c>
      <c r="D1124" s="1"/>
      <c r="E1124" s="1"/>
      <c r="F1124" s="1"/>
      <c r="G1124" s="1"/>
      <c r="H1124" s="1">
        <v>23818.92</v>
      </c>
      <c r="I1124" s="1">
        <v>0.78</v>
      </c>
      <c r="J1124" s="12">
        <v>1716.4</v>
      </c>
      <c r="K1124" s="5">
        <v>1676.68</v>
      </c>
      <c r="L1124" s="5">
        <v>4236.12</v>
      </c>
      <c r="M1124" s="13">
        <f t="shared" si="32"/>
        <v>7.7752838463049923E-3</v>
      </c>
      <c r="N1124" s="13">
        <v>9.0772269777066317E-3</v>
      </c>
      <c r="O1124" s="13">
        <v>4.541369600383538E-3</v>
      </c>
      <c r="P1124" s="13">
        <v>2.6817901008098222E-3</v>
      </c>
      <c r="Q1124" s="7"/>
      <c r="R1124" s="8"/>
      <c r="S1124" s="8"/>
      <c r="T1124" s="8"/>
      <c r="U1124" s="8"/>
      <c r="V1124" s="13"/>
      <c r="W1124" s="14"/>
      <c r="X1124" s="1"/>
      <c r="Y1124" s="1"/>
      <c r="Z1124" s="1"/>
      <c r="AA1124" s="1"/>
      <c r="AB1124" s="1"/>
      <c r="AC1124" s="1"/>
      <c r="AD1124" s="8"/>
      <c r="AE1124" s="8"/>
      <c r="AF1124" s="8"/>
      <c r="AG1124" s="8"/>
      <c r="AH1124" s="9"/>
      <c r="AI1124" s="8"/>
      <c r="AJ1124" s="13"/>
      <c r="AK1124" s="8"/>
      <c r="AL1124" s="8"/>
      <c r="AM1124" s="8"/>
      <c r="AN1124" s="8"/>
      <c r="AO1124" s="7"/>
      <c r="AP1124" s="7"/>
      <c r="AQ1124" s="7"/>
      <c r="AR1124" s="7"/>
      <c r="AS1124" s="7"/>
      <c r="AT1124" s="7"/>
      <c r="AU1124" s="8"/>
      <c r="AV1124" s="8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7"/>
      <c r="BV1124" s="7"/>
      <c r="BW1124" s="8"/>
      <c r="BX1124" s="8"/>
      <c r="BY1124" s="8"/>
      <c r="BZ1124" s="8"/>
      <c r="CA1124" s="8"/>
      <c r="CC1124" s="8"/>
      <c r="CE1124" s="7"/>
      <c r="CF1124" s="8"/>
      <c r="CG1124" s="8"/>
      <c r="CH1124" s="8"/>
      <c r="CI1124" s="8"/>
      <c r="CJ1124" s="8"/>
    </row>
    <row r="1125" spans="1:88" x14ac:dyDescent="0.3">
      <c r="A1125" s="1" t="s">
        <v>3123</v>
      </c>
      <c r="B1125" s="1"/>
      <c r="C1125" s="1" t="s">
        <v>1878</v>
      </c>
      <c r="D1125" s="1"/>
      <c r="E1125" s="1"/>
      <c r="F1125" s="1"/>
      <c r="G1125" s="1"/>
      <c r="H1125" s="1">
        <v>23938.12</v>
      </c>
      <c r="I1125" s="1">
        <v>0.5</v>
      </c>
      <c r="J1125" s="12">
        <v>1727.64</v>
      </c>
      <c r="K1125" s="5">
        <v>1685.86</v>
      </c>
      <c r="L1125" s="5">
        <v>4241.0600000000004</v>
      </c>
      <c r="M1125" s="13">
        <f t="shared" si="32"/>
        <v>5.0044250536969148E-3</v>
      </c>
      <c r="N1125" s="13">
        <v>6.5485900722441759E-3</v>
      </c>
      <c r="O1125" s="13">
        <v>5.4751055657609182E-3</v>
      </c>
      <c r="P1125" s="13">
        <v>1.1661614873990089E-3</v>
      </c>
      <c r="Q1125" s="7"/>
      <c r="R1125" s="8"/>
      <c r="S1125" s="8"/>
      <c r="T1125" s="8"/>
      <c r="U1125" s="8"/>
      <c r="V1125" s="13"/>
      <c r="W1125" s="14"/>
      <c r="X1125" s="1"/>
      <c r="Y1125" s="1"/>
      <c r="Z1125" s="1"/>
      <c r="AA1125" s="1"/>
      <c r="AB1125" s="1"/>
      <c r="AC1125" s="1"/>
      <c r="AD1125" s="8"/>
      <c r="AE1125" s="8"/>
      <c r="AF1125" s="8"/>
      <c r="AG1125" s="8"/>
      <c r="AH1125" s="9"/>
      <c r="AI1125" s="8"/>
      <c r="AJ1125" s="13"/>
      <c r="AK1125" s="8"/>
      <c r="AL1125" s="8"/>
      <c r="AM1125" s="8"/>
      <c r="AN1125" s="8"/>
      <c r="AO1125" s="7"/>
      <c r="AP1125" s="7"/>
      <c r="AQ1125" s="7"/>
      <c r="AR1125" s="7"/>
      <c r="AS1125" s="7"/>
      <c r="AT1125" s="7"/>
      <c r="AU1125" s="8"/>
      <c r="AV1125" s="8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7"/>
      <c r="BV1125" s="7"/>
      <c r="BW1125" s="8"/>
      <c r="BX1125" s="8"/>
      <c r="BY1125" s="8"/>
      <c r="BZ1125" s="8"/>
      <c r="CA1125" s="8"/>
      <c r="CC1125" s="8"/>
      <c r="CE1125" s="7"/>
      <c r="CF1125" s="8"/>
      <c r="CG1125" s="8"/>
      <c r="CH1125" s="8"/>
      <c r="CI1125" s="8"/>
      <c r="CJ1125" s="8"/>
    </row>
    <row r="1126" spans="1:88" x14ac:dyDescent="0.3">
      <c r="A1126" s="1" t="s">
        <v>3124</v>
      </c>
      <c r="B1126" s="1"/>
      <c r="C1126" s="1" t="s">
        <v>1878</v>
      </c>
      <c r="D1126" s="1"/>
      <c r="E1126" s="1"/>
      <c r="F1126" s="1"/>
      <c r="G1126" s="1"/>
      <c r="H1126" s="1">
        <v>24000.81</v>
      </c>
      <c r="I1126" s="1">
        <v>0.26</v>
      </c>
      <c r="J1126" s="12">
        <v>1735.64</v>
      </c>
      <c r="K1126" s="5">
        <v>1692.51</v>
      </c>
      <c r="L1126" s="5">
        <v>4225.5</v>
      </c>
      <c r="M1126" s="13">
        <f t="shared" si="32"/>
        <v>2.6188355643634864E-3</v>
      </c>
      <c r="N1126" s="13">
        <v>4.6305943367830338E-3</v>
      </c>
      <c r="O1126" s="13">
        <v>3.9445742825621188E-3</v>
      </c>
      <c r="P1126" s="13">
        <v>-3.6688940972304795E-3</v>
      </c>
      <c r="Q1126" s="7"/>
      <c r="R1126" s="8"/>
      <c r="S1126" s="8"/>
      <c r="T1126" s="8"/>
      <c r="U1126" s="8"/>
      <c r="V1126" s="13"/>
      <c r="W1126" s="14"/>
      <c r="X1126" s="1"/>
      <c r="Y1126" s="1"/>
      <c r="Z1126" s="1"/>
      <c r="AA1126" s="1"/>
      <c r="AB1126" s="1"/>
      <c r="AC1126" s="1"/>
      <c r="AD1126" s="8"/>
      <c r="AE1126" s="8"/>
      <c r="AF1126" s="8"/>
      <c r="AG1126" s="8"/>
      <c r="AH1126" s="9"/>
      <c r="AI1126" s="8"/>
      <c r="AJ1126" s="13"/>
      <c r="AK1126" s="8"/>
      <c r="AL1126" s="8"/>
      <c r="AM1126" s="8"/>
      <c r="AN1126" s="8"/>
      <c r="AO1126" s="7"/>
      <c r="AP1126" s="7"/>
      <c r="AQ1126" s="7"/>
      <c r="AR1126" s="7"/>
      <c r="AS1126" s="7"/>
      <c r="AT1126" s="7"/>
      <c r="AU1126" s="8"/>
      <c r="AV1126" s="8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7"/>
      <c r="BV1126" s="7"/>
      <c r="BW1126" s="8"/>
      <c r="BX1126" s="8"/>
      <c r="BY1126" s="8"/>
      <c r="BZ1126" s="8"/>
      <c r="CA1126" s="8"/>
      <c r="CC1126" s="8"/>
      <c r="CE1126" s="7"/>
      <c r="CF1126" s="8"/>
      <c r="CG1126" s="8"/>
      <c r="CH1126" s="8"/>
      <c r="CI1126" s="8"/>
      <c r="CJ1126" s="8"/>
    </row>
    <row r="1127" spans="1:88" x14ac:dyDescent="0.3">
      <c r="A1127" s="1" t="s">
        <v>3125</v>
      </c>
      <c r="B1127" s="1"/>
      <c r="C1127" s="1" t="s">
        <v>1878</v>
      </c>
      <c r="D1127" s="1"/>
      <c r="E1127" s="1"/>
      <c r="F1127" s="1"/>
      <c r="G1127" s="1"/>
      <c r="H1127" s="1">
        <v>23949.32</v>
      </c>
      <c r="I1127" s="1">
        <v>-0.21</v>
      </c>
      <c r="J1127" s="12">
        <v>1726.83</v>
      </c>
      <c r="K1127" s="5">
        <v>1688.18</v>
      </c>
      <c r="L1127" s="5">
        <v>4193.33</v>
      </c>
      <c r="M1127" s="13">
        <f t="shared" si="32"/>
        <v>-2.1453442612978657E-3</v>
      </c>
      <c r="N1127" s="13">
        <v>-5.0759374063746865E-3</v>
      </c>
      <c r="O1127" s="13">
        <v>-2.5583305268506162E-3</v>
      </c>
      <c r="P1127" s="13">
        <v>-7.6133002011596895E-3</v>
      </c>
      <c r="Q1127" s="7"/>
      <c r="R1127" s="8"/>
      <c r="S1127" s="8"/>
      <c r="T1127" s="8"/>
      <c r="U1127" s="8"/>
      <c r="V1127" s="13"/>
      <c r="W1127" s="14"/>
      <c r="X1127" s="1"/>
      <c r="Y1127" s="1"/>
      <c r="Z1127" s="1"/>
      <c r="AA1127" s="1"/>
      <c r="AB1127" s="1"/>
      <c r="AC1127" s="1"/>
      <c r="AD1127" s="8"/>
      <c r="AE1127" s="8"/>
      <c r="AF1127" s="8"/>
      <c r="AG1127" s="8"/>
      <c r="AH1127" s="9"/>
      <c r="AI1127" s="8"/>
      <c r="AJ1127" s="13"/>
      <c r="AK1127" s="8"/>
      <c r="AL1127" s="8"/>
      <c r="AM1127" s="8"/>
      <c r="AN1127" s="8"/>
      <c r="AO1127" s="7"/>
      <c r="AP1127" s="7"/>
      <c r="AQ1127" s="7"/>
      <c r="AR1127" s="7"/>
      <c r="AS1127" s="7"/>
      <c r="AT1127" s="7"/>
      <c r="AU1127" s="8"/>
      <c r="AV1127" s="8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7"/>
      <c r="BV1127" s="7"/>
      <c r="BW1127" s="8"/>
      <c r="BX1127" s="8"/>
      <c r="BY1127" s="8"/>
      <c r="BZ1127" s="8"/>
      <c r="CA1127" s="8"/>
      <c r="CC1127" s="8"/>
      <c r="CE1127" s="7"/>
      <c r="CF1127" s="8"/>
      <c r="CG1127" s="8"/>
      <c r="CH1127" s="8"/>
      <c r="CI1127" s="8"/>
      <c r="CJ1127" s="8"/>
    </row>
    <row r="1128" spans="1:88" x14ac:dyDescent="0.3">
      <c r="A1128" s="1" t="s">
        <v>3126</v>
      </c>
      <c r="B1128" s="1"/>
      <c r="C1128" s="1" t="s">
        <v>1878</v>
      </c>
      <c r="D1128" s="1"/>
      <c r="E1128" s="1"/>
      <c r="F1128" s="1"/>
      <c r="G1128" s="1"/>
      <c r="H1128" s="1">
        <v>23895.98</v>
      </c>
      <c r="I1128" s="1">
        <v>-0.22</v>
      </c>
      <c r="J1128" s="12">
        <v>1717.07</v>
      </c>
      <c r="K1128" s="5">
        <v>1691.91</v>
      </c>
      <c r="L1128" s="5">
        <v>4207.26</v>
      </c>
      <c r="M1128" s="13">
        <f t="shared" si="32"/>
        <v>-2.2272031105684542E-3</v>
      </c>
      <c r="N1128" s="13">
        <v>-5.6519750062252738E-3</v>
      </c>
      <c r="O1128" s="13">
        <v>2.209480031750255E-3</v>
      </c>
      <c r="P1128" s="13">
        <v>3.3219422272992016E-3</v>
      </c>
      <c r="Q1128" s="7"/>
      <c r="R1128" s="8"/>
      <c r="S1128" s="8"/>
      <c r="T1128" s="8"/>
      <c r="U1128" s="8"/>
      <c r="V1128" s="13"/>
      <c r="W1128" s="14"/>
      <c r="X1128" s="1"/>
      <c r="Y1128" s="1"/>
      <c r="Z1128" s="1"/>
      <c r="AA1128" s="1"/>
      <c r="AB1128" s="1"/>
      <c r="AC1128" s="1"/>
      <c r="AD1128" s="8"/>
      <c r="AE1128" s="8"/>
      <c r="AF1128" s="8"/>
      <c r="AG1128" s="8"/>
      <c r="AH1128" s="9"/>
      <c r="AI1128" s="8"/>
      <c r="AJ1128" s="13"/>
      <c r="AK1128" s="8"/>
      <c r="AL1128" s="8"/>
      <c r="AM1128" s="8"/>
      <c r="AN1128" s="8"/>
      <c r="AO1128" s="7"/>
      <c r="AP1128" s="7"/>
      <c r="AQ1128" s="7"/>
      <c r="AR1128" s="7"/>
      <c r="AS1128" s="7"/>
      <c r="AT1128" s="7"/>
      <c r="AU1128" s="8"/>
      <c r="AV1128" s="8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7"/>
      <c r="BV1128" s="7"/>
      <c r="BW1128" s="8"/>
      <c r="BX1128" s="8"/>
      <c r="BY1128" s="8"/>
      <c r="BZ1128" s="8"/>
      <c r="CA1128" s="8"/>
      <c r="CC1128" s="8"/>
      <c r="CE1128" s="7"/>
      <c r="CF1128" s="8"/>
      <c r="CG1128" s="8"/>
      <c r="CH1128" s="8"/>
      <c r="CI1128" s="8"/>
      <c r="CJ1128" s="8"/>
    </row>
    <row r="1129" spans="1:88" x14ac:dyDescent="0.3">
      <c r="A1129" s="1" t="s">
        <v>3127</v>
      </c>
      <c r="B1129" s="1"/>
      <c r="C1129" s="1" t="s">
        <v>1878</v>
      </c>
      <c r="D1129" s="1"/>
      <c r="E1129" s="1"/>
      <c r="F1129" s="1"/>
      <c r="G1129" s="1"/>
      <c r="H1129" s="1">
        <v>23757.22</v>
      </c>
      <c r="I1129" s="1">
        <v>-0.57999999999999996</v>
      </c>
      <c r="J1129" s="12">
        <v>1701.25</v>
      </c>
      <c r="K1129" s="5">
        <v>1682.77</v>
      </c>
      <c r="L1129" s="5">
        <v>4167.74</v>
      </c>
      <c r="M1129" s="13">
        <f t="shared" si="32"/>
        <v>-5.8068344550002982E-3</v>
      </c>
      <c r="N1129" s="13">
        <v>-9.2133692860512095E-3</v>
      </c>
      <c r="O1129" s="13">
        <v>-5.4021786028808361E-3</v>
      </c>
      <c r="P1129" s="13">
        <v>-9.3932868422680338E-3</v>
      </c>
      <c r="Q1129" s="7"/>
      <c r="R1129" s="8"/>
      <c r="S1129" s="8"/>
      <c r="T1129" s="8"/>
      <c r="U1129" s="8"/>
      <c r="V1129" s="13"/>
      <c r="W1129" s="14"/>
      <c r="X1129" s="1"/>
      <c r="Y1129" s="1"/>
      <c r="Z1129" s="1"/>
      <c r="AA1129" s="1"/>
      <c r="AB1129" s="1"/>
      <c r="AC1129" s="1"/>
      <c r="AD1129" s="8"/>
      <c r="AE1129" s="8"/>
      <c r="AF1129" s="8"/>
      <c r="AG1129" s="8"/>
      <c r="AH1129" s="9"/>
      <c r="AI1129" s="8"/>
      <c r="AJ1129" s="13"/>
      <c r="AK1129" s="8"/>
      <c r="AL1129" s="8"/>
      <c r="AM1129" s="8"/>
      <c r="AN1129" s="8"/>
      <c r="AO1129" s="7"/>
      <c r="AP1129" s="7"/>
      <c r="AQ1129" s="7"/>
      <c r="AR1129" s="7"/>
      <c r="AS1129" s="7"/>
      <c r="AT1129" s="7"/>
      <c r="AU1129" s="8"/>
      <c r="AV1129" s="8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7"/>
      <c r="BV1129" s="7"/>
      <c r="BW1129" s="8"/>
      <c r="BX1129" s="8"/>
      <c r="BY1129" s="8"/>
      <c r="BZ1129" s="8"/>
      <c r="CA1129" s="8"/>
      <c r="CC1129" s="8"/>
      <c r="CE1129" s="7"/>
      <c r="CF1129" s="8"/>
      <c r="CG1129" s="8"/>
      <c r="CH1129" s="8"/>
      <c r="CI1129" s="8"/>
      <c r="CJ1129" s="8"/>
    </row>
    <row r="1130" spans="1:88" x14ac:dyDescent="0.3">
      <c r="A1130" s="1" t="s">
        <v>3128</v>
      </c>
      <c r="B1130" s="1"/>
      <c r="C1130" s="1" t="s">
        <v>1878</v>
      </c>
      <c r="D1130" s="1"/>
      <c r="E1130" s="1"/>
      <c r="F1130" s="1"/>
      <c r="G1130" s="1"/>
      <c r="H1130" s="1">
        <v>23770.62</v>
      </c>
      <c r="I1130" s="1">
        <v>0.06</v>
      </c>
      <c r="J1130" s="12">
        <v>1702.27</v>
      </c>
      <c r="K1130" s="5">
        <v>1679.79</v>
      </c>
      <c r="L1130" s="5">
        <v>4161.76</v>
      </c>
      <c r="M1130" s="13">
        <f t="shared" si="32"/>
        <v>5.6403905844182312E-4</v>
      </c>
      <c r="N1130" s="13">
        <v>5.9955914768550223E-4</v>
      </c>
      <c r="O1130" s="13">
        <v>-1.7708896640658001E-3</v>
      </c>
      <c r="P1130" s="13">
        <v>-1.4348303876919877E-3</v>
      </c>
      <c r="Q1130" s="7"/>
      <c r="R1130" s="8"/>
      <c r="S1130" s="8"/>
      <c r="T1130" s="8"/>
      <c r="U1130" s="8"/>
      <c r="V1130" s="13"/>
      <c r="W1130" s="14"/>
      <c r="X1130" s="1"/>
      <c r="Y1130" s="1"/>
      <c r="Z1130" s="1"/>
      <c r="AA1130" s="1"/>
      <c r="AB1130" s="1"/>
      <c r="AC1130" s="1"/>
      <c r="AD1130" s="8"/>
      <c r="AE1130" s="8"/>
      <c r="AF1130" s="8"/>
      <c r="AG1130" s="8"/>
      <c r="AH1130" s="9"/>
      <c r="AI1130" s="8"/>
      <c r="AJ1130" s="13"/>
      <c r="AK1130" s="8"/>
      <c r="AL1130" s="8"/>
      <c r="AM1130" s="8"/>
      <c r="AN1130" s="8"/>
      <c r="AO1130" s="7"/>
      <c r="AP1130" s="7"/>
      <c r="AQ1130" s="7"/>
      <c r="AR1130" s="7"/>
      <c r="AS1130" s="7"/>
      <c r="AT1130" s="7"/>
      <c r="AU1130" s="8"/>
      <c r="AV1130" s="8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7"/>
      <c r="BV1130" s="7"/>
      <c r="BW1130" s="8"/>
      <c r="BX1130" s="8"/>
      <c r="BY1130" s="8"/>
      <c r="BZ1130" s="8"/>
      <c r="CA1130" s="8"/>
      <c r="CC1130" s="8"/>
      <c r="CE1130" s="7"/>
      <c r="CF1130" s="8"/>
      <c r="CG1130" s="8"/>
      <c r="CH1130" s="8"/>
      <c r="CI1130" s="8"/>
      <c r="CJ1130" s="8"/>
    </row>
    <row r="1131" spans="1:88" x14ac:dyDescent="0.3">
      <c r="A1131" s="1" t="s">
        <v>3129</v>
      </c>
      <c r="B1131" s="1"/>
      <c r="C1131" s="1" t="s">
        <v>1878</v>
      </c>
      <c r="D1131" s="1"/>
      <c r="E1131" s="1"/>
      <c r="F1131" s="1"/>
      <c r="G1131" s="1"/>
      <c r="H1131" s="1">
        <v>23635.11</v>
      </c>
      <c r="I1131" s="1">
        <v>-0.56999999999999995</v>
      </c>
      <c r="J1131" s="12">
        <v>1692.8</v>
      </c>
      <c r="K1131" s="5">
        <v>1678.24</v>
      </c>
      <c r="L1131" s="5">
        <v>4162.87</v>
      </c>
      <c r="M1131" s="13">
        <f t="shared" si="32"/>
        <v>-5.7007347725889224E-3</v>
      </c>
      <c r="N1131" s="13">
        <v>-5.5631597807633826E-3</v>
      </c>
      <c r="O1131" s="13">
        <v>-9.2273438941770092E-4</v>
      </c>
      <c r="P1131" s="13">
        <v>2.6671408250344975E-4</v>
      </c>
      <c r="Q1131" s="7"/>
      <c r="R1131" s="8"/>
      <c r="S1131" s="8"/>
      <c r="T1131" s="8"/>
      <c r="U1131" s="8"/>
      <c r="V1131" s="13"/>
      <c r="W1131" s="14"/>
      <c r="X1131" s="1"/>
      <c r="Y1131" s="1"/>
      <c r="Z1131" s="1"/>
      <c r="AA1131" s="1"/>
      <c r="AB1131" s="1"/>
      <c r="AC1131" s="1"/>
      <c r="AD1131" s="8"/>
      <c r="AE1131" s="8"/>
      <c r="AF1131" s="8"/>
      <c r="AG1131" s="8"/>
      <c r="AH1131" s="9"/>
      <c r="AI1131" s="8"/>
      <c r="AJ1131" s="13"/>
      <c r="AK1131" s="8"/>
      <c r="AL1131" s="8"/>
      <c r="AM1131" s="8"/>
      <c r="AN1131" s="8"/>
      <c r="AO1131" s="7"/>
      <c r="AP1131" s="7"/>
      <c r="AQ1131" s="7"/>
      <c r="AR1131" s="7"/>
      <c r="AS1131" s="7"/>
      <c r="AT1131" s="7"/>
      <c r="AU1131" s="8"/>
      <c r="AV1131" s="8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7"/>
      <c r="BV1131" s="7"/>
      <c r="BW1131" s="8"/>
      <c r="BX1131" s="8"/>
      <c r="BY1131" s="8"/>
      <c r="BZ1131" s="8"/>
      <c r="CA1131" s="8"/>
      <c r="CC1131" s="8"/>
      <c r="CE1131" s="7"/>
      <c r="CF1131" s="8"/>
      <c r="CG1131" s="8"/>
      <c r="CH1131" s="8"/>
      <c r="CI1131" s="8"/>
      <c r="CJ1131" s="8"/>
    </row>
    <row r="1132" spans="1:88" x14ac:dyDescent="0.3">
      <c r="A1132" s="1" t="s">
        <v>3130</v>
      </c>
      <c r="B1132" s="1"/>
      <c r="C1132" s="1" t="s">
        <v>1878</v>
      </c>
      <c r="D1132" s="1"/>
      <c r="E1132" s="1"/>
      <c r="F1132" s="1"/>
      <c r="G1132" s="1"/>
      <c r="H1132" s="1">
        <v>23766.63</v>
      </c>
      <c r="I1132" s="1">
        <v>0.56000000000000005</v>
      </c>
      <c r="J1132" s="12">
        <v>1701.63</v>
      </c>
      <c r="K1132" s="5">
        <v>1678.51</v>
      </c>
      <c r="L1132" s="5">
        <v>4158.58</v>
      </c>
      <c r="M1132" s="13">
        <f t="shared" si="32"/>
        <v>5.5646028302809292E-3</v>
      </c>
      <c r="N1132" s="13">
        <v>5.2162098298678128E-3</v>
      </c>
      <c r="O1132" s="13">
        <v>1.6088282963111489E-4</v>
      </c>
      <c r="P1132" s="13">
        <v>-1.0305390271615478E-3</v>
      </c>
      <c r="Q1132" s="7"/>
      <c r="R1132" s="8"/>
      <c r="S1132" s="8"/>
      <c r="T1132" s="8"/>
      <c r="U1132" s="8"/>
      <c r="V1132" s="13"/>
      <c r="W1132" s="14"/>
      <c r="X1132" s="1"/>
      <c r="Y1132" s="1"/>
      <c r="Z1132" s="1"/>
      <c r="AA1132" s="1"/>
      <c r="AB1132" s="1"/>
      <c r="AC1132" s="1"/>
      <c r="AD1132" s="8"/>
      <c r="AE1132" s="8"/>
      <c r="AF1132" s="8"/>
      <c r="AG1132" s="8"/>
      <c r="AH1132" s="9"/>
      <c r="AI1132" s="8"/>
      <c r="AJ1132" s="13"/>
      <c r="AK1132" s="8"/>
      <c r="AL1132" s="8"/>
      <c r="AM1132" s="8"/>
      <c r="AN1132" s="8"/>
      <c r="AO1132" s="7"/>
      <c r="AP1132" s="7"/>
      <c r="AQ1132" s="7"/>
      <c r="AR1132" s="7"/>
      <c r="AS1132" s="7"/>
      <c r="AT1132" s="7"/>
      <c r="AU1132" s="8"/>
      <c r="AV1132" s="8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7"/>
      <c r="BV1132" s="7"/>
      <c r="BW1132" s="8"/>
      <c r="BX1132" s="8"/>
      <c r="BY1132" s="8"/>
      <c r="BZ1132" s="8"/>
      <c r="CA1132" s="8"/>
      <c r="CC1132" s="8"/>
      <c r="CE1132" s="7"/>
      <c r="CF1132" s="8"/>
      <c r="CG1132" s="8"/>
      <c r="CH1132" s="8"/>
      <c r="CI1132" s="8"/>
      <c r="CJ1132" s="8"/>
    </row>
    <row r="1133" spans="1:88" x14ac:dyDescent="0.3">
      <c r="A1133" s="1" t="s">
        <v>3131</v>
      </c>
      <c r="B1133" s="1"/>
      <c r="C1133" s="1" t="s">
        <v>1878</v>
      </c>
      <c r="D1133" s="1"/>
      <c r="E1133" s="1"/>
      <c r="F1133" s="1"/>
      <c r="G1133" s="1"/>
      <c r="H1133" s="1">
        <v>23861.8</v>
      </c>
      <c r="I1133" s="1">
        <v>0.4</v>
      </c>
      <c r="J1133" s="12">
        <v>1709.2</v>
      </c>
      <c r="K1133" s="5">
        <v>1687.68</v>
      </c>
      <c r="L1133" s="5">
        <v>4169.58</v>
      </c>
      <c r="M1133" s="13">
        <f t="shared" si="32"/>
        <v>4.0043540039120806E-3</v>
      </c>
      <c r="N1133" s="13">
        <v>4.4486756815522721E-3</v>
      </c>
      <c r="O1133" s="13">
        <v>5.4631786524954595E-3</v>
      </c>
      <c r="P1133" s="13">
        <v>2.6451336754373944E-3</v>
      </c>
      <c r="Q1133" s="7"/>
      <c r="R1133" s="8"/>
      <c r="S1133" s="8"/>
      <c r="T1133" s="8"/>
      <c r="U1133" s="8"/>
      <c r="V1133" s="13"/>
      <c r="W1133" s="14"/>
      <c r="X1133" s="1"/>
      <c r="Y1133" s="1"/>
      <c r="Z1133" s="1"/>
      <c r="AA1133" s="1"/>
      <c r="AB1133" s="1"/>
      <c r="AC1133" s="1"/>
      <c r="AD1133" s="8"/>
      <c r="AE1133" s="8"/>
      <c r="AF1133" s="8"/>
      <c r="AG1133" s="8"/>
      <c r="AH1133" s="9"/>
      <c r="AI1133" s="8"/>
      <c r="AJ1133" s="13"/>
      <c r="AK1133" s="8"/>
      <c r="AL1133" s="8"/>
      <c r="AM1133" s="8"/>
      <c r="AN1133" s="8"/>
      <c r="AO1133" s="7"/>
      <c r="AP1133" s="7"/>
      <c r="AQ1133" s="7"/>
      <c r="AR1133" s="7"/>
      <c r="AS1133" s="7"/>
      <c r="AT1133" s="7"/>
      <c r="AU1133" s="8"/>
      <c r="AV1133" s="8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7"/>
      <c r="BV1133" s="7"/>
      <c r="BW1133" s="8"/>
      <c r="BX1133" s="8"/>
      <c r="BY1133" s="8"/>
      <c r="BZ1133" s="8"/>
      <c r="CA1133" s="8"/>
      <c r="CC1133" s="8"/>
      <c r="CE1133" s="7"/>
      <c r="CF1133" s="8"/>
      <c r="CG1133" s="8"/>
      <c r="CH1133" s="8"/>
      <c r="CI1133" s="8"/>
      <c r="CJ1133" s="8"/>
    </row>
    <row r="1134" spans="1:88" x14ac:dyDescent="0.3">
      <c r="A1134" s="1" t="s">
        <v>3132</v>
      </c>
      <c r="B1134" s="1"/>
      <c r="C1134" s="1" t="s">
        <v>1878</v>
      </c>
      <c r="D1134" s="1"/>
      <c r="E1134" s="1"/>
      <c r="F1134" s="1"/>
      <c r="G1134" s="1"/>
      <c r="H1134" s="1">
        <v>23847.56</v>
      </c>
      <c r="I1134" s="1">
        <v>-0.06</v>
      </c>
      <c r="J1134" s="12">
        <v>1712.17</v>
      </c>
      <c r="K1134" s="5">
        <v>1689.03</v>
      </c>
      <c r="L1134" s="5">
        <v>4178.7</v>
      </c>
      <c r="M1134" s="13">
        <f t="shared" si="32"/>
        <v>-5.9676973237554609E-4</v>
      </c>
      <c r="N1134" s="13">
        <v>1.7376550432950388E-3</v>
      </c>
      <c r="O1134" s="13">
        <v>7.9991467576778774E-4</v>
      </c>
      <c r="P1134" s="13">
        <v>2.1872706603542902E-3</v>
      </c>
      <c r="Q1134" s="7"/>
      <c r="R1134" s="8"/>
      <c r="S1134" s="8"/>
      <c r="T1134" s="8"/>
      <c r="U1134" s="8"/>
      <c r="V1134" s="13"/>
      <c r="W1134" s="14"/>
      <c r="X1134" s="1"/>
      <c r="Y1134" s="1"/>
      <c r="Z1134" s="1"/>
      <c r="AA1134" s="1"/>
      <c r="AB1134" s="1"/>
      <c r="AC1134" s="1"/>
      <c r="AD1134" s="8"/>
      <c r="AE1134" s="8"/>
      <c r="AF1134" s="8"/>
      <c r="AG1134" s="8"/>
      <c r="AH1134" s="9"/>
      <c r="AI1134" s="8"/>
      <c r="AJ1134" s="13"/>
      <c r="AK1134" s="8"/>
      <c r="AL1134" s="8"/>
      <c r="AM1134" s="8"/>
      <c r="AN1134" s="8"/>
      <c r="AO1134" s="7"/>
      <c r="AP1134" s="7"/>
      <c r="AQ1134" s="7"/>
      <c r="AR1134" s="7"/>
      <c r="AS1134" s="7"/>
      <c r="AT1134" s="7"/>
      <c r="AU1134" s="8"/>
      <c r="AV1134" s="8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7"/>
      <c r="BV1134" s="7"/>
      <c r="BW1134" s="8"/>
      <c r="BX1134" s="8"/>
      <c r="BY1134" s="8"/>
      <c r="BZ1134" s="8"/>
      <c r="CA1134" s="8"/>
      <c r="CC1134" s="8"/>
      <c r="CE1134" s="7"/>
      <c r="CF1134" s="8"/>
      <c r="CG1134" s="8"/>
      <c r="CH1134" s="8"/>
      <c r="CI1134" s="8"/>
      <c r="CJ1134" s="8"/>
    </row>
    <row r="1135" spans="1:88" x14ac:dyDescent="0.3">
      <c r="A1135" s="1" t="s">
        <v>3133</v>
      </c>
      <c r="B1135" s="1"/>
      <c r="C1135" s="1" t="s">
        <v>1878</v>
      </c>
      <c r="D1135" s="1"/>
      <c r="E1135" s="1"/>
      <c r="F1135" s="1"/>
      <c r="G1135" s="1"/>
      <c r="H1135" s="1">
        <v>23744.85</v>
      </c>
      <c r="I1135" s="1">
        <v>-0.43</v>
      </c>
      <c r="J1135" s="12">
        <v>1704.46</v>
      </c>
      <c r="K1135" s="5">
        <v>1684.39</v>
      </c>
      <c r="L1135" s="5">
        <v>4143.7700000000004</v>
      </c>
      <c r="M1135" s="13">
        <f t="shared" si="32"/>
        <v>-4.3069395778856379E-3</v>
      </c>
      <c r="N1135" s="13">
        <v>-4.5030575234935588E-3</v>
      </c>
      <c r="O1135" s="13">
        <v>-2.7471388903689276E-3</v>
      </c>
      <c r="P1135" s="13">
        <v>-8.359059037499561E-3</v>
      </c>
      <c r="Q1135" s="7"/>
      <c r="R1135" s="8"/>
      <c r="S1135" s="8"/>
      <c r="T1135" s="8"/>
      <c r="U1135" s="8"/>
      <c r="V1135" s="13"/>
      <c r="W1135" s="14"/>
      <c r="X1135" s="1"/>
      <c r="Y1135" s="1"/>
      <c r="Z1135" s="1"/>
      <c r="AA1135" s="1"/>
      <c r="AB1135" s="1"/>
      <c r="AC1135" s="1"/>
      <c r="AD1135" s="8"/>
      <c r="AE1135" s="8"/>
      <c r="AF1135" s="8"/>
      <c r="AG1135" s="8"/>
      <c r="AH1135" s="9"/>
      <c r="AI1135" s="8"/>
      <c r="AJ1135" s="13"/>
      <c r="AK1135" s="8"/>
      <c r="AL1135" s="8"/>
      <c r="AM1135" s="8"/>
      <c r="AN1135" s="8"/>
      <c r="AO1135" s="7"/>
      <c r="AP1135" s="7"/>
      <c r="AQ1135" s="7"/>
      <c r="AR1135" s="7"/>
      <c r="AS1135" s="7"/>
      <c r="AT1135" s="7"/>
      <c r="AU1135" s="8"/>
      <c r="AV1135" s="8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7"/>
      <c r="BV1135" s="7"/>
      <c r="BW1135" s="8"/>
      <c r="BX1135" s="8"/>
      <c r="BY1135" s="8"/>
      <c r="BZ1135" s="8"/>
      <c r="CA1135" s="8"/>
      <c r="CC1135" s="8"/>
      <c r="CE1135" s="7"/>
      <c r="CF1135" s="8"/>
      <c r="CG1135" s="8"/>
      <c r="CH1135" s="8"/>
      <c r="CI1135" s="8"/>
      <c r="CJ1135" s="8"/>
    </row>
    <row r="1136" spans="1:88" x14ac:dyDescent="0.3">
      <c r="A1136" s="1" t="s">
        <v>3134</v>
      </c>
      <c r="B1136" s="1"/>
      <c r="C1136" s="1" t="s">
        <v>1878</v>
      </c>
      <c r="D1136" s="1"/>
      <c r="E1136" s="1"/>
      <c r="F1136" s="1"/>
      <c r="G1136" s="1"/>
      <c r="H1136" s="1">
        <v>23526.43</v>
      </c>
      <c r="I1136" s="1">
        <v>-0.92</v>
      </c>
      <c r="J1136" s="12">
        <v>1683.54</v>
      </c>
      <c r="K1136" s="5">
        <v>1671.79</v>
      </c>
      <c r="L1136" s="5">
        <v>4072.47</v>
      </c>
      <c r="M1136" s="13">
        <f t="shared" si="32"/>
        <v>-9.198626228424156E-3</v>
      </c>
      <c r="N1136" s="13">
        <v>-1.2273681987256979E-2</v>
      </c>
      <c r="O1136" s="13">
        <v>-7.4804528642417045E-3</v>
      </c>
      <c r="P1136" s="13">
        <v>-1.7206553452532525E-2</v>
      </c>
      <c r="Q1136" s="7"/>
      <c r="R1136" s="8"/>
      <c r="S1136" s="8"/>
      <c r="T1136" s="8"/>
      <c r="U1136" s="8"/>
      <c r="V1136" s="13"/>
      <c r="W1136" s="14"/>
      <c r="X1136" s="1"/>
      <c r="Y1136" s="1"/>
      <c r="Z1136" s="1"/>
      <c r="AA1136" s="1"/>
      <c r="AB1136" s="1"/>
      <c r="AC1136" s="1"/>
      <c r="AD1136" s="8"/>
      <c r="AE1136" s="8"/>
      <c r="AF1136" s="8"/>
      <c r="AG1136" s="8"/>
      <c r="AH1136" s="9"/>
      <c r="AI1136" s="8"/>
      <c r="AJ1136" s="13"/>
      <c r="AK1136" s="8"/>
      <c r="AL1136" s="8"/>
      <c r="AM1136" s="8"/>
      <c r="AN1136" s="8"/>
      <c r="AO1136" s="7"/>
      <c r="AP1136" s="7"/>
      <c r="AQ1136" s="7"/>
      <c r="AR1136" s="7"/>
      <c r="AS1136" s="7"/>
      <c r="AT1136" s="7"/>
      <c r="AU1136" s="8"/>
      <c r="AV1136" s="8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7"/>
      <c r="BV1136" s="7"/>
      <c r="BW1136" s="8"/>
      <c r="BX1136" s="8"/>
      <c r="BY1136" s="8"/>
      <c r="BZ1136" s="8"/>
      <c r="CA1136" s="8"/>
      <c r="CC1136" s="8"/>
      <c r="CE1136" s="7"/>
      <c r="CF1136" s="8"/>
      <c r="CG1136" s="8"/>
      <c r="CH1136" s="8"/>
      <c r="CI1136" s="8"/>
      <c r="CJ1136" s="8"/>
    </row>
    <row r="1137" spans="1:88" x14ac:dyDescent="0.3">
      <c r="A1137" s="1" t="s">
        <v>3135</v>
      </c>
      <c r="B1137" s="1"/>
      <c r="C1137" s="1" t="s">
        <v>1878</v>
      </c>
      <c r="D1137" s="1"/>
      <c r="E1137" s="1"/>
      <c r="F1137" s="1"/>
      <c r="G1137" s="1"/>
      <c r="H1137" s="1">
        <v>23364.639999999999</v>
      </c>
      <c r="I1137" s="1">
        <v>-0.69</v>
      </c>
      <c r="J1137" s="12">
        <v>1668.68</v>
      </c>
      <c r="K1137" s="5">
        <v>1664.58</v>
      </c>
      <c r="L1137" s="5">
        <v>4037.8</v>
      </c>
      <c r="M1137" s="13">
        <f t="shared" si="32"/>
        <v>-6.8769464810428671E-3</v>
      </c>
      <c r="N1137" s="13">
        <v>-8.8266391056939231E-3</v>
      </c>
      <c r="O1137" s="13">
        <v>-4.3127426291580395E-3</v>
      </c>
      <c r="P1137" s="13">
        <v>-8.5132609939421178E-3</v>
      </c>
      <c r="Q1137" s="7"/>
      <c r="R1137" s="8"/>
      <c r="S1137" s="8"/>
      <c r="T1137" s="8"/>
      <c r="U1137" s="8"/>
      <c r="V1137" s="13"/>
      <c r="W1137" s="14"/>
      <c r="X1137" s="1"/>
      <c r="Y1137" s="1"/>
      <c r="Z1137" s="1"/>
      <c r="AA1137" s="1"/>
      <c r="AB1137" s="1"/>
      <c r="AC1137" s="1"/>
      <c r="AD1137" s="8"/>
      <c r="AE1137" s="8"/>
      <c r="AF1137" s="8"/>
      <c r="AG1137" s="8"/>
      <c r="AH1137" s="9"/>
      <c r="AI1137" s="8"/>
      <c r="AJ1137" s="13"/>
      <c r="AK1137" s="8"/>
      <c r="AL1137" s="8"/>
      <c r="AM1137" s="8"/>
      <c r="AN1137" s="8"/>
      <c r="AO1137" s="7"/>
      <c r="AP1137" s="7"/>
      <c r="AQ1137" s="7"/>
      <c r="AR1137" s="7"/>
      <c r="AS1137" s="7"/>
      <c r="AT1137" s="7"/>
      <c r="AU1137" s="8"/>
      <c r="AV1137" s="8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7"/>
      <c r="BV1137" s="7"/>
      <c r="BW1137" s="8"/>
      <c r="BX1137" s="8"/>
      <c r="BY1137" s="8"/>
      <c r="BZ1137" s="8"/>
      <c r="CA1137" s="8"/>
      <c r="CC1137" s="8"/>
      <c r="CE1137" s="7"/>
      <c r="CF1137" s="8"/>
      <c r="CG1137" s="8"/>
      <c r="CH1137" s="8"/>
      <c r="CI1137" s="8"/>
      <c r="CJ1137" s="8"/>
    </row>
    <row r="1138" spans="1:88" x14ac:dyDescent="0.3">
      <c r="A1138" s="1" t="s">
        <v>3136</v>
      </c>
      <c r="B1138" s="1"/>
      <c r="C1138" s="1" t="s">
        <v>1878</v>
      </c>
      <c r="D1138" s="1"/>
      <c r="E1138" s="1"/>
      <c r="F1138" s="1"/>
      <c r="G1138" s="1"/>
      <c r="H1138" s="1">
        <v>23188.880000000001</v>
      </c>
      <c r="I1138" s="1">
        <v>-0.75</v>
      </c>
      <c r="J1138" s="12">
        <v>1651.6</v>
      </c>
      <c r="K1138" s="5">
        <v>1656.87</v>
      </c>
      <c r="L1138" s="5">
        <v>4011.8</v>
      </c>
      <c r="M1138" s="13">
        <f t="shared" si="32"/>
        <v>-7.5224784118221866E-3</v>
      </c>
      <c r="N1138" s="13">
        <v>-1.0235635352494277E-2</v>
      </c>
      <c r="O1138" s="13">
        <v>-4.6317990123635466E-3</v>
      </c>
      <c r="P1138" s="13">
        <v>-6.4391500321957507E-3</v>
      </c>
      <c r="Q1138" s="7"/>
      <c r="R1138" s="8"/>
      <c r="S1138" s="8"/>
      <c r="T1138" s="8"/>
      <c r="U1138" s="8"/>
      <c r="V1138" s="13"/>
      <c r="W1138" s="14"/>
      <c r="X1138" s="1"/>
      <c r="Y1138" s="1"/>
      <c r="Z1138" s="1"/>
      <c r="AA1138" s="1"/>
      <c r="AB1138" s="1"/>
      <c r="AC1138" s="1"/>
      <c r="AD1138" s="8"/>
      <c r="AE1138" s="8"/>
      <c r="AF1138" s="8"/>
      <c r="AG1138" s="8"/>
      <c r="AH1138" s="9"/>
      <c r="AI1138" s="8"/>
      <c r="AJ1138" s="13"/>
      <c r="AK1138" s="8"/>
      <c r="AL1138" s="8"/>
      <c r="AM1138" s="8"/>
      <c r="AN1138" s="8"/>
      <c r="AO1138" s="7"/>
      <c r="AP1138" s="7"/>
      <c r="AQ1138" s="7"/>
      <c r="AR1138" s="7"/>
      <c r="AS1138" s="7"/>
      <c r="AT1138" s="7"/>
      <c r="AU1138" s="8"/>
      <c r="AV1138" s="8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7"/>
      <c r="BV1138" s="7"/>
      <c r="BW1138" s="8"/>
      <c r="BX1138" s="8"/>
      <c r="BY1138" s="8"/>
      <c r="BZ1138" s="8"/>
      <c r="CA1138" s="8"/>
      <c r="CC1138" s="8"/>
      <c r="CE1138" s="7"/>
      <c r="CF1138" s="8"/>
      <c r="CG1138" s="8"/>
      <c r="CH1138" s="8"/>
      <c r="CI1138" s="8"/>
      <c r="CJ1138" s="8"/>
    </row>
    <row r="1139" spans="1:88" x14ac:dyDescent="0.3">
      <c r="A1139" s="1" t="s">
        <v>3137</v>
      </c>
      <c r="B1139" s="1"/>
      <c r="C1139" s="1" t="s">
        <v>1878</v>
      </c>
      <c r="D1139" s="1"/>
      <c r="E1139" s="1"/>
      <c r="F1139" s="1"/>
      <c r="G1139" s="1"/>
      <c r="H1139" s="1">
        <v>23508.21</v>
      </c>
      <c r="I1139" s="1">
        <v>1.38</v>
      </c>
      <c r="J1139" s="12">
        <v>1682.66</v>
      </c>
      <c r="K1139" s="5">
        <v>1667.11</v>
      </c>
      <c r="L1139" s="5">
        <v>4033.84</v>
      </c>
      <c r="M1139" s="13">
        <f t="shared" si="32"/>
        <v>1.3770824636636148E-2</v>
      </c>
      <c r="N1139" s="13">
        <v>1.8806006296924194E-2</v>
      </c>
      <c r="O1139" s="13">
        <v>6.1803279677947742E-3</v>
      </c>
      <c r="P1139" s="13">
        <v>5.4937933097363167E-3</v>
      </c>
      <c r="Q1139" s="7"/>
      <c r="R1139" s="8"/>
      <c r="S1139" s="8"/>
      <c r="T1139" s="8"/>
      <c r="U1139" s="8"/>
      <c r="V1139" s="13"/>
      <c r="W1139" s="14"/>
      <c r="X1139" s="1"/>
      <c r="Y1139" s="1"/>
      <c r="Z1139" s="1"/>
      <c r="AA1139" s="1"/>
      <c r="AB1139" s="1"/>
      <c r="AC1139" s="1"/>
      <c r="AD1139" s="8"/>
      <c r="AE1139" s="8"/>
      <c r="AF1139" s="8"/>
      <c r="AG1139" s="8"/>
      <c r="AH1139" s="9"/>
      <c r="AI1139" s="8"/>
      <c r="AJ1139" s="13"/>
      <c r="AK1139" s="8"/>
      <c r="AL1139" s="8"/>
      <c r="AM1139" s="8"/>
      <c r="AN1139" s="8"/>
      <c r="AO1139" s="7"/>
      <c r="AP1139" s="7"/>
      <c r="AQ1139" s="7"/>
      <c r="AR1139" s="7"/>
      <c r="AS1139" s="7"/>
      <c r="AT1139" s="7"/>
      <c r="AU1139" s="8"/>
      <c r="AV1139" s="8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7"/>
      <c r="BV1139" s="7"/>
      <c r="BW1139" s="8"/>
      <c r="BX1139" s="8"/>
      <c r="BY1139" s="8"/>
      <c r="BZ1139" s="8"/>
      <c r="CA1139" s="8"/>
      <c r="CC1139" s="8"/>
      <c r="CE1139" s="7"/>
      <c r="CF1139" s="8"/>
      <c r="CG1139" s="8"/>
      <c r="CH1139" s="8"/>
      <c r="CI1139" s="8"/>
      <c r="CJ1139" s="8"/>
    </row>
    <row r="1140" spans="1:88" x14ac:dyDescent="0.3">
      <c r="A1140" s="1" t="s">
        <v>3138</v>
      </c>
      <c r="B1140" s="1"/>
      <c r="C1140" s="1" t="s">
        <v>1878</v>
      </c>
      <c r="D1140" s="1"/>
      <c r="E1140" s="1"/>
      <c r="F1140" s="1"/>
      <c r="G1140" s="1"/>
      <c r="H1140" s="1">
        <v>23611.95</v>
      </c>
      <c r="I1140" s="1">
        <v>0.44</v>
      </c>
      <c r="J1140" s="12">
        <v>1690.38</v>
      </c>
      <c r="K1140" s="5">
        <v>1672.9</v>
      </c>
      <c r="L1140" s="5">
        <v>4087.87</v>
      </c>
      <c r="M1140" s="13">
        <f t="shared" si="32"/>
        <v>4.4129263776357952E-3</v>
      </c>
      <c r="N1140" s="13">
        <v>4.5879738033827167E-3</v>
      </c>
      <c r="O1140" s="13">
        <v>3.4730761617411954E-3</v>
      </c>
      <c r="P1140" s="13">
        <v>1.3394185193264851E-2</v>
      </c>
      <c r="Q1140" s="7"/>
      <c r="R1140" s="8"/>
      <c r="S1140" s="8"/>
      <c r="T1140" s="8"/>
      <c r="U1140" s="8"/>
      <c r="V1140" s="13"/>
      <c r="W1140" s="14"/>
      <c r="X1140" s="1"/>
      <c r="Y1140" s="1"/>
      <c r="Z1140" s="1"/>
      <c r="AA1140" s="1"/>
      <c r="AB1140" s="1"/>
      <c r="AC1140" s="1"/>
      <c r="AD1140" s="8"/>
      <c r="AE1140" s="8"/>
      <c r="AF1140" s="8"/>
      <c r="AG1140" s="8"/>
      <c r="AH1140" s="9"/>
      <c r="AI1140" s="8"/>
      <c r="AJ1140" s="13"/>
      <c r="AK1140" s="8"/>
      <c r="AL1140" s="8"/>
      <c r="AM1140" s="8"/>
      <c r="AN1140" s="8"/>
      <c r="AO1140" s="7"/>
      <c r="AP1140" s="7"/>
      <c r="AQ1140" s="7"/>
      <c r="AR1140" s="7"/>
      <c r="AS1140" s="7"/>
      <c r="AT1140" s="7"/>
      <c r="AU1140" s="8"/>
      <c r="AV1140" s="8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7"/>
      <c r="BV1140" s="7"/>
      <c r="BW1140" s="8"/>
      <c r="BX1140" s="8"/>
      <c r="BY1140" s="8"/>
      <c r="BZ1140" s="8"/>
      <c r="CA1140" s="8"/>
      <c r="CC1140" s="8"/>
      <c r="CE1140" s="7"/>
      <c r="CF1140" s="8"/>
      <c r="CG1140" s="8"/>
      <c r="CH1140" s="8"/>
      <c r="CI1140" s="8"/>
      <c r="CJ1140" s="8"/>
    </row>
    <row r="1141" spans="1:88" x14ac:dyDescent="0.3">
      <c r="A1141" s="1" t="s">
        <v>3139</v>
      </c>
      <c r="B1141" s="1"/>
      <c r="C1141" s="1" t="s">
        <v>1878</v>
      </c>
      <c r="D1141" s="1"/>
      <c r="E1141" s="1"/>
      <c r="F1141" s="1"/>
      <c r="G1141" s="1"/>
      <c r="H1141" s="1">
        <v>23710.7</v>
      </c>
      <c r="I1141" s="1">
        <v>0.42</v>
      </c>
      <c r="J1141" s="12">
        <v>1697.18</v>
      </c>
      <c r="K1141" s="5">
        <v>1675.78</v>
      </c>
      <c r="L1141" s="5">
        <v>4155.99</v>
      </c>
      <c r="M1141" s="13">
        <f t="shared" si="32"/>
        <v>4.1822043499160078E-3</v>
      </c>
      <c r="N1141" s="13">
        <v>4.0227641122114743E-3</v>
      </c>
      <c r="O1141" s="13">
        <v>1.7215613605117142E-3</v>
      </c>
      <c r="P1141" s="13">
        <v>1.6663935007718012E-2</v>
      </c>
      <c r="Q1141" s="7"/>
      <c r="R1141" s="8"/>
      <c r="S1141" s="8"/>
      <c r="T1141" s="8"/>
      <c r="U1141" s="8"/>
      <c r="V1141" s="13"/>
      <c r="W1141" s="14"/>
      <c r="X1141" s="1"/>
      <c r="Y1141" s="1"/>
      <c r="Z1141" s="1"/>
      <c r="AA1141" s="1"/>
      <c r="AB1141" s="1"/>
      <c r="AC1141" s="1"/>
      <c r="AD1141" s="8"/>
      <c r="AE1141" s="8"/>
      <c r="AF1141" s="8"/>
      <c r="AG1141" s="8"/>
      <c r="AH1141" s="9"/>
      <c r="AI1141" s="8"/>
      <c r="AJ1141" s="13"/>
      <c r="AK1141" s="8"/>
      <c r="AL1141" s="8"/>
      <c r="AM1141" s="8"/>
      <c r="AN1141" s="8"/>
      <c r="AO1141" s="7"/>
      <c r="AP1141" s="7"/>
      <c r="AQ1141" s="7"/>
      <c r="AR1141" s="7"/>
      <c r="AS1141" s="7"/>
      <c r="AT1141" s="7"/>
      <c r="AU1141" s="8"/>
      <c r="AV1141" s="8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7"/>
      <c r="BV1141" s="7"/>
      <c r="BW1141" s="8"/>
      <c r="BX1141" s="8"/>
      <c r="BY1141" s="8"/>
      <c r="BZ1141" s="8"/>
      <c r="CA1141" s="8"/>
      <c r="CC1141" s="8"/>
      <c r="CE1141" s="7"/>
      <c r="CF1141" s="8"/>
      <c r="CG1141" s="8"/>
      <c r="CH1141" s="8"/>
      <c r="CI1141" s="8"/>
      <c r="CJ1141" s="8"/>
    </row>
    <row r="1142" spans="1:88" x14ac:dyDescent="0.3">
      <c r="A1142" s="1" t="s">
        <v>3140</v>
      </c>
      <c r="B1142" s="1"/>
      <c r="C1142" s="1" t="s">
        <v>1878</v>
      </c>
      <c r="D1142" s="1"/>
      <c r="E1142" s="1"/>
      <c r="F1142" s="1"/>
      <c r="G1142" s="1"/>
      <c r="H1142" s="1">
        <v>23994.65</v>
      </c>
      <c r="I1142" s="1">
        <v>1.2</v>
      </c>
      <c r="J1142" s="12">
        <v>1717.11</v>
      </c>
      <c r="K1142" s="5">
        <v>1692.13</v>
      </c>
      <c r="L1142" s="5">
        <v>4218.01</v>
      </c>
      <c r="M1142" s="13">
        <f t="shared" si="32"/>
        <v>1.1975605950056423E-2</v>
      </c>
      <c r="N1142" s="13">
        <v>1.1743008991385695E-2</v>
      </c>
      <c r="O1142" s="13">
        <v>9.7566506343316206E-3</v>
      </c>
      <c r="P1142" s="13">
        <v>1.4923038794607324E-2</v>
      </c>
      <c r="Q1142" s="7"/>
      <c r="R1142" s="8"/>
      <c r="S1142" s="8"/>
      <c r="T1142" s="8"/>
      <c r="U1142" s="8"/>
      <c r="V1142" s="13"/>
      <c r="W1142" s="14"/>
      <c r="X1142" s="1"/>
      <c r="Y1142" s="1"/>
      <c r="Z1142" s="1"/>
      <c r="AA1142" s="1"/>
      <c r="AB1142" s="1"/>
      <c r="AC1142" s="1"/>
      <c r="AD1142" s="8"/>
      <c r="AE1142" s="8"/>
      <c r="AF1142" s="8"/>
      <c r="AG1142" s="8"/>
      <c r="AH1142" s="9"/>
      <c r="AI1142" s="8"/>
      <c r="AJ1142" s="13"/>
      <c r="AK1142" s="8"/>
      <c r="AL1142" s="8"/>
      <c r="AM1142" s="8"/>
      <c r="AN1142" s="8"/>
      <c r="AO1142" s="7"/>
      <c r="AP1142" s="7"/>
      <c r="AQ1142" s="7"/>
      <c r="AR1142" s="7"/>
      <c r="AS1142" s="7"/>
      <c r="AT1142" s="7"/>
      <c r="AU1142" s="8"/>
      <c r="AV1142" s="8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7"/>
      <c r="BV1142" s="7"/>
      <c r="BW1142" s="8"/>
      <c r="BX1142" s="8"/>
      <c r="BY1142" s="8"/>
      <c r="BZ1142" s="8"/>
      <c r="CA1142" s="8"/>
      <c r="CC1142" s="8"/>
      <c r="CE1142" s="7"/>
      <c r="CF1142" s="8"/>
      <c r="CG1142" s="8"/>
      <c r="CH1142" s="8"/>
      <c r="CI1142" s="8"/>
      <c r="CJ1142" s="8"/>
    </row>
    <row r="1143" spans="1:88" x14ac:dyDescent="0.3">
      <c r="A1143" s="1" t="s">
        <v>3141</v>
      </c>
      <c r="B1143" s="1"/>
      <c r="C1143" s="1" t="s">
        <v>1878</v>
      </c>
      <c r="D1143" s="1"/>
      <c r="E1143" s="1"/>
      <c r="F1143" s="1"/>
      <c r="G1143" s="1"/>
      <c r="H1143" s="1">
        <v>23813.55</v>
      </c>
      <c r="I1143" s="1">
        <v>-0.75</v>
      </c>
      <c r="J1143" s="12">
        <v>1694.81</v>
      </c>
      <c r="K1143" s="5">
        <v>1688.8</v>
      </c>
      <c r="L1143" s="5">
        <v>4191.57</v>
      </c>
      <c r="M1143" s="13">
        <f t="shared" si="32"/>
        <v>-7.5475158003972531E-3</v>
      </c>
      <c r="N1143" s="13">
        <v>-1.2986937354042549E-2</v>
      </c>
      <c r="O1143" s="13">
        <v>-1.9679339057874223E-3</v>
      </c>
      <c r="P1143" s="13">
        <v>-6.2683587758209924E-3</v>
      </c>
      <c r="Q1143" s="7"/>
      <c r="R1143" s="8"/>
      <c r="S1143" s="8"/>
      <c r="T1143" s="8"/>
      <c r="U1143" s="8"/>
      <c r="V1143" s="13"/>
      <c r="W1143" s="14"/>
      <c r="X1143" s="1"/>
      <c r="Y1143" s="1"/>
      <c r="Z1143" s="1"/>
      <c r="AA1143" s="1"/>
      <c r="AB1143" s="1"/>
      <c r="AC1143" s="1"/>
      <c r="AD1143" s="8"/>
      <c r="AE1143" s="8"/>
      <c r="AF1143" s="8"/>
      <c r="AG1143" s="8"/>
      <c r="AH1143" s="9"/>
      <c r="AI1143" s="8"/>
      <c r="AJ1143" s="13"/>
      <c r="AK1143" s="8"/>
      <c r="AL1143" s="8"/>
      <c r="AM1143" s="8"/>
      <c r="AN1143" s="8"/>
      <c r="AO1143" s="7"/>
      <c r="AP1143" s="7"/>
      <c r="AQ1143" s="7"/>
      <c r="AR1143" s="7"/>
      <c r="AS1143" s="7"/>
      <c r="AT1143" s="7"/>
      <c r="AU1143" s="8"/>
      <c r="AV1143" s="8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7"/>
      <c r="BV1143" s="7"/>
      <c r="BW1143" s="8"/>
      <c r="BX1143" s="8"/>
      <c r="BY1143" s="8"/>
      <c r="BZ1143" s="8"/>
      <c r="CA1143" s="8"/>
      <c r="CC1143" s="8"/>
      <c r="CE1143" s="7"/>
      <c r="CF1143" s="8"/>
      <c r="CG1143" s="8"/>
      <c r="CH1143" s="8"/>
      <c r="CI1143" s="8"/>
      <c r="CJ1143" s="8"/>
    </row>
    <row r="1144" spans="1:88" x14ac:dyDescent="0.3">
      <c r="A1144" s="1" t="s">
        <v>3142</v>
      </c>
      <c r="B1144" s="1"/>
      <c r="C1144" s="1" t="s">
        <v>1878</v>
      </c>
      <c r="D1144" s="1"/>
      <c r="E1144" s="1"/>
      <c r="F1144" s="1"/>
      <c r="G1144" s="1"/>
      <c r="H1144" s="1">
        <v>23879.13</v>
      </c>
      <c r="I1144" s="1">
        <v>0.28000000000000003</v>
      </c>
      <c r="J1144" s="12">
        <v>1696.75</v>
      </c>
      <c r="K1144" s="5">
        <v>1704</v>
      </c>
      <c r="L1144" s="5">
        <v>4212.21</v>
      </c>
      <c r="M1144" s="13">
        <f t="shared" si="32"/>
        <v>2.7538943164711061E-3</v>
      </c>
      <c r="N1144" s="13">
        <v>1.1446710840743446E-3</v>
      </c>
      <c r="O1144" s="13">
        <v>9.0004737091426978E-3</v>
      </c>
      <c r="P1144" s="13">
        <v>4.9241692253738645E-3</v>
      </c>
      <c r="Q1144" s="7"/>
      <c r="R1144" s="8"/>
      <c r="S1144" s="8"/>
      <c r="T1144" s="8"/>
      <c r="U1144" s="8"/>
      <c r="V1144" s="13"/>
      <c r="W1144" s="14"/>
      <c r="X1144" s="1"/>
      <c r="Y1144" s="1"/>
      <c r="Z1144" s="1"/>
      <c r="AA1144" s="1"/>
      <c r="AB1144" s="1"/>
      <c r="AC1144" s="1"/>
      <c r="AD1144" s="8"/>
      <c r="AE1144" s="8"/>
      <c r="AF1144" s="8"/>
      <c r="AG1144" s="8"/>
      <c r="AH1144" s="9"/>
      <c r="AI1144" s="8"/>
      <c r="AJ1144" s="13"/>
      <c r="AK1144" s="8"/>
      <c r="AL1144" s="8"/>
      <c r="AM1144" s="8"/>
      <c r="AN1144" s="8"/>
      <c r="AO1144" s="7"/>
      <c r="AP1144" s="7"/>
      <c r="AQ1144" s="7"/>
      <c r="AR1144" s="7"/>
      <c r="AS1144" s="7"/>
      <c r="AT1144" s="7"/>
      <c r="AU1144" s="8"/>
      <c r="AV1144" s="8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7"/>
      <c r="BV1144" s="7"/>
      <c r="BW1144" s="8"/>
      <c r="BX1144" s="8"/>
      <c r="BY1144" s="8"/>
      <c r="BZ1144" s="8"/>
      <c r="CA1144" s="8"/>
      <c r="CC1144" s="8"/>
      <c r="CE1144" s="7"/>
      <c r="CF1144" s="8"/>
      <c r="CG1144" s="8"/>
      <c r="CH1144" s="8"/>
      <c r="CI1144" s="8"/>
      <c r="CJ1144" s="8"/>
    </row>
    <row r="1145" spans="1:88" x14ac:dyDescent="0.3">
      <c r="A1145" s="1" t="s">
        <v>3143</v>
      </c>
      <c r="B1145" s="1"/>
      <c r="C1145" s="1" t="s">
        <v>1878</v>
      </c>
      <c r="D1145" s="1"/>
      <c r="E1145" s="1"/>
      <c r="F1145" s="1"/>
      <c r="G1145" s="1"/>
      <c r="H1145" s="1">
        <v>23913.25</v>
      </c>
      <c r="I1145" s="1">
        <v>0.14000000000000001</v>
      </c>
      <c r="J1145" s="12">
        <v>1697.65</v>
      </c>
      <c r="K1145" s="5">
        <v>1717.06</v>
      </c>
      <c r="L1145" s="5">
        <v>4255.5</v>
      </c>
      <c r="M1145" s="13">
        <f t="shared" si="32"/>
        <v>1.4288627768264117E-3</v>
      </c>
      <c r="N1145" s="13">
        <v>5.304258140563789E-4</v>
      </c>
      <c r="O1145" s="13">
        <v>7.6643192488261569E-3</v>
      </c>
      <c r="P1145" s="13">
        <v>1.0277265378506817E-2</v>
      </c>
      <c r="Q1145" s="7"/>
      <c r="R1145" s="8"/>
      <c r="S1145" s="8"/>
      <c r="T1145" s="8"/>
      <c r="U1145" s="8"/>
      <c r="V1145" s="13"/>
      <c r="W1145" s="14"/>
      <c r="X1145" s="1"/>
      <c r="Y1145" s="1"/>
      <c r="Z1145" s="1"/>
      <c r="AA1145" s="1"/>
      <c r="AB1145" s="1"/>
      <c r="AC1145" s="1"/>
      <c r="AD1145" s="8"/>
      <c r="AE1145" s="8"/>
      <c r="AF1145" s="8"/>
      <c r="AG1145" s="8"/>
      <c r="AH1145" s="9"/>
      <c r="AI1145" s="8"/>
      <c r="AJ1145" s="13"/>
      <c r="AK1145" s="8"/>
      <c r="AL1145" s="8"/>
      <c r="AM1145" s="8"/>
      <c r="AN1145" s="8"/>
      <c r="AO1145" s="7"/>
      <c r="AP1145" s="7"/>
      <c r="AQ1145" s="7"/>
      <c r="AR1145" s="7"/>
      <c r="AS1145" s="7"/>
      <c r="AT1145" s="7"/>
      <c r="AU1145" s="8"/>
      <c r="AV1145" s="8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7"/>
      <c r="BV1145" s="7"/>
      <c r="BW1145" s="8"/>
      <c r="BX1145" s="8"/>
      <c r="BY1145" s="8"/>
      <c r="BZ1145" s="8"/>
      <c r="CA1145" s="8"/>
      <c r="CC1145" s="8"/>
      <c r="CE1145" s="7"/>
      <c r="CF1145" s="8"/>
      <c r="CG1145" s="8"/>
      <c r="CH1145" s="8"/>
      <c r="CI1145" s="8"/>
      <c r="CJ1145" s="8"/>
    </row>
    <row r="1146" spans="1:88" x14ac:dyDescent="0.3">
      <c r="A1146" s="1" t="s">
        <v>3144</v>
      </c>
      <c r="B1146" s="1"/>
      <c r="C1146" s="1" t="s">
        <v>1878</v>
      </c>
      <c r="D1146" s="1"/>
      <c r="E1146" s="1"/>
      <c r="F1146" s="1"/>
      <c r="G1146" s="1"/>
      <c r="H1146" s="1">
        <v>23809.3</v>
      </c>
      <c r="I1146" s="1">
        <v>-0.43</v>
      </c>
      <c r="J1146" s="12">
        <v>1692.16</v>
      </c>
      <c r="K1146" s="5">
        <v>1707.29</v>
      </c>
      <c r="L1146" s="5">
        <v>4211.95</v>
      </c>
      <c r="M1146" s="13">
        <f t="shared" si="32"/>
        <v>-4.3469624580515509E-3</v>
      </c>
      <c r="N1146" s="13">
        <v>-3.2338821311813648E-3</v>
      </c>
      <c r="O1146" s="13">
        <v>-5.6899584172946938E-3</v>
      </c>
      <c r="P1146" s="13">
        <v>-1.0233815062859919E-2</v>
      </c>
      <c r="Q1146" s="7"/>
      <c r="R1146" s="8"/>
      <c r="S1146" s="8"/>
      <c r="T1146" s="8"/>
      <c r="U1146" s="8"/>
      <c r="V1146" s="13"/>
      <c r="W1146" s="14"/>
      <c r="X1146" s="1"/>
      <c r="Y1146" s="1"/>
      <c r="Z1146" s="1"/>
      <c r="AA1146" s="1"/>
      <c r="AB1146" s="1"/>
      <c r="AC1146" s="1"/>
      <c r="AD1146" s="8"/>
      <c r="AE1146" s="8"/>
      <c r="AF1146" s="8"/>
      <c r="AG1146" s="8"/>
      <c r="AH1146" s="9"/>
      <c r="AI1146" s="8"/>
      <c r="AJ1146" s="13"/>
      <c r="AK1146" s="8"/>
      <c r="AL1146" s="8"/>
      <c r="AM1146" s="8"/>
      <c r="AN1146" s="8"/>
      <c r="AO1146" s="7"/>
      <c r="AP1146" s="7"/>
      <c r="AQ1146" s="7"/>
      <c r="AR1146" s="7"/>
      <c r="AS1146" s="7"/>
      <c r="AT1146" s="7"/>
      <c r="AU1146" s="8"/>
      <c r="AV1146" s="8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7"/>
      <c r="BV1146" s="7"/>
      <c r="BW1146" s="8"/>
      <c r="BX1146" s="8"/>
      <c r="BY1146" s="8"/>
      <c r="BZ1146" s="8"/>
      <c r="CA1146" s="8"/>
      <c r="CC1146" s="8"/>
      <c r="CE1146" s="7"/>
      <c r="CF1146" s="8"/>
      <c r="CG1146" s="8"/>
      <c r="CH1146" s="8"/>
      <c r="CI1146" s="8"/>
      <c r="CJ1146" s="8"/>
    </row>
    <row r="1147" spans="1:88" x14ac:dyDescent="0.3">
      <c r="A1147" s="1" t="s">
        <v>3145</v>
      </c>
      <c r="B1147" s="1"/>
      <c r="C1147" s="1" t="s">
        <v>1878</v>
      </c>
      <c r="D1147" s="1"/>
      <c r="E1147" s="1"/>
      <c r="F1147" s="1"/>
      <c r="G1147" s="1"/>
      <c r="H1147" s="1">
        <v>23584.33</v>
      </c>
      <c r="I1147" s="1">
        <v>-0.94</v>
      </c>
      <c r="J1147" s="12">
        <v>1672.16</v>
      </c>
      <c r="K1147" s="5">
        <v>1692.8</v>
      </c>
      <c r="L1147" s="5">
        <v>4194.12</v>
      </c>
      <c r="M1147" s="13">
        <f t="shared" si="32"/>
        <v>-9.4488288189907843E-3</v>
      </c>
      <c r="N1147" s="13">
        <v>-1.1819213313161825E-2</v>
      </c>
      <c r="O1147" s="13">
        <v>-8.4871345817054689E-3</v>
      </c>
      <c r="P1147" s="13">
        <v>-4.2331936513966273E-3</v>
      </c>
      <c r="Q1147" s="7"/>
      <c r="R1147" s="8"/>
      <c r="S1147" s="8"/>
      <c r="T1147" s="8"/>
      <c r="U1147" s="8"/>
      <c r="V1147" s="13"/>
      <c r="W1147" s="14"/>
      <c r="X1147" s="1"/>
      <c r="Y1147" s="1"/>
      <c r="Z1147" s="1"/>
      <c r="AA1147" s="1"/>
      <c r="AB1147" s="1"/>
      <c r="AC1147" s="1"/>
      <c r="AD1147" s="8"/>
      <c r="AE1147" s="8"/>
      <c r="AF1147" s="8"/>
      <c r="AG1147" s="8"/>
      <c r="AH1147" s="9"/>
      <c r="AI1147" s="8"/>
      <c r="AJ1147" s="13"/>
      <c r="AK1147" s="8"/>
      <c r="AL1147" s="8"/>
      <c r="AM1147" s="8"/>
      <c r="AN1147" s="8"/>
      <c r="AO1147" s="7"/>
      <c r="AP1147" s="7"/>
      <c r="AQ1147" s="7"/>
      <c r="AR1147" s="7"/>
      <c r="AS1147" s="7"/>
      <c r="AT1147" s="7"/>
      <c r="AU1147" s="8"/>
      <c r="AV1147" s="8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7"/>
      <c r="BV1147" s="7"/>
      <c r="BW1147" s="8"/>
      <c r="BX1147" s="8"/>
      <c r="BY1147" s="8"/>
      <c r="BZ1147" s="8"/>
      <c r="CA1147" s="8"/>
      <c r="CC1147" s="8"/>
      <c r="CE1147" s="7"/>
      <c r="CF1147" s="8"/>
      <c r="CG1147" s="8"/>
      <c r="CH1147" s="8"/>
      <c r="CI1147" s="8"/>
      <c r="CJ1147" s="8"/>
    </row>
    <row r="1148" spans="1:88" x14ac:dyDescent="0.3">
      <c r="A1148" s="1" t="s">
        <v>3146</v>
      </c>
      <c r="B1148" s="1"/>
      <c r="C1148" s="1" t="s">
        <v>1878</v>
      </c>
      <c r="D1148" s="1"/>
      <c r="E1148" s="1"/>
      <c r="F1148" s="1"/>
      <c r="G1148" s="1"/>
      <c r="H1148" s="1">
        <v>23628.41</v>
      </c>
      <c r="I1148" s="1">
        <v>0.19</v>
      </c>
      <c r="J1148" s="12">
        <v>1671.98</v>
      </c>
      <c r="K1148" s="5">
        <v>1694.93</v>
      </c>
      <c r="L1148" s="5">
        <v>4198.8100000000004</v>
      </c>
      <c r="M1148" s="13">
        <f t="shared" si="32"/>
        <v>1.8690376194701042E-3</v>
      </c>
      <c r="N1148" s="13">
        <v>-1.0764520141615108E-4</v>
      </c>
      <c r="O1148" s="13">
        <v>1.2582703213610547E-3</v>
      </c>
      <c r="P1148" s="13">
        <v>1.1182321917351246E-3</v>
      </c>
      <c r="Q1148" s="7"/>
      <c r="R1148" s="8"/>
      <c r="S1148" s="8"/>
      <c r="T1148" s="8"/>
      <c r="U1148" s="8"/>
      <c r="V1148" s="13"/>
      <c r="W1148" s="14"/>
      <c r="X1148" s="1"/>
      <c r="Y1148" s="1"/>
      <c r="Z1148" s="1"/>
      <c r="AA1148" s="1"/>
      <c r="AB1148" s="1"/>
      <c r="AC1148" s="1"/>
      <c r="AD1148" s="8"/>
      <c r="AE1148" s="8"/>
      <c r="AF1148" s="8"/>
      <c r="AG1148" s="8"/>
      <c r="AH1148" s="9"/>
      <c r="AI1148" s="8"/>
      <c r="AJ1148" s="13"/>
      <c r="AK1148" s="8"/>
      <c r="AL1148" s="8"/>
      <c r="AM1148" s="8"/>
      <c r="AN1148" s="8"/>
      <c r="AO1148" s="7"/>
      <c r="AP1148" s="7"/>
      <c r="AQ1148" s="7"/>
      <c r="AR1148" s="7"/>
      <c r="AS1148" s="7"/>
      <c r="AT1148" s="7"/>
      <c r="AU1148" s="8"/>
      <c r="AV1148" s="8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7"/>
      <c r="BV1148" s="7"/>
      <c r="BW1148" s="8"/>
      <c r="BX1148" s="8"/>
      <c r="BY1148" s="8"/>
      <c r="BZ1148" s="8"/>
      <c r="CA1148" s="8"/>
      <c r="CC1148" s="8"/>
      <c r="CE1148" s="7"/>
      <c r="CF1148" s="8"/>
      <c r="CG1148" s="8"/>
      <c r="CH1148" s="8"/>
      <c r="CI1148" s="8"/>
      <c r="CJ1148" s="8"/>
    </row>
    <row r="1149" spans="1:88" x14ac:dyDescent="0.3">
      <c r="A1149" s="1" t="s">
        <v>3147</v>
      </c>
      <c r="B1149" s="1"/>
      <c r="C1149" s="1" t="s">
        <v>1878</v>
      </c>
      <c r="D1149" s="1"/>
      <c r="E1149" s="1"/>
      <c r="F1149" s="1"/>
      <c r="G1149" s="1"/>
      <c r="H1149" s="1">
        <v>23632.26</v>
      </c>
      <c r="I1149" s="1">
        <v>0.02</v>
      </c>
      <c r="J1149" s="12">
        <v>1675.06</v>
      </c>
      <c r="K1149" s="5">
        <v>1691.11</v>
      </c>
      <c r="L1149" s="5">
        <v>4208.25</v>
      </c>
      <c r="M1149" s="13">
        <f t="shared" si="32"/>
        <v>1.6293944450773701E-4</v>
      </c>
      <c r="N1149" s="13">
        <v>1.8421272981734571E-3</v>
      </c>
      <c r="O1149" s="13">
        <v>-2.2537803921106603E-3</v>
      </c>
      <c r="P1149" s="13">
        <v>2.2482560535008744E-3</v>
      </c>
      <c r="Q1149" s="7"/>
      <c r="R1149" s="8"/>
      <c r="S1149" s="8"/>
      <c r="T1149" s="8"/>
      <c r="U1149" s="8"/>
      <c r="V1149" s="13"/>
      <c r="W1149" s="14"/>
      <c r="X1149" s="1"/>
      <c r="Y1149" s="1"/>
      <c r="Z1149" s="1"/>
      <c r="AA1149" s="1"/>
      <c r="AB1149" s="1"/>
      <c r="AC1149" s="1"/>
      <c r="AD1149" s="8"/>
      <c r="AE1149" s="8"/>
      <c r="AF1149" s="8"/>
      <c r="AG1149" s="8"/>
      <c r="AH1149" s="9"/>
      <c r="AI1149" s="8"/>
      <c r="AJ1149" s="13"/>
      <c r="AK1149" s="8"/>
      <c r="AL1149" s="8"/>
      <c r="AM1149" s="8"/>
      <c r="AN1149" s="8"/>
      <c r="AO1149" s="7"/>
      <c r="AP1149" s="7"/>
      <c r="AQ1149" s="7"/>
      <c r="AR1149" s="7"/>
      <c r="AS1149" s="7"/>
      <c r="AT1149" s="7"/>
      <c r="AU1149" s="8"/>
      <c r="AV1149" s="8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7"/>
      <c r="BV1149" s="7"/>
      <c r="BW1149" s="8"/>
      <c r="BX1149" s="8"/>
      <c r="BY1149" s="8"/>
      <c r="BZ1149" s="8"/>
      <c r="CA1149" s="8"/>
      <c r="CC1149" s="8"/>
      <c r="CE1149" s="7"/>
      <c r="CF1149" s="8"/>
      <c r="CG1149" s="8"/>
      <c r="CH1149" s="8"/>
      <c r="CI1149" s="8"/>
      <c r="CJ1149" s="8"/>
    </row>
    <row r="1150" spans="1:88" x14ac:dyDescent="0.3">
      <c r="A1150" s="1" t="s">
        <v>3148</v>
      </c>
      <c r="B1150" s="1"/>
      <c r="C1150" s="1" t="s">
        <v>1878</v>
      </c>
      <c r="D1150" s="1"/>
      <c r="E1150" s="1"/>
      <c r="F1150" s="1"/>
      <c r="G1150" s="1"/>
      <c r="H1150" s="1">
        <v>23637.73</v>
      </c>
      <c r="I1150" s="1">
        <v>0.02</v>
      </c>
      <c r="J1150" s="12">
        <v>1673.79</v>
      </c>
      <c r="K1150" s="5">
        <v>1690.17</v>
      </c>
      <c r="L1150" s="5">
        <v>4231.22</v>
      </c>
      <c r="M1150" s="13">
        <f t="shared" si="32"/>
        <v>2.3146326250644833E-4</v>
      </c>
      <c r="N1150" s="13">
        <v>-7.5818179647291206E-4</v>
      </c>
      <c r="O1150" s="13">
        <v>-5.5584793419694023E-4</v>
      </c>
      <c r="P1150" s="13">
        <v>5.4583259074436619E-3</v>
      </c>
      <c r="Q1150" s="7"/>
      <c r="R1150" s="8"/>
      <c r="S1150" s="8"/>
      <c r="T1150" s="8"/>
      <c r="U1150" s="8"/>
      <c r="V1150" s="13"/>
      <c r="W1150" s="14"/>
      <c r="X1150" s="1"/>
      <c r="Y1150" s="1"/>
      <c r="Z1150" s="1"/>
      <c r="AA1150" s="1"/>
      <c r="AB1150" s="1"/>
      <c r="AC1150" s="1"/>
      <c r="AD1150" s="8"/>
      <c r="AE1150" s="8"/>
      <c r="AF1150" s="8"/>
      <c r="AG1150" s="8"/>
      <c r="AH1150" s="9"/>
      <c r="AI1150" s="8"/>
      <c r="AJ1150" s="13"/>
      <c r="AK1150" s="8"/>
      <c r="AL1150" s="8"/>
      <c r="AM1150" s="8"/>
      <c r="AN1150" s="8"/>
      <c r="AO1150" s="7"/>
      <c r="AP1150" s="7"/>
      <c r="AQ1150" s="7"/>
      <c r="AR1150" s="7"/>
      <c r="AS1150" s="7"/>
      <c r="AT1150" s="7"/>
      <c r="AU1150" s="8"/>
      <c r="AV1150" s="8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7"/>
      <c r="BV1150" s="7"/>
      <c r="BW1150" s="8"/>
      <c r="BX1150" s="8"/>
      <c r="BY1150" s="8"/>
      <c r="BZ1150" s="8"/>
      <c r="CA1150" s="8"/>
      <c r="CC1150" s="8"/>
      <c r="CE1150" s="7"/>
      <c r="CF1150" s="8"/>
      <c r="CG1150" s="8"/>
      <c r="CH1150" s="8"/>
      <c r="CI1150" s="8"/>
      <c r="CJ1150" s="8"/>
    </row>
    <row r="1151" spans="1:88" x14ac:dyDescent="0.3">
      <c r="A1151" s="1" t="s">
        <v>3149</v>
      </c>
      <c r="B1151" s="1"/>
      <c r="C1151" s="1" t="s">
        <v>1878</v>
      </c>
      <c r="D1151" s="1"/>
      <c r="E1151" s="1"/>
      <c r="F1151" s="1"/>
      <c r="G1151" s="1"/>
      <c r="H1151" s="1">
        <v>23786.52</v>
      </c>
      <c r="I1151" s="1">
        <v>0.63</v>
      </c>
      <c r="J1151" s="12">
        <v>1687.04</v>
      </c>
      <c r="K1151" s="5">
        <v>1700</v>
      </c>
      <c r="L1151" s="5">
        <v>4290.63</v>
      </c>
      <c r="M1151" s="13">
        <f t="shared" si="32"/>
        <v>6.2945976622967859E-3</v>
      </c>
      <c r="N1151" s="13">
        <v>7.916166305211636E-3</v>
      </c>
      <c r="O1151" s="13">
        <v>5.815983007626313E-3</v>
      </c>
      <c r="P1151" s="13">
        <v>1.4040867645737976E-2</v>
      </c>
      <c r="Q1151" s="7"/>
      <c r="R1151" s="8"/>
      <c r="S1151" s="8"/>
      <c r="T1151" s="8"/>
      <c r="U1151" s="8"/>
      <c r="V1151" s="13"/>
      <c r="W1151" s="14"/>
      <c r="X1151" s="1"/>
      <c r="Y1151" s="1"/>
      <c r="Z1151" s="1"/>
      <c r="AA1151" s="1"/>
      <c r="AB1151" s="1"/>
      <c r="AC1151" s="1"/>
      <c r="AD1151" s="8"/>
      <c r="AE1151" s="8"/>
      <c r="AF1151" s="8"/>
      <c r="AG1151" s="8"/>
      <c r="AH1151" s="9"/>
      <c r="AI1151" s="8"/>
      <c r="AJ1151" s="13"/>
      <c r="AK1151" s="8"/>
      <c r="AL1151" s="8"/>
      <c r="AM1151" s="8"/>
      <c r="AN1151" s="8"/>
      <c r="AO1151" s="7"/>
      <c r="AP1151" s="7"/>
      <c r="AQ1151" s="7"/>
      <c r="AR1151" s="7"/>
      <c r="AS1151" s="7"/>
      <c r="AT1151" s="7"/>
      <c r="AU1151" s="8"/>
      <c r="AV1151" s="8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7"/>
      <c r="BV1151" s="7"/>
      <c r="BW1151" s="8"/>
      <c r="BX1151" s="8"/>
      <c r="BY1151" s="8"/>
      <c r="BZ1151" s="8"/>
      <c r="CA1151" s="8"/>
      <c r="CC1151" s="8"/>
      <c r="CE1151" s="7"/>
      <c r="CF1151" s="8"/>
      <c r="CG1151" s="8"/>
      <c r="CH1151" s="8"/>
      <c r="CI1151" s="8"/>
      <c r="CJ1151" s="8"/>
    </row>
    <row r="1152" spans="1:88" x14ac:dyDescent="0.3">
      <c r="A1152" s="1" t="s">
        <v>3150</v>
      </c>
      <c r="B1152" s="1"/>
      <c r="C1152" s="1" t="s">
        <v>1878</v>
      </c>
      <c r="D1152" s="1"/>
      <c r="E1152" s="1"/>
      <c r="F1152" s="1"/>
      <c r="G1152" s="1"/>
      <c r="H1152" s="1">
        <v>23835.26</v>
      </c>
      <c r="I1152" s="1">
        <v>0.2</v>
      </c>
      <c r="J1152" s="12">
        <v>1692.44</v>
      </c>
      <c r="K1152" s="5">
        <v>1701.23</v>
      </c>
      <c r="L1152" s="5">
        <v>4324.1099999999997</v>
      </c>
      <c r="M1152" s="13">
        <f t="shared" si="32"/>
        <v>2.0490597195386151E-3</v>
      </c>
      <c r="N1152" s="13">
        <v>3.2008725341425848E-3</v>
      </c>
      <c r="O1152" s="13">
        <v>7.2352941176467844E-4</v>
      </c>
      <c r="P1152" s="13">
        <v>7.8030499017625043E-3</v>
      </c>
      <c r="Q1152" s="7"/>
      <c r="R1152" s="8"/>
      <c r="S1152" s="8"/>
      <c r="T1152" s="8"/>
      <c r="U1152" s="8"/>
      <c r="V1152" s="13"/>
      <c r="W1152" s="14"/>
      <c r="X1152" s="1"/>
      <c r="Y1152" s="1"/>
      <c r="Z1152" s="1"/>
      <c r="AA1152" s="1"/>
      <c r="AB1152" s="1"/>
      <c r="AC1152" s="1"/>
      <c r="AD1152" s="8"/>
      <c r="AE1152" s="8"/>
      <c r="AF1152" s="8"/>
      <c r="AG1152" s="8"/>
      <c r="AH1152" s="9"/>
      <c r="AI1152" s="8"/>
      <c r="AJ1152" s="13"/>
      <c r="AK1152" s="8"/>
      <c r="AL1152" s="8"/>
      <c r="AM1152" s="8"/>
      <c r="AN1152" s="8"/>
      <c r="AO1152" s="7"/>
      <c r="AP1152" s="7"/>
      <c r="AQ1152" s="7"/>
      <c r="AR1152" s="7"/>
      <c r="AS1152" s="7"/>
      <c r="AT1152" s="7"/>
      <c r="AU1152" s="8"/>
      <c r="AV1152" s="8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7"/>
      <c r="BV1152" s="7"/>
      <c r="BW1152" s="8"/>
      <c r="BX1152" s="8"/>
      <c r="BY1152" s="8"/>
      <c r="BZ1152" s="8"/>
      <c r="CA1152" s="8"/>
      <c r="CC1152" s="8"/>
      <c r="CE1152" s="7"/>
      <c r="CF1152" s="8"/>
      <c r="CG1152" s="8"/>
      <c r="CH1152" s="8"/>
      <c r="CI1152" s="8"/>
      <c r="CJ1152" s="8"/>
    </row>
    <row r="1153" spans="1:88" x14ac:dyDescent="0.3">
      <c r="A1153" s="1" t="s">
        <v>3151</v>
      </c>
      <c r="B1153" s="1"/>
      <c r="C1153" s="1" t="s">
        <v>1878</v>
      </c>
      <c r="D1153" s="1"/>
      <c r="E1153" s="1"/>
      <c r="F1153" s="1"/>
      <c r="G1153" s="1"/>
      <c r="H1153" s="1">
        <v>23981.22</v>
      </c>
      <c r="I1153" s="1">
        <v>0.61</v>
      </c>
      <c r="J1153" s="12">
        <v>1704.88</v>
      </c>
      <c r="K1153" s="5">
        <v>1714.79</v>
      </c>
      <c r="L1153" s="5">
        <v>4349.37</v>
      </c>
      <c r="M1153" s="13">
        <f t="shared" si="32"/>
        <v>6.1237007693644152E-3</v>
      </c>
      <c r="N1153" s="13">
        <v>7.3503344283991634E-3</v>
      </c>
      <c r="O1153" s="13">
        <v>7.9707035497844636E-3</v>
      </c>
      <c r="P1153" s="13">
        <v>5.8416645274981249E-3</v>
      </c>
      <c r="Q1153" s="7"/>
      <c r="R1153" s="8"/>
      <c r="S1153" s="8"/>
      <c r="T1153" s="8"/>
      <c r="U1153" s="8"/>
      <c r="V1153" s="13"/>
      <c r="W1153" s="14"/>
      <c r="X1153" s="1"/>
      <c r="Y1153" s="1"/>
      <c r="Z1153" s="1"/>
      <c r="AA1153" s="1"/>
      <c r="AB1153" s="1"/>
      <c r="AC1153" s="1"/>
      <c r="AD1153" s="8"/>
      <c r="AE1153" s="8"/>
      <c r="AF1153" s="8"/>
      <c r="AG1153" s="8"/>
      <c r="AH1153" s="9"/>
      <c r="AI1153" s="8"/>
      <c r="AJ1153" s="13"/>
      <c r="AK1153" s="8"/>
      <c r="AL1153" s="8"/>
      <c r="AM1153" s="8"/>
      <c r="AN1153" s="8"/>
      <c r="AO1153" s="7"/>
      <c r="AP1153" s="7"/>
      <c r="AQ1153" s="7"/>
      <c r="AR1153" s="7"/>
      <c r="AS1153" s="7"/>
      <c r="AT1153" s="7"/>
      <c r="AU1153" s="8"/>
      <c r="AV1153" s="8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7"/>
      <c r="BV1153" s="7"/>
      <c r="BW1153" s="8"/>
      <c r="BX1153" s="8"/>
      <c r="BY1153" s="8"/>
      <c r="BZ1153" s="8"/>
      <c r="CA1153" s="8"/>
      <c r="CC1153" s="8"/>
      <c r="CE1153" s="7"/>
      <c r="CF1153" s="8"/>
      <c r="CG1153" s="8"/>
      <c r="CH1153" s="8"/>
      <c r="CI1153" s="8"/>
      <c r="CJ1153" s="8"/>
    </row>
    <row r="1154" spans="1:88" x14ac:dyDescent="0.3">
      <c r="A1154" s="1" t="s">
        <v>3152</v>
      </c>
      <c r="B1154" s="1"/>
      <c r="C1154" s="1" t="s">
        <v>1878</v>
      </c>
      <c r="D1154" s="1"/>
      <c r="E1154" s="1"/>
      <c r="F1154" s="1"/>
      <c r="G1154" s="1"/>
      <c r="H1154" s="1">
        <v>23736.3</v>
      </c>
      <c r="I1154" s="1">
        <v>-1.02</v>
      </c>
      <c r="J1154" s="12">
        <v>1680.22</v>
      </c>
      <c r="K1154" s="5">
        <v>1703.17</v>
      </c>
      <c r="L1154" s="5">
        <v>4246.01</v>
      </c>
      <c r="M1154" s="13">
        <f t="shared" si="32"/>
        <v>-1.0212991665978666E-2</v>
      </c>
      <c r="N1154" s="13">
        <v>-1.4464361128055936E-2</v>
      </c>
      <c r="O1154" s="13">
        <v>-6.776339959995048E-3</v>
      </c>
      <c r="P1154" s="13">
        <v>-2.3764361275311008E-2</v>
      </c>
      <c r="Q1154" s="7"/>
      <c r="R1154" s="8"/>
      <c r="S1154" s="8"/>
      <c r="T1154" s="8"/>
      <c r="U1154" s="8"/>
      <c r="V1154" s="13"/>
      <c r="W1154" s="14"/>
      <c r="X1154" s="1"/>
      <c r="Y1154" s="1"/>
      <c r="Z1154" s="1"/>
      <c r="AA1154" s="1"/>
      <c r="AB1154" s="1"/>
      <c r="AC1154" s="1"/>
      <c r="AD1154" s="8"/>
      <c r="AE1154" s="8"/>
      <c r="AF1154" s="8"/>
      <c r="AG1154" s="8"/>
      <c r="AH1154" s="9"/>
      <c r="AI1154" s="8"/>
      <c r="AJ1154" s="13"/>
      <c r="AK1154" s="8"/>
      <c r="AL1154" s="8"/>
      <c r="AM1154" s="8"/>
      <c r="AN1154" s="8"/>
      <c r="AO1154" s="7"/>
      <c r="AP1154" s="7"/>
      <c r="AQ1154" s="7"/>
      <c r="AR1154" s="7"/>
      <c r="AS1154" s="7"/>
      <c r="AT1154" s="7"/>
      <c r="AU1154" s="8"/>
      <c r="AV1154" s="8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7"/>
      <c r="BV1154" s="7"/>
      <c r="BW1154" s="8"/>
      <c r="BX1154" s="8"/>
      <c r="BY1154" s="8"/>
      <c r="BZ1154" s="8"/>
      <c r="CA1154" s="8"/>
      <c r="CC1154" s="8"/>
      <c r="CE1154" s="7"/>
      <c r="CF1154" s="8"/>
      <c r="CG1154" s="8"/>
      <c r="CH1154" s="8"/>
      <c r="CI1154" s="8"/>
      <c r="CJ1154" s="8"/>
    </row>
    <row r="1155" spans="1:88" x14ac:dyDescent="0.3">
      <c r="A1155" s="1" t="s">
        <v>3153</v>
      </c>
      <c r="B1155" s="1"/>
      <c r="C1155" s="1" t="s">
        <v>1878</v>
      </c>
      <c r="D1155" s="1"/>
      <c r="E1155" s="1"/>
      <c r="F1155" s="1"/>
      <c r="G1155" s="1"/>
      <c r="H1155" s="1">
        <v>23503</v>
      </c>
      <c r="I1155" s="1">
        <v>-0.98</v>
      </c>
      <c r="J1155" s="12">
        <v>1663.57</v>
      </c>
      <c r="K1155" s="5">
        <v>1683.99</v>
      </c>
      <c r="L1155" s="5">
        <v>4179.5</v>
      </c>
      <c r="M1155" s="13">
        <f t="shared" si="32"/>
        <v>-9.8288275763281918E-3</v>
      </c>
      <c r="N1155" s="13">
        <v>-9.9094166240135673E-3</v>
      </c>
      <c r="O1155" s="13">
        <v>-1.1261353828449394E-2</v>
      </c>
      <c r="P1155" s="13">
        <v>-1.5664117606882799E-2</v>
      </c>
      <c r="Q1155" s="7"/>
      <c r="R1155" s="8"/>
      <c r="S1155" s="8"/>
      <c r="T1155" s="8"/>
      <c r="U1155" s="8"/>
      <c r="V1155" s="13"/>
      <c r="W1155" s="14"/>
      <c r="X1155" s="1"/>
      <c r="Y1155" s="1"/>
      <c r="Z1155" s="1"/>
      <c r="AA1155" s="1"/>
      <c r="AB1155" s="1"/>
      <c r="AC1155" s="1"/>
      <c r="AD1155" s="8"/>
      <c r="AE1155" s="8"/>
      <c r="AF1155" s="8"/>
      <c r="AG1155" s="8"/>
      <c r="AH1155" s="9"/>
      <c r="AI1155" s="8"/>
      <c r="AJ1155" s="13"/>
      <c r="AK1155" s="8"/>
      <c r="AL1155" s="8"/>
      <c r="AM1155" s="8"/>
      <c r="AN1155" s="8"/>
      <c r="AO1155" s="7"/>
      <c r="AP1155" s="7"/>
      <c r="AQ1155" s="7"/>
      <c r="AR1155" s="7"/>
      <c r="AS1155" s="7"/>
      <c r="AT1155" s="7"/>
      <c r="AU1155" s="8"/>
      <c r="AV1155" s="8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7"/>
      <c r="BV1155" s="7"/>
      <c r="BW1155" s="8"/>
      <c r="BX1155" s="8"/>
      <c r="BY1155" s="8"/>
      <c r="BZ1155" s="8"/>
      <c r="CA1155" s="8"/>
      <c r="CC1155" s="8"/>
      <c r="CE1155" s="7"/>
      <c r="CF1155" s="8"/>
      <c r="CG1155" s="8"/>
      <c r="CH1155" s="8"/>
      <c r="CI1155" s="8"/>
      <c r="CJ1155" s="8"/>
    </row>
    <row r="1156" spans="1:88" x14ac:dyDescent="0.3">
      <c r="A1156" s="1" t="s">
        <v>3154</v>
      </c>
      <c r="B1156" s="1"/>
      <c r="C1156" s="1" t="s">
        <v>1878</v>
      </c>
      <c r="D1156" s="1"/>
      <c r="E1156" s="1"/>
      <c r="F1156" s="1"/>
      <c r="G1156" s="1"/>
      <c r="H1156" s="1">
        <v>23551.06</v>
      </c>
      <c r="I1156" s="1">
        <v>0.2</v>
      </c>
      <c r="J1156" s="12">
        <v>1668.83</v>
      </c>
      <c r="K1156" s="5">
        <v>1696.33</v>
      </c>
      <c r="L1156" s="5">
        <v>4224.93</v>
      </c>
      <c r="M1156" s="13">
        <f t="shared" ref="M1156:M1219" si="33">H1156/H1155-1</f>
        <v>2.0448453388930421E-3</v>
      </c>
      <c r="N1156" s="13">
        <v>3.1618747633102018E-3</v>
      </c>
      <c r="O1156" s="13">
        <v>7.3278344883282998E-3</v>
      </c>
      <c r="P1156" s="13">
        <v>1.0869721258523812E-2</v>
      </c>
      <c r="Q1156" s="7"/>
      <c r="R1156" s="8"/>
      <c r="S1156" s="8"/>
      <c r="T1156" s="8"/>
      <c r="U1156" s="8"/>
      <c r="V1156" s="13"/>
      <c r="W1156" s="14"/>
      <c r="X1156" s="1"/>
      <c r="Y1156" s="1"/>
      <c r="Z1156" s="1"/>
      <c r="AA1156" s="1"/>
      <c r="AB1156" s="1"/>
      <c r="AC1156" s="1"/>
      <c r="AD1156" s="8"/>
      <c r="AE1156" s="8"/>
      <c r="AF1156" s="8"/>
      <c r="AG1156" s="8"/>
      <c r="AH1156" s="9"/>
      <c r="AI1156" s="8"/>
      <c r="AJ1156" s="13"/>
      <c r="AK1156" s="8"/>
      <c r="AL1156" s="8"/>
      <c r="AM1156" s="8"/>
      <c r="AN1156" s="8"/>
      <c r="AO1156" s="7"/>
      <c r="AP1156" s="7"/>
      <c r="AQ1156" s="7"/>
      <c r="AR1156" s="7"/>
      <c r="AS1156" s="7"/>
      <c r="AT1156" s="7"/>
      <c r="AU1156" s="8"/>
      <c r="AV1156" s="8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7"/>
      <c r="BV1156" s="7"/>
      <c r="BW1156" s="8"/>
      <c r="BX1156" s="8"/>
      <c r="BY1156" s="8"/>
      <c r="BZ1156" s="8"/>
      <c r="CA1156" s="8"/>
      <c r="CC1156" s="8"/>
      <c r="CE1156" s="7"/>
      <c r="CF1156" s="8"/>
      <c r="CG1156" s="8"/>
      <c r="CH1156" s="8"/>
      <c r="CI1156" s="8"/>
      <c r="CJ1156" s="8"/>
    </row>
    <row r="1157" spans="1:88" x14ac:dyDescent="0.3">
      <c r="A1157" s="1" t="s">
        <v>3155</v>
      </c>
      <c r="B1157" s="1"/>
      <c r="C1157" s="1" t="s">
        <v>1878</v>
      </c>
      <c r="D1157" s="1"/>
      <c r="E1157" s="1"/>
      <c r="F1157" s="1"/>
      <c r="G1157" s="1"/>
      <c r="H1157" s="1">
        <v>23244.959999999999</v>
      </c>
      <c r="I1157" s="1">
        <v>-1.3</v>
      </c>
      <c r="J1157" s="12">
        <v>1643.24</v>
      </c>
      <c r="K1157" s="5">
        <v>1676.28</v>
      </c>
      <c r="L1157" s="5">
        <v>4176.72</v>
      </c>
      <c r="M1157" s="13">
        <f t="shared" si="33"/>
        <v>-1.2997291841641223E-2</v>
      </c>
      <c r="N1157" s="13">
        <v>-1.5334096342946801E-2</v>
      </c>
      <c r="O1157" s="13">
        <v>-1.181963415137377E-2</v>
      </c>
      <c r="P1157" s="13">
        <v>-1.1410839942910256E-2</v>
      </c>
      <c r="Q1157" s="7"/>
      <c r="R1157" s="8"/>
      <c r="S1157" s="8"/>
      <c r="T1157" s="8"/>
      <c r="U1157" s="8"/>
      <c r="V1157" s="13"/>
      <c r="W1157" s="14"/>
      <c r="X1157" s="1"/>
      <c r="Y1157" s="1"/>
      <c r="Z1157" s="1"/>
      <c r="AA1157" s="1"/>
      <c r="AB1157" s="1"/>
      <c r="AC1157" s="1"/>
      <c r="AD1157" s="8"/>
      <c r="AE1157" s="8"/>
      <c r="AF1157" s="8"/>
      <c r="AG1157" s="8"/>
      <c r="AH1157" s="9"/>
      <c r="AI1157" s="8"/>
      <c r="AJ1157" s="13"/>
      <c r="AK1157" s="8"/>
      <c r="AL1157" s="8"/>
      <c r="AM1157" s="8"/>
      <c r="AN1157" s="8"/>
      <c r="AO1157" s="7"/>
      <c r="AP1157" s="7"/>
      <c r="AQ1157" s="7"/>
      <c r="AR1157" s="7"/>
      <c r="AS1157" s="7"/>
      <c r="AT1157" s="7"/>
      <c r="AU1157" s="8"/>
      <c r="AV1157" s="8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7"/>
      <c r="BV1157" s="7"/>
      <c r="BW1157" s="8"/>
      <c r="BX1157" s="8"/>
      <c r="BY1157" s="8"/>
      <c r="BZ1157" s="8"/>
      <c r="CA1157" s="8"/>
      <c r="CC1157" s="8"/>
      <c r="CE1157" s="7"/>
      <c r="CF1157" s="8"/>
      <c r="CG1157" s="8"/>
      <c r="CH1157" s="8"/>
      <c r="CI1157" s="8"/>
      <c r="CJ1157" s="8"/>
    </row>
    <row r="1158" spans="1:88" x14ac:dyDescent="0.3">
      <c r="A1158" s="1" t="s">
        <v>3156</v>
      </c>
      <c r="B1158" s="1"/>
      <c r="C1158" s="1" t="s">
        <v>1878</v>
      </c>
      <c r="D1158" s="1"/>
      <c r="E1158" s="1"/>
      <c r="F1158" s="1"/>
      <c r="G1158" s="1"/>
      <c r="H1158" s="1">
        <v>23324.91</v>
      </c>
      <c r="I1158" s="1">
        <v>0.34</v>
      </c>
      <c r="J1158" s="12">
        <v>1651.86</v>
      </c>
      <c r="K1158" s="5">
        <v>1678.11</v>
      </c>
      <c r="L1158" s="5">
        <v>4193.18</v>
      </c>
      <c r="M1158" s="13">
        <f t="shared" si="33"/>
        <v>3.439455262560065E-3</v>
      </c>
      <c r="N1158" s="13">
        <v>5.2457340376328432E-3</v>
      </c>
      <c r="O1158" s="13">
        <v>1.0917030567685337E-3</v>
      </c>
      <c r="P1158" s="13">
        <v>3.9408914171885634E-3</v>
      </c>
      <c r="Q1158" s="7"/>
      <c r="R1158" s="8"/>
      <c r="S1158" s="8"/>
      <c r="T1158" s="8"/>
      <c r="U1158" s="8"/>
      <c r="V1158" s="13"/>
      <c r="W1158" s="14"/>
      <c r="X1158" s="1"/>
      <c r="Y1158" s="1"/>
      <c r="Z1158" s="1"/>
      <c r="AA1158" s="1"/>
      <c r="AB1158" s="1"/>
      <c r="AC1158" s="1"/>
      <c r="AD1158" s="8"/>
      <c r="AE1158" s="8"/>
      <c r="AF1158" s="8"/>
      <c r="AG1158" s="8"/>
      <c r="AH1158" s="9"/>
      <c r="AI1158" s="8"/>
      <c r="AJ1158" s="13"/>
      <c r="AK1158" s="8"/>
      <c r="AL1158" s="8"/>
      <c r="AM1158" s="8"/>
      <c r="AN1158" s="8"/>
      <c r="AO1158" s="7"/>
      <c r="AP1158" s="7"/>
      <c r="AQ1158" s="7"/>
      <c r="AR1158" s="7"/>
      <c r="AS1158" s="7"/>
      <c r="AT1158" s="7"/>
      <c r="AU1158" s="8"/>
      <c r="AV1158" s="8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7"/>
      <c r="BV1158" s="7"/>
      <c r="BW1158" s="8"/>
      <c r="BX1158" s="8"/>
      <c r="BY1158" s="8"/>
      <c r="BZ1158" s="8"/>
      <c r="CA1158" s="8"/>
      <c r="CC1158" s="8"/>
      <c r="CE1158" s="7"/>
      <c r="CF1158" s="8"/>
      <c r="CG1158" s="8"/>
      <c r="CH1158" s="8"/>
      <c r="CI1158" s="8"/>
      <c r="CJ1158" s="8"/>
    </row>
    <row r="1159" spans="1:88" x14ac:dyDescent="0.3">
      <c r="A1159" s="1" t="s">
        <v>3157</v>
      </c>
      <c r="B1159" s="1"/>
      <c r="C1159" s="1" t="s">
        <v>1878</v>
      </c>
      <c r="D1159" s="1"/>
      <c r="E1159" s="1"/>
      <c r="F1159" s="1"/>
      <c r="G1159" s="1"/>
      <c r="H1159" s="1">
        <v>23367.62</v>
      </c>
      <c r="I1159" s="1">
        <v>0.18</v>
      </c>
      <c r="J1159" s="12">
        <v>1651.93</v>
      </c>
      <c r="K1159" s="5">
        <v>1683.34</v>
      </c>
      <c r="L1159" s="5">
        <v>4228.25</v>
      </c>
      <c r="M1159" s="13">
        <f t="shared" si="33"/>
        <v>1.8310895947721839E-3</v>
      </c>
      <c r="N1159" s="13">
        <v>4.2376472582539293E-5</v>
      </c>
      <c r="O1159" s="13">
        <v>3.116601414686837E-3</v>
      </c>
      <c r="P1159" s="13">
        <v>8.3635808622573027E-3</v>
      </c>
      <c r="Q1159" s="7"/>
      <c r="R1159" s="8"/>
      <c r="S1159" s="8"/>
      <c r="T1159" s="8"/>
      <c r="U1159" s="8"/>
      <c r="V1159" s="13"/>
      <c r="W1159" s="14"/>
      <c r="X1159" s="1"/>
      <c r="Y1159" s="1"/>
      <c r="Z1159" s="1"/>
      <c r="AA1159" s="1"/>
      <c r="AB1159" s="1"/>
      <c r="AC1159" s="1"/>
      <c r="AD1159" s="8"/>
      <c r="AE1159" s="8"/>
      <c r="AF1159" s="8"/>
      <c r="AG1159" s="8"/>
      <c r="AH1159" s="9"/>
      <c r="AI1159" s="8"/>
      <c r="AJ1159" s="13"/>
      <c r="AK1159" s="8"/>
      <c r="AL1159" s="8"/>
      <c r="AM1159" s="8"/>
      <c r="AN1159" s="8"/>
      <c r="AO1159" s="7"/>
      <c r="AP1159" s="7"/>
      <c r="AQ1159" s="7"/>
      <c r="AR1159" s="7"/>
      <c r="AS1159" s="7"/>
      <c r="AT1159" s="7"/>
      <c r="AU1159" s="8"/>
      <c r="AV1159" s="8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7"/>
      <c r="BV1159" s="7"/>
      <c r="BW1159" s="8"/>
      <c r="BX1159" s="8"/>
      <c r="BY1159" s="8"/>
      <c r="BZ1159" s="8"/>
      <c r="CA1159" s="8"/>
      <c r="CC1159" s="8"/>
      <c r="CE1159" s="7"/>
      <c r="CF1159" s="8"/>
      <c r="CG1159" s="8"/>
      <c r="CH1159" s="8"/>
      <c r="CI1159" s="8"/>
      <c r="CJ1159" s="8"/>
    </row>
    <row r="1160" spans="1:88" x14ac:dyDescent="0.3">
      <c r="A1160" s="1" t="s">
        <v>3158</v>
      </c>
      <c r="B1160" s="1"/>
      <c r="C1160" s="1" t="s">
        <v>1878</v>
      </c>
      <c r="D1160" s="1"/>
      <c r="E1160" s="1"/>
      <c r="F1160" s="1"/>
      <c r="G1160" s="1"/>
      <c r="H1160" s="1">
        <v>23394.2</v>
      </c>
      <c r="I1160" s="1">
        <v>0.11</v>
      </c>
      <c r="J1160" s="12">
        <v>1654.75</v>
      </c>
      <c r="K1160" s="5">
        <v>1689.99</v>
      </c>
      <c r="L1160" s="5">
        <v>4254.6000000000004</v>
      </c>
      <c r="M1160" s="13">
        <f t="shared" si="33"/>
        <v>1.1374714241332295E-3</v>
      </c>
      <c r="N1160" s="13">
        <v>1.7070941262644634E-3</v>
      </c>
      <c r="O1160" s="13">
        <v>3.9504794040419178E-3</v>
      </c>
      <c r="P1160" s="13">
        <v>6.2318926269733232E-3</v>
      </c>
      <c r="Q1160" s="7"/>
      <c r="R1160" s="8"/>
      <c r="S1160" s="8"/>
      <c r="T1160" s="8"/>
      <c r="U1160" s="8"/>
      <c r="V1160" s="13"/>
      <c r="W1160" s="14"/>
      <c r="X1160" s="1"/>
      <c r="Y1160" s="1"/>
      <c r="Z1160" s="1"/>
      <c r="AA1160" s="1"/>
      <c r="AB1160" s="1"/>
      <c r="AC1160" s="1"/>
      <c r="AD1160" s="8"/>
      <c r="AE1160" s="8"/>
      <c r="AF1160" s="8"/>
      <c r="AG1160" s="8"/>
      <c r="AH1160" s="9"/>
      <c r="AI1160" s="8"/>
      <c r="AJ1160" s="13"/>
      <c r="AK1160" s="8"/>
      <c r="AL1160" s="8"/>
      <c r="AM1160" s="8"/>
      <c r="AN1160" s="8"/>
      <c r="AO1160" s="7"/>
      <c r="AP1160" s="7"/>
      <c r="AQ1160" s="7"/>
      <c r="AR1160" s="7"/>
      <c r="AS1160" s="7"/>
      <c r="AT1160" s="7"/>
      <c r="AU1160" s="8"/>
      <c r="AV1160" s="8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7"/>
      <c r="BV1160" s="7"/>
      <c r="BW1160" s="8"/>
      <c r="BX1160" s="8"/>
      <c r="BY1160" s="8"/>
      <c r="BZ1160" s="8"/>
      <c r="CA1160" s="8"/>
      <c r="CC1160" s="8"/>
      <c r="CE1160" s="7"/>
      <c r="CF1160" s="8"/>
      <c r="CG1160" s="8"/>
      <c r="CH1160" s="8"/>
      <c r="CI1160" s="8"/>
      <c r="CJ1160" s="8"/>
    </row>
    <row r="1161" spans="1:88" x14ac:dyDescent="0.3">
      <c r="A1161" s="1" t="s">
        <v>3159</v>
      </c>
      <c r="B1161" s="1"/>
      <c r="C1161" s="1" t="s">
        <v>1878</v>
      </c>
      <c r="D1161" s="1"/>
      <c r="E1161" s="1"/>
      <c r="F1161" s="1"/>
      <c r="G1161" s="1"/>
      <c r="H1161" s="1">
        <v>23623.21</v>
      </c>
      <c r="I1161" s="1">
        <v>0.98</v>
      </c>
      <c r="J1161" s="12">
        <v>1675.22</v>
      </c>
      <c r="K1161" s="5">
        <v>1704.72</v>
      </c>
      <c r="L1161" s="5">
        <v>4303.2</v>
      </c>
      <c r="M1161" s="13">
        <f t="shared" si="33"/>
        <v>9.789178514332475E-3</v>
      </c>
      <c r="N1161" s="13">
        <v>1.2370448708264092E-2</v>
      </c>
      <c r="O1161" s="13">
        <v>8.716027905490531E-3</v>
      </c>
      <c r="P1161" s="13">
        <v>1.1422930475250226E-2</v>
      </c>
      <c r="Q1161" s="7"/>
      <c r="R1161" s="8"/>
      <c r="S1161" s="8"/>
      <c r="T1161" s="8"/>
      <c r="U1161" s="8"/>
      <c r="V1161" s="13"/>
      <c r="W1161" s="14"/>
      <c r="X1161" s="1"/>
      <c r="Y1161" s="1"/>
      <c r="Z1161" s="1"/>
      <c r="AA1161" s="1"/>
      <c r="AB1161" s="1"/>
      <c r="AC1161" s="1"/>
      <c r="AD1161" s="8"/>
      <c r="AE1161" s="8"/>
      <c r="AF1161" s="8"/>
      <c r="AG1161" s="8"/>
      <c r="AH1161" s="9"/>
      <c r="AI1161" s="8"/>
      <c r="AJ1161" s="13"/>
      <c r="AK1161" s="8"/>
      <c r="AL1161" s="8"/>
      <c r="AM1161" s="8"/>
      <c r="AN1161" s="8"/>
      <c r="AO1161" s="7"/>
      <c r="AP1161" s="7"/>
      <c r="AQ1161" s="7"/>
      <c r="AR1161" s="7"/>
      <c r="AS1161" s="7"/>
      <c r="AT1161" s="7"/>
      <c r="AU1161" s="8"/>
      <c r="AV1161" s="8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7"/>
      <c r="BV1161" s="7"/>
      <c r="BW1161" s="8"/>
      <c r="BX1161" s="8"/>
      <c r="BY1161" s="8"/>
      <c r="BZ1161" s="8"/>
      <c r="CA1161" s="8"/>
      <c r="CC1161" s="8"/>
      <c r="CE1161" s="7"/>
      <c r="CF1161" s="8"/>
      <c r="CG1161" s="8"/>
      <c r="CH1161" s="8"/>
      <c r="CI1161" s="8"/>
      <c r="CJ1161" s="8"/>
    </row>
    <row r="1162" spans="1:88" x14ac:dyDescent="0.3">
      <c r="A1162" s="1" t="s">
        <v>3160</v>
      </c>
      <c r="B1162" s="1"/>
      <c r="C1162" s="1" t="s">
        <v>1878</v>
      </c>
      <c r="D1162" s="1"/>
      <c r="E1162" s="1"/>
      <c r="F1162" s="1"/>
      <c r="G1162" s="1"/>
      <c r="H1162" s="1">
        <v>23751.64</v>
      </c>
      <c r="I1162" s="1">
        <v>0.54</v>
      </c>
      <c r="J1162" s="12">
        <v>1688.58</v>
      </c>
      <c r="K1162" s="5">
        <v>1708.12</v>
      </c>
      <c r="L1162" s="5">
        <v>4337.5</v>
      </c>
      <c r="M1162" s="13">
        <f t="shared" si="33"/>
        <v>5.436602392308254E-3</v>
      </c>
      <c r="N1162" s="13">
        <v>7.9750719308508966E-3</v>
      </c>
      <c r="O1162" s="13">
        <v>1.9944624337133732E-3</v>
      </c>
      <c r="P1162" s="13">
        <v>7.9708124186652629E-3</v>
      </c>
      <c r="Q1162" s="7"/>
      <c r="R1162" s="8"/>
      <c r="S1162" s="8"/>
      <c r="T1162" s="8"/>
      <c r="U1162" s="8"/>
      <c r="V1162" s="13"/>
      <c r="W1162" s="14"/>
      <c r="X1162" s="1"/>
      <c r="Y1162" s="1"/>
      <c r="Z1162" s="1"/>
      <c r="AA1162" s="1"/>
      <c r="AB1162" s="1"/>
      <c r="AC1162" s="1"/>
      <c r="AD1162" s="8"/>
      <c r="AE1162" s="8"/>
      <c r="AF1162" s="8"/>
      <c r="AG1162" s="8"/>
      <c r="AH1162" s="9"/>
      <c r="AI1162" s="8"/>
      <c r="AJ1162" s="13"/>
      <c r="AK1162" s="8"/>
      <c r="AL1162" s="8"/>
      <c r="AM1162" s="8"/>
      <c r="AN1162" s="8"/>
      <c r="AO1162" s="7"/>
      <c r="AP1162" s="7"/>
      <c r="AQ1162" s="7"/>
      <c r="AR1162" s="7"/>
      <c r="AS1162" s="7"/>
      <c r="AT1162" s="7"/>
      <c r="AU1162" s="8"/>
      <c r="AV1162" s="8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7"/>
      <c r="BV1162" s="7"/>
      <c r="BW1162" s="8"/>
      <c r="BX1162" s="8"/>
      <c r="BY1162" s="8"/>
      <c r="BZ1162" s="8"/>
      <c r="CA1162" s="8"/>
      <c r="CC1162" s="8"/>
      <c r="CE1162" s="7"/>
      <c r="CF1162" s="8"/>
      <c r="CG1162" s="8"/>
      <c r="CH1162" s="8"/>
      <c r="CI1162" s="8"/>
      <c r="CJ1162" s="8"/>
    </row>
    <row r="1163" spans="1:88" x14ac:dyDescent="0.3">
      <c r="A1163" s="1" t="s">
        <v>3161</v>
      </c>
      <c r="B1163" s="1"/>
      <c r="C1163" s="1" t="s">
        <v>1878</v>
      </c>
      <c r="D1163" s="1"/>
      <c r="E1163" s="1"/>
      <c r="F1163" s="1"/>
      <c r="G1163" s="1"/>
      <c r="H1163" s="1">
        <v>23787.9</v>
      </c>
      <c r="I1163" s="1">
        <v>0.15</v>
      </c>
      <c r="J1163" s="12">
        <v>1693.84</v>
      </c>
      <c r="K1163" s="5">
        <v>1710.4</v>
      </c>
      <c r="L1163" s="5">
        <v>4331.68</v>
      </c>
      <c r="M1163" s="13">
        <f t="shared" si="33"/>
        <v>1.526631424187963E-3</v>
      </c>
      <c r="N1163" s="13">
        <v>3.1150434092550583E-3</v>
      </c>
      <c r="O1163" s="13">
        <v>1.3348008336651063E-3</v>
      </c>
      <c r="P1163" s="13">
        <v>-1.3417867435158159E-3</v>
      </c>
      <c r="Q1163" s="7"/>
      <c r="R1163" s="8"/>
      <c r="S1163" s="8"/>
      <c r="T1163" s="8"/>
      <c r="U1163" s="8"/>
      <c r="V1163" s="13"/>
      <c r="W1163" s="14"/>
      <c r="X1163" s="1"/>
      <c r="Y1163" s="1"/>
      <c r="Z1163" s="1"/>
      <c r="AA1163" s="1"/>
      <c r="AB1163" s="1"/>
      <c r="AC1163" s="1"/>
      <c r="AD1163" s="8"/>
      <c r="AE1163" s="8"/>
      <c r="AF1163" s="8"/>
      <c r="AG1163" s="8"/>
      <c r="AH1163" s="9"/>
      <c r="AI1163" s="8"/>
      <c r="AJ1163" s="13"/>
      <c r="AK1163" s="8"/>
      <c r="AL1163" s="8"/>
      <c r="AM1163" s="8"/>
      <c r="AN1163" s="8"/>
      <c r="AO1163" s="7"/>
      <c r="AP1163" s="7"/>
      <c r="AQ1163" s="7"/>
      <c r="AR1163" s="7"/>
      <c r="AS1163" s="7"/>
      <c r="AT1163" s="7"/>
      <c r="AU1163" s="8"/>
      <c r="AV1163" s="8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7"/>
      <c r="BV1163" s="7"/>
      <c r="BW1163" s="8"/>
      <c r="BX1163" s="8"/>
      <c r="BY1163" s="8"/>
      <c r="BZ1163" s="8"/>
      <c r="CA1163" s="8"/>
      <c r="CC1163" s="8"/>
      <c r="CE1163" s="7"/>
      <c r="CF1163" s="8"/>
      <c r="CG1163" s="8"/>
      <c r="CH1163" s="8"/>
      <c r="CI1163" s="8"/>
      <c r="CJ1163" s="8"/>
    </row>
    <row r="1164" spans="1:88" x14ac:dyDescent="0.3">
      <c r="A1164" s="1" t="s">
        <v>3162</v>
      </c>
      <c r="B1164" s="1"/>
      <c r="C1164" s="1" t="s">
        <v>1878</v>
      </c>
      <c r="D1164" s="1"/>
      <c r="E1164" s="1"/>
      <c r="F1164" s="1"/>
      <c r="G1164" s="1"/>
      <c r="H1164" s="1">
        <v>23917.9</v>
      </c>
      <c r="I1164" s="1">
        <v>0.55000000000000004</v>
      </c>
      <c r="J1164" s="12">
        <v>1700.55</v>
      </c>
      <c r="K1164" s="5">
        <v>1720.64</v>
      </c>
      <c r="L1164" s="5">
        <v>4318.6899999999996</v>
      </c>
      <c r="M1164" s="13">
        <f t="shared" si="33"/>
        <v>5.4649632796506253E-3</v>
      </c>
      <c r="N1164" s="13">
        <v>3.9614131204837033E-3</v>
      </c>
      <c r="O1164" s="13">
        <v>5.9869036482693705E-3</v>
      </c>
      <c r="P1164" s="13">
        <v>-2.998836479149114E-3</v>
      </c>
      <c r="Q1164" s="7"/>
      <c r="R1164" s="8"/>
      <c r="S1164" s="8"/>
      <c r="T1164" s="8"/>
      <c r="U1164" s="8"/>
      <c r="V1164" s="13"/>
      <c r="W1164" s="14"/>
      <c r="X1164" s="1"/>
      <c r="Y1164" s="1"/>
      <c r="Z1164" s="1"/>
      <c r="AA1164" s="1"/>
      <c r="AB1164" s="1"/>
      <c r="AC1164" s="1"/>
      <c r="AD1164" s="8"/>
      <c r="AE1164" s="8"/>
      <c r="AF1164" s="8"/>
      <c r="AG1164" s="8"/>
      <c r="AH1164" s="9"/>
      <c r="AI1164" s="8"/>
      <c r="AJ1164" s="13"/>
      <c r="AK1164" s="8"/>
      <c r="AL1164" s="8"/>
      <c r="AM1164" s="8"/>
      <c r="AN1164" s="8"/>
      <c r="AO1164" s="7"/>
      <c r="AP1164" s="7"/>
      <c r="AQ1164" s="7"/>
      <c r="AR1164" s="7"/>
      <c r="AS1164" s="7"/>
      <c r="AT1164" s="7"/>
      <c r="AU1164" s="8"/>
      <c r="AV1164" s="8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7"/>
      <c r="BV1164" s="7"/>
      <c r="BW1164" s="8"/>
      <c r="BX1164" s="8"/>
      <c r="BY1164" s="8"/>
      <c r="BZ1164" s="8"/>
      <c r="CA1164" s="8"/>
      <c r="CC1164" s="8"/>
      <c r="CE1164" s="7"/>
      <c r="CF1164" s="8"/>
      <c r="CG1164" s="8"/>
      <c r="CH1164" s="8"/>
      <c r="CI1164" s="8"/>
      <c r="CJ1164" s="8"/>
    </row>
    <row r="1165" spans="1:88" x14ac:dyDescent="0.3">
      <c r="A1165" s="1" t="s">
        <v>3163</v>
      </c>
      <c r="B1165" s="1"/>
      <c r="C1165" s="1" t="s">
        <v>1878</v>
      </c>
      <c r="D1165" s="1"/>
      <c r="E1165" s="1"/>
      <c r="F1165" s="1"/>
      <c r="G1165" s="1"/>
      <c r="H1165" s="1">
        <v>23940.99</v>
      </c>
      <c r="I1165" s="1">
        <v>0.1</v>
      </c>
      <c r="J1165" s="12">
        <v>1702.77</v>
      </c>
      <c r="K1165" s="5">
        <v>1713.32</v>
      </c>
      <c r="L1165" s="5">
        <v>4327.74</v>
      </c>
      <c r="M1165" s="13">
        <f t="shared" si="33"/>
        <v>9.6538575711080377E-4</v>
      </c>
      <c r="N1165" s="13">
        <v>1.3054599982358361E-3</v>
      </c>
      <c r="O1165" s="13">
        <v>-4.2542309838200509E-3</v>
      </c>
      <c r="P1165" s="13">
        <v>2.09554286137692E-3</v>
      </c>
      <c r="Q1165" s="7"/>
      <c r="R1165" s="8"/>
      <c r="S1165" s="8"/>
      <c r="T1165" s="8"/>
      <c r="U1165" s="8"/>
      <c r="V1165" s="13"/>
      <c r="W1165" s="14"/>
      <c r="X1165" s="1"/>
      <c r="Y1165" s="1"/>
      <c r="Z1165" s="1"/>
      <c r="AA1165" s="1"/>
      <c r="AB1165" s="1"/>
      <c r="AC1165" s="1"/>
      <c r="AD1165" s="8"/>
      <c r="AE1165" s="8"/>
      <c r="AF1165" s="8"/>
      <c r="AG1165" s="8"/>
      <c r="AH1165" s="9"/>
      <c r="AI1165" s="8"/>
      <c r="AJ1165" s="13"/>
      <c r="AK1165" s="8"/>
      <c r="AL1165" s="8"/>
      <c r="AM1165" s="8"/>
      <c r="AN1165" s="8"/>
      <c r="AO1165" s="7"/>
      <c r="AP1165" s="7"/>
      <c r="AQ1165" s="7"/>
      <c r="AR1165" s="7"/>
      <c r="AS1165" s="7"/>
      <c r="AT1165" s="7"/>
      <c r="AU1165" s="8"/>
      <c r="AV1165" s="8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7"/>
      <c r="BV1165" s="7"/>
      <c r="BW1165" s="8"/>
      <c r="BX1165" s="8"/>
      <c r="BY1165" s="8"/>
      <c r="BZ1165" s="8"/>
      <c r="CA1165" s="8"/>
      <c r="CC1165" s="8"/>
      <c r="CE1165" s="7"/>
      <c r="CF1165" s="8"/>
      <c r="CG1165" s="8"/>
      <c r="CH1165" s="8"/>
      <c r="CI1165" s="8"/>
      <c r="CJ1165" s="8"/>
    </row>
    <row r="1166" spans="1:88" x14ac:dyDescent="0.3">
      <c r="A1166" s="1" t="s">
        <v>3164</v>
      </c>
      <c r="B1166" s="1"/>
      <c r="C1166" s="1" t="s">
        <v>1878</v>
      </c>
      <c r="D1166" s="1"/>
      <c r="E1166" s="1"/>
      <c r="F1166" s="1"/>
      <c r="G1166" s="1"/>
      <c r="H1166" s="1">
        <v>24224.52</v>
      </c>
      <c r="I1166" s="1">
        <v>1.18</v>
      </c>
      <c r="J1166" s="12">
        <v>1726.93</v>
      </c>
      <c r="K1166" s="5">
        <v>1721.54</v>
      </c>
      <c r="L1166" s="5">
        <v>4352.0600000000004</v>
      </c>
      <c r="M1166" s="13">
        <f t="shared" si="33"/>
        <v>1.1842868653301197E-2</v>
      </c>
      <c r="N1166" s="13">
        <v>1.4188645559881863E-2</v>
      </c>
      <c r="O1166" s="13">
        <v>4.7977027058576649E-3</v>
      </c>
      <c r="P1166" s="13">
        <v>5.6195612490586022E-3</v>
      </c>
      <c r="Q1166" s="7"/>
      <c r="R1166" s="8"/>
      <c r="S1166" s="8"/>
      <c r="T1166" s="8"/>
      <c r="U1166" s="8"/>
      <c r="V1166" s="13"/>
      <c r="W1166" s="14"/>
      <c r="X1166" s="1"/>
      <c r="Y1166" s="1"/>
      <c r="Z1166" s="1"/>
      <c r="AA1166" s="1"/>
      <c r="AB1166" s="1"/>
      <c r="AC1166" s="1"/>
      <c r="AD1166" s="8"/>
      <c r="AE1166" s="8"/>
      <c r="AF1166" s="8"/>
      <c r="AG1166" s="8"/>
      <c r="AH1166" s="9"/>
      <c r="AI1166" s="8"/>
      <c r="AJ1166" s="13"/>
      <c r="AK1166" s="8"/>
      <c r="AL1166" s="8"/>
      <c r="AM1166" s="8"/>
      <c r="AN1166" s="8"/>
      <c r="AO1166" s="7"/>
      <c r="AP1166" s="7"/>
      <c r="AQ1166" s="7"/>
      <c r="AR1166" s="7"/>
      <c r="AS1166" s="7"/>
      <c r="AT1166" s="7"/>
      <c r="AU1166" s="8"/>
      <c r="AV1166" s="8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7"/>
      <c r="BV1166" s="7"/>
      <c r="BW1166" s="8"/>
      <c r="BX1166" s="8"/>
      <c r="BY1166" s="8"/>
      <c r="BZ1166" s="8"/>
      <c r="CA1166" s="8"/>
      <c r="CC1166" s="8"/>
      <c r="CE1166" s="7"/>
      <c r="CF1166" s="8"/>
      <c r="CG1166" s="8"/>
      <c r="CH1166" s="8"/>
      <c r="CI1166" s="8"/>
      <c r="CJ1166" s="8"/>
    </row>
    <row r="1167" spans="1:88" x14ac:dyDescent="0.3">
      <c r="A1167" s="1" t="s">
        <v>3165</v>
      </c>
      <c r="B1167" s="1"/>
      <c r="C1167" s="1" t="s">
        <v>1878</v>
      </c>
      <c r="D1167" s="1"/>
      <c r="E1167" s="1"/>
      <c r="F1167" s="1"/>
      <c r="G1167" s="1"/>
      <c r="H1167" s="1">
        <v>23961.29</v>
      </c>
      <c r="I1167" s="1">
        <v>-1.0900000000000001</v>
      </c>
      <c r="J1167" s="12">
        <v>1702.79</v>
      </c>
      <c r="K1167" s="5">
        <v>1715.03</v>
      </c>
      <c r="L1167" s="5">
        <v>4372.24</v>
      </c>
      <c r="M1167" s="13">
        <f t="shared" si="33"/>
        <v>-1.0866262778374991E-2</v>
      </c>
      <c r="N1167" s="13">
        <v>-1.3978563114891762E-2</v>
      </c>
      <c r="O1167" s="13">
        <v>-3.781497961127811E-3</v>
      </c>
      <c r="P1167" s="13">
        <v>4.6368846017745824E-3</v>
      </c>
      <c r="Q1167" s="7"/>
      <c r="R1167" s="8"/>
      <c r="S1167" s="8"/>
      <c r="T1167" s="8"/>
      <c r="U1167" s="8"/>
      <c r="V1167" s="13"/>
      <c r="W1167" s="14"/>
      <c r="X1167" s="1"/>
      <c r="Y1167" s="1"/>
      <c r="Z1167" s="1"/>
      <c r="AA1167" s="1"/>
      <c r="AB1167" s="1"/>
      <c r="AC1167" s="1"/>
      <c r="AD1167" s="8"/>
      <c r="AE1167" s="8"/>
      <c r="AF1167" s="8"/>
      <c r="AG1167" s="8"/>
      <c r="AH1167" s="9"/>
      <c r="AI1167" s="8"/>
      <c r="AJ1167" s="13"/>
      <c r="AK1167" s="8"/>
      <c r="AL1167" s="8"/>
      <c r="AM1167" s="8"/>
      <c r="AN1167" s="8"/>
      <c r="AO1167" s="7"/>
      <c r="AP1167" s="7"/>
      <c r="AQ1167" s="7"/>
      <c r="AR1167" s="7"/>
      <c r="AS1167" s="7"/>
      <c r="AT1167" s="7"/>
      <c r="AU1167" s="8"/>
      <c r="AV1167" s="8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7"/>
      <c r="BV1167" s="7"/>
      <c r="BW1167" s="8"/>
      <c r="BX1167" s="8"/>
      <c r="BY1167" s="8"/>
      <c r="BZ1167" s="8"/>
      <c r="CA1167" s="8"/>
      <c r="CC1167" s="8"/>
      <c r="CE1167" s="7"/>
      <c r="CF1167" s="8"/>
      <c r="CG1167" s="8"/>
      <c r="CH1167" s="8"/>
      <c r="CI1167" s="8"/>
      <c r="CJ1167" s="8"/>
    </row>
    <row r="1168" spans="1:88" x14ac:dyDescent="0.3">
      <c r="A1168" s="1" t="s">
        <v>3166</v>
      </c>
      <c r="B1168" s="1"/>
      <c r="C1168" s="1" t="s">
        <v>1878</v>
      </c>
      <c r="D1168" s="1"/>
      <c r="E1168" s="1"/>
      <c r="F1168" s="1"/>
      <c r="G1168" s="1"/>
      <c r="H1168" s="1">
        <v>23955.06</v>
      </c>
      <c r="I1168" s="1">
        <v>-0.03</v>
      </c>
      <c r="J1168" s="12">
        <v>1701.5</v>
      </c>
      <c r="K1168" s="5">
        <v>1718.6</v>
      </c>
      <c r="L1168" s="5">
        <v>4432.3599999999997</v>
      </c>
      <c r="M1168" s="13">
        <f t="shared" si="33"/>
        <v>-2.6000269601511583E-4</v>
      </c>
      <c r="N1168" s="13">
        <v>-7.5758020660210423E-4</v>
      </c>
      <c r="O1168" s="13">
        <v>2.0815962402989108E-3</v>
      </c>
      <c r="P1168" s="13">
        <v>1.3750388816716308E-2</v>
      </c>
      <c r="Q1168" s="7"/>
      <c r="R1168" s="8"/>
      <c r="S1168" s="8"/>
      <c r="T1168" s="8"/>
      <c r="U1168" s="8"/>
      <c r="V1168" s="13"/>
      <c r="W1168" s="14"/>
      <c r="X1168" s="1"/>
      <c r="Y1168" s="1"/>
      <c r="Z1168" s="1"/>
      <c r="AA1168" s="1"/>
      <c r="AB1168" s="1"/>
      <c r="AC1168" s="1"/>
      <c r="AD1168" s="8"/>
      <c r="AE1168" s="8"/>
      <c r="AF1168" s="8"/>
      <c r="AG1168" s="8"/>
      <c r="AH1168" s="9"/>
      <c r="AI1168" s="8"/>
      <c r="AJ1168" s="13"/>
      <c r="AK1168" s="8"/>
      <c r="AL1168" s="8"/>
      <c r="AM1168" s="8"/>
      <c r="AN1168" s="8"/>
      <c r="AO1168" s="7"/>
      <c r="AP1168" s="7"/>
      <c r="AQ1168" s="7"/>
      <c r="AR1168" s="7"/>
      <c r="AS1168" s="7"/>
      <c r="AT1168" s="7"/>
      <c r="AU1168" s="8"/>
      <c r="AV1168" s="8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7"/>
      <c r="BV1168" s="7"/>
      <c r="BW1168" s="8"/>
      <c r="BX1168" s="8"/>
      <c r="BY1168" s="8"/>
      <c r="BZ1168" s="8"/>
      <c r="CA1168" s="8"/>
      <c r="CC1168" s="8"/>
      <c r="CE1168" s="7"/>
      <c r="CF1168" s="8"/>
      <c r="CG1168" s="8"/>
      <c r="CH1168" s="8"/>
      <c r="CI1168" s="8"/>
      <c r="CJ1168" s="8"/>
    </row>
    <row r="1169" spans="1:88" x14ac:dyDescent="0.3">
      <c r="A1169" s="1" t="s">
        <v>3167</v>
      </c>
      <c r="B1169" s="1"/>
      <c r="C1169" s="1" t="s">
        <v>1878</v>
      </c>
      <c r="D1169" s="1"/>
      <c r="E1169" s="1"/>
      <c r="F1169" s="1"/>
      <c r="G1169" s="1"/>
      <c r="H1169" s="1">
        <v>24179.82</v>
      </c>
      <c r="I1169" s="1">
        <v>0.94</v>
      </c>
      <c r="J1169" s="12">
        <v>1719.74</v>
      </c>
      <c r="K1169" s="5">
        <v>1727.19</v>
      </c>
      <c r="L1169" s="5">
        <v>4521.92</v>
      </c>
      <c r="M1169" s="13">
        <f t="shared" si="33"/>
        <v>9.382568860190732E-3</v>
      </c>
      <c r="N1169" s="13">
        <v>1.0719952982662262E-2</v>
      </c>
      <c r="O1169" s="13">
        <v>4.998254393110857E-3</v>
      </c>
      <c r="P1169" s="13">
        <v>2.0205939950726171E-2</v>
      </c>
      <c r="Q1169" s="7"/>
      <c r="R1169" s="8"/>
      <c r="S1169" s="8"/>
      <c r="T1169" s="8"/>
      <c r="U1169" s="8"/>
      <c r="V1169" s="13"/>
      <c r="W1169" s="14"/>
      <c r="X1169" s="1"/>
      <c r="Y1169" s="1"/>
      <c r="Z1169" s="1"/>
      <c r="AA1169" s="1"/>
      <c r="AB1169" s="1"/>
      <c r="AC1169" s="1"/>
      <c r="AD1169" s="8"/>
      <c r="AE1169" s="8"/>
      <c r="AF1169" s="8"/>
      <c r="AG1169" s="8"/>
      <c r="AH1169" s="9"/>
      <c r="AI1169" s="8"/>
      <c r="AJ1169" s="13"/>
      <c r="AK1169" s="8"/>
      <c r="AL1169" s="8"/>
      <c r="AM1169" s="8"/>
      <c r="AN1169" s="8"/>
      <c r="AO1169" s="7"/>
      <c r="AP1169" s="7"/>
      <c r="AQ1169" s="7"/>
      <c r="AR1169" s="7"/>
      <c r="AS1169" s="7"/>
      <c r="AT1169" s="7"/>
      <c r="AU1169" s="8"/>
      <c r="AV1169" s="8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7"/>
      <c r="BV1169" s="7"/>
      <c r="BW1169" s="8"/>
      <c r="BX1169" s="8"/>
      <c r="BY1169" s="8"/>
      <c r="BZ1169" s="8"/>
      <c r="CA1169" s="8"/>
      <c r="CC1169" s="8"/>
      <c r="CE1169" s="7"/>
      <c r="CF1169" s="8"/>
      <c r="CG1169" s="8"/>
      <c r="CH1169" s="8"/>
      <c r="CI1169" s="8"/>
      <c r="CJ1169" s="8"/>
    </row>
    <row r="1170" spans="1:88" x14ac:dyDescent="0.3">
      <c r="A1170" s="1" t="s">
        <v>3168</v>
      </c>
      <c r="B1170" s="1"/>
      <c r="C1170" s="1" t="s">
        <v>1878</v>
      </c>
      <c r="D1170" s="1"/>
      <c r="E1170" s="1"/>
      <c r="F1170" s="1"/>
      <c r="G1170" s="1"/>
      <c r="H1170" s="1">
        <v>24132.01</v>
      </c>
      <c r="I1170" s="1">
        <v>-0.2</v>
      </c>
      <c r="J1170" s="12">
        <v>1714.25</v>
      </c>
      <c r="K1170" s="5">
        <v>1732.77</v>
      </c>
      <c r="L1170" s="5">
        <v>4483.92</v>
      </c>
      <c r="M1170" s="13">
        <f t="shared" si="33"/>
        <v>-1.9772686479883061E-3</v>
      </c>
      <c r="N1170" s="13">
        <v>-3.1923430285973886E-3</v>
      </c>
      <c r="O1170" s="13">
        <v>3.2306810484079573E-3</v>
      </c>
      <c r="P1170" s="13">
        <v>-8.4035100134456364E-3</v>
      </c>
      <c r="Q1170" s="7"/>
      <c r="R1170" s="8"/>
      <c r="S1170" s="8"/>
      <c r="T1170" s="8"/>
      <c r="U1170" s="8"/>
      <c r="V1170" s="13"/>
      <c r="W1170" s="14"/>
      <c r="X1170" s="1"/>
      <c r="Y1170" s="1"/>
      <c r="Z1170" s="1"/>
      <c r="AA1170" s="1"/>
      <c r="AB1170" s="1"/>
      <c r="AC1170" s="1"/>
      <c r="AD1170" s="8"/>
      <c r="AE1170" s="8"/>
      <c r="AF1170" s="8"/>
      <c r="AG1170" s="8"/>
      <c r="AH1170" s="9"/>
      <c r="AI1170" s="8"/>
      <c r="AJ1170" s="13"/>
      <c r="AK1170" s="8"/>
      <c r="AL1170" s="8"/>
      <c r="AM1170" s="8"/>
      <c r="AN1170" s="8"/>
      <c r="AO1170" s="7"/>
      <c r="AP1170" s="7"/>
      <c r="AQ1170" s="7"/>
      <c r="AR1170" s="7"/>
      <c r="AS1170" s="7"/>
      <c r="AT1170" s="7"/>
      <c r="AU1170" s="8"/>
      <c r="AV1170" s="8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7"/>
      <c r="BV1170" s="7"/>
      <c r="BW1170" s="8"/>
      <c r="BX1170" s="8"/>
      <c r="BY1170" s="8"/>
      <c r="BZ1170" s="8"/>
      <c r="CA1170" s="8"/>
      <c r="CC1170" s="8"/>
      <c r="CE1170" s="7"/>
      <c r="CF1170" s="8"/>
      <c r="CG1170" s="8"/>
      <c r="CH1170" s="8"/>
      <c r="CI1170" s="8"/>
      <c r="CJ1170" s="8"/>
    </row>
    <row r="1171" spans="1:88" x14ac:dyDescent="0.3">
      <c r="A1171" s="1" t="s">
        <v>3169</v>
      </c>
      <c r="B1171" s="1"/>
      <c r="C1171" s="1" t="s">
        <v>1878</v>
      </c>
      <c r="D1171" s="1"/>
      <c r="E1171" s="1"/>
      <c r="F1171" s="1"/>
      <c r="G1171" s="1"/>
      <c r="H1171" s="1">
        <v>24239.18</v>
      </c>
      <c r="I1171" s="1">
        <v>0.44</v>
      </c>
      <c r="J1171" s="12">
        <v>1725.18</v>
      </c>
      <c r="K1171" s="5">
        <v>1736.09</v>
      </c>
      <c r="L1171" s="5">
        <v>4481.54</v>
      </c>
      <c r="M1171" s="13">
        <f t="shared" si="33"/>
        <v>4.4409893746937268E-3</v>
      </c>
      <c r="N1171" s="13">
        <v>6.3759661659619216E-3</v>
      </c>
      <c r="O1171" s="13">
        <v>1.9160073177628689E-3</v>
      </c>
      <c r="P1171" s="13">
        <v>-5.3078556263275178E-4</v>
      </c>
      <c r="Q1171" s="7"/>
      <c r="R1171" s="8"/>
      <c r="S1171" s="8"/>
      <c r="T1171" s="8"/>
      <c r="U1171" s="8"/>
      <c r="V1171" s="13"/>
      <c r="W1171" s="14"/>
      <c r="X1171" s="1"/>
      <c r="Y1171" s="1"/>
      <c r="Z1171" s="1"/>
      <c r="AA1171" s="1"/>
      <c r="AB1171" s="1"/>
      <c r="AC1171" s="1"/>
      <c r="AD1171" s="8"/>
      <c r="AE1171" s="8"/>
      <c r="AF1171" s="8"/>
      <c r="AG1171" s="8"/>
      <c r="AH1171" s="9"/>
      <c r="AI1171" s="8"/>
      <c r="AJ1171" s="13"/>
      <c r="AK1171" s="8"/>
      <c r="AL1171" s="8"/>
      <c r="AM1171" s="8"/>
      <c r="AN1171" s="8"/>
      <c r="AO1171" s="7"/>
      <c r="AP1171" s="7"/>
      <c r="AQ1171" s="7"/>
      <c r="AR1171" s="7"/>
      <c r="AS1171" s="7"/>
      <c r="AT1171" s="7"/>
      <c r="AU1171" s="8"/>
      <c r="AV1171" s="8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7"/>
      <c r="BV1171" s="7"/>
      <c r="BW1171" s="8"/>
      <c r="BX1171" s="8"/>
      <c r="BY1171" s="8"/>
      <c r="BZ1171" s="8"/>
      <c r="CA1171" s="8"/>
      <c r="CC1171" s="8"/>
      <c r="CE1171" s="7"/>
      <c r="CF1171" s="8"/>
      <c r="CG1171" s="8"/>
      <c r="CH1171" s="8"/>
      <c r="CI1171" s="8"/>
      <c r="CJ1171" s="8"/>
    </row>
    <row r="1172" spans="1:88" x14ac:dyDescent="0.3">
      <c r="A1172" s="1" t="s">
        <v>3170</v>
      </c>
      <c r="B1172" s="1"/>
      <c r="C1172" s="1" t="s">
        <v>1878</v>
      </c>
      <c r="D1172" s="1"/>
      <c r="E1172" s="1"/>
      <c r="F1172" s="1"/>
      <c r="G1172" s="1"/>
      <c r="H1172" s="1">
        <v>24306.21</v>
      </c>
      <c r="I1172" s="1">
        <v>0.28000000000000003</v>
      </c>
      <c r="J1172" s="12">
        <v>1730.87</v>
      </c>
      <c r="K1172" s="5">
        <v>1736.5</v>
      </c>
      <c r="L1172" s="5">
        <v>4481.4399999999996</v>
      </c>
      <c r="M1172" s="13">
        <f t="shared" si="33"/>
        <v>2.7653575739772229E-3</v>
      </c>
      <c r="N1172" s="13">
        <v>3.2982065639526326E-3</v>
      </c>
      <c r="O1172" s="13">
        <v>2.3616287174066386E-4</v>
      </c>
      <c r="P1172" s="13">
        <v>-2.2313758217151758E-5</v>
      </c>
      <c r="Q1172" s="7"/>
      <c r="R1172" s="8"/>
      <c r="S1172" s="8"/>
      <c r="T1172" s="8"/>
      <c r="U1172" s="8"/>
      <c r="V1172" s="13"/>
      <c r="W1172" s="14"/>
      <c r="X1172" s="1"/>
      <c r="Y1172" s="1"/>
      <c r="Z1172" s="1"/>
      <c r="AA1172" s="1"/>
      <c r="AB1172" s="1"/>
      <c r="AC1172" s="1"/>
      <c r="AD1172" s="8"/>
      <c r="AE1172" s="8"/>
      <c r="AF1172" s="8"/>
      <c r="AG1172" s="8"/>
      <c r="AH1172" s="9"/>
      <c r="AI1172" s="8"/>
      <c r="AJ1172" s="13"/>
      <c r="AK1172" s="8"/>
      <c r="AL1172" s="8"/>
      <c r="AM1172" s="8"/>
      <c r="AN1172" s="8"/>
      <c r="AO1172" s="7"/>
      <c r="AP1172" s="7"/>
      <c r="AQ1172" s="7"/>
      <c r="AR1172" s="7"/>
      <c r="AS1172" s="7"/>
      <c r="AT1172" s="7"/>
      <c r="AU1172" s="8"/>
      <c r="AV1172" s="8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7"/>
      <c r="BV1172" s="7"/>
      <c r="BW1172" s="8"/>
      <c r="BX1172" s="8"/>
      <c r="BY1172" s="8"/>
      <c r="BZ1172" s="8"/>
      <c r="CA1172" s="8"/>
      <c r="CC1172" s="8"/>
      <c r="CE1172" s="7"/>
      <c r="CF1172" s="8"/>
      <c r="CG1172" s="8"/>
      <c r="CH1172" s="8"/>
      <c r="CI1172" s="8"/>
      <c r="CJ1172" s="8"/>
    </row>
    <row r="1173" spans="1:88" x14ac:dyDescent="0.3">
      <c r="A1173" s="1" t="s">
        <v>3171</v>
      </c>
      <c r="B1173" s="1"/>
      <c r="C1173" s="1" t="s">
        <v>1878</v>
      </c>
      <c r="D1173" s="1"/>
      <c r="E1173" s="1"/>
      <c r="F1173" s="1"/>
      <c r="G1173" s="1"/>
      <c r="H1173" s="1">
        <v>24364.44</v>
      </c>
      <c r="I1173" s="1">
        <v>0.24</v>
      </c>
      <c r="J1173" s="12">
        <v>1734.51</v>
      </c>
      <c r="K1173" s="5">
        <v>1741.36</v>
      </c>
      <c r="L1173" s="5">
        <v>4491.4799999999996</v>
      </c>
      <c r="M1173" s="13">
        <f t="shared" si="33"/>
        <v>2.395684065923831E-3</v>
      </c>
      <c r="N1173" s="13">
        <v>2.1029886704375667E-3</v>
      </c>
      <c r="O1173" s="13">
        <v>2.7987330837890845E-3</v>
      </c>
      <c r="P1173" s="13">
        <v>2.2403513156485921E-3</v>
      </c>
      <c r="Q1173" s="7"/>
      <c r="R1173" s="8"/>
      <c r="S1173" s="8"/>
      <c r="T1173" s="8"/>
      <c r="U1173" s="8"/>
      <c r="V1173" s="13"/>
      <c r="W1173" s="14"/>
      <c r="X1173" s="1"/>
      <c r="Y1173" s="1"/>
      <c r="Z1173" s="1"/>
      <c r="AA1173" s="1"/>
      <c r="AB1173" s="1"/>
      <c r="AC1173" s="1"/>
      <c r="AD1173" s="8"/>
      <c r="AE1173" s="8"/>
      <c r="AF1173" s="8"/>
      <c r="AG1173" s="8"/>
      <c r="AH1173" s="9"/>
      <c r="AI1173" s="8"/>
      <c r="AJ1173" s="13"/>
      <c r="AK1173" s="8"/>
      <c r="AL1173" s="8"/>
      <c r="AM1173" s="8"/>
      <c r="AN1173" s="8"/>
      <c r="AO1173" s="7"/>
      <c r="AP1173" s="7"/>
      <c r="AQ1173" s="7"/>
      <c r="AR1173" s="7"/>
      <c r="AS1173" s="7"/>
      <c r="AT1173" s="7"/>
      <c r="AU1173" s="8"/>
      <c r="AV1173" s="8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7"/>
      <c r="BV1173" s="7"/>
      <c r="BW1173" s="8"/>
      <c r="BX1173" s="8"/>
      <c r="BY1173" s="8"/>
      <c r="BZ1173" s="8"/>
      <c r="CA1173" s="8"/>
      <c r="CC1173" s="8"/>
      <c r="CE1173" s="7"/>
      <c r="CF1173" s="8"/>
      <c r="CG1173" s="8"/>
      <c r="CH1173" s="8"/>
      <c r="CI1173" s="8"/>
      <c r="CJ1173" s="8"/>
    </row>
    <row r="1174" spans="1:88" x14ac:dyDescent="0.3">
      <c r="A1174" s="1" t="s">
        <v>3172</v>
      </c>
      <c r="B1174" s="1"/>
      <c r="C1174" s="1" t="s">
        <v>1878</v>
      </c>
      <c r="D1174" s="1"/>
      <c r="E1174" s="1"/>
      <c r="F1174" s="1"/>
      <c r="G1174" s="1"/>
      <c r="H1174" s="1">
        <v>24412.73</v>
      </c>
      <c r="I1174" s="1">
        <v>0.2</v>
      </c>
      <c r="J1174" s="12">
        <v>1738.64</v>
      </c>
      <c r="K1174" s="5">
        <v>1747.1</v>
      </c>
      <c r="L1174" s="5">
        <v>4507.1000000000004</v>
      </c>
      <c r="M1174" s="13">
        <f t="shared" si="33"/>
        <v>1.9819868628214721E-3</v>
      </c>
      <c r="N1174" s="13">
        <v>2.3810759234597079E-3</v>
      </c>
      <c r="O1174" s="13">
        <v>3.2962741765056869E-3</v>
      </c>
      <c r="P1174" s="13">
        <v>3.4776955480155802E-3</v>
      </c>
      <c r="Q1174" s="7"/>
      <c r="R1174" s="8"/>
      <c r="S1174" s="8"/>
      <c r="T1174" s="8"/>
      <c r="U1174" s="8"/>
      <c r="V1174" s="13"/>
      <c r="W1174" s="14"/>
      <c r="X1174" s="1"/>
      <c r="Y1174" s="1"/>
      <c r="Z1174" s="1"/>
      <c r="AA1174" s="1"/>
      <c r="AB1174" s="1"/>
      <c r="AC1174" s="1"/>
      <c r="AD1174" s="8"/>
      <c r="AE1174" s="8"/>
      <c r="AF1174" s="8"/>
      <c r="AG1174" s="8"/>
      <c r="AH1174" s="9"/>
      <c r="AI1174" s="8"/>
      <c r="AJ1174" s="13"/>
      <c r="AK1174" s="8"/>
      <c r="AL1174" s="8"/>
      <c r="AM1174" s="8"/>
      <c r="AN1174" s="8"/>
      <c r="AO1174" s="7"/>
      <c r="AP1174" s="7"/>
      <c r="AQ1174" s="7"/>
      <c r="AR1174" s="7"/>
      <c r="AS1174" s="7"/>
      <c r="AT1174" s="7"/>
      <c r="AU1174" s="8"/>
      <c r="AV1174" s="8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7"/>
      <c r="BV1174" s="7"/>
      <c r="BW1174" s="8"/>
      <c r="BX1174" s="8"/>
      <c r="BY1174" s="8"/>
      <c r="BZ1174" s="8"/>
      <c r="CA1174" s="8"/>
      <c r="CC1174" s="8"/>
      <c r="CE1174" s="7"/>
      <c r="CF1174" s="8"/>
      <c r="CG1174" s="8"/>
      <c r="CH1174" s="8"/>
      <c r="CI1174" s="8"/>
      <c r="CJ1174" s="8"/>
    </row>
    <row r="1175" spans="1:88" x14ac:dyDescent="0.3">
      <c r="A1175" s="1" t="s">
        <v>3173</v>
      </c>
      <c r="B1175" s="1"/>
      <c r="C1175" s="1" t="s">
        <v>1878</v>
      </c>
      <c r="D1175" s="1"/>
      <c r="E1175" s="1"/>
      <c r="F1175" s="1"/>
      <c r="G1175" s="1"/>
      <c r="H1175" s="1">
        <v>24537.05</v>
      </c>
      <c r="I1175" s="1">
        <v>0.51</v>
      </c>
      <c r="J1175" s="12">
        <v>1751.06</v>
      </c>
      <c r="K1175" s="5">
        <v>1755.13</v>
      </c>
      <c r="L1175" s="5">
        <v>4527.88</v>
      </c>
      <c r="M1175" s="13">
        <f t="shared" si="33"/>
        <v>5.0924251404902421E-3</v>
      </c>
      <c r="N1175" s="13">
        <v>7.1435144710807474E-3</v>
      </c>
      <c r="O1175" s="13">
        <v>4.5961879686338136E-3</v>
      </c>
      <c r="P1175" s="13">
        <v>4.6105034279246837E-3</v>
      </c>
      <c r="Q1175" s="7"/>
      <c r="R1175" s="8"/>
      <c r="S1175" s="8"/>
      <c r="T1175" s="8"/>
      <c r="U1175" s="8"/>
      <c r="V1175" s="13"/>
      <c r="W1175" s="14"/>
      <c r="X1175" s="1"/>
      <c r="Y1175" s="1"/>
      <c r="Z1175" s="1"/>
      <c r="AA1175" s="1"/>
      <c r="AB1175" s="1"/>
      <c r="AC1175" s="1"/>
      <c r="AD1175" s="8"/>
      <c r="AE1175" s="8"/>
      <c r="AF1175" s="8"/>
      <c r="AG1175" s="8"/>
      <c r="AH1175" s="9"/>
      <c r="AI1175" s="8"/>
      <c r="AJ1175" s="13"/>
      <c r="AK1175" s="8"/>
      <c r="AL1175" s="8"/>
      <c r="AM1175" s="8"/>
      <c r="AN1175" s="8"/>
      <c r="AO1175" s="7"/>
      <c r="AP1175" s="7"/>
      <c r="AQ1175" s="7"/>
      <c r="AR1175" s="7"/>
      <c r="AS1175" s="7"/>
      <c r="AT1175" s="7"/>
      <c r="AU1175" s="8"/>
      <c r="AV1175" s="8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7"/>
      <c r="BV1175" s="7"/>
      <c r="BW1175" s="8"/>
      <c r="BX1175" s="8"/>
      <c r="BY1175" s="8"/>
      <c r="BZ1175" s="8"/>
      <c r="CA1175" s="8"/>
      <c r="CC1175" s="8"/>
      <c r="CE1175" s="7"/>
      <c r="CF1175" s="8"/>
      <c r="CG1175" s="8"/>
      <c r="CH1175" s="8"/>
      <c r="CI1175" s="8"/>
      <c r="CJ1175" s="8"/>
    </row>
    <row r="1176" spans="1:88" x14ac:dyDescent="0.3">
      <c r="A1176" s="1" t="s">
        <v>3174</v>
      </c>
      <c r="B1176" s="1"/>
      <c r="C1176" s="1" t="s">
        <v>1878</v>
      </c>
      <c r="D1176" s="1"/>
      <c r="E1176" s="1"/>
      <c r="F1176" s="1"/>
      <c r="G1176" s="1"/>
      <c r="H1176" s="1">
        <v>24838.55</v>
      </c>
      <c r="I1176" s="1">
        <v>1.23</v>
      </c>
      <c r="J1176" s="12">
        <v>1776.75</v>
      </c>
      <c r="K1176" s="5">
        <v>1764.09</v>
      </c>
      <c r="L1176" s="5">
        <v>4555.22</v>
      </c>
      <c r="M1176" s="13">
        <f t="shared" si="33"/>
        <v>1.2287540678280306E-2</v>
      </c>
      <c r="N1176" s="13">
        <v>1.4671113496967481E-2</v>
      </c>
      <c r="O1176" s="13">
        <v>5.1050349546755136E-3</v>
      </c>
      <c r="P1176" s="13">
        <v>6.0381458872584837E-3</v>
      </c>
      <c r="Q1176" s="7"/>
      <c r="R1176" s="8"/>
      <c r="S1176" s="8"/>
      <c r="T1176" s="8"/>
      <c r="U1176" s="8"/>
      <c r="V1176" s="13"/>
      <c r="W1176" s="14"/>
      <c r="X1176" s="1"/>
      <c r="Y1176" s="1"/>
      <c r="Z1176" s="1"/>
      <c r="AA1176" s="1"/>
      <c r="AB1176" s="1"/>
      <c r="AC1176" s="1"/>
      <c r="AD1176" s="8"/>
      <c r="AE1176" s="8"/>
      <c r="AF1176" s="8"/>
      <c r="AG1176" s="8"/>
      <c r="AH1176" s="9"/>
      <c r="AI1176" s="8"/>
      <c r="AJ1176" s="13"/>
      <c r="AK1176" s="8"/>
      <c r="AL1176" s="8"/>
      <c r="AM1176" s="8"/>
      <c r="AN1176" s="8"/>
      <c r="AO1176" s="7"/>
      <c r="AP1176" s="7"/>
      <c r="AQ1176" s="7"/>
      <c r="AR1176" s="7"/>
      <c r="AS1176" s="7"/>
      <c r="AT1176" s="7"/>
      <c r="AU1176" s="8"/>
      <c r="AV1176" s="8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7"/>
      <c r="BV1176" s="7"/>
      <c r="BW1176" s="8"/>
      <c r="BX1176" s="8"/>
      <c r="BY1176" s="8"/>
      <c r="BZ1176" s="8"/>
      <c r="CA1176" s="8"/>
      <c r="CC1176" s="8"/>
      <c r="CE1176" s="7"/>
      <c r="CF1176" s="8"/>
      <c r="CG1176" s="8"/>
      <c r="CH1176" s="8"/>
      <c r="CI1176" s="8"/>
      <c r="CJ1176" s="8"/>
    </row>
    <row r="1177" spans="1:88" x14ac:dyDescent="0.3">
      <c r="A1177" s="1" t="s">
        <v>3175</v>
      </c>
      <c r="B1177" s="1"/>
      <c r="C1177" s="1" t="s">
        <v>1878</v>
      </c>
      <c r="D1177" s="1"/>
      <c r="E1177" s="1"/>
      <c r="F1177" s="1"/>
      <c r="G1177" s="1"/>
      <c r="H1177" s="1">
        <v>24953.9</v>
      </c>
      <c r="I1177" s="1">
        <v>0.46</v>
      </c>
      <c r="J1177" s="12">
        <v>1781.75</v>
      </c>
      <c r="K1177" s="5">
        <v>1776.74</v>
      </c>
      <c r="L1177" s="5">
        <v>4591.8100000000004</v>
      </c>
      <c r="M1177" s="13">
        <f t="shared" si="33"/>
        <v>4.6439908931883433E-3</v>
      </c>
      <c r="N1177" s="13">
        <v>2.8141269171240157E-3</v>
      </c>
      <c r="O1177" s="13">
        <v>7.1708359550817224E-3</v>
      </c>
      <c r="P1177" s="13">
        <v>8.0325428848662117E-3</v>
      </c>
      <c r="Q1177" s="7"/>
      <c r="R1177" s="8"/>
      <c r="S1177" s="8"/>
      <c r="T1177" s="8"/>
      <c r="U1177" s="8"/>
      <c r="V1177" s="13"/>
      <c r="W1177" s="14"/>
      <c r="X1177" s="1"/>
      <c r="Y1177" s="1"/>
      <c r="Z1177" s="1"/>
      <c r="AA1177" s="1"/>
      <c r="AB1177" s="1"/>
      <c r="AC1177" s="1"/>
      <c r="AD1177" s="8"/>
      <c r="AE1177" s="8"/>
      <c r="AF1177" s="8"/>
      <c r="AG1177" s="8"/>
      <c r="AH1177" s="9"/>
      <c r="AI1177" s="8"/>
      <c r="AJ1177" s="13"/>
      <c r="AK1177" s="8"/>
      <c r="AL1177" s="8"/>
      <c r="AM1177" s="8"/>
      <c r="AN1177" s="8"/>
      <c r="AO1177" s="7"/>
      <c r="AP1177" s="7"/>
      <c r="AQ1177" s="7"/>
      <c r="AR1177" s="7"/>
      <c r="AS1177" s="7"/>
      <c r="AT1177" s="7"/>
      <c r="AU1177" s="8"/>
      <c r="AV1177" s="8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7"/>
      <c r="BV1177" s="7"/>
      <c r="BW1177" s="8"/>
      <c r="BX1177" s="8"/>
      <c r="BY1177" s="8"/>
      <c r="BZ1177" s="8"/>
      <c r="CA1177" s="8"/>
      <c r="CC1177" s="8"/>
      <c r="CE1177" s="7"/>
      <c r="CF1177" s="8"/>
      <c r="CG1177" s="8"/>
      <c r="CH1177" s="8"/>
      <c r="CI1177" s="8"/>
      <c r="CJ1177" s="8"/>
    </row>
    <row r="1178" spans="1:88" x14ac:dyDescent="0.3">
      <c r="A1178" s="1" t="s">
        <v>3176</v>
      </c>
      <c r="B1178" s="1"/>
      <c r="C1178" s="1" t="s">
        <v>1878</v>
      </c>
      <c r="D1178" s="1"/>
      <c r="E1178" s="1"/>
      <c r="F1178" s="1"/>
      <c r="G1178" s="1"/>
      <c r="H1178" s="1">
        <v>24829.52</v>
      </c>
      <c r="I1178" s="1">
        <v>-0.5</v>
      </c>
      <c r="J1178" s="12">
        <v>1773.26</v>
      </c>
      <c r="K1178" s="5">
        <v>1767.48</v>
      </c>
      <c r="L1178" s="5">
        <v>4636.2700000000004</v>
      </c>
      <c r="M1178" s="13">
        <f t="shared" si="33"/>
        <v>-4.9843912174049043E-3</v>
      </c>
      <c r="N1178" s="13">
        <v>-4.7649782517188433E-3</v>
      </c>
      <c r="O1178" s="13">
        <v>-5.2117923838040925E-3</v>
      </c>
      <c r="P1178" s="13">
        <v>9.6824563734125846E-3</v>
      </c>
      <c r="Q1178" s="7"/>
      <c r="R1178" s="8"/>
      <c r="S1178" s="8"/>
      <c r="T1178" s="8"/>
      <c r="U1178" s="8"/>
      <c r="V1178" s="13"/>
      <c r="W1178" s="14"/>
      <c r="X1178" s="1"/>
      <c r="Y1178" s="1"/>
      <c r="Z1178" s="1"/>
      <c r="AA1178" s="1"/>
      <c r="AB1178" s="1"/>
      <c r="AC1178" s="1"/>
      <c r="AD1178" s="8"/>
      <c r="AE1178" s="8"/>
      <c r="AF1178" s="8"/>
      <c r="AG1178" s="8"/>
      <c r="AH1178" s="9"/>
      <c r="AI1178" s="8"/>
      <c r="AJ1178" s="13"/>
      <c r="AK1178" s="8"/>
      <c r="AL1178" s="8"/>
      <c r="AM1178" s="8"/>
      <c r="AN1178" s="8"/>
      <c r="AO1178" s="7"/>
      <c r="AP1178" s="7"/>
      <c r="AQ1178" s="7"/>
      <c r="AR1178" s="7"/>
      <c r="AS1178" s="7"/>
      <c r="AT1178" s="7"/>
      <c r="AU1178" s="8"/>
      <c r="AV1178" s="8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7"/>
      <c r="BV1178" s="7"/>
      <c r="BW1178" s="8"/>
      <c r="BX1178" s="8"/>
      <c r="BY1178" s="8"/>
      <c r="BZ1178" s="8"/>
      <c r="CA1178" s="8"/>
      <c r="CC1178" s="8"/>
      <c r="CE1178" s="7"/>
      <c r="CF1178" s="8"/>
      <c r="CG1178" s="8"/>
      <c r="CH1178" s="8"/>
      <c r="CI1178" s="8"/>
      <c r="CJ1178" s="8"/>
    </row>
    <row r="1179" spans="1:88" x14ac:dyDescent="0.3">
      <c r="A1179" s="1" t="s">
        <v>3177</v>
      </c>
      <c r="B1179" s="1"/>
      <c r="C1179" s="1" t="s">
        <v>1878</v>
      </c>
      <c r="D1179" s="1"/>
      <c r="E1179" s="1"/>
      <c r="F1179" s="1"/>
      <c r="G1179" s="1"/>
      <c r="H1179" s="1">
        <v>24939.360000000001</v>
      </c>
      <c r="I1179" s="1">
        <v>0.44</v>
      </c>
      <c r="J1179" s="12">
        <v>1785.15</v>
      </c>
      <c r="K1179" s="5">
        <v>1773.96</v>
      </c>
      <c r="L1179" s="5">
        <v>4638.92</v>
      </c>
      <c r="M1179" s="13">
        <f t="shared" si="33"/>
        <v>4.4237665488500166E-3</v>
      </c>
      <c r="N1179" s="13">
        <v>6.7051644992839332E-3</v>
      </c>
      <c r="O1179" s="13">
        <v>3.6662366759454557E-3</v>
      </c>
      <c r="P1179" s="13">
        <v>5.7158017112879378E-4</v>
      </c>
      <c r="Q1179" s="7"/>
      <c r="R1179" s="8"/>
      <c r="S1179" s="8"/>
      <c r="T1179" s="8"/>
      <c r="U1179" s="8"/>
      <c r="V1179" s="13"/>
      <c r="W1179" s="14"/>
      <c r="X1179" s="1"/>
      <c r="Y1179" s="1"/>
      <c r="Z1179" s="1"/>
      <c r="AA1179" s="1"/>
      <c r="AB1179" s="1"/>
      <c r="AC1179" s="1"/>
      <c r="AD1179" s="8"/>
      <c r="AE1179" s="8"/>
      <c r="AF1179" s="8"/>
      <c r="AG1179" s="8"/>
      <c r="AH1179" s="9"/>
      <c r="AI1179" s="8"/>
      <c r="AJ1179" s="13"/>
      <c r="AK1179" s="8"/>
      <c r="AL1179" s="8"/>
      <c r="AM1179" s="8"/>
      <c r="AN1179" s="8"/>
      <c r="AO1179" s="7"/>
      <c r="AP1179" s="7"/>
      <c r="AQ1179" s="7"/>
      <c r="AR1179" s="7"/>
      <c r="AS1179" s="7"/>
      <c r="AT1179" s="7"/>
      <c r="AU1179" s="8"/>
      <c r="AV1179" s="8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7"/>
      <c r="BV1179" s="7"/>
      <c r="BW1179" s="8"/>
      <c r="BX1179" s="8"/>
      <c r="BY1179" s="8"/>
      <c r="BZ1179" s="8"/>
      <c r="CA1179" s="8"/>
      <c r="CC1179" s="8"/>
      <c r="CE1179" s="7"/>
      <c r="CF1179" s="8"/>
      <c r="CG1179" s="8"/>
      <c r="CH1179" s="8"/>
      <c r="CI1179" s="8"/>
      <c r="CJ1179" s="8"/>
    </row>
    <row r="1180" spans="1:88" x14ac:dyDescent="0.3">
      <c r="A1180" s="1" t="s">
        <v>3178</v>
      </c>
      <c r="B1180" s="1"/>
      <c r="C1180" s="1" t="s">
        <v>1878</v>
      </c>
      <c r="D1180" s="1"/>
      <c r="E1180" s="1"/>
      <c r="F1180" s="1"/>
      <c r="G1180" s="1"/>
      <c r="H1180" s="1">
        <v>25094.959999999999</v>
      </c>
      <c r="I1180" s="1">
        <v>0.62</v>
      </c>
      <c r="J1180" s="12">
        <v>1797.2</v>
      </c>
      <c r="K1180" s="5">
        <v>1779.41</v>
      </c>
      <c r="L1180" s="5">
        <v>4674.8</v>
      </c>
      <c r="M1180" s="13">
        <f t="shared" si="33"/>
        <v>6.2391336425633437E-3</v>
      </c>
      <c r="N1180" s="13">
        <v>6.7501330420411954E-3</v>
      </c>
      <c r="O1180" s="13">
        <v>3.0722225980293061E-3</v>
      </c>
      <c r="P1180" s="13">
        <v>7.7345589059523157E-3</v>
      </c>
      <c r="Q1180" s="7"/>
      <c r="R1180" s="8"/>
      <c r="S1180" s="8"/>
      <c r="T1180" s="8"/>
      <c r="U1180" s="8"/>
      <c r="V1180" s="13"/>
      <c r="W1180" s="14"/>
      <c r="X1180" s="1"/>
      <c r="Y1180" s="1"/>
      <c r="Z1180" s="1"/>
      <c r="AA1180" s="1"/>
      <c r="AB1180" s="1"/>
      <c r="AC1180" s="1"/>
      <c r="AD1180" s="8"/>
      <c r="AE1180" s="8"/>
      <c r="AF1180" s="8"/>
      <c r="AG1180" s="8"/>
      <c r="AH1180" s="9"/>
      <c r="AI1180" s="8"/>
      <c r="AJ1180" s="13"/>
      <c r="AK1180" s="8"/>
      <c r="AL1180" s="8"/>
      <c r="AM1180" s="8"/>
      <c r="AN1180" s="8"/>
      <c r="AO1180" s="7"/>
      <c r="AP1180" s="7"/>
      <c r="AQ1180" s="7"/>
      <c r="AR1180" s="7"/>
      <c r="AS1180" s="7"/>
      <c r="AT1180" s="7"/>
      <c r="AU1180" s="8"/>
      <c r="AV1180" s="8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7"/>
      <c r="BV1180" s="7"/>
      <c r="BW1180" s="8"/>
      <c r="BX1180" s="8"/>
      <c r="BY1180" s="8"/>
      <c r="BZ1180" s="8"/>
      <c r="CA1180" s="8"/>
      <c r="CC1180" s="8"/>
      <c r="CE1180" s="7"/>
      <c r="CF1180" s="8"/>
      <c r="CG1180" s="8"/>
      <c r="CH1180" s="8"/>
      <c r="CI1180" s="8"/>
      <c r="CJ1180" s="8"/>
    </row>
    <row r="1181" spans="1:88" x14ac:dyDescent="0.3">
      <c r="A1181" s="1" t="s">
        <v>3179</v>
      </c>
      <c r="B1181" s="1"/>
      <c r="C1181" s="1" t="s">
        <v>1878</v>
      </c>
      <c r="D1181" s="1"/>
      <c r="E1181" s="1"/>
      <c r="F1181" s="1"/>
      <c r="G1181" s="1"/>
      <c r="H1181" s="1">
        <v>25078.73</v>
      </c>
      <c r="I1181" s="1">
        <v>-0.06</v>
      </c>
      <c r="J1181" s="12">
        <v>1800.28</v>
      </c>
      <c r="K1181" s="5">
        <v>1768.97</v>
      </c>
      <c r="L1181" s="5">
        <v>4680.2</v>
      </c>
      <c r="M1181" s="13">
        <f t="shared" si="33"/>
        <v>-6.4674340983206235E-4</v>
      </c>
      <c r="N1181" s="13">
        <v>1.7137769864232766E-3</v>
      </c>
      <c r="O1181" s="13">
        <v>-5.8671132566412432E-3</v>
      </c>
      <c r="P1181" s="13">
        <v>1.1551296312140025E-3</v>
      </c>
      <c r="Q1181" s="7"/>
      <c r="R1181" s="8"/>
      <c r="S1181" s="8"/>
      <c r="T1181" s="8"/>
      <c r="U1181" s="8"/>
      <c r="V1181" s="13"/>
      <c r="W1181" s="14"/>
      <c r="X1181" s="1"/>
      <c r="Y1181" s="1"/>
      <c r="Z1181" s="1"/>
      <c r="AA1181" s="1"/>
      <c r="AB1181" s="1"/>
      <c r="AC1181" s="1"/>
      <c r="AD1181" s="8"/>
      <c r="AE1181" s="8"/>
      <c r="AF1181" s="8"/>
      <c r="AG1181" s="8"/>
      <c r="AH1181" s="9"/>
      <c r="AI1181" s="8"/>
      <c r="AJ1181" s="13"/>
      <c r="AK1181" s="8"/>
      <c r="AL1181" s="8"/>
      <c r="AM1181" s="8"/>
      <c r="AN1181" s="8"/>
      <c r="AO1181" s="7"/>
      <c r="AP1181" s="7"/>
      <c r="AQ1181" s="7"/>
      <c r="AR1181" s="7"/>
      <c r="AS1181" s="7"/>
      <c r="AT1181" s="7"/>
      <c r="AU1181" s="8"/>
      <c r="AV1181" s="8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7"/>
      <c r="BV1181" s="7"/>
      <c r="BW1181" s="8"/>
      <c r="BX1181" s="8"/>
      <c r="BY1181" s="8"/>
      <c r="BZ1181" s="8"/>
      <c r="CA1181" s="8"/>
      <c r="CC1181" s="8"/>
      <c r="CE1181" s="7"/>
      <c r="CF1181" s="8"/>
      <c r="CG1181" s="8"/>
      <c r="CH1181" s="8"/>
      <c r="CI1181" s="8"/>
      <c r="CJ1181" s="8"/>
    </row>
    <row r="1182" spans="1:88" x14ac:dyDescent="0.3">
      <c r="A1182" s="1" t="s">
        <v>3180</v>
      </c>
      <c r="B1182" s="1"/>
      <c r="C1182" s="1" t="s">
        <v>1878</v>
      </c>
      <c r="D1182" s="1"/>
      <c r="E1182" s="1"/>
      <c r="F1182" s="1"/>
      <c r="G1182" s="1"/>
      <c r="H1182" s="1">
        <v>25182.21</v>
      </c>
      <c r="I1182" s="1">
        <v>0.41</v>
      </c>
      <c r="J1182" s="12">
        <v>1811.11</v>
      </c>
      <c r="K1182" s="5">
        <v>1770.55</v>
      </c>
      <c r="L1182" s="5">
        <v>4698.88</v>
      </c>
      <c r="M1182" s="13">
        <f t="shared" si="33"/>
        <v>4.1262057528430596E-3</v>
      </c>
      <c r="N1182" s="13">
        <v>6.0157308863064696E-3</v>
      </c>
      <c r="O1182" s="13">
        <v>8.9317512450737269E-4</v>
      </c>
      <c r="P1182" s="13">
        <v>3.9912824238281797E-3</v>
      </c>
      <c r="Q1182" s="7"/>
      <c r="R1182" s="8"/>
      <c r="S1182" s="8"/>
      <c r="T1182" s="8"/>
      <c r="U1182" s="8"/>
      <c r="V1182" s="13"/>
      <c r="W1182" s="14"/>
      <c r="X1182" s="1"/>
      <c r="Y1182" s="1"/>
      <c r="Z1182" s="1"/>
      <c r="AA1182" s="1"/>
      <c r="AB1182" s="1"/>
      <c r="AC1182" s="1"/>
      <c r="AD1182" s="8"/>
      <c r="AE1182" s="8"/>
      <c r="AF1182" s="8"/>
      <c r="AG1182" s="8"/>
      <c r="AH1182" s="9"/>
      <c r="AI1182" s="8"/>
      <c r="AJ1182" s="13"/>
      <c r="AK1182" s="8"/>
      <c r="AL1182" s="8"/>
      <c r="AM1182" s="8"/>
      <c r="AN1182" s="8"/>
      <c r="AO1182" s="7"/>
      <c r="AP1182" s="7"/>
      <c r="AQ1182" s="7"/>
      <c r="AR1182" s="7"/>
      <c r="AS1182" s="7"/>
      <c r="AT1182" s="7"/>
      <c r="AU1182" s="8"/>
      <c r="AV1182" s="8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7"/>
      <c r="BV1182" s="7"/>
      <c r="BW1182" s="8"/>
      <c r="BX1182" s="8"/>
      <c r="BY1182" s="8"/>
      <c r="BZ1182" s="8"/>
      <c r="CA1182" s="8"/>
      <c r="CC1182" s="8"/>
      <c r="CE1182" s="7"/>
      <c r="CF1182" s="8"/>
      <c r="CG1182" s="8"/>
      <c r="CH1182" s="8"/>
      <c r="CI1182" s="8"/>
      <c r="CJ1182" s="8"/>
    </row>
    <row r="1183" spans="1:88" x14ac:dyDescent="0.3">
      <c r="A1183" s="1" t="s">
        <v>3181</v>
      </c>
      <c r="B1183" s="1"/>
      <c r="C1183" s="1" t="s">
        <v>1878</v>
      </c>
      <c r="D1183" s="1"/>
      <c r="E1183" s="1"/>
      <c r="F1183" s="1"/>
      <c r="G1183" s="1"/>
      <c r="H1183" s="1">
        <v>25185.9</v>
      </c>
      <c r="I1183" s="1">
        <v>0.01</v>
      </c>
      <c r="J1183" s="12">
        <v>1807.79</v>
      </c>
      <c r="K1183" s="5">
        <v>1770.35</v>
      </c>
      <c r="L1183" s="5">
        <v>4756.9799999999996</v>
      </c>
      <c r="M1183" s="13">
        <f t="shared" si="33"/>
        <v>1.4653201605430155E-4</v>
      </c>
      <c r="N1183" s="13">
        <v>-1.8331299589754435E-3</v>
      </c>
      <c r="O1183" s="13">
        <v>-1.1295924995058382E-4</v>
      </c>
      <c r="P1183" s="13">
        <v>1.2364648597112282E-2</v>
      </c>
      <c r="Q1183" s="7"/>
      <c r="R1183" s="8"/>
      <c r="S1183" s="8"/>
      <c r="T1183" s="8"/>
      <c r="U1183" s="8"/>
      <c r="V1183" s="13"/>
      <c r="W1183" s="14"/>
      <c r="X1183" s="1"/>
      <c r="Y1183" s="1"/>
      <c r="Z1183" s="1"/>
      <c r="AA1183" s="1"/>
      <c r="AB1183" s="1"/>
      <c r="AC1183" s="1"/>
      <c r="AD1183" s="8"/>
      <c r="AE1183" s="8"/>
      <c r="AF1183" s="8"/>
      <c r="AG1183" s="8"/>
      <c r="AH1183" s="9"/>
      <c r="AI1183" s="8"/>
      <c r="AJ1183" s="13"/>
      <c r="AK1183" s="8"/>
      <c r="AL1183" s="8"/>
      <c r="AM1183" s="8"/>
      <c r="AN1183" s="8"/>
      <c r="AO1183" s="7"/>
      <c r="AP1183" s="7"/>
      <c r="AQ1183" s="7"/>
      <c r="AR1183" s="7"/>
      <c r="AS1183" s="7"/>
      <c r="AT1183" s="7"/>
      <c r="AU1183" s="8"/>
      <c r="AV1183" s="8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7"/>
      <c r="BV1183" s="7"/>
      <c r="BW1183" s="8"/>
      <c r="BX1183" s="8"/>
      <c r="BY1183" s="8"/>
      <c r="BZ1183" s="8"/>
      <c r="CA1183" s="8"/>
      <c r="CC1183" s="8"/>
      <c r="CE1183" s="7"/>
      <c r="CF1183" s="8"/>
      <c r="CG1183" s="8"/>
      <c r="CH1183" s="8"/>
      <c r="CI1183" s="8"/>
      <c r="CJ1183" s="8"/>
    </row>
    <row r="1184" spans="1:88" x14ac:dyDescent="0.3">
      <c r="A1184" s="1" t="s">
        <v>3182</v>
      </c>
      <c r="B1184" s="1"/>
      <c r="C1184" s="1" t="s">
        <v>1878</v>
      </c>
      <c r="D1184" s="1"/>
      <c r="E1184" s="1"/>
      <c r="F1184" s="1"/>
      <c r="G1184" s="1"/>
      <c r="H1184" s="1">
        <v>25312.54</v>
      </c>
      <c r="I1184" s="1">
        <v>0.5</v>
      </c>
      <c r="J1184" s="12">
        <v>1819.7</v>
      </c>
      <c r="K1184" s="5">
        <v>1774.71</v>
      </c>
      <c r="L1184" s="5">
        <v>4782.41</v>
      </c>
      <c r="M1184" s="13">
        <f t="shared" si="33"/>
        <v>5.0282102287391162E-3</v>
      </c>
      <c r="N1184" s="13">
        <v>6.5881545976025357E-3</v>
      </c>
      <c r="O1184" s="13">
        <v>2.4627898438163154E-3</v>
      </c>
      <c r="P1184" s="13">
        <v>5.3458286559961987E-3</v>
      </c>
      <c r="Q1184" s="7"/>
      <c r="R1184" s="8"/>
      <c r="S1184" s="8"/>
      <c r="T1184" s="8"/>
      <c r="U1184" s="8"/>
      <c r="V1184" s="13"/>
      <c r="W1184" s="14"/>
      <c r="X1184" s="1"/>
      <c r="Y1184" s="1"/>
      <c r="Z1184" s="1"/>
      <c r="AA1184" s="1"/>
      <c r="AB1184" s="1"/>
      <c r="AC1184" s="1"/>
      <c r="AD1184" s="8"/>
      <c r="AE1184" s="8"/>
      <c r="AF1184" s="8"/>
      <c r="AG1184" s="8"/>
      <c r="AH1184" s="9"/>
      <c r="AI1184" s="8"/>
      <c r="AJ1184" s="13"/>
      <c r="AK1184" s="8"/>
      <c r="AL1184" s="8"/>
      <c r="AM1184" s="8"/>
      <c r="AN1184" s="8"/>
      <c r="AO1184" s="7"/>
      <c r="AP1184" s="7"/>
      <c r="AQ1184" s="7"/>
      <c r="AR1184" s="7"/>
      <c r="AS1184" s="7"/>
      <c r="AT1184" s="7"/>
      <c r="AU1184" s="8"/>
      <c r="AV1184" s="8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7"/>
      <c r="BV1184" s="7"/>
      <c r="BW1184" s="8"/>
      <c r="BX1184" s="8"/>
      <c r="BY1184" s="8"/>
      <c r="BZ1184" s="8"/>
      <c r="CA1184" s="8"/>
      <c r="CC1184" s="8"/>
      <c r="CE1184" s="7"/>
      <c r="CF1184" s="8"/>
      <c r="CG1184" s="8"/>
      <c r="CH1184" s="8"/>
      <c r="CI1184" s="8"/>
      <c r="CJ1184" s="8"/>
    </row>
    <row r="1185" spans="1:88" x14ac:dyDescent="0.3">
      <c r="A1185" s="1" t="s">
        <v>3183</v>
      </c>
      <c r="B1185" s="1"/>
      <c r="C1185" s="1" t="s">
        <v>1878</v>
      </c>
      <c r="D1185" s="1"/>
      <c r="E1185" s="1"/>
      <c r="F1185" s="1"/>
      <c r="G1185" s="1"/>
      <c r="H1185" s="1">
        <v>25238.82</v>
      </c>
      <c r="I1185" s="1">
        <v>-0.28999999999999998</v>
      </c>
      <c r="J1185" s="12">
        <v>1812.95</v>
      </c>
      <c r="K1185" s="5">
        <v>1764.5</v>
      </c>
      <c r="L1185" s="5">
        <v>4825.8</v>
      </c>
      <c r="M1185" s="13">
        <f t="shared" si="33"/>
        <v>-2.912390459432368E-3</v>
      </c>
      <c r="N1185" s="13">
        <v>-3.7094026487882736E-3</v>
      </c>
      <c r="O1185" s="13">
        <v>-5.753052611412568E-3</v>
      </c>
      <c r="P1185" s="13">
        <v>9.072831480362531E-3</v>
      </c>
      <c r="Q1185" s="7"/>
      <c r="R1185" s="8"/>
      <c r="S1185" s="8"/>
      <c r="T1185" s="8"/>
      <c r="U1185" s="8"/>
      <c r="V1185" s="13"/>
      <c r="W1185" s="14"/>
      <c r="X1185" s="1"/>
      <c r="Y1185" s="1"/>
      <c r="Z1185" s="1"/>
      <c r="AA1185" s="1"/>
      <c r="AB1185" s="1"/>
      <c r="AC1185" s="1"/>
      <c r="AD1185" s="8"/>
      <c r="AE1185" s="8"/>
      <c r="AF1185" s="8"/>
      <c r="AG1185" s="8"/>
      <c r="AH1185" s="9"/>
      <c r="AI1185" s="8"/>
      <c r="AJ1185" s="13"/>
      <c r="AK1185" s="8"/>
      <c r="AL1185" s="8"/>
      <c r="AM1185" s="8"/>
      <c r="AN1185" s="8"/>
      <c r="AO1185" s="7"/>
      <c r="AP1185" s="7"/>
      <c r="AQ1185" s="7"/>
      <c r="AR1185" s="7"/>
      <c r="AS1185" s="7"/>
      <c r="AT1185" s="7"/>
      <c r="AU1185" s="8"/>
      <c r="AV1185" s="8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7"/>
      <c r="BV1185" s="7"/>
      <c r="BW1185" s="8"/>
      <c r="BX1185" s="8"/>
      <c r="BY1185" s="8"/>
      <c r="BZ1185" s="8"/>
      <c r="CA1185" s="8"/>
      <c r="CC1185" s="8"/>
      <c r="CE1185" s="7"/>
      <c r="CF1185" s="8"/>
      <c r="CG1185" s="8"/>
      <c r="CH1185" s="8"/>
      <c r="CI1185" s="8"/>
      <c r="CJ1185" s="8"/>
    </row>
    <row r="1186" spans="1:88" x14ac:dyDescent="0.3">
      <c r="A1186" s="1" t="s">
        <v>3184</v>
      </c>
      <c r="B1186" s="1"/>
      <c r="C1186" s="1" t="s">
        <v>1878</v>
      </c>
      <c r="D1186" s="1"/>
      <c r="E1186" s="1"/>
      <c r="F1186" s="1"/>
      <c r="G1186" s="1"/>
      <c r="H1186" s="1">
        <v>25272.68</v>
      </c>
      <c r="I1186" s="1">
        <v>0.13</v>
      </c>
      <c r="J1186" s="12">
        <v>1812.81</v>
      </c>
      <c r="K1186" s="5">
        <v>1762.06</v>
      </c>
      <c r="L1186" s="5">
        <v>4835.12</v>
      </c>
      <c r="M1186" s="13">
        <f t="shared" si="33"/>
        <v>1.3415841152637498E-3</v>
      </c>
      <c r="N1186" s="13">
        <v>-7.7222206900429136E-5</v>
      </c>
      <c r="O1186" s="13">
        <v>-1.3828279965996115E-3</v>
      </c>
      <c r="P1186" s="13">
        <v>1.9312860043929625E-3</v>
      </c>
      <c r="Q1186" s="7"/>
      <c r="R1186" s="8"/>
      <c r="S1186" s="8"/>
      <c r="T1186" s="8"/>
      <c r="U1186" s="8"/>
      <c r="V1186" s="13"/>
      <c r="W1186" s="14"/>
      <c r="X1186" s="1"/>
      <c r="Y1186" s="1"/>
      <c r="Z1186" s="1"/>
      <c r="AA1186" s="1"/>
      <c r="AB1186" s="1"/>
      <c r="AC1186" s="1"/>
      <c r="AD1186" s="8"/>
      <c r="AE1186" s="8"/>
      <c r="AF1186" s="8"/>
      <c r="AG1186" s="8"/>
      <c r="AH1186" s="9"/>
      <c r="AI1186" s="8"/>
      <c r="AJ1186" s="13"/>
      <c r="AK1186" s="8"/>
      <c r="AL1186" s="8"/>
      <c r="AM1186" s="8"/>
      <c r="AN1186" s="8"/>
      <c r="AO1186" s="7"/>
      <c r="AP1186" s="7"/>
      <c r="AQ1186" s="7"/>
      <c r="AR1186" s="7"/>
      <c r="AS1186" s="7"/>
      <c r="AT1186" s="7"/>
      <c r="AU1186" s="8"/>
      <c r="AV1186" s="8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7"/>
      <c r="BV1186" s="7"/>
      <c r="BW1186" s="8"/>
      <c r="BX1186" s="8"/>
      <c r="BY1186" s="8"/>
      <c r="BZ1186" s="8"/>
      <c r="CA1186" s="8"/>
      <c r="CC1186" s="8"/>
      <c r="CE1186" s="7"/>
      <c r="CF1186" s="8"/>
      <c r="CG1186" s="8"/>
      <c r="CH1186" s="8"/>
      <c r="CI1186" s="8"/>
      <c r="CJ1186" s="8"/>
    </row>
    <row r="1187" spans="1:88" x14ac:dyDescent="0.3">
      <c r="A1187" s="1" t="s">
        <v>3185</v>
      </c>
      <c r="B1187" s="1"/>
      <c r="C1187" s="1" t="s">
        <v>1878</v>
      </c>
      <c r="D1187" s="1"/>
      <c r="E1187" s="1"/>
      <c r="F1187" s="1"/>
      <c r="G1187" s="1"/>
      <c r="H1187" s="1">
        <v>25199.8</v>
      </c>
      <c r="I1187" s="1">
        <v>-0.28999999999999998</v>
      </c>
      <c r="J1187" s="12">
        <v>1808.69</v>
      </c>
      <c r="K1187" s="5">
        <v>1753.79</v>
      </c>
      <c r="L1187" s="5">
        <v>4822.5200000000004</v>
      </c>
      <c r="M1187" s="13">
        <f t="shared" si="33"/>
        <v>-2.8837464012523295E-3</v>
      </c>
      <c r="N1187" s="13">
        <v>-2.2727147356865762E-3</v>
      </c>
      <c r="O1187" s="13">
        <v>-4.6933702598095373E-3</v>
      </c>
      <c r="P1187" s="13">
        <v>-2.6059332550173453E-3</v>
      </c>
      <c r="Q1187" s="7"/>
      <c r="R1187" s="8"/>
      <c r="S1187" s="8"/>
      <c r="T1187" s="8"/>
      <c r="U1187" s="8"/>
      <c r="V1187" s="13"/>
      <c r="W1187" s="14"/>
      <c r="X1187" s="1"/>
      <c r="Y1187" s="1"/>
      <c r="Z1187" s="1"/>
      <c r="AA1187" s="1"/>
      <c r="AB1187" s="1"/>
      <c r="AC1187" s="1"/>
      <c r="AD1187" s="8"/>
      <c r="AE1187" s="8"/>
      <c r="AF1187" s="8"/>
      <c r="AG1187" s="8"/>
      <c r="AH1187" s="9"/>
      <c r="AI1187" s="8"/>
      <c r="AJ1187" s="13"/>
      <c r="AK1187" s="8"/>
      <c r="AL1187" s="8"/>
      <c r="AM1187" s="8"/>
      <c r="AN1187" s="8"/>
      <c r="AO1187" s="7"/>
      <c r="AP1187" s="7"/>
      <c r="AQ1187" s="7"/>
      <c r="AR1187" s="7"/>
      <c r="AS1187" s="7"/>
      <c r="AT1187" s="7"/>
      <c r="AU1187" s="8"/>
      <c r="AV1187" s="8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7"/>
      <c r="BV1187" s="7"/>
      <c r="BW1187" s="8"/>
      <c r="BX1187" s="8"/>
      <c r="BY1187" s="8"/>
      <c r="BZ1187" s="8"/>
      <c r="CA1187" s="8"/>
      <c r="CC1187" s="8"/>
      <c r="CE1187" s="7"/>
      <c r="CF1187" s="8"/>
      <c r="CG1187" s="8"/>
      <c r="CH1187" s="8"/>
      <c r="CI1187" s="8"/>
      <c r="CJ1187" s="8"/>
    </row>
    <row r="1188" spans="1:88" x14ac:dyDescent="0.3">
      <c r="A1188" s="1" t="s">
        <v>3186</v>
      </c>
      <c r="B1188" s="1"/>
      <c r="C1188" s="1" t="s">
        <v>1878</v>
      </c>
      <c r="D1188" s="1"/>
      <c r="E1188" s="1"/>
      <c r="F1188" s="1"/>
      <c r="G1188" s="1"/>
      <c r="H1188" s="1">
        <v>25078.12</v>
      </c>
      <c r="I1188" s="1">
        <v>-0.48</v>
      </c>
      <c r="J1188" s="12">
        <v>1798.96</v>
      </c>
      <c r="K1188" s="5">
        <v>1745.8</v>
      </c>
      <c r="L1188" s="5">
        <v>4850.4399999999996</v>
      </c>
      <c r="M1188" s="13">
        <f t="shared" si="33"/>
        <v>-4.8286097508710712E-3</v>
      </c>
      <c r="N1188" s="13">
        <v>-5.3795841188927218E-3</v>
      </c>
      <c r="O1188" s="13">
        <v>-4.5558476214370147E-3</v>
      </c>
      <c r="P1188" s="13">
        <v>5.789504242595056E-3</v>
      </c>
      <c r="Q1188" s="7"/>
      <c r="R1188" s="8"/>
      <c r="S1188" s="8"/>
      <c r="T1188" s="8"/>
      <c r="U1188" s="8"/>
      <c r="V1188" s="13"/>
      <c r="W1188" s="14"/>
      <c r="X1188" s="1"/>
      <c r="Y1188" s="1"/>
      <c r="Z1188" s="1"/>
      <c r="AA1188" s="1"/>
      <c r="AB1188" s="1"/>
      <c r="AC1188" s="1"/>
      <c r="AD1188" s="8"/>
      <c r="AE1188" s="8"/>
      <c r="AF1188" s="8"/>
      <c r="AG1188" s="8"/>
      <c r="AH1188" s="9"/>
      <c r="AI1188" s="8"/>
      <c r="AJ1188" s="13"/>
      <c r="AK1188" s="8"/>
      <c r="AL1188" s="8"/>
      <c r="AM1188" s="8"/>
      <c r="AN1188" s="8"/>
      <c r="AO1188" s="7"/>
      <c r="AP1188" s="7"/>
      <c r="AQ1188" s="7"/>
      <c r="AR1188" s="7"/>
      <c r="AS1188" s="7"/>
      <c r="AT1188" s="7"/>
      <c r="AU1188" s="8"/>
      <c r="AV1188" s="8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7"/>
      <c r="BV1188" s="7"/>
      <c r="BW1188" s="8"/>
      <c r="BX1188" s="8"/>
      <c r="BY1188" s="8"/>
      <c r="BZ1188" s="8"/>
      <c r="CA1188" s="8"/>
      <c r="CC1188" s="8"/>
      <c r="CE1188" s="7"/>
      <c r="CF1188" s="8"/>
      <c r="CG1188" s="8"/>
      <c r="CH1188" s="8"/>
      <c r="CI1188" s="8"/>
      <c r="CJ1188" s="8"/>
    </row>
    <row r="1189" spans="1:88" x14ac:dyDescent="0.3">
      <c r="A1189" s="1" t="s">
        <v>3187</v>
      </c>
      <c r="B1189" s="1"/>
      <c r="C1189" s="1" t="s">
        <v>1878</v>
      </c>
      <c r="D1189" s="1"/>
      <c r="E1189" s="1"/>
      <c r="F1189" s="1"/>
      <c r="G1189" s="1"/>
      <c r="H1189" s="1">
        <v>24869.27</v>
      </c>
      <c r="I1189" s="1">
        <v>-0.83</v>
      </c>
      <c r="J1189" s="12">
        <v>1781.82</v>
      </c>
      <c r="K1189" s="5">
        <v>1742.52</v>
      </c>
      <c r="L1189" s="5">
        <v>4851.93</v>
      </c>
      <c r="M1189" s="13">
        <f t="shared" si="33"/>
        <v>-8.327976738288112E-3</v>
      </c>
      <c r="N1189" s="13">
        <v>-9.5277271312314005E-3</v>
      </c>
      <c r="O1189" s="13">
        <v>-1.8787948218581541E-3</v>
      </c>
      <c r="P1189" s="13">
        <v>3.0718862618672738E-4</v>
      </c>
      <c r="Q1189" s="7"/>
      <c r="R1189" s="8"/>
      <c r="S1189" s="8"/>
      <c r="T1189" s="8"/>
      <c r="U1189" s="8"/>
      <c r="V1189" s="13"/>
      <c r="W1189" s="14"/>
      <c r="X1189" s="1"/>
      <c r="Y1189" s="1"/>
      <c r="Z1189" s="1"/>
      <c r="AA1189" s="1"/>
      <c r="AB1189" s="1"/>
      <c r="AC1189" s="1"/>
      <c r="AD1189" s="8"/>
      <c r="AE1189" s="8"/>
      <c r="AF1189" s="8"/>
      <c r="AG1189" s="8"/>
      <c r="AH1189" s="9"/>
      <c r="AI1189" s="8"/>
      <c r="AJ1189" s="13"/>
      <c r="AK1189" s="8"/>
      <c r="AL1189" s="8"/>
      <c r="AM1189" s="8"/>
      <c r="AN1189" s="8"/>
      <c r="AO1189" s="7"/>
      <c r="AP1189" s="7"/>
      <c r="AQ1189" s="7"/>
      <c r="AR1189" s="7"/>
      <c r="AS1189" s="7"/>
      <c r="AT1189" s="7"/>
      <c r="AU1189" s="8"/>
      <c r="AV1189" s="8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7"/>
      <c r="BV1189" s="7"/>
      <c r="BW1189" s="8"/>
      <c r="BX1189" s="8"/>
      <c r="BY1189" s="8"/>
      <c r="BZ1189" s="8"/>
      <c r="CA1189" s="8"/>
      <c r="CC1189" s="8"/>
      <c r="CE1189" s="7"/>
      <c r="CF1189" s="8"/>
      <c r="CG1189" s="8"/>
      <c r="CH1189" s="8"/>
      <c r="CI1189" s="8"/>
      <c r="CJ1189" s="8"/>
    </row>
    <row r="1190" spans="1:88" x14ac:dyDescent="0.3">
      <c r="A1190" s="1" t="s">
        <v>3188</v>
      </c>
      <c r="B1190" s="1"/>
      <c r="C1190" s="1" t="s">
        <v>1878</v>
      </c>
      <c r="D1190" s="1"/>
      <c r="E1190" s="1"/>
      <c r="F1190" s="1"/>
      <c r="G1190" s="1"/>
      <c r="H1190" s="1">
        <v>24955.99</v>
      </c>
      <c r="I1190" s="1">
        <v>0.35</v>
      </c>
      <c r="J1190" s="12">
        <v>1789.48</v>
      </c>
      <c r="K1190" s="5">
        <v>1748.23</v>
      </c>
      <c r="L1190" s="5">
        <v>4815.47</v>
      </c>
      <c r="M1190" s="13">
        <f t="shared" si="33"/>
        <v>3.487034400285971E-3</v>
      </c>
      <c r="N1190" s="13">
        <v>4.2989752051274532E-3</v>
      </c>
      <c r="O1190" s="13">
        <v>3.2768633932465097E-3</v>
      </c>
      <c r="P1190" s="13">
        <v>-7.5145354529022601E-3</v>
      </c>
      <c r="Q1190" s="7"/>
      <c r="R1190" s="8"/>
      <c r="S1190" s="8"/>
      <c r="T1190" s="8"/>
      <c r="U1190" s="8"/>
      <c r="V1190" s="13"/>
      <c r="W1190" s="14"/>
      <c r="X1190" s="1"/>
      <c r="Y1190" s="1"/>
      <c r="Z1190" s="1"/>
      <c r="AA1190" s="1"/>
      <c r="AB1190" s="1"/>
      <c r="AC1190" s="1"/>
      <c r="AD1190" s="8"/>
      <c r="AE1190" s="8"/>
      <c r="AF1190" s="8"/>
      <c r="AG1190" s="8"/>
      <c r="AH1190" s="9"/>
      <c r="AI1190" s="8"/>
      <c r="AJ1190" s="13"/>
      <c r="AK1190" s="8"/>
      <c r="AL1190" s="8"/>
      <c r="AM1190" s="8"/>
      <c r="AN1190" s="8"/>
      <c r="AO1190" s="7"/>
      <c r="AP1190" s="7"/>
      <c r="AQ1190" s="7"/>
      <c r="AR1190" s="7"/>
      <c r="AS1190" s="7"/>
      <c r="AT1190" s="7"/>
      <c r="AU1190" s="8"/>
      <c r="AV1190" s="8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7"/>
      <c r="BV1190" s="7"/>
      <c r="BW1190" s="8"/>
      <c r="BX1190" s="8"/>
      <c r="BY1190" s="8"/>
      <c r="BZ1190" s="8"/>
      <c r="CA1190" s="8"/>
      <c r="CC1190" s="8"/>
      <c r="CE1190" s="7"/>
      <c r="CF1190" s="8"/>
      <c r="CG1190" s="8"/>
      <c r="CH1190" s="8"/>
      <c r="CI1190" s="8"/>
      <c r="CJ1190" s="8"/>
    </row>
    <row r="1191" spans="1:88" x14ac:dyDescent="0.3">
      <c r="A1191" s="1" t="s">
        <v>3189</v>
      </c>
      <c r="B1191" s="1"/>
      <c r="C1191" s="1" t="s">
        <v>1878</v>
      </c>
      <c r="D1191" s="1"/>
      <c r="E1191" s="1"/>
      <c r="F1191" s="1"/>
      <c r="G1191" s="1"/>
      <c r="H1191" s="1">
        <v>25128.67</v>
      </c>
      <c r="I1191" s="1">
        <v>0.69</v>
      </c>
      <c r="J1191" s="12">
        <v>1800.15</v>
      </c>
      <c r="K1191" s="5">
        <v>1757.73</v>
      </c>
      <c r="L1191" s="5">
        <v>4823.1000000000004</v>
      </c>
      <c r="M1191" s="13">
        <f t="shared" si="33"/>
        <v>6.9193808780976251E-3</v>
      </c>
      <c r="N1191" s="13">
        <v>5.9626260142611187E-3</v>
      </c>
      <c r="O1191" s="13">
        <v>5.434067599801029E-3</v>
      </c>
      <c r="P1191" s="13">
        <v>1.5844766969788093E-3</v>
      </c>
      <c r="Q1191" s="7"/>
      <c r="R1191" s="8"/>
      <c r="S1191" s="8"/>
      <c r="T1191" s="8"/>
      <c r="U1191" s="8"/>
      <c r="V1191" s="13"/>
      <c r="W1191" s="14"/>
      <c r="X1191" s="1"/>
      <c r="Y1191" s="1"/>
      <c r="Z1191" s="1"/>
      <c r="AA1191" s="1"/>
      <c r="AB1191" s="1"/>
      <c r="AC1191" s="1"/>
      <c r="AD1191" s="8"/>
      <c r="AE1191" s="8"/>
      <c r="AF1191" s="8"/>
      <c r="AG1191" s="8"/>
      <c r="AH1191" s="9"/>
      <c r="AI1191" s="8"/>
      <c r="AJ1191" s="13"/>
      <c r="AK1191" s="8"/>
      <c r="AL1191" s="8"/>
      <c r="AM1191" s="8"/>
      <c r="AN1191" s="8"/>
      <c r="AO1191" s="7"/>
      <c r="AP1191" s="7"/>
      <c r="AQ1191" s="7"/>
      <c r="AR1191" s="7"/>
      <c r="AS1191" s="7"/>
      <c r="AT1191" s="7"/>
      <c r="AU1191" s="8"/>
      <c r="AV1191" s="8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7"/>
      <c r="BV1191" s="7"/>
      <c r="BW1191" s="8"/>
      <c r="BX1191" s="8"/>
      <c r="BY1191" s="8"/>
      <c r="BZ1191" s="8"/>
      <c r="CA1191" s="8"/>
      <c r="CC1191" s="8"/>
      <c r="CE1191" s="7"/>
      <c r="CF1191" s="8"/>
      <c r="CG1191" s="8"/>
      <c r="CH1191" s="8"/>
      <c r="CI1191" s="8"/>
      <c r="CJ1191" s="8"/>
    </row>
    <row r="1192" spans="1:88" x14ac:dyDescent="0.3">
      <c r="A1192" s="1" t="s">
        <v>3190</v>
      </c>
      <c r="B1192" s="1"/>
      <c r="C1192" s="1" t="s">
        <v>1878</v>
      </c>
      <c r="D1192" s="1"/>
      <c r="E1192" s="1"/>
      <c r="F1192" s="1"/>
      <c r="G1192" s="1"/>
      <c r="H1192" s="1">
        <v>25190.32</v>
      </c>
      <c r="I1192" s="1">
        <v>0.25</v>
      </c>
      <c r="J1192" s="12">
        <v>1802.99</v>
      </c>
      <c r="K1192" s="5">
        <v>1767.01</v>
      </c>
      <c r="L1192" s="5">
        <v>4868.3599999999997</v>
      </c>
      <c r="M1192" s="13">
        <f t="shared" si="33"/>
        <v>2.4533729799469661E-3</v>
      </c>
      <c r="N1192" s="13">
        <v>1.5776463072521008E-3</v>
      </c>
      <c r="O1192" s="13">
        <v>5.2795366751434702E-3</v>
      </c>
      <c r="P1192" s="13">
        <v>9.3840061371315286E-3</v>
      </c>
      <c r="Q1192" s="7"/>
      <c r="R1192" s="8"/>
      <c r="S1192" s="8"/>
      <c r="T1192" s="8"/>
      <c r="U1192" s="8"/>
      <c r="V1192" s="13"/>
      <c r="W1192" s="14"/>
      <c r="X1192" s="1"/>
      <c r="Y1192" s="1"/>
      <c r="Z1192" s="1"/>
      <c r="AA1192" s="1"/>
      <c r="AB1192" s="1"/>
      <c r="AC1192" s="1"/>
      <c r="AD1192" s="8"/>
      <c r="AE1192" s="8"/>
      <c r="AF1192" s="8"/>
      <c r="AG1192" s="8"/>
      <c r="AH1192" s="9"/>
      <c r="AI1192" s="8"/>
      <c r="AJ1192" s="13"/>
      <c r="AK1192" s="8"/>
      <c r="AL1192" s="8"/>
      <c r="AM1192" s="8"/>
      <c r="AN1192" s="8"/>
      <c r="AO1192" s="7"/>
      <c r="AP1192" s="7"/>
      <c r="AQ1192" s="7"/>
      <c r="AR1192" s="7"/>
      <c r="AS1192" s="7"/>
      <c r="AT1192" s="7"/>
      <c r="AU1192" s="8"/>
      <c r="AV1192" s="8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7"/>
      <c r="BV1192" s="7"/>
      <c r="BW1192" s="8"/>
      <c r="BX1192" s="8"/>
      <c r="BY1192" s="8"/>
      <c r="BZ1192" s="8"/>
      <c r="CA1192" s="8"/>
      <c r="CC1192" s="8"/>
      <c r="CE1192" s="7"/>
      <c r="CF1192" s="8"/>
      <c r="CG1192" s="8"/>
      <c r="CH1192" s="8"/>
      <c r="CI1192" s="8"/>
      <c r="CJ1192" s="8"/>
    </row>
    <row r="1193" spans="1:88" x14ac:dyDescent="0.3">
      <c r="A1193" s="1" t="s">
        <v>3191</v>
      </c>
      <c r="B1193" s="1"/>
      <c r="C1193" s="1" t="s">
        <v>1878</v>
      </c>
      <c r="D1193" s="1"/>
      <c r="E1193" s="1"/>
      <c r="F1193" s="1"/>
      <c r="G1193" s="1"/>
      <c r="H1193" s="1">
        <v>25267.83</v>
      </c>
      <c r="I1193" s="1">
        <v>0.31</v>
      </c>
      <c r="J1193" s="12">
        <v>1807.15</v>
      </c>
      <c r="K1193" s="5">
        <v>1770.74</v>
      </c>
      <c r="L1193" s="5">
        <v>4910.8</v>
      </c>
      <c r="M1193" s="13">
        <f t="shared" si="33"/>
        <v>3.0769756001511883E-3</v>
      </c>
      <c r="N1193" s="13">
        <v>2.3072784652160561E-3</v>
      </c>
      <c r="O1193" s="13">
        <v>2.1109105211629675E-3</v>
      </c>
      <c r="P1193" s="13">
        <v>8.7175147277522846E-3</v>
      </c>
      <c r="Q1193" s="7"/>
      <c r="R1193" s="8"/>
      <c r="S1193" s="8"/>
      <c r="T1193" s="8"/>
      <c r="U1193" s="8"/>
      <c r="V1193" s="13"/>
      <c r="W1193" s="14"/>
      <c r="X1193" s="1"/>
      <c r="Y1193" s="1"/>
      <c r="Z1193" s="1"/>
      <c r="AA1193" s="1"/>
      <c r="AB1193" s="1"/>
      <c r="AC1193" s="1"/>
      <c r="AD1193" s="8"/>
      <c r="AE1193" s="8"/>
      <c r="AF1193" s="8"/>
      <c r="AG1193" s="8"/>
      <c r="AH1193" s="9"/>
      <c r="AI1193" s="8"/>
      <c r="AJ1193" s="13"/>
      <c r="AK1193" s="8"/>
      <c r="AL1193" s="8"/>
      <c r="AM1193" s="8"/>
      <c r="AN1193" s="8"/>
      <c r="AO1193" s="7"/>
      <c r="AP1193" s="7"/>
      <c r="AQ1193" s="7"/>
      <c r="AR1193" s="7"/>
      <c r="AS1193" s="7"/>
      <c r="AT1193" s="7"/>
      <c r="AU1193" s="8"/>
      <c r="AV1193" s="8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7"/>
      <c r="BV1193" s="7"/>
      <c r="BW1193" s="8"/>
      <c r="BX1193" s="8"/>
      <c r="BY1193" s="8"/>
      <c r="BZ1193" s="8"/>
      <c r="CA1193" s="8"/>
      <c r="CC1193" s="8"/>
      <c r="CE1193" s="7"/>
      <c r="CF1193" s="8"/>
      <c r="CG1193" s="8"/>
      <c r="CH1193" s="8"/>
      <c r="CI1193" s="8"/>
      <c r="CJ1193" s="8"/>
    </row>
    <row r="1194" spans="1:88" x14ac:dyDescent="0.3">
      <c r="A1194" s="1" t="s">
        <v>3192</v>
      </c>
      <c r="B1194" s="1"/>
      <c r="C1194" s="1" t="s">
        <v>1878</v>
      </c>
      <c r="D1194" s="1"/>
      <c r="E1194" s="1"/>
      <c r="F1194" s="1"/>
      <c r="G1194" s="1"/>
      <c r="H1194" s="1">
        <v>25254.9</v>
      </c>
      <c r="I1194" s="1">
        <v>-0.05</v>
      </c>
      <c r="J1194" s="12">
        <v>1807.47</v>
      </c>
      <c r="K1194" s="5">
        <v>1770.93</v>
      </c>
      <c r="L1194" s="5">
        <v>4957.1400000000003</v>
      </c>
      <c r="M1194" s="13">
        <f t="shared" si="33"/>
        <v>-5.1171786417747445E-4</v>
      </c>
      <c r="N1194" s="13">
        <v>1.7707439891534449E-4</v>
      </c>
      <c r="O1194" s="13">
        <v>1.0729977297629922E-4</v>
      </c>
      <c r="P1194" s="13">
        <v>9.4363443838072492E-3</v>
      </c>
      <c r="Q1194" s="7"/>
      <c r="R1194" s="8"/>
      <c r="S1194" s="8"/>
      <c r="T1194" s="8"/>
      <c r="U1194" s="8"/>
      <c r="V1194" s="13"/>
      <c r="W1194" s="14"/>
      <c r="X1194" s="1"/>
      <c r="Y1194" s="1"/>
      <c r="Z1194" s="1"/>
      <c r="AA1194" s="1"/>
      <c r="AB1194" s="1"/>
      <c r="AC1194" s="1"/>
      <c r="AD1194" s="8"/>
      <c r="AE1194" s="8"/>
      <c r="AF1194" s="8"/>
      <c r="AG1194" s="8"/>
      <c r="AH1194" s="9"/>
      <c r="AI1194" s="8"/>
      <c r="AJ1194" s="13"/>
      <c r="AK1194" s="8"/>
      <c r="AL1194" s="8"/>
      <c r="AM1194" s="8"/>
      <c r="AN1194" s="8"/>
      <c r="AO1194" s="7"/>
      <c r="AP1194" s="7"/>
      <c r="AQ1194" s="7"/>
      <c r="AR1194" s="7"/>
      <c r="AS1194" s="7"/>
      <c r="AT1194" s="7"/>
      <c r="AU1194" s="8"/>
      <c r="AV1194" s="8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7"/>
      <c r="BV1194" s="7"/>
      <c r="BW1194" s="8"/>
      <c r="BX1194" s="8"/>
      <c r="BY1194" s="8"/>
      <c r="BZ1194" s="8"/>
      <c r="CA1194" s="8"/>
      <c r="CC1194" s="8"/>
      <c r="CE1194" s="7"/>
      <c r="CF1194" s="8"/>
      <c r="CG1194" s="8"/>
      <c r="CH1194" s="8"/>
      <c r="CI1194" s="8"/>
      <c r="CJ1194" s="8"/>
    </row>
    <row r="1195" spans="1:88" x14ac:dyDescent="0.3">
      <c r="A1195" s="1" t="s">
        <v>3193</v>
      </c>
      <c r="B1195" s="1"/>
      <c r="C1195" s="1" t="s">
        <v>1878</v>
      </c>
      <c r="D1195" s="1"/>
      <c r="E1195" s="1"/>
      <c r="F1195" s="1"/>
      <c r="G1195" s="1"/>
      <c r="H1195" s="1">
        <v>25619.42</v>
      </c>
      <c r="I1195" s="1">
        <v>1.44</v>
      </c>
      <c r="J1195" s="12">
        <v>1841.66</v>
      </c>
      <c r="K1195" s="5">
        <v>1775.28</v>
      </c>
      <c r="L1195" s="5">
        <v>5022.51</v>
      </c>
      <c r="M1195" s="13">
        <f t="shared" si="33"/>
        <v>1.4433634660996342E-2</v>
      </c>
      <c r="N1195" s="13">
        <v>1.8915943279833147E-2</v>
      </c>
      <c r="O1195" s="13">
        <v>2.4563365011602833E-3</v>
      </c>
      <c r="P1195" s="13">
        <v>1.3187039300887271E-2</v>
      </c>
      <c r="Q1195" s="7"/>
      <c r="R1195" s="8"/>
      <c r="S1195" s="8"/>
      <c r="T1195" s="8"/>
      <c r="U1195" s="8"/>
      <c r="V1195" s="13"/>
      <c r="W1195" s="14"/>
      <c r="X1195" s="1"/>
      <c r="Y1195" s="1"/>
      <c r="Z1195" s="1"/>
      <c r="AA1195" s="1"/>
      <c r="AB1195" s="1"/>
      <c r="AC1195" s="1"/>
      <c r="AD1195" s="8"/>
      <c r="AE1195" s="8"/>
      <c r="AF1195" s="8"/>
      <c r="AG1195" s="8"/>
      <c r="AH1195" s="9"/>
      <c r="AI1195" s="8"/>
      <c r="AJ1195" s="13"/>
      <c r="AK1195" s="8"/>
      <c r="AL1195" s="8"/>
      <c r="AM1195" s="8"/>
      <c r="AN1195" s="8"/>
      <c r="AO1195" s="7"/>
      <c r="AP1195" s="7"/>
      <c r="AQ1195" s="7"/>
      <c r="AR1195" s="7"/>
      <c r="AS1195" s="7"/>
      <c r="AT1195" s="7"/>
      <c r="AU1195" s="8"/>
      <c r="AV1195" s="8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7"/>
      <c r="BV1195" s="7"/>
      <c r="BW1195" s="8"/>
      <c r="BX1195" s="8"/>
      <c r="BY1195" s="8"/>
      <c r="BZ1195" s="8"/>
      <c r="CA1195" s="8"/>
      <c r="CC1195" s="8"/>
      <c r="CE1195" s="7"/>
      <c r="CF1195" s="8"/>
      <c r="CG1195" s="8"/>
      <c r="CH1195" s="8"/>
      <c r="CI1195" s="8"/>
      <c r="CJ1195" s="8"/>
    </row>
    <row r="1196" spans="1:88" x14ac:dyDescent="0.3">
      <c r="A1196" s="1" t="s">
        <v>3194</v>
      </c>
      <c r="B1196" s="1"/>
      <c r="C1196" s="1" t="s">
        <v>1878</v>
      </c>
      <c r="D1196" s="1"/>
      <c r="E1196" s="1"/>
      <c r="F1196" s="1"/>
      <c r="G1196" s="1"/>
      <c r="H1196" s="1">
        <v>25735.85</v>
      </c>
      <c r="I1196" s="1">
        <v>0.45</v>
      </c>
      <c r="J1196" s="12">
        <v>1848.27</v>
      </c>
      <c r="K1196" s="5">
        <v>1771.87</v>
      </c>
      <c r="L1196" s="5">
        <v>5054.12</v>
      </c>
      <c r="M1196" s="13">
        <f t="shared" si="33"/>
        <v>4.5445993703214782E-3</v>
      </c>
      <c r="N1196" s="13">
        <v>3.5891532639031887E-3</v>
      </c>
      <c r="O1196" s="13">
        <v>-1.9208237573791198E-3</v>
      </c>
      <c r="P1196" s="13">
        <v>6.2936659160459651E-3</v>
      </c>
      <c r="Q1196" s="7"/>
      <c r="R1196" s="8"/>
      <c r="S1196" s="8"/>
      <c r="T1196" s="8"/>
      <c r="U1196" s="8"/>
      <c r="V1196" s="13"/>
      <c r="W1196" s="14"/>
      <c r="X1196" s="1"/>
      <c r="Y1196" s="1"/>
      <c r="Z1196" s="1"/>
      <c r="AA1196" s="1"/>
      <c r="AB1196" s="1"/>
      <c r="AC1196" s="1"/>
      <c r="AD1196" s="8"/>
      <c r="AE1196" s="8"/>
      <c r="AF1196" s="8"/>
      <c r="AG1196" s="8"/>
      <c r="AH1196" s="9"/>
      <c r="AI1196" s="8"/>
      <c r="AJ1196" s="13"/>
      <c r="AK1196" s="8"/>
      <c r="AL1196" s="8"/>
      <c r="AM1196" s="8"/>
      <c r="AN1196" s="8"/>
      <c r="AO1196" s="7"/>
      <c r="AP1196" s="7"/>
      <c r="AQ1196" s="7"/>
      <c r="AR1196" s="7"/>
      <c r="AS1196" s="7"/>
      <c r="AT1196" s="7"/>
      <c r="AU1196" s="8"/>
      <c r="AV1196" s="8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7"/>
      <c r="BV1196" s="7"/>
      <c r="BW1196" s="8"/>
      <c r="BX1196" s="8"/>
      <c r="BY1196" s="8"/>
      <c r="BZ1196" s="8"/>
      <c r="CA1196" s="8"/>
      <c r="CC1196" s="8"/>
      <c r="CE1196" s="7"/>
      <c r="CF1196" s="8"/>
      <c r="CG1196" s="8"/>
      <c r="CH1196" s="8"/>
      <c r="CI1196" s="8"/>
      <c r="CJ1196" s="8"/>
    </row>
    <row r="1197" spans="1:88" x14ac:dyDescent="0.3">
      <c r="A1197" s="1" t="s">
        <v>3195</v>
      </c>
      <c r="B1197" s="1"/>
      <c r="C1197" s="1" t="s">
        <v>1878</v>
      </c>
      <c r="D1197" s="1"/>
      <c r="E1197" s="1"/>
      <c r="F1197" s="1"/>
      <c r="G1197" s="1"/>
      <c r="H1197" s="1">
        <v>25763.58</v>
      </c>
      <c r="I1197" s="1">
        <v>0.11</v>
      </c>
      <c r="J1197" s="12">
        <v>1853.54</v>
      </c>
      <c r="K1197" s="5">
        <v>1759.23</v>
      </c>
      <c r="L1197" s="5">
        <v>4983.5</v>
      </c>
      <c r="M1197" s="13">
        <f t="shared" si="33"/>
        <v>1.0774852977462057E-3</v>
      </c>
      <c r="N1197" s="13">
        <v>2.8513150134990006E-3</v>
      </c>
      <c r="O1197" s="13">
        <v>-7.1337061974071636E-3</v>
      </c>
      <c r="P1197" s="13">
        <v>-1.397275885811966E-2</v>
      </c>
      <c r="Q1197" s="7"/>
      <c r="R1197" s="8"/>
      <c r="S1197" s="8"/>
      <c r="T1197" s="8"/>
      <c r="U1197" s="8"/>
      <c r="V1197" s="13"/>
      <c r="W1197" s="14"/>
      <c r="X1197" s="1"/>
      <c r="Y1197" s="1"/>
      <c r="Z1197" s="1"/>
      <c r="AA1197" s="1"/>
      <c r="AB1197" s="1"/>
      <c r="AC1197" s="1"/>
      <c r="AD1197" s="8"/>
      <c r="AE1197" s="8"/>
      <c r="AF1197" s="8"/>
      <c r="AG1197" s="8"/>
      <c r="AH1197" s="9"/>
      <c r="AI1197" s="8"/>
      <c r="AJ1197" s="13"/>
      <c r="AK1197" s="8"/>
      <c r="AL1197" s="8"/>
      <c r="AM1197" s="8"/>
      <c r="AN1197" s="8"/>
      <c r="AO1197" s="7"/>
      <c r="AP1197" s="7"/>
      <c r="AQ1197" s="7"/>
      <c r="AR1197" s="7"/>
      <c r="AS1197" s="7"/>
      <c r="AT1197" s="7"/>
      <c r="AU1197" s="8"/>
      <c r="AV1197" s="8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7"/>
      <c r="BV1197" s="7"/>
      <c r="BW1197" s="8"/>
      <c r="BX1197" s="8"/>
      <c r="BY1197" s="8"/>
      <c r="BZ1197" s="8"/>
      <c r="CA1197" s="8"/>
      <c r="CC1197" s="8"/>
      <c r="CE1197" s="7"/>
      <c r="CF1197" s="8"/>
      <c r="CG1197" s="8"/>
      <c r="CH1197" s="8"/>
      <c r="CI1197" s="8"/>
      <c r="CJ1197" s="8"/>
    </row>
    <row r="1198" spans="1:88" x14ac:dyDescent="0.3">
      <c r="A1198" s="1" t="s">
        <v>3196</v>
      </c>
      <c r="B1198" s="1"/>
      <c r="C1198" s="1" t="s">
        <v>1878</v>
      </c>
      <c r="D1198" s="1"/>
      <c r="E1198" s="1"/>
      <c r="F1198" s="1"/>
      <c r="G1198" s="1"/>
      <c r="H1198" s="1">
        <v>25723.74</v>
      </c>
      <c r="I1198" s="1">
        <v>-0.15</v>
      </c>
      <c r="J1198" s="12">
        <v>1852.6</v>
      </c>
      <c r="K1198" s="5">
        <v>1741.93</v>
      </c>
      <c r="L1198" s="5">
        <v>4925.68</v>
      </c>
      <c r="M1198" s="13">
        <f t="shared" si="33"/>
        <v>-1.5463689440675665E-3</v>
      </c>
      <c r="N1198" s="13">
        <v>-5.0713769327881408E-4</v>
      </c>
      <c r="O1198" s="13">
        <v>-9.8338477629417165E-3</v>
      </c>
      <c r="P1198" s="13">
        <v>-1.160228754891135E-2</v>
      </c>
      <c r="Q1198" s="7"/>
      <c r="R1198" s="8"/>
      <c r="S1198" s="8"/>
      <c r="T1198" s="8"/>
      <c r="U1198" s="8"/>
      <c r="V1198" s="13"/>
      <c r="W1198" s="14"/>
      <c r="X1198" s="1"/>
      <c r="Y1198" s="1"/>
      <c r="Z1198" s="1"/>
      <c r="AA1198" s="1"/>
      <c r="AB1198" s="1"/>
      <c r="AC1198" s="1"/>
      <c r="AD1198" s="8"/>
      <c r="AE1198" s="8"/>
      <c r="AF1198" s="8"/>
      <c r="AG1198" s="8"/>
      <c r="AH1198" s="9"/>
      <c r="AI1198" s="8"/>
      <c r="AJ1198" s="13"/>
      <c r="AK1198" s="8"/>
      <c r="AL1198" s="8"/>
      <c r="AM1198" s="8"/>
      <c r="AN1198" s="8"/>
      <c r="AO1198" s="7"/>
      <c r="AP1198" s="7"/>
      <c r="AQ1198" s="7"/>
      <c r="AR1198" s="7"/>
      <c r="AS1198" s="7"/>
      <c r="AT1198" s="7"/>
      <c r="AU1198" s="8"/>
      <c r="AV1198" s="8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7"/>
      <c r="BV1198" s="7"/>
      <c r="BW1198" s="8"/>
      <c r="BX1198" s="8"/>
      <c r="BY1198" s="8"/>
      <c r="BZ1198" s="8"/>
      <c r="CA1198" s="8"/>
      <c r="CC1198" s="8"/>
      <c r="CE1198" s="7"/>
      <c r="CF1198" s="8"/>
      <c r="CG1198" s="8"/>
      <c r="CH1198" s="8"/>
      <c r="CI1198" s="8"/>
      <c r="CJ1198" s="8"/>
    </row>
    <row r="1199" spans="1:88" x14ac:dyDescent="0.3">
      <c r="A1199" s="1" t="s">
        <v>3197</v>
      </c>
      <c r="B1199" s="1"/>
      <c r="C1199" s="1" t="s">
        <v>1878</v>
      </c>
      <c r="D1199" s="1"/>
      <c r="E1199" s="1"/>
      <c r="F1199" s="1"/>
      <c r="G1199" s="1"/>
      <c r="H1199" s="1">
        <v>25451</v>
      </c>
      <c r="I1199" s="1">
        <v>-1.06</v>
      </c>
      <c r="J1199" s="12">
        <v>1824.11</v>
      </c>
      <c r="K1199" s="5">
        <v>1725.57</v>
      </c>
      <c r="L1199" s="5">
        <v>4825.08</v>
      </c>
      <c r="M1199" s="13">
        <f t="shared" si="33"/>
        <v>-1.0602657311883923E-2</v>
      </c>
      <c r="N1199" s="13">
        <v>-1.5378387131598892E-2</v>
      </c>
      <c r="O1199" s="13">
        <v>-9.3918814188860278E-3</v>
      </c>
      <c r="P1199" s="13">
        <v>-2.0423576034171997E-2</v>
      </c>
      <c r="Q1199" s="7"/>
      <c r="R1199" s="8"/>
      <c r="S1199" s="8"/>
      <c r="T1199" s="8"/>
      <c r="U1199" s="8"/>
      <c r="V1199" s="13"/>
      <c r="W1199" s="14"/>
      <c r="X1199" s="1"/>
      <c r="Y1199" s="1"/>
      <c r="Z1199" s="1"/>
      <c r="AA1199" s="1"/>
      <c r="AB1199" s="1"/>
      <c r="AC1199" s="1"/>
      <c r="AD1199" s="8"/>
      <c r="AE1199" s="8"/>
      <c r="AF1199" s="8"/>
      <c r="AG1199" s="8"/>
      <c r="AH1199" s="9"/>
      <c r="AI1199" s="8"/>
      <c r="AJ1199" s="13"/>
      <c r="AK1199" s="8"/>
      <c r="AL1199" s="8"/>
      <c r="AM1199" s="8"/>
      <c r="AN1199" s="8"/>
      <c r="AO1199" s="7"/>
      <c r="AP1199" s="7"/>
      <c r="AQ1199" s="7"/>
      <c r="AR1199" s="7"/>
      <c r="AS1199" s="7"/>
      <c r="AT1199" s="7"/>
      <c r="AU1199" s="8"/>
      <c r="AV1199" s="8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7"/>
      <c r="BV1199" s="7"/>
      <c r="BW1199" s="8"/>
      <c r="BX1199" s="8"/>
      <c r="BY1199" s="8"/>
      <c r="BZ1199" s="8"/>
      <c r="CA1199" s="8"/>
      <c r="CC1199" s="8"/>
      <c r="CE1199" s="7"/>
      <c r="CF1199" s="8"/>
      <c r="CG1199" s="8"/>
      <c r="CH1199" s="8"/>
      <c r="CI1199" s="8"/>
      <c r="CJ1199" s="8"/>
    </row>
    <row r="1200" spans="1:88" x14ac:dyDescent="0.3">
      <c r="A1200" s="1" t="s">
        <v>3198</v>
      </c>
      <c r="B1200" s="1"/>
      <c r="C1200" s="1" t="s">
        <v>1878</v>
      </c>
      <c r="D1200" s="1"/>
      <c r="E1200" s="1"/>
      <c r="F1200" s="1"/>
      <c r="G1200" s="1"/>
      <c r="H1200" s="1">
        <v>25489.32</v>
      </c>
      <c r="I1200" s="1">
        <v>0.15</v>
      </c>
      <c r="J1200" s="12">
        <v>1829.48</v>
      </c>
      <c r="K1200" s="5">
        <v>1725.27</v>
      </c>
      <c r="L1200" s="5">
        <v>4802.12</v>
      </c>
      <c r="M1200" s="13">
        <f t="shared" si="33"/>
        <v>1.5056382853326777E-3</v>
      </c>
      <c r="N1200" s="13">
        <v>2.9439014094545524E-3</v>
      </c>
      <c r="O1200" s="13">
        <v>-1.7385559554228269E-4</v>
      </c>
      <c r="P1200" s="13">
        <v>-4.7584703258806149E-3</v>
      </c>
      <c r="Q1200" s="7"/>
      <c r="R1200" s="8"/>
      <c r="S1200" s="8"/>
      <c r="T1200" s="8"/>
      <c r="U1200" s="8"/>
      <c r="V1200" s="13"/>
      <c r="W1200" s="14"/>
      <c r="X1200" s="1"/>
      <c r="Y1200" s="1"/>
      <c r="Z1200" s="1"/>
      <c r="AA1200" s="1"/>
      <c r="AB1200" s="1"/>
      <c r="AC1200" s="1"/>
      <c r="AD1200" s="8"/>
      <c r="AE1200" s="8"/>
      <c r="AF1200" s="8"/>
      <c r="AG1200" s="8"/>
      <c r="AH1200" s="9"/>
      <c r="AI1200" s="8"/>
      <c r="AJ1200" s="13"/>
      <c r="AK1200" s="8"/>
      <c r="AL1200" s="8"/>
      <c r="AM1200" s="8"/>
      <c r="AN1200" s="8"/>
      <c r="AO1200" s="7"/>
      <c r="AP1200" s="7"/>
      <c r="AQ1200" s="7"/>
      <c r="AR1200" s="7"/>
      <c r="AS1200" s="7"/>
      <c r="AT1200" s="7"/>
      <c r="AU1200" s="8"/>
      <c r="AV1200" s="8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7"/>
      <c r="BV1200" s="7"/>
      <c r="BW1200" s="8"/>
      <c r="BX1200" s="8"/>
      <c r="BY1200" s="8"/>
      <c r="BZ1200" s="8"/>
      <c r="CA1200" s="8"/>
      <c r="CC1200" s="8"/>
      <c r="CE1200" s="7"/>
      <c r="CF1200" s="8"/>
      <c r="CG1200" s="8"/>
      <c r="CH1200" s="8"/>
      <c r="CI1200" s="8"/>
      <c r="CJ1200" s="8"/>
    </row>
    <row r="1201" spans="1:88" x14ac:dyDescent="0.3">
      <c r="A1201" s="1" t="s">
        <v>3199</v>
      </c>
      <c r="B1201" s="1"/>
      <c r="C1201" s="1" t="s">
        <v>1878</v>
      </c>
      <c r="D1201" s="1"/>
      <c r="E1201" s="1"/>
      <c r="F1201" s="1"/>
      <c r="G1201" s="1"/>
      <c r="H1201" s="1">
        <v>24949.89</v>
      </c>
      <c r="I1201" s="1">
        <v>-2.12</v>
      </c>
      <c r="J1201" s="12">
        <v>1779.75</v>
      </c>
      <c r="K1201" s="5">
        <v>1711.84</v>
      </c>
      <c r="L1201" s="5">
        <v>4789.8599999999997</v>
      </c>
      <c r="M1201" s="13">
        <f t="shared" si="33"/>
        <v>-2.1162981201538589E-2</v>
      </c>
      <c r="N1201" s="13">
        <v>-2.7182587401884728E-2</v>
      </c>
      <c r="O1201" s="13">
        <v>-7.7842888359503926E-3</v>
      </c>
      <c r="P1201" s="13">
        <v>-2.5530390744088471E-3</v>
      </c>
      <c r="Q1201" s="7"/>
      <c r="R1201" s="8"/>
      <c r="S1201" s="8"/>
      <c r="T1201" s="8"/>
      <c r="U1201" s="8"/>
      <c r="V1201" s="13"/>
      <c r="W1201" s="14"/>
      <c r="X1201" s="1"/>
      <c r="Y1201" s="1"/>
      <c r="Z1201" s="1"/>
      <c r="AA1201" s="1"/>
      <c r="AB1201" s="1"/>
      <c r="AC1201" s="1"/>
      <c r="AD1201" s="8"/>
      <c r="AE1201" s="8"/>
      <c r="AF1201" s="8"/>
      <c r="AG1201" s="8"/>
      <c r="AH1201" s="9"/>
      <c r="AI1201" s="8"/>
      <c r="AJ1201" s="13"/>
      <c r="AK1201" s="8"/>
      <c r="AL1201" s="8"/>
      <c r="AM1201" s="8"/>
      <c r="AN1201" s="8"/>
      <c r="AO1201" s="7"/>
      <c r="AP1201" s="7"/>
      <c r="AQ1201" s="7"/>
      <c r="AR1201" s="7"/>
      <c r="AS1201" s="7"/>
      <c r="AT1201" s="7"/>
      <c r="AU1201" s="8"/>
      <c r="AV1201" s="8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7"/>
      <c r="BV1201" s="7"/>
      <c r="BW1201" s="8"/>
      <c r="BX1201" s="8"/>
      <c r="BY1201" s="8"/>
      <c r="BZ1201" s="8"/>
      <c r="CA1201" s="8"/>
      <c r="CC1201" s="8"/>
      <c r="CE1201" s="7"/>
      <c r="CF1201" s="8"/>
      <c r="CG1201" s="8"/>
      <c r="CH1201" s="8"/>
      <c r="CI1201" s="8"/>
      <c r="CJ1201" s="8"/>
    </row>
    <row r="1202" spans="1:88" x14ac:dyDescent="0.3">
      <c r="A1202" s="1" t="s">
        <v>3200</v>
      </c>
      <c r="B1202" s="1"/>
      <c r="C1202" s="1" t="s">
        <v>1878</v>
      </c>
      <c r="D1202" s="1"/>
      <c r="E1202" s="1"/>
      <c r="F1202" s="1"/>
      <c r="G1202" s="1"/>
      <c r="H1202" s="1">
        <v>24949.06</v>
      </c>
      <c r="I1202" s="1">
        <v>0</v>
      </c>
      <c r="J1202" s="12">
        <v>1780.95</v>
      </c>
      <c r="K1202" s="5">
        <v>1708.31</v>
      </c>
      <c r="L1202" s="5">
        <v>4796.17</v>
      </c>
      <c r="M1202" s="13">
        <f t="shared" si="33"/>
        <v>-3.326667973280184E-5</v>
      </c>
      <c r="N1202" s="13">
        <v>6.7425200168558241E-4</v>
      </c>
      <c r="O1202" s="13">
        <v>-2.0621086082811546E-3</v>
      </c>
      <c r="P1202" s="13">
        <v>1.317366269577791E-3</v>
      </c>
      <c r="Q1202" s="7"/>
      <c r="R1202" s="8"/>
      <c r="S1202" s="8"/>
      <c r="T1202" s="8"/>
      <c r="U1202" s="8"/>
      <c r="V1202" s="13"/>
      <c r="W1202" s="14"/>
      <c r="X1202" s="1"/>
      <c r="Y1202" s="1"/>
      <c r="Z1202" s="1"/>
      <c r="AA1202" s="1"/>
      <c r="AB1202" s="1"/>
      <c r="AC1202" s="1"/>
      <c r="AD1202" s="8"/>
      <c r="AE1202" s="8"/>
      <c r="AF1202" s="8"/>
      <c r="AG1202" s="8"/>
      <c r="AH1202" s="9"/>
      <c r="AI1202" s="8"/>
      <c r="AJ1202" s="13"/>
      <c r="AK1202" s="8"/>
      <c r="AL1202" s="8"/>
      <c r="AM1202" s="8"/>
      <c r="AN1202" s="8"/>
      <c r="AO1202" s="7"/>
      <c r="AP1202" s="7"/>
      <c r="AQ1202" s="7"/>
      <c r="AR1202" s="7"/>
      <c r="AS1202" s="7"/>
      <c r="AT1202" s="7"/>
      <c r="AU1202" s="8"/>
      <c r="AV1202" s="8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7"/>
      <c r="BV1202" s="7"/>
      <c r="BW1202" s="8"/>
      <c r="BX1202" s="8"/>
      <c r="BY1202" s="8"/>
      <c r="BZ1202" s="8"/>
      <c r="CA1202" s="8"/>
      <c r="CC1202" s="8"/>
      <c r="CE1202" s="7"/>
      <c r="CF1202" s="8"/>
      <c r="CG1202" s="8"/>
      <c r="CH1202" s="8"/>
      <c r="CI1202" s="8"/>
      <c r="CJ1202" s="8"/>
    </row>
    <row r="1203" spans="1:88" x14ac:dyDescent="0.3">
      <c r="A1203" s="1" t="s">
        <v>3201</v>
      </c>
      <c r="B1203" s="1"/>
      <c r="C1203" s="1" t="s">
        <v>1878</v>
      </c>
      <c r="D1203" s="1"/>
      <c r="E1203" s="1"/>
      <c r="F1203" s="1"/>
      <c r="G1203" s="1"/>
      <c r="H1203" s="1">
        <v>24736.48</v>
      </c>
      <c r="I1203" s="1">
        <v>-0.85</v>
      </c>
      <c r="J1203" s="12">
        <v>1760.22</v>
      </c>
      <c r="K1203" s="5">
        <v>1709.03</v>
      </c>
      <c r="L1203" s="5">
        <v>4758.01</v>
      </c>
      <c r="M1203" s="13">
        <f t="shared" si="33"/>
        <v>-8.5205614961045839E-3</v>
      </c>
      <c r="N1203" s="13">
        <v>-1.1639855133496191E-2</v>
      </c>
      <c r="O1203" s="13">
        <v>4.2146917128627059E-4</v>
      </c>
      <c r="P1203" s="13">
        <v>-7.9563485030763603E-3</v>
      </c>
      <c r="Q1203" s="7"/>
      <c r="R1203" s="8"/>
      <c r="S1203" s="8"/>
      <c r="T1203" s="8"/>
      <c r="U1203" s="8"/>
      <c r="V1203" s="13"/>
      <c r="W1203" s="14"/>
      <c r="X1203" s="1"/>
      <c r="Y1203" s="1"/>
      <c r="Z1203" s="1"/>
      <c r="AA1203" s="1"/>
      <c r="AB1203" s="1"/>
      <c r="AC1203" s="1"/>
      <c r="AD1203" s="8"/>
      <c r="AE1203" s="8"/>
      <c r="AF1203" s="8"/>
      <c r="AG1203" s="8"/>
      <c r="AH1203" s="9"/>
      <c r="AI1203" s="8"/>
      <c r="AJ1203" s="13"/>
      <c r="AK1203" s="8"/>
      <c r="AL1203" s="8"/>
      <c r="AM1203" s="8"/>
      <c r="AN1203" s="8"/>
      <c r="AO1203" s="7"/>
      <c r="AP1203" s="7"/>
      <c r="AQ1203" s="7"/>
      <c r="AR1203" s="7"/>
      <c r="AS1203" s="7"/>
      <c r="AT1203" s="7"/>
      <c r="AU1203" s="8"/>
      <c r="AV1203" s="8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7"/>
      <c r="BV1203" s="7"/>
      <c r="BW1203" s="8"/>
      <c r="BX1203" s="8"/>
      <c r="BY1203" s="8"/>
      <c r="BZ1203" s="8"/>
      <c r="CA1203" s="8"/>
      <c r="CC1203" s="8"/>
      <c r="CE1203" s="7"/>
      <c r="CF1203" s="8"/>
      <c r="CG1203" s="8"/>
      <c r="CH1203" s="8"/>
      <c r="CI1203" s="8"/>
      <c r="CJ1203" s="8"/>
    </row>
    <row r="1204" spans="1:88" x14ac:dyDescent="0.3">
      <c r="A1204" s="1" t="s">
        <v>3202</v>
      </c>
      <c r="B1204" s="1"/>
      <c r="C1204" s="1" t="s">
        <v>1878</v>
      </c>
      <c r="D1204" s="1"/>
      <c r="E1204" s="1"/>
      <c r="F1204" s="1"/>
      <c r="G1204" s="1"/>
      <c r="H1204" s="1">
        <v>24871.48</v>
      </c>
      <c r="I1204" s="1">
        <v>0.55000000000000004</v>
      </c>
      <c r="J1204" s="12">
        <v>1773.52</v>
      </c>
      <c r="K1204" s="5">
        <v>1708.37</v>
      </c>
      <c r="L1204" s="5">
        <v>4784.05</v>
      </c>
      <c r="M1204" s="13">
        <f t="shared" si="33"/>
        <v>5.4575266974121739E-3</v>
      </c>
      <c r="N1204" s="13">
        <v>7.5558736976060192E-3</v>
      </c>
      <c r="O1204" s="13">
        <v>-3.8618397570555629E-4</v>
      </c>
      <c r="P1204" s="13">
        <v>5.4728762654976393E-3</v>
      </c>
      <c r="Q1204" s="7"/>
      <c r="R1204" s="8"/>
      <c r="S1204" s="8"/>
      <c r="T1204" s="8"/>
      <c r="U1204" s="8"/>
      <c r="V1204" s="13"/>
      <c r="W1204" s="14"/>
      <c r="X1204" s="1"/>
      <c r="Y1204" s="1"/>
      <c r="Z1204" s="1"/>
      <c r="AA1204" s="1"/>
      <c r="AB1204" s="1"/>
      <c r="AC1204" s="1"/>
      <c r="AD1204" s="8"/>
      <c r="AE1204" s="8"/>
      <c r="AF1204" s="8"/>
      <c r="AG1204" s="8"/>
      <c r="AH1204" s="9"/>
      <c r="AI1204" s="8"/>
      <c r="AJ1204" s="13"/>
      <c r="AK1204" s="8"/>
      <c r="AL1204" s="8"/>
      <c r="AM1204" s="8"/>
      <c r="AN1204" s="8"/>
      <c r="AO1204" s="7"/>
      <c r="AP1204" s="7"/>
      <c r="AQ1204" s="7"/>
      <c r="AR1204" s="7"/>
      <c r="AS1204" s="7"/>
      <c r="AT1204" s="7"/>
      <c r="AU1204" s="8"/>
      <c r="AV1204" s="8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7"/>
      <c r="BV1204" s="7"/>
      <c r="BW1204" s="8"/>
      <c r="BX1204" s="8"/>
      <c r="BY1204" s="8"/>
      <c r="BZ1204" s="8"/>
      <c r="CA1204" s="8"/>
      <c r="CC1204" s="8"/>
      <c r="CE1204" s="7"/>
      <c r="CF1204" s="8"/>
      <c r="CG1204" s="8"/>
      <c r="CH1204" s="8"/>
      <c r="CI1204" s="8"/>
      <c r="CJ1204" s="8"/>
    </row>
    <row r="1205" spans="1:88" x14ac:dyDescent="0.3">
      <c r="A1205" s="1" t="s">
        <v>3203</v>
      </c>
      <c r="B1205" s="1"/>
      <c r="C1205" s="1" t="s">
        <v>1878</v>
      </c>
      <c r="D1205" s="1"/>
      <c r="E1205" s="1"/>
      <c r="F1205" s="1"/>
      <c r="G1205" s="1"/>
      <c r="H1205" s="1">
        <v>24706.01</v>
      </c>
      <c r="I1205" s="1">
        <v>-0.67</v>
      </c>
      <c r="J1205" s="12">
        <v>1761.58</v>
      </c>
      <c r="K1205" s="5">
        <v>1698.42</v>
      </c>
      <c r="L1205" s="5">
        <v>4743.3500000000004</v>
      </c>
      <c r="M1205" s="13">
        <f t="shared" si="33"/>
        <v>-6.6530017514037088E-3</v>
      </c>
      <c r="N1205" s="13">
        <v>-6.7323740358158357E-3</v>
      </c>
      <c r="O1205" s="13">
        <v>-5.8242652352826774E-3</v>
      </c>
      <c r="P1205" s="13">
        <v>-8.5074361681002353E-3</v>
      </c>
      <c r="Q1205" s="7"/>
      <c r="R1205" s="8"/>
      <c r="S1205" s="8"/>
      <c r="T1205" s="8"/>
      <c r="U1205" s="8"/>
      <c r="V1205" s="13"/>
      <c r="W1205" s="14"/>
      <c r="X1205" s="1"/>
      <c r="Y1205" s="1"/>
      <c r="Z1205" s="1"/>
      <c r="AA1205" s="1"/>
      <c r="AB1205" s="1"/>
      <c r="AC1205" s="1"/>
      <c r="AD1205" s="8"/>
      <c r="AE1205" s="8"/>
      <c r="AF1205" s="8"/>
      <c r="AG1205" s="8"/>
      <c r="AH1205" s="9"/>
      <c r="AI1205" s="8"/>
      <c r="AJ1205" s="13"/>
      <c r="AK1205" s="8"/>
      <c r="AL1205" s="8"/>
      <c r="AM1205" s="8"/>
      <c r="AN1205" s="8"/>
      <c r="AO1205" s="7"/>
      <c r="AP1205" s="7"/>
      <c r="AQ1205" s="7"/>
      <c r="AR1205" s="7"/>
      <c r="AS1205" s="7"/>
      <c r="AT1205" s="7"/>
      <c r="AU1205" s="8"/>
      <c r="AV1205" s="8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7"/>
      <c r="BV1205" s="7"/>
      <c r="BW1205" s="8"/>
      <c r="BX1205" s="8"/>
      <c r="BY1205" s="8"/>
      <c r="BZ1205" s="8"/>
      <c r="CA1205" s="8"/>
      <c r="CC1205" s="8"/>
      <c r="CE1205" s="7"/>
      <c r="CF1205" s="8"/>
      <c r="CG1205" s="8"/>
      <c r="CH1205" s="8"/>
      <c r="CI1205" s="8"/>
      <c r="CJ1205" s="8"/>
    </row>
    <row r="1206" spans="1:88" x14ac:dyDescent="0.3">
      <c r="A1206" s="1" t="s">
        <v>3204</v>
      </c>
      <c r="B1206" s="1"/>
      <c r="C1206" s="1" t="s">
        <v>1878</v>
      </c>
      <c r="D1206" s="1"/>
      <c r="E1206" s="1"/>
      <c r="F1206" s="1"/>
      <c r="G1206" s="1"/>
      <c r="H1206" s="1">
        <v>25050.85</v>
      </c>
      <c r="I1206" s="1">
        <v>1.4</v>
      </c>
      <c r="J1206" s="12">
        <v>1801</v>
      </c>
      <c r="K1206" s="5">
        <v>1686.1</v>
      </c>
      <c r="L1206" s="5">
        <v>4704.8</v>
      </c>
      <c r="M1206" s="13">
        <f t="shared" si="33"/>
        <v>1.3957737408832882E-2</v>
      </c>
      <c r="N1206" s="13">
        <v>2.2377638256565247E-2</v>
      </c>
      <c r="O1206" s="13">
        <v>-7.2538005911377823E-3</v>
      </c>
      <c r="P1206" s="13">
        <v>-8.127167508195754E-3</v>
      </c>
      <c r="Q1206" s="7"/>
      <c r="R1206" s="8"/>
      <c r="S1206" s="8"/>
      <c r="T1206" s="8"/>
      <c r="U1206" s="8"/>
      <c r="V1206" s="13"/>
      <c r="W1206" s="14"/>
      <c r="X1206" s="1"/>
      <c r="Y1206" s="1"/>
      <c r="Z1206" s="1"/>
      <c r="AA1206" s="1"/>
      <c r="AB1206" s="1"/>
      <c r="AC1206" s="1"/>
      <c r="AD1206" s="8"/>
      <c r="AE1206" s="8"/>
      <c r="AF1206" s="8"/>
      <c r="AG1206" s="8"/>
      <c r="AH1206" s="9"/>
      <c r="AI1206" s="8"/>
      <c r="AJ1206" s="13"/>
      <c r="AK1206" s="8"/>
      <c r="AL1206" s="8"/>
      <c r="AM1206" s="8"/>
      <c r="AN1206" s="8"/>
      <c r="AO1206" s="7"/>
      <c r="AP1206" s="7"/>
      <c r="AQ1206" s="7"/>
      <c r="AR1206" s="7"/>
      <c r="AS1206" s="7"/>
      <c r="AT1206" s="7"/>
      <c r="AU1206" s="8"/>
      <c r="AV1206" s="8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7"/>
      <c r="BV1206" s="7"/>
      <c r="BW1206" s="8"/>
      <c r="BX1206" s="8"/>
      <c r="BY1206" s="8"/>
      <c r="BZ1206" s="8"/>
      <c r="CA1206" s="8"/>
      <c r="CC1206" s="8"/>
      <c r="CE1206" s="7"/>
      <c r="CF1206" s="8"/>
      <c r="CG1206" s="8"/>
      <c r="CH1206" s="8"/>
      <c r="CI1206" s="8"/>
      <c r="CJ1206" s="8"/>
    </row>
    <row r="1207" spans="1:88" x14ac:dyDescent="0.3">
      <c r="A1207" s="1" t="s">
        <v>3205</v>
      </c>
      <c r="B1207" s="1"/>
      <c r="C1207" s="1" t="s">
        <v>1878</v>
      </c>
      <c r="D1207" s="1"/>
      <c r="E1207" s="1"/>
      <c r="F1207" s="1"/>
      <c r="G1207" s="1"/>
      <c r="H1207" s="1">
        <v>24927.32</v>
      </c>
      <c r="I1207" s="1">
        <v>-0.49</v>
      </c>
      <c r="J1207" s="12">
        <v>1793.13</v>
      </c>
      <c r="K1207" s="5">
        <v>1673.46</v>
      </c>
      <c r="L1207" s="5">
        <v>4628.8500000000004</v>
      </c>
      <c r="M1207" s="13">
        <f t="shared" si="33"/>
        <v>-4.9311700002194758E-3</v>
      </c>
      <c r="N1207" s="13">
        <v>-4.3697945585785547E-3</v>
      </c>
      <c r="O1207" s="13">
        <v>-7.4965897633592071E-3</v>
      </c>
      <c r="P1207" s="13">
        <v>-1.6143087910219345E-2</v>
      </c>
      <c r="Q1207" s="7"/>
      <c r="R1207" s="8"/>
      <c r="S1207" s="8"/>
      <c r="T1207" s="8"/>
      <c r="U1207" s="8"/>
      <c r="V1207" s="13"/>
      <c r="W1207" s="14"/>
      <c r="X1207" s="1"/>
      <c r="Y1207" s="1"/>
      <c r="Z1207" s="1"/>
      <c r="AA1207" s="1"/>
      <c r="AB1207" s="1"/>
      <c r="AC1207" s="1"/>
      <c r="AD1207" s="8"/>
      <c r="AE1207" s="8"/>
      <c r="AF1207" s="8"/>
      <c r="AG1207" s="8"/>
      <c r="AH1207" s="9"/>
      <c r="AI1207" s="8"/>
      <c r="AJ1207" s="13"/>
      <c r="AK1207" s="8"/>
      <c r="AL1207" s="8"/>
      <c r="AM1207" s="8"/>
      <c r="AN1207" s="8"/>
      <c r="AO1207" s="7"/>
      <c r="AP1207" s="7"/>
      <c r="AQ1207" s="7"/>
      <c r="AR1207" s="7"/>
      <c r="AS1207" s="7"/>
      <c r="AT1207" s="7"/>
      <c r="AU1207" s="8"/>
      <c r="AV1207" s="8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7"/>
      <c r="BV1207" s="7"/>
      <c r="BW1207" s="8"/>
      <c r="BX1207" s="8"/>
      <c r="BY1207" s="8"/>
      <c r="BZ1207" s="8"/>
      <c r="CA1207" s="8"/>
      <c r="CC1207" s="8"/>
      <c r="CE1207" s="7"/>
      <c r="CF1207" s="8"/>
      <c r="CG1207" s="8"/>
      <c r="CH1207" s="8"/>
      <c r="CI1207" s="8"/>
      <c r="CJ1207" s="8"/>
    </row>
    <row r="1208" spans="1:88" x14ac:dyDescent="0.3">
      <c r="A1208" s="1" t="s">
        <v>3206</v>
      </c>
      <c r="B1208" s="1"/>
      <c r="C1208" s="1" t="s">
        <v>1878</v>
      </c>
      <c r="D1208" s="1"/>
      <c r="E1208" s="1"/>
      <c r="F1208" s="1"/>
      <c r="G1208" s="1"/>
      <c r="H1208" s="1">
        <v>24982.73</v>
      </c>
      <c r="I1208" s="1">
        <v>0.22</v>
      </c>
      <c r="J1208" s="12">
        <v>1796.32</v>
      </c>
      <c r="K1208" s="5">
        <v>1673.76</v>
      </c>
      <c r="L1208" s="5">
        <v>4579</v>
      </c>
      <c r="M1208" s="13">
        <f t="shared" si="33"/>
        <v>2.2228623052940044E-3</v>
      </c>
      <c r="N1208" s="13">
        <v>1.7790121184741992E-3</v>
      </c>
      <c r="O1208" s="13">
        <v>1.7926929834000127E-4</v>
      </c>
      <c r="P1208" s="13">
        <v>-1.0769413569245101E-2</v>
      </c>
      <c r="Q1208" s="7"/>
      <c r="R1208" s="8"/>
      <c r="S1208" s="8"/>
      <c r="T1208" s="8"/>
      <c r="U1208" s="8"/>
      <c r="V1208" s="13"/>
      <c r="W1208" s="14"/>
      <c r="X1208" s="1"/>
      <c r="Y1208" s="1"/>
      <c r="Z1208" s="1"/>
      <c r="AA1208" s="1"/>
      <c r="AB1208" s="1"/>
      <c r="AC1208" s="1"/>
      <c r="AD1208" s="8"/>
      <c r="AE1208" s="8"/>
      <c r="AF1208" s="8"/>
      <c r="AG1208" s="8"/>
      <c r="AH1208" s="9"/>
      <c r="AI1208" s="8"/>
      <c r="AJ1208" s="13"/>
      <c r="AK1208" s="8"/>
      <c r="AL1208" s="8"/>
      <c r="AM1208" s="8"/>
      <c r="AN1208" s="8"/>
      <c r="AO1208" s="7"/>
      <c r="AP1208" s="7"/>
      <c r="AQ1208" s="7"/>
      <c r="AR1208" s="7"/>
      <c r="AS1208" s="7"/>
      <c r="AT1208" s="7"/>
      <c r="AU1208" s="8"/>
      <c r="AV1208" s="8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7"/>
      <c r="BV1208" s="7"/>
      <c r="BW1208" s="8"/>
      <c r="BX1208" s="8"/>
      <c r="BY1208" s="8"/>
      <c r="BZ1208" s="8"/>
      <c r="CA1208" s="8"/>
      <c r="CC1208" s="8"/>
      <c r="CE1208" s="7"/>
      <c r="CF1208" s="8"/>
      <c r="CG1208" s="8"/>
      <c r="CH1208" s="8"/>
      <c r="CI1208" s="8"/>
      <c r="CJ1208" s="8"/>
    </row>
    <row r="1209" spans="1:88" x14ac:dyDescent="0.3">
      <c r="A1209" s="1" t="s">
        <v>3207</v>
      </c>
      <c r="B1209" s="1"/>
      <c r="C1209" s="1" t="s">
        <v>1878</v>
      </c>
      <c r="D1209" s="1"/>
      <c r="E1209" s="1"/>
      <c r="F1209" s="1"/>
      <c r="G1209" s="1"/>
      <c r="H1209" s="1">
        <v>25020.16</v>
      </c>
      <c r="I1209" s="1">
        <v>0.15</v>
      </c>
      <c r="J1209" s="12">
        <v>1801.43</v>
      </c>
      <c r="K1209" s="5">
        <v>1669.65</v>
      </c>
      <c r="L1209" s="5">
        <v>4584.8</v>
      </c>
      <c r="M1209" s="13">
        <f t="shared" si="33"/>
        <v>1.4982349807246553E-3</v>
      </c>
      <c r="N1209" s="13">
        <v>2.8447047296695782E-3</v>
      </c>
      <c r="O1209" s="13">
        <v>-2.4555491826784293E-3</v>
      </c>
      <c r="P1209" s="13">
        <v>1.2666521074471415E-3</v>
      </c>
      <c r="Q1209" s="7"/>
      <c r="R1209" s="8"/>
      <c r="S1209" s="8"/>
      <c r="T1209" s="8"/>
      <c r="U1209" s="8"/>
      <c r="V1209" s="13"/>
      <c r="W1209" s="14"/>
      <c r="X1209" s="1"/>
      <c r="Y1209" s="1"/>
      <c r="Z1209" s="1"/>
      <c r="AA1209" s="1"/>
      <c r="AB1209" s="1"/>
      <c r="AC1209" s="1"/>
      <c r="AD1209" s="8"/>
      <c r="AE1209" s="8"/>
      <c r="AF1209" s="8"/>
      <c r="AG1209" s="8"/>
      <c r="AH1209" s="9"/>
      <c r="AI1209" s="8"/>
      <c r="AJ1209" s="13"/>
      <c r="AK1209" s="8"/>
      <c r="AL1209" s="8"/>
      <c r="AM1209" s="8"/>
      <c r="AN1209" s="8"/>
      <c r="AO1209" s="7"/>
      <c r="AP1209" s="7"/>
      <c r="AQ1209" s="7"/>
      <c r="AR1209" s="7"/>
      <c r="AS1209" s="7"/>
      <c r="AT1209" s="7"/>
      <c r="AU1209" s="8"/>
      <c r="AV1209" s="8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7"/>
      <c r="BV1209" s="7"/>
      <c r="BW1209" s="8"/>
      <c r="BX1209" s="8"/>
      <c r="BY1209" s="8"/>
      <c r="BZ1209" s="8"/>
      <c r="CA1209" s="8"/>
      <c r="CC1209" s="8"/>
      <c r="CE1209" s="7"/>
      <c r="CF1209" s="8"/>
      <c r="CG1209" s="8"/>
      <c r="CH1209" s="8"/>
      <c r="CI1209" s="8"/>
      <c r="CJ1209" s="8"/>
    </row>
    <row r="1210" spans="1:88" x14ac:dyDescent="0.3">
      <c r="A1210" s="1" t="s">
        <v>3208</v>
      </c>
      <c r="B1210" s="1"/>
      <c r="C1210" s="1" t="s">
        <v>1878</v>
      </c>
      <c r="D1210" s="1"/>
      <c r="E1210" s="1"/>
      <c r="F1210" s="1"/>
      <c r="G1210" s="1"/>
      <c r="H1210" s="1">
        <v>24736.12</v>
      </c>
      <c r="I1210" s="1">
        <v>-1.1399999999999999</v>
      </c>
      <c r="J1210" s="12">
        <v>1778.43</v>
      </c>
      <c r="K1210" s="5">
        <v>1648.24</v>
      </c>
      <c r="L1210" s="5">
        <v>4536.9799999999996</v>
      </c>
      <c r="M1210" s="13">
        <f t="shared" si="33"/>
        <v>-1.1352445388039145E-2</v>
      </c>
      <c r="N1210" s="13">
        <v>-1.2767634601399958E-2</v>
      </c>
      <c r="O1210" s="13">
        <v>-1.2823046746324174E-2</v>
      </c>
      <c r="P1210" s="13">
        <v>-1.0430116908044074E-2</v>
      </c>
      <c r="Q1210" s="7"/>
      <c r="R1210" s="8"/>
      <c r="S1210" s="8"/>
      <c r="T1210" s="8"/>
      <c r="U1210" s="8"/>
      <c r="V1210" s="13"/>
      <c r="W1210" s="14"/>
      <c r="X1210" s="1"/>
      <c r="Y1210" s="1"/>
      <c r="Z1210" s="1"/>
      <c r="AA1210" s="1"/>
      <c r="AB1210" s="1"/>
      <c r="AC1210" s="1"/>
      <c r="AD1210" s="8"/>
      <c r="AE1210" s="8"/>
      <c r="AF1210" s="8"/>
      <c r="AG1210" s="8"/>
      <c r="AH1210" s="9"/>
      <c r="AI1210" s="8"/>
      <c r="AJ1210" s="13"/>
      <c r="AK1210" s="8"/>
      <c r="AL1210" s="8"/>
      <c r="AM1210" s="8"/>
      <c r="AN1210" s="8"/>
      <c r="AO1210" s="7"/>
      <c r="AP1210" s="7"/>
      <c r="AQ1210" s="7"/>
      <c r="AR1210" s="7"/>
      <c r="AS1210" s="7"/>
      <c r="AT1210" s="7"/>
      <c r="AU1210" s="8"/>
      <c r="AV1210" s="8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7"/>
      <c r="BV1210" s="7"/>
      <c r="BW1210" s="8"/>
      <c r="BX1210" s="8"/>
      <c r="BY1210" s="8"/>
      <c r="BZ1210" s="8"/>
      <c r="CA1210" s="8"/>
      <c r="CC1210" s="8"/>
      <c r="CE1210" s="7"/>
      <c r="CF1210" s="8"/>
      <c r="CG1210" s="8"/>
      <c r="CH1210" s="8"/>
      <c r="CI1210" s="8"/>
      <c r="CJ1210" s="8"/>
    </row>
    <row r="1211" spans="1:88" x14ac:dyDescent="0.3">
      <c r="A1211" s="1" t="s">
        <v>3209</v>
      </c>
      <c r="B1211" s="1"/>
      <c r="C1211" s="1" t="s">
        <v>1878</v>
      </c>
      <c r="D1211" s="1"/>
      <c r="E1211" s="1"/>
      <c r="F1211" s="1"/>
      <c r="G1211" s="1"/>
      <c r="H1211" s="1">
        <v>24821.66</v>
      </c>
      <c r="I1211" s="1">
        <v>0.35</v>
      </c>
      <c r="J1211" s="12">
        <v>1785.35</v>
      </c>
      <c r="K1211" s="5">
        <v>1648.63</v>
      </c>
      <c r="L1211" s="5">
        <v>4558.24</v>
      </c>
      <c r="M1211" s="13">
        <f t="shared" si="33"/>
        <v>3.4581009471170709E-3</v>
      </c>
      <c r="N1211" s="13">
        <v>3.8910724627900795E-3</v>
      </c>
      <c r="O1211" s="13">
        <v>2.3661602679236893E-4</v>
      </c>
      <c r="P1211" s="13">
        <v>4.6859364599358688E-3</v>
      </c>
      <c r="Q1211" s="7"/>
      <c r="R1211" s="8"/>
      <c r="S1211" s="8"/>
      <c r="T1211" s="8"/>
      <c r="U1211" s="8"/>
      <c r="V1211" s="13"/>
      <c r="W1211" s="14"/>
      <c r="X1211" s="1"/>
      <c r="Y1211" s="1"/>
      <c r="Z1211" s="1"/>
      <c r="AA1211" s="1"/>
      <c r="AB1211" s="1"/>
      <c r="AC1211" s="1"/>
      <c r="AD1211" s="8"/>
      <c r="AE1211" s="8"/>
      <c r="AF1211" s="8"/>
      <c r="AG1211" s="8"/>
      <c r="AH1211" s="9"/>
      <c r="AI1211" s="8"/>
      <c r="AJ1211" s="13"/>
      <c r="AK1211" s="8"/>
      <c r="AL1211" s="8"/>
      <c r="AM1211" s="8"/>
      <c r="AN1211" s="8"/>
      <c r="AO1211" s="7"/>
      <c r="AP1211" s="7"/>
      <c r="AQ1211" s="7"/>
      <c r="AR1211" s="7"/>
      <c r="AS1211" s="7"/>
      <c r="AT1211" s="7"/>
      <c r="AU1211" s="8"/>
      <c r="AV1211" s="8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7"/>
      <c r="BV1211" s="7"/>
      <c r="BW1211" s="8"/>
      <c r="BX1211" s="8"/>
      <c r="BY1211" s="8"/>
      <c r="BZ1211" s="8"/>
      <c r="CA1211" s="8"/>
      <c r="CC1211" s="8"/>
      <c r="CE1211" s="7"/>
      <c r="CF1211" s="8"/>
      <c r="CG1211" s="8"/>
      <c r="CH1211" s="8"/>
      <c r="CI1211" s="8"/>
      <c r="CJ1211" s="8"/>
    </row>
    <row r="1212" spans="1:88" x14ac:dyDescent="0.3">
      <c r="A1212" s="1" t="s">
        <v>3210</v>
      </c>
      <c r="B1212" s="1"/>
      <c r="C1212" s="1" t="s">
        <v>1878</v>
      </c>
      <c r="D1212" s="1"/>
      <c r="E1212" s="1"/>
      <c r="F1212" s="1"/>
      <c r="G1212" s="1"/>
      <c r="H1212" s="1">
        <v>24949.49</v>
      </c>
      <c r="I1212" s="1">
        <v>0.51</v>
      </c>
      <c r="J1212" s="12">
        <v>1792.27</v>
      </c>
      <c r="K1212" s="5">
        <v>1664.67</v>
      </c>
      <c r="L1212" s="5">
        <v>4608.71</v>
      </c>
      <c r="M1212" s="13">
        <f t="shared" si="33"/>
        <v>5.1499375948265147E-3</v>
      </c>
      <c r="N1212" s="13">
        <v>3.8759907021033158E-3</v>
      </c>
      <c r="O1212" s="13">
        <v>9.729290380497746E-3</v>
      </c>
      <c r="P1212" s="13">
        <v>1.1072255958440191E-2</v>
      </c>
      <c r="Q1212" s="7"/>
      <c r="R1212" s="8"/>
      <c r="S1212" s="8"/>
      <c r="T1212" s="8"/>
      <c r="U1212" s="8"/>
      <c r="V1212" s="13"/>
      <c r="W1212" s="14"/>
      <c r="X1212" s="1"/>
      <c r="Y1212" s="1"/>
      <c r="Z1212" s="1"/>
      <c r="AA1212" s="1"/>
      <c r="AB1212" s="1"/>
      <c r="AC1212" s="1"/>
      <c r="AD1212" s="8"/>
      <c r="AE1212" s="8"/>
      <c r="AF1212" s="8"/>
      <c r="AG1212" s="8"/>
      <c r="AH1212" s="9"/>
      <c r="AI1212" s="8"/>
      <c r="AJ1212" s="13"/>
      <c r="AK1212" s="8"/>
      <c r="AL1212" s="8"/>
      <c r="AM1212" s="8"/>
      <c r="AN1212" s="8"/>
      <c r="AO1212" s="7"/>
      <c r="AP1212" s="7"/>
      <c r="AQ1212" s="7"/>
      <c r="AR1212" s="7"/>
      <c r="AS1212" s="7"/>
      <c r="AT1212" s="7"/>
      <c r="AU1212" s="8"/>
      <c r="AV1212" s="8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7"/>
      <c r="BV1212" s="7"/>
      <c r="BW1212" s="8"/>
      <c r="BX1212" s="8"/>
      <c r="BY1212" s="8"/>
      <c r="BZ1212" s="8"/>
      <c r="CA1212" s="8"/>
      <c r="CC1212" s="8"/>
      <c r="CE1212" s="7"/>
      <c r="CF1212" s="8"/>
      <c r="CG1212" s="8"/>
      <c r="CH1212" s="8"/>
      <c r="CI1212" s="8"/>
      <c r="CJ1212" s="8"/>
    </row>
    <row r="1213" spans="1:88" x14ac:dyDescent="0.3">
      <c r="A1213" s="1" t="s">
        <v>3211</v>
      </c>
      <c r="B1213" s="1"/>
      <c r="C1213" s="1" t="s">
        <v>1878</v>
      </c>
      <c r="D1213" s="1"/>
      <c r="E1213" s="1"/>
      <c r="F1213" s="1"/>
      <c r="G1213" s="1"/>
      <c r="H1213" s="1">
        <v>24986.95</v>
      </c>
      <c r="I1213" s="1">
        <v>0.15</v>
      </c>
      <c r="J1213" s="12">
        <v>1786.56</v>
      </c>
      <c r="K1213" s="5">
        <v>1682.2</v>
      </c>
      <c r="L1213" s="5">
        <v>4667.18</v>
      </c>
      <c r="M1213" s="13">
        <f t="shared" si="33"/>
        <v>1.5014334962357712E-3</v>
      </c>
      <c r="N1213" s="13">
        <v>-3.1859039095671893E-3</v>
      </c>
      <c r="O1213" s="13">
        <v>1.0530615677581734E-2</v>
      </c>
      <c r="P1213" s="13">
        <v>1.268684729566405E-2</v>
      </c>
      <c r="Q1213" s="7"/>
      <c r="R1213" s="8"/>
      <c r="S1213" s="8"/>
      <c r="T1213" s="8"/>
      <c r="U1213" s="8"/>
      <c r="V1213" s="13"/>
      <c r="W1213" s="14"/>
      <c r="X1213" s="1"/>
      <c r="Y1213" s="1"/>
      <c r="Z1213" s="1"/>
      <c r="AA1213" s="1"/>
      <c r="AB1213" s="1"/>
      <c r="AC1213" s="1"/>
      <c r="AD1213" s="8"/>
      <c r="AE1213" s="8"/>
      <c r="AF1213" s="8"/>
      <c r="AG1213" s="8"/>
      <c r="AH1213" s="9"/>
      <c r="AI1213" s="8"/>
      <c r="AJ1213" s="13"/>
      <c r="AK1213" s="8"/>
      <c r="AL1213" s="8"/>
      <c r="AM1213" s="8"/>
      <c r="AN1213" s="8"/>
      <c r="AO1213" s="7"/>
      <c r="AP1213" s="7"/>
      <c r="AQ1213" s="7"/>
      <c r="AR1213" s="7"/>
      <c r="AS1213" s="7"/>
      <c r="AT1213" s="7"/>
      <c r="AU1213" s="8"/>
      <c r="AV1213" s="8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7"/>
      <c r="BV1213" s="7"/>
      <c r="BW1213" s="8"/>
      <c r="BX1213" s="8"/>
      <c r="BY1213" s="8"/>
      <c r="BZ1213" s="8"/>
      <c r="CA1213" s="8"/>
      <c r="CC1213" s="8"/>
      <c r="CE1213" s="7"/>
      <c r="CF1213" s="8"/>
      <c r="CG1213" s="8"/>
      <c r="CH1213" s="8"/>
      <c r="CI1213" s="8"/>
      <c r="CJ1213" s="8"/>
    </row>
    <row r="1214" spans="1:88" x14ac:dyDescent="0.3">
      <c r="A1214" s="1" t="s">
        <v>3212</v>
      </c>
      <c r="B1214" s="1"/>
      <c r="C1214" s="1" t="s">
        <v>1878</v>
      </c>
      <c r="D1214" s="1"/>
      <c r="E1214" s="1"/>
      <c r="F1214" s="1"/>
      <c r="G1214" s="1"/>
      <c r="H1214" s="1">
        <v>25419.31</v>
      </c>
      <c r="I1214" s="1">
        <v>1.73</v>
      </c>
      <c r="J1214" s="12">
        <v>1819.31</v>
      </c>
      <c r="K1214" s="5">
        <v>1705.9</v>
      </c>
      <c r="L1214" s="5">
        <v>4757.8599999999997</v>
      </c>
      <c r="M1214" s="13">
        <f t="shared" si="33"/>
        <v>1.7303432391708506E-2</v>
      </c>
      <c r="N1214" s="13">
        <v>1.8331318287658993E-2</v>
      </c>
      <c r="O1214" s="13">
        <v>1.4088693377719785E-2</v>
      </c>
      <c r="P1214" s="13">
        <v>1.9429291349380096E-2</v>
      </c>
      <c r="Q1214" s="7"/>
      <c r="R1214" s="8"/>
      <c r="S1214" s="8"/>
      <c r="T1214" s="8"/>
      <c r="U1214" s="8"/>
      <c r="V1214" s="13"/>
      <c r="W1214" s="14"/>
      <c r="X1214" s="1"/>
      <c r="Y1214" s="1"/>
      <c r="Z1214" s="1"/>
      <c r="AA1214" s="1"/>
      <c r="AB1214" s="1"/>
      <c r="AC1214" s="1"/>
      <c r="AD1214" s="8"/>
      <c r="AE1214" s="8"/>
      <c r="AF1214" s="8"/>
      <c r="AG1214" s="8"/>
      <c r="AH1214" s="9"/>
      <c r="AI1214" s="8"/>
      <c r="AJ1214" s="13"/>
      <c r="AK1214" s="8"/>
      <c r="AL1214" s="8"/>
      <c r="AM1214" s="8"/>
      <c r="AN1214" s="8"/>
      <c r="AO1214" s="7"/>
      <c r="AP1214" s="7"/>
      <c r="AQ1214" s="7"/>
      <c r="AR1214" s="7"/>
      <c r="AS1214" s="7"/>
      <c r="AT1214" s="7"/>
      <c r="AU1214" s="8"/>
      <c r="AV1214" s="8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7"/>
      <c r="BV1214" s="7"/>
      <c r="BW1214" s="8"/>
      <c r="BX1214" s="8"/>
      <c r="BY1214" s="8"/>
      <c r="BZ1214" s="8"/>
      <c r="CA1214" s="8"/>
      <c r="CC1214" s="8"/>
      <c r="CE1214" s="7"/>
      <c r="CF1214" s="8"/>
      <c r="CG1214" s="8"/>
      <c r="CH1214" s="8"/>
      <c r="CI1214" s="8"/>
      <c r="CJ1214" s="8"/>
    </row>
    <row r="1215" spans="1:88" x14ac:dyDescent="0.3">
      <c r="A1215" s="1" t="s">
        <v>3213</v>
      </c>
      <c r="B1215" s="1"/>
      <c r="C1215" s="1" t="s">
        <v>1878</v>
      </c>
      <c r="D1215" s="1"/>
      <c r="E1215" s="1"/>
      <c r="F1215" s="1"/>
      <c r="G1215" s="1"/>
      <c r="H1215" s="1">
        <v>25781.86</v>
      </c>
      <c r="I1215" s="1">
        <v>1.43</v>
      </c>
      <c r="J1215" s="12">
        <v>1848.1</v>
      </c>
      <c r="K1215" s="5">
        <v>1725.22</v>
      </c>
      <c r="L1215" s="5">
        <v>4786.43</v>
      </c>
      <c r="M1215" s="13">
        <f t="shared" si="33"/>
        <v>1.4262778966069423E-2</v>
      </c>
      <c r="N1215" s="13">
        <v>1.5824680785572642E-2</v>
      </c>
      <c r="O1215" s="13">
        <v>1.1325400082068171E-2</v>
      </c>
      <c r="P1215" s="13">
        <v>6.004800477525718E-3</v>
      </c>
      <c r="Q1215" s="7"/>
      <c r="R1215" s="8"/>
      <c r="S1215" s="8"/>
      <c r="T1215" s="8"/>
      <c r="U1215" s="8"/>
      <c r="V1215" s="13"/>
      <c r="W1215" s="14"/>
      <c r="X1215" s="1"/>
      <c r="Y1215" s="1"/>
      <c r="Z1215" s="1"/>
      <c r="AA1215" s="1"/>
      <c r="AB1215" s="1"/>
      <c r="AC1215" s="1"/>
      <c r="AD1215" s="8"/>
      <c r="AE1215" s="8"/>
      <c r="AF1215" s="8"/>
      <c r="AG1215" s="8"/>
      <c r="AH1215" s="9"/>
      <c r="AI1215" s="8"/>
      <c r="AJ1215" s="13"/>
      <c r="AK1215" s="8"/>
      <c r="AL1215" s="8"/>
      <c r="AM1215" s="8"/>
      <c r="AN1215" s="8"/>
      <c r="AO1215" s="7"/>
      <c r="AP1215" s="7"/>
      <c r="AQ1215" s="7"/>
      <c r="AR1215" s="7"/>
      <c r="AS1215" s="7"/>
      <c r="AT1215" s="7"/>
      <c r="AU1215" s="8"/>
      <c r="AV1215" s="8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7"/>
      <c r="BV1215" s="7"/>
      <c r="BW1215" s="8"/>
      <c r="BX1215" s="8"/>
      <c r="BY1215" s="8"/>
      <c r="BZ1215" s="8"/>
      <c r="CA1215" s="8"/>
      <c r="CC1215" s="8"/>
      <c r="CE1215" s="7"/>
      <c r="CF1215" s="8"/>
      <c r="CG1215" s="8"/>
      <c r="CH1215" s="8"/>
      <c r="CI1215" s="8"/>
      <c r="CJ1215" s="8"/>
    </row>
    <row r="1216" spans="1:88" x14ac:dyDescent="0.3">
      <c r="A1216" s="1" t="s">
        <v>3214</v>
      </c>
      <c r="B1216" s="1"/>
      <c r="C1216" s="1" t="s">
        <v>1878</v>
      </c>
      <c r="D1216" s="1"/>
      <c r="E1216" s="1"/>
      <c r="F1216" s="1"/>
      <c r="G1216" s="1"/>
      <c r="H1216" s="1">
        <v>25572.799999999999</v>
      </c>
      <c r="I1216" s="1">
        <v>-0.81</v>
      </c>
      <c r="J1216" s="12">
        <v>1830.48</v>
      </c>
      <c r="K1216" s="5">
        <v>1724.74</v>
      </c>
      <c r="L1216" s="5">
        <v>4781.8599999999997</v>
      </c>
      <c r="M1216" s="13">
        <f t="shared" si="33"/>
        <v>-8.1088020802223548E-3</v>
      </c>
      <c r="N1216" s="13">
        <v>-9.5341161192575852E-3</v>
      </c>
      <c r="O1216" s="13">
        <v>-2.7822538574795441E-4</v>
      </c>
      <c r="P1216" s="13">
        <v>-9.5478258326153753E-4</v>
      </c>
      <c r="Q1216" s="7"/>
      <c r="R1216" s="8"/>
      <c r="S1216" s="8"/>
      <c r="T1216" s="8"/>
      <c r="U1216" s="8"/>
      <c r="V1216" s="13"/>
      <c r="W1216" s="14"/>
      <c r="X1216" s="1"/>
      <c r="Y1216" s="1"/>
      <c r="Z1216" s="1"/>
      <c r="AA1216" s="1"/>
      <c r="AB1216" s="1"/>
      <c r="AC1216" s="1"/>
      <c r="AD1216" s="8"/>
      <c r="AE1216" s="8"/>
      <c r="AF1216" s="8"/>
      <c r="AG1216" s="8"/>
      <c r="AH1216" s="9"/>
      <c r="AI1216" s="8"/>
      <c r="AJ1216" s="13"/>
      <c r="AK1216" s="8"/>
      <c r="AL1216" s="8"/>
      <c r="AM1216" s="8"/>
      <c r="AN1216" s="8"/>
      <c r="AO1216" s="7"/>
      <c r="AP1216" s="7"/>
      <c r="AQ1216" s="7"/>
      <c r="AR1216" s="7"/>
      <c r="AS1216" s="7"/>
      <c r="AT1216" s="7"/>
      <c r="AU1216" s="8"/>
      <c r="AV1216" s="8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7"/>
      <c r="BV1216" s="7"/>
      <c r="BW1216" s="8"/>
      <c r="BX1216" s="8"/>
      <c r="BY1216" s="8"/>
      <c r="BZ1216" s="8"/>
      <c r="CA1216" s="8"/>
      <c r="CC1216" s="8"/>
      <c r="CE1216" s="7"/>
      <c r="CF1216" s="8"/>
      <c r="CG1216" s="8"/>
      <c r="CH1216" s="8"/>
      <c r="CI1216" s="8"/>
      <c r="CJ1216" s="8"/>
    </row>
    <row r="1217" spans="1:88" x14ac:dyDescent="0.3">
      <c r="A1217" s="1" t="s">
        <v>3215</v>
      </c>
      <c r="B1217" s="1"/>
      <c r="C1217" s="1" t="s">
        <v>1878</v>
      </c>
      <c r="D1217" s="1"/>
      <c r="E1217" s="1"/>
      <c r="F1217" s="1"/>
      <c r="G1217" s="1"/>
      <c r="H1217" s="1">
        <v>25503.64</v>
      </c>
      <c r="I1217" s="1">
        <v>-0.27</v>
      </c>
      <c r="J1217" s="12">
        <v>1824.85</v>
      </c>
      <c r="K1217" s="5">
        <v>1712.53</v>
      </c>
      <c r="L1217" s="5">
        <v>4717.45</v>
      </c>
      <c r="M1217" s="13">
        <f t="shared" si="33"/>
        <v>-2.704435963210905E-3</v>
      </c>
      <c r="N1217" s="13">
        <v>-3.0756959923080585E-3</v>
      </c>
      <c r="O1217" s="13">
        <v>-7.079327898697807E-3</v>
      </c>
      <c r="P1217" s="13">
        <v>-1.3469654067663983E-2</v>
      </c>
      <c r="Q1217" s="7"/>
      <c r="R1217" s="8"/>
      <c r="S1217" s="8"/>
      <c r="T1217" s="8"/>
      <c r="U1217" s="8"/>
      <c r="V1217" s="13"/>
      <c r="W1217" s="14"/>
      <c r="X1217" s="1"/>
      <c r="Y1217" s="1"/>
      <c r="Z1217" s="1"/>
      <c r="AA1217" s="1"/>
      <c r="AB1217" s="1"/>
      <c r="AC1217" s="1"/>
      <c r="AD1217" s="8"/>
      <c r="AE1217" s="8"/>
      <c r="AF1217" s="8"/>
      <c r="AG1217" s="8"/>
      <c r="AH1217" s="9"/>
      <c r="AI1217" s="8"/>
      <c r="AJ1217" s="13"/>
      <c r="AK1217" s="8"/>
      <c r="AL1217" s="8"/>
      <c r="AM1217" s="8"/>
      <c r="AN1217" s="8"/>
      <c r="AO1217" s="7"/>
      <c r="AP1217" s="7"/>
      <c r="AQ1217" s="7"/>
      <c r="AR1217" s="7"/>
      <c r="AS1217" s="7"/>
      <c r="AT1217" s="7"/>
      <c r="AU1217" s="8"/>
      <c r="AV1217" s="8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7"/>
      <c r="BV1217" s="7"/>
      <c r="BW1217" s="8"/>
      <c r="BX1217" s="8"/>
      <c r="BY1217" s="8"/>
      <c r="BZ1217" s="8"/>
      <c r="CA1217" s="8"/>
      <c r="CC1217" s="8"/>
      <c r="CE1217" s="7"/>
      <c r="CF1217" s="8"/>
      <c r="CG1217" s="8"/>
      <c r="CH1217" s="8"/>
      <c r="CI1217" s="8"/>
      <c r="CJ1217" s="8"/>
    </row>
    <row r="1218" spans="1:88" x14ac:dyDescent="0.3">
      <c r="A1218" s="1" t="s">
        <v>3216</v>
      </c>
      <c r="B1218" s="1"/>
      <c r="C1218" s="1" t="s">
        <v>1878</v>
      </c>
      <c r="D1218" s="1"/>
      <c r="E1218" s="1"/>
      <c r="F1218" s="1"/>
      <c r="G1218" s="1"/>
      <c r="H1218" s="1">
        <v>25327.69</v>
      </c>
      <c r="I1218" s="1">
        <v>-0.69</v>
      </c>
      <c r="J1218" s="12">
        <v>1810.68</v>
      </c>
      <c r="K1218" s="5">
        <v>1709.44</v>
      </c>
      <c r="L1218" s="5">
        <v>4638.55</v>
      </c>
      <c r="M1218" s="13">
        <f t="shared" si="33"/>
        <v>-6.8990151993990612E-3</v>
      </c>
      <c r="N1218" s="13">
        <v>-7.7650217826121803E-3</v>
      </c>
      <c r="O1218" s="13">
        <v>-1.8043479530285289E-3</v>
      </c>
      <c r="P1218" s="13">
        <v>-1.6725137521330313E-2</v>
      </c>
      <c r="Q1218" s="7"/>
      <c r="R1218" s="8"/>
      <c r="S1218" s="8"/>
      <c r="T1218" s="8"/>
      <c r="U1218" s="8"/>
      <c r="V1218" s="13"/>
      <c r="W1218" s="14"/>
      <c r="X1218" s="1"/>
      <c r="Y1218" s="1"/>
      <c r="Z1218" s="1"/>
      <c r="AA1218" s="1"/>
      <c r="AB1218" s="1"/>
      <c r="AC1218" s="1"/>
      <c r="AD1218" s="8"/>
      <c r="AE1218" s="8"/>
      <c r="AF1218" s="8"/>
      <c r="AG1218" s="8"/>
      <c r="AH1218" s="9"/>
      <c r="AI1218" s="8"/>
      <c r="AJ1218" s="13"/>
      <c r="AK1218" s="8"/>
      <c r="AL1218" s="8"/>
      <c r="AM1218" s="8"/>
      <c r="AN1218" s="8"/>
      <c r="AO1218" s="7"/>
      <c r="AP1218" s="7"/>
      <c r="AQ1218" s="7"/>
      <c r="AR1218" s="7"/>
      <c r="AS1218" s="7"/>
      <c r="AT1218" s="7"/>
      <c r="AU1218" s="8"/>
      <c r="AV1218" s="8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7"/>
      <c r="BV1218" s="7"/>
      <c r="BW1218" s="8"/>
      <c r="BX1218" s="8"/>
      <c r="BY1218" s="8"/>
      <c r="BZ1218" s="8"/>
      <c r="CA1218" s="8"/>
      <c r="CC1218" s="8"/>
      <c r="CE1218" s="7"/>
      <c r="CF1218" s="8"/>
      <c r="CG1218" s="8"/>
      <c r="CH1218" s="8"/>
      <c r="CI1218" s="8"/>
      <c r="CJ1218" s="8"/>
    </row>
    <row r="1219" spans="1:88" x14ac:dyDescent="0.3">
      <c r="A1219" s="1" t="s">
        <v>3217</v>
      </c>
      <c r="B1219" s="1"/>
      <c r="C1219" s="1" t="s">
        <v>1878</v>
      </c>
      <c r="D1219" s="1"/>
      <c r="E1219" s="1"/>
      <c r="F1219" s="1"/>
      <c r="G1219" s="1"/>
      <c r="H1219" s="1">
        <v>25160.94</v>
      </c>
      <c r="I1219" s="1">
        <v>-0.66</v>
      </c>
      <c r="J1219" s="12">
        <v>1795.69</v>
      </c>
      <c r="K1219" s="5">
        <v>1712.2</v>
      </c>
      <c r="L1219" s="5">
        <v>4616.75</v>
      </c>
      <c r="M1219" s="13">
        <f t="shared" si="33"/>
        <v>-6.5837034486760926E-3</v>
      </c>
      <c r="N1219" s="13">
        <v>-8.2786577418428875E-3</v>
      </c>
      <c r="O1219" s="13">
        <v>1.6145638337701218E-3</v>
      </c>
      <c r="P1219" s="13">
        <v>-4.6997445322353171E-3</v>
      </c>
      <c r="Q1219" s="7"/>
      <c r="R1219" s="8"/>
      <c r="S1219" s="8"/>
      <c r="T1219" s="8"/>
      <c r="U1219" s="8"/>
      <c r="V1219" s="13"/>
      <c r="W1219" s="14"/>
      <c r="X1219" s="1"/>
      <c r="Y1219" s="1"/>
      <c r="Z1219" s="1"/>
      <c r="AA1219" s="1"/>
      <c r="AB1219" s="1"/>
      <c r="AC1219" s="1"/>
      <c r="AD1219" s="8"/>
      <c r="AE1219" s="8"/>
      <c r="AF1219" s="8"/>
      <c r="AG1219" s="8"/>
      <c r="AH1219" s="9"/>
      <c r="AI1219" s="8"/>
      <c r="AJ1219" s="13"/>
      <c r="AK1219" s="8"/>
      <c r="AL1219" s="8"/>
      <c r="AM1219" s="8"/>
      <c r="AN1219" s="8"/>
      <c r="AO1219" s="7"/>
      <c r="AP1219" s="7"/>
      <c r="AQ1219" s="7"/>
      <c r="AR1219" s="7"/>
      <c r="AS1219" s="7"/>
      <c r="AT1219" s="7"/>
      <c r="AU1219" s="8"/>
      <c r="AV1219" s="8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7"/>
      <c r="BV1219" s="7"/>
      <c r="BW1219" s="8"/>
      <c r="BX1219" s="8"/>
      <c r="BY1219" s="8"/>
      <c r="BZ1219" s="8"/>
      <c r="CA1219" s="8"/>
      <c r="CC1219" s="8"/>
      <c r="CE1219" s="7"/>
      <c r="CF1219" s="8"/>
      <c r="CG1219" s="8"/>
      <c r="CH1219" s="8"/>
      <c r="CI1219" s="8"/>
      <c r="CJ1219" s="8"/>
    </row>
    <row r="1220" spans="1:88" x14ac:dyDescent="0.3">
      <c r="A1220" s="1" t="s">
        <v>3218</v>
      </c>
      <c r="B1220" s="1"/>
      <c r="C1220" s="1" t="s">
        <v>1878</v>
      </c>
      <c r="D1220" s="1"/>
      <c r="E1220" s="1"/>
      <c r="F1220" s="1"/>
      <c r="G1220" s="1"/>
      <c r="H1220" s="1">
        <v>25554.52</v>
      </c>
      <c r="I1220" s="1">
        <v>1.56</v>
      </c>
      <c r="J1220" s="12">
        <v>1833.88</v>
      </c>
      <c r="K1220" s="5">
        <v>1721.99</v>
      </c>
      <c r="L1220" s="5">
        <v>4616.8</v>
      </c>
      <c r="M1220" s="13">
        <f t="shared" ref="M1220:M1283" si="34">H1220/H1219-1</f>
        <v>1.5642499843010693E-2</v>
      </c>
      <c r="N1220" s="13">
        <v>2.1267590731139485E-2</v>
      </c>
      <c r="O1220" s="13">
        <v>5.7177899778062535E-3</v>
      </c>
      <c r="P1220" s="13">
        <v>1.0830129420158485E-5</v>
      </c>
      <c r="Q1220" s="7"/>
      <c r="R1220" s="8"/>
      <c r="S1220" s="8"/>
      <c r="T1220" s="8"/>
      <c r="U1220" s="8"/>
      <c r="V1220" s="13"/>
      <c r="W1220" s="14"/>
      <c r="X1220" s="1"/>
      <c r="Y1220" s="1"/>
      <c r="Z1220" s="1"/>
      <c r="AA1220" s="1"/>
      <c r="AB1220" s="1"/>
      <c r="AC1220" s="1"/>
      <c r="AD1220" s="8"/>
      <c r="AE1220" s="8"/>
      <c r="AF1220" s="8"/>
      <c r="AG1220" s="8"/>
      <c r="AH1220" s="9"/>
      <c r="AI1220" s="8"/>
      <c r="AJ1220" s="13"/>
      <c r="AK1220" s="8"/>
      <c r="AL1220" s="8"/>
      <c r="AM1220" s="8"/>
      <c r="AN1220" s="8"/>
      <c r="AO1220" s="7"/>
      <c r="AP1220" s="7"/>
      <c r="AQ1220" s="7"/>
      <c r="AR1220" s="7"/>
      <c r="AS1220" s="7"/>
      <c r="AT1220" s="7"/>
      <c r="AU1220" s="8"/>
      <c r="AV1220" s="8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7"/>
      <c r="BV1220" s="7"/>
      <c r="BW1220" s="8"/>
      <c r="BX1220" s="8"/>
      <c r="BY1220" s="8"/>
      <c r="BZ1220" s="8"/>
      <c r="CA1220" s="8"/>
      <c r="CC1220" s="8"/>
      <c r="CE1220" s="7"/>
      <c r="CF1220" s="8"/>
      <c r="CG1220" s="8"/>
      <c r="CH1220" s="8"/>
      <c r="CI1220" s="8"/>
      <c r="CJ1220" s="8"/>
    </row>
    <row r="1221" spans="1:88" x14ac:dyDescent="0.3">
      <c r="A1221" s="1" t="s">
        <v>3219</v>
      </c>
      <c r="B1221" s="1"/>
      <c r="C1221" s="1" t="s">
        <v>1878</v>
      </c>
      <c r="D1221" s="1"/>
      <c r="E1221" s="1"/>
      <c r="F1221" s="1"/>
      <c r="G1221" s="1"/>
      <c r="H1221" s="1">
        <v>25521.35</v>
      </c>
      <c r="I1221" s="1">
        <v>-0.13</v>
      </c>
      <c r="J1221" s="12">
        <v>1833.29</v>
      </c>
      <c r="K1221" s="5">
        <v>1718.48</v>
      </c>
      <c r="L1221" s="5">
        <v>4591.76</v>
      </c>
      <c r="M1221" s="13">
        <f t="shared" si="34"/>
        <v>-1.2980091193260934E-3</v>
      </c>
      <c r="N1221" s="13">
        <v>-3.2172225009274857E-4</v>
      </c>
      <c r="O1221" s="13">
        <v>-2.0383393631786539E-3</v>
      </c>
      <c r="P1221" s="13">
        <v>-5.4236700745105004E-3</v>
      </c>
      <c r="Q1221" s="7"/>
      <c r="R1221" s="8"/>
      <c r="S1221" s="8"/>
      <c r="T1221" s="8"/>
      <c r="U1221" s="8"/>
      <c r="V1221" s="13"/>
      <c r="W1221" s="14"/>
      <c r="X1221" s="1"/>
      <c r="Y1221" s="1"/>
      <c r="Z1221" s="1"/>
      <c r="AA1221" s="1"/>
      <c r="AB1221" s="1"/>
      <c r="AC1221" s="1"/>
      <c r="AD1221" s="8"/>
      <c r="AE1221" s="8"/>
      <c r="AF1221" s="8"/>
      <c r="AG1221" s="8"/>
      <c r="AH1221" s="9"/>
      <c r="AI1221" s="8"/>
      <c r="AJ1221" s="13"/>
      <c r="AK1221" s="8"/>
      <c r="AL1221" s="8"/>
      <c r="AM1221" s="8"/>
      <c r="AN1221" s="8"/>
      <c r="AO1221" s="7"/>
      <c r="AP1221" s="7"/>
      <c r="AQ1221" s="7"/>
      <c r="AR1221" s="7"/>
      <c r="AS1221" s="7"/>
      <c r="AT1221" s="7"/>
      <c r="AU1221" s="8"/>
      <c r="AV1221" s="8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7"/>
      <c r="BV1221" s="7"/>
      <c r="BW1221" s="8"/>
      <c r="BX1221" s="8"/>
      <c r="BY1221" s="8"/>
      <c r="BZ1221" s="8"/>
      <c r="CA1221" s="8"/>
      <c r="CC1221" s="8"/>
      <c r="CE1221" s="7"/>
      <c r="CF1221" s="8"/>
      <c r="CG1221" s="8"/>
      <c r="CH1221" s="8"/>
      <c r="CI1221" s="8"/>
      <c r="CJ1221" s="8"/>
    </row>
    <row r="1222" spans="1:88" x14ac:dyDescent="0.3">
      <c r="A1222" s="1" t="s">
        <v>3220</v>
      </c>
      <c r="B1222" s="1"/>
      <c r="C1222" s="1" t="s">
        <v>1878</v>
      </c>
      <c r="D1222" s="1"/>
      <c r="E1222" s="1"/>
      <c r="F1222" s="1"/>
      <c r="G1222" s="1"/>
      <c r="H1222" s="1">
        <v>25623.95</v>
      </c>
      <c r="I1222" s="1">
        <v>0.4</v>
      </c>
      <c r="J1222" s="12">
        <v>1844.33</v>
      </c>
      <c r="K1222" s="5">
        <v>1712.71</v>
      </c>
      <c r="L1222" s="5">
        <v>4567.57</v>
      </c>
      <c r="M1222" s="13">
        <f t="shared" si="34"/>
        <v>4.0201635101593247E-3</v>
      </c>
      <c r="N1222" s="13">
        <v>6.0219605190667824E-3</v>
      </c>
      <c r="O1222" s="13">
        <v>-3.3576183604114851E-3</v>
      </c>
      <c r="P1222" s="13">
        <v>-5.2681324807918317E-3</v>
      </c>
      <c r="Q1222" s="7"/>
      <c r="R1222" s="8"/>
      <c r="S1222" s="8"/>
      <c r="T1222" s="8"/>
      <c r="U1222" s="8"/>
      <c r="V1222" s="13"/>
      <c r="W1222" s="14"/>
      <c r="X1222" s="1"/>
      <c r="Y1222" s="1"/>
      <c r="Z1222" s="1"/>
      <c r="AA1222" s="1"/>
      <c r="AB1222" s="1"/>
      <c r="AC1222" s="1"/>
      <c r="AD1222" s="8"/>
      <c r="AE1222" s="8"/>
      <c r="AF1222" s="8"/>
      <c r="AG1222" s="8"/>
      <c r="AH1222" s="9"/>
      <c r="AI1222" s="8"/>
      <c r="AJ1222" s="13"/>
      <c r="AK1222" s="8"/>
      <c r="AL1222" s="8"/>
      <c r="AM1222" s="8"/>
      <c r="AN1222" s="8"/>
      <c r="AO1222" s="7"/>
      <c r="AP1222" s="7"/>
      <c r="AQ1222" s="7"/>
      <c r="AR1222" s="7"/>
      <c r="AS1222" s="7"/>
      <c r="AT1222" s="7"/>
      <c r="AU1222" s="8"/>
      <c r="AV1222" s="8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7"/>
      <c r="BV1222" s="7"/>
      <c r="BW1222" s="8"/>
      <c r="BX1222" s="8"/>
      <c r="BY1222" s="8"/>
      <c r="BZ1222" s="8"/>
      <c r="CA1222" s="8"/>
      <c r="CC1222" s="8"/>
      <c r="CE1222" s="7"/>
      <c r="CF1222" s="8"/>
      <c r="CG1222" s="8"/>
      <c r="CH1222" s="8"/>
      <c r="CI1222" s="8"/>
      <c r="CJ1222" s="8"/>
    </row>
    <row r="1223" spans="1:88" x14ac:dyDescent="0.3">
      <c r="A1223" s="1" t="s">
        <v>3221</v>
      </c>
      <c r="B1223" s="1"/>
      <c r="C1223" s="1" t="s">
        <v>1878</v>
      </c>
      <c r="D1223" s="1"/>
      <c r="E1223" s="1"/>
      <c r="F1223" s="1"/>
      <c r="G1223" s="1"/>
      <c r="H1223" s="1">
        <v>25312.73</v>
      </c>
      <c r="I1223" s="1">
        <v>-1.21</v>
      </c>
      <c r="J1223" s="12">
        <v>1819.93</v>
      </c>
      <c r="K1223" s="5">
        <v>1706.39</v>
      </c>
      <c r="L1223" s="5">
        <v>4557.04</v>
      </c>
      <c r="M1223" s="13">
        <f t="shared" si="34"/>
        <v>-1.2145668407876231E-2</v>
      </c>
      <c r="N1223" s="13">
        <v>-1.3229736543893922E-2</v>
      </c>
      <c r="O1223" s="13">
        <v>-3.6900584453877228E-3</v>
      </c>
      <c r="P1223" s="13">
        <v>-2.305383387665616E-3</v>
      </c>
      <c r="Q1223" s="7"/>
      <c r="R1223" s="8"/>
      <c r="S1223" s="8"/>
      <c r="T1223" s="8"/>
      <c r="U1223" s="8"/>
      <c r="V1223" s="13"/>
      <c r="W1223" s="14"/>
      <c r="X1223" s="1"/>
      <c r="Y1223" s="1"/>
      <c r="Z1223" s="1"/>
      <c r="AA1223" s="1"/>
      <c r="AB1223" s="1"/>
      <c r="AC1223" s="1"/>
      <c r="AD1223" s="8"/>
      <c r="AE1223" s="8"/>
      <c r="AF1223" s="8"/>
      <c r="AG1223" s="8"/>
      <c r="AH1223" s="9"/>
      <c r="AI1223" s="8"/>
      <c r="AJ1223" s="13"/>
      <c r="AK1223" s="8"/>
      <c r="AL1223" s="8"/>
      <c r="AM1223" s="8"/>
      <c r="AN1223" s="8"/>
      <c r="AO1223" s="7"/>
      <c r="AP1223" s="7"/>
      <c r="AQ1223" s="7"/>
      <c r="AR1223" s="7"/>
      <c r="AS1223" s="7"/>
      <c r="AT1223" s="7"/>
      <c r="AU1223" s="8"/>
      <c r="AV1223" s="8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7"/>
      <c r="BV1223" s="7"/>
      <c r="BW1223" s="8"/>
      <c r="BX1223" s="8"/>
      <c r="BY1223" s="8"/>
      <c r="BZ1223" s="8"/>
      <c r="CA1223" s="8"/>
      <c r="CC1223" s="8"/>
      <c r="CE1223" s="7"/>
      <c r="CF1223" s="8"/>
      <c r="CG1223" s="8"/>
      <c r="CH1223" s="8"/>
      <c r="CI1223" s="8"/>
      <c r="CJ1223" s="8"/>
    </row>
    <row r="1224" spans="1:88" x14ac:dyDescent="0.3">
      <c r="A1224" s="1" t="s">
        <v>3222</v>
      </c>
      <c r="B1224" s="1"/>
      <c r="C1224" s="1" t="s">
        <v>1878</v>
      </c>
      <c r="D1224" s="1"/>
      <c r="E1224" s="1"/>
      <c r="F1224" s="1"/>
      <c r="G1224" s="1"/>
      <c r="H1224" s="1">
        <v>25205.62</v>
      </c>
      <c r="I1224" s="1">
        <v>-0.42</v>
      </c>
      <c r="J1224" s="12">
        <v>1812.92</v>
      </c>
      <c r="K1224" s="5">
        <v>1710.5</v>
      </c>
      <c r="L1224" s="5">
        <v>4522.33</v>
      </c>
      <c r="M1224" s="13">
        <f t="shared" si="34"/>
        <v>-4.2314677239476683E-3</v>
      </c>
      <c r="N1224" s="13">
        <v>-3.8517964976675367E-3</v>
      </c>
      <c r="O1224" s="13">
        <v>2.4085935805999714E-3</v>
      </c>
      <c r="P1224" s="13">
        <v>-7.6167863349894116E-3</v>
      </c>
      <c r="Q1224" s="7"/>
      <c r="R1224" s="8"/>
      <c r="S1224" s="8"/>
      <c r="T1224" s="8"/>
      <c r="U1224" s="8"/>
      <c r="V1224" s="13"/>
      <c r="W1224" s="14"/>
      <c r="X1224" s="1"/>
      <c r="Y1224" s="1"/>
      <c r="Z1224" s="1"/>
      <c r="AA1224" s="1"/>
      <c r="AB1224" s="1"/>
      <c r="AC1224" s="1"/>
      <c r="AD1224" s="8"/>
      <c r="AE1224" s="8"/>
      <c r="AF1224" s="8"/>
      <c r="AG1224" s="8"/>
      <c r="AH1224" s="9"/>
      <c r="AI1224" s="8"/>
      <c r="AJ1224" s="13"/>
      <c r="AK1224" s="8"/>
      <c r="AL1224" s="8"/>
      <c r="AM1224" s="8"/>
      <c r="AN1224" s="8"/>
      <c r="AO1224" s="7"/>
      <c r="AP1224" s="7"/>
      <c r="AQ1224" s="7"/>
      <c r="AR1224" s="7"/>
      <c r="AS1224" s="7"/>
      <c r="AT1224" s="7"/>
      <c r="AU1224" s="8"/>
      <c r="AV1224" s="8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7"/>
      <c r="BV1224" s="7"/>
      <c r="BW1224" s="8"/>
      <c r="BX1224" s="8"/>
      <c r="BY1224" s="8"/>
      <c r="BZ1224" s="8"/>
      <c r="CA1224" s="8"/>
      <c r="CC1224" s="8"/>
      <c r="CE1224" s="7"/>
      <c r="CF1224" s="8"/>
      <c r="CG1224" s="8"/>
      <c r="CH1224" s="8"/>
      <c r="CI1224" s="8"/>
      <c r="CJ1224" s="8"/>
    </row>
    <row r="1225" spans="1:88" x14ac:dyDescent="0.3">
      <c r="A1225" s="1" t="s">
        <v>3223</v>
      </c>
      <c r="B1225" s="1"/>
      <c r="C1225" s="1" t="s">
        <v>1878</v>
      </c>
      <c r="D1225" s="1"/>
      <c r="E1225" s="1"/>
      <c r="F1225" s="1"/>
      <c r="G1225" s="1"/>
      <c r="H1225" s="1">
        <v>25277.89</v>
      </c>
      <c r="I1225" s="1">
        <v>0.28999999999999998</v>
      </c>
      <c r="J1225" s="12">
        <v>1823.77</v>
      </c>
      <c r="K1225" s="5">
        <v>1709</v>
      </c>
      <c r="L1225" s="5">
        <v>4531.12</v>
      </c>
      <c r="M1225" s="13">
        <f t="shared" si="34"/>
        <v>2.8672177077968541E-3</v>
      </c>
      <c r="N1225" s="13">
        <v>5.9848200692804721E-3</v>
      </c>
      <c r="O1225" s="13">
        <v>-8.7693656825493793E-4</v>
      </c>
      <c r="P1225" s="13">
        <v>1.9436883199590582E-3</v>
      </c>
      <c r="Q1225" s="7"/>
      <c r="R1225" s="8"/>
      <c r="S1225" s="8"/>
      <c r="T1225" s="8"/>
      <c r="U1225" s="8"/>
      <c r="V1225" s="13"/>
      <c r="W1225" s="14"/>
      <c r="X1225" s="1"/>
      <c r="Y1225" s="1"/>
      <c r="Z1225" s="1"/>
      <c r="AA1225" s="1"/>
      <c r="AB1225" s="1"/>
      <c r="AC1225" s="1"/>
      <c r="AD1225" s="8"/>
      <c r="AE1225" s="8"/>
      <c r="AF1225" s="8"/>
      <c r="AG1225" s="8"/>
      <c r="AH1225" s="9"/>
      <c r="AI1225" s="8"/>
      <c r="AJ1225" s="13"/>
      <c r="AK1225" s="8"/>
      <c r="AL1225" s="8"/>
      <c r="AM1225" s="8"/>
      <c r="AN1225" s="8"/>
      <c r="AO1225" s="7"/>
      <c r="AP1225" s="7"/>
      <c r="AQ1225" s="7"/>
      <c r="AR1225" s="7"/>
      <c r="AS1225" s="7"/>
      <c r="AT1225" s="7"/>
      <c r="AU1225" s="8"/>
      <c r="AV1225" s="8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7"/>
      <c r="BV1225" s="7"/>
      <c r="BW1225" s="8"/>
      <c r="BX1225" s="8"/>
      <c r="BY1225" s="8"/>
      <c r="BZ1225" s="8"/>
      <c r="CA1225" s="8"/>
      <c r="CC1225" s="8"/>
      <c r="CE1225" s="7"/>
      <c r="CF1225" s="8"/>
      <c r="CG1225" s="8"/>
      <c r="CH1225" s="8"/>
      <c r="CI1225" s="8"/>
      <c r="CJ1225" s="8"/>
    </row>
    <row r="1226" spans="1:88" x14ac:dyDescent="0.3">
      <c r="A1226" s="1" t="s">
        <v>3224</v>
      </c>
      <c r="B1226" s="1"/>
      <c r="C1226" s="1" t="s">
        <v>1878</v>
      </c>
      <c r="D1226" s="1"/>
      <c r="E1226" s="1"/>
      <c r="F1226" s="1"/>
      <c r="G1226" s="1"/>
      <c r="H1226" s="1">
        <v>25332.93</v>
      </c>
      <c r="I1226" s="1">
        <v>0.22</v>
      </c>
      <c r="J1226" s="12">
        <v>1829.08</v>
      </c>
      <c r="K1226" s="5">
        <v>1707.51</v>
      </c>
      <c r="L1226" s="5">
        <v>4544.62</v>
      </c>
      <c r="M1226" s="13">
        <f t="shared" si="34"/>
        <v>2.1773969267213644E-3</v>
      </c>
      <c r="N1226" s="13">
        <v>2.911551346935104E-3</v>
      </c>
      <c r="O1226" s="13">
        <v>-8.7185488589813787E-4</v>
      </c>
      <c r="P1226" s="13">
        <v>2.9793958226662642E-3</v>
      </c>
      <c r="Q1226" s="7"/>
      <c r="R1226" s="8"/>
      <c r="S1226" s="8"/>
      <c r="T1226" s="8"/>
      <c r="U1226" s="8"/>
      <c r="V1226" s="13"/>
      <c r="W1226" s="14"/>
      <c r="X1226" s="1"/>
      <c r="Y1226" s="1"/>
      <c r="Z1226" s="1"/>
      <c r="AA1226" s="1"/>
      <c r="AB1226" s="1"/>
      <c r="AC1226" s="1"/>
      <c r="AD1226" s="8"/>
      <c r="AE1226" s="8"/>
      <c r="AF1226" s="8"/>
      <c r="AG1226" s="8"/>
      <c r="AH1226" s="9"/>
      <c r="AI1226" s="8"/>
      <c r="AJ1226" s="13"/>
      <c r="AK1226" s="8"/>
      <c r="AL1226" s="8"/>
      <c r="AM1226" s="8"/>
      <c r="AN1226" s="8"/>
      <c r="AO1226" s="7"/>
      <c r="AP1226" s="7"/>
      <c r="AQ1226" s="7"/>
      <c r="AR1226" s="7"/>
      <c r="AS1226" s="7"/>
      <c r="AT1226" s="7"/>
      <c r="AU1226" s="8"/>
      <c r="AV1226" s="8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7"/>
      <c r="BV1226" s="7"/>
      <c r="BW1226" s="8"/>
      <c r="BX1226" s="8"/>
      <c r="BY1226" s="8"/>
      <c r="BZ1226" s="8"/>
      <c r="CA1226" s="8"/>
      <c r="CC1226" s="8"/>
      <c r="CE1226" s="7"/>
      <c r="CF1226" s="8"/>
      <c r="CG1226" s="8"/>
      <c r="CH1226" s="8"/>
      <c r="CI1226" s="8"/>
      <c r="CJ1226" s="8"/>
    </row>
    <row r="1227" spans="1:88" x14ac:dyDescent="0.3">
      <c r="A1227" s="1" t="s">
        <v>3225</v>
      </c>
      <c r="B1227" s="1"/>
      <c r="C1227" s="1" t="s">
        <v>1878</v>
      </c>
      <c r="D1227" s="1"/>
      <c r="E1227" s="1"/>
      <c r="F1227" s="1"/>
      <c r="G1227" s="1"/>
      <c r="H1227" s="1">
        <v>25309.54</v>
      </c>
      <c r="I1227" s="1">
        <v>-0.09</v>
      </c>
      <c r="J1227" s="12">
        <v>1828.93</v>
      </c>
      <c r="K1227" s="5">
        <v>1700.85</v>
      </c>
      <c r="L1227" s="5">
        <v>4576.5600000000004</v>
      </c>
      <c r="M1227" s="13">
        <f t="shared" si="34"/>
        <v>-9.2330417365849016E-4</v>
      </c>
      <c r="N1227" s="13">
        <v>-8.2008441402159349E-5</v>
      </c>
      <c r="O1227" s="13">
        <v>-3.9004163958045179E-3</v>
      </c>
      <c r="P1227" s="13">
        <v>7.0280903573898268E-3</v>
      </c>
      <c r="Q1227" s="7"/>
      <c r="R1227" s="8"/>
      <c r="S1227" s="8"/>
      <c r="T1227" s="8"/>
      <c r="U1227" s="8"/>
      <c r="V1227" s="13"/>
      <c r="W1227" s="14"/>
      <c r="X1227" s="1"/>
      <c r="Y1227" s="1"/>
      <c r="Z1227" s="1"/>
      <c r="AA1227" s="1"/>
      <c r="AB1227" s="1"/>
      <c r="AC1227" s="1"/>
      <c r="AD1227" s="8"/>
      <c r="AE1227" s="8"/>
      <c r="AF1227" s="8"/>
      <c r="AG1227" s="8"/>
      <c r="AH1227" s="9"/>
      <c r="AI1227" s="8"/>
      <c r="AJ1227" s="13"/>
      <c r="AK1227" s="8"/>
      <c r="AL1227" s="8"/>
      <c r="AM1227" s="8"/>
      <c r="AN1227" s="8"/>
      <c r="AO1227" s="7"/>
      <c r="AP1227" s="7"/>
      <c r="AQ1227" s="7"/>
      <c r="AR1227" s="7"/>
      <c r="AS1227" s="7"/>
      <c r="AT1227" s="7"/>
      <c r="AU1227" s="8"/>
      <c r="AV1227" s="8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7"/>
      <c r="BV1227" s="7"/>
      <c r="BW1227" s="8"/>
      <c r="BX1227" s="8"/>
      <c r="BY1227" s="8"/>
      <c r="BZ1227" s="8"/>
      <c r="CA1227" s="8"/>
      <c r="CC1227" s="8"/>
      <c r="CE1227" s="7"/>
      <c r="CF1227" s="8"/>
      <c r="CG1227" s="8"/>
      <c r="CH1227" s="8"/>
      <c r="CI1227" s="8"/>
      <c r="CJ1227" s="8"/>
    </row>
    <row r="1228" spans="1:88" x14ac:dyDescent="0.3">
      <c r="A1228" s="1" t="s">
        <v>3226</v>
      </c>
      <c r="B1228" s="1"/>
      <c r="C1228" s="1" t="s">
        <v>1878</v>
      </c>
      <c r="D1228" s="1"/>
      <c r="E1228" s="1"/>
      <c r="F1228" s="1"/>
      <c r="G1228" s="1"/>
      <c r="H1228" s="1">
        <v>25133.17</v>
      </c>
      <c r="I1228" s="1">
        <v>-0.7</v>
      </c>
      <c r="J1228" s="12">
        <v>1812.33</v>
      </c>
      <c r="K1228" s="5">
        <v>1689.49</v>
      </c>
      <c r="L1228" s="5">
        <v>4549.22</v>
      </c>
      <c r="M1228" s="13">
        <f t="shared" si="34"/>
        <v>-6.9685185902234048E-3</v>
      </c>
      <c r="N1228" s="13">
        <v>-9.0763451854363186E-3</v>
      </c>
      <c r="O1228" s="13">
        <v>-6.6790134344592023E-3</v>
      </c>
      <c r="P1228" s="13">
        <v>-5.9739192756131931E-3</v>
      </c>
      <c r="Q1228" s="7"/>
      <c r="R1228" s="8"/>
      <c r="S1228" s="8"/>
      <c r="T1228" s="8"/>
      <c r="U1228" s="8"/>
      <c r="V1228" s="13"/>
      <c r="W1228" s="14"/>
      <c r="X1228" s="1"/>
      <c r="Y1228" s="1"/>
      <c r="Z1228" s="1"/>
      <c r="AA1228" s="1"/>
      <c r="AB1228" s="1"/>
      <c r="AC1228" s="1"/>
      <c r="AD1228" s="8"/>
      <c r="AE1228" s="8"/>
      <c r="AF1228" s="8"/>
      <c r="AG1228" s="8"/>
      <c r="AH1228" s="9"/>
      <c r="AI1228" s="8"/>
      <c r="AJ1228" s="13"/>
      <c r="AK1228" s="8"/>
      <c r="AL1228" s="8"/>
      <c r="AM1228" s="8"/>
      <c r="AN1228" s="8"/>
      <c r="AO1228" s="7"/>
      <c r="AP1228" s="7"/>
      <c r="AQ1228" s="7"/>
      <c r="AR1228" s="7"/>
      <c r="AS1228" s="7"/>
      <c r="AT1228" s="7"/>
      <c r="AU1228" s="8"/>
      <c r="AV1228" s="8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7"/>
      <c r="BV1228" s="7"/>
      <c r="BW1228" s="8"/>
      <c r="BX1228" s="8"/>
      <c r="BY1228" s="8"/>
      <c r="BZ1228" s="8"/>
      <c r="CA1228" s="8"/>
      <c r="CC1228" s="8"/>
      <c r="CE1228" s="7"/>
      <c r="CF1228" s="8"/>
      <c r="CG1228" s="8"/>
      <c r="CH1228" s="8"/>
      <c r="CI1228" s="8"/>
      <c r="CJ1228" s="8"/>
    </row>
    <row r="1229" spans="1:88" x14ac:dyDescent="0.3">
      <c r="A1229" s="1" t="s">
        <v>3227</v>
      </c>
      <c r="B1229" s="1"/>
      <c r="C1229" s="1" t="s">
        <v>1878</v>
      </c>
      <c r="D1229" s="1"/>
      <c r="E1229" s="1"/>
      <c r="F1229" s="1"/>
      <c r="G1229" s="1"/>
      <c r="H1229" s="1">
        <v>24887.11</v>
      </c>
      <c r="I1229" s="1">
        <v>-0.98</v>
      </c>
      <c r="J1229" s="12">
        <v>1796.53</v>
      </c>
      <c r="K1229" s="5">
        <v>1665.33</v>
      </c>
      <c r="L1229" s="5">
        <v>4514.93</v>
      </c>
      <c r="M1229" s="13">
        <f t="shared" si="34"/>
        <v>-9.7902493000284752E-3</v>
      </c>
      <c r="N1229" s="13">
        <v>-8.7180590731268381E-3</v>
      </c>
      <c r="O1229" s="13">
        <v>-1.4300173425116469E-2</v>
      </c>
      <c r="P1229" s="13">
        <v>-7.5375558887017524E-3</v>
      </c>
      <c r="Q1229" s="7"/>
      <c r="R1229" s="8"/>
      <c r="S1229" s="8"/>
      <c r="T1229" s="8"/>
      <c r="U1229" s="8"/>
      <c r="V1229" s="13"/>
      <c r="W1229" s="14"/>
      <c r="X1229" s="1"/>
      <c r="Y1229" s="1"/>
      <c r="Z1229" s="1"/>
      <c r="AA1229" s="1"/>
      <c r="AB1229" s="1"/>
      <c r="AC1229" s="1"/>
      <c r="AD1229" s="8"/>
      <c r="AE1229" s="8"/>
      <c r="AF1229" s="8"/>
      <c r="AG1229" s="8"/>
      <c r="AH1229" s="9"/>
      <c r="AI1229" s="8"/>
      <c r="AJ1229" s="13"/>
      <c r="AK1229" s="8"/>
      <c r="AL1229" s="8"/>
      <c r="AM1229" s="8"/>
      <c r="AN1229" s="8"/>
      <c r="AO1229" s="7"/>
      <c r="AP1229" s="7"/>
      <c r="AQ1229" s="7"/>
      <c r="AR1229" s="7"/>
      <c r="AS1229" s="7"/>
      <c r="AT1229" s="7"/>
      <c r="AU1229" s="8"/>
      <c r="AV1229" s="8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7"/>
      <c r="BV1229" s="7"/>
      <c r="BW1229" s="8"/>
      <c r="BX1229" s="8"/>
      <c r="BY1229" s="8"/>
      <c r="BZ1229" s="8"/>
      <c r="CA1229" s="8"/>
      <c r="CC1229" s="8"/>
      <c r="CE1229" s="7"/>
      <c r="CF1229" s="8"/>
      <c r="CG1229" s="8"/>
      <c r="CH1229" s="8"/>
      <c r="CI1229" s="8"/>
      <c r="CJ1229" s="8"/>
    </row>
    <row r="1230" spans="1:88" x14ac:dyDescent="0.3">
      <c r="A1230" s="1" t="s">
        <v>3228</v>
      </c>
      <c r="B1230" s="1"/>
      <c r="C1230" s="1" t="s">
        <v>1878</v>
      </c>
      <c r="D1230" s="1"/>
      <c r="E1230" s="1"/>
      <c r="F1230" s="1"/>
      <c r="G1230" s="1"/>
      <c r="H1230" s="1">
        <v>24852.84</v>
      </c>
      <c r="I1230" s="1">
        <v>-0.14000000000000001</v>
      </c>
      <c r="J1230" s="12">
        <v>1797.45</v>
      </c>
      <c r="K1230" s="5">
        <v>1652.06</v>
      </c>
      <c r="L1230" s="5">
        <v>4501</v>
      </c>
      <c r="M1230" s="13">
        <f t="shared" si="34"/>
        <v>-1.3770180627642459E-3</v>
      </c>
      <c r="N1230" s="13">
        <v>5.1209832287812951E-4</v>
      </c>
      <c r="O1230" s="13">
        <v>-7.9683906493007717E-3</v>
      </c>
      <c r="P1230" s="13">
        <v>-3.0853191522349777E-3</v>
      </c>
      <c r="Q1230" s="7"/>
      <c r="R1230" s="8"/>
      <c r="S1230" s="8"/>
      <c r="T1230" s="8"/>
      <c r="U1230" s="8"/>
      <c r="V1230" s="13"/>
      <c r="W1230" s="14"/>
      <c r="X1230" s="1"/>
      <c r="Y1230" s="1"/>
      <c r="Z1230" s="1"/>
      <c r="AA1230" s="1"/>
      <c r="AB1230" s="1"/>
      <c r="AC1230" s="1"/>
      <c r="AD1230" s="8"/>
      <c r="AE1230" s="8"/>
      <c r="AF1230" s="8"/>
      <c r="AG1230" s="8"/>
      <c r="AH1230" s="9"/>
      <c r="AI1230" s="8"/>
      <c r="AJ1230" s="13"/>
      <c r="AK1230" s="8"/>
      <c r="AL1230" s="8"/>
      <c r="AM1230" s="8"/>
      <c r="AN1230" s="8"/>
      <c r="AO1230" s="7"/>
      <c r="AP1230" s="7"/>
      <c r="AQ1230" s="7"/>
      <c r="AR1230" s="7"/>
      <c r="AS1230" s="7"/>
      <c r="AT1230" s="7"/>
      <c r="AU1230" s="8"/>
      <c r="AV1230" s="8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7"/>
      <c r="BV1230" s="7"/>
      <c r="BW1230" s="8"/>
      <c r="BX1230" s="8"/>
      <c r="BY1230" s="8"/>
      <c r="BZ1230" s="8"/>
      <c r="CA1230" s="8"/>
      <c r="CC1230" s="8"/>
      <c r="CE1230" s="7"/>
      <c r="CF1230" s="8"/>
      <c r="CG1230" s="8"/>
      <c r="CH1230" s="8"/>
      <c r="CI1230" s="8"/>
      <c r="CJ1230" s="8"/>
    </row>
    <row r="1231" spans="1:88" x14ac:dyDescent="0.3">
      <c r="A1231" s="1" t="s">
        <v>3229</v>
      </c>
      <c r="B1231" s="1"/>
      <c r="C1231" s="1" t="s">
        <v>1878</v>
      </c>
      <c r="D1231" s="1"/>
      <c r="E1231" s="1"/>
      <c r="F1231" s="1"/>
      <c r="G1231" s="1"/>
      <c r="H1231" s="1">
        <v>25153.18</v>
      </c>
      <c r="I1231" s="1">
        <v>1.21</v>
      </c>
      <c r="J1231" s="12">
        <v>1822.99</v>
      </c>
      <c r="K1231" s="5">
        <v>1666.91</v>
      </c>
      <c r="L1231" s="5">
        <v>4600.37</v>
      </c>
      <c r="M1231" s="13">
        <f t="shared" si="34"/>
        <v>1.2084735587562623E-2</v>
      </c>
      <c r="N1231" s="13">
        <v>1.4209018331525103E-2</v>
      </c>
      <c r="O1231" s="13">
        <v>8.9887776473009939E-3</v>
      </c>
      <c r="P1231" s="13">
        <v>2.2077316151966286E-2</v>
      </c>
      <c r="Q1231" s="7"/>
      <c r="R1231" s="8"/>
      <c r="S1231" s="8"/>
      <c r="T1231" s="8"/>
      <c r="U1231" s="8"/>
      <c r="V1231" s="13"/>
      <c r="W1231" s="14"/>
      <c r="X1231" s="1"/>
      <c r="Y1231" s="1"/>
      <c r="Z1231" s="1"/>
      <c r="AA1231" s="1"/>
      <c r="AB1231" s="1"/>
      <c r="AC1231" s="1"/>
      <c r="AD1231" s="8"/>
      <c r="AE1231" s="8"/>
      <c r="AF1231" s="8"/>
      <c r="AG1231" s="8"/>
      <c r="AH1231" s="9"/>
      <c r="AI1231" s="8"/>
      <c r="AJ1231" s="13"/>
      <c r="AK1231" s="8"/>
      <c r="AL1231" s="8"/>
      <c r="AM1231" s="8"/>
      <c r="AN1231" s="8"/>
      <c r="AO1231" s="7"/>
      <c r="AP1231" s="7"/>
      <c r="AQ1231" s="7"/>
      <c r="AR1231" s="7"/>
      <c r="AS1231" s="7"/>
      <c r="AT1231" s="7"/>
      <c r="AU1231" s="8"/>
      <c r="AV1231" s="8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7"/>
      <c r="BV1231" s="7"/>
      <c r="BW1231" s="8"/>
      <c r="BX1231" s="8"/>
      <c r="BY1231" s="8"/>
      <c r="BZ1231" s="8"/>
      <c r="CA1231" s="8"/>
      <c r="CC1231" s="8"/>
      <c r="CE1231" s="7"/>
      <c r="CF1231" s="8"/>
      <c r="CG1231" s="8"/>
      <c r="CH1231" s="8"/>
      <c r="CI1231" s="8"/>
      <c r="CJ1231" s="8"/>
    </row>
    <row r="1232" spans="1:88" x14ac:dyDescent="0.3">
      <c r="A1232" s="1" t="s">
        <v>3230</v>
      </c>
      <c r="B1232" s="1"/>
      <c r="C1232" s="1" t="s">
        <v>1878</v>
      </c>
      <c r="D1232" s="1"/>
      <c r="E1232" s="1"/>
      <c r="F1232" s="1"/>
      <c r="G1232" s="1"/>
      <c r="H1232" s="1">
        <v>25268.42</v>
      </c>
      <c r="I1232" s="1">
        <v>0.46</v>
      </c>
      <c r="J1232" s="12">
        <v>1832.16</v>
      </c>
      <c r="K1232" s="5">
        <v>1677.67</v>
      </c>
      <c r="L1232" s="5">
        <v>4658.3900000000003</v>
      </c>
      <c r="M1232" s="13">
        <f t="shared" si="34"/>
        <v>4.581528061262885E-3</v>
      </c>
      <c r="N1232" s="13">
        <v>5.0301976423348105E-3</v>
      </c>
      <c r="O1232" s="13">
        <v>6.4550575615960337E-3</v>
      </c>
      <c r="P1232" s="13">
        <v>1.2612029032447403E-2</v>
      </c>
      <c r="Q1232" s="7"/>
      <c r="R1232" s="8"/>
      <c r="S1232" s="8"/>
      <c r="T1232" s="8"/>
      <c r="U1232" s="8"/>
      <c r="V1232" s="13"/>
      <c r="W1232" s="14"/>
      <c r="X1232" s="1"/>
      <c r="Y1232" s="1"/>
      <c r="Z1232" s="1"/>
      <c r="AA1232" s="1"/>
      <c r="AB1232" s="1"/>
      <c r="AC1232" s="1"/>
      <c r="AD1232" s="8"/>
      <c r="AE1232" s="8"/>
      <c r="AF1232" s="8"/>
      <c r="AG1232" s="8"/>
      <c r="AH1232" s="9"/>
      <c r="AI1232" s="8"/>
      <c r="AJ1232" s="13"/>
      <c r="AK1232" s="8"/>
      <c r="AL1232" s="8"/>
      <c r="AM1232" s="8"/>
      <c r="AN1232" s="8"/>
      <c r="AO1232" s="7"/>
      <c r="AP1232" s="7"/>
      <c r="AQ1232" s="7"/>
      <c r="AR1232" s="7"/>
      <c r="AS1232" s="7"/>
      <c r="AT1232" s="7"/>
      <c r="AU1232" s="8"/>
      <c r="AV1232" s="8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7"/>
      <c r="BV1232" s="7"/>
      <c r="BW1232" s="8"/>
      <c r="BX1232" s="8"/>
      <c r="BY1232" s="8"/>
      <c r="BZ1232" s="8"/>
      <c r="CA1232" s="8"/>
      <c r="CC1232" s="8"/>
      <c r="CE1232" s="7"/>
      <c r="CF1232" s="8"/>
      <c r="CG1232" s="8"/>
      <c r="CH1232" s="8"/>
      <c r="CI1232" s="8"/>
      <c r="CJ1232" s="8"/>
    </row>
    <row r="1233" spans="1:88" x14ac:dyDescent="0.3">
      <c r="A1233" s="1" t="s">
        <v>3231</v>
      </c>
      <c r="B1233" s="1"/>
      <c r="C1233" s="1" t="s">
        <v>1878</v>
      </c>
      <c r="D1233" s="1"/>
      <c r="E1233" s="1"/>
      <c r="F1233" s="1"/>
      <c r="G1233" s="1"/>
      <c r="H1233" s="1">
        <v>25305.15</v>
      </c>
      <c r="I1233" s="1">
        <v>0.15</v>
      </c>
      <c r="J1233" s="12">
        <v>1831.11</v>
      </c>
      <c r="K1233" s="5">
        <v>1686.26</v>
      </c>
      <c r="L1233" s="5">
        <v>4573.43</v>
      </c>
      <c r="M1233" s="13">
        <f t="shared" si="34"/>
        <v>1.4535930620118709E-3</v>
      </c>
      <c r="N1233" s="13">
        <v>-5.7309405292127469E-4</v>
      </c>
      <c r="O1233" s="13">
        <v>5.1201964629514762E-3</v>
      </c>
      <c r="P1233" s="13">
        <v>-1.8238060789242616E-2</v>
      </c>
      <c r="Q1233" s="7"/>
      <c r="R1233" s="8"/>
      <c r="S1233" s="8"/>
      <c r="T1233" s="8"/>
      <c r="U1233" s="8"/>
      <c r="V1233" s="13"/>
      <c r="W1233" s="14"/>
      <c r="X1233" s="1"/>
      <c r="Y1233" s="1"/>
      <c r="Z1233" s="1"/>
      <c r="AA1233" s="1"/>
      <c r="AB1233" s="1"/>
      <c r="AC1233" s="1"/>
      <c r="AD1233" s="8"/>
      <c r="AE1233" s="8"/>
      <c r="AF1233" s="8"/>
      <c r="AG1233" s="8"/>
      <c r="AH1233" s="9"/>
      <c r="AI1233" s="8"/>
      <c r="AJ1233" s="13"/>
      <c r="AK1233" s="8"/>
      <c r="AL1233" s="8"/>
      <c r="AM1233" s="8"/>
      <c r="AN1233" s="8"/>
      <c r="AO1233" s="7"/>
      <c r="AP1233" s="7"/>
      <c r="AQ1233" s="7"/>
      <c r="AR1233" s="7"/>
      <c r="AS1233" s="7"/>
      <c r="AT1233" s="7"/>
      <c r="AU1233" s="8"/>
      <c r="AV1233" s="8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7"/>
      <c r="BV1233" s="7"/>
      <c r="BW1233" s="8"/>
      <c r="BX1233" s="8"/>
      <c r="BY1233" s="8"/>
      <c r="BZ1233" s="8"/>
      <c r="CA1233" s="8"/>
      <c r="CC1233" s="8"/>
      <c r="CE1233" s="7"/>
      <c r="CF1233" s="8"/>
      <c r="CG1233" s="8"/>
      <c r="CH1233" s="8"/>
      <c r="CI1233" s="8"/>
      <c r="CJ1233" s="8"/>
    </row>
    <row r="1234" spans="1:88" x14ac:dyDescent="0.3">
      <c r="A1234" s="1" t="s">
        <v>3232</v>
      </c>
      <c r="B1234" s="1"/>
      <c r="C1234" s="1" t="s">
        <v>1878</v>
      </c>
      <c r="D1234" s="1"/>
      <c r="E1234" s="1"/>
      <c r="F1234" s="1"/>
      <c r="G1234" s="1"/>
      <c r="H1234" s="1">
        <v>25424.73</v>
      </c>
      <c r="I1234" s="1">
        <v>0.47</v>
      </c>
      <c r="J1234" s="12">
        <v>1840.74</v>
      </c>
      <c r="K1234" s="5">
        <v>1693.36</v>
      </c>
      <c r="L1234" s="5">
        <v>4578.42</v>
      </c>
      <c r="M1234" s="13">
        <f t="shared" si="34"/>
        <v>4.7255202992275702E-3</v>
      </c>
      <c r="N1234" s="13">
        <v>5.2591051329522465E-3</v>
      </c>
      <c r="O1234" s="13">
        <v>4.2105013461744001E-3</v>
      </c>
      <c r="P1234" s="13">
        <v>1.0910848094318748E-3</v>
      </c>
      <c r="Q1234" s="7"/>
      <c r="R1234" s="8"/>
      <c r="S1234" s="8"/>
      <c r="T1234" s="8"/>
      <c r="U1234" s="8"/>
      <c r="V1234" s="13"/>
      <c r="W1234" s="14"/>
      <c r="X1234" s="1"/>
      <c r="Y1234" s="1"/>
      <c r="Z1234" s="1"/>
      <c r="AA1234" s="1"/>
      <c r="AB1234" s="1"/>
      <c r="AC1234" s="1"/>
      <c r="AD1234" s="8"/>
      <c r="AE1234" s="8"/>
      <c r="AF1234" s="8"/>
      <c r="AG1234" s="8"/>
      <c r="AH1234" s="9"/>
      <c r="AI1234" s="8"/>
      <c r="AJ1234" s="13"/>
      <c r="AK1234" s="8"/>
      <c r="AL1234" s="8"/>
      <c r="AM1234" s="8"/>
      <c r="AN1234" s="8"/>
      <c r="AO1234" s="7"/>
      <c r="AP1234" s="7"/>
      <c r="AQ1234" s="7"/>
      <c r="AR1234" s="7"/>
      <c r="AS1234" s="7"/>
      <c r="AT1234" s="7"/>
      <c r="AU1234" s="8"/>
      <c r="AV1234" s="8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7"/>
      <c r="BV1234" s="7"/>
      <c r="BW1234" s="8"/>
      <c r="BX1234" s="8"/>
      <c r="BY1234" s="8"/>
      <c r="BZ1234" s="8"/>
      <c r="CA1234" s="8"/>
      <c r="CC1234" s="8"/>
      <c r="CE1234" s="7"/>
      <c r="CF1234" s="8"/>
      <c r="CG1234" s="8"/>
      <c r="CH1234" s="8"/>
      <c r="CI1234" s="8"/>
      <c r="CJ1234" s="8"/>
    </row>
    <row r="1235" spans="1:88" x14ac:dyDescent="0.3">
      <c r="A1235" s="1" t="s">
        <v>3233</v>
      </c>
      <c r="B1235" s="1"/>
      <c r="C1235" s="1" t="s">
        <v>1878</v>
      </c>
      <c r="D1235" s="1"/>
      <c r="E1235" s="1"/>
      <c r="F1235" s="1"/>
      <c r="G1235" s="1"/>
      <c r="H1235" s="1">
        <v>25621.27</v>
      </c>
      <c r="I1235" s="1">
        <v>0.77</v>
      </c>
      <c r="J1235" s="12">
        <v>1860.88</v>
      </c>
      <c r="K1235" s="5">
        <v>1701.99</v>
      </c>
      <c r="L1235" s="5">
        <v>4624.75</v>
      </c>
      <c r="M1235" s="13">
        <f t="shared" si="34"/>
        <v>7.7302689153435633E-3</v>
      </c>
      <c r="N1235" s="13">
        <v>1.0941251887827796E-2</v>
      </c>
      <c r="O1235" s="13">
        <v>5.0963764350169249E-3</v>
      </c>
      <c r="P1235" s="13">
        <v>1.0119211431017572E-2</v>
      </c>
      <c r="Q1235" s="7"/>
      <c r="R1235" s="8"/>
      <c r="S1235" s="8"/>
      <c r="T1235" s="8"/>
      <c r="U1235" s="8"/>
      <c r="V1235" s="13"/>
      <c r="W1235" s="14"/>
      <c r="X1235" s="1"/>
      <c r="Y1235" s="1"/>
      <c r="Z1235" s="1"/>
      <c r="AA1235" s="1"/>
      <c r="AB1235" s="1"/>
      <c r="AC1235" s="1"/>
      <c r="AD1235" s="8"/>
      <c r="AE1235" s="8"/>
      <c r="AF1235" s="8"/>
      <c r="AG1235" s="8"/>
      <c r="AH1235" s="9"/>
      <c r="AI1235" s="8"/>
      <c r="AJ1235" s="13"/>
      <c r="AK1235" s="8"/>
      <c r="AL1235" s="8"/>
      <c r="AM1235" s="8"/>
      <c r="AN1235" s="8"/>
      <c r="AO1235" s="7"/>
      <c r="AP1235" s="7"/>
      <c r="AQ1235" s="7"/>
      <c r="AR1235" s="7"/>
      <c r="AS1235" s="7"/>
      <c r="AT1235" s="7"/>
      <c r="AU1235" s="8"/>
      <c r="AV1235" s="8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7"/>
      <c r="BV1235" s="7"/>
      <c r="BW1235" s="8"/>
      <c r="BX1235" s="8"/>
      <c r="BY1235" s="8"/>
      <c r="BZ1235" s="8"/>
      <c r="CA1235" s="8"/>
      <c r="CC1235" s="8"/>
      <c r="CE1235" s="7"/>
      <c r="CF1235" s="8"/>
      <c r="CG1235" s="8"/>
      <c r="CH1235" s="8"/>
      <c r="CI1235" s="8"/>
      <c r="CJ1235" s="8"/>
    </row>
    <row r="1236" spans="1:88" x14ac:dyDescent="0.3">
      <c r="A1236" s="1" t="s">
        <v>3234</v>
      </c>
      <c r="B1236" s="1"/>
      <c r="C1236" s="1" t="s">
        <v>1878</v>
      </c>
      <c r="D1236" s="1"/>
      <c r="E1236" s="1"/>
      <c r="F1236" s="1"/>
      <c r="G1236" s="1"/>
      <c r="H1236" s="1">
        <v>26107.21</v>
      </c>
      <c r="I1236" s="1">
        <v>1.9</v>
      </c>
      <c r="J1236" s="12">
        <v>1907.51</v>
      </c>
      <c r="K1236" s="5">
        <v>1714.75</v>
      </c>
      <c r="L1236" s="5">
        <v>4675.55</v>
      </c>
      <c r="M1236" s="13">
        <f t="shared" si="34"/>
        <v>1.896627294431541E-2</v>
      </c>
      <c r="N1236" s="13">
        <v>2.5058037057736016E-2</v>
      </c>
      <c r="O1236" s="13">
        <v>7.4971063284743344E-3</v>
      </c>
      <c r="P1236" s="13">
        <v>1.0984377533920897E-2</v>
      </c>
      <c r="Q1236" s="7"/>
      <c r="R1236" s="8"/>
      <c r="S1236" s="8"/>
      <c r="T1236" s="8"/>
      <c r="U1236" s="8"/>
      <c r="V1236" s="13"/>
      <c r="W1236" s="14"/>
      <c r="X1236" s="1"/>
      <c r="Y1236" s="1"/>
      <c r="Z1236" s="1"/>
      <c r="AA1236" s="1"/>
      <c r="AB1236" s="1"/>
      <c r="AC1236" s="1"/>
      <c r="AD1236" s="8"/>
      <c r="AE1236" s="8"/>
      <c r="AF1236" s="8"/>
      <c r="AG1236" s="8"/>
      <c r="AH1236" s="9"/>
      <c r="AI1236" s="8"/>
      <c r="AJ1236" s="13"/>
      <c r="AK1236" s="8"/>
      <c r="AL1236" s="8"/>
      <c r="AM1236" s="8"/>
      <c r="AN1236" s="8"/>
      <c r="AO1236" s="7"/>
      <c r="AP1236" s="7"/>
      <c r="AQ1236" s="7"/>
      <c r="AR1236" s="7"/>
      <c r="AS1236" s="7"/>
      <c r="AT1236" s="7"/>
      <c r="AU1236" s="8"/>
      <c r="AV1236" s="8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7"/>
      <c r="BV1236" s="7"/>
      <c r="BW1236" s="8"/>
      <c r="BX1236" s="8"/>
      <c r="BY1236" s="8"/>
      <c r="BZ1236" s="8"/>
      <c r="CA1236" s="8"/>
      <c r="CC1236" s="8"/>
      <c r="CE1236" s="7"/>
      <c r="CF1236" s="8"/>
      <c r="CG1236" s="8"/>
      <c r="CH1236" s="8"/>
      <c r="CI1236" s="8"/>
      <c r="CJ1236" s="8"/>
    </row>
    <row r="1237" spans="1:88" x14ac:dyDescent="0.3">
      <c r="A1237" s="1" t="s">
        <v>3235</v>
      </c>
      <c r="B1237" s="1"/>
      <c r="C1237" s="1" t="s">
        <v>1878</v>
      </c>
      <c r="D1237" s="1"/>
      <c r="E1237" s="1"/>
      <c r="F1237" s="1"/>
      <c r="G1237" s="1"/>
      <c r="H1237" s="1">
        <v>26040.17</v>
      </c>
      <c r="I1237" s="1">
        <v>-0.26</v>
      </c>
      <c r="J1237" s="12">
        <v>1900.1</v>
      </c>
      <c r="K1237" s="5">
        <v>1710.06</v>
      </c>
      <c r="L1237" s="5">
        <v>4716.05</v>
      </c>
      <c r="M1237" s="13">
        <f t="shared" si="34"/>
        <v>-2.5678730128574356E-3</v>
      </c>
      <c r="N1237" s="13">
        <v>-3.8846454278090858E-3</v>
      </c>
      <c r="O1237" s="13">
        <v>-2.7350925790932124E-3</v>
      </c>
      <c r="P1237" s="13">
        <v>8.6620825357444087E-3</v>
      </c>
      <c r="Q1237" s="7"/>
      <c r="R1237" s="8"/>
      <c r="S1237" s="8"/>
      <c r="T1237" s="8"/>
      <c r="U1237" s="8"/>
      <c r="V1237" s="13"/>
      <c r="W1237" s="14"/>
      <c r="X1237" s="1"/>
      <c r="Y1237" s="1"/>
      <c r="Z1237" s="1"/>
      <c r="AA1237" s="1"/>
      <c r="AB1237" s="1"/>
      <c r="AC1237" s="1"/>
      <c r="AD1237" s="8"/>
      <c r="AE1237" s="8"/>
      <c r="AF1237" s="8"/>
      <c r="AG1237" s="8"/>
      <c r="AH1237" s="9"/>
      <c r="AI1237" s="8"/>
      <c r="AJ1237" s="13"/>
      <c r="AK1237" s="8"/>
      <c r="AL1237" s="8"/>
      <c r="AM1237" s="8"/>
      <c r="AN1237" s="8"/>
      <c r="AO1237" s="7"/>
      <c r="AP1237" s="7"/>
      <c r="AQ1237" s="7"/>
      <c r="AR1237" s="7"/>
      <c r="AS1237" s="7"/>
      <c r="AT1237" s="7"/>
      <c r="AU1237" s="8"/>
      <c r="AV1237" s="8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7"/>
      <c r="BV1237" s="7"/>
      <c r="BW1237" s="8"/>
      <c r="BX1237" s="8"/>
      <c r="BY1237" s="8"/>
      <c r="BZ1237" s="8"/>
      <c r="CA1237" s="8"/>
      <c r="CC1237" s="8"/>
      <c r="CE1237" s="7"/>
      <c r="CF1237" s="8"/>
      <c r="CG1237" s="8"/>
      <c r="CH1237" s="8"/>
      <c r="CI1237" s="8"/>
      <c r="CJ1237" s="8"/>
    </row>
    <row r="1238" spans="1:88" x14ac:dyDescent="0.3">
      <c r="A1238" s="1" t="s">
        <v>3236</v>
      </c>
      <c r="B1238" s="1"/>
      <c r="C1238" s="1" t="s">
        <v>1878</v>
      </c>
      <c r="D1238" s="1"/>
      <c r="E1238" s="1"/>
      <c r="F1238" s="1"/>
      <c r="G1238" s="1"/>
      <c r="H1238" s="1">
        <v>25917.79</v>
      </c>
      <c r="I1238" s="1">
        <v>-0.47</v>
      </c>
      <c r="J1238" s="12">
        <v>1891.56</v>
      </c>
      <c r="K1238" s="5">
        <v>1709.6</v>
      </c>
      <c r="L1238" s="5">
        <v>4728.0600000000004</v>
      </c>
      <c r="M1238" s="13">
        <f t="shared" si="34"/>
        <v>-4.6996620989800952E-3</v>
      </c>
      <c r="N1238" s="13">
        <v>-4.4945002894584141E-3</v>
      </c>
      <c r="O1238" s="13">
        <v>-2.6899640948274683E-4</v>
      </c>
      <c r="P1238" s="13">
        <v>2.5466227033217326E-3</v>
      </c>
      <c r="Q1238" s="7"/>
      <c r="R1238" s="8"/>
      <c r="S1238" s="8"/>
      <c r="T1238" s="8"/>
      <c r="U1238" s="8"/>
      <c r="V1238" s="13"/>
      <c r="W1238" s="14"/>
      <c r="X1238" s="1"/>
      <c r="Y1238" s="1"/>
      <c r="Z1238" s="1"/>
      <c r="AA1238" s="1"/>
      <c r="AB1238" s="1"/>
      <c r="AC1238" s="1"/>
      <c r="AD1238" s="8"/>
      <c r="AE1238" s="8"/>
      <c r="AF1238" s="8"/>
      <c r="AG1238" s="8"/>
      <c r="AH1238" s="9"/>
      <c r="AI1238" s="8"/>
      <c r="AJ1238" s="13"/>
      <c r="AK1238" s="8"/>
      <c r="AL1238" s="8"/>
      <c r="AM1238" s="8"/>
      <c r="AN1238" s="8"/>
      <c r="AO1238" s="7"/>
      <c r="AP1238" s="7"/>
      <c r="AQ1238" s="7"/>
      <c r="AR1238" s="7"/>
      <c r="AS1238" s="7"/>
      <c r="AT1238" s="7"/>
      <c r="AU1238" s="8"/>
      <c r="AV1238" s="8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7"/>
      <c r="BV1238" s="7"/>
      <c r="BW1238" s="8"/>
      <c r="BX1238" s="8"/>
      <c r="BY1238" s="8"/>
      <c r="BZ1238" s="8"/>
      <c r="CA1238" s="8"/>
      <c r="CC1238" s="8"/>
      <c r="CE1238" s="7"/>
      <c r="CF1238" s="8"/>
      <c r="CG1238" s="8"/>
      <c r="CH1238" s="8"/>
      <c r="CI1238" s="8"/>
      <c r="CJ1238" s="8"/>
    </row>
    <row r="1239" spans="1:88" x14ac:dyDescent="0.3">
      <c r="A1239" s="1" t="s">
        <v>3237</v>
      </c>
      <c r="B1239" s="1"/>
      <c r="C1239" s="1" t="s">
        <v>1878</v>
      </c>
      <c r="D1239" s="1"/>
      <c r="E1239" s="1"/>
      <c r="F1239" s="1"/>
      <c r="G1239" s="1"/>
      <c r="H1239" s="1">
        <v>26067.84</v>
      </c>
      <c r="I1239" s="1">
        <v>0.57999999999999996</v>
      </c>
      <c r="J1239" s="12">
        <v>1904.46</v>
      </c>
      <c r="K1239" s="5">
        <v>1706.05</v>
      </c>
      <c r="L1239" s="5">
        <v>4739.45</v>
      </c>
      <c r="M1239" s="13">
        <f t="shared" si="34"/>
        <v>5.7894596722944947E-3</v>
      </c>
      <c r="N1239" s="13">
        <v>6.8197678106960424E-3</v>
      </c>
      <c r="O1239" s="13">
        <v>-2.0765091249415057E-3</v>
      </c>
      <c r="P1239" s="13">
        <v>2.4090218821248843E-3</v>
      </c>
      <c r="Q1239" s="7"/>
      <c r="R1239" s="8"/>
      <c r="S1239" s="8"/>
      <c r="T1239" s="8"/>
      <c r="U1239" s="8"/>
      <c r="V1239" s="13"/>
      <c r="W1239" s="14"/>
      <c r="X1239" s="1"/>
      <c r="Y1239" s="1"/>
      <c r="Z1239" s="1"/>
      <c r="AA1239" s="1"/>
      <c r="AB1239" s="1"/>
      <c r="AC1239" s="1"/>
      <c r="AD1239" s="8"/>
      <c r="AE1239" s="8"/>
      <c r="AF1239" s="8"/>
      <c r="AG1239" s="8"/>
      <c r="AH1239" s="9"/>
      <c r="AI1239" s="8"/>
      <c r="AJ1239" s="13"/>
      <c r="AK1239" s="8"/>
      <c r="AL1239" s="8"/>
      <c r="AM1239" s="8"/>
      <c r="AN1239" s="8"/>
      <c r="AO1239" s="7"/>
      <c r="AP1239" s="7"/>
      <c r="AQ1239" s="7"/>
      <c r="AR1239" s="7"/>
      <c r="AS1239" s="7"/>
      <c r="AT1239" s="7"/>
      <c r="AU1239" s="8"/>
      <c r="AV1239" s="8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7"/>
      <c r="BV1239" s="7"/>
      <c r="BW1239" s="8"/>
      <c r="BX1239" s="8"/>
      <c r="BY1239" s="8"/>
      <c r="BZ1239" s="8"/>
      <c r="CA1239" s="8"/>
      <c r="CC1239" s="8"/>
      <c r="CE1239" s="7"/>
      <c r="CF1239" s="8"/>
      <c r="CG1239" s="8"/>
      <c r="CH1239" s="8"/>
      <c r="CI1239" s="8"/>
      <c r="CJ1239" s="8"/>
    </row>
    <row r="1240" spans="1:88" x14ac:dyDescent="0.3">
      <c r="A1240" s="1" t="s">
        <v>3238</v>
      </c>
      <c r="B1240" s="1"/>
      <c r="C1240" s="1" t="s">
        <v>1878</v>
      </c>
      <c r="D1240" s="1"/>
      <c r="E1240" s="1"/>
      <c r="F1240" s="1"/>
      <c r="G1240" s="1"/>
      <c r="H1240" s="1">
        <v>25917.13</v>
      </c>
      <c r="I1240" s="1">
        <v>-0.57999999999999996</v>
      </c>
      <c r="J1240" s="12">
        <v>1887.68</v>
      </c>
      <c r="K1240" s="5">
        <v>1706.1</v>
      </c>
      <c r="L1240" s="5">
        <v>4758.8999999999996</v>
      </c>
      <c r="M1240" s="13">
        <f t="shared" si="34"/>
        <v>-5.7814533156563819E-3</v>
      </c>
      <c r="N1240" s="13">
        <v>-8.8108965270995432E-3</v>
      </c>
      <c r="O1240" s="13">
        <v>2.9307464611161294E-5</v>
      </c>
      <c r="P1240" s="13">
        <v>4.1038517127514051E-3</v>
      </c>
      <c r="Q1240" s="7"/>
      <c r="R1240" s="8"/>
      <c r="S1240" s="8"/>
      <c r="T1240" s="8"/>
      <c r="U1240" s="8"/>
      <c r="V1240" s="13"/>
      <c r="W1240" s="14"/>
      <c r="X1240" s="1"/>
      <c r="Y1240" s="1"/>
      <c r="Z1240" s="1"/>
      <c r="AA1240" s="1"/>
      <c r="AB1240" s="1"/>
      <c r="AC1240" s="1"/>
      <c r="AD1240" s="8"/>
      <c r="AE1240" s="8"/>
      <c r="AF1240" s="8"/>
      <c r="AG1240" s="8"/>
      <c r="AH1240" s="9"/>
      <c r="AI1240" s="8"/>
      <c r="AJ1240" s="13"/>
      <c r="AK1240" s="8"/>
      <c r="AL1240" s="8"/>
      <c r="AM1240" s="8"/>
      <c r="AN1240" s="8"/>
      <c r="AO1240" s="7"/>
      <c r="AP1240" s="7"/>
      <c r="AQ1240" s="7"/>
      <c r="AR1240" s="7"/>
      <c r="AS1240" s="7"/>
      <c r="AT1240" s="7"/>
      <c r="AU1240" s="8"/>
      <c r="AV1240" s="8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7"/>
      <c r="BV1240" s="7"/>
      <c r="BW1240" s="8"/>
      <c r="BX1240" s="8"/>
      <c r="BY1240" s="8"/>
      <c r="BZ1240" s="8"/>
      <c r="CA1240" s="8"/>
      <c r="CC1240" s="8"/>
      <c r="CE1240" s="7"/>
      <c r="CF1240" s="8"/>
      <c r="CG1240" s="8"/>
      <c r="CH1240" s="8"/>
      <c r="CI1240" s="8"/>
      <c r="CJ1240" s="8"/>
    </row>
    <row r="1241" spans="1:88" x14ac:dyDescent="0.3">
      <c r="A1241" s="1" t="s">
        <v>3239</v>
      </c>
      <c r="B1241" s="1"/>
      <c r="C1241" s="1" t="s">
        <v>1878</v>
      </c>
      <c r="D1241" s="1"/>
      <c r="E1241" s="1"/>
      <c r="F1241" s="1"/>
      <c r="G1241" s="1"/>
      <c r="H1241" s="1">
        <v>25682.69</v>
      </c>
      <c r="I1241" s="1">
        <v>-0.9</v>
      </c>
      <c r="J1241" s="12">
        <v>1871.35</v>
      </c>
      <c r="K1241" s="5">
        <v>1696.71</v>
      </c>
      <c r="L1241" s="5">
        <v>4769.76</v>
      </c>
      <c r="M1241" s="13">
        <f t="shared" si="34"/>
        <v>-9.0457546803986988E-3</v>
      </c>
      <c r="N1241" s="13">
        <v>-8.6508306492626419E-3</v>
      </c>
      <c r="O1241" s="13">
        <v>-5.5037805521364058E-3</v>
      </c>
      <c r="P1241" s="13">
        <v>2.2820399672194291E-3</v>
      </c>
      <c r="Q1241" s="7"/>
      <c r="R1241" s="8"/>
      <c r="S1241" s="8"/>
      <c r="T1241" s="8"/>
      <c r="U1241" s="8"/>
      <c r="V1241" s="13"/>
      <c r="W1241" s="14"/>
      <c r="X1241" s="1"/>
      <c r="Y1241" s="1"/>
      <c r="Z1241" s="1"/>
      <c r="AA1241" s="1"/>
      <c r="AB1241" s="1"/>
      <c r="AC1241" s="1"/>
      <c r="AD1241" s="8"/>
      <c r="AE1241" s="8"/>
      <c r="AF1241" s="8"/>
      <c r="AG1241" s="8"/>
      <c r="AH1241" s="9"/>
      <c r="AI1241" s="8"/>
      <c r="AJ1241" s="13"/>
      <c r="AK1241" s="8"/>
      <c r="AL1241" s="8"/>
      <c r="AM1241" s="8"/>
      <c r="AN1241" s="8"/>
      <c r="AO1241" s="7"/>
      <c r="AP1241" s="7"/>
      <c r="AQ1241" s="7"/>
      <c r="AR1241" s="7"/>
      <c r="AS1241" s="7"/>
      <c r="AT1241" s="7"/>
      <c r="AU1241" s="8"/>
      <c r="AV1241" s="8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7"/>
      <c r="BV1241" s="7"/>
      <c r="BW1241" s="8"/>
      <c r="BX1241" s="8"/>
      <c r="BY1241" s="8"/>
      <c r="BZ1241" s="8"/>
      <c r="CA1241" s="8"/>
      <c r="CC1241" s="8"/>
      <c r="CE1241" s="7"/>
      <c r="CF1241" s="8"/>
      <c r="CG1241" s="8"/>
      <c r="CH1241" s="8"/>
      <c r="CI1241" s="8"/>
      <c r="CJ1241" s="8"/>
    </row>
    <row r="1242" spans="1:88" x14ac:dyDescent="0.3">
      <c r="A1242" s="1" t="s">
        <v>3240</v>
      </c>
      <c r="B1242" s="1"/>
      <c r="C1242" s="1" t="s">
        <v>1878</v>
      </c>
      <c r="D1242" s="1"/>
      <c r="E1242" s="1"/>
      <c r="F1242" s="1"/>
      <c r="G1242" s="1"/>
      <c r="H1242" s="1">
        <v>25653.67</v>
      </c>
      <c r="I1242" s="1">
        <v>-0.11</v>
      </c>
      <c r="J1242" s="12">
        <v>1864.1</v>
      </c>
      <c r="K1242" s="5">
        <v>1697.17</v>
      </c>
      <c r="L1242" s="5">
        <v>4762.74</v>
      </c>
      <c r="M1242" s="13">
        <f t="shared" si="34"/>
        <v>-1.1299439427879809E-3</v>
      </c>
      <c r="N1242" s="13">
        <v>-3.8742084591337766E-3</v>
      </c>
      <c r="O1242" s="13">
        <v>2.7111291853065822E-4</v>
      </c>
      <c r="P1242" s="13">
        <v>-1.4717721646373416E-3</v>
      </c>
      <c r="Q1242" s="7"/>
      <c r="R1242" s="8"/>
      <c r="S1242" s="8"/>
      <c r="T1242" s="8"/>
      <c r="U1242" s="8"/>
      <c r="V1242" s="13"/>
      <c r="W1242" s="14"/>
      <c r="X1242" s="1"/>
      <c r="Y1242" s="1"/>
      <c r="Z1242" s="1"/>
      <c r="AA1242" s="1"/>
      <c r="AB1242" s="1"/>
      <c r="AC1242" s="1"/>
      <c r="AD1242" s="8"/>
      <c r="AE1242" s="8"/>
      <c r="AF1242" s="8"/>
      <c r="AG1242" s="8"/>
      <c r="AH1242" s="9"/>
      <c r="AI1242" s="8"/>
      <c r="AJ1242" s="13"/>
      <c r="AK1242" s="8"/>
      <c r="AL1242" s="8"/>
      <c r="AM1242" s="8"/>
      <c r="AN1242" s="8"/>
      <c r="AO1242" s="7"/>
      <c r="AP1242" s="7"/>
      <c r="AQ1242" s="7"/>
      <c r="AR1242" s="7"/>
      <c r="AS1242" s="7"/>
      <c r="AT1242" s="7"/>
      <c r="AU1242" s="8"/>
      <c r="AV1242" s="8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7"/>
      <c r="BV1242" s="7"/>
      <c r="BW1242" s="8"/>
      <c r="BX1242" s="8"/>
      <c r="BY1242" s="8"/>
      <c r="BZ1242" s="8"/>
      <c r="CA1242" s="8"/>
      <c r="CC1242" s="8"/>
      <c r="CE1242" s="7"/>
      <c r="CF1242" s="8"/>
      <c r="CG1242" s="8"/>
      <c r="CH1242" s="8"/>
      <c r="CI1242" s="8"/>
      <c r="CJ1242" s="8"/>
    </row>
    <row r="1243" spans="1:88" x14ac:dyDescent="0.3">
      <c r="A1243" s="1" t="s">
        <v>3241</v>
      </c>
      <c r="B1243" s="1"/>
      <c r="C1243" s="1" t="s">
        <v>1878</v>
      </c>
      <c r="D1243" s="1"/>
      <c r="E1243" s="1"/>
      <c r="F1243" s="1"/>
      <c r="G1243" s="1"/>
      <c r="H1243" s="1">
        <v>25725.89</v>
      </c>
      <c r="I1243" s="1">
        <v>0.28000000000000003</v>
      </c>
      <c r="J1243" s="12">
        <v>1872.63</v>
      </c>
      <c r="K1243" s="5">
        <v>1702.45</v>
      </c>
      <c r="L1243" s="5">
        <v>4707.5600000000004</v>
      </c>
      <c r="M1243" s="13">
        <f t="shared" si="34"/>
        <v>2.8151917444951824E-3</v>
      </c>
      <c r="N1243" s="13">
        <v>4.5759347674481088E-3</v>
      </c>
      <c r="O1243" s="13">
        <v>3.1110613550793254E-3</v>
      </c>
      <c r="P1243" s="13">
        <v>-1.1585767856317819E-2</v>
      </c>
      <c r="Q1243" s="7"/>
      <c r="R1243" s="8"/>
      <c r="S1243" s="8"/>
      <c r="T1243" s="8"/>
      <c r="U1243" s="8"/>
      <c r="V1243" s="13"/>
      <c r="W1243" s="14"/>
      <c r="X1243" s="1"/>
      <c r="Y1243" s="1"/>
      <c r="Z1243" s="1"/>
      <c r="AA1243" s="1"/>
      <c r="AB1243" s="1"/>
      <c r="AC1243" s="1"/>
      <c r="AD1243" s="8"/>
      <c r="AE1243" s="8"/>
      <c r="AF1243" s="8"/>
      <c r="AG1243" s="8"/>
      <c r="AH1243" s="9"/>
      <c r="AI1243" s="8"/>
      <c r="AJ1243" s="13"/>
      <c r="AK1243" s="8"/>
      <c r="AL1243" s="8"/>
      <c r="AM1243" s="8"/>
      <c r="AN1243" s="8"/>
      <c r="AO1243" s="7"/>
      <c r="AP1243" s="7"/>
      <c r="AQ1243" s="7"/>
      <c r="AR1243" s="7"/>
      <c r="AS1243" s="7"/>
      <c r="AT1243" s="7"/>
      <c r="AU1243" s="8"/>
      <c r="AV1243" s="8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7"/>
      <c r="BV1243" s="7"/>
      <c r="BW1243" s="8"/>
      <c r="BX1243" s="8"/>
      <c r="BY1243" s="8"/>
      <c r="BZ1243" s="8"/>
      <c r="CA1243" s="8"/>
      <c r="CC1243" s="8"/>
      <c r="CE1243" s="7"/>
      <c r="CF1243" s="8"/>
      <c r="CG1243" s="8"/>
      <c r="CH1243" s="8"/>
      <c r="CI1243" s="8"/>
      <c r="CJ1243" s="8"/>
    </row>
    <row r="1244" spans="1:88" x14ac:dyDescent="0.3">
      <c r="A1244" s="1" t="s">
        <v>3242</v>
      </c>
      <c r="B1244" s="1"/>
      <c r="C1244" s="1" t="s">
        <v>1878</v>
      </c>
      <c r="D1244" s="1"/>
      <c r="E1244" s="1"/>
      <c r="F1244" s="1"/>
      <c r="G1244" s="1"/>
      <c r="H1244" s="1">
        <v>25664.91</v>
      </c>
      <c r="I1244" s="1">
        <v>-0.24</v>
      </c>
      <c r="J1244" s="12">
        <v>1871.74</v>
      </c>
      <c r="K1244" s="5">
        <v>1691.96</v>
      </c>
      <c r="L1244" s="5">
        <v>4710.68</v>
      </c>
      <c r="M1244" s="13">
        <f t="shared" si="34"/>
        <v>-2.3703747469960845E-3</v>
      </c>
      <c r="N1244" s="13">
        <v>-4.7526740466619088E-4</v>
      </c>
      <c r="O1244" s="13">
        <v>-6.1617081265235019E-3</v>
      </c>
      <c r="P1244" s="13">
        <v>6.627637247320628E-4</v>
      </c>
      <c r="Q1244" s="7"/>
      <c r="R1244" s="8"/>
      <c r="S1244" s="8"/>
      <c r="T1244" s="8"/>
      <c r="U1244" s="8"/>
      <c r="V1244" s="13"/>
      <c r="W1244" s="14"/>
      <c r="X1244" s="1"/>
      <c r="Y1244" s="1"/>
      <c r="Z1244" s="1"/>
      <c r="AA1244" s="1"/>
      <c r="AB1244" s="1"/>
      <c r="AC1244" s="1"/>
      <c r="AD1244" s="8"/>
      <c r="AE1244" s="8"/>
      <c r="AF1244" s="8"/>
      <c r="AG1244" s="8"/>
      <c r="AH1244" s="9"/>
      <c r="AI1244" s="8"/>
      <c r="AJ1244" s="13"/>
      <c r="AK1244" s="8"/>
      <c r="AL1244" s="8"/>
      <c r="AM1244" s="8"/>
      <c r="AN1244" s="8"/>
      <c r="AO1244" s="7"/>
      <c r="AP1244" s="7"/>
      <c r="AQ1244" s="7"/>
      <c r="AR1244" s="7"/>
      <c r="AS1244" s="7"/>
      <c r="AT1244" s="7"/>
      <c r="AU1244" s="8"/>
      <c r="AV1244" s="8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7"/>
      <c r="BV1244" s="7"/>
      <c r="BW1244" s="8"/>
      <c r="BX1244" s="8"/>
      <c r="BY1244" s="8"/>
      <c r="BZ1244" s="8"/>
      <c r="CA1244" s="8"/>
      <c r="CC1244" s="8"/>
      <c r="CE1244" s="7"/>
      <c r="CF1244" s="8"/>
      <c r="CG1244" s="8"/>
      <c r="CH1244" s="8"/>
      <c r="CI1244" s="8"/>
      <c r="CJ1244" s="8"/>
    </row>
    <row r="1245" spans="1:88" x14ac:dyDescent="0.3">
      <c r="A1245" s="1" t="s">
        <v>3243</v>
      </c>
      <c r="B1245" s="1"/>
      <c r="C1245" s="1" t="s">
        <v>1878</v>
      </c>
      <c r="D1245" s="1"/>
      <c r="E1245" s="1"/>
      <c r="F1245" s="1"/>
      <c r="G1245" s="1"/>
      <c r="H1245" s="1">
        <v>25839.42</v>
      </c>
      <c r="I1245" s="1">
        <v>0.68</v>
      </c>
      <c r="J1245" s="12">
        <v>1889.08</v>
      </c>
      <c r="K1245" s="5">
        <v>1696.89</v>
      </c>
      <c r="L1245" s="5">
        <v>4706.63</v>
      </c>
      <c r="M1245" s="13">
        <f t="shared" si="34"/>
        <v>6.7995562813194521E-3</v>
      </c>
      <c r="N1245" s="13">
        <v>9.264107194375315E-3</v>
      </c>
      <c r="O1245" s="13">
        <v>2.9137804676233614E-3</v>
      </c>
      <c r="P1245" s="13">
        <v>-8.5974848641812152E-4</v>
      </c>
      <c r="Q1245" s="7"/>
      <c r="R1245" s="8"/>
      <c r="S1245" s="8"/>
      <c r="T1245" s="8"/>
      <c r="U1245" s="8"/>
      <c r="V1245" s="13"/>
      <c r="W1245" s="14"/>
      <c r="X1245" s="1"/>
      <c r="Y1245" s="1"/>
      <c r="Z1245" s="1"/>
      <c r="AA1245" s="1"/>
      <c r="AB1245" s="1"/>
      <c r="AC1245" s="1"/>
      <c r="AD1245" s="8"/>
      <c r="AE1245" s="8"/>
      <c r="AF1245" s="8"/>
      <c r="AG1245" s="8"/>
      <c r="AH1245" s="9"/>
      <c r="AI1245" s="8"/>
      <c r="AJ1245" s="13"/>
      <c r="AK1245" s="8"/>
      <c r="AL1245" s="8"/>
      <c r="AM1245" s="8"/>
      <c r="AN1245" s="8"/>
      <c r="AO1245" s="7"/>
      <c r="AP1245" s="7"/>
      <c r="AQ1245" s="7"/>
      <c r="AR1245" s="7"/>
      <c r="AS1245" s="7"/>
      <c r="AT1245" s="7"/>
      <c r="AU1245" s="8"/>
      <c r="AV1245" s="8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7"/>
      <c r="BV1245" s="7"/>
      <c r="BW1245" s="8"/>
      <c r="BX1245" s="8"/>
      <c r="BY1245" s="8"/>
      <c r="BZ1245" s="8"/>
      <c r="CA1245" s="8"/>
      <c r="CC1245" s="8"/>
      <c r="CE1245" s="7"/>
      <c r="CF1245" s="8"/>
      <c r="CG1245" s="8"/>
      <c r="CH1245" s="8"/>
      <c r="CI1245" s="8"/>
      <c r="CJ1245" s="8"/>
    </row>
    <row r="1246" spans="1:88" x14ac:dyDescent="0.3">
      <c r="A1246" s="1" t="s">
        <v>3244</v>
      </c>
      <c r="B1246" s="1"/>
      <c r="C1246" s="1" t="s">
        <v>1878</v>
      </c>
      <c r="D1246" s="1"/>
      <c r="E1246" s="1"/>
      <c r="F1246" s="1"/>
      <c r="G1246" s="1"/>
      <c r="H1246" s="1">
        <v>26152.39</v>
      </c>
      <c r="I1246" s="1">
        <v>1.21</v>
      </c>
      <c r="J1246" s="12">
        <v>1922.19</v>
      </c>
      <c r="K1246" s="5">
        <v>1701.35</v>
      </c>
      <c r="L1246" s="5">
        <v>4691.6099999999997</v>
      </c>
      <c r="M1246" s="13">
        <f t="shared" si="34"/>
        <v>1.2112113971598504E-2</v>
      </c>
      <c r="N1246" s="13">
        <v>1.7527050204332317E-2</v>
      </c>
      <c r="O1246" s="13">
        <v>2.628337723717955E-3</v>
      </c>
      <c r="P1246" s="13">
        <v>-3.191242991269827E-3</v>
      </c>
      <c r="Q1246" s="7"/>
      <c r="R1246" s="8"/>
      <c r="S1246" s="8"/>
      <c r="T1246" s="8"/>
      <c r="U1246" s="8"/>
      <c r="V1246" s="13"/>
      <c r="W1246" s="14"/>
      <c r="X1246" s="1"/>
      <c r="Y1246" s="1"/>
      <c r="Z1246" s="1"/>
      <c r="AA1246" s="1"/>
      <c r="AB1246" s="1"/>
      <c r="AC1246" s="1"/>
      <c r="AD1246" s="8"/>
      <c r="AE1246" s="8"/>
      <c r="AF1246" s="8"/>
      <c r="AG1246" s="8"/>
      <c r="AH1246" s="9"/>
      <c r="AI1246" s="8"/>
      <c r="AJ1246" s="13"/>
      <c r="AK1246" s="8"/>
      <c r="AL1246" s="8"/>
      <c r="AM1246" s="8"/>
      <c r="AN1246" s="8"/>
      <c r="AO1246" s="7"/>
      <c r="AP1246" s="7"/>
      <c r="AQ1246" s="7"/>
      <c r="AR1246" s="7"/>
      <c r="AS1246" s="7"/>
      <c r="AT1246" s="7"/>
      <c r="AU1246" s="8"/>
      <c r="AV1246" s="8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7"/>
      <c r="BV1246" s="7"/>
      <c r="BW1246" s="8"/>
      <c r="BX1246" s="8"/>
      <c r="BY1246" s="8"/>
      <c r="BZ1246" s="8"/>
      <c r="CA1246" s="8"/>
      <c r="CC1246" s="8"/>
      <c r="CE1246" s="7"/>
      <c r="CF1246" s="8"/>
      <c r="CG1246" s="8"/>
      <c r="CH1246" s="8"/>
      <c r="CI1246" s="8"/>
      <c r="CJ1246" s="8"/>
    </row>
    <row r="1247" spans="1:88" x14ac:dyDescent="0.3">
      <c r="A1247" s="1" t="s">
        <v>3245</v>
      </c>
      <c r="B1247" s="1"/>
      <c r="C1247" s="1" t="s">
        <v>1878</v>
      </c>
      <c r="D1247" s="1"/>
      <c r="E1247" s="1"/>
      <c r="F1247" s="1"/>
      <c r="G1247" s="1"/>
      <c r="H1247" s="1">
        <v>26206.21</v>
      </c>
      <c r="I1247" s="1">
        <v>0.21</v>
      </c>
      <c r="J1247" s="12">
        <v>1924.16</v>
      </c>
      <c r="K1247" s="5">
        <v>1703.16</v>
      </c>
      <c r="L1247" s="5">
        <v>4675.33</v>
      </c>
      <c r="M1247" s="13">
        <f t="shared" si="34"/>
        <v>2.0579381081422543E-3</v>
      </c>
      <c r="N1247" s="13">
        <v>1.0248726712760448E-3</v>
      </c>
      <c r="O1247" s="13">
        <v>1.0638610515181224E-3</v>
      </c>
      <c r="P1247" s="13">
        <v>-3.4700241494923789E-3</v>
      </c>
      <c r="Q1247" s="7"/>
      <c r="R1247" s="8"/>
      <c r="S1247" s="8"/>
      <c r="T1247" s="8"/>
      <c r="U1247" s="8"/>
      <c r="V1247" s="13"/>
      <c r="W1247" s="14"/>
      <c r="X1247" s="1"/>
      <c r="Y1247" s="1"/>
      <c r="Z1247" s="1"/>
      <c r="AA1247" s="1"/>
      <c r="AB1247" s="1"/>
      <c r="AC1247" s="1"/>
      <c r="AD1247" s="8"/>
      <c r="AE1247" s="8"/>
      <c r="AF1247" s="8"/>
      <c r="AG1247" s="8"/>
      <c r="AH1247" s="9"/>
      <c r="AI1247" s="8"/>
      <c r="AJ1247" s="13"/>
      <c r="AK1247" s="8"/>
      <c r="AL1247" s="8"/>
      <c r="AM1247" s="8"/>
      <c r="AN1247" s="8"/>
      <c r="AO1247" s="7"/>
      <c r="AP1247" s="7"/>
      <c r="AQ1247" s="7"/>
      <c r="AR1247" s="7"/>
      <c r="AS1247" s="7"/>
      <c r="AT1247" s="7"/>
      <c r="AU1247" s="8"/>
      <c r="AV1247" s="8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7"/>
      <c r="BV1247" s="7"/>
      <c r="BW1247" s="8"/>
      <c r="BX1247" s="8"/>
      <c r="BY1247" s="8"/>
      <c r="BZ1247" s="8"/>
      <c r="CA1247" s="8"/>
      <c r="CC1247" s="8"/>
      <c r="CE1247" s="7"/>
      <c r="CF1247" s="8"/>
      <c r="CG1247" s="8"/>
      <c r="CH1247" s="8"/>
      <c r="CI1247" s="8"/>
      <c r="CJ1247" s="8"/>
    </row>
    <row r="1248" spans="1:88" x14ac:dyDescent="0.3">
      <c r="A1248" s="1" t="s">
        <v>3246</v>
      </c>
      <c r="B1248" s="1"/>
      <c r="C1248" s="1" t="s">
        <v>1878</v>
      </c>
      <c r="D1248" s="1"/>
      <c r="E1248" s="1"/>
      <c r="F1248" s="1"/>
      <c r="G1248" s="1"/>
      <c r="H1248" s="1">
        <v>26476.65</v>
      </c>
      <c r="I1248" s="1">
        <v>1.03</v>
      </c>
      <c r="J1248" s="12">
        <v>1951.08</v>
      </c>
      <c r="K1248" s="5">
        <v>1723.53</v>
      </c>
      <c r="L1248" s="5">
        <v>4629.63</v>
      </c>
      <c r="M1248" s="13">
        <f t="shared" si="34"/>
        <v>1.0319691401389219E-2</v>
      </c>
      <c r="N1248" s="13">
        <v>1.3990520538832429E-2</v>
      </c>
      <c r="O1248" s="13">
        <v>1.1960121186500361E-2</v>
      </c>
      <c r="P1248" s="13">
        <v>-9.7747110899123468E-3</v>
      </c>
      <c r="Q1248" s="7"/>
      <c r="R1248" s="8"/>
      <c r="S1248" s="8"/>
      <c r="T1248" s="8"/>
      <c r="U1248" s="8"/>
      <c r="V1248" s="13"/>
      <c r="W1248" s="14"/>
      <c r="X1248" s="1"/>
      <c r="Y1248" s="1"/>
      <c r="Z1248" s="1"/>
      <c r="AA1248" s="1"/>
      <c r="AB1248" s="1"/>
      <c r="AC1248" s="1"/>
      <c r="AD1248" s="8"/>
      <c r="AE1248" s="8"/>
      <c r="AF1248" s="8"/>
      <c r="AG1248" s="8"/>
      <c r="AH1248" s="9"/>
      <c r="AI1248" s="8"/>
      <c r="AJ1248" s="13"/>
      <c r="AK1248" s="8"/>
      <c r="AL1248" s="8"/>
      <c r="AM1248" s="8"/>
      <c r="AN1248" s="8"/>
      <c r="AO1248" s="7"/>
      <c r="AP1248" s="7"/>
      <c r="AQ1248" s="7"/>
      <c r="AR1248" s="7"/>
      <c r="AS1248" s="7"/>
      <c r="AT1248" s="7"/>
      <c r="AU1248" s="8"/>
      <c r="AV1248" s="8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7"/>
      <c r="BV1248" s="7"/>
      <c r="BW1248" s="8"/>
      <c r="BX1248" s="8"/>
      <c r="BY1248" s="8"/>
      <c r="BZ1248" s="8"/>
      <c r="CA1248" s="8"/>
      <c r="CC1248" s="8"/>
      <c r="CE1248" s="7"/>
      <c r="CF1248" s="8"/>
      <c r="CG1248" s="8"/>
      <c r="CH1248" s="8"/>
      <c r="CI1248" s="8"/>
      <c r="CJ1248" s="8"/>
    </row>
    <row r="1249" spans="1:88" x14ac:dyDescent="0.3">
      <c r="A1249" s="1" t="s">
        <v>3247</v>
      </c>
      <c r="B1249" s="1"/>
      <c r="C1249" s="1" t="s">
        <v>1878</v>
      </c>
      <c r="D1249" s="1"/>
      <c r="E1249" s="1"/>
      <c r="F1249" s="1"/>
      <c r="G1249" s="1"/>
      <c r="H1249" s="1">
        <v>26363.24</v>
      </c>
      <c r="I1249" s="1">
        <v>-0.43</v>
      </c>
      <c r="J1249" s="12">
        <v>1944.02</v>
      </c>
      <c r="K1249" s="5">
        <v>1719.78</v>
      </c>
      <c r="L1249" s="5">
        <v>4603.01</v>
      </c>
      <c r="M1249" s="13">
        <f t="shared" si="34"/>
        <v>-4.2833968798923205E-3</v>
      </c>
      <c r="N1249" s="13">
        <v>-3.618508723373659E-3</v>
      </c>
      <c r="O1249" s="13">
        <v>-2.1757671755060493E-3</v>
      </c>
      <c r="P1249" s="13">
        <v>-5.7499195400063652E-3</v>
      </c>
      <c r="Q1249" s="7"/>
      <c r="R1249" s="8"/>
      <c r="S1249" s="8"/>
      <c r="T1249" s="8"/>
      <c r="U1249" s="8"/>
      <c r="V1249" s="13"/>
      <c r="W1249" s="14"/>
      <c r="X1249" s="1"/>
      <c r="Y1249" s="1"/>
      <c r="Z1249" s="1"/>
      <c r="AA1249" s="1"/>
      <c r="AB1249" s="1"/>
      <c r="AC1249" s="1"/>
      <c r="AD1249" s="8"/>
      <c r="AE1249" s="8"/>
      <c r="AF1249" s="8"/>
      <c r="AG1249" s="8"/>
      <c r="AH1249" s="9"/>
      <c r="AI1249" s="8"/>
      <c r="AJ1249" s="13"/>
      <c r="AK1249" s="8"/>
      <c r="AL1249" s="8"/>
      <c r="AM1249" s="8"/>
      <c r="AN1249" s="8"/>
      <c r="AO1249" s="7"/>
      <c r="AP1249" s="7"/>
      <c r="AQ1249" s="7"/>
      <c r="AR1249" s="7"/>
      <c r="AS1249" s="7"/>
      <c r="AT1249" s="7"/>
      <c r="AU1249" s="8"/>
      <c r="AV1249" s="8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7"/>
      <c r="BV1249" s="7"/>
      <c r="BW1249" s="8"/>
      <c r="BX1249" s="8"/>
      <c r="BY1249" s="8"/>
      <c r="BZ1249" s="8"/>
      <c r="CA1249" s="8"/>
      <c r="CC1249" s="8"/>
      <c r="CE1249" s="7"/>
      <c r="CF1249" s="8"/>
      <c r="CG1249" s="8"/>
      <c r="CH1249" s="8"/>
      <c r="CI1249" s="8"/>
      <c r="CJ1249" s="8"/>
    </row>
    <row r="1250" spans="1:88" x14ac:dyDescent="0.3">
      <c r="A1250" s="1" t="s">
        <v>3248</v>
      </c>
      <c r="B1250" s="1"/>
      <c r="C1250" s="1" t="s">
        <v>1878</v>
      </c>
      <c r="D1250" s="1"/>
      <c r="E1250" s="1"/>
      <c r="F1250" s="1"/>
      <c r="G1250" s="1"/>
      <c r="H1250" s="1">
        <v>26201.46</v>
      </c>
      <c r="I1250" s="1">
        <v>-0.61</v>
      </c>
      <c r="J1250" s="12">
        <v>1928.87</v>
      </c>
      <c r="K1250" s="5">
        <v>1706.5</v>
      </c>
      <c r="L1250" s="5">
        <v>4603.4799999999996</v>
      </c>
      <c r="M1250" s="13">
        <f t="shared" si="34"/>
        <v>-6.1365750188521195E-3</v>
      </c>
      <c r="N1250" s="13">
        <v>-7.7931297003117628E-3</v>
      </c>
      <c r="O1250" s="13">
        <v>-7.7219179197338672E-3</v>
      </c>
      <c r="P1250" s="13">
        <v>1.0210709948466068E-4</v>
      </c>
      <c r="Q1250" s="7"/>
      <c r="R1250" s="8"/>
      <c r="S1250" s="8"/>
      <c r="T1250" s="8"/>
      <c r="U1250" s="8"/>
      <c r="V1250" s="13"/>
      <c r="W1250" s="14"/>
      <c r="X1250" s="1"/>
      <c r="Y1250" s="1"/>
      <c r="Z1250" s="1"/>
      <c r="AA1250" s="1"/>
      <c r="AB1250" s="1"/>
      <c r="AC1250" s="1"/>
      <c r="AD1250" s="8"/>
      <c r="AE1250" s="8"/>
      <c r="AF1250" s="8"/>
      <c r="AG1250" s="8"/>
      <c r="AH1250" s="9"/>
      <c r="AI1250" s="8"/>
      <c r="AJ1250" s="13"/>
      <c r="AK1250" s="8"/>
      <c r="AL1250" s="8"/>
      <c r="AM1250" s="8"/>
      <c r="AN1250" s="8"/>
      <c r="AO1250" s="7"/>
      <c r="AP1250" s="7"/>
      <c r="AQ1250" s="7"/>
      <c r="AR1250" s="7"/>
      <c r="AS1250" s="7"/>
      <c r="AT1250" s="7"/>
      <c r="AU1250" s="8"/>
      <c r="AV1250" s="8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7"/>
      <c r="BV1250" s="7"/>
      <c r="BW1250" s="8"/>
      <c r="BX1250" s="8"/>
      <c r="BY1250" s="8"/>
      <c r="BZ1250" s="8"/>
      <c r="CA1250" s="8"/>
      <c r="CC1250" s="8"/>
      <c r="CE1250" s="7"/>
      <c r="CF1250" s="8"/>
      <c r="CG1250" s="8"/>
      <c r="CH1250" s="8"/>
      <c r="CI1250" s="8"/>
      <c r="CJ1250" s="8"/>
    </row>
    <row r="1251" spans="1:88" x14ac:dyDescent="0.3">
      <c r="A1251" s="1" t="s">
        <v>3249</v>
      </c>
      <c r="B1251" s="1"/>
      <c r="C1251" s="1" t="s">
        <v>1878</v>
      </c>
      <c r="D1251" s="1"/>
      <c r="E1251" s="1"/>
      <c r="F1251" s="1"/>
      <c r="G1251" s="1"/>
      <c r="H1251" s="1">
        <v>26048.99</v>
      </c>
      <c r="I1251" s="1">
        <v>-0.57999999999999996</v>
      </c>
      <c r="J1251" s="12">
        <v>1909.04</v>
      </c>
      <c r="K1251" s="5">
        <v>1713.97</v>
      </c>
      <c r="L1251" s="5">
        <v>4606.9799999999996</v>
      </c>
      <c r="M1251" s="13">
        <f t="shared" si="34"/>
        <v>-5.8191413760911859E-3</v>
      </c>
      <c r="N1251" s="13">
        <v>-1.0280630628295317E-2</v>
      </c>
      <c r="O1251" s="13">
        <v>4.37738060357451E-3</v>
      </c>
      <c r="P1251" s="13">
        <v>7.6029438598634869E-4</v>
      </c>
      <c r="Q1251" s="7"/>
      <c r="R1251" s="8"/>
      <c r="S1251" s="8"/>
      <c r="T1251" s="8"/>
      <c r="U1251" s="8"/>
      <c r="V1251" s="13"/>
      <c r="W1251" s="14"/>
      <c r="X1251" s="1"/>
      <c r="Y1251" s="1"/>
      <c r="Z1251" s="1"/>
      <c r="AA1251" s="1"/>
      <c r="AB1251" s="1"/>
      <c r="AC1251" s="1"/>
      <c r="AD1251" s="8"/>
      <c r="AE1251" s="8"/>
      <c r="AF1251" s="8"/>
      <c r="AG1251" s="8"/>
      <c r="AH1251" s="9"/>
      <c r="AI1251" s="8"/>
      <c r="AJ1251" s="13"/>
      <c r="AK1251" s="8"/>
      <c r="AL1251" s="8"/>
      <c r="AM1251" s="8"/>
      <c r="AN1251" s="8"/>
      <c r="AO1251" s="7"/>
      <c r="AP1251" s="7"/>
      <c r="AQ1251" s="7"/>
      <c r="AR1251" s="7"/>
      <c r="AS1251" s="7"/>
      <c r="AT1251" s="7"/>
      <c r="AU1251" s="8"/>
      <c r="AV1251" s="8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7"/>
      <c r="BV1251" s="7"/>
      <c r="BW1251" s="8"/>
      <c r="BX1251" s="8"/>
      <c r="BY1251" s="8"/>
      <c r="BZ1251" s="8"/>
      <c r="CA1251" s="8"/>
      <c r="CC1251" s="8"/>
      <c r="CE1251" s="7"/>
      <c r="CF1251" s="8"/>
      <c r="CG1251" s="8"/>
      <c r="CH1251" s="8"/>
      <c r="CI1251" s="8"/>
      <c r="CJ1251" s="8"/>
    </row>
    <row r="1252" spans="1:88" x14ac:dyDescent="0.3">
      <c r="A1252" s="1" t="s">
        <v>3250</v>
      </c>
      <c r="B1252" s="1"/>
      <c r="C1252" s="1" t="s">
        <v>1878</v>
      </c>
      <c r="D1252" s="1"/>
      <c r="E1252" s="1"/>
      <c r="F1252" s="1"/>
      <c r="G1252" s="1"/>
      <c r="H1252" s="1">
        <v>26152.41</v>
      </c>
      <c r="I1252" s="1">
        <v>0.4</v>
      </c>
      <c r="J1252" s="12">
        <v>1918.52</v>
      </c>
      <c r="K1252" s="5">
        <v>1717.84</v>
      </c>
      <c r="L1252" s="5">
        <v>4660.82</v>
      </c>
      <c r="M1252" s="13">
        <f t="shared" si="34"/>
        <v>3.9702115129991444E-3</v>
      </c>
      <c r="N1252" s="13">
        <v>4.9658467082931423E-3</v>
      </c>
      <c r="O1252" s="13">
        <v>2.2579158328324134E-3</v>
      </c>
      <c r="P1252" s="13">
        <v>1.1686614658626748E-2</v>
      </c>
      <c r="Q1252" s="7"/>
      <c r="R1252" s="8"/>
      <c r="S1252" s="8"/>
      <c r="T1252" s="8"/>
      <c r="U1252" s="8"/>
      <c r="V1252" s="13"/>
      <c r="W1252" s="14"/>
      <c r="X1252" s="1"/>
      <c r="Y1252" s="1"/>
      <c r="Z1252" s="1"/>
      <c r="AA1252" s="1"/>
      <c r="AB1252" s="1"/>
      <c r="AC1252" s="1"/>
      <c r="AD1252" s="8"/>
      <c r="AE1252" s="8"/>
      <c r="AF1252" s="8"/>
      <c r="AG1252" s="8"/>
      <c r="AH1252" s="9"/>
      <c r="AI1252" s="8"/>
      <c r="AJ1252" s="13"/>
      <c r="AK1252" s="8"/>
      <c r="AL1252" s="8"/>
      <c r="AM1252" s="8"/>
      <c r="AN1252" s="8"/>
      <c r="AO1252" s="7"/>
      <c r="AP1252" s="7"/>
      <c r="AQ1252" s="7"/>
      <c r="AR1252" s="7"/>
      <c r="AS1252" s="7"/>
      <c r="AT1252" s="7"/>
      <c r="AU1252" s="8"/>
      <c r="AV1252" s="8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7"/>
      <c r="BV1252" s="7"/>
      <c r="BW1252" s="8"/>
      <c r="BX1252" s="8"/>
      <c r="BY1252" s="8"/>
      <c r="BZ1252" s="8"/>
      <c r="CA1252" s="8"/>
      <c r="CC1252" s="8"/>
      <c r="CE1252" s="7"/>
      <c r="CF1252" s="8"/>
      <c r="CG1252" s="8"/>
      <c r="CH1252" s="8"/>
      <c r="CI1252" s="8"/>
      <c r="CJ1252" s="8"/>
    </row>
    <row r="1253" spans="1:88" x14ac:dyDescent="0.3">
      <c r="A1253" s="1" t="s">
        <v>3251</v>
      </c>
      <c r="B1253" s="1"/>
      <c r="C1253" s="1" t="s">
        <v>1878</v>
      </c>
      <c r="D1253" s="1"/>
      <c r="E1253" s="1"/>
      <c r="F1253" s="1"/>
      <c r="G1253" s="1"/>
      <c r="H1253" s="1">
        <v>26203.01</v>
      </c>
      <c r="I1253" s="1">
        <v>0.19</v>
      </c>
      <c r="J1253" s="12">
        <v>1922.01</v>
      </c>
      <c r="K1253" s="5">
        <v>1717.65</v>
      </c>
      <c r="L1253" s="5">
        <v>4663.25</v>
      </c>
      <c r="M1253" s="13">
        <f t="shared" si="34"/>
        <v>1.9348121263011997E-3</v>
      </c>
      <c r="N1253" s="13">
        <v>1.8191105643934335E-3</v>
      </c>
      <c r="O1253" s="13">
        <v>-1.1060401434348499E-4</v>
      </c>
      <c r="P1253" s="13">
        <v>5.2136748469155947E-4</v>
      </c>
      <c r="Q1253" s="7"/>
      <c r="R1253" s="8"/>
      <c r="S1253" s="8"/>
      <c r="T1253" s="8"/>
      <c r="U1253" s="8"/>
      <c r="V1253" s="13"/>
      <c r="W1253" s="14"/>
      <c r="X1253" s="1"/>
      <c r="Y1253" s="1"/>
      <c r="Z1253" s="1"/>
      <c r="AA1253" s="1"/>
      <c r="AB1253" s="1"/>
      <c r="AC1253" s="1"/>
      <c r="AD1253" s="8"/>
      <c r="AE1253" s="8"/>
      <c r="AF1253" s="8"/>
      <c r="AG1253" s="8"/>
      <c r="AH1253" s="9"/>
      <c r="AI1253" s="8"/>
      <c r="AJ1253" s="13"/>
      <c r="AK1253" s="8"/>
      <c r="AL1253" s="8"/>
      <c r="AM1253" s="8"/>
      <c r="AN1253" s="8"/>
      <c r="AO1253" s="7"/>
      <c r="AP1253" s="7"/>
      <c r="AQ1253" s="7"/>
      <c r="AR1253" s="7"/>
      <c r="AS1253" s="7"/>
      <c r="AT1253" s="7"/>
      <c r="AU1253" s="8"/>
      <c r="AV1253" s="8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7"/>
      <c r="BV1253" s="7"/>
      <c r="BW1253" s="8"/>
      <c r="BX1253" s="8"/>
      <c r="BY1253" s="8"/>
      <c r="BZ1253" s="8"/>
      <c r="CA1253" s="8"/>
      <c r="CC1253" s="8"/>
      <c r="CE1253" s="7"/>
      <c r="CF1253" s="8"/>
      <c r="CG1253" s="8"/>
      <c r="CH1253" s="8"/>
      <c r="CI1253" s="8"/>
      <c r="CJ1253" s="8"/>
    </row>
    <row r="1254" spans="1:88" x14ac:dyDescent="0.3">
      <c r="A1254" s="1" t="s">
        <v>3252</v>
      </c>
      <c r="B1254" s="1"/>
      <c r="C1254" s="1" t="s">
        <v>1878</v>
      </c>
      <c r="D1254" s="1"/>
      <c r="E1254" s="1"/>
      <c r="F1254" s="1"/>
      <c r="G1254" s="1"/>
      <c r="H1254" s="1">
        <v>26060.85</v>
      </c>
      <c r="I1254" s="1">
        <v>-0.54</v>
      </c>
      <c r="J1254" s="12">
        <v>1912.02</v>
      </c>
      <c r="K1254" s="5">
        <v>1697.9</v>
      </c>
      <c r="L1254" s="5">
        <v>4624.3900000000003</v>
      </c>
      <c r="M1254" s="13">
        <f t="shared" si="34"/>
        <v>-5.4253309066401023E-3</v>
      </c>
      <c r="N1254" s="13">
        <v>-5.1976836749028088E-3</v>
      </c>
      <c r="O1254" s="13">
        <v>-1.149826798241782E-2</v>
      </c>
      <c r="P1254" s="13">
        <v>-8.3332439822011439E-3</v>
      </c>
      <c r="Q1254" s="7"/>
      <c r="R1254" s="8"/>
      <c r="S1254" s="8"/>
      <c r="T1254" s="8"/>
      <c r="U1254" s="8"/>
      <c r="V1254" s="13"/>
      <c r="W1254" s="14"/>
      <c r="X1254" s="1"/>
      <c r="Y1254" s="1"/>
      <c r="Z1254" s="1"/>
      <c r="AA1254" s="1"/>
      <c r="AB1254" s="1"/>
      <c r="AC1254" s="1"/>
      <c r="AD1254" s="8"/>
      <c r="AE1254" s="8"/>
      <c r="AF1254" s="8"/>
      <c r="AG1254" s="8"/>
      <c r="AH1254" s="9"/>
      <c r="AI1254" s="8"/>
      <c r="AJ1254" s="13"/>
      <c r="AK1254" s="8"/>
      <c r="AL1254" s="8"/>
      <c r="AM1254" s="8"/>
      <c r="AN1254" s="8"/>
      <c r="AO1254" s="7"/>
      <c r="AP1254" s="7"/>
      <c r="AQ1254" s="7"/>
      <c r="AR1254" s="7"/>
      <c r="AS1254" s="7"/>
      <c r="AT1254" s="7"/>
      <c r="AU1254" s="8"/>
      <c r="AV1254" s="8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7"/>
      <c r="BV1254" s="7"/>
      <c r="BW1254" s="8"/>
      <c r="BX1254" s="8"/>
      <c r="BY1254" s="8"/>
      <c r="BZ1254" s="8"/>
      <c r="CA1254" s="8"/>
      <c r="CC1254" s="8"/>
      <c r="CE1254" s="7"/>
      <c r="CF1254" s="8"/>
      <c r="CG1254" s="8"/>
      <c r="CH1254" s="8"/>
      <c r="CI1254" s="8"/>
      <c r="CJ1254" s="8"/>
    </row>
    <row r="1255" spans="1:88" x14ac:dyDescent="0.3">
      <c r="A1255" s="1" t="s">
        <v>3253</v>
      </c>
      <c r="B1255" s="1"/>
      <c r="C1255" s="1" t="s">
        <v>1878</v>
      </c>
      <c r="D1255" s="1"/>
      <c r="E1255" s="1"/>
      <c r="F1255" s="1"/>
      <c r="G1255" s="1"/>
      <c r="H1255" s="1">
        <v>26470.99</v>
      </c>
      <c r="I1255" s="1">
        <v>1.57</v>
      </c>
      <c r="J1255" s="12">
        <v>1947.8</v>
      </c>
      <c r="K1255" s="5">
        <v>1720.98</v>
      </c>
      <c r="L1255" s="5">
        <v>4686.7299999999996</v>
      </c>
      <c r="M1255" s="13">
        <f t="shared" si="34"/>
        <v>1.573778291959016E-2</v>
      </c>
      <c r="N1255" s="13">
        <v>1.8713193376638237E-2</v>
      </c>
      <c r="O1255" s="13">
        <v>1.3593262265151118E-2</v>
      </c>
      <c r="P1255" s="13">
        <v>1.3480696913538592E-2</v>
      </c>
      <c r="Q1255" s="7"/>
      <c r="R1255" s="8"/>
      <c r="S1255" s="8"/>
      <c r="T1255" s="8"/>
      <c r="U1255" s="8"/>
      <c r="V1255" s="13"/>
      <c r="W1255" s="14"/>
      <c r="X1255" s="1"/>
      <c r="Y1255" s="1"/>
      <c r="Z1255" s="1"/>
      <c r="AA1255" s="1"/>
      <c r="AB1255" s="1"/>
      <c r="AC1255" s="1"/>
      <c r="AD1255" s="8"/>
      <c r="AE1255" s="8"/>
      <c r="AF1255" s="8"/>
      <c r="AG1255" s="8"/>
      <c r="AH1255" s="9"/>
      <c r="AI1255" s="8"/>
      <c r="AJ1255" s="13"/>
      <c r="AK1255" s="8"/>
      <c r="AL1255" s="8"/>
      <c r="AM1255" s="8"/>
      <c r="AN1255" s="8"/>
      <c r="AO1255" s="7"/>
      <c r="AP1255" s="7"/>
      <c r="AQ1255" s="7"/>
      <c r="AR1255" s="7"/>
      <c r="AS1255" s="7"/>
      <c r="AT1255" s="7"/>
      <c r="AU1255" s="8"/>
      <c r="AV1255" s="8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7"/>
      <c r="BV1255" s="7"/>
      <c r="BW1255" s="8"/>
      <c r="BX1255" s="8"/>
      <c r="BY1255" s="8"/>
      <c r="BZ1255" s="8"/>
      <c r="CA1255" s="8"/>
      <c r="CC1255" s="8"/>
      <c r="CE1255" s="7"/>
      <c r="CF1255" s="8"/>
      <c r="CG1255" s="8"/>
      <c r="CH1255" s="8"/>
      <c r="CI1255" s="8"/>
      <c r="CJ1255" s="8"/>
    </row>
    <row r="1256" spans="1:88" x14ac:dyDescent="0.3">
      <c r="A1256" s="1" t="s">
        <v>3254</v>
      </c>
      <c r="B1256" s="1"/>
      <c r="C1256" s="1" t="s">
        <v>1878</v>
      </c>
      <c r="D1256" s="1"/>
      <c r="E1256" s="1"/>
      <c r="F1256" s="1"/>
      <c r="G1256" s="1"/>
      <c r="H1256" s="1">
        <v>26576.86</v>
      </c>
      <c r="I1256" s="1">
        <v>0.4</v>
      </c>
      <c r="J1256" s="12">
        <v>1956.88</v>
      </c>
      <c r="K1256" s="5">
        <v>1723.26</v>
      </c>
      <c r="L1256" s="5">
        <v>4695.1899999999996</v>
      </c>
      <c r="M1256" s="13">
        <f t="shared" si="34"/>
        <v>3.999472630226375E-3</v>
      </c>
      <c r="N1256" s="13">
        <v>4.6616695759318372E-3</v>
      </c>
      <c r="O1256" s="13">
        <v>1.3248265523131408E-3</v>
      </c>
      <c r="P1256" s="13">
        <v>1.8050965171878541E-3</v>
      </c>
      <c r="Q1256" s="7"/>
      <c r="R1256" s="8"/>
      <c r="S1256" s="8"/>
      <c r="T1256" s="8"/>
      <c r="U1256" s="8"/>
      <c r="V1256" s="13"/>
      <c r="W1256" s="14"/>
      <c r="X1256" s="1"/>
      <c r="Y1256" s="1"/>
      <c r="Z1256" s="1"/>
      <c r="AA1256" s="1"/>
      <c r="AB1256" s="1"/>
      <c r="AC1256" s="1"/>
      <c r="AD1256" s="8"/>
      <c r="AE1256" s="8"/>
      <c r="AF1256" s="8"/>
      <c r="AG1256" s="8"/>
      <c r="AH1256" s="9"/>
      <c r="AI1256" s="8"/>
      <c r="AJ1256" s="13"/>
      <c r="AK1256" s="8"/>
      <c r="AL1256" s="8"/>
      <c r="AM1256" s="8"/>
      <c r="AN1256" s="8"/>
      <c r="AO1256" s="7"/>
      <c r="AP1256" s="7"/>
      <c r="AQ1256" s="7"/>
      <c r="AR1256" s="7"/>
      <c r="AS1256" s="7"/>
      <c r="AT1256" s="7"/>
      <c r="AU1256" s="8"/>
      <c r="AV1256" s="8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7"/>
      <c r="BV1256" s="7"/>
      <c r="BW1256" s="8"/>
      <c r="BX1256" s="8"/>
      <c r="BY1256" s="8"/>
      <c r="BZ1256" s="8"/>
      <c r="CA1256" s="8"/>
      <c r="CC1256" s="8"/>
      <c r="CE1256" s="7"/>
      <c r="CF1256" s="8"/>
      <c r="CG1256" s="8"/>
      <c r="CH1256" s="8"/>
      <c r="CI1256" s="8"/>
      <c r="CJ1256" s="8"/>
    </row>
    <row r="1257" spans="1:88" x14ac:dyDescent="0.3">
      <c r="A1257" s="1" t="s">
        <v>3255</v>
      </c>
      <c r="B1257" s="1"/>
      <c r="C1257" s="1" t="s">
        <v>1878</v>
      </c>
      <c r="D1257" s="1"/>
      <c r="E1257" s="1"/>
      <c r="F1257" s="1"/>
      <c r="G1257" s="1"/>
      <c r="H1257" s="1">
        <v>26636.19</v>
      </c>
      <c r="I1257" s="1">
        <v>0.22</v>
      </c>
      <c r="J1257" s="12">
        <v>1960.57</v>
      </c>
      <c r="K1257" s="5">
        <v>1730.1</v>
      </c>
      <c r="L1257" s="5">
        <v>4738.62</v>
      </c>
      <c r="M1257" s="13">
        <f t="shared" si="34"/>
        <v>2.2323931420038523E-3</v>
      </c>
      <c r="N1257" s="13">
        <v>1.8856547156698156E-3</v>
      </c>
      <c r="O1257" s="13">
        <v>3.9692211273980593E-3</v>
      </c>
      <c r="P1257" s="13">
        <v>9.249891910657615E-3</v>
      </c>
      <c r="Q1257" s="7"/>
      <c r="R1257" s="8"/>
      <c r="S1257" s="8"/>
      <c r="T1257" s="8"/>
      <c r="U1257" s="8"/>
      <c r="V1257" s="13"/>
      <c r="W1257" s="14"/>
      <c r="X1257" s="1"/>
      <c r="Y1257" s="1"/>
      <c r="Z1257" s="1"/>
      <c r="AA1257" s="1"/>
      <c r="AB1257" s="1"/>
      <c r="AC1257" s="1"/>
      <c r="AD1257" s="8"/>
      <c r="AE1257" s="8"/>
      <c r="AF1257" s="8"/>
      <c r="AG1257" s="8"/>
      <c r="AH1257" s="9"/>
      <c r="AI1257" s="8"/>
      <c r="AJ1257" s="13"/>
      <c r="AK1257" s="8"/>
      <c r="AL1257" s="8"/>
      <c r="AM1257" s="8"/>
      <c r="AN1257" s="8"/>
      <c r="AO1257" s="7"/>
      <c r="AP1257" s="7"/>
      <c r="AQ1257" s="7"/>
      <c r="AR1257" s="7"/>
      <c r="AS1257" s="7"/>
      <c r="AT1257" s="7"/>
      <c r="AU1257" s="8"/>
      <c r="AV1257" s="8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7"/>
      <c r="BV1257" s="7"/>
      <c r="BW1257" s="8"/>
      <c r="BX1257" s="8"/>
      <c r="BY1257" s="8"/>
      <c r="BZ1257" s="8"/>
      <c r="CA1257" s="8"/>
      <c r="CC1257" s="8"/>
      <c r="CE1257" s="7"/>
      <c r="CF1257" s="8"/>
      <c r="CG1257" s="8"/>
      <c r="CH1257" s="8"/>
      <c r="CI1257" s="8"/>
      <c r="CJ1257" s="8"/>
    </row>
    <row r="1258" spans="1:88" x14ac:dyDescent="0.3">
      <c r="A1258" s="1" t="s">
        <v>3256</v>
      </c>
      <c r="B1258" s="1"/>
      <c r="C1258" s="1" t="s">
        <v>1878</v>
      </c>
      <c r="D1258" s="1"/>
      <c r="E1258" s="1"/>
      <c r="F1258" s="1"/>
      <c r="G1258" s="1"/>
      <c r="H1258" s="1">
        <v>26709.54</v>
      </c>
      <c r="I1258" s="1">
        <v>0.28000000000000003</v>
      </c>
      <c r="J1258" s="12">
        <v>1966.69</v>
      </c>
      <c r="K1258" s="5">
        <v>1731.57</v>
      </c>
      <c r="L1258" s="5">
        <v>4756.1499999999996</v>
      </c>
      <c r="M1258" s="13">
        <f t="shared" si="34"/>
        <v>2.7537722174231227E-3</v>
      </c>
      <c r="N1258" s="13">
        <v>3.1215411844516261E-3</v>
      </c>
      <c r="O1258" s="13">
        <v>8.496618692561686E-4</v>
      </c>
      <c r="P1258" s="13">
        <v>3.699389273670306E-3</v>
      </c>
      <c r="Q1258" s="7"/>
      <c r="R1258" s="8"/>
      <c r="S1258" s="8"/>
      <c r="T1258" s="8"/>
      <c r="U1258" s="8"/>
      <c r="V1258" s="13"/>
      <c r="W1258" s="14"/>
      <c r="X1258" s="1"/>
      <c r="Y1258" s="1"/>
      <c r="Z1258" s="1"/>
      <c r="AA1258" s="1"/>
      <c r="AB1258" s="1"/>
      <c r="AC1258" s="1"/>
      <c r="AD1258" s="8"/>
      <c r="AE1258" s="8"/>
      <c r="AF1258" s="8"/>
      <c r="AG1258" s="8"/>
      <c r="AH1258" s="9"/>
      <c r="AI1258" s="8"/>
      <c r="AJ1258" s="13"/>
      <c r="AK1258" s="8"/>
      <c r="AL1258" s="8"/>
      <c r="AM1258" s="8"/>
      <c r="AN1258" s="8"/>
      <c r="AO1258" s="7"/>
      <c r="AP1258" s="7"/>
      <c r="AQ1258" s="7"/>
      <c r="AR1258" s="7"/>
      <c r="AS1258" s="7"/>
      <c r="AT1258" s="7"/>
      <c r="AU1258" s="8"/>
      <c r="AV1258" s="8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7"/>
      <c r="BV1258" s="7"/>
      <c r="BW1258" s="8"/>
      <c r="BX1258" s="8"/>
      <c r="BY1258" s="8"/>
      <c r="BZ1258" s="8"/>
      <c r="CA1258" s="8"/>
      <c r="CC1258" s="8"/>
      <c r="CE1258" s="7"/>
      <c r="CF1258" s="8"/>
      <c r="CG1258" s="8"/>
      <c r="CH1258" s="8"/>
      <c r="CI1258" s="8"/>
      <c r="CJ1258" s="8"/>
    </row>
    <row r="1259" spans="1:88" x14ac:dyDescent="0.3">
      <c r="A1259" s="1" t="s">
        <v>3257</v>
      </c>
      <c r="B1259" s="1"/>
      <c r="C1259" s="1" t="s">
        <v>1878</v>
      </c>
      <c r="D1259" s="1"/>
      <c r="E1259" s="1"/>
      <c r="F1259" s="1"/>
      <c r="G1259" s="1"/>
      <c r="H1259" s="1">
        <v>26567.4</v>
      </c>
      <c r="I1259" s="1">
        <v>-0.53</v>
      </c>
      <c r="J1259" s="12">
        <v>1954.8</v>
      </c>
      <c r="K1259" s="5">
        <v>1722.59</v>
      </c>
      <c r="L1259" s="5">
        <v>4740.1000000000004</v>
      </c>
      <c r="M1259" s="13">
        <f t="shared" si="34"/>
        <v>-5.3216940463969298E-3</v>
      </c>
      <c r="N1259" s="13">
        <v>-6.0456909833274119E-3</v>
      </c>
      <c r="O1259" s="13">
        <v>-5.1860450342752218E-3</v>
      </c>
      <c r="P1259" s="13">
        <v>-3.3745781777276829E-3</v>
      </c>
      <c r="Q1259" s="7"/>
      <c r="R1259" s="8"/>
      <c r="S1259" s="8"/>
      <c r="T1259" s="8"/>
      <c r="U1259" s="8"/>
      <c r="V1259" s="13"/>
      <c r="W1259" s="14"/>
      <c r="X1259" s="1"/>
      <c r="Y1259" s="1"/>
      <c r="Z1259" s="1"/>
      <c r="AA1259" s="1"/>
      <c r="AB1259" s="1"/>
      <c r="AC1259" s="1"/>
      <c r="AD1259" s="8"/>
      <c r="AE1259" s="8"/>
      <c r="AF1259" s="8"/>
      <c r="AG1259" s="8"/>
      <c r="AH1259" s="9"/>
      <c r="AI1259" s="8"/>
      <c r="AJ1259" s="13"/>
      <c r="AK1259" s="8"/>
      <c r="AL1259" s="8"/>
      <c r="AM1259" s="8"/>
      <c r="AN1259" s="8"/>
      <c r="AO1259" s="7"/>
      <c r="AP1259" s="7"/>
      <c r="AQ1259" s="7"/>
      <c r="AR1259" s="7"/>
      <c r="AS1259" s="7"/>
      <c r="AT1259" s="7"/>
      <c r="AU1259" s="8"/>
      <c r="AV1259" s="8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7"/>
      <c r="BV1259" s="7"/>
      <c r="BW1259" s="8"/>
      <c r="BX1259" s="8"/>
      <c r="BY1259" s="8"/>
      <c r="BZ1259" s="8"/>
      <c r="CA1259" s="8"/>
      <c r="CC1259" s="8"/>
      <c r="CE1259" s="7"/>
      <c r="CF1259" s="8"/>
      <c r="CG1259" s="8"/>
      <c r="CH1259" s="8"/>
      <c r="CI1259" s="8"/>
      <c r="CJ1259" s="8"/>
    </row>
    <row r="1260" spans="1:88" x14ac:dyDescent="0.3">
      <c r="A1260" s="1" t="s">
        <v>3258</v>
      </c>
      <c r="B1260" s="1"/>
      <c r="C1260" s="1" t="s">
        <v>1878</v>
      </c>
      <c r="D1260" s="1"/>
      <c r="E1260" s="1"/>
      <c r="F1260" s="1"/>
      <c r="G1260" s="1"/>
      <c r="H1260" s="1">
        <v>26052.61</v>
      </c>
      <c r="I1260" s="1">
        <v>-1.94</v>
      </c>
      <c r="J1260" s="12">
        <v>1910.33</v>
      </c>
      <c r="K1260" s="5">
        <v>1701.07</v>
      </c>
      <c r="L1260" s="5">
        <v>4674.7299999999996</v>
      </c>
      <c r="M1260" s="13">
        <f t="shared" si="34"/>
        <v>-1.9376754970377275E-2</v>
      </c>
      <c r="N1260" s="13">
        <v>-2.2749130345815494E-2</v>
      </c>
      <c r="O1260" s="13">
        <v>-1.2492816050249878E-2</v>
      </c>
      <c r="P1260" s="13">
        <v>-1.3790848294339964E-2</v>
      </c>
      <c r="Q1260" s="7"/>
      <c r="R1260" s="8"/>
      <c r="S1260" s="8"/>
      <c r="T1260" s="8"/>
      <c r="U1260" s="8"/>
      <c r="V1260" s="13"/>
      <c r="W1260" s="14"/>
      <c r="X1260" s="1"/>
      <c r="Y1260" s="1"/>
      <c r="Z1260" s="1"/>
      <c r="AA1260" s="1"/>
      <c r="AB1260" s="1"/>
      <c r="AC1260" s="1"/>
      <c r="AD1260" s="8"/>
      <c r="AE1260" s="8"/>
      <c r="AF1260" s="8"/>
      <c r="AG1260" s="8"/>
      <c r="AH1260" s="9"/>
      <c r="AI1260" s="8"/>
      <c r="AJ1260" s="13"/>
      <c r="AK1260" s="8"/>
      <c r="AL1260" s="8"/>
      <c r="AM1260" s="8"/>
      <c r="AN1260" s="8"/>
      <c r="AO1260" s="7"/>
      <c r="AP1260" s="7"/>
      <c r="AQ1260" s="7"/>
      <c r="AR1260" s="7"/>
      <c r="AS1260" s="7"/>
      <c r="AT1260" s="7"/>
      <c r="AU1260" s="8"/>
      <c r="AV1260" s="8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7"/>
      <c r="BV1260" s="7"/>
      <c r="BW1260" s="8"/>
      <c r="BX1260" s="8"/>
      <c r="BY1260" s="8"/>
      <c r="BZ1260" s="8"/>
      <c r="CA1260" s="8"/>
      <c r="CC1260" s="8"/>
      <c r="CE1260" s="7"/>
      <c r="CF1260" s="8"/>
      <c r="CG1260" s="8"/>
      <c r="CH1260" s="8"/>
      <c r="CI1260" s="8"/>
      <c r="CJ1260" s="8"/>
    </row>
    <row r="1261" spans="1:88" x14ac:dyDescent="0.3">
      <c r="A1261" s="1" t="s">
        <v>3259</v>
      </c>
      <c r="B1261" s="1"/>
      <c r="C1261" s="1" t="s">
        <v>1878</v>
      </c>
      <c r="D1261" s="1"/>
      <c r="E1261" s="1"/>
      <c r="F1261" s="1"/>
      <c r="G1261" s="1"/>
      <c r="H1261" s="1">
        <v>25886.84</v>
      </c>
      <c r="I1261" s="1">
        <v>-0.64</v>
      </c>
      <c r="J1261" s="12">
        <v>1897.29</v>
      </c>
      <c r="K1261" s="5">
        <v>1699.27</v>
      </c>
      <c r="L1261" s="5">
        <v>4679.62</v>
      </c>
      <c r="M1261" s="13">
        <f t="shared" si="34"/>
        <v>-6.3628941591649113E-3</v>
      </c>
      <c r="N1261" s="13">
        <v>-6.8260457617269621E-3</v>
      </c>
      <c r="O1261" s="13">
        <v>-1.0581575126243914E-3</v>
      </c>
      <c r="P1261" s="13">
        <v>1.0460497183795159E-3</v>
      </c>
      <c r="Q1261" s="7"/>
      <c r="R1261" s="8"/>
      <c r="S1261" s="8"/>
      <c r="T1261" s="8"/>
      <c r="U1261" s="8"/>
      <c r="V1261" s="13"/>
      <c r="W1261" s="14"/>
      <c r="X1261" s="1"/>
      <c r="Y1261" s="1"/>
      <c r="Z1261" s="1"/>
      <c r="AA1261" s="1"/>
      <c r="AB1261" s="1"/>
      <c r="AC1261" s="1"/>
      <c r="AD1261" s="8"/>
      <c r="AE1261" s="8"/>
      <c r="AF1261" s="8"/>
      <c r="AG1261" s="8"/>
      <c r="AH1261" s="9"/>
      <c r="AI1261" s="8"/>
      <c r="AJ1261" s="13"/>
      <c r="AK1261" s="8"/>
      <c r="AL1261" s="8"/>
      <c r="AM1261" s="8"/>
      <c r="AN1261" s="8"/>
      <c r="AO1261" s="7"/>
      <c r="AP1261" s="7"/>
      <c r="AQ1261" s="7"/>
      <c r="AR1261" s="7"/>
      <c r="AS1261" s="7"/>
      <c r="AT1261" s="7"/>
      <c r="AU1261" s="8"/>
      <c r="AV1261" s="8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7"/>
      <c r="BV1261" s="7"/>
      <c r="BW1261" s="8"/>
      <c r="BX1261" s="8"/>
      <c r="BY1261" s="8"/>
      <c r="BZ1261" s="8"/>
      <c r="CA1261" s="8"/>
      <c r="CC1261" s="8"/>
      <c r="CE1261" s="7"/>
      <c r="CF1261" s="8"/>
      <c r="CG1261" s="8"/>
      <c r="CH1261" s="8"/>
      <c r="CI1261" s="8"/>
      <c r="CJ1261" s="8"/>
    </row>
    <row r="1262" spans="1:88" x14ac:dyDescent="0.3">
      <c r="A1262" s="1" t="s">
        <v>3260</v>
      </c>
      <c r="B1262" s="1"/>
      <c r="C1262" s="1" t="s">
        <v>1878</v>
      </c>
      <c r="D1262" s="1"/>
      <c r="E1262" s="1"/>
      <c r="F1262" s="1"/>
      <c r="G1262" s="1"/>
      <c r="H1262" s="1">
        <v>25931.41</v>
      </c>
      <c r="I1262" s="1">
        <v>0.17</v>
      </c>
      <c r="J1262" s="12">
        <v>1903.83</v>
      </c>
      <c r="K1262" s="5">
        <v>1697.54</v>
      </c>
      <c r="L1262" s="5">
        <v>4718.59</v>
      </c>
      <c r="M1262" s="13">
        <f t="shared" si="34"/>
        <v>1.7217242428970714E-3</v>
      </c>
      <c r="N1262" s="13">
        <v>3.4470218047846224E-3</v>
      </c>
      <c r="O1262" s="13">
        <v>-1.0180842361720011E-3</v>
      </c>
      <c r="P1262" s="13">
        <v>8.3275992495117634E-3</v>
      </c>
      <c r="Q1262" s="7"/>
      <c r="R1262" s="8"/>
      <c r="S1262" s="8"/>
      <c r="T1262" s="8"/>
      <c r="U1262" s="8"/>
      <c r="V1262" s="13"/>
      <c r="W1262" s="14"/>
      <c r="X1262" s="1"/>
      <c r="Y1262" s="1"/>
      <c r="Z1262" s="1"/>
      <c r="AA1262" s="1"/>
      <c r="AB1262" s="1"/>
      <c r="AC1262" s="1"/>
      <c r="AD1262" s="8"/>
      <c r="AE1262" s="8"/>
      <c r="AF1262" s="8"/>
      <c r="AG1262" s="8"/>
      <c r="AH1262" s="9"/>
      <c r="AI1262" s="8"/>
      <c r="AJ1262" s="13"/>
      <c r="AK1262" s="8"/>
      <c r="AL1262" s="8"/>
      <c r="AM1262" s="8"/>
      <c r="AN1262" s="8"/>
      <c r="AO1262" s="7"/>
      <c r="AP1262" s="7"/>
      <c r="AQ1262" s="7"/>
      <c r="AR1262" s="7"/>
      <c r="AS1262" s="7"/>
      <c r="AT1262" s="7"/>
      <c r="AU1262" s="8"/>
      <c r="AV1262" s="8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7"/>
      <c r="BV1262" s="7"/>
      <c r="BW1262" s="8"/>
      <c r="BX1262" s="8"/>
      <c r="BY1262" s="8"/>
      <c r="BZ1262" s="8"/>
      <c r="CA1262" s="8"/>
      <c r="CC1262" s="8"/>
      <c r="CE1262" s="7"/>
      <c r="CF1262" s="8"/>
      <c r="CG1262" s="8"/>
      <c r="CH1262" s="8"/>
      <c r="CI1262" s="8"/>
      <c r="CJ1262" s="8"/>
    </row>
    <row r="1263" spans="1:88" x14ac:dyDescent="0.3">
      <c r="A1263" s="1" t="s">
        <v>3261</v>
      </c>
      <c r="B1263" s="1"/>
      <c r="C1263" s="1" t="s">
        <v>1878</v>
      </c>
      <c r="D1263" s="1"/>
      <c r="E1263" s="1"/>
      <c r="F1263" s="1"/>
      <c r="G1263" s="1"/>
      <c r="H1263" s="1">
        <v>25752.76</v>
      </c>
      <c r="I1263" s="1">
        <v>-0.69</v>
      </c>
      <c r="J1263" s="12">
        <v>1889.81</v>
      </c>
      <c r="K1263" s="5">
        <v>1684.09</v>
      </c>
      <c r="L1263" s="5">
        <v>4693.17</v>
      </c>
      <c r="M1263" s="13">
        <f t="shared" si="34"/>
        <v>-6.8893284244860853E-3</v>
      </c>
      <c r="N1263" s="13">
        <v>-7.3641028873375758E-3</v>
      </c>
      <c r="O1263" s="13">
        <v>-7.9232300858890214E-3</v>
      </c>
      <c r="P1263" s="13">
        <v>-5.3872025329601003E-3</v>
      </c>
      <c r="Q1263" s="7"/>
      <c r="R1263" s="8"/>
      <c r="S1263" s="8"/>
      <c r="T1263" s="8"/>
      <c r="U1263" s="8"/>
      <c r="V1263" s="13"/>
      <c r="W1263" s="14"/>
      <c r="X1263" s="1"/>
      <c r="Y1263" s="1"/>
      <c r="Z1263" s="1"/>
      <c r="AA1263" s="1"/>
      <c r="AB1263" s="1"/>
      <c r="AC1263" s="1"/>
      <c r="AD1263" s="8"/>
      <c r="AE1263" s="8"/>
      <c r="AF1263" s="8"/>
      <c r="AG1263" s="8"/>
      <c r="AH1263" s="9"/>
      <c r="AI1263" s="8"/>
      <c r="AJ1263" s="13"/>
      <c r="AK1263" s="8"/>
      <c r="AL1263" s="8"/>
      <c r="AM1263" s="8"/>
      <c r="AN1263" s="8"/>
      <c r="AO1263" s="7"/>
      <c r="AP1263" s="7"/>
      <c r="AQ1263" s="7"/>
      <c r="AR1263" s="7"/>
      <c r="AS1263" s="7"/>
      <c r="AT1263" s="7"/>
      <c r="AU1263" s="8"/>
      <c r="AV1263" s="8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7"/>
      <c r="BV1263" s="7"/>
      <c r="BW1263" s="8"/>
      <c r="BX1263" s="8"/>
      <c r="BY1263" s="8"/>
      <c r="BZ1263" s="8"/>
      <c r="CA1263" s="8"/>
      <c r="CC1263" s="8"/>
      <c r="CE1263" s="7"/>
      <c r="CF1263" s="8"/>
      <c r="CG1263" s="8"/>
      <c r="CH1263" s="8"/>
      <c r="CI1263" s="8"/>
      <c r="CJ1263" s="8"/>
    </row>
    <row r="1264" spans="1:88" x14ac:dyDescent="0.3">
      <c r="A1264" s="1" t="s">
        <v>3262</v>
      </c>
      <c r="B1264" s="1"/>
      <c r="C1264" s="1" t="s">
        <v>1878</v>
      </c>
      <c r="D1264" s="1"/>
      <c r="E1264" s="1"/>
      <c r="F1264" s="1"/>
      <c r="G1264" s="1"/>
      <c r="H1264" s="1">
        <v>25626.25</v>
      </c>
      <c r="I1264" s="1">
        <v>-0.49</v>
      </c>
      <c r="J1264" s="12">
        <v>1877.82</v>
      </c>
      <c r="K1264" s="5">
        <v>1680.94</v>
      </c>
      <c r="L1264" s="5">
        <v>4653.8100000000004</v>
      </c>
      <c r="M1264" s="13">
        <f t="shared" si="34"/>
        <v>-4.9124831668527769E-3</v>
      </c>
      <c r="N1264" s="13">
        <v>-6.3445531561373558E-3</v>
      </c>
      <c r="O1264" s="13">
        <v>-1.8704463538171678E-3</v>
      </c>
      <c r="P1264" s="13">
        <v>-8.3866555015053024E-3</v>
      </c>
      <c r="Q1264" s="7"/>
      <c r="R1264" s="8"/>
      <c r="S1264" s="8"/>
      <c r="T1264" s="8"/>
      <c r="U1264" s="8"/>
      <c r="V1264" s="13"/>
      <c r="W1264" s="14"/>
      <c r="X1264" s="1"/>
      <c r="Y1264" s="1"/>
      <c r="Z1264" s="1"/>
      <c r="AA1264" s="1"/>
      <c r="AB1264" s="1"/>
      <c r="AC1264" s="1"/>
      <c r="AD1264" s="8"/>
      <c r="AE1264" s="8"/>
      <c r="AF1264" s="8"/>
      <c r="AG1264" s="8"/>
      <c r="AH1264" s="9"/>
      <c r="AI1264" s="8"/>
      <c r="AJ1264" s="13"/>
      <c r="AK1264" s="8"/>
      <c r="AL1264" s="8"/>
      <c r="AM1264" s="8"/>
      <c r="AN1264" s="8"/>
      <c r="AO1264" s="7"/>
      <c r="AP1264" s="7"/>
      <c r="AQ1264" s="7"/>
      <c r="AR1264" s="7"/>
      <c r="AS1264" s="7"/>
      <c r="AT1264" s="7"/>
      <c r="AU1264" s="8"/>
      <c r="AV1264" s="8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7"/>
      <c r="BV1264" s="7"/>
      <c r="BW1264" s="8"/>
      <c r="BX1264" s="8"/>
      <c r="BY1264" s="8"/>
      <c r="BZ1264" s="8"/>
      <c r="CA1264" s="8"/>
      <c r="CC1264" s="8"/>
      <c r="CE1264" s="7"/>
      <c r="CF1264" s="8"/>
      <c r="CG1264" s="8"/>
      <c r="CH1264" s="8"/>
      <c r="CI1264" s="8"/>
      <c r="CJ1264" s="8"/>
    </row>
    <row r="1265" spans="1:88" x14ac:dyDescent="0.3">
      <c r="A1265" s="1" t="s">
        <v>3263</v>
      </c>
      <c r="B1265" s="1"/>
      <c r="C1265" s="1" t="s">
        <v>1878</v>
      </c>
      <c r="D1265" s="1"/>
      <c r="E1265" s="1"/>
      <c r="F1265" s="1"/>
      <c r="G1265" s="1"/>
      <c r="H1265" s="1">
        <v>25716.82</v>
      </c>
      <c r="I1265" s="1">
        <v>0.35</v>
      </c>
      <c r="J1265" s="12">
        <v>1885.8</v>
      </c>
      <c r="K1265" s="5">
        <v>1690.33</v>
      </c>
      <c r="L1265" s="5">
        <v>4682.79</v>
      </c>
      <c r="M1265" s="13">
        <f t="shared" si="34"/>
        <v>3.534266621140425E-3</v>
      </c>
      <c r="N1265" s="13">
        <v>4.2496085886827295E-3</v>
      </c>
      <c r="O1265" s="13">
        <v>5.5861601246920412E-3</v>
      </c>
      <c r="P1265" s="13">
        <v>6.2271558142681371E-3</v>
      </c>
      <c r="Q1265" s="7"/>
      <c r="R1265" s="8"/>
      <c r="S1265" s="8"/>
      <c r="T1265" s="8"/>
      <c r="U1265" s="8"/>
      <c r="V1265" s="13"/>
      <c r="W1265" s="14"/>
      <c r="X1265" s="1"/>
      <c r="Y1265" s="1"/>
      <c r="Z1265" s="1"/>
      <c r="AA1265" s="1"/>
      <c r="AB1265" s="1"/>
      <c r="AC1265" s="1"/>
      <c r="AD1265" s="8"/>
      <c r="AE1265" s="8"/>
      <c r="AF1265" s="8"/>
      <c r="AG1265" s="8"/>
      <c r="AH1265" s="9"/>
      <c r="AI1265" s="8"/>
      <c r="AJ1265" s="13"/>
      <c r="AK1265" s="8"/>
      <c r="AL1265" s="8"/>
      <c r="AM1265" s="8"/>
      <c r="AN1265" s="8"/>
      <c r="AO1265" s="7"/>
      <c r="AP1265" s="7"/>
      <c r="AQ1265" s="7"/>
      <c r="AR1265" s="7"/>
      <c r="AS1265" s="7"/>
      <c r="AT1265" s="7"/>
      <c r="AU1265" s="8"/>
      <c r="AV1265" s="8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7"/>
      <c r="BV1265" s="7"/>
      <c r="BW1265" s="8"/>
      <c r="BX1265" s="8"/>
      <c r="BY1265" s="8"/>
      <c r="BZ1265" s="8"/>
      <c r="CA1265" s="8"/>
      <c r="CC1265" s="8"/>
      <c r="CE1265" s="7"/>
      <c r="CF1265" s="8"/>
      <c r="CG1265" s="8"/>
      <c r="CH1265" s="8"/>
      <c r="CI1265" s="8"/>
      <c r="CJ1265" s="8"/>
    </row>
    <row r="1266" spans="1:88" x14ac:dyDescent="0.3">
      <c r="A1266" s="1" t="s">
        <v>3264</v>
      </c>
      <c r="B1266" s="1"/>
      <c r="C1266" s="1" t="s">
        <v>1878</v>
      </c>
      <c r="D1266" s="1"/>
      <c r="E1266" s="1"/>
      <c r="F1266" s="1"/>
      <c r="G1266" s="1"/>
      <c r="H1266" s="1">
        <v>25813.119999999999</v>
      </c>
      <c r="I1266" s="1">
        <v>0.37</v>
      </c>
      <c r="J1266" s="12">
        <v>1890.18</v>
      </c>
      <c r="K1266" s="5">
        <v>1695.62</v>
      </c>
      <c r="L1266" s="5">
        <v>4688.04</v>
      </c>
      <c r="M1266" s="13">
        <f t="shared" si="34"/>
        <v>3.7446309458166738E-3</v>
      </c>
      <c r="N1266" s="13">
        <v>2.3226216990137605E-3</v>
      </c>
      <c r="O1266" s="13">
        <v>3.1295664160253533E-3</v>
      </c>
      <c r="P1266" s="13">
        <v>1.1211265079151822E-3</v>
      </c>
      <c r="Q1266" s="7"/>
      <c r="R1266" s="8"/>
      <c r="S1266" s="8"/>
      <c r="T1266" s="8"/>
      <c r="U1266" s="8"/>
      <c r="V1266" s="13"/>
      <c r="W1266" s="14"/>
      <c r="X1266" s="1"/>
      <c r="Y1266" s="1"/>
      <c r="Z1266" s="1"/>
      <c r="AA1266" s="1"/>
      <c r="AB1266" s="1"/>
      <c r="AC1266" s="1"/>
      <c r="AD1266" s="8"/>
      <c r="AE1266" s="8"/>
      <c r="AF1266" s="8"/>
      <c r="AG1266" s="8"/>
      <c r="AH1266" s="9"/>
      <c r="AI1266" s="8"/>
      <c r="AJ1266" s="13"/>
      <c r="AK1266" s="8"/>
      <c r="AL1266" s="8"/>
      <c r="AM1266" s="8"/>
      <c r="AN1266" s="8"/>
      <c r="AO1266" s="7"/>
      <c r="AP1266" s="7"/>
      <c r="AQ1266" s="7"/>
      <c r="AR1266" s="7"/>
      <c r="AS1266" s="7"/>
      <c r="AT1266" s="7"/>
      <c r="AU1266" s="8"/>
      <c r="AV1266" s="8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7"/>
      <c r="BV1266" s="7"/>
      <c r="BW1266" s="8"/>
      <c r="BX1266" s="8"/>
      <c r="BY1266" s="8"/>
      <c r="BZ1266" s="8"/>
      <c r="CA1266" s="8"/>
      <c r="CC1266" s="8"/>
      <c r="CE1266" s="7"/>
      <c r="CF1266" s="8"/>
      <c r="CG1266" s="8"/>
      <c r="CH1266" s="8"/>
      <c r="CI1266" s="8"/>
      <c r="CJ1266" s="8"/>
    </row>
    <row r="1267" spans="1:88" x14ac:dyDescent="0.3">
      <c r="A1267" s="1" t="s">
        <v>3265</v>
      </c>
      <c r="B1267" s="1"/>
      <c r="C1267" s="1" t="s">
        <v>1878</v>
      </c>
      <c r="D1267" s="1"/>
      <c r="E1267" s="1"/>
      <c r="F1267" s="1"/>
      <c r="G1267" s="1"/>
      <c r="H1267" s="1">
        <v>25767.07</v>
      </c>
      <c r="I1267" s="1">
        <v>-0.18</v>
      </c>
      <c r="J1267" s="12">
        <v>1890.03</v>
      </c>
      <c r="K1267" s="5">
        <v>1692.97</v>
      </c>
      <c r="L1267" s="5">
        <v>4684.8100000000004</v>
      </c>
      <c r="M1267" s="13">
        <f t="shared" si="34"/>
        <v>-1.7839765204671343E-3</v>
      </c>
      <c r="N1267" s="13">
        <v>-7.9357521505896145E-5</v>
      </c>
      <c r="O1267" s="13">
        <v>-1.5628501669004979E-3</v>
      </c>
      <c r="P1267" s="13">
        <v>-6.8898729533017899E-4</v>
      </c>
      <c r="Q1267" s="7"/>
      <c r="R1267" s="8"/>
      <c r="S1267" s="8"/>
      <c r="T1267" s="8"/>
      <c r="U1267" s="8"/>
      <c r="V1267" s="13"/>
      <c r="W1267" s="14"/>
      <c r="X1267" s="1"/>
      <c r="Y1267" s="1"/>
      <c r="Z1267" s="1"/>
      <c r="AA1267" s="1"/>
      <c r="AB1267" s="1"/>
      <c r="AC1267" s="1"/>
      <c r="AD1267" s="8"/>
      <c r="AE1267" s="8"/>
      <c r="AF1267" s="8"/>
      <c r="AG1267" s="8"/>
      <c r="AH1267" s="9"/>
      <c r="AI1267" s="8"/>
      <c r="AJ1267" s="13"/>
      <c r="AK1267" s="8"/>
      <c r="AL1267" s="8"/>
      <c r="AM1267" s="8"/>
      <c r="AN1267" s="8"/>
      <c r="AO1267" s="7"/>
      <c r="AP1267" s="7"/>
      <c r="AQ1267" s="7"/>
      <c r="AR1267" s="7"/>
      <c r="AS1267" s="7"/>
      <c r="AT1267" s="7"/>
      <c r="AU1267" s="8"/>
      <c r="AV1267" s="8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7"/>
      <c r="BV1267" s="7"/>
      <c r="BW1267" s="8"/>
      <c r="BX1267" s="8"/>
      <c r="BY1267" s="8"/>
      <c r="BZ1267" s="8"/>
      <c r="CA1267" s="8"/>
      <c r="CC1267" s="8"/>
      <c r="CE1267" s="7"/>
      <c r="CF1267" s="8"/>
      <c r="CG1267" s="8"/>
      <c r="CH1267" s="8"/>
      <c r="CI1267" s="8"/>
      <c r="CJ1267" s="8"/>
    </row>
    <row r="1268" spans="1:88" x14ac:dyDescent="0.3">
      <c r="A1268" s="1" t="s">
        <v>3266</v>
      </c>
      <c r="B1268" s="1"/>
      <c r="C1268" s="1" t="s">
        <v>1878</v>
      </c>
      <c r="D1268" s="1"/>
      <c r="E1268" s="1"/>
      <c r="F1268" s="1"/>
      <c r="G1268" s="1"/>
      <c r="H1268" s="1">
        <v>25792.33</v>
      </c>
      <c r="I1268" s="1">
        <v>0.1</v>
      </c>
      <c r="J1268" s="12">
        <v>1893.39</v>
      </c>
      <c r="K1268" s="5">
        <v>1694.71</v>
      </c>
      <c r="L1268" s="5">
        <v>4720.71</v>
      </c>
      <c r="M1268" s="13">
        <f t="shared" si="34"/>
        <v>9.8032100661815669E-4</v>
      </c>
      <c r="N1268" s="13">
        <v>1.7777495595308057E-3</v>
      </c>
      <c r="O1268" s="13">
        <v>1.0277795826270086E-3</v>
      </c>
      <c r="P1268" s="13">
        <v>7.6630642438006991E-3</v>
      </c>
      <c r="Q1268" s="7"/>
      <c r="R1268" s="8"/>
      <c r="S1268" s="8"/>
      <c r="T1268" s="8"/>
      <c r="U1268" s="8"/>
      <c r="V1268" s="13"/>
      <c r="W1268" s="14"/>
      <c r="X1268" s="1"/>
      <c r="Y1268" s="1"/>
      <c r="Z1268" s="1"/>
      <c r="AA1268" s="1"/>
      <c r="AB1268" s="1"/>
      <c r="AC1268" s="1"/>
      <c r="AD1268" s="8"/>
      <c r="AE1268" s="8"/>
      <c r="AF1268" s="8"/>
      <c r="AG1268" s="8"/>
      <c r="AH1268" s="9"/>
      <c r="AI1268" s="8"/>
      <c r="AJ1268" s="13"/>
      <c r="AK1268" s="8"/>
      <c r="AL1268" s="8"/>
      <c r="AM1268" s="8"/>
      <c r="AN1268" s="8"/>
      <c r="AO1268" s="7"/>
      <c r="AP1268" s="7"/>
      <c r="AQ1268" s="7"/>
      <c r="AR1268" s="7"/>
      <c r="AS1268" s="7"/>
      <c r="AT1268" s="7"/>
      <c r="AU1268" s="8"/>
      <c r="AV1268" s="8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7"/>
      <c r="BV1268" s="7"/>
      <c r="BW1268" s="8"/>
      <c r="BX1268" s="8"/>
      <c r="BY1268" s="8"/>
      <c r="BZ1268" s="8"/>
      <c r="CA1268" s="8"/>
      <c r="CC1268" s="8"/>
      <c r="CE1268" s="7"/>
      <c r="CF1268" s="8"/>
      <c r="CG1268" s="8"/>
      <c r="CH1268" s="8"/>
      <c r="CI1268" s="8"/>
      <c r="CJ1268" s="8"/>
    </row>
    <row r="1269" spans="1:88" x14ac:dyDescent="0.3">
      <c r="A1269" s="1" t="s">
        <v>3267</v>
      </c>
      <c r="B1269" s="1"/>
      <c r="C1269" s="1" t="s">
        <v>1878</v>
      </c>
      <c r="D1269" s="1"/>
      <c r="E1269" s="1"/>
      <c r="F1269" s="1"/>
      <c r="G1269" s="1"/>
      <c r="H1269" s="1">
        <v>25278.43</v>
      </c>
      <c r="I1269" s="1">
        <v>-1.99</v>
      </c>
      <c r="J1269" s="12">
        <v>1844.02</v>
      </c>
      <c r="K1269" s="5">
        <v>1671.3</v>
      </c>
      <c r="L1269" s="5">
        <v>4640.66</v>
      </c>
      <c r="M1269" s="13">
        <f t="shared" si="34"/>
        <v>-1.9924527950751281E-2</v>
      </c>
      <c r="N1269" s="13">
        <v>-2.6074923813899975E-2</v>
      </c>
      <c r="O1269" s="13">
        <v>-1.3813572823669018E-2</v>
      </c>
      <c r="P1269" s="13">
        <v>-1.6957194998210023E-2</v>
      </c>
      <c r="Q1269" s="7"/>
      <c r="R1269" s="8"/>
      <c r="S1269" s="8"/>
      <c r="T1269" s="8"/>
      <c r="U1269" s="8"/>
      <c r="V1269" s="13"/>
      <c r="W1269" s="14"/>
      <c r="X1269" s="1"/>
      <c r="Y1269" s="1"/>
      <c r="Z1269" s="1"/>
      <c r="AA1269" s="1"/>
      <c r="AB1269" s="1"/>
      <c r="AC1269" s="1"/>
      <c r="AD1269" s="8"/>
      <c r="AE1269" s="8"/>
      <c r="AF1269" s="8"/>
      <c r="AG1269" s="8"/>
      <c r="AH1269" s="9"/>
      <c r="AI1269" s="8"/>
      <c r="AJ1269" s="13"/>
      <c r="AK1269" s="8"/>
      <c r="AL1269" s="8"/>
      <c r="AM1269" s="8"/>
      <c r="AN1269" s="8"/>
      <c r="AO1269" s="7"/>
      <c r="AP1269" s="7"/>
      <c r="AQ1269" s="7"/>
      <c r="AR1269" s="7"/>
      <c r="AS1269" s="7"/>
      <c r="AT1269" s="7"/>
      <c r="AU1269" s="8"/>
      <c r="AV1269" s="8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7"/>
      <c r="BV1269" s="7"/>
      <c r="BW1269" s="8"/>
      <c r="BX1269" s="8"/>
      <c r="BY1269" s="8"/>
      <c r="BZ1269" s="8"/>
      <c r="CA1269" s="8"/>
      <c r="CC1269" s="8"/>
      <c r="CE1269" s="7"/>
      <c r="CF1269" s="8"/>
      <c r="CG1269" s="8"/>
      <c r="CH1269" s="8"/>
      <c r="CI1269" s="8"/>
      <c r="CJ1269" s="8"/>
    </row>
    <row r="1270" spans="1:88" x14ac:dyDescent="0.3">
      <c r="A1270" s="1" t="s">
        <v>3268</v>
      </c>
      <c r="B1270" s="1"/>
      <c r="C1270" s="1" t="s">
        <v>1878</v>
      </c>
      <c r="D1270" s="1"/>
      <c r="E1270" s="1"/>
      <c r="F1270" s="1"/>
      <c r="G1270" s="1"/>
      <c r="H1270" s="1">
        <v>25390.45</v>
      </c>
      <c r="I1270" s="1">
        <v>0.44</v>
      </c>
      <c r="J1270" s="12">
        <v>1845.48</v>
      </c>
      <c r="K1270" s="5">
        <v>1682.36</v>
      </c>
      <c r="L1270" s="5">
        <v>4647.1400000000003</v>
      </c>
      <c r="M1270" s="13">
        <f t="shared" si="34"/>
        <v>4.4314460985117599E-3</v>
      </c>
      <c r="N1270" s="13">
        <v>7.9174846259810749E-4</v>
      </c>
      <c r="O1270" s="13">
        <v>6.6176030634834682E-3</v>
      </c>
      <c r="P1270" s="13">
        <v>1.3963531049463462E-3</v>
      </c>
      <c r="Q1270" s="7"/>
      <c r="R1270" s="8"/>
      <c r="S1270" s="8"/>
      <c r="T1270" s="8"/>
      <c r="U1270" s="8"/>
      <c r="V1270" s="13"/>
      <c r="W1270" s="14"/>
      <c r="X1270" s="1"/>
      <c r="Y1270" s="1"/>
      <c r="Z1270" s="1"/>
      <c r="AA1270" s="1"/>
      <c r="AB1270" s="1"/>
      <c r="AC1270" s="1"/>
      <c r="AD1270" s="8"/>
      <c r="AE1270" s="8"/>
      <c r="AF1270" s="8"/>
      <c r="AG1270" s="8"/>
      <c r="AH1270" s="9"/>
      <c r="AI1270" s="8"/>
      <c r="AJ1270" s="13"/>
      <c r="AK1270" s="8"/>
      <c r="AL1270" s="8"/>
      <c r="AM1270" s="8"/>
      <c r="AN1270" s="8"/>
      <c r="AO1270" s="7"/>
      <c r="AP1270" s="7"/>
      <c r="AQ1270" s="7"/>
      <c r="AR1270" s="7"/>
      <c r="AS1270" s="7"/>
      <c r="AT1270" s="7"/>
      <c r="AU1270" s="8"/>
      <c r="AV1270" s="8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7"/>
      <c r="BV1270" s="7"/>
      <c r="BW1270" s="8"/>
      <c r="BX1270" s="8"/>
      <c r="BY1270" s="8"/>
      <c r="BZ1270" s="8"/>
      <c r="CA1270" s="8"/>
      <c r="CC1270" s="8"/>
      <c r="CE1270" s="7"/>
      <c r="CF1270" s="8"/>
      <c r="CG1270" s="8"/>
      <c r="CH1270" s="8"/>
      <c r="CI1270" s="8"/>
      <c r="CJ1270" s="8"/>
    </row>
    <row r="1271" spans="1:88" x14ac:dyDescent="0.3">
      <c r="A1271" s="1" t="s">
        <v>3269</v>
      </c>
      <c r="B1271" s="1"/>
      <c r="C1271" s="1" t="s">
        <v>1878</v>
      </c>
      <c r="D1271" s="1"/>
      <c r="E1271" s="1"/>
      <c r="F1271" s="1"/>
      <c r="G1271" s="1"/>
      <c r="H1271" s="1">
        <v>25333.68</v>
      </c>
      <c r="I1271" s="1">
        <v>-0.22</v>
      </c>
      <c r="J1271" s="12">
        <v>1840.71</v>
      </c>
      <c r="K1271" s="5">
        <v>1669.27</v>
      </c>
      <c r="L1271" s="5">
        <v>4621.8599999999997</v>
      </c>
      <c r="M1271" s="13">
        <f t="shared" si="34"/>
        <v>-2.2358800257576972E-3</v>
      </c>
      <c r="N1271" s="13">
        <v>-2.5846934130957511E-3</v>
      </c>
      <c r="O1271" s="13">
        <v>-7.78073658432199E-3</v>
      </c>
      <c r="P1271" s="13">
        <v>-5.4399049738119709E-3</v>
      </c>
      <c r="Q1271" s="7"/>
      <c r="R1271" s="8"/>
      <c r="S1271" s="8"/>
      <c r="T1271" s="8"/>
      <c r="U1271" s="8"/>
      <c r="V1271" s="13"/>
      <c r="W1271" s="14"/>
      <c r="X1271" s="1"/>
      <c r="Y1271" s="1"/>
      <c r="Z1271" s="1"/>
      <c r="AA1271" s="1"/>
      <c r="AB1271" s="1"/>
      <c r="AC1271" s="1"/>
      <c r="AD1271" s="8"/>
      <c r="AE1271" s="8"/>
      <c r="AF1271" s="8"/>
      <c r="AG1271" s="8"/>
      <c r="AH1271" s="9"/>
      <c r="AI1271" s="8"/>
      <c r="AJ1271" s="13"/>
      <c r="AK1271" s="8"/>
      <c r="AL1271" s="8"/>
      <c r="AM1271" s="8"/>
      <c r="AN1271" s="8"/>
      <c r="AO1271" s="7"/>
      <c r="AP1271" s="7"/>
      <c r="AQ1271" s="7"/>
      <c r="AR1271" s="7"/>
      <c r="AS1271" s="7"/>
      <c r="AT1271" s="7"/>
      <c r="AU1271" s="8"/>
      <c r="AV1271" s="8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7"/>
      <c r="BV1271" s="7"/>
      <c r="BW1271" s="8"/>
      <c r="BX1271" s="8"/>
      <c r="BY1271" s="8"/>
      <c r="BZ1271" s="8"/>
      <c r="CA1271" s="8"/>
      <c r="CC1271" s="8"/>
      <c r="CE1271" s="7"/>
      <c r="CF1271" s="8"/>
      <c r="CG1271" s="8"/>
      <c r="CH1271" s="8"/>
      <c r="CI1271" s="8"/>
      <c r="CJ1271" s="8"/>
    </row>
    <row r="1272" spans="1:88" x14ac:dyDescent="0.3">
      <c r="A1272" s="1" t="s">
        <v>3270</v>
      </c>
      <c r="B1272" s="1"/>
      <c r="C1272" s="1" t="s">
        <v>1878</v>
      </c>
      <c r="D1272" s="1"/>
      <c r="E1272" s="1"/>
      <c r="F1272" s="1"/>
      <c r="G1272" s="1"/>
      <c r="H1272" s="1">
        <v>25206.5</v>
      </c>
      <c r="I1272" s="1">
        <v>-0.5</v>
      </c>
      <c r="J1272" s="12">
        <v>1832.12</v>
      </c>
      <c r="K1272" s="5">
        <v>1654.57</v>
      </c>
      <c r="L1272" s="5">
        <v>4596.42</v>
      </c>
      <c r="M1272" s="13">
        <f t="shared" si="34"/>
        <v>-5.0201944604968407E-3</v>
      </c>
      <c r="N1272" s="13">
        <v>-4.6666775320393095E-3</v>
      </c>
      <c r="O1272" s="13">
        <v>-8.8062446458632149E-3</v>
      </c>
      <c r="P1272" s="13">
        <v>-5.5042774986693299E-3</v>
      </c>
      <c r="Q1272" s="7"/>
      <c r="R1272" s="8"/>
      <c r="S1272" s="8"/>
      <c r="T1272" s="8"/>
      <c r="U1272" s="8"/>
      <c r="V1272" s="13"/>
      <c r="W1272" s="14"/>
      <c r="X1272" s="1"/>
      <c r="Y1272" s="1"/>
      <c r="Z1272" s="1"/>
      <c r="AA1272" s="1"/>
      <c r="AB1272" s="1"/>
      <c r="AC1272" s="1"/>
      <c r="AD1272" s="8"/>
      <c r="AE1272" s="8"/>
      <c r="AF1272" s="8"/>
      <c r="AG1272" s="8"/>
      <c r="AH1272" s="9"/>
      <c r="AI1272" s="8"/>
      <c r="AJ1272" s="13"/>
      <c r="AK1272" s="8"/>
      <c r="AL1272" s="8"/>
      <c r="AM1272" s="8"/>
      <c r="AN1272" s="8"/>
      <c r="AO1272" s="7"/>
      <c r="AP1272" s="7"/>
      <c r="AQ1272" s="7"/>
      <c r="AR1272" s="7"/>
      <c r="AS1272" s="7"/>
      <c r="AT1272" s="7"/>
      <c r="AU1272" s="8"/>
      <c r="AV1272" s="8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7"/>
      <c r="BV1272" s="7"/>
      <c r="BW1272" s="8"/>
      <c r="BX1272" s="8"/>
      <c r="BY1272" s="8"/>
      <c r="BZ1272" s="8"/>
      <c r="CA1272" s="8"/>
      <c r="CC1272" s="8"/>
      <c r="CE1272" s="7"/>
      <c r="CF1272" s="8"/>
      <c r="CG1272" s="8"/>
      <c r="CH1272" s="8"/>
      <c r="CI1272" s="8"/>
      <c r="CJ1272" s="8"/>
    </row>
    <row r="1273" spans="1:88" x14ac:dyDescent="0.3">
      <c r="A1273" s="1" t="s">
        <v>3271</v>
      </c>
      <c r="B1273" s="1"/>
      <c r="C1273" s="1" t="s">
        <v>1878</v>
      </c>
      <c r="D1273" s="1"/>
      <c r="E1273" s="1"/>
      <c r="F1273" s="1"/>
      <c r="G1273" s="1"/>
      <c r="H1273" s="1">
        <v>25224.11</v>
      </c>
      <c r="I1273" s="1">
        <v>7.0000000000000007E-2</v>
      </c>
      <c r="J1273" s="12">
        <v>1832.79</v>
      </c>
      <c r="K1273" s="5">
        <v>1652.59</v>
      </c>
      <c r="L1273" s="5">
        <v>4587.24</v>
      </c>
      <c r="M1273" s="13">
        <f t="shared" si="34"/>
        <v>6.986293218018691E-4</v>
      </c>
      <c r="N1273" s="13">
        <v>3.6569657009377643E-4</v>
      </c>
      <c r="O1273" s="13">
        <v>-1.1966855436760238E-3</v>
      </c>
      <c r="P1273" s="13">
        <v>-1.9972065215972945E-3</v>
      </c>
      <c r="Q1273" s="7"/>
      <c r="R1273" s="8"/>
      <c r="S1273" s="8"/>
      <c r="T1273" s="8"/>
      <c r="U1273" s="8"/>
      <c r="V1273" s="13"/>
      <c r="W1273" s="14"/>
      <c r="X1273" s="1"/>
      <c r="Y1273" s="1"/>
      <c r="Z1273" s="1"/>
      <c r="AA1273" s="1"/>
      <c r="AB1273" s="1"/>
      <c r="AC1273" s="1"/>
      <c r="AD1273" s="8"/>
      <c r="AE1273" s="8"/>
      <c r="AF1273" s="8"/>
      <c r="AG1273" s="8"/>
      <c r="AH1273" s="9"/>
      <c r="AI1273" s="8"/>
      <c r="AJ1273" s="13"/>
      <c r="AK1273" s="8"/>
      <c r="AL1273" s="8"/>
      <c r="AM1273" s="8"/>
      <c r="AN1273" s="8"/>
      <c r="AO1273" s="7"/>
      <c r="AP1273" s="7"/>
      <c r="AQ1273" s="7"/>
      <c r="AR1273" s="7"/>
      <c r="AS1273" s="7"/>
      <c r="AT1273" s="7"/>
      <c r="AU1273" s="8"/>
      <c r="AV1273" s="8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7"/>
      <c r="BV1273" s="7"/>
      <c r="BW1273" s="8"/>
      <c r="BX1273" s="8"/>
      <c r="BY1273" s="8"/>
      <c r="BZ1273" s="8"/>
      <c r="CA1273" s="8"/>
      <c r="CC1273" s="8"/>
      <c r="CE1273" s="7"/>
      <c r="CF1273" s="8"/>
      <c r="CG1273" s="8"/>
      <c r="CH1273" s="8"/>
      <c r="CI1273" s="8"/>
      <c r="CJ1273" s="8"/>
    </row>
    <row r="1274" spans="1:88" x14ac:dyDescent="0.3">
      <c r="A1274" s="1" t="s">
        <v>3272</v>
      </c>
      <c r="B1274" s="1"/>
      <c r="C1274" s="1" t="s">
        <v>1878</v>
      </c>
      <c r="D1274" s="1"/>
      <c r="E1274" s="1"/>
      <c r="F1274" s="1"/>
      <c r="G1274" s="1"/>
      <c r="H1274" s="1">
        <v>25421.42</v>
      </c>
      <c r="I1274" s="1">
        <v>0.78</v>
      </c>
      <c r="J1274" s="12">
        <v>1851.06</v>
      </c>
      <c r="K1274" s="5">
        <v>1664.56</v>
      </c>
      <c r="L1274" s="5">
        <v>4621.3900000000003</v>
      </c>
      <c r="M1274" s="13">
        <f t="shared" si="34"/>
        <v>7.8222779713534862E-3</v>
      </c>
      <c r="N1274" s="13">
        <v>9.9684088193410236E-3</v>
      </c>
      <c r="O1274" s="13">
        <v>7.2431758633417775E-3</v>
      </c>
      <c r="P1274" s="13">
        <v>7.444563615594646E-3</v>
      </c>
      <c r="Q1274" s="7"/>
      <c r="R1274" s="8"/>
      <c r="S1274" s="8"/>
      <c r="T1274" s="8"/>
      <c r="U1274" s="8"/>
      <c r="V1274" s="13"/>
      <c r="W1274" s="14"/>
      <c r="X1274" s="1"/>
      <c r="Y1274" s="1"/>
      <c r="Z1274" s="1"/>
      <c r="AA1274" s="1"/>
      <c r="AB1274" s="1"/>
      <c r="AC1274" s="1"/>
      <c r="AD1274" s="8"/>
      <c r="AE1274" s="8"/>
      <c r="AF1274" s="8"/>
      <c r="AG1274" s="8"/>
      <c r="AH1274" s="9"/>
      <c r="AI1274" s="8"/>
      <c r="AJ1274" s="13"/>
      <c r="AK1274" s="8"/>
      <c r="AL1274" s="8"/>
      <c r="AM1274" s="8"/>
      <c r="AN1274" s="8"/>
      <c r="AO1274" s="7"/>
      <c r="AP1274" s="7"/>
      <c r="AQ1274" s="7"/>
      <c r="AR1274" s="7"/>
      <c r="AS1274" s="7"/>
      <c r="AT1274" s="7"/>
      <c r="AU1274" s="8"/>
      <c r="AV1274" s="8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7"/>
      <c r="BV1274" s="7"/>
      <c r="BW1274" s="8"/>
      <c r="BX1274" s="8"/>
      <c r="BY1274" s="8"/>
      <c r="BZ1274" s="8"/>
      <c r="CA1274" s="8"/>
      <c r="CC1274" s="8"/>
      <c r="CE1274" s="7"/>
      <c r="CF1274" s="8"/>
      <c r="CG1274" s="8"/>
      <c r="CH1274" s="8"/>
      <c r="CI1274" s="8"/>
      <c r="CJ1274" s="8"/>
    </row>
    <row r="1275" spans="1:88" x14ac:dyDescent="0.3">
      <c r="A1275" s="1" t="s">
        <v>3273</v>
      </c>
      <c r="B1275" s="1"/>
      <c r="C1275" s="1" t="s">
        <v>1878</v>
      </c>
      <c r="D1275" s="1"/>
      <c r="E1275" s="1"/>
      <c r="F1275" s="1"/>
      <c r="G1275" s="1"/>
      <c r="H1275" s="1">
        <v>25582.91</v>
      </c>
      <c r="I1275" s="1">
        <v>0.64</v>
      </c>
      <c r="J1275" s="12">
        <v>1861.93</v>
      </c>
      <c r="K1275" s="5">
        <v>1678.42</v>
      </c>
      <c r="L1275" s="5">
        <v>4655.3599999999997</v>
      </c>
      <c r="M1275" s="13">
        <f t="shared" si="34"/>
        <v>6.352516893234128E-3</v>
      </c>
      <c r="N1275" s="13">
        <v>5.8723110001837053E-3</v>
      </c>
      <c r="O1275" s="13">
        <v>8.3265247272552578E-3</v>
      </c>
      <c r="P1275" s="13">
        <v>7.3506023079634719E-3</v>
      </c>
      <c r="Q1275" s="7"/>
      <c r="R1275" s="8"/>
      <c r="S1275" s="8"/>
      <c r="T1275" s="8"/>
      <c r="U1275" s="8"/>
      <c r="V1275" s="13"/>
      <c r="W1275" s="14"/>
      <c r="X1275" s="1"/>
      <c r="Y1275" s="1"/>
      <c r="Z1275" s="1"/>
      <c r="AA1275" s="1"/>
      <c r="AB1275" s="1"/>
      <c r="AC1275" s="1"/>
      <c r="AD1275" s="8"/>
      <c r="AE1275" s="8"/>
      <c r="AF1275" s="8"/>
      <c r="AG1275" s="8"/>
      <c r="AH1275" s="9"/>
      <c r="AI1275" s="8"/>
      <c r="AJ1275" s="13"/>
      <c r="AK1275" s="8"/>
      <c r="AL1275" s="8"/>
      <c r="AM1275" s="8"/>
      <c r="AN1275" s="8"/>
      <c r="AO1275" s="7"/>
      <c r="AP1275" s="7"/>
      <c r="AQ1275" s="7"/>
      <c r="AR1275" s="7"/>
      <c r="AS1275" s="7"/>
      <c r="AT1275" s="7"/>
      <c r="AU1275" s="8"/>
      <c r="AV1275" s="8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7"/>
      <c r="BV1275" s="7"/>
      <c r="BW1275" s="8"/>
      <c r="BX1275" s="8"/>
      <c r="BY1275" s="8"/>
      <c r="BZ1275" s="8"/>
      <c r="CA1275" s="8"/>
      <c r="CC1275" s="8"/>
      <c r="CE1275" s="7"/>
      <c r="CF1275" s="8"/>
      <c r="CG1275" s="8"/>
      <c r="CH1275" s="8"/>
      <c r="CI1275" s="8"/>
      <c r="CJ1275" s="8"/>
    </row>
    <row r="1276" spans="1:88" x14ac:dyDescent="0.3">
      <c r="A1276" s="1" t="s">
        <v>3274</v>
      </c>
      <c r="B1276" s="1"/>
      <c r="C1276" s="1" t="s">
        <v>1878</v>
      </c>
      <c r="D1276" s="1"/>
      <c r="E1276" s="1"/>
      <c r="F1276" s="1"/>
      <c r="G1276" s="1"/>
      <c r="H1276" s="1">
        <v>25690.17</v>
      </c>
      <c r="I1276" s="1">
        <v>0.42</v>
      </c>
      <c r="J1276" s="12">
        <v>1863.92</v>
      </c>
      <c r="K1276" s="5">
        <v>1685.63</v>
      </c>
      <c r="L1276" s="5">
        <v>4667.24</v>
      </c>
      <c r="M1276" s="13">
        <f t="shared" si="34"/>
        <v>4.1926426665299665E-3</v>
      </c>
      <c r="N1276" s="13">
        <v>1.068783466617873E-3</v>
      </c>
      <c r="O1276" s="13">
        <v>4.2957066765172414E-3</v>
      </c>
      <c r="P1276" s="13">
        <v>2.5518971679956426E-3</v>
      </c>
      <c r="Q1276" s="7"/>
      <c r="R1276" s="8"/>
      <c r="S1276" s="8"/>
      <c r="T1276" s="8"/>
      <c r="U1276" s="8"/>
      <c r="V1276" s="13"/>
      <c r="W1276" s="14"/>
      <c r="X1276" s="1"/>
      <c r="Y1276" s="1"/>
      <c r="Z1276" s="1"/>
      <c r="AA1276" s="1"/>
      <c r="AB1276" s="1"/>
      <c r="AC1276" s="1"/>
      <c r="AD1276" s="8"/>
      <c r="AE1276" s="8"/>
      <c r="AF1276" s="8"/>
      <c r="AG1276" s="8"/>
      <c r="AH1276" s="9"/>
      <c r="AI1276" s="8"/>
      <c r="AJ1276" s="13"/>
      <c r="AK1276" s="8"/>
      <c r="AL1276" s="8"/>
      <c r="AM1276" s="8"/>
      <c r="AN1276" s="8"/>
      <c r="AO1276" s="7"/>
      <c r="AP1276" s="7"/>
      <c r="AQ1276" s="7"/>
      <c r="AR1276" s="7"/>
      <c r="AS1276" s="7"/>
      <c r="AT1276" s="7"/>
      <c r="AU1276" s="8"/>
      <c r="AV1276" s="8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7"/>
      <c r="BV1276" s="7"/>
      <c r="BW1276" s="8"/>
      <c r="BX1276" s="8"/>
      <c r="BY1276" s="8"/>
      <c r="BZ1276" s="8"/>
      <c r="CA1276" s="8"/>
      <c r="CC1276" s="8"/>
      <c r="CE1276" s="7"/>
      <c r="CF1276" s="8"/>
      <c r="CG1276" s="8"/>
      <c r="CH1276" s="8"/>
      <c r="CI1276" s="8"/>
      <c r="CJ1276" s="8"/>
    </row>
    <row r="1277" spans="1:88" x14ac:dyDescent="0.3">
      <c r="A1277" s="1" t="s">
        <v>3275</v>
      </c>
      <c r="B1277" s="1"/>
      <c r="C1277" s="1" t="s">
        <v>1878</v>
      </c>
      <c r="D1277" s="1"/>
      <c r="E1277" s="1"/>
      <c r="F1277" s="1"/>
      <c r="G1277" s="1"/>
      <c r="H1277" s="1">
        <v>25792.27</v>
      </c>
      <c r="I1277" s="1">
        <v>0.4</v>
      </c>
      <c r="J1277" s="12">
        <v>1872.2</v>
      </c>
      <c r="K1277" s="5">
        <v>1690.61</v>
      </c>
      <c r="L1277" s="5">
        <v>4692.1000000000004</v>
      </c>
      <c r="M1277" s="13">
        <f t="shared" si="34"/>
        <v>3.974282770413895E-3</v>
      </c>
      <c r="N1277" s="13">
        <v>4.4422507403751865E-3</v>
      </c>
      <c r="O1277" s="13">
        <v>2.9543850073858735E-3</v>
      </c>
      <c r="P1277" s="13">
        <v>5.326488459989287E-3</v>
      </c>
      <c r="Q1277" s="7"/>
      <c r="R1277" s="8"/>
      <c r="S1277" s="8"/>
      <c r="T1277" s="8"/>
      <c r="U1277" s="8"/>
      <c r="V1277" s="13"/>
      <c r="W1277" s="14"/>
      <c r="X1277" s="1"/>
      <c r="Y1277" s="1"/>
      <c r="Z1277" s="1"/>
      <c r="AA1277" s="1"/>
      <c r="AB1277" s="1"/>
      <c r="AC1277" s="1"/>
      <c r="AD1277" s="8"/>
      <c r="AE1277" s="8"/>
      <c r="AF1277" s="8"/>
      <c r="AG1277" s="8"/>
      <c r="AH1277" s="9"/>
      <c r="AI1277" s="8"/>
      <c r="AJ1277" s="13"/>
      <c r="AK1277" s="8"/>
      <c r="AL1277" s="8"/>
      <c r="AM1277" s="8"/>
      <c r="AN1277" s="8"/>
      <c r="AO1277" s="7"/>
      <c r="AP1277" s="7"/>
      <c r="AQ1277" s="7"/>
      <c r="AR1277" s="7"/>
      <c r="AS1277" s="7"/>
      <c r="AT1277" s="7"/>
      <c r="AU1277" s="8"/>
      <c r="AV1277" s="8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7"/>
      <c r="BV1277" s="7"/>
      <c r="BW1277" s="8"/>
      <c r="BX1277" s="8"/>
      <c r="BY1277" s="8"/>
      <c r="BZ1277" s="8"/>
      <c r="CA1277" s="8"/>
      <c r="CC1277" s="8"/>
      <c r="CE1277" s="7"/>
      <c r="CF1277" s="8"/>
      <c r="CG1277" s="8"/>
      <c r="CH1277" s="8"/>
      <c r="CI1277" s="8"/>
      <c r="CJ1277" s="8"/>
    </row>
    <row r="1278" spans="1:88" x14ac:dyDescent="0.3">
      <c r="A1278" s="1" t="s">
        <v>3276</v>
      </c>
      <c r="B1278" s="1"/>
      <c r="C1278" s="1" t="s">
        <v>1878</v>
      </c>
      <c r="D1278" s="1"/>
      <c r="E1278" s="1"/>
      <c r="F1278" s="1"/>
      <c r="G1278" s="1"/>
      <c r="H1278" s="1">
        <v>25992.99</v>
      </c>
      <c r="I1278" s="1">
        <v>0.78</v>
      </c>
      <c r="J1278" s="12">
        <v>1887.41</v>
      </c>
      <c r="K1278" s="5">
        <v>1710.28</v>
      </c>
      <c r="L1278" s="5">
        <v>4768.8599999999997</v>
      </c>
      <c r="M1278" s="13">
        <f t="shared" si="34"/>
        <v>7.7821765978722812E-3</v>
      </c>
      <c r="N1278" s="13">
        <v>8.1241320371754355E-3</v>
      </c>
      <c r="O1278" s="13">
        <v>1.1634853691862679E-2</v>
      </c>
      <c r="P1278" s="13">
        <v>1.6359412629739278E-2</v>
      </c>
      <c r="Q1278" s="7"/>
      <c r="R1278" s="8"/>
      <c r="S1278" s="8"/>
      <c r="T1278" s="8"/>
      <c r="U1278" s="8"/>
      <c r="V1278" s="13"/>
      <c r="W1278" s="14"/>
      <c r="X1278" s="1"/>
      <c r="Y1278" s="1"/>
      <c r="Z1278" s="1"/>
      <c r="AA1278" s="1"/>
      <c r="AB1278" s="1"/>
      <c r="AC1278" s="1"/>
      <c r="AD1278" s="8"/>
      <c r="AE1278" s="8"/>
      <c r="AF1278" s="8"/>
      <c r="AG1278" s="8"/>
      <c r="AH1278" s="9"/>
      <c r="AI1278" s="8"/>
      <c r="AJ1278" s="13"/>
      <c r="AK1278" s="8"/>
      <c r="AL1278" s="8"/>
      <c r="AM1278" s="8"/>
      <c r="AN1278" s="8"/>
      <c r="AO1278" s="7"/>
      <c r="AP1278" s="7"/>
      <c r="AQ1278" s="7"/>
      <c r="AR1278" s="7"/>
      <c r="AS1278" s="7"/>
      <c r="AT1278" s="7"/>
      <c r="AU1278" s="8"/>
      <c r="AV1278" s="8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7"/>
      <c r="BV1278" s="7"/>
      <c r="BW1278" s="8"/>
      <c r="BX1278" s="8"/>
      <c r="BY1278" s="8"/>
      <c r="BZ1278" s="8"/>
      <c r="CA1278" s="8"/>
      <c r="CC1278" s="8"/>
      <c r="CE1278" s="7"/>
      <c r="CF1278" s="8"/>
      <c r="CG1278" s="8"/>
      <c r="CH1278" s="8"/>
      <c r="CI1278" s="8"/>
      <c r="CJ1278" s="8"/>
    </row>
    <row r="1279" spans="1:88" x14ac:dyDescent="0.3">
      <c r="A1279" s="1" t="s">
        <v>3277</v>
      </c>
      <c r="B1279" s="1"/>
      <c r="C1279" s="1" t="s">
        <v>1878</v>
      </c>
      <c r="D1279" s="1"/>
      <c r="E1279" s="1"/>
      <c r="F1279" s="1"/>
      <c r="G1279" s="1"/>
      <c r="H1279" s="1">
        <v>26297.25</v>
      </c>
      <c r="I1279" s="1">
        <v>1.17</v>
      </c>
      <c r="J1279" s="12">
        <v>1916.14</v>
      </c>
      <c r="K1279" s="5">
        <v>1720.8</v>
      </c>
      <c r="L1279" s="5">
        <v>4836.8900000000003</v>
      </c>
      <c r="M1279" s="13">
        <f t="shared" si="34"/>
        <v>1.1705463665395932E-2</v>
      </c>
      <c r="N1279" s="13">
        <v>1.5221917866282464E-2</v>
      </c>
      <c r="O1279" s="13">
        <v>6.1510395958557229E-3</v>
      </c>
      <c r="P1279" s="13">
        <v>1.4265463863481154E-2</v>
      </c>
      <c r="Q1279" s="7"/>
      <c r="R1279" s="8"/>
      <c r="S1279" s="8"/>
      <c r="T1279" s="8"/>
      <c r="U1279" s="8"/>
      <c r="V1279" s="13"/>
      <c r="W1279" s="14"/>
      <c r="X1279" s="1"/>
      <c r="Y1279" s="1"/>
      <c r="Z1279" s="1"/>
      <c r="AA1279" s="1"/>
      <c r="AB1279" s="1"/>
      <c r="AC1279" s="1"/>
      <c r="AD1279" s="8"/>
      <c r="AE1279" s="8"/>
      <c r="AF1279" s="8"/>
      <c r="AG1279" s="8"/>
      <c r="AH1279" s="9"/>
      <c r="AI1279" s="8"/>
      <c r="AJ1279" s="13"/>
      <c r="AK1279" s="8"/>
      <c r="AL1279" s="8"/>
      <c r="AM1279" s="8"/>
      <c r="AN1279" s="8"/>
      <c r="AO1279" s="7"/>
      <c r="AP1279" s="7"/>
      <c r="AQ1279" s="7"/>
      <c r="AR1279" s="7"/>
      <c r="AS1279" s="7"/>
      <c r="AT1279" s="7"/>
      <c r="AU1279" s="8"/>
      <c r="AV1279" s="8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7"/>
      <c r="BV1279" s="7"/>
      <c r="BW1279" s="8"/>
      <c r="BX1279" s="8"/>
      <c r="BY1279" s="8"/>
      <c r="BZ1279" s="8"/>
      <c r="CA1279" s="8"/>
      <c r="CC1279" s="8"/>
      <c r="CE1279" s="7"/>
      <c r="CF1279" s="8"/>
      <c r="CG1279" s="8"/>
      <c r="CH1279" s="8"/>
      <c r="CI1279" s="8"/>
      <c r="CJ1279" s="8"/>
    </row>
    <row r="1280" spans="1:88" x14ac:dyDescent="0.3">
      <c r="A1280" s="1" t="s">
        <v>3278</v>
      </c>
      <c r="B1280" s="1"/>
      <c r="C1280" s="1" t="s">
        <v>1878</v>
      </c>
      <c r="D1280" s="1"/>
      <c r="E1280" s="1"/>
      <c r="F1280" s="1"/>
      <c r="G1280" s="1"/>
      <c r="H1280" s="1">
        <v>26231.06</v>
      </c>
      <c r="I1280" s="1">
        <v>-0.25</v>
      </c>
      <c r="J1280" s="12">
        <v>1903.36</v>
      </c>
      <c r="K1280" s="5">
        <v>1724.15</v>
      </c>
      <c r="L1280" s="5">
        <v>4856.1099999999997</v>
      </c>
      <c r="M1280" s="13">
        <f t="shared" si="34"/>
        <v>-2.516993221724606E-3</v>
      </c>
      <c r="N1280" s="13">
        <v>-6.6696587931989182E-3</v>
      </c>
      <c r="O1280" s="13">
        <v>1.9467689446770464E-3</v>
      </c>
      <c r="P1280" s="13">
        <v>3.9736276822501804E-3</v>
      </c>
      <c r="Q1280" s="7"/>
      <c r="R1280" s="8"/>
      <c r="S1280" s="8"/>
      <c r="T1280" s="8"/>
      <c r="U1280" s="8"/>
      <c r="V1280" s="13"/>
      <c r="W1280" s="14"/>
      <c r="X1280" s="1"/>
      <c r="Y1280" s="1"/>
      <c r="Z1280" s="1"/>
      <c r="AA1280" s="1"/>
      <c r="AB1280" s="1"/>
      <c r="AC1280" s="1"/>
      <c r="AD1280" s="8"/>
      <c r="AE1280" s="8"/>
      <c r="AF1280" s="8"/>
      <c r="AG1280" s="8"/>
      <c r="AH1280" s="9"/>
      <c r="AI1280" s="8"/>
      <c r="AJ1280" s="13"/>
      <c r="AK1280" s="8"/>
      <c r="AL1280" s="8"/>
      <c r="AM1280" s="8"/>
      <c r="AN1280" s="8"/>
      <c r="AO1280" s="7"/>
      <c r="AP1280" s="7"/>
      <c r="AQ1280" s="7"/>
      <c r="AR1280" s="7"/>
      <c r="AS1280" s="7"/>
      <c r="AT1280" s="7"/>
      <c r="AU1280" s="8"/>
      <c r="AV1280" s="8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7"/>
      <c r="BV1280" s="7"/>
      <c r="BW1280" s="8"/>
      <c r="BX1280" s="8"/>
      <c r="BY1280" s="8"/>
      <c r="BZ1280" s="8"/>
      <c r="CA1280" s="8"/>
      <c r="CC1280" s="8"/>
      <c r="CE1280" s="7"/>
      <c r="CF1280" s="8"/>
      <c r="CG1280" s="8"/>
      <c r="CH1280" s="8"/>
      <c r="CI1280" s="8"/>
      <c r="CJ1280" s="8"/>
    </row>
    <row r="1281" spans="1:88" x14ac:dyDescent="0.3">
      <c r="A1281" s="1" t="s">
        <v>3279</v>
      </c>
      <c r="B1281" s="1"/>
      <c r="C1281" s="1" t="s">
        <v>1878</v>
      </c>
      <c r="D1281" s="1"/>
      <c r="E1281" s="1"/>
      <c r="F1281" s="1"/>
      <c r="G1281" s="1"/>
      <c r="H1281" s="1">
        <v>26282.9</v>
      </c>
      <c r="I1281" s="1">
        <v>0.2</v>
      </c>
      <c r="J1281" s="12">
        <v>1910.72</v>
      </c>
      <c r="K1281" s="5">
        <v>1716.23</v>
      </c>
      <c r="L1281" s="5">
        <v>4858.08</v>
      </c>
      <c r="M1281" s="13">
        <f t="shared" si="34"/>
        <v>1.9762830781524521E-3</v>
      </c>
      <c r="N1281" s="13">
        <v>3.8668459986550552E-3</v>
      </c>
      <c r="O1281" s="13">
        <v>-4.5935678450251816E-3</v>
      </c>
      <c r="P1281" s="13">
        <v>4.056745007836593E-4</v>
      </c>
      <c r="Q1281" s="7"/>
      <c r="R1281" s="8"/>
      <c r="S1281" s="8"/>
      <c r="T1281" s="8"/>
      <c r="U1281" s="8"/>
      <c r="V1281" s="13"/>
      <c r="W1281" s="14"/>
      <c r="X1281" s="1"/>
      <c r="Y1281" s="1"/>
      <c r="Z1281" s="1"/>
      <c r="AA1281" s="1"/>
      <c r="AB1281" s="1"/>
      <c r="AC1281" s="1"/>
      <c r="AD1281" s="8"/>
      <c r="AE1281" s="8"/>
      <c r="AF1281" s="8"/>
      <c r="AG1281" s="8"/>
      <c r="AH1281" s="9"/>
      <c r="AI1281" s="8"/>
      <c r="AJ1281" s="13"/>
      <c r="AK1281" s="8"/>
      <c r="AL1281" s="8"/>
      <c r="AM1281" s="8"/>
      <c r="AN1281" s="8"/>
      <c r="AO1281" s="7"/>
      <c r="AP1281" s="7"/>
      <c r="AQ1281" s="7"/>
      <c r="AR1281" s="7"/>
      <c r="AS1281" s="7"/>
      <c r="AT1281" s="7"/>
      <c r="AU1281" s="8"/>
      <c r="AV1281" s="8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7"/>
      <c r="BV1281" s="7"/>
      <c r="BW1281" s="8"/>
      <c r="BX1281" s="8"/>
      <c r="BY1281" s="8"/>
      <c r="BZ1281" s="8"/>
      <c r="CA1281" s="8"/>
      <c r="CC1281" s="8"/>
      <c r="CE1281" s="7"/>
      <c r="CF1281" s="8"/>
      <c r="CG1281" s="8"/>
      <c r="CH1281" s="8"/>
      <c r="CI1281" s="8"/>
      <c r="CJ1281" s="8"/>
    </row>
    <row r="1282" spans="1:88" x14ac:dyDescent="0.3">
      <c r="A1282" s="1" t="s">
        <v>3280</v>
      </c>
      <c r="B1282" s="1"/>
      <c r="C1282" s="1" t="s">
        <v>1878</v>
      </c>
      <c r="D1282" s="1"/>
      <c r="E1282" s="1"/>
      <c r="F1282" s="1"/>
      <c r="G1282" s="1"/>
      <c r="H1282" s="1">
        <v>26638.880000000001</v>
      </c>
      <c r="I1282" s="1">
        <v>1.35</v>
      </c>
      <c r="J1282" s="12">
        <v>1935.65</v>
      </c>
      <c r="K1282" s="5">
        <v>1733.23</v>
      </c>
      <c r="L1282" s="5">
        <v>4864.72</v>
      </c>
      <c r="M1282" s="13">
        <f t="shared" si="34"/>
        <v>1.3544167500542104E-2</v>
      </c>
      <c r="N1282" s="13">
        <v>1.3047437615139934E-2</v>
      </c>
      <c r="O1282" s="13">
        <v>9.9054322555833796E-3</v>
      </c>
      <c r="P1282" s="13">
        <v>1.3667951124725075E-3</v>
      </c>
      <c r="Q1282" s="7"/>
      <c r="R1282" s="8"/>
      <c r="S1282" s="8"/>
      <c r="T1282" s="8"/>
      <c r="U1282" s="8"/>
      <c r="V1282" s="13"/>
      <c r="W1282" s="14"/>
      <c r="X1282" s="1"/>
      <c r="Y1282" s="1"/>
      <c r="Z1282" s="1"/>
      <c r="AA1282" s="1"/>
      <c r="AB1282" s="1"/>
      <c r="AC1282" s="1"/>
      <c r="AD1282" s="8"/>
      <c r="AE1282" s="8"/>
      <c r="AF1282" s="8"/>
      <c r="AG1282" s="8"/>
      <c r="AH1282" s="9"/>
      <c r="AI1282" s="8"/>
      <c r="AJ1282" s="13"/>
      <c r="AK1282" s="8"/>
      <c r="AL1282" s="8"/>
      <c r="AM1282" s="8"/>
      <c r="AN1282" s="8"/>
      <c r="AO1282" s="7"/>
      <c r="AP1282" s="7"/>
      <c r="AQ1282" s="7"/>
      <c r="AR1282" s="7"/>
      <c r="AS1282" s="7"/>
      <c r="AT1282" s="7"/>
      <c r="AU1282" s="8"/>
      <c r="AV1282" s="8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7"/>
      <c r="BV1282" s="7"/>
      <c r="BW1282" s="8"/>
      <c r="BX1282" s="8"/>
      <c r="BY1282" s="8"/>
      <c r="BZ1282" s="8"/>
      <c r="CA1282" s="8"/>
      <c r="CC1282" s="8"/>
      <c r="CE1282" s="7"/>
      <c r="CF1282" s="8"/>
      <c r="CG1282" s="8"/>
      <c r="CH1282" s="8"/>
      <c r="CI1282" s="8"/>
      <c r="CJ1282" s="8"/>
    </row>
    <row r="1283" spans="1:88" x14ac:dyDescent="0.3">
      <c r="A1283" s="1" t="s">
        <v>3281</v>
      </c>
      <c r="B1283" s="1"/>
      <c r="C1283" s="1" t="s">
        <v>1878</v>
      </c>
      <c r="D1283" s="1"/>
      <c r="E1283" s="1"/>
      <c r="F1283" s="1"/>
      <c r="G1283" s="1"/>
      <c r="H1283" s="1">
        <v>26934.29</v>
      </c>
      <c r="I1283" s="1">
        <v>1.1100000000000001</v>
      </c>
      <c r="J1283" s="12">
        <v>1966.72</v>
      </c>
      <c r="K1283" s="5">
        <v>1728.09</v>
      </c>
      <c r="L1283" s="5">
        <v>4965.18</v>
      </c>
      <c r="M1283" s="13">
        <f t="shared" si="34"/>
        <v>1.1089430186254079E-2</v>
      </c>
      <c r="N1283" s="13">
        <v>1.6051455583395713E-2</v>
      </c>
      <c r="O1283" s="13">
        <v>-2.9655614084685977E-3</v>
      </c>
      <c r="P1283" s="13">
        <v>2.0650726043842216E-2</v>
      </c>
      <c r="Q1283" s="7"/>
      <c r="R1283" s="8"/>
      <c r="S1283" s="8"/>
      <c r="T1283" s="8"/>
      <c r="U1283" s="8"/>
      <c r="V1283" s="13"/>
      <c r="W1283" s="14"/>
      <c r="X1283" s="1"/>
      <c r="Y1283" s="1"/>
      <c r="Z1283" s="1"/>
      <c r="AA1283" s="1"/>
      <c r="AB1283" s="1"/>
      <c r="AC1283" s="1"/>
      <c r="AD1283" s="8"/>
      <c r="AE1283" s="8"/>
      <c r="AF1283" s="8"/>
      <c r="AG1283" s="8"/>
      <c r="AH1283" s="9"/>
      <c r="AI1283" s="8"/>
      <c r="AJ1283" s="13"/>
      <c r="AK1283" s="8"/>
      <c r="AL1283" s="8"/>
      <c r="AM1283" s="8"/>
      <c r="AN1283" s="8"/>
      <c r="AO1283" s="7"/>
      <c r="AP1283" s="7"/>
      <c r="AQ1283" s="7"/>
      <c r="AR1283" s="7"/>
      <c r="AS1283" s="7"/>
      <c r="AT1283" s="7"/>
      <c r="AU1283" s="8"/>
      <c r="AV1283" s="8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7"/>
      <c r="BV1283" s="7"/>
      <c r="BW1283" s="8"/>
      <c r="BX1283" s="8"/>
      <c r="BY1283" s="8"/>
      <c r="BZ1283" s="8"/>
      <c r="CA1283" s="8"/>
      <c r="CC1283" s="8"/>
      <c r="CE1283" s="7"/>
      <c r="CF1283" s="8"/>
      <c r="CG1283" s="8"/>
      <c r="CH1283" s="8"/>
      <c r="CI1283" s="8"/>
      <c r="CJ1283" s="8"/>
    </row>
    <row r="1284" spans="1:88" x14ac:dyDescent="0.3">
      <c r="A1284" s="1" t="s">
        <v>3282</v>
      </c>
      <c r="B1284" s="1"/>
      <c r="C1284" s="1" t="s">
        <v>1878</v>
      </c>
      <c r="D1284" s="1"/>
      <c r="E1284" s="1"/>
      <c r="F1284" s="1"/>
      <c r="G1284" s="1"/>
      <c r="H1284" s="1">
        <v>26851.06</v>
      </c>
      <c r="I1284" s="1">
        <v>-0.31</v>
      </c>
      <c r="J1284" s="12">
        <v>1963.48</v>
      </c>
      <c r="K1284" s="5">
        <v>1721.85</v>
      </c>
      <c r="L1284" s="5">
        <v>4912.2700000000004</v>
      </c>
      <c r="M1284" s="13">
        <f t="shared" ref="M1284:M1347" si="35">H1284/H1283-1</f>
        <v>-3.0901130120749576E-3</v>
      </c>
      <c r="N1284" s="13">
        <v>-1.6474129515131608E-3</v>
      </c>
      <c r="O1284" s="13">
        <v>-3.6109230422026739E-3</v>
      </c>
      <c r="P1284" s="13">
        <v>-1.0656209845363085E-2</v>
      </c>
      <c r="Q1284" s="7"/>
      <c r="R1284" s="8"/>
      <c r="S1284" s="8"/>
      <c r="T1284" s="8"/>
      <c r="U1284" s="8"/>
      <c r="V1284" s="13"/>
      <c r="W1284" s="14"/>
      <c r="X1284" s="1"/>
      <c r="Y1284" s="1"/>
      <c r="Z1284" s="1"/>
      <c r="AA1284" s="1"/>
      <c r="AB1284" s="1"/>
      <c r="AC1284" s="1"/>
      <c r="AD1284" s="8"/>
      <c r="AE1284" s="8"/>
      <c r="AF1284" s="8"/>
      <c r="AG1284" s="8"/>
      <c r="AH1284" s="9"/>
      <c r="AI1284" s="8"/>
      <c r="AJ1284" s="13"/>
      <c r="AK1284" s="8"/>
      <c r="AL1284" s="8"/>
      <c r="AM1284" s="8"/>
      <c r="AN1284" s="8"/>
      <c r="AO1284" s="7"/>
      <c r="AP1284" s="7"/>
      <c r="AQ1284" s="7"/>
      <c r="AR1284" s="7"/>
      <c r="AS1284" s="7"/>
      <c r="AT1284" s="7"/>
      <c r="AU1284" s="8"/>
      <c r="AV1284" s="8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7"/>
      <c r="BV1284" s="7"/>
      <c r="BW1284" s="8"/>
      <c r="BX1284" s="8"/>
      <c r="BY1284" s="8"/>
      <c r="BZ1284" s="8"/>
      <c r="CA1284" s="8"/>
      <c r="CC1284" s="8"/>
      <c r="CE1284" s="7"/>
      <c r="CF1284" s="8"/>
      <c r="CG1284" s="8"/>
      <c r="CH1284" s="8"/>
      <c r="CI1284" s="8"/>
      <c r="CJ1284" s="8"/>
    </row>
    <row r="1285" spans="1:88" x14ac:dyDescent="0.3">
      <c r="A1285" s="1" t="s">
        <v>3283</v>
      </c>
      <c r="B1285" s="1"/>
      <c r="C1285" s="1" t="s">
        <v>1878</v>
      </c>
      <c r="D1285" s="1"/>
      <c r="E1285" s="1"/>
      <c r="F1285" s="1"/>
      <c r="G1285" s="1"/>
      <c r="H1285" s="1">
        <v>26719.79</v>
      </c>
      <c r="I1285" s="1">
        <v>-0.49</v>
      </c>
      <c r="J1285" s="12">
        <v>1951.05</v>
      </c>
      <c r="K1285" s="5">
        <v>1720.82</v>
      </c>
      <c r="L1285" s="5">
        <v>4905.26</v>
      </c>
      <c r="M1285" s="13">
        <f t="shared" si="35"/>
        <v>-4.8888200316858921E-3</v>
      </c>
      <c r="N1285" s="13">
        <v>-6.3305966956628268E-3</v>
      </c>
      <c r="O1285" s="13">
        <v>-5.9819380317682747E-4</v>
      </c>
      <c r="P1285" s="13">
        <v>-1.4270388231917286E-3</v>
      </c>
      <c r="Q1285" s="7"/>
      <c r="R1285" s="8"/>
      <c r="S1285" s="8"/>
      <c r="T1285" s="8"/>
      <c r="U1285" s="8"/>
      <c r="V1285" s="13"/>
      <c r="W1285" s="14"/>
      <c r="X1285" s="1"/>
      <c r="Y1285" s="1"/>
      <c r="Z1285" s="1"/>
      <c r="AA1285" s="1"/>
      <c r="AB1285" s="1"/>
      <c r="AC1285" s="1"/>
      <c r="AD1285" s="8"/>
      <c r="AE1285" s="8"/>
      <c r="AF1285" s="8"/>
      <c r="AG1285" s="8"/>
      <c r="AH1285" s="9"/>
      <c r="AI1285" s="8"/>
      <c r="AJ1285" s="13"/>
      <c r="AK1285" s="8"/>
      <c r="AL1285" s="8"/>
      <c r="AM1285" s="8"/>
      <c r="AN1285" s="8"/>
      <c r="AO1285" s="7"/>
      <c r="AP1285" s="7"/>
      <c r="AQ1285" s="7"/>
      <c r="AR1285" s="7"/>
      <c r="AS1285" s="7"/>
      <c r="AT1285" s="7"/>
      <c r="AU1285" s="8"/>
      <c r="AV1285" s="8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7"/>
      <c r="BV1285" s="7"/>
      <c r="BW1285" s="8"/>
      <c r="BX1285" s="8"/>
      <c r="BY1285" s="8"/>
      <c r="BZ1285" s="8"/>
      <c r="CA1285" s="8"/>
      <c r="CC1285" s="8"/>
      <c r="CE1285" s="7"/>
      <c r="CF1285" s="8"/>
      <c r="CG1285" s="8"/>
      <c r="CH1285" s="8"/>
      <c r="CI1285" s="8"/>
      <c r="CJ1285" s="8"/>
    </row>
    <row r="1286" spans="1:88" x14ac:dyDescent="0.3">
      <c r="A1286" s="1" t="s">
        <v>3284</v>
      </c>
      <c r="B1286" s="1"/>
      <c r="C1286" s="1" t="s">
        <v>1878</v>
      </c>
      <c r="D1286" s="1"/>
      <c r="E1286" s="1"/>
      <c r="F1286" s="1"/>
      <c r="G1286" s="1"/>
      <c r="H1286" s="1">
        <v>26877.29</v>
      </c>
      <c r="I1286" s="1">
        <v>0.59</v>
      </c>
      <c r="J1286" s="12">
        <v>1967.09</v>
      </c>
      <c r="K1286" s="5">
        <v>1718.73</v>
      </c>
      <c r="L1286" s="5">
        <v>4863.4399999999996</v>
      </c>
      <c r="M1286" s="13">
        <f t="shared" si="35"/>
        <v>5.8945074044369772E-3</v>
      </c>
      <c r="N1286" s="13">
        <v>8.2212142179851622E-3</v>
      </c>
      <c r="O1286" s="13">
        <v>-1.2145372554944744E-3</v>
      </c>
      <c r="P1286" s="13">
        <v>-8.5255419692331635E-3</v>
      </c>
      <c r="Q1286" s="7"/>
      <c r="R1286" s="8"/>
      <c r="S1286" s="8"/>
      <c r="T1286" s="8"/>
      <c r="U1286" s="8"/>
      <c r="V1286" s="13"/>
      <c r="W1286" s="14"/>
      <c r="X1286" s="1"/>
      <c r="Y1286" s="1"/>
      <c r="Z1286" s="1"/>
      <c r="AA1286" s="1"/>
      <c r="AB1286" s="1"/>
      <c r="AC1286" s="1"/>
      <c r="AD1286" s="8"/>
      <c r="AE1286" s="8"/>
      <c r="AF1286" s="8"/>
      <c r="AG1286" s="8"/>
      <c r="AH1286" s="9"/>
      <c r="AI1286" s="8"/>
      <c r="AJ1286" s="13"/>
      <c r="AK1286" s="8"/>
      <c r="AL1286" s="8"/>
      <c r="AM1286" s="8"/>
      <c r="AN1286" s="8"/>
      <c r="AO1286" s="7"/>
      <c r="AP1286" s="7"/>
      <c r="AQ1286" s="7"/>
      <c r="AR1286" s="7"/>
      <c r="AS1286" s="7"/>
      <c r="AT1286" s="7"/>
      <c r="AU1286" s="8"/>
      <c r="AV1286" s="8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7"/>
      <c r="BV1286" s="7"/>
      <c r="BW1286" s="8"/>
      <c r="BX1286" s="8"/>
      <c r="BY1286" s="8"/>
      <c r="BZ1286" s="8"/>
      <c r="CA1286" s="8"/>
      <c r="CC1286" s="8"/>
      <c r="CE1286" s="7"/>
      <c r="CF1286" s="8"/>
      <c r="CG1286" s="8"/>
      <c r="CH1286" s="8"/>
      <c r="CI1286" s="8"/>
      <c r="CJ1286" s="8"/>
    </row>
    <row r="1287" spans="1:88" x14ac:dyDescent="0.3">
      <c r="A1287" s="1" t="s">
        <v>3285</v>
      </c>
      <c r="B1287" s="1"/>
      <c r="C1287" s="1" t="s">
        <v>1878</v>
      </c>
      <c r="D1287" s="1"/>
      <c r="E1287" s="1"/>
      <c r="F1287" s="1"/>
      <c r="G1287" s="1"/>
      <c r="H1287" s="1">
        <v>26812.09</v>
      </c>
      <c r="I1287" s="1">
        <v>-0.24</v>
      </c>
      <c r="J1287" s="12">
        <v>1964.42</v>
      </c>
      <c r="K1287" s="5">
        <v>1707.43</v>
      </c>
      <c r="L1287" s="5">
        <v>4852.66</v>
      </c>
      <c r="M1287" s="13">
        <f t="shared" si="35"/>
        <v>-2.4258398075104326E-3</v>
      </c>
      <c r="N1287" s="13">
        <v>-1.3573349465453299E-3</v>
      </c>
      <c r="O1287" s="13">
        <v>-6.5746219592373034E-3</v>
      </c>
      <c r="P1287" s="13">
        <v>-2.2165380882667174E-3</v>
      </c>
      <c r="Q1287" s="7"/>
      <c r="R1287" s="8"/>
      <c r="S1287" s="8"/>
      <c r="T1287" s="8"/>
      <c r="U1287" s="8"/>
      <c r="V1287" s="13"/>
      <c r="W1287" s="14"/>
      <c r="X1287" s="1"/>
      <c r="Y1287" s="1"/>
      <c r="Z1287" s="1"/>
      <c r="AA1287" s="1"/>
      <c r="AB1287" s="1"/>
      <c r="AC1287" s="1"/>
      <c r="AD1287" s="8"/>
      <c r="AE1287" s="8"/>
      <c r="AF1287" s="8"/>
      <c r="AG1287" s="8"/>
      <c r="AH1287" s="9"/>
      <c r="AI1287" s="8"/>
      <c r="AJ1287" s="13"/>
      <c r="AK1287" s="8"/>
      <c r="AL1287" s="8"/>
      <c r="AM1287" s="8"/>
      <c r="AN1287" s="8"/>
      <c r="AO1287" s="7"/>
      <c r="AP1287" s="7"/>
      <c r="AQ1287" s="7"/>
      <c r="AR1287" s="7"/>
      <c r="AS1287" s="7"/>
      <c r="AT1287" s="7"/>
      <c r="AU1287" s="8"/>
      <c r="AV1287" s="8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7"/>
      <c r="BV1287" s="7"/>
      <c r="BW1287" s="8"/>
      <c r="BX1287" s="8"/>
      <c r="BY1287" s="8"/>
      <c r="BZ1287" s="8"/>
      <c r="CA1287" s="8"/>
      <c r="CC1287" s="8"/>
      <c r="CE1287" s="7"/>
      <c r="CF1287" s="8"/>
      <c r="CG1287" s="8"/>
      <c r="CH1287" s="8"/>
      <c r="CI1287" s="8"/>
      <c r="CJ1287" s="8"/>
    </row>
    <row r="1288" spans="1:88" x14ac:dyDescent="0.3">
      <c r="A1288" s="1" t="s">
        <v>3286</v>
      </c>
      <c r="B1288" s="1"/>
      <c r="C1288" s="1" t="s">
        <v>1878</v>
      </c>
      <c r="D1288" s="1"/>
      <c r="E1288" s="1"/>
      <c r="F1288" s="1"/>
      <c r="G1288" s="1"/>
      <c r="H1288" s="1">
        <v>26809.34</v>
      </c>
      <c r="I1288" s="1">
        <v>-0.01</v>
      </c>
      <c r="J1288" s="12">
        <v>1960.81</v>
      </c>
      <c r="K1288" s="5">
        <v>1711.58</v>
      </c>
      <c r="L1288" s="5">
        <v>4830.84</v>
      </c>
      <c r="M1288" s="13">
        <f t="shared" si="35"/>
        <v>-1.0256567093425151E-4</v>
      </c>
      <c r="N1288" s="13">
        <v>-1.8376925504729469E-3</v>
      </c>
      <c r="O1288" s="13">
        <v>2.4305535219597552E-3</v>
      </c>
      <c r="P1288" s="13">
        <v>-4.496502948898029E-3</v>
      </c>
      <c r="Q1288" s="7"/>
      <c r="R1288" s="8"/>
      <c r="S1288" s="8"/>
      <c r="T1288" s="8"/>
      <c r="U1288" s="8"/>
      <c r="V1288" s="13"/>
      <c r="W1288" s="14"/>
      <c r="X1288" s="1"/>
      <c r="Y1288" s="1"/>
      <c r="Z1288" s="1"/>
      <c r="AA1288" s="1"/>
      <c r="AB1288" s="1"/>
      <c r="AC1288" s="1"/>
      <c r="AD1288" s="8"/>
      <c r="AE1288" s="8"/>
      <c r="AF1288" s="8"/>
      <c r="AG1288" s="8"/>
      <c r="AH1288" s="9"/>
      <c r="AI1288" s="8"/>
      <c r="AJ1288" s="13"/>
      <c r="AK1288" s="8"/>
      <c r="AL1288" s="8"/>
      <c r="AM1288" s="8"/>
      <c r="AN1288" s="8"/>
      <c r="AO1288" s="7"/>
      <c r="AP1288" s="7"/>
      <c r="AQ1288" s="7"/>
      <c r="AR1288" s="7"/>
      <c r="AS1288" s="7"/>
      <c r="AT1288" s="7"/>
      <c r="AU1288" s="8"/>
      <c r="AV1288" s="8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7"/>
      <c r="BV1288" s="7"/>
      <c r="BW1288" s="8"/>
      <c r="BX1288" s="8"/>
      <c r="BY1288" s="8"/>
      <c r="BZ1288" s="8"/>
      <c r="CA1288" s="8"/>
      <c r="CC1288" s="8"/>
      <c r="CE1288" s="7"/>
      <c r="CF1288" s="8"/>
      <c r="CG1288" s="8"/>
      <c r="CH1288" s="8"/>
      <c r="CI1288" s="8"/>
      <c r="CJ1288" s="8"/>
    </row>
    <row r="1289" spans="1:88" x14ac:dyDescent="0.3">
      <c r="A1289" s="1" t="s">
        <v>3287</v>
      </c>
      <c r="B1289" s="1"/>
      <c r="C1289" s="1" t="s">
        <v>1878</v>
      </c>
      <c r="D1289" s="1"/>
      <c r="E1289" s="1"/>
      <c r="F1289" s="1"/>
      <c r="G1289" s="1"/>
      <c r="H1289" s="1">
        <v>26964.639999999999</v>
      </c>
      <c r="I1289" s="1">
        <v>0.57999999999999996</v>
      </c>
      <c r="J1289" s="12">
        <v>1973.93</v>
      </c>
      <c r="K1289" s="5">
        <v>1708.79</v>
      </c>
      <c r="L1289" s="5">
        <v>4793.3900000000003</v>
      </c>
      <c r="M1289" s="13">
        <f t="shared" si="35"/>
        <v>5.7927573002543031E-3</v>
      </c>
      <c r="N1289" s="13">
        <v>6.691112346428385E-3</v>
      </c>
      <c r="O1289" s="13">
        <v>-1.6300727982332397E-3</v>
      </c>
      <c r="P1289" s="13">
        <v>-7.7522749666724122E-3</v>
      </c>
      <c r="Q1289" s="7"/>
      <c r="R1289" s="8"/>
      <c r="S1289" s="8"/>
      <c r="T1289" s="8"/>
      <c r="U1289" s="8"/>
      <c r="V1289" s="13"/>
      <c r="W1289" s="14"/>
      <c r="X1289" s="1"/>
      <c r="Y1289" s="1"/>
      <c r="Z1289" s="1"/>
      <c r="AA1289" s="1"/>
      <c r="AB1289" s="1"/>
      <c r="AC1289" s="1"/>
      <c r="AD1289" s="8"/>
      <c r="AE1289" s="8"/>
      <c r="AF1289" s="8"/>
      <c r="AG1289" s="8"/>
      <c r="AH1289" s="9"/>
      <c r="AI1289" s="8"/>
      <c r="AJ1289" s="13"/>
      <c r="AK1289" s="8"/>
      <c r="AL1289" s="8"/>
      <c r="AM1289" s="8"/>
      <c r="AN1289" s="8"/>
      <c r="AO1289" s="7"/>
      <c r="AP1289" s="7"/>
      <c r="AQ1289" s="7"/>
      <c r="AR1289" s="7"/>
      <c r="AS1289" s="7"/>
      <c r="AT1289" s="7"/>
      <c r="AU1289" s="8"/>
      <c r="AV1289" s="8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7"/>
      <c r="BV1289" s="7"/>
      <c r="BW1289" s="8"/>
      <c r="BX1289" s="8"/>
      <c r="BY1289" s="8"/>
      <c r="BZ1289" s="8"/>
      <c r="CA1289" s="8"/>
      <c r="CC1289" s="8"/>
      <c r="CE1289" s="7"/>
      <c r="CF1289" s="8"/>
      <c r="CG1289" s="8"/>
      <c r="CH1289" s="8"/>
      <c r="CI1289" s="8"/>
      <c r="CJ1289" s="8"/>
    </row>
    <row r="1290" spans="1:88" x14ac:dyDescent="0.3">
      <c r="A1290" s="1" t="s">
        <v>3288</v>
      </c>
      <c r="B1290" s="1"/>
      <c r="C1290" s="1" t="s">
        <v>1878</v>
      </c>
      <c r="D1290" s="1"/>
      <c r="E1290" s="1"/>
      <c r="F1290" s="1"/>
      <c r="G1290" s="1"/>
      <c r="H1290" s="1">
        <v>27500.69</v>
      </c>
      <c r="I1290" s="1">
        <v>1.99</v>
      </c>
      <c r="J1290" s="12">
        <v>2021.15</v>
      </c>
      <c r="K1290" s="5">
        <v>1720.61</v>
      </c>
      <c r="L1290" s="5">
        <v>4807.41</v>
      </c>
      <c r="M1290" s="13">
        <f t="shared" si="35"/>
        <v>1.9879738798663782E-2</v>
      </c>
      <c r="N1290" s="13">
        <v>2.3921820935899563E-2</v>
      </c>
      <c r="O1290" s="13">
        <v>6.9171753111849643E-3</v>
      </c>
      <c r="P1290" s="13">
        <v>2.9248611108212419E-3</v>
      </c>
      <c r="Q1290" s="7"/>
      <c r="R1290" s="8"/>
      <c r="S1290" s="8"/>
      <c r="T1290" s="8"/>
      <c r="U1290" s="8"/>
      <c r="V1290" s="13"/>
      <c r="W1290" s="14"/>
      <c r="X1290" s="1"/>
      <c r="Y1290" s="1"/>
      <c r="Z1290" s="1"/>
      <c r="AA1290" s="1"/>
      <c r="AB1290" s="1"/>
      <c r="AC1290" s="1"/>
      <c r="AD1290" s="8"/>
      <c r="AE1290" s="8"/>
      <c r="AF1290" s="8"/>
      <c r="AG1290" s="8"/>
      <c r="AH1290" s="9"/>
      <c r="AI1290" s="8"/>
      <c r="AJ1290" s="13"/>
      <c r="AK1290" s="8"/>
      <c r="AL1290" s="8"/>
      <c r="AM1290" s="8"/>
      <c r="AN1290" s="8"/>
      <c r="AO1290" s="7"/>
      <c r="AP1290" s="7"/>
      <c r="AQ1290" s="7"/>
      <c r="AR1290" s="7"/>
      <c r="AS1290" s="7"/>
      <c r="AT1290" s="7"/>
      <c r="AU1290" s="8"/>
      <c r="AV1290" s="8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7"/>
      <c r="BV1290" s="7"/>
      <c r="BW1290" s="8"/>
      <c r="BX1290" s="8"/>
      <c r="BY1290" s="8"/>
      <c r="BZ1290" s="8"/>
      <c r="CA1290" s="8"/>
      <c r="CC1290" s="8"/>
      <c r="CE1290" s="7"/>
      <c r="CF1290" s="8"/>
      <c r="CG1290" s="8"/>
      <c r="CH1290" s="8"/>
      <c r="CI1290" s="8"/>
      <c r="CJ1290" s="8"/>
    </row>
    <row r="1291" spans="1:88" x14ac:dyDescent="0.3">
      <c r="A1291" s="1" t="s">
        <v>3289</v>
      </c>
      <c r="B1291" s="1"/>
      <c r="C1291" s="1" t="s">
        <v>1878</v>
      </c>
      <c r="D1291" s="1"/>
      <c r="E1291" s="1"/>
      <c r="F1291" s="1"/>
      <c r="G1291" s="1"/>
      <c r="H1291" s="1">
        <v>27800.77</v>
      </c>
      <c r="I1291" s="1">
        <v>1.0900000000000001</v>
      </c>
      <c r="J1291" s="12">
        <v>2045.06</v>
      </c>
      <c r="K1291" s="5">
        <v>1738.11</v>
      </c>
      <c r="L1291" s="5">
        <v>4808.3</v>
      </c>
      <c r="M1291" s="13">
        <f t="shared" si="35"/>
        <v>1.0911726214869688E-2</v>
      </c>
      <c r="N1291" s="13">
        <v>1.1829898819978757E-2</v>
      </c>
      <c r="O1291" s="13">
        <v>1.0170811514520928E-2</v>
      </c>
      <c r="P1291" s="13">
        <v>1.8513087088489755E-4</v>
      </c>
      <c r="Q1291" s="7"/>
      <c r="R1291" s="8"/>
      <c r="S1291" s="8"/>
      <c r="T1291" s="8"/>
      <c r="U1291" s="8"/>
      <c r="V1291" s="13"/>
      <c r="W1291" s="14"/>
      <c r="X1291" s="1"/>
      <c r="Y1291" s="1"/>
      <c r="Z1291" s="1"/>
      <c r="AA1291" s="1"/>
      <c r="AB1291" s="1"/>
      <c r="AC1291" s="1"/>
      <c r="AD1291" s="8"/>
      <c r="AE1291" s="8"/>
      <c r="AF1291" s="8"/>
      <c r="AG1291" s="8"/>
      <c r="AH1291" s="9"/>
      <c r="AI1291" s="8"/>
      <c r="AJ1291" s="13"/>
      <c r="AK1291" s="8"/>
      <c r="AL1291" s="8"/>
      <c r="AM1291" s="8"/>
      <c r="AN1291" s="8"/>
      <c r="AO1291" s="7"/>
      <c r="AP1291" s="7"/>
      <c r="AQ1291" s="7"/>
      <c r="AR1291" s="7"/>
      <c r="AS1291" s="7"/>
      <c r="AT1291" s="7"/>
      <c r="AU1291" s="8"/>
      <c r="AV1291" s="8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7"/>
      <c r="BV1291" s="7"/>
      <c r="BW1291" s="8"/>
      <c r="BX1291" s="8"/>
      <c r="BY1291" s="8"/>
      <c r="BZ1291" s="8"/>
      <c r="CA1291" s="8"/>
      <c r="CC1291" s="8"/>
      <c r="CE1291" s="7"/>
      <c r="CF1291" s="8"/>
      <c r="CG1291" s="8"/>
      <c r="CH1291" s="8"/>
      <c r="CI1291" s="8"/>
      <c r="CJ1291" s="8"/>
    </row>
    <row r="1292" spans="1:88" x14ac:dyDescent="0.3">
      <c r="A1292" s="1" t="s">
        <v>3290</v>
      </c>
      <c r="B1292" s="1"/>
      <c r="C1292" s="1" t="s">
        <v>1878</v>
      </c>
      <c r="D1292" s="1"/>
      <c r="E1292" s="1"/>
      <c r="F1292" s="1"/>
      <c r="G1292" s="1"/>
      <c r="H1292" s="1">
        <v>27752.76</v>
      </c>
      <c r="I1292" s="1">
        <v>-0.17</v>
      </c>
      <c r="J1292" s="12">
        <v>2045.66</v>
      </c>
      <c r="K1292" s="5">
        <v>1736.2</v>
      </c>
      <c r="L1292" s="5">
        <v>4793.63</v>
      </c>
      <c r="M1292" s="13">
        <f t="shared" si="35"/>
        <v>-1.7269305850162731E-3</v>
      </c>
      <c r="N1292" s="13">
        <v>2.9338992498995076E-4</v>
      </c>
      <c r="O1292" s="13">
        <v>-1.0988947765100399E-3</v>
      </c>
      <c r="P1292" s="13">
        <v>-3.0509743568413183E-3</v>
      </c>
      <c r="Q1292" s="7"/>
      <c r="R1292" s="8"/>
      <c r="S1292" s="8"/>
      <c r="T1292" s="8"/>
      <c r="U1292" s="8"/>
      <c r="V1292" s="13"/>
      <c r="W1292" s="14"/>
      <c r="X1292" s="1"/>
      <c r="Y1292" s="1"/>
      <c r="Z1292" s="1"/>
      <c r="AA1292" s="1"/>
      <c r="AB1292" s="1"/>
      <c r="AC1292" s="1"/>
      <c r="AD1292" s="8"/>
      <c r="AE1292" s="8"/>
      <c r="AF1292" s="8"/>
      <c r="AG1292" s="8"/>
      <c r="AH1292" s="9"/>
      <c r="AI1292" s="8"/>
      <c r="AJ1292" s="13"/>
      <c r="AK1292" s="8"/>
      <c r="AL1292" s="8"/>
      <c r="AM1292" s="8"/>
      <c r="AN1292" s="8"/>
      <c r="AO1292" s="7"/>
      <c r="AP1292" s="7"/>
      <c r="AQ1292" s="7"/>
      <c r="AR1292" s="7"/>
      <c r="AS1292" s="7"/>
      <c r="AT1292" s="7"/>
      <c r="AU1292" s="8"/>
      <c r="AV1292" s="8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7"/>
      <c r="BV1292" s="7"/>
      <c r="BW1292" s="8"/>
      <c r="BX1292" s="8"/>
      <c r="BY1292" s="8"/>
      <c r="BZ1292" s="8"/>
      <c r="CA1292" s="8"/>
      <c r="CC1292" s="8"/>
      <c r="CE1292" s="7"/>
      <c r="CF1292" s="8"/>
      <c r="CG1292" s="8"/>
      <c r="CH1292" s="8"/>
      <c r="CI1292" s="8"/>
      <c r="CJ1292" s="8"/>
    </row>
    <row r="1293" spans="1:88" x14ac:dyDescent="0.3">
      <c r="A1293" s="1" t="s">
        <v>3291</v>
      </c>
      <c r="B1293" s="1"/>
      <c r="C1293" s="1" t="s">
        <v>1878</v>
      </c>
      <c r="D1293" s="1"/>
      <c r="E1293" s="1"/>
      <c r="F1293" s="1"/>
      <c r="G1293" s="1"/>
      <c r="H1293" s="1">
        <v>28019.21</v>
      </c>
      <c r="I1293" s="1">
        <v>0.96</v>
      </c>
      <c r="J1293" s="12">
        <v>2076.89</v>
      </c>
      <c r="K1293" s="5">
        <v>1731.04</v>
      </c>
      <c r="L1293" s="5">
        <v>4798.13</v>
      </c>
      <c r="M1293" s="13">
        <f t="shared" si="35"/>
        <v>9.6008469067581093E-3</v>
      </c>
      <c r="N1293" s="13">
        <v>1.5266466568246928E-2</v>
      </c>
      <c r="O1293" s="13">
        <v>-2.972007833198953E-3</v>
      </c>
      <c r="P1293" s="13">
        <v>9.3874579389741086E-4</v>
      </c>
      <c r="Q1293" s="7"/>
      <c r="R1293" s="8"/>
      <c r="S1293" s="8"/>
      <c r="T1293" s="8"/>
      <c r="U1293" s="8"/>
      <c r="V1293" s="13"/>
      <c r="W1293" s="14"/>
      <c r="X1293" s="1"/>
      <c r="Y1293" s="1"/>
      <c r="Z1293" s="1"/>
      <c r="AA1293" s="1"/>
      <c r="AB1293" s="1"/>
      <c r="AC1293" s="1"/>
      <c r="AD1293" s="8"/>
      <c r="AE1293" s="8"/>
      <c r="AF1293" s="8"/>
      <c r="AG1293" s="8"/>
      <c r="AH1293" s="9"/>
      <c r="AI1293" s="8"/>
      <c r="AJ1293" s="13"/>
      <c r="AK1293" s="8"/>
      <c r="AL1293" s="8"/>
      <c r="AM1293" s="8"/>
      <c r="AN1293" s="8"/>
      <c r="AO1293" s="7"/>
      <c r="AP1293" s="7"/>
      <c r="AQ1293" s="7"/>
      <c r="AR1293" s="7"/>
      <c r="AS1293" s="7"/>
      <c r="AT1293" s="7"/>
      <c r="AU1293" s="8"/>
      <c r="AV1293" s="8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7"/>
      <c r="BV1293" s="7"/>
      <c r="BW1293" s="8"/>
      <c r="BX1293" s="8"/>
      <c r="BY1293" s="8"/>
      <c r="BZ1293" s="8"/>
      <c r="CA1293" s="8"/>
      <c r="CC1293" s="8"/>
      <c r="CE1293" s="7"/>
      <c r="CF1293" s="8"/>
      <c r="CG1293" s="8"/>
      <c r="CH1293" s="8"/>
      <c r="CI1293" s="8"/>
      <c r="CJ1293" s="8"/>
    </row>
    <row r="1294" spans="1:88" x14ac:dyDescent="0.3">
      <c r="A1294" s="1" t="s">
        <v>3292</v>
      </c>
      <c r="B1294" s="1"/>
      <c r="C1294" s="1" t="s">
        <v>1878</v>
      </c>
      <c r="D1294" s="1"/>
      <c r="E1294" s="1"/>
      <c r="F1294" s="1"/>
      <c r="G1294" s="1"/>
      <c r="H1294" s="1">
        <v>27873.45</v>
      </c>
      <c r="I1294" s="1">
        <v>-0.52</v>
      </c>
      <c r="J1294" s="12">
        <v>2062.3200000000002</v>
      </c>
      <c r="K1294" s="5">
        <v>1729.54</v>
      </c>
      <c r="L1294" s="5">
        <v>4787.58</v>
      </c>
      <c r="M1294" s="13">
        <f t="shared" si="35"/>
        <v>-5.2021452424960701E-3</v>
      </c>
      <c r="N1294" s="13">
        <v>-7.015296910284019E-3</v>
      </c>
      <c r="O1294" s="13">
        <v>-8.6653110268974931E-4</v>
      </c>
      <c r="P1294" s="13">
        <v>-2.1987732720872843E-3</v>
      </c>
      <c r="Q1294" s="7"/>
      <c r="R1294" s="8"/>
      <c r="S1294" s="8"/>
      <c r="T1294" s="8"/>
      <c r="U1294" s="8"/>
      <c r="V1294" s="13"/>
      <c r="W1294" s="14"/>
      <c r="X1294" s="1"/>
      <c r="Y1294" s="1"/>
      <c r="Z1294" s="1"/>
      <c r="AA1294" s="1"/>
      <c r="AB1294" s="1"/>
      <c r="AC1294" s="1"/>
      <c r="AD1294" s="8"/>
      <c r="AE1294" s="8"/>
      <c r="AF1294" s="8"/>
      <c r="AG1294" s="8"/>
      <c r="AH1294" s="9"/>
      <c r="AI1294" s="8"/>
      <c r="AJ1294" s="13"/>
      <c r="AK1294" s="8"/>
      <c r="AL1294" s="8"/>
      <c r="AM1294" s="8"/>
      <c r="AN1294" s="8"/>
      <c r="AO1294" s="7"/>
      <c r="AP1294" s="7"/>
      <c r="AQ1294" s="7"/>
      <c r="AR1294" s="7"/>
      <c r="AS1294" s="7"/>
      <c r="AT1294" s="7"/>
      <c r="AU1294" s="8"/>
      <c r="AV1294" s="8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7"/>
      <c r="BV1294" s="7"/>
      <c r="BW1294" s="8"/>
      <c r="BX1294" s="8"/>
      <c r="BY1294" s="8"/>
      <c r="BZ1294" s="8"/>
      <c r="CA1294" s="8"/>
      <c r="CC1294" s="8"/>
      <c r="CE1294" s="7"/>
      <c r="CF1294" s="8"/>
      <c r="CG1294" s="8"/>
      <c r="CH1294" s="8"/>
      <c r="CI1294" s="8"/>
      <c r="CJ1294" s="8"/>
    </row>
    <row r="1295" spans="1:88" x14ac:dyDescent="0.3">
      <c r="A1295" s="1" t="s">
        <v>3293</v>
      </c>
      <c r="B1295" s="1"/>
      <c r="C1295" s="1" t="s">
        <v>1878</v>
      </c>
      <c r="D1295" s="1"/>
      <c r="E1295" s="1"/>
      <c r="F1295" s="1"/>
      <c r="G1295" s="1"/>
      <c r="H1295" s="1">
        <v>27793.65</v>
      </c>
      <c r="I1295" s="1">
        <v>-0.28999999999999998</v>
      </c>
      <c r="J1295" s="12">
        <v>2054.25</v>
      </c>
      <c r="K1295" s="5">
        <v>1727.35</v>
      </c>
      <c r="L1295" s="5">
        <v>4774.16</v>
      </c>
      <c r="M1295" s="13">
        <f t="shared" si="35"/>
        <v>-2.8629394638983729E-3</v>
      </c>
      <c r="N1295" s="13">
        <v>-3.9130687769115546E-3</v>
      </c>
      <c r="O1295" s="13">
        <v>-1.2662326398926727E-3</v>
      </c>
      <c r="P1295" s="13">
        <v>-2.8030863191842448E-3</v>
      </c>
      <c r="Q1295" s="7"/>
      <c r="R1295" s="8"/>
      <c r="S1295" s="8"/>
      <c r="T1295" s="8"/>
      <c r="U1295" s="8"/>
      <c r="V1295" s="13"/>
      <c r="W1295" s="14"/>
      <c r="X1295" s="1"/>
      <c r="Y1295" s="1"/>
      <c r="Z1295" s="1"/>
      <c r="AA1295" s="1"/>
      <c r="AB1295" s="1"/>
      <c r="AC1295" s="1"/>
      <c r="AD1295" s="8"/>
      <c r="AE1295" s="8"/>
      <c r="AF1295" s="8"/>
      <c r="AG1295" s="8"/>
      <c r="AH1295" s="9"/>
      <c r="AI1295" s="8"/>
      <c r="AJ1295" s="13"/>
      <c r="AK1295" s="8"/>
      <c r="AL1295" s="8"/>
      <c r="AM1295" s="8"/>
      <c r="AN1295" s="8"/>
      <c r="AO1295" s="7"/>
      <c r="AP1295" s="7"/>
      <c r="AQ1295" s="7"/>
      <c r="AR1295" s="7"/>
      <c r="AS1295" s="7"/>
      <c r="AT1295" s="7"/>
      <c r="AU1295" s="8"/>
      <c r="AV1295" s="8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7"/>
      <c r="BV1295" s="7"/>
      <c r="BW1295" s="8"/>
      <c r="BX1295" s="8"/>
      <c r="BY1295" s="8"/>
      <c r="BZ1295" s="8"/>
      <c r="CA1295" s="8"/>
      <c r="CC1295" s="8"/>
      <c r="CE1295" s="7"/>
      <c r="CF1295" s="8"/>
      <c r="CG1295" s="8"/>
      <c r="CH1295" s="8"/>
      <c r="CI1295" s="8"/>
      <c r="CJ1295" s="8"/>
    </row>
    <row r="1296" spans="1:88" x14ac:dyDescent="0.3">
      <c r="A1296" s="1" t="s">
        <v>3294</v>
      </c>
      <c r="B1296" s="1"/>
      <c r="C1296" s="1" t="s">
        <v>1878</v>
      </c>
      <c r="D1296" s="1"/>
      <c r="E1296" s="1"/>
      <c r="F1296" s="1"/>
      <c r="G1296" s="1"/>
      <c r="H1296" s="1">
        <v>28073.17</v>
      </c>
      <c r="I1296" s="1">
        <v>1.01</v>
      </c>
      <c r="J1296" s="12">
        <v>2075.98</v>
      </c>
      <c r="K1296" s="5">
        <v>1740.93</v>
      </c>
      <c r="L1296" s="5">
        <v>4805.05</v>
      </c>
      <c r="M1296" s="13">
        <f t="shared" si="35"/>
        <v>1.0056973445373263E-2</v>
      </c>
      <c r="N1296" s="13">
        <v>1.0578069855178285E-2</v>
      </c>
      <c r="O1296" s="13">
        <v>7.8617535531306793E-3</v>
      </c>
      <c r="P1296" s="13">
        <v>6.470248169311521E-3</v>
      </c>
      <c r="Q1296" s="7"/>
      <c r="R1296" s="8"/>
      <c r="S1296" s="8"/>
      <c r="T1296" s="8"/>
      <c r="U1296" s="8"/>
      <c r="V1296" s="13"/>
      <c r="W1296" s="14"/>
      <c r="X1296" s="1"/>
      <c r="Y1296" s="1"/>
      <c r="Z1296" s="1"/>
      <c r="AA1296" s="1"/>
      <c r="AB1296" s="1"/>
      <c r="AC1296" s="1"/>
      <c r="AD1296" s="8"/>
      <c r="AE1296" s="8"/>
      <c r="AF1296" s="8"/>
      <c r="AG1296" s="8"/>
      <c r="AH1296" s="9"/>
      <c r="AI1296" s="8"/>
      <c r="AJ1296" s="13"/>
      <c r="AK1296" s="8"/>
      <c r="AL1296" s="8"/>
      <c r="AM1296" s="8"/>
      <c r="AN1296" s="8"/>
      <c r="AO1296" s="7"/>
      <c r="AP1296" s="7"/>
      <c r="AQ1296" s="7"/>
      <c r="AR1296" s="7"/>
      <c r="AS1296" s="7"/>
      <c r="AT1296" s="7"/>
      <c r="AU1296" s="8"/>
      <c r="AV1296" s="8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7"/>
      <c r="BV1296" s="7"/>
      <c r="BW1296" s="8"/>
      <c r="BX1296" s="8"/>
      <c r="BY1296" s="8"/>
      <c r="BZ1296" s="8"/>
      <c r="CA1296" s="8"/>
      <c r="CC1296" s="8"/>
      <c r="CE1296" s="7"/>
      <c r="CF1296" s="8"/>
      <c r="CG1296" s="8"/>
      <c r="CH1296" s="8"/>
      <c r="CI1296" s="8"/>
      <c r="CJ1296" s="8"/>
    </row>
    <row r="1297" spans="1:88" x14ac:dyDescent="0.3">
      <c r="A1297" s="1" t="s">
        <v>3295</v>
      </c>
      <c r="B1297" s="1"/>
      <c r="C1297" s="1" t="s">
        <v>1878</v>
      </c>
      <c r="D1297" s="1"/>
      <c r="E1297" s="1"/>
      <c r="F1297" s="1"/>
      <c r="G1297" s="1"/>
      <c r="H1297" s="1">
        <v>28547.1</v>
      </c>
      <c r="I1297" s="1">
        <v>1.69</v>
      </c>
      <c r="J1297" s="12">
        <v>2118.4899999999998</v>
      </c>
      <c r="K1297" s="5">
        <v>1763</v>
      </c>
      <c r="L1297" s="5">
        <v>4790.95</v>
      </c>
      <c r="M1297" s="13">
        <f t="shared" si="35"/>
        <v>1.6881955261910164E-2</v>
      </c>
      <c r="N1297" s="13">
        <v>2.0477075887050722E-2</v>
      </c>
      <c r="O1297" s="13">
        <v>1.2677132337313823E-2</v>
      </c>
      <c r="P1297" s="13">
        <v>-2.9344127532492381E-3</v>
      </c>
      <c r="Q1297" s="7"/>
      <c r="R1297" s="8"/>
      <c r="S1297" s="8"/>
      <c r="T1297" s="8"/>
      <c r="U1297" s="8"/>
      <c r="V1297" s="13"/>
      <c r="W1297" s="14"/>
      <c r="X1297" s="1"/>
      <c r="Y1297" s="1"/>
      <c r="Z1297" s="1"/>
      <c r="AA1297" s="1"/>
      <c r="AB1297" s="1"/>
      <c r="AC1297" s="1"/>
      <c r="AD1297" s="8"/>
      <c r="AE1297" s="8"/>
      <c r="AF1297" s="8"/>
      <c r="AG1297" s="8"/>
      <c r="AH1297" s="9"/>
      <c r="AI1297" s="8"/>
      <c r="AJ1297" s="13"/>
      <c r="AK1297" s="8"/>
      <c r="AL1297" s="8"/>
      <c r="AM1297" s="8"/>
      <c r="AN1297" s="8"/>
      <c r="AO1297" s="7"/>
      <c r="AP1297" s="7"/>
      <c r="AQ1297" s="7"/>
      <c r="AR1297" s="7"/>
      <c r="AS1297" s="7"/>
      <c r="AT1297" s="7"/>
      <c r="AU1297" s="8"/>
      <c r="AV1297" s="8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7"/>
      <c r="BV1297" s="7"/>
      <c r="BW1297" s="8"/>
      <c r="BX1297" s="8"/>
      <c r="BY1297" s="8"/>
      <c r="BZ1297" s="8"/>
      <c r="CA1297" s="8"/>
      <c r="CC1297" s="8"/>
      <c r="CE1297" s="7"/>
      <c r="CF1297" s="8"/>
      <c r="CG1297" s="8"/>
      <c r="CH1297" s="8"/>
      <c r="CI1297" s="8"/>
      <c r="CJ1297" s="8"/>
    </row>
    <row r="1298" spans="1:88" x14ac:dyDescent="0.3">
      <c r="A1298" s="1" t="s">
        <v>3296</v>
      </c>
      <c r="B1298" s="1"/>
      <c r="C1298" s="1" t="s">
        <v>1878</v>
      </c>
      <c r="D1298" s="1"/>
      <c r="E1298" s="1"/>
      <c r="F1298" s="1"/>
      <c r="G1298" s="1"/>
      <c r="H1298" s="1">
        <v>28294.49</v>
      </c>
      <c r="I1298" s="1">
        <v>-0.88</v>
      </c>
      <c r="J1298" s="12">
        <v>2092.33</v>
      </c>
      <c r="K1298" s="5">
        <v>1759.58</v>
      </c>
      <c r="L1298" s="5">
        <v>4756.33</v>
      </c>
      <c r="M1298" s="13">
        <f t="shared" si="35"/>
        <v>-8.8488848254287822E-3</v>
      </c>
      <c r="N1298" s="13">
        <v>-1.2348417976955184E-2</v>
      </c>
      <c r="O1298" s="13">
        <v>-1.9398752127056662E-3</v>
      </c>
      <c r="P1298" s="13">
        <v>-7.2261242551059368E-3</v>
      </c>
      <c r="Q1298" s="7"/>
      <c r="R1298" s="8"/>
      <c r="S1298" s="8"/>
      <c r="T1298" s="8"/>
      <c r="U1298" s="8"/>
      <c r="V1298" s="13"/>
      <c r="W1298" s="14"/>
      <c r="X1298" s="1"/>
      <c r="Y1298" s="1"/>
      <c r="Z1298" s="1"/>
      <c r="AA1298" s="1"/>
      <c r="AB1298" s="1"/>
      <c r="AC1298" s="1"/>
      <c r="AD1298" s="8"/>
      <c r="AE1298" s="8"/>
      <c r="AF1298" s="8"/>
      <c r="AG1298" s="8"/>
      <c r="AH1298" s="9"/>
      <c r="AI1298" s="8"/>
      <c r="AJ1298" s="13"/>
      <c r="AK1298" s="8"/>
      <c r="AL1298" s="8"/>
      <c r="AM1298" s="8"/>
      <c r="AN1298" s="8"/>
      <c r="AO1298" s="7"/>
      <c r="AP1298" s="7"/>
      <c r="AQ1298" s="7"/>
      <c r="AR1298" s="7"/>
      <c r="AS1298" s="7"/>
      <c r="AT1298" s="7"/>
      <c r="AU1298" s="8"/>
      <c r="AV1298" s="8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7"/>
      <c r="BV1298" s="7"/>
      <c r="BW1298" s="8"/>
      <c r="BX1298" s="8"/>
      <c r="BY1298" s="8"/>
      <c r="BZ1298" s="8"/>
      <c r="CA1298" s="8"/>
      <c r="CC1298" s="8"/>
      <c r="CE1298" s="7"/>
      <c r="CF1298" s="8"/>
      <c r="CG1298" s="8"/>
      <c r="CH1298" s="8"/>
      <c r="CI1298" s="8"/>
      <c r="CJ1298" s="8"/>
    </row>
    <row r="1299" spans="1:88" x14ac:dyDescent="0.3">
      <c r="A1299" s="1" t="s">
        <v>3297</v>
      </c>
      <c r="B1299" s="1"/>
      <c r="C1299" s="1" t="s">
        <v>1878</v>
      </c>
      <c r="D1299" s="1"/>
      <c r="E1299" s="1"/>
      <c r="F1299" s="1"/>
      <c r="G1299" s="1"/>
      <c r="H1299" s="1">
        <v>28227.26</v>
      </c>
      <c r="I1299" s="1">
        <v>-0.24</v>
      </c>
      <c r="J1299" s="12">
        <v>2088.8000000000002</v>
      </c>
      <c r="K1299" s="5">
        <v>1751.98</v>
      </c>
      <c r="L1299" s="5">
        <v>4739.6099999999997</v>
      </c>
      <c r="M1299" s="13">
        <f t="shared" si="35"/>
        <v>-2.3760809966888452E-3</v>
      </c>
      <c r="N1299" s="13">
        <v>-1.687114365324649E-3</v>
      </c>
      <c r="O1299" s="13">
        <v>-4.3192125393559655E-3</v>
      </c>
      <c r="P1299" s="13">
        <v>-3.515315379715056E-3</v>
      </c>
      <c r="Q1299" s="7"/>
      <c r="R1299" s="8"/>
      <c r="S1299" s="8"/>
      <c r="T1299" s="8"/>
      <c r="U1299" s="8"/>
      <c r="V1299" s="13"/>
      <c r="W1299" s="14"/>
      <c r="X1299" s="1"/>
      <c r="Y1299" s="1"/>
      <c r="Z1299" s="1"/>
      <c r="AA1299" s="1"/>
      <c r="AB1299" s="1"/>
      <c r="AC1299" s="1"/>
      <c r="AD1299" s="8"/>
      <c r="AE1299" s="8"/>
      <c r="AF1299" s="8"/>
      <c r="AG1299" s="8"/>
      <c r="AH1299" s="9"/>
      <c r="AI1299" s="8"/>
      <c r="AJ1299" s="13"/>
      <c r="AK1299" s="8"/>
      <c r="AL1299" s="8"/>
      <c r="AM1299" s="8"/>
      <c r="AN1299" s="8"/>
      <c r="AO1299" s="7"/>
      <c r="AP1299" s="7"/>
      <c r="AQ1299" s="7"/>
      <c r="AR1299" s="7"/>
      <c r="AS1299" s="7"/>
      <c r="AT1299" s="7"/>
      <c r="AU1299" s="8"/>
      <c r="AV1299" s="8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7"/>
      <c r="BV1299" s="7"/>
      <c r="BW1299" s="8"/>
      <c r="BX1299" s="8"/>
      <c r="BY1299" s="8"/>
      <c r="BZ1299" s="8"/>
      <c r="CA1299" s="8"/>
      <c r="CC1299" s="8"/>
      <c r="CE1299" s="7"/>
      <c r="CF1299" s="8"/>
      <c r="CG1299" s="8"/>
      <c r="CH1299" s="8"/>
      <c r="CI1299" s="8"/>
      <c r="CJ1299" s="8"/>
    </row>
    <row r="1300" spans="1:88" x14ac:dyDescent="0.3">
      <c r="A1300" s="1" t="s">
        <v>3298</v>
      </c>
      <c r="B1300" s="1"/>
      <c r="C1300" s="1" t="s">
        <v>1878</v>
      </c>
      <c r="D1300" s="1"/>
      <c r="E1300" s="1"/>
      <c r="F1300" s="1"/>
      <c r="G1300" s="1"/>
      <c r="H1300" s="1">
        <v>27434.67</v>
      </c>
      <c r="I1300" s="1">
        <v>-2.81</v>
      </c>
      <c r="J1300" s="12">
        <v>2015.14</v>
      </c>
      <c r="K1300" s="5">
        <v>1733.89</v>
      </c>
      <c r="L1300" s="5">
        <v>4668.05</v>
      </c>
      <c r="M1300" s="13">
        <f t="shared" si="35"/>
        <v>-2.80788854461963E-2</v>
      </c>
      <c r="N1300" s="13">
        <v>-3.5264266564534741E-2</v>
      </c>
      <c r="O1300" s="13">
        <v>-1.0325460336305214E-2</v>
      </c>
      <c r="P1300" s="13">
        <v>-1.5098288677760308E-2</v>
      </c>
      <c r="Q1300" s="7"/>
      <c r="R1300" s="8"/>
      <c r="S1300" s="8"/>
      <c r="T1300" s="8"/>
      <c r="U1300" s="8"/>
      <c r="V1300" s="13"/>
      <c r="W1300" s="14"/>
      <c r="X1300" s="1"/>
      <c r="Y1300" s="1"/>
      <c r="Z1300" s="1"/>
      <c r="AA1300" s="1"/>
      <c r="AB1300" s="1"/>
      <c r="AC1300" s="1"/>
      <c r="AD1300" s="8"/>
      <c r="AE1300" s="8"/>
      <c r="AF1300" s="8"/>
      <c r="AG1300" s="8"/>
      <c r="AH1300" s="9"/>
      <c r="AI1300" s="8"/>
      <c r="AJ1300" s="13"/>
      <c r="AK1300" s="8"/>
      <c r="AL1300" s="8"/>
      <c r="AM1300" s="8"/>
      <c r="AN1300" s="8"/>
      <c r="AO1300" s="7"/>
      <c r="AP1300" s="7"/>
      <c r="AQ1300" s="7"/>
      <c r="AR1300" s="7"/>
      <c r="AS1300" s="7"/>
      <c r="AT1300" s="7"/>
      <c r="AU1300" s="8"/>
      <c r="AV1300" s="8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7"/>
      <c r="BV1300" s="7"/>
      <c r="BW1300" s="8"/>
      <c r="BX1300" s="8"/>
      <c r="BY1300" s="8"/>
      <c r="BZ1300" s="8"/>
      <c r="CA1300" s="8"/>
      <c r="CC1300" s="8"/>
      <c r="CE1300" s="7"/>
      <c r="CF1300" s="8"/>
      <c r="CG1300" s="8"/>
      <c r="CH1300" s="8"/>
      <c r="CI1300" s="8"/>
      <c r="CJ1300" s="8"/>
    </row>
    <row r="1301" spans="1:88" x14ac:dyDescent="0.3">
      <c r="A1301" s="1" t="s">
        <v>3299</v>
      </c>
      <c r="B1301" s="1"/>
      <c r="C1301" s="1" t="s">
        <v>1878</v>
      </c>
      <c r="D1301" s="1"/>
      <c r="E1301" s="1"/>
      <c r="F1301" s="1"/>
      <c r="G1301" s="1"/>
      <c r="H1301" s="1">
        <v>27580.53</v>
      </c>
      <c r="I1301" s="1">
        <v>0.53</v>
      </c>
      <c r="J1301" s="12">
        <v>2028.54</v>
      </c>
      <c r="K1301" s="5">
        <v>1743.78</v>
      </c>
      <c r="L1301" s="5">
        <v>4675.1400000000003</v>
      </c>
      <c r="M1301" s="13">
        <f t="shared" si="35"/>
        <v>5.316630380463927E-3</v>
      </c>
      <c r="N1301" s="13">
        <v>6.6496620582192634E-3</v>
      </c>
      <c r="O1301" s="13">
        <v>5.7039373893383871E-3</v>
      </c>
      <c r="P1301" s="13">
        <v>1.5188354880517618E-3</v>
      </c>
      <c r="Q1301" s="7"/>
      <c r="R1301" s="8"/>
      <c r="S1301" s="8"/>
      <c r="T1301" s="8"/>
      <c r="U1301" s="8"/>
      <c r="V1301" s="13"/>
      <c r="W1301" s="14"/>
      <c r="X1301" s="1"/>
      <c r="Y1301" s="1"/>
      <c r="Z1301" s="1"/>
      <c r="AA1301" s="1"/>
      <c r="AB1301" s="1"/>
      <c r="AC1301" s="1"/>
      <c r="AD1301" s="8"/>
      <c r="AE1301" s="8"/>
      <c r="AF1301" s="8"/>
      <c r="AG1301" s="8"/>
      <c r="AH1301" s="9"/>
      <c r="AI1301" s="8"/>
      <c r="AJ1301" s="13"/>
      <c r="AK1301" s="8"/>
      <c r="AL1301" s="8"/>
      <c r="AM1301" s="8"/>
      <c r="AN1301" s="8"/>
      <c r="AO1301" s="7"/>
      <c r="AP1301" s="7"/>
      <c r="AQ1301" s="7"/>
      <c r="AR1301" s="7"/>
      <c r="AS1301" s="7"/>
      <c r="AT1301" s="7"/>
      <c r="AU1301" s="8"/>
      <c r="AV1301" s="8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7"/>
      <c r="BV1301" s="7"/>
      <c r="BW1301" s="8"/>
      <c r="BX1301" s="8"/>
      <c r="BY1301" s="8"/>
      <c r="BZ1301" s="8"/>
      <c r="CA1301" s="8"/>
      <c r="CC1301" s="8"/>
      <c r="CE1301" s="7"/>
      <c r="CF1301" s="8"/>
      <c r="CG1301" s="8"/>
      <c r="CH1301" s="8"/>
      <c r="CI1301" s="8"/>
      <c r="CJ1301" s="8"/>
    </row>
    <row r="1302" spans="1:88" x14ac:dyDescent="0.3">
      <c r="A1302" s="1" t="s">
        <v>3300</v>
      </c>
      <c r="B1302" s="1"/>
      <c r="C1302" s="1" t="s">
        <v>1878</v>
      </c>
      <c r="D1302" s="1"/>
      <c r="E1302" s="1"/>
      <c r="F1302" s="1"/>
      <c r="G1302" s="1"/>
      <c r="H1302" s="1">
        <v>27841.23</v>
      </c>
      <c r="I1302" s="1">
        <v>0.95</v>
      </c>
      <c r="J1302" s="12">
        <v>2052.94</v>
      </c>
      <c r="K1302" s="5">
        <v>1744.78</v>
      </c>
      <c r="L1302" s="5">
        <v>4671.78</v>
      </c>
      <c r="M1302" s="13">
        <f t="shared" si="35"/>
        <v>9.4523201693368364E-3</v>
      </c>
      <c r="N1302" s="13">
        <v>1.2028355368886023E-2</v>
      </c>
      <c r="O1302" s="13">
        <v>5.7346683641279483E-4</v>
      </c>
      <c r="P1302" s="13">
        <v>-7.1869505512145437E-4</v>
      </c>
      <c r="Q1302" s="7"/>
      <c r="R1302" s="8"/>
      <c r="S1302" s="8"/>
      <c r="T1302" s="8"/>
      <c r="U1302" s="8"/>
      <c r="V1302" s="13"/>
      <c r="W1302" s="14"/>
      <c r="X1302" s="1"/>
      <c r="Y1302" s="1"/>
      <c r="Z1302" s="1"/>
      <c r="AA1302" s="1"/>
      <c r="AB1302" s="1"/>
      <c r="AC1302" s="1"/>
      <c r="AD1302" s="8"/>
      <c r="AE1302" s="8"/>
      <c r="AF1302" s="8"/>
      <c r="AG1302" s="8"/>
      <c r="AH1302" s="9"/>
      <c r="AI1302" s="8"/>
      <c r="AJ1302" s="13"/>
      <c r="AK1302" s="8"/>
      <c r="AL1302" s="8"/>
      <c r="AM1302" s="8"/>
      <c r="AN1302" s="8"/>
      <c r="AO1302" s="7"/>
      <c r="AP1302" s="7"/>
      <c r="AQ1302" s="7"/>
      <c r="AR1302" s="7"/>
      <c r="AS1302" s="7"/>
      <c r="AT1302" s="7"/>
      <c r="AU1302" s="8"/>
      <c r="AV1302" s="8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7"/>
      <c r="BV1302" s="7"/>
      <c r="BW1302" s="8"/>
      <c r="BX1302" s="8"/>
      <c r="BY1302" s="8"/>
      <c r="BZ1302" s="8"/>
      <c r="CA1302" s="8"/>
      <c r="CC1302" s="8"/>
      <c r="CE1302" s="7"/>
      <c r="CF1302" s="8"/>
      <c r="CG1302" s="8"/>
      <c r="CH1302" s="8"/>
      <c r="CI1302" s="8"/>
      <c r="CJ1302" s="8"/>
    </row>
    <row r="1303" spans="1:88" x14ac:dyDescent="0.3">
      <c r="A1303" s="1" t="s">
        <v>3301</v>
      </c>
      <c r="B1303" s="1"/>
      <c r="C1303" s="1" t="s">
        <v>1878</v>
      </c>
      <c r="D1303" s="1"/>
      <c r="E1303" s="1"/>
      <c r="F1303" s="1"/>
      <c r="G1303" s="1"/>
      <c r="H1303" s="1">
        <v>28007.8</v>
      </c>
      <c r="I1303" s="1">
        <v>0.6</v>
      </c>
      <c r="J1303" s="12">
        <v>2063.67</v>
      </c>
      <c r="K1303" s="5">
        <v>1760.05</v>
      </c>
      <c r="L1303" s="5">
        <v>4649.6899999999996</v>
      </c>
      <c r="M1303" s="13">
        <f t="shared" si="35"/>
        <v>5.9828534874357686E-3</v>
      </c>
      <c r="N1303" s="13">
        <v>5.2266505596851864E-3</v>
      </c>
      <c r="O1303" s="13">
        <v>8.751819713660236E-3</v>
      </c>
      <c r="P1303" s="13">
        <v>-4.7283904635920804E-3</v>
      </c>
      <c r="Q1303" s="7"/>
      <c r="R1303" s="8"/>
      <c r="S1303" s="8"/>
      <c r="T1303" s="8"/>
      <c r="U1303" s="8"/>
      <c r="V1303" s="13"/>
      <c r="W1303" s="14"/>
      <c r="X1303" s="1"/>
      <c r="Y1303" s="1"/>
      <c r="Z1303" s="1"/>
      <c r="AA1303" s="1"/>
      <c r="AB1303" s="1"/>
      <c r="AC1303" s="1"/>
      <c r="AD1303" s="8"/>
      <c r="AE1303" s="8"/>
      <c r="AF1303" s="8"/>
      <c r="AG1303" s="8"/>
      <c r="AH1303" s="9"/>
      <c r="AI1303" s="8"/>
      <c r="AJ1303" s="13"/>
      <c r="AK1303" s="8"/>
      <c r="AL1303" s="8"/>
      <c r="AM1303" s="8"/>
      <c r="AN1303" s="8"/>
      <c r="AO1303" s="7"/>
      <c r="AP1303" s="7"/>
      <c r="AQ1303" s="7"/>
      <c r="AR1303" s="7"/>
      <c r="AS1303" s="7"/>
      <c r="AT1303" s="7"/>
      <c r="AU1303" s="8"/>
      <c r="AV1303" s="8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7"/>
      <c r="BV1303" s="7"/>
      <c r="BW1303" s="8"/>
      <c r="BX1303" s="8"/>
      <c r="BY1303" s="8"/>
      <c r="BZ1303" s="8"/>
      <c r="CA1303" s="8"/>
      <c r="CC1303" s="8"/>
      <c r="CE1303" s="7"/>
      <c r="CF1303" s="8"/>
      <c r="CG1303" s="8"/>
      <c r="CH1303" s="8"/>
      <c r="CI1303" s="8"/>
      <c r="CJ1303" s="8"/>
    </row>
    <row r="1304" spans="1:88" x14ac:dyDescent="0.3">
      <c r="A1304" s="1" t="s">
        <v>3302</v>
      </c>
      <c r="B1304" s="1"/>
      <c r="C1304" s="1" t="s">
        <v>1878</v>
      </c>
      <c r="D1304" s="1"/>
      <c r="E1304" s="1"/>
      <c r="F1304" s="1"/>
      <c r="G1304" s="1"/>
      <c r="H1304" s="1">
        <v>27901.05</v>
      </c>
      <c r="I1304" s="1">
        <v>-0.38</v>
      </c>
      <c r="J1304" s="12">
        <v>2053.34</v>
      </c>
      <c r="K1304" s="5">
        <v>1755.92</v>
      </c>
      <c r="L1304" s="5">
        <v>4601.5</v>
      </c>
      <c r="M1304" s="13">
        <f t="shared" si="35"/>
        <v>-3.8114382422039794E-3</v>
      </c>
      <c r="N1304" s="13">
        <v>-5.005645282433635E-3</v>
      </c>
      <c r="O1304" s="13">
        <v>-2.3465242464701941E-3</v>
      </c>
      <c r="P1304" s="13">
        <v>-1.0364131802335086E-2</v>
      </c>
      <c r="Q1304" s="7"/>
      <c r="R1304" s="8"/>
      <c r="S1304" s="8"/>
      <c r="T1304" s="8"/>
      <c r="U1304" s="8"/>
      <c r="V1304" s="13"/>
      <c r="W1304" s="14"/>
      <c r="X1304" s="1"/>
      <c r="Y1304" s="1"/>
      <c r="Z1304" s="1"/>
      <c r="AA1304" s="1"/>
      <c r="AB1304" s="1"/>
      <c r="AC1304" s="1"/>
      <c r="AD1304" s="8"/>
      <c r="AE1304" s="8"/>
      <c r="AF1304" s="8"/>
      <c r="AG1304" s="8"/>
      <c r="AH1304" s="9"/>
      <c r="AI1304" s="8"/>
      <c r="AJ1304" s="13"/>
      <c r="AK1304" s="8"/>
      <c r="AL1304" s="8"/>
      <c r="AM1304" s="8"/>
      <c r="AN1304" s="8"/>
      <c r="AO1304" s="7"/>
      <c r="AP1304" s="7"/>
      <c r="AQ1304" s="7"/>
      <c r="AR1304" s="7"/>
      <c r="AS1304" s="7"/>
      <c r="AT1304" s="7"/>
      <c r="AU1304" s="8"/>
      <c r="AV1304" s="8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7"/>
      <c r="BV1304" s="7"/>
      <c r="BW1304" s="8"/>
      <c r="BX1304" s="8"/>
      <c r="BY1304" s="8"/>
      <c r="BZ1304" s="8"/>
      <c r="CA1304" s="8"/>
      <c r="CC1304" s="8"/>
      <c r="CE1304" s="7"/>
      <c r="CF1304" s="8"/>
      <c r="CG1304" s="8"/>
      <c r="CH1304" s="8"/>
      <c r="CI1304" s="8"/>
      <c r="CJ1304" s="8"/>
    </row>
    <row r="1305" spans="1:88" x14ac:dyDescent="0.3">
      <c r="A1305" s="1" t="s">
        <v>3303</v>
      </c>
      <c r="B1305" s="1"/>
      <c r="C1305" s="1" t="s">
        <v>1878</v>
      </c>
      <c r="D1305" s="1"/>
      <c r="E1305" s="1"/>
      <c r="F1305" s="1"/>
      <c r="G1305" s="1"/>
      <c r="H1305" s="1">
        <v>28218.78</v>
      </c>
      <c r="I1305" s="1">
        <v>1.1399999999999999</v>
      </c>
      <c r="J1305" s="12">
        <v>2092.5100000000002</v>
      </c>
      <c r="K1305" s="5">
        <v>1761.36</v>
      </c>
      <c r="L1305" s="5">
        <v>4558.2299999999996</v>
      </c>
      <c r="M1305" s="13">
        <f t="shared" si="35"/>
        <v>1.1387743472019762E-2</v>
      </c>
      <c r="N1305" s="13">
        <v>1.9076236765465104E-2</v>
      </c>
      <c r="O1305" s="13">
        <v>3.0980910292039976E-3</v>
      </c>
      <c r="P1305" s="13">
        <v>-9.4034553949799982E-3</v>
      </c>
      <c r="Q1305" s="7"/>
      <c r="R1305" s="8"/>
      <c r="S1305" s="8"/>
      <c r="T1305" s="8"/>
      <c r="U1305" s="8"/>
      <c r="V1305" s="13"/>
      <c r="W1305" s="14"/>
      <c r="X1305" s="1"/>
      <c r="Y1305" s="1"/>
      <c r="Z1305" s="1"/>
      <c r="AA1305" s="1"/>
      <c r="AB1305" s="1"/>
      <c r="AC1305" s="1"/>
      <c r="AD1305" s="8"/>
      <c r="AE1305" s="8"/>
      <c r="AF1305" s="8"/>
      <c r="AG1305" s="8"/>
      <c r="AH1305" s="9"/>
      <c r="AI1305" s="8"/>
      <c r="AJ1305" s="13"/>
      <c r="AK1305" s="8"/>
      <c r="AL1305" s="8"/>
      <c r="AM1305" s="8"/>
      <c r="AN1305" s="8"/>
      <c r="AO1305" s="7"/>
      <c r="AP1305" s="7"/>
      <c r="AQ1305" s="7"/>
      <c r="AR1305" s="7"/>
      <c r="AS1305" s="7"/>
      <c r="AT1305" s="7"/>
      <c r="AU1305" s="8"/>
      <c r="AV1305" s="8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7"/>
      <c r="BV1305" s="7"/>
      <c r="BW1305" s="8"/>
      <c r="BX1305" s="8"/>
      <c r="BY1305" s="8"/>
      <c r="BZ1305" s="8"/>
      <c r="CA1305" s="8"/>
      <c r="CC1305" s="8"/>
      <c r="CE1305" s="7"/>
      <c r="CF1305" s="8"/>
      <c r="CG1305" s="8"/>
      <c r="CH1305" s="8"/>
      <c r="CI1305" s="8"/>
      <c r="CJ1305" s="8"/>
    </row>
    <row r="1306" spans="1:88" x14ac:dyDescent="0.3">
      <c r="A1306" s="1" t="s">
        <v>3304</v>
      </c>
      <c r="B1306" s="1"/>
      <c r="C1306" s="1" t="s">
        <v>1878</v>
      </c>
      <c r="D1306" s="1"/>
      <c r="E1306" s="1"/>
      <c r="F1306" s="1"/>
      <c r="G1306" s="1"/>
      <c r="H1306" s="1">
        <v>27992.720000000001</v>
      </c>
      <c r="I1306" s="1">
        <v>-0.8</v>
      </c>
      <c r="J1306" s="12">
        <v>2065.11</v>
      </c>
      <c r="K1306" s="5">
        <v>1760.92</v>
      </c>
      <c r="L1306" s="5">
        <v>4524.1400000000003</v>
      </c>
      <c r="M1306" s="13">
        <f t="shared" si="35"/>
        <v>-8.0109770868902475E-3</v>
      </c>
      <c r="N1306" s="13">
        <v>-1.3094322129882374E-2</v>
      </c>
      <c r="O1306" s="13">
        <v>-2.4980696734333563E-4</v>
      </c>
      <c r="P1306" s="13">
        <v>-7.4787801405368226E-3</v>
      </c>
      <c r="Q1306" s="7"/>
      <c r="R1306" s="8"/>
      <c r="S1306" s="8"/>
      <c r="T1306" s="8"/>
      <c r="U1306" s="8"/>
      <c r="V1306" s="13"/>
      <c r="W1306" s="14"/>
      <c r="X1306" s="1"/>
      <c r="Y1306" s="1"/>
      <c r="Z1306" s="1"/>
      <c r="AA1306" s="1"/>
      <c r="AB1306" s="1"/>
      <c r="AC1306" s="1"/>
      <c r="AD1306" s="8"/>
      <c r="AE1306" s="8"/>
      <c r="AF1306" s="8"/>
      <c r="AG1306" s="8"/>
      <c r="AH1306" s="9"/>
      <c r="AI1306" s="8"/>
      <c r="AJ1306" s="13"/>
      <c r="AK1306" s="8"/>
      <c r="AL1306" s="8"/>
      <c r="AM1306" s="8"/>
      <c r="AN1306" s="8"/>
      <c r="AO1306" s="7"/>
      <c r="AP1306" s="7"/>
      <c r="AQ1306" s="7"/>
      <c r="AR1306" s="7"/>
      <c r="AS1306" s="7"/>
      <c r="AT1306" s="7"/>
      <c r="AU1306" s="8"/>
      <c r="AV1306" s="8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7"/>
      <c r="BV1306" s="7"/>
      <c r="BW1306" s="8"/>
      <c r="BX1306" s="8"/>
      <c r="BY1306" s="8"/>
      <c r="BZ1306" s="8"/>
      <c r="CA1306" s="8"/>
      <c r="CC1306" s="8"/>
      <c r="CE1306" s="7"/>
      <c r="CF1306" s="8"/>
      <c r="CG1306" s="8"/>
      <c r="CH1306" s="8"/>
      <c r="CI1306" s="8"/>
      <c r="CJ1306" s="8"/>
    </row>
    <row r="1307" spans="1:88" x14ac:dyDescent="0.3">
      <c r="A1307" s="1" t="s">
        <v>3305</v>
      </c>
      <c r="B1307" s="1"/>
      <c r="C1307" s="1" t="s">
        <v>1878</v>
      </c>
      <c r="D1307" s="1"/>
      <c r="E1307" s="1"/>
      <c r="F1307" s="1"/>
      <c r="G1307" s="1"/>
      <c r="H1307" s="1">
        <v>27613.97</v>
      </c>
      <c r="I1307" s="1">
        <v>-1.35</v>
      </c>
      <c r="J1307" s="12">
        <v>2033.63</v>
      </c>
      <c r="K1307" s="5">
        <v>1748.07</v>
      </c>
      <c r="L1307" s="5">
        <v>4496.7700000000004</v>
      </c>
      <c r="M1307" s="13">
        <f t="shared" si="35"/>
        <v>-1.3530303593219939E-2</v>
      </c>
      <c r="N1307" s="13">
        <v>-1.5243740042903298E-2</v>
      </c>
      <c r="O1307" s="13">
        <v>-7.2973218544852836E-3</v>
      </c>
      <c r="P1307" s="13">
        <v>-6.0497685748008845E-3</v>
      </c>
      <c r="Q1307" s="7"/>
      <c r="R1307" s="8"/>
      <c r="S1307" s="8"/>
      <c r="T1307" s="8"/>
      <c r="U1307" s="8"/>
      <c r="V1307" s="13"/>
      <c r="W1307" s="14"/>
      <c r="X1307" s="1"/>
      <c r="Y1307" s="1"/>
      <c r="Z1307" s="1"/>
      <c r="AA1307" s="1"/>
      <c r="AB1307" s="1"/>
      <c r="AC1307" s="1"/>
      <c r="AD1307" s="8"/>
      <c r="AE1307" s="8"/>
      <c r="AF1307" s="8"/>
      <c r="AG1307" s="8"/>
      <c r="AH1307" s="9"/>
      <c r="AI1307" s="8"/>
      <c r="AJ1307" s="13"/>
      <c r="AK1307" s="8"/>
      <c r="AL1307" s="8"/>
      <c r="AM1307" s="8"/>
      <c r="AN1307" s="8"/>
      <c r="AO1307" s="7"/>
      <c r="AP1307" s="7"/>
      <c r="AQ1307" s="7"/>
      <c r="AR1307" s="7"/>
      <c r="AS1307" s="7"/>
      <c r="AT1307" s="7"/>
      <c r="AU1307" s="8"/>
      <c r="AV1307" s="8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7"/>
      <c r="BV1307" s="7"/>
      <c r="BW1307" s="8"/>
      <c r="BX1307" s="8"/>
      <c r="BY1307" s="8"/>
      <c r="BZ1307" s="8"/>
      <c r="CA1307" s="8"/>
      <c r="CC1307" s="8"/>
      <c r="CE1307" s="7"/>
      <c r="CF1307" s="8"/>
      <c r="CG1307" s="8"/>
      <c r="CH1307" s="8"/>
      <c r="CI1307" s="8"/>
      <c r="CJ1307" s="8"/>
    </row>
    <row r="1308" spans="1:88" x14ac:dyDescent="0.3">
      <c r="A1308" s="1" t="s">
        <v>3306</v>
      </c>
      <c r="B1308" s="1"/>
      <c r="C1308" s="1" t="s">
        <v>1878</v>
      </c>
      <c r="D1308" s="1"/>
      <c r="E1308" s="1"/>
      <c r="F1308" s="1"/>
      <c r="G1308" s="1"/>
      <c r="H1308" s="1">
        <v>27301.23</v>
      </c>
      <c r="I1308" s="1">
        <v>-1.1299999999999999</v>
      </c>
      <c r="J1308" s="12">
        <v>2011.62</v>
      </c>
      <c r="K1308" s="5">
        <v>1729.12</v>
      </c>
      <c r="L1308" s="5">
        <v>4440.92</v>
      </c>
      <c r="M1308" s="13">
        <f t="shared" si="35"/>
        <v>-1.1325426948751049E-2</v>
      </c>
      <c r="N1308" s="13">
        <v>-1.0823011068876953E-2</v>
      </c>
      <c r="O1308" s="13">
        <v>-1.0840526981184984E-2</v>
      </c>
      <c r="P1308" s="13">
        <v>-1.2420025929723022E-2</v>
      </c>
      <c r="Q1308" s="7"/>
      <c r="R1308" s="8"/>
      <c r="S1308" s="8"/>
      <c r="T1308" s="8"/>
      <c r="U1308" s="8"/>
      <c r="V1308" s="13"/>
      <c r="W1308" s="14"/>
      <c r="X1308" s="1"/>
      <c r="Y1308" s="1"/>
      <c r="Z1308" s="1"/>
      <c r="AA1308" s="1"/>
      <c r="AB1308" s="1"/>
      <c r="AC1308" s="1"/>
      <c r="AD1308" s="8"/>
      <c r="AE1308" s="8"/>
      <c r="AF1308" s="8"/>
      <c r="AG1308" s="8"/>
      <c r="AH1308" s="9"/>
      <c r="AI1308" s="8"/>
      <c r="AJ1308" s="13"/>
      <c r="AK1308" s="8"/>
      <c r="AL1308" s="8"/>
      <c r="AM1308" s="8"/>
      <c r="AN1308" s="8"/>
      <c r="AO1308" s="7"/>
      <c r="AP1308" s="7"/>
      <c r="AQ1308" s="7"/>
      <c r="AR1308" s="7"/>
      <c r="AS1308" s="7"/>
      <c r="AT1308" s="7"/>
      <c r="AU1308" s="8"/>
      <c r="AV1308" s="8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7"/>
      <c r="BV1308" s="7"/>
      <c r="BW1308" s="8"/>
      <c r="BX1308" s="8"/>
      <c r="BY1308" s="8"/>
      <c r="BZ1308" s="8"/>
      <c r="CA1308" s="8"/>
      <c r="CC1308" s="8"/>
      <c r="CE1308" s="7"/>
      <c r="CF1308" s="8"/>
      <c r="CG1308" s="8"/>
      <c r="CH1308" s="8"/>
      <c r="CI1308" s="8"/>
      <c r="CJ1308" s="8"/>
    </row>
    <row r="1309" spans="1:88" x14ac:dyDescent="0.3">
      <c r="A1309" s="1" t="s">
        <v>3307</v>
      </c>
      <c r="B1309" s="1"/>
      <c r="C1309" s="1" t="s">
        <v>1878</v>
      </c>
      <c r="D1309" s="1"/>
      <c r="E1309" s="1"/>
      <c r="F1309" s="1"/>
      <c r="G1309" s="1"/>
      <c r="H1309" s="1">
        <v>27347.46</v>
      </c>
      <c r="I1309" s="1">
        <v>0.17</v>
      </c>
      <c r="J1309" s="12">
        <v>2013.09</v>
      </c>
      <c r="K1309" s="5">
        <v>1734.19</v>
      </c>
      <c r="L1309" s="5">
        <v>4451.45</v>
      </c>
      <c r="M1309" s="13">
        <f t="shared" si="35"/>
        <v>1.6933303005028932E-3</v>
      </c>
      <c r="N1309" s="13">
        <v>7.3075431741576047E-4</v>
      </c>
      <c r="O1309" s="13">
        <v>2.9321273248821278E-3</v>
      </c>
      <c r="P1309" s="13">
        <v>2.3711303063329581E-3</v>
      </c>
      <c r="Q1309" s="7"/>
      <c r="R1309" s="8"/>
      <c r="S1309" s="8"/>
      <c r="T1309" s="8"/>
      <c r="U1309" s="8"/>
      <c r="V1309" s="13"/>
      <c r="W1309" s="14"/>
      <c r="X1309" s="1"/>
      <c r="Y1309" s="1"/>
      <c r="Z1309" s="1"/>
      <c r="AA1309" s="1"/>
      <c r="AB1309" s="1"/>
      <c r="AC1309" s="1"/>
      <c r="AD1309" s="8"/>
      <c r="AE1309" s="8"/>
      <c r="AF1309" s="8"/>
      <c r="AG1309" s="8"/>
      <c r="AH1309" s="9"/>
      <c r="AI1309" s="8"/>
      <c r="AJ1309" s="13"/>
      <c r="AK1309" s="8"/>
      <c r="AL1309" s="8"/>
      <c r="AM1309" s="8"/>
      <c r="AN1309" s="8"/>
      <c r="AO1309" s="7"/>
      <c r="AP1309" s="7"/>
      <c r="AQ1309" s="7"/>
      <c r="AR1309" s="7"/>
      <c r="AS1309" s="7"/>
      <c r="AT1309" s="7"/>
      <c r="AU1309" s="8"/>
      <c r="AV1309" s="8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7"/>
      <c r="BV1309" s="7"/>
      <c r="BW1309" s="8"/>
      <c r="BX1309" s="8"/>
      <c r="BY1309" s="8"/>
      <c r="BZ1309" s="8"/>
      <c r="CA1309" s="8"/>
      <c r="CC1309" s="8"/>
      <c r="CE1309" s="7"/>
      <c r="CF1309" s="8"/>
      <c r="CG1309" s="8"/>
      <c r="CH1309" s="8"/>
      <c r="CI1309" s="8"/>
      <c r="CJ1309" s="8"/>
    </row>
    <row r="1310" spans="1:88" x14ac:dyDescent="0.3">
      <c r="A1310" s="1" t="s">
        <v>3308</v>
      </c>
      <c r="B1310" s="1"/>
      <c r="C1310" s="1" t="s">
        <v>1878</v>
      </c>
      <c r="D1310" s="1"/>
      <c r="E1310" s="1"/>
      <c r="F1310" s="1"/>
      <c r="G1310" s="1"/>
      <c r="H1310" s="1">
        <v>26807.67</v>
      </c>
      <c r="I1310" s="1">
        <v>-1.97</v>
      </c>
      <c r="J1310" s="12">
        <v>1963.92</v>
      </c>
      <c r="K1310" s="5">
        <v>1706.02</v>
      </c>
      <c r="L1310" s="5">
        <v>4348.79</v>
      </c>
      <c r="M1310" s="13">
        <f t="shared" si="35"/>
        <v>-1.9738213347784472E-2</v>
      </c>
      <c r="N1310" s="13">
        <v>-2.4425137475224568E-2</v>
      </c>
      <c r="O1310" s="13">
        <v>-1.6243894844278906E-2</v>
      </c>
      <c r="P1310" s="13">
        <v>-2.3062148288759854E-2</v>
      </c>
      <c r="Q1310" s="7"/>
      <c r="R1310" s="8"/>
      <c r="S1310" s="8"/>
      <c r="T1310" s="8"/>
      <c r="U1310" s="8"/>
      <c r="V1310" s="13"/>
      <c r="W1310" s="14"/>
      <c r="X1310" s="1"/>
      <c r="Y1310" s="1"/>
      <c r="Z1310" s="1"/>
      <c r="AA1310" s="1"/>
      <c r="AB1310" s="1"/>
      <c r="AC1310" s="1"/>
      <c r="AD1310" s="8"/>
      <c r="AE1310" s="8"/>
      <c r="AF1310" s="8"/>
      <c r="AG1310" s="8"/>
      <c r="AH1310" s="9"/>
      <c r="AI1310" s="8"/>
      <c r="AJ1310" s="13"/>
      <c r="AK1310" s="8"/>
      <c r="AL1310" s="8"/>
      <c r="AM1310" s="8"/>
      <c r="AN1310" s="8"/>
      <c r="AO1310" s="7"/>
      <c r="AP1310" s="7"/>
      <c r="AQ1310" s="7"/>
      <c r="AR1310" s="7"/>
      <c r="AS1310" s="7"/>
      <c r="AT1310" s="7"/>
      <c r="AU1310" s="8"/>
      <c r="AV1310" s="8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7"/>
      <c r="BV1310" s="7"/>
      <c r="BW1310" s="8"/>
      <c r="BX1310" s="8"/>
      <c r="BY1310" s="8"/>
      <c r="BZ1310" s="8"/>
      <c r="CA1310" s="8"/>
      <c r="CC1310" s="8"/>
      <c r="CE1310" s="7"/>
      <c r="CF1310" s="8"/>
      <c r="CG1310" s="8"/>
      <c r="CH1310" s="8"/>
      <c r="CI1310" s="8"/>
      <c r="CJ1310" s="8"/>
    </row>
    <row r="1311" spans="1:88" x14ac:dyDescent="0.3">
      <c r="A1311" s="1" t="s">
        <v>3309</v>
      </c>
      <c r="B1311" s="1"/>
      <c r="C1311" s="1" t="s">
        <v>1878</v>
      </c>
      <c r="D1311" s="1"/>
      <c r="E1311" s="1"/>
      <c r="F1311" s="1"/>
      <c r="G1311" s="1"/>
      <c r="H1311" s="1">
        <v>26623.79</v>
      </c>
      <c r="I1311" s="1">
        <v>-0.69</v>
      </c>
      <c r="J1311" s="12">
        <v>1951.88</v>
      </c>
      <c r="K1311" s="5">
        <v>1686.02</v>
      </c>
      <c r="L1311" s="5">
        <v>4286.57</v>
      </c>
      <c r="M1311" s="13">
        <f t="shared" si="35"/>
        <v>-6.8592309589008416E-3</v>
      </c>
      <c r="N1311" s="13">
        <v>-6.1305959509552199E-3</v>
      </c>
      <c r="O1311" s="13">
        <v>-1.1723191990715254E-2</v>
      </c>
      <c r="P1311" s="13">
        <v>-1.4307428043202841E-2</v>
      </c>
      <c r="Q1311" s="7"/>
      <c r="R1311" s="8"/>
      <c r="S1311" s="8"/>
      <c r="T1311" s="8"/>
      <c r="U1311" s="8"/>
      <c r="V1311" s="13"/>
      <c r="W1311" s="14"/>
      <c r="X1311" s="1"/>
      <c r="Y1311" s="1"/>
      <c r="Z1311" s="1"/>
      <c r="AA1311" s="1"/>
      <c r="AB1311" s="1"/>
      <c r="AC1311" s="1"/>
      <c r="AD1311" s="8"/>
      <c r="AE1311" s="8"/>
      <c r="AF1311" s="8"/>
      <c r="AG1311" s="8"/>
      <c r="AH1311" s="9"/>
      <c r="AI1311" s="8"/>
      <c r="AJ1311" s="13"/>
      <c r="AK1311" s="8"/>
      <c r="AL1311" s="8"/>
      <c r="AM1311" s="8"/>
      <c r="AN1311" s="8"/>
      <c r="AO1311" s="7"/>
      <c r="AP1311" s="7"/>
      <c r="AQ1311" s="7"/>
      <c r="AR1311" s="7"/>
      <c r="AS1311" s="7"/>
      <c r="AT1311" s="7"/>
      <c r="AU1311" s="8"/>
      <c r="AV1311" s="8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7"/>
      <c r="BV1311" s="7"/>
      <c r="BW1311" s="8"/>
      <c r="BX1311" s="8"/>
      <c r="BY1311" s="8"/>
      <c r="BZ1311" s="8"/>
      <c r="CA1311" s="8"/>
      <c r="CC1311" s="8"/>
      <c r="CE1311" s="7"/>
      <c r="CF1311" s="8"/>
      <c r="CG1311" s="8"/>
      <c r="CH1311" s="8"/>
      <c r="CI1311" s="8"/>
      <c r="CJ1311" s="8"/>
    </row>
    <row r="1312" spans="1:88" x14ac:dyDescent="0.3">
      <c r="A1312" s="1" t="s">
        <v>3310</v>
      </c>
      <c r="B1312" s="1"/>
      <c r="C1312" s="1" t="s">
        <v>1878</v>
      </c>
      <c r="D1312" s="1"/>
      <c r="E1312" s="1"/>
      <c r="F1312" s="1"/>
      <c r="G1312" s="1"/>
      <c r="H1312" s="1">
        <v>26850</v>
      </c>
      <c r="I1312" s="1">
        <v>0.85</v>
      </c>
      <c r="J1312" s="12">
        <v>1970.17</v>
      </c>
      <c r="K1312" s="5">
        <v>1693.58</v>
      </c>
      <c r="L1312" s="5">
        <v>4321.2700000000004</v>
      </c>
      <c r="M1312" s="13">
        <f t="shared" si="35"/>
        <v>8.4965363684132988E-3</v>
      </c>
      <c r="N1312" s="13">
        <v>9.370453101624987E-3</v>
      </c>
      <c r="O1312" s="13">
        <v>4.4839325749397307E-3</v>
      </c>
      <c r="P1312" s="13">
        <v>8.095050354945954E-3</v>
      </c>
      <c r="Q1312" s="7"/>
      <c r="R1312" s="8"/>
      <c r="S1312" s="8"/>
      <c r="T1312" s="8"/>
      <c r="U1312" s="8"/>
      <c r="V1312" s="13"/>
      <c r="W1312" s="14"/>
      <c r="X1312" s="1"/>
      <c r="Y1312" s="1"/>
      <c r="Z1312" s="1"/>
      <c r="AA1312" s="1"/>
      <c r="AB1312" s="1"/>
      <c r="AC1312" s="1"/>
      <c r="AD1312" s="8"/>
      <c r="AE1312" s="8"/>
      <c r="AF1312" s="8"/>
      <c r="AG1312" s="8"/>
      <c r="AH1312" s="9"/>
      <c r="AI1312" s="8"/>
      <c r="AJ1312" s="13"/>
      <c r="AK1312" s="8"/>
      <c r="AL1312" s="8"/>
      <c r="AM1312" s="8"/>
      <c r="AN1312" s="8"/>
      <c r="AO1312" s="7"/>
      <c r="AP1312" s="7"/>
      <c r="AQ1312" s="7"/>
      <c r="AR1312" s="7"/>
      <c r="AS1312" s="7"/>
      <c r="AT1312" s="7"/>
      <c r="AU1312" s="8"/>
      <c r="AV1312" s="8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7"/>
      <c r="BV1312" s="7"/>
      <c r="BW1312" s="8"/>
      <c r="BX1312" s="8"/>
      <c r="BY1312" s="8"/>
      <c r="BZ1312" s="8"/>
      <c r="CA1312" s="8"/>
      <c r="CC1312" s="8"/>
      <c r="CE1312" s="7"/>
      <c r="CF1312" s="8"/>
      <c r="CG1312" s="8"/>
      <c r="CH1312" s="8"/>
      <c r="CI1312" s="8"/>
      <c r="CJ1312" s="8"/>
    </row>
    <row r="1313" spans="1:88" x14ac:dyDescent="0.3">
      <c r="A1313" s="1" t="s">
        <v>3311</v>
      </c>
      <c r="B1313" s="1"/>
      <c r="C1313" s="1" t="s">
        <v>1878</v>
      </c>
      <c r="D1313" s="1"/>
      <c r="E1313" s="1"/>
      <c r="F1313" s="1"/>
      <c r="G1313" s="1"/>
      <c r="H1313" s="1">
        <v>26411.82</v>
      </c>
      <c r="I1313" s="1">
        <v>-1.63</v>
      </c>
      <c r="J1313" s="12">
        <v>1932.68</v>
      </c>
      <c r="K1313" s="5">
        <v>1672.44</v>
      </c>
      <c r="L1313" s="5">
        <v>4290.24</v>
      </c>
      <c r="M1313" s="13">
        <f t="shared" si="35"/>
        <v>-1.631955307262567E-2</v>
      </c>
      <c r="N1313" s="13">
        <v>-1.9028814772329317E-2</v>
      </c>
      <c r="O1313" s="13">
        <v>-1.2482433661238246E-2</v>
      </c>
      <c r="P1313" s="13">
        <v>-7.1807593600956565E-3</v>
      </c>
      <c r="Q1313" s="7"/>
      <c r="R1313" s="8"/>
      <c r="S1313" s="8"/>
      <c r="T1313" s="8"/>
      <c r="U1313" s="8"/>
      <c r="V1313" s="13"/>
      <c r="W1313" s="14"/>
      <c r="X1313" s="1"/>
      <c r="Y1313" s="1"/>
      <c r="Z1313" s="1"/>
      <c r="AA1313" s="1"/>
      <c r="AB1313" s="1"/>
      <c r="AC1313" s="1"/>
      <c r="AD1313" s="8"/>
      <c r="AE1313" s="8"/>
      <c r="AF1313" s="8"/>
      <c r="AG1313" s="8"/>
      <c r="AH1313" s="9"/>
      <c r="AI1313" s="8"/>
      <c r="AJ1313" s="13"/>
      <c r="AK1313" s="8"/>
      <c r="AL1313" s="8"/>
      <c r="AM1313" s="8"/>
      <c r="AN1313" s="8"/>
      <c r="AO1313" s="7"/>
      <c r="AP1313" s="7"/>
      <c r="AQ1313" s="7"/>
      <c r="AR1313" s="7"/>
      <c r="AS1313" s="7"/>
      <c r="AT1313" s="7"/>
      <c r="AU1313" s="8"/>
      <c r="AV1313" s="8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7"/>
      <c r="BV1313" s="7"/>
      <c r="BW1313" s="8"/>
      <c r="BX1313" s="8"/>
      <c r="BY1313" s="8"/>
      <c r="BZ1313" s="8"/>
      <c r="CA1313" s="8"/>
      <c r="CC1313" s="8"/>
      <c r="CE1313" s="7"/>
      <c r="CF1313" s="8"/>
      <c r="CG1313" s="8"/>
      <c r="CH1313" s="8"/>
      <c r="CI1313" s="8"/>
      <c r="CJ1313" s="8"/>
    </row>
    <row r="1314" spans="1:88" x14ac:dyDescent="0.3">
      <c r="A1314" s="1" t="s">
        <v>3312</v>
      </c>
      <c r="B1314" s="1"/>
      <c r="C1314" s="1" t="s">
        <v>1878</v>
      </c>
      <c r="D1314" s="1"/>
      <c r="E1314" s="1"/>
      <c r="F1314" s="1"/>
      <c r="G1314" s="1"/>
      <c r="H1314" s="1">
        <v>26840.65</v>
      </c>
      <c r="I1314" s="1">
        <v>1.62</v>
      </c>
      <c r="J1314" s="12">
        <v>1970.01</v>
      </c>
      <c r="K1314" s="5">
        <v>1678.97</v>
      </c>
      <c r="L1314" s="5">
        <v>4317.7700000000004</v>
      </c>
      <c r="M1314" s="13">
        <f t="shared" si="35"/>
        <v>1.6236291175693474E-2</v>
      </c>
      <c r="N1314" s="13">
        <v>1.9315147877558614E-2</v>
      </c>
      <c r="O1314" s="13">
        <v>3.9044748989500722E-3</v>
      </c>
      <c r="P1314" s="13">
        <v>6.4168904303723018E-3</v>
      </c>
      <c r="Q1314" s="7"/>
      <c r="R1314" s="8"/>
      <c r="S1314" s="8"/>
      <c r="T1314" s="8"/>
      <c r="U1314" s="8"/>
      <c r="V1314" s="13"/>
      <c r="W1314" s="14"/>
      <c r="X1314" s="1"/>
      <c r="Y1314" s="1"/>
      <c r="Z1314" s="1"/>
      <c r="AA1314" s="1"/>
      <c r="AB1314" s="1"/>
      <c r="AC1314" s="1"/>
      <c r="AD1314" s="8"/>
      <c r="AE1314" s="8"/>
      <c r="AF1314" s="8"/>
      <c r="AG1314" s="8"/>
      <c r="AH1314" s="9"/>
      <c r="AI1314" s="8"/>
      <c r="AJ1314" s="13"/>
      <c r="AK1314" s="8"/>
      <c r="AL1314" s="8"/>
      <c r="AM1314" s="8"/>
      <c r="AN1314" s="8"/>
      <c r="AO1314" s="7"/>
      <c r="AP1314" s="7"/>
      <c r="AQ1314" s="7"/>
      <c r="AR1314" s="7"/>
      <c r="AS1314" s="7"/>
      <c r="AT1314" s="7"/>
      <c r="AU1314" s="8"/>
      <c r="AV1314" s="8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7"/>
      <c r="BV1314" s="7"/>
      <c r="BW1314" s="8"/>
      <c r="BX1314" s="8"/>
      <c r="BY1314" s="8"/>
      <c r="BZ1314" s="8"/>
      <c r="CA1314" s="8"/>
      <c r="CC1314" s="8"/>
      <c r="CE1314" s="7"/>
      <c r="CF1314" s="8"/>
      <c r="CG1314" s="8"/>
      <c r="CH1314" s="8"/>
      <c r="CI1314" s="8"/>
      <c r="CJ1314" s="8"/>
    </row>
    <row r="1315" spans="1:88" x14ac:dyDescent="0.3">
      <c r="A1315" s="1" t="s">
        <v>3313</v>
      </c>
      <c r="B1315" s="1"/>
      <c r="C1315" s="1" t="s">
        <v>1878</v>
      </c>
      <c r="D1315" s="1"/>
      <c r="E1315" s="1"/>
      <c r="F1315" s="1"/>
      <c r="G1315" s="1"/>
      <c r="H1315" s="1">
        <v>26801.99</v>
      </c>
      <c r="I1315" s="1">
        <v>-0.14000000000000001</v>
      </c>
      <c r="J1315" s="12">
        <v>1964.36</v>
      </c>
      <c r="K1315" s="5">
        <v>1685.15</v>
      </c>
      <c r="L1315" s="5">
        <v>4319.3500000000004</v>
      </c>
      <c r="M1315" s="13">
        <f t="shared" si="35"/>
        <v>-1.4403525995085875E-3</v>
      </c>
      <c r="N1315" s="13">
        <v>-2.8680057461637487E-3</v>
      </c>
      <c r="O1315" s="13">
        <v>3.6808281267681764E-3</v>
      </c>
      <c r="P1315" s="13">
        <v>3.659296349736163E-4</v>
      </c>
      <c r="Q1315" s="7"/>
      <c r="R1315" s="8"/>
      <c r="S1315" s="8"/>
      <c r="T1315" s="8"/>
      <c r="U1315" s="8"/>
      <c r="V1315" s="13"/>
      <c r="W1315" s="14"/>
      <c r="X1315" s="1"/>
      <c r="Y1315" s="1"/>
      <c r="Z1315" s="1"/>
      <c r="AA1315" s="1"/>
      <c r="AB1315" s="1"/>
      <c r="AC1315" s="1"/>
      <c r="AD1315" s="8"/>
      <c r="AE1315" s="8"/>
      <c r="AF1315" s="8"/>
      <c r="AG1315" s="8"/>
      <c r="AH1315" s="9"/>
      <c r="AI1315" s="8"/>
      <c r="AJ1315" s="13"/>
      <c r="AK1315" s="8"/>
      <c r="AL1315" s="8"/>
      <c r="AM1315" s="8"/>
      <c r="AN1315" s="8"/>
      <c r="AO1315" s="7"/>
      <c r="AP1315" s="7"/>
      <c r="AQ1315" s="7"/>
      <c r="AR1315" s="7"/>
      <c r="AS1315" s="7"/>
      <c r="AT1315" s="7"/>
      <c r="AU1315" s="8"/>
      <c r="AV1315" s="8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7"/>
      <c r="BV1315" s="7"/>
      <c r="BW1315" s="8"/>
      <c r="BX1315" s="8"/>
      <c r="BY1315" s="8"/>
      <c r="BZ1315" s="8"/>
      <c r="CA1315" s="8"/>
      <c r="CC1315" s="8"/>
      <c r="CE1315" s="7"/>
      <c r="CF1315" s="8"/>
      <c r="CG1315" s="8"/>
      <c r="CH1315" s="8"/>
      <c r="CI1315" s="8"/>
      <c r="CJ1315" s="8"/>
    </row>
    <row r="1316" spans="1:88" x14ac:dyDescent="0.3">
      <c r="A1316" s="1" t="s">
        <v>3314</v>
      </c>
      <c r="B1316" s="1"/>
      <c r="C1316" s="1" t="s">
        <v>1878</v>
      </c>
      <c r="D1316" s="1"/>
      <c r="E1316" s="1"/>
      <c r="F1316" s="1"/>
      <c r="G1316" s="1"/>
      <c r="H1316" s="1">
        <v>26908.71</v>
      </c>
      <c r="I1316" s="1">
        <v>0.4</v>
      </c>
      <c r="J1316" s="12">
        <v>1968.88</v>
      </c>
      <c r="K1316" s="5">
        <v>1700.2</v>
      </c>
      <c r="L1316" s="5">
        <v>4333.29</v>
      </c>
      <c r="M1316" s="13">
        <f t="shared" si="35"/>
        <v>3.9817938891850702E-3</v>
      </c>
      <c r="N1316" s="13">
        <v>2.3010038893076512E-3</v>
      </c>
      <c r="O1316" s="13">
        <v>8.9309557012728913E-3</v>
      </c>
      <c r="P1316" s="13">
        <v>3.2273374466065263E-3</v>
      </c>
      <c r="Q1316" s="7"/>
      <c r="R1316" s="8"/>
      <c r="S1316" s="8"/>
      <c r="T1316" s="8"/>
      <c r="U1316" s="8"/>
      <c r="V1316" s="13"/>
      <c r="W1316" s="14"/>
      <c r="X1316" s="1"/>
      <c r="Y1316" s="1"/>
      <c r="Z1316" s="1"/>
      <c r="AA1316" s="1"/>
      <c r="AB1316" s="1"/>
      <c r="AC1316" s="1"/>
      <c r="AD1316" s="8"/>
      <c r="AE1316" s="8"/>
      <c r="AF1316" s="8"/>
      <c r="AG1316" s="8"/>
      <c r="AH1316" s="9"/>
      <c r="AI1316" s="8"/>
      <c r="AJ1316" s="13"/>
      <c r="AK1316" s="8"/>
      <c r="AL1316" s="8"/>
      <c r="AM1316" s="8"/>
      <c r="AN1316" s="8"/>
      <c r="AO1316" s="7"/>
      <c r="AP1316" s="7"/>
      <c r="AQ1316" s="7"/>
      <c r="AR1316" s="7"/>
      <c r="AS1316" s="7"/>
      <c r="AT1316" s="7"/>
      <c r="AU1316" s="8"/>
      <c r="AV1316" s="8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7"/>
      <c r="BV1316" s="7"/>
      <c r="BW1316" s="8"/>
      <c r="BX1316" s="8"/>
      <c r="BY1316" s="8"/>
      <c r="BZ1316" s="8"/>
      <c r="CA1316" s="8"/>
      <c r="CC1316" s="8"/>
      <c r="CE1316" s="7"/>
      <c r="CF1316" s="8"/>
      <c r="CG1316" s="8"/>
      <c r="CH1316" s="8"/>
      <c r="CI1316" s="8"/>
      <c r="CJ1316" s="8"/>
    </row>
    <row r="1317" spans="1:88" x14ac:dyDescent="0.3">
      <c r="A1317" s="1" t="s">
        <v>3315</v>
      </c>
      <c r="B1317" s="1"/>
      <c r="C1317" s="1" t="s">
        <v>1878</v>
      </c>
      <c r="D1317" s="1"/>
      <c r="E1317" s="1"/>
      <c r="F1317" s="1"/>
      <c r="G1317" s="1"/>
      <c r="H1317" s="1">
        <v>26901.25</v>
      </c>
      <c r="I1317" s="1">
        <v>-0.03</v>
      </c>
      <c r="J1317" s="12">
        <v>1969.73</v>
      </c>
      <c r="K1317" s="5">
        <v>1715.29</v>
      </c>
      <c r="L1317" s="5">
        <v>4329.82</v>
      </c>
      <c r="M1317" s="13">
        <f t="shared" si="35"/>
        <v>-2.7723365408449663E-4</v>
      </c>
      <c r="N1317" s="13">
        <v>4.3171752468396107E-4</v>
      </c>
      <c r="O1317" s="13">
        <v>8.8754264204211619E-3</v>
      </c>
      <c r="P1317" s="13">
        <v>-8.0077723854166116E-4</v>
      </c>
      <c r="Q1317" s="7"/>
      <c r="R1317" s="8"/>
      <c r="S1317" s="8"/>
      <c r="T1317" s="8"/>
      <c r="U1317" s="8"/>
      <c r="V1317" s="13"/>
      <c r="W1317" s="14"/>
      <c r="X1317" s="1"/>
      <c r="Y1317" s="1"/>
      <c r="Z1317" s="1"/>
      <c r="AA1317" s="1"/>
      <c r="AB1317" s="1"/>
      <c r="AC1317" s="1"/>
      <c r="AD1317" s="8"/>
      <c r="AE1317" s="8"/>
      <c r="AF1317" s="8"/>
      <c r="AG1317" s="8"/>
      <c r="AH1317" s="9"/>
      <c r="AI1317" s="8"/>
      <c r="AJ1317" s="13"/>
      <c r="AK1317" s="8"/>
      <c r="AL1317" s="8"/>
      <c r="AM1317" s="8"/>
      <c r="AN1317" s="8"/>
      <c r="AO1317" s="7"/>
      <c r="AP1317" s="7"/>
      <c r="AQ1317" s="7"/>
      <c r="AR1317" s="7"/>
      <c r="AS1317" s="7"/>
      <c r="AT1317" s="7"/>
      <c r="AU1317" s="8"/>
      <c r="AV1317" s="8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7"/>
      <c r="BV1317" s="7"/>
      <c r="BW1317" s="8"/>
      <c r="BX1317" s="8"/>
      <c r="BY1317" s="8"/>
      <c r="BZ1317" s="8"/>
      <c r="CA1317" s="8"/>
      <c r="CC1317" s="8"/>
      <c r="CE1317" s="7"/>
      <c r="CF1317" s="8"/>
      <c r="CG1317" s="8"/>
      <c r="CH1317" s="8"/>
      <c r="CI1317" s="8"/>
      <c r="CJ1317" s="8"/>
    </row>
    <row r="1318" spans="1:88" x14ac:dyDescent="0.3">
      <c r="A1318" s="1" t="s">
        <v>3316</v>
      </c>
      <c r="B1318" s="1"/>
      <c r="C1318" s="1" t="s">
        <v>1878</v>
      </c>
      <c r="D1318" s="1"/>
      <c r="E1318" s="1"/>
      <c r="F1318" s="1"/>
      <c r="G1318" s="1"/>
      <c r="H1318" s="1">
        <v>27023.61</v>
      </c>
      <c r="I1318" s="1">
        <v>0.45</v>
      </c>
      <c r="J1318" s="12">
        <v>1979.56</v>
      </c>
      <c r="K1318" s="5">
        <v>1725.36</v>
      </c>
      <c r="L1318" s="5">
        <v>4353.72</v>
      </c>
      <c r="M1318" s="13">
        <f t="shared" si="35"/>
        <v>4.5484875238139821E-3</v>
      </c>
      <c r="N1318" s="13">
        <v>4.9905316972376212E-3</v>
      </c>
      <c r="O1318" s="13">
        <v>5.8707273988654052E-3</v>
      </c>
      <c r="P1318" s="13">
        <v>5.5198599479886479E-3</v>
      </c>
      <c r="Q1318" s="7"/>
      <c r="R1318" s="8"/>
      <c r="S1318" s="8"/>
      <c r="T1318" s="8"/>
      <c r="U1318" s="8"/>
      <c r="V1318" s="13"/>
      <c r="W1318" s="14"/>
      <c r="X1318" s="1"/>
      <c r="Y1318" s="1"/>
      <c r="Z1318" s="1"/>
      <c r="AA1318" s="1"/>
      <c r="AB1318" s="1"/>
      <c r="AC1318" s="1"/>
      <c r="AD1318" s="8"/>
      <c r="AE1318" s="8"/>
      <c r="AF1318" s="8"/>
      <c r="AG1318" s="8"/>
      <c r="AH1318" s="9"/>
      <c r="AI1318" s="8"/>
      <c r="AJ1318" s="13"/>
      <c r="AK1318" s="8"/>
      <c r="AL1318" s="8"/>
      <c r="AM1318" s="8"/>
      <c r="AN1318" s="8"/>
      <c r="AO1318" s="7"/>
      <c r="AP1318" s="7"/>
      <c r="AQ1318" s="7"/>
      <c r="AR1318" s="7"/>
      <c r="AS1318" s="7"/>
      <c r="AT1318" s="7"/>
      <c r="AU1318" s="8"/>
      <c r="AV1318" s="8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7"/>
      <c r="BV1318" s="7"/>
      <c r="BW1318" s="8"/>
      <c r="BX1318" s="8"/>
      <c r="BY1318" s="8"/>
      <c r="BZ1318" s="8"/>
      <c r="CA1318" s="8"/>
      <c r="CC1318" s="8"/>
      <c r="CE1318" s="7"/>
      <c r="CF1318" s="8"/>
      <c r="CG1318" s="8"/>
      <c r="CH1318" s="8"/>
      <c r="CI1318" s="8"/>
      <c r="CJ1318" s="8"/>
    </row>
    <row r="1319" spans="1:88" x14ac:dyDescent="0.3">
      <c r="A1319" s="1" t="s">
        <v>3317</v>
      </c>
      <c r="B1319" s="1"/>
      <c r="C1319" s="1" t="s">
        <v>1878</v>
      </c>
      <c r="D1319" s="1"/>
      <c r="E1319" s="1"/>
      <c r="F1319" s="1"/>
      <c r="G1319" s="1"/>
      <c r="H1319" s="1">
        <v>27268.07</v>
      </c>
      <c r="I1319" s="1">
        <v>0.9</v>
      </c>
      <c r="J1319" s="12">
        <v>1998.33</v>
      </c>
      <c r="K1319" s="5">
        <v>1728.17</v>
      </c>
      <c r="L1319" s="5">
        <v>4366.21</v>
      </c>
      <c r="M1319" s="13">
        <f t="shared" si="35"/>
        <v>9.0461637064773726E-3</v>
      </c>
      <c r="N1319" s="13">
        <v>9.48190506981339E-3</v>
      </c>
      <c r="O1319" s="13">
        <v>1.6286456159875229E-3</v>
      </c>
      <c r="P1319" s="13">
        <v>2.8688110397545596E-3</v>
      </c>
      <c r="Q1319" s="7"/>
      <c r="R1319" s="8"/>
      <c r="S1319" s="8"/>
      <c r="T1319" s="8"/>
      <c r="U1319" s="8"/>
      <c r="V1319" s="13"/>
      <c r="W1319" s="14"/>
      <c r="X1319" s="1"/>
      <c r="Y1319" s="1"/>
      <c r="Z1319" s="1"/>
      <c r="AA1319" s="1"/>
      <c r="AB1319" s="1"/>
      <c r="AC1319" s="1"/>
      <c r="AD1319" s="8"/>
      <c r="AE1319" s="8"/>
      <c r="AF1319" s="8"/>
      <c r="AG1319" s="8"/>
      <c r="AH1319" s="9"/>
      <c r="AI1319" s="8"/>
      <c r="AJ1319" s="13"/>
      <c r="AK1319" s="8"/>
      <c r="AL1319" s="8"/>
      <c r="AM1319" s="8"/>
      <c r="AN1319" s="8"/>
      <c r="AO1319" s="7"/>
      <c r="AP1319" s="7"/>
      <c r="AQ1319" s="7"/>
      <c r="AR1319" s="7"/>
      <c r="AS1319" s="7"/>
      <c r="AT1319" s="7"/>
      <c r="AU1319" s="8"/>
      <c r="AV1319" s="8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7"/>
      <c r="BV1319" s="7"/>
      <c r="BW1319" s="8"/>
      <c r="BX1319" s="8"/>
      <c r="BY1319" s="8"/>
      <c r="BZ1319" s="8"/>
      <c r="CA1319" s="8"/>
      <c r="CC1319" s="8"/>
      <c r="CE1319" s="7"/>
      <c r="CF1319" s="8"/>
      <c r="CG1319" s="8"/>
      <c r="CH1319" s="8"/>
      <c r="CI1319" s="8"/>
      <c r="CJ1319" s="8"/>
    </row>
    <row r="1320" spans="1:88" x14ac:dyDescent="0.3">
      <c r="A1320" s="1" t="s">
        <v>3318</v>
      </c>
      <c r="B1320" s="1"/>
      <c r="C1320" s="1" t="s">
        <v>1878</v>
      </c>
      <c r="D1320" s="1"/>
      <c r="E1320" s="1"/>
      <c r="F1320" s="1"/>
      <c r="G1320" s="1"/>
      <c r="H1320" s="1">
        <v>27197.35</v>
      </c>
      <c r="I1320" s="1">
        <v>-0.26</v>
      </c>
      <c r="J1320" s="12">
        <v>1988.63</v>
      </c>
      <c r="K1320" s="5">
        <v>1733.41</v>
      </c>
      <c r="L1320" s="5">
        <v>4370.88</v>
      </c>
      <c r="M1320" s="13">
        <f t="shared" si="35"/>
        <v>-2.5935095516478324E-3</v>
      </c>
      <c r="N1320" s="13">
        <v>-4.8540531343671534E-3</v>
      </c>
      <c r="O1320" s="13">
        <v>3.0321091096361386E-3</v>
      </c>
      <c r="P1320" s="13">
        <v>1.0695775054336831E-3</v>
      </c>
      <c r="Q1320" s="7"/>
      <c r="R1320" s="8"/>
      <c r="S1320" s="8"/>
      <c r="T1320" s="8"/>
      <c r="U1320" s="8"/>
      <c r="V1320" s="13"/>
      <c r="W1320" s="14"/>
      <c r="X1320" s="1"/>
      <c r="Y1320" s="1"/>
      <c r="Z1320" s="1"/>
      <c r="AA1320" s="1"/>
      <c r="AB1320" s="1"/>
      <c r="AC1320" s="1"/>
      <c r="AD1320" s="8"/>
      <c r="AE1320" s="8"/>
      <c r="AF1320" s="8"/>
      <c r="AG1320" s="8"/>
      <c r="AH1320" s="9"/>
      <c r="AI1320" s="8"/>
      <c r="AJ1320" s="13"/>
      <c r="AK1320" s="8"/>
      <c r="AL1320" s="8"/>
      <c r="AM1320" s="8"/>
      <c r="AN1320" s="8"/>
      <c r="AO1320" s="7"/>
      <c r="AP1320" s="7"/>
      <c r="AQ1320" s="7"/>
      <c r="AR1320" s="7"/>
      <c r="AS1320" s="7"/>
      <c r="AT1320" s="7"/>
      <c r="AU1320" s="8"/>
      <c r="AV1320" s="8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7"/>
      <c r="BV1320" s="7"/>
      <c r="BW1320" s="8"/>
      <c r="BX1320" s="8"/>
      <c r="BY1320" s="8"/>
      <c r="BZ1320" s="8"/>
      <c r="CA1320" s="8"/>
      <c r="CC1320" s="8"/>
      <c r="CE1320" s="7"/>
      <c r="CF1320" s="8"/>
      <c r="CG1320" s="8"/>
      <c r="CH1320" s="8"/>
      <c r="CI1320" s="8"/>
      <c r="CJ1320" s="8"/>
    </row>
    <row r="1321" spans="1:88" x14ac:dyDescent="0.3">
      <c r="A1321" s="1" t="s">
        <v>3319</v>
      </c>
      <c r="B1321" s="1"/>
      <c r="C1321" s="1" t="s">
        <v>1878</v>
      </c>
      <c r="D1321" s="1"/>
      <c r="E1321" s="1"/>
      <c r="F1321" s="1"/>
      <c r="G1321" s="1"/>
      <c r="H1321" s="1">
        <v>27178.62</v>
      </c>
      <c r="I1321" s="1">
        <v>-7.0000000000000007E-2</v>
      </c>
      <c r="J1321" s="12">
        <v>1985.4</v>
      </c>
      <c r="K1321" s="5">
        <v>1722.71</v>
      </c>
      <c r="L1321" s="5">
        <v>4347.54</v>
      </c>
      <c r="M1321" s="13">
        <f t="shared" si="35"/>
        <v>-6.8867003586747799E-4</v>
      </c>
      <c r="N1321" s="13">
        <v>-1.6242337689766906E-3</v>
      </c>
      <c r="O1321" s="13">
        <v>-6.1728038952123532E-3</v>
      </c>
      <c r="P1321" s="13">
        <v>-5.339885789589327E-3</v>
      </c>
      <c r="Q1321" s="7"/>
      <c r="R1321" s="8"/>
      <c r="S1321" s="8"/>
      <c r="T1321" s="8"/>
      <c r="U1321" s="8"/>
      <c r="V1321" s="13"/>
      <c r="W1321" s="14"/>
      <c r="X1321" s="1"/>
      <c r="Y1321" s="1"/>
      <c r="Z1321" s="1"/>
      <c r="AA1321" s="1"/>
      <c r="AB1321" s="1"/>
      <c r="AC1321" s="1"/>
      <c r="AD1321" s="8"/>
      <c r="AE1321" s="8"/>
      <c r="AF1321" s="8"/>
      <c r="AG1321" s="8"/>
      <c r="AH1321" s="9"/>
      <c r="AI1321" s="8"/>
      <c r="AJ1321" s="13"/>
      <c r="AK1321" s="8"/>
      <c r="AL1321" s="8"/>
      <c r="AM1321" s="8"/>
      <c r="AN1321" s="8"/>
      <c r="AO1321" s="7"/>
      <c r="AP1321" s="7"/>
      <c r="AQ1321" s="7"/>
      <c r="AR1321" s="7"/>
      <c r="AS1321" s="7"/>
      <c r="AT1321" s="7"/>
      <c r="AU1321" s="8"/>
      <c r="AV1321" s="8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7"/>
      <c r="BV1321" s="7"/>
      <c r="BW1321" s="8"/>
      <c r="BX1321" s="8"/>
      <c r="BY1321" s="8"/>
      <c r="BZ1321" s="8"/>
      <c r="CA1321" s="8"/>
      <c r="CC1321" s="8"/>
      <c r="CE1321" s="7"/>
      <c r="CF1321" s="8"/>
      <c r="CG1321" s="8"/>
      <c r="CH1321" s="8"/>
      <c r="CI1321" s="8"/>
      <c r="CJ1321" s="8"/>
    </row>
    <row r="1322" spans="1:88" x14ac:dyDescent="0.3">
      <c r="A1322" s="1" t="s">
        <v>3320</v>
      </c>
      <c r="B1322" s="1"/>
      <c r="C1322" s="1" t="s">
        <v>1878</v>
      </c>
      <c r="D1322" s="1"/>
      <c r="E1322" s="1"/>
      <c r="F1322" s="1"/>
      <c r="G1322" s="1"/>
      <c r="H1322" s="1">
        <v>27419.37</v>
      </c>
      <c r="I1322" s="1">
        <v>0.89</v>
      </c>
      <c r="J1322" s="12">
        <v>1998.97</v>
      </c>
      <c r="K1322" s="5">
        <v>1732.95</v>
      </c>
      <c r="L1322" s="5">
        <v>4333.21</v>
      </c>
      <c r="M1322" s="13">
        <f t="shared" si="35"/>
        <v>8.858065641301982E-3</v>
      </c>
      <c r="N1322" s="13">
        <v>6.8348947315401976E-3</v>
      </c>
      <c r="O1322" s="13">
        <v>5.9441229226044889E-3</v>
      </c>
      <c r="P1322" s="13">
        <v>-3.2961168844909405E-3</v>
      </c>
      <c r="Q1322" s="7"/>
      <c r="R1322" s="8"/>
      <c r="S1322" s="8"/>
      <c r="T1322" s="8"/>
      <c r="U1322" s="8"/>
      <c r="V1322" s="13"/>
      <c r="W1322" s="14"/>
      <c r="X1322" s="1"/>
      <c r="Y1322" s="1"/>
      <c r="Z1322" s="1"/>
      <c r="AA1322" s="1"/>
      <c r="AB1322" s="1"/>
      <c r="AC1322" s="1"/>
      <c r="AD1322" s="8"/>
      <c r="AE1322" s="8"/>
      <c r="AF1322" s="8"/>
      <c r="AG1322" s="8"/>
      <c r="AH1322" s="9"/>
      <c r="AI1322" s="8"/>
      <c r="AJ1322" s="13"/>
      <c r="AK1322" s="8"/>
      <c r="AL1322" s="8"/>
      <c r="AM1322" s="8"/>
      <c r="AN1322" s="8"/>
      <c r="AO1322" s="7"/>
      <c r="AP1322" s="7"/>
      <c r="AQ1322" s="7"/>
      <c r="AR1322" s="7"/>
      <c r="AS1322" s="7"/>
      <c r="AT1322" s="7"/>
      <c r="AU1322" s="8"/>
      <c r="AV1322" s="8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7"/>
      <c r="BV1322" s="7"/>
      <c r="BW1322" s="8"/>
      <c r="BX1322" s="8"/>
      <c r="BY1322" s="8"/>
      <c r="BZ1322" s="8"/>
      <c r="CA1322" s="8"/>
      <c r="CC1322" s="8"/>
      <c r="CE1322" s="7"/>
      <c r="CF1322" s="8"/>
      <c r="CG1322" s="8"/>
      <c r="CH1322" s="8"/>
      <c r="CI1322" s="8"/>
      <c r="CJ1322" s="8"/>
    </row>
    <row r="1323" spans="1:88" x14ac:dyDescent="0.3">
      <c r="A1323" s="1" t="s">
        <v>3321</v>
      </c>
      <c r="B1323" s="1"/>
      <c r="C1323" s="1" t="s">
        <v>1878</v>
      </c>
      <c r="D1323" s="1"/>
      <c r="E1323" s="1"/>
      <c r="F1323" s="1"/>
      <c r="G1323" s="1"/>
      <c r="H1323" s="1">
        <v>27582.959999999999</v>
      </c>
      <c r="I1323" s="1">
        <v>0.6</v>
      </c>
      <c r="J1323" s="12">
        <v>2015.92</v>
      </c>
      <c r="K1323" s="5">
        <v>1734.39</v>
      </c>
      <c r="L1323" s="5">
        <v>4361.1899999999996</v>
      </c>
      <c r="M1323" s="13">
        <f t="shared" si="35"/>
        <v>5.9662202304429091E-3</v>
      </c>
      <c r="N1323" s="13">
        <v>8.4793668739400196E-3</v>
      </c>
      <c r="O1323" s="13">
        <v>8.3095299922097965E-4</v>
      </c>
      <c r="P1323" s="13">
        <v>6.4571068561181111E-3</v>
      </c>
      <c r="Q1323" s="7"/>
      <c r="R1323" s="8"/>
      <c r="S1323" s="8"/>
      <c r="T1323" s="8"/>
      <c r="U1323" s="8"/>
      <c r="V1323" s="13"/>
      <c r="W1323" s="14"/>
      <c r="X1323" s="1"/>
      <c r="Y1323" s="1"/>
      <c r="Z1323" s="1"/>
      <c r="AA1323" s="1"/>
      <c r="AB1323" s="1"/>
      <c r="AC1323" s="1"/>
      <c r="AD1323" s="8"/>
      <c r="AE1323" s="8"/>
      <c r="AF1323" s="8"/>
      <c r="AG1323" s="8"/>
      <c r="AH1323" s="9"/>
      <c r="AI1323" s="8"/>
      <c r="AJ1323" s="13"/>
      <c r="AK1323" s="8"/>
      <c r="AL1323" s="8"/>
      <c r="AM1323" s="8"/>
      <c r="AN1323" s="8"/>
      <c r="AO1323" s="7"/>
      <c r="AP1323" s="7"/>
      <c r="AQ1323" s="7"/>
      <c r="AR1323" s="7"/>
      <c r="AS1323" s="7"/>
      <c r="AT1323" s="7"/>
      <c r="AU1323" s="8"/>
      <c r="AV1323" s="8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7"/>
      <c r="BV1323" s="7"/>
      <c r="BW1323" s="8"/>
      <c r="BX1323" s="8"/>
      <c r="BY1323" s="8"/>
      <c r="BZ1323" s="8"/>
      <c r="CA1323" s="8"/>
      <c r="CC1323" s="8"/>
      <c r="CE1323" s="7"/>
      <c r="CF1323" s="8"/>
      <c r="CG1323" s="8"/>
      <c r="CH1323" s="8"/>
      <c r="CI1323" s="8"/>
      <c r="CJ1323" s="8"/>
    </row>
    <row r="1324" spans="1:88" x14ac:dyDescent="0.3">
      <c r="A1324" s="1" t="s">
        <v>3322</v>
      </c>
      <c r="B1324" s="1"/>
      <c r="C1324" s="1" t="s">
        <v>1878</v>
      </c>
      <c r="D1324" s="1"/>
      <c r="E1324" s="1"/>
      <c r="F1324" s="1"/>
      <c r="G1324" s="1"/>
      <c r="H1324" s="1">
        <v>27335.08</v>
      </c>
      <c r="I1324" s="1">
        <v>-0.9</v>
      </c>
      <c r="J1324" s="12">
        <v>1991.34</v>
      </c>
      <c r="K1324" s="5">
        <v>1734.27</v>
      </c>
      <c r="L1324" s="5">
        <v>4356.99</v>
      </c>
      <c r="M1324" s="13">
        <f t="shared" si="35"/>
        <v>-8.9867077355003655E-3</v>
      </c>
      <c r="N1324" s="13">
        <v>-1.2192944164451047E-2</v>
      </c>
      <c r="O1324" s="13">
        <v>-6.9188590801405603E-5</v>
      </c>
      <c r="P1324" s="13">
        <v>-9.6303990424628783E-4</v>
      </c>
      <c r="Q1324" s="7"/>
      <c r="R1324" s="8"/>
      <c r="S1324" s="8"/>
      <c r="T1324" s="8"/>
      <c r="U1324" s="8"/>
      <c r="V1324" s="13"/>
      <c r="W1324" s="14"/>
      <c r="X1324" s="1"/>
      <c r="Y1324" s="1"/>
      <c r="Z1324" s="1"/>
      <c r="AA1324" s="1"/>
      <c r="AB1324" s="1"/>
      <c r="AC1324" s="1"/>
      <c r="AD1324" s="8"/>
      <c r="AE1324" s="8"/>
      <c r="AF1324" s="8"/>
      <c r="AG1324" s="8"/>
      <c r="AH1324" s="9"/>
      <c r="AI1324" s="8"/>
      <c r="AJ1324" s="13"/>
      <c r="AK1324" s="8"/>
      <c r="AL1324" s="8"/>
      <c r="AM1324" s="8"/>
      <c r="AN1324" s="8"/>
      <c r="AO1324" s="7"/>
      <c r="AP1324" s="7"/>
      <c r="AQ1324" s="7"/>
      <c r="AR1324" s="7"/>
      <c r="AS1324" s="7"/>
      <c r="AT1324" s="7"/>
      <c r="AU1324" s="8"/>
      <c r="AV1324" s="8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7"/>
      <c r="BV1324" s="7"/>
      <c r="BW1324" s="8"/>
      <c r="BX1324" s="8"/>
      <c r="BY1324" s="8"/>
      <c r="BZ1324" s="8"/>
      <c r="CA1324" s="8"/>
      <c r="CC1324" s="8"/>
      <c r="CE1324" s="7"/>
      <c r="CF1324" s="8"/>
      <c r="CG1324" s="8"/>
      <c r="CH1324" s="8"/>
      <c r="CI1324" s="8"/>
      <c r="CJ1324" s="8"/>
    </row>
    <row r="1325" spans="1:88" x14ac:dyDescent="0.3">
      <c r="A1325" s="1" t="s">
        <v>3323</v>
      </c>
      <c r="B1325" s="1"/>
      <c r="C1325" s="1" t="s">
        <v>1878</v>
      </c>
      <c r="D1325" s="1"/>
      <c r="E1325" s="1"/>
      <c r="F1325" s="1"/>
      <c r="G1325" s="1"/>
      <c r="H1325" s="1">
        <v>27358.29</v>
      </c>
      <c r="I1325" s="1">
        <v>0.08</v>
      </c>
      <c r="J1325" s="12">
        <v>1994.95</v>
      </c>
      <c r="K1325" s="5">
        <v>1734.61</v>
      </c>
      <c r="L1325" s="5">
        <v>4336.96</v>
      </c>
      <c r="M1325" s="13">
        <f t="shared" si="35"/>
        <v>8.4909208240846468E-4</v>
      </c>
      <c r="N1325" s="13">
        <v>1.8128496389366866E-3</v>
      </c>
      <c r="O1325" s="13">
        <v>1.9604790488214618E-4</v>
      </c>
      <c r="P1325" s="13">
        <v>-4.5972104595144447E-3</v>
      </c>
      <c r="Q1325" s="7"/>
      <c r="R1325" s="8"/>
      <c r="S1325" s="8"/>
      <c r="T1325" s="8"/>
      <c r="U1325" s="8"/>
      <c r="V1325" s="13"/>
      <c r="W1325" s="14"/>
      <c r="X1325" s="1"/>
      <c r="Y1325" s="1"/>
      <c r="Z1325" s="1"/>
      <c r="AA1325" s="1"/>
      <c r="AB1325" s="1"/>
      <c r="AC1325" s="1"/>
      <c r="AD1325" s="8"/>
      <c r="AE1325" s="8"/>
      <c r="AF1325" s="8"/>
      <c r="AG1325" s="8"/>
      <c r="AH1325" s="9"/>
      <c r="AI1325" s="8"/>
      <c r="AJ1325" s="13"/>
      <c r="AK1325" s="8"/>
      <c r="AL1325" s="8"/>
      <c r="AM1325" s="8"/>
      <c r="AN1325" s="8"/>
      <c r="AO1325" s="7"/>
      <c r="AP1325" s="7"/>
      <c r="AQ1325" s="7"/>
      <c r="AR1325" s="7"/>
      <c r="AS1325" s="7"/>
      <c r="AT1325" s="7"/>
      <c r="AU1325" s="8"/>
      <c r="AV1325" s="8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7"/>
      <c r="BV1325" s="7"/>
      <c r="BW1325" s="8"/>
      <c r="BX1325" s="8"/>
      <c r="BY1325" s="8"/>
      <c r="BZ1325" s="8"/>
      <c r="CA1325" s="8"/>
      <c r="CC1325" s="8"/>
      <c r="CE1325" s="7"/>
      <c r="CF1325" s="8"/>
      <c r="CG1325" s="8"/>
      <c r="CH1325" s="8"/>
      <c r="CI1325" s="8"/>
      <c r="CJ1325" s="8"/>
    </row>
    <row r="1326" spans="1:88" x14ac:dyDescent="0.3">
      <c r="A1326" s="1" t="s">
        <v>3324</v>
      </c>
      <c r="B1326" s="1"/>
      <c r="C1326" s="1" t="s">
        <v>1878</v>
      </c>
      <c r="D1326" s="1"/>
      <c r="E1326" s="1"/>
      <c r="F1326" s="1"/>
      <c r="G1326" s="1"/>
      <c r="H1326" s="1">
        <v>27325.74</v>
      </c>
      <c r="I1326" s="1">
        <v>-0.12</v>
      </c>
      <c r="J1326" s="12">
        <v>1992.16</v>
      </c>
      <c r="K1326" s="5">
        <v>1729.1</v>
      </c>
      <c r="L1326" s="5">
        <v>4345.95</v>
      </c>
      <c r="M1326" s="13">
        <f t="shared" si="35"/>
        <v>-1.1897673429150935E-3</v>
      </c>
      <c r="N1326" s="13">
        <v>-1.3985312915110182E-3</v>
      </c>
      <c r="O1326" s="13">
        <v>-3.1765065346101018E-3</v>
      </c>
      <c r="P1326" s="13">
        <v>2.0728805430532127E-3</v>
      </c>
      <c r="Q1326" s="7"/>
      <c r="R1326" s="8"/>
      <c r="S1326" s="8"/>
      <c r="T1326" s="8"/>
      <c r="U1326" s="8"/>
      <c r="V1326" s="13"/>
      <c r="W1326" s="14"/>
      <c r="X1326" s="1"/>
      <c r="Y1326" s="1"/>
      <c r="Z1326" s="1"/>
      <c r="AA1326" s="1"/>
      <c r="AB1326" s="1"/>
      <c r="AC1326" s="1"/>
      <c r="AD1326" s="8"/>
      <c r="AE1326" s="8"/>
      <c r="AF1326" s="8"/>
      <c r="AG1326" s="8"/>
      <c r="AH1326" s="9"/>
      <c r="AI1326" s="8"/>
      <c r="AJ1326" s="13"/>
      <c r="AK1326" s="8"/>
      <c r="AL1326" s="8"/>
      <c r="AM1326" s="8"/>
      <c r="AN1326" s="8"/>
      <c r="AO1326" s="7"/>
      <c r="AP1326" s="7"/>
      <c r="AQ1326" s="7"/>
      <c r="AR1326" s="7"/>
      <c r="AS1326" s="7"/>
      <c r="AT1326" s="7"/>
      <c r="AU1326" s="8"/>
      <c r="AV1326" s="8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7"/>
      <c r="BV1326" s="7"/>
      <c r="BW1326" s="8"/>
      <c r="BX1326" s="8"/>
      <c r="BY1326" s="8"/>
      <c r="BZ1326" s="8"/>
      <c r="CA1326" s="8"/>
      <c r="CC1326" s="8"/>
      <c r="CE1326" s="7"/>
      <c r="CF1326" s="8"/>
      <c r="CG1326" s="8"/>
      <c r="CH1326" s="8"/>
      <c r="CI1326" s="8"/>
      <c r="CJ1326" s="8"/>
    </row>
    <row r="1327" spans="1:88" x14ac:dyDescent="0.3">
      <c r="A1327" s="1" t="s">
        <v>3325</v>
      </c>
      <c r="B1327" s="1"/>
      <c r="C1327" s="1" t="s">
        <v>1878</v>
      </c>
      <c r="D1327" s="1"/>
      <c r="E1327" s="1"/>
      <c r="F1327" s="1"/>
      <c r="G1327" s="1"/>
      <c r="H1327" s="1">
        <v>27311.18</v>
      </c>
      <c r="I1327" s="1">
        <v>-0.05</v>
      </c>
      <c r="J1327" s="12">
        <v>1985.67</v>
      </c>
      <c r="K1327" s="5">
        <v>1728.1</v>
      </c>
      <c r="L1327" s="5">
        <v>4331.87</v>
      </c>
      <c r="M1327" s="13">
        <f t="shared" si="35"/>
        <v>-5.3283094986633639E-4</v>
      </c>
      <c r="N1327" s="13">
        <v>-3.2577704602040347E-3</v>
      </c>
      <c r="O1327" s="13">
        <v>-5.783355502863019E-4</v>
      </c>
      <c r="P1327" s="13">
        <v>-3.2397979728252535E-3</v>
      </c>
      <c r="Q1327" s="7"/>
      <c r="R1327" s="8"/>
      <c r="S1327" s="8"/>
      <c r="T1327" s="8"/>
      <c r="U1327" s="8"/>
      <c r="V1327" s="13"/>
      <c r="W1327" s="14"/>
      <c r="X1327" s="1"/>
      <c r="Y1327" s="1"/>
      <c r="Z1327" s="1"/>
      <c r="AA1327" s="1"/>
      <c r="AB1327" s="1"/>
      <c r="AC1327" s="1"/>
      <c r="AD1327" s="8"/>
      <c r="AE1327" s="8"/>
      <c r="AF1327" s="8"/>
      <c r="AG1327" s="8"/>
      <c r="AH1327" s="9"/>
      <c r="AI1327" s="8"/>
      <c r="AJ1327" s="13"/>
      <c r="AK1327" s="8"/>
      <c r="AL1327" s="8"/>
      <c r="AM1327" s="8"/>
      <c r="AN1327" s="8"/>
      <c r="AO1327" s="7"/>
      <c r="AP1327" s="7"/>
      <c r="AQ1327" s="7"/>
      <c r="AR1327" s="7"/>
      <c r="AS1327" s="7"/>
      <c r="AT1327" s="7"/>
      <c r="AU1327" s="8"/>
      <c r="AV1327" s="8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7"/>
      <c r="BV1327" s="7"/>
      <c r="BW1327" s="8"/>
      <c r="BX1327" s="8"/>
      <c r="BY1327" s="8"/>
      <c r="BZ1327" s="8"/>
      <c r="CA1327" s="8"/>
      <c r="CC1327" s="8"/>
      <c r="CE1327" s="7"/>
      <c r="CF1327" s="8"/>
      <c r="CG1327" s="8"/>
      <c r="CH1327" s="8"/>
      <c r="CI1327" s="8"/>
      <c r="CJ1327" s="8"/>
    </row>
    <row r="1328" spans="1:88" x14ac:dyDescent="0.3">
      <c r="A1328" s="1" t="s">
        <v>3326</v>
      </c>
      <c r="B1328" s="1"/>
      <c r="C1328" s="1" t="s">
        <v>1878</v>
      </c>
      <c r="D1328" s="1"/>
      <c r="E1328" s="1"/>
      <c r="F1328" s="1"/>
      <c r="G1328" s="1"/>
      <c r="H1328" s="1">
        <v>27047.14</v>
      </c>
      <c r="I1328" s="1">
        <v>-0.97</v>
      </c>
      <c r="J1328" s="12">
        <v>1965.18</v>
      </c>
      <c r="K1328" s="5">
        <v>1711.4</v>
      </c>
      <c r="L1328" s="5">
        <v>4261.5600000000004</v>
      </c>
      <c r="M1328" s="13">
        <f t="shared" si="35"/>
        <v>-9.6678356629044115E-3</v>
      </c>
      <c r="N1328" s="13">
        <v>-1.0318935170496646E-2</v>
      </c>
      <c r="O1328" s="13">
        <v>-9.66379260459449E-3</v>
      </c>
      <c r="P1328" s="13">
        <v>-1.6230865653863003E-2</v>
      </c>
      <c r="Q1328" s="7"/>
      <c r="R1328" s="8"/>
      <c r="S1328" s="8"/>
      <c r="T1328" s="8"/>
      <c r="U1328" s="8"/>
      <c r="V1328" s="13"/>
      <c r="W1328" s="14"/>
      <c r="X1328" s="1"/>
      <c r="Y1328" s="1"/>
      <c r="Z1328" s="1"/>
      <c r="AA1328" s="1"/>
      <c r="AB1328" s="1"/>
      <c r="AC1328" s="1"/>
      <c r="AD1328" s="8"/>
      <c r="AE1328" s="8"/>
      <c r="AF1328" s="8"/>
      <c r="AG1328" s="8"/>
      <c r="AH1328" s="9"/>
      <c r="AI1328" s="8"/>
      <c r="AJ1328" s="13"/>
      <c r="AK1328" s="8"/>
      <c r="AL1328" s="8"/>
      <c r="AM1328" s="8"/>
      <c r="AN1328" s="8"/>
      <c r="AO1328" s="7"/>
      <c r="AP1328" s="7"/>
      <c r="AQ1328" s="7"/>
      <c r="AR1328" s="7"/>
      <c r="AS1328" s="7"/>
      <c r="AT1328" s="7"/>
      <c r="AU1328" s="8"/>
      <c r="AV1328" s="8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7"/>
      <c r="BV1328" s="7"/>
      <c r="BW1328" s="8"/>
      <c r="BX1328" s="8"/>
      <c r="BY1328" s="8"/>
      <c r="BZ1328" s="8"/>
      <c r="CA1328" s="8"/>
      <c r="CC1328" s="8"/>
      <c r="CE1328" s="7"/>
      <c r="CF1328" s="8"/>
      <c r="CG1328" s="8"/>
      <c r="CH1328" s="8"/>
      <c r="CI1328" s="8"/>
      <c r="CJ1328" s="8"/>
    </row>
    <row r="1329" spans="1:88" x14ac:dyDescent="0.3">
      <c r="A1329" s="1" t="s">
        <v>3327</v>
      </c>
      <c r="B1329" s="1"/>
      <c r="C1329" s="1" t="s">
        <v>1878</v>
      </c>
      <c r="D1329" s="1"/>
      <c r="E1329" s="1"/>
      <c r="F1329" s="1"/>
      <c r="G1329" s="1"/>
      <c r="H1329" s="1">
        <v>26865.919999999998</v>
      </c>
      <c r="I1329" s="1">
        <v>-0.67</v>
      </c>
      <c r="J1329" s="12">
        <v>1952.43</v>
      </c>
      <c r="K1329" s="5">
        <v>1694.72</v>
      </c>
      <c r="L1329" s="5">
        <v>4249.5200000000004</v>
      </c>
      <c r="M1329" s="13">
        <f t="shared" si="35"/>
        <v>-6.7001538794859705E-3</v>
      </c>
      <c r="N1329" s="13">
        <v>-6.48795530180446E-3</v>
      </c>
      <c r="O1329" s="13">
        <v>-9.746406450859002E-3</v>
      </c>
      <c r="P1329" s="13">
        <v>-2.825256478848126E-3</v>
      </c>
      <c r="Q1329" s="7"/>
      <c r="R1329" s="8"/>
      <c r="S1329" s="8"/>
      <c r="T1329" s="8"/>
      <c r="U1329" s="8"/>
      <c r="V1329" s="13"/>
      <c r="W1329" s="14"/>
      <c r="X1329" s="1"/>
      <c r="Y1329" s="1"/>
      <c r="Z1329" s="1"/>
      <c r="AA1329" s="1"/>
      <c r="AB1329" s="1"/>
      <c r="AC1329" s="1"/>
      <c r="AD1329" s="8"/>
      <c r="AE1329" s="8"/>
      <c r="AF1329" s="8"/>
      <c r="AG1329" s="8"/>
      <c r="AH1329" s="9"/>
      <c r="AI1329" s="8"/>
      <c r="AJ1329" s="13"/>
      <c r="AK1329" s="8"/>
      <c r="AL1329" s="8"/>
      <c r="AM1329" s="8"/>
      <c r="AN1329" s="8"/>
      <c r="AO1329" s="7"/>
      <c r="AP1329" s="7"/>
      <c r="AQ1329" s="7"/>
      <c r="AR1329" s="7"/>
      <c r="AS1329" s="7"/>
      <c r="AT1329" s="7"/>
      <c r="AU1329" s="8"/>
      <c r="AV1329" s="8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7"/>
      <c r="BV1329" s="7"/>
      <c r="BW1329" s="8"/>
      <c r="BX1329" s="8"/>
      <c r="BY1329" s="8"/>
      <c r="BZ1329" s="8"/>
      <c r="CA1329" s="8"/>
      <c r="CC1329" s="8"/>
      <c r="CE1329" s="7"/>
      <c r="CF1329" s="8"/>
      <c r="CG1329" s="8"/>
      <c r="CH1329" s="8"/>
      <c r="CI1329" s="8"/>
      <c r="CJ1329" s="8"/>
    </row>
    <row r="1330" spans="1:88" x14ac:dyDescent="0.3">
      <c r="A1330" s="1" t="s">
        <v>3328</v>
      </c>
      <c r="B1330" s="1"/>
      <c r="C1330" s="1" t="s">
        <v>1878</v>
      </c>
      <c r="D1330" s="1"/>
      <c r="E1330" s="1"/>
      <c r="F1330" s="1"/>
      <c r="G1330" s="1"/>
      <c r="H1330" s="1">
        <v>26345.42</v>
      </c>
      <c r="I1330" s="1">
        <v>-1.94</v>
      </c>
      <c r="J1330" s="12">
        <v>1909.01</v>
      </c>
      <c r="K1330" s="5">
        <v>1658.73</v>
      </c>
      <c r="L1330" s="5">
        <v>4173.09</v>
      </c>
      <c r="M1330" s="13">
        <f t="shared" si="35"/>
        <v>-1.937398756491493E-2</v>
      </c>
      <c r="N1330" s="13">
        <v>-2.2238953509216786E-2</v>
      </c>
      <c r="O1330" s="13">
        <v>-2.123654645015105E-2</v>
      </c>
      <c r="P1330" s="13">
        <v>-1.7985560722152183E-2</v>
      </c>
      <c r="Q1330" s="7"/>
      <c r="R1330" s="8"/>
      <c r="S1330" s="8"/>
      <c r="T1330" s="8"/>
      <c r="U1330" s="8"/>
      <c r="V1330" s="13"/>
      <c r="W1330" s="14"/>
      <c r="X1330" s="1"/>
      <c r="Y1330" s="1"/>
      <c r="Z1330" s="1"/>
      <c r="AA1330" s="1"/>
      <c r="AB1330" s="1"/>
      <c r="AC1330" s="1"/>
      <c r="AD1330" s="8"/>
      <c r="AE1330" s="8"/>
      <c r="AF1330" s="8"/>
      <c r="AG1330" s="8"/>
      <c r="AH1330" s="9"/>
      <c r="AI1330" s="8"/>
      <c r="AJ1330" s="13"/>
      <c r="AK1330" s="8"/>
      <c r="AL1330" s="8"/>
      <c r="AM1330" s="8"/>
      <c r="AN1330" s="8"/>
      <c r="AO1330" s="7"/>
      <c r="AP1330" s="7"/>
      <c r="AQ1330" s="7"/>
      <c r="AR1330" s="7"/>
      <c r="AS1330" s="7"/>
      <c r="AT1330" s="7"/>
      <c r="AU1330" s="8"/>
      <c r="AV1330" s="8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7"/>
      <c r="BV1330" s="7"/>
      <c r="BW1330" s="8"/>
      <c r="BX1330" s="8"/>
      <c r="BY1330" s="8"/>
      <c r="BZ1330" s="8"/>
      <c r="CA1330" s="8"/>
      <c r="CC1330" s="8"/>
      <c r="CE1330" s="7"/>
      <c r="CF1330" s="8"/>
      <c r="CG1330" s="8"/>
      <c r="CH1330" s="8"/>
      <c r="CI1330" s="8"/>
      <c r="CJ1330" s="8"/>
    </row>
    <row r="1331" spans="1:88" x14ac:dyDescent="0.3">
      <c r="A1331" s="1" t="s">
        <v>3329</v>
      </c>
      <c r="B1331" s="1"/>
      <c r="C1331" s="1" t="s">
        <v>1878</v>
      </c>
      <c r="D1331" s="1"/>
      <c r="E1331" s="1"/>
      <c r="F1331" s="1"/>
      <c r="G1331" s="1"/>
      <c r="H1331" s="1">
        <v>26340.77</v>
      </c>
      <c r="I1331" s="1">
        <v>-0.02</v>
      </c>
      <c r="J1331" s="12">
        <v>1909.59</v>
      </c>
      <c r="K1331" s="5">
        <v>1663.2</v>
      </c>
      <c r="L1331" s="5">
        <v>4138.05</v>
      </c>
      <c r="M1331" s="13">
        <f t="shared" si="35"/>
        <v>-1.7650126663371069E-4</v>
      </c>
      <c r="N1331" s="13">
        <v>3.0382240009219075E-4</v>
      </c>
      <c r="O1331" s="13">
        <v>2.6948327937639238E-3</v>
      </c>
      <c r="P1331" s="13">
        <v>-8.3966557155489285E-3</v>
      </c>
      <c r="Q1331" s="7"/>
      <c r="R1331" s="8"/>
      <c r="S1331" s="8"/>
      <c r="T1331" s="8"/>
      <c r="U1331" s="8"/>
      <c r="V1331" s="13"/>
      <c r="W1331" s="14"/>
      <c r="X1331" s="1"/>
      <c r="Y1331" s="1"/>
      <c r="Z1331" s="1"/>
      <c r="AA1331" s="1"/>
      <c r="AB1331" s="1"/>
      <c r="AC1331" s="1"/>
      <c r="AD1331" s="8"/>
      <c r="AE1331" s="8"/>
      <c r="AF1331" s="8"/>
      <c r="AG1331" s="8"/>
      <c r="AH1331" s="9"/>
      <c r="AI1331" s="8"/>
      <c r="AJ1331" s="13"/>
      <c r="AK1331" s="8"/>
      <c r="AL1331" s="8"/>
      <c r="AM1331" s="8"/>
      <c r="AN1331" s="8"/>
      <c r="AO1331" s="7"/>
      <c r="AP1331" s="7"/>
      <c r="AQ1331" s="7"/>
      <c r="AR1331" s="7"/>
      <c r="AS1331" s="7"/>
      <c r="AT1331" s="7"/>
      <c r="AU1331" s="8"/>
      <c r="AV1331" s="8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7"/>
      <c r="BV1331" s="7"/>
      <c r="BW1331" s="8"/>
      <c r="BX1331" s="8"/>
      <c r="BY1331" s="8"/>
      <c r="BZ1331" s="8"/>
      <c r="CA1331" s="8"/>
      <c r="CC1331" s="8"/>
      <c r="CE1331" s="7"/>
      <c r="CF1331" s="8"/>
      <c r="CG1331" s="8"/>
      <c r="CH1331" s="8"/>
      <c r="CI1331" s="8"/>
      <c r="CJ1331" s="8"/>
    </row>
    <row r="1332" spans="1:88" x14ac:dyDescent="0.3">
      <c r="A1332" s="1" t="s">
        <v>3330</v>
      </c>
      <c r="B1332" s="1"/>
      <c r="C1332" s="1" t="s">
        <v>1878</v>
      </c>
      <c r="D1332" s="1"/>
      <c r="E1332" s="1"/>
      <c r="F1332" s="1"/>
      <c r="G1332" s="1"/>
      <c r="H1332" s="1">
        <v>26082.65</v>
      </c>
      <c r="I1332" s="1">
        <v>-0.98</v>
      </c>
      <c r="J1332" s="12">
        <v>1890.24</v>
      </c>
      <c r="K1332" s="5">
        <v>1651.67</v>
      </c>
      <c r="L1332" s="5">
        <v>4129.21</v>
      </c>
      <c r="M1332" s="13">
        <f t="shared" si="35"/>
        <v>-9.7992579563922488E-3</v>
      </c>
      <c r="N1332" s="13">
        <v>-1.0133065212951431E-2</v>
      </c>
      <c r="O1332" s="13">
        <v>-6.9324194324194011E-3</v>
      </c>
      <c r="P1332" s="13">
        <v>-2.1362719155157972E-3</v>
      </c>
      <c r="Q1332" s="7"/>
      <c r="R1332" s="8"/>
      <c r="S1332" s="8"/>
      <c r="T1332" s="8"/>
      <c r="U1332" s="8"/>
      <c r="V1332" s="13"/>
      <c r="W1332" s="14"/>
      <c r="X1332" s="1"/>
      <c r="Y1332" s="1"/>
      <c r="Z1332" s="1"/>
      <c r="AA1332" s="1"/>
      <c r="AB1332" s="1"/>
      <c r="AC1332" s="1"/>
      <c r="AD1332" s="8"/>
      <c r="AE1332" s="8"/>
      <c r="AF1332" s="8"/>
      <c r="AG1332" s="8"/>
      <c r="AH1332" s="9"/>
      <c r="AI1332" s="8"/>
      <c r="AJ1332" s="13"/>
      <c r="AK1332" s="8"/>
      <c r="AL1332" s="8"/>
      <c r="AM1332" s="8"/>
      <c r="AN1332" s="8"/>
      <c r="AO1332" s="7"/>
      <c r="AP1332" s="7"/>
      <c r="AQ1332" s="7"/>
      <c r="AR1332" s="7"/>
      <c r="AS1332" s="7"/>
      <c r="AT1332" s="7"/>
      <c r="AU1332" s="8"/>
      <c r="AV1332" s="8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7"/>
      <c r="BV1332" s="7"/>
      <c r="BW1332" s="8"/>
      <c r="BX1332" s="8"/>
      <c r="BY1332" s="8"/>
      <c r="BZ1332" s="8"/>
      <c r="CA1332" s="8"/>
      <c r="CC1332" s="8"/>
      <c r="CE1332" s="7"/>
      <c r="CF1332" s="8"/>
      <c r="CG1332" s="8"/>
      <c r="CH1332" s="8"/>
      <c r="CI1332" s="8"/>
      <c r="CJ1332" s="8"/>
    </row>
    <row r="1333" spans="1:88" x14ac:dyDescent="0.3">
      <c r="A1333" s="1" t="s">
        <v>3331</v>
      </c>
      <c r="B1333" s="1"/>
      <c r="C1333" s="1" t="s">
        <v>1878</v>
      </c>
      <c r="D1333" s="1"/>
      <c r="E1333" s="1"/>
      <c r="F1333" s="1"/>
      <c r="G1333" s="1"/>
      <c r="H1333" s="1">
        <v>26342.65</v>
      </c>
      <c r="I1333" s="1">
        <v>1</v>
      </c>
      <c r="J1333" s="12">
        <v>1918.36</v>
      </c>
      <c r="K1333" s="5">
        <v>1652.31</v>
      </c>
      <c r="L1333" s="5">
        <v>4098.8</v>
      </c>
      <c r="M1333" s="13">
        <f t="shared" si="35"/>
        <v>9.9683122688836168E-3</v>
      </c>
      <c r="N1333" s="13">
        <v>1.4876417809378539E-2</v>
      </c>
      <c r="O1333" s="13">
        <v>3.874866044668579E-4</v>
      </c>
      <c r="P1333" s="13">
        <v>-7.3646048517754803E-3</v>
      </c>
      <c r="Q1333" s="7"/>
      <c r="R1333" s="8"/>
      <c r="S1333" s="8"/>
      <c r="T1333" s="8"/>
      <c r="U1333" s="8"/>
      <c r="V1333" s="13"/>
      <c r="W1333" s="14"/>
      <c r="X1333" s="1"/>
      <c r="Y1333" s="1"/>
      <c r="Z1333" s="1"/>
      <c r="AA1333" s="1"/>
      <c r="AB1333" s="1"/>
      <c r="AC1333" s="1"/>
      <c r="AD1333" s="8"/>
      <c r="AE1333" s="8"/>
      <c r="AF1333" s="8"/>
      <c r="AG1333" s="8"/>
      <c r="AH1333" s="9"/>
      <c r="AI1333" s="8"/>
      <c r="AJ1333" s="13"/>
      <c r="AK1333" s="8"/>
      <c r="AL1333" s="8"/>
      <c r="AM1333" s="8"/>
      <c r="AN1333" s="8"/>
      <c r="AO1333" s="7"/>
      <c r="AP1333" s="7"/>
      <c r="AQ1333" s="7"/>
      <c r="AR1333" s="7"/>
      <c r="AS1333" s="7"/>
      <c r="AT1333" s="7"/>
      <c r="AU1333" s="8"/>
      <c r="AV1333" s="8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7"/>
      <c r="BV1333" s="7"/>
      <c r="BW1333" s="8"/>
      <c r="BX1333" s="8"/>
      <c r="BY1333" s="8"/>
      <c r="BZ1333" s="8"/>
      <c r="CA1333" s="8"/>
      <c r="CC1333" s="8"/>
      <c r="CE1333" s="7"/>
      <c r="CF1333" s="8"/>
      <c r="CG1333" s="8"/>
      <c r="CH1333" s="8"/>
      <c r="CI1333" s="8"/>
      <c r="CJ1333" s="8"/>
    </row>
    <row r="1334" spans="1:88" x14ac:dyDescent="0.3">
      <c r="A1334" s="1" t="s">
        <v>3332</v>
      </c>
      <c r="B1334" s="1"/>
      <c r="C1334" s="1" t="s">
        <v>1878</v>
      </c>
      <c r="D1334" s="1"/>
      <c r="E1334" s="1"/>
      <c r="F1334" s="1"/>
      <c r="G1334" s="1"/>
      <c r="H1334" s="1">
        <v>26534.04</v>
      </c>
      <c r="I1334" s="1">
        <v>0.73</v>
      </c>
      <c r="J1334" s="12">
        <v>1931.42</v>
      </c>
      <c r="K1334" s="5">
        <v>1667.45</v>
      </c>
      <c r="L1334" s="5">
        <v>4119.3100000000004</v>
      </c>
      <c r="M1334" s="13">
        <f t="shared" si="35"/>
        <v>7.2654042019311138E-3</v>
      </c>
      <c r="N1334" s="13">
        <v>6.8078984132280418E-3</v>
      </c>
      <c r="O1334" s="13">
        <v>9.1629294744932643E-3</v>
      </c>
      <c r="P1334" s="13">
        <v>5.0039035815361288E-3</v>
      </c>
      <c r="Q1334" s="7"/>
      <c r="R1334" s="8"/>
      <c r="S1334" s="8"/>
      <c r="T1334" s="8"/>
      <c r="U1334" s="8"/>
      <c r="V1334" s="13"/>
      <c r="W1334" s="14"/>
      <c r="X1334" s="1"/>
      <c r="Y1334" s="1"/>
      <c r="Z1334" s="1"/>
      <c r="AA1334" s="1"/>
      <c r="AB1334" s="1"/>
      <c r="AC1334" s="1"/>
      <c r="AD1334" s="8"/>
      <c r="AE1334" s="8"/>
      <c r="AF1334" s="8"/>
      <c r="AG1334" s="8"/>
      <c r="AH1334" s="9"/>
      <c r="AI1334" s="8"/>
      <c r="AJ1334" s="13"/>
      <c r="AK1334" s="8"/>
      <c r="AL1334" s="8"/>
      <c r="AM1334" s="8"/>
      <c r="AN1334" s="8"/>
      <c r="AO1334" s="7"/>
      <c r="AP1334" s="7"/>
      <c r="AQ1334" s="7"/>
      <c r="AR1334" s="7"/>
      <c r="AS1334" s="7"/>
      <c r="AT1334" s="7"/>
      <c r="AU1334" s="8"/>
      <c r="AV1334" s="8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7"/>
      <c r="BV1334" s="7"/>
      <c r="BW1334" s="8"/>
      <c r="BX1334" s="8"/>
      <c r="BY1334" s="8"/>
      <c r="BZ1334" s="8"/>
      <c r="CA1334" s="8"/>
      <c r="CC1334" s="8"/>
      <c r="CE1334" s="7"/>
      <c r="CF1334" s="8"/>
      <c r="CG1334" s="8"/>
      <c r="CH1334" s="8"/>
      <c r="CI1334" s="8"/>
      <c r="CJ1334" s="8"/>
    </row>
    <row r="1335" spans="1:88" x14ac:dyDescent="0.3">
      <c r="A1335" s="1" t="s">
        <v>3333</v>
      </c>
      <c r="B1335" s="1"/>
      <c r="C1335" s="1" t="s">
        <v>1878</v>
      </c>
      <c r="D1335" s="1"/>
      <c r="E1335" s="1"/>
      <c r="F1335" s="1"/>
      <c r="G1335" s="1"/>
      <c r="H1335" s="1">
        <v>26565.22</v>
      </c>
      <c r="I1335" s="1">
        <v>0.12</v>
      </c>
      <c r="J1335" s="12">
        <v>1932.33</v>
      </c>
      <c r="K1335" s="5">
        <v>1666.13</v>
      </c>
      <c r="L1335" s="5">
        <v>4127</v>
      </c>
      <c r="M1335" s="13">
        <f t="shared" si="35"/>
        <v>1.1750943316584106E-3</v>
      </c>
      <c r="N1335" s="13">
        <v>4.7115593708246806E-4</v>
      </c>
      <c r="O1335" s="13">
        <v>-7.9162793487053129E-4</v>
      </c>
      <c r="P1335" s="13">
        <v>1.8668175009890486E-3</v>
      </c>
      <c r="Q1335" s="7"/>
      <c r="R1335" s="8"/>
      <c r="S1335" s="8"/>
      <c r="T1335" s="8"/>
      <c r="U1335" s="8"/>
      <c r="V1335" s="13"/>
      <c r="W1335" s="14"/>
      <c r="X1335" s="1"/>
      <c r="Y1335" s="1"/>
      <c r="Z1335" s="1"/>
      <c r="AA1335" s="1"/>
      <c r="AB1335" s="1"/>
      <c r="AC1335" s="1"/>
      <c r="AD1335" s="8"/>
      <c r="AE1335" s="8"/>
      <c r="AF1335" s="8"/>
      <c r="AG1335" s="8"/>
      <c r="AH1335" s="9"/>
      <c r="AI1335" s="8"/>
      <c r="AJ1335" s="13"/>
      <c r="AK1335" s="8"/>
      <c r="AL1335" s="8"/>
      <c r="AM1335" s="8"/>
      <c r="AN1335" s="8"/>
      <c r="AO1335" s="7"/>
      <c r="AP1335" s="7"/>
      <c r="AQ1335" s="7"/>
      <c r="AR1335" s="7"/>
      <c r="AS1335" s="7"/>
      <c r="AT1335" s="7"/>
      <c r="AU1335" s="8"/>
      <c r="AV1335" s="8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7"/>
      <c r="BV1335" s="7"/>
      <c r="BW1335" s="8"/>
      <c r="BX1335" s="8"/>
      <c r="BY1335" s="8"/>
      <c r="BZ1335" s="8"/>
      <c r="CA1335" s="8"/>
      <c r="CC1335" s="8"/>
      <c r="CE1335" s="7"/>
      <c r="CF1335" s="8"/>
      <c r="CG1335" s="8"/>
      <c r="CH1335" s="8"/>
      <c r="CI1335" s="8"/>
      <c r="CJ1335" s="8"/>
    </row>
    <row r="1336" spans="1:88" x14ac:dyDescent="0.3">
      <c r="A1336" s="1" t="s">
        <v>3334</v>
      </c>
      <c r="B1336" s="1"/>
      <c r="C1336" s="1" t="s">
        <v>1878</v>
      </c>
      <c r="D1336" s="1"/>
      <c r="E1336" s="1"/>
      <c r="F1336" s="1"/>
      <c r="G1336" s="1"/>
      <c r="H1336" s="1">
        <v>26311.65</v>
      </c>
      <c r="I1336" s="1">
        <v>-0.95</v>
      </c>
      <c r="J1336" s="12">
        <v>1911.65</v>
      </c>
      <c r="K1336" s="5">
        <v>1650.36</v>
      </c>
      <c r="L1336" s="5">
        <v>4093.03</v>
      </c>
      <c r="M1336" s="13">
        <f t="shared" si="35"/>
        <v>-9.545187278705014E-3</v>
      </c>
      <c r="N1336" s="13">
        <v>-1.0702105747982915E-2</v>
      </c>
      <c r="O1336" s="13">
        <v>-9.4650477453741555E-3</v>
      </c>
      <c r="P1336" s="13">
        <v>-8.2311606493821188E-3</v>
      </c>
      <c r="Q1336" s="7"/>
      <c r="R1336" s="8"/>
      <c r="S1336" s="8"/>
      <c r="T1336" s="8"/>
      <c r="U1336" s="8"/>
      <c r="V1336" s="13"/>
      <c r="W1336" s="14"/>
      <c r="X1336" s="1"/>
      <c r="Y1336" s="1"/>
      <c r="Z1336" s="1"/>
      <c r="AA1336" s="1"/>
      <c r="AB1336" s="1"/>
      <c r="AC1336" s="1"/>
      <c r="AD1336" s="8"/>
      <c r="AE1336" s="8"/>
      <c r="AF1336" s="8"/>
      <c r="AG1336" s="8"/>
      <c r="AH1336" s="9"/>
      <c r="AI1336" s="8"/>
      <c r="AJ1336" s="13"/>
      <c r="AK1336" s="8"/>
      <c r="AL1336" s="8"/>
      <c r="AM1336" s="8"/>
      <c r="AN1336" s="8"/>
      <c r="AO1336" s="7"/>
      <c r="AP1336" s="7"/>
      <c r="AQ1336" s="7"/>
      <c r="AR1336" s="7"/>
      <c r="AS1336" s="7"/>
      <c r="AT1336" s="7"/>
      <c r="AU1336" s="8"/>
      <c r="AV1336" s="8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7"/>
      <c r="BV1336" s="7"/>
      <c r="BW1336" s="8"/>
      <c r="BX1336" s="8"/>
      <c r="BY1336" s="8"/>
      <c r="BZ1336" s="8"/>
      <c r="CA1336" s="8"/>
      <c r="CC1336" s="8"/>
      <c r="CE1336" s="7"/>
      <c r="CF1336" s="8"/>
      <c r="CG1336" s="8"/>
      <c r="CH1336" s="8"/>
      <c r="CI1336" s="8"/>
      <c r="CJ1336" s="8"/>
    </row>
    <row r="1337" spans="1:88" x14ac:dyDescent="0.3">
      <c r="A1337" s="1" t="s">
        <v>3335</v>
      </c>
      <c r="B1337" s="1"/>
      <c r="C1337" s="1" t="s">
        <v>1878</v>
      </c>
      <c r="D1337" s="1"/>
      <c r="E1337" s="1"/>
      <c r="F1337" s="1"/>
      <c r="G1337" s="1"/>
      <c r="H1337" s="1">
        <v>25939.43</v>
      </c>
      <c r="I1337" s="1">
        <v>-1.41</v>
      </c>
      <c r="J1337" s="12">
        <v>1876.53</v>
      </c>
      <c r="K1337" s="5">
        <v>1639.16</v>
      </c>
      <c r="L1337" s="5">
        <v>4064.01</v>
      </c>
      <c r="M1337" s="13">
        <f t="shared" si="35"/>
        <v>-1.4146585257861055E-2</v>
      </c>
      <c r="N1337" s="13">
        <v>-1.8371563832291549E-2</v>
      </c>
      <c r="O1337" s="13">
        <v>-6.7863981191981226E-3</v>
      </c>
      <c r="P1337" s="13">
        <v>-7.0901019538093246E-3</v>
      </c>
      <c r="Q1337" s="7"/>
      <c r="R1337" s="8"/>
      <c r="S1337" s="8"/>
      <c r="T1337" s="8"/>
      <c r="U1337" s="8"/>
      <c r="V1337" s="13"/>
      <c r="W1337" s="14"/>
      <c r="X1337" s="1"/>
      <c r="Y1337" s="1"/>
      <c r="Z1337" s="1"/>
      <c r="AA1337" s="1"/>
      <c r="AB1337" s="1"/>
      <c r="AC1337" s="1"/>
      <c r="AD1337" s="8"/>
      <c r="AE1337" s="8"/>
      <c r="AF1337" s="8"/>
      <c r="AG1337" s="8"/>
      <c r="AH1337" s="9"/>
      <c r="AI1337" s="8"/>
      <c r="AJ1337" s="13"/>
      <c r="AK1337" s="8"/>
      <c r="AL1337" s="8"/>
      <c r="AM1337" s="8"/>
      <c r="AN1337" s="8"/>
      <c r="AO1337" s="7"/>
      <c r="AP1337" s="7"/>
      <c r="AQ1337" s="7"/>
      <c r="AR1337" s="7"/>
      <c r="AS1337" s="7"/>
      <c r="AT1337" s="7"/>
      <c r="AU1337" s="8"/>
      <c r="AV1337" s="8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7"/>
      <c r="BV1337" s="7"/>
      <c r="BW1337" s="8"/>
      <c r="BX1337" s="8"/>
      <c r="BY1337" s="8"/>
      <c r="BZ1337" s="8"/>
      <c r="CA1337" s="8"/>
      <c r="CC1337" s="8"/>
      <c r="CE1337" s="7"/>
      <c r="CF1337" s="8"/>
      <c r="CG1337" s="8"/>
      <c r="CH1337" s="8"/>
      <c r="CI1337" s="8"/>
      <c r="CJ1337" s="8"/>
    </row>
    <row r="1338" spans="1:88" x14ac:dyDescent="0.3">
      <c r="A1338" s="1" t="s">
        <v>3336</v>
      </c>
      <c r="B1338" s="1"/>
      <c r="C1338" s="1" t="s">
        <v>1878</v>
      </c>
      <c r="D1338" s="1"/>
      <c r="E1338" s="1"/>
      <c r="F1338" s="1"/>
      <c r="G1338" s="1"/>
      <c r="H1338" s="1">
        <v>25726.44</v>
      </c>
      <c r="I1338" s="1">
        <v>-0.82</v>
      </c>
      <c r="J1338" s="12">
        <v>1855.22</v>
      </c>
      <c r="K1338" s="5">
        <v>1642.83</v>
      </c>
      <c r="L1338" s="5">
        <v>4075.62</v>
      </c>
      <c r="M1338" s="13">
        <f t="shared" si="35"/>
        <v>-8.2110516692156521E-3</v>
      </c>
      <c r="N1338" s="13">
        <v>-1.1356066782838514E-2</v>
      </c>
      <c r="O1338" s="13">
        <v>2.2389516581662328E-3</v>
      </c>
      <c r="P1338" s="13">
        <v>2.8567843090936407E-3</v>
      </c>
      <c r="Q1338" s="7"/>
      <c r="R1338" s="8"/>
      <c r="S1338" s="8"/>
      <c r="T1338" s="8"/>
      <c r="U1338" s="8"/>
      <c r="V1338" s="13"/>
      <c r="W1338" s="14"/>
      <c r="X1338" s="1"/>
      <c r="Y1338" s="1"/>
      <c r="Z1338" s="1"/>
      <c r="AA1338" s="1"/>
      <c r="AB1338" s="1"/>
      <c r="AC1338" s="1"/>
      <c r="AD1338" s="8"/>
      <c r="AE1338" s="8"/>
      <c r="AF1338" s="8"/>
      <c r="AG1338" s="8"/>
      <c r="AH1338" s="9"/>
      <c r="AI1338" s="8"/>
      <c r="AJ1338" s="13"/>
      <c r="AK1338" s="8"/>
      <c r="AL1338" s="8"/>
      <c r="AM1338" s="8"/>
      <c r="AN1338" s="8"/>
      <c r="AO1338" s="7"/>
      <c r="AP1338" s="7"/>
      <c r="AQ1338" s="7"/>
      <c r="AR1338" s="7"/>
      <c r="AS1338" s="7"/>
      <c r="AT1338" s="7"/>
      <c r="AU1338" s="8"/>
      <c r="AV1338" s="8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7"/>
      <c r="BV1338" s="7"/>
      <c r="BW1338" s="8"/>
      <c r="BX1338" s="8"/>
      <c r="BY1338" s="8"/>
      <c r="BZ1338" s="8"/>
      <c r="CA1338" s="8"/>
      <c r="CC1338" s="8"/>
      <c r="CE1338" s="7"/>
      <c r="CF1338" s="8"/>
      <c r="CG1338" s="8"/>
      <c r="CH1338" s="8"/>
      <c r="CI1338" s="8"/>
      <c r="CJ1338" s="8"/>
    </row>
    <row r="1339" spans="1:88" x14ac:dyDescent="0.3">
      <c r="A1339" s="1" t="s">
        <v>3337</v>
      </c>
      <c r="B1339" s="1"/>
      <c r="C1339" s="1" t="s">
        <v>1878</v>
      </c>
      <c r="D1339" s="1"/>
      <c r="E1339" s="1"/>
      <c r="F1339" s="1"/>
      <c r="G1339" s="1"/>
      <c r="H1339" s="1">
        <v>25813.59</v>
      </c>
      <c r="I1339" s="1">
        <v>0.34</v>
      </c>
      <c r="J1339" s="12">
        <v>1858.99</v>
      </c>
      <c r="K1339" s="5">
        <v>1649</v>
      </c>
      <c r="L1339" s="5">
        <v>4082.1</v>
      </c>
      <c r="M1339" s="13">
        <f t="shared" si="35"/>
        <v>3.3875654773845021E-3</v>
      </c>
      <c r="N1339" s="13">
        <v>2.0321040092279308E-3</v>
      </c>
      <c r="O1339" s="13">
        <v>3.7557142248436648E-3</v>
      </c>
      <c r="P1339" s="13">
        <v>1.5899421437719496E-3</v>
      </c>
      <c r="Q1339" s="7"/>
      <c r="R1339" s="8"/>
      <c r="S1339" s="8"/>
      <c r="T1339" s="8"/>
      <c r="U1339" s="8"/>
      <c r="V1339" s="13"/>
      <c r="W1339" s="14"/>
      <c r="X1339" s="1"/>
      <c r="Y1339" s="1"/>
      <c r="Z1339" s="1"/>
      <c r="AA1339" s="1"/>
      <c r="AB1339" s="1"/>
      <c r="AC1339" s="1"/>
      <c r="AD1339" s="8"/>
      <c r="AE1339" s="8"/>
      <c r="AF1339" s="8"/>
      <c r="AG1339" s="8"/>
      <c r="AH1339" s="9"/>
      <c r="AI1339" s="8"/>
      <c r="AJ1339" s="13"/>
      <c r="AK1339" s="8"/>
      <c r="AL1339" s="8"/>
      <c r="AM1339" s="8"/>
      <c r="AN1339" s="8"/>
      <c r="AO1339" s="7"/>
      <c r="AP1339" s="7"/>
      <c r="AQ1339" s="7"/>
      <c r="AR1339" s="7"/>
      <c r="AS1339" s="7"/>
      <c r="AT1339" s="7"/>
      <c r="AU1339" s="8"/>
      <c r="AV1339" s="8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7"/>
      <c r="BV1339" s="7"/>
      <c r="BW1339" s="8"/>
      <c r="BX1339" s="8"/>
      <c r="BY1339" s="8"/>
      <c r="BZ1339" s="8"/>
      <c r="CA1339" s="8"/>
      <c r="CC1339" s="8"/>
      <c r="CE1339" s="7"/>
      <c r="CF1339" s="8"/>
      <c r="CG1339" s="8"/>
      <c r="CH1339" s="8"/>
      <c r="CI1339" s="8"/>
      <c r="CJ1339" s="8"/>
    </row>
    <row r="1340" spans="1:88" x14ac:dyDescent="0.3">
      <c r="A1340" s="1" t="s">
        <v>3338</v>
      </c>
      <c r="B1340" s="1"/>
      <c r="C1340" s="1" t="s">
        <v>1878</v>
      </c>
      <c r="D1340" s="1"/>
      <c r="E1340" s="1"/>
      <c r="F1340" s="1"/>
      <c r="G1340" s="1"/>
      <c r="H1340" s="1">
        <v>25887.040000000001</v>
      </c>
      <c r="I1340" s="1">
        <v>0.28000000000000003</v>
      </c>
      <c r="J1340" s="12">
        <v>1861.36</v>
      </c>
      <c r="K1340" s="5">
        <v>1659.06</v>
      </c>
      <c r="L1340" s="5">
        <v>4111.54</v>
      </c>
      <c r="M1340" s="13">
        <f t="shared" si="35"/>
        <v>2.8454004266744715E-3</v>
      </c>
      <c r="N1340" s="13">
        <v>1.2748858250986039E-3</v>
      </c>
      <c r="O1340" s="13">
        <v>6.1006670709520261E-3</v>
      </c>
      <c r="P1340" s="13">
        <v>7.2119742289507016E-3</v>
      </c>
      <c r="Q1340" s="7"/>
      <c r="R1340" s="8"/>
      <c r="S1340" s="8"/>
      <c r="T1340" s="8"/>
      <c r="U1340" s="8"/>
      <c r="V1340" s="13"/>
      <c r="W1340" s="14"/>
      <c r="X1340" s="1"/>
      <c r="Y1340" s="1"/>
      <c r="Z1340" s="1"/>
      <c r="AA1340" s="1"/>
      <c r="AB1340" s="1"/>
      <c r="AC1340" s="1"/>
      <c r="AD1340" s="8"/>
      <c r="AE1340" s="8"/>
      <c r="AF1340" s="8"/>
      <c r="AG1340" s="8"/>
      <c r="AH1340" s="9"/>
      <c r="AI1340" s="8"/>
      <c r="AJ1340" s="13"/>
      <c r="AK1340" s="8"/>
      <c r="AL1340" s="8"/>
      <c r="AM1340" s="8"/>
      <c r="AN1340" s="8"/>
      <c r="AO1340" s="7"/>
      <c r="AP1340" s="7"/>
      <c r="AQ1340" s="7"/>
      <c r="AR1340" s="7"/>
      <c r="AS1340" s="7"/>
      <c r="AT1340" s="7"/>
      <c r="AU1340" s="8"/>
      <c r="AV1340" s="8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7"/>
      <c r="BV1340" s="7"/>
      <c r="BW1340" s="8"/>
      <c r="BX1340" s="8"/>
      <c r="BY1340" s="8"/>
      <c r="BZ1340" s="8"/>
      <c r="CA1340" s="8"/>
      <c r="CC1340" s="8"/>
      <c r="CE1340" s="7"/>
      <c r="CF1340" s="8"/>
      <c r="CG1340" s="8"/>
      <c r="CH1340" s="8"/>
      <c r="CI1340" s="8"/>
      <c r="CJ1340" s="8"/>
    </row>
    <row r="1341" spans="1:88" x14ac:dyDescent="0.3">
      <c r="A1341" s="1" t="s">
        <v>3339</v>
      </c>
      <c r="B1341" s="1"/>
      <c r="C1341" s="1" t="s">
        <v>1878</v>
      </c>
      <c r="D1341" s="1"/>
      <c r="E1341" s="1"/>
      <c r="F1341" s="1"/>
      <c r="G1341" s="1"/>
      <c r="H1341" s="1">
        <v>25856.91</v>
      </c>
      <c r="I1341" s="1">
        <v>-0.12</v>
      </c>
      <c r="J1341" s="12">
        <v>1862.15</v>
      </c>
      <c r="K1341" s="5">
        <v>1657.64</v>
      </c>
      <c r="L1341" s="5">
        <v>4081.28</v>
      </c>
      <c r="M1341" s="13">
        <f t="shared" si="35"/>
        <v>-1.1639028641359239E-3</v>
      </c>
      <c r="N1341" s="13">
        <v>4.244208535695293E-4</v>
      </c>
      <c r="O1341" s="13">
        <v>-8.5590635661147996E-4</v>
      </c>
      <c r="P1341" s="13">
        <v>-7.3597727372224364E-3</v>
      </c>
      <c r="Q1341" s="7"/>
      <c r="R1341" s="8"/>
      <c r="S1341" s="8"/>
      <c r="T1341" s="8"/>
      <c r="U1341" s="8"/>
      <c r="V1341" s="13"/>
      <c r="W1341" s="14"/>
      <c r="X1341" s="1"/>
      <c r="Y1341" s="1"/>
      <c r="Z1341" s="1"/>
      <c r="AA1341" s="1"/>
      <c r="AB1341" s="1"/>
      <c r="AC1341" s="1"/>
      <c r="AD1341" s="8"/>
      <c r="AE1341" s="8"/>
      <c r="AF1341" s="8"/>
      <c r="AG1341" s="8"/>
      <c r="AH1341" s="9"/>
      <c r="AI1341" s="8"/>
      <c r="AJ1341" s="13"/>
      <c r="AK1341" s="8"/>
      <c r="AL1341" s="8"/>
      <c r="AM1341" s="8"/>
      <c r="AN1341" s="8"/>
      <c r="AO1341" s="7"/>
      <c r="AP1341" s="7"/>
      <c r="AQ1341" s="7"/>
      <c r="AR1341" s="7"/>
      <c r="AS1341" s="7"/>
      <c r="AT1341" s="7"/>
      <c r="AU1341" s="8"/>
      <c r="AV1341" s="8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7"/>
      <c r="BV1341" s="7"/>
      <c r="BW1341" s="8"/>
      <c r="BX1341" s="8"/>
      <c r="BY1341" s="8"/>
      <c r="BZ1341" s="8"/>
      <c r="CA1341" s="8"/>
      <c r="CC1341" s="8"/>
      <c r="CE1341" s="7"/>
      <c r="CF1341" s="8"/>
      <c r="CG1341" s="8"/>
      <c r="CH1341" s="8"/>
      <c r="CI1341" s="8"/>
      <c r="CJ1341" s="8"/>
    </row>
    <row r="1342" spans="1:88" x14ac:dyDescent="0.3">
      <c r="A1342" s="1" t="s">
        <v>3340</v>
      </c>
      <c r="B1342" s="1"/>
      <c r="C1342" s="1" t="s">
        <v>1878</v>
      </c>
      <c r="D1342" s="1"/>
      <c r="E1342" s="1"/>
      <c r="F1342" s="1"/>
      <c r="G1342" s="1"/>
      <c r="H1342" s="1">
        <v>25975.86</v>
      </c>
      <c r="I1342" s="1">
        <v>0.46</v>
      </c>
      <c r="J1342" s="12">
        <v>1873.27</v>
      </c>
      <c r="K1342" s="5">
        <v>1666.96</v>
      </c>
      <c r="L1342" s="5">
        <v>4111.8500000000004</v>
      </c>
      <c r="M1342" s="13">
        <f t="shared" si="35"/>
        <v>4.6003176713691474E-3</v>
      </c>
      <c r="N1342" s="13">
        <v>5.9715919770157999E-3</v>
      </c>
      <c r="O1342" s="13">
        <v>5.6224511956757262E-3</v>
      </c>
      <c r="P1342" s="13">
        <v>7.4902971616748193E-3</v>
      </c>
      <c r="Q1342" s="7"/>
      <c r="R1342" s="8"/>
      <c r="S1342" s="8"/>
      <c r="T1342" s="8"/>
      <c r="U1342" s="8"/>
      <c r="V1342" s="13"/>
      <c r="W1342" s="14"/>
      <c r="X1342" s="1"/>
      <c r="Y1342" s="1"/>
      <c r="Z1342" s="1"/>
      <c r="AA1342" s="1"/>
      <c r="AB1342" s="1"/>
      <c r="AC1342" s="1"/>
      <c r="AD1342" s="8"/>
      <c r="AE1342" s="8"/>
      <c r="AF1342" s="8"/>
      <c r="AG1342" s="8"/>
      <c r="AH1342" s="9"/>
      <c r="AI1342" s="8"/>
      <c r="AJ1342" s="13"/>
      <c r="AK1342" s="8"/>
      <c r="AL1342" s="8"/>
      <c r="AM1342" s="8"/>
      <c r="AN1342" s="8"/>
      <c r="AO1342" s="7"/>
      <c r="AP1342" s="7"/>
      <c r="AQ1342" s="7"/>
      <c r="AR1342" s="7"/>
      <c r="AS1342" s="7"/>
      <c r="AT1342" s="7"/>
      <c r="AU1342" s="8"/>
      <c r="AV1342" s="8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7"/>
      <c r="BV1342" s="7"/>
      <c r="BW1342" s="8"/>
      <c r="BX1342" s="8"/>
      <c r="BY1342" s="8"/>
      <c r="BZ1342" s="8"/>
      <c r="CA1342" s="8"/>
      <c r="CC1342" s="8"/>
      <c r="CE1342" s="7"/>
      <c r="CF1342" s="8"/>
      <c r="CG1342" s="8"/>
      <c r="CH1342" s="8"/>
      <c r="CI1342" s="8"/>
      <c r="CJ1342" s="8"/>
    </row>
    <row r="1343" spans="1:88" x14ac:dyDescent="0.3">
      <c r="A1343" s="1" t="s">
        <v>3341</v>
      </c>
      <c r="B1343" s="1"/>
      <c r="C1343" s="1" t="s">
        <v>1878</v>
      </c>
      <c r="D1343" s="1"/>
      <c r="E1343" s="1"/>
      <c r="F1343" s="1"/>
      <c r="G1343" s="1"/>
      <c r="H1343" s="1">
        <v>25977.64</v>
      </c>
      <c r="I1343" s="1">
        <v>0.01</v>
      </c>
      <c r="J1343" s="12">
        <v>1874.04</v>
      </c>
      <c r="K1343" s="5">
        <v>1659.13</v>
      </c>
      <c r="L1343" s="5">
        <v>4073.2</v>
      </c>
      <c r="M1343" s="13">
        <f t="shared" si="35"/>
        <v>6.8525161438293125E-5</v>
      </c>
      <c r="N1343" s="13">
        <v>4.1104592504015436E-4</v>
      </c>
      <c r="O1343" s="13">
        <v>-4.697173297499635E-3</v>
      </c>
      <c r="P1343" s="13">
        <v>-9.3996619526491854E-3</v>
      </c>
      <c r="Q1343" s="7"/>
      <c r="R1343" s="8"/>
      <c r="S1343" s="8"/>
      <c r="T1343" s="8"/>
      <c r="U1343" s="8"/>
      <c r="V1343" s="13"/>
      <c r="W1343" s="14"/>
      <c r="X1343" s="1"/>
      <c r="Y1343" s="1"/>
      <c r="Z1343" s="1"/>
      <c r="AA1343" s="1"/>
      <c r="AB1343" s="1"/>
      <c r="AC1343" s="1"/>
      <c r="AD1343" s="8"/>
      <c r="AE1343" s="8"/>
      <c r="AF1343" s="8"/>
      <c r="AG1343" s="8"/>
      <c r="AH1343" s="9"/>
      <c r="AI1343" s="8"/>
      <c r="AJ1343" s="13"/>
      <c r="AK1343" s="8"/>
      <c r="AL1343" s="8"/>
      <c r="AM1343" s="8"/>
      <c r="AN1343" s="8"/>
      <c r="AO1343" s="7"/>
      <c r="AP1343" s="7"/>
      <c r="AQ1343" s="7"/>
      <c r="AR1343" s="7"/>
      <c r="AS1343" s="7"/>
      <c r="AT1343" s="7"/>
      <c r="AU1343" s="8"/>
      <c r="AV1343" s="8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7"/>
      <c r="BV1343" s="7"/>
      <c r="BW1343" s="8"/>
      <c r="BX1343" s="8"/>
      <c r="BY1343" s="8"/>
      <c r="BZ1343" s="8"/>
      <c r="CA1343" s="8"/>
      <c r="CC1343" s="8"/>
      <c r="CE1343" s="7"/>
      <c r="CF1343" s="8"/>
      <c r="CG1343" s="8"/>
      <c r="CH1343" s="8"/>
      <c r="CI1343" s="8"/>
      <c r="CJ1343" s="8"/>
    </row>
    <row r="1344" spans="1:88" x14ac:dyDescent="0.3">
      <c r="A1344" s="1" t="s">
        <v>3342</v>
      </c>
      <c r="B1344" s="1"/>
      <c r="C1344" s="1" t="s">
        <v>1878</v>
      </c>
      <c r="D1344" s="1"/>
      <c r="E1344" s="1"/>
      <c r="F1344" s="1"/>
      <c r="G1344" s="1"/>
      <c r="H1344" s="1">
        <v>26000.59</v>
      </c>
      <c r="I1344" s="1">
        <v>0.09</v>
      </c>
      <c r="J1344" s="12">
        <v>1868.84</v>
      </c>
      <c r="K1344" s="5">
        <v>1664.42</v>
      </c>
      <c r="L1344" s="5">
        <v>4069.16</v>
      </c>
      <c r="M1344" s="13">
        <f t="shared" si="35"/>
        <v>8.8345207647799739E-4</v>
      </c>
      <c r="N1344" s="13">
        <v>-2.7747540073851384E-3</v>
      </c>
      <c r="O1344" s="13">
        <v>3.1884180263148654E-3</v>
      </c>
      <c r="P1344" s="13">
        <v>-9.9184916036532123E-4</v>
      </c>
      <c r="Q1344" s="7"/>
      <c r="R1344" s="8"/>
      <c r="S1344" s="8"/>
      <c r="T1344" s="8"/>
      <c r="U1344" s="8"/>
      <c r="V1344" s="13"/>
      <c r="W1344" s="14"/>
      <c r="X1344" s="1"/>
      <c r="Y1344" s="1"/>
      <c r="Z1344" s="1"/>
      <c r="AA1344" s="1"/>
      <c r="AB1344" s="1"/>
      <c r="AC1344" s="1"/>
      <c r="AD1344" s="8"/>
      <c r="AE1344" s="8"/>
      <c r="AF1344" s="8"/>
      <c r="AG1344" s="8"/>
      <c r="AH1344" s="9"/>
      <c r="AI1344" s="8"/>
      <c r="AJ1344" s="13"/>
      <c r="AK1344" s="8"/>
      <c r="AL1344" s="8"/>
      <c r="AM1344" s="8"/>
      <c r="AN1344" s="8"/>
      <c r="AO1344" s="7"/>
      <c r="AP1344" s="7"/>
      <c r="AQ1344" s="7"/>
      <c r="AR1344" s="7"/>
      <c r="AS1344" s="7"/>
      <c r="AT1344" s="7"/>
      <c r="AU1344" s="8"/>
      <c r="AV1344" s="8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7"/>
      <c r="BV1344" s="7"/>
      <c r="BW1344" s="8"/>
      <c r="BX1344" s="8"/>
      <c r="BY1344" s="8"/>
      <c r="BZ1344" s="8"/>
      <c r="CA1344" s="8"/>
      <c r="CC1344" s="8"/>
      <c r="CE1344" s="7"/>
      <c r="CF1344" s="8"/>
      <c r="CG1344" s="8"/>
      <c r="CH1344" s="8"/>
      <c r="CI1344" s="8"/>
      <c r="CJ1344" s="8"/>
    </row>
    <row r="1345" spans="1:88" x14ac:dyDescent="0.3">
      <c r="A1345" s="1" t="s">
        <v>3343</v>
      </c>
      <c r="B1345" s="1"/>
      <c r="C1345" s="1" t="s">
        <v>1878</v>
      </c>
      <c r="D1345" s="1"/>
      <c r="E1345" s="1"/>
      <c r="F1345" s="1"/>
      <c r="G1345" s="1"/>
      <c r="H1345" s="1">
        <v>25624.19</v>
      </c>
      <c r="I1345" s="1">
        <v>-1.45</v>
      </c>
      <c r="J1345" s="12">
        <v>1837.1</v>
      </c>
      <c r="K1345" s="5">
        <v>1656.6</v>
      </c>
      <c r="L1345" s="5">
        <v>4023.83</v>
      </c>
      <c r="M1345" s="13">
        <f t="shared" si="35"/>
        <v>-1.4476594569584833E-2</v>
      </c>
      <c r="N1345" s="13">
        <v>-1.6983797435842551E-2</v>
      </c>
      <c r="O1345" s="13">
        <v>-4.698333353360451E-3</v>
      </c>
      <c r="P1345" s="13">
        <v>-1.1139891279772662E-2</v>
      </c>
      <c r="Q1345" s="7"/>
      <c r="R1345" s="8"/>
      <c r="S1345" s="8"/>
      <c r="T1345" s="8"/>
      <c r="U1345" s="8"/>
      <c r="V1345" s="13"/>
      <c r="W1345" s="14"/>
      <c r="X1345" s="1"/>
      <c r="Y1345" s="1"/>
      <c r="Z1345" s="1"/>
      <c r="AA1345" s="1"/>
      <c r="AB1345" s="1"/>
      <c r="AC1345" s="1"/>
      <c r="AD1345" s="8"/>
      <c r="AE1345" s="8"/>
      <c r="AF1345" s="8"/>
      <c r="AG1345" s="8"/>
      <c r="AH1345" s="9"/>
      <c r="AI1345" s="8"/>
      <c r="AJ1345" s="13"/>
      <c r="AK1345" s="8"/>
      <c r="AL1345" s="8"/>
      <c r="AM1345" s="8"/>
      <c r="AN1345" s="8"/>
      <c r="AO1345" s="7"/>
      <c r="AP1345" s="7"/>
      <c r="AQ1345" s="7"/>
      <c r="AR1345" s="7"/>
      <c r="AS1345" s="7"/>
      <c r="AT1345" s="7"/>
      <c r="AU1345" s="8"/>
      <c r="AV1345" s="8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7"/>
      <c r="BV1345" s="7"/>
      <c r="BW1345" s="8"/>
      <c r="BX1345" s="8"/>
      <c r="BY1345" s="8"/>
      <c r="BZ1345" s="8"/>
      <c r="CA1345" s="8"/>
      <c r="CC1345" s="8"/>
      <c r="CE1345" s="7"/>
      <c r="CF1345" s="8"/>
      <c r="CG1345" s="8"/>
      <c r="CH1345" s="8"/>
      <c r="CI1345" s="8"/>
      <c r="CJ1345" s="8"/>
    </row>
    <row r="1346" spans="1:88" x14ac:dyDescent="0.3">
      <c r="A1346" s="1" t="s">
        <v>3344</v>
      </c>
      <c r="B1346" s="1"/>
      <c r="C1346" s="1" t="s">
        <v>1878</v>
      </c>
      <c r="D1346" s="1"/>
      <c r="E1346" s="1"/>
      <c r="F1346" s="1"/>
      <c r="G1346" s="1"/>
      <c r="H1346" s="1">
        <v>25736.82</v>
      </c>
      <c r="I1346" s="1">
        <v>0.44</v>
      </c>
      <c r="J1346" s="12">
        <v>1836.7</v>
      </c>
      <c r="K1346" s="5">
        <v>1657.63</v>
      </c>
      <c r="L1346" s="5">
        <v>4007.03</v>
      </c>
      <c r="M1346" s="13">
        <f t="shared" si="35"/>
        <v>4.3954560124632724E-3</v>
      </c>
      <c r="N1346" s="13">
        <v>-2.1773447281037139E-4</v>
      </c>
      <c r="O1346" s="13">
        <v>6.2175540263198492E-4</v>
      </c>
      <c r="P1346" s="13">
        <v>-4.1751266827871891E-3</v>
      </c>
      <c r="Q1346" s="7"/>
      <c r="R1346" s="8"/>
      <c r="S1346" s="8"/>
      <c r="T1346" s="8"/>
      <c r="U1346" s="8"/>
      <c r="V1346" s="13"/>
      <c r="W1346" s="14"/>
      <c r="X1346" s="1"/>
      <c r="Y1346" s="1"/>
      <c r="Z1346" s="1"/>
      <c r="AA1346" s="1"/>
      <c r="AB1346" s="1"/>
      <c r="AC1346" s="1"/>
      <c r="AD1346" s="8"/>
      <c r="AE1346" s="8"/>
      <c r="AF1346" s="8"/>
      <c r="AG1346" s="8"/>
      <c r="AH1346" s="9"/>
      <c r="AI1346" s="8"/>
      <c r="AJ1346" s="13"/>
      <c r="AK1346" s="8"/>
      <c r="AL1346" s="8"/>
      <c r="AM1346" s="8"/>
      <c r="AN1346" s="8"/>
      <c r="AO1346" s="7"/>
      <c r="AP1346" s="7"/>
      <c r="AQ1346" s="7"/>
      <c r="AR1346" s="7"/>
      <c r="AS1346" s="7"/>
      <c r="AT1346" s="7"/>
      <c r="AU1346" s="8"/>
      <c r="AV1346" s="8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7"/>
      <c r="BV1346" s="7"/>
      <c r="BW1346" s="8"/>
      <c r="BX1346" s="8"/>
      <c r="BY1346" s="8"/>
      <c r="BZ1346" s="8"/>
      <c r="CA1346" s="8"/>
      <c r="CC1346" s="8"/>
      <c r="CE1346" s="7"/>
      <c r="CF1346" s="8"/>
      <c r="CG1346" s="8"/>
      <c r="CH1346" s="8"/>
      <c r="CI1346" s="8"/>
      <c r="CJ1346" s="8"/>
    </row>
    <row r="1347" spans="1:88" x14ac:dyDescent="0.3">
      <c r="A1347" s="1" t="s">
        <v>3345</v>
      </c>
      <c r="B1347" s="1"/>
      <c r="C1347" s="1" t="s">
        <v>1878</v>
      </c>
      <c r="D1347" s="1"/>
      <c r="E1347" s="1"/>
      <c r="F1347" s="1"/>
      <c r="G1347" s="1"/>
      <c r="H1347" s="1">
        <v>25839.03</v>
      </c>
      <c r="I1347" s="1">
        <v>0.4</v>
      </c>
      <c r="J1347" s="12">
        <v>1846.48</v>
      </c>
      <c r="K1347" s="5">
        <v>1654.17</v>
      </c>
      <c r="L1347" s="5">
        <v>4044.46</v>
      </c>
      <c r="M1347" s="13">
        <f t="shared" si="35"/>
        <v>3.9713531042295802E-3</v>
      </c>
      <c r="N1347" s="13">
        <v>5.324767245603601E-3</v>
      </c>
      <c r="O1347" s="13">
        <v>-2.0873174351333512E-3</v>
      </c>
      <c r="P1347" s="13">
        <v>9.341083046545684E-3</v>
      </c>
      <c r="Q1347" s="7"/>
      <c r="R1347" s="8"/>
      <c r="S1347" s="8"/>
      <c r="T1347" s="8"/>
      <c r="U1347" s="8"/>
      <c r="V1347" s="13"/>
      <c r="W1347" s="14"/>
      <c r="X1347" s="1"/>
      <c r="Y1347" s="1"/>
      <c r="Z1347" s="1"/>
      <c r="AA1347" s="1"/>
      <c r="AB1347" s="1"/>
      <c r="AC1347" s="1"/>
      <c r="AD1347" s="8"/>
      <c r="AE1347" s="8"/>
      <c r="AF1347" s="8"/>
      <c r="AG1347" s="8"/>
      <c r="AH1347" s="9"/>
      <c r="AI1347" s="8"/>
      <c r="AJ1347" s="13"/>
      <c r="AK1347" s="8"/>
      <c r="AL1347" s="8"/>
      <c r="AM1347" s="8"/>
      <c r="AN1347" s="8"/>
      <c r="AO1347" s="7"/>
      <c r="AP1347" s="7"/>
      <c r="AQ1347" s="7"/>
      <c r="AR1347" s="7"/>
      <c r="AS1347" s="7"/>
      <c r="AT1347" s="7"/>
      <c r="AU1347" s="8"/>
      <c r="AV1347" s="8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7"/>
      <c r="BV1347" s="7"/>
      <c r="BW1347" s="8"/>
      <c r="BX1347" s="8"/>
      <c r="BY1347" s="8"/>
      <c r="BZ1347" s="8"/>
      <c r="CA1347" s="8"/>
      <c r="CC1347" s="8"/>
      <c r="CE1347" s="7"/>
      <c r="CF1347" s="8"/>
      <c r="CG1347" s="8"/>
      <c r="CH1347" s="8"/>
      <c r="CI1347" s="8"/>
      <c r="CJ1347" s="8"/>
    </row>
    <row r="1348" spans="1:88" x14ac:dyDescent="0.3">
      <c r="A1348" s="1" t="s">
        <v>3346</v>
      </c>
      <c r="B1348" s="1"/>
      <c r="C1348" s="1" t="s">
        <v>1878</v>
      </c>
      <c r="D1348" s="1"/>
      <c r="E1348" s="1"/>
      <c r="F1348" s="1"/>
      <c r="G1348" s="1"/>
      <c r="H1348" s="1">
        <v>25662.59</v>
      </c>
      <c r="I1348" s="1">
        <v>-0.68</v>
      </c>
      <c r="J1348" s="12">
        <v>1828.23</v>
      </c>
      <c r="K1348" s="5">
        <v>1645.93</v>
      </c>
      <c r="L1348" s="5">
        <v>4047.59</v>
      </c>
      <c r="M1348" s="13">
        <f t="shared" ref="M1348:M1411" si="36">H1348/H1347-1</f>
        <v>-6.828429704984984E-3</v>
      </c>
      <c r="N1348" s="13">
        <v>-9.8836705515359391E-3</v>
      </c>
      <c r="O1348" s="13">
        <v>-4.9813501635260771E-3</v>
      </c>
      <c r="P1348" s="13">
        <v>7.738981223699426E-4</v>
      </c>
      <c r="Q1348" s="7"/>
      <c r="R1348" s="8"/>
      <c r="S1348" s="8"/>
      <c r="T1348" s="8"/>
      <c r="U1348" s="8"/>
      <c r="V1348" s="13"/>
      <c r="W1348" s="14"/>
      <c r="X1348" s="1"/>
      <c r="Y1348" s="1"/>
      <c r="Z1348" s="1"/>
      <c r="AA1348" s="1"/>
      <c r="AB1348" s="1"/>
      <c r="AC1348" s="1"/>
      <c r="AD1348" s="8"/>
      <c r="AE1348" s="8"/>
      <c r="AF1348" s="8"/>
      <c r="AG1348" s="8"/>
      <c r="AH1348" s="9"/>
      <c r="AI1348" s="8"/>
      <c r="AJ1348" s="13"/>
      <c r="AK1348" s="8"/>
      <c r="AL1348" s="8"/>
      <c r="AM1348" s="8"/>
      <c r="AN1348" s="8"/>
      <c r="AO1348" s="7"/>
      <c r="AP1348" s="7"/>
      <c r="AQ1348" s="7"/>
      <c r="AR1348" s="7"/>
      <c r="AS1348" s="7"/>
      <c r="AT1348" s="7"/>
      <c r="AU1348" s="8"/>
      <c r="AV1348" s="8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7"/>
      <c r="BV1348" s="7"/>
      <c r="BW1348" s="8"/>
      <c r="BX1348" s="8"/>
      <c r="BY1348" s="8"/>
      <c r="BZ1348" s="8"/>
      <c r="CA1348" s="8"/>
      <c r="CC1348" s="8"/>
      <c r="CE1348" s="7"/>
      <c r="CF1348" s="8"/>
      <c r="CG1348" s="8"/>
      <c r="CH1348" s="8"/>
      <c r="CI1348" s="8"/>
      <c r="CJ1348" s="8"/>
    </row>
    <row r="1349" spans="1:88" x14ac:dyDescent="0.3">
      <c r="A1349" s="1" t="s">
        <v>3347</v>
      </c>
      <c r="B1349" s="1"/>
      <c r="C1349" s="1" t="s">
        <v>1878</v>
      </c>
      <c r="D1349" s="1"/>
      <c r="E1349" s="1"/>
      <c r="F1349" s="1"/>
      <c r="G1349" s="1"/>
      <c r="H1349" s="1">
        <v>25617.02</v>
      </c>
      <c r="I1349" s="1">
        <v>-0.18</v>
      </c>
      <c r="J1349" s="12">
        <v>1824.99</v>
      </c>
      <c r="K1349" s="5">
        <v>1630.27</v>
      </c>
      <c r="L1349" s="5">
        <v>4015.95</v>
      </c>
      <c r="M1349" s="13">
        <f t="shared" si="36"/>
        <v>-1.775736587772303E-3</v>
      </c>
      <c r="N1349" s="13">
        <v>-1.7722059040711224E-3</v>
      </c>
      <c r="O1349" s="13">
        <v>-9.5143778897037734E-3</v>
      </c>
      <c r="P1349" s="13">
        <v>-7.8169972749216887E-3</v>
      </c>
      <c r="Q1349" s="7"/>
      <c r="R1349" s="8"/>
      <c r="S1349" s="8"/>
      <c r="T1349" s="8"/>
      <c r="U1349" s="8"/>
      <c r="V1349" s="13"/>
      <c r="W1349" s="14"/>
      <c r="X1349" s="1"/>
      <c r="Y1349" s="1"/>
      <c r="Z1349" s="1"/>
      <c r="AA1349" s="1"/>
      <c r="AB1349" s="1"/>
      <c r="AC1349" s="1"/>
      <c r="AD1349" s="8"/>
      <c r="AE1349" s="8"/>
      <c r="AF1349" s="8"/>
      <c r="AG1349" s="8"/>
      <c r="AH1349" s="9"/>
      <c r="AI1349" s="8"/>
      <c r="AJ1349" s="13"/>
      <c r="AK1349" s="8"/>
      <c r="AL1349" s="8"/>
      <c r="AM1349" s="8"/>
      <c r="AN1349" s="8"/>
      <c r="AO1349" s="7"/>
      <c r="AP1349" s="7"/>
      <c r="AQ1349" s="7"/>
      <c r="AR1349" s="7"/>
      <c r="AS1349" s="7"/>
      <c r="AT1349" s="7"/>
      <c r="AU1349" s="8"/>
      <c r="AV1349" s="8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7"/>
      <c r="BV1349" s="7"/>
      <c r="BW1349" s="8"/>
      <c r="BX1349" s="8"/>
      <c r="BY1349" s="8"/>
      <c r="BZ1349" s="8"/>
      <c r="CA1349" s="8"/>
      <c r="CC1349" s="8"/>
      <c r="CE1349" s="7"/>
      <c r="CF1349" s="8"/>
      <c r="CG1349" s="8"/>
      <c r="CH1349" s="8"/>
      <c r="CI1349" s="8"/>
      <c r="CJ1349" s="8"/>
    </row>
    <row r="1350" spans="1:88" x14ac:dyDescent="0.3">
      <c r="A1350" s="1" t="s">
        <v>3348</v>
      </c>
      <c r="B1350" s="1"/>
      <c r="C1350" s="1" t="s">
        <v>1878</v>
      </c>
      <c r="D1350" s="1"/>
      <c r="E1350" s="1"/>
      <c r="F1350" s="1"/>
      <c r="G1350" s="1"/>
      <c r="H1350" s="1">
        <v>25718.46</v>
      </c>
      <c r="I1350" s="1">
        <v>0.4</v>
      </c>
      <c r="J1350" s="12">
        <v>1830.63</v>
      </c>
      <c r="K1350" s="5">
        <v>1625.34</v>
      </c>
      <c r="L1350" s="5">
        <v>3952.27</v>
      </c>
      <c r="M1350" s="13">
        <f t="shared" si="36"/>
        <v>3.9598673069700663E-3</v>
      </c>
      <c r="N1350" s="13">
        <v>3.0904278927557094E-3</v>
      </c>
      <c r="O1350" s="13">
        <v>-3.0240389628711783E-3</v>
      </c>
      <c r="P1350" s="13">
        <v>-1.5856771125138502E-2</v>
      </c>
      <c r="Q1350" s="7"/>
      <c r="R1350" s="8"/>
      <c r="S1350" s="8"/>
      <c r="T1350" s="8"/>
      <c r="U1350" s="8"/>
      <c r="V1350" s="13"/>
      <c r="W1350" s="14"/>
      <c r="X1350" s="1"/>
      <c r="Y1350" s="1"/>
      <c r="Z1350" s="1"/>
      <c r="AA1350" s="1"/>
      <c r="AB1350" s="1"/>
      <c r="AC1350" s="1"/>
      <c r="AD1350" s="8"/>
      <c r="AE1350" s="8"/>
      <c r="AF1350" s="8"/>
      <c r="AG1350" s="8"/>
      <c r="AH1350" s="9"/>
      <c r="AI1350" s="8"/>
      <c r="AJ1350" s="13"/>
      <c r="AK1350" s="8"/>
      <c r="AL1350" s="8"/>
      <c r="AM1350" s="8"/>
      <c r="AN1350" s="8"/>
      <c r="AO1350" s="7"/>
      <c r="AP1350" s="7"/>
      <c r="AQ1350" s="7"/>
      <c r="AR1350" s="7"/>
      <c r="AS1350" s="7"/>
      <c r="AT1350" s="7"/>
      <c r="AU1350" s="8"/>
      <c r="AV1350" s="8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7"/>
      <c r="BV1350" s="7"/>
      <c r="BW1350" s="8"/>
      <c r="BX1350" s="8"/>
      <c r="BY1350" s="8"/>
      <c r="BZ1350" s="8"/>
      <c r="CA1350" s="8"/>
      <c r="CC1350" s="8"/>
      <c r="CE1350" s="7"/>
      <c r="CF1350" s="8"/>
      <c r="CG1350" s="8"/>
      <c r="CH1350" s="8"/>
      <c r="CI1350" s="8"/>
      <c r="CJ1350" s="8"/>
    </row>
    <row r="1351" spans="1:88" x14ac:dyDescent="0.3">
      <c r="A1351" s="1" t="s">
        <v>3349</v>
      </c>
      <c r="B1351" s="1"/>
      <c r="C1351" s="1" t="s">
        <v>1878</v>
      </c>
      <c r="D1351" s="1"/>
      <c r="E1351" s="1"/>
      <c r="F1351" s="1"/>
      <c r="G1351" s="1"/>
      <c r="H1351" s="1">
        <v>26092.87</v>
      </c>
      <c r="I1351" s="1">
        <v>1.46</v>
      </c>
      <c r="J1351" s="12">
        <v>1868</v>
      </c>
      <c r="K1351" s="5">
        <v>1627.44</v>
      </c>
      <c r="L1351" s="5">
        <v>3997.34</v>
      </c>
      <c r="M1351" s="13">
        <f t="shared" si="36"/>
        <v>1.4558025636060679E-2</v>
      </c>
      <c r="N1351" s="13">
        <v>2.0413737347251937E-2</v>
      </c>
      <c r="O1351" s="13">
        <v>1.2920373583373834E-3</v>
      </c>
      <c r="P1351" s="13">
        <v>1.1403573136450795E-2</v>
      </c>
      <c r="Q1351" s="7"/>
      <c r="R1351" s="8"/>
      <c r="S1351" s="8"/>
      <c r="T1351" s="8"/>
      <c r="U1351" s="8"/>
      <c r="V1351" s="13"/>
      <c r="W1351" s="14"/>
      <c r="X1351" s="1"/>
      <c r="Y1351" s="1"/>
      <c r="Z1351" s="1"/>
      <c r="AA1351" s="1"/>
      <c r="AB1351" s="1"/>
      <c r="AC1351" s="1"/>
      <c r="AD1351" s="8"/>
      <c r="AE1351" s="8"/>
      <c r="AF1351" s="8"/>
      <c r="AG1351" s="8"/>
      <c r="AH1351" s="9"/>
      <c r="AI1351" s="8"/>
      <c r="AJ1351" s="13"/>
      <c r="AK1351" s="8"/>
      <c r="AL1351" s="8"/>
      <c r="AM1351" s="8"/>
      <c r="AN1351" s="8"/>
      <c r="AO1351" s="7"/>
      <c r="AP1351" s="7"/>
      <c r="AQ1351" s="7"/>
      <c r="AR1351" s="7"/>
      <c r="AS1351" s="7"/>
      <c r="AT1351" s="7"/>
      <c r="AU1351" s="8"/>
      <c r="AV1351" s="8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7"/>
      <c r="BV1351" s="7"/>
      <c r="BW1351" s="8"/>
      <c r="BX1351" s="8"/>
      <c r="BY1351" s="8"/>
      <c r="BZ1351" s="8"/>
      <c r="CA1351" s="8"/>
      <c r="CC1351" s="8"/>
      <c r="CE1351" s="7"/>
      <c r="CF1351" s="8"/>
      <c r="CG1351" s="8"/>
      <c r="CH1351" s="8"/>
      <c r="CI1351" s="8"/>
      <c r="CJ1351" s="8"/>
    </row>
    <row r="1352" spans="1:88" x14ac:dyDescent="0.3">
      <c r="A1352" s="1" t="s">
        <v>3350</v>
      </c>
      <c r="B1352" s="1"/>
      <c r="C1352" s="1" t="s">
        <v>1878</v>
      </c>
      <c r="D1352" s="1"/>
      <c r="E1352" s="1"/>
      <c r="F1352" s="1"/>
      <c r="G1352" s="1"/>
      <c r="H1352" s="1">
        <v>26187.95</v>
      </c>
      <c r="I1352" s="1">
        <v>0.36</v>
      </c>
      <c r="J1352" s="12">
        <v>1876.38</v>
      </c>
      <c r="K1352" s="5">
        <v>1634.83</v>
      </c>
      <c r="L1352" s="5">
        <v>4011.58</v>
      </c>
      <c r="M1352" s="13">
        <f t="shared" si="36"/>
        <v>3.6439073202756411E-3</v>
      </c>
      <c r="N1352" s="13">
        <v>4.4860813704497016E-3</v>
      </c>
      <c r="O1352" s="13">
        <v>4.5408740107162338E-3</v>
      </c>
      <c r="P1352" s="13">
        <v>3.5623689753685461E-3</v>
      </c>
      <c r="Q1352" s="7"/>
      <c r="R1352" s="8"/>
      <c r="S1352" s="8"/>
      <c r="T1352" s="8"/>
      <c r="U1352" s="8"/>
      <c r="V1352" s="13"/>
      <c r="W1352" s="14"/>
      <c r="X1352" s="1"/>
      <c r="Y1352" s="1"/>
      <c r="Z1352" s="1"/>
      <c r="AA1352" s="1"/>
      <c r="AB1352" s="1"/>
      <c r="AC1352" s="1"/>
      <c r="AD1352" s="8"/>
      <c r="AE1352" s="8"/>
      <c r="AF1352" s="8"/>
      <c r="AG1352" s="8"/>
      <c r="AH1352" s="9"/>
      <c r="AI1352" s="8"/>
      <c r="AJ1352" s="13"/>
      <c r="AK1352" s="8"/>
      <c r="AL1352" s="8"/>
      <c r="AM1352" s="8"/>
      <c r="AN1352" s="8"/>
      <c r="AO1352" s="7"/>
      <c r="AP1352" s="7"/>
      <c r="AQ1352" s="7"/>
      <c r="AR1352" s="7"/>
      <c r="AS1352" s="7"/>
      <c r="AT1352" s="7"/>
      <c r="AU1352" s="8"/>
      <c r="AV1352" s="8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7"/>
      <c r="BV1352" s="7"/>
      <c r="BW1352" s="8"/>
      <c r="BX1352" s="8"/>
      <c r="BY1352" s="8"/>
      <c r="BZ1352" s="8"/>
      <c r="CA1352" s="8"/>
      <c r="CC1352" s="8"/>
      <c r="CE1352" s="7"/>
      <c r="CF1352" s="8"/>
      <c r="CG1352" s="8"/>
      <c r="CH1352" s="8"/>
      <c r="CI1352" s="8"/>
      <c r="CJ1352" s="8"/>
    </row>
    <row r="1353" spans="1:88" x14ac:dyDescent="0.3">
      <c r="A1353" s="1" t="s">
        <v>3351</v>
      </c>
      <c r="B1353" s="1"/>
      <c r="C1353" s="1" t="s">
        <v>1878</v>
      </c>
      <c r="D1353" s="1"/>
      <c r="E1353" s="1"/>
      <c r="F1353" s="1"/>
      <c r="G1353" s="1"/>
      <c r="H1353" s="1">
        <v>26324</v>
      </c>
      <c r="I1353" s="1">
        <v>0.52</v>
      </c>
      <c r="J1353" s="12">
        <v>1884.68</v>
      </c>
      <c r="K1353" s="5">
        <v>1649.8</v>
      </c>
      <c r="L1353" s="5">
        <v>4012.23</v>
      </c>
      <c r="M1353" s="13">
        <f t="shared" si="36"/>
        <v>5.195137458258392E-3</v>
      </c>
      <c r="N1353" s="13">
        <v>4.4234110361440759E-3</v>
      </c>
      <c r="O1353" s="13">
        <v>9.1569153979313977E-3</v>
      </c>
      <c r="P1353" s="13">
        <v>1.6203092048527878E-4</v>
      </c>
      <c r="Q1353" s="7"/>
      <c r="R1353" s="8"/>
      <c r="S1353" s="8"/>
      <c r="T1353" s="8"/>
      <c r="U1353" s="8"/>
      <c r="V1353" s="13"/>
      <c r="W1353" s="14"/>
      <c r="X1353" s="1"/>
      <c r="Y1353" s="1"/>
      <c r="Z1353" s="1"/>
      <c r="AA1353" s="1"/>
      <c r="AB1353" s="1"/>
      <c r="AC1353" s="1"/>
      <c r="AD1353" s="8"/>
      <c r="AE1353" s="8"/>
      <c r="AF1353" s="8"/>
      <c r="AG1353" s="8"/>
      <c r="AH1353" s="9"/>
      <c r="AI1353" s="8"/>
      <c r="AJ1353" s="13"/>
      <c r="AK1353" s="8"/>
      <c r="AL1353" s="8"/>
      <c r="AM1353" s="8"/>
      <c r="AN1353" s="8"/>
      <c r="AO1353" s="7"/>
      <c r="AP1353" s="7"/>
      <c r="AQ1353" s="7"/>
      <c r="AR1353" s="7"/>
      <c r="AS1353" s="7"/>
      <c r="AT1353" s="7"/>
      <c r="AU1353" s="8"/>
      <c r="AV1353" s="8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7"/>
      <c r="BV1353" s="7"/>
      <c r="BW1353" s="8"/>
      <c r="BX1353" s="8"/>
      <c r="BY1353" s="8"/>
      <c r="BZ1353" s="8"/>
      <c r="CA1353" s="8"/>
      <c r="CC1353" s="8"/>
      <c r="CE1353" s="7"/>
      <c r="CF1353" s="8"/>
      <c r="CG1353" s="8"/>
      <c r="CH1353" s="8"/>
      <c r="CI1353" s="8"/>
      <c r="CJ1353" s="8"/>
    </row>
    <row r="1354" spans="1:88" x14ac:dyDescent="0.3">
      <c r="A1354" s="1" t="s">
        <v>3352</v>
      </c>
      <c r="B1354" s="1"/>
      <c r="C1354" s="1" t="s">
        <v>1878</v>
      </c>
      <c r="D1354" s="1"/>
      <c r="E1354" s="1"/>
      <c r="F1354" s="1"/>
      <c r="G1354" s="1"/>
      <c r="H1354" s="1">
        <v>26303.65</v>
      </c>
      <c r="I1354" s="1">
        <v>-0.08</v>
      </c>
      <c r="J1354" s="12">
        <v>1883.63</v>
      </c>
      <c r="K1354" s="5">
        <v>1655.85</v>
      </c>
      <c r="L1354" s="5">
        <v>4041.19</v>
      </c>
      <c r="M1354" s="13">
        <f t="shared" si="36"/>
        <v>-7.7305880565259333E-4</v>
      </c>
      <c r="N1354" s="13">
        <v>-5.5712375575689421E-4</v>
      </c>
      <c r="O1354" s="13">
        <v>3.6671111649897448E-3</v>
      </c>
      <c r="P1354" s="13">
        <v>7.2179311754312359E-3</v>
      </c>
      <c r="Q1354" s="7"/>
      <c r="R1354" s="8"/>
      <c r="S1354" s="8"/>
      <c r="T1354" s="8"/>
      <c r="U1354" s="8"/>
      <c r="V1354" s="13"/>
      <c r="W1354" s="14"/>
      <c r="X1354" s="1"/>
      <c r="Y1354" s="1"/>
      <c r="Z1354" s="1"/>
      <c r="AA1354" s="1"/>
      <c r="AB1354" s="1"/>
      <c r="AC1354" s="1"/>
      <c r="AD1354" s="8"/>
      <c r="AE1354" s="8"/>
      <c r="AF1354" s="8"/>
      <c r="AG1354" s="8"/>
      <c r="AH1354" s="9"/>
      <c r="AI1354" s="8"/>
      <c r="AJ1354" s="13"/>
      <c r="AK1354" s="8"/>
      <c r="AL1354" s="8"/>
      <c r="AM1354" s="8"/>
      <c r="AN1354" s="8"/>
      <c r="AO1354" s="7"/>
      <c r="AP1354" s="7"/>
      <c r="AQ1354" s="7"/>
      <c r="AR1354" s="7"/>
      <c r="AS1354" s="7"/>
      <c r="AT1354" s="7"/>
      <c r="AU1354" s="8"/>
      <c r="AV1354" s="8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7"/>
      <c r="BV1354" s="7"/>
      <c r="BW1354" s="8"/>
      <c r="BX1354" s="8"/>
      <c r="BY1354" s="8"/>
      <c r="BZ1354" s="8"/>
      <c r="CA1354" s="8"/>
      <c r="CC1354" s="8"/>
      <c r="CE1354" s="7"/>
      <c r="CF1354" s="8"/>
      <c r="CG1354" s="8"/>
      <c r="CH1354" s="8"/>
      <c r="CI1354" s="8"/>
      <c r="CJ1354" s="8"/>
    </row>
    <row r="1355" spans="1:88" x14ac:dyDescent="0.3">
      <c r="A1355" s="1" t="s">
        <v>3353</v>
      </c>
      <c r="B1355" s="1"/>
      <c r="C1355" s="1" t="s">
        <v>1878</v>
      </c>
      <c r="D1355" s="1"/>
      <c r="E1355" s="1"/>
      <c r="F1355" s="1"/>
      <c r="G1355" s="1"/>
      <c r="H1355" s="1">
        <v>26216.36</v>
      </c>
      <c r="I1355" s="1">
        <v>-0.33</v>
      </c>
      <c r="J1355" s="12">
        <v>1873.87</v>
      </c>
      <c r="K1355" s="5">
        <v>1657.73</v>
      </c>
      <c r="L1355" s="5">
        <v>4066.3</v>
      </c>
      <c r="M1355" s="13">
        <f t="shared" si="36"/>
        <v>-3.3185508475059855E-3</v>
      </c>
      <c r="N1355" s="13">
        <v>-5.1814846864831621E-3</v>
      </c>
      <c r="O1355" s="13">
        <v>1.1353685418364901E-3</v>
      </c>
      <c r="P1355" s="13">
        <v>6.2135163157386319E-3</v>
      </c>
      <c r="Q1355" s="7"/>
      <c r="R1355" s="8"/>
      <c r="S1355" s="8"/>
      <c r="T1355" s="8"/>
      <c r="U1355" s="8"/>
      <c r="V1355" s="13"/>
      <c r="W1355" s="14"/>
      <c r="X1355" s="1"/>
      <c r="Y1355" s="1"/>
      <c r="Z1355" s="1"/>
      <c r="AA1355" s="1"/>
      <c r="AB1355" s="1"/>
      <c r="AC1355" s="1"/>
      <c r="AD1355" s="8"/>
      <c r="AE1355" s="8"/>
      <c r="AF1355" s="8"/>
      <c r="AG1355" s="8"/>
      <c r="AH1355" s="9"/>
      <c r="AI1355" s="8"/>
      <c r="AJ1355" s="13"/>
      <c r="AK1355" s="8"/>
      <c r="AL1355" s="8"/>
      <c r="AM1355" s="8"/>
      <c r="AN1355" s="8"/>
      <c r="AO1355" s="7"/>
      <c r="AP1355" s="7"/>
      <c r="AQ1355" s="7"/>
      <c r="AR1355" s="7"/>
      <c r="AS1355" s="7"/>
      <c r="AT1355" s="7"/>
      <c r="AU1355" s="8"/>
      <c r="AV1355" s="8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7"/>
      <c r="BV1355" s="7"/>
      <c r="BW1355" s="8"/>
      <c r="BX1355" s="8"/>
      <c r="BY1355" s="8"/>
      <c r="BZ1355" s="8"/>
      <c r="CA1355" s="8"/>
      <c r="CC1355" s="8"/>
      <c r="CE1355" s="7"/>
      <c r="CF1355" s="8"/>
      <c r="CG1355" s="8"/>
      <c r="CH1355" s="8"/>
      <c r="CI1355" s="8"/>
      <c r="CJ1355" s="8"/>
    </row>
    <row r="1356" spans="1:88" x14ac:dyDescent="0.3">
      <c r="A1356" s="1" t="s">
        <v>3354</v>
      </c>
      <c r="B1356" s="1"/>
      <c r="C1356" s="1" t="s">
        <v>1878</v>
      </c>
      <c r="D1356" s="1"/>
      <c r="E1356" s="1"/>
      <c r="F1356" s="1"/>
      <c r="G1356" s="1"/>
      <c r="H1356" s="1">
        <v>26279.48</v>
      </c>
      <c r="I1356" s="1">
        <v>0.24</v>
      </c>
      <c r="J1356" s="12">
        <v>1876.47</v>
      </c>
      <c r="K1356" s="5">
        <v>1667.54</v>
      </c>
      <c r="L1356" s="5">
        <v>4090.7</v>
      </c>
      <c r="M1356" s="13">
        <f t="shared" si="36"/>
        <v>2.407656898211652E-3</v>
      </c>
      <c r="N1356" s="13">
        <v>1.387502868395396E-3</v>
      </c>
      <c r="O1356" s="13">
        <v>5.9177308729407851E-3</v>
      </c>
      <c r="P1356" s="13">
        <v>6.0005410323880071E-3</v>
      </c>
      <c r="Q1356" s="7"/>
      <c r="R1356" s="8"/>
      <c r="S1356" s="8"/>
      <c r="T1356" s="8"/>
      <c r="U1356" s="8"/>
      <c r="V1356" s="13"/>
      <c r="W1356" s="14"/>
      <c r="X1356" s="1"/>
      <c r="Y1356" s="1"/>
      <c r="Z1356" s="1"/>
      <c r="AA1356" s="1"/>
      <c r="AB1356" s="1"/>
      <c r="AC1356" s="1"/>
      <c r="AD1356" s="8"/>
      <c r="AE1356" s="8"/>
      <c r="AF1356" s="8"/>
      <c r="AG1356" s="8"/>
      <c r="AH1356" s="9"/>
      <c r="AI1356" s="8"/>
      <c r="AJ1356" s="13"/>
      <c r="AK1356" s="8"/>
      <c r="AL1356" s="8"/>
      <c r="AM1356" s="8"/>
      <c r="AN1356" s="8"/>
      <c r="AO1356" s="7"/>
      <c r="AP1356" s="7"/>
      <c r="AQ1356" s="7"/>
      <c r="AR1356" s="7"/>
      <c r="AS1356" s="7"/>
      <c r="AT1356" s="7"/>
      <c r="AU1356" s="8"/>
      <c r="AV1356" s="8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7"/>
      <c r="BV1356" s="7"/>
      <c r="BW1356" s="8"/>
      <c r="BX1356" s="8"/>
      <c r="BY1356" s="8"/>
      <c r="BZ1356" s="8"/>
      <c r="CA1356" s="8"/>
      <c r="CC1356" s="8"/>
      <c r="CE1356" s="7"/>
      <c r="CF1356" s="8"/>
      <c r="CG1356" s="8"/>
      <c r="CH1356" s="8"/>
      <c r="CI1356" s="8"/>
      <c r="CJ1356" s="8"/>
    </row>
    <row r="1357" spans="1:88" x14ac:dyDescent="0.3">
      <c r="A1357" s="1" t="s">
        <v>3355</v>
      </c>
      <c r="B1357" s="1"/>
      <c r="C1357" s="1" t="s">
        <v>1878</v>
      </c>
      <c r="D1357" s="1"/>
      <c r="E1357" s="1"/>
      <c r="F1357" s="1"/>
      <c r="G1357" s="1"/>
      <c r="H1357" s="1">
        <v>26712.73</v>
      </c>
      <c r="I1357" s="1">
        <v>1.65</v>
      </c>
      <c r="J1357" s="12">
        <v>1915.07</v>
      </c>
      <c r="K1357" s="5">
        <v>1687.23</v>
      </c>
      <c r="L1357" s="5">
        <v>4138.22</v>
      </c>
      <c r="M1357" s="13">
        <f t="shared" si="36"/>
        <v>1.6486247064249282E-2</v>
      </c>
      <c r="N1357" s="13">
        <v>2.0570539363805374E-2</v>
      </c>
      <c r="O1357" s="13">
        <v>1.1807812706142062E-2</v>
      </c>
      <c r="P1357" s="13">
        <v>1.1616593737013403E-2</v>
      </c>
      <c r="Q1357" s="7"/>
      <c r="R1357" s="8"/>
      <c r="S1357" s="8"/>
      <c r="T1357" s="8"/>
      <c r="U1357" s="8"/>
      <c r="V1357" s="13"/>
      <c r="W1357" s="14"/>
      <c r="X1357" s="1"/>
      <c r="Y1357" s="1"/>
      <c r="Z1357" s="1"/>
      <c r="AA1357" s="1"/>
      <c r="AB1357" s="1"/>
      <c r="AC1357" s="1"/>
      <c r="AD1357" s="8"/>
      <c r="AE1357" s="8"/>
      <c r="AF1357" s="8"/>
      <c r="AG1357" s="8"/>
      <c r="AH1357" s="9"/>
      <c r="AI1357" s="8"/>
      <c r="AJ1357" s="13"/>
      <c r="AK1357" s="8"/>
      <c r="AL1357" s="8"/>
      <c r="AM1357" s="8"/>
      <c r="AN1357" s="8"/>
      <c r="AO1357" s="7"/>
      <c r="AP1357" s="7"/>
      <c r="AQ1357" s="7"/>
      <c r="AR1357" s="7"/>
      <c r="AS1357" s="7"/>
      <c r="AT1357" s="7"/>
      <c r="AU1357" s="8"/>
      <c r="AV1357" s="8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7"/>
      <c r="BV1357" s="7"/>
      <c r="BW1357" s="8"/>
      <c r="BX1357" s="8"/>
      <c r="BY1357" s="8"/>
      <c r="BZ1357" s="8"/>
      <c r="CA1357" s="8"/>
      <c r="CC1357" s="8"/>
      <c r="CE1357" s="7"/>
      <c r="CF1357" s="8"/>
      <c r="CG1357" s="8"/>
      <c r="CH1357" s="8"/>
      <c r="CI1357" s="8"/>
      <c r="CJ1357" s="8"/>
    </row>
    <row r="1358" spans="1:88" x14ac:dyDescent="0.3">
      <c r="A1358" s="1" t="s">
        <v>3356</v>
      </c>
      <c r="B1358" s="1"/>
      <c r="C1358" s="1" t="s">
        <v>1878</v>
      </c>
      <c r="D1358" s="1"/>
      <c r="E1358" s="1"/>
      <c r="F1358" s="1"/>
      <c r="G1358" s="1"/>
      <c r="H1358" s="1">
        <v>26744.52</v>
      </c>
      <c r="I1358" s="1">
        <v>0.12</v>
      </c>
      <c r="J1358" s="12">
        <v>1918.47</v>
      </c>
      <c r="K1358" s="5">
        <v>1686.69</v>
      </c>
      <c r="L1358" s="5">
        <v>4143.49</v>
      </c>
      <c r="M1358" s="13">
        <f t="shared" si="36"/>
        <v>1.1900693040358679E-3</v>
      </c>
      <c r="N1358" s="13">
        <v>1.7753920222238762E-3</v>
      </c>
      <c r="O1358" s="13">
        <v>-3.2005120819333932E-4</v>
      </c>
      <c r="P1358" s="13">
        <v>1.2734944009742399E-3</v>
      </c>
      <c r="Q1358" s="7"/>
      <c r="R1358" s="8"/>
      <c r="S1358" s="8"/>
      <c r="T1358" s="8"/>
      <c r="U1358" s="8"/>
      <c r="V1358" s="13"/>
      <c r="W1358" s="14"/>
      <c r="X1358" s="1"/>
      <c r="Y1358" s="1"/>
      <c r="Z1358" s="1"/>
      <c r="AA1358" s="1"/>
      <c r="AB1358" s="1"/>
      <c r="AC1358" s="1"/>
      <c r="AD1358" s="8"/>
      <c r="AE1358" s="8"/>
      <c r="AF1358" s="8"/>
      <c r="AG1358" s="8"/>
      <c r="AH1358" s="9"/>
      <c r="AI1358" s="8"/>
      <c r="AJ1358" s="13"/>
      <c r="AK1358" s="8"/>
      <c r="AL1358" s="8"/>
      <c r="AM1358" s="8"/>
      <c r="AN1358" s="8"/>
      <c r="AO1358" s="7"/>
      <c r="AP1358" s="7"/>
      <c r="AQ1358" s="7"/>
      <c r="AR1358" s="7"/>
      <c r="AS1358" s="7"/>
      <c r="AT1358" s="7"/>
      <c r="AU1358" s="8"/>
      <c r="AV1358" s="8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7"/>
      <c r="BV1358" s="7"/>
      <c r="BW1358" s="8"/>
      <c r="BX1358" s="8"/>
      <c r="BY1358" s="8"/>
      <c r="BZ1358" s="8"/>
      <c r="CA1358" s="8"/>
      <c r="CC1358" s="8"/>
      <c r="CE1358" s="7"/>
      <c r="CF1358" s="8"/>
      <c r="CG1358" s="8"/>
      <c r="CH1358" s="8"/>
      <c r="CI1358" s="8"/>
      <c r="CJ1358" s="8"/>
    </row>
    <row r="1359" spans="1:88" x14ac:dyDescent="0.3">
      <c r="A1359" s="1" t="s">
        <v>3357</v>
      </c>
      <c r="B1359" s="1"/>
      <c r="C1359" s="1" t="s">
        <v>1878</v>
      </c>
      <c r="D1359" s="1"/>
      <c r="E1359" s="1"/>
      <c r="F1359" s="1"/>
      <c r="G1359" s="1"/>
      <c r="H1359" s="1">
        <v>26744.36</v>
      </c>
      <c r="I1359" s="1">
        <v>0</v>
      </c>
      <c r="J1359" s="12">
        <v>1917.09</v>
      </c>
      <c r="K1359" s="5">
        <v>1687.2</v>
      </c>
      <c r="L1359" s="5">
        <v>4140.47</v>
      </c>
      <c r="M1359" s="13">
        <f t="shared" si="36"/>
        <v>-5.9825339919772347E-6</v>
      </c>
      <c r="N1359" s="13">
        <v>-7.1932321068357563E-4</v>
      </c>
      <c r="O1359" s="13">
        <v>3.0236735855426744E-4</v>
      </c>
      <c r="P1359" s="13">
        <v>-7.2885417848223E-4</v>
      </c>
      <c r="Q1359" s="7"/>
      <c r="R1359" s="8"/>
      <c r="S1359" s="8"/>
      <c r="T1359" s="8"/>
      <c r="U1359" s="8"/>
      <c r="V1359" s="13"/>
      <c r="W1359" s="14"/>
      <c r="X1359" s="1"/>
      <c r="Y1359" s="1"/>
      <c r="Z1359" s="1"/>
      <c r="AA1359" s="1"/>
      <c r="AB1359" s="1"/>
      <c r="AC1359" s="1"/>
      <c r="AD1359" s="8"/>
      <c r="AE1359" s="8"/>
      <c r="AF1359" s="8"/>
      <c r="AG1359" s="8"/>
      <c r="AH1359" s="9"/>
      <c r="AI1359" s="8"/>
      <c r="AJ1359" s="13"/>
      <c r="AK1359" s="8"/>
      <c r="AL1359" s="8"/>
      <c r="AM1359" s="8"/>
      <c r="AN1359" s="8"/>
      <c r="AO1359" s="7"/>
      <c r="AP1359" s="7"/>
      <c r="AQ1359" s="7"/>
      <c r="AR1359" s="7"/>
      <c r="AS1359" s="7"/>
      <c r="AT1359" s="7"/>
      <c r="AU1359" s="8"/>
      <c r="AV1359" s="8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7"/>
      <c r="BV1359" s="7"/>
      <c r="BW1359" s="8"/>
      <c r="BX1359" s="8"/>
      <c r="BY1359" s="8"/>
      <c r="BZ1359" s="8"/>
      <c r="CA1359" s="8"/>
      <c r="CC1359" s="8"/>
      <c r="CE1359" s="7"/>
      <c r="CF1359" s="8"/>
      <c r="CG1359" s="8"/>
      <c r="CH1359" s="8"/>
      <c r="CI1359" s="8"/>
      <c r="CJ1359" s="8"/>
    </row>
    <row r="1360" spans="1:88" x14ac:dyDescent="0.3">
      <c r="A1360" s="1" t="s">
        <v>3358</v>
      </c>
      <c r="B1360" s="1"/>
      <c r="C1360" s="1" t="s">
        <v>1878</v>
      </c>
      <c r="D1360" s="1"/>
      <c r="E1360" s="1"/>
      <c r="F1360" s="1"/>
      <c r="G1360" s="1"/>
      <c r="H1360" s="1">
        <v>26499.16</v>
      </c>
      <c r="I1360" s="1">
        <v>-0.92</v>
      </c>
      <c r="J1360" s="12">
        <v>1894.83</v>
      </c>
      <c r="K1360" s="5">
        <v>1676.33</v>
      </c>
      <c r="L1360" s="5">
        <v>4134.3</v>
      </c>
      <c r="M1360" s="13">
        <f t="shared" si="36"/>
        <v>-9.1682881923516035E-3</v>
      </c>
      <c r="N1360" s="13">
        <v>-1.1611348449994563E-2</v>
      </c>
      <c r="O1360" s="13">
        <v>-6.4426268373637408E-3</v>
      </c>
      <c r="P1360" s="13">
        <v>-1.4901689904769366E-3</v>
      </c>
      <c r="Q1360" s="7"/>
      <c r="R1360" s="8"/>
      <c r="S1360" s="8"/>
      <c r="T1360" s="8"/>
      <c r="U1360" s="8"/>
      <c r="V1360" s="13"/>
      <c r="W1360" s="14"/>
      <c r="X1360" s="1"/>
      <c r="Y1360" s="1"/>
      <c r="Z1360" s="1"/>
      <c r="AA1360" s="1"/>
      <c r="AB1360" s="1"/>
      <c r="AC1360" s="1"/>
      <c r="AD1360" s="8"/>
      <c r="AE1360" s="8"/>
      <c r="AF1360" s="8"/>
      <c r="AG1360" s="8"/>
      <c r="AH1360" s="9"/>
      <c r="AI1360" s="8"/>
      <c r="AJ1360" s="13"/>
      <c r="AK1360" s="8"/>
      <c r="AL1360" s="8"/>
      <c r="AM1360" s="8"/>
      <c r="AN1360" s="8"/>
      <c r="AO1360" s="7"/>
      <c r="AP1360" s="7"/>
      <c r="AQ1360" s="7"/>
      <c r="AR1360" s="7"/>
      <c r="AS1360" s="7"/>
      <c r="AT1360" s="7"/>
      <c r="AU1360" s="8"/>
      <c r="AV1360" s="8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7"/>
      <c r="BV1360" s="7"/>
      <c r="BW1360" s="8"/>
      <c r="BX1360" s="8"/>
      <c r="BY1360" s="8"/>
      <c r="BZ1360" s="8"/>
      <c r="CA1360" s="8"/>
      <c r="CC1360" s="8"/>
      <c r="CE1360" s="7"/>
      <c r="CF1360" s="8"/>
      <c r="CG1360" s="8"/>
      <c r="CH1360" s="8"/>
      <c r="CI1360" s="8"/>
      <c r="CJ1360" s="8"/>
    </row>
    <row r="1361" spans="1:88" x14ac:dyDescent="0.3">
      <c r="A1361" s="1" t="s">
        <v>3359</v>
      </c>
      <c r="B1361" s="1"/>
      <c r="C1361" s="1" t="s">
        <v>1878</v>
      </c>
      <c r="D1361" s="1"/>
      <c r="E1361" s="1"/>
      <c r="F1361" s="1"/>
      <c r="G1361" s="1"/>
      <c r="H1361" s="1">
        <v>26793.57</v>
      </c>
      <c r="I1361" s="1">
        <v>1.1100000000000001</v>
      </c>
      <c r="J1361" s="12">
        <v>1921.63</v>
      </c>
      <c r="K1361" s="5">
        <v>1693.22</v>
      </c>
      <c r="L1361" s="5">
        <v>4167.6499999999996</v>
      </c>
      <c r="M1361" s="13">
        <f t="shared" si="36"/>
        <v>1.11101634919748E-2</v>
      </c>
      <c r="N1361" s="13">
        <v>1.4143749043449949E-2</v>
      </c>
      <c r="O1361" s="13">
        <v>1.0075581776857856E-2</v>
      </c>
      <c r="P1361" s="13">
        <v>8.0666618290883285E-3</v>
      </c>
      <c r="Q1361" s="7"/>
      <c r="R1361" s="8"/>
      <c r="S1361" s="8"/>
      <c r="T1361" s="8"/>
      <c r="U1361" s="8"/>
      <c r="V1361" s="13"/>
      <c r="W1361" s="14"/>
      <c r="X1361" s="1"/>
      <c r="Y1361" s="1"/>
      <c r="Z1361" s="1"/>
      <c r="AA1361" s="1"/>
      <c r="AB1361" s="1"/>
      <c r="AC1361" s="1"/>
      <c r="AD1361" s="8"/>
      <c r="AE1361" s="8"/>
      <c r="AF1361" s="8"/>
      <c r="AG1361" s="8"/>
      <c r="AH1361" s="9"/>
      <c r="AI1361" s="8"/>
      <c r="AJ1361" s="13"/>
      <c r="AK1361" s="8"/>
      <c r="AL1361" s="8"/>
      <c r="AM1361" s="8"/>
      <c r="AN1361" s="8"/>
      <c r="AO1361" s="7"/>
      <c r="AP1361" s="7"/>
      <c r="AQ1361" s="7"/>
      <c r="AR1361" s="7"/>
      <c r="AS1361" s="7"/>
      <c r="AT1361" s="7"/>
      <c r="AU1361" s="8"/>
      <c r="AV1361" s="8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7"/>
      <c r="BV1361" s="7"/>
      <c r="BW1361" s="8"/>
      <c r="BX1361" s="8"/>
      <c r="BY1361" s="8"/>
      <c r="BZ1361" s="8"/>
      <c r="CA1361" s="8"/>
      <c r="CC1361" s="8"/>
      <c r="CE1361" s="7"/>
      <c r="CF1361" s="8"/>
      <c r="CG1361" s="8"/>
      <c r="CH1361" s="8"/>
      <c r="CI1361" s="8"/>
      <c r="CJ1361" s="8"/>
    </row>
    <row r="1362" spans="1:88" x14ac:dyDescent="0.3">
      <c r="A1362" s="1" t="s">
        <v>3360</v>
      </c>
      <c r="B1362" s="1"/>
      <c r="C1362" s="1" t="s">
        <v>1878</v>
      </c>
      <c r="D1362" s="1"/>
      <c r="E1362" s="1"/>
      <c r="F1362" s="1"/>
      <c r="G1362" s="1"/>
      <c r="H1362" s="1">
        <v>26974.61</v>
      </c>
      <c r="I1362" s="1">
        <v>0.68</v>
      </c>
      <c r="J1362" s="12">
        <v>1940.17</v>
      </c>
      <c r="K1362" s="5">
        <v>1693.87</v>
      </c>
      <c r="L1362" s="5">
        <v>4188.0200000000004</v>
      </c>
      <c r="M1362" s="13">
        <f t="shared" si="36"/>
        <v>6.7568450191595186E-3</v>
      </c>
      <c r="N1362" s="13">
        <v>9.6480591997418763E-3</v>
      </c>
      <c r="O1362" s="13">
        <v>3.8388396073751885E-4</v>
      </c>
      <c r="P1362" s="13">
        <v>4.8876465154226167E-3</v>
      </c>
      <c r="Q1362" s="7"/>
      <c r="R1362" s="8"/>
      <c r="S1362" s="8"/>
      <c r="T1362" s="8"/>
      <c r="U1362" s="8"/>
      <c r="V1362" s="13"/>
      <c r="W1362" s="14"/>
      <c r="X1362" s="1"/>
      <c r="Y1362" s="1"/>
      <c r="Z1362" s="1"/>
      <c r="AA1362" s="1"/>
      <c r="AB1362" s="1"/>
      <c r="AC1362" s="1"/>
      <c r="AD1362" s="8"/>
      <c r="AE1362" s="8"/>
      <c r="AF1362" s="8"/>
      <c r="AG1362" s="8"/>
      <c r="AH1362" s="9"/>
      <c r="AI1362" s="8"/>
      <c r="AJ1362" s="13"/>
      <c r="AK1362" s="8"/>
      <c r="AL1362" s="8"/>
      <c r="AM1362" s="8"/>
      <c r="AN1362" s="8"/>
      <c r="AO1362" s="7"/>
      <c r="AP1362" s="7"/>
      <c r="AQ1362" s="7"/>
      <c r="AR1362" s="7"/>
      <c r="AS1362" s="7"/>
      <c r="AT1362" s="7"/>
      <c r="AU1362" s="8"/>
      <c r="AV1362" s="8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7"/>
      <c r="BV1362" s="7"/>
      <c r="BW1362" s="8"/>
      <c r="BX1362" s="8"/>
      <c r="BY1362" s="8"/>
      <c r="BZ1362" s="8"/>
      <c r="CA1362" s="8"/>
      <c r="CC1362" s="8"/>
      <c r="CE1362" s="7"/>
      <c r="CF1362" s="8"/>
      <c r="CG1362" s="8"/>
      <c r="CH1362" s="8"/>
      <c r="CI1362" s="8"/>
      <c r="CJ1362" s="8"/>
    </row>
    <row r="1363" spans="1:88" x14ac:dyDescent="0.3">
      <c r="A1363" s="1" t="s">
        <v>3361</v>
      </c>
      <c r="B1363" s="1"/>
      <c r="C1363" s="1" t="s">
        <v>1878</v>
      </c>
      <c r="D1363" s="1"/>
      <c r="E1363" s="1"/>
      <c r="F1363" s="1"/>
      <c r="G1363" s="1"/>
      <c r="H1363" s="1">
        <v>27335.87</v>
      </c>
      <c r="I1363" s="1">
        <v>1.34</v>
      </c>
      <c r="J1363" s="12">
        <v>1969.51</v>
      </c>
      <c r="K1363" s="5">
        <v>1702.3</v>
      </c>
      <c r="L1363" s="5">
        <v>4227.34</v>
      </c>
      <c r="M1363" s="13">
        <f t="shared" si="36"/>
        <v>1.3392593998578617E-2</v>
      </c>
      <c r="N1363" s="13">
        <v>1.5122386182654157E-2</v>
      </c>
      <c r="O1363" s="13">
        <v>4.9767691735493891E-3</v>
      </c>
      <c r="P1363" s="13">
        <v>9.3886848677895429E-3</v>
      </c>
      <c r="Q1363" s="7"/>
      <c r="R1363" s="8"/>
      <c r="S1363" s="8"/>
      <c r="T1363" s="8"/>
      <c r="U1363" s="8"/>
      <c r="V1363" s="13"/>
      <c r="W1363" s="14"/>
      <c r="X1363" s="1"/>
      <c r="Y1363" s="1"/>
      <c r="Z1363" s="1"/>
      <c r="AA1363" s="1"/>
      <c r="AB1363" s="1"/>
      <c r="AC1363" s="1"/>
      <c r="AD1363" s="8"/>
      <c r="AE1363" s="8"/>
      <c r="AF1363" s="8"/>
      <c r="AG1363" s="8"/>
      <c r="AH1363" s="9"/>
      <c r="AI1363" s="8"/>
      <c r="AJ1363" s="13"/>
      <c r="AK1363" s="8"/>
      <c r="AL1363" s="8"/>
      <c r="AM1363" s="8"/>
      <c r="AN1363" s="8"/>
      <c r="AO1363" s="7"/>
      <c r="AP1363" s="7"/>
      <c r="AQ1363" s="7"/>
      <c r="AR1363" s="7"/>
      <c r="AS1363" s="7"/>
      <c r="AT1363" s="7"/>
      <c r="AU1363" s="8"/>
      <c r="AV1363" s="8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7"/>
      <c r="BV1363" s="7"/>
      <c r="BW1363" s="8"/>
      <c r="BX1363" s="8"/>
      <c r="BY1363" s="8"/>
      <c r="BZ1363" s="8"/>
      <c r="CA1363" s="8"/>
      <c r="CC1363" s="8"/>
      <c r="CE1363" s="7"/>
      <c r="CF1363" s="8"/>
      <c r="CG1363" s="8"/>
      <c r="CH1363" s="8"/>
      <c r="CI1363" s="8"/>
      <c r="CJ1363" s="8"/>
    </row>
    <row r="1364" spans="1:88" x14ac:dyDescent="0.3">
      <c r="A1364" s="1" t="s">
        <v>3362</v>
      </c>
      <c r="B1364" s="1"/>
      <c r="C1364" s="1" t="s">
        <v>1878</v>
      </c>
      <c r="D1364" s="1"/>
      <c r="E1364" s="1"/>
      <c r="F1364" s="1"/>
      <c r="G1364" s="1"/>
      <c r="H1364" s="1">
        <v>27441.93</v>
      </c>
      <c r="I1364" s="1">
        <v>0.39</v>
      </c>
      <c r="J1364" s="12">
        <v>1979.9</v>
      </c>
      <c r="K1364" s="5">
        <v>1711.2</v>
      </c>
      <c r="L1364" s="5">
        <v>4253.25</v>
      </c>
      <c r="M1364" s="13">
        <f t="shared" si="36"/>
        <v>3.8798838302933625E-3</v>
      </c>
      <c r="N1364" s="13">
        <v>5.2754238363856842E-3</v>
      </c>
      <c r="O1364" s="13">
        <v>5.2282206426599309E-3</v>
      </c>
      <c r="P1364" s="13">
        <v>6.129149772670317E-3</v>
      </c>
      <c r="Q1364" s="7"/>
      <c r="R1364" s="8"/>
      <c r="S1364" s="8"/>
      <c r="T1364" s="8"/>
      <c r="U1364" s="8"/>
      <c r="V1364" s="13"/>
      <c r="W1364" s="14"/>
      <c r="X1364" s="1"/>
      <c r="Y1364" s="1"/>
      <c r="Z1364" s="1"/>
      <c r="AA1364" s="1"/>
      <c r="AB1364" s="1"/>
      <c r="AC1364" s="1"/>
      <c r="AD1364" s="8"/>
      <c r="AE1364" s="8"/>
      <c r="AF1364" s="8"/>
      <c r="AG1364" s="8"/>
      <c r="AH1364" s="9"/>
      <c r="AI1364" s="8"/>
      <c r="AJ1364" s="13"/>
      <c r="AK1364" s="8"/>
      <c r="AL1364" s="8"/>
      <c r="AM1364" s="8"/>
      <c r="AN1364" s="8"/>
      <c r="AO1364" s="7"/>
      <c r="AP1364" s="7"/>
      <c r="AQ1364" s="7"/>
      <c r="AR1364" s="7"/>
      <c r="AS1364" s="7"/>
      <c r="AT1364" s="7"/>
      <c r="AU1364" s="8"/>
      <c r="AV1364" s="8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7"/>
      <c r="BV1364" s="7"/>
      <c r="BW1364" s="8"/>
      <c r="BX1364" s="8"/>
      <c r="BY1364" s="8"/>
      <c r="BZ1364" s="8"/>
      <c r="CA1364" s="8"/>
      <c r="CC1364" s="8"/>
      <c r="CE1364" s="7"/>
      <c r="CF1364" s="8"/>
      <c r="CG1364" s="8"/>
      <c r="CH1364" s="8"/>
      <c r="CI1364" s="8"/>
      <c r="CJ1364" s="8"/>
    </row>
    <row r="1365" spans="1:88" x14ac:dyDescent="0.3">
      <c r="A1365" s="1" t="s">
        <v>3363</v>
      </c>
      <c r="B1365" s="1"/>
      <c r="C1365" s="1" t="s">
        <v>1878</v>
      </c>
      <c r="D1365" s="1"/>
      <c r="E1365" s="1"/>
      <c r="F1365" s="1"/>
      <c r="G1365" s="1"/>
      <c r="H1365" s="1">
        <v>27425.43</v>
      </c>
      <c r="I1365" s="1">
        <v>-0.06</v>
      </c>
      <c r="J1365" s="12">
        <v>1972.93</v>
      </c>
      <c r="K1365" s="5">
        <v>1718.49</v>
      </c>
      <c r="L1365" s="5">
        <v>4274.93</v>
      </c>
      <c r="M1365" s="13">
        <f t="shared" si="36"/>
        <v>-6.0126966288454042E-4</v>
      </c>
      <c r="N1365" s="13">
        <v>-3.5203798171624667E-3</v>
      </c>
      <c r="O1365" s="13">
        <v>4.2601683029452886E-3</v>
      </c>
      <c r="P1365" s="13">
        <v>5.0972785516958385E-3</v>
      </c>
      <c r="Q1365" s="7"/>
      <c r="R1365" s="8"/>
      <c r="S1365" s="8"/>
      <c r="T1365" s="8"/>
      <c r="U1365" s="8"/>
      <c r="V1365" s="13"/>
      <c r="W1365" s="14"/>
      <c r="X1365" s="1"/>
      <c r="Y1365" s="1"/>
      <c r="Z1365" s="1"/>
      <c r="AA1365" s="1"/>
      <c r="AB1365" s="1"/>
      <c r="AC1365" s="1"/>
      <c r="AD1365" s="8"/>
      <c r="AE1365" s="8"/>
      <c r="AF1365" s="8"/>
      <c r="AG1365" s="8"/>
      <c r="AH1365" s="9"/>
      <c r="AI1365" s="8"/>
      <c r="AJ1365" s="13"/>
      <c r="AK1365" s="8"/>
      <c r="AL1365" s="8"/>
      <c r="AM1365" s="8"/>
      <c r="AN1365" s="8"/>
      <c r="AO1365" s="7"/>
      <c r="AP1365" s="7"/>
      <c r="AQ1365" s="7"/>
      <c r="AR1365" s="7"/>
      <c r="AS1365" s="7"/>
      <c r="AT1365" s="7"/>
      <c r="AU1365" s="8"/>
      <c r="AV1365" s="8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7"/>
      <c r="BV1365" s="7"/>
      <c r="BW1365" s="8"/>
      <c r="BX1365" s="8"/>
      <c r="BY1365" s="8"/>
      <c r="BZ1365" s="8"/>
      <c r="CA1365" s="8"/>
      <c r="CC1365" s="8"/>
      <c r="CE1365" s="7"/>
      <c r="CF1365" s="8"/>
      <c r="CG1365" s="8"/>
      <c r="CH1365" s="8"/>
      <c r="CI1365" s="8"/>
      <c r="CJ1365" s="8"/>
    </row>
    <row r="1366" spans="1:88" x14ac:dyDescent="0.3">
      <c r="A1366" s="1" t="s">
        <v>3364</v>
      </c>
      <c r="B1366" s="1"/>
      <c r="C1366" s="1" t="s">
        <v>1878</v>
      </c>
      <c r="D1366" s="1"/>
      <c r="E1366" s="1"/>
      <c r="F1366" s="1"/>
      <c r="G1366" s="1"/>
      <c r="H1366" s="1">
        <v>27521.19</v>
      </c>
      <c r="I1366" s="1">
        <v>0.35</v>
      </c>
      <c r="J1366" s="12">
        <v>1983.21</v>
      </c>
      <c r="K1366" s="5">
        <v>1729.73</v>
      </c>
      <c r="L1366" s="5">
        <v>4295.95</v>
      </c>
      <c r="M1366" s="13">
        <f t="shared" si="36"/>
        <v>3.4916499030279713E-3</v>
      </c>
      <c r="N1366" s="13">
        <v>5.2105244484093038E-3</v>
      </c>
      <c r="O1366" s="13">
        <v>6.5406257819364821E-3</v>
      </c>
      <c r="P1366" s="13">
        <v>4.9170395772561992E-3</v>
      </c>
      <c r="Q1366" s="7"/>
      <c r="R1366" s="8"/>
      <c r="S1366" s="8"/>
      <c r="T1366" s="8"/>
      <c r="U1366" s="8"/>
      <c r="V1366" s="13"/>
      <c r="W1366" s="14"/>
      <c r="X1366" s="1"/>
      <c r="Y1366" s="1"/>
      <c r="Z1366" s="1"/>
      <c r="AA1366" s="1"/>
      <c r="AB1366" s="1"/>
      <c r="AC1366" s="1"/>
      <c r="AD1366" s="8"/>
      <c r="AE1366" s="8"/>
      <c r="AF1366" s="8"/>
      <c r="AG1366" s="8"/>
      <c r="AH1366" s="9"/>
      <c r="AI1366" s="8"/>
      <c r="AJ1366" s="13"/>
      <c r="AK1366" s="8"/>
      <c r="AL1366" s="8"/>
      <c r="AM1366" s="8"/>
      <c r="AN1366" s="8"/>
      <c r="AO1366" s="7"/>
      <c r="AP1366" s="7"/>
      <c r="AQ1366" s="7"/>
      <c r="AR1366" s="7"/>
      <c r="AS1366" s="7"/>
      <c r="AT1366" s="7"/>
      <c r="AU1366" s="8"/>
      <c r="AV1366" s="8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7"/>
      <c r="BV1366" s="7"/>
      <c r="BW1366" s="8"/>
      <c r="BX1366" s="8"/>
      <c r="BY1366" s="8"/>
      <c r="BZ1366" s="8"/>
      <c r="CA1366" s="8"/>
      <c r="CC1366" s="8"/>
      <c r="CE1366" s="7"/>
      <c r="CF1366" s="8"/>
      <c r="CG1366" s="8"/>
      <c r="CH1366" s="8"/>
      <c r="CI1366" s="8"/>
      <c r="CJ1366" s="8"/>
    </row>
    <row r="1367" spans="1:88" x14ac:dyDescent="0.3">
      <c r="A1367" s="1" t="s">
        <v>3365</v>
      </c>
      <c r="B1367" s="1"/>
      <c r="C1367" s="1" t="s">
        <v>1878</v>
      </c>
      <c r="D1367" s="1"/>
      <c r="E1367" s="1"/>
      <c r="F1367" s="1"/>
      <c r="G1367" s="1"/>
      <c r="H1367" s="1">
        <v>27574.66</v>
      </c>
      <c r="I1367" s="1">
        <v>0.19</v>
      </c>
      <c r="J1367" s="12">
        <v>1989.72</v>
      </c>
      <c r="K1367" s="5">
        <v>1724.5</v>
      </c>
      <c r="L1367" s="5">
        <v>4283.6400000000003</v>
      </c>
      <c r="M1367" s="13">
        <f t="shared" si="36"/>
        <v>1.9428665693599356E-3</v>
      </c>
      <c r="N1367" s="13">
        <v>3.2825570665739878E-3</v>
      </c>
      <c r="O1367" s="13">
        <v>-3.0235932775635188E-3</v>
      </c>
      <c r="P1367" s="13">
        <v>-2.8654895890314336E-3</v>
      </c>
      <c r="Q1367" s="7"/>
      <c r="R1367" s="8"/>
      <c r="S1367" s="8"/>
      <c r="T1367" s="8"/>
      <c r="U1367" s="8"/>
      <c r="V1367" s="13"/>
      <c r="W1367" s="14"/>
      <c r="X1367" s="1"/>
      <c r="Y1367" s="1"/>
      <c r="Z1367" s="1"/>
      <c r="AA1367" s="1"/>
      <c r="AB1367" s="1"/>
      <c r="AC1367" s="1"/>
      <c r="AD1367" s="8"/>
      <c r="AE1367" s="8"/>
      <c r="AF1367" s="8"/>
      <c r="AG1367" s="8"/>
      <c r="AH1367" s="9"/>
      <c r="AI1367" s="8"/>
      <c r="AJ1367" s="13"/>
      <c r="AK1367" s="8"/>
      <c r="AL1367" s="8"/>
      <c r="AM1367" s="8"/>
      <c r="AN1367" s="8"/>
      <c r="AO1367" s="7"/>
      <c r="AP1367" s="7"/>
      <c r="AQ1367" s="7"/>
      <c r="AR1367" s="7"/>
      <c r="AS1367" s="7"/>
      <c r="AT1367" s="7"/>
      <c r="AU1367" s="8"/>
      <c r="AV1367" s="8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7"/>
      <c r="BV1367" s="7"/>
      <c r="BW1367" s="8"/>
      <c r="BX1367" s="8"/>
      <c r="BY1367" s="8"/>
      <c r="BZ1367" s="8"/>
      <c r="CA1367" s="8"/>
      <c r="CC1367" s="8"/>
      <c r="CE1367" s="7"/>
      <c r="CF1367" s="8"/>
      <c r="CG1367" s="8"/>
      <c r="CH1367" s="8"/>
      <c r="CI1367" s="8"/>
      <c r="CJ1367" s="8"/>
    </row>
    <row r="1368" spans="1:88" x14ac:dyDescent="0.3">
      <c r="A1368" s="1" t="s">
        <v>3366</v>
      </c>
      <c r="B1368" s="1"/>
      <c r="C1368" s="1" t="s">
        <v>1878</v>
      </c>
      <c r="D1368" s="1"/>
      <c r="E1368" s="1"/>
      <c r="F1368" s="1"/>
      <c r="G1368" s="1"/>
      <c r="H1368" s="1">
        <v>27688.28</v>
      </c>
      <c r="I1368" s="1">
        <v>0.41</v>
      </c>
      <c r="J1368" s="12">
        <v>2002.78</v>
      </c>
      <c r="K1368" s="5">
        <v>1726.55</v>
      </c>
      <c r="L1368" s="5">
        <v>4314.92</v>
      </c>
      <c r="M1368" s="13">
        <f t="shared" si="36"/>
        <v>4.1204497172404597E-3</v>
      </c>
      <c r="N1368" s="13">
        <v>6.563737611322118E-3</v>
      </c>
      <c r="O1368" s="13">
        <v>1.1887503624239404E-3</v>
      </c>
      <c r="P1368" s="13">
        <v>7.3022009319176906E-3</v>
      </c>
      <c r="Q1368" s="7"/>
      <c r="R1368" s="8"/>
      <c r="S1368" s="8"/>
      <c r="T1368" s="8"/>
      <c r="U1368" s="8"/>
      <c r="V1368" s="13"/>
      <c r="W1368" s="14"/>
      <c r="X1368" s="1"/>
      <c r="Y1368" s="1"/>
      <c r="Z1368" s="1"/>
      <c r="AA1368" s="1"/>
      <c r="AB1368" s="1"/>
      <c r="AC1368" s="1"/>
      <c r="AD1368" s="8"/>
      <c r="AE1368" s="8"/>
      <c r="AF1368" s="8"/>
      <c r="AG1368" s="8"/>
      <c r="AH1368" s="9"/>
      <c r="AI1368" s="8"/>
      <c r="AJ1368" s="13"/>
      <c r="AK1368" s="8"/>
      <c r="AL1368" s="8"/>
      <c r="AM1368" s="8"/>
      <c r="AN1368" s="8"/>
      <c r="AO1368" s="7"/>
      <c r="AP1368" s="7"/>
      <c r="AQ1368" s="7"/>
      <c r="AR1368" s="7"/>
      <c r="AS1368" s="7"/>
      <c r="AT1368" s="7"/>
      <c r="AU1368" s="8"/>
      <c r="AV1368" s="8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7"/>
      <c r="BV1368" s="7"/>
      <c r="BW1368" s="8"/>
      <c r="BX1368" s="8"/>
      <c r="BY1368" s="8"/>
      <c r="BZ1368" s="8"/>
      <c r="CA1368" s="8"/>
      <c r="CC1368" s="8"/>
      <c r="CE1368" s="7"/>
      <c r="CF1368" s="8"/>
      <c r="CG1368" s="8"/>
      <c r="CH1368" s="8"/>
      <c r="CI1368" s="8"/>
      <c r="CJ1368" s="8"/>
    </row>
    <row r="1369" spans="1:88" x14ac:dyDescent="0.3">
      <c r="A1369" s="1" t="s">
        <v>3367</v>
      </c>
      <c r="B1369" s="1"/>
      <c r="C1369" s="1" t="s">
        <v>1878</v>
      </c>
      <c r="D1369" s="1"/>
      <c r="E1369" s="1"/>
      <c r="F1369" s="1"/>
      <c r="G1369" s="1"/>
      <c r="H1369" s="1">
        <v>27465.18</v>
      </c>
      <c r="I1369" s="1">
        <v>-0.81</v>
      </c>
      <c r="J1369" s="12">
        <v>1980.95</v>
      </c>
      <c r="K1369" s="5">
        <v>1719.55</v>
      </c>
      <c r="L1369" s="5">
        <v>4294.8100000000004</v>
      </c>
      <c r="M1369" s="13">
        <f t="shared" si="36"/>
        <v>-8.0575608163453438E-3</v>
      </c>
      <c r="N1369" s="13">
        <v>-1.0899849209598633E-2</v>
      </c>
      <c r="O1369" s="13">
        <v>-4.0543279951348321E-3</v>
      </c>
      <c r="P1369" s="13">
        <v>-4.6605730813085167E-3</v>
      </c>
      <c r="Q1369" s="7"/>
      <c r="R1369" s="8"/>
      <c r="S1369" s="8"/>
      <c r="T1369" s="8"/>
      <c r="U1369" s="8"/>
      <c r="V1369" s="13"/>
      <c r="W1369" s="14"/>
      <c r="X1369" s="1"/>
      <c r="Y1369" s="1"/>
      <c r="Z1369" s="1"/>
      <c r="AA1369" s="1"/>
      <c r="AB1369" s="1"/>
      <c r="AC1369" s="1"/>
      <c r="AD1369" s="8"/>
      <c r="AE1369" s="8"/>
      <c r="AF1369" s="8"/>
      <c r="AG1369" s="8"/>
      <c r="AH1369" s="9"/>
      <c r="AI1369" s="8"/>
      <c r="AJ1369" s="13"/>
      <c r="AK1369" s="8"/>
      <c r="AL1369" s="8"/>
      <c r="AM1369" s="8"/>
      <c r="AN1369" s="8"/>
      <c r="AO1369" s="7"/>
      <c r="AP1369" s="7"/>
      <c r="AQ1369" s="7"/>
      <c r="AR1369" s="7"/>
      <c r="AS1369" s="7"/>
      <c r="AT1369" s="7"/>
      <c r="AU1369" s="8"/>
      <c r="AV1369" s="8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7"/>
      <c r="BV1369" s="7"/>
      <c r="BW1369" s="8"/>
      <c r="BX1369" s="8"/>
      <c r="BY1369" s="8"/>
      <c r="BZ1369" s="8"/>
      <c r="CA1369" s="8"/>
      <c r="CC1369" s="8"/>
      <c r="CE1369" s="7"/>
      <c r="CF1369" s="8"/>
      <c r="CG1369" s="8"/>
      <c r="CH1369" s="8"/>
      <c r="CI1369" s="8"/>
      <c r="CJ1369" s="8"/>
    </row>
    <row r="1370" spans="1:88" x14ac:dyDescent="0.3">
      <c r="A1370" s="1" t="s">
        <v>3368</v>
      </c>
      <c r="B1370" s="1"/>
      <c r="C1370" s="1" t="s">
        <v>1878</v>
      </c>
      <c r="D1370" s="1"/>
      <c r="E1370" s="1"/>
      <c r="F1370" s="1"/>
      <c r="G1370" s="1"/>
      <c r="H1370" s="1">
        <v>27827.4</v>
      </c>
      <c r="I1370" s="1">
        <v>1.32</v>
      </c>
      <c r="J1370" s="12">
        <v>2011.39</v>
      </c>
      <c r="K1370" s="5">
        <v>1740.02</v>
      </c>
      <c r="L1370" s="5">
        <v>4328.01</v>
      </c>
      <c r="M1370" s="13">
        <f t="shared" si="36"/>
        <v>1.3188335193871081E-2</v>
      </c>
      <c r="N1370" s="13">
        <v>1.5366364623034423E-2</v>
      </c>
      <c r="O1370" s="13">
        <v>1.1904277281846953E-2</v>
      </c>
      <c r="P1370" s="13">
        <v>7.7302604771805061E-3</v>
      </c>
      <c r="Q1370" s="7"/>
      <c r="R1370" s="8"/>
      <c r="S1370" s="8"/>
      <c r="T1370" s="8"/>
      <c r="U1370" s="8"/>
      <c r="V1370" s="13"/>
      <c r="W1370" s="14"/>
      <c r="X1370" s="1"/>
      <c r="Y1370" s="1"/>
      <c r="Z1370" s="1"/>
      <c r="AA1370" s="1"/>
      <c r="AB1370" s="1"/>
      <c r="AC1370" s="1"/>
      <c r="AD1370" s="8"/>
      <c r="AE1370" s="8"/>
      <c r="AF1370" s="8"/>
      <c r="AG1370" s="8"/>
      <c r="AH1370" s="9"/>
      <c r="AI1370" s="8"/>
      <c r="AJ1370" s="13"/>
      <c r="AK1370" s="8"/>
      <c r="AL1370" s="8"/>
      <c r="AM1370" s="8"/>
      <c r="AN1370" s="8"/>
      <c r="AO1370" s="7"/>
      <c r="AP1370" s="7"/>
      <c r="AQ1370" s="7"/>
      <c r="AR1370" s="7"/>
      <c r="AS1370" s="7"/>
      <c r="AT1370" s="7"/>
      <c r="AU1370" s="8"/>
      <c r="AV1370" s="8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7"/>
      <c r="BV1370" s="7"/>
      <c r="BW1370" s="8"/>
      <c r="BX1370" s="8"/>
      <c r="BY1370" s="8"/>
      <c r="BZ1370" s="8"/>
      <c r="CA1370" s="8"/>
      <c r="CC1370" s="8"/>
      <c r="CE1370" s="7"/>
      <c r="CF1370" s="8"/>
      <c r="CG1370" s="8"/>
      <c r="CH1370" s="8"/>
      <c r="CI1370" s="8"/>
      <c r="CJ1370" s="8"/>
    </row>
    <row r="1371" spans="1:88" x14ac:dyDescent="0.3">
      <c r="A1371" s="1" t="s">
        <v>3369</v>
      </c>
      <c r="B1371" s="1"/>
      <c r="C1371" s="1" t="s">
        <v>1878</v>
      </c>
      <c r="D1371" s="1"/>
      <c r="E1371" s="1"/>
      <c r="F1371" s="1"/>
      <c r="G1371" s="1"/>
      <c r="H1371" s="1">
        <v>27819.48</v>
      </c>
      <c r="I1371" s="1">
        <v>-0.03</v>
      </c>
      <c r="J1371" s="12">
        <v>2010.4</v>
      </c>
      <c r="K1371" s="5">
        <v>1752.06</v>
      </c>
      <c r="L1371" s="5">
        <v>4338.1000000000004</v>
      </c>
      <c r="M1371" s="13">
        <f t="shared" si="36"/>
        <v>-2.8461156989156855E-4</v>
      </c>
      <c r="N1371" s="13">
        <v>-4.921969384356073E-4</v>
      </c>
      <c r="O1371" s="13">
        <v>6.9194606958540295E-3</v>
      </c>
      <c r="P1371" s="13">
        <v>2.3313254821499818E-3</v>
      </c>
      <c r="Q1371" s="7"/>
      <c r="R1371" s="8"/>
      <c r="S1371" s="8"/>
      <c r="T1371" s="8"/>
      <c r="U1371" s="8"/>
      <c r="V1371" s="13"/>
      <c r="W1371" s="14"/>
      <c r="X1371" s="1"/>
      <c r="Y1371" s="1"/>
      <c r="Z1371" s="1"/>
      <c r="AA1371" s="1"/>
      <c r="AB1371" s="1"/>
      <c r="AC1371" s="1"/>
      <c r="AD1371" s="8"/>
      <c r="AE1371" s="8"/>
      <c r="AF1371" s="8"/>
      <c r="AG1371" s="8"/>
      <c r="AH1371" s="9"/>
      <c r="AI1371" s="8"/>
      <c r="AJ1371" s="13"/>
      <c r="AK1371" s="8"/>
      <c r="AL1371" s="8"/>
      <c r="AM1371" s="8"/>
      <c r="AN1371" s="8"/>
      <c r="AO1371" s="7"/>
      <c r="AP1371" s="7"/>
      <c r="AQ1371" s="7"/>
      <c r="AR1371" s="7"/>
      <c r="AS1371" s="7"/>
      <c r="AT1371" s="7"/>
      <c r="AU1371" s="8"/>
      <c r="AV1371" s="8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7"/>
      <c r="BV1371" s="7"/>
      <c r="BW1371" s="8"/>
      <c r="BX1371" s="8"/>
      <c r="BY1371" s="8"/>
      <c r="BZ1371" s="8"/>
      <c r="CA1371" s="8"/>
      <c r="CC1371" s="8"/>
      <c r="CE1371" s="7"/>
      <c r="CF1371" s="8"/>
      <c r="CG1371" s="8"/>
      <c r="CH1371" s="8"/>
      <c r="CI1371" s="8"/>
      <c r="CJ1371" s="8"/>
    </row>
    <row r="1372" spans="1:88" x14ac:dyDescent="0.3">
      <c r="A1372" s="1" t="s">
        <v>3370</v>
      </c>
      <c r="B1372" s="1"/>
      <c r="C1372" s="1" t="s">
        <v>1878</v>
      </c>
      <c r="D1372" s="1"/>
      <c r="E1372" s="1"/>
      <c r="F1372" s="1"/>
      <c r="G1372" s="1"/>
      <c r="H1372" s="1">
        <v>27985.85</v>
      </c>
      <c r="I1372" s="1">
        <v>0.6</v>
      </c>
      <c r="J1372" s="12">
        <v>2029.99</v>
      </c>
      <c r="K1372" s="5">
        <v>1749.24</v>
      </c>
      <c r="L1372" s="5">
        <v>4362.26</v>
      </c>
      <c r="M1372" s="13">
        <f t="shared" si="36"/>
        <v>5.9803418324138047E-3</v>
      </c>
      <c r="N1372" s="13">
        <v>9.7443294866692565E-3</v>
      </c>
      <c r="O1372" s="13">
        <v>-1.6095339200712377E-3</v>
      </c>
      <c r="P1372" s="13">
        <v>5.5692584311104465E-3</v>
      </c>
      <c r="Q1372" s="7"/>
      <c r="R1372" s="8"/>
      <c r="S1372" s="8"/>
      <c r="T1372" s="8"/>
      <c r="U1372" s="8"/>
      <c r="V1372" s="13"/>
      <c r="W1372" s="14"/>
      <c r="X1372" s="1"/>
      <c r="Y1372" s="1"/>
      <c r="Z1372" s="1"/>
      <c r="AA1372" s="1"/>
      <c r="AB1372" s="1"/>
      <c r="AC1372" s="1"/>
      <c r="AD1372" s="8"/>
      <c r="AE1372" s="8"/>
      <c r="AF1372" s="8"/>
      <c r="AG1372" s="8"/>
      <c r="AH1372" s="9"/>
      <c r="AI1372" s="8"/>
      <c r="AJ1372" s="13"/>
      <c r="AK1372" s="8"/>
      <c r="AL1372" s="8"/>
      <c r="AM1372" s="8"/>
      <c r="AN1372" s="8"/>
      <c r="AO1372" s="7"/>
      <c r="AP1372" s="7"/>
      <c r="AQ1372" s="7"/>
      <c r="AR1372" s="7"/>
      <c r="AS1372" s="7"/>
      <c r="AT1372" s="7"/>
      <c r="AU1372" s="8"/>
      <c r="AV1372" s="8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7"/>
      <c r="BV1372" s="7"/>
      <c r="BW1372" s="8"/>
      <c r="BX1372" s="8"/>
      <c r="BY1372" s="8"/>
      <c r="BZ1372" s="8"/>
      <c r="CA1372" s="8"/>
      <c r="CC1372" s="8"/>
      <c r="CE1372" s="7"/>
      <c r="CF1372" s="8"/>
      <c r="CG1372" s="8"/>
      <c r="CH1372" s="8"/>
      <c r="CI1372" s="8"/>
      <c r="CJ1372" s="8"/>
    </row>
    <row r="1373" spans="1:88" x14ac:dyDescent="0.3">
      <c r="A1373" s="1" t="s">
        <v>3371</v>
      </c>
      <c r="B1373" s="1"/>
      <c r="C1373" s="1" t="s">
        <v>1878</v>
      </c>
      <c r="D1373" s="1"/>
      <c r="E1373" s="1"/>
      <c r="F1373" s="1"/>
      <c r="G1373" s="1"/>
      <c r="H1373" s="1">
        <v>27996.799999999999</v>
      </c>
      <c r="I1373" s="1">
        <v>0.04</v>
      </c>
      <c r="J1373" s="12">
        <v>2031.84</v>
      </c>
      <c r="K1373" s="5">
        <v>1748.82</v>
      </c>
      <c r="L1373" s="5">
        <v>4362.53</v>
      </c>
      <c r="M1373" s="13">
        <f t="shared" si="36"/>
        <v>3.9126915923581862E-4</v>
      </c>
      <c r="N1373" s="13">
        <v>9.1133453859382207E-4</v>
      </c>
      <c r="O1373" s="13">
        <v>-2.4010427385612321E-4</v>
      </c>
      <c r="P1373" s="13">
        <v>6.1894522563887833E-5</v>
      </c>
      <c r="Q1373" s="7"/>
      <c r="R1373" s="8"/>
      <c r="S1373" s="8"/>
      <c r="T1373" s="8"/>
      <c r="U1373" s="8"/>
      <c r="V1373" s="13"/>
      <c r="W1373" s="14"/>
      <c r="X1373" s="1"/>
      <c r="Y1373" s="1"/>
      <c r="Z1373" s="1"/>
      <c r="AA1373" s="1"/>
      <c r="AB1373" s="1"/>
      <c r="AC1373" s="1"/>
      <c r="AD1373" s="8"/>
      <c r="AE1373" s="8"/>
      <c r="AF1373" s="8"/>
      <c r="AG1373" s="8"/>
      <c r="AH1373" s="9"/>
      <c r="AI1373" s="8"/>
      <c r="AJ1373" s="13"/>
      <c r="AK1373" s="8"/>
      <c r="AL1373" s="8"/>
      <c r="AM1373" s="8"/>
      <c r="AN1373" s="8"/>
      <c r="AO1373" s="7"/>
      <c r="AP1373" s="7"/>
      <c r="AQ1373" s="7"/>
      <c r="AR1373" s="7"/>
      <c r="AS1373" s="7"/>
      <c r="AT1373" s="7"/>
      <c r="AU1373" s="8"/>
      <c r="AV1373" s="8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7"/>
      <c r="BV1373" s="7"/>
      <c r="BW1373" s="8"/>
      <c r="BX1373" s="8"/>
      <c r="BY1373" s="8"/>
      <c r="BZ1373" s="8"/>
      <c r="CA1373" s="8"/>
      <c r="CC1373" s="8"/>
      <c r="CE1373" s="7"/>
      <c r="CF1373" s="8"/>
      <c r="CG1373" s="8"/>
      <c r="CH1373" s="8"/>
      <c r="CI1373" s="8"/>
      <c r="CJ1373" s="8"/>
    </row>
    <row r="1374" spans="1:88" x14ac:dyDescent="0.3">
      <c r="A1374" s="1" t="s">
        <v>3372</v>
      </c>
      <c r="B1374" s="1"/>
      <c r="C1374" s="1" t="s">
        <v>1878</v>
      </c>
      <c r="D1374" s="1"/>
      <c r="E1374" s="1"/>
      <c r="F1374" s="1"/>
      <c r="G1374" s="1"/>
      <c r="H1374" s="1">
        <v>28041.32</v>
      </c>
      <c r="I1374" s="1">
        <v>0.16</v>
      </c>
      <c r="J1374" s="12">
        <v>2034.51</v>
      </c>
      <c r="K1374" s="5">
        <v>1755.35</v>
      </c>
      <c r="L1374" s="5">
        <v>4385.71</v>
      </c>
      <c r="M1374" s="13">
        <f t="shared" si="36"/>
        <v>1.5901817350554293E-3</v>
      </c>
      <c r="N1374" s="13">
        <v>1.3140798488069372E-3</v>
      </c>
      <c r="O1374" s="13">
        <v>3.7339463180887655E-3</v>
      </c>
      <c r="P1374" s="13">
        <v>5.3134305093605061E-3</v>
      </c>
      <c r="Q1374" s="7"/>
      <c r="R1374" s="8"/>
      <c r="S1374" s="8"/>
      <c r="T1374" s="8"/>
      <c r="U1374" s="8"/>
      <c r="V1374" s="13"/>
      <c r="W1374" s="14"/>
      <c r="X1374" s="1"/>
      <c r="Y1374" s="1"/>
      <c r="Z1374" s="1"/>
      <c r="AA1374" s="1"/>
      <c r="AB1374" s="1"/>
      <c r="AC1374" s="1"/>
      <c r="AD1374" s="8"/>
      <c r="AE1374" s="8"/>
      <c r="AF1374" s="8"/>
      <c r="AG1374" s="8"/>
      <c r="AH1374" s="9"/>
      <c r="AI1374" s="8"/>
      <c r="AJ1374" s="13"/>
      <c r="AK1374" s="8"/>
      <c r="AL1374" s="8"/>
      <c r="AM1374" s="8"/>
      <c r="AN1374" s="8"/>
      <c r="AO1374" s="7"/>
      <c r="AP1374" s="7"/>
      <c r="AQ1374" s="7"/>
      <c r="AR1374" s="7"/>
      <c r="AS1374" s="7"/>
      <c r="AT1374" s="7"/>
      <c r="AU1374" s="8"/>
      <c r="AV1374" s="8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7"/>
      <c r="BV1374" s="7"/>
      <c r="BW1374" s="8"/>
      <c r="BX1374" s="8"/>
      <c r="BY1374" s="8"/>
      <c r="BZ1374" s="8"/>
      <c r="CA1374" s="8"/>
      <c r="CC1374" s="8"/>
      <c r="CE1374" s="7"/>
      <c r="CF1374" s="8"/>
      <c r="CG1374" s="8"/>
      <c r="CH1374" s="8"/>
      <c r="CI1374" s="8"/>
      <c r="CJ1374" s="8"/>
    </row>
    <row r="1375" spans="1:88" x14ac:dyDescent="0.3">
      <c r="A1375" s="1" t="s">
        <v>3373</v>
      </c>
      <c r="B1375" s="1"/>
      <c r="C1375" s="1" t="s">
        <v>1878</v>
      </c>
      <c r="D1375" s="1"/>
      <c r="E1375" s="1"/>
      <c r="F1375" s="1"/>
      <c r="G1375" s="1"/>
      <c r="H1375" s="1">
        <v>28394.28</v>
      </c>
      <c r="I1375" s="1">
        <v>1.26</v>
      </c>
      <c r="J1375" s="12">
        <v>2065.87</v>
      </c>
      <c r="K1375" s="5">
        <v>1757.98</v>
      </c>
      <c r="L1375" s="5">
        <v>4386.0600000000004</v>
      </c>
      <c r="M1375" s="13">
        <f t="shared" si="36"/>
        <v>1.2587139264485403E-2</v>
      </c>
      <c r="N1375" s="13">
        <v>1.5414030896874431E-2</v>
      </c>
      <c r="O1375" s="13">
        <v>1.4982766969551253E-3</v>
      </c>
      <c r="P1375" s="13">
        <v>7.9804638245750681E-5</v>
      </c>
      <c r="Q1375" s="7"/>
      <c r="R1375" s="8"/>
      <c r="S1375" s="8"/>
      <c r="T1375" s="8"/>
      <c r="U1375" s="8"/>
      <c r="V1375" s="13"/>
      <c r="W1375" s="14"/>
      <c r="X1375" s="1"/>
      <c r="Y1375" s="1"/>
      <c r="Z1375" s="1"/>
      <c r="AA1375" s="1"/>
      <c r="AB1375" s="1"/>
      <c r="AC1375" s="1"/>
      <c r="AD1375" s="8"/>
      <c r="AE1375" s="8"/>
      <c r="AF1375" s="8"/>
      <c r="AG1375" s="8"/>
      <c r="AH1375" s="9"/>
      <c r="AI1375" s="8"/>
      <c r="AJ1375" s="13"/>
      <c r="AK1375" s="8"/>
      <c r="AL1375" s="8"/>
      <c r="AM1375" s="8"/>
      <c r="AN1375" s="8"/>
      <c r="AO1375" s="7"/>
      <c r="AP1375" s="7"/>
      <c r="AQ1375" s="7"/>
      <c r="AR1375" s="7"/>
      <c r="AS1375" s="7"/>
      <c r="AT1375" s="7"/>
      <c r="AU1375" s="8"/>
      <c r="AV1375" s="8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7"/>
      <c r="BV1375" s="7"/>
      <c r="BW1375" s="8"/>
      <c r="BX1375" s="8"/>
      <c r="BY1375" s="8"/>
      <c r="BZ1375" s="8"/>
      <c r="CA1375" s="8"/>
      <c r="CC1375" s="8"/>
      <c r="CE1375" s="7"/>
      <c r="CF1375" s="8"/>
      <c r="CG1375" s="8"/>
      <c r="CH1375" s="8"/>
      <c r="CI1375" s="8"/>
      <c r="CJ1375" s="8"/>
    </row>
    <row r="1376" spans="1:88" x14ac:dyDescent="0.3">
      <c r="A1376" s="1" t="s">
        <v>3374</v>
      </c>
      <c r="B1376" s="1"/>
      <c r="C1376" s="1" t="s">
        <v>1878</v>
      </c>
      <c r="D1376" s="1"/>
      <c r="E1376" s="1"/>
      <c r="F1376" s="1"/>
      <c r="G1376" s="1"/>
      <c r="H1376" s="1">
        <v>28336.22</v>
      </c>
      <c r="I1376" s="1">
        <v>-0.2</v>
      </c>
      <c r="J1376" s="12">
        <v>2056.27</v>
      </c>
      <c r="K1376" s="5">
        <v>1763.81</v>
      </c>
      <c r="L1376" s="5">
        <v>4383.2</v>
      </c>
      <c r="M1376" s="13">
        <f t="shared" si="36"/>
        <v>-2.0447780327585985E-3</v>
      </c>
      <c r="N1376" s="13">
        <v>-4.6469526156049934E-3</v>
      </c>
      <c r="O1376" s="13">
        <v>3.3163062150878275E-3</v>
      </c>
      <c r="P1376" s="13">
        <v>-6.5206586321220339E-4</v>
      </c>
      <c r="Q1376" s="7"/>
      <c r="R1376" s="8"/>
      <c r="S1376" s="8"/>
      <c r="T1376" s="8"/>
      <c r="U1376" s="8"/>
      <c r="V1376" s="13"/>
      <c r="W1376" s="14"/>
      <c r="X1376" s="1"/>
      <c r="Y1376" s="1"/>
      <c r="Z1376" s="1"/>
      <c r="AA1376" s="1"/>
      <c r="AB1376" s="1"/>
      <c r="AC1376" s="1"/>
      <c r="AD1376" s="8"/>
      <c r="AE1376" s="8"/>
      <c r="AF1376" s="8"/>
      <c r="AG1376" s="8"/>
      <c r="AH1376" s="9"/>
      <c r="AI1376" s="8"/>
      <c r="AJ1376" s="13"/>
      <c r="AK1376" s="8"/>
      <c r="AL1376" s="8"/>
      <c r="AM1376" s="8"/>
      <c r="AN1376" s="8"/>
      <c r="AO1376" s="7"/>
      <c r="AP1376" s="7"/>
      <c r="AQ1376" s="7"/>
      <c r="AR1376" s="7"/>
      <c r="AS1376" s="7"/>
      <c r="AT1376" s="7"/>
      <c r="AU1376" s="8"/>
      <c r="AV1376" s="8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7"/>
      <c r="BV1376" s="7"/>
      <c r="BW1376" s="8"/>
      <c r="BX1376" s="8"/>
      <c r="BY1376" s="8"/>
      <c r="BZ1376" s="8"/>
      <c r="CA1376" s="8"/>
      <c r="CC1376" s="8"/>
      <c r="CE1376" s="7"/>
      <c r="CF1376" s="8"/>
      <c r="CG1376" s="8"/>
      <c r="CH1376" s="8"/>
      <c r="CI1376" s="8"/>
      <c r="CJ1376" s="8"/>
    </row>
    <row r="1377" spans="1:88" x14ac:dyDescent="0.3">
      <c r="A1377" s="1" t="s">
        <v>3375</v>
      </c>
      <c r="B1377" s="1"/>
      <c r="C1377" s="1" t="s">
        <v>1878</v>
      </c>
      <c r="D1377" s="1"/>
      <c r="E1377" s="1"/>
      <c r="F1377" s="1"/>
      <c r="G1377" s="1"/>
      <c r="H1377" s="1">
        <v>28071.26</v>
      </c>
      <c r="I1377" s="1">
        <v>-0.94</v>
      </c>
      <c r="J1377" s="12">
        <v>2031.67</v>
      </c>
      <c r="K1377" s="5">
        <v>1762.8</v>
      </c>
      <c r="L1377" s="5">
        <v>4401.29</v>
      </c>
      <c r="M1377" s="13">
        <f t="shared" si="36"/>
        <v>-9.3505767530038808E-3</v>
      </c>
      <c r="N1377" s="13">
        <v>-1.1963409474436637E-2</v>
      </c>
      <c r="O1377" s="13">
        <v>-5.7262403546864959E-4</v>
      </c>
      <c r="P1377" s="13">
        <v>4.1271217375433711E-3</v>
      </c>
      <c r="Q1377" s="7"/>
      <c r="R1377" s="8"/>
      <c r="S1377" s="8"/>
      <c r="T1377" s="8"/>
      <c r="U1377" s="8"/>
      <c r="V1377" s="13"/>
      <c r="W1377" s="14"/>
      <c r="X1377" s="1"/>
      <c r="Y1377" s="1"/>
      <c r="Z1377" s="1"/>
      <c r="AA1377" s="1"/>
      <c r="AB1377" s="1"/>
      <c r="AC1377" s="1"/>
      <c r="AD1377" s="8"/>
      <c r="AE1377" s="8"/>
      <c r="AF1377" s="8"/>
      <c r="AG1377" s="8"/>
      <c r="AH1377" s="9"/>
      <c r="AI1377" s="8"/>
      <c r="AJ1377" s="13"/>
      <c r="AK1377" s="8"/>
      <c r="AL1377" s="8"/>
      <c r="AM1377" s="8"/>
      <c r="AN1377" s="8"/>
      <c r="AO1377" s="7"/>
      <c r="AP1377" s="7"/>
      <c r="AQ1377" s="7"/>
      <c r="AR1377" s="7"/>
      <c r="AS1377" s="7"/>
      <c r="AT1377" s="7"/>
      <c r="AU1377" s="8"/>
      <c r="AV1377" s="8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7"/>
      <c r="BV1377" s="7"/>
      <c r="BW1377" s="8"/>
      <c r="BX1377" s="8"/>
      <c r="BY1377" s="8"/>
      <c r="BZ1377" s="8"/>
      <c r="CA1377" s="8"/>
      <c r="CC1377" s="8"/>
      <c r="CE1377" s="7"/>
      <c r="CF1377" s="8"/>
      <c r="CG1377" s="8"/>
      <c r="CH1377" s="8"/>
      <c r="CI1377" s="8"/>
      <c r="CJ1377" s="8"/>
    </row>
    <row r="1378" spans="1:88" x14ac:dyDescent="0.3">
      <c r="A1378" s="1" t="s">
        <v>3376</v>
      </c>
      <c r="B1378" s="1"/>
      <c r="C1378" s="1" t="s">
        <v>1878</v>
      </c>
      <c r="D1378" s="1"/>
      <c r="E1378" s="1"/>
      <c r="F1378" s="1"/>
      <c r="G1378" s="1"/>
      <c r="H1378" s="1">
        <v>27899.23</v>
      </c>
      <c r="I1378" s="1">
        <v>-0.61</v>
      </c>
      <c r="J1378" s="12">
        <v>2016.6</v>
      </c>
      <c r="K1378" s="5">
        <v>1752.62</v>
      </c>
      <c r="L1378" s="5">
        <v>4371.74</v>
      </c>
      <c r="M1378" s="13">
        <f t="shared" si="36"/>
        <v>-6.1283319665735858E-3</v>
      </c>
      <c r="N1378" s="13">
        <v>-7.4175432033746214E-3</v>
      </c>
      <c r="O1378" s="13">
        <v>-5.7749035625141998E-3</v>
      </c>
      <c r="P1378" s="13">
        <v>-6.7139406855717398E-3</v>
      </c>
      <c r="Q1378" s="7"/>
      <c r="R1378" s="8"/>
      <c r="S1378" s="8"/>
      <c r="T1378" s="8"/>
      <c r="U1378" s="8"/>
      <c r="V1378" s="13"/>
      <c r="W1378" s="14"/>
      <c r="X1378" s="1"/>
      <c r="Y1378" s="1"/>
      <c r="Z1378" s="1"/>
      <c r="AA1378" s="1"/>
      <c r="AB1378" s="1"/>
      <c r="AC1378" s="1"/>
      <c r="AD1378" s="8"/>
      <c r="AE1378" s="8"/>
      <c r="AF1378" s="8"/>
      <c r="AG1378" s="8"/>
      <c r="AH1378" s="9"/>
      <c r="AI1378" s="8"/>
      <c r="AJ1378" s="13"/>
      <c r="AK1378" s="8"/>
      <c r="AL1378" s="8"/>
      <c r="AM1378" s="8"/>
      <c r="AN1378" s="8"/>
      <c r="AO1378" s="7"/>
      <c r="AP1378" s="7"/>
      <c r="AQ1378" s="7"/>
      <c r="AR1378" s="7"/>
      <c r="AS1378" s="7"/>
      <c r="AT1378" s="7"/>
      <c r="AU1378" s="8"/>
      <c r="AV1378" s="8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7"/>
      <c r="BV1378" s="7"/>
      <c r="BW1378" s="8"/>
      <c r="BX1378" s="8"/>
      <c r="BY1378" s="8"/>
      <c r="BZ1378" s="8"/>
      <c r="CA1378" s="8"/>
      <c r="CC1378" s="8"/>
      <c r="CE1378" s="7"/>
      <c r="CF1378" s="8"/>
      <c r="CG1378" s="8"/>
      <c r="CH1378" s="8"/>
      <c r="CI1378" s="8"/>
      <c r="CJ1378" s="8"/>
    </row>
    <row r="1379" spans="1:88" x14ac:dyDescent="0.3">
      <c r="A1379" s="1" t="s">
        <v>3377</v>
      </c>
      <c r="B1379" s="1"/>
      <c r="C1379" s="1" t="s">
        <v>1878</v>
      </c>
      <c r="D1379" s="1"/>
      <c r="E1379" s="1"/>
      <c r="F1379" s="1"/>
      <c r="G1379" s="1"/>
      <c r="H1379" s="1">
        <v>28108.720000000001</v>
      </c>
      <c r="I1379" s="1">
        <v>0.75</v>
      </c>
      <c r="J1379" s="12">
        <v>2029.62</v>
      </c>
      <c r="K1379" s="5">
        <v>1761.97</v>
      </c>
      <c r="L1379" s="5">
        <v>4386.43</v>
      </c>
      <c r="M1379" s="13">
        <f t="shared" si="36"/>
        <v>7.50880938291143E-3</v>
      </c>
      <c r="N1379" s="13">
        <v>6.4564117822076827E-3</v>
      </c>
      <c r="O1379" s="13">
        <v>5.334870080222931E-3</v>
      </c>
      <c r="P1379" s="13">
        <v>3.3602181282510468E-3</v>
      </c>
      <c r="Q1379" s="7"/>
      <c r="R1379" s="8"/>
      <c r="S1379" s="8"/>
      <c r="T1379" s="8"/>
      <c r="U1379" s="8"/>
      <c r="V1379" s="13"/>
      <c r="W1379" s="14"/>
      <c r="X1379" s="1"/>
      <c r="Y1379" s="1"/>
      <c r="Z1379" s="1"/>
      <c r="AA1379" s="1"/>
      <c r="AB1379" s="1"/>
      <c r="AC1379" s="1"/>
      <c r="AD1379" s="8"/>
      <c r="AE1379" s="8"/>
      <c r="AF1379" s="8"/>
      <c r="AG1379" s="8"/>
      <c r="AH1379" s="9"/>
      <c r="AI1379" s="8"/>
      <c r="AJ1379" s="13"/>
      <c r="AK1379" s="8"/>
      <c r="AL1379" s="8"/>
      <c r="AM1379" s="8"/>
      <c r="AN1379" s="8"/>
      <c r="AO1379" s="7"/>
      <c r="AP1379" s="7"/>
      <c r="AQ1379" s="7"/>
      <c r="AR1379" s="7"/>
      <c r="AS1379" s="7"/>
      <c r="AT1379" s="7"/>
      <c r="AU1379" s="8"/>
      <c r="AV1379" s="8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7"/>
      <c r="BV1379" s="7"/>
      <c r="BW1379" s="8"/>
      <c r="BX1379" s="8"/>
      <c r="BY1379" s="8"/>
      <c r="BZ1379" s="8"/>
      <c r="CA1379" s="8"/>
      <c r="CC1379" s="8"/>
      <c r="CE1379" s="7"/>
      <c r="CF1379" s="8"/>
      <c r="CG1379" s="8"/>
      <c r="CH1379" s="8"/>
      <c r="CI1379" s="8"/>
      <c r="CJ1379" s="8"/>
    </row>
    <row r="1380" spans="1:88" x14ac:dyDescent="0.3">
      <c r="A1380" s="1" t="s">
        <v>3378</v>
      </c>
      <c r="B1380" s="1"/>
      <c r="C1380" s="1" t="s">
        <v>1878</v>
      </c>
      <c r="D1380" s="1"/>
      <c r="E1380" s="1"/>
      <c r="F1380" s="1"/>
      <c r="G1380" s="1"/>
      <c r="H1380" s="1">
        <v>28089.84</v>
      </c>
      <c r="I1380" s="1">
        <v>-7.0000000000000007E-2</v>
      </c>
      <c r="J1380" s="12">
        <v>2025.37</v>
      </c>
      <c r="K1380" s="5">
        <v>1764.58</v>
      </c>
      <c r="L1380" s="5">
        <v>4368.8500000000004</v>
      </c>
      <c r="M1380" s="13">
        <f t="shared" si="36"/>
        <v>-6.7167768578579867E-4</v>
      </c>
      <c r="N1380" s="13">
        <v>-2.0939880371695363E-3</v>
      </c>
      <c r="O1380" s="13">
        <v>1.4812965033457193E-3</v>
      </c>
      <c r="P1380" s="13">
        <v>-4.0078150112962119E-3</v>
      </c>
      <c r="Q1380" s="7"/>
      <c r="R1380" s="8"/>
      <c r="S1380" s="8"/>
      <c r="T1380" s="8"/>
      <c r="U1380" s="8"/>
      <c r="V1380" s="13"/>
      <c r="W1380" s="14"/>
      <c r="X1380" s="1"/>
      <c r="Y1380" s="1"/>
      <c r="Z1380" s="1"/>
      <c r="AA1380" s="1"/>
      <c r="AB1380" s="1"/>
      <c r="AC1380" s="1"/>
      <c r="AD1380" s="8"/>
      <c r="AE1380" s="8"/>
      <c r="AF1380" s="8"/>
      <c r="AG1380" s="8"/>
      <c r="AH1380" s="9"/>
      <c r="AI1380" s="8"/>
      <c r="AJ1380" s="13"/>
      <c r="AK1380" s="8"/>
      <c r="AL1380" s="8"/>
      <c r="AM1380" s="8"/>
      <c r="AN1380" s="8"/>
      <c r="AO1380" s="7"/>
      <c r="AP1380" s="7"/>
      <c r="AQ1380" s="7"/>
      <c r="AR1380" s="7"/>
      <c r="AS1380" s="7"/>
      <c r="AT1380" s="7"/>
      <c r="AU1380" s="8"/>
      <c r="AV1380" s="8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7"/>
      <c r="BV1380" s="7"/>
      <c r="BW1380" s="8"/>
      <c r="BX1380" s="8"/>
      <c r="BY1380" s="8"/>
      <c r="BZ1380" s="8"/>
      <c r="CA1380" s="8"/>
      <c r="CC1380" s="8"/>
      <c r="CE1380" s="7"/>
      <c r="CF1380" s="8"/>
      <c r="CG1380" s="8"/>
      <c r="CH1380" s="8"/>
      <c r="CI1380" s="8"/>
      <c r="CJ1380" s="8"/>
    </row>
    <row r="1381" spans="1:88" x14ac:dyDescent="0.3">
      <c r="A1381" s="1" t="s">
        <v>3379</v>
      </c>
      <c r="B1381" s="1"/>
      <c r="C1381" s="1" t="s">
        <v>1878</v>
      </c>
      <c r="D1381" s="1"/>
      <c r="E1381" s="1"/>
      <c r="F1381" s="1"/>
      <c r="G1381" s="1"/>
      <c r="H1381" s="1">
        <v>28332.05</v>
      </c>
      <c r="I1381" s="1">
        <v>0.86</v>
      </c>
      <c r="J1381" s="12">
        <v>2047.3</v>
      </c>
      <c r="K1381" s="5">
        <v>1768.96</v>
      </c>
      <c r="L1381" s="5">
        <v>4366.99</v>
      </c>
      <c r="M1381" s="13">
        <f t="shared" si="36"/>
        <v>8.6226906240831624E-3</v>
      </c>
      <c r="N1381" s="13">
        <v>1.0827651243970227E-2</v>
      </c>
      <c r="O1381" s="13">
        <v>2.4821770619638528E-3</v>
      </c>
      <c r="P1381" s="13">
        <v>-4.2574132780948126E-4</v>
      </c>
      <c r="Q1381" s="7"/>
      <c r="R1381" s="8"/>
      <c r="S1381" s="8"/>
      <c r="T1381" s="8"/>
      <c r="U1381" s="8"/>
      <c r="V1381" s="13"/>
      <c r="W1381" s="14"/>
      <c r="X1381" s="1"/>
      <c r="Y1381" s="1"/>
      <c r="Z1381" s="1"/>
      <c r="AA1381" s="1"/>
      <c r="AB1381" s="1"/>
      <c r="AC1381" s="1"/>
      <c r="AD1381" s="8"/>
      <c r="AE1381" s="8"/>
      <c r="AF1381" s="8"/>
      <c r="AG1381" s="8"/>
      <c r="AH1381" s="9"/>
      <c r="AI1381" s="8"/>
      <c r="AJ1381" s="13"/>
      <c r="AK1381" s="8"/>
      <c r="AL1381" s="8"/>
      <c r="AM1381" s="8"/>
      <c r="AN1381" s="8"/>
      <c r="AO1381" s="7"/>
      <c r="AP1381" s="7"/>
      <c r="AQ1381" s="7"/>
      <c r="AR1381" s="7"/>
      <c r="AS1381" s="7"/>
      <c r="AT1381" s="7"/>
      <c r="AU1381" s="8"/>
      <c r="AV1381" s="8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7"/>
      <c r="BV1381" s="7"/>
      <c r="BW1381" s="8"/>
      <c r="BX1381" s="8"/>
      <c r="BY1381" s="8"/>
      <c r="BZ1381" s="8"/>
      <c r="CA1381" s="8"/>
      <c r="CC1381" s="8"/>
      <c r="CE1381" s="7"/>
      <c r="CF1381" s="8"/>
      <c r="CG1381" s="8"/>
      <c r="CH1381" s="8"/>
      <c r="CI1381" s="8"/>
      <c r="CJ1381" s="8"/>
    </row>
    <row r="1382" spans="1:88" x14ac:dyDescent="0.3">
      <c r="A1382" s="1" t="s">
        <v>3380</v>
      </c>
      <c r="B1382" s="1"/>
      <c r="C1382" s="1" t="s">
        <v>1878</v>
      </c>
      <c r="D1382" s="1"/>
      <c r="E1382" s="1"/>
      <c r="F1382" s="1"/>
      <c r="G1382" s="1"/>
      <c r="H1382" s="1">
        <v>28620.07</v>
      </c>
      <c r="I1382" s="1">
        <v>1.02</v>
      </c>
      <c r="J1382" s="12">
        <v>2068.6999999999998</v>
      </c>
      <c r="K1382" s="5">
        <v>1778.39</v>
      </c>
      <c r="L1382" s="5">
        <v>4404.29</v>
      </c>
      <c r="M1382" s="13">
        <f t="shared" si="36"/>
        <v>1.0165872218918182E-2</v>
      </c>
      <c r="N1382" s="13">
        <v>1.0452791481463386E-2</v>
      </c>
      <c r="O1382" s="13">
        <v>5.3308158465992239E-3</v>
      </c>
      <c r="P1382" s="13">
        <v>8.5413522815487308E-3</v>
      </c>
      <c r="Q1382" s="7"/>
      <c r="R1382" s="8"/>
      <c r="S1382" s="8"/>
      <c r="T1382" s="8"/>
      <c r="U1382" s="8"/>
      <c r="V1382" s="13"/>
      <c r="W1382" s="14"/>
      <c r="X1382" s="1"/>
      <c r="Y1382" s="1"/>
      <c r="Z1382" s="1"/>
      <c r="AA1382" s="1"/>
      <c r="AB1382" s="1"/>
      <c r="AC1382" s="1"/>
      <c r="AD1382" s="8"/>
      <c r="AE1382" s="8"/>
      <c r="AF1382" s="8"/>
      <c r="AG1382" s="8"/>
      <c r="AH1382" s="9"/>
      <c r="AI1382" s="8"/>
      <c r="AJ1382" s="13"/>
      <c r="AK1382" s="8"/>
      <c r="AL1382" s="8"/>
      <c r="AM1382" s="8"/>
      <c r="AN1382" s="8"/>
      <c r="AO1382" s="7"/>
      <c r="AP1382" s="7"/>
      <c r="AQ1382" s="7"/>
      <c r="AR1382" s="7"/>
      <c r="AS1382" s="7"/>
      <c r="AT1382" s="7"/>
      <c r="AU1382" s="8"/>
      <c r="AV1382" s="8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7"/>
      <c r="BV1382" s="7"/>
      <c r="BW1382" s="8"/>
      <c r="BX1382" s="8"/>
      <c r="BY1382" s="8"/>
      <c r="BZ1382" s="8"/>
      <c r="CA1382" s="8"/>
      <c r="CC1382" s="8"/>
      <c r="CE1382" s="7"/>
      <c r="CF1382" s="8"/>
      <c r="CG1382" s="8"/>
      <c r="CH1382" s="8"/>
      <c r="CI1382" s="8"/>
      <c r="CJ1382" s="8"/>
    </row>
    <row r="1383" spans="1:88" x14ac:dyDescent="0.3">
      <c r="A1383" s="1" t="s">
        <v>3381</v>
      </c>
      <c r="B1383" s="1"/>
      <c r="C1383" s="1" t="s">
        <v>1878</v>
      </c>
      <c r="D1383" s="1"/>
      <c r="E1383" s="1"/>
      <c r="F1383" s="1"/>
      <c r="G1383" s="1"/>
      <c r="H1383" s="1">
        <v>28884.29</v>
      </c>
      <c r="I1383" s="1">
        <v>0.92</v>
      </c>
      <c r="J1383" s="12">
        <v>2088.81</v>
      </c>
      <c r="K1383" s="5">
        <v>1786.18</v>
      </c>
      <c r="L1383" s="5">
        <v>4401.46</v>
      </c>
      <c r="M1383" s="13">
        <f t="shared" si="36"/>
        <v>9.2319830105238587E-3</v>
      </c>
      <c r="N1383" s="13">
        <v>9.7210808720453734E-3</v>
      </c>
      <c r="O1383" s="13">
        <v>4.3803665112827073E-3</v>
      </c>
      <c r="P1383" s="13">
        <v>-6.4255532673818117E-4</v>
      </c>
      <c r="Q1383" s="7"/>
      <c r="R1383" s="8"/>
      <c r="S1383" s="8"/>
      <c r="T1383" s="8"/>
      <c r="U1383" s="8"/>
      <c r="V1383" s="13"/>
      <c r="W1383" s="14"/>
      <c r="X1383" s="1"/>
      <c r="Y1383" s="1"/>
      <c r="Z1383" s="1"/>
      <c r="AA1383" s="1"/>
      <c r="AB1383" s="1"/>
      <c r="AC1383" s="1"/>
      <c r="AD1383" s="8"/>
      <c r="AE1383" s="8"/>
      <c r="AF1383" s="8"/>
      <c r="AG1383" s="8"/>
      <c r="AH1383" s="9"/>
      <c r="AI1383" s="8"/>
      <c r="AJ1383" s="13"/>
      <c r="AK1383" s="8"/>
      <c r="AL1383" s="8"/>
      <c r="AM1383" s="8"/>
      <c r="AN1383" s="8"/>
      <c r="AO1383" s="7"/>
      <c r="AP1383" s="7"/>
      <c r="AQ1383" s="7"/>
      <c r="AR1383" s="7"/>
      <c r="AS1383" s="7"/>
      <c r="AT1383" s="7"/>
      <c r="AU1383" s="8"/>
      <c r="AV1383" s="8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7"/>
      <c r="BV1383" s="7"/>
      <c r="BW1383" s="8"/>
      <c r="BX1383" s="8"/>
      <c r="BY1383" s="8"/>
      <c r="BZ1383" s="8"/>
      <c r="CA1383" s="8"/>
      <c r="CC1383" s="8"/>
      <c r="CE1383" s="7"/>
      <c r="CF1383" s="8"/>
      <c r="CG1383" s="8"/>
      <c r="CH1383" s="8"/>
      <c r="CI1383" s="8"/>
      <c r="CJ1383" s="8"/>
    </row>
    <row r="1384" spans="1:88" x14ac:dyDescent="0.3">
      <c r="A1384" s="1" t="s">
        <v>3382</v>
      </c>
      <c r="B1384" s="1"/>
      <c r="C1384" s="1" t="s">
        <v>1878</v>
      </c>
      <c r="D1384" s="1"/>
      <c r="E1384" s="1"/>
      <c r="F1384" s="1"/>
      <c r="G1384" s="1"/>
      <c r="H1384" s="1">
        <v>28748.36</v>
      </c>
      <c r="I1384" s="1">
        <v>-0.47</v>
      </c>
      <c r="J1384" s="12">
        <v>2075.62</v>
      </c>
      <c r="K1384" s="5">
        <v>1787.61</v>
      </c>
      <c r="L1384" s="5">
        <v>4366.8599999999997</v>
      </c>
      <c r="M1384" s="13">
        <f t="shared" si="36"/>
        <v>-4.7060183926972421E-3</v>
      </c>
      <c r="N1384" s="13">
        <v>-6.31460017904939E-3</v>
      </c>
      <c r="O1384" s="13">
        <v>8.0059120581332799E-4</v>
      </c>
      <c r="P1384" s="13">
        <v>-7.861027931640896E-3</v>
      </c>
      <c r="Q1384" s="7"/>
      <c r="R1384" s="8"/>
      <c r="S1384" s="8"/>
      <c r="T1384" s="8"/>
      <c r="U1384" s="8"/>
      <c r="V1384" s="13"/>
      <c r="W1384" s="14"/>
      <c r="X1384" s="1"/>
      <c r="Y1384" s="1"/>
      <c r="Z1384" s="1"/>
      <c r="AA1384" s="1"/>
      <c r="AB1384" s="1"/>
      <c r="AC1384" s="1"/>
      <c r="AD1384" s="8"/>
      <c r="AE1384" s="8"/>
      <c r="AF1384" s="8"/>
      <c r="AG1384" s="8"/>
      <c r="AH1384" s="9"/>
      <c r="AI1384" s="8"/>
      <c r="AJ1384" s="13"/>
      <c r="AK1384" s="8"/>
      <c r="AL1384" s="8"/>
      <c r="AM1384" s="8"/>
      <c r="AN1384" s="8"/>
      <c r="AO1384" s="7"/>
      <c r="AP1384" s="7"/>
      <c r="AQ1384" s="7"/>
      <c r="AR1384" s="7"/>
      <c r="AS1384" s="7"/>
      <c r="AT1384" s="7"/>
      <c r="AU1384" s="8"/>
      <c r="AV1384" s="8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7"/>
      <c r="BV1384" s="7"/>
      <c r="BW1384" s="8"/>
      <c r="BX1384" s="8"/>
      <c r="BY1384" s="8"/>
      <c r="BZ1384" s="8"/>
      <c r="CA1384" s="8"/>
      <c r="CC1384" s="8"/>
      <c r="CE1384" s="7"/>
      <c r="CF1384" s="8"/>
      <c r="CG1384" s="8"/>
      <c r="CH1384" s="8"/>
      <c r="CI1384" s="8"/>
      <c r="CJ1384" s="8"/>
    </row>
    <row r="1385" spans="1:88" x14ac:dyDescent="0.3">
      <c r="A1385" s="1" t="s">
        <v>3383</v>
      </c>
      <c r="B1385" s="1"/>
      <c r="C1385" s="1" t="s">
        <v>1878</v>
      </c>
      <c r="D1385" s="1"/>
      <c r="E1385" s="1"/>
      <c r="F1385" s="1"/>
      <c r="G1385" s="1"/>
      <c r="H1385" s="1">
        <v>28908.94</v>
      </c>
      <c r="I1385" s="1">
        <v>0.56000000000000005</v>
      </c>
      <c r="J1385" s="12">
        <v>2078.5100000000002</v>
      </c>
      <c r="K1385" s="5">
        <v>1787.36</v>
      </c>
      <c r="L1385" s="5">
        <v>4373.6000000000004</v>
      </c>
      <c r="M1385" s="13">
        <f t="shared" si="36"/>
        <v>5.5857099326708237E-3</v>
      </c>
      <c r="N1385" s="13">
        <v>1.3923550553571751E-3</v>
      </c>
      <c r="O1385" s="13">
        <v>-1.3985153361195657E-4</v>
      </c>
      <c r="P1385" s="13">
        <v>1.5434431147325345E-3</v>
      </c>
      <c r="Q1385" s="7"/>
      <c r="R1385" s="8"/>
      <c r="S1385" s="8"/>
      <c r="T1385" s="8"/>
      <c r="U1385" s="8"/>
      <c r="V1385" s="13"/>
      <c r="W1385" s="14"/>
      <c r="X1385" s="1"/>
      <c r="Y1385" s="1"/>
      <c r="Z1385" s="1"/>
      <c r="AA1385" s="1"/>
      <c r="AB1385" s="1"/>
      <c r="AC1385" s="1"/>
      <c r="AD1385" s="8"/>
      <c r="AE1385" s="8"/>
      <c r="AF1385" s="8"/>
      <c r="AG1385" s="8"/>
      <c r="AH1385" s="9"/>
      <c r="AI1385" s="8"/>
      <c r="AJ1385" s="13"/>
      <c r="AK1385" s="8"/>
      <c r="AL1385" s="8"/>
      <c r="AM1385" s="8"/>
      <c r="AN1385" s="8"/>
      <c r="AO1385" s="7"/>
      <c r="AP1385" s="7"/>
      <c r="AQ1385" s="7"/>
      <c r="AR1385" s="7"/>
      <c r="AS1385" s="7"/>
      <c r="AT1385" s="7"/>
      <c r="AU1385" s="8"/>
      <c r="AV1385" s="8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7"/>
      <c r="BV1385" s="7"/>
      <c r="BW1385" s="8"/>
      <c r="BX1385" s="8"/>
      <c r="BY1385" s="8"/>
      <c r="BZ1385" s="8"/>
      <c r="CA1385" s="8"/>
      <c r="CC1385" s="8"/>
      <c r="CE1385" s="7"/>
      <c r="CF1385" s="8"/>
      <c r="CG1385" s="8"/>
      <c r="CH1385" s="8"/>
      <c r="CI1385" s="8"/>
      <c r="CJ1385" s="8"/>
    </row>
    <row r="1386" spans="1:88" x14ac:dyDescent="0.3">
      <c r="A1386" s="1" t="s">
        <v>3384</v>
      </c>
      <c r="B1386" s="1"/>
      <c r="C1386" s="1" t="s">
        <v>1878</v>
      </c>
      <c r="D1386" s="1"/>
      <c r="E1386" s="1"/>
      <c r="F1386" s="1"/>
      <c r="G1386" s="1"/>
      <c r="H1386" s="1">
        <v>28564.5</v>
      </c>
      <c r="I1386" s="1">
        <v>-1.19</v>
      </c>
      <c r="J1386" s="12">
        <v>2049.7600000000002</v>
      </c>
      <c r="K1386" s="5">
        <v>1773.21</v>
      </c>
      <c r="L1386" s="5">
        <v>4348.3500000000004</v>
      </c>
      <c r="M1386" s="13">
        <f t="shared" si="36"/>
        <v>-1.1914653390957874E-2</v>
      </c>
      <c r="N1386" s="13">
        <v>-1.3832023901737323E-2</v>
      </c>
      <c r="O1386" s="13">
        <v>-7.9167039656251603E-3</v>
      </c>
      <c r="P1386" s="13">
        <v>-5.7732760197548583E-3</v>
      </c>
      <c r="Q1386" s="7"/>
      <c r="R1386" s="8"/>
      <c r="S1386" s="8"/>
      <c r="T1386" s="8"/>
      <c r="U1386" s="8"/>
      <c r="V1386" s="13"/>
      <c r="W1386" s="14"/>
      <c r="X1386" s="1"/>
      <c r="Y1386" s="1"/>
      <c r="Z1386" s="1"/>
      <c r="AA1386" s="1"/>
      <c r="AB1386" s="1"/>
      <c r="AC1386" s="1"/>
      <c r="AD1386" s="8"/>
      <c r="AE1386" s="8"/>
      <c r="AF1386" s="8"/>
      <c r="AG1386" s="8"/>
      <c r="AH1386" s="9"/>
      <c r="AI1386" s="8"/>
      <c r="AJ1386" s="13"/>
      <c r="AK1386" s="8"/>
      <c r="AL1386" s="8"/>
      <c r="AM1386" s="8"/>
      <c r="AN1386" s="8"/>
      <c r="AO1386" s="7"/>
      <c r="AP1386" s="7"/>
      <c r="AQ1386" s="7"/>
      <c r="AR1386" s="7"/>
      <c r="AS1386" s="7"/>
      <c r="AT1386" s="7"/>
      <c r="AU1386" s="8"/>
      <c r="AV1386" s="8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7"/>
      <c r="BV1386" s="7"/>
      <c r="BW1386" s="8"/>
      <c r="BX1386" s="8"/>
      <c r="BY1386" s="8"/>
      <c r="BZ1386" s="8"/>
      <c r="CA1386" s="8"/>
      <c r="CC1386" s="8"/>
      <c r="CE1386" s="7"/>
      <c r="CF1386" s="8"/>
      <c r="CG1386" s="8"/>
      <c r="CH1386" s="8"/>
      <c r="CI1386" s="8"/>
      <c r="CJ1386" s="8"/>
    </row>
    <row r="1387" spans="1:88" x14ac:dyDescent="0.3">
      <c r="A1387" s="1" t="s">
        <v>3385</v>
      </c>
      <c r="B1387" s="1"/>
      <c r="C1387" s="1" t="s">
        <v>1878</v>
      </c>
      <c r="D1387" s="1"/>
      <c r="E1387" s="1"/>
      <c r="F1387" s="1"/>
      <c r="G1387" s="1"/>
      <c r="H1387" s="1">
        <v>28925.62</v>
      </c>
      <c r="I1387" s="1">
        <v>1.26</v>
      </c>
      <c r="J1387" s="12">
        <v>2077.1799999999998</v>
      </c>
      <c r="K1387" s="5">
        <v>1792.6</v>
      </c>
      <c r="L1387" s="5">
        <v>4386.25</v>
      </c>
      <c r="M1387" s="13">
        <f t="shared" si="36"/>
        <v>1.264226574944427E-2</v>
      </c>
      <c r="N1387" s="13">
        <v>1.3377175864491164E-2</v>
      </c>
      <c r="O1387" s="13">
        <v>1.0934971041218988E-2</v>
      </c>
      <c r="P1387" s="13">
        <v>8.7159497280577813E-3</v>
      </c>
      <c r="Q1387" s="7"/>
      <c r="R1387" s="8"/>
      <c r="S1387" s="8"/>
      <c r="T1387" s="8"/>
      <c r="U1387" s="8"/>
      <c r="V1387" s="13"/>
      <c r="W1387" s="14"/>
      <c r="X1387" s="1"/>
      <c r="Y1387" s="1"/>
      <c r="Z1387" s="1"/>
      <c r="AA1387" s="1"/>
      <c r="AB1387" s="1"/>
      <c r="AC1387" s="1"/>
      <c r="AD1387" s="8"/>
      <c r="AE1387" s="8"/>
      <c r="AF1387" s="8"/>
      <c r="AG1387" s="8"/>
      <c r="AH1387" s="9"/>
      <c r="AI1387" s="8"/>
      <c r="AJ1387" s="13"/>
      <c r="AK1387" s="8"/>
      <c r="AL1387" s="8"/>
      <c r="AM1387" s="8"/>
      <c r="AN1387" s="8"/>
      <c r="AO1387" s="7"/>
      <c r="AP1387" s="7"/>
      <c r="AQ1387" s="7"/>
      <c r="AR1387" s="7"/>
      <c r="AS1387" s="7"/>
      <c r="AT1387" s="7"/>
      <c r="AU1387" s="8"/>
      <c r="AV1387" s="8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7"/>
      <c r="BV1387" s="7"/>
      <c r="BW1387" s="8"/>
      <c r="BX1387" s="8"/>
      <c r="BY1387" s="8"/>
      <c r="BZ1387" s="8"/>
      <c r="CA1387" s="8"/>
      <c r="CC1387" s="8"/>
      <c r="CE1387" s="7"/>
      <c r="CF1387" s="8"/>
      <c r="CG1387" s="8"/>
      <c r="CH1387" s="8"/>
      <c r="CI1387" s="8"/>
      <c r="CJ1387" s="8"/>
    </row>
    <row r="1388" spans="1:88" x14ac:dyDescent="0.3">
      <c r="A1388" s="1" t="s">
        <v>3386</v>
      </c>
      <c r="B1388" s="1"/>
      <c r="C1388" s="1" t="s">
        <v>1878</v>
      </c>
      <c r="D1388" s="1"/>
      <c r="E1388" s="1"/>
      <c r="F1388" s="1"/>
      <c r="G1388" s="1"/>
      <c r="H1388" s="1">
        <v>28922</v>
      </c>
      <c r="I1388" s="1">
        <v>-0.01</v>
      </c>
      <c r="J1388" s="12">
        <v>2075.5100000000002</v>
      </c>
      <c r="K1388" s="5">
        <v>1791.67</v>
      </c>
      <c r="L1388" s="5">
        <v>4400.68</v>
      </c>
      <c r="M1388" s="13">
        <f t="shared" si="36"/>
        <v>-1.2514857071344032E-4</v>
      </c>
      <c r="N1388" s="13">
        <v>-8.0397461943582105E-4</v>
      </c>
      <c r="O1388" s="13">
        <v>-5.1879950909283767E-4</v>
      </c>
      <c r="P1388" s="13">
        <v>3.2898261612996915E-3</v>
      </c>
      <c r="Q1388" s="7"/>
      <c r="R1388" s="8"/>
      <c r="S1388" s="8"/>
      <c r="T1388" s="8"/>
      <c r="U1388" s="8"/>
      <c r="V1388" s="13"/>
      <c r="W1388" s="14"/>
      <c r="X1388" s="1"/>
      <c r="Y1388" s="1"/>
      <c r="Z1388" s="1"/>
      <c r="AA1388" s="1"/>
      <c r="AB1388" s="1"/>
      <c r="AC1388" s="1"/>
      <c r="AD1388" s="8"/>
      <c r="AE1388" s="8"/>
      <c r="AF1388" s="8"/>
      <c r="AG1388" s="8"/>
      <c r="AH1388" s="9"/>
      <c r="AI1388" s="8"/>
      <c r="AJ1388" s="13"/>
      <c r="AK1388" s="8"/>
      <c r="AL1388" s="8"/>
      <c r="AM1388" s="8"/>
      <c r="AN1388" s="8"/>
      <c r="AO1388" s="7"/>
      <c r="AP1388" s="7"/>
      <c r="AQ1388" s="7"/>
      <c r="AR1388" s="7"/>
      <c r="AS1388" s="7"/>
      <c r="AT1388" s="7"/>
      <c r="AU1388" s="8"/>
      <c r="AV1388" s="8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7"/>
      <c r="BV1388" s="7"/>
      <c r="BW1388" s="8"/>
      <c r="BX1388" s="8"/>
      <c r="BY1388" s="8"/>
      <c r="BZ1388" s="8"/>
      <c r="CA1388" s="8"/>
      <c r="CC1388" s="8"/>
      <c r="CE1388" s="7"/>
      <c r="CF1388" s="8"/>
      <c r="CG1388" s="8"/>
      <c r="CH1388" s="8"/>
      <c r="CI1388" s="8"/>
      <c r="CJ1388" s="8"/>
    </row>
    <row r="1389" spans="1:88" x14ac:dyDescent="0.3">
      <c r="A1389" s="1" t="s">
        <v>3387</v>
      </c>
      <c r="B1389" s="1"/>
      <c r="C1389" s="1" t="s">
        <v>1878</v>
      </c>
      <c r="D1389" s="1"/>
      <c r="E1389" s="1"/>
      <c r="F1389" s="1"/>
      <c r="G1389" s="1"/>
      <c r="H1389" s="1">
        <v>29248.18</v>
      </c>
      <c r="I1389" s="1">
        <v>1.1299999999999999</v>
      </c>
      <c r="J1389" s="12">
        <v>2106.2600000000002</v>
      </c>
      <c r="K1389" s="5">
        <v>1791.38</v>
      </c>
      <c r="L1389" s="5">
        <v>4409.05</v>
      </c>
      <c r="M1389" s="13">
        <f t="shared" si="36"/>
        <v>1.1277919922550339E-2</v>
      </c>
      <c r="N1389" s="13">
        <v>1.4815635675087035E-2</v>
      </c>
      <c r="O1389" s="13">
        <v>-1.6186016398112013E-4</v>
      </c>
      <c r="P1389" s="13">
        <v>1.9019787850969028E-3</v>
      </c>
      <c r="Q1389" s="7"/>
      <c r="R1389" s="8"/>
      <c r="S1389" s="8"/>
      <c r="T1389" s="8"/>
      <c r="U1389" s="8"/>
      <c r="V1389" s="13"/>
      <c r="W1389" s="14"/>
      <c r="X1389" s="1"/>
      <c r="Y1389" s="1"/>
      <c r="Z1389" s="1"/>
      <c r="AA1389" s="1"/>
      <c r="AB1389" s="1"/>
      <c r="AC1389" s="1"/>
      <c r="AD1389" s="8"/>
      <c r="AE1389" s="8"/>
      <c r="AF1389" s="8"/>
      <c r="AG1389" s="8"/>
      <c r="AH1389" s="9"/>
      <c r="AI1389" s="8"/>
      <c r="AJ1389" s="13"/>
      <c r="AK1389" s="8"/>
      <c r="AL1389" s="8"/>
      <c r="AM1389" s="8"/>
      <c r="AN1389" s="8"/>
      <c r="AO1389" s="7"/>
      <c r="AP1389" s="7"/>
      <c r="AQ1389" s="7"/>
      <c r="AR1389" s="7"/>
      <c r="AS1389" s="7"/>
      <c r="AT1389" s="7"/>
      <c r="AU1389" s="8"/>
      <c r="AV1389" s="8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7"/>
      <c r="BV1389" s="7"/>
      <c r="BW1389" s="8"/>
      <c r="BX1389" s="8"/>
      <c r="BY1389" s="8"/>
      <c r="BZ1389" s="8"/>
      <c r="CA1389" s="8"/>
      <c r="CC1389" s="8"/>
      <c r="CE1389" s="7"/>
      <c r="CF1389" s="8"/>
      <c r="CG1389" s="8"/>
      <c r="CH1389" s="8"/>
      <c r="CI1389" s="8"/>
      <c r="CJ1389" s="8"/>
    </row>
    <row r="1390" spans="1:88" x14ac:dyDescent="0.3">
      <c r="A1390" s="1" t="s">
        <v>3388</v>
      </c>
      <c r="B1390" s="1"/>
      <c r="C1390" s="1" t="s">
        <v>1878</v>
      </c>
      <c r="D1390" s="1"/>
      <c r="E1390" s="1"/>
      <c r="F1390" s="1"/>
      <c r="G1390" s="1"/>
      <c r="H1390" s="1">
        <v>29480.61</v>
      </c>
      <c r="I1390" s="1">
        <v>0.79</v>
      </c>
      <c r="J1390" s="12">
        <v>2127.1</v>
      </c>
      <c r="K1390" s="5">
        <v>1795.71</v>
      </c>
      <c r="L1390" s="5">
        <v>4432.8900000000003</v>
      </c>
      <c r="M1390" s="13">
        <f t="shared" si="36"/>
        <v>7.9468192550784522E-3</v>
      </c>
      <c r="N1390" s="13">
        <v>9.8943150418275838E-3</v>
      </c>
      <c r="O1390" s="13">
        <v>2.4171309269946928E-3</v>
      </c>
      <c r="P1390" s="13">
        <v>5.4070604778808651E-3</v>
      </c>
      <c r="Q1390" s="7"/>
      <c r="R1390" s="8"/>
      <c r="S1390" s="8"/>
      <c r="T1390" s="8"/>
      <c r="U1390" s="8"/>
      <c r="V1390" s="13"/>
      <c r="W1390" s="14"/>
      <c r="X1390" s="1"/>
      <c r="Y1390" s="1"/>
      <c r="Z1390" s="1"/>
      <c r="AA1390" s="1"/>
      <c r="AB1390" s="1"/>
      <c r="AC1390" s="1"/>
      <c r="AD1390" s="8"/>
      <c r="AE1390" s="8"/>
      <c r="AF1390" s="8"/>
      <c r="AG1390" s="8"/>
      <c r="AH1390" s="9"/>
      <c r="AI1390" s="8"/>
      <c r="AJ1390" s="13"/>
      <c r="AK1390" s="8"/>
      <c r="AL1390" s="8"/>
      <c r="AM1390" s="8"/>
      <c r="AN1390" s="8"/>
      <c r="AO1390" s="7"/>
      <c r="AP1390" s="7"/>
      <c r="AQ1390" s="7"/>
      <c r="AR1390" s="7"/>
      <c r="AS1390" s="7"/>
      <c r="AT1390" s="7"/>
      <c r="AU1390" s="8"/>
      <c r="AV1390" s="8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7"/>
      <c r="BV1390" s="7"/>
      <c r="BW1390" s="8"/>
      <c r="BX1390" s="8"/>
      <c r="BY1390" s="8"/>
      <c r="BZ1390" s="8"/>
      <c r="CA1390" s="8"/>
      <c r="CC1390" s="8"/>
      <c r="CE1390" s="7"/>
      <c r="CF1390" s="8"/>
      <c r="CG1390" s="8"/>
      <c r="CH1390" s="8"/>
      <c r="CI1390" s="8"/>
      <c r="CJ1390" s="8"/>
    </row>
    <row r="1391" spans="1:88" x14ac:dyDescent="0.3">
      <c r="A1391" s="1" t="s">
        <v>3389</v>
      </c>
      <c r="B1391" s="1"/>
      <c r="C1391" s="1" t="s">
        <v>1878</v>
      </c>
      <c r="D1391" s="1"/>
      <c r="E1391" s="1"/>
      <c r="F1391" s="1"/>
      <c r="G1391" s="1"/>
      <c r="H1391" s="1">
        <v>29516.37</v>
      </c>
      <c r="I1391" s="1">
        <v>0.12</v>
      </c>
      <c r="J1391" s="12">
        <v>2131.3000000000002</v>
      </c>
      <c r="K1391" s="5">
        <v>1797.83</v>
      </c>
      <c r="L1391" s="5">
        <v>4414.8599999999997</v>
      </c>
      <c r="M1391" s="13">
        <f t="shared" si="36"/>
        <v>1.2130006807864468E-3</v>
      </c>
      <c r="N1391" s="13">
        <v>1.9745192985756166E-3</v>
      </c>
      <c r="O1391" s="13">
        <v>1.1805915209024409E-3</v>
      </c>
      <c r="P1391" s="13">
        <v>-4.0673240256358101E-3</v>
      </c>
      <c r="Q1391" s="7"/>
      <c r="R1391" s="8"/>
      <c r="S1391" s="8"/>
      <c r="T1391" s="8"/>
      <c r="U1391" s="8"/>
      <c r="V1391" s="13"/>
      <c r="W1391" s="14"/>
      <c r="X1391" s="1"/>
      <c r="Y1391" s="1"/>
      <c r="Z1391" s="1"/>
      <c r="AA1391" s="1"/>
      <c r="AB1391" s="1"/>
      <c r="AC1391" s="1"/>
      <c r="AD1391" s="8"/>
      <c r="AE1391" s="8"/>
      <c r="AF1391" s="8"/>
      <c r="AG1391" s="8"/>
      <c r="AH1391" s="9"/>
      <c r="AI1391" s="8"/>
      <c r="AJ1391" s="13"/>
      <c r="AK1391" s="8"/>
      <c r="AL1391" s="8"/>
      <c r="AM1391" s="8"/>
      <c r="AN1391" s="8"/>
      <c r="AO1391" s="7"/>
      <c r="AP1391" s="7"/>
      <c r="AQ1391" s="7"/>
      <c r="AR1391" s="7"/>
      <c r="AS1391" s="7"/>
      <c r="AT1391" s="7"/>
      <c r="AU1391" s="8"/>
      <c r="AV1391" s="8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7"/>
      <c r="BV1391" s="7"/>
      <c r="BW1391" s="8"/>
      <c r="BX1391" s="8"/>
      <c r="BY1391" s="8"/>
      <c r="BZ1391" s="8"/>
      <c r="CA1391" s="8"/>
      <c r="CC1391" s="8"/>
      <c r="CE1391" s="7"/>
      <c r="CF1391" s="8"/>
      <c r="CG1391" s="8"/>
      <c r="CH1391" s="8"/>
      <c r="CI1391" s="8"/>
      <c r="CJ1391" s="8"/>
    </row>
    <row r="1392" spans="1:88" x14ac:dyDescent="0.3">
      <c r="A1392" s="1" t="s">
        <v>3390</v>
      </c>
      <c r="B1392" s="1"/>
      <c r="C1392" s="1" t="s">
        <v>1878</v>
      </c>
      <c r="D1392" s="1"/>
      <c r="E1392" s="1"/>
      <c r="F1392" s="1"/>
      <c r="G1392" s="1"/>
      <c r="H1392" s="1">
        <v>29430.52</v>
      </c>
      <c r="I1392" s="1">
        <v>-0.28999999999999998</v>
      </c>
      <c r="J1392" s="12">
        <v>2124.25</v>
      </c>
      <c r="K1392" s="5">
        <v>1798.02</v>
      </c>
      <c r="L1392" s="5">
        <v>4408.22</v>
      </c>
      <c r="M1392" s="13">
        <f t="shared" si="36"/>
        <v>-2.9085554897163579E-3</v>
      </c>
      <c r="N1392" s="13">
        <v>-3.307840285271979E-3</v>
      </c>
      <c r="O1392" s="13">
        <v>1.0568296223789631E-4</v>
      </c>
      <c r="P1392" s="13">
        <v>-1.5040114522316683E-3</v>
      </c>
      <c r="Q1392" s="7"/>
      <c r="R1392" s="8"/>
      <c r="S1392" s="8"/>
      <c r="T1392" s="8"/>
      <c r="U1392" s="8"/>
      <c r="V1392" s="13"/>
      <c r="W1392" s="14"/>
      <c r="X1392" s="1"/>
      <c r="Y1392" s="1"/>
      <c r="Z1392" s="1"/>
      <c r="AA1392" s="1"/>
      <c r="AB1392" s="1"/>
      <c r="AC1392" s="1"/>
      <c r="AD1392" s="8"/>
      <c r="AE1392" s="8"/>
      <c r="AF1392" s="8"/>
      <c r="AG1392" s="8"/>
      <c r="AH1392" s="9"/>
      <c r="AI1392" s="8"/>
      <c r="AJ1392" s="13"/>
      <c r="AK1392" s="8"/>
      <c r="AL1392" s="8"/>
      <c r="AM1392" s="8"/>
      <c r="AN1392" s="8"/>
      <c r="AO1392" s="7"/>
      <c r="AP1392" s="7"/>
      <c r="AQ1392" s="7"/>
      <c r="AR1392" s="7"/>
      <c r="AS1392" s="7"/>
      <c r="AT1392" s="7"/>
      <c r="AU1392" s="8"/>
      <c r="AV1392" s="8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7"/>
      <c r="BV1392" s="7"/>
      <c r="BW1392" s="8"/>
      <c r="BX1392" s="8"/>
      <c r="BY1392" s="8"/>
      <c r="BZ1392" s="8"/>
      <c r="CA1392" s="8"/>
      <c r="CC1392" s="8"/>
      <c r="CE1392" s="7"/>
      <c r="CF1392" s="8"/>
      <c r="CG1392" s="8"/>
      <c r="CH1392" s="8"/>
      <c r="CI1392" s="8"/>
      <c r="CJ1392" s="8"/>
    </row>
    <row r="1393" spans="1:88" x14ac:dyDescent="0.3">
      <c r="A1393" s="1" t="s">
        <v>3391</v>
      </c>
      <c r="B1393" s="1"/>
      <c r="C1393" s="1" t="s">
        <v>1878</v>
      </c>
      <c r="D1393" s="1"/>
      <c r="E1393" s="1"/>
      <c r="F1393" s="1"/>
      <c r="G1393" s="1"/>
      <c r="H1393" s="1">
        <v>29238.99</v>
      </c>
      <c r="I1393" s="1">
        <v>-0.65</v>
      </c>
      <c r="J1393" s="12">
        <v>2107.65</v>
      </c>
      <c r="K1393" s="5">
        <v>1788.03</v>
      </c>
      <c r="L1393" s="5">
        <v>4406.59</v>
      </c>
      <c r="M1393" s="13">
        <f t="shared" si="36"/>
        <v>-6.5078700614191742E-3</v>
      </c>
      <c r="N1393" s="13">
        <v>-7.8145227727433042E-3</v>
      </c>
      <c r="O1393" s="13">
        <v>-5.5561117228951629E-3</v>
      </c>
      <c r="P1393" s="13">
        <v>-3.6976375952202378E-4</v>
      </c>
      <c r="Q1393" s="7"/>
      <c r="R1393" s="8"/>
      <c r="S1393" s="8"/>
      <c r="T1393" s="8"/>
      <c r="U1393" s="8"/>
      <c r="V1393" s="13"/>
      <c r="W1393" s="14"/>
      <c r="X1393" s="1"/>
      <c r="Y1393" s="1"/>
      <c r="Z1393" s="1"/>
      <c r="AA1393" s="1"/>
      <c r="AB1393" s="1"/>
      <c r="AC1393" s="1"/>
      <c r="AD1393" s="8"/>
      <c r="AE1393" s="8"/>
      <c r="AF1393" s="8"/>
      <c r="AG1393" s="8"/>
      <c r="AH1393" s="9"/>
      <c r="AI1393" s="8"/>
      <c r="AJ1393" s="13"/>
      <c r="AK1393" s="8"/>
      <c r="AL1393" s="8"/>
      <c r="AM1393" s="8"/>
      <c r="AN1393" s="8"/>
      <c r="AO1393" s="7"/>
      <c r="AP1393" s="7"/>
      <c r="AQ1393" s="7"/>
      <c r="AR1393" s="7"/>
      <c r="AS1393" s="7"/>
      <c r="AT1393" s="7"/>
      <c r="AU1393" s="8"/>
      <c r="AV1393" s="8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7"/>
      <c r="BV1393" s="7"/>
      <c r="BW1393" s="8"/>
      <c r="BX1393" s="8"/>
      <c r="BY1393" s="8"/>
      <c r="BZ1393" s="8"/>
      <c r="CA1393" s="8"/>
      <c r="CC1393" s="8"/>
      <c r="CE1393" s="7"/>
      <c r="CF1393" s="8"/>
      <c r="CG1393" s="8"/>
      <c r="CH1393" s="8"/>
      <c r="CI1393" s="8"/>
      <c r="CJ1393" s="8"/>
    </row>
    <row r="1394" spans="1:88" x14ac:dyDescent="0.3">
      <c r="A1394" s="1" t="s">
        <v>3392</v>
      </c>
      <c r="B1394" s="1"/>
      <c r="C1394" s="1" t="s">
        <v>1878</v>
      </c>
      <c r="D1394" s="1"/>
      <c r="E1394" s="1"/>
      <c r="F1394" s="1"/>
      <c r="G1394" s="1"/>
      <c r="H1394" s="1">
        <v>29332.47</v>
      </c>
      <c r="I1394" s="1">
        <v>0.32</v>
      </c>
      <c r="J1394" s="12">
        <v>2119.35</v>
      </c>
      <c r="K1394" s="5">
        <v>1787.6</v>
      </c>
      <c r="L1394" s="5">
        <v>4413.97</v>
      </c>
      <c r="M1394" s="13">
        <f t="shared" si="36"/>
        <v>3.1971008574509518E-3</v>
      </c>
      <c r="N1394" s="13">
        <v>5.551206319834856E-3</v>
      </c>
      <c r="O1394" s="13">
        <v>-2.4048813498656063E-4</v>
      </c>
      <c r="P1394" s="13">
        <v>1.6747643869750029E-3</v>
      </c>
      <c r="Q1394" s="7"/>
      <c r="R1394" s="8"/>
      <c r="S1394" s="8"/>
      <c r="T1394" s="8"/>
      <c r="U1394" s="8"/>
      <c r="V1394" s="13"/>
      <c r="W1394" s="14"/>
      <c r="X1394" s="1"/>
      <c r="Y1394" s="1"/>
      <c r="Z1394" s="1"/>
      <c r="AA1394" s="1"/>
      <c r="AB1394" s="1"/>
      <c r="AC1394" s="1"/>
      <c r="AD1394" s="8"/>
      <c r="AE1394" s="8"/>
      <c r="AF1394" s="8"/>
      <c r="AG1394" s="8"/>
      <c r="AH1394" s="9"/>
      <c r="AI1394" s="8"/>
      <c r="AJ1394" s="13"/>
      <c r="AK1394" s="8"/>
      <c r="AL1394" s="8"/>
      <c r="AM1394" s="8"/>
      <c r="AN1394" s="8"/>
      <c r="AO1394" s="7"/>
      <c r="AP1394" s="7"/>
      <c r="AQ1394" s="7"/>
      <c r="AR1394" s="7"/>
      <c r="AS1394" s="7"/>
      <c r="AT1394" s="7"/>
      <c r="AU1394" s="8"/>
      <c r="AV1394" s="8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7"/>
      <c r="BV1394" s="7"/>
      <c r="BW1394" s="8"/>
      <c r="BX1394" s="8"/>
      <c r="BY1394" s="8"/>
      <c r="BZ1394" s="8"/>
      <c r="CA1394" s="8"/>
      <c r="CC1394" s="8"/>
      <c r="CE1394" s="7"/>
      <c r="CF1394" s="8"/>
      <c r="CG1394" s="8"/>
      <c r="CH1394" s="8"/>
      <c r="CI1394" s="8"/>
      <c r="CJ1394" s="8"/>
    </row>
    <row r="1395" spans="1:88" x14ac:dyDescent="0.3">
      <c r="A1395" s="1" t="s">
        <v>3393</v>
      </c>
      <c r="B1395" s="1"/>
      <c r="C1395" s="1" t="s">
        <v>1878</v>
      </c>
      <c r="D1395" s="1"/>
      <c r="E1395" s="1"/>
      <c r="F1395" s="1"/>
      <c r="G1395" s="1"/>
      <c r="H1395" s="1">
        <v>29501.51</v>
      </c>
      <c r="I1395" s="1">
        <v>0.57999999999999996</v>
      </c>
      <c r="J1395" s="12">
        <v>2138.96</v>
      </c>
      <c r="K1395" s="5">
        <v>1793.99</v>
      </c>
      <c r="L1395" s="5">
        <v>4405.8900000000003</v>
      </c>
      <c r="M1395" s="13">
        <f t="shared" si="36"/>
        <v>5.7628968852605489E-3</v>
      </c>
      <c r="N1395" s="13">
        <v>9.2528369547266731E-3</v>
      </c>
      <c r="O1395" s="13">
        <v>3.5746251957933239E-3</v>
      </c>
      <c r="P1395" s="13">
        <v>-1.8305516349227391E-3</v>
      </c>
      <c r="Q1395" s="7"/>
      <c r="R1395" s="8"/>
      <c r="S1395" s="8"/>
      <c r="T1395" s="8"/>
      <c r="U1395" s="8"/>
      <c r="V1395" s="13"/>
      <c r="W1395" s="14"/>
      <c r="X1395" s="1"/>
      <c r="Y1395" s="1"/>
      <c r="Z1395" s="1"/>
      <c r="AA1395" s="1"/>
      <c r="AB1395" s="1"/>
      <c r="AC1395" s="1"/>
      <c r="AD1395" s="8"/>
      <c r="AE1395" s="8"/>
      <c r="AF1395" s="8"/>
      <c r="AG1395" s="8"/>
      <c r="AH1395" s="9"/>
      <c r="AI1395" s="8"/>
      <c r="AJ1395" s="13"/>
      <c r="AK1395" s="8"/>
      <c r="AL1395" s="8"/>
      <c r="AM1395" s="8"/>
      <c r="AN1395" s="8"/>
      <c r="AO1395" s="7"/>
      <c r="AP1395" s="7"/>
      <c r="AQ1395" s="7"/>
      <c r="AR1395" s="7"/>
      <c r="AS1395" s="7"/>
      <c r="AT1395" s="7"/>
      <c r="AU1395" s="8"/>
      <c r="AV1395" s="8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7"/>
      <c r="BV1395" s="7"/>
      <c r="BW1395" s="8"/>
      <c r="BX1395" s="8"/>
      <c r="BY1395" s="8"/>
      <c r="BZ1395" s="8"/>
      <c r="CA1395" s="8"/>
      <c r="CC1395" s="8"/>
      <c r="CE1395" s="7"/>
      <c r="CF1395" s="8"/>
      <c r="CG1395" s="8"/>
      <c r="CH1395" s="8"/>
      <c r="CI1395" s="8"/>
      <c r="CJ1395" s="8"/>
    </row>
    <row r="1396" spans="1:88" x14ac:dyDescent="0.3">
      <c r="A1396" s="1" t="s">
        <v>3394</v>
      </c>
      <c r="B1396" s="1"/>
      <c r="C1396" s="1" t="s">
        <v>1878</v>
      </c>
      <c r="D1396" s="1"/>
      <c r="E1396" s="1"/>
      <c r="F1396" s="1"/>
      <c r="G1396" s="1"/>
      <c r="H1396" s="1">
        <v>29363.119999999999</v>
      </c>
      <c r="I1396" s="1">
        <v>-0.47</v>
      </c>
      <c r="J1396" s="12">
        <v>2126.91</v>
      </c>
      <c r="K1396" s="5">
        <v>1786.07</v>
      </c>
      <c r="L1396" s="5">
        <v>4387.45</v>
      </c>
      <c r="M1396" s="13">
        <f t="shared" si="36"/>
        <v>-4.6909463278320684E-3</v>
      </c>
      <c r="N1396" s="13">
        <v>-5.6335789355576038E-3</v>
      </c>
      <c r="O1396" s="13">
        <v>-4.4147403274266139E-3</v>
      </c>
      <c r="P1396" s="13">
        <v>-4.1853064874521895E-3</v>
      </c>
      <c r="Q1396" s="7"/>
      <c r="R1396" s="8"/>
      <c r="S1396" s="8"/>
      <c r="T1396" s="8"/>
      <c r="U1396" s="8"/>
      <c r="V1396" s="13"/>
      <c r="W1396" s="14"/>
      <c r="X1396" s="1"/>
      <c r="Y1396" s="1"/>
      <c r="Z1396" s="1"/>
      <c r="AA1396" s="1"/>
      <c r="AB1396" s="1"/>
      <c r="AC1396" s="1"/>
      <c r="AD1396" s="8"/>
      <c r="AE1396" s="8"/>
      <c r="AF1396" s="8"/>
      <c r="AG1396" s="8"/>
      <c r="AH1396" s="9"/>
      <c r="AI1396" s="8"/>
      <c r="AJ1396" s="13"/>
      <c r="AK1396" s="8"/>
      <c r="AL1396" s="8"/>
      <c r="AM1396" s="8"/>
      <c r="AN1396" s="8"/>
      <c r="AO1396" s="7"/>
      <c r="AP1396" s="7"/>
      <c r="AQ1396" s="7"/>
      <c r="AR1396" s="7"/>
      <c r="AS1396" s="7"/>
      <c r="AT1396" s="7"/>
      <c r="AU1396" s="8"/>
      <c r="AV1396" s="8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7"/>
      <c r="BV1396" s="7"/>
      <c r="BW1396" s="8"/>
      <c r="BX1396" s="8"/>
      <c r="BY1396" s="8"/>
      <c r="BZ1396" s="8"/>
      <c r="CA1396" s="8"/>
      <c r="CC1396" s="8"/>
      <c r="CE1396" s="7"/>
      <c r="CF1396" s="8"/>
      <c r="CG1396" s="8"/>
      <c r="CH1396" s="8"/>
      <c r="CI1396" s="8"/>
      <c r="CJ1396" s="8"/>
    </row>
    <row r="1397" spans="1:88" x14ac:dyDescent="0.3">
      <c r="A1397" s="1" t="s">
        <v>3395</v>
      </c>
      <c r="B1397" s="1"/>
      <c r="C1397" s="1" t="s">
        <v>1878</v>
      </c>
      <c r="D1397" s="1"/>
      <c r="E1397" s="1"/>
      <c r="F1397" s="1"/>
      <c r="G1397" s="1"/>
      <c r="H1397" s="1">
        <v>29165.53</v>
      </c>
      <c r="I1397" s="1">
        <v>-0.67</v>
      </c>
      <c r="J1397" s="12">
        <v>2111.0500000000002</v>
      </c>
      <c r="K1397" s="5">
        <v>1778.88</v>
      </c>
      <c r="L1397" s="5">
        <v>4385.29</v>
      </c>
      <c r="M1397" s="13">
        <f t="shared" si="36"/>
        <v>-6.7291895411659697E-3</v>
      </c>
      <c r="N1397" s="13">
        <v>-7.4568270401661474E-3</v>
      </c>
      <c r="O1397" s="13">
        <v>-4.0255981008582298E-3</v>
      </c>
      <c r="P1397" s="13">
        <v>-4.9231330271570783E-4</v>
      </c>
      <c r="Q1397" s="7"/>
      <c r="R1397" s="8"/>
      <c r="S1397" s="8"/>
      <c r="T1397" s="8"/>
      <c r="U1397" s="8"/>
      <c r="V1397" s="13"/>
      <c r="W1397" s="14"/>
      <c r="X1397" s="1"/>
      <c r="Y1397" s="1"/>
      <c r="Z1397" s="1"/>
      <c r="AA1397" s="1"/>
      <c r="AB1397" s="1"/>
      <c r="AC1397" s="1"/>
      <c r="AD1397" s="8"/>
      <c r="AE1397" s="8"/>
      <c r="AF1397" s="8"/>
      <c r="AG1397" s="8"/>
      <c r="AH1397" s="9"/>
      <c r="AI1397" s="8"/>
      <c r="AJ1397" s="13"/>
      <c r="AK1397" s="8"/>
      <c r="AL1397" s="8"/>
      <c r="AM1397" s="8"/>
      <c r="AN1397" s="8"/>
      <c r="AO1397" s="7"/>
      <c r="AP1397" s="7"/>
      <c r="AQ1397" s="7"/>
      <c r="AR1397" s="7"/>
      <c r="AS1397" s="7"/>
      <c r="AT1397" s="7"/>
      <c r="AU1397" s="8"/>
      <c r="AV1397" s="8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7"/>
      <c r="BV1397" s="7"/>
      <c r="BW1397" s="8"/>
      <c r="BX1397" s="8"/>
      <c r="BY1397" s="8"/>
      <c r="BZ1397" s="8"/>
      <c r="CA1397" s="8"/>
      <c r="CC1397" s="8"/>
      <c r="CE1397" s="7"/>
      <c r="CF1397" s="8"/>
      <c r="CG1397" s="8"/>
      <c r="CH1397" s="8"/>
      <c r="CI1397" s="8"/>
      <c r="CJ1397" s="8"/>
    </row>
    <row r="1398" spans="1:88" x14ac:dyDescent="0.3">
      <c r="A1398" s="1" t="s">
        <v>3396</v>
      </c>
      <c r="B1398" s="1"/>
      <c r="C1398" s="1" t="s">
        <v>1878</v>
      </c>
      <c r="D1398" s="1"/>
      <c r="E1398" s="1"/>
      <c r="F1398" s="1"/>
      <c r="G1398" s="1"/>
      <c r="H1398" s="1">
        <v>29377.4</v>
      </c>
      <c r="I1398" s="1">
        <v>0.73</v>
      </c>
      <c r="J1398" s="12">
        <v>2129.64</v>
      </c>
      <c r="K1398" s="5">
        <v>1789.21</v>
      </c>
      <c r="L1398" s="5">
        <v>4393.75</v>
      </c>
      <c r="M1398" s="13">
        <f t="shared" si="36"/>
        <v>7.2643973896584502E-3</v>
      </c>
      <c r="N1398" s="13">
        <v>8.8060443854951487E-3</v>
      </c>
      <c r="O1398" s="13">
        <v>5.8070246447201601E-3</v>
      </c>
      <c r="P1398" s="13">
        <v>1.9291768617355487E-3</v>
      </c>
      <c r="Q1398" s="7"/>
      <c r="R1398" s="8"/>
      <c r="S1398" s="8"/>
      <c r="T1398" s="8"/>
      <c r="U1398" s="8"/>
      <c r="V1398" s="13"/>
      <c r="W1398" s="14"/>
      <c r="X1398" s="1"/>
      <c r="Y1398" s="1"/>
      <c r="Z1398" s="1"/>
      <c r="AA1398" s="1"/>
      <c r="AB1398" s="1"/>
      <c r="AC1398" s="1"/>
      <c r="AD1398" s="8"/>
      <c r="AE1398" s="8"/>
      <c r="AF1398" s="8"/>
      <c r="AG1398" s="8"/>
      <c r="AH1398" s="9"/>
      <c r="AI1398" s="8"/>
      <c r="AJ1398" s="13"/>
      <c r="AK1398" s="8"/>
      <c r="AL1398" s="8"/>
      <c r="AM1398" s="8"/>
      <c r="AN1398" s="8"/>
      <c r="AO1398" s="7"/>
      <c r="AP1398" s="7"/>
      <c r="AQ1398" s="7"/>
      <c r="AR1398" s="7"/>
      <c r="AS1398" s="7"/>
      <c r="AT1398" s="7"/>
      <c r="AU1398" s="8"/>
      <c r="AV1398" s="8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7"/>
      <c r="BV1398" s="7"/>
      <c r="BW1398" s="8"/>
      <c r="BX1398" s="8"/>
      <c r="BY1398" s="8"/>
      <c r="BZ1398" s="8"/>
      <c r="CA1398" s="8"/>
      <c r="CC1398" s="8"/>
      <c r="CE1398" s="7"/>
      <c r="CF1398" s="8"/>
      <c r="CG1398" s="8"/>
      <c r="CH1398" s="8"/>
      <c r="CI1398" s="8"/>
      <c r="CJ1398" s="8"/>
    </row>
    <row r="1399" spans="1:88" x14ac:dyDescent="0.3">
      <c r="A1399" s="1" t="s">
        <v>3397</v>
      </c>
      <c r="B1399" s="1"/>
      <c r="C1399" s="1" t="s">
        <v>1878</v>
      </c>
      <c r="D1399" s="1"/>
      <c r="E1399" s="1"/>
      <c r="F1399" s="1"/>
      <c r="G1399" s="1"/>
      <c r="H1399" s="1">
        <v>29601.54</v>
      </c>
      <c r="I1399" s="1">
        <v>0.76</v>
      </c>
      <c r="J1399" s="12">
        <v>2144.09</v>
      </c>
      <c r="K1399" s="5">
        <v>1801.53</v>
      </c>
      <c r="L1399" s="5">
        <v>4420.24</v>
      </c>
      <c r="M1399" s="13">
        <f t="shared" si="36"/>
        <v>7.6296745116994913E-3</v>
      </c>
      <c r="N1399" s="13">
        <v>6.7851843504067588E-3</v>
      </c>
      <c r="O1399" s="13">
        <v>6.8857205135226529E-3</v>
      </c>
      <c r="P1399" s="13">
        <v>6.0290184921762968E-3</v>
      </c>
      <c r="Q1399" s="7"/>
      <c r="R1399" s="8"/>
      <c r="S1399" s="8"/>
      <c r="T1399" s="8"/>
      <c r="U1399" s="8"/>
      <c r="V1399" s="13"/>
      <c r="W1399" s="14"/>
      <c r="X1399" s="1"/>
      <c r="Y1399" s="1"/>
      <c r="Z1399" s="1"/>
      <c r="AA1399" s="1"/>
      <c r="AB1399" s="1"/>
      <c r="AC1399" s="1"/>
      <c r="AD1399" s="8"/>
      <c r="AE1399" s="8"/>
      <c r="AF1399" s="8"/>
      <c r="AG1399" s="8"/>
      <c r="AH1399" s="9"/>
      <c r="AI1399" s="8"/>
      <c r="AJ1399" s="13"/>
      <c r="AK1399" s="8"/>
      <c r="AL1399" s="8"/>
      <c r="AM1399" s="8"/>
      <c r="AN1399" s="8"/>
      <c r="AO1399" s="7"/>
      <c r="AP1399" s="7"/>
      <c r="AQ1399" s="7"/>
      <c r="AR1399" s="7"/>
      <c r="AS1399" s="7"/>
      <c r="AT1399" s="7"/>
      <c r="AU1399" s="8"/>
      <c r="AV1399" s="8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7"/>
      <c r="BV1399" s="7"/>
      <c r="BW1399" s="8"/>
      <c r="BX1399" s="8"/>
      <c r="BY1399" s="8"/>
      <c r="BZ1399" s="8"/>
      <c r="CA1399" s="8"/>
      <c r="CC1399" s="8"/>
      <c r="CE1399" s="7"/>
      <c r="CF1399" s="8"/>
      <c r="CG1399" s="8"/>
      <c r="CH1399" s="8"/>
      <c r="CI1399" s="8"/>
      <c r="CJ1399" s="8"/>
    </row>
    <row r="1400" spans="1:88" x14ac:dyDescent="0.3">
      <c r="A1400" s="1" t="s">
        <v>3398</v>
      </c>
      <c r="B1400" s="1"/>
      <c r="C1400" s="1" t="s">
        <v>1878</v>
      </c>
      <c r="D1400" s="1"/>
      <c r="E1400" s="1"/>
      <c r="F1400" s="1"/>
      <c r="G1400" s="1"/>
      <c r="H1400" s="1">
        <v>29870.06</v>
      </c>
      <c r="I1400" s="1">
        <v>0.91</v>
      </c>
      <c r="J1400" s="12">
        <v>2164.65</v>
      </c>
      <c r="K1400" s="5">
        <v>1810.11</v>
      </c>
      <c r="L1400" s="5">
        <v>4503.16</v>
      </c>
      <c r="M1400" s="13">
        <f t="shared" si="36"/>
        <v>9.0711496766722188E-3</v>
      </c>
      <c r="N1400" s="13">
        <v>9.5891497092006617E-3</v>
      </c>
      <c r="O1400" s="13">
        <v>4.7626184409916839E-3</v>
      </c>
      <c r="P1400" s="13">
        <v>1.8759162398421791E-2</v>
      </c>
      <c r="Q1400" s="7"/>
      <c r="R1400" s="8"/>
      <c r="S1400" s="8"/>
      <c r="T1400" s="8"/>
      <c r="U1400" s="8"/>
      <c r="V1400" s="13"/>
      <c r="W1400" s="14"/>
      <c r="X1400" s="1"/>
      <c r="Y1400" s="1"/>
      <c r="Z1400" s="1"/>
      <c r="AA1400" s="1"/>
      <c r="AB1400" s="1"/>
      <c r="AC1400" s="1"/>
      <c r="AD1400" s="8"/>
      <c r="AE1400" s="8"/>
      <c r="AF1400" s="8"/>
      <c r="AG1400" s="8"/>
      <c r="AH1400" s="9"/>
      <c r="AI1400" s="8"/>
      <c r="AJ1400" s="13"/>
      <c r="AK1400" s="8"/>
      <c r="AL1400" s="8"/>
      <c r="AM1400" s="8"/>
      <c r="AN1400" s="8"/>
      <c r="AO1400" s="7"/>
      <c r="AP1400" s="7"/>
      <c r="AQ1400" s="7"/>
      <c r="AR1400" s="7"/>
      <c r="AS1400" s="7"/>
      <c r="AT1400" s="7"/>
      <c r="AU1400" s="8"/>
      <c r="AV1400" s="8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7"/>
      <c r="BV1400" s="7"/>
      <c r="BW1400" s="8"/>
      <c r="BX1400" s="8"/>
      <c r="BY1400" s="8"/>
      <c r="BZ1400" s="8"/>
      <c r="CA1400" s="8"/>
      <c r="CC1400" s="8"/>
      <c r="CE1400" s="7"/>
      <c r="CF1400" s="8"/>
      <c r="CG1400" s="8"/>
      <c r="CH1400" s="8"/>
      <c r="CI1400" s="8"/>
      <c r="CJ1400" s="8"/>
    </row>
    <row r="1401" spans="1:88" x14ac:dyDescent="0.3">
      <c r="A1401" s="1" t="s">
        <v>3399</v>
      </c>
      <c r="B1401" s="1"/>
      <c r="C1401" s="1" t="s">
        <v>1878</v>
      </c>
      <c r="D1401" s="1"/>
      <c r="E1401" s="1"/>
      <c r="F1401" s="1"/>
      <c r="G1401" s="1"/>
      <c r="H1401" s="1">
        <v>30239.88</v>
      </c>
      <c r="I1401" s="1">
        <v>1.24</v>
      </c>
      <c r="J1401" s="12">
        <v>2183.75</v>
      </c>
      <c r="K1401" s="5">
        <v>1810.08</v>
      </c>
      <c r="L1401" s="5">
        <v>4522.54</v>
      </c>
      <c r="M1401" s="13">
        <f t="shared" si="36"/>
        <v>1.2380959395461577E-2</v>
      </c>
      <c r="N1401" s="13">
        <v>8.823597348301071E-3</v>
      </c>
      <c r="O1401" s="13">
        <v>-1.6573578401346545E-5</v>
      </c>
      <c r="P1401" s="13">
        <v>4.3036445518258581E-3</v>
      </c>
      <c r="Q1401" s="7"/>
      <c r="R1401" s="8"/>
      <c r="S1401" s="8"/>
      <c r="T1401" s="8"/>
      <c r="U1401" s="8"/>
      <c r="V1401" s="13"/>
      <c r="W1401" s="14"/>
      <c r="X1401" s="1"/>
      <c r="Y1401" s="1"/>
      <c r="Z1401" s="1"/>
      <c r="AA1401" s="1"/>
      <c r="AB1401" s="1"/>
      <c r="AC1401" s="1"/>
      <c r="AD1401" s="8"/>
      <c r="AE1401" s="8"/>
      <c r="AF1401" s="8"/>
      <c r="AG1401" s="8"/>
      <c r="AH1401" s="9"/>
      <c r="AI1401" s="8"/>
      <c r="AJ1401" s="13"/>
      <c r="AK1401" s="8"/>
      <c r="AL1401" s="8"/>
      <c r="AM1401" s="8"/>
      <c r="AN1401" s="8"/>
      <c r="AO1401" s="7"/>
      <c r="AP1401" s="7"/>
      <c r="AQ1401" s="7"/>
      <c r="AR1401" s="7"/>
      <c r="AS1401" s="7"/>
      <c r="AT1401" s="7"/>
      <c r="AU1401" s="8"/>
      <c r="AV1401" s="8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7"/>
      <c r="BV1401" s="7"/>
      <c r="BW1401" s="8"/>
      <c r="BX1401" s="8"/>
      <c r="BY1401" s="8"/>
      <c r="BZ1401" s="8"/>
      <c r="CA1401" s="8"/>
      <c r="CC1401" s="8"/>
      <c r="CE1401" s="7"/>
      <c r="CF1401" s="8"/>
      <c r="CG1401" s="8"/>
      <c r="CH1401" s="8"/>
      <c r="CI1401" s="8"/>
      <c r="CJ1401" s="8"/>
    </row>
    <row r="1402" spans="1:88" x14ac:dyDescent="0.3">
      <c r="A1402" s="1" t="s">
        <v>3400</v>
      </c>
      <c r="B1402" s="1"/>
      <c r="C1402" s="1" t="s">
        <v>1878</v>
      </c>
      <c r="D1402" s="1"/>
      <c r="E1402" s="1"/>
      <c r="F1402" s="1"/>
      <c r="G1402" s="1"/>
      <c r="H1402" s="1">
        <v>30448.31</v>
      </c>
      <c r="I1402" s="1">
        <v>0.69</v>
      </c>
      <c r="J1402" s="12">
        <v>2202.5300000000002</v>
      </c>
      <c r="K1402" s="5">
        <v>1819.22</v>
      </c>
      <c r="L1402" s="5">
        <v>4530.0600000000004</v>
      </c>
      <c r="M1402" s="13">
        <f t="shared" si="36"/>
        <v>6.8925538064303904E-3</v>
      </c>
      <c r="N1402" s="13">
        <v>8.5998855180309253E-3</v>
      </c>
      <c r="O1402" s="13">
        <v>5.0495005745603283E-3</v>
      </c>
      <c r="P1402" s="13">
        <v>1.6627824187294138E-3</v>
      </c>
      <c r="Q1402" s="7"/>
      <c r="R1402" s="8"/>
      <c r="S1402" s="8"/>
      <c r="T1402" s="8"/>
      <c r="U1402" s="8"/>
      <c r="V1402" s="13"/>
      <c r="W1402" s="14"/>
      <c r="X1402" s="1"/>
      <c r="Y1402" s="1"/>
      <c r="Z1402" s="1"/>
      <c r="AA1402" s="1"/>
      <c r="AB1402" s="1"/>
      <c r="AC1402" s="1"/>
      <c r="AD1402" s="8"/>
      <c r="AE1402" s="8"/>
      <c r="AF1402" s="8"/>
      <c r="AG1402" s="8"/>
      <c r="AH1402" s="9"/>
      <c r="AI1402" s="8"/>
      <c r="AJ1402" s="13"/>
      <c r="AK1402" s="8"/>
      <c r="AL1402" s="8"/>
      <c r="AM1402" s="8"/>
      <c r="AN1402" s="8"/>
      <c r="AO1402" s="7"/>
      <c r="AP1402" s="7"/>
      <c r="AQ1402" s="7"/>
      <c r="AR1402" s="7"/>
      <c r="AS1402" s="7"/>
      <c r="AT1402" s="7"/>
      <c r="AU1402" s="8"/>
      <c r="AV1402" s="8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7"/>
      <c r="BV1402" s="7"/>
      <c r="BW1402" s="8"/>
      <c r="BX1402" s="8"/>
      <c r="BY1402" s="8"/>
      <c r="BZ1402" s="8"/>
      <c r="CA1402" s="8"/>
      <c r="CC1402" s="8"/>
      <c r="CE1402" s="7"/>
      <c r="CF1402" s="8"/>
      <c r="CG1402" s="8"/>
      <c r="CH1402" s="8"/>
      <c r="CI1402" s="8"/>
      <c r="CJ1402" s="8"/>
    </row>
    <row r="1403" spans="1:88" x14ac:dyDescent="0.3">
      <c r="A1403" s="1" t="s">
        <v>3401</v>
      </c>
      <c r="B1403" s="1"/>
      <c r="C1403" s="1" t="s">
        <v>1878</v>
      </c>
      <c r="D1403" s="1"/>
      <c r="E1403" s="1"/>
      <c r="F1403" s="1"/>
      <c r="G1403" s="1"/>
      <c r="H1403" s="1">
        <v>30665.360000000001</v>
      </c>
      <c r="I1403" s="1">
        <v>0.71</v>
      </c>
      <c r="J1403" s="12">
        <v>2223.3000000000002</v>
      </c>
      <c r="K1403" s="5">
        <v>1821.28</v>
      </c>
      <c r="L1403" s="5">
        <v>4575.49</v>
      </c>
      <c r="M1403" s="13">
        <f t="shared" si="36"/>
        <v>7.1284744539188427E-3</v>
      </c>
      <c r="N1403" s="13">
        <v>9.4300645167149089E-3</v>
      </c>
      <c r="O1403" s="13">
        <v>1.1323534261935553E-3</v>
      </c>
      <c r="P1403" s="13">
        <v>1.0028564743071788E-2</v>
      </c>
      <c r="Q1403" s="7"/>
      <c r="R1403" s="8"/>
      <c r="S1403" s="8"/>
      <c r="T1403" s="8"/>
      <c r="U1403" s="8"/>
      <c r="V1403" s="13"/>
      <c r="W1403" s="14"/>
      <c r="X1403" s="1"/>
      <c r="Y1403" s="1"/>
      <c r="Z1403" s="1"/>
      <c r="AA1403" s="1"/>
      <c r="AB1403" s="1"/>
      <c r="AC1403" s="1"/>
      <c r="AD1403" s="8"/>
      <c r="AE1403" s="8"/>
      <c r="AF1403" s="8"/>
      <c r="AG1403" s="8"/>
      <c r="AH1403" s="9"/>
      <c r="AI1403" s="8"/>
      <c r="AJ1403" s="13"/>
      <c r="AK1403" s="8"/>
      <c r="AL1403" s="8"/>
      <c r="AM1403" s="8"/>
      <c r="AN1403" s="8"/>
      <c r="AO1403" s="7"/>
      <c r="AP1403" s="7"/>
      <c r="AQ1403" s="7"/>
      <c r="AR1403" s="7"/>
      <c r="AS1403" s="7"/>
      <c r="AT1403" s="7"/>
      <c r="AU1403" s="8"/>
      <c r="AV1403" s="8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7"/>
      <c r="BV1403" s="7"/>
      <c r="BW1403" s="8"/>
      <c r="BX1403" s="8"/>
      <c r="BY1403" s="8"/>
      <c r="BZ1403" s="8"/>
      <c r="CA1403" s="8"/>
      <c r="CC1403" s="8"/>
      <c r="CE1403" s="7"/>
      <c r="CF1403" s="8"/>
      <c r="CG1403" s="8"/>
      <c r="CH1403" s="8"/>
      <c r="CI1403" s="8"/>
      <c r="CJ1403" s="8"/>
    </row>
    <row r="1404" spans="1:88" x14ac:dyDescent="0.3">
      <c r="A1404" s="1" t="s">
        <v>3402</v>
      </c>
      <c r="B1404" s="1"/>
      <c r="C1404" s="1" t="s">
        <v>1878</v>
      </c>
      <c r="D1404" s="1"/>
      <c r="E1404" s="1"/>
      <c r="F1404" s="1"/>
      <c r="G1404" s="1"/>
      <c r="H1404" s="1">
        <v>31189.89</v>
      </c>
      <c r="I1404" s="1">
        <v>1.71</v>
      </c>
      <c r="J1404" s="12">
        <v>2269.59</v>
      </c>
      <c r="K1404" s="5">
        <v>1836.9</v>
      </c>
      <c r="L1404" s="5">
        <v>4578.4799999999996</v>
      </c>
      <c r="M1404" s="13">
        <f t="shared" si="36"/>
        <v>1.7104967950808403E-2</v>
      </c>
      <c r="N1404" s="13">
        <v>2.0820402104979152E-2</v>
      </c>
      <c r="O1404" s="13">
        <v>8.5763858385312641E-3</v>
      </c>
      <c r="P1404" s="13">
        <v>6.5348192215464174E-4</v>
      </c>
      <c r="Q1404" s="7"/>
      <c r="R1404" s="8"/>
      <c r="S1404" s="8"/>
      <c r="T1404" s="8"/>
      <c r="U1404" s="8"/>
      <c r="V1404" s="13"/>
      <c r="W1404" s="14"/>
      <c r="X1404" s="1"/>
      <c r="Y1404" s="1"/>
      <c r="Z1404" s="1"/>
      <c r="AA1404" s="1"/>
      <c r="AB1404" s="1"/>
      <c r="AC1404" s="1"/>
      <c r="AD1404" s="8"/>
      <c r="AE1404" s="8"/>
      <c r="AF1404" s="8"/>
      <c r="AG1404" s="8"/>
      <c r="AH1404" s="9"/>
      <c r="AI1404" s="8"/>
      <c r="AJ1404" s="13"/>
      <c r="AK1404" s="8"/>
      <c r="AL1404" s="8"/>
      <c r="AM1404" s="8"/>
      <c r="AN1404" s="8"/>
      <c r="AO1404" s="7"/>
      <c r="AP1404" s="7"/>
      <c r="AQ1404" s="7"/>
      <c r="AR1404" s="7"/>
      <c r="AS1404" s="7"/>
      <c r="AT1404" s="7"/>
      <c r="AU1404" s="8"/>
      <c r="AV1404" s="8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7"/>
      <c r="BV1404" s="7"/>
      <c r="BW1404" s="8"/>
      <c r="BX1404" s="8"/>
      <c r="BY1404" s="8"/>
      <c r="BZ1404" s="8"/>
      <c r="CA1404" s="8"/>
      <c r="CC1404" s="8"/>
      <c r="CE1404" s="7"/>
      <c r="CF1404" s="8"/>
      <c r="CG1404" s="8"/>
      <c r="CH1404" s="8"/>
      <c r="CI1404" s="8"/>
      <c r="CJ1404" s="8"/>
    </row>
    <row r="1405" spans="1:88" x14ac:dyDescent="0.3">
      <c r="A1405" s="1" t="s">
        <v>3403</v>
      </c>
      <c r="B1405" s="1"/>
      <c r="C1405" s="1" t="s">
        <v>1878</v>
      </c>
      <c r="D1405" s="1"/>
      <c r="E1405" s="1"/>
      <c r="F1405" s="1"/>
      <c r="G1405" s="1"/>
      <c r="H1405" s="1">
        <v>30813.37</v>
      </c>
      <c r="I1405" s="1">
        <v>-1.21</v>
      </c>
      <c r="J1405" s="12">
        <v>2234.64</v>
      </c>
      <c r="K1405" s="5">
        <v>1828.61</v>
      </c>
      <c r="L1405" s="5">
        <v>4570</v>
      </c>
      <c r="M1405" s="13">
        <f t="shared" si="36"/>
        <v>-1.2071860465041717E-2</v>
      </c>
      <c r="N1405" s="13">
        <v>-1.5399257134548705E-2</v>
      </c>
      <c r="O1405" s="13">
        <v>-4.513038271000136E-3</v>
      </c>
      <c r="P1405" s="13">
        <v>-1.8521430693154706E-3</v>
      </c>
      <c r="Q1405" s="7"/>
      <c r="R1405" s="8"/>
      <c r="S1405" s="8"/>
      <c r="T1405" s="8"/>
      <c r="U1405" s="8"/>
      <c r="V1405" s="13"/>
      <c r="W1405" s="14"/>
      <c r="X1405" s="1"/>
      <c r="Y1405" s="1"/>
      <c r="Z1405" s="1"/>
      <c r="AA1405" s="1"/>
      <c r="AB1405" s="1"/>
      <c r="AC1405" s="1"/>
      <c r="AD1405" s="8"/>
      <c r="AE1405" s="8"/>
      <c r="AF1405" s="8"/>
      <c r="AG1405" s="8"/>
      <c r="AH1405" s="9"/>
      <c r="AI1405" s="8"/>
      <c r="AJ1405" s="13"/>
      <c r="AK1405" s="8"/>
      <c r="AL1405" s="8"/>
      <c r="AM1405" s="8"/>
      <c r="AN1405" s="8"/>
      <c r="AO1405" s="7"/>
      <c r="AP1405" s="7"/>
      <c r="AQ1405" s="7"/>
      <c r="AR1405" s="7"/>
      <c r="AS1405" s="7"/>
      <c r="AT1405" s="7"/>
      <c r="AU1405" s="8"/>
      <c r="AV1405" s="8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7"/>
      <c r="BV1405" s="7"/>
      <c r="BW1405" s="8"/>
      <c r="BX1405" s="8"/>
      <c r="BY1405" s="8"/>
      <c r="BZ1405" s="8"/>
      <c r="CA1405" s="8"/>
      <c r="CC1405" s="8"/>
      <c r="CE1405" s="7"/>
      <c r="CF1405" s="8"/>
      <c r="CG1405" s="8"/>
      <c r="CH1405" s="8"/>
      <c r="CI1405" s="8"/>
      <c r="CJ1405" s="8"/>
    </row>
    <row r="1406" spans="1:88" x14ac:dyDescent="0.3">
      <c r="A1406" s="1" t="s">
        <v>3404</v>
      </c>
      <c r="B1406" s="1"/>
      <c r="C1406" s="1" t="s">
        <v>1878</v>
      </c>
      <c r="D1406" s="1"/>
      <c r="E1406" s="1"/>
      <c r="F1406" s="1"/>
      <c r="G1406" s="1"/>
      <c r="H1406" s="1">
        <v>30880.87</v>
      </c>
      <c r="I1406" s="1">
        <v>0.22</v>
      </c>
      <c r="J1406" s="12">
        <v>2238.88</v>
      </c>
      <c r="K1406" s="5">
        <v>1838.14</v>
      </c>
      <c r="L1406" s="5">
        <v>4580.63</v>
      </c>
      <c r="M1406" s="13">
        <f t="shared" si="36"/>
        <v>2.1906075187492213E-3</v>
      </c>
      <c r="N1406" s="13">
        <v>1.897397343643803E-3</v>
      </c>
      <c r="O1406" s="13">
        <v>5.2116088176266118E-3</v>
      </c>
      <c r="P1406" s="13">
        <v>2.3260393873085761E-3</v>
      </c>
      <c r="Q1406" s="7"/>
      <c r="R1406" s="8"/>
      <c r="S1406" s="8"/>
      <c r="T1406" s="8"/>
      <c r="U1406" s="8"/>
      <c r="V1406" s="13"/>
      <c r="W1406" s="14"/>
      <c r="X1406" s="1"/>
      <c r="Y1406" s="1"/>
      <c r="Z1406" s="1"/>
      <c r="AA1406" s="1"/>
      <c r="AB1406" s="1"/>
      <c r="AC1406" s="1"/>
      <c r="AD1406" s="8"/>
      <c r="AE1406" s="8"/>
      <c r="AF1406" s="8"/>
      <c r="AG1406" s="8"/>
      <c r="AH1406" s="9"/>
      <c r="AI1406" s="8"/>
      <c r="AJ1406" s="13"/>
      <c r="AK1406" s="8"/>
      <c r="AL1406" s="8"/>
      <c r="AM1406" s="8"/>
      <c r="AN1406" s="8"/>
      <c r="AO1406" s="7"/>
      <c r="AP1406" s="7"/>
      <c r="AQ1406" s="7"/>
      <c r="AR1406" s="7"/>
      <c r="AS1406" s="7"/>
      <c r="AT1406" s="7"/>
      <c r="AU1406" s="8"/>
      <c r="AV1406" s="8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7"/>
      <c r="BV1406" s="7"/>
      <c r="BW1406" s="8"/>
      <c r="BX1406" s="8"/>
      <c r="BY1406" s="8"/>
      <c r="BZ1406" s="8"/>
      <c r="CA1406" s="8"/>
      <c r="CC1406" s="8"/>
      <c r="CE1406" s="7"/>
      <c r="CF1406" s="8"/>
      <c r="CG1406" s="8"/>
      <c r="CH1406" s="8"/>
      <c r="CI1406" s="8"/>
      <c r="CJ1406" s="8"/>
    </row>
    <row r="1407" spans="1:88" x14ac:dyDescent="0.3">
      <c r="A1407" s="1" t="s">
        <v>3405</v>
      </c>
      <c r="B1407" s="1"/>
      <c r="C1407" s="1" t="s">
        <v>1878</v>
      </c>
      <c r="D1407" s="1"/>
      <c r="E1407" s="1"/>
      <c r="F1407" s="1"/>
      <c r="G1407" s="1"/>
      <c r="H1407" s="1">
        <v>30907.200000000001</v>
      </c>
      <c r="I1407" s="1">
        <v>0.09</v>
      </c>
      <c r="J1407" s="12">
        <v>2238.65</v>
      </c>
      <c r="K1407" s="5">
        <v>1842.91</v>
      </c>
      <c r="L1407" s="5">
        <v>4543.21</v>
      </c>
      <c r="M1407" s="13">
        <f t="shared" si="36"/>
        <v>8.5263141873914705E-4</v>
      </c>
      <c r="N1407" s="13">
        <v>-1.0272993639681705E-4</v>
      </c>
      <c r="O1407" s="13">
        <v>2.5950145255528856E-3</v>
      </c>
      <c r="P1407" s="13">
        <v>-8.1691819684192035E-3</v>
      </c>
      <c r="Q1407" s="7"/>
      <c r="R1407" s="8"/>
      <c r="S1407" s="8"/>
      <c r="T1407" s="8"/>
      <c r="U1407" s="8"/>
      <c r="V1407" s="13"/>
      <c r="W1407" s="14"/>
      <c r="X1407" s="1"/>
      <c r="Y1407" s="1"/>
      <c r="Z1407" s="1"/>
      <c r="AA1407" s="1"/>
      <c r="AB1407" s="1"/>
      <c r="AC1407" s="1"/>
      <c r="AD1407" s="8"/>
      <c r="AE1407" s="8"/>
      <c r="AF1407" s="8"/>
      <c r="AG1407" s="8"/>
      <c r="AH1407" s="9"/>
      <c r="AI1407" s="8"/>
      <c r="AJ1407" s="13"/>
      <c r="AK1407" s="8"/>
      <c r="AL1407" s="8"/>
      <c r="AM1407" s="8"/>
      <c r="AN1407" s="8"/>
      <c r="AO1407" s="7"/>
      <c r="AP1407" s="7"/>
      <c r="AQ1407" s="7"/>
      <c r="AR1407" s="7"/>
      <c r="AS1407" s="7"/>
      <c r="AT1407" s="7"/>
      <c r="AU1407" s="8"/>
      <c r="AV1407" s="8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7"/>
      <c r="BV1407" s="7"/>
      <c r="BW1407" s="8"/>
      <c r="BX1407" s="8"/>
      <c r="BY1407" s="8"/>
      <c r="BZ1407" s="8"/>
      <c r="CA1407" s="8"/>
      <c r="CC1407" s="8"/>
      <c r="CE1407" s="7"/>
      <c r="CF1407" s="8"/>
      <c r="CG1407" s="8"/>
      <c r="CH1407" s="8"/>
      <c r="CI1407" s="8"/>
      <c r="CJ1407" s="8"/>
    </row>
    <row r="1408" spans="1:88" x14ac:dyDescent="0.3">
      <c r="A1408" s="1" t="s">
        <v>3406</v>
      </c>
      <c r="B1408" s="1"/>
      <c r="C1408" s="1" t="s">
        <v>1878</v>
      </c>
      <c r="D1408" s="1"/>
      <c r="E1408" s="1"/>
      <c r="F1408" s="1"/>
      <c r="G1408" s="1"/>
      <c r="H1408" s="1">
        <v>31314.81</v>
      </c>
      <c r="I1408" s="1">
        <v>1.32</v>
      </c>
      <c r="J1408" s="12">
        <v>2276.2399999999998</v>
      </c>
      <c r="K1408" s="5">
        <v>1851.02</v>
      </c>
      <c r="L1408" s="5">
        <v>4520.74</v>
      </c>
      <c r="M1408" s="13">
        <f t="shared" si="36"/>
        <v>1.3188189159807351E-2</v>
      </c>
      <c r="N1408" s="13">
        <v>1.6791369798762501E-2</v>
      </c>
      <c r="O1408" s="13">
        <v>4.4006489736341248E-3</v>
      </c>
      <c r="P1408" s="13">
        <v>-4.9458422569065297E-3</v>
      </c>
      <c r="Q1408" s="7"/>
      <c r="R1408" s="8"/>
      <c r="S1408" s="8"/>
      <c r="T1408" s="8"/>
      <c r="U1408" s="8"/>
      <c r="V1408" s="13"/>
      <c r="W1408" s="14"/>
      <c r="X1408" s="1"/>
      <c r="Y1408" s="1"/>
      <c r="Z1408" s="1"/>
      <c r="AA1408" s="1"/>
      <c r="AB1408" s="1"/>
      <c r="AC1408" s="1"/>
      <c r="AD1408" s="8"/>
      <c r="AE1408" s="8"/>
      <c r="AF1408" s="8"/>
      <c r="AG1408" s="8"/>
      <c r="AH1408" s="9"/>
      <c r="AI1408" s="8"/>
      <c r="AJ1408" s="13"/>
      <c r="AK1408" s="8"/>
      <c r="AL1408" s="8"/>
      <c r="AM1408" s="8"/>
      <c r="AN1408" s="8"/>
      <c r="AO1408" s="7"/>
      <c r="AP1408" s="7"/>
      <c r="AQ1408" s="7"/>
      <c r="AR1408" s="7"/>
      <c r="AS1408" s="7"/>
      <c r="AT1408" s="7"/>
      <c r="AU1408" s="8"/>
      <c r="AV1408" s="8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7"/>
      <c r="BV1408" s="7"/>
      <c r="BW1408" s="8"/>
      <c r="BX1408" s="8"/>
      <c r="BY1408" s="8"/>
      <c r="BZ1408" s="8"/>
      <c r="CA1408" s="8"/>
      <c r="CC1408" s="8"/>
      <c r="CE1408" s="7"/>
      <c r="CF1408" s="8"/>
      <c r="CG1408" s="8"/>
      <c r="CH1408" s="8"/>
      <c r="CI1408" s="8"/>
      <c r="CJ1408" s="8"/>
    </row>
    <row r="1409" spans="1:88" x14ac:dyDescent="0.3">
      <c r="A1409" s="1" t="s">
        <v>3407</v>
      </c>
      <c r="B1409" s="1"/>
      <c r="C1409" s="1" t="s">
        <v>1878</v>
      </c>
      <c r="D1409" s="1"/>
      <c r="E1409" s="1"/>
      <c r="F1409" s="1"/>
      <c r="G1409" s="1"/>
      <c r="H1409" s="1">
        <v>31320.17</v>
      </c>
      <c r="I1409" s="1">
        <v>0.02</v>
      </c>
      <c r="J1409" s="12">
        <v>2272.85</v>
      </c>
      <c r="K1409" s="5">
        <v>1861.64</v>
      </c>
      <c r="L1409" s="5">
        <v>4499</v>
      </c>
      <c r="M1409" s="13">
        <f t="shared" si="36"/>
        <v>1.7116501744696144E-4</v>
      </c>
      <c r="N1409" s="13">
        <v>-1.4892981407935713E-3</v>
      </c>
      <c r="O1409" s="13">
        <v>5.7373772298516812E-3</v>
      </c>
      <c r="P1409" s="13">
        <v>-4.8089472077579298E-3</v>
      </c>
      <c r="Q1409" s="7"/>
      <c r="R1409" s="8"/>
      <c r="S1409" s="8"/>
      <c r="T1409" s="8"/>
      <c r="U1409" s="8"/>
      <c r="V1409" s="13"/>
      <c r="W1409" s="14"/>
      <c r="X1409" s="1"/>
      <c r="Y1409" s="1"/>
      <c r="Z1409" s="1"/>
      <c r="AA1409" s="1"/>
      <c r="AB1409" s="1"/>
      <c r="AC1409" s="1"/>
      <c r="AD1409" s="8"/>
      <c r="AE1409" s="8"/>
      <c r="AF1409" s="8"/>
      <c r="AG1409" s="8"/>
      <c r="AH1409" s="9"/>
      <c r="AI1409" s="8"/>
      <c r="AJ1409" s="13"/>
      <c r="AK1409" s="8"/>
      <c r="AL1409" s="8"/>
      <c r="AM1409" s="8"/>
      <c r="AN1409" s="8"/>
      <c r="AO1409" s="7"/>
      <c r="AP1409" s="7"/>
      <c r="AQ1409" s="7"/>
      <c r="AR1409" s="7"/>
      <c r="AS1409" s="7"/>
      <c r="AT1409" s="7"/>
      <c r="AU1409" s="8"/>
      <c r="AV1409" s="8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7"/>
      <c r="BV1409" s="7"/>
      <c r="BW1409" s="8"/>
      <c r="BX1409" s="8"/>
      <c r="BY1409" s="8"/>
      <c r="BZ1409" s="8"/>
      <c r="CA1409" s="8"/>
      <c r="CC1409" s="8"/>
      <c r="CE1409" s="7"/>
      <c r="CF1409" s="8"/>
      <c r="CG1409" s="8"/>
      <c r="CH1409" s="8"/>
      <c r="CI1409" s="8"/>
      <c r="CJ1409" s="8"/>
    </row>
    <row r="1410" spans="1:88" x14ac:dyDescent="0.3">
      <c r="A1410" s="1" t="s">
        <v>3408</v>
      </c>
      <c r="B1410" s="1"/>
      <c r="C1410" s="1" t="s">
        <v>1878</v>
      </c>
      <c r="D1410" s="1"/>
      <c r="E1410" s="1"/>
      <c r="F1410" s="1"/>
      <c r="G1410" s="1"/>
      <c r="H1410" s="1">
        <v>31055.32</v>
      </c>
      <c r="I1410" s="1">
        <v>-0.85</v>
      </c>
      <c r="J1410" s="12">
        <v>2248.62</v>
      </c>
      <c r="K1410" s="5">
        <v>1858.07</v>
      </c>
      <c r="L1410" s="5">
        <v>4506.55</v>
      </c>
      <c r="M1410" s="13">
        <f t="shared" si="36"/>
        <v>-8.4562120831399579E-3</v>
      </c>
      <c r="N1410" s="13">
        <v>-1.0660624326286339E-2</v>
      </c>
      <c r="O1410" s="13">
        <v>-1.9176639951871133E-3</v>
      </c>
      <c r="P1410" s="13">
        <v>1.678150700155534E-3</v>
      </c>
      <c r="Q1410" s="7"/>
      <c r="R1410" s="8"/>
      <c r="S1410" s="8"/>
      <c r="T1410" s="8"/>
      <c r="U1410" s="8"/>
      <c r="V1410" s="13"/>
      <c r="W1410" s="14"/>
      <c r="X1410" s="1"/>
      <c r="Y1410" s="1"/>
      <c r="Z1410" s="1"/>
      <c r="AA1410" s="1"/>
      <c r="AB1410" s="1"/>
      <c r="AC1410" s="1"/>
      <c r="AD1410" s="8"/>
      <c r="AE1410" s="8"/>
      <c r="AF1410" s="8"/>
      <c r="AG1410" s="8"/>
      <c r="AH1410" s="9"/>
      <c r="AI1410" s="8"/>
      <c r="AJ1410" s="13"/>
      <c r="AK1410" s="8"/>
      <c r="AL1410" s="8"/>
      <c r="AM1410" s="8"/>
      <c r="AN1410" s="8"/>
      <c r="AO1410" s="7"/>
      <c r="AP1410" s="7"/>
      <c r="AQ1410" s="7"/>
      <c r="AR1410" s="7"/>
      <c r="AS1410" s="7"/>
      <c r="AT1410" s="7"/>
      <c r="AU1410" s="8"/>
      <c r="AV1410" s="8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7"/>
      <c r="BV1410" s="7"/>
      <c r="BW1410" s="8"/>
      <c r="BX1410" s="8"/>
      <c r="BY1410" s="8"/>
      <c r="BZ1410" s="8"/>
      <c r="CA1410" s="8"/>
      <c r="CC1410" s="8"/>
      <c r="CE1410" s="7"/>
      <c r="CF1410" s="8"/>
      <c r="CG1410" s="8"/>
      <c r="CH1410" s="8"/>
      <c r="CI1410" s="8"/>
      <c r="CJ1410" s="8"/>
    </row>
    <row r="1411" spans="1:88" x14ac:dyDescent="0.3">
      <c r="A1411" s="1" t="s">
        <v>3409</v>
      </c>
      <c r="B1411" s="1"/>
      <c r="C1411" s="1" t="s">
        <v>1878</v>
      </c>
      <c r="D1411" s="1"/>
      <c r="E1411" s="1"/>
      <c r="F1411" s="1"/>
      <c r="G1411" s="1"/>
      <c r="H1411" s="1">
        <v>30968.19</v>
      </c>
      <c r="I1411" s="1">
        <v>-0.28000000000000003</v>
      </c>
      <c r="J1411" s="12">
        <v>2243.5700000000002</v>
      </c>
      <c r="K1411" s="5">
        <v>1851.64</v>
      </c>
      <c r="L1411" s="5">
        <v>4498.07</v>
      </c>
      <c r="M1411" s="13">
        <f t="shared" si="36"/>
        <v>-2.8056384542165524E-3</v>
      </c>
      <c r="N1411" s="13">
        <v>-2.2458218818651732E-3</v>
      </c>
      <c r="O1411" s="13">
        <v>-3.4605800642600881E-3</v>
      </c>
      <c r="P1411" s="13">
        <v>-1.8817055175246455E-3</v>
      </c>
      <c r="Q1411" s="7"/>
      <c r="R1411" s="8"/>
      <c r="S1411" s="8"/>
      <c r="T1411" s="8"/>
      <c r="U1411" s="8"/>
      <c r="V1411" s="13"/>
      <c r="W1411" s="14"/>
      <c r="X1411" s="1"/>
      <c r="Y1411" s="1"/>
      <c r="Z1411" s="1"/>
      <c r="AA1411" s="1"/>
      <c r="AB1411" s="1"/>
      <c r="AC1411" s="1"/>
      <c r="AD1411" s="8"/>
      <c r="AE1411" s="8"/>
      <c r="AF1411" s="8"/>
      <c r="AG1411" s="8"/>
      <c r="AH1411" s="9"/>
      <c r="AI1411" s="8"/>
      <c r="AJ1411" s="13"/>
      <c r="AK1411" s="8"/>
      <c r="AL1411" s="8"/>
      <c r="AM1411" s="8"/>
      <c r="AN1411" s="8"/>
      <c r="AO1411" s="7"/>
      <c r="AP1411" s="7"/>
      <c r="AQ1411" s="7"/>
      <c r="AR1411" s="7"/>
      <c r="AS1411" s="7"/>
      <c r="AT1411" s="7"/>
      <c r="AU1411" s="8"/>
      <c r="AV1411" s="8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7"/>
      <c r="BV1411" s="7"/>
      <c r="BW1411" s="8"/>
      <c r="BX1411" s="8"/>
      <c r="BY1411" s="8"/>
      <c r="BZ1411" s="8"/>
      <c r="CA1411" s="8"/>
      <c r="CC1411" s="8"/>
      <c r="CE1411" s="7"/>
      <c r="CF1411" s="8"/>
      <c r="CG1411" s="8"/>
      <c r="CH1411" s="8"/>
      <c r="CI1411" s="8"/>
      <c r="CJ1411" s="8"/>
    </row>
    <row r="1412" spans="1:88" x14ac:dyDescent="0.3">
      <c r="A1412" s="1" t="s">
        <v>3410</v>
      </c>
      <c r="B1412" s="1"/>
      <c r="C1412" s="1" t="s">
        <v>1878</v>
      </c>
      <c r="D1412" s="1"/>
      <c r="E1412" s="1"/>
      <c r="F1412" s="1"/>
      <c r="G1412" s="1"/>
      <c r="H1412" s="1">
        <v>30736.04</v>
      </c>
      <c r="I1412" s="1">
        <v>-0.75</v>
      </c>
      <c r="J1412" s="12">
        <v>2227.4699999999998</v>
      </c>
      <c r="K1412" s="5">
        <v>1843.69</v>
      </c>
      <c r="L1412" s="5">
        <v>4464.8599999999997</v>
      </c>
      <c r="M1412" s="13">
        <f t="shared" ref="M1412:M1475" si="37">H1412/H1411-1</f>
        <v>-7.4964019531008619E-3</v>
      </c>
      <c r="N1412" s="13">
        <v>-7.1760631493559268E-3</v>
      </c>
      <c r="O1412" s="13">
        <v>-4.2934911753904625E-3</v>
      </c>
      <c r="P1412" s="13">
        <v>-7.3831665581015615E-3</v>
      </c>
      <c r="Q1412" s="7"/>
      <c r="R1412" s="8"/>
      <c r="S1412" s="8"/>
      <c r="T1412" s="8"/>
      <c r="U1412" s="8"/>
      <c r="V1412" s="13"/>
      <c r="W1412" s="14"/>
      <c r="X1412" s="1"/>
      <c r="Y1412" s="1"/>
      <c r="Z1412" s="1"/>
      <c r="AA1412" s="1"/>
      <c r="AB1412" s="1"/>
      <c r="AC1412" s="1"/>
      <c r="AD1412" s="8"/>
      <c r="AE1412" s="8"/>
      <c r="AF1412" s="8"/>
      <c r="AG1412" s="8"/>
      <c r="AH1412" s="9"/>
      <c r="AI1412" s="8"/>
      <c r="AJ1412" s="13"/>
      <c r="AK1412" s="8"/>
      <c r="AL1412" s="8"/>
      <c r="AM1412" s="8"/>
      <c r="AN1412" s="8"/>
      <c r="AO1412" s="7"/>
      <c r="AP1412" s="7"/>
      <c r="AQ1412" s="7"/>
      <c r="AR1412" s="7"/>
      <c r="AS1412" s="7"/>
      <c r="AT1412" s="7"/>
      <c r="AU1412" s="8"/>
      <c r="AV1412" s="8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7"/>
      <c r="BV1412" s="7"/>
      <c r="BW1412" s="8"/>
      <c r="BX1412" s="8"/>
      <c r="BY1412" s="8"/>
      <c r="BZ1412" s="8"/>
      <c r="CA1412" s="8"/>
      <c r="CC1412" s="8"/>
      <c r="CE1412" s="7"/>
      <c r="CF1412" s="8"/>
      <c r="CG1412" s="8"/>
      <c r="CH1412" s="8"/>
      <c r="CI1412" s="8"/>
      <c r="CJ1412" s="8"/>
    </row>
    <row r="1413" spans="1:88" x14ac:dyDescent="0.3">
      <c r="A1413" s="1" t="s">
        <v>3411</v>
      </c>
      <c r="B1413" s="1"/>
      <c r="C1413" s="1" t="s">
        <v>1878</v>
      </c>
      <c r="D1413" s="1"/>
      <c r="E1413" s="1"/>
      <c r="F1413" s="1"/>
      <c r="G1413" s="1"/>
      <c r="H1413" s="1">
        <v>31008.13</v>
      </c>
      <c r="I1413" s="1">
        <v>0.89</v>
      </c>
      <c r="J1413" s="12">
        <v>2252.7600000000002</v>
      </c>
      <c r="K1413" s="5">
        <v>1852.88</v>
      </c>
      <c r="L1413" s="5">
        <v>4462.59</v>
      </c>
      <c r="M1413" s="13">
        <f t="shared" si="37"/>
        <v>8.8524741638806859E-3</v>
      </c>
      <c r="N1413" s="13">
        <v>1.1353688265161921E-2</v>
      </c>
      <c r="O1413" s="13">
        <v>4.9845689893637246E-3</v>
      </c>
      <c r="P1413" s="13">
        <v>-5.0841459754602525E-4</v>
      </c>
      <c r="Q1413" s="7"/>
      <c r="R1413" s="8"/>
      <c r="S1413" s="8"/>
      <c r="T1413" s="8"/>
      <c r="U1413" s="8"/>
      <c r="V1413" s="13"/>
      <c r="W1413" s="14"/>
      <c r="X1413" s="1"/>
      <c r="Y1413" s="1"/>
      <c r="Z1413" s="1"/>
      <c r="AA1413" s="1"/>
      <c r="AB1413" s="1"/>
      <c r="AC1413" s="1"/>
      <c r="AD1413" s="8"/>
      <c r="AE1413" s="8"/>
      <c r="AF1413" s="8"/>
      <c r="AG1413" s="8"/>
      <c r="AH1413" s="9"/>
      <c r="AI1413" s="8"/>
      <c r="AJ1413" s="13"/>
      <c r="AK1413" s="8"/>
      <c r="AL1413" s="8"/>
      <c r="AM1413" s="8"/>
      <c r="AN1413" s="8"/>
      <c r="AO1413" s="7"/>
      <c r="AP1413" s="7"/>
      <c r="AQ1413" s="7"/>
      <c r="AR1413" s="7"/>
      <c r="AS1413" s="7"/>
      <c r="AT1413" s="7"/>
      <c r="AU1413" s="8"/>
      <c r="AV1413" s="8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7"/>
      <c r="BV1413" s="7"/>
      <c r="BW1413" s="8"/>
      <c r="BX1413" s="8"/>
      <c r="BY1413" s="8"/>
      <c r="BZ1413" s="8"/>
      <c r="CA1413" s="8"/>
      <c r="CC1413" s="8"/>
      <c r="CE1413" s="7"/>
      <c r="CF1413" s="8"/>
      <c r="CG1413" s="8"/>
      <c r="CH1413" s="8"/>
      <c r="CI1413" s="8"/>
      <c r="CJ1413" s="8"/>
    </row>
    <row r="1414" spans="1:88" x14ac:dyDescent="0.3">
      <c r="A1414" s="1" t="s">
        <v>3412</v>
      </c>
      <c r="B1414" s="1"/>
      <c r="C1414" s="1" t="s">
        <v>1878</v>
      </c>
      <c r="D1414" s="1"/>
      <c r="E1414" s="1"/>
      <c r="F1414" s="1"/>
      <c r="G1414" s="1"/>
      <c r="H1414" s="1">
        <v>30890.68</v>
      </c>
      <c r="I1414" s="1">
        <v>-0.38</v>
      </c>
      <c r="J1414" s="12">
        <v>2228.9899999999998</v>
      </c>
      <c r="K1414" s="5">
        <v>1855.69</v>
      </c>
      <c r="L1414" s="5">
        <v>4428.62</v>
      </c>
      <c r="M1414" s="13">
        <f t="shared" si="37"/>
        <v>-3.7877163182687967E-3</v>
      </c>
      <c r="N1414" s="13">
        <v>-1.0551501269553953E-2</v>
      </c>
      <c r="O1414" s="13">
        <v>1.5165580069944617E-3</v>
      </c>
      <c r="P1414" s="13">
        <v>-7.6121714071873958E-3</v>
      </c>
      <c r="Q1414" s="7"/>
      <c r="R1414" s="8"/>
      <c r="S1414" s="8"/>
      <c r="T1414" s="8"/>
      <c r="U1414" s="8"/>
      <c r="V1414" s="13"/>
      <c r="W1414" s="14"/>
      <c r="X1414" s="1"/>
      <c r="Y1414" s="1"/>
      <c r="Z1414" s="1"/>
      <c r="AA1414" s="1"/>
      <c r="AB1414" s="1"/>
      <c r="AC1414" s="1"/>
      <c r="AD1414" s="8"/>
      <c r="AE1414" s="8"/>
      <c r="AF1414" s="8"/>
      <c r="AG1414" s="8"/>
      <c r="AH1414" s="9"/>
      <c r="AI1414" s="8"/>
      <c r="AJ1414" s="13"/>
      <c r="AK1414" s="8"/>
      <c r="AL1414" s="8"/>
      <c r="AM1414" s="8"/>
      <c r="AN1414" s="8"/>
      <c r="AO1414" s="7"/>
      <c r="AP1414" s="7"/>
      <c r="AQ1414" s="7"/>
      <c r="AR1414" s="7"/>
      <c r="AS1414" s="7"/>
      <c r="AT1414" s="7"/>
      <c r="AU1414" s="8"/>
      <c r="AV1414" s="8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7"/>
      <c r="BV1414" s="7"/>
      <c r="BW1414" s="8"/>
      <c r="BX1414" s="8"/>
      <c r="BY1414" s="8"/>
      <c r="BZ1414" s="8"/>
      <c r="CA1414" s="8"/>
      <c r="CC1414" s="8"/>
      <c r="CE1414" s="7"/>
      <c r="CF1414" s="8"/>
      <c r="CG1414" s="8"/>
      <c r="CH1414" s="8"/>
      <c r="CI1414" s="8"/>
      <c r="CJ1414" s="8"/>
    </row>
    <row r="1415" spans="1:88" x14ac:dyDescent="0.3">
      <c r="A1415" s="1" t="s">
        <v>3413</v>
      </c>
      <c r="B1415" s="1"/>
      <c r="C1415" s="1" t="s">
        <v>1878</v>
      </c>
      <c r="D1415" s="1"/>
      <c r="E1415" s="1"/>
      <c r="F1415" s="1"/>
      <c r="G1415" s="1"/>
      <c r="H1415" s="1">
        <v>30562.59</v>
      </c>
      <c r="I1415" s="1">
        <v>-1.06</v>
      </c>
      <c r="J1415" s="12">
        <v>2198.5500000000002</v>
      </c>
      <c r="K1415" s="5">
        <v>1849.15</v>
      </c>
      <c r="L1415" s="5">
        <v>4432.6499999999996</v>
      </c>
      <c r="M1415" s="13">
        <f t="shared" si="37"/>
        <v>-1.0621002839691474E-2</v>
      </c>
      <c r="N1415" s="13">
        <v>-1.3656409405156444E-2</v>
      </c>
      <c r="O1415" s="13">
        <v>-3.5242955450532909E-3</v>
      </c>
      <c r="P1415" s="13">
        <v>9.0999001946423519E-4</v>
      </c>
      <c r="Q1415" s="7"/>
      <c r="R1415" s="8"/>
      <c r="S1415" s="8"/>
      <c r="T1415" s="8"/>
      <c r="U1415" s="8"/>
      <c r="V1415" s="13"/>
      <c r="W1415" s="14"/>
      <c r="X1415" s="1"/>
      <c r="Y1415" s="1"/>
      <c r="Z1415" s="1"/>
      <c r="AA1415" s="1"/>
      <c r="AB1415" s="1"/>
      <c r="AC1415" s="1"/>
      <c r="AD1415" s="8"/>
      <c r="AE1415" s="8"/>
      <c r="AF1415" s="8"/>
      <c r="AG1415" s="8"/>
      <c r="AH1415" s="9"/>
      <c r="AI1415" s="8"/>
      <c r="AJ1415" s="13"/>
      <c r="AK1415" s="8"/>
      <c r="AL1415" s="8"/>
      <c r="AM1415" s="8"/>
      <c r="AN1415" s="8"/>
      <c r="AO1415" s="7"/>
      <c r="AP1415" s="7"/>
      <c r="AQ1415" s="7"/>
      <c r="AR1415" s="7"/>
      <c r="AS1415" s="7"/>
      <c r="AT1415" s="7"/>
      <c r="AU1415" s="8"/>
      <c r="AV1415" s="8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7"/>
      <c r="BV1415" s="7"/>
      <c r="BW1415" s="8"/>
      <c r="BX1415" s="8"/>
      <c r="BY1415" s="8"/>
      <c r="BZ1415" s="8"/>
      <c r="CA1415" s="8"/>
      <c r="CC1415" s="8"/>
      <c r="CE1415" s="7"/>
      <c r="CF1415" s="8"/>
      <c r="CG1415" s="8"/>
      <c r="CH1415" s="8"/>
      <c r="CI1415" s="8"/>
      <c r="CJ1415" s="8"/>
    </row>
    <row r="1416" spans="1:88" x14ac:dyDescent="0.3">
      <c r="A1416" s="1" t="s">
        <v>3414</v>
      </c>
      <c r="B1416" s="1"/>
      <c r="C1416" s="1" t="s">
        <v>1878</v>
      </c>
      <c r="D1416" s="1"/>
      <c r="E1416" s="1"/>
      <c r="F1416" s="1"/>
      <c r="G1416" s="1"/>
      <c r="H1416" s="1">
        <v>30548.51</v>
      </c>
      <c r="I1416" s="1">
        <v>-0.05</v>
      </c>
      <c r="J1416" s="12">
        <v>2198.0500000000002</v>
      </c>
      <c r="K1416" s="5">
        <v>1848.55</v>
      </c>
      <c r="L1416" s="5">
        <v>4455.93</v>
      </c>
      <c r="M1416" s="13">
        <f t="shared" si="37"/>
        <v>-4.6069393987879792E-4</v>
      </c>
      <c r="N1416" s="13">
        <v>-2.274226194537432E-4</v>
      </c>
      <c r="O1416" s="13">
        <v>-3.244734067004984E-4</v>
      </c>
      <c r="P1416" s="13">
        <v>5.2519373286861182E-3</v>
      </c>
      <c r="Q1416" s="7"/>
      <c r="R1416" s="8"/>
      <c r="S1416" s="8"/>
      <c r="T1416" s="8"/>
      <c r="U1416" s="8"/>
      <c r="V1416" s="13"/>
      <c r="W1416" s="14"/>
      <c r="X1416" s="1"/>
      <c r="Y1416" s="1"/>
      <c r="Z1416" s="1"/>
      <c r="AA1416" s="1"/>
      <c r="AB1416" s="1"/>
      <c r="AC1416" s="1"/>
      <c r="AD1416" s="8"/>
      <c r="AE1416" s="8"/>
      <c r="AF1416" s="8"/>
      <c r="AG1416" s="8"/>
      <c r="AH1416" s="9"/>
      <c r="AI1416" s="8"/>
      <c r="AJ1416" s="13"/>
      <c r="AK1416" s="8"/>
      <c r="AL1416" s="8"/>
      <c r="AM1416" s="8"/>
      <c r="AN1416" s="8"/>
      <c r="AO1416" s="7"/>
      <c r="AP1416" s="7"/>
      <c r="AQ1416" s="7"/>
      <c r="AR1416" s="7"/>
      <c r="AS1416" s="7"/>
      <c r="AT1416" s="7"/>
      <c r="AU1416" s="8"/>
      <c r="AV1416" s="8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7"/>
      <c r="BV1416" s="7"/>
      <c r="BW1416" s="8"/>
      <c r="BX1416" s="8"/>
      <c r="BY1416" s="8"/>
      <c r="BZ1416" s="8"/>
      <c r="CA1416" s="8"/>
      <c r="CC1416" s="8"/>
      <c r="CE1416" s="7"/>
      <c r="CF1416" s="8"/>
      <c r="CG1416" s="8"/>
      <c r="CH1416" s="8"/>
      <c r="CI1416" s="8"/>
      <c r="CJ1416" s="8"/>
    </row>
    <row r="1417" spans="1:88" x14ac:dyDescent="0.3">
      <c r="A1417" s="1" t="s">
        <v>3415</v>
      </c>
      <c r="B1417" s="1"/>
      <c r="C1417" s="1" t="s">
        <v>1878</v>
      </c>
      <c r="D1417" s="1"/>
      <c r="E1417" s="1"/>
      <c r="F1417" s="1"/>
      <c r="G1417" s="1"/>
      <c r="H1417" s="1">
        <v>30698.11</v>
      </c>
      <c r="I1417" s="1">
        <v>0.49</v>
      </c>
      <c r="J1417" s="12">
        <v>2210.7800000000002</v>
      </c>
      <c r="K1417" s="5">
        <v>1850.26</v>
      </c>
      <c r="L1417" s="5">
        <v>4463.8900000000003</v>
      </c>
      <c r="M1417" s="13">
        <f t="shared" si="37"/>
        <v>4.8971291889523538E-3</v>
      </c>
      <c r="N1417" s="13">
        <v>5.7914970087122875E-3</v>
      </c>
      <c r="O1417" s="13">
        <v>9.2504936301418539E-4</v>
      </c>
      <c r="P1417" s="13">
        <v>1.7863835383411519E-3</v>
      </c>
      <c r="Q1417" s="7"/>
      <c r="R1417" s="8"/>
      <c r="S1417" s="8"/>
      <c r="T1417" s="8"/>
      <c r="U1417" s="8"/>
      <c r="V1417" s="13"/>
      <c r="W1417" s="14"/>
      <c r="X1417" s="1"/>
      <c r="Y1417" s="1"/>
      <c r="Z1417" s="1"/>
      <c r="AA1417" s="1"/>
      <c r="AB1417" s="1"/>
      <c r="AC1417" s="1"/>
      <c r="AD1417" s="8"/>
      <c r="AE1417" s="8"/>
      <c r="AF1417" s="8"/>
      <c r="AG1417" s="8"/>
      <c r="AH1417" s="9"/>
      <c r="AI1417" s="8"/>
      <c r="AJ1417" s="13"/>
      <c r="AK1417" s="8"/>
      <c r="AL1417" s="8"/>
      <c r="AM1417" s="8"/>
      <c r="AN1417" s="8"/>
      <c r="AO1417" s="7"/>
      <c r="AP1417" s="7"/>
      <c r="AQ1417" s="7"/>
      <c r="AR1417" s="7"/>
      <c r="AS1417" s="7"/>
      <c r="AT1417" s="7"/>
      <c r="AU1417" s="8"/>
      <c r="AV1417" s="8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7"/>
      <c r="BV1417" s="7"/>
      <c r="BW1417" s="8"/>
      <c r="BX1417" s="8"/>
      <c r="BY1417" s="8"/>
      <c r="BZ1417" s="8"/>
      <c r="CA1417" s="8"/>
      <c r="CC1417" s="8"/>
      <c r="CE1417" s="7"/>
      <c r="CF1417" s="8"/>
      <c r="CG1417" s="8"/>
      <c r="CH1417" s="8"/>
      <c r="CI1417" s="8"/>
      <c r="CJ1417" s="8"/>
    </row>
    <row r="1418" spans="1:88" x14ac:dyDescent="0.3">
      <c r="A1418" s="1" t="s">
        <v>3416</v>
      </c>
      <c r="B1418" s="1"/>
      <c r="C1418" s="1" t="s">
        <v>1878</v>
      </c>
      <c r="D1418" s="1"/>
      <c r="E1418" s="1"/>
      <c r="F1418" s="1"/>
      <c r="G1418" s="1"/>
      <c r="H1418" s="1">
        <v>30707.94</v>
      </c>
      <c r="I1418" s="1">
        <v>0.03</v>
      </c>
      <c r="J1418" s="12">
        <v>2212.11</v>
      </c>
      <c r="K1418" s="5">
        <v>1850.47</v>
      </c>
      <c r="L1418" s="5">
        <v>4470.8</v>
      </c>
      <c r="M1418" s="13">
        <f t="shared" si="37"/>
        <v>3.2021515331059902E-4</v>
      </c>
      <c r="N1418" s="13">
        <v>6.0159762617706392E-4</v>
      </c>
      <c r="O1418" s="13">
        <v>1.1349756250478293E-4</v>
      </c>
      <c r="P1418" s="13">
        <v>1.5479772127000579E-3</v>
      </c>
      <c r="Q1418" s="7"/>
      <c r="R1418" s="8"/>
      <c r="S1418" s="8"/>
      <c r="T1418" s="8"/>
      <c r="U1418" s="8"/>
      <c r="V1418" s="13"/>
      <c r="W1418" s="14"/>
      <c r="X1418" s="1"/>
      <c r="Y1418" s="1"/>
      <c r="Z1418" s="1"/>
      <c r="AA1418" s="1"/>
      <c r="AB1418" s="1"/>
      <c r="AC1418" s="1"/>
      <c r="AD1418" s="8"/>
      <c r="AE1418" s="8"/>
      <c r="AF1418" s="8"/>
      <c r="AG1418" s="8"/>
      <c r="AH1418" s="9"/>
      <c r="AI1418" s="8"/>
      <c r="AJ1418" s="13"/>
      <c r="AK1418" s="8"/>
      <c r="AL1418" s="8"/>
      <c r="AM1418" s="8"/>
      <c r="AN1418" s="8"/>
      <c r="AO1418" s="7"/>
      <c r="AP1418" s="7"/>
      <c r="AQ1418" s="7"/>
      <c r="AR1418" s="7"/>
      <c r="AS1418" s="7"/>
      <c r="AT1418" s="7"/>
      <c r="AU1418" s="8"/>
      <c r="AV1418" s="8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7"/>
      <c r="BV1418" s="7"/>
      <c r="BW1418" s="8"/>
      <c r="BX1418" s="8"/>
      <c r="BY1418" s="8"/>
      <c r="BZ1418" s="8"/>
      <c r="CA1418" s="8"/>
      <c r="CC1418" s="8"/>
      <c r="CE1418" s="7"/>
      <c r="CF1418" s="8"/>
      <c r="CG1418" s="8"/>
      <c r="CH1418" s="8"/>
      <c r="CI1418" s="8"/>
      <c r="CJ1418" s="8"/>
    </row>
    <row r="1419" spans="1:88" x14ac:dyDescent="0.3">
      <c r="A1419" s="1" t="s">
        <v>3417</v>
      </c>
      <c r="B1419" s="1"/>
      <c r="C1419" s="1" t="s">
        <v>1878</v>
      </c>
      <c r="D1419" s="1"/>
      <c r="E1419" s="1"/>
      <c r="F1419" s="1"/>
      <c r="G1419" s="1"/>
      <c r="H1419" s="1">
        <v>30697.39</v>
      </c>
      <c r="I1419" s="1">
        <v>-0.03</v>
      </c>
      <c r="J1419" s="12">
        <v>2210.69</v>
      </c>
      <c r="K1419" s="5">
        <v>1847.28</v>
      </c>
      <c r="L1419" s="5">
        <v>4466.72</v>
      </c>
      <c r="M1419" s="13">
        <f t="shared" si="37"/>
        <v>-3.435593530533021E-4</v>
      </c>
      <c r="N1419" s="13">
        <v>-6.4192106179172814E-4</v>
      </c>
      <c r="O1419" s="13">
        <v>-1.7238863640048896E-3</v>
      </c>
      <c r="P1419" s="13">
        <v>-9.1258835107810299E-4</v>
      </c>
      <c r="Q1419" s="7"/>
      <c r="R1419" s="8"/>
      <c r="S1419" s="8"/>
      <c r="T1419" s="8"/>
      <c r="U1419" s="8"/>
      <c r="V1419" s="13"/>
      <c r="W1419" s="14"/>
      <c r="X1419" s="1"/>
      <c r="Y1419" s="1"/>
      <c r="Z1419" s="1"/>
      <c r="AA1419" s="1"/>
      <c r="AB1419" s="1"/>
      <c r="AC1419" s="1"/>
      <c r="AD1419" s="8"/>
      <c r="AE1419" s="8"/>
      <c r="AF1419" s="8"/>
      <c r="AG1419" s="8"/>
      <c r="AH1419" s="9"/>
      <c r="AI1419" s="8"/>
      <c r="AJ1419" s="13"/>
      <c r="AK1419" s="8"/>
      <c r="AL1419" s="8"/>
      <c r="AM1419" s="8"/>
      <c r="AN1419" s="8"/>
      <c r="AO1419" s="7"/>
      <c r="AP1419" s="7"/>
      <c r="AQ1419" s="7"/>
      <c r="AR1419" s="7"/>
      <c r="AS1419" s="7"/>
      <c r="AT1419" s="7"/>
      <c r="AU1419" s="8"/>
      <c r="AV1419" s="8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7"/>
      <c r="BV1419" s="7"/>
      <c r="BW1419" s="8"/>
      <c r="BX1419" s="8"/>
      <c r="BY1419" s="8"/>
      <c r="BZ1419" s="8"/>
      <c r="CA1419" s="8"/>
      <c r="CC1419" s="8"/>
      <c r="CE1419" s="7"/>
      <c r="CF1419" s="8"/>
      <c r="CG1419" s="8"/>
      <c r="CH1419" s="8"/>
      <c r="CI1419" s="8"/>
      <c r="CJ1419" s="8"/>
    </row>
    <row r="1420" spans="1:88" x14ac:dyDescent="0.3">
      <c r="A1420" s="1" t="s">
        <v>3418</v>
      </c>
      <c r="B1420" s="1"/>
      <c r="C1420" s="1" t="s">
        <v>1878</v>
      </c>
      <c r="D1420" s="1"/>
      <c r="E1420" s="1"/>
      <c r="F1420" s="1"/>
      <c r="G1420" s="1"/>
      <c r="H1420" s="1">
        <v>30614.97</v>
      </c>
      <c r="I1420" s="1">
        <v>-0.27</v>
      </c>
      <c r="J1420" s="12">
        <v>2205.29</v>
      </c>
      <c r="K1420" s="5">
        <v>1841.81</v>
      </c>
      <c r="L1420" s="5">
        <v>4456.55</v>
      </c>
      <c r="M1420" s="13">
        <f t="shared" si="37"/>
        <v>-2.6849188155735337E-3</v>
      </c>
      <c r="N1420" s="13">
        <v>-2.4426762684953696E-3</v>
      </c>
      <c r="O1420" s="13">
        <v>-2.9611103893292245E-3</v>
      </c>
      <c r="P1420" s="13">
        <v>-2.2768384855106349E-3</v>
      </c>
      <c r="Q1420" s="7"/>
      <c r="R1420" s="8"/>
      <c r="S1420" s="8"/>
      <c r="T1420" s="8"/>
      <c r="U1420" s="8"/>
      <c r="V1420" s="13"/>
      <c r="W1420" s="14"/>
      <c r="X1420" s="1"/>
      <c r="Y1420" s="1"/>
      <c r="Z1420" s="1"/>
      <c r="AA1420" s="1"/>
      <c r="AB1420" s="1"/>
      <c r="AC1420" s="1"/>
      <c r="AD1420" s="8"/>
      <c r="AE1420" s="8"/>
      <c r="AF1420" s="8"/>
      <c r="AG1420" s="8"/>
      <c r="AH1420" s="9"/>
      <c r="AI1420" s="8"/>
      <c r="AJ1420" s="13"/>
      <c r="AK1420" s="8"/>
      <c r="AL1420" s="8"/>
      <c r="AM1420" s="8"/>
      <c r="AN1420" s="8"/>
      <c r="AO1420" s="7"/>
      <c r="AP1420" s="7"/>
      <c r="AQ1420" s="7"/>
      <c r="AR1420" s="7"/>
      <c r="AS1420" s="7"/>
      <c r="AT1420" s="7"/>
      <c r="AU1420" s="8"/>
      <c r="AV1420" s="8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7"/>
      <c r="BV1420" s="7"/>
      <c r="BW1420" s="8"/>
      <c r="BX1420" s="8"/>
      <c r="BY1420" s="8"/>
      <c r="BZ1420" s="8"/>
      <c r="CA1420" s="8"/>
      <c r="CC1420" s="8"/>
      <c r="CE1420" s="7"/>
      <c r="CF1420" s="8"/>
      <c r="CG1420" s="8"/>
      <c r="CH1420" s="8"/>
      <c r="CI1420" s="8"/>
      <c r="CJ1420" s="8"/>
    </row>
    <row r="1421" spans="1:88" x14ac:dyDescent="0.3">
      <c r="A1421" s="1" t="s">
        <v>3419</v>
      </c>
      <c r="B1421" s="1"/>
      <c r="C1421" s="1" t="s">
        <v>1878</v>
      </c>
      <c r="D1421" s="1"/>
      <c r="E1421" s="1"/>
      <c r="F1421" s="1"/>
      <c r="G1421" s="1"/>
      <c r="H1421" s="1">
        <v>30917.73</v>
      </c>
      <c r="I1421" s="1">
        <v>0.99</v>
      </c>
      <c r="J1421" s="12">
        <v>2230.46</v>
      </c>
      <c r="K1421" s="5">
        <v>1851.73</v>
      </c>
      <c r="L1421" s="5">
        <v>4482.05</v>
      </c>
      <c r="M1421" s="13">
        <f t="shared" si="37"/>
        <v>9.8892796563250229E-3</v>
      </c>
      <c r="N1421" s="13">
        <v>1.1413464895773329E-2</v>
      </c>
      <c r="O1421" s="13">
        <v>5.3860061569868112E-3</v>
      </c>
      <c r="P1421" s="13">
        <v>5.7219149341980469E-3</v>
      </c>
      <c r="Q1421" s="7"/>
      <c r="R1421" s="8"/>
      <c r="S1421" s="8"/>
      <c r="T1421" s="8"/>
      <c r="U1421" s="8"/>
      <c r="V1421" s="13"/>
      <c r="W1421" s="14"/>
      <c r="X1421" s="1"/>
      <c r="Y1421" s="1"/>
      <c r="Z1421" s="1"/>
      <c r="AA1421" s="1"/>
      <c r="AB1421" s="1"/>
      <c r="AC1421" s="1"/>
      <c r="AD1421" s="8"/>
      <c r="AE1421" s="8"/>
      <c r="AF1421" s="8"/>
      <c r="AG1421" s="8"/>
      <c r="AH1421" s="9"/>
      <c r="AI1421" s="8"/>
      <c r="AJ1421" s="13"/>
      <c r="AK1421" s="8"/>
      <c r="AL1421" s="8"/>
      <c r="AM1421" s="8"/>
      <c r="AN1421" s="8"/>
      <c r="AO1421" s="7"/>
      <c r="AP1421" s="7"/>
      <c r="AQ1421" s="7"/>
      <c r="AR1421" s="7"/>
      <c r="AS1421" s="7"/>
      <c r="AT1421" s="7"/>
      <c r="AU1421" s="8"/>
      <c r="AV1421" s="8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7"/>
      <c r="BV1421" s="7"/>
      <c r="BW1421" s="8"/>
      <c r="BX1421" s="8"/>
      <c r="BY1421" s="8"/>
      <c r="BZ1421" s="8"/>
      <c r="CA1421" s="8"/>
      <c r="CC1421" s="8"/>
      <c r="CE1421" s="7"/>
      <c r="CF1421" s="8"/>
      <c r="CG1421" s="8"/>
      <c r="CH1421" s="8"/>
      <c r="CI1421" s="8"/>
      <c r="CJ1421" s="8"/>
    </row>
    <row r="1422" spans="1:88" x14ac:dyDescent="0.3">
      <c r="A1422" s="1" t="s">
        <v>3420</v>
      </c>
      <c r="B1422" s="1"/>
      <c r="C1422" s="1" t="s">
        <v>1878</v>
      </c>
      <c r="D1422" s="1"/>
      <c r="E1422" s="1"/>
      <c r="F1422" s="1"/>
      <c r="G1422" s="1"/>
      <c r="H1422" s="1">
        <v>31090.63</v>
      </c>
      <c r="I1422" s="1">
        <v>0.56000000000000005</v>
      </c>
      <c r="J1422" s="12">
        <v>2245.3000000000002</v>
      </c>
      <c r="K1422" s="5">
        <v>1853.99</v>
      </c>
      <c r="L1422" s="5">
        <v>4473.82</v>
      </c>
      <c r="M1422" s="13">
        <f t="shared" si="37"/>
        <v>5.5922604926041952E-3</v>
      </c>
      <c r="N1422" s="13">
        <v>6.6533360831397825E-3</v>
      </c>
      <c r="O1422" s="13">
        <v>1.2204803076041326E-3</v>
      </c>
      <c r="P1422" s="13">
        <v>-1.8362133398780456E-3</v>
      </c>
      <c r="Q1422" s="7"/>
      <c r="R1422" s="8"/>
      <c r="S1422" s="8"/>
      <c r="T1422" s="8"/>
      <c r="U1422" s="8"/>
      <c r="V1422" s="13"/>
      <c r="W1422" s="14"/>
      <c r="X1422" s="1"/>
      <c r="Y1422" s="1"/>
      <c r="Z1422" s="1"/>
      <c r="AA1422" s="1"/>
      <c r="AB1422" s="1"/>
      <c r="AC1422" s="1"/>
      <c r="AD1422" s="8"/>
      <c r="AE1422" s="8"/>
      <c r="AF1422" s="8"/>
      <c r="AG1422" s="8"/>
      <c r="AH1422" s="9"/>
      <c r="AI1422" s="8"/>
      <c r="AJ1422" s="13"/>
      <c r="AK1422" s="8"/>
      <c r="AL1422" s="8"/>
      <c r="AM1422" s="8"/>
      <c r="AN1422" s="8"/>
      <c r="AO1422" s="7"/>
      <c r="AP1422" s="7"/>
      <c r="AQ1422" s="7"/>
      <c r="AR1422" s="7"/>
      <c r="AS1422" s="7"/>
      <c r="AT1422" s="7"/>
      <c r="AU1422" s="8"/>
      <c r="AV1422" s="8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7"/>
      <c r="BV1422" s="7"/>
      <c r="BW1422" s="8"/>
      <c r="BX1422" s="8"/>
      <c r="BY1422" s="8"/>
      <c r="BZ1422" s="8"/>
      <c r="CA1422" s="8"/>
      <c r="CC1422" s="8"/>
      <c r="CE1422" s="7"/>
      <c r="CF1422" s="8"/>
      <c r="CG1422" s="8"/>
      <c r="CH1422" s="8"/>
      <c r="CI1422" s="8"/>
      <c r="CJ1422" s="8"/>
    </row>
    <row r="1423" spans="1:88" x14ac:dyDescent="0.3">
      <c r="A1423" s="1" t="s">
        <v>3421</v>
      </c>
      <c r="B1423" s="1"/>
      <c r="C1423" s="1" t="s">
        <v>1878</v>
      </c>
      <c r="D1423" s="1"/>
      <c r="E1423" s="1"/>
      <c r="F1423" s="1"/>
      <c r="G1423" s="1"/>
      <c r="H1423" s="1">
        <v>31362.39</v>
      </c>
      <c r="I1423" s="1">
        <v>0.87</v>
      </c>
      <c r="J1423" s="12">
        <v>2268.87</v>
      </c>
      <c r="K1423" s="5">
        <v>1865.52</v>
      </c>
      <c r="L1423" s="5">
        <v>4473.68</v>
      </c>
      <c r="M1423" s="13">
        <f t="shared" si="37"/>
        <v>8.7408971770595034E-3</v>
      </c>
      <c r="N1423" s="13">
        <v>1.049748363247649E-2</v>
      </c>
      <c r="O1423" s="13">
        <v>6.2190195200622078E-3</v>
      </c>
      <c r="P1423" s="13">
        <v>-3.1293167807255884E-5</v>
      </c>
      <c r="Q1423" s="7"/>
      <c r="R1423" s="8"/>
      <c r="S1423" s="8"/>
      <c r="T1423" s="8"/>
      <c r="U1423" s="8"/>
      <c r="V1423" s="13"/>
      <c r="W1423" s="14"/>
      <c r="X1423" s="1"/>
      <c r="Y1423" s="1"/>
      <c r="Z1423" s="1"/>
      <c r="AA1423" s="1"/>
      <c r="AB1423" s="1"/>
      <c r="AC1423" s="1"/>
      <c r="AD1423" s="8"/>
      <c r="AE1423" s="8"/>
      <c r="AF1423" s="8"/>
      <c r="AG1423" s="8"/>
      <c r="AH1423" s="9"/>
      <c r="AI1423" s="8"/>
      <c r="AJ1423" s="13"/>
      <c r="AK1423" s="8"/>
      <c r="AL1423" s="8"/>
      <c r="AM1423" s="8"/>
      <c r="AN1423" s="8"/>
      <c r="AO1423" s="7"/>
      <c r="AP1423" s="7"/>
      <c r="AQ1423" s="7"/>
      <c r="AR1423" s="7"/>
      <c r="AS1423" s="7"/>
      <c r="AT1423" s="7"/>
      <c r="AU1423" s="8"/>
      <c r="AV1423" s="8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7"/>
      <c r="BV1423" s="7"/>
      <c r="BW1423" s="8"/>
      <c r="BX1423" s="8"/>
      <c r="BY1423" s="8"/>
      <c r="BZ1423" s="8"/>
      <c r="CA1423" s="8"/>
      <c r="CC1423" s="8"/>
      <c r="CE1423" s="7"/>
      <c r="CF1423" s="8"/>
      <c r="CG1423" s="8"/>
      <c r="CH1423" s="8"/>
      <c r="CI1423" s="8"/>
      <c r="CJ1423" s="8"/>
    </row>
    <row r="1424" spans="1:88" x14ac:dyDescent="0.3">
      <c r="A1424" s="1" t="s">
        <v>3422</v>
      </c>
      <c r="B1424" s="1"/>
      <c r="C1424" s="1" t="s">
        <v>1878</v>
      </c>
      <c r="D1424" s="1"/>
      <c r="E1424" s="1"/>
      <c r="F1424" s="1"/>
      <c r="G1424" s="1"/>
      <c r="H1424" s="1">
        <v>31364.29</v>
      </c>
      <c r="I1424" s="1">
        <v>0.01</v>
      </c>
      <c r="J1424" s="12">
        <v>2271.85</v>
      </c>
      <c r="K1424" s="5">
        <v>1862.8</v>
      </c>
      <c r="L1424" s="5">
        <v>4457.1000000000004</v>
      </c>
      <c r="M1424" s="13">
        <f t="shared" si="37"/>
        <v>6.0582117625607168E-5</v>
      </c>
      <c r="N1424" s="13">
        <v>1.3134291519567576E-3</v>
      </c>
      <c r="O1424" s="13">
        <v>-1.4580385093700965E-3</v>
      </c>
      <c r="P1424" s="13">
        <v>-3.7061211351727685E-3</v>
      </c>
      <c r="Q1424" s="7"/>
      <c r="R1424" s="8"/>
      <c r="S1424" s="8"/>
      <c r="T1424" s="8"/>
      <c r="U1424" s="8"/>
      <c r="V1424" s="13"/>
      <c r="W1424" s="14"/>
      <c r="X1424" s="1"/>
      <c r="Y1424" s="1"/>
      <c r="Z1424" s="1"/>
      <c r="AA1424" s="1"/>
      <c r="AB1424" s="1"/>
      <c r="AC1424" s="1"/>
      <c r="AD1424" s="8"/>
      <c r="AE1424" s="8"/>
      <c r="AF1424" s="8"/>
      <c r="AG1424" s="8"/>
      <c r="AH1424" s="9"/>
      <c r="AI1424" s="8"/>
      <c r="AJ1424" s="13"/>
      <c r="AK1424" s="8"/>
      <c r="AL1424" s="8"/>
      <c r="AM1424" s="8"/>
      <c r="AN1424" s="8"/>
      <c r="AO1424" s="7"/>
      <c r="AP1424" s="7"/>
      <c r="AQ1424" s="7"/>
      <c r="AR1424" s="7"/>
      <c r="AS1424" s="7"/>
      <c r="AT1424" s="7"/>
      <c r="AU1424" s="8"/>
      <c r="AV1424" s="8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7"/>
      <c r="BV1424" s="7"/>
      <c r="BW1424" s="8"/>
      <c r="BX1424" s="8"/>
      <c r="BY1424" s="8"/>
      <c r="BZ1424" s="8"/>
      <c r="CA1424" s="8"/>
      <c r="CC1424" s="8"/>
      <c r="CE1424" s="7"/>
      <c r="CF1424" s="8"/>
      <c r="CG1424" s="8"/>
      <c r="CH1424" s="8"/>
      <c r="CI1424" s="8"/>
      <c r="CJ1424" s="8"/>
    </row>
    <row r="1425" spans="1:88" x14ac:dyDescent="0.3">
      <c r="A1425" s="1" t="s">
        <v>3423</v>
      </c>
      <c r="B1425" s="1"/>
      <c r="C1425" s="1" t="s">
        <v>1878</v>
      </c>
      <c r="D1425" s="1"/>
      <c r="E1425" s="1"/>
      <c r="F1425" s="1"/>
      <c r="G1425" s="1"/>
      <c r="H1425" s="1">
        <v>31884.02</v>
      </c>
      <c r="I1425" s="1">
        <v>1.66</v>
      </c>
      <c r="J1425" s="12">
        <v>2321.2800000000002</v>
      </c>
      <c r="K1425" s="5">
        <v>1862.84</v>
      </c>
      <c r="L1425" s="5">
        <v>4468.84</v>
      </c>
      <c r="M1425" s="13">
        <f t="shared" si="37"/>
        <v>1.6570756105111828E-2</v>
      </c>
      <c r="N1425" s="13">
        <v>2.1757598432995184E-2</v>
      </c>
      <c r="O1425" s="13">
        <v>2.1473051320608505E-5</v>
      </c>
      <c r="P1425" s="13">
        <v>2.6339996858943948E-3</v>
      </c>
      <c r="Q1425" s="7"/>
      <c r="R1425" s="8"/>
      <c r="S1425" s="8"/>
      <c r="T1425" s="8"/>
      <c r="U1425" s="8"/>
      <c r="V1425" s="13"/>
      <c r="W1425" s="14"/>
      <c r="X1425" s="1"/>
      <c r="Y1425" s="1"/>
      <c r="Z1425" s="1"/>
      <c r="AA1425" s="1"/>
      <c r="AB1425" s="1"/>
      <c r="AC1425" s="1"/>
      <c r="AD1425" s="8"/>
      <c r="AE1425" s="8"/>
      <c r="AF1425" s="8"/>
      <c r="AG1425" s="8"/>
      <c r="AH1425" s="9"/>
      <c r="AI1425" s="8"/>
      <c r="AJ1425" s="13"/>
      <c r="AK1425" s="8"/>
      <c r="AL1425" s="8"/>
      <c r="AM1425" s="8"/>
      <c r="AN1425" s="8"/>
      <c r="AO1425" s="7"/>
      <c r="AP1425" s="7"/>
      <c r="AQ1425" s="7"/>
      <c r="AR1425" s="7"/>
      <c r="AS1425" s="7"/>
      <c r="AT1425" s="7"/>
      <c r="AU1425" s="8"/>
      <c r="AV1425" s="8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7"/>
      <c r="BV1425" s="7"/>
      <c r="BW1425" s="8"/>
      <c r="BX1425" s="8"/>
      <c r="BY1425" s="8"/>
      <c r="BZ1425" s="8"/>
      <c r="CA1425" s="8"/>
      <c r="CC1425" s="8"/>
      <c r="CE1425" s="7"/>
      <c r="CF1425" s="8"/>
      <c r="CG1425" s="8"/>
      <c r="CH1425" s="8"/>
      <c r="CI1425" s="8"/>
      <c r="CJ1425" s="8"/>
    </row>
    <row r="1426" spans="1:88" x14ac:dyDescent="0.3">
      <c r="A1426" s="1" t="s">
        <v>3424</v>
      </c>
      <c r="B1426" s="1"/>
      <c r="C1426" s="1" t="s">
        <v>1878</v>
      </c>
      <c r="D1426" s="1"/>
      <c r="E1426" s="1"/>
      <c r="F1426" s="1"/>
      <c r="G1426" s="1"/>
      <c r="H1426" s="1">
        <v>31959.33</v>
      </c>
      <c r="I1426" s="1">
        <v>0.24</v>
      </c>
      <c r="J1426" s="12">
        <v>2328.0100000000002</v>
      </c>
      <c r="K1426" s="5">
        <v>1858.05</v>
      </c>
      <c r="L1426" s="5">
        <v>4414.72</v>
      </c>
      <c r="M1426" s="13">
        <f t="shared" si="37"/>
        <v>2.361998267470744E-3</v>
      </c>
      <c r="N1426" s="13">
        <v>2.8992624758754637E-3</v>
      </c>
      <c r="O1426" s="13">
        <v>-2.5713426810676232E-3</v>
      </c>
      <c r="P1426" s="13">
        <v>-1.2110525326482935E-2</v>
      </c>
      <c r="Q1426" s="7"/>
      <c r="R1426" s="8"/>
      <c r="S1426" s="8"/>
      <c r="T1426" s="8"/>
      <c r="U1426" s="8"/>
      <c r="V1426" s="13"/>
      <c r="W1426" s="14"/>
      <c r="X1426" s="1"/>
      <c r="Y1426" s="1"/>
      <c r="Z1426" s="1"/>
      <c r="AA1426" s="1"/>
      <c r="AB1426" s="1"/>
      <c r="AC1426" s="1"/>
      <c r="AD1426" s="8"/>
      <c r="AE1426" s="8"/>
      <c r="AF1426" s="8"/>
      <c r="AG1426" s="8"/>
      <c r="AH1426" s="9"/>
      <c r="AI1426" s="8"/>
      <c r="AJ1426" s="13"/>
      <c r="AK1426" s="8"/>
      <c r="AL1426" s="8"/>
      <c r="AM1426" s="8"/>
      <c r="AN1426" s="8"/>
      <c r="AO1426" s="7"/>
      <c r="AP1426" s="7"/>
      <c r="AQ1426" s="7"/>
      <c r="AR1426" s="7"/>
      <c r="AS1426" s="7"/>
      <c r="AT1426" s="7"/>
      <c r="AU1426" s="8"/>
      <c r="AV1426" s="8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7"/>
      <c r="BV1426" s="7"/>
      <c r="BW1426" s="8"/>
      <c r="BX1426" s="8"/>
      <c r="BY1426" s="8"/>
      <c r="BZ1426" s="8"/>
      <c r="CA1426" s="8"/>
      <c r="CC1426" s="8"/>
      <c r="CE1426" s="7"/>
      <c r="CF1426" s="8"/>
      <c r="CG1426" s="8"/>
      <c r="CH1426" s="8"/>
      <c r="CI1426" s="8"/>
      <c r="CJ1426" s="8"/>
    </row>
    <row r="1427" spans="1:88" x14ac:dyDescent="0.3">
      <c r="A1427" s="1" t="s">
        <v>3425</v>
      </c>
      <c r="B1427" s="1"/>
      <c r="C1427" s="1" t="s">
        <v>1878</v>
      </c>
      <c r="D1427" s="1"/>
      <c r="E1427" s="1"/>
      <c r="F1427" s="1"/>
      <c r="G1427" s="1"/>
      <c r="H1427" s="1">
        <v>31706.86</v>
      </c>
      <c r="I1427" s="1">
        <v>-0.79</v>
      </c>
      <c r="J1427" s="12">
        <v>2307.38</v>
      </c>
      <c r="K1427" s="5">
        <v>1858.22</v>
      </c>
      <c r="L1427" s="5">
        <v>4389</v>
      </c>
      <c r="M1427" s="13">
        <f t="shared" si="37"/>
        <v>-7.899727559995795E-3</v>
      </c>
      <c r="N1427" s="13">
        <v>-8.8616457833085027E-3</v>
      </c>
      <c r="O1427" s="13">
        <v>9.1493770350670189E-5</v>
      </c>
      <c r="P1427" s="13">
        <v>-5.8259640475500918E-3</v>
      </c>
      <c r="Q1427" s="7"/>
      <c r="R1427" s="8"/>
      <c r="S1427" s="8"/>
      <c r="T1427" s="8"/>
      <c r="U1427" s="8"/>
      <c r="V1427" s="13"/>
      <c r="W1427" s="14"/>
      <c r="X1427" s="1"/>
      <c r="Y1427" s="1"/>
      <c r="Z1427" s="1"/>
      <c r="AA1427" s="1"/>
      <c r="AB1427" s="1"/>
      <c r="AC1427" s="1"/>
      <c r="AD1427" s="8"/>
      <c r="AE1427" s="8"/>
      <c r="AF1427" s="8"/>
      <c r="AG1427" s="8"/>
      <c r="AH1427" s="9"/>
      <c r="AI1427" s="8"/>
      <c r="AJ1427" s="13"/>
      <c r="AK1427" s="8"/>
      <c r="AL1427" s="8"/>
      <c r="AM1427" s="8"/>
      <c r="AN1427" s="8"/>
      <c r="AO1427" s="7"/>
      <c r="AP1427" s="7"/>
      <c r="AQ1427" s="7"/>
      <c r="AR1427" s="7"/>
      <c r="AS1427" s="7"/>
      <c r="AT1427" s="7"/>
      <c r="AU1427" s="8"/>
      <c r="AV1427" s="8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7"/>
      <c r="BV1427" s="7"/>
      <c r="BW1427" s="8"/>
      <c r="BX1427" s="8"/>
      <c r="BY1427" s="8"/>
      <c r="BZ1427" s="8"/>
      <c r="CA1427" s="8"/>
      <c r="CC1427" s="8"/>
      <c r="CE1427" s="7"/>
      <c r="CF1427" s="8"/>
      <c r="CG1427" s="8"/>
      <c r="CH1427" s="8"/>
      <c r="CI1427" s="8"/>
      <c r="CJ1427" s="8"/>
    </row>
    <row r="1428" spans="1:88" x14ac:dyDescent="0.3">
      <c r="A1428" s="1" t="s">
        <v>3426</v>
      </c>
      <c r="B1428" s="1"/>
      <c r="C1428" s="1" t="s">
        <v>1878</v>
      </c>
      <c r="D1428" s="1"/>
      <c r="E1428" s="1"/>
      <c r="F1428" s="1"/>
      <c r="G1428" s="1"/>
      <c r="H1428" s="1">
        <v>31867.64</v>
      </c>
      <c r="I1428" s="1">
        <v>0.51</v>
      </c>
      <c r="J1428" s="12">
        <v>2324.8200000000002</v>
      </c>
      <c r="K1428" s="5">
        <v>1855.05</v>
      </c>
      <c r="L1428" s="5">
        <v>4402.05</v>
      </c>
      <c r="M1428" s="13">
        <f t="shared" si="37"/>
        <v>5.070826944074458E-3</v>
      </c>
      <c r="N1428" s="13">
        <v>7.5583562308765284E-3</v>
      </c>
      <c r="O1428" s="13">
        <v>-1.7059336354146026E-3</v>
      </c>
      <c r="P1428" s="13">
        <v>2.9733424470266279E-3</v>
      </c>
      <c r="Q1428" s="7"/>
      <c r="R1428" s="8"/>
      <c r="S1428" s="8"/>
      <c r="T1428" s="8"/>
      <c r="U1428" s="8"/>
      <c r="V1428" s="13"/>
      <c r="W1428" s="14"/>
      <c r="X1428" s="1"/>
      <c r="Y1428" s="1"/>
      <c r="Z1428" s="1"/>
      <c r="AA1428" s="1"/>
      <c r="AB1428" s="1"/>
      <c r="AC1428" s="1"/>
      <c r="AD1428" s="8"/>
      <c r="AE1428" s="8"/>
      <c r="AF1428" s="8"/>
      <c r="AG1428" s="8"/>
      <c r="AH1428" s="9"/>
      <c r="AI1428" s="8"/>
      <c r="AJ1428" s="13"/>
      <c r="AK1428" s="8"/>
      <c r="AL1428" s="8"/>
      <c r="AM1428" s="8"/>
      <c r="AN1428" s="8"/>
      <c r="AO1428" s="7"/>
      <c r="AP1428" s="7"/>
      <c r="AQ1428" s="7"/>
      <c r="AR1428" s="7"/>
      <c r="AS1428" s="7"/>
      <c r="AT1428" s="7"/>
      <c r="AU1428" s="8"/>
      <c r="AV1428" s="8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7"/>
      <c r="BV1428" s="7"/>
      <c r="BW1428" s="8"/>
      <c r="BX1428" s="8"/>
      <c r="BY1428" s="8"/>
      <c r="BZ1428" s="8"/>
      <c r="CA1428" s="8"/>
      <c r="CC1428" s="8"/>
      <c r="CE1428" s="7"/>
      <c r="CF1428" s="8"/>
      <c r="CG1428" s="8"/>
      <c r="CH1428" s="8"/>
      <c r="CI1428" s="8"/>
      <c r="CJ1428" s="8"/>
    </row>
    <row r="1429" spans="1:88" x14ac:dyDescent="0.3">
      <c r="A1429" s="1" t="s">
        <v>3427</v>
      </c>
      <c r="B1429" s="1"/>
      <c r="C1429" s="1" t="s">
        <v>1878</v>
      </c>
      <c r="D1429" s="1"/>
      <c r="E1429" s="1"/>
      <c r="F1429" s="1"/>
      <c r="G1429" s="1"/>
      <c r="H1429" s="1">
        <v>31893.73</v>
      </c>
      <c r="I1429" s="1">
        <v>0.08</v>
      </c>
      <c r="J1429" s="12">
        <v>2325.92</v>
      </c>
      <c r="K1429" s="5">
        <v>1856.63</v>
      </c>
      <c r="L1429" s="5">
        <v>4405.1499999999996</v>
      </c>
      <c r="M1429" s="13">
        <f t="shared" si="37"/>
        <v>8.1869884308982677E-4</v>
      </c>
      <c r="N1429" s="13">
        <v>4.7315491091781681E-4</v>
      </c>
      <c r="O1429" s="13">
        <v>8.5172906390673653E-4</v>
      </c>
      <c r="P1429" s="13">
        <v>7.0421735327852453E-4</v>
      </c>
      <c r="Q1429" s="7"/>
      <c r="R1429" s="8"/>
      <c r="S1429" s="8"/>
      <c r="T1429" s="8"/>
      <c r="U1429" s="8"/>
      <c r="V1429" s="13"/>
      <c r="W1429" s="14"/>
      <c r="X1429" s="1"/>
      <c r="Y1429" s="1"/>
      <c r="Z1429" s="1"/>
      <c r="AA1429" s="1"/>
      <c r="AB1429" s="1"/>
      <c r="AC1429" s="1"/>
      <c r="AD1429" s="8"/>
      <c r="AE1429" s="8"/>
      <c r="AF1429" s="8"/>
      <c r="AG1429" s="8"/>
      <c r="AH1429" s="9"/>
      <c r="AI1429" s="8"/>
      <c r="AJ1429" s="13"/>
      <c r="AK1429" s="8"/>
      <c r="AL1429" s="8"/>
      <c r="AM1429" s="8"/>
      <c r="AN1429" s="8"/>
      <c r="AO1429" s="7"/>
      <c r="AP1429" s="7"/>
      <c r="AQ1429" s="7"/>
      <c r="AR1429" s="7"/>
      <c r="AS1429" s="7"/>
      <c r="AT1429" s="7"/>
      <c r="AU1429" s="8"/>
      <c r="AV1429" s="8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7"/>
      <c r="BV1429" s="7"/>
      <c r="BW1429" s="8"/>
      <c r="BX1429" s="8"/>
      <c r="BY1429" s="8"/>
      <c r="BZ1429" s="8"/>
      <c r="CA1429" s="8"/>
      <c r="CC1429" s="8"/>
      <c r="CE1429" s="7"/>
      <c r="CF1429" s="8"/>
      <c r="CG1429" s="8"/>
      <c r="CH1429" s="8"/>
      <c r="CI1429" s="8"/>
      <c r="CJ1429" s="8"/>
    </row>
    <row r="1430" spans="1:88" x14ac:dyDescent="0.3">
      <c r="A1430" s="1" t="s">
        <v>3428</v>
      </c>
      <c r="B1430" s="1"/>
      <c r="C1430" s="1" t="s">
        <v>1878</v>
      </c>
      <c r="D1430" s="1"/>
      <c r="E1430" s="1"/>
      <c r="F1430" s="1"/>
      <c r="G1430" s="1"/>
      <c r="H1430" s="1">
        <v>31734.5</v>
      </c>
      <c r="I1430" s="1">
        <v>-0.5</v>
      </c>
      <c r="J1430" s="12">
        <v>2311</v>
      </c>
      <c r="K1430" s="5">
        <v>1859.89</v>
      </c>
      <c r="L1430" s="5">
        <v>4405.53</v>
      </c>
      <c r="M1430" s="13">
        <f t="shared" si="37"/>
        <v>-4.9925173380472865E-3</v>
      </c>
      <c r="N1430" s="13">
        <v>-6.4146660246268139E-3</v>
      </c>
      <c r="O1430" s="13">
        <v>1.7558695055019946E-3</v>
      </c>
      <c r="P1430" s="13">
        <v>8.6262669829695326E-5</v>
      </c>
      <c r="Q1430" s="7"/>
      <c r="R1430" s="8"/>
      <c r="S1430" s="8"/>
      <c r="T1430" s="8"/>
      <c r="U1430" s="8"/>
      <c r="V1430" s="13"/>
      <c r="W1430" s="14"/>
      <c r="X1430" s="1"/>
      <c r="Y1430" s="1"/>
      <c r="Z1430" s="1"/>
      <c r="AA1430" s="1"/>
      <c r="AB1430" s="1"/>
      <c r="AC1430" s="1"/>
      <c r="AD1430" s="8"/>
      <c r="AE1430" s="8"/>
      <c r="AF1430" s="8"/>
      <c r="AG1430" s="8"/>
      <c r="AH1430" s="9"/>
      <c r="AI1430" s="8"/>
      <c r="AJ1430" s="13"/>
      <c r="AK1430" s="8"/>
      <c r="AL1430" s="8"/>
      <c r="AM1430" s="8"/>
      <c r="AN1430" s="8"/>
      <c r="AO1430" s="7"/>
      <c r="AP1430" s="7"/>
      <c r="AQ1430" s="7"/>
      <c r="AR1430" s="7"/>
      <c r="AS1430" s="7"/>
      <c r="AT1430" s="7"/>
      <c r="AU1430" s="8"/>
      <c r="AV1430" s="8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7"/>
      <c r="BV1430" s="7"/>
      <c r="BW1430" s="8"/>
      <c r="BX1430" s="8"/>
      <c r="BY1430" s="8"/>
      <c r="BZ1430" s="8"/>
      <c r="CA1430" s="8"/>
      <c r="CC1430" s="8"/>
      <c r="CE1430" s="7"/>
      <c r="CF1430" s="8"/>
      <c r="CG1430" s="8"/>
      <c r="CH1430" s="8"/>
      <c r="CI1430" s="8"/>
      <c r="CJ1430" s="8"/>
    </row>
    <row r="1431" spans="1:88" x14ac:dyDescent="0.3">
      <c r="A1431" s="1" t="s">
        <v>3429</v>
      </c>
      <c r="B1431" s="1"/>
      <c r="C1431" s="1" t="s">
        <v>1878</v>
      </c>
      <c r="D1431" s="1"/>
      <c r="E1431" s="1"/>
      <c r="F1431" s="1"/>
      <c r="G1431" s="1"/>
      <c r="H1431" s="1">
        <v>32084.46</v>
      </c>
      <c r="I1431" s="1">
        <v>1.1000000000000001</v>
      </c>
      <c r="J1431" s="12">
        <v>2345.36</v>
      </c>
      <c r="K1431" s="5">
        <v>1861.01</v>
      </c>
      <c r="L1431" s="5">
        <v>4430.33</v>
      </c>
      <c r="M1431" s="13">
        <f t="shared" si="37"/>
        <v>1.1027745828672275E-2</v>
      </c>
      <c r="N1431" s="13">
        <v>1.4868022501081768E-2</v>
      </c>
      <c r="O1431" s="13">
        <v>6.0218615079388194E-4</v>
      </c>
      <c r="P1431" s="13">
        <v>5.6292886440452161E-3</v>
      </c>
      <c r="Q1431" s="7"/>
      <c r="R1431" s="8"/>
      <c r="S1431" s="8"/>
      <c r="T1431" s="8"/>
      <c r="U1431" s="8"/>
      <c r="V1431" s="13"/>
      <c r="W1431" s="14"/>
      <c r="X1431" s="1"/>
      <c r="Y1431" s="1"/>
      <c r="Z1431" s="1"/>
      <c r="AA1431" s="1"/>
      <c r="AB1431" s="1"/>
      <c r="AC1431" s="1"/>
      <c r="AD1431" s="8"/>
      <c r="AE1431" s="8"/>
      <c r="AF1431" s="8"/>
      <c r="AG1431" s="8"/>
      <c r="AH1431" s="9"/>
      <c r="AI1431" s="8"/>
      <c r="AJ1431" s="13"/>
      <c r="AK1431" s="8"/>
      <c r="AL1431" s="8"/>
      <c r="AM1431" s="8"/>
      <c r="AN1431" s="8"/>
      <c r="AO1431" s="7"/>
      <c r="AP1431" s="7"/>
      <c r="AQ1431" s="7"/>
      <c r="AR1431" s="7"/>
      <c r="AS1431" s="7"/>
      <c r="AT1431" s="7"/>
      <c r="AU1431" s="8"/>
      <c r="AV1431" s="8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7"/>
      <c r="BV1431" s="7"/>
      <c r="BW1431" s="8"/>
      <c r="BX1431" s="8"/>
      <c r="BY1431" s="8"/>
      <c r="BZ1431" s="8"/>
      <c r="CA1431" s="8"/>
      <c r="CC1431" s="8"/>
      <c r="CE1431" s="7"/>
      <c r="CF1431" s="8"/>
      <c r="CG1431" s="8"/>
      <c r="CH1431" s="8"/>
      <c r="CI1431" s="8"/>
      <c r="CJ1431" s="8"/>
    </row>
    <row r="1432" spans="1:88" x14ac:dyDescent="0.3">
      <c r="A1432" s="1" t="s">
        <v>3430</v>
      </c>
      <c r="B1432" s="1"/>
      <c r="C1432" s="1" t="s">
        <v>1878</v>
      </c>
      <c r="D1432" s="1"/>
      <c r="E1432" s="1"/>
      <c r="F1432" s="1"/>
      <c r="G1432" s="1"/>
      <c r="H1432" s="1">
        <v>32426.52</v>
      </c>
      <c r="I1432" s="1">
        <v>1.07</v>
      </c>
      <c r="J1432" s="12">
        <v>2379.5500000000002</v>
      </c>
      <c r="K1432" s="5">
        <v>1870.45</v>
      </c>
      <c r="L1432" s="5">
        <v>4476.68</v>
      </c>
      <c r="M1432" s="13">
        <f t="shared" si="37"/>
        <v>1.0661236000231833E-2</v>
      </c>
      <c r="N1432" s="13">
        <v>1.4577719411945411E-2</v>
      </c>
      <c r="O1432" s="13">
        <v>5.0725143873489031E-3</v>
      </c>
      <c r="P1432" s="13">
        <v>1.0461974615886493E-2</v>
      </c>
      <c r="Q1432" s="7"/>
      <c r="R1432" s="8"/>
      <c r="S1432" s="8"/>
      <c r="T1432" s="8"/>
      <c r="U1432" s="8"/>
      <c r="V1432" s="13"/>
      <c r="W1432" s="14"/>
      <c r="X1432" s="1"/>
      <c r="Y1432" s="1"/>
      <c r="Z1432" s="1"/>
      <c r="AA1432" s="1"/>
      <c r="AB1432" s="1"/>
      <c r="AC1432" s="1"/>
      <c r="AD1432" s="8"/>
      <c r="AE1432" s="8"/>
      <c r="AF1432" s="8"/>
      <c r="AG1432" s="8"/>
      <c r="AH1432" s="9"/>
      <c r="AI1432" s="8"/>
      <c r="AJ1432" s="13"/>
      <c r="AK1432" s="8"/>
      <c r="AL1432" s="8"/>
      <c r="AM1432" s="8"/>
      <c r="AN1432" s="8"/>
      <c r="AO1432" s="7"/>
      <c r="AP1432" s="7"/>
      <c r="AQ1432" s="7"/>
      <c r="AR1432" s="7"/>
      <c r="AS1432" s="7"/>
      <c r="AT1432" s="7"/>
      <c r="AU1432" s="8"/>
      <c r="AV1432" s="8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7"/>
      <c r="BV1432" s="7"/>
      <c r="BW1432" s="8"/>
      <c r="BX1432" s="8"/>
      <c r="BY1432" s="8"/>
      <c r="BZ1432" s="8"/>
      <c r="CA1432" s="8"/>
      <c r="CC1432" s="8"/>
      <c r="CE1432" s="7"/>
      <c r="CF1432" s="8"/>
      <c r="CG1432" s="8"/>
      <c r="CH1432" s="8"/>
      <c r="CI1432" s="8"/>
      <c r="CJ1432" s="8"/>
    </row>
    <row r="1433" spans="1:88" x14ac:dyDescent="0.3">
      <c r="A1433" s="1" t="s">
        <v>3431</v>
      </c>
      <c r="B1433" s="1"/>
      <c r="C1433" s="1" t="s">
        <v>1878</v>
      </c>
      <c r="D1433" s="1"/>
      <c r="E1433" s="1"/>
      <c r="F1433" s="1"/>
      <c r="G1433" s="1"/>
      <c r="H1433" s="1">
        <v>32428.31</v>
      </c>
      <c r="I1433" s="1">
        <v>0.01</v>
      </c>
      <c r="J1433" s="12">
        <v>2376.9499999999998</v>
      </c>
      <c r="K1433" s="5">
        <v>1880.62</v>
      </c>
      <c r="L1433" s="5">
        <v>4462.8500000000004</v>
      </c>
      <c r="M1433" s="13">
        <f t="shared" si="37"/>
        <v>5.5201729942000455E-5</v>
      </c>
      <c r="N1433" s="13">
        <v>-1.09264356706118E-3</v>
      </c>
      <c r="O1433" s="13">
        <v>5.4371942580662136E-3</v>
      </c>
      <c r="P1433" s="13">
        <v>-3.0893429952554285E-3</v>
      </c>
      <c r="Q1433" s="7"/>
      <c r="R1433" s="8"/>
      <c r="S1433" s="8"/>
      <c r="T1433" s="8"/>
      <c r="U1433" s="8"/>
      <c r="V1433" s="13"/>
      <c r="W1433" s="14"/>
      <c r="X1433" s="1"/>
      <c r="Y1433" s="1"/>
      <c r="Z1433" s="1"/>
      <c r="AA1433" s="1"/>
      <c r="AB1433" s="1"/>
      <c r="AC1433" s="1"/>
      <c r="AD1433" s="8"/>
      <c r="AE1433" s="8"/>
      <c r="AF1433" s="8"/>
      <c r="AG1433" s="8"/>
      <c r="AH1433" s="9"/>
      <c r="AI1433" s="8"/>
      <c r="AJ1433" s="13"/>
      <c r="AK1433" s="8"/>
      <c r="AL1433" s="8"/>
      <c r="AM1433" s="8"/>
      <c r="AN1433" s="8"/>
      <c r="AO1433" s="7"/>
      <c r="AP1433" s="7"/>
      <c r="AQ1433" s="7"/>
      <c r="AR1433" s="7"/>
      <c r="AS1433" s="7"/>
      <c r="AT1433" s="7"/>
      <c r="AU1433" s="8"/>
      <c r="AV1433" s="8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7"/>
      <c r="BV1433" s="7"/>
      <c r="BW1433" s="8"/>
      <c r="BX1433" s="8"/>
      <c r="BY1433" s="8"/>
      <c r="BZ1433" s="8"/>
      <c r="CA1433" s="8"/>
      <c r="CC1433" s="8"/>
      <c r="CE1433" s="7"/>
      <c r="CF1433" s="8"/>
      <c r="CG1433" s="8"/>
      <c r="CH1433" s="8"/>
      <c r="CI1433" s="8"/>
      <c r="CJ1433" s="8"/>
    </row>
    <row r="1434" spans="1:88" x14ac:dyDescent="0.3">
      <c r="A1434" s="1" t="s">
        <v>3432</v>
      </c>
      <c r="B1434" s="1"/>
      <c r="C1434" s="1" t="s">
        <v>1878</v>
      </c>
      <c r="D1434" s="1"/>
      <c r="E1434" s="1"/>
      <c r="F1434" s="1"/>
      <c r="G1434" s="1"/>
      <c r="H1434" s="1">
        <v>32468.53</v>
      </c>
      <c r="I1434" s="1">
        <v>0.12</v>
      </c>
      <c r="J1434" s="12">
        <v>2384.84</v>
      </c>
      <c r="K1434" s="5">
        <v>1878.75</v>
      </c>
      <c r="L1434" s="5">
        <v>4459.5200000000004</v>
      </c>
      <c r="M1434" s="13">
        <f t="shared" si="37"/>
        <v>1.2402743158677065E-3</v>
      </c>
      <c r="N1434" s="13">
        <v>3.3193798775743577E-3</v>
      </c>
      <c r="O1434" s="13">
        <v>-9.9435292616256721E-4</v>
      </c>
      <c r="P1434" s="13">
        <v>-7.4615996504479032E-4</v>
      </c>
      <c r="Q1434" s="7"/>
      <c r="R1434" s="8"/>
      <c r="S1434" s="8"/>
      <c r="T1434" s="8"/>
      <c r="U1434" s="8"/>
      <c r="V1434" s="13"/>
      <c r="W1434" s="14"/>
      <c r="X1434" s="1"/>
      <c r="Y1434" s="1"/>
      <c r="Z1434" s="1"/>
      <c r="AA1434" s="1"/>
      <c r="AB1434" s="1"/>
      <c r="AC1434" s="1"/>
      <c r="AD1434" s="8"/>
      <c r="AE1434" s="8"/>
      <c r="AF1434" s="8"/>
      <c r="AG1434" s="8"/>
      <c r="AH1434" s="9"/>
      <c r="AI1434" s="8"/>
      <c r="AJ1434" s="13"/>
      <c r="AK1434" s="8"/>
      <c r="AL1434" s="8"/>
      <c r="AM1434" s="8"/>
      <c r="AN1434" s="8"/>
      <c r="AO1434" s="7"/>
      <c r="AP1434" s="7"/>
      <c r="AQ1434" s="7"/>
      <c r="AR1434" s="7"/>
      <c r="AS1434" s="7"/>
      <c r="AT1434" s="7"/>
      <c r="AU1434" s="8"/>
      <c r="AV1434" s="8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7"/>
      <c r="BV1434" s="7"/>
      <c r="BW1434" s="8"/>
      <c r="BX1434" s="8"/>
      <c r="BY1434" s="8"/>
      <c r="BZ1434" s="8"/>
      <c r="CA1434" s="8"/>
      <c r="CC1434" s="8"/>
      <c r="CE1434" s="7"/>
      <c r="CF1434" s="8"/>
      <c r="CG1434" s="8"/>
      <c r="CH1434" s="8"/>
      <c r="CI1434" s="8"/>
      <c r="CJ1434" s="8"/>
    </row>
    <row r="1435" spans="1:88" x14ac:dyDescent="0.3">
      <c r="A1435" s="1" t="s">
        <v>3433</v>
      </c>
      <c r="B1435" s="1"/>
      <c r="C1435" s="1" t="s">
        <v>1878</v>
      </c>
      <c r="D1435" s="1"/>
      <c r="E1435" s="1"/>
      <c r="F1435" s="1"/>
      <c r="G1435" s="1"/>
      <c r="H1435" s="1">
        <v>32916.959999999999</v>
      </c>
      <c r="I1435" s="1">
        <v>1.38</v>
      </c>
      <c r="J1435" s="12">
        <v>2423.38</v>
      </c>
      <c r="K1435" s="5">
        <v>1879.56</v>
      </c>
      <c r="L1435" s="5">
        <v>4445.63</v>
      </c>
      <c r="M1435" s="13">
        <f t="shared" si="37"/>
        <v>1.381121966408716E-2</v>
      </c>
      <c r="N1435" s="13">
        <v>1.616041327720108E-2</v>
      </c>
      <c r="O1435" s="13">
        <v>4.3113772455094512E-4</v>
      </c>
      <c r="P1435" s="13">
        <v>-3.1146849885189676E-3</v>
      </c>
      <c r="Q1435" s="7"/>
      <c r="R1435" s="8"/>
      <c r="S1435" s="8"/>
      <c r="T1435" s="8"/>
      <c r="U1435" s="8"/>
      <c r="V1435" s="13"/>
      <c r="W1435" s="14"/>
      <c r="X1435" s="1"/>
      <c r="Y1435" s="1"/>
      <c r="Z1435" s="1"/>
      <c r="AA1435" s="1"/>
      <c r="AB1435" s="1"/>
      <c r="AC1435" s="1"/>
      <c r="AD1435" s="8"/>
      <c r="AE1435" s="8"/>
      <c r="AF1435" s="8"/>
      <c r="AG1435" s="8"/>
      <c r="AH1435" s="9"/>
      <c r="AI1435" s="8"/>
      <c r="AJ1435" s="13"/>
      <c r="AK1435" s="8"/>
      <c r="AL1435" s="8"/>
      <c r="AM1435" s="8"/>
      <c r="AN1435" s="8"/>
      <c r="AO1435" s="7"/>
      <c r="AP1435" s="7"/>
      <c r="AQ1435" s="7"/>
      <c r="AR1435" s="7"/>
      <c r="AS1435" s="7"/>
      <c r="AT1435" s="7"/>
      <c r="AU1435" s="8"/>
      <c r="AV1435" s="8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7"/>
      <c r="BV1435" s="7"/>
      <c r="BW1435" s="8"/>
      <c r="BX1435" s="8"/>
      <c r="BY1435" s="8"/>
      <c r="BZ1435" s="8"/>
      <c r="CA1435" s="8"/>
      <c r="CC1435" s="8"/>
      <c r="CE1435" s="7"/>
      <c r="CF1435" s="8"/>
      <c r="CG1435" s="8"/>
      <c r="CH1435" s="8"/>
      <c r="CI1435" s="8"/>
      <c r="CJ1435" s="8"/>
    </row>
    <row r="1436" spans="1:88" x14ac:dyDescent="0.3">
      <c r="A1436" s="1" t="s">
        <v>3434</v>
      </c>
      <c r="B1436" s="1"/>
      <c r="C1436" s="1" t="s">
        <v>1878</v>
      </c>
      <c r="D1436" s="1"/>
      <c r="E1436" s="1"/>
      <c r="F1436" s="1"/>
      <c r="G1436" s="1"/>
      <c r="H1436" s="1">
        <v>33256.339999999997</v>
      </c>
      <c r="I1436" s="1">
        <v>1.03</v>
      </c>
      <c r="J1436" s="12">
        <v>2453.63</v>
      </c>
      <c r="K1436" s="5">
        <v>1883.24</v>
      </c>
      <c r="L1436" s="5">
        <v>4459.59</v>
      </c>
      <c r="M1436" s="13">
        <f t="shared" si="37"/>
        <v>1.0310186602894067E-2</v>
      </c>
      <c r="N1436" s="13">
        <v>1.2482565672738088E-2</v>
      </c>
      <c r="O1436" s="13">
        <v>1.9579050416054233E-3</v>
      </c>
      <c r="P1436" s="13">
        <v>3.1401623616900132E-3</v>
      </c>
      <c r="Q1436" s="7"/>
      <c r="R1436" s="8"/>
      <c r="S1436" s="8"/>
      <c r="T1436" s="8"/>
      <c r="U1436" s="8"/>
      <c r="V1436" s="13"/>
      <c r="W1436" s="14"/>
      <c r="X1436" s="1"/>
      <c r="Y1436" s="1"/>
      <c r="Z1436" s="1"/>
      <c r="AA1436" s="1"/>
      <c r="AB1436" s="1"/>
      <c r="AC1436" s="1"/>
      <c r="AD1436" s="8"/>
      <c r="AE1436" s="8"/>
      <c r="AF1436" s="8"/>
      <c r="AG1436" s="8"/>
      <c r="AH1436" s="9"/>
      <c r="AI1436" s="8"/>
      <c r="AJ1436" s="13"/>
      <c r="AK1436" s="8"/>
      <c r="AL1436" s="8"/>
      <c r="AM1436" s="8"/>
      <c r="AN1436" s="8"/>
      <c r="AO1436" s="7"/>
      <c r="AP1436" s="7"/>
      <c r="AQ1436" s="7"/>
      <c r="AR1436" s="7"/>
      <c r="AS1436" s="7"/>
      <c r="AT1436" s="7"/>
      <c r="AU1436" s="8"/>
      <c r="AV1436" s="8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7"/>
      <c r="BV1436" s="7"/>
      <c r="BW1436" s="8"/>
      <c r="BX1436" s="8"/>
      <c r="BY1436" s="8"/>
      <c r="BZ1436" s="8"/>
      <c r="CA1436" s="8"/>
      <c r="CC1436" s="8"/>
      <c r="CE1436" s="7"/>
      <c r="CF1436" s="8"/>
      <c r="CG1436" s="8"/>
      <c r="CH1436" s="8"/>
      <c r="CI1436" s="8"/>
      <c r="CJ1436" s="8"/>
    </row>
    <row r="1437" spans="1:88" x14ac:dyDescent="0.3">
      <c r="A1437" s="1" t="s">
        <v>3435</v>
      </c>
      <c r="B1437" s="1"/>
      <c r="C1437" s="1" t="s">
        <v>1878</v>
      </c>
      <c r="D1437" s="1"/>
      <c r="E1437" s="1"/>
      <c r="F1437" s="1"/>
      <c r="G1437" s="1"/>
      <c r="H1437" s="1">
        <v>33916.85</v>
      </c>
      <c r="I1437" s="1">
        <v>1.99</v>
      </c>
      <c r="J1437" s="12">
        <v>2507.41</v>
      </c>
      <c r="K1437" s="5">
        <v>1906.52</v>
      </c>
      <c r="L1437" s="5">
        <v>4492.83</v>
      </c>
      <c r="M1437" s="13">
        <f t="shared" si="37"/>
        <v>1.9861175342806847E-2</v>
      </c>
      <c r="N1437" s="13">
        <v>2.1918545175922954E-2</v>
      </c>
      <c r="O1437" s="13">
        <v>1.2361674560863234E-2</v>
      </c>
      <c r="P1437" s="13">
        <v>7.4535999946183651E-3</v>
      </c>
      <c r="Q1437" s="7"/>
      <c r="R1437" s="8"/>
      <c r="S1437" s="8"/>
      <c r="T1437" s="8"/>
      <c r="U1437" s="8"/>
      <c r="V1437" s="13"/>
      <c r="W1437" s="14"/>
      <c r="X1437" s="1"/>
      <c r="Y1437" s="1"/>
      <c r="Z1437" s="1"/>
      <c r="AA1437" s="1"/>
      <c r="AB1437" s="1"/>
      <c r="AC1437" s="1"/>
      <c r="AD1437" s="8"/>
      <c r="AE1437" s="8"/>
      <c r="AF1437" s="8"/>
      <c r="AG1437" s="8"/>
      <c r="AH1437" s="9"/>
      <c r="AI1437" s="8"/>
      <c r="AJ1437" s="13"/>
      <c r="AK1437" s="8"/>
      <c r="AL1437" s="8"/>
      <c r="AM1437" s="8"/>
      <c r="AN1437" s="8"/>
      <c r="AO1437" s="7"/>
      <c r="AP1437" s="7"/>
      <c r="AQ1437" s="7"/>
      <c r="AR1437" s="7"/>
      <c r="AS1437" s="7"/>
      <c r="AT1437" s="7"/>
      <c r="AU1437" s="8"/>
      <c r="AV1437" s="8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7"/>
      <c r="BV1437" s="7"/>
      <c r="BW1437" s="8"/>
      <c r="BX1437" s="8"/>
      <c r="BY1437" s="8"/>
      <c r="BZ1437" s="8"/>
      <c r="CA1437" s="8"/>
      <c r="CC1437" s="8"/>
      <c r="CE1437" s="7"/>
      <c r="CF1437" s="8"/>
      <c r="CG1437" s="8"/>
      <c r="CH1437" s="8"/>
      <c r="CI1437" s="8"/>
      <c r="CJ1437" s="8"/>
    </row>
    <row r="1438" spans="1:88" x14ac:dyDescent="0.3">
      <c r="A1438" s="1" t="s">
        <v>3436</v>
      </c>
      <c r="B1438" s="1"/>
      <c r="C1438" s="1" t="s">
        <v>1878</v>
      </c>
      <c r="D1438" s="1"/>
      <c r="E1438" s="1"/>
      <c r="F1438" s="1"/>
      <c r="G1438" s="1"/>
      <c r="H1438" s="1">
        <v>33756.89</v>
      </c>
      <c r="I1438" s="1">
        <v>-0.47</v>
      </c>
      <c r="J1438" s="12">
        <v>2497.64</v>
      </c>
      <c r="K1438" s="5">
        <v>1907.79</v>
      </c>
      <c r="L1438" s="5">
        <v>4492.92</v>
      </c>
      <c r="M1438" s="13">
        <f t="shared" si="37"/>
        <v>-4.7162398630768987E-3</v>
      </c>
      <c r="N1438" s="13">
        <v>-3.8964509194746588E-3</v>
      </c>
      <c r="O1438" s="13">
        <v>6.6613515724989192E-4</v>
      </c>
      <c r="P1438" s="13">
        <v>2.0031917521867726E-5</v>
      </c>
      <c r="Q1438" s="7"/>
      <c r="R1438" s="8"/>
      <c r="S1438" s="8"/>
      <c r="T1438" s="8"/>
      <c r="U1438" s="8"/>
      <c r="V1438" s="13"/>
      <c r="W1438" s="14"/>
      <c r="X1438" s="1"/>
      <c r="Y1438" s="1"/>
      <c r="Z1438" s="1"/>
      <c r="AA1438" s="1"/>
      <c r="AB1438" s="1"/>
      <c r="AC1438" s="1"/>
      <c r="AD1438" s="8"/>
      <c r="AE1438" s="8"/>
      <c r="AF1438" s="8"/>
      <c r="AG1438" s="8"/>
      <c r="AH1438" s="9"/>
      <c r="AI1438" s="8"/>
      <c r="AJ1438" s="13"/>
      <c r="AK1438" s="8"/>
      <c r="AL1438" s="8"/>
      <c r="AM1438" s="8"/>
      <c r="AN1438" s="8"/>
      <c r="AO1438" s="7"/>
      <c r="AP1438" s="7"/>
      <c r="AQ1438" s="7"/>
      <c r="AR1438" s="7"/>
      <c r="AS1438" s="7"/>
      <c r="AT1438" s="7"/>
      <c r="AU1438" s="8"/>
      <c r="AV1438" s="8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7"/>
      <c r="BV1438" s="7"/>
      <c r="BW1438" s="8"/>
      <c r="BX1438" s="8"/>
      <c r="BY1438" s="8"/>
      <c r="BZ1438" s="8"/>
      <c r="CA1438" s="8"/>
      <c r="CC1438" s="8"/>
      <c r="CE1438" s="7"/>
      <c r="CF1438" s="8"/>
      <c r="CG1438" s="8"/>
      <c r="CH1438" s="8"/>
      <c r="CI1438" s="8"/>
      <c r="CJ1438" s="8"/>
    </row>
    <row r="1439" spans="1:88" x14ac:dyDescent="0.3">
      <c r="A1439" s="1" t="s">
        <v>3437</v>
      </c>
      <c r="B1439" s="1"/>
      <c r="C1439" s="1" t="s">
        <v>1878</v>
      </c>
      <c r="D1439" s="1"/>
      <c r="E1439" s="1"/>
      <c r="F1439" s="1"/>
      <c r="G1439" s="1"/>
      <c r="H1439" s="1">
        <v>33535.21</v>
      </c>
      <c r="I1439" s="1">
        <v>-0.66</v>
      </c>
      <c r="J1439" s="12">
        <v>2476.2399999999998</v>
      </c>
      <c r="K1439" s="5">
        <v>1903.83</v>
      </c>
      <c r="L1439" s="5">
        <v>4517.13</v>
      </c>
      <c r="M1439" s="13">
        <f t="shared" si="37"/>
        <v>-6.5669556644584182E-3</v>
      </c>
      <c r="N1439" s="13">
        <v>-8.5680882753319532E-3</v>
      </c>
      <c r="O1439" s="13">
        <v>-2.0757001556774846E-3</v>
      </c>
      <c r="P1439" s="13">
        <v>5.3884778718518156E-3</v>
      </c>
      <c r="Q1439" s="7"/>
      <c r="R1439" s="8"/>
      <c r="S1439" s="8"/>
      <c r="T1439" s="8"/>
      <c r="U1439" s="8"/>
      <c r="V1439" s="13"/>
      <c r="W1439" s="14"/>
      <c r="X1439" s="1"/>
      <c r="Y1439" s="1"/>
      <c r="Z1439" s="1"/>
      <c r="AA1439" s="1"/>
      <c r="AB1439" s="1"/>
      <c r="AC1439" s="1"/>
      <c r="AD1439" s="8"/>
      <c r="AE1439" s="8"/>
      <c r="AF1439" s="8"/>
      <c r="AG1439" s="8"/>
      <c r="AH1439" s="9"/>
      <c r="AI1439" s="8"/>
      <c r="AJ1439" s="13"/>
      <c r="AK1439" s="8"/>
      <c r="AL1439" s="8"/>
      <c r="AM1439" s="8"/>
      <c r="AN1439" s="8"/>
      <c r="AO1439" s="7"/>
      <c r="AP1439" s="7"/>
      <c r="AQ1439" s="7"/>
      <c r="AR1439" s="7"/>
      <c r="AS1439" s="7"/>
      <c r="AT1439" s="7"/>
      <c r="AU1439" s="8"/>
      <c r="AV1439" s="8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7"/>
      <c r="BV1439" s="7"/>
      <c r="BW1439" s="8"/>
      <c r="BX1439" s="8"/>
      <c r="BY1439" s="8"/>
      <c r="BZ1439" s="8"/>
      <c r="CA1439" s="8"/>
      <c r="CC1439" s="8"/>
      <c r="CE1439" s="7"/>
      <c r="CF1439" s="8"/>
      <c r="CG1439" s="8"/>
      <c r="CH1439" s="8"/>
      <c r="CI1439" s="8"/>
      <c r="CJ1439" s="8"/>
    </row>
    <row r="1440" spans="1:88" x14ac:dyDescent="0.3">
      <c r="A1440" s="1" t="s">
        <v>3438</v>
      </c>
      <c r="B1440" s="1"/>
      <c r="C1440" s="1" t="s">
        <v>1878</v>
      </c>
      <c r="D1440" s="1"/>
      <c r="E1440" s="1"/>
      <c r="F1440" s="1"/>
      <c r="G1440" s="1"/>
      <c r="H1440" s="1">
        <v>33440.06</v>
      </c>
      <c r="I1440" s="1">
        <v>-0.28000000000000003</v>
      </c>
      <c r="J1440" s="12">
        <v>2473.77</v>
      </c>
      <c r="K1440" s="5">
        <v>1897.13</v>
      </c>
      <c r="L1440" s="5">
        <v>4511.1099999999997</v>
      </c>
      <c r="M1440" s="13">
        <f t="shared" si="37"/>
        <v>-2.8373163609234364E-3</v>
      </c>
      <c r="N1440" s="13">
        <v>-9.9748005039890231E-4</v>
      </c>
      <c r="O1440" s="13">
        <v>-3.5192217792554548E-3</v>
      </c>
      <c r="P1440" s="13">
        <v>-1.332704615541358E-3</v>
      </c>
      <c r="Q1440" s="7"/>
      <c r="R1440" s="8"/>
      <c r="S1440" s="8"/>
      <c r="T1440" s="8"/>
      <c r="U1440" s="8"/>
      <c r="V1440" s="13"/>
      <c r="W1440" s="14"/>
      <c r="X1440" s="1"/>
      <c r="Y1440" s="1"/>
      <c r="Z1440" s="1"/>
      <c r="AA1440" s="1"/>
      <c r="AB1440" s="1"/>
      <c r="AC1440" s="1"/>
      <c r="AD1440" s="8"/>
      <c r="AE1440" s="8"/>
      <c r="AF1440" s="8"/>
      <c r="AG1440" s="8"/>
      <c r="AH1440" s="9"/>
      <c r="AI1440" s="8"/>
      <c r="AJ1440" s="13"/>
      <c r="AK1440" s="8"/>
      <c r="AL1440" s="8"/>
      <c r="AM1440" s="8"/>
      <c r="AN1440" s="8"/>
      <c r="AO1440" s="7"/>
      <c r="AP1440" s="7"/>
      <c r="AQ1440" s="7"/>
      <c r="AR1440" s="7"/>
      <c r="AS1440" s="7"/>
      <c r="AT1440" s="7"/>
      <c r="AU1440" s="8"/>
      <c r="AV1440" s="8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7"/>
      <c r="BV1440" s="7"/>
      <c r="BW1440" s="8"/>
      <c r="BX1440" s="8"/>
      <c r="BY1440" s="8"/>
      <c r="BZ1440" s="8"/>
      <c r="CA1440" s="8"/>
      <c r="CC1440" s="8"/>
      <c r="CE1440" s="7"/>
      <c r="CF1440" s="8"/>
      <c r="CG1440" s="8"/>
      <c r="CH1440" s="8"/>
      <c r="CI1440" s="8"/>
      <c r="CJ1440" s="8"/>
    </row>
    <row r="1441" spans="1:88" x14ac:dyDescent="0.3">
      <c r="A1441" s="1" t="s">
        <v>3439</v>
      </c>
      <c r="B1441" s="1"/>
      <c r="C1441" s="1" t="s">
        <v>1878</v>
      </c>
      <c r="D1441" s="1"/>
      <c r="E1441" s="1"/>
      <c r="F1441" s="1"/>
      <c r="G1441" s="1"/>
      <c r="H1441" s="1">
        <v>33223.870000000003</v>
      </c>
      <c r="I1441" s="1">
        <v>-0.65</v>
      </c>
      <c r="J1441" s="12">
        <v>2456.56</v>
      </c>
      <c r="K1441" s="5">
        <v>1886.96</v>
      </c>
      <c r="L1441" s="5">
        <v>4519.4799999999996</v>
      </c>
      <c r="M1441" s="13">
        <f t="shared" si="37"/>
        <v>-6.4650003618412777E-3</v>
      </c>
      <c r="N1441" s="13">
        <v>-6.9569927681231158E-3</v>
      </c>
      <c r="O1441" s="13">
        <v>-5.3607291013267888E-3</v>
      </c>
      <c r="P1441" s="13">
        <v>1.8554191762116812E-3</v>
      </c>
      <c r="Q1441" s="7"/>
      <c r="R1441" s="8"/>
      <c r="S1441" s="8"/>
      <c r="T1441" s="8"/>
      <c r="U1441" s="8"/>
      <c r="V1441" s="13"/>
      <c r="W1441" s="14"/>
      <c r="X1441" s="1"/>
      <c r="Y1441" s="1"/>
      <c r="Z1441" s="1"/>
      <c r="AA1441" s="1"/>
      <c r="AB1441" s="1"/>
      <c r="AC1441" s="1"/>
      <c r="AD1441" s="8"/>
      <c r="AE1441" s="8"/>
      <c r="AF1441" s="8"/>
      <c r="AG1441" s="8"/>
      <c r="AH1441" s="9"/>
      <c r="AI1441" s="8"/>
      <c r="AJ1441" s="13"/>
      <c r="AK1441" s="8"/>
      <c r="AL1441" s="8"/>
      <c r="AM1441" s="8"/>
      <c r="AN1441" s="8"/>
      <c r="AO1441" s="7"/>
      <c r="AP1441" s="7"/>
      <c r="AQ1441" s="7"/>
      <c r="AR1441" s="7"/>
      <c r="AS1441" s="7"/>
      <c r="AT1441" s="7"/>
      <c r="AU1441" s="8"/>
      <c r="AV1441" s="8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7"/>
      <c r="BV1441" s="7"/>
      <c r="BW1441" s="8"/>
      <c r="BX1441" s="8"/>
      <c r="BY1441" s="8"/>
      <c r="BZ1441" s="8"/>
      <c r="CA1441" s="8"/>
      <c r="CC1441" s="8"/>
      <c r="CE1441" s="7"/>
      <c r="CF1441" s="8"/>
      <c r="CG1441" s="8"/>
      <c r="CH1441" s="8"/>
      <c r="CI1441" s="8"/>
      <c r="CJ1441" s="8"/>
    </row>
    <row r="1442" spans="1:88" x14ac:dyDescent="0.3">
      <c r="A1442" s="1" t="s">
        <v>3440</v>
      </c>
      <c r="B1442" s="1"/>
      <c r="C1442" s="1" t="s">
        <v>1878</v>
      </c>
      <c r="D1442" s="1"/>
      <c r="E1442" s="1"/>
      <c r="F1442" s="1"/>
      <c r="G1442" s="1"/>
      <c r="H1442" s="1">
        <v>33482.25</v>
      </c>
      <c r="I1442" s="1">
        <v>0.78</v>
      </c>
      <c r="J1442" s="12">
        <v>2486.4499999999998</v>
      </c>
      <c r="K1442" s="5">
        <v>1887.26</v>
      </c>
      <c r="L1442" s="5">
        <v>4586.3900000000003</v>
      </c>
      <c r="M1442" s="13">
        <f t="shared" si="37"/>
        <v>7.7769386889605663E-3</v>
      </c>
      <c r="N1442" s="13">
        <v>1.2167421109193333E-2</v>
      </c>
      <c r="O1442" s="13">
        <v>1.5898588205365272E-4</v>
      </c>
      <c r="P1442" s="13">
        <v>1.4804800552276065E-2</v>
      </c>
      <c r="Q1442" s="7"/>
      <c r="R1442" s="8"/>
      <c r="S1442" s="8"/>
      <c r="T1442" s="8"/>
      <c r="U1442" s="8"/>
      <c r="V1442" s="13"/>
      <c r="W1442" s="14"/>
      <c r="X1442" s="1"/>
      <c r="Y1442" s="1"/>
      <c r="Z1442" s="1"/>
      <c r="AA1442" s="1"/>
      <c r="AB1442" s="1"/>
      <c r="AC1442" s="1"/>
      <c r="AD1442" s="8"/>
      <c r="AE1442" s="8"/>
      <c r="AF1442" s="8"/>
      <c r="AG1442" s="8"/>
      <c r="AH1442" s="9"/>
      <c r="AI1442" s="8"/>
      <c r="AJ1442" s="13"/>
      <c r="AK1442" s="8"/>
      <c r="AL1442" s="8"/>
      <c r="AM1442" s="8"/>
      <c r="AN1442" s="8"/>
      <c r="AO1442" s="7"/>
      <c r="AP1442" s="7"/>
      <c r="AQ1442" s="7"/>
      <c r="AR1442" s="7"/>
      <c r="AS1442" s="7"/>
      <c r="AT1442" s="7"/>
      <c r="AU1442" s="8"/>
      <c r="AV1442" s="8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7"/>
      <c r="BV1442" s="7"/>
      <c r="BW1442" s="8"/>
      <c r="BX1442" s="8"/>
      <c r="BY1442" s="8"/>
      <c r="BZ1442" s="8"/>
      <c r="CA1442" s="8"/>
      <c r="CC1442" s="8"/>
      <c r="CE1442" s="7"/>
      <c r="CF1442" s="8"/>
      <c r="CG1442" s="8"/>
      <c r="CH1442" s="8"/>
      <c r="CI1442" s="8"/>
      <c r="CJ1442" s="8"/>
    </row>
    <row r="1443" spans="1:88" x14ac:dyDescent="0.3">
      <c r="A1443" s="1" t="s">
        <v>3441</v>
      </c>
      <c r="B1443" s="1"/>
      <c r="C1443" s="1" t="s">
        <v>1878</v>
      </c>
      <c r="D1443" s="1"/>
      <c r="E1443" s="1"/>
      <c r="F1443" s="1"/>
      <c r="G1443" s="1"/>
      <c r="H1443" s="1">
        <v>33761.72</v>
      </c>
      <c r="I1443" s="1">
        <v>0.83</v>
      </c>
      <c r="J1443" s="12">
        <v>2514.84</v>
      </c>
      <c r="K1443" s="5">
        <v>1899.25</v>
      </c>
      <c r="L1443" s="5">
        <v>4634.1899999999996</v>
      </c>
      <c r="M1443" s="13">
        <f t="shared" si="37"/>
        <v>8.3468106235393691E-3</v>
      </c>
      <c r="N1443" s="13">
        <v>1.1417884936355094E-2</v>
      </c>
      <c r="O1443" s="13">
        <v>6.353125695452766E-3</v>
      </c>
      <c r="P1443" s="13">
        <v>1.0422140288985249E-2</v>
      </c>
      <c r="Q1443" s="7"/>
      <c r="R1443" s="8"/>
      <c r="S1443" s="8"/>
      <c r="T1443" s="8"/>
      <c r="U1443" s="8"/>
      <c r="V1443" s="13"/>
      <c r="W1443" s="14"/>
      <c r="X1443" s="1"/>
      <c r="Y1443" s="1"/>
      <c r="Z1443" s="1"/>
      <c r="AA1443" s="1"/>
      <c r="AB1443" s="1"/>
      <c r="AC1443" s="1"/>
      <c r="AD1443" s="8"/>
      <c r="AE1443" s="8"/>
      <c r="AF1443" s="8"/>
      <c r="AG1443" s="8"/>
      <c r="AH1443" s="9"/>
      <c r="AI1443" s="8"/>
      <c r="AJ1443" s="13"/>
      <c r="AK1443" s="8"/>
      <c r="AL1443" s="8"/>
      <c r="AM1443" s="8"/>
      <c r="AN1443" s="8"/>
      <c r="AO1443" s="7"/>
      <c r="AP1443" s="7"/>
      <c r="AQ1443" s="7"/>
      <c r="AR1443" s="7"/>
      <c r="AS1443" s="7"/>
      <c r="AT1443" s="7"/>
      <c r="AU1443" s="8"/>
      <c r="AV1443" s="8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7"/>
      <c r="BV1443" s="7"/>
      <c r="BW1443" s="8"/>
      <c r="BX1443" s="8"/>
      <c r="BY1443" s="8"/>
      <c r="BZ1443" s="8"/>
      <c r="CA1443" s="8"/>
      <c r="CC1443" s="8"/>
      <c r="CE1443" s="7"/>
      <c r="CF1443" s="8"/>
      <c r="CG1443" s="8"/>
      <c r="CH1443" s="8"/>
      <c r="CI1443" s="8"/>
      <c r="CJ1443" s="8"/>
    </row>
    <row r="1444" spans="1:88" x14ac:dyDescent="0.3">
      <c r="A1444" s="1" t="s">
        <v>3442</v>
      </c>
      <c r="B1444" s="1"/>
      <c r="C1444" s="1" t="s">
        <v>1878</v>
      </c>
      <c r="D1444" s="1"/>
      <c r="E1444" s="1"/>
      <c r="F1444" s="1"/>
      <c r="G1444" s="1"/>
      <c r="H1444" s="1">
        <v>33384.68</v>
      </c>
      <c r="I1444" s="1">
        <v>-1.1200000000000001</v>
      </c>
      <c r="J1444" s="12">
        <v>2482.69</v>
      </c>
      <c r="K1444" s="5">
        <v>1894.73</v>
      </c>
      <c r="L1444" s="5">
        <v>4633.9399999999996</v>
      </c>
      <c r="M1444" s="13">
        <f t="shared" si="37"/>
        <v>-1.1167677476147553E-2</v>
      </c>
      <c r="N1444" s="13">
        <v>-1.2784113502250727E-2</v>
      </c>
      <c r="O1444" s="13">
        <v>-2.3798867974200721E-3</v>
      </c>
      <c r="P1444" s="13">
        <v>-5.3946860184894696E-5</v>
      </c>
      <c r="Q1444" s="7"/>
      <c r="R1444" s="8"/>
      <c r="S1444" s="8"/>
      <c r="T1444" s="8"/>
      <c r="U1444" s="8"/>
      <c r="V1444" s="13"/>
      <c r="W1444" s="14"/>
      <c r="X1444" s="1"/>
      <c r="Y1444" s="1"/>
      <c r="Z1444" s="1"/>
      <c r="AA1444" s="1"/>
      <c r="AB1444" s="1"/>
      <c r="AC1444" s="1"/>
      <c r="AD1444" s="8"/>
      <c r="AE1444" s="8"/>
      <c r="AF1444" s="8"/>
      <c r="AG1444" s="8"/>
      <c r="AH1444" s="9"/>
      <c r="AI1444" s="8"/>
      <c r="AJ1444" s="13"/>
      <c r="AK1444" s="8"/>
      <c r="AL1444" s="8"/>
      <c r="AM1444" s="8"/>
      <c r="AN1444" s="8"/>
      <c r="AO1444" s="7"/>
      <c r="AP1444" s="7"/>
      <c r="AQ1444" s="7"/>
      <c r="AR1444" s="7"/>
      <c r="AS1444" s="7"/>
      <c r="AT1444" s="7"/>
      <c r="AU1444" s="8"/>
      <c r="AV1444" s="8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7"/>
      <c r="BV1444" s="7"/>
      <c r="BW1444" s="8"/>
      <c r="BX1444" s="8"/>
      <c r="BY1444" s="8"/>
      <c r="BZ1444" s="8"/>
      <c r="CA1444" s="8"/>
      <c r="CC1444" s="8"/>
      <c r="CE1444" s="7"/>
      <c r="CF1444" s="8"/>
      <c r="CG1444" s="8"/>
      <c r="CH1444" s="8"/>
      <c r="CI1444" s="8"/>
      <c r="CJ1444" s="8"/>
    </row>
    <row r="1445" spans="1:88" x14ac:dyDescent="0.3">
      <c r="A1445" s="1" t="s">
        <v>3443</v>
      </c>
      <c r="B1445" s="1"/>
      <c r="C1445" s="1" t="s">
        <v>1878</v>
      </c>
      <c r="D1445" s="1"/>
      <c r="E1445" s="1"/>
      <c r="F1445" s="1"/>
      <c r="G1445" s="1"/>
      <c r="H1445" s="1">
        <v>33418.46</v>
      </c>
      <c r="I1445" s="1">
        <v>0.1</v>
      </c>
      <c r="J1445" s="12">
        <v>2484.42</v>
      </c>
      <c r="K1445" s="5">
        <v>1896.64</v>
      </c>
      <c r="L1445" s="5">
        <v>4640.6099999999997</v>
      </c>
      <c r="M1445" s="13">
        <f t="shared" si="37"/>
        <v>1.0118413595696651E-3</v>
      </c>
      <c r="N1445" s="13">
        <v>6.9682481501920357E-4</v>
      </c>
      <c r="O1445" s="13">
        <v>1.0080591957692953E-3</v>
      </c>
      <c r="P1445" s="13">
        <v>1.4393798797567303E-3</v>
      </c>
      <c r="Q1445" s="7"/>
      <c r="R1445" s="8"/>
      <c r="S1445" s="8"/>
      <c r="T1445" s="8"/>
      <c r="U1445" s="8"/>
      <c r="V1445" s="13"/>
      <c r="W1445" s="14"/>
      <c r="X1445" s="1"/>
      <c r="Y1445" s="1"/>
      <c r="Z1445" s="1"/>
      <c r="AA1445" s="1"/>
      <c r="AB1445" s="1"/>
      <c r="AC1445" s="1"/>
      <c r="AD1445" s="8"/>
      <c r="AE1445" s="8"/>
      <c r="AF1445" s="8"/>
      <c r="AG1445" s="8"/>
      <c r="AH1445" s="9"/>
      <c r="AI1445" s="8"/>
      <c r="AJ1445" s="13"/>
      <c r="AK1445" s="8"/>
      <c r="AL1445" s="8"/>
      <c r="AM1445" s="8"/>
      <c r="AN1445" s="8"/>
      <c r="AO1445" s="7"/>
      <c r="AP1445" s="7"/>
      <c r="AQ1445" s="7"/>
      <c r="AR1445" s="7"/>
      <c r="AS1445" s="7"/>
      <c r="AT1445" s="7"/>
      <c r="AU1445" s="8"/>
      <c r="AV1445" s="8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7"/>
      <c r="BV1445" s="7"/>
      <c r="BW1445" s="8"/>
      <c r="BX1445" s="8"/>
      <c r="BY1445" s="8"/>
      <c r="BZ1445" s="8"/>
      <c r="CA1445" s="8"/>
      <c r="CC1445" s="8"/>
      <c r="CE1445" s="7"/>
      <c r="CF1445" s="8"/>
      <c r="CG1445" s="8"/>
      <c r="CH1445" s="8"/>
      <c r="CI1445" s="8"/>
      <c r="CJ1445" s="8"/>
    </row>
    <row r="1446" spans="1:88" x14ac:dyDescent="0.3">
      <c r="A1446" s="1" t="s">
        <v>3444</v>
      </c>
      <c r="B1446" s="1"/>
      <c r="C1446" s="1" t="s">
        <v>1878</v>
      </c>
      <c r="D1446" s="1"/>
      <c r="E1446" s="1"/>
      <c r="F1446" s="1"/>
      <c r="G1446" s="1"/>
      <c r="H1446" s="1">
        <v>33801.17</v>
      </c>
      <c r="I1446" s="1">
        <v>1.1499999999999999</v>
      </c>
      <c r="J1446" s="12">
        <v>2518.73</v>
      </c>
      <c r="K1446" s="5">
        <v>1903.36</v>
      </c>
      <c r="L1446" s="5">
        <v>4673.99</v>
      </c>
      <c r="M1446" s="13">
        <f t="shared" si="37"/>
        <v>1.1452053745145685E-2</v>
      </c>
      <c r="N1446" s="13">
        <v>1.3810064320847415E-2</v>
      </c>
      <c r="O1446" s="13">
        <v>3.5431078117089676E-3</v>
      </c>
      <c r="P1446" s="13">
        <v>7.1930198831620107E-3</v>
      </c>
      <c r="Q1446" s="7"/>
      <c r="R1446" s="8"/>
      <c r="S1446" s="8"/>
      <c r="T1446" s="8"/>
      <c r="U1446" s="8"/>
      <c r="V1446" s="13"/>
      <c r="W1446" s="14"/>
      <c r="X1446" s="1"/>
      <c r="Y1446" s="1"/>
      <c r="Z1446" s="1"/>
      <c r="AA1446" s="1"/>
      <c r="AB1446" s="1"/>
      <c r="AC1446" s="1"/>
      <c r="AD1446" s="8"/>
      <c r="AE1446" s="8"/>
      <c r="AF1446" s="8"/>
      <c r="AG1446" s="8"/>
      <c r="AH1446" s="9"/>
      <c r="AI1446" s="8"/>
      <c r="AJ1446" s="13"/>
      <c r="AK1446" s="8"/>
      <c r="AL1446" s="8"/>
      <c r="AM1446" s="8"/>
      <c r="AN1446" s="8"/>
      <c r="AO1446" s="7"/>
      <c r="AP1446" s="7"/>
      <c r="AQ1446" s="7"/>
      <c r="AR1446" s="7"/>
      <c r="AS1446" s="7"/>
      <c r="AT1446" s="7"/>
      <c r="AU1446" s="8"/>
      <c r="AV1446" s="8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7"/>
      <c r="BV1446" s="7"/>
      <c r="BW1446" s="8"/>
      <c r="BX1446" s="8"/>
      <c r="BY1446" s="8"/>
      <c r="BZ1446" s="8"/>
      <c r="CA1446" s="8"/>
      <c r="CC1446" s="8"/>
      <c r="CE1446" s="7"/>
      <c r="CF1446" s="8"/>
      <c r="CG1446" s="8"/>
      <c r="CH1446" s="8"/>
      <c r="CI1446" s="8"/>
      <c r="CJ1446" s="8"/>
    </row>
    <row r="1447" spans="1:88" x14ac:dyDescent="0.3">
      <c r="A1447" s="1" t="s">
        <v>3445</v>
      </c>
      <c r="B1447" s="1"/>
      <c r="C1447" s="1" t="s">
        <v>1878</v>
      </c>
      <c r="D1447" s="1"/>
      <c r="E1447" s="1"/>
      <c r="F1447" s="1"/>
      <c r="G1447" s="1"/>
      <c r="H1447" s="1">
        <v>34281.24</v>
      </c>
      <c r="I1447" s="1">
        <v>1.42</v>
      </c>
      <c r="J1447" s="12">
        <v>2564.88</v>
      </c>
      <c r="K1447" s="5">
        <v>1906.89</v>
      </c>
      <c r="L1447" s="5">
        <v>4685.37</v>
      </c>
      <c r="M1447" s="13">
        <f t="shared" si="37"/>
        <v>1.4202762803772861E-2</v>
      </c>
      <c r="N1447" s="13">
        <v>1.8322726135790779E-2</v>
      </c>
      <c r="O1447" s="13">
        <v>1.854614996637638E-3</v>
      </c>
      <c r="P1447" s="13">
        <v>2.4347506092226023E-3</v>
      </c>
      <c r="Q1447" s="7"/>
      <c r="R1447" s="8"/>
      <c r="S1447" s="8"/>
      <c r="T1447" s="8"/>
      <c r="U1447" s="8"/>
      <c r="V1447" s="13"/>
      <c r="W1447" s="14"/>
      <c r="X1447" s="1"/>
      <c r="Y1447" s="1"/>
      <c r="Z1447" s="1"/>
      <c r="AA1447" s="1"/>
      <c r="AB1447" s="1"/>
      <c r="AC1447" s="1"/>
      <c r="AD1447" s="8"/>
      <c r="AE1447" s="8"/>
      <c r="AF1447" s="8"/>
      <c r="AG1447" s="8"/>
      <c r="AH1447" s="9"/>
      <c r="AI1447" s="8"/>
      <c r="AJ1447" s="13"/>
      <c r="AK1447" s="8"/>
      <c r="AL1447" s="8"/>
      <c r="AM1447" s="8"/>
      <c r="AN1447" s="8"/>
      <c r="AO1447" s="7"/>
      <c r="AP1447" s="7"/>
      <c r="AQ1447" s="7"/>
      <c r="AR1447" s="7"/>
      <c r="AS1447" s="7"/>
      <c r="AT1447" s="7"/>
      <c r="AU1447" s="8"/>
      <c r="AV1447" s="8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7"/>
      <c r="BV1447" s="7"/>
      <c r="BW1447" s="8"/>
      <c r="BX1447" s="8"/>
      <c r="BY1447" s="8"/>
      <c r="BZ1447" s="8"/>
      <c r="CA1447" s="8"/>
      <c r="CC1447" s="8"/>
      <c r="CE1447" s="7"/>
      <c r="CF1447" s="8"/>
      <c r="CG1447" s="8"/>
      <c r="CH1447" s="8"/>
      <c r="CI1447" s="8"/>
      <c r="CJ1447" s="8"/>
    </row>
    <row r="1448" spans="1:88" x14ac:dyDescent="0.3">
      <c r="A1448" s="1" t="s">
        <v>3446</v>
      </c>
      <c r="B1448" s="1"/>
      <c r="C1448" s="1" t="s">
        <v>1878</v>
      </c>
      <c r="D1448" s="1"/>
      <c r="E1448" s="1"/>
      <c r="F1448" s="1"/>
      <c r="G1448" s="1"/>
      <c r="H1448" s="1">
        <v>34179.370000000003</v>
      </c>
      <c r="I1448" s="1">
        <v>-0.3</v>
      </c>
      <c r="J1448" s="12">
        <v>2554.79</v>
      </c>
      <c r="K1448" s="5">
        <v>1911.9</v>
      </c>
      <c r="L1448" s="5">
        <v>4685.32</v>
      </c>
      <c r="M1448" s="13">
        <f t="shared" si="37"/>
        <v>-2.9715961266276736E-3</v>
      </c>
      <c r="N1448" s="13">
        <v>-3.933907239325074E-3</v>
      </c>
      <c r="O1448" s="13">
        <v>2.627314632726474E-3</v>
      </c>
      <c r="P1448" s="13">
        <v>-1.0671515803473142E-5</v>
      </c>
      <c r="Q1448" s="7"/>
      <c r="R1448" s="8"/>
      <c r="S1448" s="8"/>
      <c r="T1448" s="8"/>
      <c r="U1448" s="8"/>
      <c r="V1448" s="13"/>
      <c r="W1448" s="14"/>
      <c r="X1448" s="1"/>
      <c r="Y1448" s="1"/>
      <c r="Z1448" s="1"/>
      <c r="AA1448" s="1"/>
      <c r="AB1448" s="1"/>
      <c r="AC1448" s="1"/>
      <c r="AD1448" s="8"/>
      <c r="AE1448" s="8"/>
      <c r="AF1448" s="8"/>
      <c r="AG1448" s="8"/>
      <c r="AH1448" s="9"/>
      <c r="AI1448" s="8"/>
      <c r="AJ1448" s="13"/>
      <c r="AK1448" s="8"/>
      <c r="AL1448" s="8"/>
      <c r="AM1448" s="8"/>
      <c r="AN1448" s="8"/>
      <c r="AO1448" s="7"/>
      <c r="AP1448" s="7"/>
      <c r="AQ1448" s="7"/>
      <c r="AR1448" s="7"/>
      <c r="AS1448" s="7"/>
      <c r="AT1448" s="7"/>
      <c r="AU1448" s="8"/>
      <c r="AV1448" s="8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7"/>
      <c r="BV1448" s="7"/>
      <c r="BW1448" s="8"/>
      <c r="BX1448" s="8"/>
      <c r="BY1448" s="8"/>
      <c r="BZ1448" s="8"/>
      <c r="CA1448" s="8"/>
      <c r="CC1448" s="8"/>
      <c r="CE1448" s="7"/>
      <c r="CF1448" s="8"/>
      <c r="CG1448" s="8"/>
      <c r="CH1448" s="8"/>
      <c r="CI1448" s="8"/>
      <c r="CJ1448" s="8"/>
    </row>
    <row r="1449" spans="1:88" x14ac:dyDescent="0.3">
      <c r="A1449" s="1" t="s">
        <v>3447</v>
      </c>
      <c r="B1449" s="1"/>
      <c r="C1449" s="1" t="s">
        <v>1878</v>
      </c>
      <c r="D1449" s="1"/>
      <c r="E1449" s="1"/>
      <c r="F1449" s="1"/>
      <c r="G1449" s="1"/>
      <c r="H1449" s="1">
        <v>33708.53</v>
      </c>
      <c r="I1449" s="1">
        <v>-1.38</v>
      </c>
      <c r="J1449" s="12">
        <v>2508.9</v>
      </c>
      <c r="K1449" s="5">
        <v>1906.93</v>
      </c>
      <c r="L1449" s="5">
        <v>4659.33</v>
      </c>
      <c r="M1449" s="13">
        <f t="shared" si="37"/>
        <v>-1.3775561106012302E-2</v>
      </c>
      <c r="N1449" s="13">
        <v>-1.796233741325115E-2</v>
      </c>
      <c r="O1449" s="13">
        <v>-2.5995083424865673E-3</v>
      </c>
      <c r="P1449" s="13">
        <v>-5.5471131107373006E-3</v>
      </c>
      <c r="Q1449" s="7"/>
      <c r="R1449" s="8"/>
      <c r="S1449" s="8"/>
      <c r="T1449" s="8"/>
      <c r="U1449" s="8"/>
      <c r="V1449" s="13"/>
      <c r="W1449" s="14"/>
      <c r="X1449" s="1"/>
      <c r="Y1449" s="1"/>
      <c r="Z1449" s="1"/>
      <c r="AA1449" s="1"/>
      <c r="AB1449" s="1"/>
      <c r="AC1449" s="1"/>
      <c r="AD1449" s="8"/>
      <c r="AE1449" s="8"/>
      <c r="AF1449" s="8"/>
      <c r="AG1449" s="8"/>
      <c r="AH1449" s="9"/>
      <c r="AI1449" s="8"/>
      <c r="AJ1449" s="13"/>
      <c r="AK1449" s="8"/>
      <c r="AL1449" s="8"/>
      <c r="AM1449" s="8"/>
      <c r="AN1449" s="8"/>
      <c r="AO1449" s="7"/>
      <c r="AP1449" s="7"/>
      <c r="AQ1449" s="7"/>
      <c r="AR1449" s="7"/>
      <c r="AS1449" s="7"/>
      <c r="AT1449" s="7"/>
      <c r="AU1449" s="8"/>
      <c r="AV1449" s="8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7"/>
      <c r="BV1449" s="7"/>
      <c r="BW1449" s="8"/>
      <c r="BX1449" s="8"/>
      <c r="BY1449" s="8"/>
      <c r="BZ1449" s="8"/>
      <c r="CA1449" s="8"/>
      <c r="CC1449" s="8"/>
      <c r="CE1449" s="7"/>
      <c r="CF1449" s="8"/>
      <c r="CG1449" s="8"/>
      <c r="CH1449" s="8"/>
      <c r="CI1449" s="8"/>
      <c r="CJ1449" s="8"/>
    </row>
    <row r="1450" spans="1:88" x14ac:dyDescent="0.3">
      <c r="A1450" s="1" t="s">
        <v>3448</v>
      </c>
      <c r="B1450" s="1"/>
      <c r="C1450" s="1" t="s">
        <v>1878</v>
      </c>
      <c r="D1450" s="1"/>
      <c r="E1450" s="1"/>
      <c r="F1450" s="1"/>
      <c r="G1450" s="1"/>
      <c r="H1450" s="1">
        <v>32700.55</v>
      </c>
      <c r="I1450" s="1">
        <v>-2.99</v>
      </c>
      <c r="J1450" s="12">
        <v>2418.65</v>
      </c>
      <c r="K1450" s="5">
        <v>1874.84</v>
      </c>
      <c r="L1450" s="5">
        <v>4584.25</v>
      </c>
      <c r="M1450" s="13">
        <f t="shared" si="37"/>
        <v>-2.9902816883441652E-2</v>
      </c>
      <c r="N1450" s="13">
        <v>-3.59719398939774E-2</v>
      </c>
      <c r="O1450" s="13">
        <v>-1.6828095420387768E-2</v>
      </c>
      <c r="P1450" s="13">
        <v>-1.6113904788885969E-2</v>
      </c>
      <c r="Q1450" s="7"/>
      <c r="R1450" s="8"/>
      <c r="S1450" s="8"/>
      <c r="T1450" s="8"/>
      <c r="U1450" s="8"/>
      <c r="V1450" s="13"/>
      <c r="W1450" s="14"/>
      <c r="X1450" s="1"/>
      <c r="Y1450" s="1"/>
      <c r="Z1450" s="1"/>
      <c r="AA1450" s="1"/>
      <c r="AB1450" s="1"/>
      <c r="AC1450" s="1"/>
      <c r="AD1450" s="8"/>
      <c r="AE1450" s="8"/>
      <c r="AF1450" s="8"/>
      <c r="AG1450" s="8"/>
      <c r="AH1450" s="9"/>
      <c r="AI1450" s="8"/>
      <c r="AJ1450" s="13"/>
      <c r="AK1450" s="8"/>
      <c r="AL1450" s="8"/>
      <c r="AM1450" s="8"/>
      <c r="AN1450" s="8"/>
      <c r="AO1450" s="7"/>
      <c r="AP1450" s="7"/>
      <c r="AQ1450" s="7"/>
      <c r="AR1450" s="7"/>
      <c r="AS1450" s="7"/>
      <c r="AT1450" s="7"/>
      <c r="AU1450" s="8"/>
      <c r="AV1450" s="8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7"/>
      <c r="BV1450" s="7"/>
      <c r="BW1450" s="8"/>
      <c r="BX1450" s="8"/>
      <c r="BY1450" s="8"/>
      <c r="BZ1450" s="8"/>
      <c r="CA1450" s="8"/>
      <c r="CC1450" s="8"/>
      <c r="CE1450" s="7"/>
      <c r="CF1450" s="8"/>
      <c r="CG1450" s="8"/>
      <c r="CH1450" s="8"/>
      <c r="CI1450" s="8"/>
      <c r="CJ1450" s="8"/>
    </row>
    <row r="1451" spans="1:88" x14ac:dyDescent="0.3">
      <c r="A1451" s="1" t="s">
        <v>3449</v>
      </c>
      <c r="B1451" s="1"/>
      <c r="C1451" s="1" t="s">
        <v>1878</v>
      </c>
      <c r="D1451" s="1"/>
      <c r="E1451" s="1"/>
      <c r="F1451" s="1"/>
      <c r="G1451" s="1"/>
      <c r="H1451" s="1">
        <v>32700.71</v>
      </c>
      <c r="I1451" s="1">
        <v>0</v>
      </c>
      <c r="J1451" s="12">
        <v>2421.12</v>
      </c>
      <c r="K1451" s="5">
        <v>1875.87</v>
      </c>
      <c r="L1451" s="5">
        <v>4608.91</v>
      </c>
      <c r="M1451" s="13">
        <f t="shared" si="37"/>
        <v>4.8928840645778848E-6</v>
      </c>
      <c r="N1451" s="13">
        <v>1.0212308519215174E-3</v>
      </c>
      <c r="O1451" s="13">
        <v>5.4938021377815005E-4</v>
      </c>
      <c r="P1451" s="13">
        <v>5.3792877788079174E-3</v>
      </c>
      <c r="Q1451" s="7"/>
      <c r="R1451" s="8"/>
      <c r="S1451" s="8"/>
      <c r="T1451" s="8"/>
      <c r="U1451" s="8"/>
      <c r="V1451" s="13"/>
      <c r="W1451" s="14"/>
      <c r="X1451" s="1"/>
      <c r="Y1451" s="1"/>
      <c r="Z1451" s="1"/>
      <c r="AA1451" s="1"/>
      <c r="AB1451" s="1"/>
      <c r="AC1451" s="1"/>
      <c r="AD1451" s="8"/>
      <c r="AE1451" s="8"/>
      <c r="AF1451" s="8"/>
      <c r="AG1451" s="8"/>
      <c r="AH1451" s="9"/>
      <c r="AI1451" s="8"/>
      <c r="AJ1451" s="13"/>
      <c r="AK1451" s="8"/>
      <c r="AL1451" s="8"/>
      <c r="AM1451" s="8"/>
      <c r="AN1451" s="8"/>
      <c r="AO1451" s="7"/>
      <c r="AP1451" s="7"/>
      <c r="AQ1451" s="7"/>
      <c r="AR1451" s="7"/>
      <c r="AS1451" s="7"/>
      <c r="AT1451" s="7"/>
      <c r="AU1451" s="8"/>
      <c r="AV1451" s="8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7"/>
      <c r="BV1451" s="7"/>
      <c r="BW1451" s="8"/>
      <c r="BX1451" s="8"/>
      <c r="BY1451" s="8"/>
      <c r="BZ1451" s="8"/>
      <c r="CA1451" s="8"/>
      <c r="CC1451" s="8"/>
      <c r="CE1451" s="7"/>
      <c r="CF1451" s="8"/>
      <c r="CG1451" s="8"/>
      <c r="CH1451" s="8"/>
      <c r="CI1451" s="8"/>
      <c r="CJ1451" s="8"/>
    </row>
    <row r="1452" spans="1:88" x14ac:dyDescent="0.3">
      <c r="A1452" s="1" t="s">
        <v>3450</v>
      </c>
      <c r="B1452" s="1"/>
      <c r="C1452" s="1" t="s">
        <v>1878</v>
      </c>
      <c r="D1452" s="1"/>
      <c r="E1452" s="1"/>
      <c r="F1452" s="1"/>
      <c r="G1452" s="1"/>
      <c r="H1452" s="1">
        <v>32709.1</v>
      </c>
      <c r="I1452" s="1">
        <v>0.03</v>
      </c>
      <c r="J1452" s="12">
        <v>2419.6999999999998</v>
      </c>
      <c r="K1452" s="5">
        <v>1887.08</v>
      </c>
      <c r="L1452" s="5">
        <v>4619</v>
      </c>
      <c r="M1452" s="13">
        <f t="shared" si="37"/>
        <v>2.5656935277540427E-4</v>
      </c>
      <c r="N1452" s="13">
        <v>-5.865054189796437E-4</v>
      </c>
      <c r="O1452" s="13">
        <v>5.9758938519194338E-3</v>
      </c>
      <c r="P1452" s="13">
        <v>2.1892378024306325E-3</v>
      </c>
      <c r="Q1452" s="7"/>
      <c r="R1452" s="8"/>
      <c r="S1452" s="8"/>
      <c r="T1452" s="8"/>
      <c r="U1452" s="8"/>
      <c r="V1452" s="13"/>
      <c r="W1452" s="14"/>
      <c r="X1452" s="1"/>
      <c r="Y1452" s="1"/>
      <c r="Z1452" s="1"/>
      <c r="AA1452" s="1"/>
      <c r="AB1452" s="1"/>
      <c r="AC1452" s="1"/>
      <c r="AD1452" s="8"/>
      <c r="AE1452" s="8"/>
      <c r="AF1452" s="8"/>
      <c r="AG1452" s="8"/>
      <c r="AH1452" s="9"/>
      <c r="AI1452" s="8"/>
      <c r="AJ1452" s="13"/>
      <c r="AK1452" s="8"/>
      <c r="AL1452" s="8"/>
      <c r="AM1452" s="8"/>
      <c r="AN1452" s="8"/>
      <c r="AO1452" s="7"/>
      <c r="AP1452" s="7"/>
      <c r="AQ1452" s="7"/>
      <c r="AR1452" s="7"/>
      <c r="AS1452" s="7"/>
      <c r="AT1452" s="7"/>
      <c r="AU1452" s="8"/>
      <c r="AV1452" s="8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7"/>
      <c r="BV1452" s="7"/>
      <c r="BW1452" s="8"/>
      <c r="BX1452" s="8"/>
      <c r="BY1452" s="8"/>
      <c r="BZ1452" s="8"/>
      <c r="CA1452" s="8"/>
      <c r="CC1452" s="8"/>
      <c r="CE1452" s="7"/>
      <c r="CF1452" s="8"/>
      <c r="CG1452" s="8"/>
      <c r="CH1452" s="8"/>
      <c r="CI1452" s="8"/>
      <c r="CJ1452" s="8"/>
    </row>
    <row r="1453" spans="1:88" x14ac:dyDescent="0.3">
      <c r="A1453" s="1" t="s">
        <v>3451</v>
      </c>
      <c r="B1453" s="1"/>
      <c r="C1453" s="1" t="s">
        <v>1878</v>
      </c>
      <c r="D1453" s="1"/>
      <c r="E1453" s="1"/>
      <c r="F1453" s="1"/>
      <c r="G1453" s="1"/>
      <c r="H1453" s="1">
        <v>33153.19</v>
      </c>
      <c r="I1453" s="1">
        <v>1.36</v>
      </c>
      <c r="J1453" s="12">
        <v>2460.08</v>
      </c>
      <c r="K1453" s="5">
        <v>1910.1</v>
      </c>
      <c r="L1453" s="5">
        <v>4651.41</v>
      </c>
      <c r="M1453" s="13">
        <f t="shared" si="37"/>
        <v>1.3576955648428202E-2</v>
      </c>
      <c r="N1453" s="13">
        <v>1.6688019175930879E-2</v>
      </c>
      <c r="O1453" s="13">
        <v>1.2198740911885109E-2</v>
      </c>
      <c r="P1453" s="13">
        <v>7.0166702749512311E-3</v>
      </c>
      <c r="Q1453" s="7"/>
      <c r="R1453" s="8"/>
      <c r="S1453" s="8"/>
      <c r="T1453" s="8"/>
      <c r="U1453" s="8"/>
      <c r="V1453" s="13"/>
      <c r="W1453" s="14"/>
      <c r="X1453" s="1"/>
      <c r="Y1453" s="1"/>
      <c r="Z1453" s="1"/>
      <c r="AA1453" s="1"/>
      <c r="AB1453" s="1"/>
      <c r="AC1453" s="1"/>
      <c r="AD1453" s="8"/>
      <c r="AE1453" s="8"/>
      <c r="AF1453" s="8"/>
      <c r="AG1453" s="8"/>
      <c r="AH1453" s="9"/>
      <c r="AI1453" s="8"/>
      <c r="AJ1453" s="13"/>
      <c r="AK1453" s="8"/>
      <c r="AL1453" s="8"/>
      <c r="AM1453" s="8"/>
      <c r="AN1453" s="8"/>
      <c r="AO1453" s="7"/>
      <c r="AP1453" s="7"/>
      <c r="AQ1453" s="7"/>
      <c r="AR1453" s="7"/>
      <c r="AS1453" s="7"/>
      <c r="AT1453" s="7"/>
      <c r="AU1453" s="8"/>
      <c r="AV1453" s="8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7"/>
      <c r="BV1453" s="7"/>
      <c r="BW1453" s="8"/>
      <c r="BX1453" s="8"/>
      <c r="BY1453" s="8"/>
      <c r="BZ1453" s="8"/>
      <c r="CA1453" s="8"/>
      <c r="CC1453" s="8"/>
      <c r="CE1453" s="7"/>
      <c r="CF1453" s="8"/>
      <c r="CG1453" s="8"/>
      <c r="CH1453" s="8"/>
      <c r="CI1453" s="8"/>
      <c r="CJ1453" s="8"/>
    </row>
    <row r="1454" spans="1:88" x14ac:dyDescent="0.3">
      <c r="A1454" s="1" t="s">
        <v>3452</v>
      </c>
      <c r="B1454" s="1"/>
      <c r="C1454" s="1" t="s">
        <v>1878</v>
      </c>
      <c r="D1454" s="1"/>
      <c r="E1454" s="1"/>
      <c r="F1454" s="1"/>
      <c r="G1454" s="1"/>
      <c r="H1454" s="1">
        <v>32891.81</v>
      </c>
      <c r="I1454" s="1">
        <v>-0.79</v>
      </c>
      <c r="J1454" s="12">
        <v>2432.1799999999998</v>
      </c>
      <c r="K1454" s="5">
        <v>1914.85</v>
      </c>
      <c r="L1454" s="5">
        <v>4667.03</v>
      </c>
      <c r="M1454" s="13">
        <f t="shared" si="37"/>
        <v>-7.8840075419591704E-3</v>
      </c>
      <c r="N1454" s="13">
        <v>-1.1341094598549706E-2</v>
      </c>
      <c r="O1454" s="13">
        <v>2.4867807968169675E-3</v>
      </c>
      <c r="P1454" s="13">
        <v>3.3581215158413613E-3</v>
      </c>
      <c r="Q1454" s="7"/>
      <c r="R1454" s="8"/>
      <c r="S1454" s="8"/>
      <c r="T1454" s="8"/>
      <c r="U1454" s="8"/>
      <c r="V1454" s="13"/>
      <c r="W1454" s="14"/>
      <c r="X1454" s="1"/>
      <c r="Y1454" s="1"/>
      <c r="Z1454" s="1"/>
      <c r="AA1454" s="1"/>
      <c r="AB1454" s="1"/>
      <c r="AC1454" s="1"/>
      <c r="AD1454" s="8"/>
      <c r="AE1454" s="8"/>
      <c r="AF1454" s="8"/>
      <c r="AG1454" s="8"/>
      <c r="AH1454" s="9"/>
      <c r="AI1454" s="8"/>
      <c r="AJ1454" s="13"/>
      <c r="AK1454" s="8"/>
      <c r="AL1454" s="8"/>
      <c r="AM1454" s="8"/>
      <c r="AN1454" s="8"/>
      <c r="AO1454" s="7"/>
      <c r="AP1454" s="7"/>
      <c r="AQ1454" s="7"/>
      <c r="AR1454" s="7"/>
      <c r="AS1454" s="7"/>
      <c r="AT1454" s="7"/>
      <c r="AU1454" s="8"/>
      <c r="AV1454" s="8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7"/>
      <c r="BV1454" s="7"/>
      <c r="BW1454" s="8"/>
      <c r="BX1454" s="8"/>
      <c r="BY1454" s="8"/>
      <c r="BZ1454" s="8"/>
      <c r="CA1454" s="8"/>
      <c r="CC1454" s="8"/>
      <c r="CE1454" s="7"/>
      <c r="CF1454" s="8"/>
      <c r="CG1454" s="8"/>
      <c r="CH1454" s="8"/>
      <c r="CI1454" s="8"/>
      <c r="CJ1454" s="8"/>
    </row>
    <row r="1455" spans="1:88" x14ac:dyDescent="0.3">
      <c r="A1455" s="1" t="s">
        <v>3453</v>
      </c>
      <c r="B1455" s="1"/>
      <c r="C1455" s="1" t="s">
        <v>1878</v>
      </c>
      <c r="D1455" s="1"/>
      <c r="E1455" s="1"/>
      <c r="F1455" s="1"/>
      <c r="G1455" s="1"/>
      <c r="H1455" s="1">
        <v>31792.59</v>
      </c>
      <c r="I1455" s="1">
        <v>-3.34</v>
      </c>
      <c r="J1455" s="12">
        <v>2336.38</v>
      </c>
      <c r="K1455" s="5">
        <v>1884.36</v>
      </c>
      <c r="L1455" s="5">
        <v>4598.37</v>
      </c>
      <c r="M1455" s="13">
        <f t="shared" si="37"/>
        <v>-3.3419261512212195E-2</v>
      </c>
      <c r="N1455" s="13">
        <v>-3.9388532098775464E-2</v>
      </c>
      <c r="O1455" s="13">
        <v>-1.5922918244248851E-2</v>
      </c>
      <c r="P1455" s="13">
        <v>-1.4711711731015154E-2</v>
      </c>
      <c r="Q1455" s="7"/>
      <c r="R1455" s="8"/>
      <c r="S1455" s="8"/>
      <c r="T1455" s="8"/>
      <c r="U1455" s="8"/>
      <c r="V1455" s="13"/>
      <c r="W1455" s="14"/>
      <c r="X1455" s="1"/>
      <c r="Y1455" s="1"/>
      <c r="Z1455" s="1"/>
      <c r="AA1455" s="1"/>
      <c r="AB1455" s="1"/>
      <c r="AC1455" s="1"/>
      <c r="AD1455" s="8"/>
      <c r="AE1455" s="8"/>
      <c r="AF1455" s="8"/>
      <c r="AG1455" s="8"/>
      <c r="AH1455" s="9"/>
      <c r="AI1455" s="8"/>
      <c r="AJ1455" s="13"/>
      <c r="AK1455" s="8"/>
      <c r="AL1455" s="8"/>
      <c r="AM1455" s="8"/>
      <c r="AN1455" s="8"/>
      <c r="AO1455" s="7"/>
      <c r="AP1455" s="7"/>
      <c r="AQ1455" s="7"/>
      <c r="AR1455" s="7"/>
      <c r="AS1455" s="7"/>
      <c r="AT1455" s="7"/>
      <c r="AU1455" s="8"/>
      <c r="AV1455" s="8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7"/>
      <c r="BV1455" s="7"/>
      <c r="BW1455" s="8"/>
      <c r="BX1455" s="8"/>
      <c r="BY1455" s="8"/>
      <c r="BZ1455" s="8"/>
      <c r="CA1455" s="8"/>
      <c r="CC1455" s="8"/>
      <c r="CE1455" s="7"/>
      <c r="CF1455" s="8"/>
      <c r="CG1455" s="8"/>
      <c r="CH1455" s="8"/>
      <c r="CI1455" s="8"/>
      <c r="CJ1455" s="8"/>
    </row>
    <row r="1456" spans="1:88" x14ac:dyDescent="0.3">
      <c r="A1456" s="1" t="s">
        <v>3454</v>
      </c>
      <c r="B1456" s="1"/>
      <c r="C1456" s="1" t="s">
        <v>1878</v>
      </c>
      <c r="D1456" s="1"/>
      <c r="E1456" s="1"/>
      <c r="F1456" s="1"/>
      <c r="G1456" s="1"/>
      <c r="H1456" s="1">
        <v>31599.89</v>
      </c>
      <c r="I1456" s="1">
        <v>-0.61</v>
      </c>
      <c r="J1456" s="12">
        <v>2318.77</v>
      </c>
      <c r="K1456" s="5">
        <v>1878.52</v>
      </c>
      <c r="L1456" s="5">
        <v>4619.58</v>
      </c>
      <c r="M1456" s="13">
        <f t="shared" si="37"/>
        <v>-6.0611607924991873E-3</v>
      </c>
      <c r="N1456" s="13">
        <v>-7.5373012951660545E-3</v>
      </c>
      <c r="O1456" s="13">
        <v>-3.0991954828164525E-3</v>
      </c>
      <c r="P1456" s="13">
        <v>4.612503995981232E-3</v>
      </c>
      <c r="Q1456" s="7"/>
      <c r="R1456" s="8"/>
      <c r="S1456" s="8"/>
      <c r="T1456" s="8"/>
      <c r="U1456" s="8"/>
      <c r="V1456" s="13"/>
      <c r="W1456" s="14"/>
      <c r="X1456" s="1"/>
      <c r="Y1456" s="1"/>
      <c r="Z1456" s="1"/>
      <c r="AA1456" s="1"/>
      <c r="AB1456" s="1"/>
      <c r="AC1456" s="1"/>
      <c r="AD1456" s="8"/>
      <c r="AE1456" s="8"/>
      <c r="AF1456" s="8"/>
      <c r="AG1456" s="8"/>
      <c r="AH1456" s="9"/>
      <c r="AI1456" s="8"/>
      <c r="AJ1456" s="13"/>
      <c r="AK1456" s="8"/>
      <c r="AL1456" s="8"/>
      <c r="AM1456" s="8"/>
      <c r="AN1456" s="8"/>
      <c r="AO1456" s="7"/>
      <c r="AP1456" s="7"/>
      <c r="AQ1456" s="7"/>
      <c r="AR1456" s="7"/>
      <c r="AS1456" s="7"/>
      <c r="AT1456" s="7"/>
      <c r="AU1456" s="8"/>
      <c r="AV1456" s="8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7"/>
      <c r="BV1456" s="7"/>
      <c r="BW1456" s="8"/>
      <c r="BX1456" s="8"/>
      <c r="BY1456" s="8"/>
      <c r="BZ1456" s="8"/>
      <c r="CA1456" s="8"/>
      <c r="CC1456" s="8"/>
      <c r="CE1456" s="7"/>
      <c r="CF1456" s="8"/>
      <c r="CG1456" s="8"/>
      <c r="CH1456" s="8"/>
      <c r="CI1456" s="8"/>
      <c r="CJ1456" s="8"/>
    </row>
    <row r="1457" spans="1:88" x14ac:dyDescent="0.3">
      <c r="A1457" s="1" t="s">
        <v>3455</v>
      </c>
      <c r="B1457" s="1"/>
      <c r="C1457" s="1" t="s">
        <v>1878</v>
      </c>
      <c r="D1457" s="1"/>
      <c r="E1457" s="1"/>
      <c r="F1457" s="1"/>
      <c r="G1457" s="1"/>
      <c r="H1457" s="1">
        <v>31842.32</v>
      </c>
      <c r="I1457" s="1">
        <v>0.77</v>
      </c>
      <c r="J1457" s="12">
        <v>2338.46</v>
      </c>
      <c r="K1457" s="5">
        <v>1898.91</v>
      </c>
      <c r="L1457" s="5">
        <v>4654.57</v>
      </c>
      <c r="M1457" s="13">
        <f t="shared" si="37"/>
        <v>7.6718621488871541E-3</v>
      </c>
      <c r="N1457" s="13">
        <v>8.4915709621911084E-3</v>
      </c>
      <c r="O1457" s="13">
        <v>1.0854289547090223E-2</v>
      </c>
      <c r="P1457" s="13">
        <v>7.5742816446515704E-3</v>
      </c>
      <c r="Q1457" s="7"/>
      <c r="R1457" s="8"/>
      <c r="S1457" s="8"/>
      <c r="T1457" s="8"/>
      <c r="U1457" s="8"/>
      <c r="V1457" s="13"/>
      <c r="W1457" s="14"/>
      <c r="X1457" s="1"/>
      <c r="Y1457" s="1"/>
      <c r="Z1457" s="1"/>
      <c r="AA1457" s="1"/>
      <c r="AB1457" s="1"/>
      <c r="AC1457" s="1"/>
      <c r="AD1457" s="8"/>
      <c r="AE1457" s="8"/>
      <c r="AF1457" s="8"/>
      <c r="AG1457" s="8"/>
      <c r="AH1457" s="9"/>
      <c r="AI1457" s="8"/>
      <c r="AJ1457" s="13"/>
      <c r="AK1457" s="8"/>
      <c r="AL1457" s="8"/>
      <c r="AM1457" s="8"/>
      <c r="AN1457" s="8"/>
      <c r="AO1457" s="7"/>
      <c r="AP1457" s="7"/>
      <c r="AQ1457" s="7"/>
      <c r="AR1457" s="7"/>
      <c r="AS1457" s="7"/>
      <c r="AT1457" s="7"/>
      <c r="AU1457" s="8"/>
      <c r="AV1457" s="8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7"/>
      <c r="BV1457" s="7"/>
      <c r="BW1457" s="8"/>
      <c r="BX1457" s="8"/>
      <c r="BY1457" s="8"/>
      <c r="BZ1457" s="8"/>
      <c r="CA1457" s="8"/>
      <c r="CC1457" s="8"/>
      <c r="CE1457" s="7"/>
      <c r="CF1457" s="8"/>
      <c r="CG1457" s="8"/>
      <c r="CH1457" s="8"/>
      <c r="CI1457" s="8"/>
      <c r="CJ1457" s="8"/>
    </row>
    <row r="1458" spans="1:88" x14ac:dyDescent="0.3">
      <c r="A1458" s="1" t="s">
        <v>3456</v>
      </c>
      <c r="B1458" s="1"/>
      <c r="C1458" s="1" t="s">
        <v>1878</v>
      </c>
      <c r="D1458" s="1"/>
      <c r="E1458" s="1"/>
      <c r="F1458" s="1"/>
      <c r="G1458" s="1"/>
      <c r="H1458" s="1">
        <v>31899.11</v>
      </c>
      <c r="I1458" s="1">
        <v>0.18</v>
      </c>
      <c r="J1458" s="12">
        <v>2346.8200000000002</v>
      </c>
      <c r="K1458" s="5">
        <v>1901.27</v>
      </c>
      <c r="L1458" s="5">
        <v>4631.67</v>
      </c>
      <c r="M1458" s="13">
        <f t="shared" si="37"/>
        <v>1.7834755759003063E-3</v>
      </c>
      <c r="N1458" s="13">
        <v>3.5750023519753871E-3</v>
      </c>
      <c r="O1458" s="13">
        <v>1.2428182483634753E-3</v>
      </c>
      <c r="P1458" s="13">
        <v>-4.9198959302362288E-3</v>
      </c>
      <c r="Q1458" s="7"/>
      <c r="R1458" s="8"/>
      <c r="S1458" s="8"/>
      <c r="T1458" s="8"/>
      <c r="U1458" s="8"/>
      <c r="V1458" s="13"/>
      <c r="W1458" s="14"/>
      <c r="X1458" s="1"/>
      <c r="Y1458" s="1"/>
      <c r="Z1458" s="1"/>
      <c r="AA1458" s="1"/>
      <c r="AB1458" s="1"/>
      <c r="AC1458" s="1"/>
      <c r="AD1458" s="8"/>
      <c r="AE1458" s="8"/>
      <c r="AF1458" s="8"/>
      <c r="AG1458" s="8"/>
      <c r="AH1458" s="9"/>
      <c r="AI1458" s="8"/>
      <c r="AJ1458" s="13"/>
      <c r="AK1458" s="8"/>
      <c r="AL1458" s="8"/>
      <c r="AM1458" s="8"/>
      <c r="AN1458" s="8"/>
      <c r="AO1458" s="7"/>
      <c r="AP1458" s="7"/>
      <c r="AQ1458" s="7"/>
      <c r="AR1458" s="7"/>
      <c r="AS1458" s="7"/>
      <c r="AT1458" s="7"/>
      <c r="AU1458" s="8"/>
      <c r="AV1458" s="8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7"/>
      <c r="BV1458" s="7"/>
      <c r="BW1458" s="8"/>
      <c r="BX1458" s="8"/>
      <c r="BY1458" s="8"/>
      <c r="BZ1458" s="8"/>
      <c r="CA1458" s="8"/>
      <c r="CC1458" s="8"/>
      <c r="CE1458" s="7"/>
      <c r="CF1458" s="8"/>
      <c r="CG1458" s="8"/>
      <c r="CH1458" s="8"/>
      <c r="CI1458" s="8"/>
      <c r="CJ1458" s="8"/>
    </row>
    <row r="1459" spans="1:88" x14ac:dyDescent="0.3">
      <c r="A1459" s="1" t="s">
        <v>3457</v>
      </c>
      <c r="B1459" s="1"/>
      <c r="C1459" s="1" t="s">
        <v>1878</v>
      </c>
      <c r="D1459" s="1"/>
      <c r="E1459" s="1"/>
      <c r="F1459" s="1"/>
      <c r="G1459" s="1"/>
      <c r="H1459" s="1">
        <v>31271.9</v>
      </c>
      <c r="I1459" s="1">
        <v>-1.97</v>
      </c>
      <c r="J1459" s="12">
        <v>2293.23</v>
      </c>
      <c r="K1459" s="5">
        <v>1885.98</v>
      </c>
      <c r="L1459" s="5">
        <v>4576.3999999999996</v>
      </c>
      <c r="M1459" s="13">
        <f t="shared" si="37"/>
        <v>-1.9662304058012836E-2</v>
      </c>
      <c r="N1459" s="13">
        <v>-2.2835155657442874E-2</v>
      </c>
      <c r="O1459" s="13">
        <v>-8.0419929836372805E-3</v>
      </c>
      <c r="P1459" s="13">
        <v>-1.1933060861417211E-2</v>
      </c>
      <c r="Q1459" s="7"/>
      <c r="R1459" s="8"/>
      <c r="S1459" s="8"/>
      <c r="T1459" s="8"/>
      <c r="U1459" s="8"/>
      <c r="V1459" s="13"/>
      <c r="W1459" s="14"/>
      <c r="X1459" s="1"/>
      <c r="Y1459" s="1"/>
      <c r="Z1459" s="1"/>
      <c r="AA1459" s="1"/>
      <c r="AB1459" s="1"/>
      <c r="AC1459" s="1"/>
      <c r="AD1459" s="8"/>
      <c r="AE1459" s="8"/>
      <c r="AF1459" s="8"/>
      <c r="AG1459" s="8"/>
      <c r="AH1459" s="9"/>
      <c r="AI1459" s="8"/>
      <c r="AJ1459" s="13"/>
      <c r="AK1459" s="8"/>
      <c r="AL1459" s="8"/>
      <c r="AM1459" s="8"/>
      <c r="AN1459" s="8"/>
      <c r="AO1459" s="7"/>
      <c r="AP1459" s="7"/>
      <c r="AQ1459" s="7"/>
      <c r="AR1459" s="7"/>
      <c r="AS1459" s="7"/>
      <c r="AT1459" s="7"/>
      <c r="AU1459" s="8"/>
      <c r="AV1459" s="8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7"/>
      <c r="BV1459" s="7"/>
      <c r="BW1459" s="8"/>
      <c r="BX1459" s="8"/>
      <c r="BY1459" s="8"/>
      <c r="BZ1459" s="8"/>
      <c r="CA1459" s="8"/>
      <c r="CC1459" s="8"/>
      <c r="CE1459" s="7"/>
      <c r="CF1459" s="8"/>
      <c r="CG1459" s="8"/>
      <c r="CH1459" s="8"/>
      <c r="CI1459" s="8"/>
      <c r="CJ1459" s="8"/>
    </row>
    <row r="1460" spans="1:88" x14ac:dyDescent="0.3">
      <c r="A1460" s="1" t="s">
        <v>3458</v>
      </c>
      <c r="B1460" s="1"/>
      <c r="C1460" s="1" t="s">
        <v>1878</v>
      </c>
      <c r="D1460" s="1"/>
      <c r="E1460" s="1"/>
      <c r="F1460" s="1"/>
      <c r="G1460" s="1"/>
      <c r="H1460" s="1">
        <v>31761.22</v>
      </c>
      <c r="I1460" s="1">
        <v>1.56</v>
      </c>
      <c r="J1460" s="12">
        <v>2334.17</v>
      </c>
      <c r="K1460" s="5">
        <v>1917.18</v>
      </c>
      <c r="L1460" s="5">
        <v>4585.05</v>
      </c>
      <c r="M1460" s="13">
        <f t="shared" si="37"/>
        <v>1.5647274390107491E-2</v>
      </c>
      <c r="N1460" s="13">
        <v>1.7852548588671802E-2</v>
      </c>
      <c r="O1460" s="13">
        <v>1.6543123468965693E-2</v>
      </c>
      <c r="P1460" s="13">
        <v>1.8901319814703665E-3</v>
      </c>
      <c r="Q1460" s="7"/>
      <c r="R1460" s="8"/>
      <c r="S1460" s="8"/>
      <c r="T1460" s="8"/>
      <c r="U1460" s="8"/>
      <c r="V1460" s="13"/>
      <c r="W1460" s="14"/>
      <c r="X1460" s="1"/>
      <c r="Y1460" s="1"/>
      <c r="Z1460" s="1"/>
      <c r="AA1460" s="1"/>
      <c r="AB1460" s="1"/>
      <c r="AC1460" s="1"/>
      <c r="AD1460" s="8"/>
      <c r="AE1460" s="8"/>
      <c r="AF1460" s="8"/>
      <c r="AG1460" s="8"/>
      <c r="AH1460" s="9"/>
      <c r="AI1460" s="8"/>
      <c r="AJ1460" s="13"/>
      <c r="AK1460" s="8"/>
      <c r="AL1460" s="8"/>
      <c r="AM1460" s="8"/>
      <c r="AN1460" s="8"/>
      <c r="AO1460" s="7"/>
      <c r="AP1460" s="7"/>
      <c r="AQ1460" s="7"/>
      <c r="AR1460" s="7"/>
      <c r="AS1460" s="7"/>
      <c r="AT1460" s="7"/>
      <c r="AU1460" s="8"/>
      <c r="AV1460" s="8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7"/>
      <c r="BV1460" s="7"/>
      <c r="BW1460" s="8"/>
      <c r="BX1460" s="8"/>
      <c r="BY1460" s="8"/>
      <c r="BZ1460" s="8"/>
      <c r="CA1460" s="8"/>
      <c r="CC1460" s="8"/>
      <c r="CE1460" s="7"/>
      <c r="CF1460" s="8"/>
      <c r="CG1460" s="8"/>
      <c r="CH1460" s="8"/>
      <c r="CI1460" s="8"/>
      <c r="CJ1460" s="8"/>
    </row>
    <row r="1461" spans="1:88" x14ac:dyDescent="0.3">
      <c r="A1461" s="1" t="s">
        <v>3459</v>
      </c>
      <c r="B1461" s="1"/>
      <c r="C1461" s="1" t="s">
        <v>1878</v>
      </c>
      <c r="D1461" s="1"/>
      <c r="E1461" s="1"/>
      <c r="F1461" s="1"/>
      <c r="G1461" s="1"/>
      <c r="H1461" s="1">
        <v>31727.439999999999</v>
      </c>
      <c r="I1461" s="1">
        <v>-0.11</v>
      </c>
      <c r="J1461" s="12">
        <v>2323.23</v>
      </c>
      <c r="K1461" s="5">
        <v>1935.45</v>
      </c>
      <c r="L1461" s="5">
        <v>4601.66</v>
      </c>
      <c r="M1461" s="13">
        <f t="shared" si="37"/>
        <v>-1.0635611604340456E-3</v>
      </c>
      <c r="N1461" s="13">
        <v>-4.6868908434262169E-3</v>
      </c>
      <c r="O1461" s="13">
        <v>9.5296216317717342E-3</v>
      </c>
      <c r="P1461" s="13">
        <v>3.6226431554726712E-3</v>
      </c>
      <c r="Q1461" s="7"/>
      <c r="R1461" s="8"/>
      <c r="S1461" s="8"/>
      <c r="T1461" s="8"/>
      <c r="U1461" s="8"/>
      <c r="V1461" s="13"/>
      <c r="W1461" s="14"/>
      <c r="X1461" s="1"/>
      <c r="Y1461" s="1"/>
      <c r="Z1461" s="1"/>
      <c r="AA1461" s="1"/>
      <c r="AB1461" s="1"/>
      <c r="AC1461" s="1"/>
      <c r="AD1461" s="8"/>
      <c r="AE1461" s="8"/>
      <c r="AF1461" s="8"/>
      <c r="AG1461" s="8"/>
      <c r="AH1461" s="9"/>
      <c r="AI1461" s="8"/>
      <c r="AJ1461" s="13"/>
      <c r="AK1461" s="8"/>
      <c r="AL1461" s="8"/>
      <c r="AM1461" s="8"/>
      <c r="AN1461" s="8"/>
      <c r="AO1461" s="7"/>
      <c r="AP1461" s="7"/>
      <c r="AQ1461" s="7"/>
      <c r="AR1461" s="7"/>
      <c r="AS1461" s="7"/>
      <c r="AT1461" s="7"/>
      <c r="AU1461" s="8"/>
      <c r="AV1461" s="8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7"/>
      <c r="BV1461" s="7"/>
      <c r="BW1461" s="8"/>
      <c r="BX1461" s="8"/>
      <c r="BY1461" s="8"/>
      <c r="BZ1461" s="8"/>
      <c r="CA1461" s="8"/>
      <c r="CC1461" s="8"/>
      <c r="CE1461" s="7"/>
      <c r="CF1461" s="8"/>
      <c r="CG1461" s="8"/>
      <c r="CH1461" s="8"/>
      <c r="CI1461" s="8"/>
      <c r="CJ1461" s="8"/>
    </row>
    <row r="1462" spans="1:88" x14ac:dyDescent="0.3">
      <c r="A1462" s="1" t="s">
        <v>3460</v>
      </c>
      <c r="B1462" s="1"/>
      <c r="C1462" s="1" t="s">
        <v>1878</v>
      </c>
      <c r="D1462" s="1"/>
      <c r="E1462" s="1"/>
      <c r="F1462" s="1"/>
      <c r="G1462" s="1"/>
      <c r="H1462" s="1">
        <v>31870.61</v>
      </c>
      <c r="I1462" s="1">
        <v>0.45</v>
      </c>
      <c r="J1462" s="12">
        <v>2339.41</v>
      </c>
      <c r="K1462" s="5">
        <v>1934.8</v>
      </c>
      <c r="L1462" s="5">
        <v>4659.13</v>
      </c>
      <c r="M1462" s="13">
        <f t="shared" si="37"/>
        <v>4.5124976991526289E-3</v>
      </c>
      <c r="N1462" s="13">
        <v>6.9644417470504649E-3</v>
      </c>
      <c r="O1462" s="13">
        <v>-3.3583921051960619E-4</v>
      </c>
      <c r="P1462" s="13">
        <v>1.2488971371200863E-2</v>
      </c>
      <c r="Q1462" s="7"/>
      <c r="R1462" s="8"/>
      <c r="S1462" s="8"/>
      <c r="T1462" s="8"/>
      <c r="U1462" s="8"/>
      <c r="V1462" s="13"/>
      <c r="W1462" s="14"/>
      <c r="X1462" s="1"/>
      <c r="Y1462" s="1"/>
      <c r="Z1462" s="1"/>
      <c r="AA1462" s="1"/>
      <c r="AB1462" s="1"/>
      <c r="AC1462" s="1"/>
      <c r="AD1462" s="8"/>
      <c r="AE1462" s="8"/>
      <c r="AF1462" s="8"/>
      <c r="AG1462" s="8"/>
      <c r="AH1462" s="9"/>
      <c r="AI1462" s="8"/>
      <c r="AJ1462" s="13"/>
      <c r="AK1462" s="8"/>
      <c r="AL1462" s="8"/>
      <c r="AM1462" s="8"/>
      <c r="AN1462" s="8"/>
      <c r="AO1462" s="7"/>
      <c r="AP1462" s="7"/>
      <c r="AQ1462" s="7"/>
      <c r="AR1462" s="7"/>
      <c r="AS1462" s="7"/>
      <c r="AT1462" s="7"/>
      <c r="AU1462" s="8"/>
      <c r="AV1462" s="8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7"/>
      <c r="BV1462" s="7"/>
      <c r="BW1462" s="8"/>
      <c r="BX1462" s="8"/>
      <c r="BY1462" s="8"/>
      <c r="BZ1462" s="8"/>
      <c r="CA1462" s="8"/>
      <c r="CC1462" s="8"/>
      <c r="CE1462" s="7"/>
      <c r="CF1462" s="8"/>
      <c r="CG1462" s="8"/>
      <c r="CH1462" s="8"/>
      <c r="CI1462" s="8"/>
      <c r="CJ1462" s="8"/>
    </row>
    <row r="1463" spans="1:88" x14ac:dyDescent="0.3">
      <c r="A1463" s="1" t="s">
        <v>3461</v>
      </c>
      <c r="B1463" s="1"/>
      <c r="C1463" s="1" t="s">
        <v>1878</v>
      </c>
      <c r="D1463" s="1"/>
      <c r="E1463" s="1"/>
      <c r="F1463" s="1"/>
      <c r="G1463" s="1"/>
      <c r="H1463" s="1">
        <v>32146.66</v>
      </c>
      <c r="I1463" s="1">
        <v>0.87</v>
      </c>
      <c r="J1463" s="12">
        <v>2360.77</v>
      </c>
      <c r="K1463" s="5">
        <v>1929.37</v>
      </c>
      <c r="L1463" s="5">
        <v>4681.49</v>
      </c>
      <c r="M1463" s="13">
        <f t="shared" si="37"/>
        <v>8.6615850779134806E-3</v>
      </c>
      <c r="N1463" s="13">
        <v>9.1305072646521435E-3</v>
      </c>
      <c r="O1463" s="13">
        <v>-2.8064916270416074E-3</v>
      </c>
      <c r="P1463" s="13">
        <v>4.7991792459105564E-3</v>
      </c>
      <c r="Q1463" s="7"/>
      <c r="R1463" s="8"/>
      <c r="S1463" s="8"/>
      <c r="T1463" s="8"/>
      <c r="U1463" s="8"/>
      <c r="V1463" s="13"/>
      <c r="W1463" s="14"/>
      <c r="X1463" s="1"/>
      <c r="Y1463" s="1"/>
      <c r="Z1463" s="1"/>
      <c r="AA1463" s="1"/>
      <c r="AB1463" s="1"/>
      <c r="AC1463" s="1"/>
      <c r="AD1463" s="8"/>
      <c r="AE1463" s="8"/>
      <c r="AF1463" s="8"/>
      <c r="AG1463" s="8"/>
      <c r="AH1463" s="9"/>
      <c r="AI1463" s="8"/>
      <c r="AJ1463" s="13"/>
      <c r="AK1463" s="8"/>
      <c r="AL1463" s="8"/>
      <c r="AM1463" s="8"/>
      <c r="AN1463" s="8"/>
      <c r="AO1463" s="7"/>
      <c r="AP1463" s="7"/>
      <c r="AQ1463" s="7"/>
      <c r="AR1463" s="7"/>
      <c r="AS1463" s="7"/>
      <c r="AT1463" s="7"/>
      <c r="AU1463" s="8"/>
      <c r="AV1463" s="8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7"/>
      <c r="BV1463" s="7"/>
      <c r="BW1463" s="8"/>
      <c r="BX1463" s="8"/>
      <c r="BY1463" s="8"/>
      <c r="BZ1463" s="8"/>
      <c r="CA1463" s="8"/>
      <c r="CC1463" s="8"/>
      <c r="CE1463" s="7"/>
      <c r="CF1463" s="8"/>
      <c r="CG1463" s="8"/>
      <c r="CH1463" s="8"/>
      <c r="CI1463" s="8"/>
      <c r="CJ1463" s="8"/>
    </row>
    <row r="1464" spans="1:88" x14ac:dyDescent="0.3">
      <c r="A1464" s="1" t="s">
        <v>3462</v>
      </c>
      <c r="B1464" s="1"/>
      <c r="C1464" s="1" t="s">
        <v>1878</v>
      </c>
      <c r="D1464" s="1"/>
      <c r="E1464" s="1"/>
      <c r="F1464" s="1"/>
      <c r="G1464" s="1"/>
      <c r="H1464" s="1">
        <v>31986.97</v>
      </c>
      <c r="I1464" s="1">
        <v>-0.5</v>
      </c>
      <c r="J1464" s="12">
        <v>2340.2399999999998</v>
      </c>
      <c r="K1464" s="5">
        <v>1928.46</v>
      </c>
      <c r="L1464" s="5">
        <v>4655.62</v>
      </c>
      <c r="M1464" s="13">
        <f t="shared" si="37"/>
        <v>-4.9675456174917976E-3</v>
      </c>
      <c r="N1464" s="13">
        <v>-8.6963151852997855E-3</v>
      </c>
      <c r="O1464" s="13">
        <v>-4.7165655110215088E-4</v>
      </c>
      <c r="P1464" s="13">
        <v>-5.5260184257576173E-3</v>
      </c>
      <c r="Q1464" s="7"/>
      <c r="R1464" s="8"/>
      <c r="S1464" s="8"/>
      <c r="T1464" s="8"/>
      <c r="U1464" s="8"/>
      <c r="V1464" s="13"/>
      <c r="W1464" s="14"/>
      <c r="X1464" s="1"/>
      <c r="Y1464" s="1"/>
      <c r="Z1464" s="1"/>
      <c r="AA1464" s="1"/>
      <c r="AB1464" s="1"/>
      <c r="AC1464" s="1"/>
      <c r="AD1464" s="8"/>
      <c r="AE1464" s="8"/>
      <c r="AF1464" s="8"/>
      <c r="AG1464" s="8"/>
      <c r="AH1464" s="9"/>
      <c r="AI1464" s="8"/>
      <c r="AJ1464" s="13"/>
      <c r="AK1464" s="8"/>
      <c r="AL1464" s="8"/>
      <c r="AM1464" s="8"/>
      <c r="AN1464" s="8"/>
      <c r="AO1464" s="7"/>
      <c r="AP1464" s="7"/>
      <c r="AQ1464" s="7"/>
      <c r="AR1464" s="7"/>
      <c r="AS1464" s="7"/>
      <c r="AT1464" s="7"/>
      <c r="AU1464" s="8"/>
      <c r="AV1464" s="8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7"/>
      <c r="BV1464" s="7"/>
      <c r="BW1464" s="8"/>
      <c r="BX1464" s="8"/>
      <c r="BY1464" s="8"/>
      <c r="BZ1464" s="8"/>
      <c r="CA1464" s="8"/>
      <c r="CC1464" s="8"/>
      <c r="CE1464" s="7"/>
      <c r="CF1464" s="8"/>
      <c r="CG1464" s="8"/>
      <c r="CH1464" s="8"/>
      <c r="CI1464" s="8"/>
      <c r="CJ1464" s="8"/>
    </row>
    <row r="1465" spans="1:88" x14ac:dyDescent="0.3">
      <c r="A1465" s="1" t="s">
        <v>3463</v>
      </c>
      <c r="B1465" s="1"/>
      <c r="C1465" s="1" t="s">
        <v>1878</v>
      </c>
      <c r="D1465" s="1"/>
      <c r="E1465" s="1"/>
      <c r="F1465" s="1"/>
      <c r="G1465" s="1"/>
      <c r="H1465" s="1">
        <v>31549.78</v>
      </c>
      <c r="I1465" s="1">
        <v>-1.37</v>
      </c>
      <c r="J1465" s="12">
        <v>2302.5300000000002</v>
      </c>
      <c r="K1465" s="5">
        <v>1911.74</v>
      </c>
      <c r="L1465" s="5">
        <v>4631.8500000000004</v>
      </c>
      <c r="M1465" s="13">
        <f t="shared" si="37"/>
        <v>-1.3667752838108838E-2</v>
      </c>
      <c r="N1465" s="13">
        <v>-1.6113731924930597E-2</v>
      </c>
      <c r="O1465" s="13">
        <v>-8.6701305705070286E-3</v>
      </c>
      <c r="P1465" s="13">
        <v>-5.1056572486585239E-3</v>
      </c>
      <c r="Q1465" s="7"/>
      <c r="R1465" s="8"/>
      <c r="S1465" s="8"/>
      <c r="T1465" s="8"/>
      <c r="U1465" s="8"/>
      <c r="V1465" s="13"/>
      <c r="W1465" s="14"/>
      <c r="X1465" s="1"/>
      <c r="Y1465" s="1"/>
      <c r="Z1465" s="1"/>
      <c r="AA1465" s="1"/>
      <c r="AB1465" s="1"/>
      <c r="AC1465" s="1"/>
      <c r="AD1465" s="8"/>
      <c r="AE1465" s="8"/>
      <c r="AF1465" s="8"/>
      <c r="AG1465" s="8"/>
      <c r="AH1465" s="9"/>
      <c r="AI1465" s="8"/>
      <c r="AJ1465" s="13"/>
      <c r="AK1465" s="8"/>
      <c r="AL1465" s="8"/>
      <c r="AM1465" s="8"/>
      <c r="AN1465" s="8"/>
      <c r="AO1465" s="7"/>
      <c r="AP1465" s="7"/>
      <c r="AQ1465" s="7"/>
      <c r="AR1465" s="7"/>
      <c r="AS1465" s="7"/>
      <c r="AT1465" s="7"/>
      <c r="AU1465" s="8"/>
      <c r="AV1465" s="8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7"/>
      <c r="BV1465" s="7"/>
      <c r="BW1465" s="8"/>
      <c r="BX1465" s="8"/>
      <c r="BY1465" s="8"/>
      <c r="BZ1465" s="8"/>
      <c r="CA1465" s="8"/>
      <c r="CC1465" s="8"/>
      <c r="CE1465" s="7"/>
      <c r="CF1465" s="8"/>
      <c r="CG1465" s="8"/>
      <c r="CH1465" s="8"/>
      <c r="CI1465" s="8"/>
      <c r="CJ1465" s="8"/>
    </row>
    <row r="1466" spans="1:88" x14ac:dyDescent="0.3">
      <c r="A1466" s="1" t="s">
        <v>3464</v>
      </c>
      <c r="B1466" s="1"/>
      <c r="C1466" s="1" t="s">
        <v>1878</v>
      </c>
      <c r="D1466" s="1"/>
      <c r="E1466" s="1"/>
      <c r="F1466" s="1"/>
      <c r="G1466" s="1"/>
      <c r="H1466" s="1">
        <v>31728.5</v>
      </c>
      <c r="I1466" s="1">
        <v>0.56999999999999995</v>
      </c>
      <c r="J1466" s="12">
        <v>2316.5500000000002</v>
      </c>
      <c r="K1466" s="5">
        <v>1933.63</v>
      </c>
      <c r="L1466" s="5">
        <v>4668.04</v>
      </c>
      <c r="M1466" s="13">
        <f t="shared" si="37"/>
        <v>5.6646987712751784E-3</v>
      </c>
      <c r="N1466" s="13">
        <v>6.0889543241564592E-3</v>
      </c>
      <c r="O1466" s="13">
        <v>1.145030181928508E-2</v>
      </c>
      <c r="P1466" s="13">
        <v>7.8132927447995826E-3</v>
      </c>
      <c r="Q1466" s="7"/>
      <c r="R1466" s="8"/>
      <c r="S1466" s="8"/>
      <c r="T1466" s="8"/>
      <c r="U1466" s="8"/>
      <c r="V1466" s="13"/>
      <c r="W1466" s="14"/>
      <c r="X1466" s="1"/>
      <c r="Y1466" s="1"/>
      <c r="Z1466" s="1"/>
      <c r="AA1466" s="1"/>
      <c r="AB1466" s="1"/>
      <c r="AC1466" s="1"/>
      <c r="AD1466" s="8"/>
      <c r="AE1466" s="8"/>
      <c r="AF1466" s="8"/>
      <c r="AG1466" s="8"/>
      <c r="AH1466" s="9"/>
      <c r="AI1466" s="8"/>
      <c r="AJ1466" s="13"/>
      <c r="AK1466" s="8"/>
      <c r="AL1466" s="8"/>
      <c r="AM1466" s="8"/>
      <c r="AN1466" s="8"/>
      <c r="AO1466" s="7"/>
      <c r="AP1466" s="7"/>
      <c r="AQ1466" s="7"/>
      <c r="AR1466" s="7"/>
      <c r="AS1466" s="7"/>
      <c r="AT1466" s="7"/>
      <c r="AU1466" s="8"/>
      <c r="AV1466" s="8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7"/>
      <c r="BV1466" s="7"/>
      <c r="BW1466" s="8"/>
      <c r="BX1466" s="8"/>
      <c r="BY1466" s="8"/>
      <c r="BZ1466" s="8"/>
      <c r="CA1466" s="8"/>
      <c r="CC1466" s="8"/>
      <c r="CE1466" s="7"/>
      <c r="CF1466" s="8"/>
      <c r="CG1466" s="8"/>
      <c r="CH1466" s="8"/>
      <c r="CI1466" s="8"/>
      <c r="CJ1466" s="8"/>
    </row>
    <row r="1467" spans="1:88" x14ac:dyDescent="0.3">
      <c r="A1467" s="1" t="s">
        <v>3465</v>
      </c>
      <c r="B1467" s="1"/>
      <c r="C1467" s="1" t="s">
        <v>1878</v>
      </c>
      <c r="D1467" s="1"/>
      <c r="E1467" s="1"/>
      <c r="F1467" s="1"/>
      <c r="G1467" s="1"/>
      <c r="H1467" s="1">
        <v>32024.41</v>
      </c>
      <c r="I1467" s="1">
        <v>0.93</v>
      </c>
      <c r="J1467" s="12">
        <v>2339.2800000000002</v>
      </c>
      <c r="K1467" s="5">
        <v>1969.13</v>
      </c>
      <c r="L1467" s="5">
        <v>4710.88</v>
      </c>
      <c r="M1467" s="13">
        <f t="shared" si="37"/>
        <v>9.3263154577114538E-3</v>
      </c>
      <c r="N1467" s="13">
        <v>9.8120049211112281E-3</v>
      </c>
      <c r="O1467" s="13">
        <v>1.8359251769987095E-2</v>
      </c>
      <c r="P1467" s="13">
        <v>9.1772992519345564E-3</v>
      </c>
      <c r="Q1467" s="7"/>
      <c r="R1467" s="8"/>
      <c r="S1467" s="8"/>
      <c r="T1467" s="8"/>
      <c r="U1467" s="8"/>
      <c r="V1467" s="13"/>
      <c r="W1467" s="14"/>
      <c r="X1467" s="1"/>
      <c r="Y1467" s="1"/>
      <c r="Z1467" s="1"/>
      <c r="AA1467" s="1"/>
      <c r="AB1467" s="1"/>
      <c r="AC1467" s="1"/>
      <c r="AD1467" s="8"/>
      <c r="AE1467" s="8"/>
      <c r="AF1467" s="8"/>
      <c r="AG1467" s="8"/>
      <c r="AH1467" s="9"/>
      <c r="AI1467" s="8"/>
      <c r="AJ1467" s="13"/>
      <c r="AK1467" s="8"/>
      <c r="AL1467" s="8"/>
      <c r="AM1467" s="8"/>
      <c r="AN1467" s="8"/>
      <c r="AO1467" s="7"/>
      <c r="AP1467" s="7"/>
      <c r="AQ1467" s="7"/>
      <c r="AR1467" s="7"/>
      <c r="AS1467" s="7"/>
      <c r="AT1467" s="7"/>
      <c r="AU1467" s="8"/>
      <c r="AV1467" s="8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7"/>
      <c r="BV1467" s="7"/>
      <c r="BW1467" s="8"/>
      <c r="BX1467" s="8"/>
      <c r="BY1467" s="8"/>
      <c r="BZ1467" s="8"/>
      <c r="CA1467" s="8"/>
      <c r="CC1467" s="8"/>
      <c r="CE1467" s="7"/>
      <c r="CF1467" s="8"/>
      <c r="CG1467" s="8"/>
      <c r="CH1467" s="8"/>
      <c r="CI1467" s="8"/>
      <c r="CJ1467" s="8"/>
    </row>
    <row r="1468" spans="1:88" x14ac:dyDescent="0.3">
      <c r="A1468" s="1" t="s">
        <v>3466</v>
      </c>
      <c r="B1468" s="1"/>
      <c r="C1468" s="1" t="s">
        <v>1878</v>
      </c>
      <c r="D1468" s="1"/>
      <c r="E1468" s="1"/>
      <c r="F1468" s="1"/>
      <c r="G1468" s="1"/>
      <c r="H1468" s="1">
        <v>32801.74</v>
      </c>
      <c r="I1468" s="1">
        <v>2.4300000000000002</v>
      </c>
      <c r="J1468" s="12">
        <v>2415.79</v>
      </c>
      <c r="K1468" s="5">
        <v>1973.59</v>
      </c>
      <c r="L1468" s="5">
        <v>4771.97</v>
      </c>
      <c r="M1468" s="13">
        <f t="shared" si="37"/>
        <v>2.4273046716551505E-2</v>
      </c>
      <c r="N1468" s="13">
        <v>3.2706644779590288E-2</v>
      </c>
      <c r="O1468" s="13">
        <v>2.264959652232168E-3</v>
      </c>
      <c r="P1468" s="13">
        <v>1.2967853139965291E-2</v>
      </c>
      <c r="Q1468" s="7"/>
      <c r="R1468" s="8"/>
      <c r="S1468" s="8"/>
      <c r="T1468" s="8"/>
      <c r="U1468" s="8"/>
      <c r="V1468" s="13"/>
      <c r="W1468" s="14"/>
      <c r="X1468" s="1"/>
      <c r="Y1468" s="1"/>
      <c r="Z1468" s="1"/>
      <c r="AA1468" s="1"/>
      <c r="AB1468" s="1"/>
      <c r="AC1468" s="1"/>
      <c r="AD1468" s="8"/>
      <c r="AE1468" s="8"/>
      <c r="AF1468" s="8"/>
      <c r="AG1468" s="8"/>
      <c r="AH1468" s="9"/>
      <c r="AI1468" s="8"/>
      <c r="AJ1468" s="13"/>
      <c r="AK1468" s="8"/>
      <c r="AL1468" s="8"/>
      <c r="AM1468" s="8"/>
      <c r="AN1468" s="8"/>
      <c r="AO1468" s="7"/>
      <c r="AP1468" s="7"/>
      <c r="AQ1468" s="7"/>
      <c r="AR1468" s="7"/>
      <c r="AS1468" s="7"/>
      <c r="AT1468" s="7"/>
      <c r="AU1468" s="8"/>
      <c r="AV1468" s="8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7"/>
      <c r="BV1468" s="7"/>
      <c r="BW1468" s="8"/>
      <c r="BX1468" s="8"/>
      <c r="BY1468" s="8"/>
      <c r="BZ1468" s="8"/>
      <c r="CA1468" s="8"/>
      <c r="CC1468" s="8"/>
      <c r="CE1468" s="7"/>
      <c r="CF1468" s="8"/>
      <c r="CG1468" s="8"/>
      <c r="CH1468" s="8"/>
      <c r="CI1468" s="8"/>
      <c r="CJ1468" s="8"/>
    </row>
    <row r="1469" spans="1:88" x14ac:dyDescent="0.3">
      <c r="A1469" s="1" t="s">
        <v>3467</v>
      </c>
      <c r="B1469" s="1"/>
      <c r="C1469" s="1" t="s">
        <v>1878</v>
      </c>
      <c r="D1469" s="1"/>
      <c r="E1469" s="1"/>
      <c r="F1469" s="1"/>
      <c r="G1469" s="1"/>
      <c r="H1469" s="1">
        <v>33178.910000000003</v>
      </c>
      <c r="I1469" s="1">
        <v>1.1499999999999999</v>
      </c>
      <c r="J1469" s="12">
        <v>2452.65</v>
      </c>
      <c r="K1469" s="5">
        <v>1983.98</v>
      </c>
      <c r="L1469" s="5">
        <v>4748.58</v>
      </c>
      <c r="M1469" s="13">
        <f t="shared" si="37"/>
        <v>1.1498475385757212E-2</v>
      </c>
      <c r="N1469" s="13">
        <v>1.5257948745545091E-2</v>
      </c>
      <c r="O1469" s="13">
        <v>5.2645179596573222E-3</v>
      </c>
      <c r="P1469" s="13">
        <v>-4.9015396157143787E-3</v>
      </c>
      <c r="Q1469" s="7"/>
      <c r="R1469" s="8"/>
      <c r="S1469" s="8"/>
      <c r="T1469" s="8"/>
      <c r="U1469" s="8"/>
      <c r="V1469" s="13"/>
      <c r="W1469" s="14"/>
      <c r="X1469" s="1"/>
      <c r="Y1469" s="1"/>
      <c r="Z1469" s="1"/>
      <c r="AA1469" s="1"/>
      <c r="AB1469" s="1"/>
      <c r="AC1469" s="1"/>
      <c r="AD1469" s="8"/>
      <c r="AE1469" s="8"/>
      <c r="AF1469" s="8"/>
      <c r="AG1469" s="8"/>
      <c r="AH1469" s="9"/>
      <c r="AI1469" s="8"/>
      <c r="AJ1469" s="13"/>
      <c r="AK1469" s="8"/>
      <c r="AL1469" s="8"/>
      <c r="AM1469" s="8"/>
      <c r="AN1469" s="8"/>
      <c r="AO1469" s="7"/>
      <c r="AP1469" s="7"/>
      <c r="AQ1469" s="7"/>
      <c r="AR1469" s="7"/>
      <c r="AS1469" s="7"/>
      <c r="AT1469" s="7"/>
      <c r="AU1469" s="8"/>
      <c r="AV1469" s="8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7"/>
      <c r="BV1469" s="7"/>
      <c r="BW1469" s="8"/>
      <c r="BX1469" s="8"/>
      <c r="BY1469" s="8"/>
      <c r="BZ1469" s="8"/>
      <c r="CA1469" s="8"/>
      <c r="CC1469" s="8"/>
      <c r="CE1469" s="7"/>
      <c r="CF1469" s="8"/>
      <c r="CG1469" s="8"/>
      <c r="CH1469" s="8"/>
      <c r="CI1469" s="8"/>
      <c r="CJ1469" s="8"/>
    </row>
    <row r="1470" spans="1:88" x14ac:dyDescent="0.3">
      <c r="A1470" s="1" t="s">
        <v>3468</v>
      </c>
      <c r="B1470" s="1"/>
      <c r="C1470" s="1" t="s">
        <v>1878</v>
      </c>
      <c r="D1470" s="1"/>
      <c r="E1470" s="1"/>
      <c r="F1470" s="1"/>
      <c r="G1470" s="1"/>
      <c r="H1470" s="1">
        <v>33317.629999999997</v>
      </c>
      <c r="I1470" s="1">
        <v>0.42</v>
      </c>
      <c r="J1470" s="12">
        <v>2468.59</v>
      </c>
      <c r="K1470" s="5">
        <v>1982.56</v>
      </c>
      <c r="L1470" s="5">
        <v>4741.29</v>
      </c>
      <c r="M1470" s="13">
        <f t="shared" si="37"/>
        <v>4.1809691759009393E-3</v>
      </c>
      <c r="N1470" s="13">
        <v>6.4990928179724516E-3</v>
      </c>
      <c r="O1470" s="13">
        <v>-7.1573302150229612E-4</v>
      </c>
      <c r="P1470" s="13">
        <v>-1.535195784845178E-3</v>
      </c>
      <c r="Q1470" s="7"/>
      <c r="R1470" s="8"/>
      <c r="S1470" s="8"/>
      <c r="T1470" s="8"/>
      <c r="U1470" s="8"/>
      <c r="V1470" s="13"/>
      <c r="W1470" s="14"/>
      <c r="X1470" s="1"/>
      <c r="Y1470" s="1"/>
      <c r="Z1470" s="1"/>
      <c r="AA1470" s="1"/>
      <c r="AB1470" s="1"/>
      <c r="AC1470" s="1"/>
      <c r="AD1470" s="8"/>
      <c r="AE1470" s="8"/>
      <c r="AF1470" s="8"/>
      <c r="AG1470" s="8"/>
      <c r="AH1470" s="9"/>
      <c r="AI1470" s="8"/>
      <c r="AJ1470" s="13"/>
      <c r="AK1470" s="8"/>
      <c r="AL1470" s="8"/>
      <c r="AM1470" s="8"/>
      <c r="AN1470" s="8"/>
      <c r="AO1470" s="7"/>
      <c r="AP1470" s="7"/>
      <c r="AQ1470" s="7"/>
      <c r="AR1470" s="7"/>
      <c r="AS1470" s="7"/>
      <c r="AT1470" s="7"/>
      <c r="AU1470" s="8"/>
      <c r="AV1470" s="8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7"/>
      <c r="BV1470" s="7"/>
      <c r="BW1470" s="8"/>
      <c r="BX1470" s="8"/>
      <c r="BY1470" s="8"/>
      <c r="BZ1470" s="8"/>
      <c r="CA1470" s="8"/>
      <c r="CC1470" s="8"/>
      <c r="CE1470" s="7"/>
      <c r="CF1470" s="8"/>
      <c r="CG1470" s="8"/>
      <c r="CH1470" s="8"/>
      <c r="CI1470" s="8"/>
      <c r="CJ1470" s="8"/>
    </row>
    <row r="1471" spans="1:88" x14ac:dyDescent="0.3">
      <c r="A1471" s="1" t="s">
        <v>3469</v>
      </c>
      <c r="B1471" s="1"/>
      <c r="C1471" s="1" t="s">
        <v>1878</v>
      </c>
      <c r="D1471" s="1"/>
      <c r="E1471" s="1"/>
      <c r="F1471" s="1"/>
      <c r="G1471" s="1"/>
      <c r="H1471" s="1">
        <v>33084.75</v>
      </c>
      <c r="I1471" s="1">
        <v>-0.7</v>
      </c>
      <c r="J1471" s="12">
        <v>2459.42</v>
      </c>
      <c r="K1471" s="5">
        <v>1973.75</v>
      </c>
      <c r="L1471" s="5">
        <v>4715.57</v>
      </c>
      <c r="M1471" s="13">
        <f t="shared" si="37"/>
        <v>-6.9896928442988449E-3</v>
      </c>
      <c r="N1471" s="13">
        <v>-3.7146711280529043E-3</v>
      </c>
      <c r="O1471" s="13">
        <v>-4.4437494956016677E-3</v>
      </c>
      <c r="P1471" s="13">
        <v>-5.4246839995022444E-3</v>
      </c>
      <c r="Q1471" s="7"/>
      <c r="R1471" s="8"/>
      <c r="S1471" s="8"/>
      <c r="T1471" s="8"/>
      <c r="U1471" s="8"/>
      <c r="V1471" s="13"/>
      <c r="W1471" s="14"/>
      <c r="X1471" s="1"/>
      <c r="Y1471" s="1"/>
      <c r="Z1471" s="1"/>
      <c r="AA1471" s="1"/>
      <c r="AB1471" s="1"/>
      <c r="AC1471" s="1"/>
      <c r="AD1471" s="8"/>
      <c r="AE1471" s="8"/>
      <c r="AF1471" s="8"/>
      <c r="AG1471" s="8"/>
      <c r="AH1471" s="9"/>
      <c r="AI1471" s="8"/>
      <c r="AJ1471" s="13"/>
      <c r="AK1471" s="8"/>
      <c r="AL1471" s="8"/>
      <c r="AM1471" s="8"/>
      <c r="AN1471" s="8"/>
      <c r="AO1471" s="7"/>
      <c r="AP1471" s="7"/>
      <c r="AQ1471" s="7"/>
      <c r="AR1471" s="7"/>
      <c r="AS1471" s="7"/>
      <c r="AT1471" s="7"/>
      <c r="AU1471" s="8"/>
      <c r="AV1471" s="8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7"/>
      <c r="BV1471" s="7"/>
      <c r="BW1471" s="8"/>
      <c r="BX1471" s="8"/>
      <c r="BY1471" s="8"/>
      <c r="BZ1471" s="8"/>
      <c r="CA1471" s="8"/>
      <c r="CC1471" s="8"/>
      <c r="CE1471" s="7"/>
      <c r="CF1471" s="8"/>
      <c r="CG1471" s="8"/>
      <c r="CH1471" s="8"/>
      <c r="CI1471" s="8"/>
      <c r="CJ1471" s="8"/>
    </row>
    <row r="1472" spans="1:88" x14ac:dyDescent="0.3">
      <c r="A1472" s="1" t="s">
        <v>3470</v>
      </c>
      <c r="B1472" s="1"/>
      <c r="C1472" s="1" t="s">
        <v>1878</v>
      </c>
      <c r="D1472" s="1"/>
      <c r="E1472" s="1"/>
      <c r="F1472" s="1"/>
      <c r="G1472" s="1"/>
      <c r="H1472" s="1">
        <v>32989.06</v>
      </c>
      <c r="I1472" s="1">
        <v>-0.28999999999999998</v>
      </c>
      <c r="J1472" s="12">
        <v>2443.0700000000002</v>
      </c>
      <c r="K1472" s="5">
        <v>1980.17</v>
      </c>
      <c r="L1472" s="5">
        <v>4701.91</v>
      </c>
      <c r="M1472" s="13">
        <f t="shared" si="37"/>
        <v>-2.8922690967894127E-3</v>
      </c>
      <c r="N1472" s="13">
        <v>-6.6479088565596367E-3</v>
      </c>
      <c r="O1472" s="13">
        <v>3.2526915769475195E-3</v>
      </c>
      <c r="P1472" s="13">
        <v>-2.8967866026800015E-3</v>
      </c>
      <c r="Q1472" s="7"/>
      <c r="R1472" s="8"/>
      <c r="S1472" s="8"/>
      <c r="T1472" s="8"/>
      <c r="U1472" s="8"/>
      <c r="V1472" s="13"/>
      <c r="W1472" s="14"/>
      <c r="X1472" s="1"/>
      <c r="Y1472" s="1"/>
      <c r="Z1472" s="1"/>
      <c r="AA1472" s="1"/>
      <c r="AB1472" s="1"/>
      <c r="AC1472" s="1"/>
      <c r="AD1472" s="8"/>
      <c r="AE1472" s="8"/>
      <c r="AF1472" s="8"/>
      <c r="AG1472" s="8"/>
      <c r="AH1472" s="9"/>
      <c r="AI1472" s="8"/>
      <c r="AJ1472" s="13"/>
      <c r="AK1472" s="8"/>
      <c r="AL1472" s="8"/>
      <c r="AM1472" s="8"/>
      <c r="AN1472" s="8"/>
      <c r="AO1472" s="7"/>
      <c r="AP1472" s="7"/>
      <c r="AQ1472" s="7"/>
      <c r="AR1472" s="7"/>
      <c r="AS1472" s="7"/>
      <c r="AT1472" s="7"/>
      <c r="AU1472" s="8"/>
      <c r="AV1472" s="8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7"/>
      <c r="BV1472" s="7"/>
      <c r="BW1472" s="8"/>
      <c r="BX1472" s="8"/>
      <c r="BY1472" s="8"/>
      <c r="BZ1472" s="8"/>
      <c r="CA1472" s="8"/>
      <c r="CC1472" s="8"/>
      <c r="CE1472" s="7"/>
      <c r="CF1472" s="8"/>
      <c r="CG1472" s="8"/>
      <c r="CH1472" s="8"/>
      <c r="CI1472" s="8"/>
      <c r="CJ1472" s="8"/>
    </row>
    <row r="1473" spans="1:88" x14ac:dyDescent="0.3">
      <c r="A1473" s="1" t="s">
        <v>3471</v>
      </c>
      <c r="B1473" s="1"/>
      <c r="C1473" s="1" t="s">
        <v>1878</v>
      </c>
      <c r="D1473" s="1"/>
      <c r="E1473" s="1"/>
      <c r="F1473" s="1"/>
      <c r="G1473" s="1"/>
      <c r="H1473" s="1">
        <v>33026.89</v>
      </c>
      <c r="I1473" s="1">
        <v>0.11</v>
      </c>
      <c r="J1473" s="12">
        <v>2447.31</v>
      </c>
      <c r="K1473" s="5">
        <v>1990.74</v>
      </c>
      <c r="L1473" s="5">
        <v>4708.42</v>
      </c>
      <c r="M1473" s="13">
        <f t="shared" si="37"/>
        <v>1.1467437993080143E-3</v>
      </c>
      <c r="N1473" s="13">
        <v>1.7355212908347628E-3</v>
      </c>
      <c r="O1473" s="13">
        <v>5.3379255316461371E-3</v>
      </c>
      <c r="P1473" s="13">
        <v>1.3845437279744743E-3</v>
      </c>
      <c r="Q1473" s="7"/>
      <c r="R1473" s="8"/>
      <c r="S1473" s="8"/>
      <c r="T1473" s="8"/>
      <c r="U1473" s="8"/>
      <c r="V1473" s="13"/>
      <c r="W1473" s="14"/>
      <c r="X1473" s="1"/>
      <c r="Y1473" s="1"/>
      <c r="Z1473" s="1"/>
      <c r="AA1473" s="1"/>
      <c r="AB1473" s="1"/>
      <c r="AC1473" s="1"/>
      <c r="AD1473" s="8"/>
      <c r="AE1473" s="8"/>
      <c r="AF1473" s="8"/>
      <c r="AG1473" s="8"/>
      <c r="AH1473" s="9"/>
      <c r="AI1473" s="8"/>
      <c r="AJ1473" s="13"/>
      <c r="AK1473" s="8"/>
      <c r="AL1473" s="8"/>
      <c r="AM1473" s="8"/>
      <c r="AN1473" s="8"/>
      <c r="AO1473" s="7"/>
      <c r="AP1473" s="7"/>
      <c r="AQ1473" s="7"/>
      <c r="AR1473" s="7"/>
      <c r="AS1473" s="7"/>
      <c r="AT1473" s="7"/>
      <c r="AU1473" s="8"/>
      <c r="AV1473" s="8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7"/>
      <c r="BV1473" s="7"/>
      <c r="BW1473" s="8"/>
      <c r="BX1473" s="8"/>
      <c r="BY1473" s="8"/>
      <c r="BZ1473" s="8"/>
      <c r="CA1473" s="8"/>
      <c r="CC1473" s="8"/>
      <c r="CE1473" s="7"/>
      <c r="CF1473" s="8"/>
      <c r="CG1473" s="8"/>
      <c r="CH1473" s="8"/>
      <c r="CI1473" s="8"/>
      <c r="CJ1473" s="8"/>
    </row>
    <row r="1474" spans="1:88" x14ac:dyDescent="0.3">
      <c r="A1474" s="1" t="s">
        <v>3472</v>
      </c>
      <c r="B1474" s="1"/>
      <c r="C1474" s="1" t="s">
        <v>1878</v>
      </c>
      <c r="D1474" s="1"/>
      <c r="E1474" s="1"/>
      <c r="F1474" s="1"/>
      <c r="G1474" s="1"/>
      <c r="H1474" s="1">
        <v>33012.910000000003</v>
      </c>
      <c r="I1474" s="1">
        <v>-0.04</v>
      </c>
      <c r="J1474" s="12">
        <v>2440.67</v>
      </c>
      <c r="K1474" s="5">
        <v>2010.12</v>
      </c>
      <c r="L1474" s="5">
        <v>4724.05</v>
      </c>
      <c r="M1474" s="13">
        <f t="shared" si="37"/>
        <v>-4.2329144524344553E-4</v>
      </c>
      <c r="N1474" s="13">
        <v>-2.7131830458747563E-3</v>
      </c>
      <c r="O1474" s="13">
        <v>9.735073389794735E-3</v>
      </c>
      <c r="P1474" s="13">
        <v>3.3195849138352163E-3</v>
      </c>
      <c r="Q1474" s="7"/>
      <c r="R1474" s="8"/>
      <c r="S1474" s="8"/>
      <c r="T1474" s="8"/>
      <c r="U1474" s="8"/>
      <c r="V1474" s="13"/>
      <c r="W1474" s="14"/>
      <c r="X1474" s="1"/>
      <c r="Y1474" s="1"/>
      <c r="Z1474" s="1"/>
      <c r="AA1474" s="1"/>
      <c r="AB1474" s="1"/>
      <c r="AC1474" s="1"/>
      <c r="AD1474" s="8"/>
      <c r="AE1474" s="8"/>
      <c r="AF1474" s="8"/>
      <c r="AG1474" s="8"/>
      <c r="AH1474" s="9"/>
      <c r="AI1474" s="8"/>
      <c r="AJ1474" s="13"/>
      <c r="AK1474" s="8"/>
      <c r="AL1474" s="8"/>
      <c r="AM1474" s="8"/>
      <c r="AN1474" s="8"/>
      <c r="AO1474" s="7"/>
      <c r="AP1474" s="7"/>
      <c r="AQ1474" s="7"/>
      <c r="AR1474" s="7"/>
      <c r="AS1474" s="7"/>
      <c r="AT1474" s="7"/>
      <c r="AU1474" s="8"/>
      <c r="AV1474" s="8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7"/>
      <c r="BV1474" s="7"/>
      <c r="BW1474" s="8"/>
      <c r="BX1474" s="8"/>
      <c r="BY1474" s="8"/>
      <c r="BZ1474" s="8"/>
      <c r="CA1474" s="8"/>
      <c r="CC1474" s="8"/>
      <c r="CE1474" s="7"/>
      <c r="CF1474" s="8"/>
      <c r="CG1474" s="8"/>
      <c r="CH1474" s="8"/>
      <c r="CI1474" s="8"/>
      <c r="CJ1474" s="8"/>
    </row>
    <row r="1475" spans="1:88" x14ac:dyDescent="0.3">
      <c r="A1475" s="1" t="s">
        <v>3473</v>
      </c>
      <c r="B1475" s="1"/>
      <c r="C1475" s="1" t="s">
        <v>1878</v>
      </c>
      <c r="D1475" s="1"/>
      <c r="E1475" s="1"/>
      <c r="F1475" s="1"/>
      <c r="G1475" s="1"/>
      <c r="H1475" s="1">
        <v>33131.51</v>
      </c>
      <c r="I1475" s="1">
        <v>0.36</v>
      </c>
      <c r="J1475" s="12">
        <v>2451.9299999999998</v>
      </c>
      <c r="K1475" s="5">
        <v>2036</v>
      </c>
      <c r="L1475" s="5">
        <v>4732.99</v>
      </c>
      <c r="M1475" s="13">
        <f t="shared" si="37"/>
        <v>3.5925339511118093E-3</v>
      </c>
      <c r="N1475" s="13">
        <v>4.6134872801320004E-3</v>
      </c>
      <c r="O1475" s="13">
        <v>1.2874853242592632E-2</v>
      </c>
      <c r="P1475" s="13">
        <v>1.8924439834462348E-3</v>
      </c>
      <c r="Q1475" s="7"/>
      <c r="R1475" s="8"/>
      <c r="S1475" s="8"/>
      <c r="T1475" s="8"/>
      <c r="U1475" s="8"/>
      <c r="V1475" s="13"/>
      <c r="W1475" s="14"/>
      <c r="X1475" s="1"/>
      <c r="Y1475" s="1"/>
      <c r="Z1475" s="1"/>
      <c r="AA1475" s="1"/>
      <c r="AB1475" s="1"/>
      <c r="AC1475" s="1"/>
      <c r="AD1475" s="8"/>
      <c r="AE1475" s="8"/>
      <c r="AF1475" s="8"/>
      <c r="AG1475" s="8"/>
      <c r="AH1475" s="9"/>
      <c r="AI1475" s="8"/>
      <c r="AJ1475" s="13"/>
      <c r="AK1475" s="8"/>
      <c r="AL1475" s="8"/>
      <c r="AM1475" s="8"/>
      <c r="AN1475" s="8"/>
      <c r="AO1475" s="7"/>
      <c r="AP1475" s="7"/>
      <c r="AQ1475" s="7"/>
      <c r="AR1475" s="7"/>
      <c r="AS1475" s="7"/>
      <c r="AT1475" s="7"/>
      <c r="AU1475" s="8"/>
      <c r="AV1475" s="8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7"/>
      <c r="BV1475" s="7"/>
      <c r="BW1475" s="8"/>
      <c r="BX1475" s="8"/>
      <c r="BY1475" s="8"/>
      <c r="BZ1475" s="8"/>
      <c r="CA1475" s="8"/>
      <c r="CC1475" s="8"/>
      <c r="CE1475" s="7"/>
      <c r="CF1475" s="8"/>
      <c r="CG1475" s="8"/>
      <c r="CH1475" s="8"/>
      <c r="CI1475" s="8"/>
      <c r="CJ1475" s="8"/>
    </row>
    <row r="1476" spans="1:88" x14ac:dyDescent="0.3">
      <c r="A1476" s="1" t="s">
        <v>3474</v>
      </c>
      <c r="B1476" s="1"/>
      <c r="C1476" s="1" t="s">
        <v>1878</v>
      </c>
      <c r="D1476" s="1"/>
      <c r="E1476" s="1"/>
      <c r="F1476" s="1"/>
      <c r="G1476" s="1"/>
      <c r="H1476" s="1">
        <v>33079.31</v>
      </c>
      <c r="I1476" s="1">
        <v>-0.16</v>
      </c>
      <c r="J1476" s="12">
        <v>2444.58</v>
      </c>
      <c r="K1476" s="5">
        <v>2027.94</v>
      </c>
      <c r="L1476" s="5">
        <v>4723.6000000000004</v>
      </c>
      <c r="M1476" s="13">
        <f t="shared" ref="M1476:M1539" si="38">H1476/H1475-1</f>
        <v>-1.5755394185174021E-3</v>
      </c>
      <c r="N1476" s="13">
        <v>-2.9976385949027629E-3</v>
      </c>
      <c r="O1476" s="13">
        <v>-3.9587426326129771E-3</v>
      </c>
      <c r="P1476" s="13">
        <v>-1.983946722895924E-3</v>
      </c>
      <c r="Q1476" s="7"/>
      <c r="R1476" s="8"/>
      <c r="S1476" s="8"/>
      <c r="T1476" s="8"/>
      <c r="U1476" s="8"/>
      <c r="V1476" s="13"/>
      <c r="W1476" s="14"/>
      <c r="X1476" s="1"/>
      <c r="Y1476" s="1"/>
      <c r="Z1476" s="1"/>
      <c r="AA1476" s="1"/>
      <c r="AB1476" s="1"/>
      <c r="AC1476" s="1"/>
      <c r="AD1476" s="8"/>
      <c r="AE1476" s="8"/>
      <c r="AF1476" s="8"/>
      <c r="AG1476" s="8"/>
      <c r="AH1476" s="9"/>
      <c r="AI1476" s="8"/>
      <c r="AJ1476" s="13"/>
      <c r="AK1476" s="8"/>
      <c r="AL1476" s="8"/>
      <c r="AM1476" s="8"/>
      <c r="AN1476" s="8"/>
      <c r="AO1476" s="7"/>
      <c r="AP1476" s="7"/>
      <c r="AQ1476" s="7"/>
      <c r="AR1476" s="7"/>
      <c r="AS1476" s="7"/>
      <c r="AT1476" s="7"/>
      <c r="AU1476" s="8"/>
      <c r="AV1476" s="8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7"/>
      <c r="BV1476" s="7"/>
      <c r="BW1476" s="8"/>
      <c r="BX1476" s="8"/>
      <c r="BY1476" s="8"/>
      <c r="BZ1476" s="8"/>
      <c r="CA1476" s="8"/>
      <c r="CC1476" s="8"/>
      <c r="CE1476" s="7"/>
      <c r="CF1476" s="8"/>
      <c r="CG1476" s="8"/>
      <c r="CH1476" s="8"/>
      <c r="CI1476" s="8"/>
      <c r="CJ1476" s="8"/>
    </row>
    <row r="1477" spans="1:88" x14ac:dyDescent="0.3">
      <c r="A1477" s="1" t="s">
        <v>3475</v>
      </c>
      <c r="B1477" s="1"/>
      <c r="C1477" s="1" t="s">
        <v>1878</v>
      </c>
      <c r="D1477" s="1"/>
      <c r="E1477" s="1"/>
      <c r="F1477" s="1"/>
      <c r="G1477" s="1"/>
      <c r="H1477" s="1">
        <v>33001.54</v>
      </c>
      <c r="I1477" s="1">
        <v>-0.24</v>
      </c>
      <c r="J1477" s="12">
        <v>2446.6999999999998</v>
      </c>
      <c r="K1477" s="5">
        <v>2022.34</v>
      </c>
      <c r="L1477" s="5">
        <v>4713.76</v>
      </c>
      <c r="M1477" s="13">
        <f t="shared" si="38"/>
        <v>-2.3510163906078629E-3</v>
      </c>
      <c r="N1477" s="13">
        <v>8.6722463572463937E-4</v>
      </c>
      <c r="O1477" s="13">
        <v>-2.7614229217827191E-3</v>
      </c>
      <c r="P1477" s="13">
        <v>-2.0831569142180095E-3</v>
      </c>
      <c r="Q1477" s="7"/>
      <c r="R1477" s="8"/>
      <c r="S1477" s="8"/>
      <c r="T1477" s="8"/>
      <c r="U1477" s="8"/>
      <c r="V1477" s="13"/>
      <c r="W1477" s="14"/>
      <c r="X1477" s="1"/>
      <c r="Y1477" s="1"/>
      <c r="Z1477" s="1"/>
      <c r="AA1477" s="1"/>
      <c r="AB1477" s="1"/>
      <c r="AC1477" s="1"/>
      <c r="AD1477" s="8"/>
      <c r="AE1477" s="8"/>
      <c r="AF1477" s="8"/>
      <c r="AG1477" s="8"/>
      <c r="AH1477" s="9"/>
      <c r="AI1477" s="8"/>
      <c r="AJ1477" s="13"/>
      <c r="AK1477" s="8"/>
      <c r="AL1477" s="8"/>
      <c r="AM1477" s="8"/>
      <c r="AN1477" s="8"/>
      <c r="AO1477" s="7"/>
      <c r="AP1477" s="7"/>
      <c r="AQ1477" s="7"/>
      <c r="AR1477" s="7"/>
      <c r="AS1477" s="7"/>
      <c r="AT1477" s="7"/>
      <c r="AU1477" s="8"/>
      <c r="AV1477" s="8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7"/>
      <c r="BV1477" s="7"/>
      <c r="BW1477" s="8"/>
      <c r="BX1477" s="8"/>
      <c r="BY1477" s="8"/>
      <c r="BZ1477" s="8"/>
      <c r="CA1477" s="8"/>
      <c r="CC1477" s="8"/>
      <c r="CE1477" s="7"/>
      <c r="CF1477" s="8"/>
      <c r="CG1477" s="8"/>
      <c r="CH1477" s="8"/>
      <c r="CI1477" s="8"/>
      <c r="CJ1477" s="8"/>
    </row>
    <row r="1478" spans="1:88" x14ac:dyDescent="0.3">
      <c r="A1478" s="1" t="s">
        <v>3476</v>
      </c>
      <c r="B1478" s="1"/>
      <c r="C1478" s="1" t="s">
        <v>1878</v>
      </c>
      <c r="D1478" s="1"/>
      <c r="E1478" s="1"/>
      <c r="F1478" s="1"/>
      <c r="G1478" s="1"/>
      <c r="H1478" s="1">
        <v>33590.18</v>
      </c>
      <c r="I1478" s="1">
        <v>1.78</v>
      </c>
      <c r="J1478" s="12">
        <v>2501.2800000000002</v>
      </c>
      <c r="K1478" s="5">
        <v>2033.66</v>
      </c>
      <c r="L1478" s="5">
        <v>4759.09</v>
      </c>
      <c r="M1478" s="13">
        <f t="shared" si="38"/>
        <v>1.78367433762181E-2</v>
      </c>
      <c r="N1478" s="13">
        <v>2.2307597989128292E-2</v>
      </c>
      <c r="O1478" s="13">
        <v>5.5974761909471926E-3</v>
      </c>
      <c r="P1478" s="13">
        <v>9.6165269339125725E-3</v>
      </c>
      <c r="Q1478" s="7"/>
      <c r="R1478" s="8"/>
      <c r="S1478" s="8"/>
      <c r="T1478" s="8"/>
      <c r="U1478" s="8"/>
      <c r="V1478" s="13"/>
      <c r="W1478" s="14"/>
      <c r="X1478" s="1"/>
      <c r="Y1478" s="1"/>
      <c r="Z1478" s="1"/>
      <c r="AA1478" s="1"/>
      <c r="AB1478" s="1"/>
      <c r="AC1478" s="1"/>
      <c r="AD1478" s="8"/>
      <c r="AE1478" s="8"/>
      <c r="AF1478" s="8"/>
      <c r="AG1478" s="8"/>
      <c r="AH1478" s="9"/>
      <c r="AI1478" s="8"/>
      <c r="AJ1478" s="13"/>
      <c r="AK1478" s="8"/>
      <c r="AL1478" s="8"/>
      <c r="AM1478" s="8"/>
      <c r="AN1478" s="8"/>
      <c r="AO1478" s="7"/>
      <c r="AP1478" s="7"/>
      <c r="AQ1478" s="7"/>
      <c r="AR1478" s="7"/>
      <c r="AS1478" s="7"/>
      <c r="AT1478" s="7"/>
      <c r="AU1478" s="8"/>
      <c r="AV1478" s="8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7"/>
      <c r="BV1478" s="7"/>
      <c r="BW1478" s="8"/>
      <c r="BX1478" s="8"/>
      <c r="BY1478" s="8"/>
      <c r="BZ1478" s="8"/>
      <c r="CA1478" s="8"/>
      <c r="CC1478" s="8"/>
      <c r="CE1478" s="7"/>
      <c r="CF1478" s="8"/>
      <c r="CG1478" s="8"/>
      <c r="CH1478" s="8"/>
      <c r="CI1478" s="8"/>
      <c r="CJ1478" s="8"/>
    </row>
    <row r="1479" spans="1:88" x14ac:dyDescent="0.3">
      <c r="A1479" s="1" t="s">
        <v>3477</v>
      </c>
      <c r="B1479" s="1"/>
      <c r="C1479" s="1" t="s">
        <v>1878</v>
      </c>
      <c r="D1479" s="1"/>
      <c r="E1479" s="1"/>
      <c r="F1479" s="1"/>
      <c r="G1479" s="1"/>
      <c r="H1479" s="1">
        <v>33667.040000000001</v>
      </c>
      <c r="I1479" s="1">
        <v>0.23</v>
      </c>
      <c r="J1479" s="12">
        <v>2500.37</v>
      </c>
      <c r="K1479" s="5">
        <v>2034.19</v>
      </c>
      <c r="L1479" s="5">
        <v>4768.26</v>
      </c>
      <c r="M1479" s="13">
        <f t="shared" si="38"/>
        <v>2.2881687445557297E-3</v>
      </c>
      <c r="N1479" s="13">
        <v>-3.6381372737170903E-4</v>
      </c>
      <c r="O1479" s="13">
        <v>2.6061386859166369E-4</v>
      </c>
      <c r="P1479" s="13">
        <v>1.9268389545059605E-3</v>
      </c>
      <c r="Q1479" s="7"/>
      <c r="R1479" s="8"/>
      <c r="S1479" s="8"/>
      <c r="T1479" s="8"/>
      <c r="U1479" s="8"/>
      <c r="V1479" s="13"/>
      <c r="W1479" s="14"/>
      <c r="X1479" s="1"/>
      <c r="Y1479" s="1"/>
      <c r="Z1479" s="1"/>
      <c r="AA1479" s="1"/>
      <c r="AB1479" s="1"/>
      <c r="AC1479" s="1"/>
      <c r="AD1479" s="8"/>
      <c r="AE1479" s="8"/>
      <c r="AF1479" s="8"/>
      <c r="AG1479" s="8"/>
      <c r="AH1479" s="9"/>
      <c r="AI1479" s="8"/>
      <c r="AJ1479" s="13"/>
      <c r="AK1479" s="8"/>
      <c r="AL1479" s="8"/>
      <c r="AM1479" s="8"/>
      <c r="AN1479" s="8"/>
      <c r="AO1479" s="7"/>
      <c r="AP1479" s="7"/>
      <c r="AQ1479" s="7"/>
      <c r="AR1479" s="7"/>
      <c r="AS1479" s="7"/>
      <c r="AT1479" s="7"/>
      <c r="AU1479" s="8"/>
      <c r="AV1479" s="8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7"/>
      <c r="BV1479" s="7"/>
      <c r="BW1479" s="8"/>
      <c r="BX1479" s="8"/>
      <c r="BY1479" s="8"/>
      <c r="BZ1479" s="8"/>
      <c r="CA1479" s="8"/>
      <c r="CC1479" s="8"/>
      <c r="CE1479" s="7"/>
      <c r="CF1479" s="8"/>
      <c r="CG1479" s="8"/>
      <c r="CH1479" s="8"/>
      <c r="CI1479" s="8"/>
      <c r="CJ1479" s="8"/>
    </row>
    <row r="1480" spans="1:88" x14ac:dyDescent="0.3">
      <c r="A1480" s="1" t="s">
        <v>3478</v>
      </c>
      <c r="B1480" s="1"/>
      <c r="C1480" s="1" t="s">
        <v>1878</v>
      </c>
      <c r="D1480" s="1"/>
      <c r="E1480" s="1"/>
      <c r="F1480" s="1"/>
      <c r="G1480" s="1"/>
      <c r="H1480" s="1">
        <v>33405.9</v>
      </c>
      <c r="I1480" s="1">
        <v>-0.78</v>
      </c>
      <c r="J1480" s="12">
        <v>2471.61</v>
      </c>
      <c r="K1480" s="5">
        <v>2040.15</v>
      </c>
      <c r="L1480" s="5">
        <v>4810.84</v>
      </c>
      <c r="M1480" s="13">
        <f t="shared" si="38"/>
        <v>-7.7565476501646469E-3</v>
      </c>
      <c r="N1480" s="13">
        <v>-1.1502297659946259E-2</v>
      </c>
      <c r="O1480" s="13">
        <v>2.9299131349578289E-3</v>
      </c>
      <c r="P1480" s="13">
        <v>8.92988217924362E-3</v>
      </c>
      <c r="Q1480" s="7"/>
      <c r="R1480" s="8"/>
      <c r="S1480" s="8"/>
      <c r="T1480" s="8"/>
      <c r="U1480" s="8"/>
      <c r="V1480" s="13"/>
      <c r="W1480" s="14"/>
      <c r="X1480" s="1"/>
      <c r="Y1480" s="1"/>
      <c r="Z1480" s="1"/>
      <c r="AA1480" s="1"/>
      <c r="AB1480" s="1"/>
      <c r="AC1480" s="1"/>
      <c r="AD1480" s="8"/>
      <c r="AE1480" s="8"/>
      <c r="AF1480" s="8"/>
      <c r="AG1480" s="8"/>
      <c r="AH1480" s="9"/>
      <c r="AI1480" s="8"/>
      <c r="AJ1480" s="13"/>
      <c r="AK1480" s="8"/>
      <c r="AL1480" s="8"/>
      <c r="AM1480" s="8"/>
      <c r="AN1480" s="8"/>
      <c r="AO1480" s="7"/>
      <c r="AP1480" s="7"/>
      <c r="AQ1480" s="7"/>
      <c r="AR1480" s="7"/>
      <c r="AS1480" s="7"/>
      <c r="AT1480" s="7"/>
      <c r="AU1480" s="8"/>
      <c r="AV1480" s="8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7"/>
      <c r="BV1480" s="7"/>
      <c r="BW1480" s="8"/>
      <c r="BX1480" s="8"/>
      <c r="BY1480" s="8"/>
      <c r="BZ1480" s="8"/>
      <c r="CA1480" s="8"/>
      <c r="CC1480" s="8"/>
      <c r="CE1480" s="7"/>
      <c r="CF1480" s="8"/>
      <c r="CG1480" s="8"/>
      <c r="CH1480" s="8"/>
      <c r="CI1480" s="8"/>
      <c r="CJ1480" s="8"/>
    </row>
    <row r="1481" spans="1:88" x14ac:dyDescent="0.3">
      <c r="A1481" s="1" t="s">
        <v>3479</v>
      </c>
      <c r="B1481" s="1"/>
      <c r="C1481" s="1" t="s">
        <v>1878</v>
      </c>
      <c r="D1481" s="1"/>
      <c r="E1481" s="1"/>
      <c r="F1481" s="1"/>
      <c r="G1481" s="1"/>
      <c r="H1481" s="1">
        <v>33119.93</v>
      </c>
      <c r="I1481" s="1">
        <v>-0.86</v>
      </c>
      <c r="J1481" s="12">
        <v>2452.1999999999998</v>
      </c>
      <c r="K1481" s="5">
        <v>2013.98</v>
      </c>
      <c r="L1481" s="5">
        <v>4823.37</v>
      </c>
      <c r="M1481" s="13">
        <f t="shared" si="38"/>
        <v>-8.5604638701547442E-3</v>
      </c>
      <c r="N1481" s="13">
        <v>-7.8531807202594228E-3</v>
      </c>
      <c r="O1481" s="13">
        <v>-1.2827488174889101E-2</v>
      </c>
      <c r="P1481" s="13">
        <v>2.6045347590024637E-3</v>
      </c>
      <c r="Q1481" s="7"/>
      <c r="R1481" s="8"/>
      <c r="S1481" s="8"/>
      <c r="T1481" s="8"/>
      <c r="U1481" s="8"/>
      <c r="V1481" s="13"/>
      <c r="W1481" s="14"/>
      <c r="X1481" s="1"/>
      <c r="Y1481" s="1"/>
      <c r="Z1481" s="1"/>
      <c r="AA1481" s="1"/>
      <c r="AB1481" s="1"/>
      <c r="AC1481" s="1"/>
      <c r="AD1481" s="8"/>
      <c r="AE1481" s="8"/>
      <c r="AF1481" s="8"/>
      <c r="AG1481" s="8"/>
      <c r="AH1481" s="9"/>
      <c r="AI1481" s="8"/>
      <c r="AJ1481" s="13"/>
      <c r="AK1481" s="8"/>
      <c r="AL1481" s="8"/>
      <c r="AM1481" s="8"/>
      <c r="AN1481" s="8"/>
      <c r="AO1481" s="7"/>
      <c r="AP1481" s="7"/>
      <c r="AQ1481" s="7"/>
      <c r="AR1481" s="7"/>
      <c r="AS1481" s="7"/>
      <c r="AT1481" s="7"/>
      <c r="AU1481" s="8"/>
      <c r="AV1481" s="8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7"/>
      <c r="BV1481" s="7"/>
      <c r="BW1481" s="8"/>
      <c r="BX1481" s="8"/>
      <c r="BY1481" s="8"/>
      <c r="BZ1481" s="8"/>
      <c r="CA1481" s="8"/>
      <c r="CC1481" s="8"/>
      <c r="CE1481" s="7"/>
      <c r="CF1481" s="8"/>
      <c r="CG1481" s="8"/>
      <c r="CH1481" s="8"/>
      <c r="CI1481" s="8"/>
      <c r="CJ1481" s="8"/>
    </row>
    <row r="1482" spans="1:88" x14ac:dyDescent="0.3">
      <c r="A1482" s="1" t="s">
        <v>3480</v>
      </c>
      <c r="B1482" s="1"/>
      <c r="C1482" s="1" t="s">
        <v>1878</v>
      </c>
      <c r="D1482" s="1"/>
      <c r="E1482" s="1"/>
      <c r="F1482" s="1"/>
      <c r="G1482" s="1"/>
      <c r="H1482" s="1">
        <v>33275.03</v>
      </c>
      <c r="I1482" s="1">
        <v>0.47</v>
      </c>
      <c r="J1482" s="12">
        <v>2466.4699999999998</v>
      </c>
      <c r="K1482" s="5">
        <v>2017.51</v>
      </c>
      <c r="L1482" s="5">
        <v>4908.21</v>
      </c>
      <c r="M1482" s="13">
        <f t="shared" si="38"/>
        <v>4.6829809120974009E-3</v>
      </c>
      <c r="N1482" s="13">
        <v>5.81926433406732E-3</v>
      </c>
      <c r="O1482" s="13">
        <v>1.752748289456596E-3</v>
      </c>
      <c r="P1482" s="13">
        <v>1.7589361794761782E-2</v>
      </c>
      <c r="Q1482" s="7"/>
      <c r="R1482" s="8"/>
      <c r="S1482" s="8"/>
      <c r="T1482" s="8"/>
      <c r="U1482" s="8"/>
      <c r="V1482" s="13"/>
      <c r="W1482" s="14"/>
      <c r="X1482" s="1"/>
      <c r="Y1482" s="1"/>
      <c r="Z1482" s="1"/>
      <c r="AA1482" s="1"/>
      <c r="AB1482" s="1"/>
      <c r="AC1482" s="1"/>
      <c r="AD1482" s="8"/>
      <c r="AE1482" s="8"/>
      <c r="AF1482" s="8"/>
      <c r="AG1482" s="8"/>
      <c r="AH1482" s="9"/>
      <c r="AI1482" s="8"/>
      <c r="AJ1482" s="13"/>
      <c r="AK1482" s="8"/>
      <c r="AL1482" s="8"/>
      <c r="AM1482" s="8"/>
      <c r="AN1482" s="8"/>
      <c r="AO1482" s="7"/>
      <c r="AP1482" s="7"/>
      <c r="AQ1482" s="7"/>
      <c r="AR1482" s="7"/>
      <c r="AS1482" s="7"/>
      <c r="AT1482" s="7"/>
      <c r="AU1482" s="8"/>
      <c r="AV1482" s="8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7"/>
      <c r="BV1482" s="7"/>
      <c r="BW1482" s="8"/>
      <c r="BX1482" s="8"/>
      <c r="BY1482" s="8"/>
      <c r="BZ1482" s="8"/>
      <c r="CA1482" s="8"/>
      <c r="CC1482" s="8"/>
      <c r="CE1482" s="7"/>
      <c r="CF1482" s="8"/>
      <c r="CG1482" s="8"/>
      <c r="CH1482" s="8"/>
      <c r="CI1482" s="8"/>
      <c r="CJ1482" s="8"/>
    </row>
    <row r="1483" spans="1:88" x14ac:dyDescent="0.3">
      <c r="A1483" s="1" t="s">
        <v>3481</v>
      </c>
      <c r="B1483" s="1"/>
      <c r="C1483" s="1" t="s">
        <v>1878</v>
      </c>
      <c r="D1483" s="1"/>
      <c r="E1483" s="1"/>
      <c r="F1483" s="1"/>
      <c r="G1483" s="1"/>
      <c r="H1483" s="1">
        <v>33299.94</v>
      </c>
      <c r="I1483" s="1">
        <v>7.0000000000000007E-2</v>
      </c>
      <c r="J1483" s="12">
        <v>2467.4899999999998</v>
      </c>
      <c r="K1483" s="5">
        <v>2013.9</v>
      </c>
      <c r="L1483" s="5">
        <v>4894.09</v>
      </c>
      <c r="M1483" s="13">
        <f t="shared" si="38"/>
        <v>7.4860939268894811E-4</v>
      </c>
      <c r="N1483" s="13">
        <v>4.1354648546310102E-4</v>
      </c>
      <c r="O1483" s="13">
        <v>-1.7893343775247095E-3</v>
      </c>
      <c r="P1483" s="13">
        <v>-2.8768125243214815E-3</v>
      </c>
      <c r="Q1483" s="7"/>
      <c r="R1483" s="8"/>
      <c r="S1483" s="8"/>
      <c r="T1483" s="8"/>
      <c r="U1483" s="8"/>
      <c r="V1483" s="13"/>
      <c r="W1483" s="14"/>
      <c r="X1483" s="1"/>
      <c r="Y1483" s="1"/>
      <c r="Z1483" s="1"/>
      <c r="AA1483" s="1"/>
      <c r="AB1483" s="1"/>
      <c r="AC1483" s="1"/>
      <c r="AD1483" s="8"/>
      <c r="AE1483" s="8"/>
      <c r="AF1483" s="8"/>
      <c r="AG1483" s="8"/>
      <c r="AH1483" s="9"/>
      <c r="AI1483" s="8"/>
      <c r="AJ1483" s="13"/>
      <c r="AK1483" s="8"/>
      <c r="AL1483" s="8"/>
      <c r="AM1483" s="8"/>
      <c r="AN1483" s="8"/>
      <c r="AO1483" s="7"/>
      <c r="AP1483" s="7"/>
      <c r="AQ1483" s="7"/>
      <c r="AR1483" s="7"/>
      <c r="AS1483" s="7"/>
      <c r="AT1483" s="7"/>
      <c r="AU1483" s="8"/>
      <c r="AV1483" s="8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7"/>
      <c r="BV1483" s="7"/>
      <c r="BW1483" s="8"/>
      <c r="BX1483" s="8"/>
      <c r="BY1483" s="8"/>
      <c r="BZ1483" s="8"/>
      <c r="CA1483" s="8"/>
      <c r="CC1483" s="8"/>
      <c r="CE1483" s="7"/>
      <c r="CF1483" s="8"/>
      <c r="CG1483" s="8"/>
      <c r="CH1483" s="8"/>
      <c r="CI1483" s="8"/>
      <c r="CJ1483" s="8"/>
    </row>
    <row r="1484" spans="1:88" x14ac:dyDescent="0.3">
      <c r="A1484" s="1" t="s">
        <v>3482</v>
      </c>
      <c r="B1484" s="1"/>
      <c r="C1484" s="1" t="s">
        <v>1878</v>
      </c>
      <c r="D1484" s="1"/>
      <c r="E1484" s="1"/>
      <c r="F1484" s="1"/>
      <c r="G1484" s="1"/>
      <c r="H1484" s="1">
        <v>33392.83</v>
      </c>
      <c r="I1484" s="1">
        <v>0.28000000000000003</v>
      </c>
      <c r="J1484" s="12">
        <v>2479.9699999999998</v>
      </c>
      <c r="K1484" s="5">
        <v>2009.6</v>
      </c>
      <c r="L1484" s="5">
        <v>4944.26</v>
      </c>
      <c r="M1484" s="13">
        <f t="shared" si="38"/>
        <v>2.7894945156057283E-3</v>
      </c>
      <c r="N1484" s="13">
        <v>5.0577712574315647E-3</v>
      </c>
      <c r="O1484" s="13">
        <v>-2.1351606335966444E-3</v>
      </c>
      <c r="P1484" s="13">
        <v>1.0251139639851248E-2</v>
      </c>
      <c r="Q1484" s="7"/>
      <c r="R1484" s="8"/>
      <c r="S1484" s="8"/>
      <c r="T1484" s="8"/>
      <c r="U1484" s="8"/>
      <c r="V1484" s="13"/>
      <c r="W1484" s="14"/>
      <c r="X1484" s="1"/>
      <c r="Y1484" s="1"/>
      <c r="Z1484" s="1"/>
      <c r="AA1484" s="1"/>
      <c r="AB1484" s="1"/>
      <c r="AC1484" s="1"/>
      <c r="AD1484" s="8"/>
      <c r="AE1484" s="8"/>
      <c r="AF1484" s="8"/>
      <c r="AG1484" s="8"/>
      <c r="AH1484" s="9"/>
      <c r="AI1484" s="8"/>
      <c r="AJ1484" s="13"/>
      <c r="AK1484" s="8"/>
      <c r="AL1484" s="8"/>
      <c r="AM1484" s="8"/>
      <c r="AN1484" s="8"/>
      <c r="AO1484" s="7"/>
      <c r="AP1484" s="7"/>
      <c r="AQ1484" s="7"/>
      <c r="AR1484" s="7"/>
      <c r="AS1484" s="7"/>
      <c r="AT1484" s="7"/>
      <c r="AU1484" s="8"/>
      <c r="AV1484" s="8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7"/>
      <c r="BV1484" s="7"/>
      <c r="BW1484" s="8"/>
      <c r="BX1484" s="8"/>
      <c r="BY1484" s="8"/>
      <c r="BZ1484" s="8"/>
      <c r="CA1484" s="8"/>
      <c r="CC1484" s="8"/>
      <c r="CE1484" s="7"/>
      <c r="CF1484" s="8"/>
      <c r="CG1484" s="8"/>
      <c r="CH1484" s="8"/>
      <c r="CI1484" s="8"/>
      <c r="CJ1484" s="8"/>
    </row>
    <row r="1485" spans="1:88" x14ac:dyDescent="0.3">
      <c r="A1485" s="1" t="s">
        <v>3483</v>
      </c>
      <c r="B1485" s="1"/>
      <c r="C1485" s="1" t="s">
        <v>1878</v>
      </c>
      <c r="D1485" s="1"/>
      <c r="E1485" s="1"/>
      <c r="F1485" s="1"/>
      <c r="G1485" s="1"/>
      <c r="H1485" s="1">
        <v>33635.64</v>
      </c>
      <c r="I1485" s="1">
        <v>0.73</v>
      </c>
      <c r="J1485" s="12">
        <v>2504.79</v>
      </c>
      <c r="K1485" s="5">
        <v>2025.55</v>
      </c>
      <c r="L1485" s="5">
        <v>4984.8</v>
      </c>
      <c r="M1485" s="13">
        <f t="shared" si="38"/>
        <v>7.2713214184001451E-3</v>
      </c>
      <c r="N1485" s="13">
        <v>1.0008185582890183E-2</v>
      </c>
      <c r="O1485" s="13">
        <v>7.936902866242157E-3</v>
      </c>
      <c r="P1485" s="13">
        <v>8.1994069891146992E-3</v>
      </c>
      <c r="Q1485" s="7"/>
      <c r="R1485" s="8"/>
      <c r="S1485" s="8"/>
      <c r="T1485" s="8"/>
      <c r="U1485" s="8"/>
      <c r="V1485" s="13"/>
      <c r="W1485" s="14"/>
      <c r="X1485" s="1"/>
      <c r="Y1485" s="1"/>
      <c r="Z1485" s="1"/>
      <c r="AA1485" s="1"/>
      <c r="AB1485" s="1"/>
      <c r="AC1485" s="1"/>
      <c r="AD1485" s="8"/>
      <c r="AE1485" s="8"/>
      <c r="AF1485" s="8"/>
      <c r="AG1485" s="8"/>
      <c r="AH1485" s="9"/>
      <c r="AI1485" s="8"/>
      <c r="AJ1485" s="13"/>
      <c r="AK1485" s="8"/>
      <c r="AL1485" s="8"/>
      <c r="AM1485" s="8"/>
      <c r="AN1485" s="8"/>
      <c r="AO1485" s="7"/>
      <c r="AP1485" s="7"/>
      <c r="AQ1485" s="7"/>
      <c r="AR1485" s="7"/>
      <c r="AS1485" s="7"/>
      <c r="AT1485" s="7"/>
      <c r="AU1485" s="8"/>
      <c r="AV1485" s="8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7"/>
      <c r="BV1485" s="7"/>
      <c r="BW1485" s="8"/>
      <c r="BX1485" s="8"/>
      <c r="BY1485" s="8"/>
      <c r="BZ1485" s="8"/>
      <c r="CA1485" s="8"/>
      <c r="CC1485" s="8"/>
      <c r="CE1485" s="7"/>
      <c r="CF1485" s="8"/>
      <c r="CG1485" s="8"/>
      <c r="CH1485" s="8"/>
      <c r="CI1485" s="8"/>
      <c r="CJ1485" s="8"/>
    </row>
    <row r="1486" spans="1:88" x14ac:dyDescent="0.3">
      <c r="A1486" s="1" t="s">
        <v>3484</v>
      </c>
      <c r="B1486" s="1"/>
      <c r="C1486" s="1" t="s">
        <v>1878</v>
      </c>
      <c r="D1486" s="1"/>
      <c r="E1486" s="1"/>
      <c r="F1486" s="1"/>
      <c r="G1486" s="1"/>
      <c r="H1486" s="1">
        <v>33749.78</v>
      </c>
      <c r="I1486" s="1">
        <v>0.34</v>
      </c>
      <c r="J1486" s="12">
        <v>2511.87</v>
      </c>
      <c r="K1486" s="5">
        <v>2035.82</v>
      </c>
      <c r="L1486" s="5">
        <v>4931.8599999999997</v>
      </c>
      <c r="M1486" s="13">
        <f t="shared" si="38"/>
        <v>3.3934243558320087E-3</v>
      </c>
      <c r="N1486" s="13">
        <v>2.8265842645491812E-3</v>
      </c>
      <c r="O1486" s="13">
        <v>5.0702278393521816E-3</v>
      </c>
      <c r="P1486" s="13">
        <v>-1.0620285668432095E-2</v>
      </c>
      <c r="Q1486" s="7"/>
      <c r="R1486" s="8"/>
      <c r="S1486" s="8"/>
      <c r="T1486" s="8"/>
      <c r="U1486" s="8"/>
      <c r="V1486" s="13"/>
      <c r="W1486" s="14"/>
      <c r="X1486" s="1"/>
      <c r="Y1486" s="1"/>
      <c r="Z1486" s="1"/>
      <c r="AA1486" s="1"/>
      <c r="AB1486" s="1"/>
      <c r="AC1486" s="1"/>
      <c r="AD1486" s="8"/>
      <c r="AE1486" s="8"/>
      <c r="AF1486" s="8"/>
      <c r="AG1486" s="8"/>
      <c r="AH1486" s="9"/>
      <c r="AI1486" s="8"/>
      <c r="AJ1486" s="13"/>
      <c r="AK1486" s="8"/>
      <c r="AL1486" s="8"/>
      <c r="AM1486" s="8"/>
      <c r="AN1486" s="8"/>
      <c r="AO1486" s="7"/>
      <c r="AP1486" s="7"/>
      <c r="AQ1486" s="7"/>
      <c r="AR1486" s="7"/>
      <c r="AS1486" s="7"/>
      <c r="AT1486" s="7"/>
      <c r="AU1486" s="8"/>
      <c r="AV1486" s="8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7"/>
      <c r="BV1486" s="7"/>
      <c r="BW1486" s="8"/>
      <c r="BX1486" s="8"/>
      <c r="BY1486" s="8"/>
      <c r="BZ1486" s="8"/>
      <c r="CA1486" s="8"/>
      <c r="CC1486" s="8"/>
      <c r="CE1486" s="7"/>
      <c r="CF1486" s="8"/>
      <c r="CG1486" s="8"/>
      <c r="CH1486" s="8"/>
      <c r="CI1486" s="8"/>
      <c r="CJ1486" s="8"/>
    </row>
    <row r="1487" spans="1:88" x14ac:dyDescent="0.3">
      <c r="A1487" s="1" t="s">
        <v>3485</v>
      </c>
      <c r="B1487" s="1"/>
      <c r="C1487" s="1" t="s">
        <v>1878</v>
      </c>
      <c r="D1487" s="1"/>
      <c r="E1487" s="1"/>
      <c r="F1487" s="1"/>
      <c r="G1487" s="1"/>
      <c r="H1487" s="1">
        <v>33926.06</v>
      </c>
      <c r="I1487" s="1">
        <v>0.52</v>
      </c>
      <c r="J1487" s="12">
        <v>2525.39</v>
      </c>
      <c r="K1487" s="5">
        <v>2039.11</v>
      </c>
      <c r="L1487" s="5">
        <v>4940.99</v>
      </c>
      <c r="M1487" s="13">
        <f t="shared" si="38"/>
        <v>5.2231451582795962E-3</v>
      </c>
      <c r="N1487" s="13">
        <v>5.3824441551513225E-3</v>
      </c>
      <c r="O1487" s="13">
        <v>1.6160564293503654E-3</v>
      </c>
      <c r="P1487" s="13">
        <v>1.8512285425782427E-3</v>
      </c>
      <c r="Q1487" s="7"/>
      <c r="R1487" s="8"/>
      <c r="S1487" s="8"/>
      <c r="T1487" s="8"/>
      <c r="U1487" s="8"/>
      <c r="V1487" s="13"/>
      <c r="W1487" s="14"/>
      <c r="X1487" s="1"/>
      <c r="Y1487" s="1"/>
      <c r="Z1487" s="1"/>
      <c r="AA1487" s="1"/>
      <c r="AB1487" s="1"/>
      <c r="AC1487" s="1"/>
      <c r="AD1487" s="8"/>
      <c r="AE1487" s="8"/>
      <c r="AF1487" s="8"/>
      <c r="AG1487" s="8"/>
      <c r="AH1487" s="9"/>
      <c r="AI1487" s="8"/>
      <c r="AJ1487" s="13"/>
      <c r="AK1487" s="8"/>
      <c r="AL1487" s="8"/>
      <c r="AM1487" s="8"/>
      <c r="AN1487" s="8"/>
      <c r="AO1487" s="7"/>
      <c r="AP1487" s="7"/>
      <c r="AQ1487" s="7"/>
      <c r="AR1487" s="7"/>
      <c r="AS1487" s="7"/>
      <c r="AT1487" s="7"/>
      <c r="AU1487" s="8"/>
      <c r="AV1487" s="8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7"/>
      <c r="BV1487" s="7"/>
      <c r="BW1487" s="8"/>
      <c r="BX1487" s="8"/>
      <c r="BY1487" s="8"/>
      <c r="BZ1487" s="8"/>
      <c r="CA1487" s="8"/>
      <c r="CC1487" s="8"/>
      <c r="CE1487" s="7"/>
      <c r="CF1487" s="8"/>
      <c r="CG1487" s="8"/>
      <c r="CH1487" s="8"/>
      <c r="CI1487" s="8"/>
      <c r="CJ1487" s="8"/>
    </row>
    <row r="1488" spans="1:88" x14ac:dyDescent="0.3">
      <c r="A1488" s="1" t="s">
        <v>3486</v>
      </c>
      <c r="B1488" s="1"/>
      <c r="C1488" s="1" t="s">
        <v>1878</v>
      </c>
      <c r="D1488" s="1"/>
      <c r="E1488" s="1"/>
      <c r="F1488" s="1"/>
      <c r="G1488" s="1"/>
      <c r="H1488" s="1">
        <v>34111.29</v>
      </c>
      <c r="I1488" s="1">
        <v>0.55000000000000004</v>
      </c>
      <c r="J1488" s="12">
        <v>2539.8000000000002</v>
      </c>
      <c r="K1488" s="5">
        <v>2055.63</v>
      </c>
      <c r="L1488" s="5">
        <v>4998.82</v>
      </c>
      <c r="M1488" s="13">
        <f t="shared" si="38"/>
        <v>5.45981466754486E-3</v>
      </c>
      <c r="N1488" s="13">
        <v>5.706049362672827E-3</v>
      </c>
      <c r="O1488" s="13">
        <v>8.1015737257923437E-3</v>
      </c>
      <c r="P1488" s="13">
        <v>1.1704132167844827E-2</v>
      </c>
      <c r="Q1488" s="7"/>
      <c r="R1488" s="8"/>
      <c r="S1488" s="8"/>
      <c r="T1488" s="8"/>
      <c r="U1488" s="8"/>
      <c r="V1488" s="13"/>
      <c r="W1488" s="14"/>
      <c r="X1488" s="1"/>
      <c r="Y1488" s="1"/>
      <c r="Z1488" s="1"/>
      <c r="AA1488" s="1"/>
      <c r="AB1488" s="1"/>
      <c r="AC1488" s="1"/>
      <c r="AD1488" s="8"/>
      <c r="AE1488" s="8"/>
      <c r="AF1488" s="8"/>
      <c r="AG1488" s="8"/>
      <c r="AH1488" s="9"/>
      <c r="AI1488" s="8"/>
      <c r="AJ1488" s="13"/>
      <c r="AK1488" s="8"/>
      <c r="AL1488" s="8"/>
      <c r="AM1488" s="8"/>
      <c r="AN1488" s="8"/>
      <c r="AO1488" s="7"/>
      <c r="AP1488" s="7"/>
      <c r="AQ1488" s="7"/>
      <c r="AR1488" s="7"/>
      <c r="AS1488" s="7"/>
      <c r="AT1488" s="7"/>
      <c r="AU1488" s="8"/>
      <c r="AV1488" s="8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7"/>
      <c r="BV1488" s="7"/>
      <c r="BW1488" s="8"/>
      <c r="BX1488" s="8"/>
      <c r="BY1488" s="8"/>
      <c r="BZ1488" s="8"/>
      <c r="CA1488" s="8"/>
      <c r="CC1488" s="8"/>
      <c r="CE1488" s="7"/>
      <c r="CF1488" s="8"/>
      <c r="CG1488" s="8"/>
      <c r="CH1488" s="8"/>
      <c r="CI1488" s="8"/>
      <c r="CJ1488" s="8"/>
    </row>
    <row r="1489" spans="1:88" x14ac:dyDescent="0.3">
      <c r="A1489" s="1" t="s">
        <v>3487</v>
      </c>
      <c r="B1489" s="1"/>
      <c r="C1489" s="1" t="s">
        <v>1878</v>
      </c>
      <c r="D1489" s="1"/>
      <c r="E1489" s="1"/>
      <c r="F1489" s="1"/>
      <c r="G1489" s="1"/>
      <c r="H1489" s="1">
        <v>34480.660000000003</v>
      </c>
      <c r="I1489" s="1">
        <v>1.08</v>
      </c>
      <c r="J1489" s="12">
        <v>2581.7199999999998</v>
      </c>
      <c r="K1489" s="5">
        <v>2067.6999999999998</v>
      </c>
      <c r="L1489" s="5">
        <v>5020.37</v>
      </c>
      <c r="M1489" s="13">
        <f t="shared" si="38"/>
        <v>1.0828379694816759E-2</v>
      </c>
      <c r="N1489" s="13">
        <v>1.6505236632805564E-2</v>
      </c>
      <c r="O1489" s="13">
        <v>5.8716792418866959E-3</v>
      </c>
      <c r="P1489" s="13">
        <v>4.3110174001064205E-3</v>
      </c>
      <c r="Q1489" s="7"/>
      <c r="R1489" s="8"/>
      <c r="S1489" s="8"/>
      <c r="T1489" s="8"/>
      <c r="U1489" s="8"/>
      <c r="V1489" s="13"/>
      <c r="W1489" s="14"/>
      <c r="X1489" s="1"/>
      <c r="Y1489" s="1"/>
      <c r="Z1489" s="1"/>
      <c r="AA1489" s="1"/>
      <c r="AB1489" s="1"/>
      <c r="AC1489" s="1"/>
      <c r="AD1489" s="8"/>
      <c r="AE1489" s="8"/>
      <c r="AF1489" s="8"/>
      <c r="AG1489" s="8"/>
      <c r="AH1489" s="9"/>
      <c r="AI1489" s="8"/>
      <c r="AJ1489" s="13"/>
      <c r="AK1489" s="8"/>
      <c r="AL1489" s="8"/>
      <c r="AM1489" s="8"/>
      <c r="AN1489" s="8"/>
      <c r="AO1489" s="7"/>
      <c r="AP1489" s="7"/>
      <c r="AQ1489" s="7"/>
      <c r="AR1489" s="7"/>
      <c r="AS1489" s="7"/>
      <c r="AT1489" s="7"/>
      <c r="AU1489" s="8"/>
      <c r="AV1489" s="8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7"/>
      <c r="BV1489" s="7"/>
      <c r="BW1489" s="8"/>
      <c r="BX1489" s="8"/>
      <c r="BY1489" s="8"/>
      <c r="BZ1489" s="8"/>
      <c r="CA1489" s="8"/>
      <c r="CC1489" s="8"/>
      <c r="CE1489" s="7"/>
      <c r="CF1489" s="8"/>
      <c r="CG1489" s="8"/>
      <c r="CH1489" s="8"/>
      <c r="CI1489" s="8"/>
      <c r="CJ1489" s="8"/>
    </row>
    <row r="1490" spans="1:88" x14ac:dyDescent="0.3">
      <c r="A1490" s="1" t="s">
        <v>3488</v>
      </c>
      <c r="B1490" s="1"/>
      <c r="C1490" s="1" t="s">
        <v>1878</v>
      </c>
      <c r="D1490" s="1"/>
      <c r="E1490" s="1"/>
      <c r="F1490" s="1"/>
      <c r="G1490" s="1"/>
      <c r="H1490" s="1">
        <v>34370.99</v>
      </c>
      <c r="I1490" s="1">
        <v>-0.32</v>
      </c>
      <c r="J1490" s="12">
        <v>2570.98</v>
      </c>
      <c r="K1490" s="5">
        <v>2076.8200000000002</v>
      </c>
      <c r="L1490" s="5">
        <v>5046.71</v>
      </c>
      <c r="M1490" s="13">
        <f t="shared" si="38"/>
        <v>-3.1806235727508403E-3</v>
      </c>
      <c r="N1490" s="13">
        <v>-4.1600173527724937E-3</v>
      </c>
      <c r="O1490" s="13">
        <v>4.4106978768680971E-3</v>
      </c>
      <c r="P1490" s="13">
        <v>5.2466252487366472E-3</v>
      </c>
      <c r="Q1490" s="7"/>
      <c r="R1490" s="8"/>
      <c r="S1490" s="8"/>
      <c r="T1490" s="8"/>
      <c r="U1490" s="8"/>
      <c r="V1490" s="13"/>
      <c r="W1490" s="14"/>
      <c r="X1490" s="1"/>
      <c r="Y1490" s="1"/>
      <c r="Z1490" s="1"/>
      <c r="AA1490" s="1"/>
      <c r="AB1490" s="1"/>
      <c r="AC1490" s="1"/>
      <c r="AD1490" s="8"/>
      <c r="AE1490" s="8"/>
      <c r="AF1490" s="8"/>
      <c r="AG1490" s="8"/>
      <c r="AH1490" s="9"/>
      <c r="AI1490" s="8"/>
      <c r="AJ1490" s="13"/>
      <c r="AK1490" s="8"/>
      <c r="AL1490" s="8"/>
      <c r="AM1490" s="8"/>
      <c r="AN1490" s="8"/>
      <c r="AO1490" s="7"/>
      <c r="AP1490" s="7"/>
      <c r="AQ1490" s="7"/>
      <c r="AR1490" s="7"/>
      <c r="AS1490" s="7"/>
      <c r="AT1490" s="7"/>
      <c r="AU1490" s="8"/>
      <c r="AV1490" s="8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7"/>
      <c r="BV1490" s="7"/>
      <c r="BW1490" s="8"/>
      <c r="BX1490" s="8"/>
      <c r="BY1490" s="8"/>
      <c r="BZ1490" s="8"/>
      <c r="CA1490" s="8"/>
      <c r="CC1490" s="8"/>
      <c r="CE1490" s="7"/>
      <c r="CF1490" s="8"/>
      <c r="CG1490" s="8"/>
      <c r="CH1490" s="8"/>
      <c r="CI1490" s="8"/>
      <c r="CJ1490" s="8"/>
    </row>
    <row r="1491" spans="1:88" x14ac:dyDescent="0.3">
      <c r="A1491" s="1" t="s">
        <v>3489</v>
      </c>
      <c r="B1491" s="1"/>
      <c r="C1491" s="1" t="s">
        <v>1878</v>
      </c>
      <c r="D1491" s="1"/>
      <c r="E1491" s="1"/>
      <c r="F1491" s="1"/>
      <c r="G1491" s="1"/>
      <c r="H1491" s="1">
        <v>34147.53</v>
      </c>
      <c r="I1491" s="1">
        <v>-0.65</v>
      </c>
      <c r="J1491" s="12">
        <v>2546.7800000000002</v>
      </c>
      <c r="K1491" s="5">
        <v>2072.84</v>
      </c>
      <c r="L1491" s="5">
        <v>5028.28</v>
      </c>
      <c r="M1491" s="13">
        <f t="shared" si="38"/>
        <v>-6.5014129648287566E-3</v>
      </c>
      <c r="N1491" s="13">
        <v>-9.4127531135986819E-3</v>
      </c>
      <c r="O1491" s="13">
        <v>-1.9163914060920106E-3</v>
      </c>
      <c r="P1491" s="13">
        <v>-3.6518840987495027E-3</v>
      </c>
      <c r="Q1491" s="7"/>
      <c r="R1491" s="8"/>
      <c r="S1491" s="8"/>
      <c r="T1491" s="8"/>
      <c r="U1491" s="8"/>
      <c r="V1491" s="13"/>
      <c r="W1491" s="14"/>
      <c r="X1491" s="1"/>
      <c r="Y1491" s="1"/>
      <c r="Z1491" s="1"/>
      <c r="AA1491" s="1"/>
      <c r="AB1491" s="1"/>
      <c r="AC1491" s="1"/>
      <c r="AD1491" s="8"/>
      <c r="AE1491" s="8"/>
      <c r="AF1491" s="8"/>
      <c r="AG1491" s="8"/>
      <c r="AH1491" s="9"/>
      <c r="AI1491" s="8"/>
      <c r="AJ1491" s="13"/>
      <c r="AK1491" s="8"/>
      <c r="AL1491" s="8"/>
      <c r="AM1491" s="8"/>
      <c r="AN1491" s="8"/>
      <c r="AO1491" s="7"/>
      <c r="AP1491" s="7"/>
      <c r="AQ1491" s="7"/>
      <c r="AR1491" s="7"/>
      <c r="AS1491" s="7"/>
      <c r="AT1491" s="7"/>
      <c r="AU1491" s="8"/>
      <c r="AV1491" s="8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7"/>
      <c r="BV1491" s="7"/>
      <c r="BW1491" s="8"/>
      <c r="BX1491" s="8"/>
      <c r="BY1491" s="8"/>
      <c r="BZ1491" s="8"/>
      <c r="CA1491" s="8"/>
      <c r="CC1491" s="8"/>
      <c r="CE1491" s="7"/>
      <c r="CF1491" s="8"/>
      <c r="CG1491" s="8"/>
      <c r="CH1491" s="8"/>
      <c r="CI1491" s="8"/>
      <c r="CJ1491" s="8"/>
    </row>
    <row r="1492" spans="1:88" x14ac:dyDescent="0.3">
      <c r="A1492" s="1" t="s">
        <v>3490</v>
      </c>
      <c r="B1492" s="1"/>
      <c r="C1492" s="1" t="s">
        <v>1878</v>
      </c>
      <c r="D1492" s="1"/>
      <c r="E1492" s="1"/>
      <c r="F1492" s="1"/>
      <c r="G1492" s="1"/>
      <c r="H1492" s="1">
        <v>34481.24</v>
      </c>
      <c r="I1492" s="1">
        <v>0.98</v>
      </c>
      <c r="J1492" s="12">
        <v>2569.4499999999998</v>
      </c>
      <c r="K1492" s="5">
        <v>2090.27</v>
      </c>
      <c r="L1492" s="5">
        <v>5091.3</v>
      </c>
      <c r="M1492" s="13">
        <f t="shared" si="38"/>
        <v>9.7725955581560164E-3</v>
      </c>
      <c r="N1492" s="13">
        <v>8.9014363235142557E-3</v>
      </c>
      <c r="O1492" s="13">
        <v>8.4087532081587035E-3</v>
      </c>
      <c r="P1492" s="13">
        <v>1.2533112714486982E-2</v>
      </c>
      <c r="Q1492" s="7"/>
      <c r="R1492" s="8"/>
      <c r="S1492" s="8"/>
      <c r="T1492" s="8"/>
      <c r="U1492" s="8"/>
      <c r="V1492" s="13"/>
      <c r="W1492" s="14"/>
      <c r="X1492" s="1"/>
      <c r="Y1492" s="1"/>
      <c r="Z1492" s="1"/>
      <c r="AA1492" s="1"/>
      <c r="AB1492" s="1"/>
      <c r="AC1492" s="1"/>
      <c r="AD1492" s="8"/>
      <c r="AE1492" s="8"/>
      <c r="AF1492" s="8"/>
      <c r="AG1492" s="8"/>
      <c r="AH1492" s="9"/>
      <c r="AI1492" s="8"/>
      <c r="AJ1492" s="13"/>
      <c r="AK1492" s="8"/>
      <c r="AL1492" s="8"/>
      <c r="AM1492" s="8"/>
      <c r="AN1492" s="8"/>
      <c r="AO1492" s="7"/>
      <c r="AP1492" s="7"/>
      <c r="AQ1492" s="7"/>
      <c r="AR1492" s="7"/>
      <c r="AS1492" s="7"/>
      <c r="AT1492" s="7"/>
      <c r="AU1492" s="8"/>
      <c r="AV1492" s="8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7"/>
      <c r="BV1492" s="7"/>
      <c r="BW1492" s="8"/>
      <c r="BX1492" s="8"/>
      <c r="BY1492" s="8"/>
      <c r="BZ1492" s="8"/>
      <c r="CA1492" s="8"/>
      <c r="CC1492" s="8"/>
      <c r="CE1492" s="7"/>
      <c r="CF1492" s="8"/>
      <c r="CG1492" s="8"/>
      <c r="CH1492" s="8"/>
      <c r="CI1492" s="8"/>
      <c r="CJ1492" s="8"/>
    </row>
    <row r="1493" spans="1:88" x14ac:dyDescent="0.3">
      <c r="A1493" s="1" t="s">
        <v>3491</v>
      </c>
      <c r="B1493" s="1"/>
      <c r="C1493" s="1" t="s">
        <v>1878</v>
      </c>
      <c r="D1493" s="1"/>
      <c r="E1493" s="1"/>
      <c r="F1493" s="1"/>
      <c r="G1493" s="1"/>
      <c r="H1493" s="1">
        <v>34447.54</v>
      </c>
      <c r="I1493" s="1">
        <v>-0.1</v>
      </c>
      <c r="J1493" s="12">
        <v>2564.56</v>
      </c>
      <c r="K1493" s="5">
        <v>2092.38</v>
      </c>
      <c r="L1493" s="5">
        <v>5131.93</v>
      </c>
      <c r="M1493" s="13">
        <f t="shared" si="38"/>
        <v>-9.7734304218743961E-4</v>
      </c>
      <c r="N1493" s="13">
        <v>-1.9031310202571872E-3</v>
      </c>
      <c r="O1493" s="13">
        <v>1.0094389719987884E-3</v>
      </c>
      <c r="P1493" s="13">
        <v>7.9802800856363376E-3</v>
      </c>
      <c r="Q1493" s="7"/>
      <c r="R1493" s="8"/>
      <c r="S1493" s="8"/>
      <c r="T1493" s="8"/>
      <c r="U1493" s="8"/>
      <c r="V1493" s="13"/>
      <c r="W1493" s="14"/>
      <c r="X1493" s="1"/>
      <c r="Y1493" s="1"/>
      <c r="Z1493" s="1"/>
      <c r="AA1493" s="1"/>
      <c r="AB1493" s="1"/>
      <c r="AC1493" s="1"/>
      <c r="AD1493" s="8"/>
      <c r="AE1493" s="8"/>
      <c r="AF1493" s="8"/>
      <c r="AG1493" s="8"/>
      <c r="AH1493" s="9"/>
      <c r="AI1493" s="8"/>
      <c r="AJ1493" s="13"/>
      <c r="AK1493" s="8"/>
      <c r="AL1493" s="8"/>
      <c r="AM1493" s="8"/>
      <c r="AN1493" s="8"/>
      <c r="AO1493" s="7"/>
      <c r="AP1493" s="7"/>
      <c r="AQ1493" s="7"/>
      <c r="AR1493" s="7"/>
      <c r="AS1493" s="7"/>
      <c r="AT1493" s="7"/>
      <c r="AU1493" s="8"/>
      <c r="AV1493" s="8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7"/>
      <c r="BV1493" s="7"/>
      <c r="BW1493" s="8"/>
      <c r="BX1493" s="8"/>
      <c r="BY1493" s="8"/>
      <c r="BZ1493" s="8"/>
      <c r="CA1493" s="8"/>
      <c r="CC1493" s="8"/>
      <c r="CE1493" s="7"/>
      <c r="CF1493" s="8"/>
      <c r="CG1493" s="8"/>
      <c r="CH1493" s="8"/>
      <c r="CI1493" s="8"/>
      <c r="CJ1493" s="8"/>
    </row>
    <row r="1494" spans="1:88" x14ac:dyDescent="0.3">
      <c r="A1494" s="1" t="s">
        <v>3492</v>
      </c>
      <c r="B1494" s="1"/>
      <c r="C1494" s="1" t="s">
        <v>1878</v>
      </c>
      <c r="D1494" s="1"/>
      <c r="E1494" s="1"/>
      <c r="F1494" s="1"/>
      <c r="G1494" s="1"/>
      <c r="H1494" s="1">
        <v>34333.89</v>
      </c>
      <c r="I1494" s="1">
        <v>-0.33</v>
      </c>
      <c r="J1494" s="12">
        <v>2558.19</v>
      </c>
      <c r="K1494" s="5">
        <v>2079.02</v>
      </c>
      <c r="L1494" s="5">
        <v>5108.83</v>
      </c>
      <c r="M1494" s="13">
        <f t="shared" si="38"/>
        <v>-3.2992196249718164E-3</v>
      </c>
      <c r="N1494" s="13">
        <v>-2.4838568799325778E-3</v>
      </c>
      <c r="O1494" s="13">
        <v>-6.3850734570203294E-3</v>
      </c>
      <c r="P1494" s="13">
        <v>-4.5012305312037704E-3</v>
      </c>
      <c r="Q1494" s="7"/>
      <c r="R1494" s="8"/>
      <c r="S1494" s="8"/>
      <c r="T1494" s="8"/>
      <c r="U1494" s="8"/>
      <c r="V1494" s="13"/>
      <c r="W1494" s="14"/>
      <c r="X1494" s="1"/>
      <c r="Y1494" s="1"/>
      <c r="Z1494" s="1"/>
      <c r="AA1494" s="1"/>
      <c r="AB1494" s="1"/>
      <c r="AC1494" s="1"/>
      <c r="AD1494" s="8"/>
      <c r="AE1494" s="8"/>
      <c r="AF1494" s="8"/>
      <c r="AG1494" s="8"/>
      <c r="AH1494" s="9"/>
      <c r="AI1494" s="8"/>
      <c r="AJ1494" s="13"/>
      <c r="AK1494" s="8"/>
      <c r="AL1494" s="8"/>
      <c r="AM1494" s="8"/>
      <c r="AN1494" s="8"/>
      <c r="AO1494" s="7"/>
      <c r="AP1494" s="7"/>
      <c r="AQ1494" s="7"/>
      <c r="AR1494" s="7"/>
      <c r="AS1494" s="7"/>
      <c r="AT1494" s="7"/>
      <c r="AU1494" s="8"/>
      <c r="AV1494" s="8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7"/>
      <c r="BV1494" s="7"/>
      <c r="BW1494" s="8"/>
      <c r="BX1494" s="8"/>
      <c r="BY1494" s="8"/>
      <c r="BZ1494" s="8"/>
      <c r="CA1494" s="8"/>
      <c r="CC1494" s="8"/>
      <c r="CE1494" s="7"/>
      <c r="CF1494" s="8"/>
      <c r="CG1494" s="8"/>
      <c r="CH1494" s="8"/>
      <c r="CI1494" s="8"/>
      <c r="CJ1494" s="8"/>
    </row>
    <row r="1495" spans="1:88" x14ac:dyDescent="0.3">
      <c r="A1495" s="1" t="s">
        <v>3493</v>
      </c>
      <c r="B1495" s="1"/>
      <c r="C1495" s="1" t="s">
        <v>1878</v>
      </c>
      <c r="D1495" s="1"/>
      <c r="E1495" s="1"/>
      <c r="F1495" s="1"/>
      <c r="G1495" s="1"/>
      <c r="H1495" s="1">
        <v>34497.14</v>
      </c>
      <c r="I1495" s="1">
        <v>0.48</v>
      </c>
      <c r="J1495" s="12">
        <v>2572.4899999999998</v>
      </c>
      <c r="K1495" s="5">
        <v>2091.73</v>
      </c>
      <c r="L1495" s="5">
        <v>5116.1000000000004</v>
      </c>
      <c r="M1495" s="13">
        <f t="shared" si="38"/>
        <v>4.7547772769120922E-3</v>
      </c>
      <c r="N1495" s="13">
        <v>5.5898897267208092E-3</v>
      </c>
      <c r="O1495" s="13">
        <v>6.113457301998082E-3</v>
      </c>
      <c r="P1495" s="13">
        <v>1.4230264072205845E-3</v>
      </c>
      <c r="Q1495" s="7"/>
      <c r="R1495" s="8"/>
      <c r="S1495" s="8"/>
      <c r="T1495" s="8"/>
      <c r="U1495" s="8"/>
      <c r="V1495" s="13"/>
      <c r="W1495" s="14"/>
      <c r="X1495" s="1"/>
      <c r="Y1495" s="1"/>
      <c r="Z1495" s="1"/>
      <c r="AA1495" s="1"/>
      <c r="AB1495" s="1"/>
      <c r="AC1495" s="1"/>
      <c r="AD1495" s="8"/>
      <c r="AE1495" s="8"/>
      <c r="AF1495" s="8"/>
      <c r="AG1495" s="8"/>
      <c r="AH1495" s="9"/>
      <c r="AI1495" s="8"/>
      <c r="AJ1495" s="13"/>
      <c r="AK1495" s="8"/>
      <c r="AL1495" s="8"/>
      <c r="AM1495" s="8"/>
      <c r="AN1495" s="8"/>
      <c r="AO1495" s="7"/>
      <c r="AP1495" s="7"/>
      <c r="AQ1495" s="7"/>
      <c r="AR1495" s="7"/>
      <c r="AS1495" s="7"/>
      <c r="AT1495" s="7"/>
      <c r="AU1495" s="8"/>
      <c r="AV1495" s="8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7"/>
      <c r="BV1495" s="7"/>
      <c r="BW1495" s="8"/>
      <c r="BX1495" s="8"/>
      <c r="BY1495" s="8"/>
      <c r="BZ1495" s="8"/>
      <c r="CA1495" s="8"/>
      <c r="CC1495" s="8"/>
      <c r="CE1495" s="7"/>
      <c r="CF1495" s="8"/>
      <c r="CG1495" s="8"/>
      <c r="CH1495" s="8"/>
      <c r="CI1495" s="8"/>
      <c r="CJ1495" s="8"/>
    </row>
    <row r="1496" spans="1:88" x14ac:dyDescent="0.3">
      <c r="A1496" s="1" t="s">
        <v>3494</v>
      </c>
      <c r="B1496" s="1"/>
      <c r="C1496" s="1" t="s">
        <v>1878</v>
      </c>
      <c r="D1496" s="1"/>
      <c r="E1496" s="1"/>
      <c r="F1496" s="1"/>
      <c r="G1496" s="1"/>
      <c r="H1496" s="1">
        <v>34434.25</v>
      </c>
      <c r="I1496" s="1">
        <v>-0.18</v>
      </c>
      <c r="J1496" s="12">
        <v>2566.23</v>
      </c>
      <c r="K1496" s="5">
        <v>2092.5700000000002</v>
      </c>
      <c r="L1496" s="5">
        <v>5127.3999999999996</v>
      </c>
      <c r="M1496" s="13">
        <f t="shared" si="38"/>
        <v>-1.823049678900901E-3</v>
      </c>
      <c r="N1496" s="13">
        <v>-2.4334399744992963E-3</v>
      </c>
      <c r="O1496" s="13">
        <v>4.0158146605917544E-4</v>
      </c>
      <c r="P1496" s="13">
        <v>2.2087136686146369E-3</v>
      </c>
      <c r="Q1496" s="7"/>
      <c r="R1496" s="8"/>
      <c r="S1496" s="8"/>
      <c r="T1496" s="8"/>
      <c r="U1496" s="8"/>
      <c r="V1496" s="13"/>
      <c r="W1496" s="14"/>
      <c r="X1496" s="1"/>
      <c r="Y1496" s="1"/>
      <c r="Z1496" s="1"/>
      <c r="AA1496" s="1"/>
      <c r="AB1496" s="1"/>
      <c r="AC1496" s="1"/>
      <c r="AD1496" s="8"/>
      <c r="AE1496" s="8"/>
      <c r="AF1496" s="8"/>
      <c r="AG1496" s="8"/>
      <c r="AH1496" s="9"/>
      <c r="AI1496" s="8"/>
      <c r="AJ1496" s="13"/>
      <c r="AK1496" s="8"/>
      <c r="AL1496" s="8"/>
      <c r="AM1496" s="8"/>
      <c r="AN1496" s="8"/>
      <c r="AO1496" s="7"/>
      <c r="AP1496" s="7"/>
      <c r="AQ1496" s="7"/>
      <c r="AR1496" s="7"/>
      <c r="AS1496" s="7"/>
      <c r="AT1496" s="7"/>
      <c r="AU1496" s="8"/>
      <c r="AV1496" s="8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7"/>
      <c r="BV1496" s="7"/>
      <c r="BW1496" s="8"/>
      <c r="BX1496" s="8"/>
      <c r="BY1496" s="8"/>
      <c r="BZ1496" s="8"/>
      <c r="CA1496" s="8"/>
      <c r="CC1496" s="8"/>
      <c r="CE1496" s="7"/>
      <c r="CF1496" s="8"/>
      <c r="CG1496" s="8"/>
      <c r="CH1496" s="8"/>
      <c r="CI1496" s="8"/>
      <c r="CJ1496" s="8"/>
    </row>
    <row r="1497" spans="1:88" x14ac:dyDescent="0.3">
      <c r="A1497" s="1" t="s">
        <v>3495</v>
      </c>
      <c r="B1497" s="1"/>
      <c r="C1497" s="1" t="s">
        <v>1878</v>
      </c>
      <c r="D1497" s="1"/>
      <c r="E1497" s="1"/>
      <c r="F1497" s="1"/>
      <c r="G1497" s="1"/>
      <c r="H1497" s="1">
        <v>34803.120000000003</v>
      </c>
      <c r="I1497" s="1">
        <v>1.07</v>
      </c>
      <c r="J1497" s="12">
        <v>2601.96</v>
      </c>
      <c r="K1497" s="5">
        <v>2104.92</v>
      </c>
      <c r="L1497" s="5">
        <v>5153.08</v>
      </c>
      <c r="M1497" s="13">
        <f t="shared" si="38"/>
        <v>1.0712299527360081E-2</v>
      </c>
      <c r="N1497" s="13">
        <v>1.3923147964134186E-2</v>
      </c>
      <c r="O1497" s="13">
        <v>5.9018336304161867E-3</v>
      </c>
      <c r="P1497" s="13">
        <v>5.0083863166516807E-3</v>
      </c>
      <c r="Q1497" s="7"/>
      <c r="R1497" s="8"/>
      <c r="S1497" s="8"/>
      <c r="T1497" s="8"/>
      <c r="U1497" s="8"/>
      <c r="V1497" s="13"/>
      <c r="W1497" s="14"/>
      <c r="X1497" s="1"/>
      <c r="Y1497" s="1"/>
      <c r="Z1497" s="1"/>
      <c r="AA1497" s="1"/>
      <c r="AB1497" s="1"/>
      <c r="AC1497" s="1"/>
      <c r="AD1497" s="8"/>
      <c r="AE1497" s="8"/>
      <c r="AF1497" s="8"/>
      <c r="AG1497" s="8"/>
      <c r="AH1497" s="9"/>
      <c r="AI1497" s="8"/>
      <c r="AJ1497" s="13"/>
      <c r="AK1497" s="8"/>
      <c r="AL1497" s="8"/>
      <c r="AM1497" s="8"/>
      <c r="AN1497" s="8"/>
      <c r="AO1497" s="7"/>
      <c r="AP1497" s="7"/>
      <c r="AQ1497" s="7"/>
      <c r="AR1497" s="7"/>
      <c r="AS1497" s="7"/>
      <c r="AT1497" s="7"/>
      <c r="AU1497" s="8"/>
      <c r="AV1497" s="8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7"/>
      <c r="BV1497" s="7"/>
      <c r="BW1497" s="8"/>
      <c r="BX1497" s="8"/>
      <c r="BY1497" s="8"/>
      <c r="BZ1497" s="8"/>
      <c r="CA1497" s="8"/>
      <c r="CC1497" s="8"/>
      <c r="CE1497" s="7"/>
      <c r="CF1497" s="8"/>
      <c r="CG1497" s="8"/>
      <c r="CH1497" s="8"/>
      <c r="CI1497" s="8"/>
      <c r="CJ1497" s="8"/>
    </row>
    <row r="1498" spans="1:88" x14ac:dyDescent="0.3">
      <c r="A1498" s="1" t="s">
        <v>3496</v>
      </c>
      <c r="B1498" s="1"/>
      <c r="C1498" s="1" t="s">
        <v>1878</v>
      </c>
      <c r="D1498" s="1"/>
      <c r="E1498" s="1"/>
      <c r="F1498" s="1"/>
      <c r="G1498" s="1"/>
      <c r="H1498" s="1">
        <v>34716.76</v>
      </c>
      <c r="I1498" s="1">
        <v>-0.25</v>
      </c>
      <c r="J1498" s="12">
        <v>2583.71</v>
      </c>
      <c r="K1498" s="5">
        <v>2103.58</v>
      </c>
      <c r="L1498" s="5">
        <v>5234.1000000000004</v>
      </c>
      <c r="M1498" s="13">
        <f t="shared" si="38"/>
        <v>-2.4813867262475364E-3</v>
      </c>
      <c r="N1498" s="13">
        <v>-7.0139433350243641E-3</v>
      </c>
      <c r="O1498" s="13">
        <v>-6.3660376641394567E-4</v>
      </c>
      <c r="P1498" s="13">
        <v>1.5722635782871697E-2</v>
      </c>
      <c r="Q1498" s="7"/>
      <c r="R1498" s="8"/>
      <c r="S1498" s="8"/>
      <c r="T1498" s="8"/>
      <c r="U1498" s="8"/>
      <c r="V1498" s="13"/>
      <c r="W1498" s="14"/>
      <c r="X1498" s="1"/>
      <c r="Y1498" s="1"/>
      <c r="Z1498" s="1"/>
      <c r="AA1498" s="1"/>
      <c r="AB1498" s="1"/>
      <c r="AC1498" s="1"/>
      <c r="AD1498" s="8"/>
      <c r="AE1498" s="8"/>
      <c r="AF1498" s="8"/>
      <c r="AG1498" s="8"/>
      <c r="AH1498" s="9"/>
      <c r="AI1498" s="8"/>
      <c r="AJ1498" s="13"/>
      <c r="AK1498" s="8"/>
      <c r="AL1498" s="8"/>
      <c r="AM1498" s="8"/>
      <c r="AN1498" s="8"/>
      <c r="AO1498" s="7"/>
      <c r="AP1498" s="7"/>
      <c r="AQ1498" s="7"/>
      <c r="AR1498" s="7"/>
      <c r="AS1498" s="7"/>
      <c r="AT1498" s="7"/>
      <c r="AU1498" s="8"/>
      <c r="AV1498" s="8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7"/>
      <c r="BV1498" s="7"/>
      <c r="BW1498" s="8"/>
      <c r="BX1498" s="8"/>
      <c r="BY1498" s="8"/>
      <c r="BZ1498" s="8"/>
      <c r="CA1498" s="8"/>
      <c r="CC1498" s="8"/>
      <c r="CE1498" s="7"/>
      <c r="CF1498" s="8"/>
      <c r="CG1498" s="8"/>
      <c r="CH1498" s="8"/>
      <c r="CI1498" s="8"/>
      <c r="CJ1498" s="8"/>
    </row>
    <row r="1499" spans="1:88" x14ac:dyDescent="0.3">
      <c r="A1499" s="1" t="s">
        <v>3497</v>
      </c>
      <c r="B1499" s="1"/>
      <c r="C1499" s="1" t="s">
        <v>1878</v>
      </c>
      <c r="D1499" s="1"/>
      <c r="E1499" s="1"/>
      <c r="F1499" s="1"/>
      <c r="G1499" s="1"/>
      <c r="H1499" s="1">
        <v>34821.800000000003</v>
      </c>
      <c r="I1499" s="1">
        <v>0.3</v>
      </c>
      <c r="J1499" s="12">
        <v>2596.16</v>
      </c>
      <c r="K1499" s="5">
        <v>2101.2399999999998</v>
      </c>
      <c r="L1499" s="5">
        <v>5261.14</v>
      </c>
      <c r="M1499" s="13">
        <f t="shared" si="38"/>
        <v>3.0256279675868747E-3</v>
      </c>
      <c r="N1499" s="13">
        <v>4.8186522481237226E-3</v>
      </c>
      <c r="O1499" s="13">
        <v>-1.112389355289678E-3</v>
      </c>
      <c r="P1499" s="13">
        <v>5.1661221604477614E-3</v>
      </c>
      <c r="Q1499" s="7"/>
      <c r="R1499" s="8"/>
      <c r="S1499" s="8"/>
      <c r="T1499" s="8"/>
      <c r="U1499" s="8"/>
      <c r="V1499" s="13"/>
      <c r="W1499" s="14"/>
      <c r="X1499" s="1"/>
      <c r="Y1499" s="1"/>
      <c r="Z1499" s="1"/>
      <c r="AA1499" s="1"/>
      <c r="AB1499" s="1"/>
      <c r="AC1499" s="1"/>
      <c r="AD1499" s="8"/>
      <c r="AE1499" s="8"/>
      <c r="AF1499" s="8"/>
      <c r="AG1499" s="8"/>
      <c r="AH1499" s="9"/>
      <c r="AI1499" s="8"/>
      <c r="AJ1499" s="13"/>
      <c r="AK1499" s="8"/>
      <c r="AL1499" s="8"/>
      <c r="AM1499" s="8"/>
      <c r="AN1499" s="8"/>
      <c r="AO1499" s="7"/>
      <c r="AP1499" s="7"/>
      <c r="AQ1499" s="7"/>
      <c r="AR1499" s="7"/>
      <c r="AS1499" s="7"/>
      <c r="AT1499" s="7"/>
      <c r="AU1499" s="8"/>
      <c r="AV1499" s="8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7"/>
      <c r="BV1499" s="7"/>
      <c r="BW1499" s="8"/>
      <c r="BX1499" s="8"/>
      <c r="BY1499" s="8"/>
      <c r="BZ1499" s="8"/>
      <c r="CA1499" s="8"/>
      <c r="CC1499" s="8"/>
      <c r="CE1499" s="7"/>
      <c r="CF1499" s="8"/>
      <c r="CG1499" s="8"/>
      <c r="CH1499" s="8"/>
      <c r="CI1499" s="8"/>
      <c r="CJ1499" s="8"/>
    </row>
    <row r="1500" spans="1:88" x14ac:dyDescent="0.3">
      <c r="A1500" s="1" t="s">
        <v>3498</v>
      </c>
      <c r="B1500" s="1"/>
      <c r="C1500" s="1" t="s">
        <v>1878</v>
      </c>
      <c r="D1500" s="1"/>
      <c r="E1500" s="1"/>
      <c r="F1500" s="1"/>
      <c r="G1500" s="1"/>
      <c r="H1500" s="1">
        <v>34942.1</v>
      </c>
      <c r="I1500" s="1">
        <v>0.35</v>
      </c>
      <c r="J1500" s="12">
        <v>2604.88</v>
      </c>
      <c r="K1500" s="5">
        <v>2121.0500000000002</v>
      </c>
      <c r="L1500" s="5">
        <v>5286.36</v>
      </c>
      <c r="M1500" s="13">
        <f t="shared" si="38"/>
        <v>3.4547323802904817E-3</v>
      </c>
      <c r="N1500" s="13">
        <v>3.3588068531986703E-3</v>
      </c>
      <c r="O1500" s="13">
        <v>9.4277664617086199E-3</v>
      </c>
      <c r="P1500" s="13">
        <v>4.7936378807633684E-3</v>
      </c>
      <c r="Q1500" s="7"/>
      <c r="R1500" s="8"/>
      <c r="S1500" s="8"/>
      <c r="T1500" s="8"/>
      <c r="U1500" s="8"/>
      <c r="V1500" s="13"/>
      <c r="W1500" s="14"/>
      <c r="X1500" s="1"/>
      <c r="Y1500" s="1"/>
      <c r="Z1500" s="1"/>
      <c r="AA1500" s="1"/>
      <c r="AB1500" s="1"/>
      <c r="AC1500" s="1"/>
      <c r="AD1500" s="8"/>
      <c r="AE1500" s="8"/>
      <c r="AF1500" s="8"/>
      <c r="AG1500" s="8"/>
      <c r="AH1500" s="9"/>
      <c r="AI1500" s="8"/>
      <c r="AJ1500" s="13"/>
      <c r="AK1500" s="8"/>
      <c r="AL1500" s="8"/>
      <c r="AM1500" s="8"/>
      <c r="AN1500" s="8"/>
      <c r="AO1500" s="7"/>
      <c r="AP1500" s="7"/>
      <c r="AQ1500" s="7"/>
      <c r="AR1500" s="7"/>
      <c r="AS1500" s="7"/>
      <c r="AT1500" s="7"/>
      <c r="AU1500" s="8"/>
      <c r="AV1500" s="8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7"/>
      <c r="BV1500" s="7"/>
      <c r="BW1500" s="8"/>
      <c r="BX1500" s="8"/>
      <c r="BY1500" s="8"/>
      <c r="BZ1500" s="8"/>
      <c r="CA1500" s="8"/>
      <c r="CC1500" s="8"/>
      <c r="CE1500" s="7"/>
      <c r="CF1500" s="8"/>
      <c r="CG1500" s="8"/>
      <c r="CH1500" s="8"/>
      <c r="CI1500" s="8"/>
      <c r="CJ1500" s="8"/>
    </row>
    <row r="1501" spans="1:88" x14ac:dyDescent="0.3">
      <c r="A1501" s="1" t="s">
        <v>3499</v>
      </c>
      <c r="B1501" s="1"/>
      <c r="C1501" s="1" t="s">
        <v>1878</v>
      </c>
      <c r="D1501" s="1"/>
      <c r="E1501" s="1"/>
      <c r="F1501" s="1"/>
      <c r="G1501" s="1"/>
      <c r="H1501" s="1">
        <v>35343.410000000003</v>
      </c>
      <c r="I1501" s="1">
        <v>1.1499999999999999</v>
      </c>
      <c r="J1501" s="12">
        <v>2642.61</v>
      </c>
      <c r="K1501" s="5">
        <v>2134.77</v>
      </c>
      <c r="L1501" s="5">
        <v>5336.27</v>
      </c>
      <c r="M1501" s="13">
        <f t="shared" si="38"/>
        <v>1.1484999470552815E-2</v>
      </c>
      <c r="N1501" s="13">
        <v>1.4484352446177962E-2</v>
      </c>
      <c r="O1501" s="13">
        <v>6.4684943777844062E-3</v>
      </c>
      <c r="P1501" s="13">
        <v>9.441279065368402E-3</v>
      </c>
      <c r="Q1501" s="7"/>
      <c r="R1501" s="8"/>
      <c r="S1501" s="8"/>
      <c r="T1501" s="8"/>
      <c r="U1501" s="8"/>
      <c r="V1501" s="13"/>
      <c r="W1501" s="14"/>
      <c r="X1501" s="1"/>
      <c r="Y1501" s="1"/>
      <c r="Z1501" s="1"/>
      <c r="AA1501" s="1"/>
      <c r="AB1501" s="1"/>
      <c r="AC1501" s="1"/>
      <c r="AD1501" s="8"/>
      <c r="AE1501" s="8"/>
      <c r="AF1501" s="8"/>
      <c r="AG1501" s="8"/>
      <c r="AH1501" s="9"/>
      <c r="AI1501" s="8"/>
      <c r="AJ1501" s="13"/>
      <c r="AK1501" s="8"/>
      <c r="AL1501" s="8"/>
      <c r="AM1501" s="8"/>
      <c r="AN1501" s="8"/>
      <c r="AO1501" s="7"/>
      <c r="AP1501" s="7"/>
      <c r="AQ1501" s="7"/>
      <c r="AR1501" s="7"/>
      <c r="AS1501" s="7"/>
      <c r="AT1501" s="7"/>
      <c r="AU1501" s="8"/>
      <c r="AV1501" s="8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7"/>
      <c r="BV1501" s="7"/>
      <c r="BW1501" s="8"/>
      <c r="BX1501" s="8"/>
      <c r="BY1501" s="8"/>
      <c r="BZ1501" s="8"/>
      <c r="CA1501" s="8"/>
      <c r="CC1501" s="8"/>
      <c r="CE1501" s="7"/>
      <c r="CF1501" s="8"/>
      <c r="CG1501" s="8"/>
      <c r="CH1501" s="8"/>
      <c r="CI1501" s="8"/>
      <c r="CJ1501" s="8"/>
    </row>
    <row r="1502" spans="1:88" x14ac:dyDescent="0.3">
      <c r="A1502" s="1" t="s">
        <v>3500</v>
      </c>
      <c r="B1502" s="1"/>
      <c r="C1502" s="1" t="s">
        <v>1878</v>
      </c>
      <c r="D1502" s="1"/>
      <c r="E1502" s="1"/>
      <c r="F1502" s="1"/>
      <c r="G1502" s="1"/>
      <c r="H1502" s="1">
        <v>35537.629999999997</v>
      </c>
      <c r="I1502" s="1">
        <v>0.55000000000000004</v>
      </c>
      <c r="J1502" s="12">
        <v>2648.08</v>
      </c>
      <c r="K1502" s="5">
        <v>2154.0300000000002</v>
      </c>
      <c r="L1502" s="5">
        <v>5362.55</v>
      </c>
      <c r="M1502" s="13">
        <f t="shared" si="38"/>
        <v>5.4952252767912491E-3</v>
      </c>
      <c r="N1502" s="13">
        <v>2.0699232955296853E-3</v>
      </c>
      <c r="O1502" s="13">
        <v>9.0220492137327302E-3</v>
      </c>
      <c r="P1502" s="13">
        <v>4.9247882884486671E-3</v>
      </c>
      <c r="Q1502" s="7"/>
      <c r="R1502" s="8"/>
      <c r="S1502" s="8"/>
      <c r="T1502" s="8"/>
      <c r="U1502" s="8"/>
      <c r="V1502" s="13"/>
      <c r="W1502" s="14"/>
      <c r="X1502" s="1"/>
      <c r="Y1502" s="1"/>
      <c r="Z1502" s="1"/>
      <c r="AA1502" s="1"/>
      <c r="AB1502" s="1"/>
      <c r="AC1502" s="1"/>
      <c r="AD1502" s="8"/>
      <c r="AE1502" s="8"/>
      <c r="AF1502" s="8"/>
      <c r="AG1502" s="8"/>
      <c r="AH1502" s="9"/>
      <c r="AI1502" s="8"/>
      <c r="AJ1502" s="13"/>
      <c r="AK1502" s="8"/>
      <c r="AL1502" s="8"/>
      <c r="AM1502" s="8"/>
      <c r="AN1502" s="8"/>
      <c r="AO1502" s="7"/>
      <c r="AP1502" s="7"/>
      <c r="AQ1502" s="7"/>
      <c r="AR1502" s="7"/>
      <c r="AS1502" s="7"/>
      <c r="AT1502" s="7"/>
      <c r="AU1502" s="8"/>
      <c r="AV1502" s="8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7"/>
      <c r="BV1502" s="7"/>
      <c r="BW1502" s="8"/>
      <c r="BX1502" s="8"/>
      <c r="BY1502" s="8"/>
      <c r="BZ1502" s="8"/>
      <c r="CA1502" s="8"/>
      <c r="CC1502" s="8"/>
      <c r="CE1502" s="7"/>
      <c r="CF1502" s="8"/>
      <c r="CG1502" s="8"/>
      <c r="CH1502" s="8"/>
      <c r="CI1502" s="8"/>
      <c r="CJ1502" s="8"/>
    </row>
    <row r="1503" spans="1:88" x14ac:dyDescent="0.3">
      <c r="A1503" s="1" t="s">
        <v>3501</v>
      </c>
      <c r="B1503" s="1"/>
      <c r="C1503" s="1" t="s">
        <v>1878</v>
      </c>
      <c r="D1503" s="1"/>
      <c r="E1503" s="1"/>
      <c r="F1503" s="1"/>
      <c r="G1503" s="1"/>
      <c r="H1503" s="1">
        <v>35502.94</v>
      </c>
      <c r="I1503" s="1">
        <v>-0.1</v>
      </c>
      <c r="J1503" s="12">
        <v>2641.33</v>
      </c>
      <c r="K1503" s="5">
        <v>2169.3200000000002</v>
      </c>
      <c r="L1503" s="5">
        <v>5394.17</v>
      </c>
      <c r="M1503" s="13">
        <f t="shared" si="38"/>
        <v>-9.7614838130721804E-4</v>
      </c>
      <c r="N1503" s="13">
        <v>-2.5490166460228059E-3</v>
      </c>
      <c r="O1503" s="13">
        <v>7.0983226788856602E-3</v>
      </c>
      <c r="P1503" s="13">
        <v>5.8964485179624493E-3</v>
      </c>
      <c r="Q1503" s="7"/>
      <c r="R1503" s="8"/>
      <c r="S1503" s="8"/>
      <c r="T1503" s="8"/>
      <c r="U1503" s="8"/>
      <c r="V1503" s="13"/>
      <c r="W1503" s="14"/>
      <c r="X1503" s="1"/>
      <c r="Y1503" s="1"/>
      <c r="Z1503" s="1"/>
      <c r="AA1503" s="1"/>
      <c r="AB1503" s="1"/>
      <c r="AC1503" s="1"/>
      <c r="AD1503" s="8"/>
      <c r="AE1503" s="8"/>
      <c r="AF1503" s="8"/>
      <c r="AG1503" s="8"/>
      <c r="AH1503" s="9"/>
      <c r="AI1503" s="8"/>
      <c r="AJ1503" s="13"/>
      <c r="AK1503" s="8"/>
      <c r="AL1503" s="8"/>
      <c r="AM1503" s="8"/>
      <c r="AN1503" s="8"/>
      <c r="AO1503" s="7"/>
      <c r="AP1503" s="7"/>
      <c r="AQ1503" s="7"/>
      <c r="AR1503" s="7"/>
      <c r="AS1503" s="7"/>
      <c r="AT1503" s="7"/>
      <c r="AU1503" s="8"/>
      <c r="AV1503" s="8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7"/>
      <c r="BV1503" s="7"/>
      <c r="BW1503" s="8"/>
      <c r="BX1503" s="8"/>
      <c r="BY1503" s="8"/>
      <c r="BZ1503" s="8"/>
      <c r="CA1503" s="8"/>
      <c r="CC1503" s="8"/>
      <c r="CE1503" s="7"/>
      <c r="CF1503" s="8"/>
      <c r="CG1503" s="8"/>
      <c r="CH1503" s="8"/>
      <c r="CI1503" s="8"/>
      <c r="CJ1503" s="8"/>
    </row>
    <row r="1504" spans="1:88" x14ac:dyDescent="0.3">
      <c r="A1504" s="1" t="s">
        <v>3502</v>
      </c>
      <c r="B1504" s="1"/>
      <c r="C1504" s="1" t="s">
        <v>1878</v>
      </c>
      <c r="D1504" s="1"/>
      <c r="E1504" s="1"/>
      <c r="F1504" s="1"/>
      <c r="G1504" s="1"/>
      <c r="H1504" s="1">
        <v>35730.36</v>
      </c>
      <c r="I1504" s="1">
        <v>0.64</v>
      </c>
      <c r="J1504" s="12">
        <v>2662.32</v>
      </c>
      <c r="K1504" s="5">
        <v>2181.17</v>
      </c>
      <c r="L1504" s="5">
        <v>5428.05</v>
      </c>
      <c r="M1504" s="13">
        <f t="shared" si="38"/>
        <v>6.4056666856322497E-3</v>
      </c>
      <c r="N1504" s="13">
        <v>7.9467540973676698E-3</v>
      </c>
      <c r="O1504" s="13">
        <v>5.4625412571680521E-3</v>
      </c>
      <c r="P1504" s="13">
        <v>6.2808550713084887E-3</v>
      </c>
      <c r="Q1504" s="7"/>
      <c r="R1504" s="8"/>
      <c r="S1504" s="8"/>
      <c r="T1504" s="8"/>
      <c r="U1504" s="8"/>
      <c r="V1504" s="13"/>
      <c r="W1504" s="14"/>
      <c r="X1504" s="1"/>
      <c r="Y1504" s="1"/>
      <c r="Z1504" s="1"/>
      <c r="AA1504" s="1"/>
      <c r="AB1504" s="1"/>
      <c r="AC1504" s="1"/>
      <c r="AD1504" s="8"/>
      <c r="AE1504" s="8"/>
      <c r="AF1504" s="8"/>
      <c r="AG1504" s="8"/>
      <c r="AH1504" s="9"/>
      <c r="AI1504" s="8"/>
      <c r="AJ1504" s="13"/>
      <c r="AK1504" s="8"/>
      <c r="AL1504" s="8"/>
      <c r="AM1504" s="8"/>
      <c r="AN1504" s="8"/>
      <c r="AO1504" s="7"/>
      <c r="AP1504" s="7"/>
      <c r="AQ1504" s="7"/>
      <c r="AR1504" s="7"/>
      <c r="AS1504" s="7"/>
      <c r="AT1504" s="7"/>
      <c r="AU1504" s="8"/>
      <c r="AV1504" s="8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7"/>
      <c r="BV1504" s="7"/>
      <c r="BW1504" s="8"/>
      <c r="BX1504" s="8"/>
      <c r="BY1504" s="8"/>
      <c r="BZ1504" s="8"/>
      <c r="CA1504" s="8"/>
      <c r="CC1504" s="8"/>
      <c r="CE1504" s="7"/>
      <c r="CF1504" s="8"/>
      <c r="CG1504" s="8"/>
      <c r="CH1504" s="8"/>
      <c r="CI1504" s="8"/>
      <c r="CJ1504" s="8"/>
    </row>
    <row r="1505" spans="1:88" x14ac:dyDescent="0.3">
      <c r="A1505" s="1" t="s">
        <v>3503</v>
      </c>
      <c r="B1505" s="1"/>
      <c r="C1505" s="1" t="s">
        <v>1878</v>
      </c>
      <c r="D1505" s="1"/>
      <c r="E1505" s="1"/>
      <c r="F1505" s="1"/>
      <c r="G1505" s="1"/>
      <c r="H1505" s="1">
        <v>36068.559999999998</v>
      </c>
      <c r="I1505" s="1">
        <v>0.95</v>
      </c>
      <c r="J1505" s="12">
        <v>2699.07</v>
      </c>
      <c r="K1505" s="5">
        <v>2193.41</v>
      </c>
      <c r="L1505" s="5">
        <v>5412.46</v>
      </c>
      <c r="M1505" s="13">
        <f t="shared" si="38"/>
        <v>9.4653398398447663E-3</v>
      </c>
      <c r="N1505" s="13">
        <v>1.3803750112683755E-2</v>
      </c>
      <c r="O1505" s="13">
        <v>5.611667132777276E-3</v>
      </c>
      <c r="P1505" s="13">
        <v>-2.8721179797533969E-3</v>
      </c>
      <c r="Q1505" s="7"/>
      <c r="R1505" s="8"/>
      <c r="S1505" s="8"/>
      <c r="T1505" s="8"/>
      <c r="U1505" s="8"/>
      <c r="V1505" s="13"/>
      <c r="W1505" s="14"/>
      <c r="X1505" s="1"/>
      <c r="Y1505" s="1"/>
      <c r="Z1505" s="1"/>
      <c r="AA1505" s="1"/>
      <c r="AB1505" s="1"/>
      <c r="AC1505" s="1"/>
      <c r="AD1505" s="8"/>
      <c r="AE1505" s="8"/>
      <c r="AF1505" s="8"/>
      <c r="AG1505" s="8"/>
      <c r="AH1505" s="9"/>
      <c r="AI1505" s="8"/>
      <c r="AJ1505" s="13"/>
      <c r="AK1505" s="8"/>
      <c r="AL1505" s="8"/>
      <c r="AM1505" s="8"/>
      <c r="AN1505" s="8"/>
      <c r="AO1505" s="7"/>
      <c r="AP1505" s="7"/>
      <c r="AQ1505" s="7"/>
      <c r="AR1505" s="7"/>
      <c r="AS1505" s="7"/>
      <c r="AT1505" s="7"/>
      <c r="AU1505" s="8"/>
      <c r="AV1505" s="8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7"/>
      <c r="BV1505" s="7"/>
      <c r="BW1505" s="8"/>
      <c r="BX1505" s="8"/>
      <c r="BY1505" s="8"/>
      <c r="BZ1505" s="8"/>
      <c r="CA1505" s="8"/>
      <c r="CC1505" s="8"/>
      <c r="CE1505" s="7"/>
      <c r="CF1505" s="8"/>
      <c r="CG1505" s="8"/>
      <c r="CH1505" s="8"/>
      <c r="CI1505" s="8"/>
      <c r="CJ1505" s="8"/>
    </row>
    <row r="1506" spans="1:88" x14ac:dyDescent="0.3">
      <c r="A1506" s="1" t="s">
        <v>3504</v>
      </c>
      <c r="B1506" s="1"/>
      <c r="C1506" s="1" t="s">
        <v>1878</v>
      </c>
      <c r="D1506" s="1"/>
      <c r="E1506" s="1"/>
      <c r="F1506" s="1"/>
      <c r="G1506" s="1"/>
      <c r="H1506" s="1">
        <v>35854.93</v>
      </c>
      <c r="I1506" s="1">
        <v>-0.59</v>
      </c>
      <c r="J1506" s="12">
        <v>2683.29</v>
      </c>
      <c r="K1506" s="5">
        <v>2200.4299999999998</v>
      </c>
      <c r="L1506" s="5">
        <v>5500.93</v>
      </c>
      <c r="M1506" s="13">
        <f t="shared" si="38"/>
        <v>-5.9228868576953753E-3</v>
      </c>
      <c r="N1506" s="13">
        <v>-5.8464582244995844E-3</v>
      </c>
      <c r="O1506" s="13">
        <v>3.200496031293687E-3</v>
      </c>
      <c r="P1506" s="13">
        <v>1.6345617334816431E-2</v>
      </c>
      <c r="Q1506" s="7"/>
      <c r="R1506" s="8"/>
      <c r="S1506" s="8"/>
      <c r="T1506" s="8"/>
      <c r="U1506" s="8"/>
      <c r="V1506" s="13"/>
      <c r="W1506" s="14"/>
      <c r="X1506" s="1"/>
      <c r="Y1506" s="1"/>
      <c r="Z1506" s="1"/>
      <c r="AA1506" s="1"/>
      <c r="AB1506" s="1"/>
      <c r="AC1506" s="1"/>
      <c r="AD1506" s="8"/>
      <c r="AE1506" s="8"/>
      <c r="AF1506" s="8"/>
      <c r="AG1506" s="8"/>
      <c r="AH1506" s="9"/>
      <c r="AI1506" s="8"/>
      <c r="AJ1506" s="13"/>
      <c r="AK1506" s="8"/>
      <c r="AL1506" s="8"/>
      <c r="AM1506" s="8"/>
      <c r="AN1506" s="8"/>
      <c r="AO1506" s="7"/>
      <c r="AP1506" s="7"/>
      <c r="AQ1506" s="7"/>
      <c r="AR1506" s="7"/>
      <c r="AS1506" s="7"/>
      <c r="AT1506" s="7"/>
      <c r="AU1506" s="8"/>
      <c r="AV1506" s="8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7"/>
      <c r="BV1506" s="7"/>
      <c r="BW1506" s="8"/>
      <c r="BX1506" s="8"/>
      <c r="BY1506" s="8"/>
      <c r="BZ1506" s="8"/>
      <c r="CA1506" s="8"/>
      <c r="CC1506" s="8"/>
      <c r="CE1506" s="7"/>
      <c r="CF1506" s="8"/>
      <c r="CG1506" s="8"/>
      <c r="CH1506" s="8"/>
      <c r="CI1506" s="8"/>
      <c r="CJ1506" s="8"/>
    </row>
    <row r="1507" spans="1:88" x14ac:dyDescent="0.3">
      <c r="A1507" s="1" t="s">
        <v>3505</v>
      </c>
      <c r="B1507" s="1"/>
      <c r="C1507" s="1" t="s">
        <v>1878</v>
      </c>
      <c r="D1507" s="1"/>
      <c r="E1507" s="1"/>
      <c r="F1507" s="1"/>
      <c r="G1507" s="1"/>
      <c r="H1507" s="1">
        <v>35983.24</v>
      </c>
      <c r="I1507" s="1">
        <v>0.36</v>
      </c>
      <c r="J1507" s="12">
        <v>2693.75</v>
      </c>
      <c r="K1507" s="5">
        <v>2217.5500000000002</v>
      </c>
      <c r="L1507" s="5">
        <v>5529.46</v>
      </c>
      <c r="M1507" s="13">
        <f t="shared" si="38"/>
        <v>3.5785873797549161E-3</v>
      </c>
      <c r="N1507" s="13">
        <v>3.898199598254326E-3</v>
      </c>
      <c r="O1507" s="13">
        <v>7.7802974873093511E-3</v>
      </c>
      <c r="P1507" s="13">
        <v>5.1863957548996531E-3</v>
      </c>
      <c r="Q1507" s="7"/>
      <c r="R1507" s="8"/>
      <c r="S1507" s="8"/>
      <c r="T1507" s="8"/>
      <c r="U1507" s="8"/>
      <c r="V1507" s="13"/>
      <c r="W1507" s="14"/>
      <c r="X1507" s="1"/>
      <c r="Y1507" s="1"/>
      <c r="Z1507" s="1"/>
      <c r="AA1507" s="1"/>
      <c r="AB1507" s="1"/>
      <c r="AC1507" s="1"/>
      <c r="AD1507" s="8"/>
      <c r="AE1507" s="8"/>
      <c r="AF1507" s="8"/>
      <c r="AG1507" s="8"/>
      <c r="AH1507" s="9"/>
      <c r="AI1507" s="8"/>
      <c r="AJ1507" s="13"/>
      <c r="AK1507" s="8"/>
      <c r="AL1507" s="8"/>
      <c r="AM1507" s="8"/>
      <c r="AN1507" s="8"/>
      <c r="AO1507" s="7"/>
      <c r="AP1507" s="7"/>
      <c r="AQ1507" s="7"/>
      <c r="AR1507" s="7"/>
      <c r="AS1507" s="7"/>
      <c r="AT1507" s="7"/>
      <c r="AU1507" s="8"/>
      <c r="AV1507" s="8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7"/>
      <c r="BV1507" s="7"/>
      <c r="BW1507" s="8"/>
      <c r="BX1507" s="8"/>
      <c r="BY1507" s="8"/>
      <c r="BZ1507" s="8"/>
      <c r="CA1507" s="8"/>
      <c r="CC1507" s="8"/>
      <c r="CE1507" s="7"/>
      <c r="CF1507" s="8"/>
      <c r="CG1507" s="8"/>
      <c r="CH1507" s="8"/>
      <c r="CI1507" s="8"/>
      <c r="CJ1507" s="8"/>
    </row>
    <row r="1508" spans="1:88" x14ac:dyDescent="0.3">
      <c r="A1508" s="1" t="s">
        <v>3506</v>
      </c>
      <c r="B1508" s="1"/>
      <c r="C1508" s="1" t="s">
        <v>1878</v>
      </c>
      <c r="D1508" s="1"/>
      <c r="E1508" s="1"/>
      <c r="F1508" s="1"/>
      <c r="G1508" s="1"/>
      <c r="H1508" s="1">
        <v>35600.79</v>
      </c>
      <c r="I1508" s="1">
        <v>-1.06</v>
      </c>
      <c r="J1508" s="12">
        <v>2654.95</v>
      </c>
      <c r="K1508" s="5">
        <v>2207.7399999999998</v>
      </c>
      <c r="L1508" s="5">
        <v>5471.33</v>
      </c>
      <c r="M1508" s="13">
        <f t="shared" si="38"/>
        <v>-1.0628559295938755E-2</v>
      </c>
      <c r="N1508" s="13">
        <v>-1.4403712296983784E-2</v>
      </c>
      <c r="O1508" s="13">
        <v>-4.4238010416903784E-3</v>
      </c>
      <c r="P1508" s="13">
        <v>-1.0512780633190277E-2</v>
      </c>
      <c r="Q1508" s="7"/>
      <c r="R1508" s="8"/>
      <c r="S1508" s="8"/>
      <c r="T1508" s="8"/>
      <c r="U1508" s="8"/>
      <c r="V1508" s="13"/>
      <c r="W1508" s="14"/>
      <c r="X1508" s="1"/>
      <c r="Y1508" s="1"/>
      <c r="Z1508" s="1"/>
      <c r="AA1508" s="1"/>
      <c r="AB1508" s="1"/>
      <c r="AC1508" s="1"/>
      <c r="AD1508" s="8"/>
      <c r="AE1508" s="8"/>
      <c r="AF1508" s="8"/>
      <c r="AG1508" s="8"/>
      <c r="AH1508" s="9"/>
      <c r="AI1508" s="8"/>
      <c r="AJ1508" s="13"/>
      <c r="AK1508" s="8"/>
      <c r="AL1508" s="8"/>
      <c r="AM1508" s="8"/>
      <c r="AN1508" s="8"/>
      <c r="AO1508" s="7"/>
      <c r="AP1508" s="7"/>
      <c r="AQ1508" s="7"/>
      <c r="AR1508" s="7"/>
      <c r="AS1508" s="7"/>
      <c r="AT1508" s="7"/>
      <c r="AU1508" s="8"/>
      <c r="AV1508" s="8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7"/>
      <c r="BV1508" s="7"/>
      <c r="BW1508" s="8"/>
      <c r="BX1508" s="8"/>
      <c r="BY1508" s="8"/>
      <c r="BZ1508" s="8"/>
      <c r="CA1508" s="8"/>
      <c r="CC1508" s="8"/>
      <c r="CE1508" s="7"/>
      <c r="CF1508" s="8"/>
      <c r="CG1508" s="8"/>
      <c r="CH1508" s="8"/>
      <c r="CI1508" s="8"/>
      <c r="CJ1508" s="8"/>
    </row>
    <row r="1509" spans="1:88" x14ac:dyDescent="0.3">
      <c r="A1509" s="1" t="s">
        <v>3507</v>
      </c>
      <c r="B1509" s="1"/>
      <c r="C1509" s="1" t="s">
        <v>1878</v>
      </c>
      <c r="D1509" s="1"/>
      <c r="E1509" s="1"/>
      <c r="F1509" s="1"/>
      <c r="G1509" s="1"/>
      <c r="H1509" s="1">
        <v>36046.58</v>
      </c>
      <c r="I1509" s="1">
        <v>1.25</v>
      </c>
      <c r="J1509" s="12">
        <v>2694.92</v>
      </c>
      <c r="K1509" s="5">
        <v>2227.3200000000002</v>
      </c>
      <c r="L1509" s="5">
        <v>5555.93</v>
      </c>
      <c r="M1509" s="13">
        <f t="shared" si="38"/>
        <v>1.2521913137320873E-2</v>
      </c>
      <c r="N1509" s="13">
        <v>1.5054897455696103E-2</v>
      </c>
      <c r="O1509" s="13">
        <v>8.8687979562811492E-3</v>
      </c>
      <c r="P1509" s="13">
        <v>1.5462419557950247E-2</v>
      </c>
      <c r="Q1509" s="7"/>
      <c r="R1509" s="8"/>
      <c r="S1509" s="8"/>
      <c r="T1509" s="8"/>
      <c r="U1509" s="8"/>
      <c r="V1509" s="13"/>
      <c r="W1509" s="14"/>
      <c r="X1509" s="1"/>
      <c r="Y1509" s="1"/>
      <c r="Z1509" s="1"/>
      <c r="AA1509" s="1"/>
      <c r="AB1509" s="1"/>
      <c r="AC1509" s="1"/>
      <c r="AD1509" s="8"/>
      <c r="AE1509" s="8"/>
      <c r="AF1509" s="8"/>
      <c r="AG1509" s="8"/>
      <c r="AH1509" s="9"/>
      <c r="AI1509" s="8"/>
      <c r="AJ1509" s="13"/>
      <c r="AK1509" s="8"/>
      <c r="AL1509" s="8"/>
      <c r="AM1509" s="8"/>
      <c r="AN1509" s="8"/>
      <c r="AO1509" s="7"/>
      <c r="AP1509" s="7"/>
      <c r="AQ1509" s="7"/>
      <c r="AR1509" s="7"/>
      <c r="AS1509" s="7"/>
      <c r="AT1509" s="7"/>
      <c r="AU1509" s="8"/>
      <c r="AV1509" s="8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7"/>
      <c r="BV1509" s="7"/>
      <c r="BW1509" s="8"/>
      <c r="BX1509" s="8"/>
      <c r="BY1509" s="8"/>
      <c r="BZ1509" s="8"/>
      <c r="CA1509" s="8"/>
      <c r="CC1509" s="8"/>
      <c r="CE1509" s="7"/>
      <c r="CF1509" s="8"/>
      <c r="CG1509" s="8"/>
      <c r="CH1509" s="8"/>
      <c r="CI1509" s="8"/>
      <c r="CJ1509" s="8"/>
    </row>
    <row r="1510" spans="1:88" x14ac:dyDescent="0.3">
      <c r="A1510" s="1" t="s">
        <v>3508</v>
      </c>
      <c r="B1510" s="1"/>
      <c r="C1510" s="1" t="s">
        <v>1878</v>
      </c>
      <c r="D1510" s="1"/>
      <c r="E1510" s="1"/>
      <c r="F1510" s="1"/>
      <c r="G1510" s="1"/>
      <c r="H1510" s="1">
        <v>36814.06</v>
      </c>
      <c r="I1510" s="1">
        <v>2.13</v>
      </c>
      <c r="J1510" s="12">
        <v>2749.46</v>
      </c>
      <c r="K1510" s="5">
        <v>2270.13</v>
      </c>
      <c r="L1510" s="5">
        <v>5602.37</v>
      </c>
      <c r="M1510" s="13">
        <f t="shared" si="38"/>
        <v>2.1291340260296332E-2</v>
      </c>
      <c r="N1510" s="13">
        <v>2.0238077568165203E-2</v>
      </c>
      <c r="O1510" s="13">
        <v>1.9220408383169074E-2</v>
      </c>
      <c r="P1510" s="13">
        <v>8.3586366278911584E-3</v>
      </c>
      <c r="Q1510" s="7"/>
      <c r="R1510" s="8"/>
      <c r="S1510" s="8"/>
      <c r="T1510" s="8"/>
      <c r="U1510" s="8"/>
      <c r="V1510" s="13"/>
      <c r="W1510" s="14"/>
      <c r="X1510" s="1"/>
      <c r="Y1510" s="1"/>
      <c r="Z1510" s="1"/>
      <c r="AA1510" s="1"/>
      <c r="AB1510" s="1"/>
      <c r="AC1510" s="1"/>
      <c r="AD1510" s="8"/>
      <c r="AE1510" s="8"/>
      <c r="AF1510" s="8"/>
      <c r="AG1510" s="8"/>
      <c r="AH1510" s="9"/>
      <c r="AI1510" s="8"/>
      <c r="AJ1510" s="13"/>
      <c r="AK1510" s="8"/>
      <c r="AL1510" s="8"/>
      <c r="AM1510" s="8"/>
      <c r="AN1510" s="8"/>
      <c r="AO1510" s="7"/>
      <c r="AP1510" s="7"/>
      <c r="AQ1510" s="7"/>
      <c r="AR1510" s="7"/>
      <c r="AS1510" s="7"/>
      <c r="AT1510" s="7"/>
      <c r="AU1510" s="8"/>
      <c r="AV1510" s="8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7"/>
      <c r="BV1510" s="7"/>
      <c r="BW1510" s="8"/>
      <c r="BX1510" s="8"/>
      <c r="BY1510" s="8"/>
      <c r="BZ1510" s="8"/>
      <c r="CA1510" s="8"/>
      <c r="CC1510" s="8"/>
      <c r="CE1510" s="7"/>
      <c r="CF1510" s="8"/>
      <c r="CG1510" s="8"/>
      <c r="CH1510" s="8"/>
      <c r="CI1510" s="8"/>
      <c r="CJ1510" s="8"/>
    </row>
    <row r="1511" spans="1:88" x14ac:dyDescent="0.3">
      <c r="A1511" s="1" t="s">
        <v>3509</v>
      </c>
      <c r="B1511" s="1"/>
      <c r="C1511" s="1" t="s">
        <v>1878</v>
      </c>
      <c r="D1511" s="1"/>
      <c r="E1511" s="1"/>
      <c r="F1511" s="1"/>
      <c r="G1511" s="1"/>
      <c r="H1511" s="1">
        <v>37631.17</v>
      </c>
      <c r="I1511" s="1">
        <v>2.2200000000000002</v>
      </c>
      <c r="J1511" s="12">
        <v>2829.38</v>
      </c>
      <c r="K1511" s="5">
        <v>2281.9699999999998</v>
      </c>
      <c r="L1511" s="5">
        <v>5595.94</v>
      </c>
      <c r="M1511" s="13">
        <f t="shared" si="38"/>
        <v>2.2195595921775446E-2</v>
      </c>
      <c r="N1511" s="13">
        <v>2.9067525986921083E-2</v>
      </c>
      <c r="O1511" s="13">
        <v>5.215560342359149E-3</v>
      </c>
      <c r="P1511" s="13">
        <v>-1.1477285505956392E-3</v>
      </c>
      <c r="Q1511" s="7"/>
      <c r="R1511" s="8"/>
      <c r="S1511" s="8"/>
      <c r="T1511" s="8"/>
      <c r="U1511" s="8"/>
      <c r="V1511" s="13"/>
      <c r="W1511" s="14"/>
      <c r="X1511" s="1"/>
      <c r="Y1511" s="1"/>
      <c r="Z1511" s="1"/>
      <c r="AA1511" s="1"/>
      <c r="AB1511" s="1"/>
      <c r="AC1511" s="1"/>
      <c r="AD1511" s="8"/>
      <c r="AE1511" s="8"/>
      <c r="AF1511" s="8"/>
      <c r="AG1511" s="8"/>
      <c r="AH1511" s="9"/>
      <c r="AI1511" s="8"/>
      <c r="AJ1511" s="13"/>
      <c r="AK1511" s="8"/>
      <c r="AL1511" s="8"/>
      <c r="AM1511" s="8"/>
      <c r="AN1511" s="8"/>
      <c r="AO1511" s="7"/>
      <c r="AP1511" s="7"/>
      <c r="AQ1511" s="7"/>
      <c r="AR1511" s="7"/>
      <c r="AS1511" s="7"/>
      <c r="AT1511" s="7"/>
      <c r="AU1511" s="8"/>
      <c r="AV1511" s="8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7"/>
      <c r="BV1511" s="7"/>
      <c r="BW1511" s="8"/>
      <c r="BX1511" s="8"/>
      <c r="BY1511" s="8"/>
      <c r="BZ1511" s="8"/>
      <c r="CA1511" s="8"/>
      <c r="CC1511" s="8"/>
      <c r="CE1511" s="7"/>
      <c r="CF1511" s="8"/>
      <c r="CG1511" s="8"/>
      <c r="CH1511" s="8"/>
      <c r="CI1511" s="8"/>
      <c r="CJ1511" s="8"/>
    </row>
    <row r="1512" spans="1:88" x14ac:dyDescent="0.3">
      <c r="A1512" s="1" t="s">
        <v>3510</v>
      </c>
      <c r="B1512" s="1"/>
      <c r="C1512" s="1" t="s">
        <v>1878</v>
      </c>
      <c r="D1512" s="1"/>
      <c r="E1512" s="1"/>
      <c r="F1512" s="1"/>
      <c r="G1512" s="1"/>
      <c r="H1512" s="1">
        <v>37603.47</v>
      </c>
      <c r="I1512" s="1">
        <v>-7.0000000000000007E-2</v>
      </c>
      <c r="J1512" s="12">
        <v>2825.71</v>
      </c>
      <c r="K1512" s="5">
        <v>2306.29</v>
      </c>
      <c r="L1512" s="5">
        <v>5642.17</v>
      </c>
      <c r="M1512" s="13">
        <f t="shared" si="38"/>
        <v>-7.3609191529244722E-4</v>
      </c>
      <c r="N1512" s="13">
        <v>-1.2971039591712641E-3</v>
      </c>
      <c r="O1512" s="13">
        <v>1.0657458248793938E-2</v>
      </c>
      <c r="P1512" s="13">
        <v>8.261346619156118E-3</v>
      </c>
      <c r="Q1512" s="7"/>
      <c r="R1512" s="8"/>
      <c r="S1512" s="8"/>
      <c r="T1512" s="8"/>
      <c r="U1512" s="8"/>
      <c r="V1512" s="13"/>
      <c r="W1512" s="14"/>
      <c r="X1512" s="1"/>
      <c r="Y1512" s="1"/>
      <c r="Z1512" s="1"/>
      <c r="AA1512" s="1"/>
      <c r="AB1512" s="1"/>
      <c r="AC1512" s="1"/>
      <c r="AD1512" s="8"/>
      <c r="AE1512" s="8"/>
      <c r="AF1512" s="8"/>
      <c r="AG1512" s="8"/>
      <c r="AH1512" s="9"/>
      <c r="AI1512" s="8"/>
      <c r="AJ1512" s="13"/>
      <c r="AK1512" s="8"/>
      <c r="AL1512" s="8"/>
      <c r="AM1512" s="8"/>
      <c r="AN1512" s="8"/>
      <c r="AO1512" s="7"/>
      <c r="AP1512" s="7"/>
      <c r="AQ1512" s="7"/>
      <c r="AR1512" s="7"/>
      <c r="AS1512" s="7"/>
      <c r="AT1512" s="7"/>
      <c r="AU1512" s="8"/>
      <c r="AV1512" s="8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7"/>
      <c r="BV1512" s="7"/>
      <c r="BW1512" s="8"/>
      <c r="BX1512" s="8"/>
      <c r="BY1512" s="8"/>
      <c r="BZ1512" s="8"/>
      <c r="CA1512" s="8"/>
      <c r="CC1512" s="8"/>
      <c r="CE1512" s="7"/>
      <c r="CF1512" s="8"/>
      <c r="CG1512" s="8"/>
      <c r="CH1512" s="8"/>
      <c r="CI1512" s="8"/>
      <c r="CJ1512" s="8"/>
    </row>
    <row r="1513" spans="1:88" x14ac:dyDescent="0.3">
      <c r="A1513" s="1" t="s">
        <v>3511</v>
      </c>
      <c r="B1513" s="1"/>
      <c r="C1513" s="1" t="s">
        <v>1878</v>
      </c>
      <c r="D1513" s="1"/>
      <c r="E1513" s="1"/>
      <c r="F1513" s="1"/>
      <c r="G1513" s="1"/>
      <c r="H1513" s="1">
        <v>37921.06</v>
      </c>
      <c r="I1513" s="1">
        <v>0.84</v>
      </c>
      <c r="J1513" s="12">
        <v>2854.25</v>
      </c>
      <c r="K1513" s="5">
        <v>2326.02</v>
      </c>
      <c r="L1513" s="5">
        <v>5767.27</v>
      </c>
      <c r="M1513" s="13">
        <f t="shared" si="38"/>
        <v>8.4457631170740122E-3</v>
      </c>
      <c r="N1513" s="13">
        <v>1.0100116430914685E-2</v>
      </c>
      <c r="O1513" s="13">
        <v>8.5548651730702474E-3</v>
      </c>
      <c r="P1513" s="13">
        <v>2.2172320224310926E-2</v>
      </c>
      <c r="Q1513" s="7"/>
      <c r="R1513" s="8"/>
      <c r="S1513" s="8"/>
      <c r="T1513" s="8"/>
      <c r="U1513" s="8"/>
      <c r="V1513" s="13"/>
      <c r="W1513" s="14"/>
      <c r="X1513" s="1"/>
      <c r="Y1513" s="1"/>
      <c r="Z1513" s="1"/>
      <c r="AA1513" s="1"/>
      <c r="AB1513" s="1"/>
      <c r="AC1513" s="1"/>
      <c r="AD1513" s="8"/>
      <c r="AE1513" s="8"/>
      <c r="AF1513" s="8"/>
      <c r="AG1513" s="8"/>
      <c r="AH1513" s="9"/>
      <c r="AI1513" s="8"/>
      <c r="AJ1513" s="13"/>
      <c r="AK1513" s="8"/>
      <c r="AL1513" s="8"/>
      <c r="AM1513" s="8"/>
      <c r="AN1513" s="8"/>
      <c r="AO1513" s="7"/>
      <c r="AP1513" s="7"/>
      <c r="AQ1513" s="7"/>
      <c r="AR1513" s="7"/>
      <c r="AS1513" s="7"/>
      <c r="AT1513" s="7"/>
      <c r="AU1513" s="8"/>
      <c r="AV1513" s="8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7"/>
      <c r="BV1513" s="7"/>
      <c r="BW1513" s="8"/>
      <c r="BX1513" s="8"/>
      <c r="BY1513" s="8"/>
      <c r="BZ1513" s="8"/>
      <c r="CA1513" s="8"/>
      <c r="CC1513" s="8"/>
      <c r="CE1513" s="7"/>
      <c r="CF1513" s="8"/>
      <c r="CG1513" s="8"/>
      <c r="CH1513" s="8"/>
      <c r="CI1513" s="8"/>
      <c r="CJ1513" s="8"/>
    </row>
    <row r="1514" spans="1:88" x14ac:dyDescent="0.3">
      <c r="A1514" s="1" t="s">
        <v>3512</v>
      </c>
      <c r="B1514" s="1"/>
      <c r="C1514" s="1" t="s">
        <v>1878</v>
      </c>
      <c r="D1514" s="1"/>
      <c r="E1514" s="1"/>
      <c r="F1514" s="1"/>
      <c r="G1514" s="1"/>
      <c r="H1514" s="1">
        <v>37798.660000000003</v>
      </c>
      <c r="I1514" s="1">
        <v>-0.32</v>
      </c>
      <c r="J1514" s="12">
        <v>2835.53</v>
      </c>
      <c r="K1514" s="5">
        <v>2395.81</v>
      </c>
      <c r="L1514" s="5">
        <v>5795.92</v>
      </c>
      <c r="M1514" s="13">
        <f t="shared" si="38"/>
        <v>-3.2277578738567625E-3</v>
      </c>
      <c r="N1514" s="13">
        <v>-6.5586406236313177E-3</v>
      </c>
      <c r="O1514" s="13">
        <v>3.0004041237822632E-2</v>
      </c>
      <c r="P1514" s="13">
        <v>4.9676883516811543E-3</v>
      </c>
      <c r="Q1514" s="7"/>
      <c r="R1514" s="8"/>
      <c r="S1514" s="8"/>
      <c r="T1514" s="8"/>
      <c r="U1514" s="8"/>
      <c r="V1514" s="13"/>
      <c r="W1514" s="14"/>
      <c r="X1514" s="1"/>
      <c r="Y1514" s="1"/>
      <c r="Z1514" s="1"/>
      <c r="AA1514" s="1"/>
      <c r="AB1514" s="1"/>
      <c r="AC1514" s="1"/>
      <c r="AD1514" s="8"/>
      <c r="AE1514" s="8"/>
      <c r="AF1514" s="8"/>
      <c r="AG1514" s="8"/>
      <c r="AH1514" s="9"/>
      <c r="AI1514" s="8"/>
      <c r="AJ1514" s="13"/>
      <c r="AK1514" s="8"/>
      <c r="AL1514" s="8"/>
      <c r="AM1514" s="8"/>
      <c r="AN1514" s="8"/>
      <c r="AO1514" s="7"/>
      <c r="AP1514" s="7"/>
      <c r="AQ1514" s="7"/>
      <c r="AR1514" s="7"/>
      <c r="AS1514" s="7"/>
      <c r="AT1514" s="7"/>
      <c r="AU1514" s="8"/>
      <c r="AV1514" s="8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7"/>
      <c r="BV1514" s="7"/>
      <c r="BW1514" s="8"/>
      <c r="BX1514" s="8"/>
      <c r="BY1514" s="8"/>
      <c r="BZ1514" s="8"/>
      <c r="CA1514" s="8"/>
      <c r="CC1514" s="8"/>
      <c r="CE1514" s="7"/>
      <c r="CF1514" s="8"/>
      <c r="CG1514" s="8"/>
      <c r="CH1514" s="8"/>
      <c r="CI1514" s="8"/>
      <c r="CJ1514" s="8"/>
    </row>
    <row r="1515" spans="1:88" x14ac:dyDescent="0.3">
      <c r="A1515" s="1" t="s">
        <v>3513</v>
      </c>
      <c r="B1515" s="1"/>
      <c r="C1515" s="1" t="s">
        <v>1878</v>
      </c>
      <c r="D1515" s="1"/>
      <c r="E1515" s="1"/>
      <c r="F1515" s="1"/>
      <c r="G1515" s="1"/>
      <c r="H1515" s="1">
        <v>37435.49</v>
      </c>
      <c r="I1515" s="1">
        <v>-0.96</v>
      </c>
      <c r="J1515" s="12">
        <v>2797.09</v>
      </c>
      <c r="K1515" s="5">
        <v>2412.0500000000002</v>
      </c>
      <c r="L1515" s="5">
        <v>5833.26</v>
      </c>
      <c r="M1515" s="13">
        <f t="shared" si="38"/>
        <v>-9.6080125591755383E-3</v>
      </c>
      <c r="N1515" s="13">
        <v>-1.3556548511213129E-2</v>
      </c>
      <c r="O1515" s="13">
        <v>6.7785007993121926E-3</v>
      </c>
      <c r="P1515" s="13">
        <v>6.4424629739541217E-3</v>
      </c>
      <c r="Q1515" s="7"/>
      <c r="R1515" s="8"/>
      <c r="S1515" s="8"/>
      <c r="T1515" s="8"/>
      <c r="U1515" s="8"/>
      <c r="V1515" s="13"/>
      <c r="W1515" s="14"/>
      <c r="X1515" s="1"/>
      <c r="Y1515" s="1"/>
      <c r="Z1515" s="1"/>
      <c r="AA1515" s="1"/>
      <c r="AB1515" s="1"/>
      <c r="AC1515" s="1"/>
      <c r="AD1515" s="8"/>
      <c r="AE1515" s="8"/>
      <c r="AF1515" s="8"/>
      <c r="AG1515" s="8"/>
      <c r="AH1515" s="9"/>
      <c r="AI1515" s="8"/>
      <c r="AJ1515" s="13"/>
      <c r="AK1515" s="8"/>
      <c r="AL1515" s="8"/>
      <c r="AM1515" s="8"/>
      <c r="AN1515" s="8"/>
      <c r="AO1515" s="7"/>
      <c r="AP1515" s="7"/>
      <c r="AQ1515" s="7"/>
      <c r="AR1515" s="7"/>
      <c r="AS1515" s="7"/>
      <c r="AT1515" s="7"/>
      <c r="AU1515" s="8"/>
      <c r="AV1515" s="8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7"/>
      <c r="BV1515" s="7"/>
      <c r="BW1515" s="8"/>
      <c r="BX1515" s="8"/>
      <c r="BY1515" s="8"/>
      <c r="BZ1515" s="8"/>
      <c r="CA1515" s="8"/>
      <c r="CC1515" s="8"/>
      <c r="CE1515" s="7"/>
      <c r="CF1515" s="8"/>
      <c r="CG1515" s="8"/>
      <c r="CH1515" s="8"/>
      <c r="CI1515" s="8"/>
      <c r="CJ1515" s="8"/>
    </row>
    <row r="1516" spans="1:88" x14ac:dyDescent="0.3">
      <c r="A1516" s="1" t="s">
        <v>3514</v>
      </c>
      <c r="B1516" s="1"/>
      <c r="C1516" s="1" t="s">
        <v>1878</v>
      </c>
      <c r="D1516" s="1"/>
      <c r="E1516" s="1"/>
      <c r="F1516" s="1"/>
      <c r="G1516" s="1"/>
      <c r="H1516" s="1">
        <v>38090.99</v>
      </c>
      <c r="I1516" s="1">
        <v>1.75</v>
      </c>
      <c r="J1516" s="12">
        <v>2850.35</v>
      </c>
      <c r="K1516" s="5">
        <v>2452.31</v>
      </c>
      <c r="L1516" s="5">
        <v>5985.07</v>
      </c>
      <c r="M1516" s="13">
        <f t="shared" si="38"/>
        <v>1.7510122079342327E-2</v>
      </c>
      <c r="N1516" s="13">
        <v>1.9041217837109103E-2</v>
      </c>
      <c r="O1516" s="13">
        <v>1.6691196285317345E-2</v>
      </c>
      <c r="P1516" s="13">
        <v>2.6024898598725255E-2</v>
      </c>
      <c r="Q1516" s="7"/>
      <c r="R1516" s="8"/>
      <c r="S1516" s="8"/>
      <c r="T1516" s="8"/>
      <c r="U1516" s="8"/>
      <c r="V1516" s="13"/>
      <c r="W1516" s="14"/>
      <c r="X1516" s="1"/>
      <c r="Y1516" s="1"/>
      <c r="Z1516" s="1"/>
      <c r="AA1516" s="1"/>
      <c r="AB1516" s="1"/>
      <c r="AC1516" s="1"/>
      <c r="AD1516" s="8"/>
      <c r="AE1516" s="8"/>
      <c r="AF1516" s="8"/>
      <c r="AG1516" s="8"/>
      <c r="AH1516" s="9"/>
      <c r="AI1516" s="8"/>
      <c r="AJ1516" s="13"/>
      <c r="AK1516" s="8"/>
      <c r="AL1516" s="8"/>
      <c r="AM1516" s="8"/>
      <c r="AN1516" s="8"/>
      <c r="AO1516" s="7"/>
      <c r="AP1516" s="7"/>
      <c r="AQ1516" s="7"/>
      <c r="AR1516" s="7"/>
      <c r="AS1516" s="7"/>
      <c r="AT1516" s="7"/>
      <c r="AU1516" s="8"/>
      <c r="AV1516" s="8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7"/>
      <c r="BV1516" s="7"/>
      <c r="BW1516" s="8"/>
      <c r="BX1516" s="8"/>
      <c r="BY1516" s="8"/>
      <c r="BZ1516" s="8"/>
      <c r="CA1516" s="8"/>
      <c r="CC1516" s="8"/>
      <c r="CE1516" s="7"/>
      <c r="CF1516" s="8"/>
      <c r="CG1516" s="8"/>
      <c r="CH1516" s="8"/>
      <c r="CI1516" s="8"/>
      <c r="CJ1516" s="8"/>
    </row>
    <row r="1517" spans="1:88" x14ac:dyDescent="0.3">
      <c r="A1517" s="1" t="s">
        <v>3515</v>
      </c>
      <c r="B1517" s="1"/>
      <c r="C1517" s="1" t="s">
        <v>1878</v>
      </c>
      <c r="D1517" s="1"/>
      <c r="E1517" s="1"/>
      <c r="F1517" s="1"/>
      <c r="G1517" s="1"/>
      <c r="H1517" s="1">
        <v>38071.1</v>
      </c>
      <c r="I1517" s="1">
        <v>-0.05</v>
      </c>
      <c r="J1517" s="12">
        <v>2833.16</v>
      </c>
      <c r="K1517" s="5">
        <v>2486.06</v>
      </c>
      <c r="L1517" s="5">
        <v>6100.12</v>
      </c>
      <c r="M1517" s="13">
        <f t="shared" si="38"/>
        <v>-5.2217072856330926E-4</v>
      </c>
      <c r="N1517" s="13">
        <v>-6.0308383181012504E-3</v>
      </c>
      <c r="O1517" s="13">
        <v>1.3762534100501211E-2</v>
      </c>
      <c r="P1517" s="13">
        <v>1.9222832815656288E-2</v>
      </c>
      <c r="Q1517" s="7"/>
      <c r="R1517" s="8"/>
      <c r="S1517" s="8"/>
      <c r="T1517" s="8"/>
      <c r="U1517" s="8"/>
      <c r="V1517" s="13"/>
      <c r="W1517" s="14"/>
      <c r="X1517" s="1"/>
      <c r="Y1517" s="1"/>
      <c r="Z1517" s="1"/>
      <c r="AA1517" s="1"/>
      <c r="AB1517" s="1"/>
      <c r="AC1517" s="1"/>
      <c r="AD1517" s="8"/>
      <c r="AE1517" s="8"/>
      <c r="AF1517" s="8"/>
      <c r="AG1517" s="8"/>
      <c r="AH1517" s="9"/>
      <c r="AI1517" s="8"/>
      <c r="AJ1517" s="13"/>
      <c r="AK1517" s="8"/>
      <c r="AL1517" s="8"/>
      <c r="AM1517" s="8"/>
      <c r="AN1517" s="8"/>
      <c r="AO1517" s="7"/>
      <c r="AP1517" s="7"/>
      <c r="AQ1517" s="7"/>
      <c r="AR1517" s="7"/>
      <c r="AS1517" s="7"/>
      <c r="AT1517" s="7"/>
      <c r="AU1517" s="8"/>
      <c r="AV1517" s="8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7"/>
      <c r="BV1517" s="7"/>
      <c r="BW1517" s="8"/>
      <c r="BX1517" s="8"/>
      <c r="BY1517" s="8"/>
      <c r="BZ1517" s="8"/>
      <c r="CA1517" s="8"/>
      <c r="CC1517" s="8"/>
      <c r="CE1517" s="7"/>
      <c r="CF1517" s="8"/>
      <c r="CG1517" s="8"/>
      <c r="CH1517" s="8"/>
      <c r="CI1517" s="8"/>
      <c r="CJ1517" s="8"/>
    </row>
    <row r="1518" spans="1:88" x14ac:dyDescent="0.3">
      <c r="A1518" s="1" t="s">
        <v>3516</v>
      </c>
      <c r="B1518" s="1"/>
      <c r="C1518" s="1" t="s">
        <v>1878</v>
      </c>
      <c r="D1518" s="1"/>
      <c r="E1518" s="1"/>
      <c r="F1518" s="1"/>
      <c r="G1518" s="1"/>
      <c r="H1518" s="1">
        <v>37599.519999999997</v>
      </c>
      <c r="I1518" s="1">
        <v>-1.24</v>
      </c>
      <c r="J1518" s="12">
        <v>2785.54</v>
      </c>
      <c r="K1518" s="5">
        <v>2476.7600000000002</v>
      </c>
      <c r="L1518" s="5">
        <v>6188.28</v>
      </c>
      <c r="M1518" s="13">
        <f t="shared" si="38"/>
        <v>-1.2386823601104324E-2</v>
      </c>
      <c r="N1518" s="13">
        <v>-1.6808087082974432E-2</v>
      </c>
      <c r="O1518" s="13">
        <v>-3.7408590299509159E-3</v>
      </c>
      <c r="P1518" s="13">
        <v>1.4452174711317101E-2</v>
      </c>
      <c r="Q1518" s="7"/>
      <c r="R1518" s="8"/>
      <c r="S1518" s="8"/>
      <c r="T1518" s="8"/>
      <c r="U1518" s="8"/>
      <c r="V1518" s="13"/>
      <c r="W1518" s="14"/>
      <c r="X1518" s="1"/>
      <c r="Y1518" s="1"/>
      <c r="Z1518" s="1"/>
      <c r="AA1518" s="1"/>
      <c r="AB1518" s="1"/>
      <c r="AC1518" s="1"/>
      <c r="AD1518" s="8"/>
      <c r="AE1518" s="8"/>
      <c r="AF1518" s="8"/>
      <c r="AG1518" s="8"/>
      <c r="AH1518" s="9"/>
      <c r="AI1518" s="8"/>
      <c r="AJ1518" s="13"/>
      <c r="AK1518" s="8"/>
      <c r="AL1518" s="8"/>
      <c r="AM1518" s="8"/>
      <c r="AN1518" s="8"/>
      <c r="AO1518" s="7"/>
      <c r="AP1518" s="7"/>
      <c r="AQ1518" s="7"/>
      <c r="AR1518" s="7"/>
      <c r="AS1518" s="7"/>
      <c r="AT1518" s="7"/>
      <c r="AU1518" s="8"/>
      <c r="AV1518" s="8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7"/>
      <c r="BV1518" s="7"/>
      <c r="BW1518" s="8"/>
      <c r="BX1518" s="8"/>
      <c r="BY1518" s="8"/>
      <c r="BZ1518" s="8"/>
      <c r="CA1518" s="8"/>
      <c r="CC1518" s="8"/>
      <c r="CE1518" s="7"/>
      <c r="CF1518" s="8"/>
      <c r="CG1518" s="8"/>
      <c r="CH1518" s="8"/>
      <c r="CI1518" s="8"/>
      <c r="CJ1518" s="8"/>
    </row>
    <row r="1519" spans="1:88" x14ac:dyDescent="0.3">
      <c r="A1519" s="1" t="s">
        <v>3517</v>
      </c>
      <c r="B1519" s="1"/>
      <c r="C1519" s="1" t="s">
        <v>1878</v>
      </c>
      <c r="D1519" s="1"/>
      <c r="E1519" s="1"/>
      <c r="F1519" s="1"/>
      <c r="G1519" s="1"/>
      <c r="H1519" s="1">
        <v>38138.21</v>
      </c>
      <c r="I1519" s="1">
        <v>1.43</v>
      </c>
      <c r="J1519" s="12">
        <v>2835.21</v>
      </c>
      <c r="K1519" s="5">
        <v>2513.06</v>
      </c>
      <c r="L1519" s="5">
        <v>6421.22</v>
      </c>
      <c r="M1519" s="13">
        <f t="shared" si="38"/>
        <v>1.4327044600569439E-2</v>
      </c>
      <c r="N1519" s="13">
        <v>1.7831372014043945E-2</v>
      </c>
      <c r="O1519" s="13">
        <v>1.4656244448392197E-2</v>
      </c>
      <c r="P1519" s="13">
        <v>3.7642123497967139E-2</v>
      </c>
      <c r="Q1519" s="7"/>
      <c r="R1519" s="8"/>
      <c r="S1519" s="8"/>
      <c r="T1519" s="8"/>
      <c r="U1519" s="8"/>
      <c r="V1519" s="13"/>
      <c r="W1519" s="14"/>
      <c r="X1519" s="1"/>
      <c r="Y1519" s="1"/>
      <c r="Z1519" s="1"/>
      <c r="AA1519" s="1"/>
      <c r="AB1519" s="1"/>
      <c r="AC1519" s="1"/>
      <c r="AD1519" s="8"/>
      <c r="AE1519" s="8"/>
      <c r="AF1519" s="8"/>
      <c r="AG1519" s="8"/>
      <c r="AH1519" s="9"/>
      <c r="AI1519" s="8"/>
      <c r="AJ1519" s="13"/>
      <c r="AK1519" s="8"/>
      <c r="AL1519" s="8"/>
      <c r="AM1519" s="8"/>
      <c r="AN1519" s="8"/>
      <c r="AO1519" s="7"/>
      <c r="AP1519" s="7"/>
      <c r="AQ1519" s="7"/>
      <c r="AR1519" s="7"/>
      <c r="AS1519" s="7"/>
      <c r="AT1519" s="7"/>
      <c r="AU1519" s="8"/>
      <c r="AV1519" s="8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7"/>
      <c r="BV1519" s="7"/>
      <c r="BW1519" s="8"/>
      <c r="BX1519" s="8"/>
      <c r="BY1519" s="8"/>
      <c r="BZ1519" s="8"/>
      <c r="CA1519" s="8"/>
      <c r="CC1519" s="8"/>
      <c r="CE1519" s="7"/>
      <c r="CF1519" s="8"/>
      <c r="CG1519" s="8"/>
      <c r="CH1519" s="8"/>
      <c r="CI1519" s="8"/>
      <c r="CJ1519" s="8"/>
    </row>
    <row r="1520" spans="1:88" x14ac:dyDescent="0.3">
      <c r="A1520" s="1" t="s">
        <v>3518</v>
      </c>
      <c r="B1520" s="1"/>
      <c r="C1520" s="1" t="s">
        <v>1878</v>
      </c>
      <c r="D1520" s="1"/>
      <c r="E1520" s="1"/>
      <c r="F1520" s="1"/>
      <c r="G1520" s="1"/>
      <c r="H1520" s="1">
        <v>38129.379999999997</v>
      </c>
      <c r="I1520" s="1">
        <v>-0.02</v>
      </c>
      <c r="J1520" s="12">
        <v>2831.09</v>
      </c>
      <c r="K1520" s="5">
        <v>2520.1999999999998</v>
      </c>
      <c r="L1520" s="5">
        <v>6498.38</v>
      </c>
      <c r="M1520" s="13">
        <f t="shared" si="38"/>
        <v>-2.3152633539968992E-4</v>
      </c>
      <c r="N1520" s="13">
        <v>-1.453155145474172E-3</v>
      </c>
      <c r="O1520" s="13">
        <v>2.8411577916960251E-3</v>
      </c>
      <c r="P1520" s="13">
        <v>1.201640809690363E-2</v>
      </c>
      <c r="Q1520" s="7"/>
      <c r="R1520" s="8"/>
      <c r="S1520" s="8"/>
      <c r="T1520" s="8"/>
      <c r="U1520" s="8"/>
      <c r="V1520" s="13"/>
      <c r="W1520" s="14"/>
      <c r="X1520" s="1"/>
      <c r="Y1520" s="1"/>
      <c r="Z1520" s="1"/>
      <c r="AA1520" s="1"/>
      <c r="AB1520" s="1"/>
      <c r="AC1520" s="1"/>
      <c r="AD1520" s="8"/>
      <c r="AE1520" s="8"/>
      <c r="AF1520" s="8"/>
      <c r="AG1520" s="8"/>
      <c r="AH1520" s="9"/>
      <c r="AI1520" s="8"/>
      <c r="AJ1520" s="13"/>
      <c r="AK1520" s="8"/>
      <c r="AL1520" s="8"/>
      <c r="AM1520" s="8"/>
      <c r="AN1520" s="8"/>
      <c r="AO1520" s="7"/>
      <c r="AP1520" s="7"/>
      <c r="AQ1520" s="7"/>
      <c r="AR1520" s="7"/>
      <c r="AS1520" s="7"/>
      <c r="AT1520" s="7"/>
      <c r="AU1520" s="8"/>
      <c r="AV1520" s="8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7"/>
      <c r="BV1520" s="7"/>
      <c r="BW1520" s="8"/>
      <c r="BX1520" s="8"/>
      <c r="BY1520" s="8"/>
      <c r="BZ1520" s="8"/>
      <c r="CA1520" s="8"/>
      <c r="CC1520" s="8"/>
      <c r="CE1520" s="7"/>
      <c r="CF1520" s="8"/>
      <c r="CG1520" s="8"/>
      <c r="CH1520" s="8"/>
      <c r="CI1520" s="8"/>
      <c r="CJ1520" s="8"/>
    </row>
    <row r="1521" spans="1:88" x14ac:dyDescent="0.3">
      <c r="A1521" s="1" t="s">
        <v>3519</v>
      </c>
      <c r="B1521" s="1"/>
      <c r="C1521" s="1" t="s">
        <v>1878</v>
      </c>
      <c r="D1521" s="1"/>
      <c r="E1521" s="1"/>
      <c r="F1521" s="1"/>
      <c r="G1521" s="1"/>
      <c r="H1521" s="1">
        <v>37854.94</v>
      </c>
      <c r="I1521" s="1">
        <v>-0.72</v>
      </c>
      <c r="J1521" s="12">
        <v>2808.8</v>
      </c>
      <c r="K1521" s="5">
        <v>2549</v>
      </c>
      <c r="L1521" s="5">
        <v>6404.12</v>
      </c>
      <c r="M1521" s="13">
        <f t="shared" si="38"/>
        <v>-7.1975993315389619E-3</v>
      </c>
      <c r="N1521" s="13">
        <v>-7.8732926187440322E-3</v>
      </c>
      <c r="O1521" s="13">
        <v>1.1427664471073795E-2</v>
      </c>
      <c r="P1521" s="13">
        <v>-1.4505153592126119E-2</v>
      </c>
      <c r="Q1521" s="7"/>
      <c r="R1521" s="8"/>
      <c r="S1521" s="8"/>
      <c r="T1521" s="8"/>
      <c r="U1521" s="8"/>
      <c r="V1521" s="13"/>
      <c r="W1521" s="14"/>
      <c r="X1521" s="1"/>
      <c r="Y1521" s="1"/>
      <c r="Z1521" s="1"/>
      <c r="AA1521" s="1"/>
      <c r="AB1521" s="1"/>
      <c r="AC1521" s="1"/>
      <c r="AD1521" s="8"/>
      <c r="AE1521" s="8"/>
      <c r="AF1521" s="8"/>
      <c r="AG1521" s="8"/>
      <c r="AH1521" s="9"/>
      <c r="AI1521" s="8"/>
      <c r="AJ1521" s="13"/>
      <c r="AK1521" s="8"/>
      <c r="AL1521" s="8"/>
      <c r="AM1521" s="8"/>
      <c r="AN1521" s="8"/>
      <c r="AO1521" s="7"/>
      <c r="AP1521" s="7"/>
      <c r="AQ1521" s="7"/>
      <c r="AR1521" s="7"/>
      <c r="AS1521" s="7"/>
      <c r="AT1521" s="7"/>
      <c r="AU1521" s="8"/>
      <c r="AV1521" s="8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7"/>
      <c r="BV1521" s="7"/>
      <c r="BW1521" s="8"/>
      <c r="BX1521" s="8"/>
      <c r="BY1521" s="8"/>
      <c r="BZ1521" s="8"/>
      <c r="CA1521" s="8"/>
      <c r="CC1521" s="8"/>
      <c r="CE1521" s="7"/>
      <c r="CF1521" s="8"/>
      <c r="CG1521" s="8"/>
      <c r="CH1521" s="8"/>
      <c r="CI1521" s="8"/>
      <c r="CJ1521" s="8"/>
    </row>
    <row r="1522" spans="1:88" x14ac:dyDescent="0.3">
      <c r="A1522" s="1" t="s">
        <v>3520</v>
      </c>
      <c r="B1522" s="1"/>
      <c r="C1522" s="1" t="s">
        <v>1878</v>
      </c>
      <c r="D1522" s="1"/>
      <c r="E1522" s="1"/>
      <c r="F1522" s="1"/>
      <c r="G1522" s="1"/>
      <c r="H1522" s="1">
        <v>38782.85</v>
      </c>
      <c r="I1522" s="1">
        <v>2.4500000000000002</v>
      </c>
      <c r="J1522" s="12">
        <v>2886.48</v>
      </c>
      <c r="K1522" s="5">
        <v>2655.71</v>
      </c>
      <c r="L1522" s="5">
        <v>6516.77</v>
      </c>
      <c r="M1522" s="13">
        <f t="shared" si="38"/>
        <v>2.4512256524511722E-2</v>
      </c>
      <c r="N1522" s="13">
        <v>2.7655938479065778E-2</v>
      </c>
      <c r="O1522" s="13">
        <v>4.1863475872891298E-2</v>
      </c>
      <c r="P1522" s="13">
        <v>1.7590238783782963E-2</v>
      </c>
      <c r="Q1522" s="7"/>
      <c r="R1522" s="8"/>
      <c r="S1522" s="8"/>
      <c r="T1522" s="8"/>
      <c r="U1522" s="8"/>
      <c r="V1522" s="13"/>
      <c r="W1522" s="14"/>
      <c r="X1522" s="1"/>
      <c r="Y1522" s="1"/>
      <c r="Z1522" s="1"/>
      <c r="AA1522" s="1"/>
      <c r="AB1522" s="1"/>
      <c r="AC1522" s="1"/>
      <c r="AD1522" s="8"/>
      <c r="AE1522" s="8"/>
      <c r="AF1522" s="8"/>
      <c r="AG1522" s="8"/>
      <c r="AH1522" s="9"/>
      <c r="AI1522" s="8"/>
      <c r="AJ1522" s="13"/>
      <c r="AK1522" s="8"/>
      <c r="AL1522" s="8"/>
      <c r="AM1522" s="8"/>
      <c r="AN1522" s="8"/>
      <c r="AO1522" s="7"/>
      <c r="AP1522" s="7"/>
      <c r="AQ1522" s="7"/>
      <c r="AR1522" s="7"/>
      <c r="AS1522" s="7"/>
      <c r="AT1522" s="7"/>
      <c r="AU1522" s="8"/>
      <c r="AV1522" s="8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7"/>
      <c r="BV1522" s="7"/>
      <c r="BW1522" s="8"/>
      <c r="BX1522" s="8"/>
      <c r="BY1522" s="8"/>
      <c r="BZ1522" s="8"/>
      <c r="CA1522" s="8"/>
      <c r="CC1522" s="8"/>
      <c r="CE1522" s="7"/>
      <c r="CF1522" s="8"/>
      <c r="CG1522" s="8"/>
      <c r="CH1522" s="8"/>
      <c r="CI1522" s="8"/>
      <c r="CJ1522" s="8"/>
    </row>
    <row r="1523" spans="1:88" x14ac:dyDescent="0.3">
      <c r="A1523" s="1" t="s">
        <v>3521</v>
      </c>
      <c r="B1523" s="1"/>
      <c r="C1523" s="1" t="s">
        <v>1878</v>
      </c>
      <c r="D1523" s="1"/>
      <c r="E1523" s="1"/>
      <c r="F1523" s="1"/>
      <c r="G1523" s="1"/>
      <c r="H1523" s="1">
        <v>39013.089999999997</v>
      </c>
      <c r="I1523" s="1">
        <v>0.59</v>
      </c>
      <c r="J1523" s="12">
        <v>2909.77</v>
      </c>
      <c r="K1523" s="5">
        <v>2675.02</v>
      </c>
      <c r="L1523" s="5">
        <v>6484.92</v>
      </c>
      <c r="M1523" s="13">
        <f t="shared" si="38"/>
        <v>5.936644676706182E-3</v>
      </c>
      <c r="N1523" s="13">
        <v>8.0686510906016196E-3</v>
      </c>
      <c r="O1523" s="13">
        <v>7.2711252358126366E-3</v>
      </c>
      <c r="P1523" s="13">
        <v>-4.8873905324263722E-3</v>
      </c>
      <c r="Q1523" s="7"/>
      <c r="R1523" s="8"/>
      <c r="S1523" s="8"/>
      <c r="T1523" s="8"/>
      <c r="U1523" s="8"/>
      <c r="V1523" s="13"/>
      <c r="W1523" s="14"/>
      <c r="X1523" s="1"/>
      <c r="Y1523" s="1"/>
      <c r="Z1523" s="1"/>
      <c r="AA1523" s="1"/>
      <c r="AB1523" s="1"/>
      <c r="AC1523" s="1"/>
      <c r="AD1523" s="8"/>
      <c r="AE1523" s="8"/>
      <c r="AF1523" s="8"/>
      <c r="AG1523" s="8"/>
      <c r="AH1523" s="9"/>
      <c r="AI1523" s="8"/>
      <c r="AJ1523" s="13"/>
      <c r="AK1523" s="8"/>
      <c r="AL1523" s="8"/>
      <c r="AM1523" s="8"/>
      <c r="AN1523" s="8"/>
      <c r="AO1523" s="7"/>
      <c r="AP1523" s="7"/>
      <c r="AQ1523" s="7"/>
      <c r="AR1523" s="7"/>
      <c r="AS1523" s="7"/>
      <c r="AT1523" s="7"/>
      <c r="AU1523" s="8"/>
      <c r="AV1523" s="8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7"/>
      <c r="BV1523" s="7"/>
      <c r="BW1523" s="8"/>
      <c r="BX1523" s="8"/>
      <c r="BY1523" s="8"/>
      <c r="BZ1523" s="8"/>
      <c r="CA1523" s="8"/>
      <c r="CC1523" s="8"/>
      <c r="CE1523" s="7"/>
      <c r="CF1523" s="8"/>
      <c r="CG1523" s="8"/>
      <c r="CH1523" s="8"/>
      <c r="CI1523" s="8"/>
      <c r="CJ1523" s="8"/>
    </row>
    <row r="1524" spans="1:88" x14ac:dyDescent="0.3">
      <c r="A1524" s="1" t="s">
        <v>3522</v>
      </c>
      <c r="B1524" s="1"/>
      <c r="C1524" s="1" t="s">
        <v>1878</v>
      </c>
      <c r="D1524" s="1"/>
      <c r="E1524" s="1"/>
      <c r="F1524" s="1"/>
      <c r="G1524" s="1"/>
      <c r="H1524" s="1">
        <v>38932.160000000003</v>
      </c>
      <c r="I1524" s="1">
        <v>-0.21</v>
      </c>
      <c r="J1524" s="12">
        <v>2903.69</v>
      </c>
      <c r="K1524" s="5">
        <v>2666.89</v>
      </c>
      <c r="L1524" s="5">
        <v>6475.4</v>
      </c>
      <c r="M1524" s="13">
        <f t="shared" si="38"/>
        <v>-2.0744319406638123E-3</v>
      </c>
      <c r="N1524" s="13">
        <v>-2.0895122294889434E-3</v>
      </c>
      <c r="O1524" s="13">
        <v>-3.0392296132365493E-3</v>
      </c>
      <c r="P1524" s="13">
        <v>-1.4680211937850851E-3</v>
      </c>
      <c r="Q1524" s="7"/>
      <c r="R1524" s="8"/>
      <c r="S1524" s="8"/>
      <c r="T1524" s="8"/>
      <c r="U1524" s="8"/>
      <c r="V1524" s="13"/>
      <c r="W1524" s="14"/>
      <c r="X1524" s="1"/>
      <c r="Y1524" s="1"/>
      <c r="Z1524" s="1"/>
      <c r="AA1524" s="1"/>
      <c r="AB1524" s="1"/>
      <c r="AC1524" s="1"/>
      <c r="AD1524" s="8"/>
      <c r="AE1524" s="8"/>
      <c r="AF1524" s="8"/>
      <c r="AG1524" s="8"/>
      <c r="AH1524" s="9"/>
      <c r="AI1524" s="8"/>
      <c r="AJ1524" s="13"/>
      <c r="AK1524" s="8"/>
      <c r="AL1524" s="8"/>
      <c r="AM1524" s="8"/>
      <c r="AN1524" s="8"/>
      <c r="AO1524" s="7"/>
      <c r="AP1524" s="7"/>
      <c r="AQ1524" s="7"/>
      <c r="AR1524" s="7"/>
      <c r="AS1524" s="7"/>
      <c r="AT1524" s="7"/>
      <c r="AU1524" s="8"/>
      <c r="AV1524" s="8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7"/>
      <c r="BV1524" s="7"/>
      <c r="BW1524" s="8"/>
      <c r="BX1524" s="8"/>
      <c r="BY1524" s="8"/>
      <c r="BZ1524" s="8"/>
      <c r="CA1524" s="8"/>
      <c r="CC1524" s="8"/>
      <c r="CE1524" s="7"/>
      <c r="CF1524" s="8"/>
      <c r="CG1524" s="8"/>
      <c r="CH1524" s="8"/>
      <c r="CI1524" s="8"/>
      <c r="CJ1524" s="8"/>
    </row>
    <row r="1525" spans="1:88" x14ac:dyDescent="0.3">
      <c r="A1525" s="1" t="s">
        <v>3523</v>
      </c>
      <c r="B1525" s="1"/>
      <c r="C1525" s="1" t="s">
        <v>1878</v>
      </c>
      <c r="D1525" s="1"/>
      <c r="E1525" s="1"/>
      <c r="F1525" s="1"/>
      <c r="G1525" s="1"/>
      <c r="H1525" s="1">
        <v>38906.01</v>
      </c>
      <c r="I1525" s="1">
        <v>-7.0000000000000007E-2</v>
      </c>
      <c r="J1525" s="12">
        <v>2907.05</v>
      </c>
      <c r="K1525" s="5">
        <v>2675.75</v>
      </c>
      <c r="L1525" s="5">
        <v>6566.87</v>
      </c>
      <c r="M1525" s="13">
        <f t="shared" si="38"/>
        <v>-6.7168120135130405E-4</v>
      </c>
      <c r="N1525" s="13">
        <v>1.1571483181744835E-3</v>
      </c>
      <c r="O1525" s="13">
        <v>3.3222217639272689E-3</v>
      </c>
      <c r="P1525" s="13">
        <v>1.4125768292306384E-2</v>
      </c>
      <c r="Q1525" s="7"/>
      <c r="R1525" s="8"/>
      <c r="S1525" s="8"/>
      <c r="T1525" s="8"/>
      <c r="U1525" s="8"/>
      <c r="V1525" s="13"/>
      <c r="W1525" s="14"/>
      <c r="X1525" s="1"/>
      <c r="Y1525" s="1"/>
      <c r="Z1525" s="1"/>
      <c r="AA1525" s="1"/>
      <c r="AB1525" s="1"/>
      <c r="AC1525" s="1"/>
      <c r="AD1525" s="8"/>
      <c r="AE1525" s="8"/>
      <c r="AF1525" s="8"/>
      <c r="AG1525" s="8"/>
      <c r="AH1525" s="9"/>
      <c r="AI1525" s="8"/>
      <c r="AJ1525" s="13"/>
      <c r="AK1525" s="8"/>
      <c r="AL1525" s="8"/>
      <c r="AM1525" s="8"/>
      <c r="AN1525" s="8"/>
      <c r="AO1525" s="7"/>
      <c r="AP1525" s="7"/>
      <c r="AQ1525" s="7"/>
      <c r="AR1525" s="7"/>
      <c r="AS1525" s="7"/>
      <c r="AT1525" s="7"/>
      <c r="AU1525" s="8"/>
      <c r="AV1525" s="8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7"/>
      <c r="BV1525" s="7"/>
      <c r="BW1525" s="8"/>
      <c r="BX1525" s="8"/>
      <c r="BY1525" s="8"/>
      <c r="BZ1525" s="8"/>
      <c r="CA1525" s="8"/>
      <c r="CC1525" s="8"/>
      <c r="CE1525" s="7"/>
      <c r="CF1525" s="8"/>
      <c r="CG1525" s="8"/>
      <c r="CH1525" s="8"/>
      <c r="CI1525" s="8"/>
      <c r="CJ1525" s="8"/>
    </row>
    <row r="1526" spans="1:88" x14ac:dyDescent="0.3">
      <c r="A1526" s="1" t="s">
        <v>3524</v>
      </c>
      <c r="B1526" s="1"/>
      <c r="C1526" s="1" t="s">
        <v>1878</v>
      </c>
      <c r="D1526" s="1"/>
      <c r="E1526" s="1"/>
      <c r="F1526" s="1"/>
      <c r="G1526" s="1"/>
      <c r="H1526" s="1">
        <v>39351.629999999997</v>
      </c>
      <c r="I1526" s="1">
        <v>1.1499999999999999</v>
      </c>
      <c r="J1526" s="12">
        <v>2953.72</v>
      </c>
      <c r="K1526" s="5">
        <v>2697.87</v>
      </c>
      <c r="L1526" s="5">
        <v>6726.14</v>
      </c>
      <c r="M1526" s="13">
        <f t="shared" si="38"/>
        <v>1.1453757401491238E-2</v>
      </c>
      <c r="N1526" s="13">
        <v>1.6054075437298865E-2</v>
      </c>
      <c r="O1526" s="13">
        <v>8.2668410725963426E-3</v>
      </c>
      <c r="P1526" s="13">
        <v>2.4253563722138605E-2</v>
      </c>
      <c r="Q1526" s="7"/>
      <c r="R1526" s="8"/>
      <c r="S1526" s="8"/>
      <c r="T1526" s="8"/>
      <c r="U1526" s="8"/>
      <c r="V1526" s="13"/>
      <c r="W1526" s="14"/>
      <c r="X1526" s="1"/>
      <c r="Y1526" s="1"/>
      <c r="Z1526" s="1"/>
      <c r="AA1526" s="1"/>
      <c r="AB1526" s="1"/>
      <c r="AC1526" s="1"/>
      <c r="AD1526" s="8"/>
      <c r="AE1526" s="8"/>
      <c r="AF1526" s="8"/>
      <c r="AG1526" s="8"/>
      <c r="AH1526" s="9"/>
      <c r="AI1526" s="8"/>
      <c r="AJ1526" s="13"/>
      <c r="AK1526" s="8"/>
      <c r="AL1526" s="8"/>
      <c r="AM1526" s="8"/>
      <c r="AN1526" s="8"/>
      <c r="AO1526" s="7"/>
      <c r="AP1526" s="7"/>
      <c r="AQ1526" s="7"/>
      <c r="AR1526" s="7"/>
      <c r="AS1526" s="7"/>
      <c r="AT1526" s="7"/>
      <c r="AU1526" s="8"/>
      <c r="AV1526" s="8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7"/>
      <c r="BV1526" s="7"/>
      <c r="BW1526" s="8"/>
      <c r="BX1526" s="8"/>
      <c r="BY1526" s="8"/>
      <c r="BZ1526" s="8"/>
      <c r="CA1526" s="8"/>
      <c r="CC1526" s="8"/>
      <c r="CE1526" s="7"/>
      <c r="CF1526" s="8"/>
      <c r="CG1526" s="8"/>
      <c r="CH1526" s="8"/>
      <c r="CI1526" s="8"/>
      <c r="CJ1526" s="8"/>
    </row>
    <row r="1527" spans="1:88" x14ac:dyDescent="0.3">
      <c r="A1527" s="1" t="s">
        <v>3525</v>
      </c>
      <c r="B1527" s="1"/>
      <c r="C1527" s="1" t="s">
        <v>1878</v>
      </c>
      <c r="D1527" s="1"/>
      <c r="E1527" s="1"/>
      <c r="F1527" s="1"/>
      <c r="G1527" s="1"/>
      <c r="H1527" s="1">
        <v>39008.07</v>
      </c>
      <c r="I1527" s="1">
        <v>-0.87</v>
      </c>
      <c r="J1527" s="12">
        <v>2923.61</v>
      </c>
      <c r="K1527" s="5">
        <v>2684.73</v>
      </c>
      <c r="L1527" s="5">
        <v>6785.07</v>
      </c>
      <c r="M1527" s="13">
        <f t="shared" si="38"/>
        <v>-8.7305151019156924E-3</v>
      </c>
      <c r="N1527" s="13">
        <v>-1.0193924948877942E-2</v>
      </c>
      <c r="O1527" s="13">
        <v>-4.8705089570660887E-3</v>
      </c>
      <c r="P1527" s="13">
        <v>8.7613400851007661E-3</v>
      </c>
      <c r="Q1527" s="7"/>
      <c r="R1527" s="8"/>
      <c r="S1527" s="8"/>
      <c r="T1527" s="8"/>
      <c r="U1527" s="8"/>
      <c r="V1527" s="13"/>
      <c r="W1527" s="14"/>
      <c r="X1527" s="1"/>
      <c r="Y1527" s="1"/>
      <c r="Z1527" s="1"/>
      <c r="AA1527" s="1"/>
      <c r="AB1527" s="1"/>
      <c r="AC1527" s="1"/>
      <c r="AD1527" s="8"/>
      <c r="AE1527" s="8"/>
      <c r="AF1527" s="8"/>
      <c r="AG1527" s="8"/>
      <c r="AH1527" s="9"/>
      <c r="AI1527" s="8"/>
      <c r="AJ1527" s="13"/>
      <c r="AK1527" s="8"/>
      <c r="AL1527" s="8"/>
      <c r="AM1527" s="8"/>
      <c r="AN1527" s="8"/>
      <c r="AO1527" s="7"/>
      <c r="AP1527" s="7"/>
      <c r="AQ1527" s="7"/>
      <c r="AR1527" s="7"/>
      <c r="AS1527" s="7"/>
      <c r="AT1527" s="7"/>
      <c r="AU1527" s="8"/>
      <c r="AV1527" s="8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7"/>
      <c r="BV1527" s="7"/>
      <c r="BW1527" s="8"/>
      <c r="BX1527" s="8"/>
      <c r="BY1527" s="8"/>
      <c r="BZ1527" s="8"/>
      <c r="CA1527" s="8"/>
      <c r="CC1527" s="8"/>
      <c r="CE1527" s="7"/>
      <c r="CF1527" s="8"/>
      <c r="CG1527" s="8"/>
      <c r="CH1527" s="8"/>
      <c r="CI1527" s="8"/>
      <c r="CJ1527" s="8"/>
    </row>
    <row r="1528" spans="1:88" x14ac:dyDescent="0.3">
      <c r="A1528" s="1" t="s">
        <v>3526</v>
      </c>
      <c r="B1528" s="1"/>
      <c r="C1528" s="1" t="s">
        <v>1878</v>
      </c>
      <c r="D1528" s="1"/>
      <c r="E1528" s="1"/>
      <c r="F1528" s="1"/>
      <c r="G1528" s="1"/>
      <c r="H1528" s="1">
        <v>39106.99</v>
      </c>
      <c r="I1528" s="1">
        <v>0.25</v>
      </c>
      <c r="J1528" s="12">
        <v>2937.66</v>
      </c>
      <c r="K1528" s="5">
        <v>2709.44</v>
      </c>
      <c r="L1528" s="5">
        <v>6887.6</v>
      </c>
      <c r="M1528" s="13">
        <f t="shared" si="38"/>
        <v>2.5358855231749633E-3</v>
      </c>
      <c r="N1528" s="13">
        <v>4.8057025389842689E-3</v>
      </c>
      <c r="O1528" s="13">
        <v>9.2039050481798057E-3</v>
      </c>
      <c r="P1528" s="13">
        <v>1.5111118971506743E-2</v>
      </c>
      <c r="Q1528" s="7"/>
      <c r="R1528" s="8"/>
      <c r="S1528" s="8"/>
      <c r="T1528" s="8"/>
      <c r="U1528" s="8"/>
      <c r="V1528" s="13"/>
      <c r="W1528" s="14"/>
      <c r="X1528" s="1"/>
      <c r="Y1528" s="1"/>
      <c r="Z1528" s="1"/>
      <c r="AA1528" s="1"/>
      <c r="AB1528" s="1"/>
      <c r="AC1528" s="1"/>
      <c r="AD1528" s="8"/>
      <c r="AE1528" s="8"/>
      <c r="AF1528" s="8"/>
      <c r="AG1528" s="8"/>
      <c r="AH1528" s="9"/>
      <c r="AI1528" s="8"/>
      <c r="AJ1528" s="13"/>
      <c r="AK1528" s="8"/>
      <c r="AL1528" s="8"/>
      <c r="AM1528" s="8"/>
      <c r="AN1528" s="8"/>
      <c r="AO1528" s="7"/>
      <c r="AP1528" s="7"/>
      <c r="AQ1528" s="7"/>
      <c r="AR1528" s="7"/>
      <c r="AS1528" s="7"/>
      <c r="AT1528" s="7"/>
      <c r="AU1528" s="8"/>
      <c r="AV1528" s="8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7"/>
      <c r="BV1528" s="7"/>
      <c r="BW1528" s="8"/>
      <c r="BX1528" s="8"/>
      <c r="BY1528" s="8"/>
      <c r="BZ1528" s="8"/>
      <c r="CA1528" s="8"/>
      <c r="CC1528" s="8"/>
      <c r="CE1528" s="7"/>
      <c r="CF1528" s="8"/>
      <c r="CG1528" s="8"/>
      <c r="CH1528" s="8"/>
      <c r="CI1528" s="8"/>
      <c r="CJ1528" s="8"/>
    </row>
    <row r="1529" spans="1:88" x14ac:dyDescent="0.3">
      <c r="A1529" s="1" t="s">
        <v>3527</v>
      </c>
      <c r="B1529" s="1"/>
      <c r="C1529" s="1" t="s">
        <v>1878</v>
      </c>
      <c r="D1529" s="1"/>
      <c r="E1529" s="1"/>
      <c r="F1529" s="1"/>
      <c r="G1529" s="1"/>
      <c r="H1529" s="1">
        <v>39109.050000000003</v>
      </c>
      <c r="I1529" s="1">
        <v>0.01</v>
      </c>
      <c r="J1529" s="12">
        <v>2937.92</v>
      </c>
      <c r="K1529" s="5">
        <v>2730.93</v>
      </c>
      <c r="L1529" s="5">
        <v>7031.64</v>
      </c>
      <c r="M1529" s="13">
        <f t="shared" si="38"/>
        <v>5.2676004980378721E-5</v>
      </c>
      <c r="N1529" s="13">
        <v>8.8505817555484256E-5</v>
      </c>
      <c r="O1529" s="13">
        <v>7.9315282862879588E-3</v>
      </c>
      <c r="P1529" s="13">
        <v>2.0912945002613315E-2</v>
      </c>
      <c r="Q1529" s="7"/>
      <c r="R1529" s="8"/>
      <c r="S1529" s="8"/>
      <c r="T1529" s="8"/>
      <c r="U1529" s="8"/>
      <c r="V1529" s="13"/>
      <c r="W1529" s="14"/>
      <c r="X1529" s="1"/>
      <c r="Y1529" s="1"/>
      <c r="Z1529" s="1"/>
      <c r="AA1529" s="1"/>
      <c r="AB1529" s="1"/>
      <c r="AC1529" s="1"/>
      <c r="AD1529" s="8"/>
      <c r="AE1529" s="8"/>
      <c r="AF1529" s="8"/>
      <c r="AG1529" s="8"/>
      <c r="AH1529" s="9"/>
      <c r="AI1529" s="8"/>
      <c r="AJ1529" s="13"/>
      <c r="AK1529" s="8"/>
      <c r="AL1529" s="8"/>
      <c r="AM1529" s="8"/>
      <c r="AN1529" s="8"/>
      <c r="AO1529" s="7"/>
      <c r="AP1529" s="7"/>
      <c r="AQ1529" s="7"/>
      <c r="AR1529" s="7"/>
      <c r="AS1529" s="7"/>
      <c r="AT1529" s="7"/>
      <c r="AU1529" s="8"/>
      <c r="AV1529" s="8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7"/>
      <c r="BV1529" s="7"/>
      <c r="BW1529" s="8"/>
      <c r="BX1529" s="8"/>
      <c r="BY1529" s="8"/>
      <c r="BZ1529" s="8"/>
      <c r="CA1529" s="8"/>
      <c r="CC1529" s="8"/>
      <c r="CE1529" s="7"/>
      <c r="CF1529" s="8"/>
      <c r="CG1529" s="8"/>
      <c r="CH1529" s="8"/>
      <c r="CI1529" s="8"/>
      <c r="CJ1529" s="8"/>
    </row>
    <row r="1530" spans="1:88" x14ac:dyDescent="0.3">
      <c r="A1530" s="1" t="s">
        <v>3528</v>
      </c>
      <c r="B1530" s="1"/>
      <c r="C1530" s="1" t="s">
        <v>1878</v>
      </c>
      <c r="D1530" s="1"/>
      <c r="E1530" s="1"/>
      <c r="F1530" s="1"/>
      <c r="G1530" s="1"/>
      <c r="H1530" s="1">
        <v>37854.949999999997</v>
      </c>
      <c r="I1530" s="1">
        <v>-3.21</v>
      </c>
      <c r="J1530" s="12">
        <v>2804.92</v>
      </c>
      <c r="K1530" s="5">
        <v>2678.6</v>
      </c>
      <c r="L1530" s="5">
        <v>6838.76</v>
      </c>
      <c r="M1530" s="13">
        <f t="shared" si="38"/>
        <v>-3.2066746699293547E-2</v>
      </c>
      <c r="N1530" s="13">
        <v>-4.5270123080274449E-2</v>
      </c>
      <c r="O1530" s="13">
        <v>-1.9161970464274036E-2</v>
      </c>
      <c r="P1530" s="13">
        <v>-2.7430300754873738E-2</v>
      </c>
      <c r="Q1530" s="7"/>
      <c r="R1530" s="8"/>
      <c r="S1530" s="8"/>
      <c r="T1530" s="8"/>
      <c r="U1530" s="8"/>
      <c r="V1530" s="13"/>
      <c r="W1530" s="14"/>
      <c r="X1530" s="1"/>
      <c r="Y1530" s="1"/>
      <c r="Z1530" s="1"/>
      <c r="AA1530" s="1"/>
      <c r="AB1530" s="1"/>
      <c r="AC1530" s="1"/>
      <c r="AD1530" s="8"/>
      <c r="AE1530" s="8"/>
      <c r="AF1530" s="8"/>
      <c r="AG1530" s="8"/>
      <c r="AH1530" s="9"/>
      <c r="AI1530" s="8"/>
      <c r="AJ1530" s="13"/>
      <c r="AK1530" s="8"/>
      <c r="AL1530" s="8"/>
      <c r="AM1530" s="8"/>
      <c r="AN1530" s="8"/>
      <c r="AO1530" s="7"/>
      <c r="AP1530" s="7"/>
      <c r="AQ1530" s="7"/>
      <c r="AR1530" s="7"/>
      <c r="AS1530" s="7"/>
      <c r="AT1530" s="7"/>
      <c r="AU1530" s="8"/>
      <c r="AV1530" s="8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7"/>
      <c r="BV1530" s="7"/>
      <c r="BW1530" s="8"/>
      <c r="BX1530" s="8"/>
      <c r="BY1530" s="8"/>
      <c r="BZ1530" s="8"/>
      <c r="CA1530" s="8"/>
      <c r="CC1530" s="8"/>
      <c r="CE1530" s="7"/>
      <c r="CF1530" s="8"/>
      <c r="CG1530" s="8"/>
      <c r="CH1530" s="8"/>
      <c r="CI1530" s="8"/>
      <c r="CJ1530" s="8"/>
    </row>
    <row r="1531" spans="1:88" x14ac:dyDescent="0.3">
      <c r="A1531" s="1" t="s">
        <v>3529</v>
      </c>
      <c r="B1531" s="1"/>
      <c r="C1531" s="1" t="s">
        <v>1878</v>
      </c>
      <c r="D1531" s="1"/>
      <c r="E1531" s="1"/>
      <c r="F1531" s="1"/>
      <c r="G1531" s="1"/>
      <c r="H1531" s="1">
        <v>38038.03</v>
      </c>
      <c r="I1531" s="1">
        <v>0.48</v>
      </c>
      <c r="J1531" s="12">
        <v>2823.09</v>
      </c>
      <c r="K1531" s="5">
        <v>2659.63</v>
      </c>
      <c r="L1531" s="5">
        <v>7030.62</v>
      </c>
      <c r="M1531" s="13">
        <f t="shared" si="38"/>
        <v>4.8363556153159237E-3</v>
      </c>
      <c r="N1531" s="13">
        <v>6.4779031131012577E-3</v>
      </c>
      <c r="O1531" s="13">
        <v>-7.0820577913834892E-3</v>
      </c>
      <c r="P1531" s="13">
        <v>2.805479355906626E-2</v>
      </c>
      <c r="Q1531" s="7"/>
      <c r="R1531" s="8"/>
      <c r="S1531" s="8"/>
      <c r="T1531" s="8"/>
      <c r="U1531" s="8"/>
      <c r="V1531" s="13"/>
      <c r="W1531" s="14"/>
      <c r="X1531" s="1"/>
      <c r="Y1531" s="1"/>
      <c r="Z1531" s="1"/>
      <c r="AA1531" s="1"/>
      <c r="AB1531" s="1"/>
      <c r="AC1531" s="1"/>
      <c r="AD1531" s="8"/>
      <c r="AE1531" s="8"/>
      <c r="AF1531" s="8"/>
      <c r="AG1531" s="8"/>
      <c r="AH1531" s="9"/>
      <c r="AI1531" s="8"/>
      <c r="AJ1531" s="13"/>
      <c r="AK1531" s="8"/>
      <c r="AL1531" s="8"/>
      <c r="AM1531" s="8"/>
      <c r="AN1531" s="8"/>
      <c r="AO1531" s="7"/>
      <c r="AP1531" s="7"/>
      <c r="AQ1531" s="7"/>
      <c r="AR1531" s="7"/>
      <c r="AS1531" s="7"/>
      <c r="AT1531" s="7"/>
      <c r="AU1531" s="8"/>
      <c r="AV1531" s="8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7"/>
      <c r="BV1531" s="7"/>
      <c r="BW1531" s="8"/>
      <c r="BX1531" s="8"/>
      <c r="BY1531" s="8"/>
      <c r="BZ1531" s="8"/>
      <c r="CA1531" s="8"/>
      <c r="CC1531" s="8"/>
      <c r="CE1531" s="7"/>
      <c r="CF1531" s="8"/>
      <c r="CG1531" s="8"/>
      <c r="CH1531" s="8"/>
      <c r="CI1531" s="8"/>
      <c r="CJ1531" s="8"/>
    </row>
    <row r="1532" spans="1:88" x14ac:dyDescent="0.3">
      <c r="A1532" s="1" t="s">
        <v>3530</v>
      </c>
      <c r="B1532" s="1"/>
      <c r="C1532" s="1" t="s">
        <v>1878</v>
      </c>
      <c r="D1532" s="1"/>
      <c r="E1532" s="1"/>
      <c r="F1532" s="1"/>
      <c r="G1532" s="1"/>
      <c r="H1532" s="1">
        <v>37964.75</v>
      </c>
      <c r="I1532" s="1">
        <v>-0.19</v>
      </c>
      <c r="J1532" s="12">
        <v>2819.26</v>
      </c>
      <c r="K1532" s="5">
        <v>2638.77</v>
      </c>
      <c r="L1532" s="5">
        <v>7181.69</v>
      </c>
      <c r="M1532" s="13">
        <f t="shared" si="38"/>
        <v>-1.9264930386773127E-3</v>
      </c>
      <c r="N1532" s="13">
        <v>-1.3566694650187783E-3</v>
      </c>
      <c r="O1532" s="13">
        <v>-7.8431962340627104E-3</v>
      </c>
      <c r="P1532" s="13">
        <v>2.1487436385411174E-2</v>
      </c>
      <c r="Q1532" s="7"/>
      <c r="R1532" s="8"/>
      <c r="S1532" s="8"/>
      <c r="T1532" s="8"/>
      <c r="U1532" s="8"/>
      <c r="V1532" s="13"/>
      <c r="W1532" s="14"/>
      <c r="X1532" s="1"/>
      <c r="Y1532" s="1"/>
      <c r="Z1532" s="1"/>
      <c r="AA1532" s="1"/>
      <c r="AB1532" s="1"/>
      <c r="AC1532" s="1"/>
      <c r="AD1532" s="8"/>
      <c r="AE1532" s="8"/>
      <c r="AF1532" s="8"/>
      <c r="AG1532" s="8"/>
      <c r="AH1532" s="9"/>
      <c r="AI1532" s="8"/>
      <c r="AJ1532" s="13"/>
      <c r="AK1532" s="8"/>
      <c r="AL1532" s="8"/>
      <c r="AM1532" s="8"/>
      <c r="AN1532" s="8"/>
      <c r="AO1532" s="7"/>
      <c r="AP1532" s="7"/>
      <c r="AQ1532" s="7"/>
      <c r="AR1532" s="7"/>
      <c r="AS1532" s="7"/>
      <c r="AT1532" s="7"/>
      <c r="AU1532" s="8"/>
      <c r="AV1532" s="8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7"/>
      <c r="BV1532" s="7"/>
      <c r="BW1532" s="8"/>
      <c r="BX1532" s="8"/>
      <c r="BY1532" s="8"/>
      <c r="BZ1532" s="8"/>
      <c r="CA1532" s="8"/>
      <c r="CC1532" s="8"/>
      <c r="CE1532" s="7"/>
      <c r="CF1532" s="8"/>
      <c r="CG1532" s="8"/>
      <c r="CH1532" s="8"/>
      <c r="CI1532" s="8"/>
      <c r="CJ1532" s="8"/>
    </row>
    <row r="1533" spans="1:88" x14ac:dyDescent="0.3">
      <c r="A1533" s="1" t="s">
        <v>3531</v>
      </c>
      <c r="B1533" s="1"/>
      <c r="C1533" s="1" t="s">
        <v>1878</v>
      </c>
      <c r="D1533" s="1"/>
      <c r="E1533" s="1"/>
      <c r="F1533" s="1"/>
      <c r="G1533" s="1"/>
      <c r="H1533" s="1">
        <v>37221.99</v>
      </c>
      <c r="I1533" s="1">
        <v>-1.96</v>
      </c>
      <c r="J1533" s="12">
        <v>2760.65</v>
      </c>
      <c r="K1533" s="5">
        <v>2561.1</v>
      </c>
      <c r="L1533" s="5">
        <v>6862.38</v>
      </c>
      <c r="M1533" s="13">
        <f t="shared" si="38"/>
        <v>-1.9564464404480564E-2</v>
      </c>
      <c r="N1533" s="13">
        <v>-2.0789143250356523E-2</v>
      </c>
      <c r="O1533" s="13">
        <v>-2.9434168191998622E-2</v>
      </c>
      <c r="P1533" s="13">
        <v>-4.4461679632509798E-2</v>
      </c>
      <c r="Q1533" s="7"/>
      <c r="R1533" s="8"/>
      <c r="S1533" s="8"/>
      <c r="T1533" s="8"/>
      <c r="U1533" s="8"/>
      <c r="V1533" s="13"/>
      <c r="W1533" s="14"/>
      <c r="X1533" s="1"/>
      <c r="Y1533" s="1"/>
      <c r="Z1533" s="1"/>
      <c r="AA1533" s="1"/>
      <c r="AB1533" s="1"/>
      <c r="AC1533" s="1"/>
      <c r="AD1533" s="8"/>
      <c r="AE1533" s="8"/>
      <c r="AF1533" s="8"/>
      <c r="AG1533" s="8"/>
      <c r="AH1533" s="9"/>
      <c r="AI1533" s="8"/>
      <c r="AJ1533" s="13"/>
      <c r="AK1533" s="8"/>
      <c r="AL1533" s="8"/>
      <c r="AM1533" s="8"/>
      <c r="AN1533" s="8"/>
      <c r="AO1533" s="7"/>
      <c r="AP1533" s="7"/>
      <c r="AQ1533" s="7"/>
      <c r="AR1533" s="7"/>
      <c r="AS1533" s="7"/>
      <c r="AT1533" s="7"/>
      <c r="AU1533" s="8"/>
      <c r="AV1533" s="8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7"/>
      <c r="BV1533" s="7"/>
      <c r="BW1533" s="8"/>
      <c r="BX1533" s="8"/>
      <c r="BY1533" s="8"/>
      <c r="BZ1533" s="8"/>
      <c r="CA1533" s="8"/>
      <c r="CC1533" s="8"/>
      <c r="CE1533" s="7"/>
      <c r="CF1533" s="8"/>
      <c r="CG1533" s="8"/>
      <c r="CH1533" s="8"/>
      <c r="CI1533" s="8"/>
      <c r="CJ1533" s="8"/>
    </row>
    <row r="1534" spans="1:88" x14ac:dyDescent="0.3">
      <c r="A1534" s="1" t="s">
        <v>3532</v>
      </c>
      <c r="B1534" s="1"/>
      <c r="C1534" s="1" t="s">
        <v>1878</v>
      </c>
      <c r="D1534" s="1"/>
      <c r="E1534" s="1"/>
      <c r="F1534" s="1"/>
      <c r="G1534" s="1"/>
      <c r="H1534" s="1">
        <v>38072.14</v>
      </c>
      <c r="I1534" s="1">
        <v>2.2799999999999998</v>
      </c>
      <c r="J1534" s="12">
        <v>2837.48</v>
      </c>
      <c r="K1534" s="5">
        <v>2566.08</v>
      </c>
      <c r="L1534" s="5">
        <v>7001.44</v>
      </c>
      <c r="M1534" s="13">
        <f t="shared" si="38"/>
        <v>2.2839993240554968E-2</v>
      </c>
      <c r="N1534" s="13">
        <v>2.7830402260337284E-2</v>
      </c>
      <c r="O1534" s="13">
        <v>1.9444769825465169E-3</v>
      </c>
      <c r="P1534" s="13">
        <v>2.0264106621900702E-2</v>
      </c>
      <c r="Q1534" s="7"/>
      <c r="R1534" s="8"/>
      <c r="S1534" s="8"/>
      <c r="T1534" s="8"/>
      <c r="U1534" s="8"/>
      <c r="V1534" s="13"/>
      <c r="W1534" s="14"/>
      <c r="X1534" s="1"/>
      <c r="Y1534" s="1"/>
      <c r="Z1534" s="1"/>
      <c r="AA1534" s="1"/>
      <c r="AB1534" s="1"/>
      <c r="AC1534" s="1"/>
      <c r="AD1534" s="8"/>
      <c r="AE1534" s="8"/>
      <c r="AF1534" s="8"/>
      <c r="AG1534" s="8"/>
      <c r="AH1534" s="9"/>
      <c r="AI1534" s="8"/>
      <c r="AJ1534" s="13"/>
      <c r="AK1534" s="8"/>
      <c r="AL1534" s="8"/>
      <c r="AM1534" s="8"/>
      <c r="AN1534" s="8"/>
      <c r="AO1534" s="7"/>
      <c r="AP1534" s="7"/>
      <c r="AQ1534" s="7"/>
      <c r="AR1534" s="7"/>
      <c r="AS1534" s="7"/>
      <c r="AT1534" s="7"/>
      <c r="AU1534" s="8"/>
      <c r="AV1534" s="8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7"/>
      <c r="BV1534" s="7"/>
      <c r="BW1534" s="8"/>
      <c r="BX1534" s="8"/>
      <c r="BY1534" s="8"/>
      <c r="BZ1534" s="8"/>
      <c r="CA1534" s="8"/>
      <c r="CC1534" s="8"/>
      <c r="CE1534" s="7"/>
      <c r="CF1534" s="8"/>
      <c r="CG1534" s="8"/>
      <c r="CH1534" s="8"/>
      <c r="CI1534" s="8"/>
      <c r="CJ1534" s="8"/>
    </row>
    <row r="1535" spans="1:88" x14ac:dyDescent="0.3">
      <c r="A1535" s="1" t="s">
        <v>3533</v>
      </c>
      <c r="B1535" s="1"/>
      <c r="C1535" s="1" t="s">
        <v>1878</v>
      </c>
      <c r="D1535" s="1"/>
      <c r="E1535" s="1"/>
      <c r="F1535" s="1"/>
      <c r="G1535" s="1"/>
      <c r="H1535" s="1">
        <v>38297.47</v>
      </c>
      <c r="I1535" s="1">
        <v>0.59</v>
      </c>
      <c r="J1535" s="12">
        <v>2852.57</v>
      </c>
      <c r="K1535" s="5">
        <v>2575.2600000000002</v>
      </c>
      <c r="L1535" s="5">
        <v>7099.28</v>
      </c>
      <c r="M1535" s="13">
        <f t="shared" si="38"/>
        <v>5.9185010351401335E-3</v>
      </c>
      <c r="N1535" s="13">
        <v>5.318099158408307E-3</v>
      </c>
      <c r="O1535" s="13">
        <v>3.5774410774411791E-3</v>
      </c>
      <c r="P1535" s="13">
        <v>1.3974268150551916E-2</v>
      </c>
      <c r="Q1535" s="7"/>
      <c r="R1535" s="8"/>
      <c r="S1535" s="8"/>
      <c r="T1535" s="8"/>
      <c r="U1535" s="8"/>
      <c r="V1535" s="13"/>
      <c r="W1535" s="14"/>
      <c r="X1535" s="1"/>
      <c r="Y1535" s="1"/>
      <c r="Z1535" s="1"/>
      <c r="AA1535" s="1"/>
      <c r="AB1535" s="1"/>
      <c r="AC1535" s="1"/>
      <c r="AD1535" s="8"/>
      <c r="AE1535" s="8"/>
      <c r="AF1535" s="8"/>
      <c r="AG1535" s="8"/>
      <c r="AH1535" s="9"/>
      <c r="AI1535" s="8"/>
      <c r="AJ1535" s="13"/>
      <c r="AK1535" s="8"/>
      <c r="AL1535" s="8"/>
      <c r="AM1535" s="8"/>
      <c r="AN1535" s="8"/>
      <c r="AO1535" s="7"/>
      <c r="AP1535" s="7"/>
      <c r="AQ1535" s="7"/>
      <c r="AR1535" s="7"/>
      <c r="AS1535" s="7"/>
      <c r="AT1535" s="7"/>
      <c r="AU1535" s="8"/>
      <c r="AV1535" s="8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7"/>
      <c r="BV1535" s="7"/>
      <c r="BW1535" s="8"/>
      <c r="BX1535" s="8"/>
      <c r="BY1535" s="8"/>
      <c r="BZ1535" s="8"/>
      <c r="CA1535" s="8"/>
      <c r="CC1535" s="8"/>
      <c r="CE1535" s="7"/>
      <c r="CF1535" s="8"/>
      <c r="CG1535" s="8"/>
      <c r="CH1535" s="8"/>
      <c r="CI1535" s="8"/>
      <c r="CJ1535" s="8"/>
    </row>
    <row r="1536" spans="1:88" x14ac:dyDescent="0.3">
      <c r="A1536" s="1" t="s">
        <v>3534</v>
      </c>
      <c r="B1536" s="1"/>
      <c r="C1536" s="1" t="s">
        <v>1878</v>
      </c>
      <c r="D1536" s="1"/>
      <c r="E1536" s="1"/>
      <c r="F1536" s="1"/>
      <c r="G1536" s="1"/>
      <c r="H1536" s="1">
        <v>38162.660000000003</v>
      </c>
      <c r="I1536" s="1">
        <v>-0.35</v>
      </c>
      <c r="J1536" s="12">
        <v>2828.54</v>
      </c>
      <c r="K1536" s="5">
        <v>2570.62</v>
      </c>
      <c r="L1536" s="5">
        <v>7092.68</v>
      </c>
      <c r="M1536" s="13">
        <f t="shared" si="38"/>
        <v>-3.5200758692414125E-3</v>
      </c>
      <c r="N1536" s="13">
        <v>-8.4239825841259108E-3</v>
      </c>
      <c r="O1536" s="13">
        <v>-1.8017598223093456E-3</v>
      </c>
      <c r="P1536" s="13">
        <v>-9.2967174135960562E-4</v>
      </c>
      <c r="Q1536" s="7"/>
      <c r="R1536" s="8"/>
      <c r="S1536" s="8"/>
      <c r="T1536" s="8"/>
      <c r="U1536" s="8"/>
      <c r="V1536" s="13"/>
      <c r="W1536" s="14"/>
      <c r="X1536" s="1"/>
      <c r="Y1536" s="1"/>
      <c r="Z1536" s="1"/>
      <c r="AA1536" s="1"/>
      <c r="AB1536" s="1"/>
      <c r="AC1536" s="1"/>
      <c r="AD1536" s="8"/>
      <c r="AE1536" s="8"/>
      <c r="AF1536" s="8"/>
      <c r="AG1536" s="8"/>
      <c r="AH1536" s="9"/>
      <c r="AI1536" s="8"/>
      <c r="AJ1536" s="13"/>
      <c r="AK1536" s="8"/>
      <c r="AL1536" s="8"/>
      <c r="AM1536" s="8"/>
      <c r="AN1536" s="8"/>
      <c r="AO1536" s="7"/>
      <c r="AP1536" s="7"/>
      <c r="AQ1536" s="7"/>
      <c r="AR1536" s="7"/>
      <c r="AS1536" s="7"/>
      <c r="AT1536" s="7"/>
      <c r="AU1536" s="8"/>
      <c r="AV1536" s="8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7"/>
      <c r="BV1536" s="7"/>
      <c r="BW1536" s="8"/>
      <c r="BX1536" s="8"/>
      <c r="BY1536" s="8"/>
      <c r="BZ1536" s="8"/>
      <c r="CA1536" s="8"/>
      <c r="CC1536" s="8"/>
      <c r="CE1536" s="7"/>
      <c r="CF1536" s="8"/>
      <c r="CG1536" s="8"/>
      <c r="CH1536" s="8"/>
      <c r="CI1536" s="8"/>
      <c r="CJ1536" s="8"/>
    </row>
    <row r="1537" spans="1:88" x14ac:dyDescent="0.3">
      <c r="A1537" s="1" t="s">
        <v>3535</v>
      </c>
      <c r="B1537" s="1"/>
      <c r="C1537" s="1" t="s">
        <v>1878</v>
      </c>
      <c r="D1537" s="1"/>
      <c r="E1537" s="1"/>
      <c r="F1537" s="1"/>
      <c r="G1537" s="1"/>
      <c r="H1537" s="1">
        <v>38335.51</v>
      </c>
      <c r="I1537" s="1">
        <v>0.45</v>
      </c>
      <c r="J1537" s="12">
        <v>2840.24</v>
      </c>
      <c r="K1537" s="5">
        <v>2645.76</v>
      </c>
      <c r="L1537" s="5">
        <v>7262.1</v>
      </c>
      <c r="M1537" s="13">
        <f t="shared" si="38"/>
        <v>4.5292964379317624E-3</v>
      </c>
      <c r="N1537" s="13">
        <v>4.1364095964702141E-3</v>
      </c>
      <c r="O1537" s="13">
        <v>2.9230302417315723E-2</v>
      </c>
      <c r="P1537" s="13">
        <v>2.38865985776886E-2</v>
      </c>
      <c r="Q1537" s="7"/>
      <c r="R1537" s="8"/>
      <c r="S1537" s="8"/>
      <c r="T1537" s="8"/>
      <c r="U1537" s="8"/>
      <c r="V1537" s="13"/>
      <c r="W1537" s="14"/>
      <c r="X1537" s="1"/>
      <c r="Y1537" s="1"/>
      <c r="Z1537" s="1"/>
      <c r="AA1537" s="1"/>
      <c r="AB1537" s="1"/>
      <c r="AC1537" s="1"/>
      <c r="AD1537" s="8"/>
      <c r="AE1537" s="8"/>
      <c r="AF1537" s="8"/>
      <c r="AG1537" s="8"/>
      <c r="AH1537" s="9"/>
      <c r="AI1537" s="8"/>
      <c r="AJ1537" s="13"/>
      <c r="AK1537" s="8"/>
      <c r="AL1537" s="8"/>
      <c r="AM1537" s="8"/>
      <c r="AN1537" s="8"/>
      <c r="AO1537" s="7"/>
      <c r="AP1537" s="7"/>
      <c r="AQ1537" s="7"/>
      <c r="AR1537" s="7"/>
      <c r="AS1537" s="7"/>
      <c r="AT1537" s="7"/>
      <c r="AU1537" s="8"/>
      <c r="AV1537" s="8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7"/>
      <c r="BV1537" s="7"/>
      <c r="BW1537" s="8"/>
      <c r="BX1537" s="8"/>
      <c r="BY1537" s="8"/>
      <c r="BZ1537" s="8"/>
      <c r="CA1537" s="8"/>
      <c r="CC1537" s="8"/>
      <c r="CE1537" s="7"/>
      <c r="CF1537" s="8"/>
      <c r="CG1537" s="8"/>
      <c r="CH1537" s="8"/>
      <c r="CI1537" s="8"/>
      <c r="CJ1537" s="8"/>
    </row>
    <row r="1538" spans="1:88" x14ac:dyDescent="0.3">
      <c r="A1538" s="1" t="s">
        <v>3536</v>
      </c>
      <c r="B1538" s="1"/>
      <c r="C1538" s="1" t="s">
        <v>1878</v>
      </c>
      <c r="D1538" s="1"/>
      <c r="E1538" s="1"/>
      <c r="F1538" s="1"/>
      <c r="G1538" s="1"/>
      <c r="H1538" s="1">
        <v>37870.879999999997</v>
      </c>
      <c r="I1538" s="1">
        <v>-1.21</v>
      </c>
      <c r="J1538" s="12">
        <v>2791.75</v>
      </c>
      <c r="K1538" s="5">
        <v>2616.59</v>
      </c>
      <c r="L1538" s="5">
        <v>7313.7</v>
      </c>
      <c r="M1538" s="13">
        <f t="shared" si="38"/>
        <v>-1.2120094398118231E-2</v>
      </c>
      <c r="N1538" s="13">
        <v>-1.7072500915415567E-2</v>
      </c>
      <c r="O1538" s="13">
        <v>-1.1025187469762998E-2</v>
      </c>
      <c r="P1538" s="13">
        <v>7.105382740529631E-3</v>
      </c>
      <c r="Q1538" s="7"/>
      <c r="R1538" s="8"/>
      <c r="S1538" s="8"/>
      <c r="T1538" s="8"/>
      <c r="U1538" s="8"/>
      <c r="V1538" s="13"/>
      <c r="W1538" s="14"/>
      <c r="X1538" s="1"/>
      <c r="Y1538" s="1"/>
      <c r="Z1538" s="1"/>
      <c r="AA1538" s="1"/>
      <c r="AB1538" s="1"/>
      <c r="AC1538" s="1"/>
      <c r="AD1538" s="8"/>
      <c r="AE1538" s="8"/>
      <c r="AF1538" s="8"/>
      <c r="AG1538" s="8"/>
      <c r="AH1538" s="9"/>
      <c r="AI1538" s="8"/>
      <c r="AJ1538" s="13"/>
      <c r="AK1538" s="8"/>
      <c r="AL1538" s="8"/>
      <c r="AM1538" s="8"/>
      <c r="AN1538" s="8"/>
      <c r="AO1538" s="7"/>
      <c r="AP1538" s="7"/>
      <c r="AQ1538" s="7"/>
      <c r="AR1538" s="7"/>
      <c r="AS1538" s="7"/>
      <c r="AT1538" s="7"/>
      <c r="AU1538" s="8"/>
      <c r="AV1538" s="8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7"/>
      <c r="BV1538" s="7"/>
      <c r="BW1538" s="8"/>
      <c r="BX1538" s="8"/>
      <c r="BY1538" s="8"/>
      <c r="BZ1538" s="8"/>
      <c r="CA1538" s="8"/>
      <c r="CC1538" s="8"/>
      <c r="CE1538" s="7"/>
      <c r="CF1538" s="8"/>
      <c r="CG1538" s="8"/>
      <c r="CH1538" s="8"/>
      <c r="CI1538" s="8"/>
      <c r="CJ1538" s="8"/>
    </row>
    <row r="1539" spans="1:88" x14ac:dyDescent="0.3">
      <c r="A1539" s="1" t="s">
        <v>3537</v>
      </c>
      <c r="B1539" s="1"/>
      <c r="C1539" s="1" t="s">
        <v>1878</v>
      </c>
      <c r="D1539" s="1"/>
      <c r="E1539" s="1"/>
      <c r="F1539" s="1"/>
      <c r="G1539" s="1"/>
      <c r="H1539" s="1">
        <v>37664.269999999997</v>
      </c>
      <c r="I1539" s="1">
        <v>-0.55000000000000004</v>
      </c>
      <c r="J1539" s="12">
        <v>2768.02</v>
      </c>
      <c r="K1539" s="5">
        <v>2586.85</v>
      </c>
      <c r="L1539" s="5">
        <v>7245.95</v>
      </c>
      <c r="M1539" s="13">
        <f t="shared" si="38"/>
        <v>-5.455642963670293E-3</v>
      </c>
      <c r="N1539" s="13">
        <v>-8.5000447747828334E-3</v>
      </c>
      <c r="O1539" s="13">
        <v>-1.1365938110288631E-2</v>
      </c>
      <c r="P1539" s="13">
        <v>-9.2634371111749436E-3</v>
      </c>
      <c r="Q1539" s="7"/>
      <c r="R1539" s="8"/>
      <c r="S1539" s="8"/>
      <c r="T1539" s="8"/>
      <c r="U1539" s="8"/>
      <c r="V1539" s="13"/>
      <c r="W1539" s="14"/>
      <c r="X1539" s="1"/>
      <c r="Y1539" s="1"/>
      <c r="Z1539" s="1"/>
      <c r="AA1539" s="1"/>
      <c r="AB1539" s="1"/>
      <c r="AC1539" s="1"/>
      <c r="AD1539" s="8"/>
      <c r="AE1539" s="8"/>
      <c r="AF1539" s="8"/>
      <c r="AG1539" s="8"/>
      <c r="AH1539" s="9"/>
      <c r="AI1539" s="8"/>
      <c r="AJ1539" s="13"/>
      <c r="AK1539" s="8"/>
      <c r="AL1539" s="8"/>
      <c r="AM1539" s="8"/>
      <c r="AN1539" s="8"/>
      <c r="AO1539" s="7"/>
      <c r="AP1539" s="7"/>
      <c r="AQ1539" s="7"/>
      <c r="AR1539" s="7"/>
      <c r="AS1539" s="7"/>
      <c r="AT1539" s="7"/>
      <c r="AU1539" s="8"/>
      <c r="AV1539" s="8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7"/>
      <c r="BV1539" s="7"/>
      <c r="BW1539" s="8"/>
      <c r="BX1539" s="8"/>
      <c r="BY1539" s="8"/>
      <c r="BZ1539" s="8"/>
      <c r="CA1539" s="8"/>
      <c r="CC1539" s="8"/>
      <c r="CE1539" s="7"/>
      <c r="CF1539" s="8"/>
      <c r="CG1539" s="8"/>
      <c r="CH1539" s="8"/>
      <c r="CI1539" s="8"/>
      <c r="CJ1539" s="8"/>
    </row>
    <row r="1540" spans="1:88" x14ac:dyDescent="0.3">
      <c r="A1540" s="1" t="s">
        <v>3538</v>
      </c>
      <c r="B1540" s="1"/>
      <c r="C1540" s="1" t="s">
        <v>1878</v>
      </c>
      <c r="D1540" s="1"/>
      <c r="E1540" s="1"/>
      <c r="F1540" s="1"/>
      <c r="G1540" s="1"/>
      <c r="H1540" s="1">
        <v>37978.92</v>
      </c>
      <c r="I1540" s="1">
        <v>0.84</v>
      </c>
      <c r="J1540" s="12">
        <v>2790.37</v>
      </c>
      <c r="K1540" s="5">
        <v>2622.8</v>
      </c>
      <c r="L1540" s="5">
        <v>7451.37</v>
      </c>
      <c r="M1540" s="13">
        <f t="shared" ref="M1540:M1603" si="39">H1540/H1539-1</f>
        <v>8.3540713785239529E-3</v>
      </c>
      <c r="N1540" s="13">
        <v>8.0743636245401706E-3</v>
      </c>
      <c r="O1540" s="13">
        <v>1.3897210893557999E-2</v>
      </c>
      <c r="P1540" s="13">
        <v>2.8349629793194886E-2</v>
      </c>
      <c r="Q1540" s="7"/>
      <c r="R1540" s="8"/>
      <c r="S1540" s="8"/>
      <c r="T1540" s="8"/>
      <c r="U1540" s="8"/>
      <c r="V1540" s="13"/>
      <c r="W1540" s="14"/>
      <c r="X1540" s="1"/>
      <c r="Y1540" s="1"/>
      <c r="Z1540" s="1"/>
      <c r="AA1540" s="1"/>
      <c r="AB1540" s="1"/>
      <c r="AC1540" s="1"/>
      <c r="AD1540" s="8"/>
      <c r="AE1540" s="8"/>
      <c r="AF1540" s="8"/>
      <c r="AG1540" s="8"/>
      <c r="AH1540" s="9"/>
      <c r="AI1540" s="8"/>
      <c r="AJ1540" s="13"/>
      <c r="AK1540" s="8"/>
      <c r="AL1540" s="8"/>
      <c r="AM1540" s="8"/>
      <c r="AN1540" s="8"/>
      <c r="AO1540" s="7"/>
      <c r="AP1540" s="7"/>
      <c r="AQ1540" s="7"/>
      <c r="AR1540" s="7"/>
      <c r="AS1540" s="7"/>
      <c r="AT1540" s="7"/>
      <c r="AU1540" s="8"/>
      <c r="AV1540" s="8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7"/>
      <c r="BV1540" s="7"/>
      <c r="BW1540" s="8"/>
      <c r="BX1540" s="8"/>
      <c r="BY1540" s="8"/>
      <c r="BZ1540" s="8"/>
      <c r="CA1540" s="8"/>
      <c r="CC1540" s="8"/>
      <c r="CE1540" s="7"/>
      <c r="CF1540" s="8"/>
      <c r="CG1540" s="8"/>
      <c r="CH1540" s="8"/>
      <c r="CI1540" s="8"/>
      <c r="CJ1540" s="8"/>
    </row>
    <row r="1541" spans="1:88" x14ac:dyDescent="0.3">
      <c r="A1541" s="1" t="s">
        <v>3539</v>
      </c>
      <c r="B1541" s="1"/>
      <c r="C1541" s="1" t="s">
        <v>1878</v>
      </c>
      <c r="D1541" s="1"/>
      <c r="E1541" s="1"/>
      <c r="F1541" s="1"/>
      <c r="G1541" s="1"/>
      <c r="H1541" s="1">
        <v>38109.01</v>
      </c>
      <c r="I1541" s="1">
        <v>0.34</v>
      </c>
      <c r="J1541" s="12">
        <v>2813.91</v>
      </c>
      <c r="K1541" s="5">
        <v>2615.31</v>
      </c>
      <c r="L1541" s="5">
        <v>7321.58</v>
      </c>
      <c r="M1541" s="13">
        <f t="shared" si="39"/>
        <v>3.4253212044998982E-3</v>
      </c>
      <c r="N1541" s="13">
        <v>8.4361572121258721E-3</v>
      </c>
      <c r="O1541" s="13">
        <v>-2.8557267042855772E-3</v>
      </c>
      <c r="P1541" s="13">
        <v>-1.7418273418176811E-2</v>
      </c>
      <c r="Q1541" s="7"/>
      <c r="R1541" s="8"/>
      <c r="S1541" s="8"/>
      <c r="T1541" s="8"/>
      <c r="U1541" s="8"/>
      <c r="V1541" s="13"/>
      <c r="W1541" s="14"/>
      <c r="X1541" s="1"/>
      <c r="Y1541" s="1"/>
      <c r="Z1541" s="1"/>
      <c r="AA1541" s="1"/>
      <c r="AB1541" s="1"/>
      <c r="AC1541" s="1"/>
      <c r="AD1541" s="8"/>
      <c r="AE1541" s="8"/>
      <c r="AF1541" s="8"/>
      <c r="AG1541" s="8"/>
      <c r="AH1541" s="9"/>
      <c r="AI1541" s="8"/>
      <c r="AJ1541" s="13"/>
      <c r="AK1541" s="8"/>
      <c r="AL1541" s="8"/>
      <c r="AM1541" s="8"/>
      <c r="AN1541" s="8"/>
      <c r="AO1541" s="7"/>
      <c r="AP1541" s="7"/>
      <c r="AQ1541" s="7"/>
      <c r="AR1541" s="7"/>
      <c r="AS1541" s="7"/>
      <c r="AT1541" s="7"/>
      <c r="AU1541" s="8"/>
      <c r="AV1541" s="8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7"/>
      <c r="BV1541" s="7"/>
      <c r="BW1541" s="8"/>
      <c r="BX1541" s="8"/>
      <c r="BY1541" s="8"/>
      <c r="BZ1541" s="8"/>
      <c r="CA1541" s="8"/>
      <c r="CC1541" s="8"/>
      <c r="CE1541" s="7"/>
      <c r="CF1541" s="8"/>
      <c r="CG1541" s="8"/>
      <c r="CH1541" s="8"/>
      <c r="CI1541" s="8"/>
      <c r="CJ1541" s="8"/>
    </row>
    <row r="1542" spans="1:88" x14ac:dyDescent="0.3">
      <c r="A1542" s="1" t="s">
        <v>3540</v>
      </c>
      <c r="B1542" s="1"/>
      <c r="C1542" s="1" t="s">
        <v>1878</v>
      </c>
      <c r="D1542" s="1"/>
      <c r="E1542" s="1"/>
      <c r="F1542" s="1"/>
      <c r="G1542" s="1"/>
      <c r="H1542" s="1">
        <v>37599.64</v>
      </c>
      <c r="I1542" s="1">
        <v>-1.34</v>
      </c>
      <c r="J1542" s="12">
        <v>2762.93</v>
      </c>
      <c r="K1542" s="5">
        <v>2602.67</v>
      </c>
      <c r="L1542" s="5">
        <v>7240.99</v>
      </c>
      <c r="M1542" s="13">
        <f t="shared" si="39"/>
        <v>-1.3366130476756055E-2</v>
      </c>
      <c r="N1542" s="13">
        <v>-1.8117139496288126E-2</v>
      </c>
      <c r="O1542" s="13">
        <v>-4.8330790613732022E-3</v>
      </c>
      <c r="P1542" s="13">
        <v>-1.1007186973303607E-2</v>
      </c>
      <c r="Q1542" s="7"/>
      <c r="R1542" s="8"/>
      <c r="S1542" s="8"/>
      <c r="T1542" s="8"/>
      <c r="U1542" s="8"/>
      <c r="V1542" s="13"/>
      <c r="W1542" s="14"/>
      <c r="X1542" s="1"/>
      <c r="Y1542" s="1"/>
      <c r="Z1542" s="1"/>
      <c r="AA1542" s="1"/>
      <c r="AB1542" s="1"/>
      <c r="AC1542" s="1"/>
      <c r="AD1542" s="8"/>
      <c r="AE1542" s="8"/>
      <c r="AF1542" s="8"/>
      <c r="AG1542" s="8"/>
      <c r="AH1542" s="9"/>
      <c r="AI1542" s="8"/>
      <c r="AJ1542" s="13"/>
      <c r="AK1542" s="8"/>
      <c r="AL1542" s="8"/>
      <c r="AM1542" s="8"/>
      <c r="AN1542" s="8"/>
      <c r="AO1542" s="7"/>
      <c r="AP1542" s="7"/>
      <c r="AQ1542" s="7"/>
      <c r="AR1542" s="7"/>
      <c r="AS1542" s="7"/>
      <c r="AT1542" s="7"/>
      <c r="AU1542" s="8"/>
      <c r="AV1542" s="8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7"/>
      <c r="BV1542" s="7"/>
      <c r="BW1542" s="8"/>
      <c r="BX1542" s="8"/>
      <c r="BY1542" s="8"/>
      <c r="BZ1542" s="8"/>
      <c r="CA1542" s="8"/>
      <c r="CC1542" s="8"/>
      <c r="CE1542" s="7"/>
      <c r="CF1542" s="8"/>
      <c r="CG1542" s="8"/>
      <c r="CH1542" s="8"/>
      <c r="CI1542" s="8"/>
      <c r="CJ1542" s="8"/>
    </row>
    <row r="1543" spans="1:88" x14ac:dyDescent="0.3">
      <c r="A1543" s="1" t="s">
        <v>3541</v>
      </c>
      <c r="B1543" s="1"/>
      <c r="C1543" s="1" t="s">
        <v>1878</v>
      </c>
      <c r="D1543" s="1"/>
      <c r="E1543" s="1"/>
      <c r="F1543" s="1"/>
      <c r="G1543" s="1"/>
      <c r="H1543" s="1">
        <v>38625.78</v>
      </c>
      <c r="I1543" s="1">
        <v>2.73</v>
      </c>
      <c r="J1543" s="12">
        <v>2859.61</v>
      </c>
      <c r="K1543" s="5">
        <v>2633.4</v>
      </c>
      <c r="L1543" s="5">
        <v>7345.59</v>
      </c>
      <c r="M1543" s="13">
        <f t="shared" si="39"/>
        <v>2.7291218745711276E-2</v>
      </c>
      <c r="N1543" s="13">
        <v>3.4991838374479389E-2</v>
      </c>
      <c r="O1543" s="13">
        <v>1.1807105779833682E-2</v>
      </c>
      <c r="P1543" s="13">
        <v>1.4445538524428425E-2</v>
      </c>
      <c r="Q1543" s="7"/>
      <c r="R1543" s="8"/>
      <c r="S1543" s="8"/>
      <c r="T1543" s="8"/>
      <c r="U1543" s="8"/>
      <c r="V1543" s="13"/>
      <c r="W1543" s="14"/>
      <c r="X1543" s="1"/>
      <c r="Y1543" s="1"/>
      <c r="Z1543" s="1"/>
      <c r="AA1543" s="1"/>
      <c r="AB1543" s="1"/>
      <c r="AC1543" s="1"/>
      <c r="AD1543" s="8"/>
      <c r="AE1543" s="8"/>
      <c r="AF1543" s="8"/>
      <c r="AG1543" s="8"/>
      <c r="AH1543" s="9"/>
      <c r="AI1543" s="8"/>
      <c r="AJ1543" s="13"/>
      <c r="AK1543" s="8"/>
      <c r="AL1543" s="8"/>
      <c r="AM1543" s="8"/>
      <c r="AN1543" s="8"/>
      <c r="AO1543" s="7"/>
      <c r="AP1543" s="7"/>
      <c r="AQ1543" s="7"/>
      <c r="AR1543" s="7"/>
      <c r="AS1543" s="7"/>
      <c r="AT1543" s="7"/>
      <c r="AU1543" s="8"/>
      <c r="AV1543" s="8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7"/>
      <c r="BV1543" s="7"/>
      <c r="BW1543" s="8"/>
      <c r="BX1543" s="8"/>
      <c r="BY1543" s="8"/>
      <c r="BZ1543" s="8"/>
      <c r="CA1543" s="8"/>
      <c r="CC1543" s="8"/>
      <c r="CE1543" s="7"/>
      <c r="CF1543" s="8"/>
      <c r="CG1543" s="8"/>
      <c r="CH1543" s="8"/>
      <c r="CI1543" s="8"/>
      <c r="CJ1543" s="8"/>
    </row>
    <row r="1544" spans="1:88" x14ac:dyDescent="0.3">
      <c r="A1544" s="1" t="s">
        <v>3542</v>
      </c>
      <c r="B1544" s="1"/>
      <c r="C1544" s="1" t="s">
        <v>1878</v>
      </c>
      <c r="D1544" s="1"/>
      <c r="E1544" s="1"/>
      <c r="F1544" s="1"/>
      <c r="G1544" s="1"/>
      <c r="H1544" s="1">
        <v>39165.230000000003</v>
      </c>
      <c r="I1544" s="1">
        <v>1.4</v>
      </c>
      <c r="J1544" s="12">
        <v>2906.41</v>
      </c>
      <c r="K1544" s="5">
        <v>2652.53</v>
      </c>
      <c r="L1544" s="5">
        <v>7447.46</v>
      </c>
      <c r="M1544" s="13">
        <f t="shared" si="39"/>
        <v>1.3966061008994668E-2</v>
      </c>
      <c r="N1544" s="13">
        <v>1.6365868072918843E-2</v>
      </c>
      <c r="O1544" s="13">
        <v>7.264373053846862E-3</v>
      </c>
      <c r="P1544" s="13">
        <v>1.3868184856492105E-2</v>
      </c>
      <c r="Q1544" s="7"/>
      <c r="R1544" s="8"/>
      <c r="S1544" s="8"/>
      <c r="T1544" s="8"/>
      <c r="U1544" s="8"/>
      <c r="V1544" s="13"/>
      <c r="W1544" s="14"/>
      <c r="X1544" s="1"/>
      <c r="Y1544" s="1"/>
      <c r="Z1544" s="1"/>
      <c r="AA1544" s="1"/>
      <c r="AB1544" s="1"/>
      <c r="AC1544" s="1"/>
      <c r="AD1544" s="8"/>
      <c r="AE1544" s="8"/>
      <c r="AF1544" s="8"/>
      <c r="AG1544" s="8"/>
      <c r="AH1544" s="9"/>
      <c r="AI1544" s="8"/>
      <c r="AJ1544" s="13"/>
      <c r="AK1544" s="8"/>
      <c r="AL1544" s="8"/>
      <c r="AM1544" s="8"/>
      <c r="AN1544" s="8"/>
      <c r="AO1544" s="7"/>
      <c r="AP1544" s="7"/>
      <c r="AQ1544" s="7"/>
      <c r="AR1544" s="7"/>
      <c r="AS1544" s="7"/>
      <c r="AT1544" s="7"/>
      <c r="AU1544" s="8"/>
      <c r="AV1544" s="8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7"/>
      <c r="BV1544" s="7"/>
      <c r="BW1544" s="8"/>
      <c r="BX1544" s="8"/>
      <c r="BY1544" s="8"/>
      <c r="BZ1544" s="8"/>
      <c r="CA1544" s="8"/>
      <c r="CC1544" s="8"/>
      <c r="CE1544" s="7"/>
      <c r="CF1544" s="8"/>
      <c r="CG1544" s="8"/>
      <c r="CH1544" s="8"/>
      <c r="CI1544" s="8"/>
      <c r="CJ1544" s="8"/>
    </row>
    <row r="1545" spans="1:88" x14ac:dyDescent="0.3">
      <c r="A1545" s="1" t="s">
        <v>3543</v>
      </c>
      <c r="B1545" s="1"/>
      <c r="C1545" s="1" t="s">
        <v>1878</v>
      </c>
      <c r="D1545" s="1"/>
      <c r="E1545" s="1"/>
      <c r="F1545" s="1"/>
      <c r="G1545" s="1"/>
      <c r="H1545" s="1">
        <v>39153.879999999997</v>
      </c>
      <c r="I1545" s="1">
        <v>-0.03</v>
      </c>
      <c r="J1545" s="12">
        <v>2897.71</v>
      </c>
      <c r="K1545" s="5">
        <v>2666.3</v>
      </c>
      <c r="L1545" s="5">
        <v>7531.92</v>
      </c>
      <c r="M1545" s="13">
        <f t="shared" si="39"/>
        <v>-2.8979786407501429E-4</v>
      </c>
      <c r="N1545" s="13">
        <v>-2.9933835900646244E-3</v>
      </c>
      <c r="O1545" s="13">
        <v>5.1912702212604245E-3</v>
      </c>
      <c r="P1545" s="13">
        <v>1.1340779272396295E-2</v>
      </c>
      <c r="Q1545" s="7"/>
      <c r="R1545" s="8"/>
      <c r="S1545" s="8"/>
      <c r="T1545" s="8"/>
      <c r="U1545" s="8"/>
      <c r="V1545" s="13"/>
      <c r="W1545" s="14"/>
      <c r="X1545" s="1"/>
      <c r="Y1545" s="1"/>
      <c r="Z1545" s="1"/>
      <c r="AA1545" s="1"/>
      <c r="AB1545" s="1"/>
      <c r="AC1545" s="1"/>
      <c r="AD1545" s="8"/>
      <c r="AE1545" s="8"/>
      <c r="AF1545" s="8"/>
      <c r="AG1545" s="8"/>
      <c r="AH1545" s="9"/>
      <c r="AI1545" s="8"/>
      <c r="AJ1545" s="13"/>
      <c r="AK1545" s="8"/>
      <c r="AL1545" s="8"/>
      <c r="AM1545" s="8"/>
      <c r="AN1545" s="8"/>
      <c r="AO1545" s="7"/>
      <c r="AP1545" s="7"/>
      <c r="AQ1545" s="7"/>
      <c r="AR1545" s="7"/>
      <c r="AS1545" s="7"/>
      <c r="AT1545" s="7"/>
      <c r="AU1545" s="8"/>
      <c r="AV1545" s="8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7"/>
      <c r="BV1545" s="7"/>
      <c r="BW1545" s="8"/>
      <c r="BX1545" s="8"/>
      <c r="BY1545" s="8"/>
      <c r="BZ1545" s="8"/>
      <c r="CA1545" s="8"/>
      <c r="CC1545" s="8"/>
      <c r="CE1545" s="7"/>
      <c r="CF1545" s="8"/>
      <c r="CG1545" s="8"/>
      <c r="CH1545" s="8"/>
      <c r="CI1545" s="8"/>
      <c r="CJ1545" s="8"/>
    </row>
    <row r="1546" spans="1:88" x14ac:dyDescent="0.3">
      <c r="A1546" s="1" t="s">
        <v>3544</v>
      </c>
      <c r="B1546" s="1"/>
      <c r="C1546" s="1" t="s">
        <v>1878</v>
      </c>
      <c r="D1546" s="1"/>
      <c r="E1546" s="1"/>
      <c r="F1546" s="1"/>
      <c r="G1546" s="1"/>
      <c r="H1546" s="1">
        <v>39128.31</v>
      </c>
      <c r="I1546" s="1">
        <v>-7.0000000000000007E-2</v>
      </c>
      <c r="J1546" s="12">
        <v>2896.04</v>
      </c>
      <c r="K1546" s="5">
        <v>2663.47</v>
      </c>
      <c r="L1546" s="5">
        <v>7574.87</v>
      </c>
      <c r="M1546" s="13">
        <f t="shared" si="39"/>
        <v>-6.5306426847100418E-4</v>
      </c>
      <c r="N1546" s="13">
        <v>-5.7631716079253881E-4</v>
      </c>
      <c r="O1546" s="13">
        <v>-1.0613959419422114E-3</v>
      </c>
      <c r="P1546" s="13">
        <v>5.7023972639114184E-3</v>
      </c>
      <c r="Q1546" s="7"/>
      <c r="R1546" s="8"/>
      <c r="S1546" s="8"/>
      <c r="T1546" s="8"/>
      <c r="U1546" s="8"/>
      <c r="V1546" s="13"/>
      <c r="W1546" s="14"/>
      <c r="X1546" s="1"/>
      <c r="Y1546" s="1"/>
      <c r="Z1546" s="1"/>
      <c r="AA1546" s="1"/>
      <c r="AB1546" s="1"/>
      <c r="AC1546" s="1"/>
      <c r="AD1546" s="8"/>
      <c r="AE1546" s="8"/>
      <c r="AF1546" s="8"/>
      <c r="AG1546" s="8"/>
      <c r="AH1546" s="9"/>
      <c r="AI1546" s="8"/>
      <c r="AJ1546" s="13"/>
      <c r="AK1546" s="8"/>
      <c r="AL1546" s="8"/>
      <c r="AM1546" s="8"/>
      <c r="AN1546" s="8"/>
      <c r="AO1546" s="7"/>
      <c r="AP1546" s="7"/>
      <c r="AQ1546" s="7"/>
      <c r="AR1546" s="7"/>
      <c r="AS1546" s="7"/>
      <c r="AT1546" s="7"/>
      <c r="AU1546" s="8"/>
      <c r="AV1546" s="8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7"/>
      <c r="BV1546" s="7"/>
      <c r="BW1546" s="8"/>
      <c r="BX1546" s="8"/>
      <c r="BY1546" s="8"/>
      <c r="BZ1546" s="8"/>
      <c r="CA1546" s="8"/>
      <c r="CC1546" s="8"/>
      <c r="CE1546" s="7"/>
      <c r="CF1546" s="8"/>
      <c r="CG1546" s="8"/>
      <c r="CH1546" s="8"/>
      <c r="CI1546" s="8"/>
      <c r="CJ1546" s="8"/>
    </row>
    <row r="1547" spans="1:88" x14ac:dyDescent="0.3">
      <c r="A1547" s="1" t="s">
        <v>3545</v>
      </c>
      <c r="B1547" s="1"/>
      <c r="C1547" s="1" t="s">
        <v>1878</v>
      </c>
      <c r="D1547" s="1"/>
      <c r="E1547" s="1"/>
      <c r="F1547" s="1"/>
      <c r="G1547" s="1"/>
      <c r="H1547" s="1">
        <v>39222.51</v>
      </c>
      <c r="I1547" s="1">
        <v>0.24</v>
      </c>
      <c r="J1547" s="12">
        <v>2899.8</v>
      </c>
      <c r="K1547" s="5">
        <v>2663.58</v>
      </c>
      <c r="L1547" s="5">
        <v>7584.49</v>
      </c>
      <c r="M1547" s="13">
        <f t="shared" si="39"/>
        <v>2.4074640586317919E-3</v>
      </c>
      <c r="N1547" s="13">
        <v>1.2983246087761025E-3</v>
      </c>
      <c r="O1547" s="13">
        <v>4.1299507784975376E-5</v>
      </c>
      <c r="P1547" s="13">
        <v>1.269988791886778E-3</v>
      </c>
      <c r="Q1547" s="7"/>
      <c r="R1547" s="8"/>
      <c r="S1547" s="8"/>
      <c r="T1547" s="8"/>
      <c r="U1547" s="8"/>
      <c r="V1547" s="13"/>
      <c r="W1547" s="14"/>
      <c r="X1547" s="1"/>
      <c r="Y1547" s="1"/>
      <c r="Z1547" s="1"/>
      <c r="AA1547" s="1"/>
      <c r="AB1547" s="1"/>
      <c r="AC1547" s="1"/>
      <c r="AD1547" s="8"/>
      <c r="AE1547" s="8"/>
      <c r="AF1547" s="8"/>
      <c r="AG1547" s="8"/>
      <c r="AH1547" s="9"/>
      <c r="AI1547" s="8"/>
      <c r="AJ1547" s="13"/>
      <c r="AK1547" s="8"/>
      <c r="AL1547" s="8"/>
      <c r="AM1547" s="8"/>
      <c r="AN1547" s="8"/>
      <c r="AO1547" s="7"/>
      <c r="AP1547" s="7"/>
      <c r="AQ1547" s="7"/>
      <c r="AR1547" s="7"/>
      <c r="AS1547" s="7"/>
      <c r="AT1547" s="7"/>
      <c r="AU1547" s="8"/>
      <c r="AV1547" s="8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7"/>
      <c r="BV1547" s="7"/>
      <c r="BW1547" s="8"/>
      <c r="BX1547" s="8"/>
      <c r="BY1547" s="8"/>
      <c r="BZ1547" s="8"/>
      <c r="CA1547" s="8"/>
      <c r="CC1547" s="8"/>
      <c r="CE1547" s="7"/>
      <c r="CF1547" s="8"/>
      <c r="CG1547" s="8"/>
      <c r="CH1547" s="8"/>
      <c r="CI1547" s="8"/>
      <c r="CJ1547" s="8"/>
    </row>
    <row r="1548" spans="1:88" x14ac:dyDescent="0.3">
      <c r="A1548" s="1" t="s">
        <v>3546</v>
      </c>
      <c r="B1548" s="1"/>
      <c r="C1548" s="1" t="s">
        <v>1878</v>
      </c>
      <c r="D1548" s="1"/>
      <c r="E1548" s="1"/>
      <c r="F1548" s="1"/>
      <c r="G1548" s="1"/>
      <c r="H1548" s="1">
        <v>39793.980000000003</v>
      </c>
      <c r="I1548" s="1">
        <v>1.46</v>
      </c>
      <c r="J1548" s="12">
        <v>2941.38</v>
      </c>
      <c r="K1548" s="5">
        <v>2707.47</v>
      </c>
      <c r="L1548" s="5">
        <v>7710.74</v>
      </c>
      <c r="M1548" s="13">
        <f t="shared" si="39"/>
        <v>1.4569949755892653E-2</v>
      </c>
      <c r="N1548" s="13">
        <v>1.4338919925512172E-2</v>
      </c>
      <c r="O1548" s="13">
        <v>1.6477823080215392E-2</v>
      </c>
      <c r="P1548" s="13">
        <v>1.6645812704611629E-2</v>
      </c>
      <c r="Q1548" s="7"/>
      <c r="R1548" s="8"/>
      <c r="S1548" s="8"/>
      <c r="T1548" s="8"/>
      <c r="U1548" s="8"/>
      <c r="V1548" s="13"/>
      <c r="W1548" s="14"/>
      <c r="X1548" s="1"/>
      <c r="Y1548" s="1"/>
      <c r="Z1548" s="1"/>
      <c r="AA1548" s="1"/>
      <c r="AB1548" s="1"/>
      <c r="AC1548" s="1"/>
      <c r="AD1548" s="8"/>
      <c r="AE1548" s="8"/>
      <c r="AF1548" s="8"/>
      <c r="AG1548" s="8"/>
      <c r="AH1548" s="9"/>
      <c r="AI1548" s="8"/>
      <c r="AJ1548" s="13"/>
      <c r="AK1548" s="8"/>
      <c r="AL1548" s="8"/>
      <c r="AM1548" s="8"/>
      <c r="AN1548" s="8"/>
      <c r="AO1548" s="7"/>
      <c r="AP1548" s="7"/>
      <c r="AQ1548" s="7"/>
      <c r="AR1548" s="7"/>
      <c r="AS1548" s="7"/>
      <c r="AT1548" s="7"/>
      <c r="AU1548" s="8"/>
      <c r="AV1548" s="8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7"/>
      <c r="BV1548" s="7"/>
      <c r="BW1548" s="8"/>
      <c r="BX1548" s="8"/>
      <c r="BY1548" s="8"/>
      <c r="BZ1548" s="8"/>
      <c r="CA1548" s="8"/>
      <c r="CC1548" s="8"/>
      <c r="CE1548" s="7"/>
      <c r="CF1548" s="8"/>
      <c r="CG1548" s="8"/>
      <c r="CH1548" s="8"/>
      <c r="CI1548" s="8"/>
      <c r="CJ1548" s="8"/>
    </row>
    <row r="1549" spans="1:88" x14ac:dyDescent="0.3">
      <c r="A1549" s="1" t="s">
        <v>3547</v>
      </c>
      <c r="B1549" s="1"/>
      <c r="C1549" s="1" t="s">
        <v>1878</v>
      </c>
      <c r="D1549" s="1"/>
      <c r="E1549" s="1"/>
      <c r="F1549" s="1"/>
      <c r="G1549" s="1"/>
      <c r="H1549" s="1">
        <v>40073.440000000002</v>
      </c>
      <c r="I1549" s="1">
        <v>0.7</v>
      </c>
      <c r="J1549" s="12">
        <v>2955.74</v>
      </c>
      <c r="K1549" s="5">
        <v>2735</v>
      </c>
      <c r="L1549" s="5">
        <v>7744.65</v>
      </c>
      <c r="M1549" s="13">
        <f t="shared" si="39"/>
        <v>7.0226702631905891E-3</v>
      </c>
      <c r="N1549" s="13">
        <v>4.8820621612983839E-3</v>
      </c>
      <c r="O1549" s="13">
        <v>1.0168164374859234E-2</v>
      </c>
      <c r="P1549" s="13">
        <v>4.3977620824979802E-3</v>
      </c>
      <c r="Q1549" s="7"/>
      <c r="R1549" s="8"/>
      <c r="S1549" s="8"/>
      <c r="T1549" s="8"/>
      <c r="U1549" s="8"/>
      <c r="V1549" s="13"/>
      <c r="W1549" s="14"/>
      <c r="X1549" s="1"/>
      <c r="Y1549" s="1"/>
      <c r="Z1549" s="1"/>
      <c r="AA1549" s="1"/>
      <c r="AB1549" s="1"/>
      <c r="AC1549" s="1"/>
      <c r="AD1549" s="8"/>
      <c r="AE1549" s="8"/>
      <c r="AF1549" s="8"/>
      <c r="AG1549" s="8"/>
      <c r="AH1549" s="9"/>
      <c r="AI1549" s="8"/>
      <c r="AJ1549" s="13"/>
      <c r="AK1549" s="8"/>
      <c r="AL1549" s="8"/>
      <c r="AM1549" s="8"/>
      <c r="AN1549" s="8"/>
      <c r="AO1549" s="7"/>
      <c r="AP1549" s="7"/>
      <c r="AQ1549" s="7"/>
      <c r="AR1549" s="7"/>
      <c r="AS1549" s="7"/>
      <c r="AT1549" s="7"/>
      <c r="AU1549" s="8"/>
      <c r="AV1549" s="8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7"/>
      <c r="BV1549" s="7"/>
      <c r="BW1549" s="8"/>
      <c r="BX1549" s="8"/>
      <c r="BY1549" s="8"/>
      <c r="BZ1549" s="8"/>
      <c r="CA1549" s="8"/>
      <c r="CC1549" s="8"/>
      <c r="CE1549" s="7"/>
      <c r="CF1549" s="8"/>
      <c r="CG1549" s="8"/>
      <c r="CH1549" s="8"/>
      <c r="CI1549" s="8"/>
      <c r="CJ1549" s="8"/>
    </row>
    <row r="1550" spans="1:88" x14ac:dyDescent="0.3">
      <c r="A1550" s="1" t="s">
        <v>3548</v>
      </c>
      <c r="B1550" s="1"/>
      <c r="C1550" s="1" t="s">
        <v>1878</v>
      </c>
      <c r="D1550" s="1"/>
      <c r="E1550" s="1"/>
      <c r="F1550" s="1"/>
      <c r="G1550" s="1"/>
      <c r="H1550" s="1">
        <v>38854.370000000003</v>
      </c>
      <c r="I1550" s="1">
        <v>-3.04</v>
      </c>
      <c r="J1550" s="12">
        <v>2836.51</v>
      </c>
      <c r="K1550" s="5">
        <v>2695.28</v>
      </c>
      <c r="L1550" s="5">
        <v>7536.79</v>
      </c>
      <c r="M1550" s="13">
        <f t="shared" si="39"/>
        <v>-3.0420897232680821E-2</v>
      </c>
      <c r="N1550" s="13">
        <v>-4.0338460081062455E-2</v>
      </c>
      <c r="O1550" s="13">
        <v>-1.4522851919561153E-2</v>
      </c>
      <c r="P1550" s="13">
        <v>-2.6839172848353354E-2</v>
      </c>
      <c r="Q1550" s="7"/>
      <c r="R1550" s="8"/>
      <c r="S1550" s="8"/>
      <c r="T1550" s="8"/>
      <c r="U1550" s="8"/>
      <c r="V1550" s="13"/>
      <c r="W1550" s="14"/>
      <c r="X1550" s="1"/>
      <c r="Y1550" s="1"/>
      <c r="Z1550" s="1"/>
      <c r="AA1550" s="1"/>
      <c r="AB1550" s="1"/>
      <c r="AC1550" s="1"/>
      <c r="AD1550" s="8"/>
      <c r="AE1550" s="8"/>
      <c r="AF1550" s="8"/>
      <c r="AG1550" s="8"/>
      <c r="AH1550" s="9"/>
      <c r="AI1550" s="8"/>
      <c r="AJ1550" s="13"/>
      <c r="AK1550" s="8"/>
      <c r="AL1550" s="8"/>
      <c r="AM1550" s="8"/>
      <c r="AN1550" s="8"/>
      <c r="AO1550" s="7"/>
      <c r="AP1550" s="7"/>
      <c r="AQ1550" s="7"/>
      <c r="AR1550" s="7"/>
      <c r="AS1550" s="7"/>
      <c r="AT1550" s="7"/>
      <c r="AU1550" s="8"/>
      <c r="AV1550" s="8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7"/>
      <c r="BV1550" s="7"/>
      <c r="BW1550" s="8"/>
      <c r="BX1550" s="8"/>
      <c r="BY1550" s="8"/>
      <c r="BZ1550" s="8"/>
      <c r="CA1550" s="8"/>
      <c r="CC1550" s="8"/>
      <c r="CE1550" s="7"/>
      <c r="CF1550" s="8"/>
      <c r="CG1550" s="8"/>
      <c r="CH1550" s="8"/>
      <c r="CI1550" s="8"/>
      <c r="CJ1550" s="8"/>
    </row>
    <row r="1551" spans="1:88" x14ac:dyDescent="0.3">
      <c r="A1551" s="1" t="s">
        <v>3549</v>
      </c>
      <c r="B1551" s="1"/>
      <c r="C1551" s="1" t="s">
        <v>1878</v>
      </c>
      <c r="D1551" s="1"/>
      <c r="E1551" s="1"/>
      <c r="F1551" s="1"/>
      <c r="G1551" s="1"/>
      <c r="H1551" s="1">
        <v>39195.01</v>
      </c>
      <c r="I1551" s="1">
        <v>0.88</v>
      </c>
      <c r="J1551" s="12">
        <v>2876.12</v>
      </c>
      <c r="K1551" s="5">
        <v>2672.81</v>
      </c>
      <c r="L1551" s="5">
        <v>7467.04</v>
      </c>
      <c r="M1551" s="13">
        <f t="shared" si="39"/>
        <v>8.7670962107995187E-3</v>
      </c>
      <c r="N1551" s="13">
        <v>1.3964343506633003E-2</v>
      </c>
      <c r="O1551" s="13">
        <v>-8.3367961770206556E-3</v>
      </c>
      <c r="P1551" s="13">
        <v>-9.2546030869906648E-3</v>
      </c>
      <c r="Q1551" s="7"/>
      <c r="R1551" s="8"/>
      <c r="S1551" s="8"/>
      <c r="T1551" s="8"/>
      <c r="U1551" s="8"/>
      <c r="V1551" s="13"/>
      <c r="W1551" s="14"/>
      <c r="X1551" s="1"/>
      <c r="Y1551" s="1"/>
      <c r="Z1551" s="1"/>
      <c r="AA1551" s="1"/>
      <c r="AB1551" s="1"/>
      <c r="AC1551" s="1"/>
      <c r="AD1551" s="8"/>
      <c r="AE1551" s="8"/>
      <c r="AF1551" s="8"/>
      <c r="AG1551" s="8"/>
      <c r="AH1551" s="9"/>
      <c r="AI1551" s="8"/>
      <c r="AJ1551" s="13"/>
      <c r="AK1551" s="8"/>
      <c r="AL1551" s="8"/>
      <c r="AM1551" s="8"/>
      <c r="AN1551" s="8"/>
      <c r="AO1551" s="7"/>
      <c r="AP1551" s="7"/>
      <c r="AQ1551" s="7"/>
      <c r="AR1551" s="7"/>
      <c r="AS1551" s="7"/>
      <c r="AT1551" s="7"/>
      <c r="AU1551" s="8"/>
      <c r="AV1551" s="8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7"/>
      <c r="BV1551" s="7"/>
      <c r="BW1551" s="8"/>
      <c r="BX1551" s="8"/>
      <c r="BY1551" s="8"/>
      <c r="BZ1551" s="8"/>
      <c r="CA1551" s="8"/>
      <c r="CC1551" s="8"/>
      <c r="CE1551" s="7"/>
      <c r="CF1551" s="8"/>
      <c r="CG1551" s="8"/>
      <c r="CH1551" s="8"/>
      <c r="CI1551" s="8"/>
      <c r="CJ1551" s="8"/>
    </row>
    <row r="1552" spans="1:88" x14ac:dyDescent="0.3">
      <c r="A1552" s="1" t="s">
        <v>3550</v>
      </c>
      <c r="B1552" s="1"/>
      <c r="C1552" s="1" t="s">
        <v>1878</v>
      </c>
      <c r="D1552" s="1"/>
      <c r="E1552" s="1"/>
      <c r="F1552" s="1"/>
      <c r="G1552" s="1"/>
      <c r="H1552" s="1">
        <v>39584.199999999997</v>
      </c>
      <c r="I1552" s="1">
        <v>0.99</v>
      </c>
      <c r="J1552" s="12">
        <v>2904.62</v>
      </c>
      <c r="K1552" s="5">
        <v>2695.24</v>
      </c>
      <c r="L1552" s="5">
        <v>7475.18</v>
      </c>
      <c r="M1552" s="13">
        <f t="shared" si="39"/>
        <v>9.9295803215764256E-3</v>
      </c>
      <c r="N1552" s="13">
        <v>9.9091832051514395E-3</v>
      </c>
      <c r="O1552" s="13">
        <v>8.3919171209325683E-3</v>
      </c>
      <c r="P1552" s="13">
        <v>1.0901240652254618E-3</v>
      </c>
      <c r="Q1552" s="7"/>
      <c r="R1552" s="8"/>
      <c r="S1552" s="8"/>
      <c r="T1552" s="8"/>
      <c r="U1552" s="8"/>
      <c r="V1552" s="13"/>
      <c r="W1552" s="14"/>
      <c r="X1552" s="1"/>
      <c r="Y1552" s="1"/>
      <c r="Z1552" s="1"/>
      <c r="AA1552" s="1"/>
      <c r="AB1552" s="1"/>
      <c r="AC1552" s="1"/>
      <c r="AD1552" s="8"/>
      <c r="AE1552" s="8"/>
      <c r="AF1552" s="8"/>
      <c r="AG1552" s="8"/>
      <c r="AH1552" s="9"/>
      <c r="AI1552" s="8"/>
      <c r="AJ1552" s="13"/>
      <c r="AK1552" s="8"/>
      <c r="AL1552" s="8"/>
      <c r="AM1552" s="8"/>
      <c r="AN1552" s="8"/>
      <c r="AO1552" s="7"/>
      <c r="AP1552" s="7"/>
      <c r="AQ1552" s="7"/>
      <c r="AR1552" s="7"/>
      <c r="AS1552" s="7"/>
      <c r="AT1552" s="7"/>
      <c r="AU1552" s="8"/>
      <c r="AV1552" s="8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7"/>
      <c r="BV1552" s="7"/>
      <c r="BW1552" s="8"/>
      <c r="BX1552" s="8"/>
      <c r="BY1552" s="8"/>
      <c r="BZ1552" s="8"/>
      <c r="CA1552" s="8"/>
      <c r="CC1552" s="8"/>
      <c r="CE1552" s="7"/>
      <c r="CF1552" s="8"/>
      <c r="CG1552" s="8"/>
      <c r="CH1552" s="8"/>
      <c r="CI1552" s="8"/>
      <c r="CJ1552" s="8"/>
    </row>
    <row r="1553" spans="1:88" x14ac:dyDescent="0.3">
      <c r="A1553" s="1" t="s">
        <v>3551</v>
      </c>
      <c r="B1553" s="1"/>
      <c r="C1553" s="1" t="s">
        <v>1878</v>
      </c>
      <c r="D1553" s="1"/>
      <c r="E1553" s="1"/>
      <c r="F1553" s="1"/>
      <c r="G1553" s="1"/>
      <c r="H1553" s="1">
        <v>39357.01</v>
      </c>
      <c r="I1553" s="1">
        <v>-0.56999999999999995</v>
      </c>
      <c r="J1553" s="12">
        <v>2886.51</v>
      </c>
      <c r="K1553" s="5">
        <v>2695.29</v>
      </c>
      <c r="L1553" s="5">
        <v>7468.57</v>
      </c>
      <c r="M1553" s="13">
        <f t="shared" si="39"/>
        <v>-5.7394111792077318E-3</v>
      </c>
      <c r="N1553" s="13">
        <v>-6.2348947538747312E-3</v>
      </c>
      <c r="O1553" s="13">
        <v>1.8551223638807457E-5</v>
      </c>
      <c r="P1553" s="13">
        <v>-8.8425964324612139E-4</v>
      </c>
      <c r="Q1553" s="7"/>
      <c r="R1553" s="8"/>
      <c r="S1553" s="8"/>
      <c r="T1553" s="8"/>
      <c r="U1553" s="8"/>
      <c r="V1553" s="13"/>
      <c r="W1553" s="14"/>
      <c r="X1553" s="1"/>
      <c r="Y1553" s="1"/>
      <c r="Z1553" s="1"/>
      <c r="AA1553" s="1"/>
      <c r="AB1553" s="1"/>
      <c r="AC1553" s="1"/>
      <c r="AD1553" s="8"/>
      <c r="AE1553" s="8"/>
      <c r="AF1553" s="8"/>
      <c r="AG1553" s="8"/>
      <c r="AH1553" s="9"/>
      <c r="AI1553" s="8"/>
      <c r="AJ1553" s="13"/>
      <c r="AK1553" s="8"/>
      <c r="AL1553" s="8"/>
      <c r="AM1553" s="8"/>
      <c r="AN1553" s="8"/>
      <c r="AO1553" s="7"/>
      <c r="AP1553" s="7"/>
      <c r="AQ1553" s="7"/>
      <c r="AR1553" s="7"/>
      <c r="AS1553" s="7"/>
      <c r="AT1553" s="7"/>
      <c r="AU1553" s="8"/>
      <c r="AV1553" s="8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7"/>
      <c r="BV1553" s="7"/>
      <c r="BW1553" s="8"/>
      <c r="BX1553" s="8"/>
      <c r="BY1553" s="8"/>
      <c r="BZ1553" s="8"/>
      <c r="CA1553" s="8"/>
      <c r="CC1553" s="8"/>
      <c r="CE1553" s="7"/>
      <c r="CF1553" s="8"/>
      <c r="CG1553" s="8"/>
      <c r="CH1553" s="8"/>
      <c r="CI1553" s="8"/>
      <c r="CJ1553" s="8"/>
    </row>
    <row r="1554" spans="1:88" x14ac:dyDescent="0.3">
      <c r="A1554" s="1" t="s">
        <v>3552</v>
      </c>
      <c r="B1554" s="1"/>
      <c r="C1554" s="1" t="s">
        <v>1878</v>
      </c>
      <c r="D1554" s="1"/>
      <c r="E1554" s="1"/>
      <c r="F1554" s="1"/>
      <c r="G1554" s="1"/>
      <c r="H1554" s="1">
        <v>39645.519999999997</v>
      </c>
      <c r="I1554" s="1">
        <v>0.73</v>
      </c>
      <c r="J1554" s="12">
        <v>2908.82</v>
      </c>
      <c r="K1554" s="5">
        <v>2692.21</v>
      </c>
      <c r="L1554" s="5">
        <v>7500.79</v>
      </c>
      <c r="M1554" s="13">
        <f t="shared" si="39"/>
        <v>7.3305873591513748E-3</v>
      </c>
      <c r="N1554" s="13">
        <v>7.7290568887686817E-3</v>
      </c>
      <c r="O1554" s="13">
        <v>-1.1427341770272603E-3</v>
      </c>
      <c r="P1554" s="13">
        <v>4.314078866503257E-3</v>
      </c>
      <c r="Q1554" s="7"/>
      <c r="R1554" s="8"/>
      <c r="S1554" s="8"/>
      <c r="T1554" s="8"/>
      <c r="U1554" s="8"/>
      <c r="V1554" s="13"/>
      <c r="W1554" s="14"/>
      <c r="X1554" s="1"/>
      <c r="Y1554" s="1"/>
      <c r="Z1554" s="1"/>
      <c r="AA1554" s="1"/>
      <c r="AB1554" s="1"/>
      <c r="AC1554" s="1"/>
      <c r="AD1554" s="8"/>
      <c r="AE1554" s="8"/>
      <c r="AF1554" s="8"/>
      <c r="AG1554" s="8"/>
      <c r="AH1554" s="9"/>
      <c r="AI1554" s="8"/>
      <c r="AJ1554" s="13"/>
      <c r="AK1554" s="8"/>
      <c r="AL1554" s="8"/>
      <c r="AM1554" s="8"/>
      <c r="AN1554" s="8"/>
      <c r="AO1554" s="7"/>
      <c r="AP1554" s="7"/>
      <c r="AQ1554" s="7"/>
      <c r="AR1554" s="7"/>
      <c r="AS1554" s="7"/>
      <c r="AT1554" s="7"/>
      <c r="AU1554" s="8"/>
      <c r="AV1554" s="8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7"/>
      <c r="BV1554" s="7"/>
      <c r="BW1554" s="8"/>
      <c r="BX1554" s="8"/>
      <c r="BY1554" s="8"/>
      <c r="BZ1554" s="8"/>
      <c r="CA1554" s="8"/>
      <c r="CC1554" s="8"/>
      <c r="CE1554" s="7"/>
      <c r="CF1554" s="8"/>
      <c r="CG1554" s="8"/>
      <c r="CH1554" s="8"/>
      <c r="CI1554" s="8"/>
      <c r="CJ1554" s="8"/>
    </row>
    <row r="1555" spans="1:88" x14ac:dyDescent="0.3">
      <c r="A1555" s="1" t="s">
        <v>3553</v>
      </c>
      <c r="B1555" s="1"/>
      <c r="C1555" s="1" t="s">
        <v>1878</v>
      </c>
      <c r="D1555" s="1"/>
      <c r="E1555" s="1"/>
      <c r="F1555" s="1"/>
      <c r="G1555" s="1"/>
      <c r="H1555" s="1">
        <v>38761.67</v>
      </c>
      <c r="I1555" s="1">
        <v>-2.23</v>
      </c>
      <c r="J1555" s="12">
        <v>2842.63</v>
      </c>
      <c r="K1555" s="5">
        <v>2623.45</v>
      </c>
      <c r="L1555" s="5">
        <v>7455.35</v>
      </c>
      <c r="M1555" s="13">
        <f t="shared" si="39"/>
        <v>-2.2293817813462846E-2</v>
      </c>
      <c r="N1555" s="13">
        <v>-2.2754931553000901E-2</v>
      </c>
      <c r="O1555" s="13">
        <v>-2.5540355321464592E-2</v>
      </c>
      <c r="P1555" s="13">
        <v>-6.0580285543255785E-3</v>
      </c>
      <c r="Q1555" s="7"/>
      <c r="R1555" s="8"/>
      <c r="S1555" s="8"/>
      <c r="T1555" s="8"/>
      <c r="U1555" s="8"/>
      <c r="V1555" s="13"/>
      <c r="W1555" s="14"/>
      <c r="X1555" s="1"/>
      <c r="Y1555" s="1"/>
      <c r="Z1555" s="1"/>
      <c r="AA1555" s="1"/>
      <c r="AB1555" s="1"/>
      <c r="AC1555" s="1"/>
      <c r="AD1555" s="8"/>
      <c r="AE1555" s="8"/>
      <c r="AF1555" s="8"/>
      <c r="AG1555" s="8"/>
      <c r="AH1555" s="9"/>
      <c r="AI1555" s="8"/>
      <c r="AJ1555" s="13"/>
      <c r="AK1555" s="8"/>
      <c r="AL1555" s="8"/>
      <c r="AM1555" s="8"/>
      <c r="AN1555" s="8"/>
      <c r="AO1555" s="7"/>
      <c r="AP1555" s="7"/>
      <c r="AQ1555" s="7"/>
      <c r="AR1555" s="7"/>
      <c r="AS1555" s="7"/>
      <c r="AT1555" s="7"/>
      <c r="AU1555" s="8"/>
      <c r="AV1555" s="8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7"/>
      <c r="BV1555" s="7"/>
      <c r="BW1555" s="8"/>
      <c r="BX1555" s="8"/>
      <c r="BY1555" s="8"/>
      <c r="BZ1555" s="8"/>
      <c r="CA1555" s="8"/>
      <c r="CC1555" s="8"/>
      <c r="CE1555" s="7"/>
      <c r="CF1555" s="8"/>
      <c r="CG1555" s="8"/>
      <c r="CH1555" s="8"/>
      <c r="CI1555" s="8"/>
      <c r="CJ1555" s="8"/>
    </row>
    <row r="1556" spans="1:88" x14ac:dyDescent="0.3">
      <c r="A1556" s="1" t="s">
        <v>3554</v>
      </c>
      <c r="B1556" s="1"/>
      <c r="C1556" s="1" t="s">
        <v>1878</v>
      </c>
      <c r="D1556" s="1"/>
      <c r="E1556" s="1"/>
      <c r="F1556" s="1"/>
      <c r="G1556" s="1"/>
      <c r="H1556" s="1">
        <v>38039.72</v>
      </c>
      <c r="I1556" s="1">
        <v>-1.86</v>
      </c>
      <c r="J1556" s="12">
        <v>2769.73</v>
      </c>
      <c r="K1556" s="5">
        <v>2589.77</v>
      </c>
      <c r="L1556" s="5">
        <v>7308.93</v>
      </c>
      <c r="M1556" s="13">
        <f t="shared" si="39"/>
        <v>-1.8625358504935297E-2</v>
      </c>
      <c r="N1556" s="13">
        <v>-2.5645265124198402E-2</v>
      </c>
      <c r="O1556" s="13">
        <v>-1.2838056757323302E-2</v>
      </c>
      <c r="P1556" s="13">
        <v>-1.963958767864693E-2</v>
      </c>
      <c r="Q1556" s="7"/>
      <c r="R1556" s="8"/>
      <c r="S1556" s="8"/>
      <c r="T1556" s="8"/>
      <c r="U1556" s="8"/>
      <c r="V1556" s="13"/>
      <c r="W1556" s="14"/>
      <c r="X1556" s="1"/>
      <c r="Y1556" s="1"/>
      <c r="Z1556" s="1"/>
      <c r="AA1556" s="1"/>
      <c r="AB1556" s="1"/>
      <c r="AC1556" s="1"/>
      <c r="AD1556" s="8"/>
      <c r="AE1556" s="8"/>
      <c r="AF1556" s="8"/>
      <c r="AG1556" s="8"/>
      <c r="AH1556" s="9"/>
      <c r="AI1556" s="8"/>
      <c r="AJ1556" s="13"/>
      <c r="AK1556" s="8"/>
      <c r="AL1556" s="8"/>
      <c r="AM1556" s="8"/>
      <c r="AN1556" s="8"/>
      <c r="AO1556" s="7"/>
      <c r="AP1556" s="7"/>
      <c r="AQ1556" s="7"/>
      <c r="AR1556" s="7"/>
      <c r="AS1556" s="7"/>
      <c r="AT1556" s="7"/>
      <c r="AU1556" s="8"/>
      <c r="AV1556" s="8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7"/>
      <c r="BV1556" s="7"/>
      <c r="BW1556" s="8"/>
      <c r="BX1556" s="8"/>
      <c r="BY1556" s="8"/>
      <c r="BZ1556" s="8"/>
      <c r="CA1556" s="8"/>
      <c r="CC1556" s="8"/>
      <c r="CE1556" s="7"/>
      <c r="CF1556" s="8"/>
      <c r="CG1556" s="8"/>
      <c r="CH1556" s="8"/>
      <c r="CI1556" s="8"/>
      <c r="CJ1556" s="8"/>
    </row>
    <row r="1557" spans="1:88" x14ac:dyDescent="0.3">
      <c r="A1557" s="1" t="s">
        <v>3555</v>
      </c>
      <c r="B1557" s="1"/>
      <c r="C1557" s="1" t="s">
        <v>1878</v>
      </c>
      <c r="D1557" s="1"/>
      <c r="E1557" s="1"/>
      <c r="F1557" s="1"/>
      <c r="G1557" s="1"/>
      <c r="H1557" s="1">
        <v>38136.21</v>
      </c>
      <c r="I1557" s="1">
        <v>0.25</v>
      </c>
      <c r="J1557" s="12">
        <v>2776.08</v>
      </c>
      <c r="K1557" s="5">
        <v>2584.1</v>
      </c>
      <c r="L1557" s="5">
        <v>7387.1</v>
      </c>
      <c r="M1557" s="13">
        <f t="shared" si="39"/>
        <v>2.5365591544836974E-3</v>
      </c>
      <c r="N1557" s="13">
        <v>2.2926422431066573E-3</v>
      </c>
      <c r="O1557" s="13">
        <v>-2.1893836132166333E-3</v>
      </c>
      <c r="P1557" s="13">
        <v>1.0695135950132162E-2</v>
      </c>
      <c r="Q1557" s="7"/>
      <c r="R1557" s="8"/>
      <c r="S1557" s="8"/>
      <c r="T1557" s="8"/>
      <c r="U1557" s="8"/>
      <c r="V1557" s="13"/>
      <c r="W1557" s="14"/>
      <c r="X1557" s="1"/>
      <c r="Y1557" s="1"/>
      <c r="Z1557" s="1"/>
      <c r="AA1557" s="1"/>
      <c r="AB1557" s="1"/>
      <c r="AC1557" s="1"/>
      <c r="AD1557" s="8"/>
      <c r="AE1557" s="8"/>
      <c r="AF1557" s="8"/>
      <c r="AG1557" s="8"/>
      <c r="AH1557" s="9"/>
      <c r="AI1557" s="8"/>
      <c r="AJ1557" s="13"/>
      <c r="AK1557" s="8"/>
      <c r="AL1557" s="8"/>
      <c r="AM1557" s="8"/>
      <c r="AN1557" s="8"/>
      <c r="AO1557" s="7"/>
      <c r="AP1557" s="7"/>
      <c r="AQ1557" s="7"/>
      <c r="AR1557" s="7"/>
      <c r="AS1557" s="7"/>
      <c r="AT1557" s="7"/>
      <c r="AU1557" s="8"/>
      <c r="AV1557" s="8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7"/>
      <c r="BV1557" s="7"/>
      <c r="BW1557" s="8"/>
      <c r="BX1557" s="8"/>
      <c r="BY1557" s="8"/>
      <c r="BZ1557" s="8"/>
      <c r="CA1557" s="8"/>
      <c r="CC1557" s="8"/>
      <c r="CE1557" s="7"/>
      <c r="CF1557" s="8"/>
      <c r="CG1557" s="8"/>
      <c r="CH1557" s="8"/>
      <c r="CI1557" s="8"/>
      <c r="CJ1557" s="8"/>
    </row>
    <row r="1558" spans="1:88" x14ac:dyDescent="0.3">
      <c r="A1558" s="1" t="s">
        <v>3556</v>
      </c>
      <c r="B1558" s="1"/>
      <c r="C1558" s="1" t="s">
        <v>1878</v>
      </c>
      <c r="D1558" s="1"/>
      <c r="E1558" s="1"/>
      <c r="F1558" s="1"/>
      <c r="G1558" s="1"/>
      <c r="H1558" s="1">
        <v>37942.080000000002</v>
      </c>
      <c r="I1558" s="1">
        <v>-0.51</v>
      </c>
      <c r="J1558" s="12">
        <v>2757.95</v>
      </c>
      <c r="K1558" s="5">
        <v>2565.02</v>
      </c>
      <c r="L1558" s="5">
        <v>7352.46</v>
      </c>
      <c r="M1558" s="13">
        <f t="shared" si="39"/>
        <v>-5.0904376706546461E-3</v>
      </c>
      <c r="N1558" s="13">
        <v>-6.53079161983805E-3</v>
      </c>
      <c r="O1558" s="13">
        <v>-7.3836151851708332E-3</v>
      </c>
      <c r="P1558" s="13">
        <v>-4.6892555942116276E-3</v>
      </c>
      <c r="Q1558" s="7"/>
      <c r="R1558" s="8"/>
      <c r="S1558" s="8"/>
      <c r="T1558" s="8"/>
      <c r="U1558" s="8"/>
      <c r="V1558" s="13"/>
      <c r="W1558" s="14"/>
      <c r="X1558" s="1"/>
      <c r="Y1558" s="1"/>
      <c r="Z1558" s="1"/>
      <c r="AA1558" s="1"/>
      <c r="AB1558" s="1"/>
      <c r="AC1558" s="1"/>
      <c r="AD1558" s="8"/>
      <c r="AE1558" s="8"/>
      <c r="AF1558" s="8"/>
      <c r="AG1558" s="8"/>
      <c r="AH1558" s="9"/>
      <c r="AI1558" s="8"/>
      <c r="AJ1558" s="13"/>
      <c r="AK1558" s="8"/>
      <c r="AL1558" s="8"/>
      <c r="AM1558" s="8"/>
      <c r="AN1558" s="8"/>
      <c r="AO1558" s="7"/>
      <c r="AP1558" s="7"/>
      <c r="AQ1558" s="7"/>
      <c r="AR1558" s="7"/>
      <c r="AS1558" s="7"/>
      <c r="AT1558" s="7"/>
      <c r="AU1558" s="8"/>
      <c r="AV1558" s="8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7"/>
      <c r="BV1558" s="7"/>
      <c r="BW1558" s="8"/>
      <c r="BX1558" s="8"/>
      <c r="BY1558" s="8"/>
      <c r="BZ1558" s="8"/>
      <c r="CA1558" s="8"/>
      <c r="CC1558" s="8"/>
      <c r="CE1558" s="7"/>
      <c r="CF1558" s="8"/>
      <c r="CG1558" s="8"/>
      <c r="CH1558" s="8"/>
      <c r="CI1558" s="8"/>
      <c r="CJ1558" s="8"/>
    </row>
    <row r="1559" spans="1:88" x14ac:dyDescent="0.3">
      <c r="A1559" s="1" t="s">
        <v>3557</v>
      </c>
      <c r="B1559" s="1"/>
      <c r="C1559" s="1" t="s">
        <v>1878</v>
      </c>
      <c r="D1559" s="1"/>
      <c r="E1559" s="1"/>
      <c r="F1559" s="1"/>
      <c r="G1559" s="1"/>
      <c r="H1559" s="1">
        <v>37978.94</v>
      </c>
      <c r="I1559" s="1">
        <v>0.1</v>
      </c>
      <c r="J1559" s="12">
        <v>2759.41</v>
      </c>
      <c r="K1559" s="5">
        <v>2606.9299999999998</v>
      </c>
      <c r="L1559" s="5">
        <v>7379.87</v>
      </c>
      <c r="M1559" s="13">
        <f t="shared" si="39"/>
        <v>9.7148074117181515E-4</v>
      </c>
      <c r="N1559" s="13">
        <v>5.2937870519764729E-4</v>
      </c>
      <c r="O1559" s="13">
        <v>1.633905388651935E-2</v>
      </c>
      <c r="P1559" s="13">
        <v>3.7280039605791515E-3</v>
      </c>
      <c r="Q1559" s="7"/>
      <c r="R1559" s="8"/>
      <c r="S1559" s="8"/>
      <c r="T1559" s="8"/>
      <c r="U1559" s="8"/>
      <c r="V1559" s="13"/>
      <c r="W1559" s="14"/>
      <c r="X1559" s="1"/>
      <c r="Y1559" s="1"/>
      <c r="Z1559" s="1"/>
      <c r="AA1559" s="1"/>
      <c r="AB1559" s="1"/>
      <c r="AC1559" s="1"/>
      <c r="AD1559" s="8"/>
      <c r="AE1559" s="8"/>
      <c r="AF1559" s="8"/>
      <c r="AG1559" s="8"/>
      <c r="AH1559" s="9"/>
      <c r="AI1559" s="8"/>
      <c r="AJ1559" s="13"/>
      <c r="AK1559" s="8"/>
      <c r="AL1559" s="8"/>
      <c r="AM1559" s="8"/>
      <c r="AN1559" s="8"/>
      <c r="AO1559" s="7"/>
      <c r="AP1559" s="7"/>
      <c r="AQ1559" s="7"/>
      <c r="AR1559" s="7"/>
      <c r="AS1559" s="7"/>
      <c r="AT1559" s="7"/>
      <c r="AU1559" s="8"/>
      <c r="AV1559" s="8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7"/>
      <c r="BV1559" s="7"/>
      <c r="BW1559" s="8"/>
      <c r="BX1559" s="8"/>
      <c r="BY1559" s="8"/>
      <c r="BZ1559" s="8"/>
      <c r="CA1559" s="8"/>
      <c r="CC1559" s="8"/>
      <c r="CE1559" s="7"/>
      <c r="CF1559" s="8"/>
      <c r="CG1559" s="8"/>
      <c r="CH1559" s="8"/>
      <c r="CI1559" s="8"/>
      <c r="CJ1559" s="8"/>
    </row>
    <row r="1560" spans="1:88" x14ac:dyDescent="0.3">
      <c r="A1560" s="1" t="s">
        <v>3558</v>
      </c>
      <c r="B1560" s="1"/>
      <c r="C1560" s="1" t="s">
        <v>1878</v>
      </c>
      <c r="D1560" s="1"/>
      <c r="E1560" s="1"/>
      <c r="F1560" s="1"/>
      <c r="G1560" s="1"/>
      <c r="H1560" s="1">
        <v>37672.480000000003</v>
      </c>
      <c r="I1560" s="1">
        <v>-0.81</v>
      </c>
      <c r="J1560" s="12">
        <v>2727.77</v>
      </c>
      <c r="K1560" s="5">
        <v>2585.7399999999998</v>
      </c>
      <c r="L1560" s="5">
        <v>7386.27</v>
      </c>
      <c r="M1560" s="13">
        <f t="shared" si="39"/>
        <v>-8.0692088826069819E-3</v>
      </c>
      <c r="N1560" s="13">
        <v>-1.1466219228023378E-2</v>
      </c>
      <c r="O1560" s="13">
        <v>-8.1283348613120365E-3</v>
      </c>
      <c r="P1560" s="13">
        <v>8.6722394838933958E-4</v>
      </c>
      <c r="Q1560" s="7"/>
      <c r="R1560" s="8"/>
      <c r="S1560" s="8"/>
      <c r="T1560" s="8"/>
      <c r="U1560" s="8"/>
      <c r="V1560" s="13"/>
      <c r="W1560" s="14"/>
      <c r="X1560" s="1"/>
      <c r="Y1560" s="1"/>
      <c r="Z1560" s="1"/>
      <c r="AA1560" s="1"/>
      <c r="AB1560" s="1"/>
      <c r="AC1560" s="1"/>
      <c r="AD1560" s="8"/>
      <c r="AE1560" s="8"/>
      <c r="AF1560" s="8"/>
      <c r="AG1560" s="8"/>
      <c r="AH1560" s="9"/>
      <c r="AI1560" s="8"/>
      <c r="AJ1560" s="13"/>
      <c r="AK1560" s="8"/>
      <c r="AL1560" s="8"/>
      <c r="AM1560" s="8"/>
      <c r="AN1560" s="8"/>
      <c r="AO1560" s="7"/>
      <c r="AP1560" s="7"/>
      <c r="AQ1560" s="7"/>
      <c r="AR1560" s="7"/>
      <c r="AS1560" s="7"/>
      <c r="AT1560" s="7"/>
      <c r="AU1560" s="8"/>
      <c r="AV1560" s="8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7"/>
      <c r="BV1560" s="7"/>
      <c r="BW1560" s="8"/>
      <c r="BX1560" s="8"/>
      <c r="BY1560" s="8"/>
      <c r="BZ1560" s="8"/>
      <c r="CA1560" s="8"/>
      <c r="CC1560" s="8"/>
      <c r="CE1560" s="7"/>
      <c r="CF1560" s="8"/>
      <c r="CG1560" s="8"/>
      <c r="CH1560" s="8"/>
      <c r="CI1560" s="8"/>
      <c r="CJ1560" s="8"/>
    </row>
    <row r="1561" spans="1:88" x14ac:dyDescent="0.3">
      <c r="A1561" s="1" t="s">
        <v>3559</v>
      </c>
      <c r="B1561" s="1"/>
      <c r="C1561" s="1" t="s">
        <v>1878</v>
      </c>
      <c r="D1561" s="1"/>
      <c r="E1561" s="1"/>
      <c r="F1561" s="1"/>
      <c r="G1561" s="1"/>
      <c r="H1561" s="1">
        <v>38218.89</v>
      </c>
      <c r="I1561" s="1">
        <v>1.45</v>
      </c>
      <c r="J1561" s="12">
        <v>2773.21</v>
      </c>
      <c r="K1561" s="5">
        <v>2616.48</v>
      </c>
      <c r="L1561" s="5">
        <v>7530.46</v>
      </c>
      <c r="M1561" s="13">
        <f t="shared" si="39"/>
        <v>1.4504221649331184E-2</v>
      </c>
      <c r="N1561" s="13">
        <v>1.6658295970701342E-2</v>
      </c>
      <c r="O1561" s="13">
        <v>1.1888279564070681E-2</v>
      </c>
      <c r="P1561" s="13">
        <v>1.9521355163025333E-2</v>
      </c>
      <c r="Q1561" s="7"/>
      <c r="R1561" s="8"/>
      <c r="S1561" s="8"/>
      <c r="T1561" s="8"/>
      <c r="U1561" s="8"/>
      <c r="V1561" s="13"/>
      <c r="W1561" s="14"/>
      <c r="X1561" s="1"/>
      <c r="Y1561" s="1"/>
      <c r="Z1561" s="1"/>
      <c r="AA1561" s="1"/>
      <c r="AB1561" s="1"/>
      <c r="AC1561" s="1"/>
      <c r="AD1561" s="8"/>
      <c r="AE1561" s="8"/>
      <c r="AF1561" s="8"/>
      <c r="AG1561" s="8"/>
      <c r="AH1561" s="9"/>
      <c r="AI1561" s="8"/>
      <c r="AJ1561" s="13"/>
      <c r="AK1561" s="8"/>
      <c r="AL1561" s="8"/>
      <c r="AM1561" s="8"/>
      <c r="AN1561" s="8"/>
      <c r="AO1561" s="7"/>
      <c r="AP1561" s="7"/>
      <c r="AQ1561" s="7"/>
      <c r="AR1561" s="7"/>
      <c r="AS1561" s="7"/>
      <c r="AT1561" s="7"/>
      <c r="AU1561" s="8"/>
      <c r="AV1561" s="8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7"/>
      <c r="BV1561" s="7"/>
      <c r="BW1561" s="8"/>
      <c r="BX1561" s="8"/>
      <c r="BY1561" s="8"/>
      <c r="BZ1561" s="8"/>
      <c r="CA1561" s="8"/>
      <c r="CC1561" s="8"/>
      <c r="CE1561" s="7"/>
      <c r="CF1561" s="8"/>
      <c r="CG1561" s="8"/>
      <c r="CH1561" s="8"/>
      <c r="CI1561" s="8"/>
      <c r="CJ1561" s="8"/>
    </row>
    <row r="1562" spans="1:88" x14ac:dyDescent="0.3">
      <c r="A1562" s="1" t="s">
        <v>3560</v>
      </c>
      <c r="B1562" s="1"/>
      <c r="C1562" s="1" t="s">
        <v>1878</v>
      </c>
      <c r="D1562" s="1"/>
      <c r="E1562" s="1"/>
      <c r="F1562" s="1"/>
      <c r="G1562" s="1"/>
      <c r="H1562" s="1">
        <v>39033.230000000003</v>
      </c>
      <c r="I1562" s="1">
        <v>2.13</v>
      </c>
      <c r="J1562" s="12">
        <v>2833.52</v>
      </c>
      <c r="K1562" s="5">
        <v>2672.21</v>
      </c>
      <c r="L1562" s="5">
        <v>7593.42</v>
      </c>
      <c r="M1562" s="13">
        <f t="shared" si="39"/>
        <v>2.1307264549022875E-2</v>
      </c>
      <c r="N1562" s="13">
        <v>2.1747361361021955E-2</v>
      </c>
      <c r="O1562" s="13">
        <v>2.1299608634501421E-2</v>
      </c>
      <c r="P1562" s="13">
        <v>8.3607110322609923E-3</v>
      </c>
      <c r="Q1562" s="7"/>
      <c r="R1562" s="8"/>
      <c r="S1562" s="8"/>
      <c r="T1562" s="8"/>
      <c r="U1562" s="8"/>
      <c r="V1562" s="13"/>
      <c r="W1562" s="14"/>
      <c r="X1562" s="1"/>
      <c r="Y1562" s="1"/>
      <c r="Z1562" s="1"/>
      <c r="AA1562" s="1"/>
      <c r="AB1562" s="1"/>
      <c r="AC1562" s="1"/>
      <c r="AD1562" s="8"/>
      <c r="AE1562" s="8"/>
      <c r="AF1562" s="8"/>
      <c r="AG1562" s="8"/>
      <c r="AH1562" s="9"/>
      <c r="AI1562" s="8"/>
      <c r="AJ1562" s="13"/>
      <c r="AK1562" s="8"/>
      <c r="AL1562" s="8"/>
      <c r="AM1562" s="8"/>
      <c r="AN1562" s="8"/>
      <c r="AO1562" s="7"/>
      <c r="AP1562" s="7"/>
      <c r="AQ1562" s="7"/>
      <c r="AR1562" s="7"/>
      <c r="AS1562" s="7"/>
      <c r="AT1562" s="7"/>
      <c r="AU1562" s="8"/>
      <c r="AV1562" s="8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7"/>
      <c r="BV1562" s="7"/>
      <c r="BW1562" s="8"/>
      <c r="BX1562" s="8"/>
      <c r="BY1562" s="8"/>
      <c r="BZ1562" s="8"/>
      <c r="CA1562" s="8"/>
      <c r="CC1562" s="8"/>
      <c r="CE1562" s="7"/>
      <c r="CF1562" s="8"/>
      <c r="CG1562" s="8"/>
      <c r="CH1562" s="8"/>
      <c r="CI1562" s="8"/>
      <c r="CJ1562" s="8"/>
    </row>
    <row r="1563" spans="1:88" x14ac:dyDescent="0.3">
      <c r="A1563" s="1" t="s">
        <v>3561</v>
      </c>
      <c r="B1563" s="1"/>
      <c r="C1563" s="1" t="s">
        <v>1878</v>
      </c>
      <c r="D1563" s="1"/>
      <c r="E1563" s="1"/>
      <c r="F1563" s="1"/>
      <c r="G1563" s="1"/>
      <c r="H1563" s="1">
        <v>39214.400000000001</v>
      </c>
      <c r="I1563" s="1">
        <v>0.46</v>
      </c>
      <c r="J1563" s="12">
        <v>2831.34</v>
      </c>
      <c r="K1563" s="5">
        <v>2679.67</v>
      </c>
      <c r="L1563" s="5">
        <v>7618.36</v>
      </c>
      <c r="M1563" s="13">
        <f t="shared" si="39"/>
        <v>4.6414298791055408E-3</v>
      </c>
      <c r="N1563" s="13">
        <v>-7.6936107738778681E-4</v>
      </c>
      <c r="O1563" s="13">
        <v>2.7916967603593967E-3</v>
      </c>
      <c r="P1563" s="13">
        <v>3.2844225658530402E-3</v>
      </c>
      <c r="Q1563" s="7"/>
      <c r="R1563" s="8"/>
      <c r="S1563" s="8"/>
      <c r="T1563" s="8"/>
      <c r="U1563" s="8"/>
      <c r="V1563" s="13"/>
      <c r="W1563" s="14"/>
      <c r="X1563" s="1"/>
      <c r="Y1563" s="1"/>
      <c r="Z1563" s="1"/>
      <c r="AA1563" s="1"/>
      <c r="AB1563" s="1"/>
      <c r="AC1563" s="1"/>
      <c r="AD1563" s="8"/>
      <c r="AE1563" s="8"/>
      <c r="AF1563" s="8"/>
      <c r="AG1563" s="8"/>
      <c r="AH1563" s="9"/>
      <c r="AI1563" s="8"/>
      <c r="AJ1563" s="13"/>
      <c r="AK1563" s="8"/>
      <c r="AL1563" s="8"/>
      <c r="AM1563" s="8"/>
      <c r="AN1563" s="8"/>
      <c r="AO1563" s="7"/>
      <c r="AP1563" s="7"/>
      <c r="AQ1563" s="7"/>
      <c r="AR1563" s="7"/>
      <c r="AS1563" s="7"/>
      <c r="AT1563" s="7"/>
      <c r="AU1563" s="8"/>
      <c r="AV1563" s="8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7"/>
      <c r="BV1563" s="7"/>
      <c r="BW1563" s="8"/>
      <c r="BX1563" s="8"/>
      <c r="BY1563" s="8"/>
      <c r="BZ1563" s="8"/>
      <c r="CA1563" s="8"/>
      <c r="CC1563" s="8"/>
      <c r="CE1563" s="7"/>
      <c r="CF1563" s="8"/>
      <c r="CG1563" s="8"/>
      <c r="CH1563" s="8"/>
      <c r="CI1563" s="8"/>
      <c r="CJ1563" s="8"/>
    </row>
    <row r="1564" spans="1:88" x14ac:dyDescent="0.3">
      <c r="A1564" s="1" t="s">
        <v>3562</v>
      </c>
      <c r="B1564" s="1"/>
      <c r="C1564" s="1" t="s">
        <v>1878</v>
      </c>
      <c r="D1564" s="1"/>
      <c r="E1564" s="1"/>
      <c r="F1564" s="1"/>
      <c r="G1564" s="1"/>
      <c r="H1564" s="1">
        <v>39183.949999999997</v>
      </c>
      <c r="I1564" s="1">
        <v>-0.08</v>
      </c>
      <c r="J1564" s="12">
        <v>2826.05</v>
      </c>
      <c r="K1564" s="5">
        <v>2683.96</v>
      </c>
      <c r="L1564" s="5">
        <v>7673.64</v>
      </c>
      <c r="M1564" s="13">
        <f t="shared" si="39"/>
        <v>-7.7650046921551308E-4</v>
      </c>
      <c r="N1564" s="13">
        <v>-1.8683732790834018E-3</v>
      </c>
      <c r="O1564" s="13">
        <v>1.6009433997470346E-3</v>
      </c>
      <c r="P1564" s="13">
        <v>7.2561548679768162E-3</v>
      </c>
      <c r="Q1564" s="7"/>
      <c r="R1564" s="8"/>
      <c r="S1564" s="8"/>
      <c r="T1564" s="8"/>
      <c r="U1564" s="8"/>
      <c r="V1564" s="13"/>
      <c r="W1564" s="14"/>
      <c r="X1564" s="1"/>
      <c r="Y1564" s="1"/>
      <c r="Z1564" s="1"/>
      <c r="AA1564" s="1"/>
      <c r="AB1564" s="1"/>
      <c r="AC1564" s="1"/>
      <c r="AD1564" s="8"/>
      <c r="AE1564" s="8"/>
      <c r="AF1564" s="8"/>
      <c r="AG1564" s="8"/>
      <c r="AH1564" s="9"/>
      <c r="AI1564" s="8"/>
      <c r="AJ1564" s="13"/>
      <c r="AK1564" s="8"/>
      <c r="AL1564" s="8"/>
      <c r="AM1564" s="8"/>
      <c r="AN1564" s="8"/>
      <c r="AO1564" s="7"/>
      <c r="AP1564" s="7"/>
      <c r="AQ1564" s="7"/>
      <c r="AR1564" s="7"/>
      <c r="AS1564" s="7"/>
      <c r="AT1564" s="7"/>
      <c r="AU1564" s="8"/>
      <c r="AV1564" s="8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7"/>
      <c r="BV1564" s="7"/>
      <c r="BW1564" s="8"/>
      <c r="BX1564" s="8"/>
      <c r="BY1564" s="8"/>
      <c r="BZ1564" s="8"/>
      <c r="CA1564" s="8"/>
      <c r="CC1564" s="8"/>
      <c r="CE1564" s="7"/>
      <c r="CF1564" s="8"/>
      <c r="CG1564" s="8"/>
      <c r="CH1564" s="8"/>
      <c r="CI1564" s="8"/>
      <c r="CJ1564" s="8"/>
    </row>
    <row r="1565" spans="1:88" x14ac:dyDescent="0.3">
      <c r="A1565" s="1" t="s">
        <v>3563</v>
      </c>
      <c r="B1565" s="1"/>
      <c r="C1565" s="1" t="s">
        <v>1878</v>
      </c>
      <c r="D1565" s="1"/>
      <c r="E1565" s="1"/>
      <c r="F1565" s="1"/>
      <c r="G1565" s="1"/>
      <c r="H1565" s="1">
        <v>38973.86</v>
      </c>
      <c r="I1565" s="1">
        <v>-0.54</v>
      </c>
      <c r="J1565" s="12">
        <v>2806.52</v>
      </c>
      <c r="K1565" s="5">
        <v>2676.51</v>
      </c>
      <c r="L1565" s="5">
        <v>7716.81</v>
      </c>
      <c r="M1565" s="13">
        <f t="shared" si="39"/>
        <v>-5.3616340363846771E-3</v>
      </c>
      <c r="N1565" s="13">
        <v>-6.9107057553829954E-3</v>
      </c>
      <c r="O1565" s="13">
        <v>-2.7757492660098748E-3</v>
      </c>
      <c r="P1565" s="13">
        <v>5.6257525763523386E-3</v>
      </c>
      <c r="Q1565" s="7"/>
      <c r="R1565" s="8"/>
      <c r="S1565" s="8"/>
      <c r="T1565" s="8"/>
      <c r="U1565" s="8"/>
      <c r="V1565" s="13"/>
      <c r="W1565" s="14"/>
      <c r="X1565" s="1"/>
      <c r="Y1565" s="1"/>
      <c r="Z1565" s="1"/>
      <c r="AA1565" s="1"/>
      <c r="AB1565" s="1"/>
      <c r="AC1565" s="1"/>
      <c r="AD1565" s="8"/>
      <c r="AE1565" s="8"/>
      <c r="AF1565" s="8"/>
      <c r="AG1565" s="8"/>
      <c r="AH1565" s="9"/>
      <c r="AI1565" s="8"/>
      <c r="AJ1565" s="13"/>
      <c r="AK1565" s="8"/>
      <c r="AL1565" s="8"/>
      <c r="AM1565" s="8"/>
      <c r="AN1565" s="8"/>
      <c r="AO1565" s="7"/>
      <c r="AP1565" s="7"/>
      <c r="AQ1565" s="7"/>
      <c r="AR1565" s="7"/>
      <c r="AS1565" s="7"/>
      <c r="AT1565" s="7"/>
      <c r="AU1565" s="8"/>
      <c r="AV1565" s="8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7"/>
      <c r="BV1565" s="7"/>
      <c r="BW1565" s="8"/>
      <c r="BX1565" s="8"/>
      <c r="BY1565" s="8"/>
      <c r="BZ1565" s="8"/>
      <c r="CA1565" s="8"/>
      <c r="CC1565" s="8"/>
      <c r="CE1565" s="7"/>
      <c r="CF1565" s="8"/>
      <c r="CG1565" s="8"/>
      <c r="CH1565" s="8"/>
      <c r="CI1565" s="8"/>
      <c r="CJ1565" s="8"/>
    </row>
    <row r="1566" spans="1:88" x14ac:dyDescent="0.3">
      <c r="A1566" s="1" t="s">
        <v>3564</v>
      </c>
      <c r="B1566" s="1"/>
      <c r="C1566" s="1" t="s">
        <v>1878</v>
      </c>
      <c r="D1566" s="1"/>
      <c r="E1566" s="1"/>
      <c r="F1566" s="1"/>
      <c r="G1566" s="1"/>
      <c r="H1566" s="1">
        <v>38890.720000000001</v>
      </c>
      <c r="I1566" s="1">
        <v>-0.21</v>
      </c>
      <c r="J1566" s="12">
        <v>2791.97</v>
      </c>
      <c r="K1566" s="5">
        <v>2685.07</v>
      </c>
      <c r="L1566" s="5">
        <v>7786.82</v>
      </c>
      <c r="M1566" s="13">
        <f t="shared" si="39"/>
        <v>-2.1332246793106524E-3</v>
      </c>
      <c r="N1566" s="13">
        <v>-5.1843564271767395E-3</v>
      </c>
      <c r="O1566" s="13">
        <v>3.198194663946774E-3</v>
      </c>
      <c r="P1566" s="13">
        <v>9.0724016789320849E-3</v>
      </c>
      <c r="Q1566" s="7"/>
      <c r="R1566" s="8"/>
      <c r="S1566" s="8"/>
      <c r="T1566" s="8"/>
      <c r="U1566" s="8"/>
      <c r="V1566" s="13"/>
      <c r="W1566" s="14"/>
      <c r="X1566" s="1"/>
      <c r="Y1566" s="1"/>
      <c r="Z1566" s="1"/>
      <c r="AA1566" s="1"/>
      <c r="AB1566" s="1"/>
      <c r="AC1566" s="1"/>
      <c r="AD1566" s="8"/>
      <c r="AE1566" s="8"/>
      <c r="AF1566" s="8"/>
      <c r="AG1566" s="8"/>
      <c r="AH1566" s="9"/>
      <c r="AI1566" s="8"/>
      <c r="AJ1566" s="13"/>
      <c r="AK1566" s="8"/>
      <c r="AL1566" s="8"/>
      <c r="AM1566" s="8"/>
      <c r="AN1566" s="8"/>
      <c r="AO1566" s="7"/>
      <c r="AP1566" s="7"/>
      <c r="AQ1566" s="7"/>
      <c r="AR1566" s="7"/>
      <c r="AS1566" s="7"/>
      <c r="AT1566" s="7"/>
      <c r="AU1566" s="8"/>
      <c r="AV1566" s="8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7"/>
      <c r="BV1566" s="7"/>
      <c r="BW1566" s="8"/>
      <c r="BX1566" s="8"/>
      <c r="BY1566" s="8"/>
      <c r="BZ1566" s="8"/>
      <c r="CA1566" s="8"/>
      <c r="CC1566" s="8"/>
      <c r="CE1566" s="7"/>
      <c r="CF1566" s="8"/>
      <c r="CG1566" s="8"/>
      <c r="CH1566" s="8"/>
      <c r="CI1566" s="8"/>
      <c r="CJ1566" s="8"/>
    </row>
    <row r="1567" spans="1:88" x14ac:dyDescent="0.3">
      <c r="A1567" s="1" t="s">
        <v>3565</v>
      </c>
      <c r="B1567" s="1"/>
      <c r="C1567" s="1" t="s">
        <v>1878</v>
      </c>
      <c r="D1567" s="1"/>
      <c r="E1567" s="1"/>
      <c r="F1567" s="1"/>
      <c r="G1567" s="1"/>
      <c r="H1567" s="1">
        <v>39471.42</v>
      </c>
      <c r="I1567" s="1">
        <v>1.49</v>
      </c>
      <c r="J1567" s="12">
        <v>2836.91</v>
      </c>
      <c r="K1567" s="5">
        <v>2718.52</v>
      </c>
      <c r="L1567" s="5">
        <v>7938.83</v>
      </c>
      <c r="M1567" s="13">
        <f t="shared" si="39"/>
        <v>1.4931582650051123E-2</v>
      </c>
      <c r="N1567" s="13">
        <v>1.6096161491706562E-2</v>
      </c>
      <c r="O1567" s="13">
        <v>1.2457775774933122E-2</v>
      </c>
      <c r="P1567" s="13">
        <v>1.9521447779709877E-2</v>
      </c>
      <c r="Q1567" s="7"/>
      <c r="R1567" s="8"/>
      <c r="S1567" s="8"/>
      <c r="T1567" s="8"/>
      <c r="U1567" s="8"/>
      <c r="V1567" s="13"/>
      <c r="W1567" s="14"/>
      <c r="X1567" s="1"/>
      <c r="Y1567" s="1"/>
      <c r="Z1567" s="1"/>
      <c r="AA1567" s="1"/>
      <c r="AB1567" s="1"/>
      <c r="AC1567" s="1"/>
      <c r="AD1567" s="8"/>
      <c r="AE1567" s="8"/>
      <c r="AF1567" s="8"/>
      <c r="AG1567" s="8"/>
      <c r="AH1567" s="9"/>
      <c r="AI1567" s="8"/>
      <c r="AJ1567" s="13"/>
      <c r="AK1567" s="8"/>
      <c r="AL1567" s="8"/>
      <c r="AM1567" s="8"/>
      <c r="AN1567" s="8"/>
      <c r="AO1567" s="7"/>
      <c r="AP1567" s="7"/>
      <c r="AQ1567" s="7"/>
      <c r="AR1567" s="7"/>
      <c r="AS1567" s="7"/>
      <c r="AT1567" s="7"/>
      <c r="AU1567" s="8"/>
      <c r="AV1567" s="8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7"/>
      <c r="BV1567" s="7"/>
      <c r="BW1567" s="8"/>
      <c r="BX1567" s="8"/>
      <c r="BY1567" s="8"/>
      <c r="BZ1567" s="8"/>
      <c r="CA1567" s="8"/>
      <c r="CC1567" s="8"/>
      <c r="CE1567" s="7"/>
      <c r="CF1567" s="8"/>
      <c r="CG1567" s="8"/>
      <c r="CH1567" s="8"/>
      <c r="CI1567" s="8"/>
      <c r="CJ1567" s="8"/>
    </row>
    <row r="1568" spans="1:88" x14ac:dyDescent="0.3">
      <c r="A1568" s="1" t="s">
        <v>3566</v>
      </c>
      <c r="B1568" s="1"/>
      <c r="C1568" s="1" t="s">
        <v>1878</v>
      </c>
      <c r="D1568" s="1"/>
      <c r="E1568" s="1"/>
      <c r="F1568" s="1"/>
      <c r="G1568" s="1"/>
      <c r="H1568" s="1">
        <v>39660.78</v>
      </c>
      <c r="I1568" s="1">
        <v>0.48</v>
      </c>
      <c r="J1568" s="12">
        <v>2847.82</v>
      </c>
      <c r="K1568" s="5">
        <v>2737.54</v>
      </c>
      <c r="L1568" s="5">
        <v>8028.86</v>
      </c>
      <c r="M1568" s="13">
        <f t="shared" si="39"/>
        <v>4.7973951785873492E-3</v>
      </c>
      <c r="N1568" s="13">
        <v>3.8457335622210653E-3</v>
      </c>
      <c r="O1568" s="13">
        <v>6.9964539528861724E-3</v>
      </c>
      <c r="P1568" s="13">
        <v>1.134046200762584E-2</v>
      </c>
      <c r="Q1568" s="7"/>
      <c r="R1568" s="8"/>
      <c r="S1568" s="8"/>
      <c r="T1568" s="8"/>
      <c r="U1568" s="8"/>
      <c r="V1568" s="13"/>
      <c r="W1568" s="14"/>
      <c r="X1568" s="1"/>
      <c r="Y1568" s="1"/>
      <c r="Z1568" s="1"/>
      <c r="AA1568" s="1"/>
      <c r="AB1568" s="1"/>
      <c r="AC1568" s="1"/>
      <c r="AD1568" s="8"/>
      <c r="AE1568" s="8"/>
      <c r="AF1568" s="8"/>
      <c r="AG1568" s="8"/>
      <c r="AH1568" s="9"/>
      <c r="AI1568" s="8"/>
      <c r="AJ1568" s="13"/>
      <c r="AK1568" s="8"/>
      <c r="AL1568" s="8"/>
      <c r="AM1568" s="8"/>
      <c r="AN1568" s="8"/>
      <c r="AO1568" s="7"/>
      <c r="AP1568" s="7"/>
      <c r="AQ1568" s="7"/>
      <c r="AR1568" s="7"/>
      <c r="AS1568" s="7"/>
      <c r="AT1568" s="7"/>
      <c r="AU1568" s="8"/>
      <c r="AV1568" s="8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7"/>
      <c r="BV1568" s="7"/>
      <c r="BW1568" s="8"/>
      <c r="BX1568" s="8"/>
      <c r="BY1568" s="8"/>
      <c r="BZ1568" s="8"/>
      <c r="CA1568" s="8"/>
      <c r="CC1568" s="8"/>
      <c r="CE1568" s="7"/>
      <c r="CF1568" s="8"/>
      <c r="CG1568" s="8"/>
      <c r="CH1568" s="8"/>
      <c r="CI1568" s="8"/>
      <c r="CJ1568" s="8"/>
    </row>
    <row r="1569" spans="1:88" x14ac:dyDescent="0.3">
      <c r="A1569" s="1" t="s">
        <v>3567</v>
      </c>
      <c r="B1569" s="1"/>
      <c r="C1569" s="1" t="s">
        <v>1878</v>
      </c>
      <c r="D1569" s="1"/>
      <c r="E1569" s="1"/>
      <c r="F1569" s="1"/>
      <c r="G1569" s="1"/>
      <c r="H1569" s="1">
        <v>40040.49</v>
      </c>
      <c r="I1569" s="1">
        <v>0.96</v>
      </c>
      <c r="J1569" s="12">
        <v>2874.58</v>
      </c>
      <c r="K1569" s="5">
        <v>2750.15</v>
      </c>
      <c r="L1569" s="5">
        <v>8164.47</v>
      </c>
      <c r="M1569" s="13">
        <f t="shared" si="39"/>
        <v>9.5739418135498688E-3</v>
      </c>
      <c r="N1569" s="13">
        <v>9.3966613058409365E-3</v>
      </c>
      <c r="O1569" s="13">
        <v>4.6063253870263221E-3</v>
      </c>
      <c r="P1569" s="13">
        <v>1.6890318177176011E-2</v>
      </c>
      <c r="Q1569" s="7"/>
      <c r="R1569" s="8"/>
      <c r="S1569" s="8"/>
      <c r="T1569" s="8"/>
      <c r="U1569" s="8"/>
      <c r="V1569" s="13"/>
      <c r="W1569" s="14"/>
      <c r="X1569" s="1"/>
      <c r="Y1569" s="1"/>
      <c r="Z1569" s="1"/>
      <c r="AA1569" s="1"/>
      <c r="AB1569" s="1"/>
      <c r="AC1569" s="1"/>
      <c r="AD1569" s="8"/>
      <c r="AE1569" s="8"/>
      <c r="AF1569" s="8"/>
      <c r="AG1569" s="8"/>
      <c r="AH1569" s="9"/>
      <c r="AI1569" s="8"/>
      <c r="AJ1569" s="13"/>
      <c r="AK1569" s="8"/>
      <c r="AL1569" s="8"/>
      <c r="AM1569" s="8"/>
      <c r="AN1569" s="8"/>
      <c r="AO1569" s="7"/>
      <c r="AP1569" s="7"/>
      <c r="AQ1569" s="7"/>
      <c r="AR1569" s="7"/>
      <c r="AS1569" s="7"/>
      <c r="AT1569" s="7"/>
      <c r="AU1569" s="8"/>
      <c r="AV1569" s="8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7"/>
      <c r="BV1569" s="7"/>
      <c r="BW1569" s="8"/>
      <c r="BX1569" s="8"/>
      <c r="BY1569" s="8"/>
      <c r="BZ1569" s="8"/>
      <c r="CA1569" s="8"/>
      <c r="CC1569" s="8"/>
      <c r="CE1569" s="7"/>
      <c r="CF1569" s="8"/>
      <c r="CG1569" s="8"/>
      <c r="CH1569" s="8"/>
      <c r="CI1569" s="8"/>
      <c r="CJ1569" s="8"/>
    </row>
    <row r="1570" spans="1:88" x14ac:dyDescent="0.3">
      <c r="A1570" s="1" t="s">
        <v>3568</v>
      </c>
      <c r="B1570" s="1"/>
      <c r="C1570" s="1" t="s">
        <v>1878</v>
      </c>
      <c r="D1570" s="1"/>
      <c r="E1570" s="1"/>
      <c r="F1570" s="1"/>
      <c r="G1570" s="1"/>
      <c r="H1570" s="1">
        <v>39528.25</v>
      </c>
      <c r="I1570" s="1">
        <v>-1.28</v>
      </c>
      <c r="J1570" s="12">
        <v>2830.39</v>
      </c>
      <c r="K1570" s="5">
        <v>2722.27</v>
      </c>
      <c r="L1570" s="5">
        <v>8206.15</v>
      </c>
      <c r="M1570" s="13">
        <f t="shared" si="39"/>
        <v>-1.2793050234899628E-2</v>
      </c>
      <c r="N1570" s="13">
        <v>-1.537268053072105E-2</v>
      </c>
      <c r="O1570" s="13">
        <v>-1.013762885660785E-2</v>
      </c>
      <c r="P1570" s="13">
        <v>5.1050466227444691E-3</v>
      </c>
      <c r="Q1570" s="7"/>
      <c r="R1570" s="8"/>
      <c r="S1570" s="8"/>
      <c r="T1570" s="8"/>
      <c r="U1570" s="8"/>
      <c r="V1570" s="13"/>
      <c r="W1570" s="14"/>
      <c r="X1570" s="1"/>
      <c r="Y1570" s="1"/>
      <c r="Z1570" s="1"/>
      <c r="AA1570" s="1"/>
      <c r="AB1570" s="1"/>
      <c r="AC1570" s="1"/>
      <c r="AD1570" s="8"/>
      <c r="AE1570" s="8"/>
      <c r="AF1570" s="8"/>
      <c r="AG1570" s="8"/>
      <c r="AH1570" s="9"/>
      <c r="AI1570" s="8"/>
      <c r="AJ1570" s="13"/>
      <c r="AK1570" s="8"/>
      <c r="AL1570" s="8"/>
      <c r="AM1570" s="8"/>
      <c r="AN1570" s="8"/>
      <c r="AO1570" s="7"/>
      <c r="AP1570" s="7"/>
      <c r="AQ1570" s="7"/>
      <c r="AR1570" s="7"/>
      <c r="AS1570" s="7"/>
      <c r="AT1570" s="7"/>
      <c r="AU1570" s="8"/>
      <c r="AV1570" s="8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7"/>
      <c r="BV1570" s="7"/>
      <c r="BW1570" s="8"/>
      <c r="BX1570" s="8"/>
      <c r="BY1570" s="8"/>
      <c r="BZ1570" s="8"/>
      <c r="CA1570" s="8"/>
      <c r="CC1570" s="8"/>
      <c r="CE1570" s="7"/>
      <c r="CF1570" s="8"/>
      <c r="CG1570" s="8"/>
      <c r="CH1570" s="8"/>
      <c r="CI1570" s="8"/>
      <c r="CJ1570" s="8"/>
    </row>
    <row r="1571" spans="1:88" x14ac:dyDescent="0.3">
      <c r="A1571" s="1" t="s">
        <v>3569</v>
      </c>
      <c r="B1571" s="1"/>
      <c r="C1571" s="1" t="s">
        <v>1878</v>
      </c>
      <c r="D1571" s="1"/>
      <c r="E1571" s="1"/>
      <c r="F1571" s="1"/>
      <c r="G1571" s="1"/>
      <c r="H1571" s="1">
        <v>39621.08</v>
      </c>
      <c r="I1571" s="1">
        <v>0.23</v>
      </c>
      <c r="J1571" s="12">
        <v>2827.22</v>
      </c>
      <c r="K1571" s="5">
        <v>2752.3</v>
      </c>
      <c r="L1571" s="5">
        <v>8256.09</v>
      </c>
      <c r="M1571" s="13">
        <f t="shared" si="39"/>
        <v>2.3484469967682831E-3</v>
      </c>
      <c r="N1571" s="13">
        <v>-1.1199869982582156E-3</v>
      </c>
      <c r="O1571" s="13">
        <v>1.1031234961998759E-2</v>
      </c>
      <c r="P1571" s="13">
        <v>6.0856796427071203E-3</v>
      </c>
      <c r="Q1571" s="7"/>
      <c r="R1571" s="8"/>
      <c r="S1571" s="8"/>
      <c r="T1571" s="8"/>
      <c r="U1571" s="8"/>
      <c r="V1571" s="13"/>
      <c r="W1571" s="14"/>
      <c r="X1571" s="1"/>
      <c r="Y1571" s="1"/>
      <c r="Z1571" s="1"/>
      <c r="AA1571" s="1"/>
      <c r="AB1571" s="1"/>
      <c r="AC1571" s="1"/>
      <c r="AD1571" s="8"/>
      <c r="AE1571" s="8"/>
      <c r="AF1571" s="8"/>
      <c r="AG1571" s="8"/>
      <c r="AH1571" s="9"/>
      <c r="AI1571" s="8"/>
      <c r="AJ1571" s="13"/>
      <c r="AK1571" s="8"/>
      <c r="AL1571" s="8"/>
      <c r="AM1571" s="8"/>
      <c r="AN1571" s="8"/>
      <c r="AO1571" s="7"/>
      <c r="AP1571" s="7"/>
      <c r="AQ1571" s="7"/>
      <c r="AR1571" s="7"/>
      <c r="AS1571" s="7"/>
      <c r="AT1571" s="7"/>
      <c r="AU1571" s="8"/>
      <c r="AV1571" s="8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7"/>
      <c r="BV1571" s="7"/>
      <c r="BW1571" s="8"/>
      <c r="BX1571" s="8"/>
      <c r="BY1571" s="8"/>
      <c r="BZ1571" s="8"/>
      <c r="CA1571" s="8"/>
      <c r="CC1571" s="8"/>
      <c r="CE1571" s="7"/>
      <c r="CF1571" s="8"/>
      <c r="CG1571" s="8"/>
      <c r="CH1571" s="8"/>
      <c r="CI1571" s="8"/>
      <c r="CJ1571" s="8"/>
    </row>
    <row r="1572" spans="1:88" x14ac:dyDescent="0.3">
      <c r="A1572" s="1" t="s">
        <v>3570</v>
      </c>
      <c r="B1572" s="1"/>
      <c r="C1572" s="1" t="s">
        <v>1878</v>
      </c>
      <c r="D1572" s="1"/>
      <c r="E1572" s="1"/>
      <c r="F1572" s="1"/>
      <c r="G1572" s="1"/>
      <c r="H1572" s="1">
        <v>40115.910000000003</v>
      </c>
      <c r="I1572" s="1">
        <v>1.25</v>
      </c>
      <c r="J1572" s="12">
        <v>2864.53</v>
      </c>
      <c r="K1572" s="5">
        <v>2767.16</v>
      </c>
      <c r="L1572" s="5">
        <v>8344.85</v>
      </c>
      <c r="M1572" s="13">
        <f t="shared" si="39"/>
        <v>1.2489058854529E-2</v>
      </c>
      <c r="N1572" s="13">
        <v>1.3196709134768669E-2</v>
      </c>
      <c r="O1572" s="13">
        <v>5.3991207353847326E-3</v>
      </c>
      <c r="P1572" s="13">
        <v>1.0750851795462424E-2</v>
      </c>
      <c r="Q1572" s="7"/>
      <c r="R1572" s="8"/>
      <c r="S1572" s="8"/>
      <c r="T1572" s="8"/>
      <c r="U1572" s="8"/>
      <c r="V1572" s="13"/>
      <c r="W1572" s="14"/>
      <c r="X1572" s="1"/>
      <c r="Y1572" s="1"/>
      <c r="Z1572" s="1"/>
      <c r="AA1572" s="1"/>
      <c r="AB1572" s="1"/>
      <c r="AC1572" s="1"/>
      <c r="AD1572" s="8"/>
      <c r="AE1572" s="8"/>
      <c r="AF1572" s="8"/>
      <c r="AG1572" s="8"/>
      <c r="AH1572" s="9"/>
      <c r="AI1572" s="8"/>
      <c r="AJ1572" s="13"/>
      <c r="AK1572" s="8"/>
      <c r="AL1572" s="8"/>
      <c r="AM1572" s="8"/>
      <c r="AN1572" s="8"/>
      <c r="AO1572" s="7"/>
      <c r="AP1572" s="7"/>
      <c r="AQ1572" s="7"/>
      <c r="AR1572" s="7"/>
      <c r="AS1572" s="7"/>
      <c r="AT1572" s="7"/>
      <c r="AU1572" s="8"/>
      <c r="AV1572" s="8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7"/>
      <c r="BV1572" s="7"/>
      <c r="BW1572" s="8"/>
      <c r="BX1572" s="8"/>
      <c r="BY1572" s="8"/>
      <c r="BZ1572" s="8"/>
      <c r="CA1572" s="8"/>
      <c r="CC1572" s="8"/>
      <c r="CE1572" s="7"/>
      <c r="CF1572" s="8"/>
      <c r="CG1572" s="8"/>
      <c r="CH1572" s="8"/>
      <c r="CI1572" s="8"/>
      <c r="CJ1572" s="8"/>
    </row>
    <row r="1573" spans="1:88" x14ac:dyDescent="0.3">
      <c r="A1573" s="1" t="s">
        <v>3571</v>
      </c>
      <c r="B1573" s="1"/>
      <c r="C1573" s="1" t="s">
        <v>1878</v>
      </c>
      <c r="D1573" s="1"/>
      <c r="E1573" s="1"/>
      <c r="F1573" s="1"/>
      <c r="G1573" s="1"/>
      <c r="H1573" s="1">
        <v>40220.32</v>
      </c>
      <c r="I1573" s="1">
        <v>0.26</v>
      </c>
      <c r="J1573" s="12">
        <v>2864.83</v>
      </c>
      <c r="K1573" s="5">
        <v>2780.59</v>
      </c>
      <c r="L1573" s="5">
        <v>8415.49</v>
      </c>
      <c r="M1573" s="13">
        <f t="shared" si="39"/>
        <v>2.6027080028845351E-3</v>
      </c>
      <c r="N1573" s="13">
        <v>1.0472922259485706E-4</v>
      </c>
      <c r="O1573" s="13">
        <v>4.853351450584853E-3</v>
      </c>
      <c r="P1573" s="13">
        <v>8.465101230100025E-3</v>
      </c>
      <c r="Q1573" s="7"/>
      <c r="R1573" s="8"/>
      <c r="S1573" s="8"/>
      <c r="T1573" s="8"/>
      <c r="U1573" s="8"/>
      <c r="V1573" s="13"/>
      <c r="W1573" s="14"/>
      <c r="X1573" s="1"/>
      <c r="Y1573" s="1"/>
      <c r="Z1573" s="1"/>
      <c r="AA1573" s="1"/>
      <c r="AB1573" s="1"/>
      <c r="AC1573" s="1"/>
      <c r="AD1573" s="8"/>
      <c r="AE1573" s="8"/>
      <c r="AF1573" s="8"/>
      <c r="AG1573" s="8"/>
      <c r="AH1573" s="9"/>
      <c r="AI1573" s="8"/>
      <c r="AJ1573" s="13"/>
      <c r="AK1573" s="8"/>
      <c r="AL1573" s="8"/>
      <c r="AM1573" s="8"/>
      <c r="AN1573" s="8"/>
      <c r="AO1573" s="7"/>
      <c r="AP1573" s="7"/>
      <c r="AQ1573" s="7"/>
      <c r="AR1573" s="7"/>
      <c r="AS1573" s="7"/>
      <c r="AT1573" s="7"/>
      <c r="AU1573" s="8"/>
      <c r="AV1573" s="8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7"/>
      <c r="BV1573" s="7"/>
      <c r="BW1573" s="8"/>
      <c r="BX1573" s="8"/>
      <c r="BY1573" s="8"/>
      <c r="BZ1573" s="8"/>
      <c r="CA1573" s="8"/>
      <c r="CC1573" s="8"/>
      <c r="CE1573" s="7"/>
      <c r="CF1573" s="8"/>
      <c r="CG1573" s="8"/>
      <c r="CH1573" s="8"/>
      <c r="CI1573" s="8"/>
      <c r="CJ1573" s="8"/>
    </row>
    <row r="1574" spans="1:88" x14ac:dyDescent="0.3">
      <c r="A1574" s="1" t="s">
        <v>3572</v>
      </c>
      <c r="B1574" s="1"/>
      <c r="C1574" s="1" t="s">
        <v>1878</v>
      </c>
      <c r="D1574" s="1"/>
      <c r="E1574" s="1"/>
      <c r="F1574" s="1"/>
      <c r="G1574" s="1"/>
      <c r="H1574" s="1">
        <v>40867.61</v>
      </c>
      <c r="I1574" s="1">
        <v>1.61</v>
      </c>
      <c r="J1574" s="12">
        <v>2912.05</v>
      </c>
      <c r="K1574" s="5">
        <v>2829.37</v>
      </c>
      <c r="L1574" s="5">
        <v>8608.07</v>
      </c>
      <c r="M1574" s="13">
        <f t="shared" si="39"/>
        <v>1.6093606415861439E-2</v>
      </c>
      <c r="N1574" s="13">
        <v>1.6482653420970994E-2</v>
      </c>
      <c r="O1574" s="13">
        <v>1.7543039426884066E-2</v>
      </c>
      <c r="P1574" s="13">
        <v>2.2883991306507312E-2</v>
      </c>
      <c r="Q1574" s="7"/>
      <c r="R1574" s="8"/>
      <c r="S1574" s="8"/>
      <c r="T1574" s="8"/>
      <c r="U1574" s="8"/>
      <c r="V1574" s="13"/>
      <c r="W1574" s="14"/>
      <c r="X1574" s="1"/>
      <c r="Y1574" s="1"/>
      <c r="Z1574" s="1"/>
      <c r="AA1574" s="1"/>
      <c r="AB1574" s="1"/>
      <c r="AC1574" s="1"/>
      <c r="AD1574" s="8"/>
      <c r="AE1574" s="8"/>
      <c r="AF1574" s="8"/>
      <c r="AG1574" s="8"/>
      <c r="AH1574" s="9"/>
      <c r="AI1574" s="8"/>
      <c r="AJ1574" s="13"/>
      <c r="AK1574" s="8"/>
      <c r="AL1574" s="8"/>
      <c r="AM1574" s="8"/>
      <c r="AN1574" s="8"/>
      <c r="AO1574" s="7"/>
      <c r="AP1574" s="7"/>
      <c r="AQ1574" s="7"/>
      <c r="AR1574" s="7"/>
      <c r="AS1574" s="7"/>
      <c r="AT1574" s="7"/>
      <c r="AU1574" s="8"/>
      <c r="AV1574" s="8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7"/>
      <c r="BV1574" s="7"/>
      <c r="BW1574" s="8"/>
      <c r="BX1574" s="8"/>
      <c r="BY1574" s="8"/>
      <c r="BZ1574" s="8"/>
      <c r="CA1574" s="8"/>
      <c r="CC1574" s="8"/>
      <c r="CE1574" s="7"/>
      <c r="CF1574" s="8"/>
      <c r="CG1574" s="8"/>
      <c r="CH1574" s="8"/>
      <c r="CI1574" s="8"/>
      <c r="CJ1574" s="8"/>
    </row>
    <row r="1575" spans="1:88" x14ac:dyDescent="0.3">
      <c r="A1575" s="1" t="s">
        <v>3573</v>
      </c>
      <c r="B1575" s="1"/>
      <c r="C1575" s="1" t="s">
        <v>1878</v>
      </c>
      <c r="D1575" s="1"/>
      <c r="E1575" s="1"/>
      <c r="F1575" s="1"/>
      <c r="G1575" s="1"/>
      <c r="H1575" s="1">
        <v>40929.199999999997</v>
      </c>
      <c r="I1575" s="1">
        <v>0.15</v>
      </c>
      <c r="J1575" s="12">
        <v>2918.07</v>
      </c>
      <c r="K1575" s="5">
        <v>2835.53</v>
      </c>
      <c r="L1575" s="5">
        <v>8611.9</v>
      </c>
      <c r="M1575" s="13">
        <f t="shared" si="39"/>
        <v>1.5070614601635501E-3</v>
      </c>
      <c r="N1575" s="13">
        <v>2.0672721965624419E-3</v>
      </c>
      <c r="O1575" s="13">
        <v>2.1771631140501402E-3</v>
      </c>
      <c r="P1575" s="13">
        <v>4.4493132606970853E-4</v>
      </c>
      <c r="Q1575" s="7"/>
      <c r="R1575" s="8"/>
      <c r="S1575" s="8"/>
      <c r="T1575" s="8"/>
      <c r="U1575" s="8"/>
      <c r="V1575" s="13"/>
      <c r="W1575" s="14"/>
      <c r="X1575" s="1"/>
      <c r="Y1575" s="1"/>
      <c r="Z1575" s="1"/>
      <c r="AA1575" s="1"/>
      <c r="AB1575" s="1"/>
      <c r="AC1575" s="1"/>
      <c r="AD1575" s="8"/>
      <c r="AE1575" s="8"/>
      <c r="AF1575" s="8"/>
      <c r="AG1575" s="8"/>
      <c r="AH1575" s="9"/>
      <c r="AI1575" s="8"/>
      <c r="AJ1575" s="13"/>
      <c r="AK1575" s="8"/>
      <c r="AL1575" s="8"/>
      <c r="AM1575" s="8"/>
      <c r="AN1575" s="8"/>
      <c r="AO1575" s="7"/>
      <c r="AP1575" s="7"/>
      <c r="AQ1575" s="7"/>
      <c r="AR1575" s="7"/>
      <c r="AS1575" s="7"/>
      <c r="AT1575" s="7"/>
      <c r="AU1575" s="8"/>
      <c r="AV1575" s="8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7"/>
      <c r="BV1575" s="7"/>
      <c r="BW1575" s="8"/>
      <c r="BX1575" s="8"/>
      <c r="BY1575" s="8"/>
      <c r="BZ1575" s="8"/>
      <c r="CA1575" s="8"/>
      <c r="CC1575" s="8"/>
      <c r="CE1575" s="7"/>
      <c r="CF1575" s="8"/>
      <c r="CG1575" s="8"/>
      <c r="CH1575" s="8"/>
      <c r="CI1575" s="8"/>
      <c r="CJ1575" s="8"/>
    </row>
    <row r="1576" spans="1:88" x14ac:dyDescent="0.3">
      <c r="A1576" s="1" t="s">
        <v>3574</v>
      </c>
      <c r="B1576" s="1"/>
      <c r="C1576" s="1" t="s">
        <v>1878</v>
      </c>
      <c r="D1576" s="1"/>
      <c r="E1576" s="1"/>
      <c r="F1576" s="1"/>
      <c r="G1576" s="1"/>
      <c r="H1576" s="1">
        <v>40825.949999999997</v>
      </c>
      <c r="I1576" s="1">
        <v>-0.25</v>
      </c>
      <c r="J1576" s="12">
        <v>2899.24</v>
      </c>
      <c r="K1576" s="5">
        <v>2859.24</v>
      </c>
      <c r="L1576" s="5">
        <v>8709.0499999999993</v>
      </c>
      <c r="M1576" s="13">
        <f t="shared" si="39"/>
        <v>-2.5226488668237401E-3</v>
      </c>
      <c r="N1576" s="13">
        <v>-6.4528952355497049E-3</v>
      </c>
      <c r="O1576" s="13">
        <v>8.3617524766090856E-3</v>
      </c>
      <c r="P1576" s="13">
        <v>1.1280902007686944E-2</v>
      </c>
      <c r="Q1576" s="7"/>
      <c r="R1576" s="8"/>
      <c r="S1576" s="8"/>
      <c r="T1576" s="8"/>
      <c r="U1576" s="8"/>
      <c r="V1576" s="13"/>
      <c r="W1576" s="14"/>
      <c r="X1576" s="1"/>
      <c r="Y1576" s="1"/>
      <c r="Z1576" s="1"/>
      <c r="AA1576" s="1"/>
      <c r="AB1576" s="1"/>
      <c r="AC1576" s="1"/>
      <c r="AD1576" s="8"/>
      <c r="AE1576" s="8"/>
      <c r="AF1576" s="8"/>
      <c r="AG1576" s="8"/>
      <c r="AH1576" s="9"/>
      <c r="AI1576" s="8"/>
      <c r="AJ1576" s="13"/>
      <c r="AK1576" s="8"/>
      <c r="AL1576" s="8"/>
      <c r="AM1576" s="8"/>
      <c r="AN1576" s="8"/>
      <c r="AO1576" s="7"/>
      <c r="AP1576" s="7"/>
      <c r="AQ1576" s="7"/>
      <c r="AR1576" s="7"/>
      <c r="AS1576" s="7"/>
      <c r="AT1576" s="7"/>
      <c r="AU1576" s="8"/>
      <c r="AV1576" s="8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7"/>
      <c r="BV1576" s="7"/>
      <c r="BW1576" s="8"/>
      <c r="BX1576" s="8"/>
      <c r="BY1576" s="8"/>
      <c r="BZ1576" s="8"/>
      <c r="CA1576" s="8"/>
      <c r="CC1576" s="8"/>
      <c r="CE1576" s="7"/>
      <c r="CF1576" s="8"/>
      <c r="CG1576" s="8"/>
      <c r="CH1576" s="8"/>
      <c r="CI1576" s="8"/>
      <c r="CJ1576" s="8"/>
    </row>
    <row r="1577" spans="1:88" x14ac:dyDescent="0.3">
      <c r="A1577" s="1" t="s">
        <v>3575</v>
      </c>
      <c r="B1577" s="1"/>
      <c r="C1577" s="1" t="s">
        <v>1878</v>
      </c>
      <c r="D1577" s="1"/>
      <c r="E1577" s="1"/>
      <c r="F1577" s="1"/>
      <c r="G1577" s="1"/>
      <c r="H1577" s="1">
        <v>41216.449999999997</v>
      </c>
      <c r="I1577" s="1">
        <v>0.96</v>
      </c>
      <c r="J1577" s="12">
        <v>2921.21</v>
      </c>
      <c r="K1577" s="5">
        <v>2895.79</v>
      </c>
      <c r="L1577" s="5">
        <v>8815.89</v>
      </c>
      <c r="M1577" s="13">
        <f t="shared" si="39"/>
        <v>9.5649948133478269E-3</v>
      </c>
      <c r="N1577" s="13">
        <v>7.5778479877486316E-3</v>
      </c>
      <c r="O1577" s="13">
        <v>1.2783117191981219E-2</v>
      </c>
      <c r="P1577" s="13">
        <v>1.2267698543469097E-2</v>
      </c>
      <c r="Q1577" s="7"/>
      <c r="R1577" s="8"/>
      <c r="S1577" s="8"/>
      <c r="T1577" s="8"/>
      <c r="U1577" s="8"/>
      <c r="V1577" s="13"/>
      <c r="W1577" s="14"/>
      <c r="X1577" s="1"/>
      <c r="Y1577" s="1"/>
      <c r="Z1577" s="1"/>
      <c r="AA1577" s="1"/>
      <c r="AB1577" s="1"/>
      <c r="AC1577" s="1"/>
      <c r="AD1577" s="8"/>
      <c r="AE1577" s="8"/>
      <c r="AF1577" s="8"/>
      <c r="AG1577" s="8"/>
      <c r="AH1577" s="9"/>
      <c r="AI1577" s="8"/>
      <c r="AJ1577" s="13"/>
      <c r="AK1577" s="8"/>
      <c r="AL1577" s="8"/>
      <c r="AM1577" s="8"/>
      <c r="AN1577" s="8"/>
      <c r="AO1577" s="7"/>
      <c r="AP1577" s="7"/>
      <c r="AQ1577" s="7"/>
      <c r="AR1577" s="7"/>
      <c r="AS1577" s="7"/>
      <c r="AT1577" s="7"/>
      <c r="AU1577" s="8"/>
      <c r="AV1577" s="8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7"/>
      <c r="BV1577" s="7"/>
      <c r="BW1577" s="8"/>
      <c r="BX1577" s="8"/>
      <c r="BY1577" s="8"/>
      <c r="BZ1577" s="8"/>
      <c r="CA1577" s="8"/>
      <c r="CC1577" s="8"/>
      <c r="CE1577" s="7"/>
      <c r="CF1577" s="8"/>
      <c r="CG1577" s="8"/>
      <c r="CH1577" s="8"/>
      <c r="CI1577" s="8"/>
      <c r="CJ1577" s="8"/>
    </row>
    <row r="1578" spans="1:88" x14ac:dyDescent="0.3">
      <c r="A1578" s="1" t="s">
        <v>3576</v>
      </c>
      <c r="B1578" s="1"/>
      <c r="C1578" s="1" t="s">
        <v>1878</v>
      </c>
      <c r="D1578" s="1"/>
      <c r="E1578" s="1"/>
      <c r="F1578" s="1"/>
      <c r="G1578" s="1"/>
      <c r="H1578" s="1">
        <v>41823.15</v>
      </c>
      <c r="I1578" s="1">
        <v>1.47</v>
      </c>
      <c r="J1578" s="12">
        <v>2974.21</v>
      </c>
      <c r="K1578" s="5">
        <v>2919.03</v>
      </c>
      <c r="L1578" s="5">
        <v>8867.0400000000009</v>
      </c>
      <c r="M1578" s="13">
        <f t="shared" si="39"/>
        <v>1.4719850933304635E-2</v>
      </c>
      <c r="N1578" s="13">
        <v>1.8143166701469537E-2</v>
      </c>
      <c r="O1578" s="13">
        <v>8.0254438339797396E-3</v>
      </c>
      <c r="P1578" s="13">
        <v>5.8020233918527619E-3</v>
      </c>
      <c r="Q1578" s="7"/>
      <c r="R1578" s="8"/>
      <c r="S1578" s="8"/>
      <c r="T1578" s="8"/>
      <c r="U1578" s="8"/>
      <c r="V1578" s="13"/>
      <c r="W1578" s="14"/>
      <c r="X1578" s="1"/>
      <c r="Y1578" s="1"/>
      <c r="Z1578" s="1"/>
      <c r="AA1578" s="1"/>
      <c r="AB1578" s="1"/>
      <c r="AC1578" s="1"/>
      <c r="AD1578" s="8"/>
      <c r="AE1578" s="8"/>
      <c r="AF1578" s="8"/>
      <c r="AG1578" s="8"/>
      <c r="AH1578" s="9"/>
      <c r="AI1578" s="8"/>
      <c r="AJ1578" s="13"/>
      <c r="AK1578" s="8"/>
      <c r="AL1578" s="8"/>
      <c r="AM1578" s="8"/>
      <c r="AN1578" s="8"/>
      <c r="AO1578" s="7"/>
      <c r="AP1578" s="7"/>
      <c r="AQ1578" s="7"/>
      <c r="AR1578" s="7"/>
      <c r="AS1578" s="7"/>
      <c r="AT1578" s="7"/>
      <c r="AU1578" s="8"/>
      <c r="AV1578" s="8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7"/>
      <c r="BV1578" s="7"/>
      <c r="BW1578" s="8"/>
      <c r="BX1578" s="8"/>
      <c r="BY1578" s="8"/>
      <c r="BZ1578" s="8"/>
      <c r="CA1578" s="8"/>
      <c r="CC1578" s="8"/>
      <c r="CE1578" s="7"/>
      <c r="CF1578" s="8"/>
      <c r="CG1578" s="8"/>
      <c r="CH1578" s="8"/>
      <c r="CI1578" s="8"/>
      <c r="CJ1578" s="8"/>
    </row>
    <row r="1579" spans="1:88" x14ac:dyDescent="0.3">
      <c r="A1579" s="1" t="s">
        <v>3577</v>
      </c>
      <c r="B1579" s="1"/>
      <c r="C1579" s="1" t="s">
        <v>1878</v>
      </c>
      <c r="D1579" s="1"/>
      <c r="E1579" s="1"/>
      <c r="F1579" s="1"/>
      <c r="G1579" s="1"/>
      <c r="H1579" s="1">
        <v>41776.32</v>
      </c>
      <c r="I1579" s="1">
        <v>-0.11</v>
      </c>
      <c r="J1579" s="12">
        <v>2987.89</v>
      </c>
      <c r="K1579" s="5">
        <v>2890.19</v>
      </c>
      <c r="L1579" s="5">
        <v>8838.91</v>
      </c>
      <c r="M1579" s="13">
        <f t="shared" si="39"/>
        <v>-1.1197147991005574E-3</v>
      </c>
      <c r="N1579" s="13">
        <v>4.5995407183756498E-3</v>
      </c>
      <c r="O1579" s="13">
        <v>-9.8799943816952895E-3</v>
      </c>
      <c r="P1579" s="13">
        <v>-3.1724228152800737E-3</v>
      </c>
      <c r="Q1579" s="7"/>
      <c r="R1579" s="8"/>
      <c r="S1579" s="8"/>
      <c r="T1579" s="8"/>
      <c r="U1579" s="8"/>
      <c r="V1579" s="13"/>
      <c r="W1579" s="14"/>
      <c r="X1579" s="1"/>
      <c r="Y1579" s="1"/>
      <c r="Z1579" s="1"/>
      <c r="AA1579" s="1"/>
      <c r="AB1579" s="1"/>
      <c r="AC1579" s="1"/>
      <c r="AD1579" s="8"/>
      <c r="AE1579" s="8"/>
      <c r="AF1579" s="8"/>
      <c r="AG1579" s="8"/>
      <c r="AH1579" s="9"/>
      <c r="AI1579" s="8"/>
      <c r="AJ1579" s="13"/>
      <c r="AK1579" s="8"/>
      <c r="AL1579" s="8"/>
      <c r="AM1579" s="8"/>
      <c r="AN1579" s="8"/>
      <c r="AO1579" s="7"/>
      <c r="AP1579" s="7"/>
      <c r="AQ1579" s="7"/>
      <c r="AR1579" s="7"/>
      <c r="AS1579" s="7"/>
      <c r="AT1579" s="7"/>
      <c r="AU1579" s="8"/>
      <c r="AV1579" s="8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7"/>
      <c r="BV1579" s="7"/>
      <c r="BW1579" s="8"/>
      <c r="BX1579" s="8"/>
      <c r="BY1579" s="8"/>
      <c r="BZ1579" s="8"/>
      <c r="CA1579" s="8"/>
      <c r="CC1579" s="8"/>
      <c r="CE1579" s="7"/>
      <c r="CF1579" s="8"/>
      <c r="CG1579" s="8"/>
      <c r="CH1579" s="8"/>
      <c r="CI1579" s="8"/>
      <c r="CJ1579" s="8"/>
    </row>
    <row r="1580" spans="1:88" x14ac:dyDescent="0.3">
      <c r="A1580" s="1" t="s">
        <v>3578</v>
      </c>
      <c r="B1580" s="1"/>
      <c r="C1580" s="1" t="s">
        <v>1878</v>
      </c>
      <c r="D1580" s="1"/>
      <c r="E1580" s="1"/>
      <c r="F1580" s="1"/>
      <c r="G1580" s="1"/>
      <c r="H1580" s="1">
        <v>41446.29</v>
      </c>
      <c r="I1580" s="1">
        <v>-0.79</v>
      </c>
      <c r="J1580" s="12">
        <v>2970.61</v>
      </c>
      <c r="K1580" s="5">
        <v>2847.47</v>
      </c>
      <c r="L1580" s="5">
        <v>8675.67</v>
      </c>
      <c r="M1580" s="13">
        <f t="shared" si="39"/>
        <v>-7.8999299124480338E-3</v>
      </c>
      <c r="N1580" s="13">
        <v>-5.7833454377502758E-3</v>
      </c>
      <c r="O1580" s="13">
        <v>-1.4781035156858247E-2</v>
      </c>
      <c r="P1580" s="13">
        <v>-1.8468340553303486E-2</v>
      </c>
      <c r="Q1580" s="7"/>
      <c r="R1580" s="8"/>
      <c r="S1580" s="8"/>
      <c r="T1580" s="8"/>
      <c r="U1580" s="8"/>
      <c r="V1580" s="13"/>
      <c r="W1580" s="14"/>
      <c r="X1580" s="1"/>
      <c r="Y1580" s="1"/>
      <c r="Z1580" s="1"/>
      <c r="AA1580" s="1"/>
      <c r="AB1580" s="1"/>
      <c r="AC1580" s="1"/>
      <c r="AD1580" s="8"/>
      <c r="AE1580" s="8"/>
      <c r="AF1580" s="8"/>
      <c r="AG1580" s="8"/>
      <c r="AH1580" s="9"/>
      <c r="AI1580" s="8"/>
      <c r="AJ1580" s="13"/>
      <c r="AK1580" s="8"/>
      <c r="AL1580" s="8"/>
      <c r="AM1580" s="8"/>
      <c r="AN1580" s="8"/>
      <c r="AO1580" s="7"/>
      <c r="AP1580" s="7"/>
      <c r="AQ1580" s="7"/>
      <c r="AR1580" s="7"/>
      <c r="AS1580" s="7"/>
      <c r="AT1580" s="7"/>
      <c r="AU1580" s="8"/>
      <c r="AV1580" s="8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7"/>
      <c r="BV1580" s="7"/>
      <c r="BW1580" s="8"/>
      <c r="BX1580" s="8"/>
      <c r="BY1580" s="8"/>
      <c r="BZ1580" s="8"/>
      <c r="CA1580" s="8"/>
      <c r="CC1580" s="8"/>
      <c r="CE1580" s="7"/>
      <c r="CF1580" s="8"/>
      <c r="CG1580" s="8"/>
      <c r="CH1580" s="8"/>
      <c r="CI1580" s="8"/>
      <c r="CJ1580" s="8"/>
    </row>
    <row r="1581" spans="1:88" x14ac:dyDescent="0.3">
      <c r="A1581" s="1" t="s">
        <v>3579</v>
      </c>
      <c r="B1581" s="1"/>
      <c r="C1581" s="1" t="s">
        <v>1878</v>
      </c>
      <c r="D1581" s="1"/>
      <c r="E1581" s="1"/>
      <c r="F1581" s="1"/>
      <c r="G1581" s="1"/>
      <c r="H1581" s="1">
        <v>41790.11</v>
      </c>
      <c r="I1581" s="1">
        <v>0.83</v>
      </c>
      <c r="J1581" s="12">
        <v>2998.18</v>
      </c>
      <c r="K1581" s="5">
        <v>2851.1</v>
      </c>
      <c r="L1581" s="5">
        <v>8795.35</v>
      </c>
      <c r="M1581" s="13">
        <f t="shared" si="39"/>
        <v>8.2955555249939472E-3</v>
      </c>
      <c r="N1581" s="13">
        <v>9.2809221001746156E-3</v>
      </c>
      <c r="O1581" s="13">
        <v>1.2748158891928707E-3</v>
      </c>
      <c r="P1581" s="13">
        <v>1.3794899990433152E-2</v>
      </c>
      <c r="Q1581" s="7"/>
      <c r="R1581" s="8"/>
      <c r="S1581" s="8"/>
      <c r="T1581" s="8"/>
      <c r="U1581" s="8"/>
      <c r="V1581" s="13"/>
      <c r="W1581" s="14"/>
      <c r="X1581" s="1"/>
      <c r="Y1581" s="1"/>
      <c r="Z1581" s="1"/>
      <c r="AA1581" s="1"/>
      <c r="AB1581" s="1"/>
      <c r="AC1581" s="1"/>
      <c r="AD1581" s="8"/>
      <c r="AE1581" s="8"/>
      <c r="AF1581" s="8"/>
      <c r="AG1581" s="8"/>
      <c r="AH1581" s="9"/>
      <c r="AI1581" s="8"/>
      <c r="AJ1581" s="13"/>
      <c r="AK1581" s="8"/>
      <c r="AL1581" s="8"/>
      <c r="AM1581" s="8"/>
      <c r="AN1581" s="8"/>
      <c r="AO1581" s="7"/>
      <c r="AP1581" s="7"/>
      <c r="AQ1581" s="7"/>
      <c r="AR1581" s="7"/>
      <c r="AS1581" s="7"/>
      <c r="AT1581" s="7"/>
      <c r="AU1581" s="8"/>
      <c r="AV1581" s="8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7"/>
      <c r="BV1581" s="7"/>
      <c r="BW1581" s="8"/>
      <c r="BX1581" s="8"/>
      <c r="BY1581" s="8"/>
      <c r="BZ1581" s="8"/>
      <c r="CA1581" s="8"/>
      <c r="CC1581" s="8"/>
      <c r="CE1581" s="7"/>
      <c r="CF1581" s="8"/>
      <c r="CG1581" s="8"/>
      <c r="CH1581" s="8"/>
      <c r="CI1581" s="8"/>
      <c r="CJ1581" s="8"/>
    </row>
    <row r="1582" spans="1:88" x14ac:dyDescent="0.3">
      <c r="A1582" s="1" t="s">
        <v>3580</v>
      </c>
      <c r="B1582" s="1"/>
      <c r="C1582" s="1" t="s">
        <v>1878</v>
      </c>
      <c r="D1582" s="1"/>
      <c r="E1582" s="1"/>
      <c r="F1582" s="1"/>
      <c r="G1582" s="1"/>
      <c r="H1582" s="1">
        <v>42018.42</v>
      </c>
      <c r="I1582" s="1">
        <v>0.55000000000000004</v>
      </c>
      <c r="J1582" s="12">
        <v>3023.69</v>
      </c>
      <c r="K1582" s="5">
        <v>2849.77</v>
      </c>
      <c r="L1582" s="5">
        <v>8869.9</v>
      </c>
      <c r="M1582" s="13">
        <f t="shared" si="39"/>
        <v>5.4632543441497372E-3</v>
      </c>
      <c r="N1582" s="13">
        <v>8.5084951537266473E-3</v>
      </c>
      <c r="O1582" s="13">
        <v>-4.6648661919956869E-4</v>
      </c>
      <c r="P1582" s="13">
        <v>8.4760697413972519E-3</v>
      </c>
      <c r="Q1582" s="7"/>
      <c r="R1582" s="8"/>
      <c r="S1582" s="8"/>
      <c r="T1582" s="8"/>
      <c r="U1582" s="8"/>
      <c r="V1582" s="13"/>
      <c r="W1582" s="14"/>
      <c r="X1582" s="1"/>
      <c r="Y1582" s="1"/>
      <c r="Z1582" s="1"/>
      <c r="AA1582" s="1"/>
      <c r="AB1582" s="1"/>
      <c r="AC1582" s="1"/>
      <c r="AD1582" s="8"/>
      <c r="AE1582" s="8"/>
      <c r="AF1582" s="8"/>
      <c r="AG1582" s="8"/>
      <c r="AH1582" s="9"/>
      <c r="AI1582" s="8"/>
      <c r="AJ1582" s="13"/>
      <c r="AK1582" s="8"/>
      <c r="AL1582" s="8"/>
      <c r="AM1582" s="8"/>
      <c r="AN1582" s="8"/>
      <c r="AO1582" s="7"/>
      <c r="AP1582" s="7"/>
      <c r="AQ1582" s="7"/>
      <c r="AR1582" s="7"/>
      <c r="AS1582" s="7"/>
      <c r="AT1582" s="7"/>
      <c r="AU1582" s="8"/>
      <c r="AV1582" s="8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7"/>
      <c r="BV1582" s="7"/>
      <c r="BW1582" s="8"/>
      <c r="BX1582" s="8"/>
      <c r="BY1582" s="8"/>
      <c r="BZ1582" s="8"/>
      <c r="CA1582" s="8"/>
      <c r="CC1582" s="8"/>
      <c r="CE1582" s="7"/>
      <c r="CF1582" s="8"/>
      <c r="CG1582" s="8"/>
      <c r="CH1582" s="8"/>
      <c r="CI1582" s="8"/>
      <c r="CJ1582" s="8"/>
    </row>
    <row r="1583" spans="1:88" x14ac:dyDescent="0.3">
      <c r="A1583" s="1" t="s">
        <v>3581</v>
      </c>
      <c r="B1583" s="1"/>
      <c r="C1583" s="1" t="s">
        <v>1878</v>
      </c>
      <c r="D1583" s="1"/>
      <c r="E1583" s="1"/>
      <c r="F1583" s="1"/>
      <c r="G1583" s="1"/>
      <c r="H1583" s="1">
        <v>42717.75</v>
      </c>
      <c r="I1583" s="1">
        <v>1.66</v>
      </c>
      <c r="J1583" s="12">
        <v>3081.25</v>
      </c>
      <c r="K1583" s="5">
        <v>2884.1</v>
      </c>
      <c r="L1583" s="5">
        <v>9091.2000000000007</v>
      </c>
      <c r="M1583" s="13">
        <f t="shared" si="39"/>
        <v>1.6643414959439218E-2</v>
      </c>
      <c r="N1583" s="13">
        <v>1.9036343011353596E-2</v>
      </c>
      <c r="O1583" s="13">
        <v>1.2046586215729738E-2</v>
      </c>
      <c r="P1583" s="13">
        <v>2.4949548472925409E-2</v>
      </c>
      <c r="Q1583" s="7"/>
      <c r="R1583" s="8"/>
      <c r="S1583" s="8"/>
      <c r="T1583" s="8"/>
      <c r="U1583" s="8"/>
      <c r="V1583" s="13"/>
      <c r="W1583" s="14"/>
      <c r="X1583" s="1"/>
      <c r="Y1583" s="1"/>
      <c r="Z1583" s="1"/>
      <c r="AA1583" s="1"/>
      <c r="AB1583" s="1"/>
      <c r="AC1583" s="1"/>
      <c r="AD1583" s="8"/>
      <c r="AE1583" s="8"/>
      <c r="AF1583" s="8"/>
      <c r="AG1583" s="8"/>
      <c r="AH1583" s="9"/>
      <c r="AI1583" s="8"/>
      <c r="AJ1583" s="13"/>
      <c r="AK1583" s="8"/>
      <c r="AL1583" s="8"/>
      <c r="AM1583" s="8"/>
      <c r="AN1583" s="8"/>
      <c r="AO1583" s="7"/>
      <c r="AP1583" s="7"/>
      <c r="AQ1583" s="7"/>
      <c r="AR1583" s="7"/>
      <c r="AS1583" s="7"/>
      <c r="AT1583" s="7"/>
      <c r="AU1583" s="8"/>
      <c r="AV1583" s="8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7"/>
      <c r="BV1583" s="7"/>
      <c r="BW1583" s="8"/>
      <c r="BX1583" s="8"/>
      <c r="BY1583" s="8"/>
      <c r="BZ1583" s="8"/>
      <c r="CA1583" s="8"/>
      <c r="CC1583" s="8"/>
      <c r="CE1583" s="7"/>
      <c r="CF1583" s="8"/>
      <c r="CG1583" s="8"/>
      <c r="CH1583" s="8"/>
      <c r="CI1583" s="8"/>
      <c r="CJ1583" s="8"/>
    </row>
    <row r="1584" spans="1:88" x14ac:dyDescent="0.3">
      <c r="A1584" s="1" t="s">
        <v>3582</v>
      </c>
      <c r="B1584" s="1"/>
      <c r="C1584" s="1" t="s">
        <v>1878</v>
      </c>
      <c r="D1584" s="1"/>
      <c r="E1584" s="1"/>
      <c r="F1584" s="1"/>
      <c r="G1584" s="1"/>
      <c r="H1584" s="1">
        <v>42715.47</v>
      </c>
      <c r="I1584" s="1">
        <v>-0.01</v>
      </c>
      <c r="J1584" s="12">
        <v>3070.81</v>
      </c>
      <c r="K1584" s="5">
        <v>2912.29</v>
      </c>
      <c r="L1584" s="5">
        <v>9219.27</v>
      </c>
      <c r="M1584" s="13">
        <f t="shared" si="39"/>
        <v>-5.3373597626249492E-5</v>
      </c>
      <c r="N1584" s="13">
        <v>-3.3882352941176919E-3</v>
      </c>
      <c r="O1584" s="13">
        <v>9.7742796713014002E-3</v>
      </c>
      <c r="P1584" s="13">
        <v>1.4087249208025288E-2</v>
      </c>
      <c r="Q1584" s="7"/>
      <c r="R1584" s="8"/>
      <c r="S1584" s="8"/>
      <c r="T1584" s="8"/>
      <c r="U1584" s="8"/>
      <c r="V1584" s="13"/>
      <c r="W1584" s="14"/>
      <c r="X1584" s="1"/>
      <c r="Y1584" s="1"/>
      <c r="Z1584" s="1"/>
      <c r="AA1584" s="1"/>
      <c r="AB1584" s="1"/>
      <c r="AC1584" s="1"/>
      <c r="AD1584" s="8"/>
      <c r="AE1584" s="8"/>
      <c r="AF1584" s="8"/>
      <c r="AG1584" s="8"/>
      <c r="AH1584" s="9"/>
      <c r="AI1584" s="8"/>
      <c r="AJ1584" s="13"/>
      <c r="AK1584" s="8"/>
      <c r="AL1584" s="8"/>
      <c r="AM1584" s="8"/>
      <c r="AN1584" s="8"/>
      <c r="AO1584" s="7"/>
      <c r="AP1584" s="7"/>
      <c r="AQ1584" s="7"/>
      <c r="AR1584" s="7"/>
      <c r="AS1584" s="7"/>
      <c r="AT1584" s="7"/>
      <c r="AU1584" s="8"/>
      <c r="AV1584" s="8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7"/>
      <c r="BV1584" s="7"/>
      <c r="BW1584" s="8"/>
      <c r="BX1584" s="8"/>
      <c r="BY1584" s="8"/>
      <c r="BZ1584" s="8"/>
      <c r="CA1584" s="8"/>
      <c r="CC1584" s="8"/>
      <c r="CE1584" s="7"/>
      <c r="CF1584" s="8"/>
      <c r="CG1584" s="8"/>
      <c r="CH1584" s="8"/>
      <c r="CI1584" s="8"/>
      <c r="CJ1584" s="8"/>
    </row>
    <row r="1585" spans="1:88" x14ac:dyDescent="0.3">
      <c r="A1585" s="1" t="s">
        <v>3583</v>
      </c>
      <c r="B1585" s="1"/>
      <c r="C1585" s="1" t="s">
        <v>1878</v>
      </c>
      <c r="D1585" s="1"/>
      <c r="E1585" s="1"/>
      <c r="F1585" s="1"/>
      <c r="G1585" s="1"/>
      <c r="H1585" s="1">
        <v>43572.66</v>
      </c>
      <c r="I1585" s="1">
        <v>2.0099999999999998</v>
      </c>
      <c r="J1585" s="12">
        <v>3149.33</v>
      </c>
      <c r="K1585" s="5">
        <v>2928.97</v>
      </c>
      <c r="L1585" s="5">
        <v>9288.4699999999993</v>
      </c>
      <c r="M1585" s="13">
        <f t="shared" si="39"/>
        <v>2.006743692624724E-2</v>
      </c>
      <c r="N1585" s="13">
        <v>2.556980080174287E-2</v>
      </c>
      <c r="O1585" s="13">
        <v>5.7274515930760828E-3</v>
      </c>
      <c r="P1585" s="13">
        <v>7.5060172877026154E-3</v>
      </c>
      <c r="Q1585" s="7"/>
      <c r="R1585" s="8"/>
      <c r="S1585" s="8"/>
      <c r="T1585" s="8"/>
      <c r="U1585" s="8"/>
      <c r="V1585" s="13"/>
      <c r="W1585" s="14"/>
      <c r="X1585" s="1"/>
      <c r="Y1585" s="1"/>
      <c r="Z1585" s="1"/>
      <c r="AA1585" s="1"/>
      <c r="AB1585" s="1"/>
      <c r="AC1585" s="1"/>
      <c r="AD1585" s="8"/>
      <c r="AE1585" s="8"/>
      <c r="AF1585" s="8"/>
      <c r="AG1585" s="8"/>
      <c r="AH1585" s="9"/>
      <c r="AI1585" s="8"/>
      <c r="AJ1585" s="13"/>
      <c r="AK1585" s="8"/>
      <c r="AL1585" s="8"/>
      <c r="AM1585" s="8"/>
      <c r="AN1585" s="8"/>
      <c r="AO1585" s="7"/>
      <c r="AP1585" s="7"/>
      <c r="AQ1585" s="7"/>
      <c r="AR1585" s="7"/>
      <c r="AS1585" s="7"/>
      <c r="AT1585" s="7"/>
      <c r="AU1585" s="8"/>
      <c r="AV1585" s="8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7"/>
      <c r="BV1585" s="7"/>
      <c r="BW1585" s="8"/>
      <c r="BX1585" s="8"/>
      <c r="BY1585" s="8"/>
      <c r="BZ1585" s="8"/>
      <c r="CA1585" s="8"/>
      <c r="CC1585" s="8"/>
      <c r="CE1585" s="7"/>
      <c r="CF1585" s="8"/>
      <c r="CG1585" s="8"/>
      <c r="CH1585" s="8"/>
      <c r="CI1585" s="8"/>
      <c r="CJ1585" s="8"/>
    </row>
    <row r="1586" spans="1:88" x14ac:dyDescent="0.3">
      <c r="A1586" s="1" t="s">
        <v>3584</v>
      </c>
      <c r="B1586" s="1"/>
      <c r="C1586" s="1" t="s">
        <v>1878</v>
      </c>
      <c r="D1586" s="1"/>
      <c r="E1586" s="1"/>
      <c r="F1586" s="1"/>
      <c r="G1586" s="1"/>
      <c r="H1586" s="1">
        <v>43979.519999999997</v>
      </c>
      <c r="I1586" s="1">
        <v>0.93</v>
      </c>
      <c r="J1586" s="12">
        <v>3185.67</v>
      </c>
      <c r="K1586" s="5">
        <v>2944.99</v>
      </c>
      <c r="L1586" s="5">
        <v>9366.3700000000008</v>
      </c>
      <c r="M1586" s="13">
        <f t="shared" si="39"/>
        <v>9.3375065924363732E-3</v>
      </c>
      <c r="N1586" s="13">
        <v>1.1538962255463803E-2</v>
      </c>
      <c r="O1586" s="13">
        <v>5.4694995168949045E-3</v>
      </c>
      <c r="P1586" s="13">
        <v>8.3867418423058115E-3</v>
      </c>
      <c r="Q1586" s="7"/>
      <c r="R1586" s="8"/>
      <c r="S1586" s="8"/>
      <c r="T1586" s="8"/>
      <c r="U1586" s="8"/>
      <c r="V1586" s="13"/>
      <c r="W1586" s="14"/>
      <c r="X1586" s="1"/>
      <c r="Y1586" s="1"/>
      <c r="Z1586" s="1"/>
      <c r="AA1586" s="1"/>
      <c r="AB1586" s="1"/>
      <c r="AC1586" s="1"/>
      <c r="AD1586" s="8"/>
      <c r="AE1586" s="8"/>
      <c r="AF1586" s="8"/>
      <c r="AG1586" s="8"/>
      <c r="AH1586" s="9"/>
      <c r="AI1586" s="8"/>
      <c r="AJ1586" s="13"/>
      <c r="AK1586" s="8"/>
      <c r="AL1586" s="8"/>
      <c r="AM1586" s="8"/>
      <c r="AN1586" s="8"/>
      <c r="AO1586" s="7"/>
      <c r="AP1586" s="7"/>
      <c r="AQ1586" s="7"/>
      <c r="AR1586" s="7"/>
      <c r="AS1586" s="7"/>
      <c r="AT1586" s="7"/>
      <c r="AU1586" s="8"/>
      <c r="AV1586" s="8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7"/>
      <c r="BV1586" s="7"/>
      <c r="BW1586" s="8"/>
      <c r="BX1586" s="8"/>
      <c r="BY1586" s="8"/>
      <c r="BZ1586" s="8"/>
      <c r="CA1586" s="8"/>
      <c r="CC1586" s="8"/>
      <c r="CE1586" s="7"/>
      <c r="CF1586" s="8"/>
      <c r="CG1586" s="8"/>
      <c r="CH1586" s="8"/>
      <c r="CI1586" s="8"/>
      <c r="CJ1586" s="8"/>
    </row>
    <row r="1587" spans="1:88" x14ac:dyDescent="0.3">
      <c r="A1587" s="1" t="s">
        <v>3585</v>
      </c>
      <c r="B1587" s="1"/>
      <c r="C1587" s="1" t="s">
        <v>1878</v>
      </c>
      <c r="D1587" s="1"/>
      <c r="E1587" s="1"/>
      <c r="F1587" s="1"/>
      <c r="G1587" s="1"/>
      <c r="H1587" s="1">
        <v>44446.2</v>
      </c>
      <c r="I1587" s="1">
        <v>1.06</v>
      </c>
      <c r="J1587" s="12">
        <v>3229.22</v>
      </c>
      <c r="K1587" s="5">
        <v>2951.07</v>
      </c>
      <c r="L1587" s="5">
        <v>9373.65</v>
      </c>
      <c r="M1587" s="13">
        <f t="shared" si="39"/>
        <v>1.0611302715445747E-2</v>
      </c>
      <c r="N1587" s="13">
        <v>1.3670593627086225E-2</v>
      </c>
      <c r="O1587" s="13">
        <v>2.0645231392977248E-3</v>
      </c>
      <c r="P1587" s="13">
        <v>7.7724881677743163E-4</v>
      </c>
      <c r="Q1587" s="7"/>
      <c r="R1587" s="8"/>
      <c r="S1587" s="8"/>
      <c r="T1587" s="8"/>
      <c r="U1587" s="8"/>
      <c r="V1587" s="13"/>
      <c r="W1587" s="14"/>
      <c r="X1587" s="1"/>
      <c r="Y1587" s="1"/>
      <c r="Z1587" s="1"/>
      <c r="AA1587" s="1"/>
      <c r="AB1587" s="1"/>
      <c r="AC1587" s="1"/>
      <c r="AD1587" s="8"/>
      <c r="AE1587" s="8"/>
      <c r="AF1587" s="8"/>
      <c r="AG1587" s="8"/>
      <c r="AH1587" s="9"/>
      <c r="AI1587" s="8"/>
      <c r="AJ1587" s="13"/>
      <c r="AK1587" s="8"/>
      <c r="AL1587" s="8"/>
      <c r="AM1587" s="8"/>
      <c r="AN1587" s="8"/>
      <c r="AO1587" s="7"/>
      <c r="AP1587" s="7"/>
      <c r="AQ1587" s="7"/>
      <c r="AR1587" s="7"/>
      <c r="AS1587" s="7"/>
      <c r="AT1587" s="7"/>
      <c r="AU1587" s="8"/>
      <c r="AV1587" s="8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7"/>
      <c r="BV1587" s="7"/>
      <c r="BW1587" s="8"/>
      <c r="BX1587" s="8"/>
      <c r="BY1587" s="8"/>
      <c r="BZ1587" s="8"/>
      <c r="CA1587" s="8"/>
      <c r="CC1587" s="8"/>
      <c r="CE1587" s="7"/>
      <c r="CF1587" s="8"/>
      <c r="CG1587" s="8"/>
      <c r="CH1587" s="8"/>
      <c r="CI1587" s="8"/>
      <c r="CJ1587" s="8"/>
    </row>
    <row r="1588" spans="1:88" x14ac:dyDescent="0.3">
      <c r="A1588" s="1" t="s">
        <v>3586</v>
      </c>
      <c r="B1588" s="1"/>
      <c r="C1588" s="1" t="s">
        <v>1878</v>
      </c>
      <c r="D1588" s="1"/>
      <c r="E1588" s="1"/>
      <c r="F1588" s="1"/>
      <c r="G1588" s="1"/>
      <c r="H1588" s="1">
        <v>44281.2</v>
      </c>
      <c r="I1588" s="1">
        <v>-0.37</v>
      </c>
      <c r="J1588" s="12">
        <v>3220.83</v>
      </c>
      <c r="K1588" s="5">
        <v>2920.84</v>
      </c>
      <c r="L1588" s="5">
        <v>9314.26</v>
      </c>
      <c r="M1588" s="13">
        <f t="shared" si="39"/>
        <v>-3.7123533620422311E-3</v>
      </c>
      <c r="N1588" s="13">
        <v>-2.5981506369958662E-3</v>
      </c>
      <c r="O1588" s="13">
        <v>-1.0243742100322972E-2</v>
      </c>
      <c r="P1588" s="13">
        <v>-6.3358456951133624E-3</v>
      </c>
      <c r="Q1588" s="7"/>
      <c r="R1588" s="8"/>
      <c r="S1588" s="8"/>
      <c r="T1588" s="8"/>
      <c r="U1588" s="8"/>
      <c r="V1588" s="13"/>
      <c r="W1588" s="14"/>
      <c r="X1588" s="1"/>
      <c r="Y1588" s="1"/>
      <c r="Z1588" s="1"/>
      <c r="AA1588" s="1"/>
      <c r="AB1588" s="1"/>
      <c r="AC1588" s="1"/>
      <c r="AD1588" s="8"/>
      <c r="AE1588" s="8"/>
      <c r="AF1588" s="8"/>
      <c r="AG1588" s="8"/>
      <c r="AH1588" s="9"/>
      <c r="AI1588" s="8"/>
      <c r="AJ1588" s="13"/>
      <c r="AK1588" s="8"/>
      <c r="AL1588" s="8"/>
      <c r="AM1588" s="8"/>
      <c r="AN1588" s="8"/>
      <c r="AO1588" s="7"/>
      <c r="AP1588" s="7"/>
      <c r="AQ1588" s="7"/>
      <c r="AR1588" s="7"/>
      <c r="AS1588" s="7"/>
      <c r="AT1588" s="7"/>
      <c r="AU1588" s="8"/>
      <c r="AV1588" s="8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7"/>
      <c r="BV1588" s="7"/>
      <c r="BW1588" s="8"/>
      <c r="BX1588" s="8"/>
      <c r="BY1588" s="8"/>
      <c r="BZ1588" s="8"/>
      <c r="CA1588" s="8"/>
      <c r="CC1588" s="8"/>
      <c r="CE1588" s="7"/>
      <c r="CF1588" s="8"/>
      <c r="CG1588" s="8"/>
      <c r="CH1588" s="8"/>
      <c r="CI1588" s="8"/>
      <c r="CJ1588" s="8"/>
    </row>
    <row r="1589" spans="1:88" x14ac:dyDescent="0.3">
      <c r="A1589" s="1" t="s">
        <v>3587</v>
      </c>
      <c r="B1589" s="1"/>
      <c r="C1589" s="1" t="s">
        <v>1878</v>
      </c>
      <c r="D1589" s="1"/>
      <c r="E1589" s="1"/>
      <c r="F1589" s="1"/>
      <c r="G1589" s="1"/>
      <c r="H1589" s="1">
        <v>44688.66</v>
      </c>
      <c r="I1589" s="1">
        <v>0.92</v>
      </c>
      <c r="J1589" s="12">
        <v>3262.83</v>
      </c>
      <c r="K1589" s="5">
        <v>2949.13</v>
      </c>
      <c r="L1589" s="5">
        <v>9405.24</v>
      </c>
      <c r="M1589" s="13">
        <f t="shared" si="39"/>
        <v>9.2016476518252954E-3</v>
      </c>
      <c r="N1589" s="13">
        <v>1.3040116988478179E-2</v>
      </c>
      <c r="O1589" s="13">
        <v>9.6855699045479415E-3</v>
      </c>
      <c r="P1589" s="13">
        <v>9.7678183774125849E-3</v>
      </c>
      <c r="Q1589" s="7"/>
      <c r="R1589" s="8"/>
      <c r="S1589" s="8"/>
      <c r="T1589" s="8"/>
      <c r="U1589" s="8"/>
      <c r="V1589" s="13"/>
      <c r="W1589" s="14"/>
      <c r="X1589" s="1"/>
      <c r="Y1589" s="1"/>
      <c r="Z1589" s="1"/>
      <c r="AA1589" s="1"/>
      <c r="AB1589" s="1"/>
      <c r="AC1589" s="1"/>
      <c r="AD1589" s="8"/>
      <c r="AE1589" s="8"/>
      <c r="AF1589" s="8"/>
      <c r="AG1589" s="8"/>
      <c r="AH1589" s="9"/>
      <c r="AI1589" s="8"/>
      <c r="AJ1589" s="13"/>
      <c r="AK1589" s="8"/>
      <c r="AL1589" s="8"/>
      <c r="AM1589" s="8"/>
      <c r="AN1589" s="8"/>
      <c r="AO1589" s="7"/>
      <c r="AP1589" s="7"/>
      <c r="AQ1589" s="7"/>
      <c r="AR1589" s="7"/>
      <c r="AS1589" s="7"/>
      <c r="AT1589" s="7"/>
      <c r="AU1589" s="8"/>
      <c r="AV1589" s="8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7"/>
      <c r="BV1589" s="7"/>
      <c r="BW1589" s="8"/>
      <c r="BX1589" s="8"/>
      <c r="BY1589" s="8"/>
      <c r="BZ1589" s="8"/>
      <c r="CA1589" s="8"/>
      <c r="CC1589" s="8"/>
      <c r="CE1589" s="7"/>
      <c r="CF1589" s="8"/>
      <c r="CG1589" s="8"/>
      <c r="CH1589" s="8"/>
      <c r="CI1589" s="8"/>
      <c r="CJ1589" s="8"/>
    </row>
    <row r="1590" spans="1:88" x14ac:dyDescent="0.3">
      <c r="A1590" s="1" t="s">
        <v>3588</v>
      </c>
      <c r="B1590" s="1"/>
      <c r="C1590" s="1" t="s">
        <v>1878</v>
      </c>
      <c r="D1590" s="1"/>
      <c r="E1590" s="1"/>
      <c r="F1590" s="1"/>
      <c r="G1590" s="1"/>
      <c r="H1590" s="1">
        <v>43646.64</v>
      </c>
      <c r="I1590" s="1">
        <v>-2.33</v>
      </c>
      <c r="J1590" s="12">
        <v>3167.13</v>
      </c>
      <c r="K1590" s="5">
        <v>2916.5</v>
      </c>
      <c r="L1590" s="5">
        <v>9326.1299999999992</v>
      </c>
      <c r="M1590" s="13">
        <f t="shared" si="39"/>
        <v>-2.331732479783466E-2</v>
      </c>
      <c r="N1590" s="13">
        <v>-2.9330366583609879E-2</v>
      </c>
      <c r="O1590" s="13">
        <v>-1.1064279974094093E-2</v>
      </c>
      <c r="P1590" s="13">
        <v>-8.4112686119652835E-3</v>
      </c>
      <c r="Q1590" s="7"/>
      <c r="R1590" s="8"/>
      <c r="S1590" s="8"/>
      <c r="T1590" s="8"/>
      <c r="U1590" s="8"/>
      <c r="V1590" s="13"/>
      <c r="W1590" s="14"/>
      <c r="X1590" s="1"/>
      <c r="Y1590" s="1"/>
      <c r="Z1590" s="1"/>
      <c r="AA1590" s="1"/>
      <c r="AB1590" s="1"/>
      <c r="AC1590" s="1"/>
      <c r="AD1590" s="8"/>
      <c r="AE1590" s="8"/>
      <c r="AF1590" s="8"/>
      <c r="AG1590" s="8"/>
      <c r="AH1590" s="9"/>
      <c r="AI1590" s="8"/>
      <c r="AJ1590" s="13"/>
      <c r="AK1590" s="8"/>
      <c r="AL1590" s="8"/>
      <c r="AM1590" s="8"/>
      <c r="AN1590" s="8"/>
      <c r="AO1590" s="7"/>
      <c r="AP1590" s="7"/>
      <c r="AQ1590" s="7"/>
      <c r="AR1590" s="7"/>
      <c r="AS1590" s="7"/>
      <c r="AT1590" s="7"/>
      <c r="AU1590" s="8"/>
      <c r="AV1590" s="8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7"/>
      <c r="BV1590" s="7"/>
      <c r="BW1590" s="8"/>
      <c r="BX1590" s="8"/>
      <c r="BY1590" s="8"/>
      <c r="BZ1590" s="8"/>
      <c r="CA1590" s="8"/>
      <c r="CC1590" s="8"/>
      <c r="CE1590" s="7"/>
      <c r="CF1590" s="8"/>
      <c r="CG1590" s="8"/>
      <c r="CH1590" s="8"/>
      <c r="CI1590" s="8"/>
      <c r="CJ1590" s="8"/>
    </row>
    <row r="1591" spans="1:88" x14ac:dyDescent="0.3">
      <c r="A1591" s="1" t="s">
        <v>3589</v>
      </c>
      <c r="B1591" s="1"/>
      <c r="C1591" s="1" t="s">
        <v>1878</v>
      </c>
      <c r="D1591" s="1"/>
      <c r="E1591" s="1"/>
      <c r="F1591" s="1"/>
      <c r="G1591" s="1"/>
      <c r="H1591" s="1">
        <v>43998.59</v>
      </c>
      <c r="I1591" s="1">
        <v>0.81</v>
      </c>
      <c r="J1591" s="12">
        <v>3193.27</v>
      </c>
      <c r="K1591" s="5">
        <v>2933.91</v>
      </c>
      <c r="L1591" s="5">
        <v>9429.2099999999991</v>
      </c>
      <c r="M1591" s="13">
        <f t="shared" si="39"/>
        <v>8.063621850387559E-3</v>
      </c>
      <c r="N1591" s="13">
        <v>8.2535292204612976E-3</v>
      </c>
      <c r="O1591" s="13">
        <v>5.9694839705124458E-3</v>
      </c>
      <c r="P1591" s="13">
        <v>1.1052816119869746E-2</v>
      </c>
      <c r="Q1591" s="7"/>
      <c r="R1591" s="8"/>
      <c r="S1591" s="8"/>
      <c r="T1591" s="8"/>
      <c r="U1591" s="8"/>
      <c r="V1591" s="13"/>
      <c r="W1591" s="14"/>
      <c r="X1591" s="1"/>
      <c r="Y1591" s="1"/>
      <c r="Z1591" s="1"/>
      <c r="AA1591" s="1"/>
      <c r="AB1591" s="1"/>
      <c r="AC1591" s="1"/>
      <c r="AD1591" s="8"/>
      <c r="AE1591" s="8"/>
      <c r="AF1591" s="8"/>
      <c r="AG1591" s="8"/>
      <c r="AH1591" s="9"/>
      <c r="AI1591" s="8"/>
      <c r="AJ1591" s="13"/>
      <c r="AK1591" s="8"/>
      <c r="AL1591" s="8"/>
      <c r="AM1591" s="8"/>
      <c r="AN1591" s="8"/>
      <c r="AO1591" s="7"/>
      <c r="AP1591" s="7"/>
      <c r="AQ1591" s="7"/>
      <c r="AR1591" s="7"/>
      <c r="AS1591" s="7"/>
      <c r="AT1591" s="7"/>
      <c r="AU1591" s="8"/>
      <c r="AV1591" s="8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7"/>
      <c r="BV1591" s="7"/>
      <c r="BW1591" s="8"/>
      <c r="BX1591" s="8"/>
      <c r="BY1591" s="8"/>
      <c r="BZ1591" s="8"/>
      <c r="CA1591" s="8"/>
      <c r="CC1591" s="8"/>
      <c r="CE1591" s="7"/>
      <c r="CF1591" s="8"/>
      <c r="CG1591" s="8"/>
      <c r="CH1591" s="8"/>
      <c r="CI1591" s="8"/>
      <c r="CJ1591" s="8"/>
    </row>
    <row r="1592" spans="1:88" x14ac:dyDescent="0.3">
      <c r="A1592" s="1" t="s">
        <v>3590</v>
      </c>
      <c r="B1592" s="1"/>
      <c r="C1592" s="1" t="s">
        <v>1878</v>
      </c>
      <c r="D1592" s="1"/>
      <c r="E1592" s="1"/>
      <c r="F1592" s="1"/>
      <c r="G1592" s="1"/>
      <c r="H1592" s="1">
        <v>44052.76</v>
      </c>
      <c r="I1592" s="1">
        <v>0.12</v>
      </c>
      <c r="J1592" s="12">
        <v>3186.5</v>
      </c>
      <c r="K1592" s="5">
        <v>2949.02</v>
      </c>
      <c r="L1592" s="5">
        <v>9742.43</v>
      </c>
      <c r="M1592" s="13">
        <f t="shared" si="39"/>
        <v>1.2311758172252052E-3</v>
      </c>
      <c r="N1592" s="13">
        <v>-2.12008380124451E-3</v>
      </c>
      <c r="O1592" s="13">
        <v>5.1501238960978135E-3</v>
      </c>
      <c r="P1592" s="13">
        <v>3.3218053262150438E-2</v>
      </c>
      <c r="Q1592" s="7"/>
      <c r="R1592" s="8"/>
      <c r="S1592" s="8"/>
      <c r="T1592" s="8"/>
      <c r="U1592" s="8"/>
      <c r="V1592" s="13"/>
      <c r="W1592" s="14"/>
      <c r="X1592" s="1"/>
      <c r="Y1592" s="1"/>
      <c r="Z1592" s="1"/>
      <c r="AA1592" s="1"/>
      <c r="AB1592" s="1"/>
      <c r="AC1592" s="1"/>
      <c r="AD1592" s="8"/>
      <c r="AE1592" s="8"/>
      <c r="AF1592" s="8"/>
      <c r="AG1592" s="8"/>
      <c r="AH1592" s="9"/>
      <c r="AI1592" s="8"/>
      <c r="AJ1592" s="13"/>
      <c r="AK1592" s="8"/>
      <c r="AL1592" s="8"/>
      <c r="AM1592" s="8"/>
      <c r="AN1592" s="8"/>
      <c r="AO1592" s="7"/>
      <c r="AP1592" s="7"/>
      <c r="AQ1592" s="7"/>
      <c r="AR1592" s="7"/>
      <c r="AS1592" s="7"/>
      <c r="AT1592" s="7"/>
      <c r="AU1592" s="8"/>
      <c r="AV1592" s="8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7"/>
      <c r="BV1592" s="7"/>
      <c r="BW1592" s="8"/>
      <c r="BX1592" s="8"/>
      <c r="BY1592" s="8"/>
      <c r="BZ1592" s="8"/>
      <c r="CA1592" s="8"/>
      <c r="CC1592" s="8"/>
      <c r="CE1592" s="7"/>
      <c r="CF1592" s="8"/>
      <c r="CG1592" s="8"/>
      <c r="CH1592" s="8"/>
      <c r="CI1592" s="8"/>
      <c r="CJ1592" s="8"/>
    </row>
    <row r="1593" spans="1:88" x14ac:dyDescent="0.3">
      <c r="A1593" s="1" t="s">
        <v>3591</v>
      </c>
      <c r="B1593" s="1"/>
      <c r="C1593" s="1" t="s">
        <v>1878</v>
      </c>
      <c r="D1593" s="1"/>
      <c r="E1593" s="1"/>
      <c r="F1593" s="1"/>
      <c r="G1593" s="1"/>
      <c r="H1593" s="1">
        <v>44769.32</v>
      </c>
      <c r="I1593" s="1">
        <v>1.63</v>
      </c>
      <c r="J1593" s="12">
        <v>3254.1</v>
      </c>
      <c r="K1593" s="5">
        <v>2962.5</v>
      </c>
      <c r="L1593" s="5">
        <v>10028.24</v>
      </c>
      <c r="M1593" s="13">
        <f t="shared" si="39"/>
        <v>1.6265950192450918E-2</v>
      </c>
      <c r="N1593" s="13">
        <v>2.1214498666248138E-2</v>
      </c>
      <c r="O1593" s="13">
        <v>4.571010030450795E-3</v>
      </c>
      <c r="P1593" s="13">
        <v>2.9336623409149443E-2</v>
      </c>
      <c r="Q1593" s="7"/>
      <c r="R1593" s="8"/>
      <c r="S1593" s="8"/>
      <c r="T1593" s="8"/>
      <c r="U1593" s="8"/>
      <c r="V1593" s="13"/>
      <c r="W1593" s="14"/>
      <c r="X1593" s="1"/>
      <c r="Y1593" s="1"/>
      <c r="Z1593" s="1"/>
      <c r="AA1593" s="1"/>
      <c r="AB1593" s="1"/>
      <c r="AC1593" s="1"/>
      <c r="AD1593" s="8"/>
      <c r="AE1593" s="8"/>
      <c r="AF1593" s="8"/>
      <c r="AG1593" s="8"/>
      <c r="AH1593" s="9"/>
      <c r="AI1593" s="8"/>
      <c r="AJ1593" s="13"/>
      <c r="AK1593" s="8"/>
      <c r="AL1593" s="8"/>
      <c r="AM1593" s="8"/>
      <c r="AN1593" s="8"/>
      <c r="AO1593" s="7"/>
      <c r="AP1593" s="7"/>
      <c r="AQ1593" s="7"/>
      <c r="AR1593" s="7"/>
      <c r="AS1593" s="7"/>
      <c r="AT1593" s="7"/>
      <c r="AU1593" s="8"/>
      <c r="AV1593" s="8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7"/>
      <c r="BV1593" s="7"/>
      <c r="BW1593" s="8"/>
      <c r="BX1593" s="8"/>
      <c r="BY1593" s="8"/>
      <c r="BZ1593" s="8"/>
      <c r="CA1593" s="8"/>
      <c r="CC1593" s="8"/>
      <c r="CE1593" s="7"/>
      <c r="CF1593" s="8"/>
      <c r="CG1593" s="8"/>
      <c r="CH1593" s="8"/>
      <c r="CI1593" s="8"/>
      <c r="CJ1593" s="8"/>
    </row>
    <row r="1594" spans="1:88" x14ac:dyDescent="0.3">
      <c r="A1594" s="1" t="s">
        <v>3592</v>
      </c>
      <c r="B1594" s="1"/>
      <c r="C1594" s="1" t="s">
        <v>1878</v>
      </c>
      <c r="D1594" s="1"/>
      <c r="E1594" s="1"/>
      <c r="F1594" s="1"/>
      <c r="G1594" s="1"/>
      <c r="H1594" s="1">
        <v>45070.86</v>
      </c>
      <c r="I1594" s="1">
        <v>0.67</v>
      </c>
      <c r="J1594" s="12">
        <v>3282.02</v>
      </c>
      <c r="K1594" s="5">
        <v>2956.68</v>
      </c>
      <c r="L1594" s="5">
        <v>10111.89</v>
      </c>
      <c r="M1594" s="13">
        <f t="shared" si="39"/>
        <v>6.735416128723859E-3</v>
      </c>
      <c r="N1594" s="13">
        <v>8.579945299775682E-3</v>
      </c>
      <c r="O1594" s="13">
        <v>-1.9645569620253545E-3</v>
      </c>
      <c r="P1594" s="13">
        <v>8.3414437628137605E-3</v>
      </c>
      <c r="Q1594" s="7"/>
      <c r="R1594" s="8"/>
      <c r="S1594" s="8"/>
      <c r="T1594" s="8"/>
      <c r="U1594" s="8"/>
      <c r="V1594" s="13"/>
      <c r="W1594" s="14"/>
      <c r="X1594" s="1"/>
      <c r="Y1594" s="1"/>
      <c r="Z1594" s="1"/>
      <c r="AA1594" s="1"/>
      <c r="AB1594" s="1"/>
      <c r="AC1594" s="1"/>
      <c r="AD1594" s="8"/>
      <c r="AE1594" s="8"/>
      <c r="AF1594" s="8"/>
      <c r="AG1594" s="8"/>
      <c r="AH1594" s="9"/>
      <c r="AI1594" s="8"/>
      <c r="AJ1594" s="13"/>
      <c r="AK1594" s="8"/>
      <c r="AL1594" s="8"/>
      <c r="AM1594" s="8"/>
      <c r="AN1594" s="8"/>
      <c r="AO1594" s="7"/>
      <c r="AP1594" s="7"/>
      <c r="AQ1594" s="7"/>
      <c r="AR1594" s="7"/>
      <c r="AS1594" s="7"/>
      <c r="AT1594" s="7"/>
      <c r="AU1594" s="8"/>
      <c r="AV1594" s="8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7"/>
      <c r="BV1594" s="7"/>
      <c r="BW1594" s="8"/>
      <c r="BX1594" s="8"/>
      <c r="BY1594" s="8"/>
      <c r="BZ1594" s="8"/>
      <c r="CA1594" s="8"/>
      <c r="CC1594" s="8"/>
      <c r="CE1594" s="7"/>
      <c r="CF1594" s="8"/>
      <c r="CG1594" s="8"/>
      <c r="CH1594" s="8"/>
      <c r="CI1594" s="8"/>
      <c r="CJ1594" s="8"/>
    </row>
    <row r="1595" spans="1:88" x14ac:dyDescent="0.3">
      <c r="A1595" s="1" t="s">
        <v>3593</v>
      </c>
      <c r="B1595" s="1"/>
      <c r="C1595" s="1" t="s">
        <v>1878</v>
      </c>
      <c r="D1595" s="1"/>
      <c r="E1595" s="1"/>
      <c r="F1595" s="1"/>
      <c r="G1595" s="1"/>
      <c r="H1595" s="1">
        <v>45591.9</v>
      </c>
      <c r="I1595" s="1">
        <v>1.1599999999999999</v>
      </c>
      <c r="J1595" s="12">
        <v>3327.19</v>
      </c>
      <c r="K1595" s="5">
        <v>2985.83</v>
      </c>
      <c r="L1595" s="5">
        <v>10153.84</v>
      </c>
      <c r="M1595" s="13">
        <f t="shared" si="39"/>
        <v>1.1560462791257997E-2</v>
      </c>
      <c r="N1595" s="13">
        <v>1.376286555231232E-2</v>
      </c>
      <c r="O1595" s="13">
        <v>9.8590310753954302E-3</v>
      </c>
      <c r="P1595" s="13">
        <v>4.1485815213575528E-3</v>
      </c>
      <c r="Q1595" s="7"/>
      <c r="R1595" s="8"/>
      <c r="S1595" s="8"/>
      <c r="T1595" s="8"/>
      <c r="U1595" s="8"/>
      <c r="V1595" s="13"/>
      <c r="W1595" s="14"/>
      <c r="X1595" s="1"/>
      <c r="Y1595" s="1"/>
      <c r="Z1595" s="1"/>
      <c r="AA1595" s="1"/>
      <c r="AB1595" s="1"/>
      <c r="AC1595" s="1"/>
      <c r="AD1595" s="8"/>
      <c r="AE1595" s="8"/>
      <c r="AF1595" s="8"/>
      <c r="AG1595" s="8"/>
      <c r="AH1595" s="9"/>
      <c r="AI1595" s="8"/>
      <c r="AJ1595" s="13"/>
      <c r="AK1595" s="8"/>
      <c r="AL1595" s="8"/>
      <c r="AM1595" s="8"/>
      <c r="AN1595" s="8"/>
      <c r="AO1595" s="7"/>
      <c r="AP1595" s="7"/>
      <c r="AQ1595" s="7"/>
      <c r="AR1595" s="7"/>
      <c r="AS1595" s="7"/>
      <c r="AT1595" s="7"/>
      <c r="AU1595" s="8"/>
      <c r="AV1595" s="8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7"/>
      <c r="BV1595" s="7"/>
      <c r="BW1595" s="8"/>
      <c r="BX1595" s="8"/>
      <c r="BY1595" s="8"/>
      <c r="BZ1595" s="8"/>
      <c r="CA1595" s="8"/>
      <c r="CC1595" s="8"/>
      <c r="CE1595" s="7"/>
      <c r="CF1595" s="8"/>
      <c r="CG1595" s="8"/>
      <c r="CH1595" s="8"/>
      <c r="CI1595" s="8"/>
      <c r="CJ1595" s="8"/>
    </row>
    <row r="1596" spans="1:88" x14ac:dyDescent="0.3">
      <c r="A1596" s="1" t="s">
        <v>3594</v>
      </c>
      <c r="B1596" s="1"/>
      <c r="C1596" s="1" t="s">
        <v>1878</v>
      </c>
      <c r="D1596" s="1"/>
      <c r="E1596" s="1"/>
      <c r="F1596" s="1"/>
      <c r="G1596" s="1"/>
      <c r="H1596" s="1">
        <v>44939.95</v>
      </c>
      <c r="I1596" s="1">
        <v>-1.43</v>
      </c>
      <c r="J1596" s="12">
        <v>3265.93</v>
      </c>
      <c r="K1596" s="5">
        <v>2971.05</v>
      </c>
      <c r="L1596" s="5">
        <v>10037.219999999999</v>
      </c>
      <c r="M1596" s="13">
        <f t="shared" si="39"/>
        <v>-1.4299689199178012E-2</v>
      </c>
      <c r="N1596" s="13">
        <v>-1.8411933192874486E-2</v>
      </c>
      <c r="O1596" s="13">
        <v>-4.9500473905077502E-3</v>
      </c>
      <c r="P1596" s="13">
        <v>-1.1485309991097092E-2</v>
      </c>
      <c r="Q1596" s="7"/>
      <c r="R1596" s="8"/>
      <c r="S1596" s="8"/>
      <c r="T1596" s="8"/>
      <c r="U1596" s="8"/>
      <c r="V1596" s="13"/>
      <c r="W1596" s="14"/>
      <c r="X1596" s="1"/>
      <c r="Y1596" s="1"/>
      <c r="Z1596" s="1"/>
      <c r="AA1596" s="1"/>
      <c r="AB1596" s="1"/>
      <c r="AC1596" s="1"/>
      <c r="AD1596" s="8"/>
      <c r="AE1596" s="8"/>
      <c r="AF1596" s="8"/>
      <c r="AG1596" s="8"/>
      <c r="AH1596" s="9"/>
      <c r="AI1596" s="8"/>
      <c r="AJ1596" s="13"/>
      <c r="AK1596" s="8"/>
      <c r="AL1596" s="8"/>
      <c r="AM1596" s="8"/>
      <c r="AN1596" s="8"/>
      <c r="AO1596" s="7"/>
      <c r="AP1596" s="7"/>
      <c r="AQ1596" s="7"/>
      <c r="AR1596" s="7"/>
      <c r="AS1596" s="7"/>
      <c r="AT1596" s="7"/>
      <c r="AU1596" s="8"/>
      <c r="AV1596" s="8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7"/>
      <c r="BV1596" s="7"/>
      <c r="BW1596" s="8"/>
      <c r="BX1596" s="8"/>
      <c r="BY1596" s="8"/>
      <c r="BZ1596" s="8"/>
      <c r="CA1596" s="8"/>
      <c r="CC1596" s="8"/>
      <c r="CE1596" s="7"/>
      <c r="CF1596" s="8"/>
      <c r="CG1596" s="8"/>
      <c r="CH1596" s="8"/>
      <c r="CI1596" s="8"/>
      <c r="CJ1596" s="8"/>
    </row>
    <row r="1597" spans="1:88" x14ac:dyDescent="0.3">
      <c r="A1597" s="1" t="s">
        <v>3595</v>
      </c>
      <c r="B1597" s="1"/>
      <c r="C1597" s="1" t="s">
        <v>1878</v>
      </c>
      <c r="D1597" s="1"/>
      <c r="E1597" s="1"/>
      <c r="F1597" s="1"/>
      <c r="G1597" s="1"/>
      <c r="H1597" s="1">
        <v>44798.12</v>
      </c>
      <c r="I1597" s="1">
        <v>-0.32</v>
      </c>
      <c r="J1597" s="12">
        <v>3252.48</v>
      </c>
      <c r="K1597" s="5">
        <v>2969.55</v>
      </c>
      <c r="L1597" s="5">
        <v>10144.879999999999</v>
      </c>
      <c r="M1597" s="13">
        <f t="shared" si="39"/>
        <v>-3.1559892701259473E-3</v>
      </c>
      <c r="N1597" s="13">
        <v>-4.1182756519582142E-3</v>
      </c>
      <c r="O1597" s="13">
        <v>-5.0487201494420209E-4</v>
      </c>
      <c r="P1597" s="13">
        <v>1.0726077539398249E-2</v>
      </c>
      <c r="Q1597" s="7"/>
      <c r="R1597" s="8"/>
      <c r="S1597" s="8"/>
      <c r="T1597" s="8"/>
      <c r="U1597" s="8"/>
      <c r="V1597" s="13"/>
      <c r="W1597" s="14"/>
      <c r="X1597" s="1"/>
      <c r="Y1597" s="1"/>
      <c r="Z1597" s="1"/>
      <c r="AA1597" s="1"/>
      <c r="AB1597" s="1"/>
      <c r="AC1597" s="1"/>
      <c r="AD1597" s="8"/>
      <c r="AE1597" s="8"/>
      <c r="AF1597" s="8"/>
      <c r="AG1597" s="8"/>
      <c r="AH1597" s="9"/>
      <c r="AI1597" s="8"/>
      <c r="AJ1597" s="13"/>
      <c r="AK1597" s="8"/>
      <c r="AL1597" s="8"/>
      <c r="AM1597" s="8"/>
      <c r="AN1597" s="8"/>
      <c r="AO1597" s="7"/>
      <c r="AP1597" s="7"/>
      <c r="AQ1597" s="7"/>
      <c r="AR1597" s="7"/>
      <c r="AS1597" s="7"/>
      <c r="AT1597" s="7"/>
      <c r="AU1597" s="8"/>
      <c r="AV1597" s="8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7"/>
      <c r="BV1597" s="7"/>
      <c r="BW1597" s="8"/>
      <c r="BX1597" s="8"/>
      <c r="BY1597" s="8"/>
      <c r="BZ1597" s="8"/>
      <c r="CA1597" s="8"/>
      <c r="CC1597" s="8"/>
      <c r="CE1597" s="7"/>
      <c r="CF1597" s="8"/>
      <c r="CG1597" s="8"/>
      <c r="CH1597" s="8"/>
      <c r="CI1597" s="8"/>
      <c r="CJ1597" s="8"/>
    </row>
    <row r="1598" spans="1:88" x14ac:dyDescent="0.3">
      <c r="A1598" s="1" t="s">
        <v>3596</v>
      </c>
      <c r="B1598" s="1"/>
      <c r="C1598" s="1" t="s">
        <v>1878</v>
      </c>
      <c r="D1598" s="1"/>
      <c r="E1598" s="1"/>
      <c r="F1598" s="1"/>
      <c r="G1598" s="1"/>
      <c r="H1598" s="1">
        <v>45894.55</v>
      </c>
      <c r="I1598" s="1">
        <v>2.4500000000000002</v>
      </c>
      <c r="J1598" s="12">
        <v>3347.83</v>
      </c>
      <c r="K1598" s="5">
        <v>2999.88</v>
      </c>
      <c r="L1598" s="5">
        <v>10309.469999999999</v>
      </c>
      <c r="M1598" s="13">
        <f t="shared" si="39"/>
        <v>2.4474911000729405E-2</v>
      </c>
      <c r="N1598" s="13">
        <v>2.9316091105863862E-2</v>
      </c>
      <c r="O1598" s="13">
        <v>1.0213668737687476E-2</v>
      </c>
      <c r="P1598" s="13">
        <v>1.6223947449353737E-2</v>
      </c>
      <c r="Q1598" s="7"/>
      <c r="R1598" s="8"/>
      <c r="S1598" s="8"/>
      <c r="T1598" s="8"/>
      <c r="U1598" s="8"/>
      <c r="V1598" s="13"/>
      <c r="W1598" s="14"/>
      <c r="X1598" s="1"/>
      <c r="Y1598" s="1"/>
      <c r="Z1598" s="1"/>
      <c r="AA1598" s="1"/>
      <c r="AB1598" s="1"/>
      <c r="AC1598" s="1"/>
      <c r="AD1598" s="8"/>
      <c r="AE1598" s="8"/>
      <c r="AF1598" s="8"/>
      <c r="AG1598" s="8"/>
      <c r="AH1598" s="9"/>
      <c r="AI1598" s="8"/>
      <c r="AJ1598" s="13"/>
      <c r="AK1598" s="8"/>
      <c r="AL1598" s="8"/>
      <c r="AM1598" s="8"/>
      <c r="AN1598" s="8"/>
      <c r="AO1598" s="7"/>
      <c r="AP1598" s="7"/>
      <c r="AQ1598" s="7"/>
      <c r="AR1598" s="7"/>
      <c r="AS1598" s="7"/>
      <c r="AT1598" s="7"/>
      <c r="AU1598" s="8"/>
      <c r="AV1598" s="8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7"/>
      <c r="BV1598" s="7"/>
      <c r="BW1598" s="8"/>
      <c r="BX1598" s="8"/>
      <c r="BY1598" s="8"/>
      <c r="BZ1598" s="8"/>
      <c r="CA1598" s="8"/>
      <c r="CC1598" s="8"/>
      <c r="CE1598" s="7"/>
      <c r="CF1598" s="8"/>
      <c r="CG1598" s="8"/>
      <c r="CH1598" s="8"/>
      <c r="CI1598" s="8"/>
      <c r="CJ1598" s="8"/>
    </row>
    <row r="1599" spans="1:88" x14ac:dyDescent="0.3">
      <c r="A1599" s="1" t="s">
        <v>3597</v>
      </c>
      <c r="B1599" s="1"/>
      <c r="C1599" s="1" t="s">
        <v>1878</v>
      </c>
      <c r="D1599" s="1"/>
      <c r="E1599" s="1"/>
      <c r="F1599" s="1"/>
      <c r="G1599" s="1"/>
      <c r="H1599" s="1">
        <v>45390.27</v>
      </c>
      <c r="I1599" s="1">
        <v>-1.1000000000000001</v>
      </c>
      <c r="J1599" s="12">
        <v>3298.03</v>
      </c>
      <c r="K1599" s="5">
        <v>3000.85</v>
      </c>
      <c r="L1599" s="5">
        <v>10280.120000000001</v>
      </c>
      <c r="M1599" s="13">
        <f t="shared" si="39"/>
        <v>-1.0987797026008717E-2</v>
      </c>
      <c r="N1599" s="13">
        <v>-1.4875307288601758E-2</v>
      </c>
      <c r="O1599" s="13">
        <v>3.2334626718388826E-4</v>
      </c>
      <c r="P1599" s="13">
        <v>-2.8468970761832413E-3</v>
      </c>
      <c r="Q1599" s="7"/>
      <c r="R1599" s="8"/>
      <c r="S1599" s="8"/>
      <c r="T1599" s="8"/>
      <c r="U1599" s="8"/>
      <c r="V1599" s="13"/>
      <c r="W1599" s="14"/>
      <c r="X1599" s="1"/>
      <c r="Y1599" s="1"/>
      <c r="Z1599" s="1"/>
      <c r="AA1599" s="1"/>
      <c r="AB1599" s="1"/>
      <c r="AC1599" s="1"/>
      <c r="AD1599" s="8"/>
      <c r="AE1599" s="8"/>
      <c r="AF1599" s="8"/>
      <c r="AG1599" s="8"/>
      <c r="AH1599" s="9"/>
      <c r="AI1599" s="8"/>
      <c r="AJ1599" s="13"/>
      <c r="AK1599" s="8"/>
      <c r="AL1599" s="8"/>
      <c r="AM1599" s="8"/>
      <c r="AN1599" s="8"/>
      <c r="AO1599" s="7"/>
      <c r="AP1599" s="7"/>
      <c r="AQ1599" s="7"/>
      <c r="AR1599" s="7"/>
      <c r="AS1599" s="7"/>
      <c r="AT1599" s="7"/>
      <c r="AU1599" s="8"/>
      <c r="AV1599" s="8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7"/>
      <c r="BV1599" s="7"/>
      <c r="BW1599" s="8"/>
      <c r="BX1599" s="8"/>
      <c r="BY1599" s="8"/>
      <c r="BZ1599" s="8"/>
      <c r="CA1599" s="8"/>
      <c r="CC1599" s="8"/>
      <c r="CE1599" s="7"/>
      <c r="CF1599" s="8"/>
      <c r="CG1599" s="8"/>
      <c r="CH1599" s="8"/>
      <c r="CI1599" s="8"/>
      <c r="CJ1599" s="8"/>
    </row>
    <row r="1600" spans="1:88" x14ac:dyDescent="0.3">
      <c r="A1600" s="1" t="s">
        <v>3598</v>
      </c>
      <c r="B1600" s="1"/>
      <c r="C1600" s="1" t="s">
        <v>1878</v>
      </c>
      <c r="D1600" s="1"/>
      <c r="E1600" s="1"/>
      <c r="F1600" s="1"/>
      <c r="G1600" s="1"/>
      <c r="H1600" s="1">
        <v>43998.44</v>
      </c>
      <c r="I1600" s="1">
        <v>-3.07</v>
      </c>
      <c r="J1600" s="12">
        <v>3180.28</v>
      </c>
      <c r="K1600" s="5">
        <v>2933.18</v>
      </c>
      <c r="L1600" s="5">
        <v>10092.66</v>
      </c>
      <c r="M1600" s="13">
        <f t="shared" si="39"/>
        <v>-3.0663620198778219E-2</v>
      </c>
      <c r="N1600" s="13">
        <v>-3.5703131869631255E-2</v>
      </c>
      <c r="O1600" s="13">
        <v>-2.2550277421397258E-2</v>
      </c>
      <c r="P1600" s="13">
        <v>-1.8235195698104834E-2</v>
      </c>
      <c r="Q1600" s="7"/>
      <c r="R1600" s="8"/>
      <c r="S1600" s="8"/>
      <c r="T1600" s="8"/>
      <c r="U1600" s="8"/>
      <c r="V1600" s="13"/>
      <c r="W1600" s="14"/>
      <c r="X1600" s="1"/>
      <c r="Y1600" s="1"/>
      <c r="Z1600" s="1"/>
      <c r="AA1600" s="1"/>
      <c r="AB1600" s="1"/>
      <c r="AC1600" s="1"/>
      <c r="AD1600" s="8"/>
      <c r="AE1600" s="8"/>
      <c r="AF1600" s="8"/>
      <c r="AG1600" s="8"/>
      <c r="AH1600" s="9"/>
      <c r="AI1600" s="8"/>
      <c r="AJ1600" s="13"/>
      <c r="AK1600" s="8"/>
      <c r="AL1600" s="8"/>
      <c r="AM1600" s="8"/>
      <c r="AN1600" s="8"/>
      <c r="AO1600" s="7"/>
      <c r="AP1600" s="7"/>
      <c r="AQ1600" s="7"/>
      <c r="AR1600" s="7"/>
      <c r="AS1600" s="7"/>
      <c r="AT1600" s="7"/>
      <c r="AU1600" s="8"/>
      <c r="AV1600" s="8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7"/>
      <c r="BV1600" s="7"/>
      <c r="BW1600" s="8"/>
      <c r="BX1600" s="8"/>
      <c r="BY1600" s="8"/>
      <c r="BZ1600" s="8"/>
      <c r="CA1600" s="8"/>
      <c r="CC1600" s="8"/>
      <c r="CE1600" s="7"/>
      <c r="CF1600" s="8"/>
      <c r="CG1600" s="8"/>
      <c r="CH1600" s="8"/>
      <c r="CI1600" s="8"/>
      <c r="CJ1600" s="8"/>
    </row>
    <row r="1601" spans="1:88" x14ac:dyDescent="0.3">
      <c r="A1601" s="1" t="s">
        <v>3599</v>
      </c>
      <c r="B1601" s="1"/>
      <c r="C1601" s="1" t="s">
        <v>1878</v>
      </c>
      <c r="D1601" s="1"/>
      <c r="E1601" s="1"/>
      <c r="F1601" s="1"/>
      <c r="G1601" s="1"/>
      <c r="H1601" s="1">
        <v>43995</v>
      </c>
      <c r="I1601" s="1">
        <v>-0.01</v>
      </c>
      <c r="J1601" s="12">
        <v>3163.02</v>
      </c>
      <c r="K1601" s="5">
        <v>2932.59</v>
      </c>
      <c r="L1601" s="5">
        <v>10166.56</v>
      </c>
      <c r="M1601" s="13">
        <f t="shared" si="39"/>
        <v>-7.8184590180940816E-5</v>
      </c>
      <c r="N1601" s="13">
        <v>-5.4271950897405441E-3</v>
      </c>
      <c r="O1601" s="13">
        <v>-2.0114687813210796E-4</v>
      </c>
      <c r="P1601" s="13">
        <v>7.3221529309419608E-3</v>
      </c>
      <c r="Q1601" s="7"/>
      <c r="R1601" s="8"/>
      <c r="S1601" s="8"/>
      <c r="T1601" s="8"/>
      <c r="U1601" s="8"/>
      <c r="V1601" s="13"/>
      <c r="W1601" s="14"/>
      <c r="X1601" s="1"/>
      <c r="Y1601" s="1"/>
      <c r="Z1601" s="1"/>
      <c r="AA1601" s="1"/>
      <c r="AB1601" s="1"/>
      <c r="AC1601" s="1"/>
      <c r="AD1601" s="8"/>
      <c r="AE1601" s="8"/>
      <c r="AF1601" s="8"/>
      <c r="AG1601" s="8"/>
      <c r="AH1601" s="9"/>
      <c r="AI1601" s="8"/>
      <c r="AJ1601" s="13"/>
      <c r="AK1601" s="8"/>
      <c r="AL1601" s="8"/>
      <c r="AM1601" s="8"/>
      <c r="AN1601" s="8"/>
      <c r="AO1601" s="7"/>
      <c r="AP1601" s="7"/>
      <c r="AQ1601" s="7"/>
      <c r="AR1601" s="7"/>
      <c r="AS1601" s="7"/>
      <c r="AT1601" s="7"/>
      <c r="AU1601" s="8"/>
      <c r="AV1601" s="8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7"/>
      <c r="BV1601" s="7"/>
      <c r="BW1601" s="8"/>
      <c r="BX1601" s="8"/>
      <c r="BY1601" s="8"/>
      <c r="BZ1601" s="8"/>
      <c r="CA1601" s="8"/>
      <c r="CC1601" s="8"/>
      <c r="CE1601" s="7"/>
      <c r="CF1601" s="8"/>
      <c r="CG1601" s="8"/>
      <c r="CH1601" s="8"/>
      <c r="CI1601" s="8"/>
      <c r="CJ1601" s="8"/>
    </row>
    <row r="1602" spans="1:88" x14ac:dyDescent="0.3">
      <c r="A1602" s="1" t="s">
        <v>3600</v>
      </c>
      <c r="B1602" s="1"/>
      <c r="C1602" s="1" t="s">
        <v>1878</v>
      </c>
      <c r="D1602" s="1"/>
      <c r="E1602" s="1"/>
      <c r="F1602" s="1"/>
      <c r="G1602" s="1"/>
      <c r="H1602" s="1">
        <v>43072.07</v>
      </c>
      <c r="I1602" s="1">
        <v>-2.1</v>
      </c>
      <c r="J1602" s="12">
        <v>3065.42</v>
      </c>
      <c r="K1602" s="5">
        <v>2914.16</v>
      </c>
      <c r="L1602" s="5">
        <v>9997.3799999999992</v>
      </c>
      <c r="M1602" s="13">
        <f t="shared" si="39"/>
        <v>-2.0978065689282843E-2</v>
      </c>
      <c r="N1602" s="13">
        <v>-3.0856586426895816E-2</v>
      </c>
      <c r="O1602" s="13">
        <v>-6.2845471068238012E-3</v>
      </c>
      <c r="P1602" s="13">
        <v>-1.6640830330023171E-2</v>
      </c>
      <c r="Q1602" s="7"/>
      <c r="R1602" s="8"/>
      <c r="S1602" s="8"/>
      <c r="T1602" s="8"/>
      <c r="U1602" s="8"/>
      <c r="V1602" s="13"/>
      <c r="W1602" s="14"/>
      <c r="X1602" s="1"/>
      <c r="Y1602" s="1"/>
      <c r="Z1602" s="1"/>
      <c r="AA1602" s="1"/>
      <c r="AB1602" s="1"/>
      <c r="AC1602" s="1"/>
      <c r="AD1602" s="8"/>
      <c r="AE1602" s="8"/>
      <c r="AF1602" s="8"/>
      <c r="AG1602" s="8"/>
      <c r="AH1602" s="9"/>
      <c r="AI1602" s="8"/>
      <c r="AJ1602" s="13"/>
      <c r="AK1602" s="8"/>
      <c r="AL1602" s="8"/>
      <c r="AM1602" s="8"/>
      <c r="AN1602" s="8"/>
      <c r="AO1602" s="7"/>
      <c r="AP1602" s="7"/>
      <c r="AQ1602" s="7"/>
      <c r="AR1602" s="7"/>
      <c r="AS1602" s="7"/>
      <c r="AT1602" s="7"/>
      <c r="AU1602" s="8"/>
      <c r="AV1602" s="8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7"/>
      <c r="BV1602" s="7"/>
      <c r="BW1602" s="8"/>
      <c r="BX1602" s="8"/>
      <c r="BY1602" s="8"/>
      <c r="BZ1602" s="8"/>
      <c r="CA1602" s="8"/>
      <c r="CC1602" s="8"/>
      <c r="CE1602" s="7"/>
      <c r="CF1602" s="8"/>
      <c r="CG1602" s="8"/>
      <c r="CH1602" s="8"/>
      <c r="CI1602" s="8"/>
      <c r="CJ1602" s="8"/>
    </row>
    <row r="1603" spans="1:88" x14ac:dyDescent="0.3">
      <c r="A1603" s="1" t="s">
        <v>3601</v>
      </c>
      <c r="B1603" s="1"/>
      <c r="C1603" s="1" t="s">
        <v>1878</v>
      </c>
      <c r="D1603" s="1"/>
      <c r="E1603" s="1"/>
      <c r="F1603" s="1"/>
      <c r="G1603" s="1"/>
      <c r="H1603" s="1">
        <v>42853.98</v>
      </c>
      <c r="I1603" s="1">
        <v>-0.51</v>
      </c>
      <c r="J1603" s="12">
        <v>3052.59</v>
      </c>
      <c r="K1603" s="5">
        <v>2892.89</v>
      </c>
      <c r="L1603" s="5">
        <v>9999.3700000000008</v>
      </c>
      <c r="M1603" s="13">
        <f t="shared" si="39"/>
        <v>-5.0633740147616457E-3</v>
      </c>
      <c r="N1603" s="13">
        <v>-4.1853971070847651E-3</v>
      </c>
      <c r="O1603" s="13">
        <v>-7.2988442638701745E-3</v>
      </c>
      <c r="P1603" s="13">
        <v>1.9905215166393653E-4</v>
      </c>
      <c r="Q1603" s="7"/>
      <c r="R1603" s="8"/>
      <c r="S1603" s="8"/>
      <c r="T1603" s="8"/>
      <c r="U1603" s="8"/>
      <c r="V1603" s="13"/>
      <c r="W1603" s="14"/>
      <c r="X1603" s="1"/>
      <c r="Y1603" s="1"/>
      <c r="Z1603" s="1"/>
      <c r="AA1603" s="1"/>
      <c r="AB1603" s="1"/>
      <c r="AC1603" s="1"/>
      <c r="AD1603" s="8"/>
      <c r="AE1603" s="8"/>
      <c r="AF1603" s="8"/>
      <c r="AG1603" s="8"/>
      <c r="AH1603" s="9"/>
      <c r="AI1603" s="8"/>
      <c r="AJ1603" s="13"/>
      <c r="AK1603" s="8"/>
      <c r="AL1603" s="8"/>
      <c r="AM1603" s="8"/>
      <c r="AN1603" s="8"/>
      <c r="AO1603" s="7"/>
      <c r="AP1603" s="7"/>
      <c r="AQ1603" s="7"/>
      <c r="AR1603" s="7"/>
      <c r="AS1603" s="7"/>
      <c r="AT1603" s="7"/>
      <c r="AU1603" s="8"/>
      <c r="AV1603" s="8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7"/>
      <c r="BV1603" s="7"/>
      <c r="BW1603" s="8"/>
      <c r="BX1603" s="8"/>
      <c r="BY1603" s="8"/>
      <c r="BZ1603" s="8"/>
      <c r="CA1603" s="8"/>
      <c r="CC1603" s="8"/>
      <c r="CE1603" s="7"/>
      <c r="CF1603" s="8"/>
      <c r="CG1603" s="8"/>
      <c r="CH1603" s="8"/>
      <c r="CI1603" s="8"/>
      <c r="CJ1603" s="8"/>
    </row>
    <row r="1604" spans="1:88" x14ac:dyDescent="0.3">
      <c r="A1604" s="1" t="s">
        <v>3602</v>
      </c>
      <c r="B1604" s="1"/>
      <c r="C1604" s="1" t="s">
        <v>1878</v>
      </c>
      <c r="D1604" s="1"/>
      <c r="E1604" s="1"/>
      <c r="F1604" s="1"/>
      <c r="G1604" s="1"/>
      <c r="H1604" s="1">
        <v>42656.79</v>
      </c>
      <c r="I1604" s="1">
        <v>-0.46</v>
      </c>
      <c r="J1604" s="12">
        <v>3031.52</v>
      </c>
      <c r="K1604" s="5">
        <v>2905.36</v>
      </c>
      <c r="L1604" s="5">
        <v>10132.06</v>
      </c>
      <c r="M1604" s="13">
        <f t="shared" ref="M1604:M1667" si="40">H1604/H1603-1</f>
        <v>-4.6014395862414847E-3</v>
      </c>
      <c r="N1604" s="13">
        <v>-6.9023353938787446E-3</v>
      </c>
      <c r="O1604" s="13">
        <v>4.3105683244093473E-3</v>
      </c>
      <c r="P1604" s="13">
        <v>1.3269835999667912E-2</v>
      </c>
      <c r="Q1604" s="7"/>
      <c r="R1604" s="8"/>
      <c r="S1604" s="8"/>
      <c r="T1604" s="8"/>
      <c r="U1604" s="8"/>
      <c r="V1604" s="13"/>
      <c r="W1604" s="14"/>
      <c r="X1604" s="1"/>
      <c r="Y1604" s="1"/>
      <c r="Z1604" s="1"/>
      <c r="AA1604" s="1"/>
      <c r="AB1604" s="1"/>
      <c r="AC1604" s="1"/>
      <c r="AD1604" s="8"/>
      <c r="AE1604" s="8"/>
      <c r="AF1604" s="8"/>
      <c r="AG1604" s="8"/>
      <c r="AH1604" s="9"/>
      <c r="AI1604" s="8"/>
      <c r="AJ1604" s="13"/>
      <c r="AK1604" s="8"/>
      <c r="AL1604" s="8"/>
      <c r="AM1604" s="8"/>
      <c r="AN1604" s="8"/>
      <c r="AO1604" s="7"/>
      <c r="AP1604" s="7"/>
      <c r="AQ1604" s="7"/>
      <c r="AR1604" s="7"/>
      <c r="AS1604" s="7"/>
      <c r="AT1604" s="7"/>
      <c r="AU1604" s="8"/>
      <c r="AV1604" s="8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7"/>
      <c r="BV1604" s="7"/>
      <c r="BW1604" s="8"/>
      <c r="BX1604" s="8"/>
      <c r="BY1604" s="8"/>
      <c r="BZ1604" s="8"/>
      <c r="CA1604" s="8"/>
      <c r="CC1604" s="8"/>
      <c r="CE1604" s="7"/>
      <c r="CF1604" s="8"/>
      <c r="CG1604" s="8"/>
      <c r="CH1604" s="8"/>
      <c r="CI1604" s="8"/>
      <c r="CJ1604" s="8"/>
    </row>
    <row r="1605" spans="1:88" x14ac:dyDescent="0.3">
      <c r="A1605" s="1" t="s">
        <v>3603</v>
      </c>
      <c r="B1605" s="1"/>
      <c r="C1605" s="1" t="s">
        <v>1878</v>
      </c>
      <c r="D1605" s="1"/>
      <c r="E1605" s="1"/>
      <c r="F1605" s="1"/>
      <c r="G1605" s="1"/>
      <c r="H1605" s="1">
        <v>40384.46</v>
      </c>
      <c r="I1605" s="1">
        <v>-5.33</v>
      </c>
      <c r="J1605" s="12">
        <v>2862.68</v>
      </c>
      <c r="K1605" s="5">
        <v>2745.9</v>
      </c>
      <c r="L1605" s="5">
        <v>9569.6</v>
      </c>
      <c r="M1605" s="13">
        <f t="shared" si="40"/>
        <v>-5.3270065562833091E-2</v>
      </c>
      <c r="N1605" s="13">
        <v>-5.5694832955085261E-2</v>
      </c>
      <c r="O1605" s="13">
        <v>-5.4884764710741551E-2</v>
      </c>
      <c r="P1605" s="13">
        <v>-5.5512896686359836E-2</v>
      </c>
      <c r="Q1605" s="7"/>
      <c r="R1605" s="8"/>
      <c r="S1605" s="8"/>
      <c r="T1605" s="8"/>
      <c r="U1605" s="8"/>
      <c r="V1605" s="13"/>
      <c r="W1605" s="14"/>
      <c r="X1605" s="1"/>
      <c r="Y1605" s="1"/>
      <c r="Z1605" s="1"/>
      <c r="AA1605" s="1"/>
      <c r="AB1605" s="1"/>
      <c r="AC1605" s="1"/>
      <c r="AD1605" s="8"/>
      <c r="AE1605" s="8"/>
      <c r="AF1605" s="8"/>
      <c r="AG1605" s="8"/>
      <c r="AH1605" s="9"/>
      <c r="AI1605" s="8"/>
      <c r="AJ1605" s="13"/>
      <c r="AK1605" s="8"/>
      <c r="AL1605" s="8"/>
      <c r="AM1605" s="8"/>
      <c r="AN1605" s="8"/>
      <c r="AO1605" s="7"/>
      <c r="AP1605" s="7"/>
      <c r="AQ1605" s="7"/>
      <c r="AR1605" s="7"/>
      <c r="AS1605" s="7"/>
      <c r="AT1605" s="7"/>
      <c r="AU1605" s="8"/>
      <c r="AV1605" s="8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7"/>
      <c r="BV1605" s="7"/>
      <c r="BW1605" s="8"/>
      <c r="BX1605" s="8"/>
      <c r="BY1605" s="8"/>
      <c r="BZ1605" s="8"/>
      <c r="CA1605" s="8"/>
      <c r="CC1605" s="8"/>
      <c r="CE1605" s="7"/>
      <c r="CF1605" s="8"/>
      <c r="CG1605" s="8"/>
      <c r="CH1605" s="8"/>
      <c r="CI1605" s="8"/>
      <c r="CJ1605" s="8"/>
    </row>
    <row r="1606" spans="1:88" x14ac:dyDescent="0.3">
      <c r="A1606" s="1" t="s">
        <v>3604</v>
      </c>
      <c r="B1606" s="1"/>
      <c r="C1606" s="1" t="s">
        <v>1878</v>
      </c>
      <c r="D1606" s="1"/>
      <c r="E1606" s="1"/>
      <c r="F1606" s="1"/>
      <c r="G1606" s="1"/>
      <c r="H1606" s="1">
        <v>40815.61</v>
      </c>
      <c r="I1606" s="1">
        <v>1.07</v>
      </c>
      <c r="J1606" s="12">
        <v>2913.11</v>
      </c>
      <c r="K1606" s="5">
        <v>2732.15</v>
      </c>
      <c r="L1606" s="5">
        <v>9281.07</v>
      </c>
      <c r="M1606" s="13">
        <f t="shared" si="40"/>
        <v>1.0676136315800777E-2</v>
      </c>
      <c r="N1606" s="13">
        <v>1.7616359495298273E-2</v>
      </c>
      <c r="O1606" s="13">
        <v>-5.0074656760988878E-3</v>
      </c>
      <c r="P1606" s="13">
        <v>-3.0150685504096386E-2</v>
      </c>
      <c r="Q1606" s="7"/>
      <c r="R1606" s="8"/>
      <c r="S1606" s="8"/>
      <c r="T1606" s="8"/>
      <c r="U1606" s="8"/>
      <c r="V1606" s="13"/>
      <c r="W1606" s="14"/>
      <c r="X1606" s="1"/>
      <c r="Y1606" s="1"/>
      <c r="Z1606" s="1"/>
      <c r="AA1606" s="1"/>
      <c r="AB1606" s="1"/>
      <c r="AC1606" s="1"/>
      <c r="AD1606" s="8"/>
      <c r="AE1606" s="8"/>
      <c r="AF1606" s="8"/>
      <c r="AG1606" s="8"/>
      <c r="AH1606" s="9"/>
      <c r="AI1606" s="8"/>
      <c r="AJ1606" s="13"/>
      <c r="AK1606" s="8"/>
      <c r="AL1606" s="8"/>
      <c r="AM1606" s="8"/>
      <c r="AN1606" s="8"/>
      <c r="AO1606" s="7"/>
      <c r="AP1606" s="7"/>
      <c r="AQ1606" s="7"/>
      <c r="AR1606" s="7"/>
      <c r="AS1606" s="7"/>
      <c r="AT1606" s="7"/>
      <c r="AU1606" s="8"/>
      <c r="AV1606" s="8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7"/>
      <c r="BV1606" s="7"/>
      <c r="BW1606" s="8"/>
      <c r="BX1606" s="8"/>
      <c r="BY1606" s="8"/>
      <c r="BZ1606" s="8"/>
      <c r="CA1606" s="8"/>
      <c r="CC1606" s="8"/>
      <c r="CE1606" s="7"/>
      <c r="CF1606" s="8"/>
      <c r="CG1606" s="8"/>
      <c r="CH1606" s="8"/>
      <c r="CI1606" s="8"/>
      <c r="CJ1606" s="8"/>
    </row>
    <row r="1607" spans="1:88" x14ac:dyDescent="0.3">
      <c r="A1607" s="1" t="s">
        <v>3605</v>
      </c>
      <c r="B1607" s="1"/>
      <c r="C1607" s="1" t="s">
        <v>1878</v>
      </c>
      <c r="D1607" s="1"/>
      <c r="E1607" s="1"/>
      <c r="F1607" s="1"/>
      <c r="G1607" s="1"/>
      <c r="H1607" s="1">
        <v>39393.33</v>
      </c>
      <c r="I1607" s="1">
        <v>-3.48</v>
      </c>
      <c r="J1607" s="12">
        <v>2794.06</v>
      </c>
      <c r="K1607" s="5">
        <v>2661.44</v>
      </c>
      <c r="L1607" s="5">
        <v>8956.9699999999993</v>
      </c>
      <c r="M1607" s="13">
        <f t="shared" si="40"/>
        <v>-3.4846471729811146E-2</v>
      </c>
      <c r="N1607" s="13">
        <v>-4.0866977216789002E-2</v>
      </c>
      <c r="O1607" s="13">
        <v>-2.5880716651721203E-2</v>
      </c>
      <c r="P1607" s="13">
        <v>-3.4920542566751478E-2</v>
      </c>
      <c r="Q1607" s="7"/>
      <c r="R1607" s="8"/>
      <c r="S1607" s="8"/>
      <c r="T1607" s="8"/>
      <c r="U1607" s="8"/>
      <c r="V1607" s="13"/>
      <c r="W1607" s="14"/>
      <c r="X1607" s="1"/>
      <c r="Y1607" s="1"/>
      <c r="Z1607" s="1"/>
      <c r="AA1607" s="1"/>
      <c r="AB1607" s="1"/>
      <c r="AC1607" s="1"/>
      <c r="AD1607" s="8"/>
      <c r="AE1607" s="8"/>
      <c r="AF1607" s="8"/>
      <c r="AG1607" s="8"/>
      <c r="AH1607" s="9"/>
      <c r="AI1607" s="8"/>
      <c r="AJ1607" s="13"/>
      <c r="AK1607" s="8"/>
      <c r="AL1607" s="8"/>
      <c r="AM1607" s="8"/>
      <c r="AN1607" s="8"/>
      <c r="AO1607" s="7"/>
      <c r="AP1607" s="7"/>
      <c r="AQ1607" s="7"/>
      <c r="AR1607" s="7"/>
      <c r="AS1607" s="7"/>
      <c r="AT1607" s="7"/>
      <c r="AU1607" s="8"/>
      <c r="AV1607" s="8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7"/>
      <c r="BV1607" s="7"/>
      <c r="BW1607" s="8"/>
      <c r="BX1607" s="8"/>
      <c r="BY1607" s="8"/>
      <c r="BZ1607" s="8"/>
      <c r="CA1607" s="8"/>
      <c r="CC1607" s="8"/>
      <c r="CE1607" s="7"/>
      <c r="CF1607" s="8"/>
      <c r="CG1607" s="8"/>
      <c r="CH1607" s="8"/>
      <c r="CI1607" s="8"/>
      <c r="CJ1607" s="8"/>
    </row>
    <row r="1608" spans="1:88" x14ac:dyDescent="0.3">
      <c r="A1608" s="1" t="s">
        <v>3606</v>
      </c>
      <c r="B1608" s="1"/>
      <c r="C1608" s="1" t="s">
        <v>1878</v>
      </c>
      <c r="D1608" s="1"/>
      <c r="E1608" s="1"/>
      <c r="F1608" s="1"/>
      <c r="G1608" s="1"/>
      <c r="H1608" s="1">
        <v>39841.74</v>
      </c>
      <c r="I1608" s="1">
        <v>1.1399999999999999</v>
      </c>
      <c r="J1608" s="12">
        <v>2843.49</v>
      </c>
      <c r="K1608" s="5">
        <v>2643.66</v>
      </c>
      <c r="L1608" s="5">
        <v>8731.94</v>
      </c>
      <c r="M1608" s="13">
        <f t="shared" si="40"/>
        <v>1.1382891469190248E-2</v>
      </c>
      <c r="N1608" s="13">
        <v>1.769110183746947E-2</v>
      </c>
      <c r="O1608" s="13">
        <v>-6.6805939641698675E-3</v>
      </c>
      <c r="P1608" s="13">
        <v>-2.51234513457117E-2</v>
      </c>
      <c r="Q1608" s="7"/>
      <c r="R1608" s="8"/>
      <c r="S1608" s="8"/>
      <c r="T1608" s="8"/>
      <c r="U1608" s="8"/>
      <c r="V1608" s="13"/>
      <c r="W1608" s="14"/>
      <c r="X1608" s="1"/>
      <c r="Y1608" s="1"/>
      <c r="Z1608" s="1"/>
      <c r="AA1608" s="1"/>
      <c r="AB1608" s="1"/>
      <c r="AC1608" s="1"/>
      <c r="AD1608" s="8"/>
      <c r="AE1608" s="8"/>
      <c r="AF1608" s="8"/>
      <c r="AG1608" s="8"/>
      <c r="AH1608" s="9"/>
      <c r="AI1608" s="8"/>
      <c r="AJ1608" s="13"/>
      <c r="AK1608" s="8"/>
      <c r="AL1608" s="8"/>
      <c r="AM1608" s="8"/>
      <c r="AN1608" s="8"/>
      <c r="AO1608" s="7"/>
      <c r="AP1608" s="7"/>
      <c r="AQ1608" s="7"/>
      <c r="AR1608" s="7"/>
      <c r="AS1608" s="7"/>
      <c r="AT1608" s="7"/>
      <c r="AU1608" s="8"/>
      <c r="AV1608" s="8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7"/>
      <c r="BV1608" s="7"/>
      <c r="BW1608" s="8"/>
      <c r="BX1608" s="8"/>
      <c r="BY1608" s="8"/>
      <c r="BZ1608" s="8"/>
      <c r="CA1608" s="8"/>
      <c r="CC1608" s="8"/>
      <c r="CE1608" s="7"/>
      <c r="CF1608" s="8"/>
      <c r="CG1608" s="8"/>
      <c r="CH1608" s="8"/>
      <c r="CI1608" s="8"/>
      <c r="CJ1608" s="8"/>
    </row>
    <row r="1609" spans="1:88" x14ac:dyDescent="0.3">
      <c r="A1609" s="1" t="s">
        <v>3607</v>
      </c>
      <c r="B1609" s="1"/>
      <c r="C1609" s="1" t="s">
        <v>1878</v>
      </c>
      <c r="D1609" s="1"/>
      <c r="E1609" s="1"/>
      <c r="F1609" s="1"/>
      <c r="G1609" s="1"/>
      <c r="H1609" s="1">
        <v>40446.42</v>
      </c>
      <c r="I1609" s="1">
        <v>1.52</v>
      </c>
      <c r="J1609" s="12">
        <v>2880.16</v>
      </c>
      <c r="K1609" s="5">
        <v>2700.56</v>
      </c>
      <c r="L1609" s="5">
        <v>9001.49</v>
      </c>
      <c r="M1609" s="13">
        <f t="shared" si="40"/>
        <v>1.5177047990373893E-2</v>
      </c>
      <c r="N1609" s="13">
        <v>1.2896124129151199E-2</v>
      </c>
      <c r="O1609" s="13">
        <v>2.1523191333227443E-2</v>
      </c>
      <c r="P1609" s="13">
        <v>3.0869428786729936E-2</v>
      </c>
      <c r="Q1609" s="7"/>
      <c r="R1609" s="8"/>
      <c r="S1609" s="8"/>
      <c r="T1609" s="8"/>
      <c r="U1609" s="8"/>
      <c r="V1609" s="13"/>
      <c r="W1609" s="14"/>
      <c r="X1609" s="1"/>
      <c r="Y1609" s="1"/>
      <c r="Z1609" s="1"/>
      <c r="AA1609" s="1"/>
      <c r="AB1609" s="1"/>
      <c r="AC1609" s="1"/>
      <c r="AD1609" s="8"/>
      <c r="AE1609" s="8"/>
      <c r="AF1609" s="8"/>
      <c r="AG1609" s="8"/>
      <c r="AH1609" s="9"/>
      <c r="AI1609" s="8"/>
      <c r="AJ1609" s="13"/>
      <c r="AK1609" s="8"/>
      <c r="AL1609" s="8"/>
      <c r="AM1609" s="8"/>
      <c r="AN1609" s="8"/>
      <c r="AO1609" s="7"/>
      <c r="AP1609" s="7"/>
      <c r="AQ1609" s="7"/>
      <c r="AR1609" s="7"/>
      <c r="AS1609" s="7"/>
      <c r="AT1609" s="7"/>
      <c r="AU1609" s="8"/>
      <c r="AV1609" s="8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7"/>
      <c r="BV1609" s="7"/>
      <c r="BW1609" s="8"/>
      <c r="BX1609" s="8"/>
      <c r="BY1609" s="8"/>
      <c r="BZ1609" s="8"/>
      <c r="CA1609" s="8"/>
      <c r="CC1609" s="8"/>
      <c r="CE1609" s="7"/>
      <c r="CF1609" s="8"/>
      <c r="CG1609" s="8"/>
      <c r="CH1609" s="8"/>
      <c r="CI1609" s="8"/>
      <c r="CJ1609" s="8"/>
    </row>
    <row r="1610" spans="1:88" x14ac:dyDescent="0.3">
      <c r="A1610" s="1" t="s">
        <v>3608</v>
      </c>
      <c r="B1610" s="1"/>
      <c r="C1610" s="1" t="s">
        <v>1878</v>
      </c>
      <c r="D1610" s="1"/>
      <c r="E1610" s="1"/>
      <c r="F1610" s="1"/>
      <c r="G1610" s="1"/>
      <c r="H1610" s="1">
        <v>40446.26</v>
      </c>
      <c r="I1610" s="1">
        <v>0</v>
      </c>
      <c r="J1610" s="12">
        <v>2867.85</v>
      </c>
      <c r="K1610" s="5">
        <v>2699.02</v>
      </c>
      <c r="L1610" s="5">
        <v>9015.2199999999993</v>
      </c>
      <c r="M1610" s="13">
        <f t="shared" si="40"/>
        <v>-3.9558507278769639E-6</v>
      </c>
      <c r="N1610" s="13">
        <v>-4.2740681073273334E-3</v>
      </c>
      <c r="O1610" s="13">
        <v>-5.7025209586158976E-4</v>
      </c>
      <c r="P1610" s="13">
        <v>1.5253030331645601E-3</v>
      </c>
      <c r="Q1610" s="7"/>
      <c r="R1610" s="8"/>
      <c r="S1610" s="8"/>
      <c r="T1610" s="8"/>
      <c r="U1610" s="8"/>
      <c r="V1610" s="13"/>
      <c r="W1610" s="14"/>
      <c r="X1610" s="1"/>
      <c r="Y1610" s="1"/>
      <c r="Z1610" s="1"/>
      <c r="AA1610" s="1"/>
      <c r="AB1610" s="1"/>
      <c r="AC1610" s="1"/>
      <c r="AD1610" s="8"/>
      <c r="AE1610" s="8"/>
      <c r="AF1610" s="8"/>
      <c r="AG1610" s="8"/>
      <c r="AH1610" s="9"/>
      <c r="AI1610" s="8"/>
      <c r="AJ1610" s="13"/>
      <c r="AK1610" s="8"/>
      <c r="AL1610" s="8"/>
      <c r="AM1610" s="8"/>
      <c r="AN1610" s="8"/>
      <c r="AO1610" s="7"/>
      <c r="AP1610" s="7"/>
      <c r="AQ1610" s="7"/>
      <c r="AR1610" s="7"/>
      <c r="AS1610" s="7"/>
      <c r="AT1610" s="7"/>
      <c r="AU1610" s="8"/>
      <c r="AV1610" s="8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7"/>
      <c r="BV1610" s="7"/>
      <c r="BW1610" s="8"/>
      <c r="BX1610" s="8"/>
      <c r="BY1610" s="8"/>
      <c r="BZ1610" s="8"/>
      <c r="CA1610" s="8"/>
      <c r="CC1610" s="8"/>
      <c r="CE1610" s="7"/>
      <c r="CF1610" s="8"/>
      <c r="CG1610" s="8"/>
      <c r="CH1610" s="8"/>
      <c r="CI1610" s="8"/>
      <c r="CJ1610" s="8"/>
    </row>
    <row r="1611" spans="1:88" x14ac:dyDescent="0.3">
      <c r="A1611" s="1" t="s">
        <v>3609</v>
      </c>
      <c r="B1611" s="1"/>
      <c r="C1611" s="1" t="s">
        <v>1878</v>
      </c>
      <c r="D1611" s="1"/>
      <c r="E1611" s="1"/>
      <c r="F1611" s="1"/>
      <c r="G1611" s="1"/>
      <c r="H1611" s="1">
        <v>39918.83</v>
      </c>
      <c r="I1611" s="1">
        <v>-1.3</v>
      </c>
      <c r="J1611" s="12">
        <v>2827.39</v>
      </c>
      <c r="K1611" s="5">
        <v>2665.55</v>
      </c>
      <c r="L1611" s="5">
        <v>8901.68</v>
      </c>
      <c r="M1611" s="13">
        <f t="shared" si="40"/>
        <v>-1.304026626936583E-2</v>
      </c>
      <c r="N1611" s="13">
        <v>-1.4108129783635848E-2</v>
      </c>
      <c r="O1611" s="13">
        <v>-1.2400797326436952E-2</v>
      </c>
      <c r="P1611" s="13">
        <v>-1.2594257267154796E-2</v>
      </c>
      <c r="Q1611" s="7"/>
      <c r="R1611" s="8"/>
      <c r="S1611" s="8"/>
      <c r="T1611" s="8"/>
      <c r="U1611" s="8"/>
      <c r="V1611" s="13"/>
      <c r="W1611" s="14"/>
      <c r="X1611" s="1"/>
      <c r="Y1611" s="1"/>
      <c r="Z1611" s="1"/>
      <c r="AA1611" s="1"/>
      <c r="AB1611" s="1"/>
      <c r="AC1611" s="1"/>
      <c r="AD1611" s="8"/>
      <c r="AE1611" s="8"/>
      <c r="AF1611" s="8"/>
      <c r="AG1611" s="8"/>
      <c r="AH1611" s="9"/>
      <c r="AI1611" s="8"/>
      <c r="AJ1611" s="13"/>
      <c r="AK1611" s="8"/>
      <c r="AL1611" s="8"/>
      <c r="AM1611" s="8"/>
      <c r="AN1611" s="8"/>
      <c r="AO1611" s="7"/>
      <c r="AP1611" s="7"/>
      <c r="AQ1611" s="7"/>
      <c r="AR1611" s="7"/>
      <c r="AS1611" s="7"/>
      <c r="AT1611" s="7"/>
      <c r="AU1611" s="8"/>
      <c r="AV1611" s="8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7"/>
      <c r="BV1611" s="7"/>
      <c r="BW1611" s="8"/>
      <c r="BX1611" s="8"/>
      <c r="BY1611" s="8"/>
      <c r="BZ1611" s="8"/>
      <c r="CA1611" s="8"/>
      <c r="CC1611" s="8"/>
      <c r="CE1611" s="7"/>
      <c r="CF1611" s="8"/>
      <c r="CG1611" s="8"/>
      <c r="CH1611" s="8"/>
      <c r="CI1611" s="8"/>
      <c r="CJ1611" s="8"/>
    </row>
    <row r="1612" spans="1:88" x14ac:dyDescent="0.3">
      <c r="A1612" s="1" t="s">
        <v>3610</v>
      </c>
      <c r="B1612" s="1"/>
      <c r="C1612" s="1" t="s">
        <v>1878</v>
      </c>
      <c r="D1612" s="1"/>
      <c r="E1612" s="1"/>
      <c r="F1612" s="1"/>
      <c r="G1612" s="1"/>
      <c r="H1612" s="1">
        <v>39632.25</v>
      </c>
      <c r="I1612" s="1">
        <v>-0.72</v>
      </c>
      <c r="J1612" s="12">
        <v>2812.26</v>
      </c>
      <c r="K1612" s="5">
        <v>2642.87</v>
      </c>
      <c r="L1612" s="5">
        <v>8897.01</v>
      </c>
      <c r="M1612" s="13">
        <f t="shared" si="40"/>
        <v>-7.1790681239906062E-3</v>
      </c>
      <c r="N1612" s="13">
        <v>-5.3512249813431056E-3</v>
      </c>
      <c r="O1612" s="13">
        <v>-8.5085629607398738E-3</v>
      </c>
      <c r="P1612" s="13">
        <v>-5.2462007171683034E-4</v>
      </c>
      <c r="Q1612" s="7"/>
      <c r="R1612" s="8"/>
      <c r="S1612" s="8"/>
      <c r="T1612" s="8"/>
      <c r="U1612" s="8"/>
      <c r="V1612" s="13"/>
      <c r="W1612" s="14"/>
      <c r="X1612" s="1"/>
      <c r="Y1612" s="1"/>
      <c r="Z1612" s="1"/>
      <c r="AA1612" s="1"/>
      <c r="AB1612" s="1"/>
      <c r="AC1612" s="1"/>
      <c r="AD1612" s="8"/>
      <c r="AE1612" s="8"/>
      <c r="AF1612" s="8"/>
      <c r="AG1612" s="8"/>
      <c r="AH1612" s="9"/>
      <c r="AI1612" s="8"/>
      <c r="AJ1612" s="13"/>
      <c r="AK1612" s="8"/>
      <c r="AL1612" s="8"/>
      <c r="AM1612" s="8"/>
      <c r="AN1612" s="8"/>
      <c r="AO1612" s="7"/>
      <c r="AP1612" s="7"/>
      <c r="AQ1612" s="7"/>
      <c r="AR1612" s="7"/>
      <c r="AS1612" s="7"/>
      <c r="AT1612" s="7"/>
      <c r="AU1612" s="8"/>
      <c r="AV1612" s="8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7"/>
      <c r="BV1612" s="7"/>
      <c r="BW1612" s="8"/>
      <c r="BX1612" s="8"/>
      <c r="BY1612" s="8"/>
      <c r="BZ1612" s="8"/>
      <c r="CA1612" s="8"/>
      <c r="CC1612" s="8"/>
      <c r="CE1612" s="7"/>
      <c r="CF1612" s="8"/>
      <c r="CG1612" s="8"/>
      <c r="CH1612" s="8"/>
      <c r="CI1612" s="8"/>
      <c r="CJ1612" s="8"/>
    </row>
    <row r="1613" spans="1:88" x14ac:dyDescent="0.3">
      <c r="A1613" s="1" t="s">
        <v>3611</v>
      </c>
      <c r="B1613" s="1"/>
      <c r="C1613" s="1" t="s">
        <v>1878</v>
      </c>
      <c r="D1613" s="1"/>
      <c r="E1613" s="1"/>
      <c r="F1613" s="1"/>
      <c r="G1613" s="1"/>
      <c r="H1613" s="1">
        <v>39970.99</v>
      </c>
      <c r="I1613" s="1">
        <v>0.85</v>
      </c>
      <c r="J1613" s="12">
        <v>2837.98</v>
      </c>
      <c r="K1613" s="5">
        <v>2660.5</v>
      </c>
      <c r="L1613" s="5">
        <v>8953.74</v>
      </c>
      <c r="M1613" s="13">
        <f t="shared" si="40"/>
        <v>8.5470797141216082E-3</v>
      </c>
      <c r="N1613" s="13">
        <v>9.1456693193374683E-3</v>
      </c>
      <c r="O1613" s="13">
        <v>6.6707783583757063E-3</v>
      </c>
      <c r="P1613" s="13">
        <v>6.3762994534117823E-3</v>
      </c>
      <c r="Q1613" s="7"/>
      <c r="R1613" s="8"/>
      <c r="S1613" s="8"/>
      <c r="T1613" s="8"/>
      <c r="U1613" s="8"/>
      <c r="V1613" s="13"/>
      <c r="W1613" s="14"/>
      <c r="X1613" s="1"/>
      <c r="Y1613" s="1"/>
      <c r="Z1613" s="1"/>
      <c r="AA1613" s="1"/>
      <c r="AB1613" s="1"/>
      <c r="AC1613" s="1"/>
      <c r="AD1613" s="8"/>
      <c r="AE1613" s="8"/>
      <c r="AF1613" s="8"/>
      <c r="AG1613" s="8"/>
      <c r="AH1613" s="9"/>
      <c r="AI1613" s="8"/>
      <c r="AJ1613" s="13"/>
      <c r="AK1613" s="8"/>
      <c r="AL1613" s="8"/>
      <c r="AM1613" s="8"/>
      <c r="AN1613" s="8"/>
      <c r="AO1613" s="7"/>
      <c r="AP1613" s="7"/>
      <c r="AQ1613" s="7"/>
      <c r="AR1613" s="7"/>
      <c r="AS1613" s="7"/>
      <c r="AT1613" s="7"/>
      <c r="AU1613" s="8"/>
      <c r="AV1613" s="8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7"/>
      <c r="BV1613" s="7"/>
      <c r="BW1613" s="8"/>
      <c r="BX1613" s="8"/>
      <c r="BY1613" s="8"/>
      <c r="BZ1613" s="8"/>
      <c r="CA1613" s="8"/>
      <c r="CC1613" s="8"/>
      <c r="CE1613" s="7"/>
      <c r="CF1613" s="8"/>
      <c r="CG1613" s="8"/>
      <c r="CH1613" s="8"/>
      <c r="CI1613" s="8"/>
      <c r="CJ1613" s="8"/>
    </row>
    <row r="1614" spans="1:88" x14ac:dyDescent="0.3">
      <c r="A1614" s="1" t="s">
        <v>3612</v>
      </c>
      <c r="B1614" s="1"/>
      <c r="C1614" s="1" t="s">
        <v>1878</v>
      </c>
      <c r="D1614" s="1"/>
      <c r="E1614" s="1"/>
      <c r="F1614" s="1"/>
      <c r="G1614" s="1"/>
      <c r="H1614" s="1">
        <v>40917.49</v>
      </c>
      <c r="I1614" s="1">
        <v>2.37</v>
      </c>
      <c r="J1614" s="12">
        <v>2912.81</v>
      </c>
      <c r="K1614" s="5">
        <v>2714.3</v>
      </c>
      <c r="L1614" s="5">
        <v>9163.81</v>
      </c>
      <c r="M1614" s="13">
        <f t="shared" si="40"/>
        <v>2.3679673683338898E-2</v>
      </c>
      <c r="N1614" s="13">
        <v>2.6367345788201435E-2</v>
      </c>
      <c r="O1614" s="13">
        <v>2.0221762826536427E-2</v>
      </c>
      <c r="P1614" s="13">
        <v>2.346170427106431E-2</v>
      </c>
      <c r="Q1614" s="7"/>
      <c r="R1614" s="8"/>
      <c r="S1614" s="8"/>
      <c r="T1614" s="8"/>
      <c r="U1614" s="8"/>
      <c r="V1614" s="13"/>
      <c r="W1614" s="14"/>
      <c r="X1614" s="1"/>
      <c r="Y1614" s="1"/>
      <c r="Z1614" s="1"/>
      <c r="AA1614" s="1"/>
      <c r="AB1614" s="1"/>
      <c r="AC1614" s="1"/>
      <c r="AD1614" s="8"/>
      <c r="AE1614" s="8"/>
      <c r="AF1614" s="8"/>
      <c r="AG1614" s="8"/>
      <c r="AH1614" s="9"/>
      <c r="AI1614" s="8"/>
      <c r="AJ1614" s="13"/>
      <c r="AK1614" s="8"/>
      <c r="AL1614" s="8"/>
      <c r="AM1614" s="8"/>
      <c r="AN1614" s="8"/>
      <c r="AO1614" s="7"/>
      <c r="AP1614" s="7"/>
      <c r="AQ1614" s="7"/>
      <c r="AR1614" s="7"/>
      <c r="AS1614" s="7"/>
      <c r="AT1614" s="7"/>
      <c r="AU1614" s="8"/>
      <c r="AV1614" s="8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7"/>
      <c r="BV1614" s="7"/>
      <c r="BW1614" s="8"/>
      <c r="BX1614" s="8"/>
      <c r="BY1614" s="8"/>
      <c r="BZ1614" s="8"/>
      <c r="CA1614" s="8"/>
      <c r="CC1614" s="8"/>
      <c r="CE1614" s="7"/>
      <c r="CF1614" s="8"/>
      <c r="CG1614" s="8"/>
      <c r="CH1614" s="8"/>
      <c r="CI1614" s="8"/>
      <c r="CJ1614" s="8"/>
    </row>
    <row r="1615" spans="1:88" x14ac:dyDescent="0.3">
      <c r="A1615" s="1" t="s">
        <v>3613</v>
      </c>
      <c r="B1615" s="1"/>
      <c r="C1615" s="1" t="s">
        <v>1878</v>
      </c>
      <c r="D1615" s="1"/>
      <c r="E1615" s="1"/>
      <c r="F1615" s="1"/>
      <c r="G1615" s="1"/>
      <c r="H1615" s="1">
        <v>41234.43</v>
      </c>
      <c r="I1615" s="1">
        <v>0.77</v>
      </c>
      <c r="J1615" s="12">
        <v>2933.68</v>
      </c>
      <c r="K1615" s="5">
        <v>2749.1</v>
      </c>
      <c r="L1615" s="5">
        <v>9267.9699999999993</v>
      </c>
      <c r="M1615" s="13">
        <f t="shared" si="40"/>
        <v>7.7458319168648426E-3</v>
      </c>
      <c r="N1615" s="13">
        <v>7.1649026198068455E-3</v>
      </c>
      <c r="O1615" s="13">
        <v>1.2820985152709685E-2</v>
      </c>
      <c r="P1615" s="13">
        <v>1.1366451290456769E-2</v>
      </c>
      <c r="Q1615" s="7"/>
      <c r="R1615" s="8"/>
      <c r="S1615" s="8"/>
      <c r="T1615" s="8"/>
      <c r="U1615" s="8"/>
      <c r="V1615" s="13"/>
      <c r="W1615" s="14"/>
      <c r="X1615" s="1"/>
      <c r="Y1615" s="1"/>
      <c r="Z1615" s="1"/>
      <c r="AA1615" s="1"/>
      <c r="AB1615" s="1"/>
      <c r="AC1615" s="1"/>
      <c r="AD1615" s="8"/>
      <c r="AE1615" s="8"/>
      <c r="AF1615" s="8"/>
      <c r="AG1615" s="8"/>
      <c r="AH1615" s="9"/>
      <c r="AI1615" s="8"/>
      <c r="AJ1615" s="13"/>
      <c r="AK1615" s="8"/>
      <c r="AL1615" s="8"/>
      <c r="AM1615" s="8"/>
      <c r="AN1615" s="8"/>
      <c r="AO1615" s="7"/>
      <c r="AP1615" s="7"/>
      <c r="AQ1615" s="7"/>
      <c r="AR1615" s="7"/>
      <c r="AS1615" s="7"/>
      <c r="AT1615" s="7"/>
      <c r="AU1615" s="8"/>
      <c r="AV1615" s="8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7"/>
      <c r="BV1615" s="7"/>
      <c r="BW1615" s="8"/>
      <c r="BX1615" s="8"/>
      <c r="BY1615" s="8"/>
      <c r="BZ1615" s="8"/>
      <c r="CA1615" s="8"/>
      <c r="CC1615" s="8"/>
      <c r="CE1615" s="7"/>
      <c r="CF1615" s="8"/>
      <c r="CG1615" s="8"/>
      <c r="CH1615" s="8"/>
      <c r="CI1615" s="8"/>
      <c r="CJ1615" s="8"/>
    </row>
    <row r="1616" spans="1:88" x14ac:dyDescent="0.3">
      <c r="A1616" s="1" t="s">
        <v>3614</v>
      </c>
      <c r="B1616" s="1"/>
      <c r="C1616" s="1" t="s">
        <v>1878</v>
      </c>
      <c r="D1616" s="1"/>
      <c r="E1616" s="1"/>
      <c r="F1616" s="1"/>
      <c r="G1616" s="1"/>
      <c r="H1616" s="1">
        <v>40352.53</v>
      </c>
      <c r="I1616" s="1">
        <v>-2.14</v>
      </c>
      <c r="J1616" s="12">
        <v>2855.91</v>
      </c>
      <c r="K1616" s="5">
        <v>2721.82</v>
      </c>
      <c r="L1616" s="5">
        <v>9149.5499999999993</v>
      </c>
      <c r="M1616" s="13">
        <f t="shared" si="40"/>
        <v>-2.1387466735929173E-2</v>
      </c>
      <c r="N1616" s="13">
        <v>-2.6509367074800227E-2</v>
      </c>
      <c r="O1616" s="13">
        <v>-9.9232476083080945E-3</v>
      </c>
      <c r="P1616" s="13">
        <v>-1.2777339590007264E-2</v>
      </c>
      <c r="Q1616" s="7"/>
      <c r="R1616" s="8"/>
      <c r="S1616" s="8"/>
      <c r="T1616" s="8"/>
      <c r="U1616" s="8"/>
      <c r="V1616" s="13"/>
      <c r="W1616" s="14"/>
      <c r="X1616" s="1"/>
      <c r="Y1616" s="1"/>
      <c r="Z1616" s="1"/>
      <c r="AA1616" s="1"/>
      <c r="AB1616" s="1"/>
      <c r="AC1616" s="1"/>
      <c r="AD1616" s="8"/>
      <c r="AE1616" s="8"/>
      <c r="AF1616" s="8"/>
      <c r="AG1616" s="8"/>
      <c r="AH1616" s="9"/>
      <c r="AI1616" s="8"/>
      <c r="AJ1616" s="13"/>
      <c r="AK1616" s="8"/>
      <c r="AL1616" s="8"/>
      <c r="AM1616" s="8"/>
      <c r="AN1616" s="8"/>
      <c r="AO1616" s="7"/>
      <c r="AP1616" s="7"/>
      <c r="AQ1616" s="7"/>
      <c r="AR1616" s="7"/>
      <c r="AS1616" s="7"/>
      <c r="AT1616" s="7"/>
      <c r="AU1616" s="8"/>
      <c r="AV1616" s="8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7"/>
      <c r="BV1616" s="7"/>
      <c r="BW1616" s="8"/>
      <c r="BX1616" s="8"/>
      <c r="BY1616" s="8"/>
      <c r="BZ1616" s="8"/>
      <c r="CA1616" s="8"/>
      <c r="CC1616" s="8"/>
      <c r="CE1616" s="7"/>
      <c r="CF1616" s="8"/>
      <c r="CG1616" s="8"/>
      <c r="CH1616" s="8"/>
      <c r="CI1616" s="8"/>
      <c r="CJ1616" s="8"/>
    </row>
    <row r="1617" spans="1:88" x14ac:dyDescent="0.3">
      <c r="A1617" s="1" t="s">
        <v>3615</v>
      </c>
      <c r="B1617" s="1"/>
      <c r="C1617" s="1" t="s">
        <v>1878</v>
      </c>
      <c r="D1617" s="1"/>
      <c r="E1617" s="1"/>
      <c r="F1617" s="1"/>
      <c r="G1617" s="1"/>
      <c r="H1617" s="1">
        <v>40226.29</v>
      </c>
      <c r="I1617" s="1">
        <v>-0.31</v>
      </c>
      <c r="J1617" s="12">
        <v>2849.59</v>
      </c>
      <c r="K1617" s="5">
        <v>2715.65</v>
      </c>
      <c r="L1617" s="5">
        <v>9156.23</v>
      </c>
      <c r="M1617" s="13">
        <f t="shared" si="40"/>
        <v>-3.1284283785922851E-3</v>
      </c>
      <c r="N1617" s="13">
        <v>-2.2129548900349238E-3</v>
      </c>
      <c r="O1617" s="13">
        <v>-2.2668655531959958E-3</v>
      </c>
      <c r="P1617" s="13">
        <v>7.3009055090134112E-4</v>
      </c>
      <c r="Q1617" s="7"/>
      <c r="R1617" s="8"/>
      <c r="S1617" s="8"/>
      <c r="T1617" s="8"/>
      <c r="U1617" s="8"/>
      <c r="V1617" s="13"/>
      <c r="W1617" s="14"/>
      <c r="X1617" s="1"/>
      <c r="Y1617" s="1"/>
      <c r="Z1617" s="1"/>
      <c r="AA1617" s="1"/>
      <c r="AB1617" s="1"/>
      <c r="AC1617" s="1"/>
      <c r="AD1617" s="8"/>
      <c r="AE1617" s="8"/>
      <c r="AF1617" s="8"/>
      <c r="AG1617" s="8"/>
      <c r="AH1617" s="9"/>
      <c r="AI1617" s="8"/>
      <c r="AJ1617" s="13"/>
      <c r="AK1617" s="8"/>
      <c r="AL1617" s="8"/>
      <c r="AM1617" s="8"/>
      <c r="AN1617" s="8"/>
      <c r="AO1617" s="7"/>
      <c r="AP1617" s="7"/>
      <c r="AQ1617" s="7"/>
      <c r="AR1617" s="7"/>
      <c r="AS1617" s="7"/>
      <c r="AT1617" s="7"/>
      <c r="AU1617" s="8"/>
      <c r="AV1617" s="8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7"/>
      <c r="BV1617" s="7"/>
      <c r="BW1617" s="8"/>
      <c r="BX1617" s="8"/>
      <c r="BY1617" s="8"/>
      <c r="BZ1617" s="8"/>
      <c r="CA1617" s="8"/>
      <c r="CC1617" s="8"/>
      <c r="CE1617" s="7"/>
      <c r="CF1617" s="8"/>
      <c r="CG1617" s="8"/>
      <c r="CH1617" s="8"/>
      <c r="CI1617" s="8"/>
      <c r="CJ1617" s="8"/>
    </row>
    <row r="1618" spans="1:88" x14ac:dyDescent="0.3">
      <c r="A1618" s="1" t="s">
        <v>3616</v>
      </c>
      <c r="B1618" s="1"/>
      <c r="C1618" s="1" t="s">
        <v>1878</v>
      </c>
      <c r="D1618" s="1"/>
      <c r="E1618" s="1"/>
      <c r="F1618" s="1"/>
      <c r="G1618" s="1"/>
      <c r="H1618" s="1">
        <v>39259.1</v>
      </c>
      <c r="I1618" s="1">
        <v>-2.4</v>
      </c>
      <c r="J1618" s="12">
        <v>2777.33</v>
      </c>
      <c r="K1618" s="5">
        <v>2654.24</v>
      </c>
      <c r="L1618" s="5">
        <v>8904.2800000000007</v>
      </c>
      <c r="M1618" s="13">
        <f t="shared" si="40"/>
        <v>-2.4043728616285565E-2</v>
      </c>
      <c r="N1618" s="13">
        <v>-2.5358033962780691E-2</v>
      </c>
      <c r="O1618" s="13">
        <v>-2.2613370647911246E-2</v>
      </c>
      <c r="P1618" s="13">
        <v>-2.7516783654407906E-2</v>
      </c>
      <c r="Q1618" s="7"/>
      <c r="R1618" s="8"/>
      <c r="S1618" s="8"/>
      <c r="T1618" s="8"/>
      <c r="U1618" s="8"/>
      <c r="V1618" s="13"/>
      <c r="W1618" s="14"/>
      <c r="X1618" s="1"/>
      <c r="Y1618" s="1"/>
      <c r="Z1618" s="1"/>
      <c r="AA1618" s="1"/>
      <c r="AB1618" s="1"/>
      <c r="AC1618" s="1"/>
      <c r="AD1618" s="8"/>
      <c r="AE1618" s="8"/>
      <c r="AF1618" s="8"/>
      <c r="AG1618" s="8"/>
      <c r="AH1618" s="9"/>
      <c r="AI1618" s="8"/>
      <c r="AJ1618" s="13"/>
      <c r="AK1618" s="8"/>
      <c r="AL1618" s="8"/>
      <c r="AM1618" s="8"/>
      <c r="AN1618" s="8"/>
      <c r="AO1618" s="7"/>
      <c r="AP1618" s="7"/>
      <c r="AQ1618" s="7"/>
      <c r="AR1618" s="7"/>
      <c r="AS1618" s="7"/>
      <c r="AT1618" s="7"/>
      <c r="AU1618" s="8"/>
      <c r="AV1618" s="8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7"/>
      <c r="BV1618" s="7"/>
      <c r="BW1618" s="8"/>
      <c r="BX1618" s="8"/>
      <c r="BY1618" s="8"/>
      <c r="BZ1618" s="8"/>
      <c r="CA1618" s="8"/>
      <c r="CC1618" s="8"/>
      <c r="CE1618" s="7"/>
      <c r="CF1618" s="8"/>
      <c r="CG1618" s="8"/>
      <c r="CH1618" s="8"/>
      <c r="CI1618" s="8"/>
      <c r="CJ1618" s="8"/>
    </row>
    <row r="1619" spans="1:88" x14ac:dyDescent="0.3">
      <c r="A1619" s="1" t="s">
        <v>3617</v>
      </c>
      <c r="B1619" s="1"/>
      <c r="C1619" s="1" t="s">
        <v>1878</v>
      </c>
      <c r="D1619" s="1"/>
      <c r="E1619" s="1"/>
      <c r="F1619" s="1"/>
      <c r="G1619" s="1"/>
      <c r="H1619" s="1">
        <v>38758.300000000003</v>
      </c>
      <c r="I1619" s="1">
        <v>-1.28</v>
      </c>
      <c r="J1619" s="12">
        <v>2736.85</v>
      </c>
      <c r="K1619" s="5">
        <v>2634.04</v>
      </c>
      <c r="L1619" s="5">
        <v>8805.0400000000009</v>
      </c>
      <c r="M1619" s="13">
        <f t="shared" si="40"/>
        <v>-1.2756278162260326E-2</v>
      </c>
      <c r="N1619" s="13">
        <v>-1.457514951410166E-2</v>
      </c>
      <c r="O1619" s="13">
        <v>-7.6104647658086222E-3</v>
      </c>
      <c r="P1619" s="13">
        <v>-1.1145202082593952E-2</v>
      </c>
      <c r="Q1619" s="7"/>
      <c r="R1619" s="8"/>
      <c r="S1619" s="8"/>
      <c r="T1619" s="8"/>
      <c r="U1619" s="8"/>
      <c r="V1619" s="13"/>
      <c r="W1619" s="14"/>
      <c r="X1619" s="1"/>
      <c r="Y1619" s="1"/>
      <c r="Z1619" s="1"/>
      <c r="AA1619" s="1"/>
      <c r="AB1619" s="1"/>
      <c r="AC1619" s="1"/>
      <c r="AD1619" s="8"/>
      <c r="AE1619" s="8"/>
      <c r="AF1619" s="8"/>
      <c r="AG1619" s="8"/>
      <c r="AH1619" s="9"/>
      <c r="AI1619" s="8"/>
      <c r="AJ1619" s="13"/>
      <c r="AK1619" s="8"/>
      <c r="AL1619" s="8"/>
      <c r="AM1619" s="8"/>
      <c r="AN1619" s="8"/>
      <c r="AO1619" s="7"/>
      <c r="AP1619" s="7"/>
      <c r="AQ1619" s="7"/>
      <c r="AR1619" s="7"/>
      <c r="AS1619" s="7"/>
      <c r="AT1619" s="7"/>
      <c r="AU1619" s="8"/>
      <c r="AV1619" s="8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7"/>
      <c r="BV1619" s="7"/>
      <c r="BW1619" s="8"/>
      <c r="BX1619" s="8"/>
      <c r="BY1619" s="8"/>
      <c r="BZ1619" s="8"/>
      <c r="CA1619" s="8"/>
      <c r="CC1619" s="8"/>
      <c r="CE1619" s="7"/>
      <c r="CF1619" s="8"/>
      <c r="CG1619" s="8"/>
      <c r="CH1619" s="8"/>
      <c r="CI1619" s="8"/>
      <c r="CJ1619" s="8"/>
    </row>
    <row r="1620" spans="1:88" x14ac:dyDescent="0.3">
      <c r="A1620" s="1" t="s">
        <v>3618</v>
      </c>
      <c r="B1620" s="1"/>
      <c r="C1620" s="1" t="s">
        <v>1878</v>
      </c>
      <c r="D1620" s="1"/>
      <c r="E1620" s="1"/>
      <c r="F1620" s="1"/>
      <c r="G1620" s="1"/>
      <c r="H1620" s="1">
        <v>37425.81</v>
      </c>
      <c r="I1620" s="1">
        <v>-3.44</v>
      </c>
      <c r="J1620" s="12">
        <v>2641.02</v>
      </c>
      <c r="K1620" s="5">
        <v>2546.88</v>
      </c>
      <c r="L1620" s="5">
        <v>8126.95</v>
      </c>
      <c r="M1620" s="13">
        <f t="shared" si="40"/>
        <v>-3.4379474847968217E-2</v>
      </c>
      <c r="N1620" s="13">
        <v>-3.5014706688346053E-2</v>
      </c>
      <c r="O1620" s="13">
        <v>-3.3089854368194782E-2</v>
      </c>
      <c r="P1620" s="13">
        <v>-7.7011575188755677E-2</v>
      </c>
      <c r="Q1620" s="7"/>
      <c r="R1620" s="8"/>
      <c r="S1620" s="8"/>
      <c r="T1620" s="8"/>
      <c r="U1620" s="8"/>
      <c r="V1620" s="13"/>
      <c r="W1620" s="14"/>
      <c r="X1620" s="1"/>
      <c r="Y1620" s="1"/>
      <c r="Z1620" s="1"/>
      <c r="AA1620" s="1"/>
      <c r="AB1620" s="1"/>
      <c r="AC1620" s="1"/>
      <c r="AD1620" s="8"/>
      <c r="AE1620" s="8"/>
      <c r="AF1620" s="8"/>
      <c r="AG1620" s="8"/>
      <c r="AH1620" s="9"/>
      <c r="AI1620" s="8"/>
      <c r="AJ1620" s="13"/>
      <c r="AK1620" s="8"/>
      <c r="AL1620" s="8"/>
      <c r="AM1620" s="8"/>
      <c r="AN1620" s="8"/>
      <c r="AO1620" s="7"/>
      <c r="AP1620" s="7"/>
      <c r="AQ1620" s="7"/>
      <c r="AR1620" s="7"/>
      <c r="AS1620" s="7"/>
      <c r="AT1620" s="7"/>
      <c r="AU1620" s="8"/>
      <c r="AV1620" s="8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7"/>
      <c r="BV1620" s="7"/>
      <c r="BW1620" s="8"/>
      <c r="BX1620" s="8"/>
      <c r="BY1620" s="8"/>
      <c r="BZ1620" s="8"/>
      <c r="CA1620" s="8"/>
      <c r="CC1620" s="8"/>
      <c r="CE1620" s="7"/>
      <c r="CF1620" s="8"/>
      <c r="CG1620" s="8"/>
      <c r="CH1620" s="8"/>
      <c r="CI1620" s="8"/>
      <c r="CJ1620" s="8"/>
    </row>
    <row r="1621" spans="1:88" x14ac:dyDescent="0.3">
      <c r="A1621" s="1" t="s">
        <v>3619</v>
      </c>
      <c r="B1621" s="1"/>
      <c r="C1621" s="1" t="s">
        <v>1878</v>
      </c>
      <c r="D1621" s="1"/>
      <c r="E1621" s="1"/>
      <c r="F1621" s="1"/>
      <c r="G1621" s="1"/>
      <c r="H1621" s="1">
        <v>36148.339999999997</v>
      </c>
      <c r="I1621" s="1">
        <v>-3.41</v>
      </c>
      <c r="J1621" s="12">
        <v>2545.87</v>
      </c>
      <c r="K1621" s="5">
        <v>2458.87</v>
      </c>
      <c r="L1621" s="5">
        <v>7693.11</v>
      </c>
      <c r="M1621" s="13">
        <f t="shared" si="40"/>
        <v>-3.4133396177664643E-2</v>
      </c>
      <c r="N1621" s="13">
        <v>-3.6027746855381682E-2</v>
      </c>
      <c r="O1621" s="13">
        <v>-3.4556005779620591E-2</v>
      </c>
      <c r="P1621" s="13">
        <v>-5.3382880416392386E-2</v>
      </c>
      <c r="Q1621" s="7"/>
      <c r="R1621" s="8"/>
      <c r="S1621" s="8"/>
      <c r="T1621" s="8"/>
      <c r="U1621" s="8"/>
      <c r="V1621" s="13"/>
      <c r="W1621" s="14"/>
      <c r="X1621" s="1"/>
      <c r="Y1621" s="1"/>
      <c r="Z1621" s="1"/>
      <c r="AA1621" s="1"/>
      <c r="AB1621" s="1"/>
      <c r="AC1621" s="1"/>
      <c r="AD1621" s="8"/>
      <c r="AE1621" s="8"/>
      <c r="AF1621" s="8"/>
      <c r="AG1621" s="8"/>
      <c r="AH1621" s="9"/>
      <c r="AI1621" s="8"/>
      <c r="AJ1621" s="13"/>
      <c r="AK1621" s="8"/>
      <c r="AL1621" s="8"/>
      <c r="AM1621" s="8"/>
      <c r="AN1621" s="8"/>
      <c r="AO1621" s="7"/>
      <c r="AP1621" s="7"/>
      <c r="AQ1621" s="7"/>
      <c r="AR1621" s="7"/>
      <c r="AS1621" s="7"/>
      <c r="AT1621" s="7"/>
      <c r="AU1621" s="8"/>
      <c r="AV1621" s="8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7"/>
      <c r="BV1621" s="7"/>
      <c r="BW1621" s="8"/>
      <c r="BX1621" s="8"/>
      <c r="BY1621" s="8"/>
      <c r="BZ1621" s="8"/>
      <c r="CA1621" s="8"/>
      <c r="CC1621" s="8"/>
      <c r="CE1621" s="7"/>
      <c r="CF1621" s="8"/>
      <c r="CG1621" s="8"/>
      <c r="CH1621" s="8"/>
      <c r="CI1621" s="8"/>
      <c r="CJ1621" s="8"/>
    </row>
    <row r="1622" spans="1:88" x14ac:dyDescent="0.3">
      <c r="A1622" s="1" t="s">
        <v>3620</v>
      </c>
      <c r="B1622" s="1"/>
      <c r="C1622" s="1" t="s">
        <v>1878</v>
      </c>
      <c r="D1622" s="1"/>
      <c r="E1622" s="1"/>
      <c r="F1622" s="1"/>
      <c r="G1622" s="1"/>
      <c r="H1622" s="1">
        <v>36020.660000000003</v>
      </c>
      <c r="I1622" s="1">
        <v>-0.35</v>
      </c>
      <c r="J1622" s="12">
        <v>2536.9299999999998</v>
      </c>
      <c r="K1622" s="5">
        <v>2446.12</v>
      </c>
      <c r="L1622" s="5">
        <v>7822.39</v>
      </c>
      <c r="M1622" s="13">
        <f t="shared" si="40"/>
        <v>-3.5321124012884786E-3</v>
      </c>
      <c r="N1622" s="13">
        <v>-3.5115697187995121E-3</v>
      </c>
      <c r="O1622" s="13">
        <v>-5.1853086987111441E-3</v>
      </c>
      <c r="P1622" s="13">
        <v>1.6804647275289186E-2</v>
      </c>
      <c r="Q1622" s="7"/>
      <c r="R1622" s="8"/>
      <c r="S1622" s="8"/>
      <c r="T1622" s="8"/>
      <c r="U1622" s="8"/>
      <c r="V1622" s="13"/>
      <c r="W1622" s="14"/>
      <c r="X1622" s="1"/>
      <c r="Y1622" s="1"/>
      <c r="Z1622" s="1"/>
      <c r="AA1622" s="1"/>
      <c r="AB1622" s="1"/>
      <c r="AC1622" s="1"/>
      <c r="AD1622" s="8"/>
      <c r="AE1622" s="8"/>
      <c r="AF1622" s="8"/>
      <c r="AG1622" s="8"/>
      <c r="AH1622" s="9"/>
      <c r="AI1622" s="8"/>
      <c r="AJ1622" s="13"/>
      <c r="AK1622" s="8"/>
      <c r="AL1622" s="8"/>
      <c r="AM1622" s="8"/>
      <c r="AN1622" s="8"/>
      <c r="AO1622" s="7"/>
      <c r="AP1622" s="7"/>
      <c r="AQ1622" s="7"/>
      <c r="AR1622" s="7"/>
      <c r="AS1622" s="7"/>
      <c r="AT1622" s="7"/>
      <c r="AU1622" s="8"/>
      <c r="AV1622" s="8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7"/>
      <c r="BV1622" s="7"/>
      <c r="BW1622" s="8"/>
      <c r="BX1622" s="8"/>
      <c r="BY1622" s="8"/>
      <c r="BZ1622" s="8"/>
      <c r="CA1622" s="8"/>
      <c r="CC1622" s="8"/>
      <c r="CE1622" s="7"/>
      <c r="CF1622" s="8"/>
      <c r="CG1622" s="8"/>
      <c r="CH1622" s="8"/>
      <c r="CI1622" s="8"/>
      <c r="CJ1622" s="8"/>
    </row>
    <row r="1623" spans="1:88" x14ac:dyDescent="0.3">
      <c r="A1623" s="1" t="s">
        <v>3621</v>
      </c>
      <c r="B1623" s="1"/>
      <c r="C1623" s="1" t="s">
        <v>1878</v>
      </c>
      <c r="D1623" s="1"/>
      <c r="E1623" s="1"/>
      <c r="F1623" s="1"/>
      <c r="G1623" s="1"/>
      <c r="H1623" s="1">
        <v>36340.620000000003</v>
      </c>
      <c r="I1623" s="1">
        <v>0.89</v>
      </c>
      <c r="J1623" s="12">
        <v>2553.3200000000002</v>
      </c>
      <c r="K1623" s="5">
        <v>2492.13</v>
      </c>
      <c r="L1623" s="5">
        <v>8077.79</v>
      </c>
      <c r="M1623" s="13">
        <f t="shared" si="40"/>
        <v>8.8826801063610628E-3</v>
      </c>
      <c r="N1623" s="13">
        <v>6.460564540606395E-3</v>
      </c>
      <c r="O1623" s="13">
        <v>1.8809379752424249E-2</v>
      </c>
      <c r="P1623" s="13">
        <v>3.2649867879254169E-2</v>
      </c>
      <c r="Q1623" s="7"/>
      <c r="R1623" s="8"/>
      <c r="S1623" s="8"/>
      <c r="T1623" s="8"/>
      <c r="U1623" s="8"/>
      <c r="V1623" s="13"/>
      <c r="W1623" s="14"/>
      <c r="X1623" s="1"/>
      <c r="Y1623" s="1"/>
      <c r="Z1623" s="1"/>
      <c r="AA1623" s="1"/>
      <c r="AB1623" s="1"/>
      <c r="AC1623" s="1"/>
      <c r="AD1623" s="8"/>
      <c r="AE1623" s="8"/>
      <c r="AF1623" s="8"/>
      <c r="AG1623" s="8"/>
      <c r="AH1623" s="9"/>
      <c r="AI1623" s="8"/>
      <c r="AJ1623" s="13"/>
      <c r="AK1623" s="8"/>
      <c r="AL1623" s="8"/>
      <c r="AM1623" s="8"/>
      <c r="AN1623" s="8"/>
      <c r="AO1623" s="7"/>
      <c r="AP1623" s="7"/>
      <c r="AQ1623" s="7"/>
      <c r="AR1623" s="7"/>
      <c r="AS1623" s="7"/>
      <c r="AT1623" s="7"/>
      <c r="AU1623" s="8"/>
      <c r="AV1623" s="8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7"/>
      <c r="BV1623" s="7"/>
      <c r="BW1623" s="8"/>
      <c r="BX1623" s="8"/>
      <c r="BY1623" s="8"/>
      <c r="BZ1623" s="8"/>
      <c r="CA1623" s="8"/>
      <c r="CC1623" s="8"/>
      <c r="CE1623" s="7"/>
      <c r="CF1623" s="8"/>
      <c r="CG1623" s="8"/>
      <c r="CH1623" s="8"/>
      <c r="CI1623" s="8"/>
      <c r="CJ1623" s="8"/>
    </row>
    <row r="1624" spans="1:88" x14ac:dyDescent="0.3">
      <c r="A1624" s="1" t="s">
        <v>3622</v>
      </c>
      <c r="B1624" s="1"/>
      <c r="C1624" s="1" t="s">
        <v>1878</v>
      </c>
      <c r="D1624" s="1"/>
      <c r="E1624" s="1"/>
      <c r="F1624" s="1"/>
      <c r="G1624" s="1"/>
      <c r="H1624" s="1">
        <v>37160.35</v>
      </c>
      <c r="I1624" s="1">
        <v>2.2599999999999998</v>
      </c>
      <c r="J1624" s="12">
        <v>2622.4</v>
      </c>
      <c r="K1624" s="5">
        <v>2524.8000000000002</v>
      </c>
      <c r="L1624" s="5">
        <v>8187.83</v>
      </c>
      <c r="M1624" s="13">
        <f t="shared" si="40"/>
        <v>2.2556852359701063E-2</v>
      </c>
      <c r="N1624" s="13">
        <v>2.7054971566431218E-2</v>
      </c>
      <c r="O1624" s="13">
        <v>1.3109267975587091E-2</v>
      </c>
      <c r="P1624" s="13">
        <v>1.3622537847604255E-2</v>
      </c>
      <c r="Q1624" s="7"/>
      <c r="R1624" s="8"/>
      <c r="S1624" s="8"/>
      <c r="T1624" s="8"/>
      <c r="U1624" s="8"/>
      <c r="V1624" s="13"/>
      <c r="W1624" s="14"/>
      <c r="X1624" s="1"/>
      <c r="Y1624" s="1"/>
      <c r="Z1624" s="1"/>
      <c r="AA1624" s="1"/>
      <c r="AB1624" s="1"/>
      <c r="AC1624" s="1"/>
      <c r="AD1624" s="8"/>
      <c r="AE1624" s="8"/>
      <c r="AF1624" s="8"/>
      <c r="AG1624" s="8"/>
      <c r="AH1624" s="9"/>
      <c r="AI1624" s="8"/>
      <c r="AJ1624" s="13"/>
      <c r="AK1624" s="8"/>
      <c r="AL1624" s="8"/>
      <c r="AM1624" s="8"/>
      <c r="AN1624" s="8"/>
      <c r="AO1624" s="7"/>
      <c r="AP1624" s="7"/>
      <c r="AQ1624" s="7"/>
      <c r="AR1624" s="7"/>
      <c r="AS1624" s="7"/>
      <c r="AT1624" s="7"/>
      <c r="AU1624" s="8"/>
      <c r="AV1624" s="8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7"/>
      <c r="BV1624" s="7"/>
      <c r="BW1624" s="8"/>
      <c r="BX1624" s="8"/>
      <c r="BY1624" s="8"/>
      <c r="BZ1624" s="8"/>
      <c r="CA1624" s="8"/>
      <c r="CC1624" s="8"/>
      <c r="CE1624" s="7"/>
      <c r="CF1624" s="8"/>
      <c r="CG1624" s="8"/>
      <c r="CH1624" s="8"/>
      <c r="CI1624" s="8"/>
      <c r="CJ1624" s="8"/>
    </row>
    <row r="1625" spans="1:88" x14ac:dyDescent="0.3">
      <c r="A1625" s="1" t="s">
        <v>3623</v>
      </c>
      <c r="B1625" s="1"/>
      <c r="C1625" s="1" t="s">
        <v>1878</v>
      </c>
      <c r="D1625" s="1"/>
      <c r="E1625" s="1"/>
      <c r="F1625" s="1"/>
      <c r="G1625" s="1"/>
      <c r="H1625" s="1">
        <v>37187.269999999997</v>
      </c>
      <c r="I1625" s="1">
        <v>7.0000000000000007E-2</v>
      </c>
      <c r="J1625" s="12">
        <v>2619.38</v>
      </c>
      <c r="K1625" s="5">
        <v>2554.0300000000002</v>
      </c>
      <c r="L1625" s="5">
        <v>8307.01</v>
      </c>
      <c r="M1625" s="13">
        <f t="shared" si="40"/>
        <v>7.2442805301875524E-4</v>
      </c>
      <c r="N1625" s="13">
        <v>-1.1516168395362403E-3</v>
      </c>
      <c r="O1625" s="13">
        <v>1.1577154626108976E-2</v>
      </c>
      <c r="P1625" s="13">
        <v>1.4555749203390977E-2</v>
      </c>
      <c r="Q1625" s="7"/>
      <c r="R1625" s="8"/>
      <c r="S1625" s="8"/>
      <c r="T1625" s="8"/>
      <c r="U1625" s="8"/>
      <c r="V1625" s="13"/>
      <c r="W1625" s="14"/>
      <c r="X1625" s="1"/>
      <c r="Y1625" s="1"/>
      <c r="Z1625" s="1"/>
      <c r="AA1625" s="1"/>
      <c r="AB1625" s="1"/>
      <c r="AC1625" s="1"/>
      <c r="AD1625" s="8"/>
      <c r="AE1625" s="8"/>
      <c r="AF1625" s="8"/>
      <c r="AG1625" s="8"/>
      <c r="AH1625" s="9"/>
      <c r="AI1625" s="8"/>
      <c r="AJ1625" s="13"/>
      <c r="AK1625" s="8"/>
      <c r="AL1625" s="8"/>
      <c r="AM1625" s="8"/>
      <c r="AN1625" s="8"/>
      <c r="AO1625" s="7"/>
      <c r="AP1625" s="7"/>
      <c r="AQ1625" s="7"/>
      <c r="AR1625" s="7"/>
      <c r="AS1625" s="7"/>
      <c r="AT1625" s="7"/>
      <c r="AU1625" s="8"/>
      <c r="AV1625" s="8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7"/>
      <c r="BV1625" s="7"/>
      <c r="BW1625" s="8"/>
      <c r="BX1625" s="8"/>
      <c r="BY1625" s="8"/>
      <c r="BZ1625" s="8"/>
      <c r="CA1625" s="8"/>
      <c r="CC1625" s="8"/>
      <c r="CE1625" s="7"/>
      <c r="CF1625" s="8"/>
      <c r="CG1625" s="8"/>
      <c r="CH1625" s="8"/>
      <c r="CI1625" s="8"/>
      <c r="CJ1625" s="8"/>
    </row>
    <row r="1626" spans="1:88" x14ac:dyDescent="0.3">
      <c r="A1626" s="1" t="s">
        <v>3624</v>
      </c>
      <c r="B1626" s="1"/>
      <c r="C1626" s="1" t="s">
        <v>1878</v>
      </c>
      <c r="D1626" s="1"/>
      <c r="E1626" s="1"/>
      <c r="F1626" s="1"/>
      <c r="G1626" s="1"/>
      <c r="H1626" s="1">
        <v>37449.69</v>
      </c>
      <c r="I1626" s="1">
        <v>0.71</v>
      </c>
      <c r="J1626" s="12">
        <v>2632.24</v>
      </c>
      <c r="K1626" s="5">
        <v>2574.59</v>
      </c>
      <c r="L1626" s="5">
        <v>8344.1200000000008</v>
      </c>
      <c r="M1626" s="13">
        <f t="shared" si="40"/>
        <v>7.0567159138061886E-3</v>
      </c>
      <c r="N1626" s="13">
        <v>4.9095587505438854E-3</v>
      </c>
      <c r="O1626" s="13">
        <v>8.0500229049775829E-3</v>
      </c>
      <c r="P1626" s="13">
        <v>4.4673113430706568E-3</v>
      </c>
      <c r="Q1626" s="7"/>
      <c r="R1626" s="8"/>
      <c r="S1626" s="8"/>
      <c r="T1626" s="8"/>
      <c r="U1626" s="8"/>
      <c r="V1626" s="13"/>
      <c r="W1626" s="14"/>
      <c r="X1626" s="1"/>
      <c r="Y1626" s="1"/>
      <c r="Z1626" s="1"/>
      <c r="AA1626" s="1"/>
      <c r="AB1626" s="1"/>
      <c r="AC1626" s="1"/>
      <c r="AD1626" s="8"/>
      <c r="AE1626" s="8"/>
      <c r="AF1626" s="8"/>
      <c r="AG1626" s="8"/>
      <c r="AH1626" s="9"/>
      <c r="AI1626" s="8"/>
      <c r="AJ1626" s="13"/>
      <c r="AK1626" s="8"/>
      <c r="AL1626" s="8"/>
      <c r="AM1626" s="8"/>
      <c r="AN1626" s="8"/>
      <c r="AO1626" s="7"/>
      <c r="AP1626" s="7"/>
      <c r="AQ1626" s="7"/>
      <c r="AR1626" s="7"/>
      <c r="AS1626" s="7"/>
      <c r="AT1626" s="7"/>
      <c r="AU1626" s="8"/>
      <c r="AV1626" s="8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7"/>
      <c r="BV1626" s="7"/>
      <c r="BW1626" s="8"/>
      <c r="BX1626" s="8"/>
      <c r="BY1626" s="8"/>
      <c r="BZ1626" s="8"/>
      <c r="CA1626" s="8"/>
      <c r="CC1626" s="8"/>
      <c r="CE1626" s="7"/>
      <c r="CF1626" s="8"/>
      <c r="CG1626" s="8"/>
      <c r="CH1626" s="8"/>
      <c r="CI1626" s="8"/>
      <c r="CJ1626" s="8"/>
    </row>
    <row r="1627" spans="1:88" x14ac:dyDescent="0.3">
      <c r="A1627" s="1" t="s">
        <v>3625</v>
      </c>
      <c r="B1627" s="1"/>
      <c r="C1627" s="1" t="s">
        <v>1878</v>
      </c>
      <c r="D1627" s="1"/>
      <c r="E1627" s="1"/>
      <c r="F1627" s="1"/>
      <c r="G1627" s="1"/>
      <c r="H1627" s="1">
        <v>37225.96</v>
      </c>
      <c r="I1627" s="1">
        <v>-0.6</v>
      </c>
      <c r="J1627" s="12">
        <v>2606.0300000000002</v>
      </c>
      <c r="K1627" s="5">
        <v>2563.75</v>
      </c>
      <c r="L1627" s="5">
        <v>8252.73</v>
      </c>
      <c r="M1627" s="13">
        <f t="shared" si="40"/>
        <v>-5.9741482506264765E-3</v>
      </c>
      <c r="N1627" s="13">
        <v>-9.9572987265597046E-3</v>
      </c>
      <c r="O1627" s="13">
        <v>-4.2103791283273351E-3</v>
      </c>
      <c r="P1627" s="13">
        <v>-1.0952622924886191E-2</v>
      </c>
      <c r="Q1627" s="7"/>
      <c r="R1627" s="8"/>
      <c r="S1627" s="8"/>
      <c r="T1627" s="8"/>
      <c r="U1627" s="8"/>
      <c r="V1627" s="13"/>
      <c r="W1627" s="14"/>
      <c r="X1627" s="1"/>
      <c r="Y1627" s="1"/>
      <c r="Z1627" s="1"/>
      <c r="AA1627" s="1"/>
      <c r="AB1627" s="1"/>
      <c r="AC1627" s="1"/>
      <c r="AD1627" s="8"/>
      <c r="AE1627" s="8"/>
      <c r="AF1627" s="8"/>
      <c r="AG1627" s="8"/>
      <c r="AH1627" s="9"/>
      <c r="AI1627" s="8"/>
      <c r="AJ1627" s="13"/>
      <c r="AK1627" s="8"/>
      <c r="AL1627" s="8"/>
      <c r="AM1627" s="8"/>
      <c r="AN1627" s="8"/>
      <c r="AO1627" s="7"/>
      <c r="AP1627" s="7"/>
      <c r="AQ1627" s="7"/>
      <c r="AR1627" s="7"/>
      <c r="AS1627" s="7"/>
      <c r="AT1627" s="7"/>
      <c r="AU1627" s="8"/>
      <c r="AV1627" s="8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7"/>
      <c r="BV1627" s="7"/>
      <c r="BW1627" s="8"/>
      <c r="BX1627" s="8"/>
      <c r="BY1627" s="8"/>
      <c r="BZ1627" s="8"/>
      <c r="CA1627" s="8"/>
      <c r="CC1627" s="8"/>
      <c r="CE1627" s="7"/>
      <c r="CF1627" s="8"/>
      <c r="CG1627" s="8"/>
      <c r="CH1627" s="8"/>
      <c r="CI1627" s="8"/>
      <c r="CJ1627" s="8"/>
    </row>
    <row r="1628" spans="1:88" x14ac:dyDescent="0.3">
      <c r="A1628" s="1" t="s">
        <v>3626</v>
      </c>
      <c r="B1628" s="1"/>
      <c r="C1628" s="1" t="s">
        <v>1878</v>
      </c>
      <c r="D1628" s="1"/>
      <c r="E1628" s="1"/>
      <c r="F1628" s="1"/>
      <c r="G1628" s="1"/>
      <c r="H1628" s="1">
        <v>37402.61</v>
      </c>
      <c r="I1628" s="1">
        <v>0.47</v>
      </c>
      <c r="J1628" s="12">
        <v>2619.0500000000002</v>
      </c>
      <c r="K1628" s="5">
        <v>2553.0300000000002</v>
      </c>
      <c r="L1628" s="5">
        <v>8168.71</v>
      </c>
      <c r="M1628" s="13">
        <f t="shared" si="40"/>
        <v>4.745344377955707E-3</v>
      </c>
      <c r="N1628" s="13">
        <v>4.9961051868168127E-3</v>
      </c>
      <c r="O1628" s="13">
        <v>-4.1813749390540167E-3</v>
      </c>
      <c r="P1628" s="13">
        <v>-1.0180873480654218E-2</v>
      </c>
      <c r="Q1628" s="7"/>
      <c r="R1628" s="8"/>
      <c r="S1628" s="8"/>
      <c r="T1628" s="8"/>
      <c r="U1628" s="8"/>
      <c r="V1628" s="13"/>
      <c r="W1628" s="14"/>
      <c r="X1628" s="1"/>
      <c r="Y1628" s="1"/>
      <c r="Z1628" s="1"/>
      <c r="AA1628" s="1"/>
      <c r="AB1628" s="1"/>
      <c r="AC1628" s="1"/>
      <c r="AD1628" s="8"/>
      <c r="AE1628" s="8"/>
      <c r="AF1628" s="8"/>
      <c r="AG1628" s="8"/>
      <c r="AH1628" s="9"/>
      <c r="AI1628" s="8"/>
      <c r="AJ1628" s="13"/>
      <c r="AK1628" s="8"/>
      <c r="AL1628" s="8"/>
      <c r="AM1628" s="8"/>
      <c r="AN1628" s="8"/>
      <c r="AO1628" s="7"/>
      <c r="AP1628" s="7"/>
      <c r="AQ1628" s="7"/>
      <c r="AR1628" s="7"/>
      <c r="AS1628" s="7"/>
      <c r="AT1628" s="7"/>
      <c r="AU1628" s="8"/>
      <c r="AV1628" s="8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7"/>
      <c r="BV1628" s="7"/>
      <c r="BW1628" s="8"/>
      <c r="BX1628" s="8"/>
      <c r="BY1628" s="8"/>
      <c r="BZ1628" s="8"/>
      <c r="CA1628" s="8"/>
      <c r="CC1628" s="8"/>
      <c r="CE1628" s="7"/>
      <c r="CF1628" s="8"/>
      <c r="CG1628" s="8"/>
      <c r="CH1628" s="8"/>
      <c r="CI1628" s="8"/>
      <c r="CJ1628" s="8"/>
    </row>
    <row r="1629" spans="1:88" x14ac:dyDescent="0.3">
      <c r="A1629" s="1" t="s">
        <v>3627</v>
      </c>
      <c r="B1629" s="1"/>
      <c r="C1629" s="1" t="s">
        <v>1878</v>
      </c>
      <c r="D1629" s="1"/>
      <c r="E1629" s="1"/>
      <c r="F1629" s="1"/>
      <c r="G1629" s="1"/>
      <c r="H1629" s="1">
        <v>37980.85</v>
      </c>
      <c r="I1629" s="1">
        <v>1.55</v>
      </c>
      <c r="J1629" s="12">
        <v>2665.2</v>
      </c>
      <c r="K1629" s="5">
        <v>2565.61</v>
      </c>
      <c r="L1629" s="5">
        <v>8264.64</v>
      </c>
      <c r="M1629" s="13">
        <f t="shared" si="40"/>
        <v>1.5459883681914199E-2</v>
      </c>
      <c r="N1629" s="13">
        <v>1.7620893071915278E-2</v>
      </c>
      <c r="O1629" s="13">
        <v>4.9274783296708868E-3</v>
      </c>
      <c r="P1629" s="13">
        <v>1.1743592317513984E-2</v>
      </c>
      <c r="Q1629" s="7"/>
      <c r="R1629" s="8"/>
      <c r="S1629" s="8"/>
      <c r="T1629" s="8"/>
      <c r="U1629" s="8"/>
      <c r="V1629" s="13"/>
      <c r="W1629" s="14"/>
      <c r="X1629" s="1"/>
      <c r="Y1629" s="1"/>
      <c r="Z1629" s="1"/>
      <c r="AA1629" s="1"/>
      <c r="AB1629" s="1"/>
      <c r="AC1629" s="1"/>
      <c r="AD1629" s="8"/>
      <c r="AE1629" s="8"/>
      <c r="AF1629" s="8"/>
      <c r="AG1629" s="8"/>
      <c r="AH1629" s="9"/>
      <c r="AI1629" s="8"/>
      <c r="AJ1629" s="13"/>
      <c r="AK1629" s="8"/>
      <c r="AL1629" s="8"/>
      <c r="AM1629" s="8"/>
      <c r="AN1629" s="8"/>
      <c r="AO1629" s="7"/>
      <c r="AP1629" s="7"/>
      <c r="AQ1629" s="7"/>
      <c r="AR1629" s="7"/>
      <c r="AS1629" s="7"/>
      <c r="AT1629" s="7"/>
      <c r="AU1629" s="8"/>
      <c r="AV1629" s="8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7"/>
      <c r="BV1629" s="7"/>
      <c r="BW1629" s="8"/>
      <c r="BX1629" s="8"/>
      <c r="BY1629" s="8"/>
      <c r="BZ1629" s="8"/>
      <c r="CA1629" s="8"/>
      <c r="CC1629" s="8"/>
      <c r="CE1629" s="7"/>
      <c r="CF1629" s="8"/>
      <c r="CG1629" s="8"/>
      <c r="CH1629" s="8"/>
      <c r="CI1629" s="8"/>
      <c r="CJ1629" s="8"/>
    </row>
    <row r="1630" spans="1:88" x14ac:dyDescent="0.3">
      <c r="A1630" s="1" t="s">
        <v>3628</v>
      </c>
      <c r="B1630" s="1"/>
      <c r="C1630" s="1" t="s">
        <v>1878</v>
      </c>
      <c r="D1630" s="1"/>
      <c r="E1630" s="1"/>
      <c r="F1630" s="1"/>
      <c r="G1630" s="1"/>
      <c r="H1630" s="1">
        <v>39552.76</v>
      </c>
      <c r="I1630" s="1">
        <v>4.1399999999999997</v>
      </c>
      <c r="J1630" s="12">
        <v>2795</v>
      </c>
      <c r="K1630" s="5">
        <v>2612.31</v>
      </c>
      <c r="L1630" s="5">
        <v>8330.5300000000007</v>
      </c>
      <c r="M1630" s="13">
        <f t="shared" si="40"/>
        <v>4.1386909455686238E-2</v>
      </c>
      <c r="N1630" s="13">
        <v>4.8701785982290247E-2</v>
      </c>
      <c r="O1630" s="13">
        <v>1.8202298868495115E-2</v>
      </c>
      <c r="P1630" s="13">
        <v>7.9725190691912751E-3</v>
      </c>
      <c r="Q1630" s="7"/>
      <c r="R1630" s="8"/>
      <c r="S1630" s="8"/>
      <c r="T1630" s="8"/>
      <c r="U1630" s="8"/>
      <c r="V1630" s="13"/>
      <c r="W1630" s="14"/>
      <c r="X1630" s="1"/>
      <c r="Y1630" s="1"/>
      <c r="Z1630" s="1"/>
      <c r="AA1630" s="1"/>
      <c r="AB1630" s="1"/>
      <c r="AC1630" s="1"/>
      <c r="AD1630" s="8"/>
      <c r="AE1630" s="8"/>
      <c r="AF1630" s="8"/>
      <c r="AG1630" s="8"/>
      <c r="AH1630" s="9"/>
      <c r="AI1630" s="8"/>
      <c r="AJ1630" s="13"/>
      <c r="AK1630" s="8"/>
      <c r="AL1630" s="8"/>
      <c r="AM1630" s="8"/>
      <c r="AN1630" s="8"/>
      <c r="AO1630" s="7"/>
      <c r="AP1630" s="7"/>
      <c r="AQ1630" s="7"/>
      <c r="AR1630" s="7"/>
      <c r="AS1630" s="7"/>
      <c r="AT1630" s="7"/>
      <c r="AU1630" s="8"/>
      <c r="AV1630" s="8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7"/>
      <c r="BV1630" s="7"/>
      <c r="BW1630" s="8"/>
      <c r="BX1630" s="8"/>
      <c r="BY1630" s="8"/>
      <c r="BZ1630" s="8"/>
      <c r="CA1630" s="8"/>
      <c r="CC1630" s="8"/>
      <c r="CE1630" s="7"/>
      <c r="CF1630" s="8"/>
      <c r="CG1630" s="8"/>
      <c r="CH1630" s="8"/>
      <c r="CI1630" s="8"/>
      <c r="CJ1630" s="8"/>
    </row>
    <row r="1631" spans="1:88" x14ac:dyDescent="0.3">
      <c r="A1631" s="1" t="s">
        <v>3629</v>
      </c>
      <c r="B1631" s="1"/>
      <c r="C1631" s="1" t="s">
        <v>1878</v>
      </c>
      <c r="D1631" s="1"/>
      <c r="E1631" s="1"/>
      <c r="F1631" s="1"/>
      <c r="G1631" s="1"/>
      <c r="H1631" s="1">
        <v>40124.080000000002</v>
      </c>
      <c r="I1631" s="1">
        <v>1.44</v>
      </c>
      <c r="J1631" s="12">
        <v>2850.48</v>
      </c>
      <c r="K1631" s="5">
        <v>2625.53</v>
      </c>
      <c r="L1631" s="5">
        <v>8353.67</v>
      </c>
      <c r="M1631" s="13">
        <f t="shared" si="40"/>
        <v>1.4444503999215152E-2</v>
      </c>
      <c r="N1631" s="13">
        <v>1.9849731663685199E-2</v>
      </c>
      <c r="O1631" s="13">
        <v>5.0606551289855695E-3</v>
      </c>
      <c r="P1631" s="13">
        <v>2.7777344298620665E-3</v>
      </c>
      <c r="Q1631" s="7"/>
      <c r="R1631" s="8"/>
      <c r="S1631" s="8"/>
      <c r="T1631" s="8"/>
      <c r="U1631" s="8"/>
      <c r="V1631" s="13"/>
      <c r="W1631" s="14"/>
      <c r="X1631" s="1"/>
      <c r="Y1631" s="1"/>
      <c r="Z1631" s="1"/>
      <c r="AA1631" s="1"/>
      <c r="AB1631" s="1"/>
      <c r="AC1631" s="1"/>
      <c r="AD1631" s="8"/>
      <c r="AE1631" s="8"/>
      <c r="AF1631" s="8"/>
      <c r="AG1631" s="8"/>
      <c r="AH1631" s="9"/>
      <c r="AI1631" s="8"/>
      <c r="AJ1631" s="13"/>
      <c r="AK1631" s="8"/>
      <c r="AL1631" s="8"/>
      <c r="AM1631" s="8"/>
      <c r="AN1631" s="8"/>
      <c r="AO1631" s="7"/>
      <c r="AP1631" s="7"/>
      <c r="AQ1631" s="7"/>
      <c r="AR1631" s="7"/>
      <c r="AS1631" s="7"/>
      <c r="AT1631" s="7"/>
      <c r="AU1631" s="8"/>
      <c r="AV1631" s="8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7"/>
      <c r="BV1631" s="7"/>
      <c r="BW1631" s="8"/>
      <c r="BX1631" s="8"/>
      <c r="BY1631" s="8"/>
      <c r="BZ1631" s="8"/>
      <c r="CA1631" s="8"/>
      <c r="CC1631" s="8"/>
      <c r="CE1631" s="7"/>
      <c r="CF1631" s="8"/>
      <c r="CG1631" s="8"/>
      <c r="CH1631" s="8"/>
      <c r="CI1631" s="8"/>
      <c r="CJ1631" s="8"/>
    </row>
    <row r="1632" spans="1:88" x14ac:dyDescent="0.3">
      <c r="A1632" s="1" t="s">
        <v>3630</v>
      </c>
      <c r="B1632" s="1"/>
      <c r="C1632" s="1" t="s">
        <v>1878</v>
      </c>
      <c r="D1632" s="1"/>
      <c r="E1632" s="1"/>
      <c r="F1632" s="1"/>
      <c r="G1632" s="1"/>
      <c r="H1632" s="1">
        <v>39986.18</v>
      </c>
      <c r="I1632" s="1">
        <v>-0.34</v>
      </c>
      <c r="J1632" s="12">
        <v>2842.29</v>
      </c>
      <c r="K1632" s="5">
        <v>2627.59</v>
      </c>
      <c r="L1632" s="5">
        <v>8342.76</v>
      </c>
      <c r="M1632" s="13">
        <f t="shared" si="40"/>
        <v>-3.4368389256526077E-3</v>
      </c>
      <c r="N1632" s="13">
        <v>-2.8732003031068931E-3</v>
      </c>
      <c r="O1632" s="13">
        <v>7.8460348958109272E-4</v>
      </c>
      <c r="P1632" s="13">
        <v>-1.3060128063473453E-3</v>
      </c>
      <c r="Q1632" s="7"/>
      <c r="R1632" s="8"/>
      <c r="S1632" s="8"/>
      <c r="T1632" s="8"/>
      <c r="U1632" s="8"/>
      <c r="V1632" s="13"/>
      <c r="W1632" s="14"/>
      <c r="X1632" s="1"/>
      <c r="Y1632" s="1"/>
      <c r="Z1632" s="1"/>
      <c r="AA1632" s="1"/>
      <c r="AB1632" s="1"/>
      <c r="AC1632" s="1"/>
      <c r="AD1632" s="8"/>
      <c r="AE1632" s="8"/>
      <c r="AF1632" s="8"/>
      <c r="AG1632" s="8"/>
      <c r="AH1632" s="9"/>
      <c r="AI1632" s="8"/>
      <c r="AJ1632" s="13"/>
      <c r="AK1632" s="8"/>
      <c r="AL1632" s="8"/>
      <c r="AM1632" s="8"/>
      <c r="AN1632" s="8"/>
      <c r="AO1632" s="7"/>
      <c r="AP1632" s="7"/>
      <c r="AQ1632" s="7"/>
      <c r="AR1632" s="7"/>
      <c r="AS1632" s="7"/>
      <c r="AT1632" s="7"/>
      <c r="AU1632" s="8"/>
      <c r="AV1632" s="8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7"/>
      <c r="BV1632" s="7"/>
      <c r="BW1632" s="8"/>
      <c r="BX1632" s="8"/>
      <c r="BY1632" s="8"/>
      <c r="BZ1632" s="8"/>
      <c r="CA1632" s="8"/>
      <c r="CC1632" s="8"/>
      <c r="CE1632" s="7"/>
      <c r="CF1632" s="8"/>
      <c r="CG1632" s="8"/>
      <c r="CH1632" s="8"/>
      <c r="CI1632" s="8"/>
      <c r="CJ1632" s="8"/>
    </row>
    <row r="1633" spans="1:88" x14ac:dyDescent="0.3">
      <c r="A1633" s="1" t="s">
        <v>3631</v>
      </c>
      <c r="B1633" s="1"/>
      <c r="C1633" s="1" t="s">
        <v>1878</v>
      </c>
      <c r="D1633" s="1"/>
      <c r="E1633" s="1"/>
      <c r="F1633" s="1"/>
      <c r="G1633" s="1"/>
      <c r="H1633" s="1">
        <v>40644.58</v>
      </c>
      <c r="I1633" s="1">
        <v>1.65</v>
      </c>
      <c r="J1633" s="12">
        <v>2889.67</v>
      </c>
      <c r="K1633" s="5">
        <v>2661.38</v>
      </c>
      <c r="L1633" s="5">
        <v>8410.83</v>
      </c>
      <c r="M1633" s="13">
        <f t="shared" si="40"/>
        <v>1.6465688895513475E-2</v>
      </c>
      <c r="N1633" s="13">
        <v>1.6669657213021827E-2</v>
      </c>
      <c r="O1633" s="13">
        <v>1.2859692722228422E-2</v>
      </c>
      <c r="P1633" s="13">
        <v>8.159170346504041E-3</v>
      </c>
      <c r="Q1633" s="7"/>
      <c r="R1633" s="8"/>
      <c r="S1633" s="8"/>
      <c r="T1633" s="8"/>
      <c r="U1633" s="8"/>
      <c r="V1633" s="13"/>
      <c r="W1633" s="14"/>
      <c r="X1633" s="1"/>
      <c r="Y1633" s="1"/>
      <c r="Z1633" s="1"/>
      <c r="AA1633" s="1"/>
      <c r="AB1633" s="1"/>
      <c r="AC1633" s="1"/>
      <c r="AD1633" s="8"/>
      <c r="AE1633" s="8"/>
      <c r="AF1633" s="8"/>
      <c r="AG1633" s="8"/>
      <c r="AH1633" s="9"/>
      <c r="AI1633" s="8"/>
      <c r="AJ1633" s="13"/>
      <c r="AK1633" s="8"/>
      <c r="AL1633" s="8"/>
      <c r="AM1633" s="8"/>
      <c r="AN1633" s="8"/>
      <c r="AO1633" s="7"/>
      <c r="AP1633" s="7"/>
      <c r="AQ1633" s="7"/>
      <c r="AR1633" s="7"/>
      <c r="AS1633" s="7"/>
      <c r="AT1633" s="7"/>
      <c r="AU1633" s="8"/>
      <c r="AV1633" s="8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7"/>
      <c r="BV1633" s="7"/>
      <c r="BW1633" s="8"/>
      <c r="BX1633" s="8"/>
      <c r="BY1633" s="8"/>
      <c r="BZ1633" s="8"/>
      <c r="CA1633" s="8"/>
      <c r="CC1633" s="8"/>
      <c r="CE1633" s="7"/>
      <c r="CF1633" s="8"/>
      <c r="CG1633" s="8"/>
      <c r="CH1633" s="8"/>
      <c r="CI1633" s="8"/>
      <c r="CJ1633" s="8"/>
    </row>
    <row r="1634" spans="1:88" x14ac:dyDescent="0.3">
      <c r="A1634" s="1" t="s">
        <v>3632</v>
      </c>
      <c r="B1634" s="1"/>
      <c r="C1634" s="1" t="s">
        <v>1878</v>
      </c>
      <c r="D1634" s="1"/>
      <c r="E1634" s="1"/>
      <c r="F1634" s="1"/>
      <c r="G1634" s="1"/>
      <c r="H1634" s="1">
        <v>40760.21</v>
      </c>
      <c r="I1634" s="1">
        <v>0.28000000000000003</v>
      </c>
      <c r="J1634" s="12">
        <v>2895.66</v>
      </c>
      <c r="K1634" s="5">
        <v>2650.97</v>
      </c>
      <c r="L1634" s="5">
        <v>8405.9599999999991</v>
      </c>
      <c r="M1634" s="13">
        <f t="shared" si="40"/>
        <v>2.8449057660331345E-3</v>
      </c>
      <c r="N1634" s="13">
        <v>2.0729010579061402E-3</v>
      </c>
      <c r="O1634" s="13">
        <v>-3.9115045577858831E-3</v>
      </c>
      <c r="P1634" s="13">
        <v>-5.7901538849325362E-4</v>
      </c>
      <c r="Q1634" s="7"/>
      <c r="R1634" s="8"/>
      <c r="S1634" s="8"/>
      <c r="T1634" s="8"/>
      <c r="U1634" s="8"/>
      <c r="V1634" s="13"/>
      <c r="W1634" s="14"/>
      <c r="X1634" s="1"/>
      <c r="Y1634" s="1"/>
      <c r="Z1634" s="1"/>
      <c r="AA1634" s="1"/>
      <c r="AB1634" s="1"/>
      <c r="AC1634" s="1"/>
      <c r="AD1634" s="8"/>
      <c r="AE1634" s="8"/>
      <c r="AF1634" s="8"/>
      <c r="AG1634" s="8"/>
      <c r="AH1634" s="9"/>
      <c r="AI1634" s="8"/>
      <c r="AJ1634" s="13"/>
      <c r="AK1634" s="8"/>
      <c r="AL1634" s="8"/>
      <c r="AM1634" s="8"/>
      <c r="AN1634" s="8"/>
      <c r="AO1634" s="7"/>
      <c r="AP1634" s="7"/>
      <c r="AQ1634" s="7"/>
      <c r="AR1634" s="7"/>
      <c r="AS1634" s="7"/>
      <c r="AT1634" s="7"/>
      <c r="AU1634" s="8"/>
      <c r="AV1634" s="8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7"/>
      <c r="BV1634" s="7"/>
      <c r="BW1634" s="8"/>
      <c r="BX1634" s="8"/>
      <c r="BY1634" s="8"/>
      <c r="BZ1634" s="8"/>
      <c r="CA1634" s="8"/>
      <c r="CC1634" s="8"/>
      <c r="CE1634" s="7"/>
      <c r="CF1634" s="8"/>
      <c r="CG1634" s="8"/>
      <c r="CH1634" s="8"/>
      <c r="CI1634" s="8"/>
      <c r="CJ1634" s="8"/>
    </row>
    <row r="1635" spans="1:88" x14ac:dyDescent="0.3">
      <c r="A1635" s="1" t="s">
        <v>3633</v>
      </c>
      <c r="B1635" s="1"/>
      <c r="C1635" s="1" t="s">
        <v>1878</v>
      </c>
      <c r="D1635" s="1"/>
      <c r="E1635" s="1"/>
      <c r="F1635" s="1"/>
      <c r="G1635" s="1"/>
      <c r="H1635" s="1">
        <v>41132.03</v>
      </c>
      <c r="I1635" s="1">
        <v>0.91</v>
      </c>
      <c r="J1635" s="12">
        <v>2910.84</v>
      </c>
      <c r="K1635" s="5">
        <v>2680.54</v>
      </c>
      <c r="L1635" s="5">
        <v>8453.7199999999993</v>
      </c>
      <c r="M1635" s="13">
        <f t="shared" si="40"/>
        <v>9.1221316082521486E-3</v>
      </c>
      <c r="N1635" s="13">
        <v>5.2423281738878114E-3</v>
      </c>
      <c r="O1635" s="13">
        <v>1.1154407631923435E-2</v>
      </c>
      <c r="P1635" s="13">
        <v>5.6816829963501903E-3</v>
      </c>
      <c r="Q1635" s="7"/>
      <c r="R1635" s="8"/>
      <c r="S1635" s="8"/>
      <c r="T1635" s="8"/>
      <c r="U1635" s="8"/>
      <c r="V1635" s="13"/>
      <c r="W1635" s="14"/>
      <c r="X1635" s="1"/>
      <c r="Y1635" s="1"/>
      <c r="Z1635" s="1"/>
      <c r="AA1635" s="1"/>
      <c r="AB1635" s="1"/>
      <c r="AC1635" s="1"/>
      <c r="AD1635" s="8"/>
      <c r="AE1635" s="8"/>
      <c r="AF1635" s="8"/>
      <c r="AG1635" s="8"/>
      <c r="AH1635" s="9"/>
      <c r="AI1635" s="8"/>
      <c r="AJ1635" s="13"/>
      <c r="AK1635" s="8"/>
      <c r="AL1635" s="8"/>
      <c r="AM1635" s="8"/>
      <c r="AN1635" s="8"/>
      <c r="AO1635" s="7"/>
      <c r="AP1635" s="7"/>
      <c r="AQ1635" s="7"/>
      <c r="AR1635" s="7"/>
      <c r="AS1635" s="7"/>
      <c r="AT1635" s="7"/>
      <c r="AU1635" s="8"/>
      <c r="AV1635" s="8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7"/>
      <c r="BV1635" s="7"/>
      <c r="BW1635" s="8"/>
      <c r="BX1635" s="8"/>
      <c r="BY1635" s="8"/>
      <c r="BZ1635" s="8"/>
      <c r="CA1635" s="8"/>
      <c r="CC1635" s="8"/>
      <c r="CE1635" s="7"/>
      <c r="CF1635" s="8"/>
      <c r="CG1635" s="8"/>
      <c r="CH1635" s="8"/>
      <c r="CI1635" s="8"/>
      <c r="CJ1635" s="8"/>
    </row>
    <row r="1636" spans="1:88" x14ac:dyDescent="0.3">
      <c r="A1636" s="1" t="s">
        <v>3634</v>
      </c>
      <c r="B1636" s="1"/>
      <c r="C1636" s="1" t="s">
        <v>1878</v>
      </c>
      <c r="D1636" s="1"/>
      <c r="E1636" s="1"/>
      <c r="F1636" s="1"/>
      <c r="G1636" s="1"/>
      <c r="H1636" s="1">
        <v>40814.39</v>
      </c>
      <c r="I1636" s="1">
        <v>-0.77</v>
      </c>
      <c r="J1636" s="12">
        <v>2845.06</v>
      </c>
      <c r="K1636" s="5">
        <v>2680.62</v>
      </c>
      <c r="L1636" s="5">
        <v>8516.7000000000007</v>
      </c>
      <c r="M1636" s="13">
        <f t="shared" si="40"/>
        <v>-7.722448904175172E-3</v>
      </c>
      <c r="N1636" s="13">
        <v>-2.2598287779472703E-2</v>
      </c>
      <c r="O1636" s="13">
        <v>2.9844732777783989E-5</v>
      </c>
      <c r="P1636" s="13">
        <v>7.4499746857006333E-3</v>
      </c>
      <c r="Q1636" s="7"/>
      <c r="R1636" s="8"/>
      <c r="S1636" s="8"/>
      <c r="T1636" s="8"/>
      <c r="U1636" s="8"/>
      <c r="V1636" s="13"/>
      <c r="W1636" s="14"/>
      <c r="X1636" s="1"/>
      <c r="Y1636" s="1"/>
      <c r="Z1636" s="1"/>
      <c r="AA1636" s="1"/>
      <c r="AB1636" s="1"/>
      <c r="AC1636" s="1"/>
      <c r="AD1636" s="8"/>
      <c r="AE1636" s="8"/>
      <c r="AF1636" s="8"/>
      <c r="AG1636" s="8"/>
      <c r="AH1636" s="9"/>
      <c r="AI1636" s="8"/>
      <c r="AJ1636" s="13"/>
      <c r="AK1636" s="8"/>
      <c r="AL1636" s="8"/>
      <c r="AM1636" s="8"/>
      <c r="AN1636" s="8"/>
      <c r="AO1636" s="7"/>
      <c r="AP1636" s="7"/>
      <c r="AQ1636" s="7"/>
      <c r="AR1636" s="7"/>
      <c r="AS1636" s="7"/>
      <c r="AT1636" s="7"/>
      <c r="AU1636" s="8"/>
      <c r="AV1636" s="8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7"/>
      <c r="BV1636" s="7"/>
      <c r="BW1636" s="8"/>
      <c r="BX1636" s="8"/>
      <c r="BY1636" s="8"/>
      <c r="BZ1636" s="8"/>
      <c r="CA1636" s="8"/>
      <c r="CC1636" s="8"/>
      <c r="CE1636" s="7"/>
      <c r="CF1636" s="8"/>
      <c r="CG1636" s="8"/>
      <c r="CH1636" s="8"/>
      <c r="CI1636" s="8"/>
      <c r="CJ1636" s="8"/>
    </row>
    <row r="1637" spans="1:88" x14ac:dyDescent="0.3">
      <c r="A1637" s="1" t="s">
        <v>3635</v>
      </c>
      <c r="B1637" s="1"/>
      <c r="C1637" s="1" t="s">
        <v>1878</v>
      </c>
      <c r="D1637" s="1"/>
      <c r="E1637" s="1"/>
      <c r="F1637" s="1"/>
      <c r="G1637" s="1"/>
      <c r="H1637" s="1">
        <v>41991.45</v>
      </c>
      <c r="I1637" s="1">
        <v>2.88</v>
      </c>
      <c r="J1637" s="12">
        <v>2935.92</v>
      </c>
      <c r="K1637" s="5">
        <v>2717.2</v>
      </c>
      <c r="L1637" s="5">
        <v>8616.56</v>
      </c>
      <c r="M1637" s="13">
        <f t="shared" si="40"/>
        <v>2.8839338282404814E-2</v>
      </c>
      <c r="N1637" s="13">
        <v>3.1936057587537814E-2</v>
      </c>
      <c r="O1637" s="13">
        <v>1.3646096798501706E-2</v>
      </c>
      <c r="P1637" s="13">
        <v>1.1725198727206454E-2</v>
      </c>
      <c r="Q1637" s="7"/>
      <c r="R1637" s="8"/>
      <c r="S1637" s="8"/>
      <c r="T1637" s="8"/>
      <c r="U1637" s="8"/>
      <c r="V1637" s="13"/>
      <c r="W1637" s="14"/>
      <c r="X1637" s="1"/>
      <c r="Y1637" s="1"/>
      <c r="Z1637" s="1"/>
      <c r="AA1637" s="1"/>
      <c r="AB1637" s="1"/>
      <c r="AC1637" s="1"/>
      <c r="AD1637" s="8"/>
      <c r="AE1637" s="8"/>
      <c r="AF1637" s="8"/>
      <c r="AG1637" s="8"/>
      <c r="AH1637" s="9"/>
      <c r="AI1637" s="8"/>
      <c r="AJ1637" s="13"/>
      <c r="AK1637" s="8"/>
      <c r="AL1637" s="8"/>
      <c r="AM1637" s="8"/>
      <c r="AN1637" s="8"/>
      <c r="AO1637" s="7"/>
      <c r="AP1637" s="7"/>
      <c r="AQ1637" s="7"/>
      <c r="AR1637" s="7"/>
      <c r="AS1637" s="7"/>
      <c r="AT1637" s="7"/>
      <c r="AU1637" s="8"/>
      <c r="AV1637" s="8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7"/>
      <c r="BV1637" s="7"/>
      <c r="BW1637" s="8"/>
      <c r="BX1637" s="8"/>
      <c r="BY1637" s="8"/>
      <c r="BZ1637" s="8"/>
      <c r="CA1637" s="8"/>
      <c r="CC1637" s="8"/>
      <c r="CE1637" s="7"/>
      <c r="CF1637" s="8"/>
      <c r="CG1637" s="8"/>
      <c r="CH1637" s="8"/>
      <c r="CI1637" s="8"/>
      <c r="CJ1637" s="8"/>
    </row>
    <row r="1638" spans="1:88" x14ac:dyDescent="0.3">
      <c r="A1638" s="1" t="s">
        <v>3636</v>
      </c>
      <c r="B1638" s="1"/>
      <c r="C1638" s="1" t="s">
        <v>1878</v>
      </c>
      <c r="D1638" s="1"/>
      <c r="E1638" s="1"/>
      <c r="F1638" s="1"/>
      <c r="G1638" s="1"/>
      <c r="H1638" s="1">
        <v>42875.6</v>
      </c>
      <c r="I1638" s="1">
        <v>2.11</v>
      </c>
      <c r="J1638" s="12">
        <v>3004.64</v>
      </c>
      <c r="K1638" s="5">
        <v>2748.42</v>
      </c>
      <c r="L1638" s="5">
        <v>8695.39</v>
      </c>
      <c r="M1638" s="13">
        <f t="shared" si="40"/>
        <v>2.1055476769675785E-2</v>
      </c>
      <c r="N1638" s="13">
        <v>2.3406632333305977E-2</v>
      </c>
      <c r="O1638" s="13">
        <v>1.1489768879729301E-2</v>
      </c>
      <c r="P1638" s="13">
        <v>9.148662575320099E-3</v>
      </c>
      <c r="Q1638" s="7"/>
      <c r="R1638" s="8"/>
      <c r="S1638" s="8"/>
      <c r="T1638" s="8"/>
      <c r="U1638" s="8"/>
      <c r="V1638" s="13"/>
      <c r="W1638" s="14"/>
      <c r="X1638" s="1"/>
      <c r="Y1638" s="1"/>
      <c r="Z1638" s="1"/>
      <c r="AA1638" s="1"/>
      <c r="AB1638" s="1"/>
      <c r="AC1638" s="1"/>
      <c r="AD1638" s="8"/>
      <c r="AE1638" s="8"/>
      <c r="AF1638" s="8"/>
      <c r="AG1638" s="8"/>
      <c r="AH1638" s="9"/>
      <c r="AI1638" s="8"/>
      <c r="AJ1638" s="13"/>
      <c r="AK1638" s="8"/>
      <c r="AL1638" s="8"/>
      <c r="AM1638" s="8"/>
      <c r="AN1638" s="8"/>
      <c r="AO1638" s="7"/>
      <c r="AP1638" s="7"/>
      <c r="AQ1638" s="7"/>
      <c r="AR1638" s="7"/>
      <c r="AS1638" s="7"/>
      <c r="AT1638" s="7"/>
      <c r="AU1638" s="8"/>
      <c r="AV1638" s="8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7"/>
      <c r="BV1638" s="7"/>
      <c r="BW1638" s="8"/>
      <c r="BX1638" s="8"/>
      <c r="BY1638" s="8"/>
      <c r="BZ1638" s="8"/>
      <c r="CA1638" s="8"/>
      <c r="CC1638" s="8"/>
      <c r="CE1638" s="7"/>
      <c r="CF1638" s="8"/>
      <c r="CG1638" s="8"/>
      <c r="CH1638" s="8"/>
      <c r="CI1638" s="8"/>
      <c r="CJ1638" s="8"/>
    </row>
    <row r="1639" spans="1:88" x14ac:dyDescent="0.3">
      <c r="A1639" s="1" t="s">
        <v>3637</v>
      </c>
      <c r="B1639" s="1"/>
      <c r="C1639" s="1" t="s">
        <v>1878</v>
      </c>
      <c r="D1639" s="1"/>
      <c r="E1639" s="1"/>
      <c r="F1639" s="1"/>
      <c r="G1639" s="1"/>
      <c r="H1639" s="1">
        <v>43265.63</v>
      </c>
      <c r="I1639" s="1">
        <v>0.91</v>
      </c>
      <c r="J1639" s="12">
        <v>3046.17</v>
      </c>
      <c r="K1639" s="5">
        <v>2742.68</v>
      </c>
      <c r="L1639" s="5">
        <v>8683.48</v>
      </c>
      <c r="M1639" s="13">
        <f t="shared" si="40"/>
        <v>9.0967823190812869E-3</v>
      </c>
      <c r="N1639" s="13">
        <v>1.3821955375685757E-2</v>
      </c>
      <c r="O1639" s="13">
        <v>-2.088472649740658E-3</v>
      </c>
      <c r="P1639" s="13">
        <v>-1.3696912961925767E-3</v>
      </c>
      <c r="Q1639" s="7"/>
      <c r="R1639" s="8"/>
      <c r="S1639" s="8"/>
      <c r="T1639" s="8"/>
      <c r="U1639" s="8"/>
      <c r="V1639" s="13"/>
      <c r="W1639" s="14"/>
      <c r="X1639" s="1"/>
      <c r="Y1639" s="1"/>
      <c r="Z1639" s="1"/>
      <c r="AA1639" s="1"/>
      <c r="AB1639" s="1"/>
      <c r="AC1639" s="1"/>
      <c r="AD1639" s="8"/>
      <c r="AE1639" s="8"/>
      <c r="AF1639" s="8"/>
      <c r="AG1639" s="8"/>
      <c r="AH1639" s="9"/>
      <c r="AI1639" s="8"/>
      <c r="AJ1639" s="13"/>
      <c r="AK1639" s="8"/>
      <c r="AL1639" s="8"/>
      <c r="AM1639" s="8"/>
      <c r="AN1639" s="8"/>
      <c r="AO1639" s="7"/>
      <c r="AP1639" s="7"/>
      <c r="AQ1639" s="7"/>
      <c r="AR1639" s="7"/>
      <c r="AS1639" s="7"/>
      <c r="AT1639" s="7"/>
      <c r="AU1639" s="8"/>
      <c r="AV1639" s="8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7"/>
      <c r="BV1639" s="7"/>
      <c r="BW1639" s="8"/>
      <c r="BX1639" s="8"/>
      <c r="BY1639" s="8"/>
      <c r="BZ1639" s="8"/>
      <c r="CA1639" s="8"/>
      <c r="CC1639" s="8"/>
      <c r="CE1639" s="7"/>
      <c r="CF1639" s="8"/>
      <c r="CG1639" s="8"/>
      <c r="CH1639" s="8"/>
      <c r="CI1639" s="8"/>
      <c r="CJ1639" s="8"/>
    </row>
    <row r="1640" spans="1:88" x14ac:dyDescent="0.3">
      <c r="A1640" s="1" t="s">
        <v>3638</v>
      </c>
      <c r="B1640" s="1"/>
      <c r="C1640" s="1" t="s">
        <v>1878</v>
      </c>
      <c r="D1640" s="1"/>
      <c r="E1640" s="1"/>
      <c r="F1640" s="1"/>
      <c r="G1640" s="1"/>
      <c r="H1640" s="1">
        <v>42967.63</v>
      </c>
      <c r="I1640" s="1">
        <v>-0.69</v>
      </c>
      <c r="J1640" s="12">
        <v>3015.5</v>
      </c>
      <c r="K1640" s="5">
        <v>2749.24</v>
      </c>
      <c r="L1640" s="5">
        <v>8652.4699999999993</v>
      </c>
      <c r="M1640" s="13">
        <f t="shared" si="40"/>
        <v>-6.8876842888916379E-3</v>
      </c>
      <c r="N1640" s="13">
        <v>-1.0068380950505107E-2</v>
      </c>
      <c r="O1640" s="13">
        <v>2.3918211384486021E-3</v>
      </c>
      <c r="P1640" s="13">
        <v>-3.5711488942221647E-3</v>
      </c>
      <c r="Q1640" s="7"/>
      <c r="R1640" s="8"/>
      <c r="S1640" s="8"/>
      <c r="T1640" s="8"/>
      <c r="U1640" s="8"/>
      <c r="V1640" s="13"/>
      <c r="W1640" s="14"/>
      <c r="X1640" s="1"/>
      <c r="Y1640" s="1"/>
      <c r="Z1640" s="1"/>
      <c r="AA1640" s="1"/>
      <c r="AB1640" s="1"/>
      <c r="AC1640" s="1"/>
      <c r="AD1640" s="8"/>
      <c r="AE1640" s="8"/>
      <c r="AF1640" s="8"/>
      <c r="AG1640" s="8"/>
      <c r="AH1640" s="9"/>
      <c r="AI1640" s="8"/>
      <c r="AJ1640" s="13"/>
      <c r="AK1640" s="8"/>
      <c r="AL1640" s="8"/>
      <c r="AM1640" s="8"/>
      <c r="AN1640" s="8"/>
      <c r="AO1640" s="7"/>
      <c r="AP1640" s="7"/>
      <c r="AQ1640" s="7"/>
      <c r="AR1640" s="7"/>
      <c r="AS1640" s="7"/>
      <c r="AT1640" s="7"/>
      <c r="AU1640" s="8"/>
      <c r="AV1640" s="8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7"/>
      <c r="BV1640" s="7"/>
      <c r="BW1640" s="8"/>
      <c r="BX1640" s="8"/>
      <c r="BY1640" s="8"/>
      <c r="BZ1640" s="8"/>
      <c r="CA1640" s="8"/>
      <c r="CC1640" s="8"/>
      <c r="CE1640" s="7"/>
      <c r="CF1640" s="8"/>
      <c r="CG1640" s="8"/>
      <c r="CH1640" s="8"/>
      <c r="CI1640" s="8"/>
      <c r="CJ1640" s="8"/>
    </row>
    <row r="1641" spans="1:88" x14ac:dyDescent="0.3">
      <c r="A1641" s="1" t="s">
        <v>3639</v>
      </c>
      <c r="B1641" s="1"/>
      <c r="C1641" s="1" t="s">
        <v>1878</v>
      </c>
      <c r="D1641" s="1"/>
      <c r="E1641" s="1"/>
      <c r="F1641" s="1"/>
      <c r="G1641" s="1"/>
      <c r="H1641" s="1">
        <v>43549.11</v>
      </c>
      <c r="I1641" s="1">
        <v>1.35</v>
      </c>
      <c r="J1641" s="12">
        <v>3066.26</v>
      </c>
      <c r="K1641" s="5">
        <v>2774.62</v>
      </c>
      <c r="L1641" s="5">
        <v>8656.43</v>
      </c>
      <c r="M1641" s="13">
        <f t="shared" si="40"/>
        <v>1.3532978197773549E-2</v>
      </c>
      <c r="N1641" s="13">
        <v>1.6833029348366946E-2</v>
      </c>
      <c r="O1641" s="13">
        <v>9.2316421992988396E-3</v>
      </c>
      <c r="P1641" s="13">
        <v>4.5767278014263724E-4</v>
      </c>
      <c r="Q1641" s="7"/>
      <c r="R1641" s="8"/>
      <c r="S1641" s="8"/>
      <c r="T1641" s="8"/>
      <c r="U1641" s="8"/>
      <c r="V1641" s="13"/>
      <c r="W1641" s="14"/>
      <c r="X1641" s="1"/>
      <c r="Y1641" s="1"/>
      <c r="Z1641" s="1"/>
      <c r="AA1641" s="1"/>
      <c r="AB1641" s="1"/>
      <c r="AC1641" s="1"/>
      <c r="AD1641" s="8"/>
      <c r="AE1641" s="8"/>
      <c r="AF1641" s="8"/>
      <c r="AG1641" s="8"/>
      <c r="AH1641" s="9"/>
      <c r="AI1641" s="8"/>
      <c r="AJ1641" s="13"/>
      <c r="AK1641" s="8"/>
      <c r="AL1641" s="8"/>
      <c r="AM1641" s="8"/>
      <c r="AN1641" s="8"/>
      <c r="AO1641" s="7"/>
      <c r="AP1641" s="7"/>
      <c r="AQ1641" s="7"/>
      <c r="AR1641" s="7"/>
      <c r="AS1641" s="7"/>
      <c r="AT1641" s="7"/>
      <c r="AU1641" s="8"/>
      <c r="AV1641" s="8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7"/>
      <c r="BV1641" s="7"/>
      <c r="BW1641" s="8"/>
      <c r="BX1641" s="8"/>
      <c r="BY1641" s="8"/>
      <c r="BZ1641" s="8"/>
      <c r="CA1641" s="8"/>
      <c r="CC1641" s="8"/>
      <c r="CE1641" s="7"/>
      <c r="CF1641" s="8"/>
      <c r="CG1641" s="8"/>
      <c r="CH1641" s="8"/>
      <c r="CI1641" s="8"/>
      <c r="CJ1641" s="8"/>
    </row>
    <row r="1642" spans="1:88" x14ac:dyDescent="0.3">
      <c r="A1642" s="1" t="s">
        <v>3640</v>
      </c>
      <c r="B1642" s="1"/>
      <c r="C1642" s="1" t="s">
        <v>1878</v>
      </c>
      <c r="D1642" s="1"/>
      <c r="E1642" s="1"/>
      <c r="F1642" s="1"/>
      <c r="G1642" s="1"/>
      <c r="H1642" s="1">
        <v>42080.59</v>
      </c>
      <c r="I1642" s="1">
        <v>-3.37</v>
      </c>
      <c r="J1642" s="12">
        <v>2930.5</v>
      </c>
      <c r="K1642" s="5">
        <v>2733.79</v>
      </c>
      <c r="L1642" s="5">
        <v>8539.7900000000009</v>
      </c>
      <c r="M1642" s="13">
        <f t="shared" si="40"/>
        <v>-3.3721010601594492E-2</v>
      </c>
      <c r="N1642" s="13">
        <v>-4.4275436525278433E-2</v>
      </c>
      <c r="O1642" s="13">
        <v>-1.4715528612927131E-2</v>
      </c>
      <c r="P1642" s="13">
        <v>-1.3474376850503011E-2</v>
      </c>
      <c r="Q1642" s="7"/>
      <c r="R1642" s="8"/>
      <c r="S1642" s="8"/>
      <c r="T1642" s="8"/>
      <c r="U1642" s="8"/>
      <c r="V1642" s="13"/>
      <c r="W1642" s="14"/>
      <c r="X1642" s="1"/>
      <c r="Y1642" s="1"/>
      <c r="Z1642" s="1"/>
      <c r="AA1642" s="1"/>
      <c r="AB1642" s="1"/>
      <c r="AC1642" s="1"/>
      <c r="AD1642" s="8"/>
      <c r="AE1642" s="8"/>
      <c r="AF1642" s="8"/>
      <c r="AG1642" s="8"/>
      <c r="AH1642" s="9"/>
      <c r="AI1642" s="8"/>
      <c r="AJ1642" s="13"/>
      <c r="AK1642" s="8"/>
      <c r="AL1642" s="8"/>
      <c r="AM1642" s="8"/>
      <c r="AN1642" s="8"/>
      <c r="AO1642" s="7"/>
      <c r="AP1642" s="7"/>
      <c r="AQ1642" s="7"/>
      <c r="AR1642" s="7"/>
      <c r="AS1642" s="7"/>
      <c r="AT1642" s="7"/>
      <c r="AU1642" s="8"/>
      <c r="AV1642" s="8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7"/>
      <c r="BV1642" s="7"/>
      <c r="BW1642" s="8"/>
      <c r="BX1642" s="8"/>
      <c r="BY1642" s="8"/>
      <c r="BZ1642" s="8"/>
      <c r="CA1642" s="8"/>
      <c r="CC1642" s="8"/>
      <c r="CE1642" s="7"/>
      <c r="CF1642" s="8"/>
      <c r="CG1642" s="8"/>
      <c r="CH1642" s="8"/>
      <c r="CI1642" s="8"/>
      <c r="CJ1642" s="8"/>
    </row>
    <row r="1643" spans="1:88" x14ac:dyDescent="0.3">
      <c r="A1643" s="1" t="s">
        <v>3641</v>
      </c>
      <c r="B1643" s="1"/>
      <c r="C1643" s="1" t="s">
        <v>1878</v>
      </c>
      <c r="D1643" s="1"/>
      <c r="E1643" s="1"/>
      <c r="F1643" s="1"/>
      <c r="G1643" s="1"/>
      <c r="H1643" s="1">
        <v>42010.8</v>
      </c>
      <c r="I1643" s="1">
        <v>-0.17</v>
      </c>
      <c r="J1643" s="12">
        <v>2919.45</v>
      </c>
      <c r="K1643" s="5">
        <v>2740.32</v>
      </c>
      <c r="L1643" s="5">
        <v>8589.0300000000007</v>
      </c>
      <c r="M1643" s="13">
        <f t="shared" si="40"/>
        <v>-1.6584843510984992E-3</v>
      </c>
      <c r="N1643" s="13">
        <v>-3.7706875959734321E-3</v>
      </c>
      <c r="O1643" s="13">
        <v>2.388625315038917E-3</v>
      </c>
      <c r="P1643" s="13">
        <v>5.7659497481787891E-3</v>
      </c>
      <c r="Q1643" s="7"/>
      <c r="R1643" s="8"/>
      <c r="S1643" s="8"/>
      <c r="T1643" s="8"/>
      <c r="U1643" s="8"/>
      <c r="V1643" s="13"/>
      <c r="W1643" s="14"/>
      <c r="X1643" s="1"/>
      <c r="Y1643" s="1"/>
      <c r="Z1643" s="1"/>
      <c r="AA1643" s="1"/>
      <c r="AB1643" s="1"/>
      <c r="AC1643" s="1"/>
      <c r="AD1643" s="8"/>
      <c r="AE1643" s="8"/>
      <c r="AF1643" s="8"/>
      <c r="AG1643" s="8"/>
      <c r="AH1643" s="9"/>
      <c r="AI1643" s="8"/>
      <c r="AJ1643" s="13"/>
      <c r="AK1643" s="8"/>
      <c r="AL1643" s="8"/>
      <c r="AM1643" s="8"/>
      <c r="AN1643" s="8"/>
      <c r="AO1643" s="7"/>
      <c r="AP1643" s="7"/>
      <c r="AQ1643" s="7"/>
      <c r="AR1643" s="7"/>
      <c r="AS1643" s="7"/>
      <c r="AT1643" s="7"/>
      <c r="AU1643" s="8"/>
      <c r="AV1643" s="8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7"/>
      <c r="BV1643" s="7"/>
      <c r="BW1643" s="8"/>
      <c r="BX1643" s="8"/>
      <c r="BY1643" s="8"/>
      <c r="BZ1643" s="8"/>
      <c r="CA1643" s="8"/>
      <c r="CC1643" s="8"/>
      <c r="CE1643" s="7"/>
      <c r="CF1643" s="8"/>
      <c r="CG1643" s="8"/>
      <c r="CH1643" s="8"/>
      <c r="CI1643" s="8"/>
      <c r="CJ1643" s="8"/>
    </row>
    <row r="1644" spans="1:88" x14ac:dyDescent="0.3">
      <c r="A1644" s="1" t="s">
        <v>3642</v>
      </c>
      <c r="B1644" s="1"/>
      <c r="C1644" s="1" t="s">
        <v>1878</v>
      </c>
      <c r="D1644" s="1"/>
      <c r="E1644" s="1"/>
      <c r="F1644" s="1"/>
      <c r="G1644" s="1"/>
      <c r="H1644" s="1">
        <v>41508.160000000003</v>
      </c>
      <c r="I1644" s="1">
        <v>-1.2</v>
      </c>
      <c r="J1644" s="12">
        <v>2866.86</v>
      </c>
      <c r="K1644" s="5">
        <v>2751.01</v>
      </c>
      <c r="L1644" s="5">
        <v>8614.2000000000007</v>
      </c>
      <c r="M1644" s="13">
        <f t="shared" si="40"/>
        <v>-1.1964542450988769E-2</v>
      </c>
      <c r="N1644" s="13">
        <v>-1.8013666957817254E-2</v>
      </c>
      <c r="O1644" s="13">
        <v>3.9010042622760199E-3</v>
      </c>
      <c r="P1644" s="13">
        <v>2.9304822546900589E-3</v>
      </c>
      <c r="Q1644" s="7"/>
      <c r="R1644" s="8"/>
      <c r="S1644" s="8"/>
      <c r="T1644" s="8"/>
      <c r="U1644" s="8"/>
      <c r="V1644" s="13"/>
      <c r="W1644" s="14"/>
      <c r="X1644" s="1"/>
      <c r="Y1644" s="1"/>
      <c r="Z1644" s="1"/>
      <c r="AA1644" s="1"/>
      <c r="AB1644" s="1"/>
      <c r="AC1644" s="1"/>
      <c r="AD1644" s="8"/>
      <c r="AE1644" s="8"/>
      <c r="AF1644" s="8"/>
      <c r="AG1644" s="8"/>
      <c r="AH1644" s="9"/>
      <c r="AI1644" s="8"/>
      <c r="AJ1644" s="13"/>
      <c r="AK1644" s="8"/>
      <c r="AL1644" s="8"/>
      <c r="AM1644" s="8"/>
      <c r="AN1644" s="8"/>
      <c r="AO1644" s="7"/>
      <c r="AP1644" s="7"/>
      <c r="AQ1644" s="7"/>
      <c r="AR1644" s="7"/>
      <c r="AS1644" s="7"/>
      <c r="AT1644" s="7"/>
      <c r="AU1644" s="8"/>
      <c r="AV1644" s="8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7"/>
      <c r="BV1644" s="7"/>
      <c r="BW1644" s="8"/>
      <c r="BX1644" s="8"/>
      <c r="BY1644" s="8"/>
      <c r="BZ1644" s="8"/>
      <c r="CA1644" s="8"/>
      <c r="CC1644" s="8"/>
      <c r="CE1644" s="7"/>
      <c r="CF1644" s="8"/>
      <c r="CG1644" s="8"/>
      <c r="CH1644" s="8"/>
      <c r="CI1644" s="8"/>
      <c r="CJ1644" s="8"/>
    </row>
    <row r="1645" spans="1:88" x14ac:dyDescent="0.3">
      <c r="A1645" s="1" t="s">
        <v>3643</v>
      </c>
      <c r="B1645" s="1"/>
      <c r="C1645" s="1" t="s">
        <v>1878</v>
      </c>
      <c r="D1645" s="1"/>
      <c r="E1645" s="1"/>
      <c r="F1645" s="1"/>
      <c r="G1645" s="1"/>
      <c r="H1645" s="1">
        <v>42076.38</v>
      </c>
      <c r="I1645" s="1">
        <v>1.37</v>
      </c>
      <c r="J1645" s="12">
        <v>2917.75</v>
      </c>
      <c r="K1645" s="5">
        <v>2770.3</v>
      </c>
      <c r="L1645" s="5">
        <v>8747.73</v>
      </c>
      <c r="M1645" s="13">
        <f t="shared" si="40"/>
        <v>1.3689356502432082E-2</v>
      </c>
      <c r="N1645" s="13">
        <v>1.7751128412269779E-2</v>
      </c>
      <c r="O1645" s="13">
        <v>7.0119701491451192E-3</v>
      </c>
      <c r="P1645" s="13">
        <v>1.5501149265166658E-2</v>
      </c>
      <c r="Q1645" s="7"/>
      <c r="R1645" s="8"/>
      <c r="S1645" s="8"/>
      <c r="T1645" s="8"/>
      <c r="U1645" s="8"/>
      <c r="V1645" s="13"/>
      <c r="W1645" s="14"/>
      <c r="X1645" s="1"/>
      <c r="Y1645" s="1"/>
      <c r="Z1645" s="1"/>
      <c r="AA1645" s="1"/>
      <c r="AB1645" s="1"/>
      <c r="AC1645" s="1"/>
      <c r="AD1645" s="8"/>
      <c r="AE1645" s="8"/>
      <c r="AF1645" s="8"/>
      <c r="AG1645" s="8"/>
      <c r="AH1645" s="9"/>
      <c r="AI1645" s="8"/>
      <c r="AJ1645" s="13"/>
      <c r="AK1645" s="8"/>
      <c r="AL1645" s="8"/>
      <c r="AM1645" s="8"/>
      <c r="AN1645" s="8"/>
      <c r="AO1645" s="7"/>
      <c r="AP1645" s="7"/>
      <c r="AQ1645" s="7"/>
      <c r="AR1645" s="7"/>
      <c r="AS1645" s="7"/>
      <c r="AT1645" s="7"/>
      <c r="AU1645" s="8"/>
      <c r="AV1645" s="8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7"/>
      <c r="BV1645" s="7"/>
      <c r="BW1645" s="8"/>
      <c r="BX1645" s="8"/>
      <c r="BY1645" s="8"/>
      <c r="BZ1645" s="8"/>
      <c r="CA1645" s="8"/>
      <c r="CC1645" s="8"/>
      <c r="CE1645" s="7"/>
      <c r="CF1645" s="8"/>
      <c r="CG1645" s="8"/>
      <c r="CH1645" s="8"/>
      <c r="CI1645" s="8"/>
      <c r="CJ1645" s="8"/>
    </row>
    <row r="1646" spans="1:88" x14ac:dyDescent="0.3">
      <c r="A1646" s="1" t="s">
        <v>3644</v>
      </c>
      <c r="B1646" s="1"/>
      <c r="C1646" s="1" t="s">
        <v>1878</v>
      </c>
      <c r="D1646" s="1"/>
      <c r="E1646" s="1"/>
      <c r="F1646" s="1"/>
      <c r="G1646" s="1"/>
      <c r="H1646" s="1">
        <v>42278.45</v>
      </c>
      <c r="I1646" s="1">
        <v>0.48</v>
      </c>
      <c r="J1646" s="12">
        <v>2934.78</v>
      </c>
      <c r="K1646" s="5">
        <v>2773.71</v>
      </c>
      <c r="L1646" s="5">
        <v>8755.1200000000008</v>
      </c>
      <c r="M1646" s="13">
        <f t="shared" si="40"/>
        <v>4.8024568653481925E-3</v>
      </c>
      <c r="N1646" s="13">
        <v>5.8366892297148087E-3</v>
      </c>
      <c r="O1646" s="13">
        <v>1.2309136194634807E-3</v>
      </c>
      <c r="P1646" s="13">
        <v>8.4479059138775625E-4</v>
      </c>
      <c r="Q1646" s="7"/>
      <c r="R1646" s="8"/>
      <c r="S1646" s="8"/>
      <c r="T1646" s="8"/>
      <c r="U1646" s="8"/>
      <c r="V1646" s="13"/>
      <c r="W1646" s="14"/>
      <c r="X1646" s="1"/>
      <c r="Y1646" s="1"/>
      <c r="Z1646" s="1"/>
      <c r="AA1646" s="1"/>
      <c r="AB1646" s="1"/>
      <c r="AC1646" s="1"/>
      <c r="AD1646" s="8"/>
      <c r="AE1646" s="8"/>
      <c r="AF1646" s="8"/>
      <c r="AG1646" s="8"/>
      <c r="AH1646" s="9"/>
      <c r="AI1646" s="8"/>
      <c r="AJ1646" s="13"/>
      <c r="AK1646" s="8"/>
      <c r="AL1646" s="8"/>
      <c r="AM1646" s="8"/>
      <c r="AN1646" s="8"/>
      <c r="AO1646" s="7"/>
      <c r="AP1646" s="7"/>
      <c r="AQ1646" s="7"/>
      <c r="AR1646" s="7"/>
      <c r="AS1646" s="7"/>
      <c r="AT1646" s="7"/>
      <c r="AU1646" s="8"/>
      <c r="AV1646" s="8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7"/>
      <c r="BV1646" s="7"/>
      <c r="BW1646" s="8"/>
      <c r="BX1646" s="8"/>
      <c r="BY1646" s="8"/>
      <c r="BZ1646" s="8"/>
      <c r="CA1646" s="8"/>
      <c r="CC1646" s="8"/>
      <c r="CE1646" s="7"/>
      <c r="CF1646" s="8"/>
      <c r="CG1646" s="8"/>
      <c r="CH1646" s="8"/>
      <c r="CI1646" s="8"/>
      <c r="CJ1646" s="8"/>
    </row>
    <row r="1647" spans="1:88" x14ac:dyDescent="0.3">
      <c r="A1647" s="1" t="s">
        <v>3645</v>
      </c>
      <c r="B1647" s="1"/>
      <c r="C1647" s="1" t="s">
        <v>1878</v>
      </c>
      <c r="D1647" s="1"/>
      <c r="E1647" s="1"/>
      <c r="F1647" s="1"/>
      <c r="G1647" s="1"/>
      <c r="H1647" s="1">
        <v>43600.19</v>
      </c>
      <c r="I1647" s="1">
        <v>3.13</v>
      </c>
      <c r="J1647" s="12">
        <v>3045.11</v>
      </c>
      <c r="K1647" s="5">
        <v>2821.49</v>
      </c>
      <c r="L1647" s="5">
        <v>8837.56</v>
      </c>
      <c r="M1647" s="13">
        <f t="shared" si="40"/>
        <v>3.1262735507096462E-2</v>
      </c>
      <c r="N1647" s="13">
        <v>3.7593959342778538E-2</v>
      </c>
      <c r="O1647" s="13">
        <v>1.7226025792169919E-2</v>
      </c>
      <c r="P1647" s="13">
        <v>9.416204460932498E-3</v>
      </c>
      <c r="Q1647" s="7"/>
      <c r="R1647" s="8"/>
      <c r="S1647" s="8"/>
      <c r="T1647" s="8"/>
      <c r="U1647" s="8"/>
      <c r="V1647" s="13"/>
      <c r="W1647" s="14"/>
      <c r="X1647" s="1"/>
      <c r="Y1647" s="1"/>
      <c r="Z1647" s="1"/>
      <c r="AA1647" s="1"/>
      <c r="AB1647" s="1"/>
      <c r="AC1647" s="1"/>
      <c r="AD1647" s="8"/>
      <c r="AE1647" s="8"/>
      <c r="AF1647" s="8"/>
      <c r="AG1647" s="8"/>
      <c r="AH1647" s="9"/>
      <c r="AI1647" s="8"/>
      <c r="AJ1647" s="13"/>
      <c r="AK1647" s="8"/>
      <c r="AL1647" s="8"/>
      <c r="AM1647" s="8"/>
      <c r="AN1647" s="8"/>
      <c r="AO1647" s="7"/>
      <c r="AP1647" s="7"/>
      <c r="AQ1647" s="7"/>
      <c r="AR1647" s="7"/>
      <c r="AS1647" s="7"/>
      <c r="AT1647" s="7"/>
      <c r="AU1647" s="8"/>
      <c r="AV1647" s="8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7"/>
      <c r="BV1647" s="7"/>
      <c r="BW1647" s="8"/>
      <c r="BX1647" s="8"/>
      <c r="BY1647" s="8"/>
      <c r="BZ1647" s="8"/>
      <c r="CA1647" s="8"/>
      <c r="CC1647" s="8"/>
      <c r="CE1647" s="7"/>
      <c r="CF1647" s="8"/>
      <c r="CG1647" s="8"/>
      <c r="CH1647" s="8"/>
      <c r="CI1647" s="8"/>
      <c r="CJ1647" s="8"/>
    </row>
    <row r="1648" spans="1:88" x14ac:dyDescent="0.3">
      <c r="A1648" s="1" t="s">
        <v>3646</v>
      </c>
      <c r="B1648" s="1"/>
      <c r="C1648" s="1" t="s">
        <v>1878</v>
      </c>
      <c r="D1648" s="1"/>
      <c r="E1648" s="1"/>
      <c r="F1648" s="1"/>
      <c r="G1648" s="1"/>
      <c r="H1648" s="1">
        <v>43418.01</v>
      </c>
      <c r="I1648" s="1">
        <v>-0.42</v>
      </c>
      <c r="J1648" s="12">
        <v>3024.01</v>
      </c>
      <c r="K1648" s="5">
        <v>2820.56</v>
      </c>
      <c r="L1648" s="5">
        <v>8887.69</v>
      </c>
      <c r="M1648" s="13">
        <f t="shared" si="40"/>
        <v>-4.1784221582520376E-3</v>
      </c>
      <c r="N1648" s="13">
        <v>-6.9291421327964953E-3</v>
      </c>
      <c r="O1648" s="13">
        <v>-3.2961307677847884E-4</v>
      </c>
      <c r="P1648" s="13">
        <v>5.6723801592295509E-3</v>
      </c>
      <c r="Q1648" s="7"/>
      <c r="R1648" s="8"/>
      <c r="S1648" s="8"/>
      <c r="T1648" s="8"/>
      <c r="U1648" s="8"/>
      <c r="V1648" s="13"/>
      <c r="W1648" s="14"/>
      <c r="X1648" s="1"/>
      <c r="Y1648" s="1"/>
      <c r="Z1648" s="1"/>
      <c r="AA1648" s="1"/>
      <c r="AB1648" s="1"/>
      <c r="AC1648" s="1"/>
      <c r="AD1648" s="8"/>
      <c r="AE1648" s="8"/>
      <c r="AF1648" s="8"/>
      <c r="AG1648" s="8"/>
      <c r="AH1648" s="9"/>
      <c r="AI1648" s="8"/>
      <c r="AJ1648" s="13"/>
      <c r="AK1648" s="8"/>
      <c r="AL1648" s="8"/>
      <c r="AM1648" s="8"/>
      <c r="AN1648" s="8"/>
      <c r="AO1648" s="7"/>
      <c r="AP1648" s="7"/>
      <c r="AQ1648" s="7"/>
      <c r="AR1648" s="7"/>
      <c r="AS1648" s="7"/>
      <c r="AT1648" s="7"/>
      <c r="AU1648" s="8"/>
      <c r="AV1648" s="8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7"/>
      <c r="BV1648" s="7"/>
      <c r="BW1648" s="8"/>
      <c r="BX1648" s="8"/>
      <c r="BY1648" s="8"/>
      <c r="BZ1648" s="8"/>
      <c r="CA1648" s="8"/>
      <c r="CC1648" s="8"/>
      <c r="CE1648" s="7"/>
      <c r="CF1648" s="8"/>
      <c r="CG1648" s="8"/>
      <c r="CH1648" s="8"/>
      <c r="CI1648" s="8"/>
      <c r="CJ1648" s="8"/>
    </row>
    <row r="1649" spans="1:88" x14ac:dyDescent="0.3">
      <c r="A1649" s="1" t="s">
        <v>3647</v>
      </c>
      <c r="B1649" s="1"/>
      <c r="C1649" s="1" t="s">
        <v>1878</v>
      </c>
      <c r="D1649" s="1"/>
      <c r="E1649" s="1"/>
      <c r="F1649" s="1"/>
      <c r="G1649" s="1"/>
      <c r="H1649" s="1">
        <v>43630.03</v>
      </c>
      <c r="I1649" s="1">
        <v>0.49</v>
      </c>
      <c r="J1649" s="12">
        <v>3035.74</v>
      </c>
      <c r="K1649" s="5">
        <v>2831.7</v>
      </c>
      <c r="L1649" s="5">
        <v>8940.98</v>
      </c>
      <c r="M1649" s="13">
        <f t="shared" si="40"/>
        <v>4.8832270295207092E-3</v>
      </c>
      <c r="N1649" s="13">
        <v>3.8789554267346649E-3</v>
      </c>
      <c r="O1649" s="13">
        <v>3.9495702980967273E-3</v>
      </c>
      <c r="P1649" s="13">
        <v>5.9959337015578207E-3</v>
      </c>
      <c r="Q1649" s="7"/>
      <c r="R1649" s="8"/>
      <c r="S1649" s="8"/>
      <c r="T1649" s="8"/>
      <c r="U1649" s="8"/>
      <c r="V1649" s="13"/>
      <c r="W1649" s="14"/>
      <c r="X1649" s="1"/>
      <c r="Y1649" s="1"/>
      <c r="Z1649" s="1"/>
      <c r="AA1649" s="1"/>
      <c r="AB1649" s="1"/>
      <c r="AC1649" s="1"/>
      <c r="AD1649" s="8"/>
      <c r="AE1649" s="8"/>
      <c r="AF1649" s="8"/>
      <c r="AG1649" s="8"/>
      <c r="AH1649" s="9"/>
      <c r="AI1649" s="8"/>
      <c r="AJ1649" s="13"/>
      <c r="AK1649" s="8"/>
      <c r="AL1649" s="8"/>
      <c r="AM1649" s="8"/>
      <c r="AN1649" s="8"/>
      <c r="AO1649" s="7"/>
      <c r="AP1649" s="7"/>
      <c r="AQ1649" s="7"/>
      <c r="AR1649" s="7"/>
      <c r="AS1649" s="7"/>
      <c r="AT1649" s="7"/>
      <c r="AU1649" s="8"/>
      <c r="AV1649" s="8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7"/>
      <c r="BV1649" s="7"/>
      <c r="BW1649" s="8"/>
      <c r="BX1649" s="8"/>
      <c r="BY1649" s="8"/>
      <c r="BZ1649" s="8"/>
      <c r="CA1649" s="8"/>
      <c r="CC1649" s="8"/>
      <c r="CE1649" s="7"/>
      <c r="CF1649" s="8"/>
      <c r="CG1649" s="8"/>
      <c r="CH1649" s="8"/>
      <c r="CI1649" s="8"/>
      <c r="CJ1649" s="8"/>
    </row>
    <row r="1650" spans="1:88" x14ac:dyDescent="0.3">
      <c r="A1650" s="1" t="s">
        <v>3648</v>
      </c>
      <c r="B1650" s="1"/>
      <c r="C1650" s="1" t="s">
        <v>1878</v>
      </c>
      <c r="D1650" s="1"/>
      <c r="E1650" s="1"/>
      <c r="F1650" s="1"/>
      <c r="G1650" s="1"/>
      <c r="H1650" s="1">
        <v>44063.27</v>
      </c>
      <c r="I1650" s="1">
        <v>0.99</v>
      </c>
      <c r="J1650" s="12">
        <v>3059.43</v>
      </c>
      <c r="K1650" s="5">
        <v>2856.83</v>
      </c>
      <c r="L1650" s="5">
        <v>8997.92</v>
      </c>
      <c r="M1650" s="13">
        <f t="shared" si="40"/>
        <v>9.9298579441728929E-3</v>
      </c>
      <c r="N1650" s="13">
        <v>7.8036986039646816E-3</v>
      </c>
      <c r="O1650" s="13">
        <v>8.8745276688915187E-3</v>
      </c>
      <c r="P1650" s="13">
        <v>6.3684294115411433E-3</v>
      </c>
      <c r="Q1650" s="7"/>
      <c r="R1650" s="8"/>
      <c r="S1650" s="8"/>
      <c r="T1650" s="8"/>
      <c r="U1650" s="8"/>
      <c r="V1650" s="13"/>
      <c r="W1650" s="14"/>
      <c r="X1650" s="1"/>
      <c r="Y1650" s="1"/>
      <c r="Z1650" s="1"/>
      <c r="AA1650" s="1"/>
      <c r="AB1650" s="1"/>
      <c r="AC1650" s="1"/>
      <c r="AD1650" s="8"/>
      <c r="AE1650" s="8"/>
      <c r="AF1650" s="8"/>
      <c r="AG1650" s="8"/>
      <c r="AH1650" s="9"/>
      <c r="AI1650" s="8"/>
      <c r="AJ1650" s="13"/>
      <c r="AK1650" s="8"/>
      <c r="AL1650" s="8"/>
      <c r="AM1650" s="8"/>
      <c r="AN1650" s="8"/>
      <c r="AO1650" s="7"/>
      <c r="AP1650" s="7"/>
      <c r="AQ1650" s="7"/>
      <c r="AR1650" s="7"/>
      <c r="AS1650" s="7"/>
      <c r="AT1650" s="7"/>
      <c r="AU1650" s="8"/>
      <c r="AV1650" s="8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7"/>
      <c r="BV1650" s="7"/>
      <c r="BW1650" s="8"/>
      <c r="BX1650" s="8"/>
      <c r="BY1650" s="8"/>
      <c r="BZ1650" s="8"/>
      <c r="CA1650" s="8"/>
      <c r="CC1650" s="8"/>
      <c r="CE1650" s="7"/>
      <c r="CF1650" s="8"/>
      <c r="CG1650" s="8"/>
      <c r="CH1650" s="8"/>
      <c r="CI1650" s="8"/>
      <c r="CJ1650" s="8"/>
    </row>
    <row r="1651" spans="1:88" x14ac:dyDescent="0.3">
      <c r="A1651" s="1" t="s">
        <v>3649</v>
      </c>
      <c r="B1651" s="1"/>
      <c r="C1651" s="1" t="s">
        <v>1878</v>
      </c>
      <c r="D1651" s="1"/>
      <c r="E1651" s="1"/>
      <c r="F1651" s="1"/>
      <c r="G1651" s="1"/>
      <c r="H1651" s="1">
        <v>44392.66</v>
      </c>
      <c r="I1651" s="1">
        <v>0.75</v>
      </c>
      <c r="J1651" s="12">
        <v>3075.32</v>
      </c>
      <c r="K1651" s="5">
        <v>2900.57</v>
      </c>
      <c r="L1651" s="5">
        <v>9064.9699999999993</v>
      </c>
      <c r="M1651" s="13">
        <f t="shared" si="40"/>
        <v>7.4753870967816383E-3</v>
      </c>
      <c r="N1651" s="13">
        <v>5.1937779259536576E-3</v>
      </c>
      <c r="O1651" s="13">
        <v>1.5310676519078914E-2</v>
      </c>
      <c r="P1651" s="13">
        <v>7.4517221757917085E-3</v>
      </c>
      <c r="Q1651" s="7"/>
      <c r="R1651" s="8"/>
      <c r="S1651" s="8"/>
      <c r="T1651" s="8"/>
      <c r="U1651" s="8"/>
      <c r="V1651" s="13"/>
      <c r="W1651" s="14"/>
      <c r="X1651" s="1"/>
      <c r="Y1651" s="1"/>
      <c r="Z1651" s="1"/>
      <c r="AA1651" s="1"/>
      <c r="AB1651" s="1"/>
      <c r="AC1651" s="1"/>
      <c r="AD1651" s="8"/>
      <c r="AE1651" s="8"/>
      <c r="AF1651" s="8"/>
      <c r="AG1651" s="8"/>
      <c r="AH1651" s="9"/>
      <c r="AI1651" s="8"/>
      <c r="AJ1651" s="13"/>
      <c r="AK1651" s="8"/>
      <c r="AL1651" s="8"/>
      <c r="AM1651" s="8"/>
      <c r="AN1651" s="8"/>
      <c r="AO1651" s="7"/>
      <c r="AP1651" s="7"/>
      <c r="AQ1651" s="7"/>
      <c r="AR1651" s="7"/>
      <c r="AS1651" s="7"/>
      <c r="AT1651" s="7"/>
      <c r="AU1651" s="8"/>
      <c r="AV1651" s="8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7"/>
      <c r="BV1651" s="7"/>
      <c r="BW1651" s="8"/>
      <c r="BX1651" s="8"/>
      <c r="BY1651" s="8"/>
      <c r="BZ1651" s="8"/>
      <c r="CA1651" s="8"/>
      <c r="CC1651" s="8"/>
      <c r="CE1651" s="7"/>
      <c r="CF1651" s="8"/>
      <c r="CG1651" s="8"/>
      <c r="CH1651" s="8"/>
      <c r="CI1651" s="8"/>
      <c r="CJ1651" s="8"/>
    </row>
    <row r="1652" spans="1:88" x14ac:dyDescent="0.3">
      <c r="A1652" s="1" t="s">
        <v>3650</v>
      </c>
      <c r="B1652" s="1"/>
      <c r="C1652" s="1" t="s">
        <v>1878</v>
      </c>
      <c r="D1652" s="1"/>
      <c r="E1652" s="1"/>
      <c r="F1652" s="1"/>
      <c r="G1652" s="1"/>
      <c r="H1652" s="1">
        <v>45750.76</v>
      </c>
      <c r="I1652" s="1">
        <v>3.06</v>
      </c>
      <c r="J1652" s="12">
        <v>3186.32</v>
      </c>
      <c r="K1652" s="5">
        <v>2948.1</v>
      </c>
      <c r="L1652" s="5">
        <v>9185.61</v>
      </c>
      <c r="M1652" s="13">
        <f t="shared" si="40"/>
        <v>3.0592895311972734E-2</v>
      </c>
      <c r="N1652" s="13">
        <v>3.6093804872338486E-2</v>
      </c>
      <c r="O1652" s="13">
        <v>1.6386434390481819E-2</v>
      </c>
      <c r="P1652" s="13">
        <v>1.3308372780053368E-2</v>
      </c>
      <c r="Q1652" s="7"/>
      <c r="R1652" s="8"/>
      <c r="S1652" s="8"/>
      <c r="T1652" s="8"/>
      <c r="U1652" s="8"/>
      <c r="V1652" s="13"/>
      <c r="W1652" s="14"/>
      <c r="X1652" s="1"/>
      <c r="Y1652" s="1"/>
      <c r="Z1652" s="1"/>
      <c r="AA1652" s="1"/>
      <c r="AB1652" s="1"/>
      <c r="AC1652" s="1"/>
      <c r="AD1652" s="8"/>
      <c r="AE1652" s="8"/>
      <c r="AF1652" s="8"/>
      <c r="AG1652" s="8"/>
      <c r="AH1652" s="9"/>
      <c r="AI1652" s="8"/>
      <c r="AJ1652" s="13"/>
      <c r="AK1652" s="8"/>
      <c r="AL1652" s="8"/>
      <c r="AM1652" s="8"/>
      <c r="AN1652" s="8"/>
      <c r="AO1652" s="7"/>
      <c r="AP1652" s="7"/>
      <c r="AQ1652" s="7"/>
      <c r="AR1652" s="7"/>
      <c r="AS1652" s="7"/>
      <c r="AT1652" s="7"/>
      <c r="AU1652" s="8"/>
      <c r="AV1652" s="8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7"/>
      <c r="BV1652" s="7"/>
      <c r="BW1652" s="8"/>
      <c r="BX1652" s="8"/>
      <c r="BY1652" s="8"/>
      <c r="BZ1652" s="8"/>
      <c r="CA1652" s="8"/>
      <c r="CC1652" s="8"/>
      <c r="CE1652" s="7"/>
      <c r="CF1652" s="8"/>
      <c r="CG1652" s="8"/>
      <c r="CH1652" s="8"/>
      <c r="CI1652" s="8"/>
      <c r="CJ1652" s="8"/>
    </row>
    <row r="1653" spans="1:88" x14ac:dyDescent="0.3">
      <c r="A1653" s="1" t="s">
        <v>3651</v>
      </c>
      <c r="B1653" s="1"/>
      <c r="C1653" s="1" t="s">
        <v>1878</v>
      </c>
      <c r="D1653" s="1"/>
      <c r="E1653" s="1"/>
      <c r="F1653" s="1"/>
      <c r="G1653" s="1"/>
      <c r="H1653" s="1">
        <v>45781.7</v>
      </c>
      <c r="I1653" s="1">
        <v>7.0000000000000007E-2</v>
      </c>
      <c r="J1653" s="12">
        <v>3191.3</v>
      </c>
      <c r="K1653" s="5">
        <v>2944.25</v>
      </c>
      <c r="L1653" s="5">
        <v>9160.6299999999992</v>
      </c>
      <c r="M1653" s="13">
        <f t="shared" si="40"/>
        <v>6.7627291874483575E-4</v>
      </c>
      <c r="N1653" s="13">
        <v>1.5629315323006931E-3</v>
      </c>
      <c r="O1653" s="13">
        <v>-1.3059258505477844E-3</v>
      </c>
      <c r="P1653" s="13">
        <v>-2.7194709986599896E-3</v>
      </c>
      <c r="Q1653" s="7"/>
      <c r="R1653" s="8"/>
      <c r="S1653" s="8"/>
      <c r="T1653" s="8"/>
      <c r="U1653" s="8"/>
      <c r="V1653" s="13"/>
      <c r="W1653" s="14"/>
      <c r="X1653" s="1"/>
      <c r="Y1653" s="1"/>
      <c r="Z1653" s="1"/>
      <c r="AA1653" s="1"/>
      <c r="AB1653" s="1"/>
      <c r="AC1653" s="1"/>
      <c r="AD1653" s="8"/>
      <c r="AE1653" s="8"/>
      <c r="AF1653" s="8"/>
      <c r="AG1653" s="8"/>
      <c r="AH1653" s="9"/>
      <c r="AI1653" s="8"/>
      <c r="AJ1653" s="13"/>
      <c r="AK1653" s="8"/>
      <c r="AL1653" s="8"/>
      <c r="AM1653" s="8"/>
      <c r="AN1653" s="8"/>
      <c r="AO1653" s="7"/>
      <c r="AP1653" s="7"/>
      <c r="AQ1653" s="7"/>
      <c r="AR1653" s="7"/>
      <c r="AS1653" s="7"/>
      <c r="AT1653" s="7"/>
      <c r="AU1653" s="8"/>
      <c r="AV1653" s="8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7"/>
      <c r="BV1653" s="7"/>
      <c r="BW1653" s="8"/>
      <c r="BX1653" s="8"/>
      <c r="BY1653" s="8"/>
      <c r="BZ1653" s="8"/>
      <c r="CA1653" s="8"/>
      <c r="CC1653" s="8"/>
      <c r="CE1653" s="7"/>
      <c r="CF1653" s="8"/>
      <c r="CG1653" s="8"/>
      <c r="CH1653" s="8"/>
      <c r="CI1653" s="8"/>
      <c r="CJ1653" s="8"/>
    </row>
    <row r="1654" spans="1:88" x14ac:dyDescent="0.3">
      <c r="A1654" s="1" t="s">
        <v>3652</v>
      </c>
      <c r="B1654" s="1"/>
      <c r="C1654" s="1" t="s">
        <v>1878</v>
      </c>
      <c r="D1654" s="1"/>
      <c r="E1654" s="1"/>
      <c r="F1654" s="1"/>
      <c r="G1654" s="1"/>
      <c r="H1654" s="1">
        <v>45894.89</v>
      </c>
      <c r="I1654" s="1">
        <v>0.25</v>
      </c>
      <c r="J1654" s="12">
        <v>3191.25</v>
      </c>
      <c r="K1654" s="5">
        <v>2961.05</v>
      </c>
      <c r="L1654" s="5">
        <v>9213.15</v>
      </c>
      <c r="M1654" s="13">
        <f t="shared" si="40"/>
        <v>2.4723852543702129E-3</v>
      </c>
      <c r="N1654" s="13">
        <v>-1.5667596277468832E-5</v>
      </c>
      <c r="O1654" s="13">
        <v>5.7060371911352714E-3</v>
      </c>
      <c r="P1654" s="13">
        <v>5.7332301381018969E-3</v>
      </c>
      <c r="Q1654" s="7"/>
      <c r="R1654" s="8"/>
      <c r="S1654" s="8"/>
      <c r="T1654" s="8"/>
      <c r="U1654" s="8"/>
      <c r="V1654" s="13"/>
      <c r="W1654" s="14"/>
      <c r="X1654" s="1"/>
      <c r="Y1654" s="1"/>
      <c r="Z1654" s="1"/>
      <c r="AA1654" s="1"/>
      <c r="AB1654" s="1"/>
      <c r="AC1654" s="1"/>
      <c r="AD1654" s="8"/>
      <c r="AE1654" s="8"/>
      <c r="AF1654" s="8"/>
      <c r="AG1654" s="8"/>
      <c r="AH1654" s="9"/>
      <c r="AI1654" s="8"/>
      <c r="AJ1654" s="13"/>
      <c r="AK1654" s="8"/>
      <c r="AL1654" s="8"/>
      <c r="AM1654" s="8"/>
      <c r="AN1654" s="8"/>
      <c r="AO1654" s="7"/>
      <c r="AP1654" s="7"/>
      <c r="AQ1654" s="7"/>
      <c r="AR1654" s="7"/>
      <c r="AS1654" s="7"/>
      <c r="AT1654" s="7"/>
      <c r="AU1654" s="8"/>
      <c r="AV1654" s="8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7"/>
      <c r="BV1654" s="7"/>
      <c r="BW1654" s="8"/>
      <c r="BX1654" s="8"/>
      <c r="BY1654" s="8"/>
      <c r="BZ1654" s="8"/>
      <c r="CA1654" s="8"/>
      <c r="CC1654" s="8"/>
      <c r="CE1654" s="7"/>
      <c r="CF1654" s="8"/>
      <c r="CG1654" s="8"/>
      <c r="CH1654" s="8"/>
      <c r="CI1654" s="8"/>
      <c r="CJ1654" s="8"/>
    </row>
    <row r="1655" spans="1:88" x14ac:dyDescent="0.3">
      <c r="A1655" s="1" t="s">
        <v>3653</v>
      </c>
      <c r="B1655" s="1"/>
      <c r="C1655" s="1" t="s">
        <v>1878</v>
      </c>
      <c r="D1655" s="1"/>
      <c r="E1655" s="1"/>
      <c r="F1655" s="1"/>
      <c r="G1655" s="1"/>
      <c r="H1655" s="1">
        <v>45121.18</v>
      </c>
      <c r="I1655" s="1">
        <v>-1.69</v>
      </c>
      <c r="J1655" s="12">
        <v>3126.34</v>
      </c>
      <c r="K1655" s="5">
        <v>2936.11</v>
      </c>
      <c r="L1655" s="5">
        <v>9127.42</v>
      </c>
      <c r="M1655" s="13">
        <f t="shared" si="40"/>
        <v>-1.6858303832953947E-2</v>
      </c>
      <c r="N1655" s="13">
        <v>-2.0339992166079068E-2</v>
      </c>
      <c r="O1655" s="13">
        <v>-8.4226878978740372E-3</v>
      </c>
      <c r="P1655" s="13">
        <v>-9.3051779250310496E-3</v>
      </c>
      <c r="Q1655" s="7"/>
      <c r="R1655" s="8"/>
      <c r="S1655" s="8"/>
      <c r="T1655" s="8"/>
      <c r="U1655" s="8"/>
      <c r="V1655" s="13"/>
      <c r="W1655" s="14"/>
      <c r="X1655" s="1"/>
      <c r="Y1655" s="1"/>
      <c r="Z1655" s="1"/>
      <c r="AA1655" s="1"/>
      <c r="AB1655" s="1"/>
      <c r="AC1655" s="1"/>
      <c r="AD1655" s="8"/>
      <c r="AE1655" s="8"/>
      <c r="AF1655" s="8"/>
      <c r="AG1655" s="8"/>
      <c r="AH1655" s="9"/>
      <c r="AI1655" s="8"/>
      <c r="AJ1655" s="13"/>
      <c r="AK1655" s="8"/>
      <c r="AL1655" s="8"/>
      <c r="AM1655" s="8"/>
      <c r="AN1655" s="8"/>
      <c r="AO1655" s="7"/>
      <c r="AP1655" s="7"/>
      <c r="AQ1655" s="7"/>
      <c r="AR1655" s="7"/>
      <c r="AS1655" s="7"/>
      <c r="AT1655" s="7"/>
      <c r="AU1655" s="8"/>
      <c r="AV1655" s="8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7"/>
      <c r="BV1655" s="7"/>
      <c r="BW1655" s="8"/>
      <c r="BX1655" s="8"/>
      <c r="BY1655" s="8"/>
      <c r="BZ1655" s="8"/>
      <c r="CA1655" s="8"/>
      <c r="CC1655" s="8"/>
      <c r="CE1655" s="7"/>
      <c r="CF1655" s="8"/>
      <c r="CG1655" s="8"/>
      <c r="CH1655" s="8"/>
      <c r="CI1655" s="8"/>
      <c r="CJ1655" s="8"/>
    </row>
    <row r="1656" spans="1:88" x14ac:dyDescent="0.3">
      <c r="A1656" s="1" t="s">
        <v>3654</v>
      </c>
      <c r="B1656" s="1"/>
      <c r="C1656" s="1" t="s">
        <v>1878</v>
      </c>
      <c r="D1656" s="1"/>
      <c r="E1656" s="1"/>
      <c r="F1656" s="1"/>
      <c r="G1656" s="1"/>
      <c r="H1656" s="1">
        <v>44735.66</v>
      </c>
      <c r="I1656" s="1">
        <v>-0.85</v>
      </c>
      <c r="J1656" s="12">
        <v>3097.77</v>
      </c>
      <c r="K1656" s="5">
        <v>2914.6</v>
      </c>
      <c r="L1656" s="5">
        <v>9073.81</v>
      </c>
      <c r="M1656" s="13">
        <f t="shared" si="40"/>
        <v>-8.5441027916378642E-3</v>
      </c>
      <c r="N1656" s="13">
        <v>-9.1384814191675101E-3</v>
      </c>
      <c r="O1656" s="13">
        <v>-7.3260198017105482E-3</v>
      </c>
      <c r="P1656" s="13">
        <v>-5.8735108059013719E-3</v>
      </c>
      <c r="Q1656" s="7"/>
      <c r="R1656" s="8"/>
      <c r="S1656" s="8"/>
      <c r="T1656" s="8"/>
      <c r="U1656" s="8"/>
      <c r="V1656" s="13"/>
      <c r="W1656" s="14"/>
      <c r="X1656" s="1"/>
      <c r="Y1656" s="1"/>
      <c r="Z1656" s="1"/>
      <c r="AA1656" s="1"/>
      <c r="AB1656" s="1"/>
      <c r="AC1656" s="1"/>
      <c r="AD1656" s="8"/>
      <c r="AE1656" s="8"/>
      <c r="AF1656" s="8"/>
      <c r="AG1656" s="8"/>
      <c r="AH1656" s="9"/>
      <c r="AI1656" s="8"/>
      <c r="AJ1656" s="13"/>
      <c r="AK1656" s="8"/>
      <c r="AL1656" s="8"/>
      <c r="AM1656" s="8"/>
      <c r="AN1656" s="8"/>
      <c r="AO1656" s="7"/>
      <c r="AP1656" s="7"/>
      <c r="AQ1656" s="7"/>
      <c r="AR1656" s="7"/>
      <c r="AS1656" s="7"/>
      <c r="AT1656" s="7"/>
      <c r="AU1656" s="8"/>
      <c r="AV1656" s="8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7"/>
      <c r="BV1656" s="7"/>
      <c r="BW1656" s="8"/>
      <c r="BX1656" s="8"/>
      <c r="BY1656" s="8"/>
      <c r="BZ1656" s="8"/>
      <c r="CA1656" s="8"/>
      <c r="CC1656" s="8"/>
      <c r="CE1656" s="7"/>
      <c r="CF1656" s="8"/>
      <c r="CG1656" s="8"/>
      <c r="CH1656" s="8"/>
      <c r="CI1656" s="8"/>
      <c r="CJ1656" s="8"/>
    </row>
    <row r="1657" spans="1:88" x14ac:dyDescent="0.3">
      <c r="A1657" s="1" t="s">
        <v>3655</v>
      </c>
      <c r="B1657" s="1"/>
      <c r="C1657" s="1" t="s">
        <v>1878</v>
      </c>
      <c r="D1657" s="1"/>
      <c r="E1657" s="1"/>
      <c r="F1657" s="1"/>
      <c r="G1657" s="1"/>
      <c r="H1657" s="1">
        <v>43507.4</v>
      </c>
      <c r="I1657" s="1">
        <v>-2.75</v>
      </c>
      <c r="J1657" s="12">
        <v>2995.47</v>
      </c>
      <c r="K1657" s="5">
        <v>2862.73</v>
      </c>
      <c r="L1657" s="5">
        <v>8953.57</v>
      </c>
      <c r="M1657" s="13">
        <f t="shared" si="40"/>
        <v>-2.7455949012488046E-2</v>
      </c>
      <c r="N1657" s="13">
        <v>-3.3023755798526122E-2</v>
      </c>
      <c r="O1657" s="13">
        <v>-1.7796610169491522E-2</v>
      </c>
      <c r="P1657" s="13">
        <v>-1.3251324416094223E-2</v>
      </c>
      <c r="Q1657" s="7"/>
      <c r="R1657" s="8"/>
      <c r="S1657" s="8"/>
      <c r="T1657" s="8"/>
      <c r="U1657" s="8"/>
      <c r="V1657" s="13"/>
      <c r="W1657" s="14"/>
      <c r="X1657" s="1"/>
      <c r="Y1657" s="1"/>
      <c r="Z1657" s="1"/>
      <c r="AA1657" s="1"/>
      <c r="AB1657" s="1"/>
      <c r="AC1657" s="1"/>
      <c r="AD1657" s="8"/>
      <c r="AE1657" s="8"/>
      <c r="AF1657" s="8"/>
      <c r="AG1657" s="8"/>
      <c r="AH1657" s="9"/>
      <c r="AI1657" s="8"/>
      <c r="AJ1657" s="13"/>
      <c r="AK1657" s="8"/>
      <c r="AL1657" s="8"/>
      <c r="AM1657" s="8"/>
      <c r="AN1657" s="8"/>
      <c r="AO1657" s="7"/>
      <c r="AP1657" s="7"/>
      <c r="AQ1657" s="7"/>
      <c r="AR1657" s="7"/>
      <c r="AS1657" s="7"/>
      <c r="AT1657" s="7"/>
      <c r="AU1657" s="8"/>
      <c r="AV1657" s="8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7"/>
      <c r="BV1657" s="7"/>
      <c r="BW1657" s="8"/>
      <c r="BX1657" s="8"/>
      <c r="BY1657" s="8"/>
      <c r="BZ1657" s="8"/>
      <c r="CA1657" s="8"/>
      <c r="CC1657" s="8"/>
      <c r="CE1657" s="7"/>
      <c r="CF1657" s="8"/>
      <c r="CG1657" s="8"/>
      <c r="CH1657" s="8"/>
      <c r="CI1657" s="8"/>
      <c r="CJ1657" s="8"/>
    </row>
    <row r="1658" spans="1:88" x14ac:dyDescent="0.3">
      <c r="A1658" s="1" t="s">
        <v>3656</v>
      </c>
      <c r="B1658" s="1"/>
      <c r="C1658" s="1" t="s">
        <v>1878</v>
      </c>
      <c r="D1658" s="1"/>
      <c r="E1658" s="1"/>
      <c r="F1658" s="1"/>
      <c r="G1658" s="1"/>
      <c r="H1658" s="1">
        <v>44003.29</v>
      </c>
      <c r="I1658" s="1">
        <v>1.1399999999999999</v>
      </c>
      <c r="J1658" s="12">
        <v>3036.78</v>
      </c>
      <c r="K1658" s="5">
        <v>2885.64</v>
      </c>
      <c r="L1658" s="5">
        <v>9046.2999999999993</v>
      </c>
      <c r="M1658" s="13">
        <f t="shared" si="40"/>
        <v>1.1397831173547424E-2</v>
      </c>
      <c r="N1658" s="13">
        <v>1.3790824144458202E-2</v>
      </c>
      <c r="O1658" s="13">
        <v>8.0028504259919142E-3</v>
      </c>
      <c r="P1658" s="13">
        <v>1.0356762721461799E-2</v>
      </c>
      <c r="Q1658" s="7"/>
      <c r="R1658" s="8"/>
      <c r="S1658" s="8"/>
      <c r="T1658" s="8"/>
      <c r="U1658" s="8"/>
      <c r="V1658" s="13"/>
      <c r="W1658" s="14"/>
      <c r="X1658" s="1"/>
      <c r="Y1658" s="1"/>
      <c r="Z1658" s="1"/>
      <c r="AA1658" s="1"/>
      <c r="AB1658" s="1"/>
      <c r="AC1658" s="1"/>
      <c r="AD1658" s="8"/>
      <c r="AE1658" s="8"/>
      <c r="AF1658" s="8"/>
      <c r="AG1658" s="8"/>
      <c r="AH1658" s="9"/>
      <c r="AI1658" s="8"/>
      <c r="AJ1658" s="13"/>
      <c r="AK1658" s="8"/>
      <c r="AL1658" s="8"/>
      <c r="AM1658" s="8"/>
      <c r="AN1658" s="8"/>
      <c r="AO1658" s="7"/>
      <c r="AP1658" s="7"/>
      <c r="AQ1658" s="7"/>
      <c r="AR1658" s="7"/>
      <c r="AS1658" s="7"/>
      <c r="AT1658" s="7"/>
      <c r="AU1658" s="8"/>
      <c r="AV1658" s="8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7"/>
      <c r="BV1658" s="7"/>
      <c r="BW1658" s="8"/>
      <c r="BX1658" s="8"/>
      <c r="BY1658" s="8"/>
      <c r="BZ1658" s="8"/>
      <c r="CA1658" s="8"/>
      <c r="CC1658" s="8"/>
      <c r="CE1658" s="7"/>
      <c r="CF1658" s="8"/>
      <c r="CG1658" s="8"/>
      <c r="CH1658" s="8"/>
      <c r="CI1658" s="8"/>
      <c r="CJ1658" s="8"/>
    </row>
    <row r="1659" spans="1:88" x14ac:dyDescent="0.3">
      <c r="A1659" s="1" t="s">
        <v>3657</v>
      </c>
      <c r="B1659" s="1"/>
      <c r="C1659" s="1" t="s">
        <v>1878</v>
      </c>
      <c r="D1659" s="1"/>
      <c r="E1659" s="1"/>
      <c r="F1659" s="1"/>
      <c r="G1659" s="1"/>
      <c r="H1659" s="1">
        <v>43648.7</v>
      </c>
      <c r="I1659" s="1">
        <v>-0.81</v>
      </c>
      <c r="J1659" s="12">
        <v>3005.78</v>
      </c>
      <c r="K1659" s="5">
        <v>2878.94</v>
      </c>
      <c r="L1659" s="5">
        <v>9011.51</v>
      </c>
      <c r="M1659" s="13">
        <f t="shared" si="40"/>
        <v>-8.058261098204289E-3</v>
      </c>
      <c r="N1659" s="13">
        <v>-1.0208181033858232E-2</v>
      </c>
      <c r="O1659" s="13">
        <v>-2.3218419484065667E-3</v>
      </c>
      <c r="P1659" s="13">
        <v>-3.8457711992747612E-3</v>
      </c>
      <c r="Q1659" s="7"/>
      <c r="R1659" s="8"/>
      <c r="S1659" s="8"/>
      <c r="T1659" s="8"/>
      <c r="U1659" s="8"/>
      <c r="V1659" s="13"/>
      <c r="W1659" s="14"/>
      <c r="X1659" s="1"/>
      <c r="Y1659" s="1"/>
      <c r="Z1659" s="1"/>
      <c r="AA1659" s="1"/>
      <c r="AB1659" s="1"/>
      <c r="AC1659" s="1"/>
      <c r="AD1659" s="8"/>
      <c r="AE1659" s="8"/>
      <c r="AF1659" s="8"/>
      <c r="AG1659" s="8"/>
      <c r="AH1659" s="9"/>
      <c r="AI1659" s="8"/>
      <c r="AJ1659" s="13"/>
      <c r="AK1659" s="8"/>
      <c r="AL1659" s="8"/>
      <c r="AM1659" s="8"/>
      <c r="AN1659" s="8"/>
      <c r="AO1659" s="7"/>
      <c r="AP1659" s="7"/>
      <c r="AQ1659" s="7"/>
      <c r="AR1659" s="7"/>
      <c r="AS1659" s="7"/>
      <c r="AT1659" s="7"/>
      <c r="AU1659" s="8"/>
      <c r="AV1659" s="8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7"/>
      <c r="BV1659" s="7"/>
      <c r="BW1659" s="8"/>
      <c r="BX1659" s="8"/>
      <c r="BY1659" s="8"/>
      <c r="BZ1659" s="8"/>
      <c r="CA1659" s="8"/>
      <c r="CC1659" s="8"/>
      <c r="CE1659" s="7"/>
      <c r="CF1659" s="8"/>
      <c r="CG1659" s="8"/>
      <c r="CH1659" s="8"/>
      <c r="CI1659" s="8"/>
      <c r="CJ1659" s="8"/>
    </row>
    <row r="1660" spans="1:88" x14ac:dyDescent="0.3">
      <c r="A1660" s="1" t="s">
        <v>3658</v>
      </c>
      <c r="B1660" s="1"/>
      <c r="C1660" s="1" t="s">
        <v>1878</v>
      </c>
      <c r="D1660" s="1"/>
      <c r="E1660" s="1"/>
      <c r="F1660" s="1"/>
      <c r="G1660" s="1"/>
      <c r="H1660" s="1">
        <v>43609.440000000002</v>
      </c>
      <c r="I1660" s="1">
        <v>-0.09</v>
      </c>
      <c r="J1660" s="12">
        <v>2998.53</v>
      </c>
      <c r="K1660" s="5">
        <v>2898.4</v>
      </c>
      <c r="L1660" s="5">
        <v>9077.99</v>
      </c>
      <c r="M1660" s="13">
        <f t="shared" si="40"/>
        <v>-8.9945405017777258E-4</v>
      </c>
      <c r="N1660" s="13">
        <v>-2.4120195090792107E-3</v>
      </c>
      <c r="O1660" s="13">
        <v>6.7594322910515814E-3</v>
      </c>
      <c r="P1660" s="13">
        <v>7.3772320066225472E-3</v>
      </c>
      <c r="Q1660" s="7"/>
      <c r="R1660" s="8"/>
      <c r="S1660" s="8"/>
      <c r="T1660" s="8"/>
      <c r="U1660" s="8"/>
      <c r="V1660" s="13"/>
      <c r="W1660" s="14"/>
      <c r="X1660" s="1"/>
      <c r="Y1660" s="1"/>
      <c r="Z1660" s="1"/>
      <c r="AA1660" s="1"/>
      <c r="AB1660" s="1"/>
      <c r="AC1660" s="1"/>
      <c r="AD1660" s="8"/>
      <c r="AE1660" s="8"/>
      <c r="AF1660" s="8"/>
      <c r="AG1660" s="8"/>
      <c r="AH1660" s="9"/>
      <c r="AI1660" s="8"/>
      <c r="AJ1660" s="13"/>
      <c r="AK1660" s="8"/>
      <c r="AL1660" s="8"/>
      <c r="AM1660" s="8"/>
      <c r="AN1660" s="8"/>
      <c r="AO1660" s="7"/>
      <c r="AP1660" s="7"/>
      <c r="AQ1660" s="7"/>
      <c r="AR1660" s="7"/>
      <c r="AS1660" s="7"/>
      <c r="AT1660" s="7"/>
      <c r="AU1660" s="8"/>
      <c r="AV1660" s="8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7"/>
      <c r="BV1660" s="7"/>
      <c r="BW1660" s="8"/>
      <c r="BX1660" s="8"/>
      <c r="BY1660" s="8"/>
      <c r="BZ1660" s="8"/>
      <c r="CA1660" s="8"/>
      <c r="CC1660" s="8"/>
      <c r="CE1660" s="7"/>
      <c r="CF1660" s="8"/>
      <c r="CG1660" s="8"/>
      <c r="CH1660" s="8"/>
      <c r="CI1660" s="8"/>
      <c r="CJ1660" s="8"/>
    </row>
    <row r="1661" spans="1:88" x14ac:dyDescent="0.3">
      <c r="A1661" s="1" t="s">
        <v>3659</v>
      </c>
      <c r="B1661" s="1"/>
      <c r="C1661" s="1" t="s">
        <v>1878</v>
      </c>
      <c r="D1661" s="1"/>
      <c r="E1661" s="1"/>
      <c r="F1661" s="1"/>
      <c r="G1661" s="1"/>
      <c r="H1661" s="1">
        <v>44519.14</v>
      </c>
      <c r="I1661" s="1">
        <v>2.09</v>
      </c>
      <c r="J1661" s="12">
        <v>3070.78</v>
      </c>
      <c r="K1661" s="5">
        <v>2924.43</v>
      </c>
      <c r="L1661" s="5">
        <v>9140.01</v>
      </c>
      <c r="M1661" s="13">
        <f t="shared" si="40"/>
        <v>2.0860162386859393E-2</v>
      </c>
      <c r="N1661" s="13">
        <v>2.4095139951909816E-2</v>
      </c>
      <c r="O1661" s="13">
        <v>8.9808170024840983E-3</v>
      </c>
      <c r="P1661" s="13">
        <v>6.8319088256321159E-3</v>
      </c>
      <c r="Q1661" s="7"/>
      <c r="R1661" s="8"/>
      <c r="S1661" s="8"/>
      <c r="T1661" s="8"/>
      <c r="U1661" s="8"/>
      <c r="V1661" s="13"/>
      <c r="W1661" s="14"/>
      <c r="X1661" s="1"/>
      <c r="Y1661" s="1"/>
      <c r="Z1661" s="1"/>
      <c r="AA1661" s="1"/>
      <c r="AB1661" s="1"/>
      <c r="AC1661" s="1"/>
      <c r="AD1661" s="8"/>
      <c r="AE1661" s="8"/>
      <c r="AF1661" s="8"/>
      <c r="AG1661" s="8"/>
      <c r="AH1661" s="9"/>
      <c r="AI1661" s="8"/>
      <c r="AJ1661" s="13"/>
      <c r="AK1661" s="8"/>
      <c r="AL1661" s="8"/>
      <c r="AM1661" s="8"/>
      <c r="AN1661" s="8"/>
      <c r="AO1661" s="7"/>
      <c r="AP1661" s="7"/>
      <c r="AQ1661" s="7"/>
      <c r="AR1661" s="7"/>
      <c r="AS1661" s="7"/>
      <c r="AT1661" s="7"/>
      <c r="AU1661" s="8"/>
      <c r="AV1661" s="8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7"/>
      <c r="BV1661" s="7"/>
      <c r="BW1661" s="8"/>
      <c r="BX1661" s="8"/>
      <c r="BY1661" s="8"/>
      <c r="BZ1661" s="8"/>
      <c r="CA1661" s="8"/>
      <c r="CC1661" s="8"/>
      <c r="CE1661" s="7"/>
      <c r="CF1661" s="8"/>
      <c r="CG1661" s="8"/>
      <c r="CH1661" s="8"/>
      <c r="CI1661" s="8"/>
      <c r="CJ1661" s="8"/>
    </row>
    <row r="1662" spans="1:88" x14ac:dyDescent="0.3">
      <c r="A1662" s="1" t="s">
        <v>3660</v>
      </c>
      <c r="B1662" s="1"/>
      <c r="C1662" s="1" t="s">
        <v>1878</v>
      </c>
      <c r="D1662" s="1"/>
      <c r="E1662" s="1"/>
      <c r="F1662" s="1"/>
      <c r="G1662" s="1"/>
      <c r="H1662" s="1">
        <v>43758.99</v>
      </c>
      <c r="I1662" s="1">
        <v>-1.71</v>
      </c>
      <c r="J1662" s="12">
        <v>3004.83</v>
      </c>
      <c r="K1662" s="5">
        <v>2917.03</v>
      </c>
      <c r="L1662" s="5">
        <v>9207.41</v>
      </c>
      <c r="M1662" s="13">
        <f t="shared" si="40"/>
        <v>-1.7074678441676983E-2</v>
      </c>
      <c r="N1662" s="13">
        <v>-2.1476628087977789E-2</v>
      </c>
      <c r="O1662" s="13">
        <v>-2.5304076349920157E-3</v>
      </c>
      <c r="P1662" s="13">
        <v>7.3741713630510741E-3</v>
      </c>
      <c r="Q1662" s="7"/>
      <c r="R1662" s="8"/>
      <c r="S1662" s="8"/>
      <c r="T1662" s="8"/>
      <c r="U1662" s="8"/>
      <c r="V1662" s="13"/>
      <c r="W1662" s="14"/>
      <c r="X1662" s="1"/>
      <c r="Y1662" s="1"/>
      <c r="Z1662" s="1"/>
      <c r="AA1662" s="1"/>
      <c r="AB1662" s="1"/>
      <c r="AC1662" s="1"/>
      <c r="AD1662" s="8"/>
      <c r="AE1662" s="8"/>
      <c r="AF1662" s="8"/>
      <c r="AG1662" s="8"/>
      <c r="AH1662" s="9"/>
      <c r="AI1662" s="8"/>
      <c r="AJ1662" s="13"/>
      <c r="AK1662" s="8"/>
      <c r="AL1662" s="8"/>
      <c r="AM1662" s="8"/>
      <c r="AN1662" s="8"/>
      <c r="AO1662" s="7"/>
      <c r="AP1662" s="7"/>
      <c r="AQ1662" s="7"/>
      <c r="AR1662" s="7"/>
      <c r="AS1662" s="7"/>
      <c r="AT1662" s="7"/>
      <c r="AU1662" s="8"/>
      <c r="AV1662" s="8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7"/>
      <c r="BV1662" s="7"/>
      <c r="BW1662" s="8"/>
      <c r="BX1662" s="8"/>
      <c r="BY1662" s="8"/>
      <c r="BZ1662" s="8"/>
      <c r="CA1662" s="8"/>
      <c r="CC1662" s="8"/>
      <c r="CE1662" s="7"/>
      <c r="CF1662" s="8"/>
      <c r="CG1662" s="8"/>
      <c r="CH1662" s="8"/>
      <c r="CI1662" s="8"/>
      <c r="CJ1662" s="8"/>
    </row>
    <row r="1663" spans="1:88" x14ac:dyDescent="0.3">
      <c r="A1663" s="1" t="s">
        <v>3661</v>
      </c>
      <c r="B1663" s="1"/>
      <c r="C1663" s="1" t="s">
        <v>1878</v>
      </c>
      <c r="D1663" s="1"/>
      <c r="E1663" s="1"/>
      <c r="F1663" s="1"/>
      <c r="G1663" s="1"/>
      <c r="H1663" s="1">
        <v>42742.67</v>
      </c>
      <c r="I1663" s="1">
        <v>-2.3199999999999998</v>
      </c>
      <c r="J1663" s="12">
        <v>2917.38</v>
      </c>
      <c r="K1663" s="5">
        <v>2899.41</v>
      </c>
      <c r="L1663" s="5">
        <v>9135.36</v>
      </c>
      <c r="M1663" s="13">
        <f t="shared" si="40"/>
        <v>-2.3225398940880493E-2</v>
      </c>
      <c r="N1663" s="13">
        <v>-2.9103143938259302E-2</v>
      </c>
      <c r="O1663" s="13">
        <v>-6.0403903970820405E-3</v>
      </c>
      <c r="P1663" s="13">
        <v>-7.8252190355375673E-3</v>
      </c>
      <c r="Q1663" s="7"/>
      <c r="R1663" s="8"/>
      <c r="S1663" s="8"/>
      <c r="T1663" s="8"/>
      <c r="U1663" s="8"/>
      <c r="V1663" s="13"/>
      <c r="W1663" s="14"/>
      <c r="X1663" s="1"/>
      <c r="Y1663" s="1"/>
      <c r="Z1663" s="1"/>
      <c r="AA1663" s="1"/>
      <c r="AB1663" s="1"/>
      <c r="AC1663" s="1"/>
      <c r="AD1663" s="8"/>
      <c r="AE1663" s="8"/>
      <c r="AF1663" s="8"/>
      <c r="AG1663" s="8"/>
      <c r="AH1663" s="9"/>
      <c r="AI1663" s="8"/>
      <c r="AJ1663" s="13"/>
      <c r="AK1663" s="8"/>
      <c r="AL1663" s="8"/>
      <c r="AM1663" s="8"/>
      <c r="AN1663" s="8"/>
      <c r="AO1663" s="7"/>
      <c r="AP1663" s="7"/>
      <c r="AQ1663" s="7"/>
      <c r="AR1663" s="7"/>
      <c r="AS1663" s="7"/>
      <c r="AT1663" s="7"/>
      <c r="AU1663" s="8"/>
      <c r="AV1663" s="8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7"/>
      <c r="BV1663" s="7"/>
      <c r="BW1663" s="8"/>
      <c r="BX1663" s="8"/>
      <c r="BY1663" s="8"/>
      <c r="BZ1663" s="8"/>
      <c r="CA1663" s="8"/>
      <c r="CC1663" s="8"/>
      <c r="CE1663" s="7"/>
      <c r="CF1663" s="8"/>
      <c r="CG1663" s="8"/>
      <c r="CH1663" s="8"/>
      <c r="CI1663" s="8"/>
      <c r="CJ1663" s="8"/>
    </row>
    <row r="1664" spans="1:88" x14ac:dyDescent="0.3">
      <c r="A1664" s="1" t="s">
        <v>3662</v>
      </c>
      <c r="B1664" s="1"/>
      <c r="C1664" s="1" t="s">
        <v>1878</v>
      </c>
      <c r="D1664" s="1"/>
      <c r="E1664" s="1"/>
      <c r="F1664" s="1"/>
      <c r="G1664" s="1"/>
      <c r="H1664" s="1">
        <v>42977.02</v>
      </c>
      <c r="I1664" s="1">
        <v>0.55000000000000004</v>
      </c>
      <c r="J1664" s="12">
        <v>2937.03</v>
      </c>
      <c r="K1664" s="5">
        <v>2907.68</v>
      </c>
      <c r="L1664" s="5">
        <v>9107.14</v>
      </c>
      <c r="M1664" s="13">
        <f t="shared" si="40"/>
        <v>5.4828114387799332E-3</v>
      </c>
      <c r="N1664" s="13">
        <v>6.7354955473746259E-3</v>
      </c>
      <c r="O1664" s="13">
        <v>2.8523044343504722E-3</v>
      </c>
      <c r="P1664" s="13">
        <v>-3.0890955583580126E-3</v>
      </c>
      <c r="Q1664" s="7"/>
      <c r="R1664" s="8"/>
      <c r="S1664" s="8"/>
      <c r="T1664" s="8"/>
      <c r="U1664" s="8"/>
      <c r="V1664" s="13"/>
      <c r="W1664" s="14"/>
      <c r="X1664" s="1"/>
      <c r="Y1664" s="1"/>
      <c r="Z1664" s="1"/>
      <c r="AA1664" s="1"/>
      <c r="AB1664" s="1"/>
      <c r="AC1664" s="1"/>
      <c r="AD1664" s="8"/>
      <c r="AE1664" s="8"/>
      <c r="AF1664" s="8"/>
      <c r="AG1664" s="8"/>
      <c r="AH1664" s="9"/>
      <c r="AI1664" s="8"/>
      <c r="AJ1664" s="13"/>
      <c r="AK1664" s="8"/>
      <c r="AL1664" s="8"/>
      <c r="AM1664" s="8"/>
      <c r="AN1664" s="8"/>
      <c r="AO1664" s="7"/>
      <c r="AP1664" s="7"/>
      <c r="AQ1664" s="7"/>
      <c r="AR1664" s="7"/>
      <c r="AS1664" s="7"/>
      <c r="AT1664" s="7"/>
      <c r="AU1664" s="8"/>
      <c r="AV1664" s="8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7"/>
      <c r="BV1664" s="7"/>
      <c r="BW1664" s="8"/>
      <c r="BX1664" s="8"/>
      <c r="BY1664" s="8"/>
      <c r="BZ1664" s="8"/>
      <c r="CA1664" s="8"/>
      <c r="CC1664" s="8"/>
      <c r="CE1664" s="7"/>
      <c r="CF1664" s="8"/>
      <c r="CG1664" s="8"/>
      <c r="CH1664" s="8"/>
      <c r="CI1664" s="8"/>
      <c r="CJ1664" s="8"/>
    </row>
    <row r="1665" spans="1:88" x14ac:dyDescent="0.3">
      <c r="A1665" s="1" t="s">
        <v>3663</v>
      </c>
      <c r="B1665" s="1"/>
      <c r="C1665" s="1" t="s">
        <v>1878</v>
      </c>
      <c r="D1665" s="1"/>
      <c r="E1665" s="1"/>
      <c r="F1665" s="1"/>
      <c r="G1665" s="1"/>
      <c r="H1665" s="1">
        <v>43402.61</v>
      </c>
      <c r="I1665" s="1">
        <v>0.99</v>
      </c>
      <c r="J1665" s="12">
        <v>2979.21</v>
      </c>
      <c r="K1665" s="5">
        <v>2897.59</v>
      </c>
      <c r="L1665" s="5">
        <v>9141.35</v>
      </c>
      <c r="M1665" s="13">
        <f t="shared" si="40"/>
        <v>9.9027340657869001E-3</v>
      </c>
      <c r="N1665" s="13">
        <v>1.4361446767652941E-2</v>
      </c>
      <c r="O1665" s="13">
        <v>-3.4701205084465281E-3</v>
      </c>
      <c r="P1665" s="13">
        <v>3.7563933353392809E-3</v>
      </c>
      <c r="Q1665" s="7"/>
      <c r="R1665" s="8"/>
      <c r="S1665" s="8"/>
      <c r="T1665" s="8"/>
      <c r="U1665" s="8"/>
      <c r="V1665" s="13"/>
      <c r="W1665" s="14"/>
      <c r="X1665" s="1"/>
      <c r="Y1665" s="1"/>
      <c r="Z1665" s="1"/>
      <c r="AA1665" s="1"/>
      <c r="AB1665" s="1"/>
      <c r="AC1665" s="1"/>
      <c r="AD1665" s="8"/>
      <c r="AE1665" s="8"/>
      <c r="AF1665" s="8"/>
      <c r="AG1665" s="8"/>
      <c r="AH1665" s="9"/>
      <c r="AI1665" s="8"/>
      <c r="AJ1665" s="13"/>
      <c r="AK1665" s="8"/>
      <c r="AL1665" s="8"/>
      <c r="AM1665" s="8"/>
      <c r="AN1665" s="8"/>
      <c r="AO1665" s="7"/>
      <c r="AP1665" s="7"/>
      <c r="AQ1665" s="7"/>
      <c r="AR1665" s="7"/>
      <c r="AS1665" s="7"/>
      <c r="AT1665" s="7"/>
      <c r="AU1665" s="8"/>
      <c r="AV1665" s="8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7"/>
      <c r="BV1665" s="7"/>
      <c r="BW1665" s="8"/>
      <c r="BX1665" s="8"/>
      <c r="BY1665" s="8"/>
      <c r="BZ1665" s="8"/>
      <c r="CA1665" s="8"/>
      <c r="CC1665" s="8"/>
      <c r="CE1665" s="7"/>
      <c r="CF1665" s="8"/>
      <c r="CG1665" s="8"/>
      <c r="CH1665" s="8"/>
      <c r="CI1665" s="8"/>
      <c r="CJ1665" s="8"/>
    </row>
    <row r="1666" spans="1:88" x14ac:dyDescent="0.3">
      <c r="A1666" s="1" t="s">
        <v>3664</v>
      </c>
      <c r="B1666" s="1"/>
      <c r="C1666" s="1" t="s">
        <v>1878</v>
      </c>
      <c r="D1666" s="1"/>
      <c r="E1666" s="1"/>
      <c r="F1666" s="1"/>
      <c r="G1666" s="1"/>
      <c r="H1666" s="1">
        <v>42968.6</v>
      </c>
      <c r="I1666" s="1">
        <v>-1</v>
      </c>
      <c r="J1666" s="12">
        <v>2947.12</v>
      </c>
      <c r="K1666" s="5">
        <v>2880.45</v>
      </c>
      <c r="L1666" s="5">
        <v>9132.41</v>
      </c>
      <c r="M1666" s="13">
        <f t="shared" si="40"/>
        <v>-9.9996290545660838E-3</v>
      </c>
      <c r="N1666" s="13">
        <v>-1.0771311857841526E-2</v>
      </c>
      <c r="O1666" s="13">
        <v>-5.915260613130302E-3</v>
      </c>
      <c r="P1666" s="13">
        <v>-9.7797371285424095E-4</v>
      </c>
      <c r="Q1666" s="7"/>
      <c r="R1666" s="8"/>
      <c r="S1666" s="8"/>
      <c r="T1666" s="8"/>
      <c r="U1666" s="8"/>
      <c r="V1666" s="13"/>
      <c r="W1666" s="14"/>
      <c r="X1666" s="1"/>
      <c r="Y1666" s="1"/>
      <c r="Z1666" s="1"/>
      <c r="AA1666" s="1"/>
      <c r="AB1666" s="1"/>
      <c r="AC1666" s="1"/>
      <c r="AD1666" s="8"/>
      <c r="AE1666" s="8"/>
      <c r="AF1666" s="8"/>
      <c r="AG1666" s="8"/>
      <c r="AH1666" s="9"/>
      <c r="AI1666" s="8"/>
      <c r="AJ1666" s="13"/>
      <c r="AK1666" s="8"/>
      <c r="AL1666" s="8"/>
      <c r="AM1666" s="8"/>
      <c r="AN1666" s="8"/>
      <c r="AO1666" s="7"/>
      <c r="AP1666" s="7"/>
      <c r="AQ1666" s="7"/>
      <c r="AR1666" s="7"/>
      <c r="AS1666" s="7"/>
      <c r="AT1666" s="7"/>
      <c r="AU1666" s="8"/>
      <c r="AV1666" s="8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7"/>
      <c r="BV1666" s="7"/>
      <c r="BW1666" s="8"/>
      <c r="BX1666" s="8"/>
      <c r="BY1666" s="8"/>
      <c r="BZ1666" s="8"/>
      <c r="CA1666" s="8"/>
      <c r="CC1666" s="8"/>
      <c r="CE1666" s="7"/>
      <c r="CF1666" s="8"/>
      <c r="CG1666" s="8"/>
      <c r="CH1666" s="8"/>
      <c r="CI1666" s="8"/>
      <c r="CJ1666" s="8"/>
    </row>
    <row r="1667" spans="1:88" x14ac:dyDescent="0.3">
      <c r="A1667" s="1" t="s">
        <v>3665</v>
      </c>
      <c r="B1667" s="1"/>
      <c r="C1667" s="1" t="s">
        <v>1878</v>
      </c>
      <c r="D1667" s="1"/>
      <c r="E1667" s="1"/>
      <c r="F1667" s="1"/>
      <c r="G1667" s="1"/>
      <c r="H1667" s="1">
        <v>43166.87</v>
      </c>
      <c r="I1667" s="1">
        <v>0.46</v>
      </c>
      <c r="J1667" s="12">
        <v>2962.37</v>
      </c>
      <c r="K1667" s="5">
        <v>2883</v>
      </c>
      <c r="L1667" s="5">
        <v>9115.8700000000008</v>
      </c>
      <c r="M1667" s="13">
        <f t="shared" si="40"/>
        <v>4.6142997444647005E-3</v>
      </c>
      <c r="N1667" s="13">
        <v>5.1745432829337634E-3</v>
      </c>
      <c r="O1667" s="13">
        <v>8.8527834192575483E-4</v>
      </c>
      <c r="P1667" s="13">
        <v>-1.8111320013007859E-3</v>
      </c>
      <c r="Q1667" s="7"/>
      <c r="R1667" s="8"/>
      <c r="S1667" s="8"/>
      <c r="T1667" s="8"/>
      <c r="U1667" s="8"/>
      <c r="V1667" s="13"/>
      <c r="W1667" s="14"/>
      <c r="X1667" s="1"/>
      <c r="Y1667" s="1"/>
      <c r="Z1667" s="1"/>
      <c r="AA1667" s="1"/>
      <c r="AB1667" s="1"/>
      <c r="AC1667" s="1"/>
      <c r="AD1667" s="8"/>
      <c r="AE1667" s="8"/>
      <c r="AF1667" s="8"/>
      <c r="AG1667" s="8"/>
      <c r="AH1667" s="9"/>
      <c r="AI1667" s="8"/>
      <c r="AJ1667" s="13"/>
      <c r="AK1667" s="8"/>
      <c r="AL1667" s="8"/>
      <c r="AM1667" s="8"/>
      <c r="AN1667" s="8"/>
      <c r="AO1667" s="7"/>
      <c r="AP1667" s="7"/>
      <c r="AQ1667" s="7"/>
      <c r="AR1667" s="7"/>
      <c r="AS1667" s="7"/>
      <c r="AT1667" s="7"/>
      <c r="AU1667" s="8"/>
      <c r="AV1667" s="8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7"/>
      <c r="BV1667" s="7"/>
      <c r="BW1667" s="8"/>
      <c r="BX1667" s="8"/>
      <c r="BY1667" s="8"/>
      <c r="BZ1667" s="8"/>
      <c r="CA1667" s="8"/>
      <c r="CC1667" s="8"/>
      <c r="CE1667" s="7"/>
      <c r="CF1667" s="8"/>
      <c r="CG1667" s="8"/>
      <c r="CH1667" s="8"/>
      <c r="CI1667" s="8"/>
      <c r="CJ1667" s="8"/>
    </row>
    <row r="1668" spans="1:88" x14ac:dyDescent="0.3">
      <c r="A1668" s="1" t="s">
        <v>3666</v>
      </c>
      <c r="B1668" s="1"/>
      <c r="C1668" s="1" t="s">
        <v>1878</v>
      </c>
      <c r="D1668" s="1"/>
      <c r="E1668" s="1"/>
      <c r="F1668" s="1"/>
      <c r="G1668" s="1"/>
      <c r="H1668" s="1">
        <v>43194.29</v>
      </c>
      <c r="I1668" s="1">
        <v>0.06</v>
      </c>
      <c r="J1668" s="12">
        <v>2965.56</v>
      </c>
      <c r="K1668" s="5">
        <v>2888.76</v>
      </c>
      <c r="L1668" s="5">
        <v>9126.01</v>
      </c>
      <c r="M1668" s="13">
        <f t="shared" ref="M1668:M1731" si="41">H1668/H1667-1</f>
        <v>6.3520936310634823E-4</v>
      </c>
      <c r="N1668" s="13">
        <v>1.0768405027055117E-3</v>
      </c>
      <c r="O1668" s="13">
        <v>1.9979188345473631E-3</v>
      </c>
      <c r="P1668" s="13">
        <v>1.1123458320487778E-3</v>
      </c>
      <c r="Q1668" s="7"/>
      <c r="R1668" s="8"/>
      <c r="S1668" s="8"/>
      <c r="T1668" s="8"/>
      <c r="U1668" s="8"/>
      <c r="V1668" s="13"/>
      <c r="W1668" s="14"/>
      <c r="X1668" s="1"/>
      <c r="Y1668" s="1"/>
      <c r="Z1668" s="1"/>
      <c r="AA1668" s="1"/>
      <c r="AB1668" s="1"/>
      <c r="AC1668" s="1"/>
      <c r="AD1668" s="8"/>
      <c r="AE1668" s="8"/>
      <c r="AF1668" s="8"/>
      <c r="AG1668" s="8"/>
      <c r="AH1668" s="9"/>
      <c r="AI1668" s="8"/>
      <c r="AJ1668" s="13"/>
      <c r="AK1668" s="8"/>
      <c r="AL1668" s="8"/>
      <c r="AM1668" s="8"/>
      <c r="AN1668" s="8"/>
      <c r="AO1668" s="7"/>
      <c r="AP1668" s="7"/>
      <c r="AQ1668" s="7"/>
      <c r="AR1668" s="7"/>
      <c r="AS1668" s="7"/>
      <c r="AT1668" s="7"/>
      <c r="AU1668" s="8"/>
      <c r="AV1668" s="8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7"/>
      <c r="BV1668" s="7"/>
      <c r="BW1668" s="8"/>
      <c r="BX1668" s="8"/>
      <c r="BY1668" s="8"/>
      <c r="BZ1668" s="8"/>
      <c r="CA1668" s="8"/>
      <c r="CC1668" s="8"/>
      <c r="CE1668" s="7"/>
      <c r="CF1668" s="8"/>
      <c r="CG1668" s="8"/>
      <c r="CH1668" s="8"/>
      <c r="CI1668" s="8"/>
      <c r="CJ1668" s="8"/>
    </row>
    <row r="1669" spans="1:88" x14ac:dyDescent="0.3">
      <c r="A1669" s="1" t="s">
        <v>3667</v>
      </c>
      <c r="B1669" s="1"/>
      <c r="C1669" s="1" t="s">
        <v>1878</v>
      </c>
      <c r="D1669" s="1"/>
      <c r="E1669" s="1"/>
      <c r="F1669" s="1"/>
      <c r="G1669" s="1"/>
      <c r="H1669" s="1">
        <v>43513.69</v>
      </c>
      <c r="I1669" s="1">
        <v>0.74</v>
      </c>
      <c r="J1669" s="12">
        <v>2989.22</v>
      </c>
      <c r="K1669" s="5">
        <v>2911.6</v>
      </c>
      <c r="L1669" s="5">
        <v>9207.1</v>
      </c>
      <c r="M1669" s="13">
        <f t="shared" si="41"/>
        <v>7.3944958928600091E-3</v>
      </c>
      <c r="N1669" s="13">
        <v>7.9782570576889533E-3</v>
      </c>
      <c r="O1669" s="13">
        <v>7.90650659798664E-3</v>
      </c>
      <c r="P1669" s="13">
        <v>8.8855918413415225E-3</v>
      </c>
      <c r="Q1669" s="7"/>
      <c r="R1669" s="8"/>
      <c r="S1669" s="8"/>
      <c r="T1669" s="8"/>
      <c r="U1669" s="8"/>
      <c r="V1669" s="13"/>
      <c r="W1669" s="14"/>
      <c r="X1669" s="1"/>
      <c r="Y1669" s="1"/>
      <c r="Z1669" s="1"/>
      <c r="AA1669" s="1"/>
      <c r="AB1669" s="1"/>
      <c r="AC1669" s="1"/>
      <c r="AD1669" s="8"/>
      <c r="AE1669" s="8"/>
      <c r="AF1669" s="8"/>
      <c r="AG1669" s="8"/>
      <c r="AH1669" s="9"/>
      <c r="AI1669" s="8"/>
      <c r="AJ1669" s="13"/>
      <c r="AK1669" s="8"/>
      <c r="AL1669" s="8"/>
      <c r="AM1669" s="8"/>
      <c r="AN1669" s="8"/>
      <c r="AO1669" s="7"/>
      <c r="AP1669" s="7"/>
      <c r="AQ1669" s="7"/>
      <c r="AR1669" s="7"/>
      <c r="AS1669" s="7"/>
      <c r="AT1669" s="7"/>
      <c r="AU1669" s="8"/>
      <c r="AV1669" s="8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7"/>
      <c r="BV1669" s="7"/>
      <c r="BW1669" s="8"/>
      <c r="BX1669" s="8"/>
      <c r="BY1669" s="8"/>
      <c r="BZ1669" s="8"/>
      <c r="CA1669" s="8"/>
      <c r="CC1669" s="8"/>
      <c r="CE1669" s="7"/>
      <c r="CF1669" s="8"/>
      <c r="CG1669" s="8"/>
      <c r="CH1669" s="8"/>
      <c r="CI1669" s="8"/>
      <c r="CJ1669" s="8"/>
    </row>
    <row r="1670" spans="1:88" x14ac:dyDescent="0.3">
      <c r="A1670" s="1" t="s">
        <v>3668</v>
      </c>
      <c r="B1670" s="1"/>
      <c r="C1670" s="1" t="s">
        <v>1878</v>
      </c>
      <c r="D1670" s="1"/>
      <c r="E1670" s="1"/>
      <c r="F1670" s="1"/>
      <c r="G1670" s="1"/>
      <c r="H1670" s="1">
        <v>43516.97</v>
      </c>
      <c r="I1670" s="1">
        <v>0.01</v>
      </c>
      <c r="J1670" s="12">
        <v>2988.14</v>
      </c>
      <c r="K1670" s="5">
        <v>2913.64</v>
      </c>
      <c r="L1670" s="5">
        <v>9245.19</v>
      </c>
      <c r="M1670" s="13">
        <f t="shared" si="41"/>
        <v>7.5378576259499397E-5</v>
      </c>
      <c r="N1670" s="13">
        <v>-3.6129826509923024E-4</v>
      </c>
      <c r="O1670" s="13">
        <v>7.0064569308980751E-4</v>
      </c>
      <c r="P1670" s="13">
        <v>4.1370246874694594E-3</v>
      </c>
      <c r="Q1670" s="7"/>
      <c r="R1670" s="8"/>
      <c r="S1670" s="8"/>
      <c r="T1670" s="8"/>
      <c r="U1670" s="8"/>
      <c r="V1670" s="13"/>
      <c r="W1670" s="14"/>
      <c r="X1670" s="1"/>
      <c r="Y1670" s="1"/>
      <c r="Z1670" s="1"/>
      <c r="AA1670" s="1"/>
      <c r="AB1670" s="1"/>
      <c r="AC1670" s="1"/>
      <c r="AD1670" s="8"/>
      <c r="AE1670" s="8"/>
      <c r="AF1670" s="8"/>
      <c r="AG1670" s="8"/>
      <c r="AH1670" s="9"/>
      <c r="AI1670" s="8"/>
      <c r="AJ1670" s="13"/>
      <c r="AK1670" s="8"/>
      <c r="AL1670" s="8"/>
      <c r="AM1670" s="8"/>
      <c r="AN1670" s="8"/>
      <c r="AO1670" s="7"/>
      <c r="AP1670" s="7"/>
      <c r="AQ1670" s="7"/>
      <c r="AR1670" s="7"/>
      <c r="AS1670" s="7"/>
      <c r="AT1670" s="7"/>
      <c r="AU1670" s="8"/>
      <c r="AV1670" s="8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7"/>
      <c r="BV1670" s="7"/>
      <c r="BW1670" s="8"/>
      <c r="BX1670" s="8"/>
      <c r="BY1670" s="8"/>
      <c r="BZ1670" s="8"/>
      <c r="CA1670" s="8"/>
      <c r="CC1670" s="8"/>
      <c r="CE1670" s="7"/>
      <c r="CF1670" s="8"/>
      <c r="CG1670" s="8"/>
      <c r="CH1670" s="8"/>
      <c r="CI1670" s="8"/>
      <c r="CJ1670" s="8"/>
    </row>
    <row r="1671" spans="1:88" x14ac:dyDescent="0.3">
      <c r="A1671" s="1" t="s">
        <v>3669</v>
      </c>
      <c r="B1671" s="1"/>
      <c r="C1671" s="1" t="s">
        <v>1878</v>
      </c>
      <c r="D1671" s="1"/>
      <c r="E1671" s="1"/>
      <c r="F1671" s="1"/>
      <c r="G1671" s="1"/>
      <c r="H1671" s="1">
        <v>42900.39</v>
      </c>
      <c r="I1671" s="1">
        <v>-1.42</v>
      </c>
      <c r="J1671" s="12">
        <v>2934.91</v>
      </c>
      <c r="K1671" s="5">
        <v>2890.15</v>
      </c>
      <c r="L1671" s="5">
        <v>9254.7099999999991</v>
      </c>
      <c r="M1671" s="13">
        <f t="shared" si="41"/>
        <v>-1.4168725442051722E-2</v>
      </c>
      <c r="N1671" s="13">
        <v>-1.7813757052882351E-2</v>
      </c>
      <c r="O1671" s="13">
        <v>-8.0620804217403919E-3</v>
      </c>
      <c r="P1671" s="13">
        <v>1.0297246460049259E-3</v>
      </c>
      <c r="Q1671" s="7"/>
      <c r="R1671" s="8"/>
      <c r="S1671" s="8"/>
      <c r="T1671" s="8"/>
      <c r="U1671" s="8"/>
      <c r="V1671" s="13"/>
      <c r="W1671" s="14"/>
      <c r="X1671" s="1"/>
      <c r="Y1671" s="1"/>
      <c r="Z1671" s="1"/>
      <c r="AA1671" s="1"/>
      <c r="AB1671" s="1"/>
      <c r="AC1671" s="1"/>
      <c r="AD1671" s="8"/>
      <c r="AE1671" s="8"/>
      <c r="AF1671" s="8"/>
      <c r="AG1671" s="8"/>
      <c r="AH1671" s="9"/>
      <c r="AI1671" s="8"/>
      <c r="AJ1671" s="13"/>
      <c r="AK1671" s="8"/>
      <c r="AL1671" s="8"/>
      <c r="AM1671" s="8"/>
      <c r="AN1671" s="8"/>
      <c r="AO1671" s="7"/>
      <c r="AP1671" s="7"/>
      <c r="AQ1671" s="7"/>
      <c r="AR1671" s="7"/>
      <c r="AS1671" s="7"/>
      <c r="AT1671" s="7"/>
      <c r="AU1671" s="8"/>
      <c r="AV1671" s="8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7"/>
      <c r="BV1671" s="7"/>
      <c r="BW1671" s="8"/>
      <c r="BX1671" s="8"/>
      <c r="BY1671" s="8"/>
      <c r="BZ1671" s="8"/>
      <c r="CA1671" s="8"/>
      <c r="CC1671" s="8"/>
      <c r="CE1671" s="7"/>
      <c r="CF1671" s="8"/>
      <c r="CG1671" s="8"/>
      <c r="CH1671" s="8"/>
      <c r="CI1671" s="8"/>
      <c r="CJ1671" s="8"/>
    </row>
    <row r="1672" spans="1:88" x14ac:dyDescent="0.3">
      <c r="A1672" s="1" t="s">
        <v>3670</v>
      </c>
      <c r="B1672" s="1"/>
      <c r="C1672" s="1" t="s">
        <v>1878</v>
      </c>
      <c r="D1672" s="1"/>
      <c r="E1672" s="1"/>
      <c r="F1672" s="1"/>
      <c r="G1672" s="1"/>
      <c r="H1672" s="1">
        <v>42583.71</v>
      </c>
      <c r="I1672" s="1">
        <v>-0.74</v>
      </c>
      <c r="J1672" s="12">
        <v>2905.33</v>
      </c>
      <c r="K1672" s="5">
        <v>2894.23</v>
      </c>
      <c r="L1672" s="5">
        <v>9213.7900000000009</v>
      </c>
      <c r="M1672" s="13">
        <f t="shared" si="41"/>
        <v>-7.3817510749902837E-3</v>
      </c>
      <c r="N1672" s="13">
        <v>-1.0078673622019085E-2</v>
      </c>
      <c r="O1672" s="13">
        <v>1.4116914347006571E-3</v>
      </c>
      <c r="P1672" s="13">
        <v>-4.4215323872923706E-3</v>
      </c>
      <c r="Q1672" s="7"/>
      <c r="R1672" s="8"/>
      <c r="S1672" s="8"/>
      <c r="T1672" s="8"/>
      <c r="U1672" s="8"/>
      <c r="V1672" s="13"/>
      <c r="W1672" s="14"/>
      <c r="X1672" s="1"/>
      <c r="Y1672" s="1"/>
      <c r="Z1672" s="1"/>
      <c r="AA1672" s="1"/>
      <c r="AB1672" s="1"/>
      <c r="AC1672" s="1"/>
      <c r="AD1672" s="8"/>
      <c r="AE1672" s="8"/>
      <c r="AF1672" s="8"/>
      <c r="AG1672" s="8"/>
      <c r="AH1672" s="9"/>
      <c r="AI1672" s="8"/>
      <c r="AJ1672" s="13"/>
      <c r="AK1672" s="8"/>
      <c r="AL1672" s="8"/>
      <c r="AM1672" s="8"/>
      <c r="AN1672" s="8"/>
      <c r="AO1672" s="7"/>
      <c r="AP1672" s="7"/>
      <c r="AQ1672" s="7"/>
      <c r="AR1672" s="7"/>
      <c r="AS1672" s="7"/>
      <c r="AT1672" s="7"/>
      <c r="AU1672" s="8"/>
      <c r="AV1672" s="8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7"/>
      <c r="BV1672" s="7"/>
      <c r="BW1672" s="8"/>
      <c r="BX1672" s="8"/>
      <c r="BY1672" s="8"/>
      <c r="BZ1672" s="8"/>
      <c r="CA1672" s="8"/>
      <c r="CC1672" s="8"/>
      <c r="CE1672" s="7"/>
      <c r="CF1672" s="8"/>
      <c r="CG1672" s="8"/>
      <c r="CH1672" s="8"/>
      <c r="CI1672" s="8"/>
      <c r="CJ1672" s="8"/>
    </row>
    <row r="1673" spans="1:88" x14ac:dyDescent="0.3">
      <c r="A1673" s="1" t="s">
        <v>3671</v>
      </c>
      <c r="B1673" s="1"/>
      <c r="C1673" s="1" t="s">
        <v>1878</v>
      </c>
      <c r="D1673" s="1"/>
      <c r="E1673" s="1"/>
      <c r="F1673" s="1"/>
      <c r="G1673" s="1"/>
      <c r="H1673" s="1">
        <v>42384.4</v>
      </c>
      <c r="I1673" s="1">
        <v>-0.47</v>
      </c>
      <c r="J1673" s="12">
        <v>2891.17</v>
      </c>
      <c r="K1673" s="5">
        <v>2892.71</v>
      </c>
      <c r="L1673" s="5">
        <v>9299.2999999999993</v>
      </c>
      <c r="M1673" s="13">
        <f t="shared" si="41"/>
        <v>-4.6804282670532826E-3</v>
      </c>
      <c r="N1673" s="13">
        <v>-4.8738009107398561E-3</v>
      </c>
      <c r="O1673" s="13">
        <v>-5.2518286383596013E-4</v>
      </c>
      <c r="P1673" s="13">
        <v>9.2806543235735006E-3</v>
      </c>
      <c r="Q1673" s="7"/>
      <c r="R1673" s="8"/>
      <c r="S1673" s="8"/>
      <c r="T1673" s="8"/>
      <c r="U1673" s="8"/>
      <c r="V1673" s="13"/>
      <c r="W1673" s="14"/>
      <c r="X1673" s="1"/>
      <c r="Y1673" s="1"/>
      <c r="Z1673" s="1"/>
      <c r="AA1673" s="1"/>
      <c r="AB1673" s="1"/>
      <c r="AC1673" s="1"/>
      <c r="AD1673" s="8"/>
      <c r="AE1673" s="8"/>
      <c r="AF1673" s="8"/>
      <c r="AG1673" s="8"/>
      <c r="AH1673" s="9"/>
      <c r="AI1673" s="8"/>
      <c r="AJ1673" s="13"/>
      <c r="AK1673" s="8"/>
      <c r="AL1673" s="8"/>
      <c r="AM1673" s="8"/>
      <c r="AN1673" s="8"/>
      <c r="AO1673" s="7"/>
      <c r="AP1673" s="7"/>
      <c r="AQ1673" s="7"/>
      <c r="AR1673" s="7"/>
      <c r="AS1673" s="7"/>
      <c r="AT1673" s="7"/>
      <c r="AU1673" s="8"/>
      <c r="AV1673" s="8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7"/>
      <c r="BV1673" s="7"/>
      <c r="BW1673" s="8"/>
      <c r="BX1673" s="8"/>
      <c r="BY1673" s="8"/>
      <c r="BZ1673" s="8"/>
      <c r="CA1673" s="8"/>
      <c r="CC1673" s="8"/>
      <c r="CE1673" s="7"/>
      <c r="CF1673" s="8"/>
      <c r="CG1673" s="8"/>
      <c r="CH1673" s="8"/>
      <c r="CI1673" s="8"/>
      <c r="CJ1673" s="8"/>
    </row>
    <row r="1674" spans="1:88" x14ac:dyDescent="0.3">
      <c r="A1674" s="1" t="s">
        <v>3672</v>
      </c>
      <c r="B1674" s="1"/>
      <c r="C1674" s="1" t="s">
        <v>1878</v>
      </c>
      <c r="D1674" s="1"/>
      <c r="E1674" s="1"/>
      <c r="F1674" s="1"/>
      <c r="G1674" s="1"/>
      <c r="H1674" s="1">
        <v>43330</v>
      </c>
      <c r="I1674" s="1">
        <v>2.23</v>
      </c>
      <c r="J1674" s="12">
        <v>2963.76</v>
      </c>
      <c r="K1674" s="5">
        <v>2919.14</v>
      </c>
      <c r="L1674" s="5">
        <v>9421.26</v>
      </c>
      <c r="M1674" s="13">
        <f t="shared" si="41"/>
        <v>2.2310095223714299E-2</v>
      </c>
      <c r="N1674" s="13">
        <v>2.5107482437905837E-2</v>
      </c>
      <c r="O1674" s="13">
        <v>9.1367610303141333E-3</v>
      </c>
      <c r="P1674" s="13">
        <v>1.3114965642575305E-2</v>
      </c>
      <c r="Q1674" s="7"/>
      <c r="R1674" s="8"/>
      <c r="S1674" s="8"/>
      <c r="T1674" s="8"/>
      <c r="U1674" s="8"/>
      <c r="V1674" s="13"/>
      <c r="W1674" s="14"/>
      <c r="X1674" s="1"/>
      <c r="Y1674" s="1"/>
      <c r="Z1674" s="1"/>
      <c r="AA1674" s="1"/>
      <c r="AB1674" s="1"/>
      <c r="AC1674" s="1"/>
      <c r="AD1674" s="8"/>
      <c r="AE1674" s="8"/>
      <c r="AF1674" s="8"/>
      <c r="AG1674" s="8"/>
      <c r="AH1674" s="9"/>
      <c r="AI1674" s="8"/>
      <c r="AJ1674" s="13"/>
      <c r="AK1674" s="8"/>
      <c r="AL1674" s="8"/>
      <c r="AM1674" s="8"/>
      <c r="AN1674" s="8"/>
      <c r="AO1674" s="7"/>
      <c r="AP1674" s="7"/>
      <c r="AQ1674" s="7"/>
      <c r="AR1674" s="7"/>
      <c r="AS1674" s="7"/>
      <c r="AT1674" s="7"/>
      <c r="AU1674" s="8"/>
      <c r="AV1674" s="8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7"/>
      <c r="BV1674" s="7"/>
      <c r="BW1674" s="8"/>
      <c r="BX1674" s="8"/>
      <c r="BY1674" s="8"/>
      <c r="BZ1674" s="8"/>
      <c r="CA1674" s="8"/>
      <c r="CC1674" s="8"/>
      <c r="CE1674" s="7"/>
      <c r="CF1674" s="8"/>
      <c r="CG1674" s="8"/>
      <c r="CH1674" s="8"/>
      <c r="CI1674" s="8"/>
      <c r="CJ1674" s="8"/>
    </row>
    <row r="1675" spans="1:88" x14ac:dyDescent="0.3">
      <c r="A1675" s="1" t="s">
        <v>3673</v>
      </c>
      <c r="B1675" s="1"/>
      <c r="C1675" s="1" t="s">
        <v>1878</v>
      </c>
      <c r="D1675" s="1"/>
      <c r="E1675" s="1"/>
      <c r="F1675" s="1"/>
      <c r="G1675" s="1"/>
      <c r="H1675" s="1">
        <v>43787.24</v>
      </c>
      <c r="I1675" s="1">
        <v>1.06</v>
      </c>
      <c r="J1675" s="12">
        <v>3001.61</v>
      </c>
      <c r="K1675" s="5">
        <v>2925.96</v>
      </c>
      <c r="L1675" s="5">
        <v>9496.15</v>
      </c>
      <c r="M1675" s="13">
        <f t="shared" si="41"/>
        <v>1.055250403877217E-2</v>
      </c>
      <c r="N1675" s="13">
        <v>1.2770939617242849E-2</v>
      </c>
      <c r="O1675" s="13">
        <v>2.3363045280460071E-3</v>
      </c>
      <c r="P1675" s="13">
        <v>7.9490429093347359E-3</v>
      </c>
      <c r="Q1675" s="7"/>
      <c r="R1675" s="8"/>
      <c r="S1675" s="8"/>
      <c r="T1675" s="8"/>
      <c r="U1675" s="8"/>
      <c r="V1675" s="13"/>
      <c r="W1675" s="14"/>
      <c r="X1675" s="1"/>
      <c r="Y1675" s="1"/>
      <c r="Z1675" s="1"/>
      <c r="AA1675" s="1"/>
      <c r="AB1675" s="1"/>
      <c r="AC1675" s="1"/>
      <c r="AD1675" s="8"/>
      <c r="AE1675" s="8"/>
      <c r="AF1675" s="8"/>
      <c r="AG1675" s="8"/>
      <c r="AH1675" s="9"/>
      <c r="AI1675" s="8"/>
      <c r="AJ1675" s="13"/>
      <c r="AK1675" s="8"/>
      <c r="AL1675" s="8"/>
      <c r="AM1675" s="8"/>
      <c r="AN1675" s="8"/>
      <c r="AO1675" s="7"/>
      <c r="AP1675" s="7"/>
      <c r="AQ1675" s="7"/>
      <c r="AR1675" s="7"/>
      <c r="AS1675" s="7"/>
      <c r="AT1675" s="7"/>
      <c r="AU1675" s="8"/>
      <c r="AV1675" s="8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7"/>
      <c r="BV1675" s="7"/>
      <c r="BW1675" s="8"/>
      <c r="BX1675" s="8"/>
      <c r="BY1675" s="8"/>
      <c r="BZ1675" s="8"/>
      <c r="CA1675" s="8"/>
      <c r="CC1675" s="8"/>
      <c r="CE1675" s="7"/>
      <c r="CF1675" s="8"/>
      <c r="CG1675" s="8"/>
      <c r="CH1675" s="8"/>
      <c r="CI1675" s="8"/>
      <c r="CJ1675" s="8"/>
    </row>
    <row r="1676" spans="1:88" x14ac:dyDescent="0.3">
      <c r="A1676" s="1" t="s">
        <v>3674</v>
      </c>
      <c r="B1676" s="1"/>
      <c r="C1676" s="1" t="s">
        <v>1878</v>
      </c>
      <c r="D1676" s="1"/>
      <c r="E1676" s="1"/>
      <c r="F1676" s="1"/>
      <c r="G1676" s="1"/>
      <c r="H1676" s="1">
        <v>43363.32</v>
      </c>
      <c r="I1676" s="1">
        <v>-0.97</v>
      </c>
      <c r="J1676" s="12">
        <v>2961.4</v>
      </c>
      <c r="K1676" s="5">
        <v>2917.76</v>
      </c>
      <c r="L1676" s="5">
        <v>9524.02</v>
      </c>
      <c r="M1676" s="13">
        <f t="shared" si="41"/>
        <v>-9.6813592270259541E-3</v>
      </c>
      <c r="N1676" s="13">
        <v>-1.3396144069349414E-2</v>
      </c>
      <c r="O1676" s="13">
        <v>-2.8024990088721946E-3</v>
      </c>
      <c r="P1676" s="13">
        <v>2.934873606672328E-3</v>
      </c>
      <c r="Q1676" s="7"/>
      <c r="R1676" s="8"/>
      <c r="S1676" s="8"/>
      <c r="T1676" s="8"/>
      <c r="U1676" s="8"/>
      <c r="V1676" s="13"/>
      <c r="W1676" s="14"/>
      <c r="X1676" s="1"/>
      <c r="Y1676" s="1"/>
      <c r="Z1676" s="1"/>
      <c r="AA1676" s="1"/>
      <c r="AB1676" s="1"/>
      <c r="AC1676" s="1"/>
      <c r="AD1676" s="8"/>
      <c r="AE1676" s="8"/>
      <c r="AF1676" s="8"/>
      <c r="AG1676" s="8"/>
      <c r="AH1676" s="9"/>
      <c r="AI1676" s="8"/>
      <c r="AJ1676" s="13"/>
      <c r="AK1676" s="8"/>
      <c r="AL1676" s="8"/>
      <c r="AM1676" s="8"/>
      <c r="AN1676" s="8"/>
      <c r="AO1676" s="7"/>
      <c r="AP1676" s="7"/>
      <c r="AQ1676" s="7"/>
      <c r="AR1676" s="7"/>
      <c r="AS1676" s="7"/>
      <c r="AT1676" s="7"/>
      <c r="AU1676" s="8"/>
      <c r="AV1676" s="8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7"/>
      <c r="BV1676" s="7"/>
      <c r="BW1676" s="8"/>
      <c r="BX1676" s="8"/>
      <c r="BY1676" s="8"/>
      <c r="BZ1676" s="8"/>
      <c r="CA1676" s="8"/>
      <c r="CC1676" s="8"/>
      <c r="CE1676" s="7"/>
      <c r="CF1676" s="8"/>
      <c r="CG1676" s="8"/>
      <c r="CH1676" s="8"/>
      <c r="CI1676" s="8"/>
      <c r="CJ1676" s="8"/>
    </row>
    <row r="1677" spans="1:88" x14ac:dyDescent="0.3">
      <c r="A1677" s="1" t="s">
        <v>3675</v>
      </c>
      <c r="B1677" s="1"/>
      <c r="C1677" s="1" t="s">
        <v>1878</v>
      </c>
      <c r="D1677" s="1"/>
      <c r="E1677" s="1"/>
      <c r="F1677" s="1"/>
      <c r="G1677" s="1"/>
      <c r="H1677" s="1">
        <v>43488.03</v>
      </c>
      <c r="I1677" s="1">
        <v>0.28999999999999998</v>
      </c>
      <c r="J1677" s="12">
        <v>2970.9</v>
      </c>
      <c r="K1677" s="5">
        <v>2932.54</v>
      </c>
      <c r="L1677" s="5">
        <v>9586.73</v>
      </c>
      <c r="M1677" s="13">
        <f t="shared" si="41"/>
        <v>2.8759329313345905E-3</v>
      </c>
      <c r="N1677" s="13">
        <v>3.207942189505042E-3</v>
      </c>
      <c r="O1677" s="13">
        <v>5.0655297214301509E-3</v>
      </c>
      <c r="P1677" s="13">
        <v>6.5844044846607996E-3</v>
      </c>
      <c r="Q1677" s="7"/>
      <c r="R1677" s="8"/>
      <c r="S1677" s="8"/>
      <c r="T1677" s="8"/>
      <c r="U1677" s="8"/>
      <c r="V1677" s="13"/>
      <c r="W1677" s="14"/>
      <c r="X1677" s="1"/>
      <c r="Y1677" s="1"/>
      <c r="Z1677" s="1"/>
      <c r="AA1677" s="1"/>
      <c r="AB1677" s="1"/>
      <c r="AC1677" s="1"/>
      <c r="AD1677" s="8"/>
      <c r="AE1677" s="8"/>
      <c r="AF1677" s="8"/>
      <c r="AG1677" s="8"/>
      <c r="AH1677" s="9"/>
      <c r="AI1677" s="8"/>
      <c r="AJ1677" s="13"/>
      <c r="AK1677" s="8"/>
      <c r="AL1677" s="8"/>
      <c r="AM1677" s="8"/>
      <c r="AN1677" s="8"/>
      <c r="AO1677" s="7"/>
      <c r="AP1677" s="7"/>
      <c r="AQ1677" s="7"/>
      <c r="AR1677" s="7"/>
      <c r="AS1677" s="7"/>
      <c r="AT1677" s="7"/>
      <c r="AU1677" s="8"/>
      <c r="AV1677" s="8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7"/>
      <c r="BV1677" s="7"/>
      <c r="BW1677" s="8"/>
      <c r="BX1677" s="8"/>
      <c r="BY1677" s="8"/>
      <c r="BZ1677" s="8"/>
      <c r="CA1677" s="8"/>
      <c r="CC1677" s="8"/>
      <c r="CE1677" s="7"/>
      <c r="CF1677" s="8"/>
      <c r="CG1677" s="8"/>
      <c r="CH1677" s="8"/>
      <c r="CI1677" s="8"/>
      <c r="CJ1677" s="8"/>
    </row>
    <row r="1678" spans="1:88" x14ac:dyDescent="0.3">
      <c r="A1678" s="1" t="s">
        <v>3676</v>
      </c>
      <c r="B1678" s="1"/>
      <c r="C1678" s="1" t="s">
        <v>1878</v>
      </c>
      <c r="D1678" s="1"/>
      <c r="E1678" s="1"/>
      <c r="F1678" s="1"/>
      <c r="G1678" s="1"/>
      <c r="H1678" s="1">
        <v>44770.05</v>
      </c>
      <c r="I1678" s="1">
        <v>2.95</v>
      </c>
      <c r="J1678" s="12">
        <v>3087.07</v>
      </c>
      <c r="K1678" s="5">
        <v>2963.18</v>
      </c>
      <c r="L1678" s="5">
        <v>9752.0400000000009</v>
      </c>
      <c r="M1678" s="13">
        <f t="shared" si="41"/>
        <v>2.9479836175609897E-2</v>
      </c>
      <c r="N1678" s="13">
        <v>3.9102628833013631E-2</v>
      </c>
      <c r="O1678" s="13">
        <v>1.0448280330362048E-2</v>
      </c>
      <c r="P1678" s="13">
        <v>1.7243627389109895E-2</v>
      </c>
      <c r="Q1678" s="7"/>
      <c r="R1678" s="8"/>
      <c r="S1678" s="8"/>
      <c r="T1678" s="8"/>
      <c r="U1678" s="8"/>
      <c r="V1678" s="13"/>
      <c r="W1678" s="14"/>
      <c r="X1678" s="1"/>
      <c r="Y1678" s="1"/>
      <c r="Z1678" s="1"/>
      <c r="AA1678" s="1"/>
      <c r="AB1678" s="1"/>
      <c r="AC1678" s="1"/>
      <c r="AD1678" s="8"/>
      <c r="AE1678" s="8"/>
      <c r="AF1678" s="8"/>
      <c r="AG1678" s="8"/>
      <c r="AH1678" s="9"/>
      <c r="AI1678" s="8"/>
      <c r="AJ1678" s="13"/>
      <c r="AK1678" s="8"/>
      <c r="AL1678" s="8"/>
      <c r="AM1678" s="8"/>
      <c r="AN1678" s="8"/>
      <c r="AO1678" s="7"/>
      <c r="AP1678" s="7"/>
      <c r="AQ1678" s="7"/>
      <c r="AR1678" s="7"/>
      <c r="AS1678" s="7"/>
      <c r="AT1678" s="7"/>
      <c r="AU1678" s="8"/>
      <c r="AV1678" s="8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7"/>
      <c r="BV1678" s="7"/>
      <c r="BW1678" s="8"/>
      <c r="BX1678" s="8"/>
      <c r="BY1678" s="8"/>
      <c r="BZ1678" s="8"/>
      <c r="CA1678" s="8"/>
      <c r="CC1678" s="8"/>
      <c r="CE1678" s="7"/>
      <c r="CF1678" s="8"/>
      <c r="CG1678" s="8"/>
      <c r="CH1678" s="8"/>
      <c r="CI1678" s="8"/>
      <c r="CJ1678" s="8"/>
    </row>
    <row r="1679" spans="1:88" x14ac:dyDescent="0.3">
      <c r="A1679" s="1" t="s">
        <v>3677</v>
      </c>
      <c r="B1679" s="1"/>
      <c r="C1679" s="1" t="s">
        <v>1878</v>
      </c>
      <c r="D1679" s="1"/>
      <c r="E1679" s="1"/>
      <c r="F1679" s="1"/>
      <c r="G1679" s="1"/>
      <c r="H1679" s="1">
        <v>45033.33</v>
      </c>
      <c r="I1679" s="1">
        <v>0.59</v>
      </c>
      <c r="J1679" s="12">
        <v>3103.45</v>
      </c>
      <c r="K1679" s="5">
        <v>2980.77</v>
      </c>
      <c r="L1679" s="5">
        <v>9771.14</v>
      </c>
      <c r="M1679" s="13">
        <f t="shared" si="41"/>
        <v>5.8807171312071915E-3</v>
      </c>
      <c r="N1679" s="13">
        <v>5.3060021314708106E-3</v>
      </c>
      <c r="O1679" s="13">
        <v>5.9361901740697665E-3</v>
      </c>
      <c r="P1679" s="13">
        <v>1.9585645670032736E-3</v>
      </c>
      <c r="Q1679" s="7"/>
      <c r="R1679" s="8"/>
      <c r="S1679" s="8"/>
      <c r="T1679" s="8"/>
      <c r="U1679" s="8"/>
      <c r="V1679" s="13"/>
      <c r="W1679" s="14"/>
      <c r="X1679" s="1"/>
      <c r="Y1679" s="1"/>
      <c r="Z1679" s="1"/>
      <c r="AA1679" s="1"/>
      <c r="AB1679" s="1"/>
      <c r="AC1679" s="1"/>
      <c r="AD1679" s="8"/>
      <c r="AE1679" s="8"/>
      <c r="AF1679" s="8"/>
      <c r="AG1679" s="8"/>
      <c r="AH1679" s="9"/>
      <c r="AI1679" s="8"/>
      <c r="AJ1679" s="13"/>
      <c r="AK1679" s="8"/>
      <c r="AL1679" s="8"/>
      <c r="AM1679" s="8"/>
      <c r="AN1679" s="8"/>
      <c r="AO1679" s="7"/>
      <c r="AP1679" s="7"/>
      <c r="AQ1679" s="7"/>
      <c r="AR1679" s="7"/>
      <c r="AS1679" s="7"/>
      <c r="AT1679" s="7"/>
      <c r="AU1679" s="8"/>
      <c r="AV1679" s="8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7"/>
      <c r="BV1679" s="7"/>
      <c r="BW1679" s="8"/>
      <c r="BX1679" s="8"/>
      <c r="BY1679" s="8"/>
      <c r="BZ1679" s="8"/>
      <c r="CA1679" s="8"/>
      <c r="CC1679" s="8"/>
      <c r="CE1679" s="7"/>
      <c r="CF1679" s="8"/>
      <c r="CG1679" s="8"/>
      <c r="CH1679" s="8"/>
      <c r="CI1679" s="8"/>
      <c r="CJ1679" s="8"/>
    </row>
    <row r="1680" spans="1:88" x14ac:dyDescent="0.3">
      <c r="A1680" s="1" t="s">
        <v>3678</v>
      </c>
      <c r="B1680" s="1"/>
      <c r="C1680" s="1" t="s">
        <v>1878</v>
      </c>
      <c r="D1680" s="1"/>
      <c r="E1680" s="1"/>
      <c r="F1680" s="1"/>
      <c r="G1680" s="1"/>
      <c r="H1680" s="1">
        <v>44716.62</v>
      </c>
      <c r="I1680" s="1">
        <v>-0.7</v>
      </c>
      <c r="J1680" s="12">
        <v>3066.87</v>
      </c>
      <c r="K1680" s="5">
        <v>2986.87</v>
      </c>
      <c r="L1680" s="5">
        <v>9793.65</v>
      </c>
      <c r="M1680" s="13">
        <f t="shared" si="41"/>
        <v>-7.0327910460985521E-3</v>
      </c>
      <c r="N1680" s="13">
        <v>-1.1786882340620863E-2</v>
      </c>
      <c r="O1680" s="13">
        <v>2.0464510847868489E-3</v>
      </c>
      <c r="P1680" s="13">
        <v>2.3037230046851764E-3</v>
      </c>
      <c r="Q1680" s="7"/>
      <c r="R1680" s="8"/>
      <c r="S1680" s="8"/>
      <c r="T1680" s="8"/>
      <c r="U1680" s="8"/>
      <c r="V1680" s="13"/>
      <c r="W1680" s="14"/>
      <c r="X1680" s="1"/>
      <c r="Y1680" s="1"/>
      <c r="Z1680" s="1"/>
      <c r="AA1680" s="1"/>
      <c r="AB1680" s="1"/>
      <c r="AC1680" s="1"/>
      <c r="AD1680" s="8"/>
      <c r="AE1680" s="8"/>
      <c r="AF1680" s="8"/>
      <c r="AG1680" s="8"/>
      <c r="AH1680" s="9"/>
      <c r="AI1680" s="8"/>
      <c r="AJ1680" s="13"/>
      <c r="AK1680" s="8"/>
      <c r="AL1680" s="8"/>
      <c r="AM1680" s="8"/>
      <c r="AN1680" s="8"/>
      <c r="AO1680" s="7"/>
      <c r="AP1680" s="7"/>
      <c r="AQ1680" s="7"/>
      <c r="AR1680" s="7"/>
      <c r="AS1680" s="7"/>
      <c r="AT1680" s="7"/>
      <c r="AU1680" s="8"/>
      <c r="AV1680" s="8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7"/>
      <c r="BV1680" s="7"/>
      <c r="BW1680" s="8"/>
      <c r="BX1680" s="8"/>
      <c r="BY1680" s="8"/>
      <c r="BZ1680" s="8"/>
      <c r="CA1680" s="8"/>
      <c r="CC1680" s="8"/>
      <c r="CE1680" s="7"/>
      <c r="CF1680" s="8"/>
      <c r="CG1680" s="8"/>
      <c r="CH1680" s="8"/>
      <c r="CI1680" s="8"/>
      <c r="CJ1680" s="8"/>
    </row>
    <row r="1681" spans="1:88" x14ac:dyDescent="0.3">
      <c r="A1681" s="1" t="s">
        <v>3679</v>
      </c>
      <c r="B1681" s="1"/>
      <c r="C1681" s="1" t="s">
        <v>1878</v>
      </c>
      <c r="D1681" s="1"/>
      <c r="E1681" s="1"/>
      <c r="F1681" s="1"/>
      <c r="G1681" s="1"/>
      <c r="H1681" s="1">
        <v>44301.11</v>
      </c>
      <c r="I1681" s="1">
        <v>-0.93</v>
      </c>
      <c r="J1681" s="12">
        <v>3024.19</v>
      </c>
      <c r="K1681" s="5">
        <v>2992.05</v>
      </c>
      <c r="L1681" s="5">
        <v>9808.92</v>
      </c>
      <c r="M1681" s="13">
        <f t="shared" si="41"/>
        <v>-9.2920708228841908E-3</v>
      </c>
      <c r="N1681" s="13">
        <v>-1.3916468581974373E-2</v>
      </c>
      <c r="O1681" s="13">
        <v>1.7342569311689093E-3</v>
      </c>
      <c r="P1681" s="13">
        <v>1.5591735461242262E-3</v>
      </c>
      <c r="Q1681" s="7"/>
      <c r="R1681" s="8"/>
      <c r="S1681" s="8"/>
      <c r="T1681" s="8"/>
      <c r="U1681" s="8"/>
      <c r="V1681" s="13"/>
      <c r="W1681" s="14"/>
      <c r="X1681" s="1"/>
      <c r="Y1681" s="1"/>
      <c r="Z1681" s="1"/>
      <c r="AA1681" s="1"/>
      <c r="AB1681" s="1"/>
      <c r="AC1681" s="1"/>
      <c r="AD1681" s="8"/>
      <c r="AE1681" s="8"/>
      <c r="AF1681" s="8"/>
      <c r="AG1681" s="8"/>
      <c r="AH1681" s="9"/>
      <c r="AI1681" s="8"/>
      <c r="AJ1681" s="13"/>
      <c r="AK1681" s="8"/>
      <c r="AL1681" s="8"/>
      <c r="AM1681" s="8"/>
      <c r="AN1681" s="8"/>
      <c r="AO1681" s="7"/>
      <c r="AP1681" s="7"/>
      <c r="AQ1681" s="7"/>
      <c r="AR1681" s="7"/>
      <c r="AS1681" s="7"/>
      <c r="AT1681" s="7"/>
      <c r="AU1681" s="8"/>
      <c r="AV1681" s="8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7"/>
      <c r="BV1681" s="7"/>
      <c r="BW1681" s="8"/>
      <c r="BX1681" s="8"/>
      <c r="BY1681" s="8"/>
      <c r="BZ1681" s="8"/>
      <c r="CA1681" s="8"/>
      <c r="CC1681" s="8"/>
      <c r="CE1681" s="7"/>
      <c r="CF1681" s="8"/>
      <c r="CG1681" s="8"/>
      <c r="CH1681" s="8"/>
      <c r="CI1681" s="8"/>
      <c r="CJ1681" s="8"/>
    </row>
    <row r="1682" spans="1:88" x14ac:dyDescent="0.3">
      <c r="A1682" s="1" t="s">
        <v>3680</v>
      </c>
      <c r="B1682" s="1"/>
      <c r="C1682" s="1" t="s">
        <v>1878</v>
      </c>
      <c r="D1682" s="1"/>
      <c r="E1682" s="1"/>
      <c r="F1682" s="1"/>
      <c r="G1682" s="1"/>
      <c r="H1682" s="1">
        <v>44071.87</v>
      </c>
      <c r="I1682" s="1">
        <v>-0.52</v>
      </c>
      <c r="J1682" s="12">
        <v>2996.65</v>
      </c>
      <c r="K1682" s="5">
        <v>3013.15</v>
      </c>
      <c r="L1682" s="5">
        <v>9859.89</v>
      </c>
      <c r="M1682" s="13">
        <f t="shared" si="41"/>
        <v>-5.1745881762330637E-3</v>
      </c>
      <c r="N1682" s="13">
        <v>-9.1065706850429473E-3</v>
      </c>
      <c r="O1682" s="13">
        <v>7.0520211894853357E-3</v>
      </c>
      <c r="P1682" s="13">
        <v>5.1962907231375421E-3</v>
      </c>
      <c r="Q1682" s="7"/>
      <c r="R1682" s="8"/>
      <c r="S1682" s="8"/>
      <c r="T1682" s="8"/>
      <c r="U1682" s="8"/>
      <c r="V1682" s="13"/>
      <c r="W1682" s="14"/>
      <c r="X1682" s="1"/>
      <c r="Y1682" s="1"/>
      <c r="Z1682" s="1"/>
      <c r="AA1682" s="1"/>
      <c r="AB1682" s="1"/>
      <c r="AC1682" s="1"/>
      <c r="AD1682" s="8"/>
      <c r="AE1682" s="8"/>
      <c r="AF1682" s="8"/>
      <c r="AG1682" s="8"/>
      <c r="AH1682" s="9"/>
      <c r="AI1682" s="8"/>
      <c r="AJ1682" s="13"/>
      <c r="AK1682" s="8"/>
      <c r="AL1682" s="8"/>
      <c r="AM1682" s="8"/>
      <c r="AN1682" s="8"/>
      <c r="AO1682" s="7"/>
      <c r="AP1682" s="7"/>
      <c r="AQ1682" s="7"/>
      <c r="AR1682" s="7"/>
      <c r="AS1682" s="7"/>
      <c r="AT1682" s="7"/>
      <c r="AU1682" s="8"/>
      <c r="AV1682" s="8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7"/>
      <c r="BV1682" s="7"/>
      <c r="BW1682" s="8"/>
      <c r="BX1682" s="8"/>
      <c r="BY1682" s="8"/>
      <c r="BZ1682" s="8"/>
      <c r="CA1682" s="8"/>
      <c r="CC1682" s="8"/>
      <c r="CE1682" s="7"/>
      <c r="CF1682" s="8"/>
      <c r="CG1682" s="8"/>
      <c r="CH1682" s="8"/>
      <c r="CI1682" s="8"/>
      <c r="CJ1682" s="8"/>
    </row>
    <row r="1683" spans="1:88" x14ac:dyDescent="0.3">
      <c r="A1683" s="1" t="s">
        <v>3681</v>
      </c>
      <c r="B1683" s="1"/>
      <c r="C1683" s="1" t="s">
        <v>1878</v>
      </c>
      <c r="D1683" s="1"/>
      <c r="E1683" s="1"/>
      <c r="F1683" s="1"/>
      <c r="G1683" s="1"/>
      <c r="H1683" s="1">
        <v>43768.52</v>
      </c>
      <c r="I1683" s="1">
        <v>-0.69</v>
      </c>
      <c r="J1683" s="12">
        <v>2967.2</v>
      </c>
      <c r="K1683" s="5">
        <v>3012.35</v>
      </c>
      <c r="L1683" s="5">
        <v>9845.33</v>
      </c>
      <c r="M1683" s="13">
        <f t="shared" si="41"/>
        <v>-6.8830753040433068E-3</v>
      </c>
      <c r="N1683" s="13">
        <v>-9.8276408656333691E-3</v>
      </c>
      <c r="O1683" s="13">
        <v>-2.6550287904691938E-4</v>
      </c>
      <c r="P1683" s="13">
        <v>-1.4766899022199409E-3</v>
      </c>
      <c r="Q1683" s="7"/>
      <c r="R1683" s="8"/>
      <c r="S1683" s="8"/>
      <c r="T1683" s="8"/>
      <c r="U1683" s="8"/>
      <c r="V1683" s="13"/>
      <c r="W1683" s="14"/>
      <c r="X1683" s="1"/>
      <c r="Y1683" s="1"/>
      <c r="Z1683" s="1"/>
      <c r="AA1683" s="1"/>
      <c r="AB1683" s="1"/>
      <c r="AC1683" s="1"/>
      <c r="AD1683" s="8"/>
      <c r="AE1683" s="8"/>
      <c r="AF1683" s="8"/>
      <c r="AG1683" s="8"/>
      <c r="AH1683" s="9"/>
      <c r="AI1683" s="8"/>
      <c r="AJ1683" s="13"/>
      <c r="AK1683" s="8"/>
      <c r="AL1683" s="8"/>
      <c r="AM1683" s="8"/>
      <c r="AN1683" s="8"/>
      <c r="AO1683" s="7"/>
      <c r="AP1683" s="7"/>
      <c r="AQ1683" s="7"/>
      <c r="AR1683" s="7"/>
      <c r="AS1683" s="7"/>
      <c r="AT1683" s="7"/>
      <c r="AU1683" s="8"/>
      <c r="AV1683" s="8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7"/>
      <c r="BV1683" s="7"/>
      <c r="BW1683" s="8"/>
      <c r="BX1683" s="8"/>
      <c r="BY1683" s="8"/>
      <c r="BZ1683" s="8"/>
      <c r="CA1683" s="8"/>
      <c r="CC1683" s="8"/>
      <c r="CE1683" s="7"/>
      <c r="CF1683" s="8"/>
      <c r="CG1683" s="8"/>
      <c r="CH1683" s="8"/>
      <c r="CI1683" s="8"/>
      <c r="CJ1683" s="8"/>
    </row>
    <row r="1684" spans="1:88" x14ac:dyDescent="0.3">
      <c r="A1684" s="1" t="s">
        <v>3682</v>
      </c>
      <c r="B1684" s="1"/>
      <c r="C1684" s="1" t="s">
        <v>1878</v>
      </c>
      <c r="D1684" s="1"/>
      <c r="E1684" s="1"/>
      <c r="F1684" s="1"/>
      <c r="G1684" s="1"/>
      <c r="H1684" s="1">
        <v>44289.74</v>
      </c>
      <c r="I1684" s="1">
        <v>1.19</v>
      </c>
      <c r="J1684" s="12">
        <v>3014.62</v>
      </c>
      <c r="K1684" s="5">
        <v>3018.56</v>
      </c>
      <c r="L1684" s="5">
        <v>9940.89</v>
      </c>
      <c r="M1684" s="13">
        <f t="shared" si="41"/>
        <v>1.1908558936879698E-2</v>
      </c>
      <c r="N1684" s="13">
        <v>1.5981396602857911E-2</v>
      </c>
      <c r="O1684" s="13">
        <v>2.0615134363537457E-3</v>
      </c>
      <c r="P1684" s="13">
        <v>9.7061246296465953E-3</v>
      </c>
      <c r="Q1684" s="7"/>
      <c r="R1684" s="8"/>
      <c r="S1684" s="8"/>
      <c r="T1684" s="8"/>
      <c r="U1684" s="8"/>
      <c r="V1684" s="13"/>
      <c r="W1684" s="14"/>
      <c r="X1684" s="1"/>
      <c r="Y1684" s="1"/>
      <c r="Z1684" s="1"/>
      <c r="AA1684" s="1"/>
      <c r="AB1684" s="1"/>
      <c r="AC1684" s="1"/>
      <c r="AD1684" s="8"/>
      <c r="AE1684" s="8"/>
      <c r="AF1684" s="8"/>
      <c r="AG1684" s="8"/>
      <c r="AH1684" s="9"/>
      <c r="AI1684" s="8"/>
      <c r="AJ1684" s="13"/>
      <c r="AK1684" s="8"/>
      <c r="AL1684" s="8"/>
      <c r="AM1684" s="8"/>
      <c r="AN1684" s="8"/>
      <c r="AO1684" s="7"/>
      <c r="AP1684" s="7"/>
      <c r="AQ1684" s="7"/>
      <c r="AR1684" s="7"/>
      <c r="AS1684" s="7"/>
      <c r="AT1684" s="7"/>
      <c r="AU1684" s="8"/>
      <c r="AV1684" s="8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7"/>
      <c r="BV1684" s="7"/>
      <c r="BW1684" s="8"/>
      <c r="BX1684" s="8"/>
      <c r="BY1684" s="8"/>
      <c r="BZ1684" s="8"/>
      <c r="CA1684" s="8"/>
      <c r="CC1684" s="8"/>
      <c r="CE1684" s="7"/>
      <c r="CF1684" s="8"/>
      <c r="CG1684" s="8"/>
      <c r="CH1684" s="8"/>
      <c r="CI1684" s="8"/>
      <c r="CJ1684" s="8"/>
    </row>
    <row r="1685" spans="1:88" x14ac:dyDescent="0.3">
      <c r="A1685" s="1" t="s">
        <v>3683</v>
      </c>
      <c r="B1685" s="1"/>
      <c r="C1685" s="1" t="s">
        <v>1878</v>
      </c>
      <c r="D1685" s="1"/>
      <c r="E1685" s="1"/>
      <c r="F1685" s="1"/>
      <c r="G1685" s="1"/>
      <c r="H1685" s="1">
        <v>44795.81</v>
      </c>
      <c r="I1685" s="1">
        <v>1.1399999999999999</v>
      </c>
      <c r="J1685" s="12">
        <v>3044.06</v>
      </c>
      <c r="K1685" s="5">
        <v>3044.68</v>
      </c>
      <c r="L1685" s="5">
        <v>9964.44</v>
      </c>
      <c r="M1685" s="13">
        <f t="shared" si="41"/>
        <v>1.142634840484491E-2</v>
      </c>
      <c r="N1685" s="13">
        <v>9.7657416191758717E-3</v>
      </c>
      <c r="O1685" s="13">
        <v>8.6531326195271596E-3</v>
      </c>
      <c r="P1685" s="13">
        <v>2.3690031777841014E-3</v>
      </c>
      <c r="Q1685" s="7"/>
      <c r="R1685" s="8"/>
      <c r="S1685" s="8"/>
      <c r="T1685" s="8"/>
      <c r="U1685" s="8"/>
      <c r="V1685" s="13"/>
      <c r="W1685" s="14"/>
      <c r="X1685" s="1"/>
      <c r="Y1685" s="1"/>
      <c r="Z1685" s="1"/>
      <c r="AA1685" s="1"/>
      <c r="AB1685" s="1"/>
      <c r="AC1685" s="1"/>
      <c r="AD1685" s="8"/>
      <c r="AE1685" s="8"/>
      <c r="AF1685" s="8"/>
      <c r="AG1685" s="8"/>
      <c r="AH1685" s="9"/>
      <c r="AI1685" s="8"/>
      <c r="AJ1685" s="13"/>
      <c r="AK1685" s="8"/>
      <c r="AL1685" s="8"/>
      <c r="AM1685" s="8"/>
      <c r="AN1685" s="8"/>
      <c r="AO1685" s="7"/>
      <c r="AP1685" s="7"/>
      <c r="AQ1685" s="7"/>
      <c r="AR1685" s="7"/>
      <c r="AS1685" s="7"/>
      <c r="AT1685" s="7"/>
      <c r="AU1685" s="8"/>
      <c r="AV1685" s="8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7"/>
      <c r="BV1685" s="7"/>
      <c r="BW1685" s="8"/>
      <c r="BX1685" s="8"/>
      <c r="BY1685" s="8"/>
      <c r="BZ1685" s="8"/>
      <c r="CA1685" s="8"/>
      <c r="CC1685" s="8"/>
      <c r="CE1685" s="7"/>
      <c r="CF1685" s="8"/>
      <c r="CG1685" s="8"/>
      <c r="CH1685" s="8"/>
      <c r="CI1685" s="8"/>
      <c r="CJ1685" s="8"/>
    </row>
    <row r="1686" spans="1:88" x14ac:dyDescent="0.3">
      <c r="A1686" s="1" t="s">
        <v>3684</v>
      </c>
      <c r="B1686" s="1"/>
      <c r="C1686" s="1" t="s">
        <v>1878</v>
      </c>
      <c r="D1686" s="1"/>
      <c r="E1686" s="1"/>
      <c r="F1686" s="1"/>
      <c r="G1686" s="1"/>
      <c r="H1686" s="1">
        <v>44429.85</v>
      </c>
      <c r="I1686" s="1">
        <v>-0.82</v>
      </c>
      <c r="J1686" s="12">
        <v>3009.67</v>
      </c>
      <c r="K1686" s="5">
        <v>3054.18</v>
      </c>
      <c r="L1686" s="5">
        <v>10036.34</v>
      </c>
      <c r="M1686" s="13">
        <f t="shared" si="41"/>
        <v>-8.1695140683916145E-3</v>
      </c>
      <c r="N1686" s="13">
        <v>-1.1297412008961727E-2</v>
      </c>
      <c r="O1686" s="13">
        <v>3.1201965395377673E-3</v>
      </c>
      <c r="P1686" s="13">
        <v>7.2156588829879187E-3</v>
      </c>
      <c r="Q1686" s="7"/>
      <c r="R1686" s="8"/>
      <c r="S1686" s="8"/>
      <c r="T1686" s="8"/>
      <c r="U1686" s="8"/>
      <c r="V1686" s="13"/>
      <c r="W1686" s="14"/>
      <c r="X1686" s="1"/>
      <c r="Y1686" s="1"/>
      <c r="Z1686" s="1"/>
      <c r="AA1686" s="1"/>
      <c r="AB1686" s="1"/>
      <c r="AC1686" s="1"/>
      <c r="AD1686" s="8"/>
      <c r="AE1686" s="8"/>
      <c r="AF1686" s="8"/>
      <c r="AG1686" s="8"/>
      <c r="AH1686" s="9"/>
      <c r="AI1686" s="8"/>
      <c r="AJ1686" s="13"/>
      <c r="AK1686" s="8"/>
      <c r="AL1686" s="8"/>
      <c r="AM1686" s="8"/>
      <c r="AN1686" s="8"/>
      <c r="AO1686" s="7"/>
      <c r="AP1686" s="7"/>
      <c r="AQ1686" s="7"/>
      <c r="AR1686" s="7"/>
      <c r="AS1686" s="7"/>
      <c r="AT1686" s="7"/>
      <c r="AU1686" s="8"/>
      <c r="AV1686" s="8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7"/>
      <c r="BV1686" s="7"/>
      <c r="BW1686" s="8"/>
      <c r="BX1686" s="8"/>
      <c r="BY1686" s="8"/>
      <c r="BZ1686" s="8"/>
      <c r="CA1686" s="8"/>
      <c r="CC1686" s="8"/>
      <c r="CE1686" s="7"/>
      <c r="CF1686" s="8"/>
      <c r="CG1686" s="8"/>
      <c r="CH1686" s="8"/>
      <c r="CI1686" s="8"/>
      <c r="CJ1686" s="8"/>
    </row>
    <row r="1687" spans="1:88" x14ac:dyDescent="0.3">
      <c r="A1687" s="1" t="s">
        <v>3685</v>
      </c>
      <c r="B1687" s="1"/>
      <c r="C1687" s="1" t="s">
        <v>1878</v>
      </c>
      <c r="D1687" s="1"/>
      <c r="E1687" s="1"/>
      <c r="F1687" s="1"/>
      <c r="G1687" s="1"/>
      <c r="H1687" s="1">
        <v>44352.51</v>
      </c>
      <c r="I1687" s="1">
        <v>-0.17</v>
      </c>
      <c r="J1687" s="12">
        <v>3003.11</v>
      </c>
      <c r="K1687" s="5">
        <v>3058.99</v>
      </c>
      <c r="L1687" s="5">
        <v>10081.969999999999</v>
      </c>
      <c r="M1687" s="13">
        <f t="shared" si="41"/>
        <v>-1.7407216094583733E-3</v>
      </c>
      <c r="N1687" s="13">
        <v>-2.1796409573142661E-3</v>
      </c>
      <c r="O1687" s="13">
        <v>1.574890805388085E-3</v>
      </c>
      <c r="P1687" s="13">
        <v>4.5464780985895459E-3</v>
      </c>
      <c r="Q1687" s="7"/>
      <c r="R1687" s="8"/>
      <c r="S1687" s="8"/>
      <c r="T1687" s="8"/>
      <c r="U1687" s="8"/>
      <c r="V1687" s="13"/>
      <c r="W1687" s="14"/>
      <c r="X1687" s="1"/>
      <c r="Y1687" s="1"/>
      <c r="Z1687" s="1"/>
      <c r="AA1687" s="1"/>
      <c r="AB1687" s="1"/>
      <c r="AC1687" s="1"/>
      <c r="AD1687" s="8"/>
      <c r="AE1687" s="8"/>
      <c r="AF1687" s="8"/>
      <c r="AG1687" s="8"/>
      <c r="AH1687" s="9"/>
      <c r="AI1687" s="8"/>
      <c r="AJ1687" s="13"/>
      <c r="AK1687" s="8"/>
      <c r="AL1687" s="8"/>
      <c r="AM1687" s="8"/>
      <c r="AN1687" s="8"/>
      <c r="AO1687" s="7"/>
      <c r="AP1687" s="7"/>
      <c r="AQ1687" s="7"/>
      <c r="AR1687" s="7"/>
      <c r="AS1687" s="7"/>
      <c r="AT1687" s="7"/>
      <c r="AU1687" s="8"/>
      <c r="AV1687" s="8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7"/>
      <c r="BV1687" s="7"/>
      <c r="BW1687" s="8"/>
      <c r="BX1687" s="8"/>
      <c r="BY1687" s="8"/>
      <c r="BZ1687" s="8"/>
      <c r="CA1687" s="8"/>
      <c r="CC1687" s="8"/>
      <c r="CE1687" s="7"/>
      <c r="CF1687" s="8"/>
      <c r="CG1687" s="8"/>
      <c r="CH1687" s="8"/>
      <c r="CI1687" s="8"/>
      <c r="CJ1687" s="8"/>
    </row>
    <row r="1688" spans="1:88" x14ac:dyDescent="0.3">
      <c r="A1688" s="1" t="s">
        <v>3686</v>
      </c>
      <c r="B1688" s="1"/>
      <c r="C1688" s="1" t="s">
        <v>1878</v>
      </c>
      <c r="D1688" s="1"/>
      <c r="E1688" s="1"/>
      <c r="F1688" s="1"/>
      <c r="G1688" s="1"/>
      <c r="H1688" s="1">
        <v>44870.85</v>
      </c>
      <c r="I1688" s="1">
        <v>1.17</v>
      </c>
      <c r="J1688" s="12">
        <v>3035.94</v>
      </c>
      <c r="K1688" s="5">
        <v>3093.82</v>
      </c>
      <c r="L1688" s="5">
        <v>10067.040000000001</v>
      </c>
      <c r="M1688" s="13">
        <f t="shared" si="41"/>
        <v>1.1686824488625236E-2</v>
      </c>
      <c r="N1688" s="13">
        <v>1.0932000492822391E-2</v>
      </c>
      <c r="O1688" s="13">
        <v>1.1386111102030583E-2</v>
      </c>
      <c r="P1688" s="13">
        <v>-1.4808613792739456E-3</v>
      </c>
      <c r="Q1688" s="7"/>
      <c r="R1688" s="8"/>
      <c r="S1688" s="8"/>
      <c r="T1688" s="8"/>
      <c r="U1688" s="8"/>
      <c r="V1688" s="13"/>
      <c r="W1688" s="14"/>
      <c r="X1688" s="1"/>
      <c r="Y1688" s="1"/>
      <c r="Z1688" s="1"/>
      <c r="AA1688" s="1"/>
      <c r="AB1688" s="1"/>
      <c r="AC1688" s="1"/>
      <c r="AD1688" s="8"/>
      <c r="AE1688" s="8"/>
      <c r="AF1688" s="8"/>
      <c r="AG1688" s="8"/>
      <c r="AH1688" s="9"/>
      <c r="AI1688" s="8"/>
      <c r="AJ1688" s="13"/>
      <c r="AK1688" s="8"/>
      <c r="AL1688" s="8"/>
      <c r="AM1688" s="8"/>
      <c r="AN1688" s="8"/>
      <c r="AO1688" s="7"/>
      <c r="AP1688" s="7"/>
      <c r="AQ1688" s="7"/>
      <c r="AR1688" s="7"/>
      <c r="AS1688" s="7"/>
      <c r="AT1688" s="7"/>
      <c r="AU1688" s="8"/>
      <c r="AV1688" s="8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7"/>
      <c r="BV1688" s="7"/>
      <c r="BW1688" s="8"/>
      <c r="BX1688" s="8"/>
      <c r="BY1688" s="8"/>
      <c r="BZ1688" s="8"/>
      <c r="CA1688" s="8"/>
      <c r="CC1688" s="8"/>
      <c r="CE1688" s="7"/>
      <c r="CF1688" s="8"/>
      <c r="CG1688" s="8"/>
      <c r="CH1688" s="8"/>
      <c r="CI1688" s="8"/>
      <c r="CJ1688" s="8"/>
    </row>
    <row r="1689" spans="1:88" x14ac:dyDescent="0.3">
      <c r="A1689" s="1" t="s">
        <v>3687</v>
      </c>
      <c r="B1689" s="1"/>
      <c r="C1689" s="1" t="s">
        <v>1878</v>
      </c>
      <c r="D1689" s="1"/>
      <c r="E1689" s="1"/>
      <c r="F1689" s="1"/>
      <c r="G1689" s="1"/>
      <c r="H1689" s="1">
        <v>44659.39</v>
      </c>
      <c r="I1689" s="1">
        <v>-0.47</v>
      </c>
      <c r="J1689" s="12">
        <v>3009.51</v>
      </c>
      <c r="K1689" s="5">
        <v>3098.27</v>
      </c>
      <c r="L1689" s="5">
        <v>10027.15</v>
      </c>
      <c r="M1689" s="13">
        <f t="shared" si="41"/>
        <v>-4.7126363775145119E-3</v>
      </c>
      <c r="N1689" s="13">
        <v>-8.7057056463566429E-3</v>
      </c>
      <c r="O1689" s="13">
        <v>1.4383512938695997E-3</v>
      </c>
      <c r="P1689" s="13">
        <v>-3.9624358301945106E-3</v>
      </c>
      <c r="Q1689" s="7"/>
      <c r="R1689" s="8"/>
      <c r="S1689" s="8"/>
      <c r="T1689" s="8"/>
      <c r="U1689" s="8"/>
      <c r="V1689" s="13"/>
      <c r="W1689" s="14"/>
      <c r="X1689" s="1"/>
      <c r="Y1689" s="1"/>
      <c r="Z1689" s="1"/>
      <c r="AA1689" s="1"/>
      <c r="AB1689" s="1"/>
      <c r="AC1689" s="1"/>
      <c r="AD1689" s="8"/>
      <c r="AE1689" s="8"/>
      <c r="AF1689" s="8"/>
      <c r="AG1689" s="8"/>
      <c r="AH1689" s="9"/>
      <c r="AI1689" s="8"/>
      <c r="AJ1689" s="13"/>
      <c r="AK1689" s="8"/>
      <c r="AL1689" s="8"/>
      <c r="AM1689" s="8"/>
      <c r="AN1689" s="8"/>
      <c r="AO1689" s="7"/>
      <c r="AP1689" s="7"/>
      <c r="AQ1689" s="7"/>
      <c r="AR1689" s="7"/>
      <c r="AS1689" s="7"/>
      <c r="AT1689" s="7"/>
      <c r="AU1689" s="8"/>
      <c r="AV1689" s="8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7"/>
      <c r="BV1689" s="7"/>
      <c r="BW1689" s="8"/>
      <c r="BX1689" s="8"/>
      <c r="BY1689" s="8"/>
      <c r="BZ1689" s="8"/>
      <c r="CA1689" s="8"/>
      <c r="CC1689" s="8"/>
      <c r="CE1689" s="7"/>
      <c r="CF1689" s="8"/>
      <c r="CG1689" s="8"/>
      <c r="CH1689" s="8"/>
      <c r="CI1689" s="8"/>
      <c r="CJ1689" s="8"/>
    </row>
    <row r="1690" spans="1:88" x14ac:dyDescent="0.3">
      <c r="A1690" s="1" t="s">
        <v>3688</v>
      </c>
      <c r="B1690" s="1"/>
      <c r="C1690" s="1" t="s">
        <v>1878</v>
      </c>
      <c r="D1690" s="1"/>
      <c r="E1690" s="1"/>
      <c r="F1690" s="1"/>
      <c r="G1690" s="1"/>
      <c r="H1690" s="1">
        <v>44176.62</v>
      </c>
      <c r="I1690" s="1">
        <v>-1.08</v>
      </c>
      <c r="J1690" s="12">
        <v>2962.07</v>
      </c>
      <c r="K1690" s="5">
        <v>3083.8</v>
      </c>
      <c r="L1690" s="5">
        <v>9914.85</v>
      </c>
      <c r="M1690" s="13">
        <f t="shared" si="41"/>
        <v>-1.0810044651303974E-2</v>
      </c>
      <c r="N1690" s="13">
        <v>-1.5763363471129832E-2</v>
      </c>
      <c r="O1690" s="13">
        <v>-4.6703482911431005E-3</v>
      </c>
      <c r="P1690" s="13">
        <v>-1.1199593104720629E-2</v>
      </c>
      <c r="Q1690" s="7"/>
      <c r="R1690" s="8"/>
      <c r="S1690" s="8"/>
      <c r="T1690" s="8"/>
      <c r="U1690" s="8"/>
      <c r="V1690" s="13"/>
      <c r="W1690" s="14"/>
      <c r="X1690" s="1"/>
      <c r="Y1690" s="1"/>
      <c r="Z1690" s="1"/>
      <c r="AA1690" s="1"/>
      <c r="AB1690" s="1"/>
      <c r="AC1690" s="1"/>
      <c r="AD1690" s="8"/>
      <c r="AE1690" s="8"/>
      <c r="AF1690" s="8"/>
      <c r="AG1690" s="8"/>
      <c r="AH1690" s="9"/>
      <c r="AI1690" s="8"/>
      <c r="AJ1690" s="13"/>
      <c r="AK1690" s="8"/>
      <c r="AL1690" s="8"/>
      <c r="AM1690" s="8"/>
      <c r="AN1690" s="8"/>
      <c r="AO1690" s="7"/>
      <c r="AP1690" s="7"/>
      <c r="AQ1690" s="7"/>
      <c r="AR1690" s="7"/>
      <c r="AS1690" s="7"/>
      <c r="AT1690" s="7"/>
      <c r="AU1690" s="8"/>
      <c r="AV1690" s="8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7"/>
      <c r="BV1690" s="7"/>
      <c r="BW1690" s="8"/>
      <c r="BX1690" s="8"/>
      <c r="BY1690" s="8"/>
      <c r="BZ1690" s="8"/>
      <c r="CA1690" s="8"/>
      <c r="CC1690" s="8"/>
      <c r="CE1690" s="7"/>
      <c r="CF1690" s="8"/>
      <c r="CG1690" s="8"/>
      <c r="CH1690" s="8"/>
      <c r="CI1690" s="8"/>
      <c r="CJ1690" s="8"/>
    </row>
    <row r="1691" spans="1:88" x14ac:dyDescent="0.3">
      <c r="A1691" s="1" t="s">
        <v>3689</v>
      </c>
      <c r="B1691" s="1"/>
      <c r="C1691" s="1" t="s">
        <v>1878</v>
      </c>
      <c r="D1691" s="1"/>
      <c r="E1691" s="1"/>
      <c r="F1691" s="1"/>
      <c r="G1691" s="1"/>
      <c r="H1691" s="1">
        <v>44057.54</v>
      </c>
      <c r="I1691" s="1">
        <v>-0.27</v>
      </c>
      <c r="J1691" s="12">
        <v>2942.47</v>
      </c>
      <c r="K1691" s="5">
        <v>3107.43</v>
      </c>
      <c r="L1691" s="5">
        <v>9991.2999999999993</v>
      </c>
      <c r="M1691" s="13">
        <f t="shared" si="41"/>
        <v>-2.6955434797863997E-3</v>
      </c>
      <c r="N1691" s="13">
        <v>-6.6169941966260915E-3</v>
      </c>
      <c r="O1691" s="13">
        <v>7.6626240352810626E-3</v>
      </c>
      <c r="P1691" s="13">
        <v>7.7106562378652654E-3</v>
      </c>
      <c r="Q1691" s="7"/>
      <c r="R1691" s="8"/>
      <c r="S1691" s="8"/>
      <c r="T1691" s="8"/>
      <c r="U1691" s="8"/>
      <c r="V1691" s="13"/>
      <c r="W1691" s="14"/>
      <c r="X1691" s="1"/>
      <c r="Y1691" s="1"/>
      <c r="Z1691" s="1"/>
      <c r="AA1691" s="1"/>
      <c r="AB1691" s="1"/>
      <c r="AC1691" s="1"/>
      <c r="AD1691" s="8"/>
      <c r="AE1691" s="8"/>
      <c r="AF1691" s="8"/>
      <c r="AG1691" s="8"/>
      <c r="AH1691" s="9"/>
      <c r="AI1691" s="8"/>
      <c r="AJ1691" s="13"/>
      <c r="AK1691" s="8"/>
      <c r="AL1691" s="8"/>
      <c r="AM1691" s="8"/>
      <c r="AN1691" s="8"/>
      <c r="AO1691" s="7"/>
      <c r="AP1691" s="7"/>
      <c r="AQ1691" s="7"/>
      <c r="AR1691" s="7"/>
      <c r="AS1691" s="7"/>
      <c r="AT1691" s="7"/>
      <c r="AU1691" s="8"/>
      <c r="AV1691" s="8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7"/>
      <c r="BV1691" s="7"/>
      <c r="BW1691" s="8"/>
      <c r="BX1691" s="8"/>
      <c r="BY1691" s="8"/>
      <c r="BZ1691" s="8"/>
      <c r="CA1691" s="8"/>
      <c r="CC1691" s="8"/>
      <c r="CE1691" s="7"/>
      <c r="CF1691" s="8"/>
      <c r="CG1691" s="8"/>
      <c r="CH1691" s="8"/>
      <c r="CI1691" s="8"/>
      <c r="CJ1691" s="8"/>
    </row>
    <row r="1692" spans="1:88" x14ac:dyDescent="0.3">
      <c r="A1692" s="1" t="s">
        <v>3690</v>
      </c>
      <c r="B1692" s="1"/>
      <c r="C1692" s="1" t="s">
        <v>1878</v>
      </c>
      <c r="D1692" s="1"/>
      <c r="E1692" s="1"/>
      <c r="F1692" s="1"/>
      <c r="G1692" s="1"/>
      <c r="H1692" s="1">
        <v>43772.07</v>
      </c>
      <c r="I1692" s="1">
        <v>-0.65</v>
      </c>
      <c r="J1692" s="12">
        <v>2914.2</v>
      </c>
      <c r="K1692" s="5">
        <v>3151.79</v>
      </c>
      <c r="L1692" s="5">
        <v>10099.17</v>
      </c>
      <c r="M1692" s="13">
        <f t="shared" si="41"/>
        <v>-6.4794811512399741E-3</v>
      </c>
      <c r="N1692" s="13">
        <v>-9.6075745886958774E-3</v>
      </c>
      <c r="O1692" s="13">
        <v>1.4275462359570446E-2</v>
      </c>
      <c r="P1692" s="13">
        <v>1.0796392861789794E-2</v>
      </c>
      <c r="Q1692" s="7"/>
      <c r="R1692" s="8"/>
      <c r="S1692" s="8"/>
      <c r="T1692" s="8"/>
      <c r="U1692" s="8"/>
      <c r="V1692" s="13"/>
      <c r="W1692" s="14"/>
      <c r="X1692" s="1"/>
      <c r="Y1692" s="1"/>
      <c r="Z1692" s="1"/>
      <c r="AA1692" s="1"/>
      <c r="AB1692" s="1"/>
      <c r="AC1692" s="1"/>
      <c r="AD1692" s="8"/>
      <c r="AE1692" s="8"/>
      <c r="AF1692" s="8"/>
      <c r="AG1692" s="8"/>
      <c r="AH1692" s="9"/>
      <c r="AI1692" s="8"/>
      <c r="AJ1692" s="13"/>
      <c r="AK1692" s="8"/>
      <c r="AL1692" s="8"/>
      <c r="AM1692" s="8"/>
      <c r="AN1692" s="8"/>
      <c r="AO1692" s="7"/>
      <c r="AP1692" s="7"/>
      <c r="AQ1692" s="7"/>
      <c r="AR1692" s="7"/>
      <c r="AS1692" s="7"/>
      <c r="AT1692" s="7"/>
      <c r="AU1692" s="8"/>
      <c r="AV1692" s="8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7"/>
      <c r="BV1692" s="7"/>
      <c r="BW1692" s="8"/>
      <c r="BX1692" s="8"/>
      <c r="BY1692" s="8"/>
      <c r="BZ1692" s="8"/>
      <c r="CA1692" s="8"/>
      <c r="CC1692" s="8"/>
      <c r="CE1692" s="7"/>
      <c r="CF1692" s="8"/>
      <c r="CG1692" s="8"/>
      <c r="CH1692" s="8"/>
      <c r="CI1692" s="8"/>
      <c r="CJ1692" s="8"/>
    </row>
    <row r="1693" spans="1:88" x14ac:dyDescent="0.3">
      <c r="A1693" s="1" t="s">
        <v>3691</v>
      </c>
      <c r="B1693" s="1"/>
      <c r="C1693" s="1" t="s">
        <v>1878</v>
      </c>
      <c r="D1693" s="1"/>
      <c r="E1693" s="1"/>
      <c r="F1693" s="1"/>
      <c r="G1693" s="1"/>
      <c r="H1693" s="1">
        <v>44222.21</v>
      </c>
      <c r="I1693" s="1">
        <v>1.03</v>
      </c>
      <c r="J1693" s="12">
        <v>2939.04</v>
      </c>
      <c r="K1693" s="5">
        <v>3211.35</v>
      </c>
      <c r="L1693" s="5">
        <v>10342.32</v>
      </c>
      <c r="M1693" s="13">
        <f t="shared" si="41"/>
        <v>1.0283726586382658E-2</v>
      </c>
      <c r="N1693" s="13">
        <v>8.5237801111797129E-3</v>
      </c>
      <c r="O1693" s="13">
        <v>1.8897198100127133E-2</v>
      </c>
      <c r="P1693" s="13">
        <v>2.4076235967906312E-2</v>
      </c>
      <c r="Q1693" s="7"/>
      <c r="R1693" s="8"/>
      <c r="S1693" s="8"/>
      <c r="T1693" s="8"/>
      <c r="U1693" s="8"/>
      <c r="V1693" s="13"/>
      <c r="W1693" s="14"/>
      <c r="X1693" s="1"/>
      <c r="Y1693" s="1"/>
      <c r="Z1693" s="1"/>
      <c r="AA1693" s="1"/>
      <c r="AB1693" s="1"/>
      <c r="AC1693" s="1"/>
      <c r="AD1693" s="8"/>
      <c r="AE1693" s="8"/>
      <c r="AF1693" s="8"/>
      <c r="AG1693" s="8"/>
      <c r="AH1693" s="9"/>
      <c r="AI1693" s="8"/>
      <c r="AJ1693" s="13"/>
      <c r="AK1693" s="8"/>
      <c r="AL1693" s="8"/>
      <c r="AM1693" s="8"/>
      <c r="AN1693" s="8"/>
      <c r="AO1693" s="7"/>
      <c r="AP1693" s="7"/>
      <c r="AQ1693" s="7"/>
      <c r="AR1693" s="7"/>
      <c r="AS1693" s="7"/>
      <c r="AT1693" s="7"/>
      <c r="AU1693" s="8"/>
      <c r="AV1693" s="8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7"/>
      <c r="BV1693" s="7"/>
      <c r="BW1693" s="8"/>
      <c r="BX1693" s="8"/>
      <c r="BY1693" s="8"/>
      <c r="BZ1693" s="8"/>
      <c r="CA1693" s="8"/>
      <c r="CC1693" s="8"/>
      <c r="CE1693" s="7"/>
      <c r="CF1693" s="8"/>
      <c r="CG1693" s="8"/>
      <c r="CH1693" s="8"/>
      <c r="CI1693" s="8"/>
      <c r="CJ1693" s="8"/>
    </row>
    <row r="1694" spans="1:88" x14ac:dyDescent="0.3">
      <c r="A1694" s="1" t="s">
        <v>3692</v>
      </c>
      <c r="B1694" s="1"/>
      <c r="C1694" s="1" t="s">
        <v>1878</v>
      </c>
      <c r="D1694" s="1"/>
      <c r="E1694" s="1"/>
      <c r="F1694" s="1"/>
      <c r="G1694" s="1"/>
      <c r="H1694" s="1">
        <v>44387.9</v>
      </c>
      <c r="I1694" s="1">
        <v>0.37</v>
      </c>
      <c r="J1694" s="12">
        <v>2946.06</v>
      </c>
      <c r="K1694" s="5">
        <v>3241.41</v>
      </c>
      <c r="L1694" s="5">
        <v>10434.33</v>
      </c>
      <c r="M1694" s="13">
        <f t="shared" si="41"/>
        <v>3.7467598295064519E-3</v>
      </c>
      <c r="N1694" s="13">
        <v>2.3885350318471055E-3</v>
      </c>
      <c r="O1694" s="13">
        <v>9.3605493016954977E-3</v>
      </c>
      <c r="P1694" s="13">
        <v>8.8964565010558605E-3</v>
      </c>
      <c r="Q1694" s="7"/>
      <c r="R1694" s="8"/>
      <c r="S1694" s="8"/>
      <c r="T1694" s="8"/>
      <c r="U1694" s="8"/>
      <c r="V1694" s="13"/>
      <c r="W1694" s="14"/>
      <c r="X1694" s="1"/>
      <c r="Y1694" s="1"/>
      <c r="Z1694" s="1"/>
      <c r="AA1694" s="1"/>
      <c r="AB1694" s="1"/>
      <c r="AC1694" s="1"/>
      <c r="AD1694" s="8"/>
      <c r="AE1694" s="8"/>
      <c r="AF1694" s="8"/>
      <c r="AG1694" s="8"/>
      <c r="AH1694" s="9"/>
      <c r="AI1694" s="8"/>
      <c r="AJ1694" s="13"/>
      <c r="AK1694" s="8"/>
      <c r="AL1694" s="8"/>
      <c r="AM1694" s="8"/>
      <c r="AN1694" s="8"/>
      <c r="AO1694" s="7"/>
      <c r="AP1694" s="7"/>
      <c r="AQ1694" s="7"/>
      <c r="AR1694" s="7"/>
      <c r="AS1694" s="7"/>
      <c r="AT1694" s="7"/>
      <c r="AU1694" s="8"/>
      <c r="AV1694" s="8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7"/>
      <c r="BV1694" s="7"/>
      <c r="BW1694" s="8"/>
      <c r="BX1694" s="8"/>
      <c r="BY1694" s="8"/>
      <c r="BZ1694" s="8"/>
      <c r="CA1694" s="8"/>
      <c r="CC1694" s="8"/>
      <c r="CE1694" s="7"/>
      <c r="CF1694" s="8"/>
      <c r="CG1694" s="8"/>
      <c r="CH1694" s="8"/>
      <c r="CI1694" s="8"/>
      <c r="CJ1694" s="8"/>
    </row>
    <row r="1695" spans="1:88" x14ac:dyDescent="0.3">
      <c r="A1695" s="1" t="s">
        <v>3693</v>
      </c>
      <c r="B1695" s="1"/>
      <c r="C1695" s="1" t="s">
        <v>1878</v>
      </c>
      <c r="D1695" s="1"/>
      <c r="E1695" s="1"/>
      <c r="F1695" s="1"/>
      <c r="G1695" s="1"/>
      <c r="H1695" s="1">
        <v>43995.91</v>
      </c>
      <c r="I1695" s="1">
        <v>-0.88</v>
      </c>
      <c r="J1695" s="12">
        <v>2923.72</v>
      </c>
      <c r="K1695" s="5">
        <v>3181.98</v>
      </c>
      <c r="L1695" s="5">
        <v>10219.61</v>
      </c>
      <c r="M1695" s="13">
        <f t="shared" si="41"/>
        <v>-8.8310102527940915E-3</v>
      </c>
      <c r="N1695" s="13">
        <v>-7.5830091715716197E-3</v>
      </c>
      <c r="O1695" s="13">
        <v>-1.8334613640360153E-2</v>
      </c>
      <c r="P1695" s="13">
        <v>-2.0578225913882253E-2</v>
      </c>
      <c r="Q1695" s="7"/>
      <c r="R1695" s="8"/>
      <c r="S1695" s="8"/>
      <c r="T1695" s="8"/>
      <c r="U1695" s="8"/>
      <c r="V1695" s="13"/>
      <c r="W1695" s="14"/>
      <c r="X1695" s="1"/>
      <c r="Y1695" s="1"/>
      <c r="Z1695" s="1"/>
      <c r="AA1695" s="1"/>
      <c r="AB1695" s="1"/>
      <c r="AC1695" s="1"/>
      <c r="AD1695" s="8"/>
      <c r="AE1695" s="8"/>
      <c r="AF1695" s="8"/>
      <c r="AG1695" s="8"/>
      <c r="AH1695" s="9"/>
      <c r="AI1695" s="8"/>
      <c r="AJ1695" s="13"/>
      <c r="AK1695" s="8"/>
      <c r="AL1695" s="8"/>
      <c r="AM1695" s="8"/>
      <c r="AN1695" s="8"/>
      <c r="AO1695" s="7"/>
      <c r="AP1695" s="7"/>
      <c r="AQ1695" s="7"/>
      <c r="AR1695" s="7"/>
      <c r="AS1695" s="7"/>
      <c r="AT1695" s="7"/>
      <c r="AU1695" s="8"/>
      <c r="AV1695" s="8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7"/>
      <c r="BV1695" s="7"/>
      <c r="BW1695" s="8"/>
      <c r="BX1695" s="8"/>
      <c r="BY1695" s="8"/>
      <c r="BZ1695" s="8"/>
      <c r="CA1695" s="8"/>
      <c r="CC1695" s="8"/>
      <c r="CE1695" s="7"/>
      <c r="CF1695" s="8"/>
      <c r="CG1695" s="8"/>
      <c r="CH1695" s="8"/>
      <c r="CI1695" s="8"/>
      <c r="CJ1695" s="8"/>
    </row>
    <row r="1696" spans="1:88" x14ac:dyDescent="0.3">
      <c r="A1696" s="1" t="s">
        <v>3694</v>
      </c>
      <c r="B1696" s="1"/>
      <c r="C1696" s="1" t="s">
        <v>1878</v>
      </c>
      <c r="D1696" s="1"/>
      <c r="E1696" s="1"/>
      <c r="F1696" s="1"/>
      <c r="G1696" s="1"/>
      <c r="H1696" s="1">
        <v>44360.14</v>
      </c>
      <c r="I1696" s="1">
        <v>0.83</v>
      </c>
      <c r="J1696" s="12">
        <v>2949.13</v>
      </c>
      <c r="K1696" s="5">
        <v>3222.77</v>
      </c>
      <c r="L1696" s="5">
        <v>10386.75</v>
      </c>
      <c r="M1696" s="13">
        <f t="shared" si="41"/>
        <v>8.2787240904891313E-3</v>
      </c>
      <c r="N1696" s="13">
        <v>8.6909827206436141E-3</v>
      </c>
      <c r="O1696" s="13">
        <v>1.2819062344829213E-2</v>
      </c>
      <c r="P1696" s="13">
        <v>1.6354831544452164E-2</v>
      </c>
      <c r="Q1696" s="7"/>
      <c r="R1696" s="8"/>
      <c r="S1696" s="8"/>
      <c r="T1696" s="8"/>
      <c r="U1696" s="8"/>
      <c r="V1696" s="13"/>
      <c r="W1696" s="14"/>
      <c r="X1696" s="1"/>
      <c r="Y1696" s="1"/>
      <c r="Z1696" s="1"/>
      <c r="AA1696" s="1"/>
      <c r="AB1696" s="1"/>
      <c r="AC1696" s="1"/>
      <c r="AD1696" s="8"/>
      <c r="AE1696" s="8"/>
      <c r="AF1696" s="8"/>
      <c r="AG1696" s="8"/>
      <c r="AH1696" s="9"/>
      <c r="AI1696" s="8"/>
      <c r="AJ1696" s="13"/>
      <c r="AK1696" s="8"/>
      <c r="AL1696" s="8"/>
      <c r="AM1696" s="8"/>
      <c r="AN1696" s="8"/>
      <c r="AO1696" s="7"/>
      <c r="AP1696" s="7"/>
      <c r="AQ1696" s="7"/>
      <c r="AR1696" s="7"/>
      <c r="AS1696" s="7"/>
      <c r="AT1696" s="7"/>
      <c r="AU1696" s="8"/>
      <c r="AV1696" s="8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7"/>
      <c r="BV1696" s="7"/>
      <c r="BW1696" s="8"/>
      <c r="BX1696" s="8"/>
      <c r="BY1696" s="8"/>
      <c r="BZ1696" s="8"/>
      <c r="CA1696" s="8"/>
      <c r="CC1696" s="8"/>
      <c r="CE1696" s="7"/>
      <c r="CF1696" s="8"/>
      <c r="CG1696" s="8"/>
      <c r="CH1696" s="8"/>
      <c r="CI1696" s="8"/>
      <c r="CJ1696" s="8"/>
    </row>
    <row r="1697" spans="1:88" x14ac:dyDescent="0.3">
      <c r="A1697" s="1" t="s">
        <v>3695</v>
      </c>
      <c r="B1697" s="1"/>
      <c r="C1697" s="1" t="s">
        <v>1878</v>
      </c>
      <c r="D1697" s="1"/>
      <c r="E1697" s="1"/>
      <c r="F1697" s="1"/>
      <c r="G1697" s="1"/>
      <c r="H1697" s="1">
        <v>44052.54</v>
      </c>
      <c r="I1697" s="1">
        <v>-0.69</v>
      </c>
      <c r="J1697" s="12">
        <v>2918.83</v>
      </c>
      <c r="K1697" s="5">
        <v>3213.56</v>
      </c>
      <c r="L1697" s="5">
        <v>10404.34</v>
      </c>
      <c r="M1697" s="13">
        <f t="shared" si="41"/>
        <v>-6.9341530482094349E-3</v>
      </c>
      <c r="N1697" s="13">
        <v>-1.0274216463838526E-2</v>
      </c>
      <c r="O1697" s="13">
        <v>-2.857790037762542E-3</v>
      </c>
      <c r="P1697" s="13">
        <v>1.6935037427492361E-3</v>
      </c>
      <c r="Q1697" s="7"/>
      <c r="R1697" s="8"/>
      <c r="S1697" s="8"/>
      <c r="T1697" s="8"/>
      <c r="U1697" s="8"/>
      <c r="V1697" s="13"/>
      <c r="W1697" s="14"/>
      <c r="X1697" s="1"/>
      <c r="Y1697" s="1"/>
      <c r="Z1697" s="1"/>
      <c r="AA1697" s="1"/>
      <c r="AB1697" s="1"/>
      <c r="AC1697" s="1"/>
      <c r="AD1697" s="8"/>
      <c r="AE1697" s="8"/>
      <c r="AF1697" s="8"/>
      <c r="AG1697" s="8"/>
      <c r="AH1697" s="9"/>
      <c r="AI1697" s="8"/>
      <c r="AJ1697" s="13"/>
      <c r="AK1697" s="8"/>
      <c r="AL1697" s="8"/>
      <c r="AM1697" s="8"/>
      <c r="AN1697" s="8"/>
      <c r="AO1697" s="7"/>
      <c r="AP1697" s="7"/>
      <c r="AQ1697" s="7"/>
      <c r="AR1697" s="7"/>
      <c r="AS1697" s="7"/>
      <c r="AT1697" s="7"/>
      <c r="AU1697" s="8"/>
      <c r="AV1697" s="8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7"/>
      <c r="BV1697" s="7"/>
      <c r="BW1697" s="8"/>
      <c r="BX1697" s="8"/>
      <c r="BY1697" s="8"/>
      <c r="BZ1697" s="8"/>
      <c r="CA1697" s="8"/>
      <c r="CC1697" s="8"/>
      <c r="CE1697" s="7"/>
      <c r="CF1697" s="8"/>
      <c r="CG1697" s="8"/>
      <c r="CH1697" s="8"/>
      <c r="CI1697" s="8"/>
      <c r="CJ1697" s="8"/>
    </row>
    <row r="1698" spans="1:88" x14ac:dyDescent="0.3">
      <c r="A1698" s="1" t="s">
        <v>3696</v>
      </c>
      <c r="B1698" s="1"/>
      <c r="C1698" s="1" t="s">
        <v>1878</v>
      </c>
      <c r="D1698" s="1"/>
      <c r="E1698" s="1"/>
      <c r="F1698" s="1"/>
      <c r="G1698" s="1"/>
      <c r="H1698" s="1">
        <v>44209.1</v>
      </c>
      <c r="I1698" s="1">
        <v>0.36</v>
      </c>
      <c r="J1698" s="12">
        <v>2931.5</v>
      </c>
      <c r="K1698" s="5">
        <v>3209.89</v>
      </c>
      <c r="L1698" s="5">
        <v>10406.69</v>
      </c>
      <c r="M1698" s="13">
        <f t="shared" si="41"/>
        <v>3.553938093013409E-3</v>
      </c>
      <c r="N1698" s="13">
        <v>4.3407803811801315E-3</v>
      </c>
      <c r="O1698" s="13">
        <v>-1.1420356240431362E-3</v>
      </c>
      <c r="P1698" s="13">
        <v>2.2586728230722386E-4</v>
      </c>
      <c r="Q1698" s="7"/>
      <c r="R1698" s="8"/>
      <c r="S1698" s="8"/>
      <c r="T1698" s="8"/>
      <c r="U1698" s="8"/>
      <c r="V1698" s="13"/>
      <c r="W1698" s="14"/>
      <c r="X1698" s="1"/>
      <c r="Y1698" s="1"/>
      <c r="Z1698" s="1"/>
      <c r="AA1698" s="1"/>
      <c r="AB1698" s="1"/>
      <c r="AC1698" s="1"/>
      <c r="AD1698" s="8"/>
      <c r="AE1698" s="8"/>
      <c r="AF1698" s="8"/>
      <c r="AG1698" s="8"/>
      <c r="AH1698" s="9"/>
      <c r="AI1698" s="8"/>
      <c r="AJ1698" s="13"/>
      <c r="AK1698" s="8"/>
      <c r="AL1698" s="8"/>
      <c r="AM1698" s="8"/>
      <c r="AN1698" s="8"/>
      <c r="AO1698" s="7"/>
      <c r="AP1698" s="7"/>
      <c r="AQ1698" s="7"/>
      <c r="AR1698" s="7"/>
      <c r="AS1698" s="7"/>
      <c r="AT1698" s="7"/>
      <c r="AU1698" s="8"/>
      <c r="AV1698" s="8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7"/>
      <c r="BV1698" s="7"/>
      <c r="BW1698" s="8"/>
      <c r="BX1698" s="8"/>
      <c r="BY1698" s="8"/>
      <c r="BZ1698" s="8"/>
      <c r="CA1698" s="8"/>
      <c r="CC1698" s="8"/>
      <c r="CE1698" s="7"/>
      <c r="CF1698" s="8"/>
      <c r="CG1698" s="8"/>
      <c r="CH1698" s="8"/>
      <c r="CI1698" s="8"/>
      <c r="CJ1698" s="8"/>
    </row>
    <row r="1699" spans="1:88" x14ac:dyDescent="0.3">
      <c r="A1699" s="1" t="s">
        <v>3697</v>
      </c>
      <c r="B1699" s="1"/>
      <c r="C1699" s="1" t="s">
        <v>1878</v>
      </c>
      <c r="D1699" s="1"/>
      <c r="E1699" s="1"/>
      <c r="F1699" s="1"/>
      <c r="G1699" s="1"/>
      <c r="H1699" s="1">
        <v>44007.66</v>
      </c>
      <c r="I1699" s="1">
        <v>-0.46</v>
      </c>
      <c r="J1699" s="12">
        <v>2916.21</v>
      </c>
      <c r="K1699" s="5">
        <v>3226.73</v>
      </c>
      <c r="L1699" s="5">
        <v>10378.59</v>
      </c>
      <c r="M1699" s="13">
        <f t="shared" si="41"/>
        <v>-4.556527954651779E-3</v>
      </c>
      <c r="N1699" s="13">
        <v>-5.2157598499061875E-3</v>
      </c>
      <c r="O1699" s="13">
        <v>5.2462856982637973E-3</v>
      </c>
      <c r="P1699" s="13">
        <v>-2.7001861302681229E-3</v>
      </c>
      <c r="Q1699" s="7"/>
      <c r="R1699" s="8"/>
      <c r="S1699" s="8"/>
      <c r="T1699" s="8"/>
      <c r="U1699" s="8"/>
      <c r="V1699" s="13"/>
      <c r="W1699" s="14"/>
      <c r="X1699" s="1"/>
      <c r="Y1699" s="1"/>
      <c r="Z1699" s="1"/>
      <c r="AA1699" s="1"/>
      <c r="AB1699" s="1"/>
      <c r="AC1699" s="1"/>
      <c r="AD1699" s="8"/>
      <c r="AE1699" s="8"/>
      <c r="AF1699" s="8"/>
      <c r="AG1699" s="8"/>
      <c r="AH1699" s="9"/>
      <c r="AI1699" s="8"/>
      <c r="AJ1699" s="13"/>
      <c r="AK1699" s="8"/>
      <c r="AL1699" s="8"/>
      <c r="AM1699" s="8"/>
      <c r="AN1699" s="8"/>
      <c r="AO1699" s="7"/>
      <c r="AP1699" s="7"/>
      <c r="AQ1699" s="7"/>
      <c r="AR1699" s="7"/>
      <c r="AS1699" s="7"/>
      <c r="AT1699" s="7"/>
      <c r="AU1699" s="8"/>
      <c r="AV1699" s="8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7"/>
      <c r="BV1699" s="7"/>
      <c r="BW1699" s="8"/>
      <c r="BX1699" s="8"/>
      <c r="BY1699" s="8"/>
      <c r="BZ1699" s="8"/>
      <c r="CA1699" s="8"/>
      <c r="CC1699" s="8"/>
      <c r="CE1699" s="7"/>
      <c r="CF1699" s="8"/>
      <c r="CG1699" s="8"/>
      <c r="CH1699" s="8"/>
      <c r="CI1699" s="8"/>
      <c r="CJ1699" s="8"/>
    </row>
    <row r="1700" spans="1:88" x14ac:dyDescent="0.3">
      <c r="A1700" s="1" t="s">
        <v>3698</v>
      </c>
      <c r="B1700" s="1"/>
      <c r="C1700" s="1" t="s">
        <v>1878</v>
      </c>
      <c r="D1700" s="1"/>
      <c r="E1700" s="1"/>
      <c r="F1700" s="1"/>
      <c r="G1700" s="1"/>
      <c r="H1700" s="1">
        <v>44267.46</v>
      </c>
      <c r="I1700" s="1">
        <v>0.59</v>
      </c>
      <c r="J1700" s="12">
        <v>2937.03</v>
      </c>
      <c r="K1700" s="5">
        <v>3230.57</v>
      </c>
      <c r="L1700" s="5">
        <v>10453.76</v>
      </c>
      <c r="M1700" s="13">
        <f t="shared" si="41"/>
        <v>5.903517705781125E-3</v>
      </c>
      <c r="N1700" s="13">
        <v>7.1394035408973711E-3</v>
      </c>
      <c r="O1700" s="13">
        <v>1.1900592860265569E-3</v>
      </c>
      <c r="P1700" s="13">
        <v>7.2427950232161198E-3</v>
      </c>
      <c r="Q1700" s="7"/>
      <c r="R1700" s="8"/>
      <c r="S1700" s="8"/>
      <c r="T1700" s="8"/>
      <c r="U1700" s="8"/>
      <c r="V1700" s="13"/>
      <c r="W1700" s="14"/>
      <c r="X1700" s="1"/>
      <c r="Y1700" s="1"/>
      <c r="Z1700" s="1"/>
      <c r="AA1700" s="1"/>
      <c r="AB1700" s="1"/>
      <c r="AC1700" s="1"/>
      <c r="AD1700" s="8"/>
      <c r="AE1700" s="8"/>
      <c r="AF1700" s="8"/>
      <c r="AG1700" s="8"/>
      <c r="AH1700" s="9"/>
      <c r="AI1700" s="8"/>
      <c r="AJ1700" s="13"/>
      <c r="AK1700" s="8"/>
      <c r="AL1700" s="8"/>
      <c r="AM1700" s="8"/>
      <c r="AN1700" s="8"/>
      <c r="AO1700" s="7"/>
      <c r="AP1700" s="7"/>
      <c r="AQ1700" s="7"/>
      <c r="AR1700" s="7"/>
      <c r="AS1700" s="7"/>
      <c r="AT1700" s="7"/>
      <c r="AU1700" s="8"/>
      <c r="AV1700" s="8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7"/>
      <c r="BV1700" s="7"/>
      <c r="BW1700" s="8"/>
      <c r="BX1700" s="8"/>
      <c r="BY1700" s="8"/>
      <c r="BZ1700" s="8"/>
      <c r="CA1700" s="8"/>
      <c r="CC1700" s="8"/>
      <c r="CE1700" s="7"/>
      <c r="CF1700" s="8"/>
      <c r="CG1700" s="8"/>
      <c r="CH1700" s="8"/>
      <c r="CI1700" s="8"/>
      <c r="CJ1700" s="8"/>
    </row>
    <row r="1701" spans="1:88" x14ac:dyDescent="0.3">
      <c r="A1701" s="1" t="s">
        <v>3699</v>
      </c>
      <c r="B1701" s="1"/>
      <c r="C1701" s="1" t="s">
        <v>1878</v>
      </c>
      <c r="D1701" s="1"/>
      <c r="E1701" s="1"/>
      <c r="F1701" s="1"/>
      <c r="G1701" s="1"/>
      <c r="H1701" s="1">
        <v>45008.800000000003</v>
      </c>
      <c r="I1701" s="1">
        <v>1.67</v>
      </c>
      <c r="J1701" s="12">
        <v>2995.62</v>
      </c>
      <c r="K1701" s="5">
        <v>3292.05</v>
      </c>
      <c r="L1701" s="5">
        <v>10606.96</v>
      </c>
      <c r="M1701" s="13">
        <f t="shared" si="41"/>
        <v>1.674683842262481E-2</v>
      </c>
      <c r="N1701" s="13">
        <v>1.9948723710687233E-2</v>
      </c>
      <c r="O1701" s="13">
        <v>1.9030697369194938E-2</v>
      </c>
      <c r="P1701" s="13">
        <v>1.4655014081057738E-2</v>
      </c>
      <c r="Q1701" s="7"/>
      <c r="R1701" s="8"/>
      <c r="S1701" s="8"/>
      <c r="T1701" s="8"/>
      <c r="U1701" s="8"/>
      <c r="V1701" s="13"/>
      <c r="W1701" s="14"/>
      <c r="X1701" s="1"/>
      <c r="Y1701" s="1"/>
      <c r="Z1701" s="1"/>
      <c r="AA1701" s="1"/>
      <c r="AB1701" s="1"/>
      <c r="AC1701" s="1"/>
      <c r="AD1701" s="8"/>
      <c r="AE1701" s="8"/>
      <c r="AF1701" s="8"/>
      <c r="AG1701" s="8"/>
      <c r="AH1701" s="9"/>
      <c r="AI1701" s="8"/>
      <c r="AJ1701" s="13"/>
      <c r="AK1701" s="8"/>
      <c r="AL1701" s="8"/>
      <c r="AM1701" s="8"/>
      <c r="AN1701" s="8"/>
      <c r="AO1701" s="7"/>
      <c r="AP1701" s="7"/>
      <c r="AQ1701" s="7"/>
      <c r="AR1701" s="7"/>
      <c r="AS1701" s="7"/>
      <c r="AT1701" s="7"/>
      <c r="AU1701" s="8"/>
      <c r="AV1701" s="8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7"/>
      <c r="BV1701" s="7"/>
      <c r="BW1701" s="8"/>
      <c r="BX1701" s="8"/>
      <c r="BY1701" s="8"/>
      <c r="BZ1701" s="8"/>
      <c r="CA1701" s="8"/>
      <c r="CC1701" s="8"/>
      <c r="CE1701" s="7"/>
      <c r="CF1701" s="8"/>
      <c r="CG1701" s="8"/>
      <c r="CH1701" s="8"/>
      <c r="CI1701" s="8"/>
      <c r="CJ1701" s="8"/>
    </row>
    <row r="1702" spans="1:88" x14ac:dyDescent="0.3">
      <c r="A1702" s="1" t="s">
        <v>3700</v>
      </c>
      <c r="B1702" s="1"/>
      <c r="C1702" s="1" t="s">
        <v>1878</v>
      </c>
      <c r="D1702" s="1"/>
      <c r="E1702" s="1"/>
      <c r="F1702" s="1"/>
      <c r="G1702" s="1"/>
      <c r="H1702" s="1">
        <v>44966.63</v>
      </c>
      <c r="I1702" s="1">
        <v>-0.09</v>
      </c>
      <c r="J1702" s="12">
        <v>2990.8</v>
      </c>
      <c r="K1702" s="5">
        <v>3282.77</v>
      </c>
      <c r="L1702" s="5">
        <v>10727.69</v>
      </c>
      <c r="M1702" s="13">
        <f t="shared" si="41"/>
        <v>-9.3692788965726859E-4</v>
      </c>
      <c r="N1702" s="13">
        <v>-1.6090158297780155E-3</v>
      </c>
      <c r="O1702" s="13">
        <v>-2.8189122279431711E-3</v>
      </c>
      <c r="P1702" s="13">
        <v>1.1382149079472548E-2</v>
      </c>
      <c r="Q1702" s="7"/>
      <c r="R1702" s="8"/>
      <c r="S1702" s="8"/>
      <c r="T1702" s="8"/>
      <c r="U1702" s="8"/>
      <c r="V1702" s="13"/>
      <c r="W1702" s="14"/>
      <c r="X1702" s="1"/>
      <c r="Y1702" s="1"/>
      <c r="Z1702" s="1"/>
      <c r="AA1702" s="1"/>
      <c r="AB1702" s="1"/>
      <c r="AC1702" s="1"/>
      <c r="AD1702" s="8"/>
      <c r="AE1702" s="8"/>
      <c r="AF1702" s="8"/>
      <c r="AG1702" s="8"/>
      <c r="AH1702" s="9"/>
      <c r="AI1702" s="8"/>
      <c r="AJ1702" s="13"/>
      <c r="AK1702" s="8"/>
      <c r="AL1702" s="8"/>
      <c r="AM1702" s="8"/>
      <c r="AN1702" s="8"/>
      <c r="AO1702" s="7"/>
      <c r="AP1702" s="7"/>
      <c r="AQ1702" s="7"/>
      <c r="AR1702" s="7"/>
      <c r="AS1702" s="7"/>
      <c r="AT1702" s="7"/>
      <c r="AU1702" s="8"/>
      <c r="AV1702" s="8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7"/>
      <c r="BV1702" s="7"/>
      <c r="BW1702" s="8"/>
      <c r="BX1702" s="8"/>
      <c r="BY1702" s="8"/>
      <c r="BZ1702" s="8"/>
      <c r="CA1702" s="8"/>
      <c r="CC1702" s="8"/>
      <c r="CE1702" s="7"/>
      <c r="CF1702" s="8"/>
      <c r="CG1702" s="8"/>
      <c r="CH1702" s="8"/>
      <c r="CI1702" s="8"/>
      <c r="CJ1702" s="8"/>
    </row>
    <row r="1703" spans="1:88" x14ac:dyDescent="0.3">
      <c r="A1703" s="1" t="s">
        <v>3701</v>
      </c>
      <c r="B1703" s="1"/>
      <c r="C1703" s="1" t="s">
        <v>1878</v>
      </c>
      <c r="D1703" s="1"/>
      <c r="E1703" s="1"/>
      <c r="F1703" s="1"/>
      <c r="G1703" s="1"/>
      <c r="H1703" s="1">
        <v>45464.58</v>
      </c>
      <c r="I1703" s="1">
        <v>1.1100000000000001</v>
      </c>
      <c r="J1703" s="12">
        <v>3029.53</v>
      </c>
      <c r="K1703" s="5">
        <v>3354.97</v>
      </c>
      <c r="L1703" s="5">
        <v>10931.6</v>
      </c>
      <c r="M1703" s="13">
        <f t="shared" si="41"/>
        <v>1.1073767369269349E-2</v>
      </c>
      <c r="N1703" s="13">
        <v>1.2949712451518103E-2</v>
      </c>
      <c r="O1703" s="13">
        <v>2.1993621240598671E-2</v>
      </c>
      <c r="P1703" s="13">
        <v>1.9007819950054516E-2</v>
      </c>
      <c r="Q1703" s="7"/>
      <c r="R1703" s="8"/>
      <c r="S1703" s="8"/>
      <c r="T1703" s="8"/>
      <c r="U1703" s="8"/>
      <c r="V1703" s="13"/>
      <c r="W1703" s="14"/>
      <c r="X1703" s="1"/>
      <c r="Y1703" s="1"/>
      <c r="Z1703" s="1"/>
      <c r="AA1703" s="1"/>
      <c r="AB1703" s="1"/>
      <c r="AC1703" s="1"/>
      <c r="AD1703" s="8"/>
      <c r="AE1703" s="8"/>
      <c r="AF1703" s="8"/>
      <c r="AG1703" s="8"/>
      <c r="AH1703" s="9"/>
      <c r="AI1703" s="8"/>
      <c r="AJ1703" s="13"/>
      <c r="AK1703" s="8"/>
      <c r="AL1703" s="8"/>
      <c r="AM1703" s="8"/>
      <c r="AN1703" s="8"/>
      <c r="AO1703" s="7"/>
      <c r="AP1703" s="7"/>
      <c r="AQ1703" s="7"/>
      <c r="AR1703" s="7"/>
      <c r="AS1703" s="7"/>
      <c r="AT1703" s="7"/>
      <c r="AU1703" s="8"/>
      <c r="AV1703" s="8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7"/>
      <c r="BV1703" s="7"/>
      <c r="BW1703" s="8"/>
      <c r="BX1703" s="8"/>
      <c r="BY1703" s="8"/>
      <c r="BZ1703" s="8"/>
      <c r="CA1703" s="8"/>
      <c r="CC1703" s="8"/>
      <c r="CE1703" s="7"/>
      <c r="CF1703" s="8"/>
      <c r="CG1703" s="8"/>
      <c r="CH1703" s="8"/>
      <c r="CI1703" s="8"/>
      <c r="CJ1703" s="8"/>
    </row>
    <row r="1704" spans="1:88" x14ac:dyDescent="0.3">
      <c r="A1704" s="1" t="s">
        <v>3702</v>
      </c>
      <c r="B1704" s="1"/>
      <c r="C1704" s="1" t="s">
        <v>1878</v>
      </c>
      <c r="D1704" s="1"/>
      <c r="E1704" s="1"/>
      <c r="F1704" s="1"/>
      <c r="G1704" s="1"/>
      <c r="H1704" s="1">
        <v>46138.35</v>
      </c>
      <c r="I1704" s="1">
        <v>1.48</v>
      </c>
      <c r="J1704" s="12">
        <v>3090.86</v>
      </c>
      <c r="K1704" s="5">
        <v>3380.77</v>
      </c>
      <c r="L1704" s="5">
        <v>10874.12</v>
      </c>
      <c r="M1704" s="13">
        <f t="shared" si="41"/>
        <v>1.4819668410001707E-2</v>
      </c>
      <c r="N1704" s="13">
        <v>2.0244064260792838E-2</v>
      </c>
      <c r="O1704" s="13">
        <v>7.690083666918035E-3</v>
      </c>
      <c r="P1704" s="13">
        <v>-5.2581506824251889E-3</v>
      </c>
      <c r="Q1704" s="7"/>
      <c r="R1704" s="8"/>
      <c r="S1704" s="8"/>
      <c r="T1704" s="8"/>
      <c r="U1704" s="8"/>
      <c r="V1704" s="13"/>
      <c r="W1704" s="14"/>
      <c r="X1704" s="1"/>
      <c r="Y1704" s="1"/>
      <c r="Z1704" s="1"/>
      <c r="AA1704" s="1"/>
      <c r="AB1704" s="1"/>
      <c r="AC1704" s="1"/>
      <c r="AD1704" s="8"/>
      <c r="AE1704" s="8"/>
      <c r="AF1704" s="8"/>
      <c r="AG1704" s="8"/>
      <c r="AH1704" s="9"/>
      <c r="AI1704" s="8"/>
      <c r="AJ1704" s="13"/>
      <c r="AK1704" s="8"/>
      <c r="AL1704" s="8"/>
      <c r="AM1704" s="8"/>
      <c r="AN1704" s="8"/>
      <c r="AO1704" s="7"/>
      <c r="AP1704" s="7"/>
      <c r="AQ1704" s="7"/>
      <c r="AR1704" s="7"/>
      <c r="AS1704" s="7"/>
      <c r="AT1704" s="7"/>
      <c r="AU1704" s="8"/>
      <c r="AV1704" s="8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7"/>
      <c r="BV1704" s="7"/>
      <c r="BW1704" s="8"/>
      <c r="BX1704" s="8"/>
      <c r="BY1704" s="8"/>
      <c r="BZ1704" s="8"/>
      <c r="CA1704" s="8"/>
      <c r="CC1704" s="8"/>
      <c r="CE1704" s="7"/>
      <c r="CF1704" s="8"/>
      <c r="CG1704" s="8"/>
      <c r="CH1704" s="8"/>
      <c r="CI1704" s="8"/>
      <c r="CJ1704" s="8"/>
    </row>
    <row r="1705" spans="1:88" x14ac:dyDescent="0.3">
      <c r="A1705" s="1" t="s">
        <v>3703</v>
      </c>
      <c r="B1705" s="1"/>
      <c r="C1705" s="1" t="s">
        <v>1878</v>
      </c>
      <c r="D1705" s="1"/>
      <c r="E1705" s="1"/>
      <c r="F1705" s="1"/>
      <c r="G1705" s="1"/>
      <c r="H1705" s="1">
        <v>46340.32</v>
      </c>
      <c r="I1705" s="1">
        <v>0.44</v>
      </c>
      <c r="J1705" s="12">
        <v>3103.11</v>
      </c>
      <c r="K1705" s="5">
        <v>3383.37</v>
      </c>
      <c r="L1705" s="5">
        <v>10868.88</v>
      </c>
      <c r="M1705" s="13">
        <f t="shared" si="41"/>
        <v>4.3774864077281705E-3</v>
      </c>
      <c r="N1705" s="13">
        <v>3.9632982406190287E-3</v>
      </c>
      <c r="O1705" s="13">
        <v>7.6905557018069892E-4</v>
      </c>
      <c r="P1705" s="13">
        <v>-4.8187807381205872E-4</v>
      </c>
      <c r="Q1705" s="7"/>
      <c r="R1705" s="8"/>
      <c r="S1705" s="8"/>
      <c r="T1705" s="8"/>
      <c r="U1705" s="8"/>
      <c r="V1705" s="13"/>
      <c r="W1705" s="14"/>
      <c r="X1705" s="1"/>
      <c r="Y1705" s="1"/>
      <c r="Z1705" s="1"/>
      <c r="AA1705" s="1"/>
      <c r="AB1705" s="1"/>
      <c r="AC1705" s="1"/>
      <c r="AD1705" s="8"/>
      <c r="AE1705" s="8"/>
      <c r="AF1705" s="8"/>
      <c r="AG1705" s="8"/>
      <c r="AH1705" s="9"/>
      <c r="AI1705" s="8"/>
      <c r="AJ1705" s="13"/>
      <c r="AK1705" s="8"/>
      <c r="AL1705" s="8"/>
      <c r="AM1705" s="8"/>
      <c r="AN1705" s="8"/>
      <c r="AO1705" s="7"/>
      <c r="AP1705" s="7"/>
      <c r="AQ1705" s="7"/>
      <c r="AR1705" s="7"/>
      <c r="AS1705" s="7"/>
      <c r="AT1705" s="7"/>
      <c r="AU1705" s="8"/>
      <c r="AV1705" s="8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7"/>
      <c r="BV1705" s="7"/>
      <c r="BW1705" s="8"/>
      <c r="BX1705" s="8"/>
      <c r="BY1705" s="8"/>
      <c r="BZ1705" s="8"/>
      <c r="CA1705" s="8"/>
      <c r="CC1705" s="8"/>
      <c r="CE1705" s="7"/>
      <c r="CF1705" s="8"/>
      <c r="CG1705" s="8"/>
      <c r="CH1705" s="8"/>
      <c r="CI1705" s="8"/>
      <c r="CJ1705" s="8"/>
    </row>
    <row r="1706" spans="1:88" x14ac:dyDescent="0.3">
      <c r="A1706" s="1" t="s">
        <v>3704</v>
      </c>
      <c r="B1706" s="1"/>
      <c r="C1706" s="1" t="s">
        <v>1878</v>
      </c>
      <c r="D1706" s="1"/>
      <c r="E1706" s="1"/>
      <c r="F1706" s="1"/>
      <c r="G1706" s="1"/>
      <c r="H1706" s="1">
        <v>46950.76</v>
      </c>
      <c r="I1706" s="1">
        <v>1.32</v>
      </c>
      <c r="J1706" s="12">
        <v>3153.17</v>
      </c>
      <c r="K1706" s="5">
        <v>3391.02</v>
      </c>
      <c r="L1706" s="5">
        <v>10939.79</v>
      </c>
      <c r="M1706" s="13">
        <f t="shared" si="41"/>
        <v>1.3172977657469831E-2</v>
      </c>
      <c r="N1706" s="13">
        <v>1.6132202854555633E-2</v>
      </c>
      <c r="O1706" s="13">
        <v>2.2610592397520612E-3</v>
      </c>
      <c r="P1706" s="13">
        <v>6.5241312812360786E-3</v>
      </c>
      <c r="Q1706" s="7"/>
      <c r="R1706" s="8"/>
      <c r="S1706" s="8"/>
      <c r="T1706" s="8"/>
      <c r="U1706" s="8"/>
      <c r="V1706" s="13"/>
      <c r="W1706" s="14"/>
      <c r="X1706" s="1"/>
      <c r="Y1706" s="1"/>
      <c r="Z1706" s="1"/>
      <c r="AA1706" s="1"/>
      <c r="AB1706" s="1"/>
      <c r="AC1706" s="1"/>
      <c r="AD1706" s="8"/>
      <c r="AE1706" s="8"/>
      <c r="AF1706" s="8"/>
      <c r="AG1706" s="8"/>
      <c r="AH1706" s="9"/>
      <c r="AI1706" s="8"/>
      <c r="AJ1706" s="13"/>
      <c r="AK1706" s="8"/>
      <c r="AL1706" s="8"/>
      <c r="AM1706" s="8"/>
      <c r="AN1706" s="8"/>
      <c r="AO1706" s="7"/>
      <c r="AP1706" s="7"/>
      <c r="AQ1706" s="7"/>
      <c r="AR1706" s="7"/>
      <c r="AS1706" s="7"/>
      <c r="AT1706" s="7"/>
      <c r="AU1706" s="8"/>
      <c r="AV1706" s="8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7"/>
      <c r="BV1706" s="7"/>
      <c r="BW1706" s="8"/>
      <c r="BX1706" s="8"/>
      <c r="BY1706" s="8"/>
      <c r="BZ1706" s="8"/>
      <c r="CA1706" s="8"/>
      <c r="CC1706" s="8"/>
      <c r="CE1706" s="7"/>
      <c r="CF1706" s="8"/>
      <c r="CG1706" s="8"/>
      <c r="CH1706" s="8"/>
      <c r="CI1706" s="8"/>
      <c r="CJ1706" s="8"/>
    </row>
    <row r="1707" spans="1:88" x14ac:dyDescent="0.3">
      <c r="A1707" s="1" t="s">
        <v>3705</v>
      </c>
      <c r="B1707" s="1"/>
      <c r="C1707" s="1" t="s">
        <v>1878</v>
      </c>
      <c r="D1707" s="1"/>
      <c r="E1707" s="1"/>
      <c r="F1707" s="1"/>
      <c r="G1707" s="1"/>
      <c r="H1707" s="1">
        <v>47280.43</v>
      </c>
      <c r="I1707" s="1">
        <v>0.7</v>
      </c>
      <c r="J1707" s="12">
        <v>3180.72</v>
      </c>
      <c r="K1707" s="5">
        <v>3410.95</v>
      </c>
      <c r="L1707" s="5">
        <v>11019.8</v>
      </c>
      <c r="M1707" s="13">
        <f t="shared" si="41"/>
        <v>7.0216115777466115E-3</v>
      </c>
      <c r="N1707" s="13">
        <v>8.7372390324655935E-3</v>
      </c>
      <c r="O1707" s="13">
        <v>5.8772876597601442E-3</v>
      </c>
      <c r="P1707" s="13">
        <v>7.313668726730338E-3</v>
      </c>
      <c r="Q1707" s="7"/>
      <c r="R1707" s="8"/>
      <c r="S1707" s="8"/>
      <c r="T1707" s="8"/>
      <c r="U1707" s="8"/>
      <c r="V1707" s="13"/>
      <c r="W1707" s="14"/>
      <c r="X1707" s="1"/>
      <c r="Y1707" s="1"/>
      <c r="Z1707" s="1"/>
      <c r="AA1707" s="1"/>
      <c r="AB1707" s="1"/>
      <c r="AC1707" s="1"/>
      <c r="AD1707" s="8"/>
      <c r="AE1707" s="8"/>
      <c r="AF1707" s="8"/>
      <c r="AG1707" s="8"/>
      <c r="AH1707" s="9"/>
      <c r="AI1707" s="8"/>
      <c r="AJ1707" s="13"/>
      <c r="AK1707" s="8"/>
      <c r="AL1707" s="8"/>
      <c r="AM1707" s="8"/>
      <c r="AN1707" s="8"/>
      <c r="AO1707" s="7"/>
      <c r="AP1707" s="7"/>
      <c r="AQ1707" s="7"/>
      <c r="AR1707" s="7"/>
      <c r="AS1707" s="7"/>
      <c r="AT1707" s="7"/>
      <c r="AU1707" s="8"/>
      <c r="AV1707" s="8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7"/>
      <c r="BV1707" s="7"/>
      <c r="BW1707" s="8"/>
      <c r="BX1707" s="8"/>
      <c r="BY1707" s="8"/>
      <c r="BZ1707" s="8"/>
      <c r="CA1707" s="8"/>
      <c r="CC1707" s="8"/>
      <c r="CE1707" s="7"/>
      <c r="CF1707" s="8"/>
      <c r="CG1707" s="8"/>
      <c r="CH1707" s="8"/>
      <c r="CI1707" s="8"/>
      <c r="CJ1707" s="8"/>
    </row>
    <row r="1708" spans="1:88" x14ac:dyDescent="0.3">
      <c r="A1708" s="1" t="s">
        <v>3706</v>
      </c>
      <c r="B1708" s="1"/>
      <c r="C1708" s="1" t="s">
        <v>1878</v>
      </c>
      <c r="D1708" s="1"/>
      <c r="E1708" s="1"/>
      <c r="F1708" s="1"/>
      <c r="G1708" s="1"/>
      <c r="H1708" s="1">
        <v>47393.919999999998</v>
      </c>
      <c r="I1708" s="1">
        <v>0.24</v>
      </c>
      <c r="J1708" s="12">
        <v>3184.38</v>
      </c>
      <c r="K1708" s="5">
        <v>3451.96</v>
      </c>
      <c r="L1708" s="5">
        <v>10974.52</v>
      </c>
      <c r="M1708" s="13">
        <f t="shared" si="41"/>
        <v>2.4003588799847986E-3</v>
      </c>
      <c r="N1708" s="13">
        <v>1.1506828642573463E-3</v>
      </c>
      <c r="O1708" s="13">
        <v>1.2023043433647684E-2</v>
      </c>
      <c r="P1708" s="13">
        <v>-4.1089674948727728E-3</v>
      </c>
      <c r="Q1708" s="7"/>
      <c r="R1708" s="8"/>
      <c r="S1708" s="8"/>
      <c r="T1708" s="8"/>
      <c r="U1708" s="8"/>
      <c r="V1708" s="13"/>
      <c r="W1708" s="14"/>
      <c r="X1708" s="1"/>
      <c r="Y1708" s="1"/>
      <c r="Z1708" s="1"/>
      <c r="AA1708" s="1"/>
      <c r="AB1708" s="1"/>
      <c r="AC1708" s="1"/>
      <c r="AD1708" s="8"/>
      <c r="AE1708" s="8"/>
      <c r="AF1708" s="8"/>
      <c r="AG1708" s="8"/>
      <c r="AH1708" s="9"/>
      <c r="AI1708" s="8"/>
      <c r="AJ1708" s="13"/>
      <c r="AK1708" s="8"/>
      <c r="AL1708" s="8"/>
      <c r="AM1708" s="8"/>
      <c r="AN1708" s="8"/>
      <c r="AO1708" s="7"/>
      <c r="AP1708" s="7"/>
      <c r="AQ1708" s="7"/>
      <c r="AR1708" s="7"/>
      <c r="AS1708" s="7"/>
      <c r="AT1708" s="7"/>
      <c r="AU1708" s="8"/>
      <c r="AV1708" s="8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7"/>
      <c r="BV1708" s="7"/>
      <c r="BW1708" s="8"/>
      <c r="BX1708" s="8"/>
      <c r="BY1708" s="8"/>
      <c r="BZ1708" s="8"/>
      <c r="CA1708" s="8"/>
      <c r="CC1708" s="8"/>
      <c r="CE1708" s="7"/>
      <c r="CF1708" s="8"/>
      <c r="CG1708" s="8"/>
      <c r="CH1708" s="8"/>
      <c r="CI1708" s="8"/>
      <c r="CJ1708" s="8"/>
    </row>
    <row r="1709" spans="1:88" x14ac:dyDescent="0.3">
      <c r="A1709" s="1" t="s">
        <v>3707</v>
      </c>
      <c r="B1709" s="1"/>
      <c r="C1709" s="1" t="s">
        <v>1878</v>
      </c>
      <c r="D1709" s="1"/>
      <c r="E1709" s="1"/>
      <c r="F1709" s="1"/>
      <c r="G1709" s="1"/>
      <c r="H1709" s="1">
        <v>46812.97</v>
      </c>
      <c r="I1709" s="1">
        <v>-1.23</v>
      </c>
      <c r="J1709" s="12">
        <v>3128.55</v>
      </c>
      <c r="K1709" s="5">
        <v>3437.84</v>
      </c>
      <c r="L1709" s="5">
        <v>11031.42</v>
      </c>
      <c r="M1709" s="13">
        <f t="shared" si="41"/>
        <v>-1.2257901435458352E-2</v>
      </c>
      <c r="N1709" s="13">
        <v>-1.7532455297420535E-2</v>
      </c>
      <c r="O1709" s="13">
        <v>-4.0904297848178839E-3</v>
      </c>
      <c r="P1709" s="13">
        <v>5.1847370089990186E-3</v>
      </c>
      <c r="Q1709" s="7"/>
      <c r="R1709" s="8"/>
      <c r="S1709" s="8"/>
      <c r="T1709" s="8"/>
      <c r="U1709" s="8"/>
      <c r="V1709" s="13"/>
      <c r="W1709" s="14"/>
      <c r="X1709" s="1"/>
      <c r="Y1709" s="1"/>
      <c r="Z1709" s="1"/>
      <c r="AA1709" s="1"/>
      <c r="AB1709" s="1"/>
      <c r="AC1709" s="1"/>
      <c r="AD1709" s="8"/>
      <c r="AE1709" s="8"/>
      <c r="AF1709" s="8"/>
      <c r="AG1709" s="8"/>
      <c r="AH1709" s="9"/>
      <c r="AI1709" s="8"/>
      <c r="AJ1709" s="13"/>
      <c r="AK1709" s="8"/>
      <c r="AL1709" s="8"/>
      <c r="AM1709" s="8"/>
      <c r="AN1709" s="8"/>
      <c r="AO1709" s="7"/>
      <c r="AP1709" s="7"/>
      <c r="AQ1709" s="7"/>
      <c r="AR1709" s="7"/>
      <c r="AS1709" s="7"/>
      <c r="AT1709" s="7"/>
      <c r="AU1709" s="8"/>
      <c r="AV1709" s="8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7"/>
      <c r="BV1709" s="7"/>
      <c r="BW1709" s="8"/>
      <c r="BX1709" s="8"/>
      <c r="BY1709" s="8"/>
      <c r="BZ1709" s="8"/>
      <c r="CA1709" s="8"/>
      <c r="CC1709" s="8"/>
      <c r="CE1709" s="7"/>
      <c r="CF1709" s="8"/>
      <c r="CG1709" s="8"/>
      <c r="CH1709" s="8"/>
      <c r="CI1709" s="8"/>
      <c r="CJ1709" s="8"/>
    </row>
    <row r="1710" spans="1:88" x14ac:dyDescent="0.3">
      <c r="A1710" s="1" t="s">
        <v>3708</v>
      </c>
      <c r="B1710" s="1"/>
      <c r="C1710" s="1" t="s">
        <v>1878</v>
      </c>
      <c r="D1710" s="1"/>
      <c r="E1710" s="1"/>
      <c r="F1710" s="1"/>
      <c r="G1710" s="1"/>
      <c r="H1710" s="1">
        <v>47651</v>
      </c>
      <c r="I1710" s="1">
        <v>1.79</v>
      </c>
      <c r="J1710" s="12">
        <v>3200.47</v>
      </c>
      <c r="K1710" s="5">
        <v>3473.26</v>
      </c>
      <c r="L1710" s="5">
        <v>11066.51</v>
      </c>
      <c r="M1710" s="13">
        <f t="shared" si="41"/>
        <v>1.7901662722959122E-2</v>
      </c>
      <c r="N1710" s="13">
        <v>2.2988285307890211E-2</v>
      </c>
      <c r="O1710" s="13">
        <v>1.0302980941521378E-2</v>
      </c>
      <c r="P1710" s="13">
        <v>3.1809141524845597E-3</v>
      </c>
      <c r="Q1710" s="7"/>
      <c r="R1710" s="8"/>
      <c r="S1710" s="8"/>
      <c r="T1710" s="8"/>
      <c r="U1710" s="8"/>
      <c r="V1710" s="13"/>
      <c r="W1710" s="14"/>
      <c r="X1710" s="1"/>
      <c r="Y1710" s="1"/>
      <c r="Z1710" s="1"/>
      <c r="AA1710" s="1"/>
      <c r="AB1710" s="1"/>
      <c r="AC1710" s="1"/>
      <c r="AD1710" s="8"/>
      <c r="AE1710" s="8"/>
      <c r="AF1710" s="8"/>
      <c r="AG1710" s="8"/>
      <c r="AH1710" s="9"/>
      <c r="AI1710" s="8"/>
      <c r="AJ1710" s="13"/>
      <c r="AK1710" s="8"/>
      <c r="AL1710" s="8"/>
      <c r="AM1710" s="8"/>
      <c r="AN1710" s="8"/>
      <c r="AO1710" s="7"/>
      <c r="AP1710" s="7"/>
      <c r="AQ1710" s="7"/>
      <c r="AR1710" s="7"/>
      <c r="AS1710" s="7"/>
      <c r="AT1710" s="7"/>
      <c r="AU1710" s="8"/>
      <c r="AV1710" s="8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7"/>
      <c r="BV1710" s="7"/>
      <c r="BW1710" s="8"/>
      <c r="BX1710" s="8"/>
      <c r="BY1710" s="8"/>
      <c r="BZ1710" s="8"/>
      <c r="CA1710" s="8"/>
      <c r="CC1710" s="8"/>
      <c r="CE1710" s="7"/>
      <c r="CF1710" s="8"/>
      <c r="CG1710" s="8"/>
      <c r="CH1710" s="8"/>
      <c r="CI1710" s="8"/>
      <c r="CJ1710" s="8"/>
    </row>
    <row r="1711" spans="1:88" x14ac:dyDescent="0.3">
      <c r="A1711" s="1" t="s">
        <v>3709</v>
      </c>
      <c r="B1711" s="1"/>
      <c r="C1711" s="1" t="s">
        <v>1878</v>
      </c>
      <c r="D1711" s="1"/>
      <c r="E1711" s="1"/>
      <c r="F1711" s="1"/>
      <c r="G1711" s="1"/>
      <c r="H1711" s="1">
        <v>47823.87</v>
      </c>
      <c r="I1711" s="1">
        <v>0.36</v>
      </c>
      <c r="J1711" s="12">
        <v>3210.35</v>
      </c>
      <c r="K1711" s="5">
        <v>3491.81</v>
      </c>
      <c r="L1711" s="5">
        <v>11106.06</v>
      </c>
      <c r="M1711" s="13">
        <f t="shared" si="41"/>
        <v>3.6278357222303548E-3</v>
      </c>
      <c r="N1711" s="13">
        <v>3.0870465900321165E-3</v>
      </c>
      <c r="O1711" s="13">
        <v>5.3408037405779929E-3</v>
      </c>
      <c r="P1711" s="13">
        <v>3.573845774322626E-3</v>
      </c>
      <c r="Q1711" s="7"/>
      <c r="R1711" s="8"/>
      <c r="S1711" s="8"/>
      <c r="T1711" s="8"/>
      <c r="U1711" s="8"/>
      <c r="V1711" s="13"/>
      <c r="W1711" s="14"/>
      <c r="X1711" s="1"/>
      <c r="Y1711" s="1"/>
      <c r="Z1711" s="1"/>
      <c r="AA1711" s="1"/>
      <c r="AB1711" s="1"/>
      <c r="AC1711" s="1"/>
      <c r="AD1711" s="8"/>
      <c r="AE1711" s="8"/>
      <c r="AF1711" s="8"/>
      <c r="AG1711" s="8"/>
      <c r="AH1711" s="9"/>
      <c r="AI1711" s="8"/>
      <c r="AJ1711" s="13"/>
      <c r="AK1711" s="8"/>
      <c r="AL1711" s="8"/>
      <c r="AM1711" s="8"/>
      <c r="AN1711" s="8"/>
      <c r="AO1711" s="7"/>
      <c r="AP1711" s="7"/>
      <c r="AQ1711" s="7"/>
      <c r="AR1711" s="7"/>
      <c r="AS1711" s="7"/>
      <c r="AT1711" s="7"/>
      <c r="AU1711" s="8"/>
      <c r="AV1711" s="8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7"/>
      <c r="BV1711" s="7"/>
      <c r="BW1711" s="8"/>
      <c r="BX1711" s="8"/>
      <c r="BY1711" s="8"/>
      <c r="BZ1711" s="8"/>
      <c r="CA1711" s="8"/>
      <c r="CC1711" s="8"/>
      <c r="CE1711" s="7"/>
      <c r="CF1711" s="8"/>
      <c r="CG1711" s="8"/>
      <c r="CH1711" s="8"/>
      <c r="CI1711" s="8"/>
      <c r="CJ1711" s="8"/>
    </row>
    <row r="1712" spans="1:88" x14ac:dyDescent="0.3">
      <c r="A1712" s="1" t="s">
        <v>3710</v>
      </c>
      <c r="B1712" s="1"/>
      <c r="C1712" s="1" t="s">
        <v>1878</v>
      </c>
      <c r="D1712" s="1"/>
      <c r="E1712" s="1"/>
      <c r="F1712" s="1"/>
      <c r="G1712" s="1"/>
      <c r="H1712" s="1">
        <v>47562.92</v>
      </c>
      <c r="I1712" s="1">
        <v>-0.55000000000000004</v>
      </c>
      <c r="J1712" s="12">
        <v>3173.35</v>
      </c>
      <c r="K1712" s="5">
        <v>3504.35</v>
      </c>
      <c r="L1712" s="5">
        <v>11189.23</v>
      </c>
      <c r="M1712" s="13">
        <f t="shared" si="41"/>
        <v>-5.4564802053870265E-3</v>
      </c>
      <c r="N1712" s="13">
        <v>-1.1525223106514826E-2</v>
      </c>
      <c r="O1712" s="13">
        <v>3.5912606928785173E-3</v>
      </c>
      <c r="P1712" s="13">
        <v>7.4887043650042617E-3</v>
      </c>
      <c r="Q1712" s="7"/>
      <c r="R1712" s="8"/>
      <c r="S1712" s="8"/>
      <c r="T1712" s="8"/>
      <c r="U1712" s="8"/>
      <c r="V1712" s="13"/>
      <c r="W1712" s="14"/>
      <c r="X1712" s="1"/>
      <c r="Y1712" s="1"/>
      <c r="Z1712" s="1"/>
      <c r="AA1712" s="1"/>
      <c r="AB1712" s="1"/>
      <c r="AC1712" s="1"/>
      <c r="AD1712" s="8"/>
      <c r="AE1712" s="8"/>
      <c r="AF1712" s="8"/>
      <c r="AG1712" s="8"/>
      <c r="AH1712" s="9"/>
      <c r="AI1712" s="8"/>
      <c r="AJ1712" s="13"/>
      <c r="AK1712" s="8"/>
      <c r="AL1712" s="8"/>
      <c r="AM1712" s="8"/>
      <c r="AN1712" s="8"/>
      <c r="AO1712" s="7"/>
      <c r="AP1712" s="7"/>
      <c r="AQ1712" s="7"/>
      <c r="AR1712" s="7"/>
      <c r="AS1712" s="7"/>
      <c r="AT1712" s="7"/>
      <c r="AU1712" s="8"/>
      <c r="AV1712" s="8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7"/>
      <c r="BV1712" s="7"/>
      <c r="BW1712" s="8"/>
      <c r="BX1712" s="8"/>
      <c r="BY1712" s="8"/>
      <c r="BZ1712" s="8"/>
      <c r="CA1712" s="8"/>
      <c r="CC1712" s="8"/>
      <c r="CE1712" s="7"/>
      <c r="CF1712" s="8"/>
      <c r="CG1712" s="8"/>
      <c r="CH1712" s="8"/>
      <c r="CI1712" s="8"/>
      <c r="CJ1712" s="8"/>
    </row>
    <row r="1713" spans="1:88" x14ac:dyDescent="0.3">
      <c r="A1713" s="1" t="s">
        <v>3711</v>
      </c>
      <c r="B1713" s="1"/>
      <c r="C1713" s="1" t="s">
        <v>1878</v>
      </c>
      <c r="D1713" s="1"/>
      <c r="E1713" s="1"/>
      <c r="F1713" s="1"/>
      <c r="G1713" s="1"/>
      <c r="H1713" s="1">
        <v>47432.27</v>
      </c>
      <c r="I1713" s="1">
        <v>-0.27</v>
      </c>
      <c r="J1713" s="12">
        <v>3156.94</v>
      </c>
      <c r="K1713" s="5">
        <v>3537.49</v>
      </c>
      <c r="L1713" s="5">
        <v>11184.83</v>
      </c>
      <c r="M1713" s="13">
        <f t="shared" si="41"/>
        <v>-2.7468877015961457E-3</v>
      </c>
      <c r="N1713" s="13">
        <v>-5.1711913277765476E-3</v>
      </c>
      <c r="O1713" s="13">
        <v>9.4568179548275566E-3</v>
      </c>
      <c r="P1713" s="13">
        <v>-3.9323528071188996E-4</v>
      </c>
      <c r="Q1713" s="7"/>
      <c r="R1713" s="8"/>
      <c r="S1713" s="8"/>
      <c r="T1713" s="8"/>
      <c r="U1713" s="8"/>
      <c r="V1713" s="13"/>
      <c r="W1713" s="14"/>
      <c r="X1713" s="1"/>
      <c r="Y1713" s="1"/>
      <c r="Z1713" s="1"/>
      <c r="AA1713" s="1"/>
      <c r="AB1713" s="1"/>
      <c r="AC1713" s="1"/>
      <c r="AD1713" s="8"/>
      <c r="AE1713" s="8"/>
      <c r="AF1713" s="8"/>
      <c r="AG1713" s="8"/>
      <c r="AH1713" s="9"/>
      <c r="AI1713" s="8"/>
      <c r="AJ1713" s="13"/>
      <c r="AK1713" s="8"/>
      <c r="AL1713" s="8"/>
      <c r="AM1713" s="8"/>
      <c r="AN1713" s="8"/>
      <c r="AO1713" s="7"/>
      <c r="AP1713" s="7"/>
      <c r="AQ1713" s="7"/>
      <c r="AR1713" s="7"/>
      <c r="AS1713" s="7"/>
      <c r="AT1713" s="7"/>
      <c r="AU1713" s="8"/>
      <c r="AV1713" s="8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7"/>
      <c r="BV1713" s="7"/>
      <c r="BW1713" s="8"/>
      <c r="BX1713" s="8"/>
      <c r="BY1713" s="8"/>
      <c r="BZ1713" s="8"/>
      <c r="CA1713" s="8"/>
      <c r="CC1713" s="8"/>
      <c r="CE1713" s="7"/>
      <c r="CF1713" s="8"/>
      <c r="CG1713" s="8"/>
      <c r="CH1713" s="8"/>
      <c r="CI1713" s="8"/>
      <c r="CJ1713" s="8"/>
    </row>
    <row r="1714" spans="1:88" x14ac:dyDescent="0.3">
      <c r="A1714" s="1" t="s">
        <v>3712</v>
      </c>
      <c r="B1714" s="1"/>
      <c r="C1714" s="1" t="s">
        <v>1878</v>
      </c>
      <c r="D1714" s="1"/>
      <c r="E1714" s="1"/>
      <c r="F1714" s="1"/>
      <c r="G1714" s="1"/>
      <c r="H1714" s="1">
        <v>47523.51</v>
      </c>
      <c r="I1714" s="1">
        <v>0.19</v>
      </c>
      <c r="J1714" s="12">
        <v>3153.89</v>
      </c>
      <c r="K1714" s="5">
        <v>3579.82</v>
      </c>
      <c r="L1714" s="5">
        <v>11221.91</v>
      </c>
      <c r="M1714" s="13">
        <f t="shared" si="41"/>
        <v>1.9235849348977485E-3</v>
      </c>
      <c r="N1714" s="13">
        <v>-9.6612542525364997E-4</v>
      </c>
      <c r="O1714" s="13">
        <v>1.1966111564979842E-2</v>
      </c>
      <c r="P1714" s="13">
        <v>3.3152046119611089E-3</v>
      </c>
      <c r="Q1714" s="7"/>
      <c r="R1714" s="8"/>
      <c r="S1714" s="8"/>
      <c r="T1714" s="8"/>
      <c r="U1714" s="8"/>
      <c r="V1714" s="13"/>
      <c r="W1714" s="14"/>
      <c r="X1714" s="1"/>
      <c r="Y1714" s="1"/>
      <c r="Z1714" s="1"/>
      <c r="AA1714" s="1"/>
      <c r="AB1714" s="1"/>
      <c r="AC1714" s="1"/>
      <c r="AD1714" s="8"/>
      <c r="AE1714" s="8"/>
      <c r="AF1714" s="8"/>
      <c r="AG1714" s="8"/>
      <c r="AH1714" s="9"/>
      <c r="AI1714" s="8"/>
      <c r="AJ1714" s="13"/>
      <c r="AK1714" s="8"/>
      <c r="AL1714" s="8"/>
      <c r="AM1714" s="8"/>
      <c r="AN1714" s="8"/>
      <c r="AO1714" s="7"/>
      <c r="AP1714" s="7"/>
      <c r="AQ1714" s="7"/>
      <c r="AR1714" s="7"/>
      <c r="AS1714" s="7"/>
      <c r="AT1714" s="7"/>
      <c r="AU1714" s="8"/>
      <c r="AV1714" s="8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7"/>
      <c r="BV1714" s="7"/>
      <c r="BW1714" s="8"/>
      <c r="BX1714" s="8"/>
      <c r="BY1714" s="8"/>
      <c r="BZ1714" s="8"/>
      <c r="CA1714" s="8"/>
      <c r="CC1714" s="8"/>
      <c r="CE1714" s="7"/>
      <c r="CF1714" s="8"/>
      <c r="CG1714" s="8"/>
      <c r="CH1714" s="8"/>
      <c r="CI1714" s="8"/>
      <c r="CJ1714" s="8"/>
    </row>
    <row r="1715" spans="1:88" x14ac:dyDescent="0.3">
      <c r="A1715" s="1" t="s">
        <v>3713</v>
      </c>
      <c r="B1715" s="1"/>
      <c r="C1715" s="1" t="s">
        <v>1878</v>
      </c>
      <c r="D1715" s="1"/>
      <c r="E1715" s="1"/>
      <c r="F1715" s="1"/>
      <c r="G1715" s="1"/>
      <c r="H1715" s="1">
        <v>47951.5</v>
      </c>
      <c r="I1715" s="1">
        <v>0.9</v>
      </c>
      <c r="J1715" s="12">
        <v>3170.73</v>
      </c>
      <c r="K1715" s="5">
        <v>3640.48</v>
      </c>
      <c r="L1715" s="5">
        <v>11372.96</v>
      </c>
      <c r="M1715" s="13">
        <f t="shared" si="41"/>
        <v>9.0058583635761469E-3</v>
      </c>
      <c r="N1715" s="13">
        <v>5.3394379639113421E-3</v>
      </c>
      <c r="O1715" s="13">
        <v>1.6944986060751566E-2</v>
      </c>
      <c r="P1715" s="13">
        <v>1.3460275478951456E-2</v>
      </c>
      <c r="Q1715" s="7"/>
      <c r="R1715" s="8"/>
      <c r="S1715" s="8"/>
      <c r="T1715" s="8"/>
      <c r="U1715" s="8"/>
      <c r="V1715" s="13"/>
      <c r="W1715" s="14"/>
      <c r="X1715" s="1"/>
      <c r="Y1715" s="1"/>
      <c r="Z1715" s="1"/>
      <c r="AA1715" s="1"/>
      <c r="AB1715" s="1"/>
      <c r="AC1715" s="1"/>
      <c r="AD1715" s="8"/>
      <c r="AE1715" s="8"/>
      <c r="AF1715" s="8"/>
      <c r="AG1715" s="8"/>
      <c r="AH1715" s="9"/>
      <c r="AI1715" s="8"/>
      <c r="AJ1715" s="13"/>
      <c r="AK1715" s="8"/>
      <c r="AL1715" s="8"/>
      <c r="AM1715" s="8"/>
      <c r="AN1715" s="8"/>
      <c r="AO1715" s="7"/>
      <c r="AP1715" s="7"/>
      <c r="AQ1715" s="7"/>
      <c r="AR1715" s="7"/>
      <c r="AS1715" s="7"/>
      <c r="AT1715" s="7"/>
      <c r="AU1715" s="8"/>
      <c r="AV1715" s="8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7"/>
      <c r="BV1715" s="7"/>
      <c r="BW1715" s="8"/>
      <c r="BX1715" s="8"/>
      <c r="BY1715" s="8"/>
      <c r="BZ1715" s="8"/>
      <c r="CA1715" s="8"/>
      <c r="CC1715" s="8"/>
      <c r="CE1715" s="7"/>
      <c r="CF1715" s="8"/>
      <c r="CG1715" s="8"/>
      <c r="CH1715" s="8"/>
      <c r="CI1715" s="8"/>
      <c r="CJ1715" s="8"/>
    </row>
    <row r="1716" spans="1:88" x14ac:dyDescent="0.3">
      <c r="A1716" s="1" t="s">
        <v>3714</v>
      </c>
      <c r="B1716" s="1"/>
      <c r="C1716" s="1" t="s">
        <v>1878</v>
      </c>
      <c r="D1716" s="1"/>
      <c r="E1716" s="1"/>
      <c r="F1716" s="1"/>
      <c r="G1716" s="1"/>
      <c r="H1716" s="1">
        <v>48310.22</v>
      </c>
      <c r="I1716" s="1">
        <v>0.75</v>
      </c>
      <c r="J1716" s="12">
        <v>3196.34</v>
      </c>
      <c r="K1716" s="5">
        <v>3646.38</v>
      </c>
      <c r="L1716" s="5">
        <v>11535.98</v>
      </c>
      <c r="M1716" s="13">
        <f t="shared" si="41"/>
        <v>7.4808921514446514E-3</v>
      </c>
      <c r="N1716" s="13">
        <v>8.0770043491562582E-3</v>
      </c>
      <c r="O1716" s="13">
        <v>1.6206654067596471E-3</v>
      </c>
      <c r="P1716" s="13">
        <v>1.4333999240303319E-2</v>
      </c>
      <c r="Q1716" s="7"/>
      <c r="R1716" s="8"/>
      <c r="S1716" s="8"/>
      <c r="T1716" s="8"/>
      <c r="U1716" s="8"/>
      <c r="V1716" s="13"/>
      <c r="W1716" s="14"/>
      <c r="X1716" s="1"/>
      <c r="Y1716" s="1"/>
      <c r="Z1716" s="1"/>
      <c r="AA1716" s="1"/>
      <c r="AB1716" s="1"/>
      <c r="AC1716" s="1"/>
      <c r="AD1716" s="8"/>
      <c r="AE1716" s="8"/>
      <c r="AF1716" s="8"/>
      <c r="AG1716" s="8"/>
      <c r="AH1716" s="9"/>
      <c r="AI1716" s="8"/>
      <c r="AJ1716" s="13"/>
      <c r="AK1716" s="8"/>
      <c r="AL1716" s="8"/>
      <c r="AM1716" s="8"/>
      <c r="AN1716" s="8"/>
      <c r="AO1716" s="7"/>
      <c r="AP1716" s="7"/>
      <c r="AQ1716" s="7"/>
      <c r="AR1716" s="7"/>
      <c r="AS1716" s="7"/>
      <c r="AT1716" s="7"/>
      <c r="AU1716" s="8"/>
      <c r="AV1716" s="8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7"/>
      <c r="BV1716" s="7"/>
      <c r="BW1716" s="8"/>
      <c r="BX1716" s="8"/>
      <c r="BY1716" s="8"/>
      <c r="BZ1716" s="8"/>
      <c r="CA1716" s="8"/>
      <c r="CC1716" s="8"/>
      <c r="CE1716" s="7"/>
      <c r="CF1716" s="8"/>
      <c r="CG1716" s="8"/>
      <c r="CH1716" s="8"/>
      <c r="CI1716" s="8"/>
      <c r="CJ1716" s="8"/>
    </row>
    <row r="1717" spans="1:88" x14ac:dyDescent="0.3">
      <c r="A1717" s="1" t="s">
        <v>3715</v>
      </c>
      <c r="B1717" s="1"/>
      <c r="C1717" s="1" t="s">
        <v>1878</v>
      </c>
      <c r="D1717" s="1"/>
      <c r="E1717" s="1"/>
      <c r="F1717" s="1"/>
      <c r="G1717" s="1"/>
      <c r="H1717" s="1">
        <v>47761.04</v>
      </c>
      <c r="I1717" s="1">
        <v>-1.1399999999999999</v>
      </c>
      <c r="J1717" s="12">
        <v>3146.13</v>
      </c>
      <c r="K1717" s="5">
        <v>3606.47</v>
      </c>
      <c r="L1717" s="5">
        <v>11456.1</v>
      </c>
      <c r="M1717" s="13">
        <f t="shared" si="41"/>
        <v>-1.1367780978848829E-2</v>
      </c>
      <c r="N1717" s="13">
        <v>-1.5708591701758867E-2</v>
      </c>
      <c r="O1717" s="13">
        <v>-1.0945101717319772E-2</v>
      </c>
      <c r="P1717" s="13">
        <v>-6.9244225458088282E-3</v>
      </c>
      <c r="Q1717" s="7"/>
      <c r="R1717" s="8"/>
      <c r="S1717" s="8"/>
      <c r="T1717" s="8"/>
      <c r="U1717" s="8"/>
      <c r="V1717" s="13"/>
      <c r="W1717" s="14"/>
      <c r="X1717" s="1"/>
      <c r="Y1717" s="1"/>
      <c r="Z1717" s="1"/>
      <c r="AA1717" s="1"/>
      <c r="AB1717" s="1"/>
      <c r="AC1717" s="1"/>
      <c r="AD1717" s="8"/>
      <c r="AE1717" s="8"/>
      <c r="AF1717" s="8"/>
      <c r="AG1717" s="8"/>
      <c r="AH1717" s="9"/>
      <c r="AI1717" s="8"/>
      <c r="AJ1717" s="13"/>
      <c r="AK1717" s="8"/>
      <c r="AL1717" s="8"/>
      <c r="AM1717" s="8"/>
      <c r="AN1717" s="8"/>
      <c r="AO1717" s="7"/>
      <c r="AP1717" s="7"/>
      <c r="AQ1717" s="7"/>
      <c r="AR1717" s="7"/>
      <c r="AS1717" s="7"/>
      <c r="AT1717" s="7"/>
      <c r="AU1717" s="8"/>
      <c r="AV1717" s="8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7"/>
      <c r="BV1717" s="7"/>
      <c r="BW1717" s="8"/>
      <c r="BX1717" s="8"/>
      <c r="BY1717" s="8"/>
      <c r="BZ1717" s="8"/>
      <c r="CA1717" s="8"/>
      <c r="CC1717" s="8"/>
      <c r="CE1717" s="7"/>
      <c r="CF1717" s="8"/>
      <c r="CG1717" s="8"/>
      <c r="CH1717" s="8"/>
      <c r="CI1717" s="8"/>
      <c r="CJ1717" s="8"/>
    </row>
    <row r="1718" spans="1:88" x14ac:dyDescent="0.3">
      <c r="A1718" s="1" t="s">
        <v>3716</v>
      </c>
      <c r="B1718" s="1"/>
      <c r="C1718" s="1" t="s">
        <v>1878</v>
      </c>
      <c r="D1718" s="1"/>
      <c r="E1718" s="1"/>
      <c r="F1718" s="1"/>
      <c r="G1718" s="1"/>
      <c r="H1718" s="1">
        <v>47209.15</v>
      </c>
      <c r="I1718" s="1">
        <v>-1.1599999999999999</v>
      </c>
      <c r="J1718" s="12">
        <v>3098.16</v>
      </c>
      <c r="K1718" s="5">
        <v>3557.36</v>
      </c>
      <c r="L1718" s="5">
        <v>11427.13</v>
      </c>
      <c r="M1718" s="13">
        <f t="shared" si="41"/>
        <v>-1.1555234140630088E-2</v>
      </c>
      <c r="N1718" s="13">
        <v>-1.5247303830420278E-2</v>
      </c>
      <c r="O1718" s="13">
        <v>-1.361719354382529E-2</v>
      </c>
      <c r="P1718" s="13">
        <v>-2.5287837920410228E-3</v>
      </c>
      <c r="Q1718" s="7"/>
      <c r="R1718" s="8"/>
      <c r="S1718" s="8"/>
      <c r="T1718" s="8"/>
      <c r="U1718" s="8"/>
      <c r="V1718" s="13"/>
      <c r="W1718" s="14"/>
      <c r="X1718" s="1"/>
      <c r="Y1718" s="1"/>
      <c r="Z1718" s="1"/>
      <c r="AA1718" s="1"/>
      <c r="AB1718" s="1"/>
      <c r="AC1718" s="1"/>
      <c r="AD1718" s="8"/>
      <c r="AE1718" s="8"/>
      <c r="AF1718" s="8"/>
      <c r="AG1718" s="8"/>
      <c r="AH1718" s="9"/>
      <c r="AI1718" s="8"/>
      <c r="AJ1718" s="13"/>
      <c r="AK1718" s="8"/>
      <c r="AL1718" s="8"/>
      <c r="AM1718" s="8"/>
      <c r="AN1718" s="8"/>
      <c r="AO1718" s="7"/>
      <c r="AP1718" s="7"/>
      <c r="AQ1718" s="7"/>
      <c r="AR1718" s="7"/>
      <c r="AS1718" s="7"/>
      <c r="AT1718" s="7"/>
      <c r="AU1718" s="8"/>
      <c r="AV1718" s="8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7"/>
      <c r="BV1718" s="7"/>
      <c r="BW1718" s="8"/>
      <c r="BX1718" s="8"/>
      <c r="BY1718" s="8"/>
      <c r="BZ1718" s="8"/>
      <c r="CA1718" s="8"/>
      <c r="CC1718" s="8"/>
      <c r="CE1718" s="7"/>
      <c r="CF1718" s="8"/>
      <c r="CG1718" s="8"/>
      <c r="CH1718" s="8"/>
      <c r="CI1718" s="8"/>
      <c r="CJ1718" s="8"/>
    </row>
    <row r="1719" spans="1:88" x14ac:dyDescent="0.3">
      <c r="A1719" s="1" t="s">
        <v>3717</v>
      </c>
      <c r="B1719" s="1"/>
      <c r="C1719" s="1" t="s">
        <v>1878</v>
      </c>
      <c r="D1719" s="1"/>
      <c r="E1719" s="1"/>
      <c r="F1719" s="1"/>
      <c r="G1719" s="1"/>
      <c r="H1719" s="1">
        <v>47358.12</v>
      </c>
      <c r="I1719" s="1">
        <v>0.32</v>
      </c>
      <c r="J1719" s="12">
        <v>3106.86</v>
      </c>
      <c r="K1719" s="5">
        <v>3540.66</v>
      </c>
      <c r="L1719" s="5">
        <v>11532.59</v>
      </c>
      <c r="M1719" s="13">
        <f t="shared" si="41"/>
        <v>3.1555323491314624E-3</v>
      </c>
      <c r="N1719" s="13">
        <v>2.8081183670307652E-3</v>
      </c>
      <c r="O1719" s="13">
        <v>-4.6944925450335129E-3</v>
      </c>
      <c r="P1719" s="13">
        <v>9.2289139967778322E-3</v>
      </c>
      <c r="Q1719" s="7"/>
      <c r="R1719" s="8"/>
      <c r="S1719" s="8"/>
      <c r="T1719" s="8"/>
      <c r="U1719" s="8"/>
      <c r="V1719" s="13"/>
      <c r="W1719" s="14"/>
      <c r="X1719" s="1"/>
      <c r="Y1719" s="1"/>
      <c r="Z1719" s="1"/>
      <c r="AA1719" s="1"/>
      <c r="AB1719" s="1"/>
      <c r="AC1719" s="1"/>
      <c r="AD1719" s="8"/>
      <c r="AE1719" s="8"/>
      <c r="AF1719" s="8"/>
      <c r="AG1719" s="8"/>
      <c r="AH1719" s="9"/>
      <c r="AI1719" s="8"/>
      <c r="AJ1719" s="13"/>
      <c r="AK1719" s="8"/>
      <c r="AL1719" s="8"/>
      <c r="AM1719" s="8"/>
      <c r="AN1719" s="8"/>
      <c r="AO1719" s="7"/>
      <c r="AP1719" s="7"/>
      <c r="AQ1719" s="7"/>
      <c r="AR1719" s="7"/>
      <c r="AS1719" s="7"/>
      <c r="AT1719" s="7"/>
      <c r="AU1719" s="8"/>
      <c r="AV1719" s="8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7"/>
      <c r="BV1719" s="7"/>
      <c r="BW1719" s="8"/>
      <c r="BX1719" s="8"/>
      <c r="BY1719" s="8"/>
      <c r="BZ1719" s="8"/>
      <c r="CA1719" s="8"/>
      <c r="CC1719" s="8"/>
      <c r="CE1719" s="7"/>
      <c r="CF1719" s="8"/>
      <c r="CG1719" s="8"/>
      <c r="CH1719" s="8"/>
      <c r="CI1719" s="8"/>
      <c r="CJ1719" s="8"/>
    </row>
    <row r="1720" spans="1:88" x14ac:dyDescent="0.3">
      <c r="A1720" s="1" t="s">
        <v>3718</v>
      </c>
      <c r="B1720" s="1"/>
      <c r="C1720" s="1" t="s">
        <v>1878</v>
      </c>
      <c r="D1720" s="1"/>
      <c r="E1720" s="1"/>
      <c r="F1720" s="1"/>
      <c r="G1720" s="1"/>
      <c r="H1720" s="1">
        <v>47361.53</v>
      </c>
      <c r="I1720" s="1">
        <v>0.01</v>
      </c>
      <c r="J1720" s="12">
        <v>3092.55</v>
      </c>
      <c r="K1720" s="5">
        <v>3571.71</v>
      </c>
      <c r="L1720" s="5">
        <v>11501.85</v>
      </c>
      <c r="M1720" s="13">
        <f t="shared" si="41"/>
        <v>7.2004547477799719E-5</v>
      </c>
      <c r="N1720" s="13">
        <v>-4.6059365404298447E-3</v>
      </c>
      <c r="O1720" s="13">
        <v>8.769551439562262E-3</v>
      </c>
      <c r="P1720" s="13">
        <v>-2.6654897121981547E-3</v>
      </c>
      <c r="Q1720" s="7"/>
      <c r="R1720" s="8"/>
      <c r="S1720" s="8"/>
      <c r="T1720" s="8"/>
      <c r="U1720" s="8"/>
      <c r="V1720" s="13"/>
      <c r="W1720" s="14"/>
      <c r="X1720" s="1"/>
      <c r="Y1720" s="1"/>
      <c r="Z1720" s="1"/>
      <c r="AA1720" s="1"/>
      <c r="AB1720" s="1"/>
      <c r="AC1720" s="1"/>
      <c r="AD1720" s="8"/>
      <c r="AE1720" s="8"/>
      <c r="AF1720" s="8"/>
      <c r="AG1720" s="8"/>
      <c r="AH1720" s="9"/>
      <c r="AI1720" s="8"/>
      <c r="AJ1720" s="13"/>
      <c r="AK1720" s="8"/>
      <c r="AL1720" s="8"/>
      <c r="AM1720" s="8"/>
      <c r="AN1720" s="8"/>
      <c r="AO1720" s="7"/>
      <c r="AP1720" s="7"/>
      <c r="AQ1720" s="7"/>
      <c r="AR1720" s="7"/>
      <c r="AS1720" s="7"/>
      <c r="AT1720" s="7"/>
      <c r="AU1720" s="8"/>
      <c r="AV1720" s="8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7"/>
      <c r="BV1720" s="7"/>
      <c r="BW1720" s="8"/>
      <c r="BX1720" s="8"/>
      <c r="BY1720" s="8"/>
      <c r="BZ1720" s="8"/>
      <c r="CA1720" s="8"/>
      <c r="CC1720" s="8"/>
      <c r="CE1720" s="7"/>
      <c r="CF1720" s="8"/>
      <c r="CG1720" s="8"/>
      <c r="CH1720" s="8"/>
      <c r="CI1720" s="8"/>
      <c r="CJ1720" s="8"/>
    </row>
    <row r="1721" spans="1:88" x14ac:dyDescent="0.3">
      <c r="A1721" s="1" t="s">
        <v>3719</v>
      </c>
      <c r="B1721" s="1"/>
      <c r="C1721" s="1" t="s">
        <v>1878</v>
      </c>
      <c r="D1721" s="1"/>
      <c r="E1721" s="1"/>
      <c r="F1721" s="1"/>
      <c r="G1721" s="1"/>
      <c r="H1721" s="1">
        <v>47833.42</v>
      </c>
      <c r="I1721" s="1">
        <v>1</v>
      </c>
      <c r="J1721" s="12">
        <v>3123.61</v>
      </c>
      <c r="K1721" s="5">
        <v>3602.3</v>
      </c>
      <c r="L1721" s="5">
        <v>11715.65</v>
      </c>
      <c r="M1721" s="13">
        <f t="shared" si="41"/>
        <v>9.9635717004920021E-3</v>
      </c>
      <c r="N1721" s="13">
        <v>1.0043491616950284E-2</v>
      </c>
      <c r="O1721" s="13">
        <v>8.5645251154209401E-3</v>
      </c>
      <c r="P1721" s="13">
        <v>1.8588314053826105E-2</v>
      </c>
      <c r="Q1721" s="7"/>
      <c r="R1721" s="8"/>
      <c r="S1721" s="8"/>
      <c r="T1721" s="8"/>
      <c r="U1721" s="8"/>
      <c r="V1721" s="13"/>
      <c r="W1721" s="14"/>
      <c r="X1721" s="1"/>
      <c r="Y1721" s="1"/>
      <c r="Z1721" s="1"/>
      <c r="AA1721" s="1"/>
      <c r="AB1721" s="1"/>
      <c r="AC1721" s="1"/>
      <c r="AD1721" s="8"/>
      <c r="AE1721" s="8"/>
      <c r="AF1721" s="8"/>
      <c r="AG1721" s="8"/>
      <c r="AH1721" s="9"/>
      <c r="AI1721" s="8"/>
      <c r="AJ1721" s="13"/>
      <c r="AK1721" s="8"/>
      <c r="AL1721" s="8"/>
      <c r="AM1721" s="8"/>
      <c r="AN1721" s="8"/>
      <c r="AO1721" s="7"/>
      <c r="AP1721" s="7"/>
      <c r="AQ1721" s="7"/>
      <c r="AR1721" s="7"/>
      <c r="AS1721" s="7"/>
      <c r="AT1721" s="7"/>
      <c r="AU1721" s="8"/>
      <c r="AV1721" s="8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7"/>
      <c r="BV1721" s="7"/>
      <c r="BW1721" s="8"/>
      <c r="BX1721" s="8"/>
      <c r="BY1721" s="8"/>
      <c r="BZ1721" s="8"/>
      <c r="CA1721" s="8"/>
      <c r="CC1721" s="8"/>
      <c r="CE1721" s="7"/>
      <c r="CF1721" s="8"/>
      <c r="CG1721" s="8"/>
      <c r="CH1721" s="8"/>
      <c r="CI1721" s="8"/>
      <c r="CJ1721" s="8"/>
    </row>
    <row r="1722" spans="1:88" x14ac:dyDescent="0.3">
      <c r="A1722" s="1" t="s">
        <v>3720</v>
      </c>
      <c r="B1722" s="1"/>
      <c r="C1722" s="1" t="s">
        <v>1878</v>
      </c>
      <c r="D1722" s="1"/>
      <c r="E1722" s="1"/>
      <c r="F1722" s="1"/>
      <c r="G1722" s="1"/>
      <c r="H1722" s="1">
        <v>48767.01</v>
      </c>
      <c r="I1722" s="1">
        <v>1.95</v>
      </c>
      <c r="J1722" s="12">
        <v>3193.3</v>
      </c>
      <c r="K1722" s="5">
        <v>3637.63</v>
      </c>
      <c r="L1722" s="5">
        <v>11906.65</v>
      </c>
      <c r="M1722" s="13">
        <f t="shared" si="41"/>
        <v>1.9517525612845699E-2</v>
      </c>
      <c r="N1722" s="13">
        <v>2.2310723809950694E-2</v>
      </c>
      <c r="O1722" s="13">
        <v>9.8076229075867438E-3</v>
      </c>
      <c r="P1722" s="13">
        <v>1.6302979348136848E-2</v>
      </c>
      <c r="Q1722" s="7"/>
      <c r="R1722" s="8"/>
      <c r="S1722" s="8"/>
      <c r="T1722" s="8"/>
      <c r="U1722" s="8"/>
      <c r="V1722" s="13"/>
      <c r="W1722" s="14"/>
      <c r="X1722" s="1"/>
      <c r="Y1722" s="1"/>
      <c r="Z1722" s="1"/>
      <c r="AA1722" s="1"/>
      <c r="AB1722" s="1"/>
      <c r="AC1722" s="1"/>
      <c r="AD1722" s="8"/>
      <c r="AE1722" s="8"/>
      <c r="AF1722" s="8"/>
      <c r="AG1722" s="8"/>
      <c r="AH1722" s="9"/>
      <c r="AI1722" s="8"/>
      <c r="AJ1722" s="13"/>
      <c r="AK1722" s="8"/>
      <c r="AL1722" s="8"/>
      <c r="AM1722" s="8"/>
      <c r="AN1722" s="8"/>
      <c r="AO1722" s="7"/>
      <c r="AP1722" s="7"/>
      <c r="AQ1722" s="7"/>
      <c r="AR1722" s="7"/>
      <c r="AS1722" s="7"/>
      <c r="AT1722" s="7"/>
      <c r="AU1722" s="8"/>
      <c r="AV1722" s="8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7"/>
      <c r="BV1722" s="7"/>
      <c r="BW1722" s="8"/>
      <c r="BX1722" s="8"/>
      <c r="BY1722" s="8"/>
      <c r="BZ1722" s="8"/>
      <c r="CA1722" s="8"/>
      <c r="CC1722" s="8"/>
      <c r="CE1722" s="7"/>
      <c r="CF1722" s="8"/>
      <c r="CG1722" s="8"/>
      <c r="CH1722" s="8"/>
      <c r="CI1722" s="8"/>
      <c r="CJ1722" s="8"/>
    </row>
    <row r="1723" spans="1:88" x14ac:dyDescent="0.3">
      <c r="A1723" s="1" t="s">
        <v>3721</v>
      </c>
      <c r="B1723" s="1"/>
      <c r="C1723" s="1" t="s">
        <v>1878</v>
      </c>
      <c r="D1723" s="1"/>
      <c r="E1723" s="1"/>
      <c r="F1723" s="1"/>
      <c r="G1723" s="1"/>
      <c r="H1723" s="1">
        <v>49534.64</v>
      </c>
      <c r="I1723" s="1">
        <v>1.57</v>
      </c>
      <c r="J1723" s="12">
        <v>3251.01</v>
      </c>
      <c r="K1723" s="5">
        <v>3676.12</v>
      </c>
      <c r="L1723" s="5">
        <v>11950.32</v>
      </c>
      <c r="M1723" s="13">
        <f t="shared" si="41"/>
        <v>1.5740764094415383E-2</v>
      </c>
      <c r="N1723" s="13">
        <v>1.8072213697428952E-2</v>
      </c>
      <c r="O1723" s="13">
        <v>1.0581065144063428E-2</v>
      </c>
      <c r="P1723" s="13">
        <v>3.6676983030492494E-3</v>
      </c>
      <c r="Q1723" s="7"/>
      <c r="R1723" s="8"/>
      <c r="S1723" s="8"/>
      <c r="T1723" s="8"/>
      <c r="U1723" s="8"/>
      <c r="V1723" s="13"/>
      <c r="W1723" s="14"/>
      <c r="X1723" s="1"/>
      <c r="Y1723" s="1"/>
      <c r="Z1723" s="1"/>
      <c r="AA1723" s="1"/>
      <c r="AB1723" s="1"/>
      <c r="AC1723" s="1"/>
      <c r="AD1723" s="8"/>
      <c r="AE1723" s="8"/>
      <c r="AF1723" s="8"/>
      <c r="AG1723" s="8"/>
      <c r="AH1723" s="9"/>
      <c r="AI1723" s="8"/>
      <c r="AJ1723" s="13"/>
      <c r="AK1723" s="8"/>
      <c r="AL1723" s="8"/>
      <c r="AM1723" s="8"/>
      <c r="AN1723" s="8"/>
      <c r="AO1723" s="7"/>
      <c r="AP1723" s="7"/>
      <c r="AQ1723" s="7"/>
      <c r="AR1723" s="7"/>
      <c r="AS1723" s="7"/>
      <c r="AT1723" s="7"/>
      <c r="AU1723" s="8"/>
      <c r="AV1723" s="8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7"/>
      <c r="BV1723" s="7"/>
      <c r="BW1723" s="8"/>
      <c r="BX1723" s="8"/>
      <c r="BY1723" s="8"/>
      <c r="BZ1723" s="8"/>
      <c r="CA1723" s="8"/>
      <c r="CC1723" s="8"/>
      <c r="CE1723" s="7"/>
      <c r="CF1723" s="8"/>
      <c r="CG1723" s="8"/>
      <c r="CH1723" s="8"/>
      <c r="CI1723" s="8"/>
      <c r="CJ1723" s="8"/>
    </row>
    <row r="1724" spans="1:88" x14ac:dyDescent="0.3">
      <c r="A1724" s="1" t="s">
        <v>3722</v>
      </c>
      <c r="B1724" s="1"/>
      <c r="C1724" s="1" t="s">
        <v>1878</v>
      </c>
      <c r="D1724" s="1"/>
      <c r="E1724" s="1"/>
      <c r="F1724" s="1"/>
      <c r="G1724" s="1"/>
      <c r="H1724" s="1">
        <v>49437.06</v>
      </c>
      <c r="I1724" s="1">
        <v>-0.2</v>
      </c>
      <c r="J1724" s="12">
        <v>3236.14</v>
      </c>
      <c r="K1724" s="5">
        <v>3666.02</v>
      </c>
      <c r="L1724" s="5">
        <v>11968.01</v>
      </c>
      <c r="M1724" s="13">
        <f t="shared" si="41"/>
        <v>-1.9699345750772146E-3</v>
      </c>
      <c r="N1724" s="13">
        <v>-4.5739631683693327E-3</v>
      </c>
      <c r="O1724" s="13">
        <v>-2.7474619979761528E-3</v>
      </c>
      <c r="P1724" s="13">
        <v>1.4802950883323618E-3</v>
      </c>
      <c r="Q1724" s="7"/>
      <c r="R1724" s="8"/>
      <c r="S1724" s="8"/>
      <c r="T1724" s="8"/>
      <c r="U1724" s="8"/>
      <c r="V1724" s="13"/>
      <c r="W1724" s="14"/>
      <c r="X1724" s="1"/>
      <c r="Y1724" s="1"/>
      <c r="Z1724" s="1"/>
      <c r="AA1724" s="1"/>
      <c r="AB1724" s="1"/>
      <c r="AC1724" s="1"/>
      <c r="AD1724" s="8"/>
      <c r="AE1724" s="8"/>
      <c r="AF1724" s="8"/>
      <c r="AG1724" s="8"/>
      <c r="AH1724" s="9"/>
      <c r="AI1724" s="8"/>
      <c r="AJ1724" s="13"/>
      <c r="AK1724" s="8"/>
      <c r="AL1724" s="8"/>
      <c r="AM1724" s="8"/>
      <c r="AN1724" s="8"/>
      <c r="AO1724" s="7"/>
      <c r="AP1724" s="7"/>
      <c r="AQ1724" s="7"/>
      <c r="AR1724" s="7"/>
      <c r="AS1724" s="7"/>
      <c r="AT1724" s="7"/>
      <c r="AU1724" s="8"/>
      <c r="AV1724" s="8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7"/>
      <c r="BV1724" s="7"/>
      <c r="BW1724" s="8"/>
      <c r="BX1724" s="8"/>
      <c r="BY1724" s="8"/>
      <c r="BZ1724" s="8"/>
      <c r="CA1724" s="8"/>
      <c r="CC1724" s="8"/>
      <c r="CE1724" s="7"/>
      <c r="CF1724" s="8"/>
      <c r="CG1724" s="8"/>
      <c r="CH1724" s="8"/>
      <c r="CI1724" s="8"/>
      <c r="CJ1724" s="8"/>
    </row>
    <row r="1725" spans="1:88" x14ac:dyDescent="0.3">
      <c r="A1725" s="1" t="s">
        <v>3723</v>
      </c>
      <c r="B1725" s="1"/>
      <c r="C1725" s="1" t="s">
        <v>1878</v>
      </c>
      <c r="D1725" s="1"/>
      <c r="E1725" s="1"/>
      <c r="F1725" s="1"/>
      <c r="G1725" s="1"/>
      <c r="H1725" s="1">
        <v>49555.18</v>
      </c>
      <c r="I1725" s="1">
        <v>0.24</v>
      </c>
      <c r="J1725" s="12">
        <v>3240.16</v>
      </c>
      <c r="K1725" s="5">
        <v>3691.65</v>
      </c>
      <c r="L1725" s="5">
        <v>12080.15</v>
      </c>
      <c r="M1725" s="13">
        <f t="shared" si="41"/>
        <v>2.3893006582511589E-3</v>
      </c>
      <c r="N1725" s="13">
        <v>1.2422206703046612E-3</v>
      </c>
      <c r="O1725" s="13">
        <v>6.9912329992745104E-3</v>
      </c>
      <c r="P1725" s="13">
        <v>9.3699788018224428E-3</v>
      </c>
      <c r="Q1725" s="7"/>
      <c r="R1725" s="8"/>
      <c r="S1725" s="8"/>
      <c r="T1725" s="8"/>
      <c r="U1725" s="8"/>
      <c r="V1725" s="13"/>
      <c r="W1725" s="14"/>
      <c r="X1725" s="1"/>
      <c r="Y1725" s="1"/>
      <c r="Z1725" s="1"/>
      <c r="AA1725" s="1"/>
      <c r="AB1725" s="1"/>
      <c r="AC1725" s="1"/>
      <c r="AD1725" s="8"/>
      <c r="AE1725" s="8"/>
      <c r="AF1725" s="8"/>
      <c r="AG1725" s="8"/>
      <c r="AH1725" s="9"/>
      <c r="AI1725" s="8"/>
      <c r="AJ1725" s="13"/>
      <c r="AK1725" s="8"/>
      <c r="AL1725" s="8"/>
      <c r="AM1725" s="8"/>
      <c r="AN1725" s="8"/>
      <c r="AO1725" s="7"/>
      <c r="AP1725" s="7"/>
      <c r="AQ1725" s="7"/>
      <c r="AR1725" s="7"/>
      <c r="AS1725" s="7"/>
      <c r="AT1725" s="7"/>
      <c r="AU1725" s="8"/>
      <c r="AV1725" s="8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7"/>
      <c r="BV1725" s="7"/>
      <c r="BW1725" s="8"/>
      <c r="BX1725" s="8"/>
      <c r="BY1725" s="8"/>
      <c r="BZ1725" s="8"/>
      <c r="CA1725" s="8"/>
      <c r="CC1725" s="8"/>
      <c r="CE1725" s="7"/>
      <c r="CF1725" s="8"/>
      <c r="CG1725" s="8"/>
      <c r="CH1725" s="8"/>
      <c r="CI1725" s="8"/>
      <c r="CJ1725" s="8"/>
    </row>
    <row r="1726" spans="1:88" x14ac:dyDescent="0.3">
      <c r="A1726" s="1" t="s">
        <v>3724</v>
      </c>
      <c r="B1726" s="1"/>
      <c r="C1726" s="1" t="s">
        <v>1878</v>
      </c>
      <c r="D1726" s="1"/>
      <c r="E1726" s="1"/>
      <c r="F1726" s="1"/>
      <c r="G1726" s="1"/>
      <c r="H1726" s="1">
        <v>49032.639999999999</v>
      </c>
      <c r="I1726" s="1">
        <v>-1.05</v>
      </c>
      <c r="J1726" s="12">
        <v>3189.99</v>
      </c>
      <c r="K1726" s="5">
        <v>3664.39</v>
      </c>
      <c r="L1726" s="5">
        <v>12017.37</v>
      </c>
      <c r="M1726" s="13">
        <f t="shared" si="41"/>
        <v>-1.0544609060041732E-2</v>
      </c>
      <c r="N1726" s="13">
        <v>-1.5483803268974361E-2</v>
      </c>
      <c r="O1726" s="13">
        <v>-7.3842319829886538E-3</v>
      </c>
      <c r="P1726" s="13">
        <v>-5.1969553358194309E-3</v>
      </c>
      <c r="Q1726" s="7"/>
      <c r="R1726" s="8"/>
      <c r="S1726" s="8"/>
      <c r="T1726" s="8"/>
      <c r="U1726" s="8"/>
      <c r="V1726" s="13"/>
      <c r="W1726" s="14"/>
      <c r="X1726" s="1"/>
      <c r="Y1726" s="1"/>
      <c r="Z1726" s="1"/>
      <c r="AA1726" s="1"/>
      <c r="AB1726" s="1"/>
      <c r="AC1726" s="1"/>
      <c r="AD1726" s="8"/>
      <c r="AE1726" s="8"/>
      <c r="AF1726" s="8"/>
      <c r="AG1726" s="8"/>
      <c r="AH1726" s="9"/>
      <c r="AI1726" s="8"/>
      <c r="AJ1726" s="13"/>
      <c r="AK1726" s="8"/>
      <c r="AL1726" s="8"/>
      <c r="AM1726" s="8"/>
      <c r="AN1726" s="8"/>
      <c r="AO1726" s="7"/>
      <c r="AP1726" s="7"/>
      <c r="AQ1726" s="7"/>
      <c r="AR1726" s="7"/>
      <c r="AS1726" s="7"/>
      <c r="AT1726" s="7"/>
      <c r="AU1726" s="8"/>
      <c r="AV1726" s="8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7"/>
      <c r="BV1726" s="7"/>
      <c r="BW1726" s="8"/>
      <c r="BX1726" s="8"/>
      <c r="BY1726" s="8"/>
      <c r="BZ1726" s="8"/>
      <c r="CA1726" s="8"/>
      <c r="CC1726" s="8"/>
      <c r="CE1726" s="7"/>
      <c r="CF1726" s="8"/>
      <c r="CG1726" s="8"/>
      <c r="CH1726" s="8"/>
      <c r="CI1726" s="8"/>
      <c r="CJ1726" s="8"/>
    </row>
    <row r="1727" spans="1:88" x14ac:dyDescent="0.3">
      <c r="A1727" s="1" t="s">
        <v>3725</v>
      </c>
      <c r="B1727" s="1"/>
      <c r="C1727" s="1" t="s">
        <v>1878</v>
      </c>
      <c r="D1727" s="1"/>
      <c r="E1727" s="1"/>
      <c r="F1727" s="1"/>
      <c r="G1727" s="1"/>
      <c r="H1727" s="1">
        <v>48958.52</v>
      </c>
      <c r="I1727" s="1">
        <v>-0.15</v>
      </c>
      <c r="J1727" s="12">
        <v>3190.07</v>
      </c>
      <c r="K1727" s="5">
        <v>3635.17</v>
      </c>
      <c r="L1727" s="5">
        <v>11985.55</v>
      </c>
      <c r="M1727" s="13">
        <f t="shared" si="41"/>
        <v>-1.5116461198092512E-3</v>
      </c>
      <c r="N1727" s="13">
        <v>2.5078448521842489E-5</v>
      </c>
      <c r="O1727" s="13">
        <v>-7.9740420642998577E-3</v>
      </c>
      <c r="P1727" s="13">
        <v>-2.6478339270573636E-3</v>
      </c>
      <c r="Q1727" s="7"/>
      <c r="R1727" s="8"/>
      <c r="S1727" s="8"/>
      <c r="T1727" s="8"/>
      <c r="U1727" s="8"/>
      <c r="V1727" s="13"/>
      <c r="W1727" s="14"/>
      <c r="X1727" s="1"/>
      <c r="Y1727" s="1"/>
      <c r="Z1727" s="1"/>
      <c r="AA1727" s="1"/>
      <c r="AB1727" s="1"/>
      <c r="AC1727" s="1"/>
      <c r="AD1727" s="8"/>
      <c r="AE1727" s="8"/>
      <c r="AF1727" s="8"/>
      <c r="AG1727" s="8"/>
      <c r="AH1727" s="9"/>
      <c r="AI1727" s="8"/>
      <c r="AJ1727" s="13"/>
      <c r="AK1727" s="8"/>
      <c r="AL1727" s="8"/>
      <c r="AM1727" s="8"/>
      <c r="AN1727" s="8"/>
      <c r="AO1727" s="7"/>
      <c r="AP1727" s="7"/>
      <c r="AQ1727" s="7"/>
      <c r="AR1727" s="7"/>
      <c r="AS1727" s="7"/>
      <c r="AT1727" s="7"/>
      <c r="AU1727" s="8"/>
      <c r="AV1727" s="8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7"/>
      <c r="BV1727" s="7"/>
      <c r="BW1727" s="8"/>
      <c r="BX1727" s="8"/>
      <c r="BY1727" s="8"/>
      <c r="BZ1727" s="8"/>
      <c r="CA1727" s="8"/>
      <c r="CC1727" s="8"/>
      <c r="CE1727" s="7"/>
      <c r="CF1727" s="8"/>
      <c r="CG1727" s="8"/>
      <c r="CH1727" s="8"/>
      <c r="CI1727" s="8"/>
      <c r="CJ1727" s="8"/>
    </row>
    <row r="1728" spans="1:88" x14ac:dyDescent="0.3">
      <c r="A1728" s="1" t="s">
        <v>3726</v>
      </c>
      <c r="B1728" s="1"/>
      <c r="C1728" s="1" t="s">
        <v>1878</v>
      </c>
      <c r="D1728" s="1"/>
      <c r="E1728" s="1"/>
      <c r="F1728" s="1"/>
      <c r="G1728" s="1"/>
      <c r="H1728" s="1">
        <v>48900.38</v>
      </c>
      <c r="I1728" s="1">
        <v>-0.12</v>
      </c>
      <c r="J1728" s="12">
        <v>3186.54</v>
      </c>
      <c r="K1728" s="5">
        <v>3668.04</v>
      </c>
      <c r="L1728" s="5">
        <v>11958.42</v>
      </c>
      <c r="M1728" s="13">
        <f t="shared" si="41"/>
        <v>-1.1875358977354589E-3</v>
      </c>
      <c r="N1728" s="13">
        <v>-1.106558790246015E-3</v>
      </c>
      <c r="O1728" s="13">
        <v>9.0422181080940245E-3</v>
      </c>
      <c r="P1728" s="13">
        <v>-2.2635590356721025E-3</v>
      </c>
      <c r="Q1728" s="7"/>
      <c r="R1728" s="8"/>
      <c r="S1728" s="8"/>
      <c r="T1728" s="8"/>
      <c r="U1728" s="8"/>
      <c r="V1728" s="13"/>
      <c r="W1728" s="14"/>
      <c r="X1728" s="1"/>
      <c r="Y1728" s="1"/>
      <c r="Z1728" s="1"/>
      <c r="AA1728" s="1"/>
      <c r="AB1728" s="1"/>
      <c r="AC1728" s="1"/>
      <c r="AD1728" s="8"/>
      <c r="AE1728" s="8"/>
      <c r="AF1728" s="8"/>
      <c r="AG1728" s="8"/>
      <c r="AH1728" s="9"/>
      <c r="AI1728" s="8"/>
      <c r="AJ1728" s="13"/>
      <c r="AK1728" s="8"/>
      <c r="AL1728" s="8"/>
      <c r="AM1728" s="8"/>
      <c r="AN1728" s="8"/>
      <c r="AO1728" s="7"/>
      <c r="AP1728" s="7"/>
      <c r="AQ1728" s="7"/>
      <c r="AR1728" s="7"/>
      <c r="AS1728" s="7"/>
      <c r="AT1728" s="7"/>
      <c r="AU1728" s="8"/>
      <c r="AV1728" s="8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7"/>
      <c r="BV1728" s="7"/>
      <c r="BW1728" s="8"/>
      <c r="BX1728" s="8"/>
      <c r="BY1728" s="8"/>
      <c r="BZ1728" s="8"/>
      <c r="CA1728" s="8"/>
      <c r="CC1728" s="8"/>
      <c r="CE1728" s="7"/>
      <c r="CF1728" s="8"/>
      <c r="CG1728" s="8"/>
      <c r="CH1728" s="8"/>
      <c r="CI1728" s="8"/>
      <c r="CJ1728" s="8"/>
    </row>
    <row r="1729" spans="1:88" x14ac:dyDescent="0.3">
      <c r="A1729" s="1" t="s">
        <v>3727</v>
      </c>
      <c r="B1729" s="1"/>
      <c r="C1729" s="1" t="s">
        <v>1878</v>
      </c>
      <c r="D1729" s="1"/>
      <c r="E1729" s="1"/>
      <c r="F1729" s="1"/>
      <c r="G1729" s="1"/>
      <c r="H1729" s="1">
        <v>48099.01</v>
      </c>
      <c r="I1729" s="1">
        <v>-1.64</v>
      </c>
      <c r="J1729" s="12">
        <v>3120.03</v>
      </c>
      <c r="K1729" s="5">
        <v>3634.76</v>
      </c>
      <c r="L1729" s="5">
        <v>11633.94</v>
      </c>
      <c r="M1729" s="13">
        <f t="shared" si="41"/>
        <v>-1.6387807211314054E-2</v>
      </c>
      <c r="N1729" s="13">
        <v>-2.0872168559001203E-2</v>
      </c>
      <c r="O1729" s="13">
        <v>-9.07296539841429E-3</v>
      </c>
      <c r="P1729" s="13">
        <v>-2.7134019377141771E-2</v>
      </c>
      <c r="Q1729" s="7"/>
      <c r="R1729" s="8"/>
      <c r="S1729" s="8"/>
      <c r="T1729" s="8"/>
      <c r="U1729" s="8"/>
      <c r="V1729" s="13"/>
      <c r="W1729" s="14"/>
      <c r="X1729" s="1"/>
      <c r="Y1729" s="1"/>
      <c r="Z1729" s="1"/>
      <c r="AA1729" s="1"/>
      <c r="AB1729" s="1"/>
      <c r="AC1729" s="1"/>
      <c r="AD1729" s="8"/>
      <c r="AE1729" s="8"/>
      <c r="AF1729" s="8"/>
      <c r="AG1729" s="8"/>
      <c r="AH1729" s="9"/>
      <c r="AI1729" s="8"/>
      <c r="AJ1729" s="13"/>
      <c r="AK1729" s="8"/>
      <c r="AL1729" s="8"/>
      <c r="AM1729" s="8"/>
      <c r="AN1729" s="8"/>
      <c r="AO1729" s="7"/>
      <c r="AP1729" s="7"/>
      <c r="AQ1729" s="7"/>
      <c r="AR1729" s="7"/>
      <c r="AS1729" s="7"/>
      <c r="AT1729" s="7"/>
      <c r="AU1729" s="8"/>
      <c r="AV1729" s="8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7"/>
      <c r="BV1729" s="7"/>
      <c r="BW1729" s="8"/>
      <c r="BX1729" s="8"/>
      <c r="BY1729" s="8"/>
      <c r="BZ1729" s="8"/>
      <c r="CA1729" s="8"/>
      <c r="CC1729" s="8"/>
      <c r="CE1729" s="7"/>
      <c r="CF1729" s="8"/>
      <c r="CG1729" s="8"/>
      <c r="CH1729" s="8"/>
      <c r="CI1729" s="8"/>
      <c r="CJ1729" s="8"/>
    </row>
    <row r="1730" spans="1:88" x14ac:dyDescent="0.3">
      <c r="A1730" s="1" t="s">
        <v>3728</v>
      </c>
      <c r="B1730" s="1"/>
      <c r="C1730" s="1" t="s">
        <v>1878</v>
      </c>
      <c r="D1730" s="1"/>
      <c r="E1730" s="1"/>
      <c r="F1730" s="1"/>
      <c r="G1730" s="1"/>
      <c r="H1730" s="1">
        <v>48526.8</v>
      </c>
      <c r="I1730" s="1">
        <v>0.89</v>
      </c>
      <c r="J1730" s="12">
        <v>3148.31</v>
      </c>
      <c r="K1730" s="5">
        <v>3676.5</v>
      </c>
      <c r="L1730" s="5">
        <v>11815.82</v>
      </c>
      <c r="M1730" s="13">
        <f t="shared" si="41"/>
        <v>8.8939460500330192E-3</v>
      </c>
      <c r="N1730" s="13">
        <v>9.0640154101082615E-3</v>
      </c>
      <c r="O1730" s="13">
        <v>1.1483564251834943E-2</v>
      </c>
      <c r="P1730" s="13">
        <v>1.5633568679226384E-2</v>
      </c>
      <c r="Q1730" s="7"/>
      <c r="R1730" s="8"/>
      <c r="S1730" s="8"/>
      <c r="T1730" s="8"/>
      <c r="U1730" s="8"/>
      <c r="V1730" s="13"/>
      <c r="W1730" s="14"/>
      <c r="X1730" s="1"/>
      <c r="Y1730" s="1"/>
      <c r="Z1730" s="1"/>
      <c r="AA1730" s="1"/>
      <c r="AB1730" s="1"/>
      <c r="AC1730" s="1"/>
      <c r="AD1730" s="8"/>
      <c r="AE1730" s="8"/>
      <c r="AF1730" s="8"/>
      <c r="AG1730" s="8"/>
      <c r="AH1730" s="9"/>
      <c r="AI1730" s="8"/>
      <c r="AJ1730" s="13"/>
      <c r="AK1730" s="8"/>
      <c r="AL1730" s="8"/>
      <c r="AM1730" s="8"/>
      <c r="AN1730" s="8"/>
      <c r="AO1730" s="7"/>
      <c r="AP1730" s="7"/>
      <c r="AQ1730" s="7"/>
      <c r="AR1730" s="7"/>
      <c r="AS1730" s="7"/>
      <c r="AT1730" s="7"/>
      <c r="AU1730" s="8"/>
      <c r="AV1730" s="8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7"/>
      <c r="BV1730" s="7"/>
      <c r="BW1730" s="8"/>
      <c r="BX1730" s="8"/>
      <c r="BY1730" s="8"/>
      <c r="BZ1730" s="8"/>
      <c r="CA1730" s="8"/>
      <c r="CC1730" s="8"/>
      <c r="CE1730" s="7"/>
      <c r="CF1730" s="8"/>
      <c r="CG1730" s="8"/>
      <c r="CH1730" s="8"/>
      <c r="CI1730" s="8"/>
      <c r="CJ1730" s="8"/>
    </row>
    <row r="1731" spans="1:88" x14ac:dyDescent="0.3">
      <c r="A1731" s="1" t="s">
        <v>3729</v>
      </c>
      <c r="B1731" s="1"/>
      <c r="C1731" s="1" t="s">
        <v>1878</v>
      </c>
      <c r="D1731" s="1"/>
      <c r="E1731" s="1"/>
      <c r="F1731" s="1"/>
      <c r="G1731" s="1"/>
      <c r="H1731" s="1">
        <v>48300.38</v>
      </c>
      <c r="I1731" s="1">
        <v>-0.47</v>
      </c>
      <c r="J1731" s="12">
        <v>3125.06</v>
      </c>
      <c r="K1731" s="5">
        <v>3649.63</v>
      </c>
      <c r="L1731" s="5">
        <v>11783.95</v>
      </c>
      <c r="M1731" s="13">
        <f t="shared" si="41"/>
        <v>-4.6658753513523221E-3</v>
      </c>
      <c r="N1731" s="13">
        <v>-7.3849144461631822E-3</v>
      </c>
      <c r="O1731" s="13">
        <v>-7.3085815313477243E-3</v>
      </c>
      <c r="P1731" s="13">
        <v>-2.6972313390013491E-3</v>
      </c>
      <c r="Q1731" s="7"/>
      <c r="R1731" s="8"/>
      <c r="S1731" s="8"/>
      <c r="T1731" s="8"/>
      <c r="U1731" s="8"/>
      <c r="V1731" s="13"/>
      <c r="W1731" s="14"/>
      <c r="X1731" s="1"/>
      <c r="Y1731" s="1"/>
      <c r="Z1731" s="1"/>
      <c r="AA1731" s="1"/>
      <c r="AB1731" s="1"/>
      <c r="AC1731" s="1"/>
      <c r="AD1731" s="8"/>
      <c r="AE1731" s="8"/>
      <c r="AF1731" s="8"/>
      <c r="AG1731" s="8"/>
      <c r="AH1731" s="9"/>
      <c r="AI1731" s="8"/>
      <c r="AJ1731" s="13"/>
      <c r="AK1731" s="8"/>
      <c r="AL1731" s="8"/>
      <c r="AM1731" s="8"/>
      <c r="AN1731" s="8"/>
      <c r="AO1731" s="7"/>
      <c r="AP1731" s="7"/>
      <c r="AQ1731" s="7"/>
      <c r="AR1731" s="7"/>
      <c r="AS1731" s="7"/>
      <c r="AT1731" s="7"/>
      <c r="AU1731" s="8"/>
      <c r="AV1731" s="8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7"/>
      <c r="BV1731" s="7"/>
      <c r="BW1731" s="8"/>
      <c r="BX1731" s="8"/>
      <c r="BY1731" s="8"/>
      <c r="BZ1731" s="8"/>
      <c r="CA1731" s="8"/>
      <c r="CC1731" s="8"/>
      <c r="CE1731" s="7"/>
      <c r="CF1731" s="8"/>
      <c r="CG1731" s="8"/>
      <c r="CH1731" s="8"/>
      <c r="CI1731" s="8"/>
      <c r="CJ1731" s="8"/>
    </row>
    <row r="1732" spans="1:88" x14ac:dyDescent="0.3">
      <c r="A1732" s="1" t="s">
        <v>3730</v>
      </c>
      <c r="B1732" s="1"/>
      <c r="C1732" s="1" t="s">
        <v>1878</v>
      </c>
      <c r="D1732" s="1"/>
      <c r="E1732" s="1"/>
      <c r="F1732" s="1"/>
      <c r="G1732" s="1"/>
      <c r="H1732" s="1">
        <v>48381.06</v>
      </c>
      <c r="I1732" s="1">
        <v>0.17</v>
      </c>
      <c r="J1732" s="12">
        <v>3125.07</v>
      </c>
      <c r="K1732" s="5">
        <v>3683.37</v>
      </c>
      <c r="L1732" s="5">
        <v>11927.95</v>
      </c>
      <c r="M1732" s="13">
        <f t="shared" ref="M1732:M1795" si="42">H1732/H1731-1</f>
        <v>1.6703802330333417E-3</v>
      </c>
      <c r="N1732" s="13">
        <v>3.1999385612380138E-6</v>
      </c>
      <c r="O1732" s="13">
        <v>9.2447727577862349E-3</v>
      </c>
      <c r="P1732" s="13">
        <v>1.2220011116815588E-2</v>
      </c>
      <c r="Q1732" s="7"/>
      <c r="R1732" s="8"/>
      <c r="S1732" s="8"/>
      <c r="T1732" s="8"/>
      <c r="U1732" s="8"/>
      <c r="V1732" s="13"/>
      <c r="W1732" s="14"/>
      <c r="X1732" s="1"/>
      <c r="Y1732" s="1"/>
      <c r="Z1732" s="1"/>
      <c r="AA1732" s="1"/>
      <c r="AB1732" s="1"/>
      <c r="AC1732" s="1"/>
      <c r="AD1732" s="8"/>
      <c r="AE1732" s="8"/>
      <c r="AF1732" s="8"/>
      <c r="AG1732" s="8"/>
      <c r="AH1732" s="9"/>
      <c r="AI1732" s="8"/>
      <c r="AJ1732" s="13"/>
      <c r="AK1732" s="8"/>
      <c r="AL1732" s="8"/>
      <c r="AM1732" s="8"/>
      <c r="AN1732" s="8"/>
      <c r="AO1732" s="7"/>
      <c r="AP1732" s="7"/>
      <c r="AQ1732" s="7"/>
      <c r="AR1732" s="7"/>
      <c r="AS1732" s="7"/>
      <c r="AT1732" s="7"/>
      <c r="AU1732" s="8"/>
      <c r="AV1732" s="8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7"/>
      <c r="BV1732" s="7"/>
      <c r="BW1732" s="8"/>
      <c r="BX1732" s="8"/>
      <c r="BY1732" s="8"/>
      <c r="BZ1732" s="8"/>
      <c r="CA1732" s="8"/>
      <c r="CC1732" s="8"/>
      <c r="CE1732" s="7"/>
      <c r="CF1732" s="8"/>
      <c r="CG1732" s="8"/>
      <c r="CH1732" s="8"/>
      <c r="CI1732" s="8"/>
      <c r="CJ1732" s="8"/>
    </row>
    <row r="1733" spans="1:88" x14ac:dyDescent="0.3">
      <c r="A1733" s="1" t="s">
        <v>3731</v>
      </c>
      <c r="B1733" s="1"/>
      <c r="C1733" s="1" t="s">
        <v>1878</v>
      </c>
      <c r="D1733" s="1"/>
      <c r="E1733" s="1"/>
      <c r="F1733" s="1"/>
      <c r="G1733" s="1"/>
      <c r="H1733" s="1">
        <v>48977.599999999999</v>
      </c>
      <c r="I1733" s="1">
        <v>1.23</v>
      </c>
      <c r="J1733" s="12">
        <v>3159.51</v>
      </c>
      <c r="K1733" s="5">
        <v>3721.47</v>
      </c>
      <c r="L1733" s="5">
        <v>12028.66</v>
      </c>
      <c r="M1733" s="13">
        <f t="shared" si="42"/>
        <v>1.2330031628079219E-2</v>
      </c>
      <c r="N1733" s="13">
        <v>1.1020553139609701E-2</v>
      </c>
      <c r="O1733" s="13">
        <v>1.0343788432875201E-2</v>
      </c>
      <c r="P1733" s="13">
        <v>8.4431943460527847E-3</v>
      </c>
      <c r="Q1733" s="7"/>
      <c r="R1733" s="8"/>
      <c r="S1733" s="8"/>
      <c r="T1733" s="8"/>
      <c r="U1733" s="8"/>
      <c r="V1733" s="13"/>
      <c r="W1733" s="14"/>
      <c r="X1733" s="1"/>
      <c r="Y1733" s="1"/>
      <c r="Z1733" s="1"/>
      <c r="AA1733" s="1"/>
      <c r="AB1733" s="1"/>
      <c r="AC1733" s="1"/>
      <c r="AD1733" s="8"/>
      <c r="AE1733" s="8"/>
      <c r="AF1733" s="8"/>
      <c r="AG1733" s="8"/>
      <c r="AH1733" s="9"/>
      <c r="AI1733" s="8"/>
      <c r="AJ1733" s="13"/>
      <c r="AK1733" s="8"/>
      <c r="AL1733" s="8"/>
      <c r="AM1733" s="8"/>
      <c r="AN1733" s="8"/>
      <c r="AO1733" s="7"/>
      <c r="AP1733" s="7"/>
      <c r="AQ1733" s="7"/>
      <c r="AR1733" s="7"/>
      <c r="AS1733" s="7"/>
      <c r="AT1733" s="7"/>
      <c r="AU1733" s="8"/>
      <c r="AV1733" s="8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7"/>
      <c r="BV1733" s="7"/>
      <c r="BW1733" s="8"/>
      <c r="BX1733" s="8"/>
      <c r="BY1733" s="8"/>
      <c r="BZ1733" s="8"/>
      <c r="CA1733" s="8"/>
      <c r="CC1733" s="8"/>
      <c r="CE1733" s="7"/>
      <c r="CF1733" s="8"/>
      <c r="CG1733" s="8"/>
      <c r="CH1733" s="8"/>
      <c r="CI1733" s="8"/>
      <c r="CJ1733" s="8"/>
    </row>
    <row r="1734" spans="1:88" x14ac:dyDescent="0.3">
      <c r="A1734" s="1" t="s">
        <v>3732</v>
      </c>
      <c r="B1734" s="1"/>
      <c r="C1734" s="1" t="s">
        <v>1878</v>
      </c>
      <c r="D1734" s="1"/>
      <c r="E1734" s="1"/>
      <c r="F1734" s="1"/>
      <c r="G1734" s="1"/>
      <c r="H1734" s="1">
        <v>49698.12</v>
      </c>
      <c r="I1734" s="1">
        <v>1.47</v>
      </c>
      <c r="J1734" s="12">
        <v>3217.91</v>
      </c>
      <c r="K1734" s="5">
        <v>3742.18</v>
      </c>
      <c r="L1734" s="5">
        <v>12231.17</v>
      </c>
      <c r="M1734" s="13">
        <f t="shared" si="42"/>
        <v>1.471121492274019E-2</v>
      </c>
      <c r="N1734" s="13">
        <v>1.8483878829312017E-2</v>
      </c>
      <c r="O1734" s="13">
        <v>5.5650052264293315E-3</v>
      </c>
      <c r="P1734" s="13">
        <v>1.6835624250747916E-2</v>
      </c>
      <c r="Q1734" s="7"/>
      <c r="R1734" s="8"/>
      <c r="S1734" s="8"/>
      <c r="T1734" s="8"/>
      <c r="U1734" s="8"/>
      <c r="V1734" s="13"/>
      <c r="W1734" s="14"/>
      <c r="X1734" s="1"/>
      <c r="Y1734" s="1"/>
      <c r="Z1734" s="1"/>
      <c r="AA1734" s="1"/>
      <c r="AB1734" s="1"/>
      <c r="AC1734" s="1"/>
      <c r="AD1734" s="8"/>
      <c r="AE1734" s="8"/>
      <c r="AF1734" s="8"/>
      <c r="AG1734" s="8"/>
      <c r="AH1734" s="9"/>
      <c r="AI1734" s="8"/>
      <c r="AJ1734" s="13"/>
      <c r="AK1734" s="8"/>
      <c r="AL1734" s="8"/>
      <c r="AM1734" s="8"/>
      <c r="AN1734" s="8"/>
      <c r="AO1734" s="7"/>
      <c r="AP1734" s="7"/>
      <c r="AQ1734" s="7"/>
      <c r="AR1734" s="7"/>
      <c r="AS1734" s="7"/>
      <c r="AT1734" s="7"/>
      <c r="AU1734" s="8"/>
      <c r="AV1734" s="8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7"/>
      <c r="BV1734" s="7"/>
      <c r="BW1734" s="8"/>
      <c r="BX1734" s="8"/>
      <c r="BY1734" s="8"/>
      <c r="BZ1734" s="8"/>
      <c r="CA1734" s="8"/>
      <c r="CC1734" s="8"/>
      <c r="CE1734" s="7"/>
      <c r="CF1734" s="8"/>
      <c r="CG1734" s="8"/>
      <c r="CH1734" s="8"/>
      <c r="CI1734" s="8"/>
      <c r="CJ1734" s="8"/>
    </row>
    <row r="1735" spans="1:88" x14ac:dyDescent="0.3">
      <c r="A1735" s="1" t="s">
        <v>3733</v>
      </c>
      <c r="B1735" s="1"/>
      <c r="C1735" s="1" t="s">
        <v>1878</v>
      </c>
      <c r="D1735" s="1"/>
      <c r="E1735" s="1"/>
      <c r="F1735" s="1"/>
      <c r="G1735" s="1"/>
      <c r="H1735" s="1">
        <v>49701.36</v>
      </c>
      <c r="I1735" s="1">
        <v>0.01</v>
      </c>
      <c r="J1735" s="12">
        <v>3209.66</v>
      </c>
      <c r="K1735" s="5">
        <v>3782.09</v>
      </c>
      <c r="L1735" s="5">
        <v>12325.14</v>
      </c>
      <c r="M1735" s="13">
        <f t="shared" si="42"/>
        <v>6.5193612957648028E-5</v>
      </c>
      <c r="N1735" s="13">
        <v>-2.5637758669446731E-3</v>
      </c>
      <c r="O1735" s="13">
        <v>1.0664906551796083E-2</v>
      </c>
      <c r="P1735" s="13">
        <v>7.6828300154441198E-3</v>
      </c>
      <c r="Q1735" s="7"/>
      <c r="R1735" s="8"/>
      <c r="S1735" s="8"/>
      <c r="T1735" s="8"/>
      <c r="U1735" s="8"/>
      <c r="V1735" s="13"/>
      <c r="W1735" s="14"/>
      <c r="X1735" s="1"/>
      <c r="Y1735" s="1"/>
      <c r="Z1735" s="1"/>
      <c r="AA1735" s="1"/>
      <c r="AB1735" s="1"/>
      <c r="AC1735" s="1"/>
      <c r="AD1735" s="8"/>
      <c r="AE1735" s="8"/>
      <c r="AF1735" s="8"/>
      <c r="AG1735" s="8"/>
      <c r="AH1735" s="9"/>
      <c r="AI1735" s="8"/>
      <c r="AJ1735" s="13"/>
      <c r="AK1735" s="8"/>
      <c r="AL1735" s="8"/>
      <c r="AM1735" s="8"/>
      <c r="AN1735" s="8"/>
      <c r="AO1735" s="7"/>
      <c r="AP1735" s="7"/>
      <c r="AQ1735" s="7"/>
      <c r="AR1735" s="7"/>
      <c r="AS1735" s="7"/>
      <c r="AT1735" s="7"/>
      <c r="AU1735" s="8"/>
      <c r="AV1735" s="8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7"/>
      <c r="BV1735" s="7"/>
      <c r="BW1735" s="8"/>
      <c r="BX1735" s="8"/>
      <c r="BY1735" s="8"/>
      <c r="BZ1735" s="8"/>
      <c r="CA1735" s="8"/>
      <c r="CC1735" s="8"/>
      <c r="CE1735" s="7"/>
      <c r="CF1735" s="8"/>
      <c r="CG1735" s="8"/>
      <c r="CH1735" s="8"/>
      <c r="CI1735" s="8"/>
      <c r="CJ1735" s="8"/>
    </row>
    <row r="1736" spans="1:88" x14ac:dyDescent="0.3">
      <c r="A1736" s="1" t="s">
        <v>3734</v>
      </c>
      <c r="B1736" s="1"/>
      <c r="C1736" s="1" t="s">
        <v>1878</v>
      </c>
      <c r="D1736" s="1"/>
      <c r="E1736" s="1"/>
      <c r="F1736" s="1"/>
      <c r="G1736" s="1"/>
      <c r="H1736" s="1">
        <v>49566.07</v>
      </c>
      <c r="I1736" s="1">
        <v>-0.27</v>
      </c>
      <c r="J1736" s="12">
        <v>3194.58</v>
      </c>
      <c r="K1736" s="5">
        <v>3798.63</v>
      </c>
      <c r="L1736" s="5">
        <v>12473.03</v>
      </c>
      <c r="M1736" s="13">
        <f t="shared" si="42"/>
        <v>-2.7220583098732654E-3</v>
      </c>
      <c r="N1736" s="13">
        <v>-4.6983169556900073E-3</v>
      </c>
      <c r="O1736" s="13">
        <v>4.3732433654408709E-3</v>
      </c>
      <c r="P1736" s="13">
        <v>1.199905234342169E-2</v>
      </c>
      <c r="Q1736" s="7"/>
      <c r="R1736" s="8"/>
      <c r="S1736" s="8"/>
      <c r="T1736" s="8"/>
      <c r="U1736" s="8"/>
      <c r="V1736" s="13"/>
      <c r="W1736" s="14"/>
      <c r="X1736" s="1"/>
      <c r="Y1736" s="1"/>
      <c r="Z1736" s="1"/>
      <c r="AA1736" s="1"/>
      <c r="AB1736" s="1"/>
      <c r="AC1736" s="1"/>
      <c r="AD1736" s="8"/>
      <c r="AE1736" s="8"/>
      <c r="AF1736" s="8"/>
      <c r="AG1736" s="8"/>
      <c r="AH1736" s="9"/>
      <c r="AI1736" s="8"/>
      <c r="AJ1736" s="13"/>
      <c r="AK1736" s="8"/>
      <c r="AL1736" s="8"/>
      <c r="AM1736" s="8"/>
      <c r="AN1736" s="8"/>
      <c r="AO1736" s="7"/>
      <c r="AP1736" s="7"/>
      <c r="AQ1736" s="7"/>
      <c r="AR1736" s="7"/>
      <c r="AS1736" s="7"/>
      <c r="AT1736" s="7"/>
      <c r="AU1736" s="8"/>
      <c r="AV1736" s="8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7"/>
      <c r="BV1736" s="7"/>
      <c r="BW1736" s="8"/>
      <c r="BX1736" s="8"/>
      <c r="BY1736" s="8"/>
      <c r="BZ1736" s="8"/>
      <c r="CA1736" s="8"/>
      <c r="CC1736" s="8"/>
      <c r="CE1736" s="7"/>
      <c r="CF1736" s="8"/>
      <c r="CG1736" s="8"/>
      <c r="CH1736" s="8"/>
      <c r="CI1736" s="8"/>
      <c r="CJ1736" s="8"/>
    </row>
    <row r="1737" spans="1:88" x14ac:dyDescent="0.3">
      <c r="A1737" s="1" t="s">
        <v>3735</v>
      </c>
      <c r="B1737" s="1"/>
      <c r="C1737" s="1" t="s">
        <v>1878</v>
      </c>
      <c r="D1737" s="1"/>
      <c r="E1737" s="1"/>
      <c r="F1737" s="1"/>
      <c r="G1737" s="1"/>
      <c r="H1737" s="1">
        <v>49477.9</v>
      </c>
      <c r="I1737" s="1">
        <v>-0.18</v>
      </c>
      <c r="J1737" s="12">
        <v>3179.16</v>
      </c>
      <c r="K1737" s="5">
        <v>3810.63</v>
      </c>
      <c r="L1737" s="5">
        <v>12577.11</v>
      </c>
      <c r="M1737" s="13">
        <f t="shared" si="42"/>
        <v>-1.7788378219213419E-3</v>
      </c>
      <c r="N1737" s="13">
        <v>-4.8269256052438925E-3</v>
      </c>
      <c r="O1737" s="13">
        <v>3.1590336516060802E-3</v>
      </c>
      <c r="P1737" s="13">
        <v>8.3444038858240255E-3</v>
      </c>
      <c r="Q1737" s="7"/>
      <c r="R1737" s="8"/>
      <c r="S1737" s="8"/>
      <c r="T1737" s="8"/>
      <c r="U1737" s="8"/>
      <c r="V1737" s="13"/>
      <c r="W1737" s="14"/>
      <c r="X1737" s="1"/>
      <c r="Y1737" s="1"/>
      <c r="Z1737" s="1"/>
      <c r="AA1737" s="1"/>
      <c r="AB1737" s="1"/>
      <c r="AC1737" s="1"/>
      <c r="AD1737" s="8"/>
      <c r="AE1737" s="8"/>
      <c r="AF1737" s="8"/>
      <c r="AG1737" s="8"/>
      <c r="AH1737" s="9"/>
      <c r="AI1737" s="8"/>
      <c r="AJ1737" s="13"/>
      <c r="AK1737" s="8"/>
      <c r="AL1737" s="8"/>
      <c r="AM1737" s="8"/>
      <c r="AN1737" s="8"/>
      <c r="AO1737" s="7"/>
      <c r="AP1737" s="7"/>
      <c r="AQ1737" s="7"/>
      <c r="AR1737" s="7"/>
      <c r="AS1737" s="7"/>
      <c r="AT1737" s="7"/>
      <c r="AU1737" s="8"/>
      <c r="AV1737" s="8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7"/>
      <c r="BV1737" s="7"/>
      <c r="BW1737" s="8"/>
      <c r="BX1737" s="8"/>
      <c r="BY1737" s="8"/>
      <c r="BZ1737" s="8"/>
      <c r="CA1737" s="8"/>
      <c r="CC1737" s="8"/>
      <c r="CE1737" s="7"/>
      <c r="CF1737" s="8"/>
      <c r="CG1737" s="8"/>
      <c r="CH1737" s="8"/>
      <c r="CI1737" s="8"/>
      <c r="CJ1737" s="8"/>
    </row>
    <row r="1738" spans="1:88" x14ac:dyDescent="0.3">
      <c r="A1738" s="1" t="s">
        <v>3736</v>
      </c>
      <c r="B1738" s="1"/>
      <c r="C1738" s="1" t="s">
        <v>1878</v>
      </c>
      <c r="D1738" s="1"/>
      <c r="E1738" s="1"/>
      <c r="F1738" s="1"/>
      <c r="G1738" s="1"/>
      <c r="H1738" s="1">
        <v>49344.9</v>
      </c>
      <c r="I1738" s="1">
        <v>-0.27</v>
      </c>
      <c r="J1738" s="12">
        <v>3168.98</v>
      </c>
      <c r="K1738" s="5">
        <v>3803.41</v>
      </c>
      <c r="L1738" s="5">
        <v>12607.12</v>
      </c>
      <c r="M1738" s="13">
        <f t="shared" si="42"/>
        <v>-2.6880688145616283E-3</v>
      </c>
      <c r="N1738" s="13">
        <v>-3.2021037003484576E-3</v>
      </c>
      <c r="O1738" s="13">
        <v>-1.8946998265378934E-3</v>
      </c>
      <c r="P1738" s="13">
        <v>2.3860807450997168E-3</v>
      </c>
      <c r="Q1738" s="7"/>
      <c r="R1738" s="8"/>
      <c r="S1738" s="8"/>
      <c r="T1738" s="8"/>
      <c r="U1738" s="8"/>
      <c r="V1738" s="13"/>
      <c r="W1738" s="14"/>
      <c r="X1738" s="1"/>
      <c r="Y1738" s="1"/>
      <c r="Z1738" s="1"/>
      <c r="AA1738" s="1"/>
      <c r="AB1738" s="1"/>
      <c r="AC1738" s="1"/>
      <c r="AD1738" s="8"/>
      <c r="AE1738" s="8"/>
      <c r="AF1738" s="8"/>
      <c r="AG1738" s="8"/>
      <c r="AH1738" s="9"/>
      <c r="AI1738" s="8"/>
      <c r="AJ1738" s="13"/>
      <c r="AK1738" s="8"/>
      <c r="AL1738" s="8"/>
      <c r="AM1738" s="8"/>
      <c r="AN1738" s="8"/>
      <c r="AO1738" s="7"/>
      <c r="AP1738" s="7"/>
      <c r="AQ1738" s="7"/>
      <c r="AR1738" s="7"/>
      <c r="AS1738" s="7"/>
      <c r="AT1738" s="7"/>
      <c r="AU1738" s="8"/>
      <c r="AV1738" s="8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7"/>
      <c r="BV1738" s="7"/>
      <c r="BW1738" s="8"/>
      <c r="BX1738" s="8"/>
      <c r="BY1738" s="8"/>
      <c r="BZ1738" s="8"/>
      <c r="CA1738" s="8"/>
      <c r="CC1738" s="8"/>
      <c r="CE1738" s="7"/>
      <c r="CF1738" s="8"/>
      <c r="CG1738" s="8"/>
      <c r="CH1738" s="8"/>
      <c r="CI1738" s="8"/>
      <c r="CJ1738" s="8"/>
    </row>
    <row r="1739" spans="1:88" x14ac:dyDescent="0.3">
      <c r="A1739" s="1" t="s">
        <v>3737</v>
      </c>
      <c r="B1739" s="1"/>
      <c r="C1739" s="1" t="s">
        <v>1878</v>
      </c>
      <c r="D1739" s="1"/>
      <c r="E1739" s="1"/>
      <c r="F1739" s="1"/>
      <c r="G1739" s="1"/>
      <c r="H1739" s="1">
        <v>50425.36</v>
      </c>
      <c r="I1739" s="1">
        <v>2.19</v>
      </c>
      <c r="J1739" s="12">
        <v>3241.83</v>
      </c>
      <c r="K1739" s="5">
        <v>3855.33</v>
      </c>
      <c r="L1739" s="5">
        <v>12763.16</v>
      </c>
      <c r="M1739" s="13">
        <f t="shared" si="42"/>
        <v>2.1896082472555367E-2</v>
      </c>
      <c r="N1739" s="13">
        <v>2.2988469475982765E-2</v>
      </c>
      <c r="O1739" s="13">
        <v>1.3650908000978124E-2</v>
      </c>
      <c r="P1739" s="13">
        <v>1.237713292171394E-2</v>
      </c>
      <c r="Q1739" s="7"/>
      <c r="R1739" s="8"/>
      <c r="S1739" s="8"/>
      <c r="T1739" s="8"/>
      <c r="U1739" s="8"/>
      <c r="V1739" s="13"/>
      <c r="W1739" s="14"/>
      <c r="X1739" s="1"/>
      <c r="Y1739" s="1"/>
      <c r="Z1739" s="1"/>
      <c r="AA1739" s="1"/>
      <c r="AB1739" s="1"/>
      <c r="AC1739" s="1"/>
      <c r="AD1739" s="8"/>
      <c r="AE1739" s="8"/>
      <c r="AF1739" s="8"/>
      <c r="AG1739" s="8"/>
      <c r="AH1739" s="9"/>
      <c r="AI1739" s="8"/>
      <c r="AJ1739" s="13"/>
      <c r="AK1739" s="8"/>
      <c r="AL1739" s="8"/>
      <c r="AM1739" s="8"/>
      <c r="AN1739" s="8"/>
      <c r="AO1739" s="7"/>
      <c r="AP1739" s="7"/>
      <c r="AQ1739" s="7"/>
      <c r="AR1739" s="7"/>
      <c r="AS1739" s="7"/>
      <c r="AT1739" s="7"/>
      <c r="AU1739" s="8"/>
      <c r="AV1739" s="8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7"/>
      <c r="BV1739" s="7"/>
      <c r="BW1739" s="8"/>
      <c r="BX1739" s="8"/>
      <c r="BY1739" s="8"/>
      <c r="BZ1739" s="8"/>
      <c r="CA1739" s="8"/>
      <c r="CC1739" s="8"/>
      <c r="CE1739" s="7"/>
      <c r="CF1739" s="8"/>
      <c r="CG1739" s="8"/>
      <c r="CH1739" s="8"/>
      <c r="CI1739" s="8"/>
      <c r="CJ1739" s="8"/>
    </row>
    <row r="1740" spans="1:88" x14ac:dyDescent="0.3">
      <c r="A1740" s="1" t="s">
        <v>3738</v>
      </c>
      <c r="B1740" s="1"/>
      <c r="C1740" s="1" t="s">
        <v>1878</v>
      </c>
      <c r="D1740" s="1"/>
      <c r="E1740" s="1"/>
      <c r="F1740" s="1"/>
      <c r="G1740" s="1"/>
      <c r="H1740" s="1">
        <v>50230.32</v>
      </c>
      <c r="I1740" s="1">
        <v>-0.39</v>
      </c>
      <c r="J1740" s="12">
        <v>3217.41</v>
      </c>
      <c r="K1740" s="5">
        <v>3878.72</v>
      </c>
      <c r="L1740" s="5">
        <v>12968.11</v>
      </c>
      <c r="M1740" s="13">
        <f t="shared" si="42"/>
        <v>-3.8678950432877723E-3</v>
      </c>
      <c r="N1740" s="13">
        <v>-7.532782409935157E-3</v>
      </c>
      <c r="O1740" s="13">
        <v>6.0669255290726198E-3</v>
      </c>
      <c r="P1740" s="13">
        <v>1.6057935495598308E-2</v>
      </c>
      <c r="Q1740" s="7"/>
      <c r="R1740" s="8"/>
      <c r="S1740" s="8"/>
      <c r="T1740" s="8"/>
      <c r="U1740" s="8"/>
      <c r="V1740" s="13"/>
      <c r="W1740" s="14"/>
      <c r="X1740" s="1"/>
      <c r="Y1740" s="1"/>
      <c r="Z1740" s="1"/>
      <c r="AA1740" s="1"/>
      <c r="AB1740" s="1"/>
      <c r="AC1740" s="1"/>
      <c r="AD1740" s="8"/>
      <c r="AE1740" s="8"/>
      <c r="AF1740" s="8"/>
      <c r="AG1740" s="8"/>
      <c r="AH1740" s="9"/>
      <c r="AI1740" s="8"/>
      <c r="AJ1740" s="13"/>
      <c r="AK1740" s="8"/>
      <c r="AL1740" s="8"/>
      <c r="AM1740" s="8"/>
      <c r="AN1740" s="8"/>
      <c r="AO1740" s="7"/>
      <c r="AP1740" s="7"/>
      <c r="AQ1740" s="7"/>
      <c r="AR1740" s="7"/>
      <c r="AS1740" s="7"/>
      <c r="AT1740" s="7"/>
      <c r="AU1740" s="8"/>
      <c r="AV1740" s="8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7"/>
      <c r="BV1740" s="7"/>
      <c r="BW1740" s="8"/>
      <c r="BX1740" s="8"/>
      <c r="BY1740" s="8"/>
      <c r="BZ1740" s="8"/>
      <c r="CA1740" s="8"/>
      <c r="CC1740" s="8"/>
      <c r="CE1740" s="7"/>
      <c r="CF1740" s="8"/>
      <c r="CG1740" s="8"/>
      <c r="CH1740" s="8"/>
      <c r="CI1740" s="8"/>
      <c r="CJ1740" s="8"/>
    </row>
    <row r="1741" spans="1:88" x14ac:dyDescent="0.3">
      <c r="A1741" s="1" t="s">
        <v>3739</v>
      </c>
      <c r="B1741" s="1"/>
      <c r="C1741" s="1" t="s">
        <v>1878</v>
      </c>
      <c r="D1741" s="1"/>
      <c r="E1741" s="1"/>
      <c r="F1741" s="1"/>
      <c r="G1741" s="1"/>
      <c r="H1741" s="1">
        <v>50601.74</v>
      </c>
      <c r="I1741" s="1">
        <v>0.74</v>
      </c>
      <c r="J1741" s="12">
        <v>3232.61</v>
      </c>
      <c r="K1741" s="5">
        <v>3926.59</v>
      </c>
      <c r="L1741" s="5">
        <v>13136.88</v>
      </c>
      <c r="M1741" s="13">
        <f t="shared" si="42"/>
        <v>7.394338718128779E-3</v>
      </c>
      <c r="N1741" s="13">
        <v>4.7242968723291145E-3</v>
      </c>
      <c r="O1741" s="13">
        <v>1.2341700354756346E-2</v>
      </c>
      <c r="P1741" s="13">
        <v>1.3014232605984777E-2</v>
      </c>
      <c r="Q1741" s="7"/>
      <c r="R1741" s="8"/>
      <c r="S1741" s="8"/>
      <c r="T1741" s="8"/>
      <c r="U1741" s="8"/>
      <c r="V1741" s="13"/>
      <c r="W1741" s="14"/>
      <c r="X1741" s="1"/>
      <c r="Y1741" s="1"/>
      <c r="Z1741" s="1"/>
      <c r="AA1741" s="1"/>
      <c r="AB1741" s="1"/>
      <c r="AC1741" s="1"/>
      <c r="AD1741" s="8"/>
      <c r="AE1741" s="8"/>
      <c r="AF1741" s="8"/>
      <c r="AG1741" s="8"/>
      <c r="AH1741" s="9"/>
      <c r="AI1741" s="8"/>
      <c r="AJ1741" s="13"/>
      <c r="AK1741" s="8"/>
      <c r="AL1741" s="8"/>
      <c r="AM1741" s="8"/>
      <c r="AN1741" s="8"/>
      <c r="AO1741" s="7"/>
      <c r="AP1741" s="7"/>
      <c r="AQ1741" s="7"/>
      <c r="AR1741" s="7"/>
      <c r="AS1741" s="7"/>
      <c r="AT1741" s="7"/>
      <c r="AU1741" s="8"/>
      <c r="AV1741" s="8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7"/>
      <c r="BV1741" s="7"/>
      <c r="BW1741" s="8"/>
      <c r="BX1741" s="8"/>
      <c r="BY1741" s="8"/>
      <c r="BZ1741" s="8"/>
      <c r="CA1741" s="8"/>
      <c r="CC1741" s="8"/>
      <c r="CE1741" s="7"/>
      <c r="CF1741" s="8"/>
      <c r="CG1741" s="8"/>
      <c r="CH1741" s="8"/>
      <c r="CI1741" s="8"/>
      <c r="CJ1741" s="8"/>
    </row>
    <row r="1742" spans="1:88" x14ac:dyDescent="0.3">
      <c r="A1742" s="1" t="s">
        <v>3740</v>
      </c>
      <c r="B1742" s="1"/>
      <c r="C1742" s="1" t="s">
        <v>1878</v>
      </c>
      <c r="D1742" s="1"/>
      <c r="E1742" s="1"/>
      <c r="F1742" s="1"/>
      <c r="G1742" s="1"/>
      <c r="H1742" s="1">
        <v>51680.97</v>
      </c>
      <c r="I1742" s="1">
        <v>2.13</v>
      </c>
      <c r="J1742" s="12">
        <v>3324.23</v>
      </c>
      <c r="K1742" s="5">
        <v>3943.4</v>
      </c>
      <c r="L1742" s="5">
        <v>13363.83</v>
      </c>
      <c r="M1742" s="13">
        <f t="shared" si="42"/>
        <v>2.1327922715701053E-2</v>
      </c>
      <c r="N1742" s="13">
        <v>2.8342422995659922E-2</v>
      </c>
      <c r="O1742" s="13">
        <v>4.2810683060874322E-3</v>
      </c>
      <c r="P1742" s="13">
        <v>1.7275791512139982E-2</v>
      </c>
      <c r="Q1742" s="7"/>
      <c r="R1742" s="8"/>
      <c r="S1742" s="8"/>
      <c r="T1742" s="8"/>
      <c r="U1742" s="8"/>
      <c r="V1742" s="13"/>
      <c r="W1742" s="14"/>
      <c r="X1742" s="1"/>
      <c r="Y1742" s="1"/>
      <c r="Z1742" s="1"/>
      <c r="AA1742" s="1"/>
      <c r="AB1742" s="1"/>
      <c r="AC1742" s="1"/>
      <c r="AD1742" s="8"/>
      <c r="AE1742" s="8"/>
      <c r="AF1742" s="8"/>
      <c r="AG1742" s="8"/>
      <c r="AH1742" s="9"/>
      <c r="AI1742" s="8"/>
      <c r="AJ1742" s="13"/>
      <c r="AK1742" s="8"/>
      <c r="AL1742" s="8"/>
      <c r="AM1742" s="8"/>
      <c r="AN1742" s="8"/>
      <c r="AO1742" s="7"/>
      <c r="AP1742" s="7"/>
      <c r="AQ1742" s="7"/>
      <c r="AR1742" s="7"/>
      <c r="AS1742" s="7"/>
      <c r="AT1742" s="7"/>
      <c r="AU1742" s="8"/>
      <c r="AV1742" s="8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7"/>
      <c r="BV1742" s="7"/>
      <c r="BW1742" s="8"/>
      <c r="BX1742" s="8"/>
      <c r="BY1742" s="8"/>
      <c r="BZ1742" s="8"/>
      <c r="CA1742" s="8"/>
      <c r="CC1742" s="8"/>
      <c r="CE1742" s="7"/>
      <c r="CF1742" s="8"/>
      <c r="CG1742" s="8"/>
      <c r="CH1742" s="8"/>
      <c r="CI1742" s="8"/>
      <c r="CJ1742" s="8"/>
    </row>
    <row r="1743" spans="1:88" x14ac:dyDescent="0.3">
      <c r="A1743" s="1" t="s">
        <v>3741</v>
      </c>
      <c r="B1743" s="1"/>
      <c r="C1743" s="1" t="s">
        <v>1878</v>
      </c>
      <c r="D1743" s="1"/>
      <c r="E1743" s="1"/>
      <c r="F1743" s="1"/>
      <c r="G1743" s="1"/>
      <c r="H1743" s="1">
        <v>52370.79</v>
      </c>
      <c r="I1743" s="1">
        <v>1.33</v>
      </c>
      <c r="J1743" s="12">
        <v>3395.46</v>
      </c>
      <c r="K1743" s="5">
        <v>3944.53</v>
      </c>
      <c r="L1743" s="5">
        <v>13415.9</v>
      </c>
      <c r="M1743" s="13">
        <f t="shared" si="42"/>
        <v>1.3347659689823876E-2</v>
      </c>
      <c r="N1743" s="13">
        <v>2.1427518553168712E-2</v>
      </c>
      <c r="O1743" s="13">
        <v>2.8655474970840089E-4</v>
      </c>
      <c r="P1743" s="13">
        <v>3.8963381006791309E-3</v>
      </c>
      <c r="Q1743" s="7"/>
      <c r="R1743" s="8"/>
      <c r="S1743" s="8"/>
      <c r="T1743" s="8"/>
      <c r="U1743" s="8"/>
      <c r="V1743" s="13"/>
      <c r="W1743" s="14"/>
      <c r="X1743" s="1"/>
      <c r="Y1743" s="1"/>
      <c r="Z1743" s="1"/>
      <c r="AA1743" s="1"/>
      <c r="AB1743" s="1"/>
      <c r="AC1743" s="1"/>
      <c r="AD1743" s="8"/>
      <c r="AE1743" s="8"/>
      <c r="AF1743" s="8"/>
      <c r="AG1743" s="8"/>
      <c r="AH1743" s="9"/>
      <c r="AI1743" s="8"/>
      <c r="AJ1743" s="13"/>
      <c r="AK1743" s="8"/>
      <c r="AL1743" s="8"/>
      <c r="AM1743" s="8"/>
      <c r="AN1743" s="8"/>
      <c r="AO1743" s="7"/>
      <c r="AP1743" s="7"/>
      <c r="AQ1743" s="7"/>
      <c r="AR1743" s="7"/>
      <c r="AS1743" s="7"/>
      <c r="AT1743" s="7"/>
      <c r="AU1743" s="8"/>
      <c r="AV1743" s="8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7"/>
      <c r="BV1743" s="7"/>
      <c r="BW1743" s="8"/>
      <c r="BX1743" s="8"/>
      <c r="BY1743" s="8"/>
      <c r="BZ1743" s="8"/>
      <c r="CA1743" s="8"/>
      <c r="CC1743" s="8"/>
      <c r="CE1743" s="7"/>
      <c r="CF1743" s="8"/>
      <c r="CG1743" s="8"/>
      <c r="CH1743" s="8"/>
      <c r="CI1743" s="8"/>
      <c r="CJ1743" s="8"/>
    </row>
    <row r="1744" spans="1:88" x14ac:dyDescent="0.3">
      <c r="A1744" s="1" t="s">
        <v>3742</v>
      </c>
      <c r="B1744" s="1"/>
      <c r="C1744" s="1" t="s">
        <v>1878</v>
      </c>
      <c r="D1744" s="1"/>
      <c r="E1744" s="1"/>
      <c r="F1744" s="1"/>
      <c r="G1744" s="1"/>
      <c r="H1744" s="1">
        <v>52019.87</v>
      </c>
      <c r="I1744" s="1">
        <v>-0.67</v>
      </c>
      <c r="J1744" s="12">
        <v>3374.65</v>
      </c>
      <c r="K1744" s="5">
        <v>3893.42</v>
      </c>
      <c r="L1744" s="5">
        <v>13347.06</v>
      </c>
      <c r="M1744" s="13">
        <f t="shared" si="42"/>
        <v>-6.700681811368514E-3</v>
      </c>
      <c r="N1744" s="13">
        <v>-6.1287719484252046E-3</v>
      </c>
      <c r="O1744" s="13">
        <v>-1.2957183745592071E-2</v>
      </c>
      <c r="P1744" s="13">
        <v>-5.1312248898695012E-3</v>
      </c>
      <c r="Q1744" s="7"/>
      <c r="R1744" s="8"/>
      <c r="S1744" s="8"/>
      <c r="T1744" s="8"/>
      <c r="U1744" s="8"/>
      <c r="V1744" s="13"/>
      <c r="W1744" s="14"/>
      <c r="X1744" s="1"/>
      <c r="Y1744" s="1"/>
      <c r="Z1744" s="1"/>
      <c r="AA1744" s="1"/>
      <c r="AB1744" s="1"/>
      <c r="AC1744" s="1"/>
      <c r="AD1744" s="8"/>
      <c r="AE1744" s="8"/>
      <c r="AF1744" s="8"/>
      <c r="AG1744" s="8"/>
      <c r="AH1744" s="9"/>
      <c r="AI1744" s="8"/>
      <c r="AJ1744" s="13"/>
      <c r="AK1744" s="8"/>
      <c r="AL1744" s="8"/>
      <c r="AM1744" s="8"/>
      <c r="AN1744" s="8"/>
      <c r="AO1744" s="7"/>
      <c r="AP1744" s="7"/>
      <c r="AQ1744" s="7"/>
      <c r="AR1744" s="7"/>
      <c r="AS1744" s="7"/>
      <c r="AT1744" s="7"/>
      <c r="AU1744" s="8"/>
      <c r="AV1744" s="8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7"/>
      <c r="BV1744" s="7"/>
      <c r="BW1744" s="8"/>
      <c r="BX1744" s="8"/>
      <c r="BY1744" s="8"/>
      <c r="BZ1744" s="8"/>
      <c r="CA1744" s="8"/>
      <c r="CC1744" s="8"/>
      <c r="CE1744" s="7"/>
      <c r="CF1744" s="8"/>
      <c r="CG1744" s="8"/>
      <c r="CH1744" s="8"/>
      <c r="CI1744" s="8"/>
      <c r="CJ1744" s="8"/>
    </row>
    <row r="1745" spans="1:88" x14ac:dyDescent="0.3">
      <c r="A1745" s="1" t="s">
        <v>3743</v>
      </c>
      <c r="B1745" s="1"/>
      <c r="C1745" s="1" t="s">
        <v>1878</v>
      </c>
      <c r="D1745" s="1"/>
      <c r="E1745" s="1"/>
      <c r="F1745" s="1"/>
      <c r="G1745" s="1"/>
      <c r="H1745" s="1">
        <v>52338.99</v>
      </c>
      <c r="I1745" s="1">
        <v>0.61</v>
      </c>
      <c r="J1745" s="12">
        <v>3406.94</v>
      </c>
      <c r="K1745" s="5">
        <v>3917.16</v>
      </c>
      <c r="L1745" s="5">
        <v>13450.16</v>
      </c>
      <c r="M1745" s="13">
        <f t="shared" si="42"/>
        <v>6.1345789599243084E-3</v>
      </c>
      <c r="N1745" s="13">
        <v>9.5683996858932918E-3</v>
      </c>
      <c r="O1745" s="13">
        <v>6.0974670084397165E-3</v>
      </c>
      <c r="P1745" s="13">
        <v>7.7245475782681261E-3</v>
      </c>
      <c r="Q1745" s="7"/>
      <c r="R1745" s="8"/>
      <c r="S1745" s="8"/>
      <c r="T1745" s="8"/>
      <c r="U1745" s="8"/>
      <c r="V1745" s="13"/>
      <c r="W1745" s="14"/>
      <c r="X1745" s="1"/>
      <c r="Y1745" s="1"/>
      <c r="Z1745" s="1"/>
      <c r="AA1745" s="1"/>
      <c r="AB1745" s="1"/>
      <c r="AC1745" s="1"/>
      <c r="AD1745" s="8"/>
      <c r="AE1745" s="8"/>
      <c r="AF1745" s="8"/>
      <c r="AG1745" s="8"/>
      <c r="AH1745" s="9"/>
      <c r="AI1745" s="8"/>
      <c r="AJ1745" s="13"/>
      <c r="AK1745" s="8"/>
      <c r="AL1745" s="8"/>
      <c r="AM1745" s="8"/>
      <c r="AN1745" s="8"/>
      <c r="AO1745" s="7"/>
      <c r="AP1745" s="7"/>
      <c r="AQ1745" s="7"/>
      <c r="AR1745" s="7"/>
      <c r="AS1745" s="7"/>
      <c r="AT1745" s="7"/>
      <c r="AU1745" s="8"/>
      <c r="AV1745" s="8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7"/>
      <c r="BV1745" s="7"/>
      <c r="BW1745" s="8"/>
      <c r="BX1745" s="8"/>
      <c r="BY1745" s="8"/>
      <c r="BZ1745" s="8"/>
      <c r="CA1745" s="8"/>
      <c r="CC1745" s="8"/>
      <c r="CE1745" s="7"/>
      <c r="CF1745" s="8"/>
      <c r="CG1745" s="8"/>
      <c r="CH1745" s="8"/>
      <c r="CI1745" s="8"/>
      <c r="CJ1745" s="8"/>
    </row>
    <row r="1746" spans="1:88" x14ac:dyDescent="0.3">
      <c r="A1746" s="1" t="s">
        <v>3744</v>
      </c>
      <c r="B1746" s="1"/>
      <c r="C1746" s="1" t="s">
        <v>1878</v>
      </c>
      <c r="D1746" s="1"/>
      <c r="E1746" s="1"/>
      <c r="F1746" s="1"/>
      <c r="G1746" s="1"/>
      <c r="H1746" s="1">
        <v>52166.51</v>
      </c>
      <c r="I1746" s="1">
        <v>-0.33</v>
      </c>
      <c r="J1746" s="12">
        <v>3392.1</v>
      </c>
      <c r="K1746" s="5">
        <v>3924.84</v>
      </c>
      <c r="L1746" s="5">
        <v>13584.6</v>
      </c>
      <c r="M1746" s="13">
        <f t="shared" si="42"/>
        <v>-3.2954399769654641E-3</v>
      </c>
      <c r="N1746" s="13">
        <v>-4.355814895478094E-3</v>
      </c>
      <c r="O1746" s="13">
        <v>1.9606041111417394E-3</v>
      </c>
      <c r="P1746" s="13">
        <v>9.9954201288312561E-3</v>
      </c>
      <c r="Q1746" s="7"/>
      <c r="R1746" s="8"/>
      <c r="S1746" s="8"/>
      <c r="T1746" s="8"/>
      <c r="U1746" s="8"/>
      <c r="V1746" s="13"/>
      <c r="W1746" s="14"/>
      <c r="X1746" s="1"/>
      <c r="Y1746" s="1"/>
      <c r="Z1746" s="1"/>
      <c r="AA1746" s="1"/>
      <c r="AB1746" s="1"/>
      <c r="AC1746" s="1"/>
      <c r="AD1746" s="8"/>
      <c r="AE1746" s="8"/>
      <c r="AF1746" s="8"/>
      <c r="AG1746" s="8"/>
      <c r="AH1746" s="9"/>
      <c r="AI1746" s="8"/>
      <c r="AJ1746" s="13"/>
      <c r="AK1746" s="8"/>
      <c r="AL1746" s="8"/>
      <c r="AM1746" s="8"/>
      <c r="AN1746" s="8"/>
      <c r="AO1746" s="7"/>
      <c r="AP1746" s="7"/>
      <c r="AQ1746" s="7"/>
      <c r="AR1746" s="7"/>
      <c r="AS1746" s="7"/>
      <c r="AT1746" s="7"/>
      <c r="AU1746" s="8"/>
      <c r="AV1746" s="8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7"/>
      <c r="BV1746" s="7"/>
      <c r="BW1746" s="8"/>
      <c r="BX1746" s="8"/>
      <c r="BY1746" s="8"/>
      <c r="BZ1746" s="8"/>
      <c r="CA1746" s="8"/>
      <c r="CC1746" s="8"/>
      <c r="CE1746" s="7"/>
      <c r="CF1746" s="8"/>
      <c r="CG1746" s="8"/>
      <c r="CH1746" s="8"/>
      <c r="CI1746" s="8"/>
      <c r="CJ1746" s="8"/>
    </row>
    <row r="1747" spans="1:88" x14ac:dyDescent="0.3">
      <c r="A1747" s="1" t="s">
        <v>3745</v>
      </c>
      <c r="B1747" s="1"/>
      <c r="C1747" s="1" t="s">
        <v>1878</v>
      </c>
      <c r="D1747" s="1"/>
      <c r="E1747" s="1"/>
      <c r="F1747" s="1"/>
      <c r="G1747" s="1"/>
      <c r="H1747" s="1">
        <v>52024.79</v>
      </c>
      <c r="I1747" s="1">
        <v>-0.27</v>
      </c>
      <c r="J1747" s="12">
        <v>3389.16</v>
      </c>
      <c r="K1747" s="5">
        <v>3900.34</v>
      </c>
      <c r="L1747" s="5">
        <v>13707.89</v>
      </c>
      <c r="M1747" s="13">
        <f t="shared" si="42"/>
        <v>-2.7166854750299008E-3</v>
      </c>
      <c r="N1747" s="13">
        <v>-8.6671973114005318E-4</v>
      </c>
      <c r="O1747" s="13">
        <v>-6.2422926794467593E-3</v>
      </c>
      <c r="P1747" s="13">
        <v>9.0757180925458147E-3</v>
      </c>
      <c r="Q1747" s="7"/>
      <c r="R1747" s="8"/>
      <c r="S1747" s="8"/>
      <c r="T1747" s="8"/>
      <c r="U1747" s="8"/>
      <c r="V1747" s="13"/>
      <c r="W1747" s="14"/>
      <c r="X1747" s="1"/>
      <c r="Y1747" s="1"/>
      <c r="Z1747" s="1"/>
      <c r="AA1747" s="1"/>
      <c r="AB1747" s="1"/>
      <c r="AC1747" s="1"/>
      <c r="AD1747" s="8"/>
      <c r="AE1747" s="8"/>
      <c r="AF1747" s="8"/>
      <c r="AG1747" s="8"/>
      <c r="AH1747" s="9"/>
      <c r="AI1747" s="8"/>
      <c r="AJ1747" s="13"/>
      <c r="AK1747" s="8"/>
      <c r="AL1747" s="8"/>
      <c r="AM1747" s="8"/>
      <c r="AN1747" s="8"/>
      <c r="AO1747" s="7"/>
      <c r="AP1747" s="7"/>
      <c r="AQ1747" s="7"/>
      <c r="AR1747" s="7"/>
      <c r="AS1747" s="7"/>
      <c r="AT1747" s="7"/>
      <c r="AU1747" s="8"/>
      <c r="AV1747" s="8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7"/>
      <c r="BV1747" s="7"/>
      <c r="BW1747" s="8"/>
      <c r="BX1747" s="8"/>
      <c r="BY1747" s="8"/>
      <c r="BZ1747" s="8"/>
      <c r="CA1747" s="8"/>
      <c r="CC1747" s="8"/>
      <c r="CE1747" s="7"/>
      <c r="CF1747" s="8"/>
      <c r="CG1747" s="8"/>
      <c r="CH1747" s="8"/>
      <c r="CI1747" s="8"/>
      <c r="CJ1747" s="8"/>
    </row>
    <row r="1748" spans="1:88" x14ac:dyDescent="0.3">
      <c r="A1748" s="1" t="s">
        <v>3746</v>
      </c>
      <c r="B1748" s="1"/>
      <c r="C1748" s="1" t="s">
        <v>1878</v>
      </c>
      <c r="D1748" s="1"/>
      <c r="E1748" s="1"/>
      <c r="F1748" s="1"/>
      <c r="G1748" s="1"/>
      <c r="H1748" s="1">
        <v>51747.14</v>
      </c>
      <c r="I1748" s="1">
        <v>-0.53</v>
      </c>
      <c r="J1748" s="12">
        <v>3366.03</v>
      </c>
      <c r="K1748" s="5">
        <v>3858.31</v>
      </c>
      <c r="L1748" s="5">
        <v>13579.3</v>
      </c>
      <c r="M1748" s="13">
        <f t="shared" si="42"/>
        <v>-5.3368788225767183E-3</v>
      </c>
      <c r="N1748" s="13">
        <v>-6.8246999256451613E-3</v>
      </c>
      <c r="O1748" s="13">
        <v>-1.0775983632196229E-2</v>
      </c>
      <c r="P1748" s="13">
        <v>-9.3807289086795809E-3</v>
      </c>
      <c r="Q1748" s="7"/>
      <c r="R1748" s="8"/>
      <c r="S1748" s="8"/>
      <c r="T1748" s="8"/>
      <c r="U1748" s="8"/>
      <c r="V1748" s="13"/>
      <c r="W1748" s="14"/>
      <c r="X1748" s="1"/>
      <c r="Y1748" s="1"/>
      <c r="Z1748" s="1"/>
      <c r="AA1748" s="1"/>
      <c r="AB1748" s="1"/>
      <c r="AC1748" s="1"/>
      <c r="AD1748" s="8"/>
      <c r="AE1748" s="8"/>
      <c r="AF1748" s="8"/>
      <c r="AG1748" s="8"/>
      <c r="AH1748" s="9"/>
      <c r="AI1748" s="8"/>
      <c r="AJ1748" s="13"/>
      <c r="AK1748" s="8"/>
      <c r="AL1748" s="8"/>
      <c r="AM1748" s="8"/>
      <c r="AN1748" s="8"/>
      <c r="AO1748" s="7"/>
      <c r="AP1748" s="7"/>
      <c r="AQ1748" s="7"/>
      <c r="AR1748" s="7"/>
      <c r="AS1748" s="7"/>
      <c r="AT1748" s="7"/>
      <c r="AU1748" s="8"/>
      <c r="AV1748" s="8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7"/>
      <c r="BV1748" s="7"/>
      <c r="BW1748" s="8"/>
      <c r="BX1748" s="8"/>
      <c r="BY1748" s="8"/>
      <c r="BZ1748" s="8"/>
      <c r="CA1748" s="8"/>
      <c r="CC1748" s="8"/>
      <c r="CE1748" s="7"/>
      <c r="CF1748" s="8"/>
      <c r="CG1748" s="8"/>
      <c r="CH1748" s="8"/>
      <c r="CI1748" s="8"/>
      <c r="CJ1748" s="8"/>
    </row>
    <row r="1749" spans="1:88" x14ac:dyDescent="0.3">
      <c r="A1749" s="1" t="s">
        <v>3747</v>
      </c>
      <c r="B1749" s="1"/>
      <c r="C1749" s="1" t="s">
        <v>1878</v>
      </c>
      <c r="D1749" s="1"/>
      <c r="E1749" s="1"/>
      <c r="F1749" s="1"/>
      <c r="G1749" s="1"/>
      <c r="H1749" s="1">
        <v>51927.09</v>
      </c>
      <c r="I1749" s="1">
        <v>0.35</v>
      </c>
      <c r="J1749" s="12">
        <v>3372.85</v>
      </c>
      <c r="K1749" s="5">
        <v>3886.45</v>
      </c>
      <c r="L1749" s="5">
        <v>13698.58</v>
      </c>
      <c r="M1749" s="13">
        <f t="shared" si="42"/>
        <v>3.4774868717382112E-3</v>
      </c>
      <c r="N1749" s="13">
        <v>2.0261257326879001E-3</v>
      </c>
      <c r="O1749" s="13">
        <v>7.293348642281261E-3</v>
      </c>
      <c r="P1749" s="13">
        <v>8.7839579359760833E-3</v>
      </c>
      <c r="Q1749" s="7"/>
      <c r="R1749" s="8"/>
      <c r="S1749" s="8"/>
      <c r="T1749" s="8"/>
      <c r="U1749" s="8"/>
      <c r="V1749" s="13"/>
      <c r="W1749" s="14"/>
      <c r="X1749" s="1"/>
      <c r="Y1749" s="1"/>
      <c r="Z1749" s="1"/>
      <c r="AA1749" s="1"/>
      <c r="AB1749" s="1"/>
      <c r="AC1749" s="1"/>
      <c r="AD1749" s="8"/>
      <c r="AE1749" s="8"/>
      <c r="AF1749" s="8"/>
      <c r="AG1749" s="8"/>
      <c r="AH1749" s="9"/>
      <c r="AI1749" s="8"/>
      <c r="AJ1749" s="13"/>
      <c r="AK1749" s="8"/>
      <c r="AL1749" s="8"/>
      <c r="AM1749" s="8"/>
      <c r="AN1749" s="8"/>
      <c r="AO1749" s="7"/>
      <c r="AP1749" s="7"/>
      <c r="AQ1749" s="7"/>
      <c r="AR1749" s="7"/>
      <c r="AS1749" s="7"/>
      <c r="AT1749" s="7"/>
      <c r="AU1749" s="8"/>
      <c r="AV1749" s="8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7"/>
      <c r="BV1749" s="7"/>
      <c r="BW1749" s="8"/>
      <c r="BX1749" s="8"/>
      <c r="BY1749" s="8"/>
      <c r="BZ1749" s="8"/>
      <c r="CA1749" s="8"/>
      <c r="CC1749" s="8"/>
      <c r="CE1749" s="7"/>
      <c r="CF1749" s="8"/>
      <c r="CG1749" s="8"/>
      <c r="CH1749" s="8"/>
      <c r="CI1749" s="8"/>
      <c r="CJ1749" s="8"/>
    </row>
    <row r="1750" spans="1:88" x14ac:dyDescent="0.3">
      <c r="A1750" s="1" t="s">
        <v>3748</v>
      </c>
      <c r="B1750" s="1"/>
      <c r="C1750" s="1" t="s">
        <v>1878</v>
      </c>
      <c r="D1750" s="1"/>
      <c r="E1750" s="1"/>
      <c r="F1750" s="1"/>
      <c r="G1750" s="1"/>
      <c r="H1750" s="1">
        <v>52037.95</v>
      </c>
      <c r="I1750" s="1">
        <v>0.21</v>
      </c>
      <c r="J1750" s="12">
        <v>3397.3</v>
      </c>
      <c r="K1750" s="5">
        <v>3824.22</v>
      </c>
      <c r="L1750" s="5">
        <v>13324.22</v>
      </c>
      <c r="M1750" s="13">
        <f t="shared" si="42"/>
        <v>2.1349164761592654E-3</v>
      </c>
      <c r="N1750" s="13">
        <v>7.2490623656551456E-3</v>
      </c>
      <c r="O1750" s="13">
        <v>-1.6012041837666802E-2</v>
      </c>
      <c r="P1750" s="13">
        <v>-2.7328380021870879E-2</v>
      </c>
      <c r="Q1750" s="7"/>
      <c r="R1750" s="8"/>
      <c r="S1750" s="8"/>
      <c r="T1750" s="8"/>
      <c r="U1750" s="8"/>
      <c r="V1750" s="13"/>
      <c r="W1750" s="14"/>
      <c r="X1750" s="1"/>
      <c r="Y1750" s="1"/>
      <c r="Z1750" s="1"/>
      <c r="AA1750" s="1"/>
      <c r="AB1750" s="1"/>
      <c r="AC1750" s="1"/>
      <c r="AD1750" s="8"/>
      <c r="AE1750" s="8"/>
      <c r="AF1750" s="8"/>
      <c r="AG1750" s="8"/>
      <c r="AH1750" s="9"/>
      <c r="AI1750" s="8"/>
      <c r="AJ1750" s="13"/>
      <c r="AK1750" s="8"/>
      <c r="AL1750" s="8"/>
      <c r="AM1750" s="8"/>
      <c r="AN1750" s="8"/>
      <c r="AO1750" s="7"/>
      <c r="AP1750" s="7"/>
      <c r="AQ1750" s="7"/>
      <c r="AR1750" s="7"/>
      <c r="AS1750" s="7"/>
      <c r="AT1750" s="7"/>
      <c r="AU1750" s="8"/>
      <c r="AV1750" s="8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7"/>
      <c r="BV1750" s="7"/>
      <c r="BW1750" s="8"/>
      <c r="BX1750" s="8"/>
      <c r="BY1750" s="8"/>
      <c r="BZ1750" s="8"/>
      <c r="CA1750" s="8"/>
      <c r="CC1750" s="8"/>
      <c r="CE1750" s="7"/>
      <c r="CF1750" s="8"/>
      <c r="CG1750" s="8"/>
      <c r="CH1750" s="8"/>
      <c r="CI1750" s="8"/>
      <c r="CJ1750" s="8"/>
    </row>
    <row r="1751" spans="1:88" x14ac:dyDescent="0.3">
      <c r="A1751" s="1" t="s">
        <v>3749</v>
      </c>
      <c r="B1751" s="1"/>
      <c r="C1751" s="1" t="s">
        <v>1878</v>
      </c>
      <c r="D1751" s="1"/>
      <c r="E1751" s="1"/>
      <c r="F1751" s="1"/>
      <c r="G1751" s="1"/>
      <c r="H1751" s="1">
        <v>51961.96</v>
      </c>
      <c r="I1751" s="1">
        <v>-0.15</v>
      </c>
      <c r="J1751" s="12">
        <v>3410.06</v>
      </c>
      <c r="K1751" s="5">
        <v>3749.98</v>
      </c>
      <c r="L1751" s="5">
        <v>12853.22</v>
      </c>
      <c r="M1751" s="13">
        <f t="shared" si="42"/>
        <v>-1.4602804299553851E-3</v>
      </c>
      <c r="N1751" s="13">
        <v>3.75592382185852E-3</v>
      </c>
      <c r="O1751" s="13">
        <v>-1.9413109078452506E-2</v>
      </c>
      <c r="P1751" s="13">
        <v>-3.5349161151647102E-2</v>
      </c>
      <c r="Q1751" s="7"/>
      <c r="R1751" s="8"/>
      <c r="S1751" s="8"/>
      <c r="T1751" s="8"/>
      <c r="U1751" s="8"/>
      <c r="V1751" s="13"/>
      <c r="W1751" s="14"/>
      <c r="X1751" s="1"/>
      <c r="Y1751" s="1"/>
      <c r="Z1751" s="1"/>
      <c r="AA1751" s="1"/>
      <c r="AB1751" s="1"/>
      <c r="AC1751" s="1"/>
      <c r="AD1751" s="8"/>
      <c r="AE1751" s="8"/>
      <c r="AF1751" s="8"/>
      <c r="AG1751" s="8"/>
      <c r="AH1751" s="9"/>
      <c r="AI1751" s="8"/>
      <c r="AJ1751" s="13"/>
      <c r="AK1751" s="8"/>
      <c r="AL1751" s="8"/>
      <c r="AM1751" s="8"/>
      <c r="AN1751" s="8"/>
      <c r="AO1751" s="7"/>
      <c r="AP1751" s="7"/>
      <c r="AQ1751" s="7"/>
      <c r="AR1751" s="7"/>
      <c r="AS1751" s="7"/>
      <c r="AT1751" s="7"/>
      <c r="AU1751" s="8"/>
      <c r="AV1751" s="8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7"/>
      <c r="BV1751" s="7"/>
      <c r="BW1751" s="8"/>
      <c r="BX1751" s="8"/>
      <c r="BY1751" s="8"/>
      <c r="BZ1751" s="8"/>
      <c r="CA1751" s="8"/>
      <c r="CC1751" s="8"/>
      <c r="CE1751" s="7"/>
      <c r="CF1751" s="8"/>
      <c r="CG1751" s="8"/>
      <c r="CH1751" s="8"/>
      <c r="CI1751" s="8"/>
      <c r="CJ1751" s="8"/>
    </row>
    <row r="1752" spans="1:88" x14ac:dyDescent="0.3">
      <c r="A1752" s="1" t="s">
        <v>3750</v>
      </c>
      <c r="B1752" s="1"/>
      <c r="C1752" s="1" t="s">
        <v>1878</v>
      </c>
      <c r="D1752" s="1"/>
      <c r="E1752" s="1"/>
      <c r="F1752" s="1"/>
      <c r="G1752" s="1"/>
      <c r="H1752" s="1">
        <v>52242.23</v>
      </c>
      <c r="I1752" s="1">
        <v>0.54</v>
      </c>
      <c r="J1752" s="12">
        <v>3429.79</v>
      </c>
      <c r="K1752" s="5">
        <v>3782.03</v>
      </c>
      <c r="L1752" s="5">
        <v>12942.81</v>
      </c>
      <c r="M1752" s="13">
        <f t="shared" si="42"/>
        <v>5.3937534303940549E-3</v>
      </c>
      <c r="N1752" s="13">
        <v>5.7858219503468256E-3</v>
      </c>
      <c r="O1752" s="13">
        <v>8.5467122491320602E-3</v>
      </c>
      <c r="P1752" s="13">
        <v>6.9702378081135663E-3</v>
      </c>
      <c r="Q1752" s="7"/>
      <c r="R1752" s="8"/>
      <c r="S1752" s="8"/>
      <c r="T1752" s="8"/>
      <c r="U1752" s="8"/>
      <c r="V1752" s="13"/>
      <c r="W1752" s="14"/>
      <c r="X1752" s="1"/>
      <c r="Y1752" s="1"/>
      <c r="Z1752" s="1"/>
      <c r="AA1752" s="1"/>
      <c r="AB1752" s="1"/>
      <c r="AC1752" s="1"/>
      <c r="AD1752" s="8"/>
      <c r="AE1752" s="8"/>
      <c r="AF1752" s="8"/>
      <c r="AG1752" s="8"/>
      <c r="AH1752" s="9"/>
      <c r="AI1752" s="8"/>
      <c r="AJ1752" s="13"/>
      <c r="AK1752" s="8"/>
      <c r="AL1752" s="8"/>
      <c r="AM1752" s="8"/>
      <c r="AN1752" s="8"/>
      <c r="AO1752" s="7"/>
      <c r="AP1752" s="7"/>
      <c r="AQ1752" s="7"/>
      <c r="AR1752" s="7"/>
      <c r="AS1752" s="7"/>
      <c r="AT1752" s="7"/>
      <c r="AU1752" s="8"/>
      <c r="AV1752" s="8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7"/>
      <c r="BV1752" s="7"/>
      <c r="BW1752" s="8"/>
      <c r="BX1752" s="8"/>
      <c r="BY1752" s="8"/>
      <c r="BZ1752" s="8"/>
      <c r="CA1752" s="8"/>
      <c r="CC1752" s="8"/>
      <c r="CE1752" s="7"/>
      <c r="CF1752" s="8"/>
      <c r="CG1752" s="8"/>
      <c r="CH1752" s="8"/>
      <c r="CI1752" s="8"/>
      <c r="CJ1752" s="8"/>
    </row>
    <row r="1753" spans="1:88" x14ac:dyDescent="0.3">
      <c r="A1753" s="1" t="s">
        <v>3751</v>
      </c>
      <c r="B1753" s="1"/>
      <c r="C1753" s="1" t="s">
        <v>1878</v>
      </c>
      <c r="D1753" s="1"/>
      <c r="E1753" s="1"/>
      <c r="F1753" s="1"/>
      <c r="G1753" s="1"/>
      <c r="H1753" s="1">
        <v>50778.15</v>
      </c>
      <c r="I1753" s="1">
        <v>-2.8</v>
      </c>
      <c r="J1753" s="12">
        <v>3322.19</v>
      </c>
      <c r="K1753" s="5">
        <v>3680.13</v>
      </c>
      <c r="L1753" s="5">
        <v>12487.67</v>
      </c>
      <c r="M1753" s="13">
        <f t="shared" si="42"/>
        <v>-2.8024837377730649E-2</v>
      </c>
      <c r="N1753" s="13">
        <v>-3.1372183136576859E-2</v>
      </c>
      <c r="O1753" s="13">
        <v>-2.6943202460054549E-2</v>
      </c>
      <c r="P1753" s="13">
        <v>-3.5165470249505226E-2</v>
      </c>
      <c r="Q1753" s="7"/>
      <c r="R1753" s="8"/>
      <c r="S1753" s="8"/>
      <c r="T1753" s="8"/>
      <c r="U1753" s="8"/>
      <c r="V1753" s="13"/>
      <c r="W1753" s="14"/>
      <c r="X1753" s="1"/>
      <c r="Y1753" s="1"/>
      <c r="Z1753" s="1"/>
      <c r="AA1753" s="1"/>
      <c r="AB1753" s="1"/>
      <c r="AC1753" s="1"/>
      <c r="AD1753" s="8"/>
      <c r="AE1753" s="8"/>
      <c r="AF1753" s="8"/>
      <c r="AG1753" s="8"/>
      <c r="AH1753" s="9"/>
      <c r="AI1753" s="8"/>
      <c r="AJ1753" s="13"/>
      <c r="AK1753" s="8"/>
      <c r="AL1753" s="8"/>
      <c r="AM1753" s="8"/>
      <c r="AN1753" s="8"/>
      <c r="AO1753" s="7"/>
      <c r="AP1753" s="7"/>
      <c r="AQ1753" s="7"/>
      <c r="AR1753" s="7"/>
      <c r="AS1753" s="7"/>
      <c r="AT1753" s="7"/>
      <c r="AU1753" s="8"/>
      <c r="AV1753" s="8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7"/>
      <c r="BV1753" s="7"/>
      <c r="BW1753" s="8"/>
      <c r="BX1753" s="8"/>
      <c r="BY1753" s="8"/>
      <c r="BZ1753" s="8"/>
      <c r="CA1753" s="8"/>
      <c r="CC1753" s="8"/>
      <c r="CE1753" s="7"/>
      <c r="CF1753" s="8"/>
      <c r="CG1753" s="8"/>
      <c r="CH1753" s="8"/>
      <c r="CI1753" s="8"/>
      <c r="CJ1753" s="8"/>
    </row>
    <row r="1754" spans="1:88" x14ac:dyDescent="0.3">
      <c r="A1754" s="1" t="s">
        <v>3752</v>
      </c>
      <c r="B1754" s="1"/>
      <c r="C1754" s="1" t="s">
        <v>1878</v>
      </c>
      <c r="D1754" s="1"/>
      <c r="E1754" s="1"/>
      <c r="F1754" s="1"/>
      <c r="G1754" s="1"/>
      <c r="H1754" s="1">
        <v>50164.95</v>
      </c>
      <c r="I1754" s="1">
        <v>-1.21</v>
      </c>
      <c r="J1754" s="12">
        <v>3302.72</v>
      </c>
      <c r="K1754" s="5">
        <v>3582.1</v>
      </c>
      <c r="L1754" s="5">
        <v>12203.08</v>
      </c>
      <c r="M1754" s="13">
        <f t="shared" si="42"/>
        <v>-1.2076060273956468E-2</v>
      </c>
      <c r="N1754" s="13">
        <v>-5.8605919589187483E-3</v>
      </c>
      <c r="O1754" s="13">
        <v>-2.6637645952724553E-2</v>
      </c>
      <c r="P1754" s="13">
        <v>-2.2789679740095603E-2</v>
      </c>
      <c r="Q1754" s="7"/>
      <c r="R1754" s="8"/>
      <c r="S1754" s="8"/>
      <c r="T1754" s="8"/>
      <c r="U1754" s="8"/>
      <c r="V1754" s="13"/>
      <c r="W1754" s="14"/>
      <c r="X1754" s="1"/>
      <c r="Y1754" s="1"/>
      <c r="Z1754" s="1"/>
      <c r="AA1754" s="1"/>
      <c r="AB1754" s="1"/>
      <c r="AC1754" s="1"/>
      <c r="AD1754" s="8"/>
      <c r="AE1754" s="8"/>
      <c r="AF1754" s="8"/>
      <c r="AG1754" s="8"/>
      <c r="AH1754" s="9"/>
      <c r="AI1754" s="8"/>
      <c r="AJ1754" s="13"/>
      <c r="AK1754" s="8"/>
      <c r="AL1754" s="8"/>
      <c r="AM1754" s="8"/>
      <c r="AN1754" s="8"/>
      <c r="AO1754" s="7"/>
      <c r="AP1754" s="7"/>
      <c r="AQ1754" s="7"/>
      <c r="AR1754" s="7"/>
      <c r="AS1754" s="7"/>
      <c r="AT1754" s="7"/>
      <c r="AU1754" s="8"/>
      <c r="AV1754" s="8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7"/>
      <c r="BV1754" s="7"/>
      <c r="BW1754" s="8"/>
      <c r="BX1754" s="8"/>
      <c r="BY1754" s="8"/>
      <c r="BZ1754" s="8"/>
      <c r="CA1754" s="8"/>
      <c r="CC1754" s="8"/>
      <c r="CE1754" s="7"/>
      <c r="CF1754" s="8"/>
      <c r="CG1754" s="8"/>
      <c r="CH1754" s="8"/>
      <c r="CI1754" s="8"/>
      <c r="CJ1754" s="8"/>
    </row>
    <row r="1755" spans="1:88" x14ac:dyDescent="0.3">
      <c r="A1755" s="1" t="s">
        <v>3753</v>
      </c>
      <c r="B1755" s="1"/>
      <c r="C1755" s="1" t="s">
        <v>1878</v>
      </c>
      <c r="D1755" s="1"/>
      <c r="E1755" s="1"/>
      <c r="F1755" s="1"/>
      <c r="G1755" s="1"/>
      <c r="H1755" s="1">
        <v>50232.37</v>
      </c>
      <c r="I1755" s="1">
        <v>0.13</v>
      </c>
      <c r="J1755" s="12">
        <v>3308.32</v>
      </c>
      <c r="K1755" s="5">
        <v>3604.94</v>
      </c>
      <c r="L1755" s="5">
        <v>12232.67</v>
      </c>
      <c r="M1755" s="13">
        <f t="shared" si="42"/>
        <v>1.3439662553238474E-3</v>
      </c>
      <c r="N1755" s="13">
        <v>1.6955721344831254E-3</v>
      </c>
      <c r="O1755" s="13">
        <v>6.3761480695680994E-3</v>
      </c>
      <c r="P1755" s="13">
        <v>2.4247976740299215E-3</v>
      </c>
      <c r="Q1755" s="7"/>
      <c r="R1755" s="8"/>
      <c r="S1755" s="8"/>
      <c r="T1755" s="8"/>
      <c r="U1755" s="8"/>
      <c r="V1755" s="13"/>
      <c r="W1755" s="14"/>
      <c r="X1755" s="1"/>
      <c r="Y1755" s="1"/>
      <c r="Z1755" s="1"/>
      <c r="AA1755" s="1"/>
      <c r="AB1755" s="1"/>
      <c r="AC1755" s="1"/>
      <c r="AD1755" s="8"/>
      <c r="AE1755" s="8"/>
      <c r="AF1755" s="8"/>
      <c r="AG1755" s="8"/>
      <c r="AH1755" s="9"/>
      <c r="AI1755" s="8"/>
      <c r="AJ1755" s="13"/>
      <c r="AK1755" s="8"/>
      <c r="AL1755" s="8"/>
      <c r="AM1755" s="8"/>
      <c r="AN1755" s="8"/>
      <c r="AO1755" s="7"/>
      <c r="AP1755" s="7"/>
      <c r="AQ1755" s="7"/>
      <c r="AR1755" s="7"/>
      <c r="AS1755" s="7"/>
      <c r="AT1755" s="7"/>
      <c r="AU1755" s="8"/>
      <c r="AV1755" s="8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7"/>
      <c r="BV1755" s="7"/>
      <c r="BW1755" s="8"/>
      <c r="BX1755" s="8"/>
      <c r="BY1755" s="8"/>
      <c r="BZ1755" s="8"/>
      <c r="CA1755" s="8"/>
      <c r="CC1755" s="8"/>
      <c r="CE1755" s="7"/>
      <c r="CF1755" s="8"/>
      <c r="CG1755" s="8"/>
      <c r="CH1755" s="8"/>
      <c r="CI1755" s="8"/>
      <c r="CJ1755" s="8"/>
    </row>
    <row r="1756" spans="1:88" x14ac:dyDescent="0.3">
      <c r="A1756" s="1" t="s">
        <v>3754</v>
      </c>
      <c r="B1756" s="1"/>
      <c r="C1756" s="1" t="s">
        <v>1878</v>
      </c>
      <c r="D1756" s="1"/>
      <c r="E1756" s="1"/>
      <c r="F1756" s="1"/>
      <c r="G1756" s="1"/>
      <c r="H1756" s="1">
        <v>49730.58</v>
      </c>
      <c r="I1756" s="1">
        <v>-1</v>
      </c>
      <c r="J1756" s="12">
        <v>3253.74</v>
      </c>
      <c r="K1756" s="5">
        <v>3628.34</v>
      </c>
      <c r="L1756" s="5">
        <v>12242.3</v>
      </c>
      <c r="M1756" s="13">
        <f t="shared" si="42"/>
        <v>-9.9893753768734994E-3</v>
      </c>
      <c r="N1756" s="13">
        <v>-1.6497799487353193E-2</v>
      </c>
      <c r="O1756" s="13">
        <v>6.4910927782431127E-3</v>
      </c>
      <c r="P1756" s="13">
        <v>7.8723614713704926E-4</v>
      </c>
      <c r="Q1756" s="7"/>
      <c r="R1756" s="8"/>
      <c r="S1756" s="8"/>
      <c r="T1756" s="8"/>
      <c r="U1756" s="8"/>
      <c r="V1756" s="13"/>
      <c r="W1756" s="14"/>
      <c r="X1756" s="1"/>
      <c r="Y1756" s="1"/>
      <c r="Z1756" s="1"/>
      <c r="AA1756" s="1"/>
      <c r="AB1756" s="1"/>
      <c r="AC1756" s="1"/>
      <c r="AD1756" s="8"/>
      <c r="AE1756" s="8"/>
      <c r="AF1756" s="8"/>
      <c r="AG1756" s="8"/>
      <c r="AH1756" s="9"/>
      <c r="AI1756" s="8"/>
      <c r="AJ1756" s="13"/>
      <c r="AK1756" s="8"/>
      <c r="AL1756" s="8"/>
      <c r="AM1756" s="8"/>
      <c r="AN1756" s="8"/>
      <c r="AO1756" s="7"/>
      <c r="AP1756" s="7"/>
      <c r="AQ1756" s="7"/>
      <c r="AR1756" s="7"/>
      <c r="AS1756" s="7"/>
      <c r="AT1756" s="7"/>
      <c r="AU1756" s="8"/>
      <c r="AV1756" s="8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7"/>
      <c r="BV1756" s="7"/>
      <c r="BW1756" s="8"/>
      <c r="BX1756" s="8"/>
      <c r="BY1756" s="8"/>
      <c r="BZ1756" s="8"/>
      <c r="CA1756" s="8"/>
      <c r="CC1756" s="8"/>
      <c r="CE1756" s="7"/>
      <c r="CF1756" s="8"/>
      <c r="CG1756" s="8"/>
      <c r="CH1756" s="8"/>
      <c r="CI1756" s="8"/>
      <c r="CJ1756" s="8"/>
    </row>
    <row r="1757" spans="1:88" x14ac:dyDescent="0.3">
      <c r="A1757" s="1" t="s">
        <v>3755</v>
      </c>
      <c r="B1757" s="1"/>
      <c r="C1757" s="1" t="s">
        <v>1878</v>
      </c>
      <c r="D1757" s="1"/>
      <c r="E1757" s="1"/>
      <c r="F1757" s="1"/>
      <c r="G1757" s="1"/>
      <c r="H1757" s="1">
        <v>50740.19</v>
      </c>
      <c r="I1757" s="1">
        <v>2.0299999999999998</v>
      </c>
      <c r="J1757" s="12">
        <v>3323.78</v>
      </c>
      <c r="K1757" s="5">
        <v>3714.88</v>
      </c>
      <c r="L1757" s="5">
        <v>12666.37</v>
      </c>
      <c r="M1757" s="13">
        <f t="shared" si="42"/>
        <v>2.0301593104283144E-2</v>
      </c>
      <c r="N1757" s="13">
        <v>2.1525997774868522E-2</v>
      </c>
      <c r="O1757" s="13">
        <v>2.3851127512857007E-2</v>
      </c>
      <c r="P1757" s="13">
        <v>3.4639732729961015E-2</v>
      </c>
      <c r="Q1757" s="7"/>
      <c r="R1757" s="8"/>
      <c r="S1757" s="8"/>
      <c r="T1757" s="8"/>
      <c r="U1757" s="8"/>
      <c r="V1757" s="13"/>
      <c r="W1757" s="14"/>
      <c r="X1757" s="1"/>
      <c r="Y1757" s="1"/>
      <c r="Z1757" s="1"/>
      <c r="AA1757" s="1"/>
      <c r="AB1757" s="1"/>
      <c r="AC1757" s="1"/>
      <c r="AD1757" s="8"/>
      <c r="AE1757" s="8"/>
      <c r="AF1757" s="8"/>
      <c r="AG1757" s="8"/>
      <c r="AH1757" s="9"/>
      <c r="AI1757" s="8"/>
      <c r="AJ1757" s="13"/>
      <c r="AK1757" s="8"/>
      <c r="AL1757" s="8"/>
      <c r="AM1757" s="8"/>
      <c r="AN1757" s="8"/>
      <c r="AO1757" s="7"/>
      <c r="AP1757" s="7"/>
      <c r="AQ1757" s="7"/>
      <c r="AR1757" s="7"/>
      <c r="AS1757" s="7"/>
      <c r="AT1757" s="7"/>
      <c r="AU1757" s="8"/>
      <c r="AV1757" s="8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7"/>
      <c r="BV1757" s="7"/>
      <c r="BW1757" s="8"/>
      <c r="BX1757" s="8"/>
      <c r="BY1757" s="8"/>
      <c r="BZ1757" s="8"/>
      <c r="CA1757" s="8"/>
      <c r="CC1757" s="8"/>
      <c r="CE1757" s="7"/>
      <c r="CF1757" s="8"/>
      <c r="CG1757" s="8"/>
      <c r="CH1757" s="8"/>
      <c r="CI1757" s="8"/>
      <c r="CJ1757" s="8"/>
    </row>
    <row r="1758" spans="1:88" x14ac:dyDescent="0.3">
      <c r="A1758" s="1" t="s">
        <v>3756</v>
      </c>
      <c r="B1758" s="1"/>
      <c r="C1758" s="1" t="s">
        <v>1878</v>
      </c>
      <c r="D1758" s="1"/>
      <c r="E1758" s="1"/>
      <c r="F1758" s="1"/>
      <c r="G1758" s="1"/>
      <c r="H1758" s="1">
        <v>50477.49</v>
      </c>
      <c r="I1758" s="1">
        <v>-0.52</v>
      </c>
      <c r="J1758" s="12">
        <v>3306.14</v>
      </c>
      <c r="K1758" s="5">
        <v>3707.71</v>
      </c>
      <c r="L1758" s="5">
        <v>12681.5</v>
      </c>
      <c r="M1758" s="13">
        <f t="shared" si="42"/>
        <v>-5.1773554651648457E-3</v>
      </c>
      <c r="N1758" s="13">
        <v>-5.3072104651933349E-3</v>
      </c>
      <c r="O1758" s="13">
        <v>-1.9300758032561038E-3</v>
      </c>
      <c r="P1758" s="13">
        <v>1.1945016606966785E-3</v>
      </c>
      <c r="Q1758" s="7"/>
      <c r="R1758" s="8"/>
      <c r="S1758" s="8"/>
      <c r="T1758" s="8"/>
      <c r="U1758" s="8"/>
      <c r="V1758" s="13"/>
      <c r="W1758" s="14"/>
      <c r="X1758" s="1"/>
      <c r="Y1758" s="1"/>
      <c r="Z1758" s="1"/>
      <c r="AA1758" s="1"/>
      <c r="AB1758" s="1"/>
      <c r="AC1758" s="1"/>
      <c r="AD1758" s="8"/>
      <c r="AE1758" s="8"/>
      <c r="AF1758" s="8"/>
      <c r="AG1758" s="8"/>
      <c r="AH1758" s="9"/>
      <c r="AI1758" s="8"/>
      <c r="AJ1758" s="13"/>
      <c r="AK1758" s="8"/>
      <c r="AL1758" s="8"/>
      <c r="AM1758" s="8"/>
      <c r="AN1758" s="8"/>
      <c r="AO1758" s="7"/>
      <c r="AP1758" s="7"/>
      <c r="AQ1758" s="7"/>
      <c r="AR1758" s="7"/>
      <c r="AS1758" s="7"/>
      <c r="AT1758" s="7"/>
      <c r="AU1758" s="8"/>
      <c r="AV1758" s="8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7"/>
      <c r="BV1758" s="7"/>
      <c r="BW1758" s="8"/>
      <c r="BX1758" s="8"/>
      <c r="BY1758" s="8"/>
      <c r="BZ1758" s="8"/>
      <c r="CA1758" s="8"/>
      <c r="CC1758" s="8"/>
      <c r="CE1758" s="7"/>
      <c r="CF1758" s="8"/>
      <c r="CG1758" s="8"/>
      <c r="CH1758" s="8"/>
      <c r="CI1758" s="8"/>
      <c r="CJ1758" s="8"/>
    </row>
    <row r="1759" spans="1:88" x14ac:dyDescent="0.3">
      <c r="A1759" s="1" t="s">
        <v>3757</v>
      </c>
      <c r="B1759" s="1"/>
      <c r="C1759" s="1" t="s">
        <v>1878</v>
      </c>
      <c r="D1759" s="1"/>
      <c r="E1759" s="1"/>
      <c r="F1759" s="1"/>
      <c r="G1759" s="1"/>
      <c r="H1759" s="1">
        <v>50411.82</v>
      </c>
      <c r="I1759" s="1">
        <v>-0.13</v>
      </c>
      <c r="J1759" s="12">
        <v>3285.49</v>
      </c>
      <c r="K1759" s="5">
        <v>3733.26</v>
      </c>
      <c r="L1759" s="5">
        <v>12716.59</v>
      </c>
      <c r="M1759" s="13">
        <f t="shared" si="42"/>
        <v>-1.3009759399684739E-3</v>
      </c>
      <c r="N1759" s="13">
        <v>-6.245954496784778E-3</v>
      </c>
      <c r="O1759" s="13">
        <v>6.8910459555899806E-3</v>
      </c>
      <c r="P1759" s="13">
        <v>2.7670228285296972E-3</v>
      </c>
      <c r="Q1759" s="7"/>
      <c r="R1759" s="8"/>
      <c r="S1759" s="8"/>
      <c r="T1759" s="8"/>
      <c r="U1759" s="8"/>
      <c r="V1759" s="13"/>
      <c r="W1759" s="14"/>
      <c r="X1759" s="1"/>
      <c r="Y1759" s="1"/>
      <c r="Z1759" s="1"/>
      <c r="AA1759" s="1"/>
      <c r="AB1759" s="1"/>
      <c r="AC1759" s="1"/>
      <c r="AD1759" s="8"/>
      <c r="AE1759" s="8"/>
      <c r="AF1759" s="8"/>
      <c r="AG1759" s="8"/>
      <c r="AH1759" s="9"/>
      <c r="AI1759" s="8"/>
      <c r="AJ1759" s="13"/>
      <c r="AK1759" s="8"/>
      <c r="AL1759" s="8"/>
      <c r="AM1759" s="8"/>
      <c r="AN1759" s="8"/>
      <c r="AO1759" s="7"/>
      <c r="AP1759" s="7"/>
      <c r="AQ1759" s="7"/>
      <c r="AR1759" s="7"/>
      <c r="AS1759" s="7"/>
      <c r="AT1759" s="7"/>
      <c r="AU1759" s="8"/>
      <c r="AV1759" s="8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7"/>
      <c r="BV1759" s="7"/>
      <c r="BW1759" s="8"/>
      <c r="BX1759" s="8"/>
      <c r="BY1759" s="8"/>
      <c r="BZ1759" s="8"/>
      <c r="CA1759" s="8"/>
      <c r="CC1759" s="8"/>
      <c r="CE1759" s="7"/>
      <c r="CF1759" s="8"/>
      <c r="CG1759" s="8"/>
      <c r="CH1759" s="8"/>
      <c r="CI1759" s="8"/>
      <c r="CJ1759" s="8"/>
    </row>
    <row r="1760" spans="1:88" x14ac:dyDescent="0.3">
      <c r="A1760" s="1" t="s">
        <v>3758</v>
      </c>
      <c r="B1760" s="1"/>
      <c r="C1760" s="1" t="s">
        <v>1878</v>
      </c>
      <c r="D1760" s="1"/>
      <c r="E1760" s="1"/>
      <c r="F1760" s="1"/>
      <c r="G1760" s="1"/>
      <c r="H1760" s="1">
        <v>51202.99</v>
      </c>
      <c r="I1760" s="1">
        <v>1.57</v>
      </c>
      <c r="J1760" s="12">
        <v>3347.75</v>
      </c>
      <c r="K1760" s="5">
        <v>3740.16</v>
      </c>
      <c r="L1760" s="5">
        <v>12994.93</v>
      </c>
      <c r="M1760" s="13">
        <f t="shared" si="42"/>
        <v>1.5694136811565285E-2</v>
      </c>
      <c r="N1760" s="13">
        <v>1.8949989194914751E-2</v>
      </c>
      <c r="O1760" s="13">
        <v>1.8482505906365354E-3</v>
      </c>
      <c r="P1760" s="13">
        <v>2.1887943230064044E-2</v>
      </c>
      <c r="Q1760" s="7"/>
      <c r="R1760" s="8"/>
      <c r="S1760" s="8"/>
      <c r="T1760" s="8"/>
      <c r="U1760" s="8"/>
      <c r="V1760" s="13"/>
      <c r="W1760" s="14"/>
      <c r="X1760" s="1"/>
      <c r="Y1760" s="1"/>
      <c r="Z1760" s="1"/>
      <c r="AA1760" s="1"/>
      <c r="AB1760" s="1"/>
      <c r="AC1760" s="1"/>
      <c r="AD1760" s="8"/>
      <c r="AE1760" s="8"/>
      <c r="AF1760" s="8"/>
      <c r="AG1760" s="8"/>
      <c r="AH1760" s="9"/>
      <c r="AI1760" s="8"/>
      <c r="AJ1760" s="13"/>
      <c r="AK1760" s="8"/>
      <c r="AL1760" s="8"/>
      <c r="AM1760" s="8"/>
      <c r="AN1760" s="8"/>
      <c r="AO1760" s="7"/>
      <c r="AP1760" s="7"/>
      <c r="AQ1760" s="7"/>
      <c r="AR1760" s="7"/>
      <c r="AS1760" s="7"/>
      <c r="AT1760" s="7"/>
      <c r="AU1760" s="8"/>
      <c r="AV1760" s="8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7"/>
      <c r="BV1760" s="7"/>
      <c r="BW1760" s="8"/>
      <c r="BX1760" s="8"/>
      <c r="BY1760" s="8"/>
      <c r="BZ1760" s="8"/>
      <c r="CA1760" s="8"/>
      <c r="CC1760" s="8"/>
      <c r="CE1760" s="7"/>
      <c r="CF1760" s="8"/>
      <c r="CG1760" s="8"/>
      <c r="CH1760" s="8"/>
      <c r="CI1760" s="8"/>
      <c r="CJ1760" s="8"/>
    </row>
    <row r="1761" spans="1:88" x14ac:dyDescent="0.3">
      <c r="A1761" s="1" t="s">
        <v>3759</v>
      </c>
      <c r="B1761" s="1"/>
      <c r="C1761" s="1" t="s">
        <v>1878</v>
      </c>
      <c r="D1761" s="1"/>
      <c r="E1761" s="1"/>
      <c r="F1761" s="1"/>
      <c r="G1761" s="1"/>
      <c r="H1761" s="1">
        <v>51220.11</v>
      </c>
      <c r="I1761" s="1">
        <v>0.03</v>
      </c>
      <c r="J1761" s="12">
        <v>3342.86</v>
      </c>
      <c r="K1761" s="5">
        <v>3736.27</v>
      </c>
      <c r="L1761" s="5">
        <v>12851.8</v>
      </c>
      <c r="M1761" s="13">
        <f t="shared" si="42"/>
        <v>3.3435547416282851E-4</v>
      </c>
      <c r="N1761" s="13">
        <v>-1.4606825479799301E-3</v>
      </c>
      <c r="O1761" s="13">
        <v>-1.0400624572211026E-3</v>
      </c>
      <c r="P1761" s="13">
        <v>-1.1014295575274446E-2</v>
      </c>
      <c r="Q1761" s="7"/>
      <c r="R1761" s="8"/>
      <c r="S1761" s="8"/>
      <c r="T1761" s="8"/>
      <c r="U1761" s="8"/>
      <c r="V1761" s="13"/>
      <c r="W1761" s="14"/>
      <c r="X1761" s="1"/>
      <c r="Y1761" s="1"/>
      <c r="Z1761" s="1"/>
      <c r="AA1761" s="1"/>
      <c r="AB1761" s="1"/>
      <c r="AC1761" s="1"/>
      <c r="AD1761" s="8"/>
      <c r="AE1761" s="8"/>
      <c r="AF1761" s="8"/>
      <c r="AG1761" s="8"/>
      <c r="AH1761" s="9"/>
      <c r="AI1761" s="8"/>
      <c r="AJ1761" s="13"/>
      <c r="AK1761" s="8"/>
      <c r="AL1761" s="8"/>
      <c r="AM1761" s="8"/>
      <c r="AN1761" s="8"/>
      <c r="AO1761" s="7"/>
      <c r="AP1761" s="7"/>
      <c r="AQ1761" s="7"/>
      <c r="AR1761" s="7"/>
      <c r="AS1761" s="7"/>
      <c r="AT1761" s="7"/>
      <c r="AU1761" s="8"/>
      <c r="AV1761" s="8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7"/>
      <c r="BV1761" s="7"/>
      <c r="BW1761" s="8"/>
      <c r="BX1761" s="8"/>
      <c r="BY1761" s="8"/>
      <c r="BZ1761" s="8"/>
      <c r="CA1761" s="8"/>
      <c r="CC1761" s="8"/>
      <c r="CE1761" s="7"/>
      <c r="CF1761" s="8"/>
      <c r="CG1761" s="8"/>
      <c r="CH1761" s="8"/>
      <c r="CI1761" s="8"/>
      <c r="CJ1761" s="8"/>
    </row>
    <row r="1762" spans="1:88" x14ac:dyDescent="0.3">
      <c r="A1762" s="1" t="s">
        <v>3760</v>
      </c>
      <c r="B1762" s="1"/>
      <c r="C1762" s="1" t="s">
        <v>1878</v>
      </c>
      <c r="D1762" s="1"/>
      <c r="E1762" s="1"/>
      <c r="F1762" s="1"/>
      <c r="G1762" s="1"/>
      <c r="H1762" s="1">
        <v>50381.11</v>
      </c>
      <c r="I1762" s="1">
        <v>-1.64</v>
      </c>
      <c r="J1762" s="12">
        <v>3276.78</v>
      </c>
      <c r="K1762" s="5">
        <v>3665.57</v>
      </c>
      <c r="L1762" s="5">
        <v>12563.55</v>
      </c>
      <c r="M1762" s="13">
        <f t="shared" si="42"/>
        <v>-1.6380285009149675E-2</v>
      </c>
      <c r="N1762" s="13">
        <v>-1.9767504472218422E-2</v>
      </c>
      <c r="O1762" s="13">
        <v>-1.8922615335615456E-2</v>
      </c>
      <c r="P1762" s="13">
        <v>-2.2428764842278959E-2</v>
      </c>
      <c r="Q1762" s="7"/>
      <c r="R1762" s="8"/>
      <c r="S1762" s="8"/>
      <c r="T1762" s="8"/>
      <c r="U1762" s="8"/>
      <c r="V1762" s="13"/>
      <c r="W1762" s="14"/>
      <c r="X1762" s="1"/>
      <c r="Y1762" s="1"/>
      <c r="Z1762" s="1"/>
      <c r="AA1762" s="1"/>
      <c r="AB1762" s="1"/>
      <c r="AC1762" s="1"/>
      <c r="AD1762" s="8"/>
      <c r="AE1762" s="8"/>
      <c r="AF1762" s="8"/>
      <c r="AG1762" s="8"/>
      <c r="AH1762" s="9"/>
      <c r="AI1762" s="8"/>
      <c r="AJ1762" s="13"/>
      <c r="AK1762" s="8"/>
      <c r="AL1762" s="8"/>
      <c r="AM1762" s="8"/>
      <c r="AN1762" s="8"/>
      <c r="AO1762" s="7"/>
      <c r="AP1762" s="7"/>
      <c r="AQ1762" s="7"/>
      <c r="AR1762" s="7"/>
      <c r="AS1762" s="7"/>
      <c r="AT1762" s="7"/>
      <c r="AU1762" s="8"/>
      <c r="AV1762" s="8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7"/>
      <c r="BV1762" s="7"/>
      <c r="BW1762" s="8"/>
      <c r="BX1762" s="8"/>
      <c r="BY1762" s="8"/>
      <c r="BZ1762" s="8"/>
      <c r="CA1762" s="8"/>
      <c r="CC1762" s="8"/>
      <c r="CE1762" s="7"/>
      <c r="CF1762" s="8"/>
      <c r="CG1762" s="8"/>
      <c r="CH1762" s="8"/>
      <c r="CI1762" s="8"/>
      <c r="CJ1762" s="8"/>
    </row>
    <row r="1763" spans="1:88" x14ac:dyDescent="0.3">
      <c r="A1763" s="1" t="s">
        <v>3761</v>
      </c>
      <c r="B1763" s="1"/>
      <c r="C1763" s="1" t="s">
        <v>1878</v>
      </c>
      <c r="D1763" s="1"/>
      <c r="E1763" s="1"/>
      <c r="F1763" s="1"/>
      <c r="G1763" s="1"/>
      <c r="H1763" s="1">
        <v>49560.26</v>
      </c>
      <c r="I1763" s="1">
        <v>-1.63</v>
      </c>
      <c r="J1763" s="12">
        <v>3202.15</v>
      </c>
      <c r="K1763" s="5">
        <v>3667.4</v>
      </c>
      <c r="L1763" s="5">
        <v>12544.73</v>
      </c>
      <c r="M1763" s="13">
        <f t="shared" si="42"/>
        <v>-1.6292812921350874E-2</v>
      </c>
      <c r="N1763" s="13">
        <v>-2.2775407564743499E-2</v>
      </c>
      <c r="O1763" s="13">
        <v>4.992402273042984E-4</v>
      </c>
      <c r="P1763" s="13">
        <v>-1.4979842480826733E-3</v>
      </c>
      <c r="Q1763" s="7"/>
      <c r="R1763" s="8"/>
      <c r="S1763" s="8"/>
      <c r="T1763" s="8"/>
      <c r="U1763" s="8"/>
      <c r="V1763" s="13"/>
      <c r="W1763" s="14"/>
      <c r="X1763" s="1"/>
      <c r="Y1763" s="1"/>
      <c r="Z1763" s="1"/>
      <c r="AA1763" s="1"/>
      <c r="AB1763" s="1"/>
      <c r="AC1763" s="1"/>
      <c r="AD1763" s="8"/>
      <c r="AE1763" s="8"/>
      <c r="AF1763" s="8"/>
      <c r="AG1763" s="8"/>
      <c r="AH1763" s="9"/>
      <c r="AI1763" s="8"/>
      <c r="AJ1763" s="13"/>
      <c r="AK1763" s="8"/>
      <c r="AL1763" s="8"/>
      <c r="AM1763" s="8"/>
      <c r="AN1763" s="8"/>
      <c r="AO1763" s="7"/>
      <c r="AP1763" s="7"/>
      <c r="AQ1763" s="7"/>
      <c r="AR1763" s="7"/>
      <c r="AS1763" s="7"/>
      <c r="AT1763" s="7"/>
      <c r="AU1763" s="8"/>
      <c r="AV1763" s="8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7"/>
      <c r="BV1763" s="7"/>
      <c r="BW1763" s="8"/>
      <c r="BX1763" s="8"/>
      <c r="BY1763" s="8"/>
      <c r="BZ1763" s="8"/>
      <c r="CA1763" s="8"/>
      <c r="CC1763" s="8"/>
      <c r="CE1763" s="7"/>
      <c r="CF1763" s="8"/>
      <c r="CG1763" s="8"/>
      <c r="CH1763" s="8"/>
      <c r="CI1763" s="8"/>
      <c r="CJ1763" s="8"/>
    </row>
    <row r="1764" spans="1:88" x14ac:dyDescent="0.3">
      <c r="A1764" s="1" t="s">
        <v>3762</v>
      </c>
      <c r="B1764" s="1"/>
      <c r="C1764" s="1" t="s">
        <v>1878</v>
      </c>
      <c r="D1764" s="1"/>
      <c r="E1764" s="1"/>
      <c r="F1764" s="1"/>
      <c r="G1764" s="1"/>
      <c r="H1764" s="1">
        <v>49512.92</v>
      </c>
      <c r="I1764" s="1">
        <v>-0.1</v>
      </c>
      <c r="J1764" s="12">
        <v>3197.61</v>
      </c>
      <c r="K1764" s="5">
        <v>3670.98</v>
      </c>
      <c r="L1764" s="5">
        <v>12490.57</v>
      </c>
      <c r="M1764" s="13">
        <f t="shared" si="42"/>
        <v>-9.5520079999589225E-4</v>
      </c>
      <c r="N1764" s="13">
        <v>-1.4177974173601449E-3</v>
      </c>
      <c r="O1764" s="13">
        <v>9.7616840268299754E-4</v>
      </c>
      <c r="P1764" s="13">
        <v>-4.3173507919261889E-3</v>
      </c>
      <c r="Q1764" s="7"/>
      <c r="R1764" s="8"/>
      <c r="S1764" s="8"/>
      <c r="T1764" s="8"/>
      <c r="U1764" s="8"/>
      <c r="V1764" s="13"/>
      <c r="W1764" s="14"/>
      <c r="X1764" s="1"/>
      <c r="Y1764" s="1"/>
      <c r="Z1764" s="1"/>
      <c r="AA1764" s="1"/>
      <c r="AB1764" s="1"/>
      <c r="AC1764" s="1"/>
      <c r="AD1764" s="8"/>
      <c r="AE1764" s="8"/>
      <c r="AF1764" s="8"/>
      <c r="AG1764" s="8"/>
      <c r="AH1764" s="9"/>
      <c r="AI1764" s="8"/>
      <c r="AJ1764" s="13"/>
      <c r="AK1764" s="8"/>
      <c r="AL1764" s="8"/>
      <c r="AM1764" s="8"/>
      <c r="AN1764" s="8"/>
      <c r="AO1764" s="7"/>
      <c r="AP1764" s="7"/>
      <c r="AQ1764" s="7"/>
      <c r="AR1764" s="7"/>
      <c r="AS1764" s="7"/>
      <c r="AT1764" s="7"/>
      <c r="AU1764" s="8"/>
      <c r="AV1764" s="8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7"/>
      <c r="BV1764" s="7"/>
      <c r="BW1764" s="8"/>
      <c r="BX1764" s="8"/>
      <c r="BY1764" s="8"/>
      <c r="BZ1764" s="8"/>
      <c r="CA1764" s="8"/>
      <c r="CC1764" s="8"/>
      <c r="CE1764" s="7"/>
      <c r="CF1764" s="8"/>
      <c r="CG1764" s="8"/>
      <c r="CH1764" s="8"/>
      <c r="CI1764" s="8"/>
      <c r="CJ1764" s="8"/>
    </row>
    <row r="1765" spans="1:88" x14ac:dyDescent="0.3">
      <c r="A1765" s="1" t="s">
        <v>3763</v>
      </c>
      <c r="B1765" s="1"/>
      <c r="C1765" s="1" t="s">
        <v>1878</v>
      </c>
      <c r="D1765" s="1"/>
      <c r="E1765" s="1"/>
      <c r="F1765" s="1"/>
      <c r="G1765" s="1"/>
      <c r="H1765" s="1">
        <v>49769.49</v>
      </c>
      <c r="I1765" s="1">
        <v>0.52</v>
      </c>
      <c r="J1765" s="12">
        <v>3198.45</v>
      </c>
      <c r="K1765" s="5">
        <v>3727.64</v>
      </c>
      <c r="L1765" s="5">
        <v>12575.62</v>
      </c>
      <c r="M1765" s="13">
        <f t="shared" si="42"/>
        <v>5.1818798002623012E-3</v>
      </c>
      <c r="N1765" s="13">
        <v>2.6269620122509885E-4</v>
      </c>
      <c r="O1765" s="13">
        <v>1.5434570605124431E-2</v>
      </c>
      <c r="P1765" s="13">
        <v>6.8091368128115892E-3</v>
      </c>
      <c r="Q1765" s="7"/>
      <c r="R1765" s="8"/>
      <c r="S1765" s="8"/>
      <c r="T1765" s="8"/>
      <c r="U1765" s="8"/>
      <c r="V1765" s="13"/>
      <c r="W1765" s="14"/>
      <c r="X1765" s="1"/>
      <c r="Y1765" s="1"/>
      <c r="Z1765" s="1"/>
      <c r="AA1765" s="1"/>
      <c r="AB1765" s="1"/>
      <c r="AC1765" s="1"/>
      <c r="AD1765" s="8"/>
      <c r="AE1765" s="8"/>
      <c r="AF1765" s="8"/>
      <c r="AG1765" s="8"/>
      <c r="AH1765" s="9"/>
      <c r="AI1765" s="8"/>
      <c r="AJ1765" s="13"/>
      <c r="AK1765" s="8"/>
      <c r="AL1765" s="8"/>
      <c r="AM1765" s="8"/>
      <c r="AN1765" s="8"/>
      <c r="AO1765" s="7"/>
      <c r="AP1765" s="7"/>
      <c r="AQ1765" s="7"/>
      <c r="AR1765" s="7"/>
      <c r="AS1765" s="7"/>
      <c r="AT1765" s="7"/>
      <c r="AU1765" s="8"/>
      <c r="AV1765" s="8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7"/>
      <c r="BV1765" s="7"/>
      <c r="BW1765" s="8"/>
      <c r="BX1765" s="8"/>
      <c r="BY1765" s="8"/>
      <c r="BZ1765" s="8"/>
      <c r="CA1765" s="8"/>
      <c r="CC1765" s="8"/>
      <c r="CE1765" s="7"/>
      <c r="CF1765" s="8"/>
      <c r="CG1765" s="8"/>
      <c r="CH1765" s="8"/>
      <c r="CI1765" s="8"/>
      <c r="CJ1765" s="8"/>
    </row>
    <row r="1766" spans="1:88" x14ac:dyDescent="0.3">
      <c r="A1766" s="1" t="s">
        <v>3764</v>
      </c>
      <c r="B1766" s="1"/>
      <c r="C1766" s="1" t="s">
        <v>1878</v>
      </c>
      <c r="D1766" s="1"/>
      <c r="E1766" s="1"/>
      <c r="F1766" s="1"/>
      <c r="G1766" s="1"/>
      <c r="H1766" s="1">
        <v>49264.41</v>
      </c>
      <c r="I1766" s="1">
        <v>-1.01</v>
      </c>
      <c r="J1766" s="12">
        <v>3148.68</v>
      </c>
      <c r="K1766" s="5">
        <v>3756.31</v>
      </c>
      <c r="L1766" s="5">
        <v>12529.99</v>
      </c>
      <c r="M1766" s="13">
        <f t="shared" si="42"/>
        <v>-1.0148386089549932E-2</v>
      </c>
      <c r="N1766" s="13">
        <v>-1.5560662195751029E-2</v>
      </c>
      <c r="O1766" s="13">
        <v>7.6911933555816603E-3</v>
      </c>
      <c r="P1766" s="13">
        <v>-3.6284493329157286E-3</v>
      </c>
      <c r="Q1766" s="7"/>
      <c r="R1766" s="8"/>
      <c r="S1766" s="8"/>
      <c r="T1766" s="8"/>
      <c r="U1766" s="8"/>
      <c r="V1766" s="13"/>
      <c r="W1766" s="14"/>
      <c r="X1766" s="1"/>
      <c r="Y1766" s="1"/>
      <c r="Z1766" s="1"/>
      <c r="AA1766" s="1"/>
      <c r="AB1766" s="1"/>
      <c r="AC1766" s="1"/>
      <c r="AD1766" s="8"/>
      <c r="AE1766" s="8"/>
      <c r="AF1766" s="8"/>
      <c r="AG1766" s="8"/>
      <c r="AH1766" s="9"/>
      <c r="AI1766" s="8"/>
      <c r="AJ1766" s="13"/>
      <c r="AK1766" s="8"/>
      <c r="AL1766" s="8"/>
      <c r="AM1766" s="8"/>
      <c r="AN1766" s="8"/>
      <c r="AO1766" s="7"/>
      <c r="AP1766" s="7"/>
      <c r="AQ1766" s="7"/>
      <c r="AR1766" s="7"/>
      <c r="AS1766" s="7"/>
      <c r="AT1766" s="7"/>
      <c r="AU1766" s="8"/>
      <c r="AV1766" s="8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7"/>
      <c r="BV1766" s="7"/>
      <c r="BW1766" s="8"/>
      <c r="BX1766" s="8"/>
      <c r="BY1766" s="8"/>
      <c r="BZ1766" s="8"/>
      <c r="CA1766" s="8"/>
      <c r="CC1766" s="8"/>
      <c r="CE1766" s="7"/>
      <c r="CF1766" s="8"/>
      <c r="CG1766" s="8"/>
      <c r="CH1766" s="8"/>
      <c r="CI1766" s="8"/>
      <c r="CJ1766" s="8"/>
    </row>
    <row r="1767" spans="1:88" x14ac:dyDescent="0.3">
      <c r="A1767" s="1" t="s">
        <v>3765</v>
      </c>
      <c r="B1767" s="1"/>
      <c r="C1767" s="1" t="s">
        <v>1878</v>
      </c>
      <c r="D1767" s="1"/>
      <c r="E1767" s="1"/>
      <c r="F1767" s="1"/>
      <c r="G1767" s="1"/>
      <c r="H1767" s="1">
        <v>50484.05</v>
      </c>
      <c r="I1767" s="1">
        <v>2.48</v>
      </c>
      <c r="J1767" s="12">
        <v>3240.3</v>
      </c>
      <c r="K1767" s="5">
        <v>3846.93</v>
      </c>
      <c r="L1767" s="5">
        <v>12748.2</v>
      </c>
      <c r="M1767" s="13">
        <f t="shared" si="42"/>
        <v>2.4757020331716229E-2</v>
      </c>
      <c r="N1767" s="13">
        <v>2.9097907694653147E-2</v>
      </c>
      <c r="O1767" s="13">
        <v>2.4124739438438292E-2</v>
      </c>
      <c r="P1767" s="13">
        <v>1.741501788908062E-2</v>
      </c>
      <c r="Q1767" s="7"/>
      <c r="R1767" s="8"/>
      <c r="S1767" s="8"/>
      <c r="T1767" s="8"/>
      <c r="U1767" s="8"/>
      <c r="V1767" s="13"/>
      <c r="W1767" s="14"/>
      <c r="X1767" s="1"/>
      <c r="Y1767" s="1"/>
      <c r="Z1767" s="1"/>
      <c r="AA1767" s="1"/>
      <c r="AB1767" s="1"/>
      <c r="AC1767" s="1"/>
      <c r="AD1767" s="8"/>
      <c r="AE1767" s="8"/>
      <c r="AF1767" s="8"/>
      <c r="AG1767" s="8"/>
      <c r="AH1767" s="9"/>
      <c r="AI1767" s="8"/>
      <c r="AJ1767" s="13"/>
      <c r="AK1767" s="8"/>
      <c r="AL1767" s="8"/>
      <c r="AM1767" s="8"/>
      <c r="AN1767" s="8"/>
      <c r="AO1767" s="7"/>
      <c r="AP1767" s="7"/>
      <c r="AQ1767" s="7"/>
      <c r="AR1767" s="7"/>
      <c r="AS1767" s="7"/>
      <c r="AT1767" s="7"/>
      <c r="AU1767" s="8"/>
      <c r="AV1767" s="8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7"/>
      <c r="BV1767" s="7"/>
      <c r="BW1767" s="8"/>
      <c r="BX1767" s="8"/>
      <c r="BY1767" s="8"/>
      <c r="BZ1767" s="8"/>
      <c r="CA1767" s="8"/>
      <c r="CC1767" s="8"/>
      <c r="CE1767" s="7"/>
      <c r="CF1767" s="8"/>
      <c r="CG1767" s="8"/>
      <c r="CH1767" s="8"/>
      <c r="CI1767" s="8"/>
      <c r="CJ1767" s="8"/>
    </row>
    <row r="1768" spans="1:88" x14ac:dyDescent="0.3">
      <c r="A1768" s="1" t="s">
        <v>3766</v>
      </c>
      <c r="B1768" s="1"/>
      <c r="C1768" s="1" t="s">
        <v>1878</v>
      </c>
      <c r="D1768" s="1"/>
      <c r="E1768" s="1"/>
      <c r="F1768" s="1"/>
      <c r="G1768" s="1"/>
      <c r="H1768" s="1">
        <v>51020.94</v>
      </c>
      <c r="I1768" s="1">
        <v>1.06</v>
      </c>
      <c r="J1768" s="12">
        <v>3262.98</v>
      </c>
      <c r="K1768" s="5">
        <v>3901.28</v>
      </c>
      <c r="L1768" s="5">
        <v>12861.2</v>
      </c>
      <c r="M1768" s="13">
        <f t="shared" si="42"/>
        <v>1.0634844074514538E-2</v>
      </c>
      <c r="N1768" s="13">
        <v>6.9993519118598524E-3</v>
      </c>
      <c r="O1768" s="13">
        <v>1.4128148939544172E-2</v>
      </c>
      <c r="P1768" s="13">
        <v>8.8639964857784026E-3</v>
      </c>
      <c r="Q1768" s="7"/>
      <c r="R1768" s="8"/>
      <c r="S1768" s="8"/>
      <c r="T1768" s="8"/>
      <c r="U1768" s="8"/>
      <c r="V1768" s="13"/>
      <c r="W1768" s="14"/>
      <c r="X1768" s="1"/>
      <c r="Y1768" s="1"/>
      <c r="Z1768" s="1"/>
      <c r="AA1768" s="1"/>
      <c r="AB1768" s="1"/>
      <c r="AC1768" s="1"/>
      <c r="AD1768" s="8"/>
      <c r="AE1768" s="8"/>
      <c r="AF1768" s="8"/>
      <c r="AG1768" s="8"/>
      <c r="AH1768" s="9"/>
      <c r="AI1768" s="8"/>
      <c r="AJ1768" s="13"/>
      <c r="AK1768" s="8"/>
      <c r="AL1768" s="8"/>
      <c r="AM1768" s="8"/>
      <c r="AN1768" s="8"/>
      <c r="AO1768" s="7"/>
      <c r="AP1768" s="7"/>
      <c r="AQ1768" s="7"/>
      <c r="AR1768" s="7"/>
      <c r="AS1768" s="7"/>
      <c r="AT1768" s="7"/>
      <c r="AU1768" s="8"/>
      <c r="AV1768" s="8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7"/>
      <c r="BV1768" s="7"/>
      <c r="BW1768" s="8"/>
      <c r="BX1768" s="8"/>
      <c r="BY1768" s="8"/>
      <c r="BZ1768" s="8"/>
      <c r="CA1768" s="8"/>
      <c r="CC1768" s="8"/>
      <c r="CE1768" s="7"/>
      <c r="CF1768" s="8"/>
      <c r="CG1768" s="8"/>
      <c r="CH1768" s="8"/>
      <c r="CI1768" s="8"/>
      <c r="CJ1768" s="8"/>
    </row>
    <row r="1769" spans="1:88" x14ac:dyDescent="0.3">
      <c r="A1769" s="1" t="s">
        <v>3767</v>
      </c>
      <c r="B1769" s="1"/>
      <c r="C1769" s="1" t="s">
        <v>1878</v>
      </c>
      <c r="D1769" s="1"/>
      <c r="E1769" s="1"/>
      <c r="F1769" s="1"/>
      <c r="G1769" s="1"/>
      <c r="H1769" s="1">
        <v>52198.67</v>
      </c>
      <c r="I1769" s="1">
        <v>2.31</v>
      </c>
      <c r="J1769" s="12">
        <v>3336.54</v>
      </c>
      <c r="K1769" s="5">
        <v>4002.42</v>
      </c>
      <c r="L1769" s="5">
        <v>13268.26</v>
      </c>
      <c r="M1769" s="13">
        <f t="shared" si="42"/>
        <v>2.3083267380020756E-2</v>
      </c>
      <c r="N1769" s="13">
        <v>2.2543809646396795E-2</v>
      </c>
      <c r="O1769" s="13">
        <v>2.5924824672927782E-2</v>
      </c>
      <c r="P1769" s="13">
        <v>3.1650234814791789E-2</v>
      </c>
      <c r="Q1769" s="7"/>
      <c r="R1769" s="8"/>
      <c r="S1769" s="8"/>
      <c r="T1769" s="8"/>
      <c r="U1769" s="8"/>
      <c r="V1769" s="13"/>
      <c r="W1769" s="14"/>
      <c r="X1769" s="1"/>
      <c r="Y1769" s="1"/>
      <c r="Z1769" s="1"/>
      <c r="AA1769" s="1"/>
      <c r="AB1769" s="1"/>
      <c r="AC1769" s="1"/>
      <c r="AD1769" s="8"/>
      <c r="AE1769" s="8"/>
      <c r="AF1769" s="8"/>
      <c r="AG1769" s="8"/>
      <c r="AH1769" s="9"/>
      <c r="AI1769" s="8"/>
      <c r="AJ1769" s="13"/>
      <c r="AK1769" s="8"/>
      <c r="AL1769" s="8"/>
      <c r="AM1769" s="8"/>
      <c r="AN1769" s="8"/>
      <c r="AO1769" s="7"/>
      <c r="AP1769" s="7"/>
      <c r="AQ1769" s="7"/>
      <c r="AR1769" s="7"/>
      <c r="AS1769" s="7"/>
      <c r="AT1769" s="7"/>
      <c r="AU1769" s="8"/>
      <c r="AV1769" s="8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7"/>
      <c r="BV1769" s="7"/>
      <c r="BW1769" s="8"/>
      <c r="BX1769" s="8"/>
      <c r="BY1769" s="8"/>
      <c r="BZ1769" s="8"/>
      <c r="CA1769" s="8"/>
      <c r="CC1769" s="8"/>
      <c r="CE1769" s="7"/>
      <c r="CF1769" s="8"/>
      <c r="CG1769" s="8"/>
      <c r="CH1769" s="8"/>
      <c r="CI1769" s="8"/>
      <c r="CJ1769" s="8"/>
    </row>
    <row r="1770" spans="1:88" x14ac:dyDescent="0.3">
      <c r="A1770" s="1" t="s">
        <v>3768</v>
      </c>
      <c r="B1770" s="1"/>
      <c r="C1770" s="1" t="s">
        <v>1878</v>
      </c>
      <c r="D1770" s="1"/>
      <c r="E1770" s="1"/>
      <c r="F1770" s="1"/>
      <c r="G1770" s="1"/>
      <c r="H1770" s="1">
        <v>52195.63</v>
      </c>
      <c r="I1770" s="1">
        <v>-0.01</v>
      </c>
      <c r="J1770" s="12">
        <v>3331.36</v>
      </c>
      <c r="K1770" s="5">
        <v>4015.65</v>
      </c>
      <c r="L1770" s="5">
        <v>13337.72</v>
      </c>
      <c r="M1770" s="13">
        <f t="shared" si="42"/>
        <v>-5.8239031760831672E-5</v>
      </c>
      <c r="N1770" s="13">
        <v>-1.552506488757821E-3</v>
      </c>
      <c r="O1770" s="13">
        <v>3.3055001723956146E-3</v>
      </c>
      <c r="P1770" s="13">
        <v>5.2350496598649876E-3</v>
      </c>
      <c r="Q1770" s="7"/>
      <c r="R1770" s="8"/>
      <c r="S1770" s="8"/>
      <c r="T1770" s="8"/>
      <c r="U1770" s="8"/>
      <c r="V1770" s="13"/>
      <c r="W1770" s="14"/>
      <c r="X1770" s="1"/>
      <c r="Y1770" s="1"/>
      <c r="Z1770" s="1"/>
      <c r="AA1770" s="1"/>
      <c r="AB1770" s="1"/>
      <c r="AC1770" s="1"/>
      <c r="AD1770" s="8"/>
      <c r="AE1770" s="8"/>
      <c r="AF1770" s="8"/>
      <c r="AG1770" s="8"/>
      <c r="AH1770" s="9"/>
      <c r="AI1770" s="8"/>
      <c r="AJ1770" s="13"/>
      <c r="AK1770" s="8"/>
      <c r="AL1770" s="8"/>
      <c r="AM1770" s="8"/>
      <c r="AN1770" s="8"/>
      <c r="AO1770" s="7"/>
      <c r="AP1770" s="7"/>
      <c r="AQ1770" s="7"/>
      <c r="AR1770" s="7"/>
      <c r="AS1770" s="7"/>
      <c r="AT1770" s="7"/>
      <c r="AU1770" s="8"/>
      <c r="AV1770" s="8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7"/>
      <c r="BV1770" s="7"/>
      <c r="BW1770" s="8"/>
      <c r="BX1770" s="8"/>
      <c r="BY1770" s="8"/>
      <c r="BZ1770" s="8"/>
      <c r="CA1770" s="8"/>
      <c r="CC1770" s="8"/>
      <c r="CE1770" s="7"/>
      <c r="CF1770" s="8"/>
      <c r="CG1770" s="8"/>
      <c r="CH1770" s="8"/>
      <c r="CI1770" s="8"/>
      <c r="CJ1770" s="8"/>
    </row>
    <row r="1771" spans="1:88" x14ac:dyDescent="0.3">
      <c r="A1771" s="1" t="s">
        <v>3769</v>
      </c>
      <c r="B1771" s="1"/>
      <c r="C1771" s="1" t="s">
        <v>1878</v>
      </c>
      <c r="D1771" s="1"/>
      <c r="E1771" s="1"/>
      <c r="F1771" s="1"/>
      <c r="G1771" s="1"/>
      <c r="H1771" s="1">
        <v>52362.239999999998</v>
      </c>
      <c r="I1771" s="1">
        <v>0.32</v>
      </c>
      <c r="J1771" s="12">
        <v>3322.61</v>
      </c>
      <c r="K1771" s="5">
        <v>4060.4</v>
      </c>
      <c r="L1771" s="5">
        <v>13462.78</v>
      </c>
      <c r="M1771" s="13">
        <f t="shared" si="42"/>
        <v>3.1920296775802548E-3</v>
      </c>
      <c r="N1771" s="13">
        <v>-2.6265549205128913E-3</v>
      </c>
      <c r="O1771" s="13">
        <v>1.114389949323269E-2</v>
      </c>
      <c r="P1771" s="13">
        <v>9.3764151594126766E-3</v>
      </c>
      <c r="Q1771" s="7"/>
      <c r="R1771" s="8"/>
      <c r="S1771" s="8"/>
      <c r="T1771" s="8"/>
      <c r="U1771" s="8"/>
      <c r="V1771" s="13"/>
      <c r="W1771" s="14"/>
      <c r="X1771" s="1"/>
      <c r="Y1771" s="1"/>
      <c r="Z1771" s="1"/>
      <c r="AA1771" s="1"/>
      <c r="AB1771" s="1"/>
      <c r="AC1771" s="1"/>
      <c r="AD1771" s="8"/>
      <c r="AE1771" s="8"/>
      <c r="AF1771" s="8"/>
      <c r="AG1771" s="8"/>
      <c r="AH1771" s="9"/>
      <c r="AI1771" s="8"/>
      <c r="AJ1771" s="13"/>
      <c r="AK1771" s="8"/>
      <c r="AL1771" s="8"/>
      <c r="AM1771" s="8"/>
      <c r="AN1771" s="8"/>
      <c r="AO1771" s="7"/>
      <c r="AP1771" s="7"/>
      <c r="AQ1771" s="7"/>
      <c r="AR1771" s="7"/>
      <c r="AS1771" s="7"/>
      <c r="AT1771" s="7"/>
      <c r="AU1771" s="8"/>
      <c r="AV1771" s="8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7"/>
      <c r="BV1771" s="7"/>
      <c r="BW1771" s="8"/>
      <c r="BX1771" s="8"/>
      <c r="BY1771" s="8"/>
      <c r="BZ1771" s="8"/>
      <c r="CA1771" s="8"/>
      <c r="CC1771" s="8"/>
      <c r="CE1771" s="7"/>
      <c r="CF1771" s="8"/>
      <c r="CG1771" s="8"/>
      <c r="CH1771" s="8"/>
      <c r="CI1771" s="8"/>
      <c r="CJ1771" s="8"/>
    </row>
    <row r="1772" spans="1:88" x14ac:dyDescent="0.3">
      <c r="A1772" s="1" t="s">
        <v>3770</v>
      </c>
      <c r="B1772" s="1"/>
      <c r="C1772" s="1" t="s">
        <v>1878</v>
      </c>
      <c r="D1772" s="1"/>
      <c r="E1772" s="1"/>
      <c r="F1772" s="1"/>
      <c r="G1772" s="1"/>
      <c r="H1772" s="1">
        <v>53853.2</v>
      </c>
      <c r="I1772" s="1">
        <v>2.85</v>
      </c>
      <c r="J1772" s="12">
        <v>3437.89</v>
      </c>
      <c r="K1772" s="5">
        <v>4128.1400000000003</v>
      </c>
      <c r="L1772" s="5">
        <v>13702.59</v>
      </c>
      <c r="M1772" s="13">
        <f t="shared" si="42"/>
        <v>2.8473953749877712E-2</v>
      </c>
      <c r="N1772" s="13">
        <v>3.4695615796015655E-2</v>
      </c>
      <c r="O1772" s="13">
        <v>1.6683085410304388E-2</v>
      </c>
      <c r="P1772" s="13">
        <v>1.7812814292441859E-2</v>
      </c>
      <c r="Q1772" s="7"/>
      <c r="R1772" s="8"/>
      <c r="S1772" s="8"/>
      <c r="T1772" s="8"/>
      <c r="U1772" s="8"/>
      <c r="V1772" s="13"/>
      <c r="W1772" s="14"/>
      <c r="X1772" s="1"/>
      <c r="Y1772" s="1"/>
      <c r="Z1772" s="1"/>
      <c r="AA1772" s="1"/>
      <c r="AB1772" s="1"/>
      <c r="AC1772" s="1"/>
      <c r="AD1772" s="8"/>
      <c r="AE1772" s="8"/>
      <c r="AF1772" s="8"/>
      <c r="AG1772" s="8"/>
      <c r="AH1772" s="9"/>
      <c r="AI1772" s="8"/>
      <c r="AJ1772" s="13"/>
      <c r="AK1772" s="8"/>
      <c r="AL1772" s="8"/>
      <c r="AM1772" s="8"/>
      <c r="AN1772" s="8"/>
      <c r="AO1772" s="7"/>
      <c r="AP1772" s="7"/>
      <c r="AQ1772" s="7"/>
      <c r="AR1772" s="7"/>
      <c r="AS1772" s="7"/>
      <c r="AT1772" s="7"/>
      <c r="AU1772" s="8"/>
      <c r="AV1772" s="8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7"/>
      <c r="BV1772" s="7"/>
      <c r="BW1772" s="8"/>
      <c r="BX1772" s="8"/>
      <c r="BY1772" s="8"/>
      <c r="BZ1772" s="8"/>
      <c r="CA1772" s="8"/>
      <c r="CC1772" s="8"/>
      <c r="CE1772" s="7"/>
      <c r="CF1772" s="8"/>
      <c r="CG1772" s="8"/>
      <c r="CH1772" s="8"/>
      <c r="CI1772" s="8"/>
      <c r="CJ1772" s="8"/>
    </row>
    <row r="1773" spans="1:88" x14ac:dyDescent="0.3">
      <c r="A1773" s="1" t="s">
        <v>3771</v>
      </c>
      <c r="B1773" s="1"/>
      <c r="C1773" s="1" t="s">
        <v>1878</v>
      </c>
      <c r="D1773" s="1"/>
      <c r="E1773" s="1"/>
      <c r="F1773" s="1"/>
      <c r="G1773" s="1"/>
      <c r="H1773" s="1">
        <v>54048.19</v>
      </c>
      <c r="I1773" s="1">
        <v>0.36</v>
      </c>
      <c r="J1773" s="12">
        <v>3457.94</v>
      </c>
      <c r="K1773" s="5">
        <v>4115.09</v>
      </c>
      <c r="L1773" s="5">
        <v>13603.83</v>
      </c>
      <c r="M1773" s="13">
        <f t="shared" si="42"/>
        <v>3.6207690536496084E-3</v>
      </c>
      <c r="N1773" s="13">
        <v>5.8320655983759018E-3</v>
      </c>
      <c r="O1773" s="13">
        <v>-3.1612299970447122E-3</v>
      </c>
      <c r="P1773" s="13">
        <v>-7.2073965578770549E-3</v>
      </c>
      <c r="Q1773" s="7"/>
      <c r="R1773" s="8"/>
      <c r="S1773" s="8"/>
      <c r="T1773" s="8"/>
      <c r="U1773" s="8"/>
      <c r="V1773" s="13"/>
      <c r="W1773" s="14"/>
      <c r="X1773" s="1"/>
      <c r="Y1773" s="1"/>
      <c r="Z1773" s="1"/>
      <c r="AA1773" s="1"/>
      <c r="AB1773" s="1"/>
      <c r="AC1773" s="1"/>
      <c r="AD1773" s="8"/>
      <c r="AE1773" s="8"/>
      <c r="AF1773" s="8"/>
      <c r="AG1773" s="8"/>
      <c r="AH1773" s="9"/>
      <c r="AI1773" s="8"/>
      <c r="AJ1773" s="13"/>
      <c r="AK1773" s="8"/>
      <c r="AL1773" s="8"/>
      <c r="AM1773" s="8"/>
      <c r="AN1773" s="8"/>
      <c r="AO1773" s="7"/>
      <c r="AP1773" s="7"/>
      <c r="AQ1773" s="7"/>
      <c r="AR1773" s="7"/>
      <c r="AS1773" s="7"/>
      <c r="AT1773" s="7"/>
      <c r="AU1773" s="8"/>
      <c r="AV1773" s="8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7"/>
      <c r="BV1773" s="7"/>
      <c r="BW1773" s="8"/>
      <c r="BX1773" s="8"/>
      <c r="BY1773" s="8"/>
      <c r="BZ1773" s="8"/>
      <c r="CA1773" s="8"/>
      <c r="CC1773" s="8"/>
      <c r="CE1773" s="7"/>
      <c r="CF1773" s="8"/>
      <c r="CG1773" s="8"/>
      <c r="CH1773" s="8"/>
      <c r="CI1773" s="8"/>
      <c r="CJ1773" s="8"/>
    </row>
    <row r="1774" spans="1:88" x14ac:dyDescent="0.3">
      <c r="A1774" s="1" t="s">
        <v>3772</v>
      </c>
      <c r="B1774" s="1"/>
      <c r="C1774" s="1" t="s">
        <v>1878</v>
      </c>
      <c r="D1774" s="1"/>
      <c r="E1774" s="1"/>
      <c r="F1774" s="1"/>
      <c r="G1774" s="1"/>
      <c r="H1774" s="1">
        <v>53574</v>
      </c>
      <c r="I1774" s="1">
        <v>-0.88</v>
      </c>
      <c r="J1774" s="12">
        <v>3416.03</v>
      </c>
      <c r="K1774" s="5">
        <v>4100.32</v>
      </c>
      <c r="L1774" s="5">
        <v>13614.89</v>
      </c>
      <c r="M1774" s="13">
        <f t="shared" si="42"/>
        <v>-8.7734667895447149E-3</v>
      </c>
      <c r="N1774" s="13">
        <v>-1.2119932676680323E-2</v>
      </c>
      <c r="O1774" s="13">
        <v>-3.5892289111539855E-3</v>
      </c>
      <c r="P1774" s="13">
        <v>8.1300633718583981E-4</v>
      </c>
      <c r="Q1774" s="7"/>
      <c r="R1774" s="8"/>
      <c r="S1774" s="8"/>
      <c r="T1774" s="8"/>
      <c r="U1774" s="8"/>
      <c r="V1774" s="13"/>
      <c r="W1774" s="14"/>
      <c r="X1774" s="1"/>
      <c r="Y1774" s="1"/>
      <c r="Z1774" s="1"/>
      <c r="AA1774" s="1"/>
      <c r="AB1774" s="1"/>
      <c r="AC1774" s="1"/>
      <c r="AD1774" s="8"/>
      <c r="AE1774" s="8"/>
      <c r="AF1774" s="8"/>
      <c r="AG1774" s="8"/>
      <c r="AH1774" s="9"/>
      <c r="AI1774" s="8"/>
      <c r="AJ1774" s="13"/>
      <c r="AK1774" s="8"/>
      <c r="AL1774" s="8"/>
      <c r="AM1774" s="8"/>
      <c r="AN1774" s="8"/>
      <c r="AO1774" s="7"/>
      <c r="AP1774" s="7"/>
      <c r="AQ1774" s="7"/>
      <c r="AR1774" s="7"/>
      <c r="AS1774" s="7"/>
      <c r="AT1774" s="7"/>
      <c r="AU1774" s="8"/>
      <c r="AV1774" s="8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7"/>
      <c r="BV1774" s="7"/>
      <c r="BW1774" s="8"/>
      <c r="BX1774" s="8"/>
      <c r="BY1774" s="8"/>
      <c r="BZ1774" s="8"/>
      <c r="CA1774" s="8"/>
      <c r="CC1774" s="8"/>
      <c r="CE1774" s="7"/>
      <c r="CF1774" s="8"/>
      <c r="CG1774" s="8"/>
      <c r="CH1774" s="8"/>
      <c r="CI1774" s="8"/>
      <c r="CJ1774" s="8"/>
    </row>
    <row r="1775" spans="1:88" x14ac:dyDescent="0.3">
      <c r="A1775" s="1" t="s">
        <v>3773</v>
      </c>
      <c r="B1775" s="1"/>
      <c r="C1775" s="1" t="s">
        <v>1878</v>
      </c>
      <c r="D1775" s="1"/>
      <c r="E1775" s="1"/>
      <c r="F1775" s="1"/>
      <c r="G1775" s="1"/>
      <c r="H1775" s="1">
        <v>53652.21</v>
      </c>
      <c r="I1775" s="1">
        <v>0.15</v>
      </c>
      <c r="J1775" s="12">
        <v>3431.88</v>
      </c>
      <c r="K1775" s="5">
        <v>4080.78</v>
      </c>
      <c r="L1775" s="5">
        <v>13790.89</v>
      </c>
      <c r="M1775" s="13">
        <f t="shared" si="42"/>
        <v>1.4598499272033827E-3</v>
      </c>
      <c r="N1775" s="13">
        <v>4.6398889939491816E-3</v>
      </c>
      <c r="O1775" s="13">
        <v>-4.7654817184998866E-3</v>
      </c>
      <c r="P1775" s="13">
        <v>1.2927023281128269E-2</v>
      </c>
      <c r="Q1775" s="7"/>
      <c r="R1775" s="8"/>
      <c r="S1775" s="8"/>
      <c r="T1775" s="8"/>
      <c r="U1775" s="8"/>
      <c r="V1775" s="13"/>
      <c r="W1775" s="14"/>
      <c r="X1775" s="1"/>
      <c r="Y1775" s="1"/>
      <c r="Z1775" s="1"/>
      <c r="AA1775" s="1"/>
      <c r="AB1775" s="1"/>
      <c r="AC1775" s="1"/>
      <c r="AD1775" s="8"/>
      <c r="AE1775" s="8"/>
      <c r="AF1775" s="8"/>
      <c r="AG1775" s="8"/>
      <c r="AH1775" s="9"/>
      <c r="AI1775" s="8"/>
      <c r="AJ1775" s="13"/>
      <c r="AK1775" s="8"/>
      <c r="AL1775" s="8"/>
      <c r="AM1775" s="8"/>
      <c r="AN1775" s="8"/>
      <c r="AO1775" s="7"/>
      <c r="AP1775" s="7"/>
      <c r="AQ1775" s="7"/>
      <c r="AR1775" s="7"/>
      <c r="AS1775" s="7"/>
      <c r="AT1775" s="7"/>
      <c r="AU1775" s="8"/>
      <c r="AV1775" s="8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7"/>
      <c r="BV1775" s="7"/>
      <c r="BW1775" s="8"/>
      <c r="BX1775" s="8"/>
      <c r="BY1775" s="8"/>
      <c r="BZ1775" s="8"/>
      <c r="CA1775" s="8"/>
      <c r="CC1775" s="8"/>
      <c r="CE1775" s="7"/>
      <c r="CF1775" s="8"/>
      <c r="CG1775" s="8"/>
      <c r="CH1775" s="8"/>
      <c r="CI1775" s="8"/>
      <c r="CJ1775" s="8"/>
    </row>
    <row r="1776" spans="1:88" x14ac:dyDescent="0.3">
      <c r="A1776" s="1" t="s">
        <v>3774</v>
      </c>
      <c r="B1776" s="1"/>
      <c r="C1776" s="1" t="s">
        <v>1878</v>
      </c>
      <c r="D1776" s="1"/>
      <c r="E1776" s="1"/>
      <c r="F1776" s="1"/>
      <c r="G1776" s="1"/>
      <c r="H1776" s="1">
        <v>53681.53</v>
      </c>
      <c r="I1776" s="1">
        <v>0.05</v>
      </c>
      <c r="J1776" s="12">
        <v>3425.08</v>
      </c>
      <c r="K1776" s="5">
        <v>4098.57</v>
      </c>
      <c r="L1776" s="5">
        <v>13870.52</v>
      </c>
      <c r="M1776" s="13">
        <f t="shared" si="42"/>
        <v>5.464826146024393E-4</v>
      </c>
      <c r="N1776" s="13">
        <v>-1.9814212618157745E-3</v>
      </c>
      <c r="O1776" s="13">
        <v>4.3594606913381906E-3</v>
      </c>
      <c r="P1776" s="13">
        <v>5.7741015989540845E-3</v>
      </c>
      <c r="Q1776" s="7"/>
      <c r="R1776" s="8"/>
      <c r="S1776" s="8"/>
      <c r="T1776" s="8"/>
      <c r="U1776" s="8"/>
      <c r="V1776" s="13"/>
      <c r="W1776" s="14"/>
      <c r="X1776" s="1"/>
      <c r="Y1776" s="1"/>
      <c r="Z1776" s="1"/>
      <c r="AA1776" s="1"/>
      <c r="AB1776" s="1"/>
      <c r="AC1776" s="1"/>
      <c r="AD1776" s="8"/>
      <c r="AE1776" s="8"/>
      <c r="AF1776" s="8"/>
      <c r="AG1776" s="8"/>
      <c r="AH1776" s="9"/>
      <c r="AI1776" s="8"/>
      <c r="AJ1776" s="13"/>
      <c r="AK1776" s="8"/>
      <c r="AL1776" s="8"/>
      <c r="AM1776" s="8"/>
      <c r="AN1776" s="8"/>
      <c r="AO1776" s="7"/>
      <c r="AP1776" s="7"/>
      <c r="AQ1776" s="7"/>
      <c r="AR1776" s="7"/>
      <c r="AS1776" s="7"/>
      <c r="AT1776" s="7"/>
      <c r="AU1776" s="8"/>
      <c r="AV1776" s="8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7"/>
      <c r="BV1776" s="7"/>
      <c r="BW1776" s="8"/>
      <c r="BX1776" s="8"/>
      <c r="BY1776" s="8"/>
      <c r="BZ1776" s="8"/>
      <c r="CA1776" s="8"/>
      <c r="CC1776" s="8"/>
      <c r="CE1776" s="7"/>
      <c r="CF1776" s="8"/>
      <c r="CG1776" s="8"/>
      <c r="CH1776" s="8"/>
      <c r="CI1776" s="8"/>
      <c r="CJ1776" s="8"/>
    </row>
    <row r="1777" spans="1:88" x14ac:dyDescent="0.3">
      <c r="A1777" s="1" t="s">
        <v>3775</v>
      </c>
      <c r="B1777" s="1"/>
      <c r="C1777" s="1" t="s">
        <v>1878</v>
      </c>
      <c r="D1777" s="1"/>
      <c r="E1777" s="1"/>
      <c r="F1777" s="1"/>
      <c r="G1777" s="1"/>
      <c r="H1777" s="1">
        <v>53433.5</v>
      </c>
      <c r="I1777" s="1">
        <v>-0.46</v>
      </c>
      <c r="J1777" s="12">
        <v>3398.87</v>
      </c>
      <c r="K1777" s="5">
        <v>4120.59</v>
      </c>
      <c r="L1777" s="5">
        <v>13821.21</v>
      </c>
      <c r="M1777" s="13">
        <f t="shared" si="42"/>
        <v>-4.6203973694489697E-3</v>
      </c>
      <c r="N1777" s="13">
        <v>-7.6523760028962551E-3</v>
      </c>
      <c r="O1777" s="13">
        <v>5.3726055673077866E-3</v>
      </c>
      <c r="P1777" s="13">
        <v>-3.5550217295386988E-3</v>
      </c>
      <c r="Q1777" s="7"/>
      <c r="R1777" s="8"/>
      <c r="S1777" s="8"/>
      <c r="T1777" s="8"/>
      <c r="U1777" s="8"/>
      <c r="V1777" s="13"/>
      <c r="W1777" s="14"/>
      <c r="X1777" s="1"/>
      <c r="Y1777" s="1"/>
      <c r="Z1777" s="1"/>
      <c r="AA1777" s="1"/>
      <c r="AB1777" s="1"/>
      <c r="AC1777" s="1"/>
      <c r="AD1777" s="8"/>
      <c r="AE1777" s="8"/>
      <c r="AF1777" s="8"/>
      <c r="AG1777" s="8"/>
      <c r="AH1777" s="9"/>
      <c r="AI1777" s="8"/>
      <c r="AJ1777" s="13"/>
      <c r="AK1777" s="8"/>
      <c r="AL1777" s="8"/>
      <c r="AM1777" s="8"/>
      <c r="AN1777" s="8"/>
      <c r="AO1777" s="7"/>
      <c r="AP1777" s="7"/>
      <c r="AQ1777" s="7"/>
      <c r="AR1777" s="7"/>
      <c r="AS1777" s="7"/>
      <c r="AT1777" s="7"/>
      <c r="AU1777" s="8"/>
      <c r="AV1777" s="8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7"/>
      <c r="BV1777" s="7"/>
      <c r="BW1777" s="8"/>
      <c r="BX1777" s="8"/>
      <c r="BY1777" s="8"/>
      <c r="BZ1777" s="8"/>
      <c r="CA1777" s="8"/>
      <c r="CC1777" s="8"/>
      <c r="CE1777" s="7"/>
      <c r="CF1777" s="8"/>
      <c r="CG1777" s="8"/>
      <c r="CH1777" s="8"/>
      <c r="CI1777" s="8"/>
      <c r="CJ1777" s="8"/>
    </row>
    <row r="1778" spans="1:88" x14ac:dyDescent="0.3">
      <c r="A1778" s="1" t="s">
        <v>3776</v>
      </c>
      <c r="B1778" s="1"/>
      <c r="C1778" s="1" t="s">
        <v>1878</v>
      </c>
      <c r="D1778" s="1"/>
      <c r="E1778" s="1"/>
      <c r="F1778" s="1"/>
      <c r="G1778" s="1"/>
      <c r="H1778" s="1">
        <v>53487.96</v>
      </c>
      <c r="I1778" s="1">
        <v>0.1</v>
      </c>
      <c r="J1778" s="12">
        <v>3405.02</v>
      </c>
      <c r="K1778" s="5">
        <v>4111.53</v>
      </c>
      <c r="L1778" s="5">
        <v>13871.31</v>
      </c>
      <c r="M1778" s="13">
        <f t="shared" si="42"/>
        <v>1.0192107947262219E-3</v>
      </c>
      <c r="N1778" s="13">
        <v>1.8094248970981219E-3</v>
      </c>
      <c r="O1778" s="13">
        <v>-2.1987142617927447E-3</v>
      </c>
      <c r="P1778" s="13">
        <v>3.6248635249735983E-3</v>
      </c>
      <c r="Q1778" s="7"/>
      <c r="R1778" s="8"/>
      <c r="S1778" s="8"/>
      <c r="T1778" s="8"/>
      <c r="U1778" s="8"/>
      <c r="V1778" s="13"/>
      <c r="W1778" s="14"/>
      <c r="X1778" s="1"/>
      <c r="Y1778" s="1"/>
      <c r="Z1778" s="1"/>
      <c r="AA1778" s="1"/>
      <c r="AB1778" s="1"/>
      <c r="AC1778" s="1"/>
      <c r="AD1778" s="8"/>
      <c r="AE1778" s="8"/>
      <c r="AF1778" s="8"/>
      <c r="AG1778" s="8"/>
      <c r="AH1778" s="9"/>
      <c r="AI1778" s="8"/>
      <c r="AJ1778" s="13"/>
      <c r="AK1778" s="8"/>
      <c r="AL1778" s="8"/>
      <c r="AM1778" s="8"/>
      <c r="AN1778" s="8"/>
      <c r="AO1778" s="7"/>
      <c r="AP1778" s="7"/>
      <c r="AQ1778" s="7"/>
      <c r="AR1778" s="7"/>
      <c r="AS1778" s="7"/>
      <c r="AT1778" s="7"/>
      <c r="AU1778" s="8"/>
      <c r="AV1778" s="8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7"/>
      <c r="BV1778" s="7"/>
      <c r="BW1778" s="8"/>
      <c r="BX1778" s="8"/>
      <c r="BY1778" s="8"/>
      <c r="BZ1778" s="8"/>
      <c r="CA1778" s="8"/>
      <c r="CC1778" s="8"/>
      <c r="CE1778" s="7"/>
      <c r="CF1778" s="8"/>
      <c r="CG1778" s="8"/>
      <c r="CH1778" s="8"/>
      <c r="CI1778" s="8"/>
      <c r="CJ1778" s="8"/>
    </row>
    <row r="1779" spans="1:88" x14ac:dyDescent="0.3">
      <c r="A1779" s="1" t="s">
        <v>3777</v>
      </c>
      <c r="B1779" s="1"/>
      <c r="C1779" s="1" t="s">
        <v>1878</v>
      </c>
      <c r="D1779" s="1"/>
      <c r="E1779" s="1"/>
      <c r="F1779" s="1"/>
      <c r="G1779" s="1"/>
      <c r="H1779" s="1">
        <v>53792.04</v>
      </c>
      <c r="I1779" s="1">
        <v>0.56999999999999995</v>
      </c>
      <c r="J1779" s="12">
        <v>3424.28</v>
      </c>
      <c r="K1779" s="5">
        <v>4158.16</v>
      </c>
      <c r="L1779" s="5">
        <v>14044.18</v>
      </c>
      <c r="M1779" s="13">
        <f t="shared" si="42"/>
        <v>5.6850177123972667E-3</v>
      </c>
      <c r="N1779" s="13">
        <v>5.6563544413836819E-3</v>
      </c>
      <c r="O1779" s="13">
        <v>1.1341276848277904E-2</v>
      </c>
      <c r="P1779" s="13">
        <v>1.2462413427426933E-2</v>
      </c>
      <c r="Q1779" s="7"/>
      <c r="R1779" s="8"/>
      <c r="S1779" s="8"/>
      <c r="T1779" s="8"/>
      <c r="U1779" s="8"/>
      <c r="V1779" s="13"/>
      <c r="W1779" s="14"/>
      <c r="X1779" s="1"/>
      <c r="Y1779" s="1"/>
      <c r="Z1779" s="1"/>
      <c r="AA1779" s="1"/>
      <c r="AB1779" s="1"/>
      <c r="AC1779" s="1"/>
      <c r="AD1779" s="8"/>
      <c r="AE1779" s="8"/>
      <c r="AF1779" s="8"/>
      <c r="AG1779" s="8"/>
      <c r="AH1779" s="9"/>
      <c r="AI1779" s="8"/>
      <c r="AJ1779" s="13"/>
      <c r="AK1779" s="8"/>
      <c r="AL1779" s="8"/>
      <c r="AM1779" s="8"/>
      <c r="AN1779" s="8"/>
      <c r="AO1779" s="7"/>
      <c r="AP1779" s="7"/>
      <c r="AQ1779" s="7"/>
      <c r="AR1779" s="7"/>
      <c r="AS1779" s="7"/>
      <c r="AT1779" s="7"/>
      <c r="AU1779" s="8"/>
      <c r="AV1779" s="8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7"/>
      <c r="BV1779" s="7"/>
      <c r="BW1779" s="8"/>
      <c r="BX1779" s="8"/>
      <c r="BY1779" s="8"/>
      <c r="BZ1779" s="8"/>
      <c r="CA1779" s="8"/>
      <c r="CC1779" s="8"/>
      <c r="CE1779" s="7"/>
      <c r="CF1779" s="8"/>
      <c r="CG1779" s="8"/>
      <c r="CH1779" s="8"/>
      <c r="CI1779" s="8"/>
      <c r="CJ1779" s="8"/>
    </row>
    <row r="1780" spans="1:88" x14ac:dyDescent="0.3">
      <c r="A1780" s="1" t="s">
        <v>3778</v>
      </c>
      <c r="B1780" s="1"/>
      <c r="C1780" s="1" t="s">
        <v>1878</v>
      </c>
      <c r="D1780" s="1"/>
      <c r="E1780" s="1"/>
      <c r="F1780" s="1"/>
      <c r="G1780" s="1"/>
      <c r="H1780" s="1">
        <v>53717.9</v>
      </c>
      <c r="I1780" s="1">
        <v>-0.14000000000000001</v>
      </c>
      <c r="J1780" s="12">
        <v>3424.3</v>
      </c>
      <c r="K1780" s="5">
        <v>4158.18</v>
      </c>
      <c r="L1780" s="5">
        <v>14254.42</v>
      </c>
      <c r="M1780" s="13">
        <f t="shared" si="42"/>
        <v>-1.3782708370978503E-3</v>
      </c>
      <c r="N1780" s="13">
        <v>5.84064387254557E-6</v>
      </c>
      <c r="O1780" s="13">
        <v>4.8098197280577182E-6</v>
      </c>
      <c r="P1780" s="13">
        <v>1.4969902123157075E-2</v>
      </c>
      <c r="Q1780" s="7"/>
      <c r="R1780" s="8"/>
      <c r="S1780" s="8"/>
      <c r="T1780" s="8"/>
      <c r="U1780" s="8"/>
      <c r="V1780" s="13"/>
      <c r="W1780" s="14"/>
      <c r="X1780" s="1"/>
      <c r="Y1780" s="1"/>
      <c r="Z1780" s="1"/>
      <c r="AA1780" s="1"/>
      <c r="AB1780" s="1"/>
      <c r="AC1780" s="1"/>
      <c r="AD1780" s="8"/>
      <c r="AE1780" s="8"/>
      <c r="AF1780" s="8"/>
      <c r="AG1780" s="8"/>
      <c r="AH1780" s="9"/>
      <c r="AI1780" s="8"/>
      <c r="AJ1780" s="13"/>
      <c r="AK1780" s="8"/>
      <c r="AL1780" s="8"/>
      <c r="AM1780" s="8"/>
      <c r="AN1780" s="8"/>
      <c r="AO1780" s="7"/>
      <c r="AP1780" s="7"/>
      <c r="AQ1780" s="7"/>
      <c r="AR1780" s="7"/>
      <c r="AS1780" s="7"/>
      <c r="AT1780" s="7"/>
      <c r="AU1780" s="8"/>
      <c r="AV1780" s="8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7"/>
      <c r="BV1780" s="7"/>
      <c r="BW1780" s="8"/>
      <c r="BX1780" s="8"/>
      <c r="BY1780" s="8"/>
      <c r="BZ1780" s="8"/>
      <c r="CA1780" s="8"/>
      <c r="CC1780" s="8"/>
      <c r="CE1780" s="7"/>
      <c r="CF1780" s="8"/>
      <c r="CG1780" s="8"/>
      <c r="CH1780" s="8"/>
      <c r="CI1780" s="8"/>
      <c r="CJ1780" s="8"/>
    </row>
    <row r="1781" spans="1:88" x14ac:dyDescent="0.3">
      <c r="A1781" s="1" t="s">
        <v>3779</v>
      </c>
      <c r="B1781" s="1"/>
      <c r="C1781" s="1" t="s">
        <v>1878</v>
      </c>
      <c r="D1781" s="1"/>
      <c r="E1781" s="1"/>
      <c r="F1781" s="1"/>
      <c r="G1781" s="1"/>
      <c r="H1781" s="1">
        <v>54558.15</v>
      </c>
      <c r="I1781" s="1">
        <v>1.56</v>
      </c>
      <c r="J1781" s="12">
        <v>3483.04</v>
      </c>
      <c r="K1781" s="5">
        <v>4231.1400000000003</v>
      </c>
      <c r="L1781" s="5">
        <v>14443.48</v>
      </c>
      <c r="M1781" s="13">
        <f t="shared" si="42"/>
        <v>1.5641899627498512E-2</v>
      </c>
      <c r="N1781" s="13">
        <v>1.7153870864118126E-2</v>
      </c>
      <c r="O1781" s="13">
        <v>1.7546137973825093E-2</v>
      </c>
      <c r="P1781" s="13">
        <v>1.3263254485275322E-2</v>
      </c>
      <c r="Q1781" s="7"/>
      <c r="R1781" s="8"/>
      <c r="S1781" s="8"/>
      <c r="T1781" s="8"/>
      <c r="U1781" s="8"/>
      <c r="V1781" s="13"/>
      <c r="W1781" s="14"/>
      <c r="X1781" s="1"/>
      <c r="Y1781" s="1"/>
      <c r="Z1781" s="1"/>
      <c r="AA1781" s="1"/>
      <c r="AB1781" s="1"/>
      <c r="AC1781" s="1"/>
      <c r="AD1781" s="8"/>
      <c r="AE1781" s="8"/>
      <c r="AF1781" s="8"/>
      <c r="AG1781" s="8"/>
      <c r="AH1781" s="9"/>
      <c r="AI1781" s="8"/>
      <c r="AJ1781" s="13"/>
      <c r="AK1781" s="8"/>
      <c r="AL1781" s="8"/>
      <c r="AM1781" s="8"/>
      <c r="AN1781" s="8"/>
      <c r="AO1781" s="7"/>
      <c r="AP1781" s="7"/>
      <c r="AQ1781" s="7"/>
      <c r="AR1781" s="7"/>
      <c r="AS1781" s="7"/>
      <c r="AT1781" s="7"/>
      <c r="AU1781" s="8"/>
      <c r="AV1781" s="8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7"/>
      <c r="BV1781" s="7"/>
      <c r="BW1781" s="8"/>
      <c r="BX1781" s="8"/>
      <c r="BY1781" s="8"/>
      <c r="BZ1781" s="8"/>
      <c r="CA1781" s="8"/>
      <c r="CC1781" s="8"/>
      <c r="CE1781" s="7"/>
      <c r="CF1781" s="8"/>
      <c r="CG1781" s="8"/>
      <c r="CH1781" s="8"/>
      <c r="CI1781" s="8"/>
      <c r="CJ1781" s="8"/>
    </row>
    <row r="1782" spans="1:88" x14ac:dyDescent="0.3">
      <c r="A1782" s="1" t="s">
        <v>3780</v>
      </c>
      <c r="B1782" s="1"/>
      <c r="C1782" s="1" t="s">
        <v>1878</v>
      </c>
      <c r="D1782" s="1"/>
      <c r="E1782" s="1"/>
      <c r="F1782" s="1"/>
      <c r="G1782" s="1"/>
      <c r="H1782" s="1">
        <v>55431.48</v>
      </c>
      <c r="I1782" s="1">
        <v>1.6</v>
      </c>
      <c r="J1782" s="12">
        <v>3549.33</v>
      </c>
      <c r="K1782" s="5">
        <v>4282.46</v>
      </c>
      <c r="L1782" s="5">
        <v>14462.78</v>
      </c>
      <c r="M1782" s="13">
        <f t="shared" si="42"/>
        <v>1.6007324295270298E-2</v>
      </c>
      <c r="N1782" s="13">
        <v>1.9032224723230184E-2</v>
      </c>
      <c r="O1782" s="13">
        <v>1.2129118866310185E-2</v>
      </c>
      <c r="P1782" s="13">
        <v>1.3362430660754931E-3</v>
      </c>
      <c r="Q1782" s="7"/>
      <c r="R1782" s="8"/>
      <c r="S1782" s="8"/>
      <c r="T1782" s="8"/>
      <c r="U1782" s="8"/>
      <c r="V1782" s="13"/>
      <c r="W1782" s="14"/>
      <c r="X1782" s="1"/>
      <c r="Y1782" s="1"/>
      <c r="Z1782" s="1"/>
      <c r="AA1782" s="1"/>
      <c r="AB1782" s="1"/>
      <c r="AC1782" s="1"/>
      <c r="AD1782" s="8"/>
      <c r="AE1782" s="8"/>
      <c r="AF1782" s="8"/>
      <c r="AG1782" s="8"/>
      <c r="AH1782" s="9"/>
      <c r="AI1782" s="8"/>
      <c r="AJ1782" s="13"/>
      <c r="AK1782" s="8"/>
      <c r="AL1782" s="8"/>
      <c r="AM1782" s="8"/>
      <c r="AN1782" s="8"/>
      <c r="AO1782" s="7"/>
      <c r="AP1782" s="7"/>
      <c r="AQ1782" s="7"/>
      <c r="AR1782" s="7"/>
      <c r="AS1782" s="7"/>
      <c r="AT1782" s="7"/>
      <c r="AU1782" s="8"/>
      <c r="AV1782" s="8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7"/>
      <c r="BV1782" s="7"/>
      <c r="BW1782" s="8"/>
      <c r="BX1782" s="8"/>
      <c r="BY1782" s="8"/>
      <c r="BZ1782" s="8"/>
      <c r="CA1782" s="8"/>
      <c r="CC1782" s="8"/>
      <c r="CE1782" s="7"/>
      <c r="CF1782" s="8"/>
      <c r="CG1782" s="8"/>
      <c r="CH1782" s="8"/>
      <c r="CI1782" s="8"/>
      <c r="CJ1782" s="8"/>
    </row>
    <row r="1783" spans="1:88" x14ac:dyDescent="0.3">
      <c r="A1783" s="1" t="s">
        <v>3781</v>
      </c>
      <c r="B1783" s="1"/>
      <c r="C1783" s="1" t="s">
        <v>1878</v>
      </c>
      <c r="D1783" s="1"/>
      <c r="E1783" s="1"/>
      <c r="F1783" s="1"/>
      <c r="G1783" s="1"/>
      <c r="H1783" s="1">
        <v>55314.03</v>
      </c>
      <c r="I1783" s="1">
        <v>-0.21</v>
      </c>
      <c r="J1783" s="12">
        <v>3523.46</v>
      </c>
      <c r="K1783" s="5">
        <v>4315.43</v>
      </c>
      <c r="L1783" s="5">
        <v>14436.09</v>
      </c>
      <c r="M1783" s="13">
        <f t="shared" si="42"/>
        <v>-2.1188321148921663E-3</v>
      </c>
      <c r="N1783" s="13">
        <v>-7.2886995573812063E-3</v>
      </c>
      <c r="O1783" s="13">
        <v>7.6988459903888362E-3</v>
      </c>
      <c r="P1783" s="13">
        <v>-1.8454266745397963E-3</v>
      </c>
      <c r="Q1783" s="7"/>
      <c r="R1783" s="8"/>
      <c r="S1783" s="8"/>
      <c r="T1783" s="8"/>
      <c r="U1783" s="8"/>
      <c r="V1783" s="13"/>
      <c r="W1783" s="14"/>
      <c r="X1783" s="1"/>
      <c r="Y1783" s="1"/>
      <c r="Z1783" s="1"/>
      <c r="AA1783" s="1"/>
      <c r="AB1783" s="1"/>
      <c r="AC1783" s="1"/>
      <c r="AD1783" s="8"/>
      <c r="AE1783" s="8"/>
      <c r="AF1783" s="8"/>
      <c r="AG1783" s="8"/>
      <c r="AH1783" s="9"/>
      <c r="AI1783" s="8"/>
      <c r="AJ1783" s="13"/>
      <c r="AK1783" s="8"/>
      <c r="AL1783" s="8"/>
      <c r="AM1783" s="8"/>
      <c r="AN1783" s="8"/>
      <c r="AO1783" s="7"/>
      <c r="AP1783" s="7"/>
      <c r="AQ1783" s="7"/>
      <c r="AR1783" s="7"/>
      <c r="AS1783" s="7"/>
      <c r="AT1783" s="7"/>
      <c r="AU1783" s="8"/>
      <c r="AV1783" s="8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7"/>
      <c r="BV1783" s="7"/>
      <c r="BW1783" s="8"/>
      <c r="BX1783" s="8"/>
      <c r="BY1783" s="8"/>
      <c r="BZ1783" s="8"/>
      <c r="CA1783" s="8"/>
      <c r="CC1783" s="8"/>
      <c r="CE1783" s="7"/>
      <c r="CF1783" s="8"/>
      <c r="CG1783" s="8"/>
      <c r="CH1783" s="8"/>
      <c r="CI1783" s="8"/>
      <c r="CJ1783" s="8"/>
    </row>
    <row r="1784" spans="1:88" x14ac:dyDescent="0.3">
      <c r="A1784" s="1" t="s">
        <v>3782</v>
      </c>
      <c r="B1784" s="1"/>
      <c r="C1784" s="1" t="s">
        <v>1878</v>
      </c>
      <c r="D1784" s="1"/>
      <c r="E1784" s="1"/>
      <c r="F1784" s="1"/>
      <c r="G1784" s="1"/>
      <c r="H1784" s="1">
        <v>55358.58</v>
      </c>
      <c r="I1784" s="1">
        <v>0.08</v>
      </c>
      <c r="J1784" s="12">
        <v>3527.44</v>
      </c>
      <c r="K1784" s="5">
        <v>4335.26</v>
      </c>
      <c r="L1784" s="5">
        <v>14524.88</v>
      </c>
      <c r="M1784" s="13">
        <f t="shared" si="42"/>
        <v>8.0540145059049273E-4</v>
      </c>
      <c r="N1784" s="13">
        <v>1.129571500740667E-3</v>
      </c>
      <c r="O1784" s="13">
        <v>4.5951388390033099E-3</v>
      </c>
      <c r="P1784" s="13">
        <v>6.1505573877691511E-3</v>
      </c>
      <c r="Q1784" s="7"/>
      <c r="R1784" s="8"/>
      <c r="S1784" s="8"/>
      <c r="T1784" s="8"/>
      <c r="U1784" s="8"/>
      <c r="V1784" s="13"/>
      <c r="W1784" s="14"/>
      <c r="X1784" s="1"/>
      <c r="Y1784" s="1"/>
      <c r="Z1784" s="1"/>
      <c r="AA1784" s="1"/>
      <c r="AB1784" s="1"/>
      <c r="AC1784" s="1"/>
      <c r="AD1784" s="8"/>
      <c r="AE1784" s="8"/>
      <c r="AF1784" s="8"/>
      <c r="AG1784" s="8"/>
      <c r="AH1784" s="9"/>
      <c r="AI1784" s="8"/>
      <c r="AJ1784" s="13"/>
      <c r="AK1784" s="8"/>
      <c r="AL1784" s="8"/>
      <c r="AM1784" s="8"/>
      <c r="AN1784" s="8"/>
      <c r="AO1784" s="7"/>
      <c r="AP1784" s="7"/>
      <c r="AQ1784" s="7"/>
      <c r="AR1784" s="7"/>
      <c r="AS1784" s="7"/>
      <c r="AT1784" s="7"/>
      <c r="AU1784" s="8"/>
      <c r="AV1784" s="8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7"/>
      <c r="BV1784" s="7"/>
      <c r="BW1784" s="8"/>
      <c r="BX1784" s="8"/>
      <c r="BY1784" s="8"/>
      <c r="BZ1784" s="8"/>
      <c r="CA1784" s="8"/>
      <c r="CC1784" s="8"/>
      <c r="CE1784" s="7"/>
      <c r="CF1784" s="8"/>
      <c r="CG1784" s="8"/>
      <c r="CH1784" s="8"/>
      <c r="CI1784" s="8"/>
      <c r="CJ1784" s="8"/>
    </row>
    <row r="1785" spans="1:88" x14ac:dyDescent="0.3">
      <c r="A1785" s="1" t="s">
        <v>3783</v>
      </c>
      <c r="B1785" s="1"/>
      <c r="C1785" s="1" t="s">
        <v>1878</v>
      </c>
      <c r="D1785" s="1"/>
      <c r="E1785" s="1"/>
      <c r="F1785" s="1"/>
      <c r="G1785" s="1"/>
      <c r="H1785" s="1">
        <v>55236.06</v>
      </c>
      <c r="I1785" s="1">
        <v>-0.22</v>
      </c>
      <c r="J1785" s="12">
        <v>3510.98</v>
      </c>
      <c r="K1785" s="5">
        <v>4351.8900000000003</v>
      </c>
      <c r="L1785" s="5">
        <v>14692.11</v>
      </c>
      <c r="M1785" s="13">
        <f t="shared" si="42"/>
        <v>-2.2132070584180985E-3</v>
      </c>
      <c r="N1785" s="13">
        <v>-4.6662735581611825E-3</v>
      </c>
      <c r="O1785" s="13">
        <v>3.8359867689596872E-3</v>
      </c>
      <c r="P1785" s="13">
        <v>1.15133481309313E-2</v>
      </c>
      <c r="Q1785" s="7"/>
      <c r="R1785" s="8"/>
      <c r="S1785" s="8"/>
      <c r="T1785" s="8"/>
      <c r="U1785" s="8"/>
      <c r="V1785" s="13"/>
      <c r="W1785" s="14"/>
      <c r="X1785" s="1"/>
      <c r="Y1785" s="1"/>
      <c r="Z1785" s="1"/>
      <c r="AA1785" s="1"/>
      <c r="AB1785" s="1"/>
      <c r="AC1785" s="1"/>
      <c r="AD1785" s="8"/>
      <c r="AE1785" s="8"/>
      <c r="AF1785" s="8"/>
      <c r="AG1785" s="8"/>
      <c r="AH1785" s="9"/>
      <c r="AI1785" s="8"/>
      <c r="AJ1785" s="13"/>
      <c r="AK1785" s="8"/>
      <c r="AL1785" s="8"/>
      <c r="AM1785" s="8"/>
      <c r="AN1785" s="8"/>
      <c r="AO1785" s="7"/>
      <c r="AP1785" s="7"/>
      <c r="AQ1785" s="7"/>
      <c r="AR1785" s="7"/>
      <c r="AS1785" s="7"/>
      <c r="AT1785" s="7"/>
      <c r="AU1785" s="8"/>
      <c r="AV1785" s="8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7"/>
      <c r="BV1785" s="7"/>
      <c r="BW1785" s="8"/>
      <c r="BX1785" s="8"/>
      <c r="BY1785" s="8"/>
      <c r="BZ1785" s="8"/>
      <c r="CA1785" s="8"/>
      <c r="CC1785" s="8"/>
      <c r="CE1785" s="7"/>
      <c r="CF1785" s="8"/>
      <c r="CG1785" s="8"/>
      <c r="CH1785" s="8"/>
      <c r="CI1785" s="8"/>
      <c r="CJ1785" s="8"/>
    </row>
    <row r="1786" spans="1:88" x14ac:dyDescent="0.3">
      <c r="A1786" s="1" t="s">
        <v>3784</v>
      </c>
      <c r="B1786" s="1"/>
      <c r="C1786" s="1" t="s">
        <v>1878</v>
      </c>
      <c r="D1786" s="1"/>
      <c r="E1786" s="1"/>
      <c r="F1786" s="1"/>
      <c r="G1786" s="1"/>
      <c r="H1786" s="1">
        <v>55099.87</v>
      </c>
      <c r="I1786" s="1">
        <v>-0.25</v>
      </c>
      <c r="J1786" s="12">
        <v>3510.6</v>
      </c>
      <c r="K1786" s="5">
        <v>4307.17</v>
      </c>
      <c r="L1786" s="5">
        <v>14595.22</v>
      </c>
      <c r="M1786" s="13">
        <f t="shared" si="42"/>
        <v>-2.4655994652768021E-3</v>
      </c>
      <c r="N1786" s="13">
        <v>-1.0823188967190589E-4</v>
      </c>
      <c r="O1786" s="13">
        <v>-1.0275995027447915E-2</v>
      </c>
      <c r="P1786" s="13">
        <v>-6.5946960647585984E-3</v>
      </c>
      <c r="Q1786" s="7"/>
      <c r="R1786" s="8"/>
      <c r="S1786" s="8"/>
      <c r="T1786" s="8"/>
      <c r="U1786" s="8"/>
      <c r="V1786" s="13"/>
      <c r="W1786" s="14"/>
      <c r="X1786" s="1"/>
      <c r="Y1786" s="1"/>
      <c r="Z1786" s="1"/>
      <c r="AA1786" s="1"/>
      <c r="AB1786" s="1"/>
      <c r="AC1786" s="1"/>
      <c r="AD1786" s="8"/>
      <c r="AE1786" s="8"/>
      <c r="AF1786" s="8"/>
      <c r="AG1786" s="8"/>
      <c r="AH1786" s="9"/>
      <c r="AI1786" s="8"/>
      <c r="AJ1786" s="13"/>
      <c r="AK1786" s="8"/>
      <c r="AL1786" s="8"/>
      <c r="AM1786" s="8"/>
      <c r="AN1786" s="8"/>
      <c r="AO1786" s="7"/>
      <c r="AP1786" s="7"/>
      <c r="AQ1786" s="7"/>
      <c r="AR1786" s="7"/>
      <c r="AS1786" s="7"/>
      <c r="AT1786" s="7"/>
      <c r="AU1786" s="8"/>
      <c r="AV1786" s="8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7"/>
      <c r="BV1786" s="7"/>
      <c r="BW1786" s="8"/>
      <c r="BX1786" s="8"/>
      <c r="BY1786" s="8"/>
      <c r="BZ1786" s="8"/>
      <c r="CA1786" s="8"/>
      <c r="CC1786" s="8"/>
      <c r="CE1786" s="7"/>
      <c r="CF1786" s="8"/>
      <c r="CG1786" s="8"/>
      <c r="CH1786" s="8"/>
      <c r="CI1786" s="8"/>
      <c r="CJ1786" s="8"/>
    </row>
    <row r="1787" spans="1:88" x14ac:dyDescent="0.3">
      <c r="A1787" s="1" t="s">
        <v>3785</v>
      </c>
      <c r="B1787" s="1"/>
      <c r="C1787" s="1" t="s">
        <v>1878</v>
      </c>
      <c r="D1787" s="1"/>
      <c r="E1787" s="1"/>
      <c r="F1787" s="1"/>
      <c r="G1787" s="1"/>
      <c r="H1787" s="1">
        <v>53519</v>
      </c>
      <c r="I1787" s="1">
        <v>-2.87</v>
      </c>
      <c r="J1787" s="12">
        <v>3406.72</v>
      </c>
      <c r="K1787" s="5">
        <v>4164.55</v>
      </c>
      <c r="L1787" s="5">
        <v>14000.71</v>
      </c>
      <c r="M1787" s="13">
        <f t="shared" si="42"/>
        <v>-2.8690993281835331E-2</v>
      </c>
      <c r="N1787" s="13">
        <v>-2.9590383410243337E-2</v>
      </c>
      <c r="O1787" s="13">
        <v>-3.3112229143497873E-2</v>
      </c>
      <c r="P1787" s="13">
        <v>-4.0733198951437566E-2</v>
      </c>
      <c r="Q1787" s="7"/>
      <c r="R1787" s="8"/>
      <c r="S1787" s="8"/>
      <c r="T1787" s="8"/>
      <c r="U1787" s="8"/>
      <c r="V1787" s="13"/>
      <c r="W1787" s="14"/>
      <c r="X1787" s="1"/>
      <c r="Y1787" s="1"/>
      <c r="Z1787" s="1"/>
      <c r="AA1787" s="1"/>
      <c r="AB1787" s="1"/>
      <c r="AC1787" s="1"/>
      <c r="AD1787" s="8"/>
      <c r="AE1787" s="8"/>
      <c r="AF1787" s="8"/>
      <c r="AG1787" s="8"/>
      <c r="AH1787" s="9"/>
      <c r="AI1787" s="8"/>
      <c r="AJ1787" s="13"/>
      <c r="AK1787" s="8"/>
      <c r="AL1787" s="8"/>
      <c r="AM1787" s="8"/>
      <c r="AN1787" s="8"/>
      <c r="AO1787" s="7"/>
      <c r="AP1787" s="7"/>
      <c r="AQ1787" s="7"/>
      <c r="AR1787" s="7"/>
      <c r="AS1787" s="7"/>
      <c r="AT1787" s="7"/>
      <c r="AU1787" s="8"/>
      <c r="AV1787" s="8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7"/>
      <c r="BV1787" s="7"/>
      <c r="BW1787" s="8"/>
      <c r="BX1787" s="8"/>
      <c r="BY1787" s="8"/>
      <c r="BZ1787" s="8"/>
      <c r="CA1787" s="8"/>
      <c r="CC1787" s="8"/>
      <c r="CE1787" s="7"/>
      <c r="CF1787" s="8"/>
      <c r="CG1787" s="8"/>
      <c r="CH1787" s="8"/>
      <c r="CI1787" s="8"/>
      <c r="CJ1787" s="8"/>
    </row>
    <row r="1788" spans="1:88" x14ac:dyDescent="0.3">
      <c r="A1788" s="1" t="s">
        <v>3786</v>
      </c>
      <c r="B1788" s="1"/>
      <c r="C1788" s="1" t="s">
        <v>1878</v>
      </c>
      <c r="D1788" s="1"/>
      <c r="E1788" s="1"/>
      <c r="F1788" s="1"/>
      <c r="G1788" s="1"/>
      <c r="H1788" s="1">
        <v>53826.85</v>
      </c>
      <c r="I1788" s="1">
        <v>0.57999999999999996</v>
      </c>
      <c r="J1788" s="12">
        <v>3417.38</v>
      </c>
      <c r="K1788" s="5">
        <v>4226.22</v>
      </c>
      <c r="L1788" s="5">
        <v>14308.96</v>
      </c>
      <c r="M1788" s="13">
        <f t="shared" si="42"/>
        <v>5.7521627833105882E-3</v>
      </c>
      <c r="N1788" s="13">
        <v>3.1291095247041323E-3</v>
      </c>
      <c r="O1788" s="13">
        <v>1.4808322627894999E-2</v>
      </c>
      <c r="P1788" s="13">
        <v>2.2016740579584804E-2</v>
      </c>
      <c r="Q1788" s="7"/>
      <c r="R1788" s="8"/>
      <c r="S1788" s="8"/>
      <c r="T1788" s="8"/>
      <c r="U1788" s="8"/>
      <c r="V1788" s="13"/>
      <c r="W1788" s="14"/>
      <c r="X1788" s="1"/>
      <c r="Y1788" s="1"/>
      <c r="Z1788" s="1"/>
      <c r="AA1788" s="1"/>
      <c r="AB1788" s="1"/>
      <c r="AC1788" s="1"/>
      <c r="AD1788" s="8"/>
      <c r="AE1788" s="8"/>
      <c r="AF1788" s="8"/>
      <c r="AG1788" s="8"/>
      <c r="AH1788" s="9"/>
      <c r="AI1788" s="8"/>
      <c r="AJ1788" s="13"/>
      <c r="AK1788" s="8"/>
      <c r="AL1788" s="8"/>
      <c r="AM1788" s="8"/>
      <c r="AN1788" s="8"/>
      <c r="AO1788" s="7"/>
      <c r="AP1788" s="7"/>
      <c r="AQ1788" s="7"/>
      <c r="AR1788" s="7"/>
      <c r="AS1788" s="7"/>
      <c r="AT1788" s="7"/>
      <c r="AU1788" s="8"/>
      <c r="AV1788" s="8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7"/>
      <c r="BV1788" s="7"/>
      <c r="BW1788" s="8"/>
      <c r="BX1788" s="8"/>
      <c r="BY1788" s="8"/>
      <c r="BZ1788" s="8"/>
      <c r="CA1788" s="8"/>
      <c r="CC1788" s="8"/>
      <c r="CE1788" s="7"/>
      <c r="CF1788" s="8"/>
      <c r="CG1788" s="8"/>
      <c r="CH1788" s="8"/>
      <c r="CI1788" s="8"/>
      <c r="CJ1788" s="8"/>
    </row>
    <row r="1789" spans="1:88" x14ac:dyDescent="0.3">
      <c r="A1789" s="1" t="s">
        <v>3787</v>
      </c>
      <c r="B1789" s="1"/>
      <c r="C1789" s="1" t="s">
        <v>1878</v>
      </c>
      <c r="D1789" s="1"/>
      <c r="E1789" s="1"/>
      <c r="F1789" s="1"/>
      <c r="G1789" s="1"/>
      <c r="H1789" s="1">
        <v>52939.24</v>
      </c>
      <c r="I1789" s="1">
        <v>-1.65</v>
      </c>
      <c r="J1789" s="12">
        <v>3344.45</v>
      </c>
      <c r="K1789" s="5">
        <v>4209.03</v>
      </c>
      <c r="L1789" s="5">
        <v>14271.69</v>
      </c>
      <c r="M1789" s="13">
        <f t="shared" si="42"/>
        <v>-1.6490097414208704E-2</v>
      </c>
      <c r="N1789" s="13">
        <v>-2.1340910287998449E-2</v>
      </c>
      <c r="O1789" s="13">
        <v>-4.0674645427830614E-3</v>
      </c>
      <c r="P1789" s="13">
        <v>-2.6046616944905843E-3</v>
      </c>
      <c r="Q1789" s="7"/>
      <c r="R1789" s="8"/>
      <c r="S1789" s="8"/>
      <c r="T1789" s="8"/>
      <c r="U1789" s="8"/>
      <c r="V1789" s="13"/>
      <c r="W1789" s="14"/>
      <c r="X1789" s="1"/>
      <c r="Y1789" s="1"/>
      <c r="Z1789" s="1"/>
      <c r="AA1789" s="1"/>
      <c r="AB1789" s="1"/>
      <c r="AC1789" s="1"/>
      <c r="AD1789" s="8"/>
      <c r="AE1789" s="8"/>
      <c r="AF1789" s="8"/>
      <c r="AG1789" s="8"/>
      <c r="AH1789" s="9"/>
      <c r="AI1789" s="8"/>
      <c r="AJ1789" s="13"/>
      <c r="AK1789" s="8"/>
      <c r="AL1789" s="8"/>
      <c r="AM1789" s="8"/>
      <c r="AN1789" s="8"/>
      <c r="AO1789" s="7"/>
      <c r="AP1789" s="7"/>
      <c r="AQ1789" s="7"/>
      <c r="AR1789" s="7"/>
      <c r="AS1789" s="7"/>
      <c r="AT1789" s="7"/>
      <c r="AU1789" s="8"/>
      <c r="AV1789" s="8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7"/>
      <c r="BV1789" s="7"/>
      <c r="BW1789" s="8"/>
      <c r="BX1789" s="8"/>
      <c r="BY1789" s="8"/>
      <c r="BZ1789" s="8"/>
      <c r="CA1789" s="8"/>
      <c r="CC1789" s="8"/>
      <c r="CE1789" s="7"/>
      <c r="CF1789" s="8"/>
      <c r="CG1789" s="8"/>
      <c r="CH1789" s="8"/>
      <c r="CI1789" s="8"/>
      <c r="CJ1789" s="8"/>
    </row>
    <row r="1790" spans="1:88" x14ac:dyDescent="0.3">
      <c r="A1790" s="1" t="s">
        <v>3788</v>
      </c>
      <c r="B1790" s="1"/>
      <c r="C1790" s="1" t="s">
        <v>1878</v>
      </c>
      <c r="D1790" s="1"/>
      <c r="E1790" s="1"/>
      <c r="F1790" s="1"/>
      <c r="G1790" s="1"/>
      <c r="H1790" s="1">
        <v>53920.38</v>
      </c>
      <c r="I1790" s="1">
        <v>1.85</v>
      </c>
      <c r="J1790" s="12">
        <v>3412.49</v>
      </c>
      <c r="K1790" s="5">
        <v>4308.71</v>
      </c>
      <c r="L1790" s="5">
        <v>14584.48</v>
      </c>
      <c r="M1790" s="13">
        <f t="shared" si="42"/>
        <v>1.8533322352190851E-2</v>
      </c>
      <c r="N1790" s="13">
        <v>2.0344152252238734E-2</v>
      </c>
      <c r="O1790" s="13">
        <v>2.3682416138635309E-2</v>
      </c>
      <c r="P1790" s="13">
        <v>2.1916815738009854E-2</v>
      </c>
      <c r="Q1790" s="7"/>
      <c r="R1790" s="8"/>
      <c r="S1790" s="8"/>
      <c r="T1790" s="8"/>
      <c r="U1790" s="8"/>
      <c r="V1790" s="13"/>
      <c r="W1790" s="14"/>
      <c r="X1790" s="1"/>
      <c r="Y1790" s="1"/>
      <c r="Z1790" s="1"/>
      <c r="AA1790" s="1"/>
      <c r="AB1790" s="1"/>
      <c r="AC1790" s="1"/>
      <c r="AD1790" s="8"/>
      <c r="AE1790" s="8"/>
      <c r="AF1790" s="8"/>
      <c r="AG1790" s="8"/>
      <c r="AH1790" s="9"/>
      <c r="AI1790" s="8"/>
      <c r="AJ1790" s="13"/>
      <c r="AK1790" s="8"/>
      <c r="AL1790" s="8"/>
      <c r="AM1790" s="8"/>
      <c r="AN1790" s="8"/>
      <c r="AO1790" s="7"/>
      <c r="AP1790" s="7"/>
      <c r="AQ1790" s="7"/>
      <c r="AR1790" s="7"/>
      <c r="AS1790" s="7"/>
      <c r="AT1790" s="7"/>
      <c r="AU1790" s="8"/>
      <c r="AV1790" s="8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7"/>
      <c r="BV1790" s="7"/>
      <c r="BW1790" s="8"/>
      <c r="BX1790" s="8"/>
      <c r="BY1790" s="8"/>
      <c r="BZ1790" s="8"/>
      <c r="CA1790" s="8"/>
      <c r="CC1790" s="8"/>
      <c r="CE1790" s="7"/>
      <c r="CF1790" s="8"/>
      <c r="CG1790" s="8"/>
      <c r="CH1790" s="8"/>
      <c r="CI1790" s="8"/>
      <c r="CJ1790" s="8"/>
    </row>
    <row r="1791" spans="1:88" x14ac:dyDescent="0.3">
      <c r="A1791" s="1" t="s">
        <v>3789</v>
      </c>
      <c r="B1791" s="1"/>
      <c r="C1791" s="1" t="s">
        <v>1878</v>
      </c>
      <c r="D1791" s="1"/>
      <c r="E1791" s="1"/>
      <c r="F1791" s="1"/>
      <c r="G1791" s="1"/>
      <c r="H1791" s="1">
        <v>54145.91</v>
      </c>
      <c r="I1791" s="1">
        <v>0.42</v>
      </c>
      <c r="J1791" s="12">
        <v>3418.82</v>
      </c>
      <c r="K1791" s="5">
        <v>4337.87</v>
      </c>
      <c r="L1791" s="5">
        <v>14708.88</v>
      </c>
      <c r="M1791" s="13">
        <f t="shared" si="42"/>
        <v>4.1826485644205214E-3</v>
      </c>
      <c r="N1791" s="13">
        <v>1.8549504906975045E-3</v>
      </c>
      <c r="O1791" s="13">
        <v>6.7676868482677843E-3</v>
      </c>
      <c r="P1791" s="13">
        <v>8.5296150428399997E-3</v>
      </c>
      <c r="Q1791" s="7"/>
      <c r="R1791" s="8"/>
      <c r="S1791" s="8"/>
      <c r="T1791" s="8"/>
      <c r="U1791" s="8"/>
      <c r="V1791" s="13"/>
      <c r="W1791" s="14"/>
      <c r="X1791" s="1"/>
      <c r="Y1791" s="1"/>
      <c r="Z1791" s="1"/>
      <c r="AA1791" s="1"/>
      <c r="AB1791" s="1"/>
      <c r="AC1791" s="1"/>
      <c r="AD1791" s="8"/>
      <c r="AE1791" s="8"/>
      <c r="AF1791" s="8"/>
      <c r="AG1791" s="8"/>
      <c r="AH1791" s="9"/>
      <c r="AI1791" s="8"/>
      <c r="AJ1791" s="13"/>
      <c r="AK1791" s="8"/>
      <c r="AL1791" s="8"/>
      <c r="AM1791" s="8"/>
      <c r="AN1791" s="8"/>
      <c r="AO1791" s="7"/>
      <c r="AP1791" s="7"/>
      <c r="AQ1791" s="7"/>
      <c r="AR1791" s="7"/>
      <c r="AS1791" s="7"/>
      <c r="AT1791" s="7"/>
      <c r="AU1791" s="8"/>
      <c r="AV1791" s="8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7"/>
      <c r="BV1791" s="7"/>
      <c r="BW1791" s="8"/>
      <c r="BX1791" s="8"/>
      <c r="BY1791" s="8"/>
      <c r="BZ1791" s="8"/>
      <c r="CA1791" s="8"/>
      <c r="CC1791" s="8"/>
      <c r="CE1791" s="7"/>
      <c r="CF1791" s="8"/>
      <c r="CG1791" s="8"/>
      <c r="CH1791" s="8"/>
      <c r="CI1791" s="8"/>
      <c r="CJ1791" s="8"/>
    </row>
    <row r="1792" spans="1:88" x14ac:dyDescent="0.3">
      <c r="A1792" s="1" t="s">
        <v>3790</v>
      </c>
      <c r="B1792" s="1"/>
      <c r="C1792" s="1" t="s">
        <v>1878</v>
      </c>
      <c r="D1792" s="1"/>
      <c r="E1792" s="1"/>
      <c r="F1792" s="1"/>
      <c r="G1792" s="1"/>
      <c r="H1792" s="1">
        <v>53896.08</v>
      </c>
      <c r="I1792" s="1">
        <v>-0.46</v>
      </c>
      <c r="J1792" s="12">
        <v>3393.12</v>
      </c>
      <c r="K1792" s="5">
        <v>4323.32</v>
      </c>
      <c r="L1792" s="5">
        <v>14643.31</v>
      </c>
      <c r="M1792" s="13">
        <f t="shared" si="42"/>
        <v>-4.6140142441045695E-3</v>
      </c>
      <c r="N1792" s="13">
        <v>-7.5172135415143559E-3</v>
      </c>
      <c r="O1792" s="13">
        <v>-3.3541807384730449E-3</v>
      </c>
      <c r="P1792" s="13">
        <v>-4.4578513115886009E-3</v>
      </c>
      <c r="Q1792" s="7"/>
      <c r="R1792" s="8"/>
      <c r="S1792" s="8"/>
      <c r="T1792" s="8"/>
      <c r="U1792" s="8"/>
      <c r="V1792" s="13"/>
      <c r="W1792" s="14"/>
      <c r="X1792" s="1"/>
      <c r="Y1792" s="1"/>
      <c r="Z1792" s="1"/>
      <c r="AA1792" s="1"/>
      <c r="AB1792" s="1"/>
      <c r="AC1792" s="1"/>
      <c r="AD1792" s="8"/>
      <c r="AE1792" s="8"/>
      <c r="AF1792" s="8"/>
      <c r="AG1792" s="8"/>
      <c r="AH1792" s="9"/>
      <c r="AI1792" s="8"/>
      <c r="AJ1792" s="13"/>
      <c r="AK1792" s="8"/>
      <c r="AL1792" s="8"/>
      <c r="AM1792" s="8"/>
      <c r="AN1792" s="8"/>
      <c r="AO1792" s="7"/>
      <c r="AP1792" s="7"/>
      <c r="AQ1792" s="7"/>
      <c r="AR1792" s="7"/>
      <c r="AS1792" s="7"/>
      <c r="AT1792" s="7"/>
      <c r="AU1792" s="8"/>
      <c r="AV1792" s="8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7"/>
      <c r="BV1792" s="7"/>
      <c r="BW1792" s="8"/>
      <c r="BX1792" s="8"/>
      <c r="BY1792" s="8"/>
      <c r="BZ1792" s="8"/>
      <c r="CA1792" s="8"/>
      <c r="CC1792" s="8"/>
      <c r="CE1792" s="7"/>
      <c r="CF1792" s="8"/>
      <c r="CG1792" s="8"/>
      <c r="CH1792" s="8"/>
      <c r="CI1792" s="8"/>
      <c r="CJ1792" s="8"/>
    </row>
    <row r="1793" spans="1:88" x14ac:dyDescent="0.3">
      <c r="A1793" s="1" t="s">
        <v>3791</v>
      </c>
      <c r="B1793" s="1"/>
      <c r="C1793" s="1" t="s">
        <v>1878</v>
      </c>
      <c r="D1793" s="1"/>
      <c r="E1793" s="1"/>
      <c r="F1793" s="1"/>
      <c r="G1793" s="1"/>
      <c r="H1793" s="1">
        <v>53834.86</v>
      </c>
      <c r="I1793" s="1">
        <v>-0.11</v>
      </c>
      <c r="J1793" s="12">
        <v>3374.21</v>
      </c>
      <c r="K1793" s="5">
        <v>4376.03</v>
      </c>
      <c r="L1793" s="5">
        <v>14690.84</v>
      </c>
      <c r="M1793" s="13">
        <f t="shared" si="42"/>
        <v>-1.1358896602499113E-3</v>
      </c>
      <c r="N1793" s="13">
        <v>-5.5730419201206471E-3</v>
      </c>
      <c r="O1793" s="13">
        <v>1.2192019096435081E-2</v>
      </c>
      <c r="P1793" s="13">
        <v>3.2458508356376647E-3</v>
      </c>
      <c r="Q1793" s="7"/>
      <c r="R1793" s="8"/>
      <c r="S1793" s="8"/>
      <c r="T1793" s="8"/>
      <c r="U1793" s="8"/>
      <c r="V1793" s="13"/>
      <c r="W1793" s="14"/>
      <c r="X1793" s="1"/>
      <c r="Y1793" s="1"/>
      <c r="Z1793" s="1"/>
      <c r="AA1793" s="1"/>
      <c r="AB1793" s="1"/>
      <c r="AC1793" s="1"/>
      <c r="AD1793" s="8"/>
      <c r="AE1793" s="8"/>
      <c r="AF1793" s="8"/>
      <c r="AG1793" s="8"/>
      <c r="AH1793" s="9"/>
      <c r="AI1793" s="8"/>
      <c r="AJ1793" s="13"/>
      <c r="AK1793" s="8"/>
      <c r="AL1793" s="8"/>
      <c r="AM1793" s="8"/>
      <c r="AN1793" s="8"/>
      <c r="AO1793" s="7"/>
      <c r="AP1793" s="7"/>
      <c r="AQ1793" s="7"/>
      <c r="AR1793" s="7"/>
      <c r="AS1793" s="7"/>
      <c r="AT1793" s="7"/>
      <c r="AU1793" s="8"/>
      <c r="AV1793" s="8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7"/>
      <c r="BV1793" s="7"/>
      <c r="BW1793" s="8"/>
      <c r="BX1793" s="8"/>
      <c r="BY1793" s="8"/>
      <c r="BZ1793" s="8"/>
      <c r="CA1793" s="8"/>
      <c r="CC1793" s="8"/>
      <c r="CE1793" s="7"/>
      <c r="CF1793" s="8"/>
      <c r="CG1793" s="8"/>
      <c r="CH1793" s="8"/>
      <c r="CI1793" s="8"/>
      <c r="CJ1793" s="8"/>
    </row>
    <row r="1794" spans="1:88" x14ac:dyDescent="0.3">
      <c r="A1794" s="1" t="s">
        <v>3792</v>
      </c>
      <c r="B1794" s="1"/>
      <c r="C1794" s="1" t="s">
        <v>1878</v>
      </c>
      <c r="D1794" s="1"/>
      <c r="E1794" s="1"/>
      <c r="F1794" s="1"/>
      <c r="G1794" s="1"/>
      <c r="H1794" s="1">
        <v>54712.06</v>
      </c>
      <c r="I1794" s="1">
        <v>1.63</v>
      </c>
      <c r="J1794" s="12">
        <v>3431.36</v>
      </c>
      <c r="K1794" s="5">
        <v>4404.84</v>
      </c>
      <c r="L1794" s="5">
        <v>14845.43</v>
      </c>
      <c r="M1794" s="13">
        <f t="shared" si="42"/>
        <v>1.6294274750598303E-2</v>
      </c>
      <c r="N1794" s="13">
        <v>1.6937297915660343E-2</v>
      </c>
      <c r="O1794" s="13">
        <v>6.5835928912736374E-3</v>
      </c>
      <c r="P1794" s="13">
        <v>1.052288364722509E-2</v>
      </c>
      <c r="Q1794" s="7"/>
      <c r="R1794" s="8"/>
      <c r="S1794" s="8"/>
      <c r="T1794" s="8"/>
      <c r="U1794" s="8"/>
      <c r="V1794" s="13"/>
      <c r="W1794" s="14"/>
      <c r="X1794" s="1"/>
      <c r="Y1794" s="1"/>
      <c r="Z1794" s="1"/>
      <c r="AA1794" s="1"/>
      <c r="AB1794" s="1"/>
      <c r="AC1794" s="1"/>
      <c r="AD1794" s="8"/>
      <c r="AE1794" s="8"/>
      <c r="AF1794" s="8"/>
      <c r="AG1794" s="8"/>
      <c r="AH1794" s="9"/>
      <c r="AI1794" s="8"/>
      <c r="AJ1794" s="13"/>
      <c r="AK1794" s="8"/>
      <c r="AL1794" s="8"/>
      <c r="AM1794" s="8"/>
      <c r="AN1794" s="8"/>
      <c r="AO1794" s="7"/>
      <c r="AP1794" s="7"/>
      <c r="AQ1794" s="7"/>
      <c r="AR1794" s="7"/>
      <c r="AS1794" s="7"/>
      <c r="AT1794" s="7"/>
      <c r="AU1794" s="8"/>
      <c r="AV1794" s="8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7"/>
      <c r="BV1794" s="7"/>
      <c r="BW1794" s="8"/>
      <c r="BX1794" s="8"/>
      <c r="BY1794" s="8"/>
      <c r="BZ1794" s="8"/>
      <c r="CA1794" s="8"/>
      <c r="CC1794" s="8"/>
      <c r="CE1794" s="7"/>
      <c r="CF1794" s="8"/>
      <c r="CG1794" s="8"/>
      <c r="CH1794" s="8"/>
      <c r="CI1794" s="8"/>
      <c r="CJ1794" s="8"/>
    </row>
    <row r="1795" spans="1:88" x14ac:dyDescent="0.3">
      <c r="A1795" s="1" t="s">
        <v>3793</v>
      </c>
      <c r="B1795" s="1"/>
      <c r="C1795" s="1" t="s">
        <v>1878</v>
      </c>
      <c r="D1795" s="1"/>
      <c r="E1795" s="1"/>
      <c r="F1795" s="1"/>
      <c r="G1795" s="1"/>
      <c r="H1795" s="1">
        <v>54274.69</v>
      </c>
      <c r="I1795" s="1">
        <v>-0.8</v>
      </c>
      <c r="J1795" s="12">
        <v>3392.68</v>
      </c>
      <c r="K1795" s="5">
        <v>4381.7700000000004</v>
      </c>
      <c r="L1795" s="5">
        <v>14842.67</v>
      </c>
      <c r="M1795" s="13">
        <f t="shared" si="42"/>
        <v>-7.9940327598704286E-3</v>
      </c>
      <c r="N1795" s="13">
        <v>-1.1272498367994155E-2</v>
      </c>
      <c r="O1795" s="13">
        <v>-5.2374206554607339E-3</v>
      </c>
      <c r="P1795" s="13">
        <v>-1.8591580035065558E-4</v>
      </c>
      <c r="Q1795" s="7"/>
      <c r="R1795" s="8"/>
      <c r="S1795" s="8"/>
      <c r="T1795" s="8"/>
      <c r="U1795" s="8"/>
      <c r="V1795" s="13"/>
      <c r="W1795" s="14"/>
      <c r="X1795" s="1"/>
      <c r="Y1795" s="1"/>
      <c r="Z1795" s="1"/>
      <c r="AA1795" s="1"/>
      <c r="AB1795" s="1"/>
      <c r="AC1795" s="1"/>
      <c r="AD1795" s="8"/>
      <c r="AE1795" s="8"/>
      <c r="AF1795" s="8"/>
      <c r="AG1795" s="8"/>
      <c r="AH1795" s="9"/>
      <c r="AI1795" s="8"/>
      <c r="AJ1795" s="13"/>
      <c r="AK1795" s="8"/>
      <c r="AL1795" s="8"/>
      <c r="AM1795" s="8"/>
      <c r="AN1795" s="8"/>
      <c r="AO1795" s="7"/>
      <c r="AP1795" s="7"/>
      <c r="AQ1795" s="7"/>
      <c r="AR1795" s="7"/>
      <c r="AS1795" s="7"/>
      <c r="AT1795" s="7"/>
      <c r="AU1795" s="8"/>
      <c r="AV1795" s="8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7"/>
      <c r="BV1795" s="7"/>
      <c r="BW1795" s="8"/>
      <c r="BX1795" s="8"/>
      <c r="BY1795" s="8"/>
      <c r="BZ1795" s="8"/>
      <c r="CA1795" s="8"/>
      <c r="CC1795" s="8"/>
      <c r="CE1795" s="7"/>
      <c r="CF1795" s="8"/>
      <c r="CG1795" s="8"/>
      <c r="CH1795" s="8"/>
      <c r="CI1795" s="8"/>
      <c r="CJ1795" s="8"/>
    </row>
    <row r="1796" spans="1:88" x14ac:dyDescent="0.3">
      <c r="A1796" s="1" t="s">
        <v>3794</v>
      </c>
      <c r="B1796" s="1"/>
      <c r="C1796" s="1" t="s">
        <v>1878</v>
      </c>
      <c r="D1796" s="1"/>
      <c r="E1796" s="1"/>
      <c r="F1796" s="1"/>
      <c r="G1796" s="1"/>
      <c r="H1796" s="1">
        <v>54821.35</v>
      </c>
      <c r="I1796" s="1">
        <v>1.01</v>
      </c>
      <c r="J1796" s="12">
        <v>3434.33</v>
      </c>
      <c r="K1796" s="5">
        <v>4411.3100000000004</v>
      </c>
      <c r="L1796" s="5">
        <v>15011.69</v>
      </c>
      <c r="M1796" s="13">
        <f t="shared" ref="M1796:M1859" si="43">H1796/H1795-1</f>
        <v>1.0072098062651191E-2</v>
      </c>
      <c r="N1796" s="13">
        <v>1.2276430432578422E-2</v>
      </c>
      <c r="O1796" s="13">
        <v>6.7415679052071908E-3</v>
      </c>
      <c r="P1796" s="13">
        <v>1.13874390524078E-2</v>
      </c>
      <c r="Q1796" s="7"/>
      <c r="R1796" s="8"/>
      <c r="S1796" s="8"/>
      <c r="T1796" s="8"/>
      <c r="U1796" s="8"/>
      <c r="V1796" s="13"/>
      <c r="W1796" s="14"/>
      <c r="X1796" s="1"/>
      <c r="Y1796" s="1"/>
      <c r="Z1796" s="1"/>
      <c r="AA1796" s="1"/>
      <c r="AB1796" s="1"/>
      <c r="AC1796" s="1"/>
      <c r="AD1796" s="8"/>
      <c r="AE1796" s="8"/>
      <c r="AF1796" s="8"/>
      <c r="AG1796" s="8"/>
      <c r="AH1796" s="9"/>
      <c r="AI1796" s="8"/>
      <c r="AJ1796" s="13"/>
      <c r="AK1796" s="8"/>
      <c r="AL1796" s="8"/>
      <c r="AM1796" s="8"/>
      <c r="AN1796" s="8"/>
      <c r="AO1796" s="7"/>
      <c r="AP1796" s="7"/>
      <c r="AQ1796" s="7"/>
      <c r="AR1796" s="7"/>
      <c r="AS1796" s="7"/>
      <c r="AT1796" s="7"/>
      <c r="AU1796" s="8"/>
      <c r="AV1796" s="8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7"/>
      <c r="BV1796" s="7"/>
      <c r="BW1796" s="8"/>
      <c r="BX1796" s="8"/>
      <c r="BY1796" s="8"/>
      <c r="BZ1796" s="8"/>
      <c r="CA1796" s="8"/>
      <c r="CC1796" s="8"/>
      <c r="CE1796" s="7"/>
      <c r="CF1796" s="8"/>
      <c r="CG1796" s="8"/>
      <c r="CH1796" s="8"/>
      <c r="CI1796" s="8"/>
      <c r="CJ1796" s="8"/>
    </row>
    <row r="1797" spans="1:88" x14ac:dyDescent="0.3">
      <c r="A1797" s="1" t="s">
        <v>3795</v>
      </c>
      <c r="B1797" s="1"/>
      <c r="C1797" s="1" t="s">
        <v>1878</v>
      </c>
      <c r="D1797" s="1"/>
      <c r="E1797" s="1"/>
      <c r="F1797" s="1"/>
      <c r="G1797" s="1"/>
      <c r="H1797" s="1">
        <v>55641.5</v>
      </c>
      <c r="I1797" s="1">
        <v>1.5</v>
      </c>
      <c r="J1797" s="12">
        <v>3509.03</v>
      </c>
      <c r="K1797" s="5">
        <v>4435.4799999999996</v>
      </c>
      <c r="L1797" s="5">
        <v>15202.95</v>
      </c>
      <c r="M1797" s="13">
        <f t="shared" si="43"/>
        <v>1.4960412321112226E-2</v>
      </c>
      <c r="N1797" s="13">
        <v>2.175096743760796E-2</v>
      </c>
      <c r="O1797" s="13">
        <v>5.4790980457051219E-3</v>
      </c>
      <c r="P1797" s="13">
        <v>1.2740737385330991E-2</v>
      </c>
      <c r="Q1797" s="7"/>
      <c r="R1797" s="8"/>
      <c r="S1797" s="8"/>
      <c r="T1797" s="8"/>
      <c r="U1797" s="8"/>
      <c r="V1797" s="13"/>
      <c r="W1797" s="14"/>
      <c r="X1797" s="1"/>
      <c r="Y1797" s="1"/>
      <c r="Z1797" s="1"/>
      <c r="AA1797" s="1"/>
      <c r="AB1797" s="1"/>
      <c r="AC1797" s="1"/>
      <c r="AD1797" s="8"/>
      <c r="AE1797" s="8"/>
      <c r="AF1797" s="8"/>
      <c r="AG1797" s="8"/>
      <c r="AH1797" s="9"/>
      <c r="AI1797" s="8"/>
      <c r="AJ1797" s="13"/>
      <c r="AK1797" s="8"/>
      <c r="AL1797" s="8"/>
      <c r="AM1797" s="8"/>
      <c r="AN1797" s="8"/>
      <c r="AO1797" s="7"/>
      <c r="AP1797" s="7"/>
      <c r="AQ1797" s="7"/>
      <c r="AR1797" s="7"/>
      <c r="AS1797" s="7"/>
      <c r="AT1797" s="7"/>
      <c r="AU1797" s="8"/>
      <c r="AV1797" s="8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7"/>
      <c r="BV1797" s="7"/>
      <c r="BW1797" s="8"/>
      <c r="BX1797" s="8"/>
      <c r="BY1797" s="8"/>
      <c r="BZ1797" s="8"/>
      <c r="CA1797" s="8"/>
      <c r="CC1797" s="8"/>
      <c r="CE1797" s="7"/>
      <c r="CF1797" s="8"/>
      <c r="CG1797" s="8"/>
      <c r="CH1797" s="8"/>
      <c r="CI1797" s="8"/>
      <c r="CJ1797" s="8"/>
    </row>
    <row r="1798" spans="1:88" x14ac:dyDescent="0.3">
      <c r="A1798" s="1" t="s">
        <v>3796</v>
      </c>
      <c r="B1798" s="1"/>
      <c r="C1798" s="1" t="s">
        <v>1878</v>
      </c>
      <c r="D1798" s="1"/>
      <c r="E1798" s="1"/>
      <c r="F1798" s="1"/>
      <c r="G1798" s="1"/>
      <c r="H1798" s="1">
        <v>55702.53</v>
      </c>
      <c r="I1798" s="1">
        <v>0.11</v>
      </c>
      <c r="J1798" s="12">
        <v>3508.99</v>
      </c>
      <c r="K1798" s="5">
        <v>4452.05</v>
      </c>
      <c r="L1798" s="5">
        <v>15292.06</v>
      </c>
      <c r="M1798" s="13">
        <f t="shared" si="43"/>
        <v>1.096843183594931E-3</v>
      </c>
      <c r="N1798" s="13">
        <v>-1.1399161591763018E-5</v>
      </c>
      <c r="O1798" s="13">
        <v>3.735785078503584E-3</v>
      </c>
      <c r="P1798" s="13">
        <v>5.86136243294888E-3</v>
      </c>
      <c r="Q1798" s="7"/>
      <c r="R1798" s="8"/>
      <c r="S1798" s="8"/>
      <c r="T1798" s="8"/>
      <c r="U1798" s="8"/>
      <c r="V1798" s="13"/>
      <c r="W1798" s="14"/>
      <c r="X1798" s="1"/>
      <c r="Y1798" s="1"/>
      <c r="Z1798" s="1"/>
      <c r="AA1798" s="1"/>
      <c r="AB1798" s="1"/>
      <c r="AC1798" s="1"/>
      <c r="AD1798" s="8"/>
      <c r="AE1798" s="8"/>
      <c r="AF1798" s="8"/>
      <c r="AG1798" s="8"/>
      <c r="AH1798" s="9"/>
      <c r="AI1798" s="8"/>
      <c r="AJ1798" s="13"/>
      <c r="AK1798" s="8"/>
      <c r="AL1798" s="8"/>
      <c r="AM1798" s="8"/>
      <c r="AN1798" s="8"/>
      <c r="AO1798" s="7"/>
      <c r="AP1798" s="7"/>
      <c r="AQ1798" s="7"/>
      <c r="AR1798" s="7"/>
      <c r="AS1798" s="7"/>
      <c r="AT1798" s="7"/>
      <c r="AU1798" s="8"/>
      <c r="AV1798" s="8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7"/>
      <c r="BV1798" s="7"/>
      <c r="BW1798" s="8"/>
      <c r="BX1798" s="8"/>
      <c r="BY1798" s="8"/>
      <c r="BZ1798" s="8"/>
      <c r="CA1798" s="8"/>
      <c r="CC1798" s="8"/>
      <c r="CE1798" s="7"/>
      <c r="CF1798" s="8"/>
      <c r="CG1798" s="8"/>
      <c r="CH1798" s="8"/>
      <c r="CI1798" s="8"/>
      <c r="CJ1798" s="8"/>
    </row>
    <row r="1799" spans="1:88" x14ac:dyDescent="0.3">
      <c r="A1799" s="1" t="s">
        <v>3797</v>
      </c>
      <c r="B1799" s="1"/>
      <c r="C1799" s="1" t="s">
        <v>1878</v>
      </c>
      <c r="D1799" s="1"/>
      <c r="E1799" s="1"/>
      <c r="F1799" s="1"/>
      <c r="G1799" s="1"/>
      <c r="H1799" s="1">
        <v>55339.76</v>
      </c>
      <c r="I1799" s="1">
        <v>-0.65</v>
      </c>
      <c r="J1799" s="12">
        <v>3481.02</v>
      </c>
      <c r="K1799" s="5">
        <v>4451.18</v>
      </c>
      <c r="L1799" s="5">
        <v>15340.61</v>
      </c>
      <c r="M1799" s="13">
        <f t="shared" si="43"/>
        <v>-6.5126305753077096E-3</v>
      </c>
      <c r="N1799" s="13">
        <v>-7.9709546051712765E-3</v>
      </c>
      <c r="O1799" s="13">
        <v>-1.9541559506297546E-4</v>
      </c>
      <c r="P1799" s="13">
        <v>3.1748502163868597E-3</v>
      </c>
      <c r="Q1799" s="7"/>
      <c r="R1799" s="8"/>
      <c r="S1799" s="8"/>
      <c r="T1799" s="8"/>
      <c r="U1799" s="8"/>
      <c r="V1799" s="13"/>
      <c r="W1799" s="14"/>
      <c r="X1799" s="1"/>
      <c r="Y1799" s="1"/>
      <c r="Z1799" s="1"/>
      <c r="AA1799" s="1"/>
      <c r="AB1799" s="1"/>
      <c r="AC1799" s="1"/>
      <c r="AD1799" s="8"/>
      <c r="AE1799" s="8"/>
      <c r="AF1799" s="8"/>
      <c r="AG1799" s="8"/>
      <c r="AH1799" s="9"/>
      <c r="AI1799" s="8"/>
      <c r="AJ1799" s="13"/>
      <c r="AK1799" s="8"/>
      <c r="AL1799" s="8"/>
      <c r="AM1799" s="8"/>
      <c r="AN1799" s="8"/>
      <c r="AO1799" s="7"/>
      <c r="AP1799" s="7"/>
      <c r="AQ1799" s="7"/>
      <c r="AR1799" s="7"/>
      <c r="AS1799" s="7"/>
      <c r="AT1799" s="7"/>
      <c r="AU1799" s="8"/>
      <c r="AV1799" s="8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7"/>
      <c r="BV1799" s="7"/>
      <c r="BW1799" s="8"/>
      <c r="BX1799" s="8"/>
      <c r="BY1799" s="8"/>
      <c r="BZ1799" s="8"/>
      <c r="CA1799" s="8"/>
      <c r="CC1799" s="8"/>
      <c r="CE1799" s="7"/>
      <c r="CF1799" s="8"/>
      <c r="CG1799" s="8"/>
      <c r="CH1799" s="8"/>
      <c r="CI1799" s="8"/>
      <c r="CJ1799" s="8"/>
    </row>
    <row r="1800" spans="1:88" x14ac:dyDescent="0.3">
      <c r="A1800" s="1" t="s">
        <v>3798</v>
      </c>
      <c r="B1800" s="1"/>
      <c r="C1800" s="1" t="s">
        <v>1878</v>
      </c>
      <c r="D1800" s="1"/>
      <c r="E1800" s="1"/>
      <c r="F1800" s="1"/>
      <c r="G1800" s="1"/>
      <c r="H1800" s="1">
        <v>52906.36</v>
      </c>
      <c r="I1800" s="1">
        <v>-4.4000000000000004</v>
      </c>
      <c r="J1800" s="12">
        <v>3325.47</v>
      </c>
      <c r="K1800" s="5">
        <v>4242.1000000000004</v>
      </c>
      <c r="L1800" s="5">
        <v>14385.18</v>
      </c>
      <c r="M1800" s="13">
        <f t="shared" si="43"/>
        <v>-4.3972001324183552E-2</v>
      </c>
      <c r="N1800" s="13">
        <v>-4.4685178482169019E-2</v>
      </c>
      <c r="O1800" s="13">
        <v>-4.6971814215556296E-2</v>
      </c>
      <c r="P1800" s="13">
        <v>-6.2281095732177549E-2</v>
      </c>
      <c r="Q1800" s="7"/>
      <c r="R1800" s="8"/>
      <c r="S1800" s="8"/>
      <c r="T1800" s="8"/>
      <c r="U1800" s="8"/>
      <c r="V1800" s="13"/>
      <c r="W1800" s="14"/>
      <c r="X1800" s="1"/>
      <c r="Y1800" s="1"/>
      <c r="Z1800" s="1"/>
      <c r="AA1800" s="1"/>
      <c r="AB1800" s="1"/>
      <c r="AC1800" s="1"/>
      <c r="AD1800" s="8"/>
      <c r="AE1800" s="8"/>
      <c r="AF1800" s="8"/>
      <c r="AG1800" s="8"/>
      <c r="AH1800" s="9"/>
      <c r="AI1800" s="8"/>
      <c r="AJ1800" s="13"/>
      <c r="AK1800" s="8"/>
      <c r="AL1800" s="8"/>
      <c r="AM1800" s="8"/>
      <c r="AN1800" s="8"/>
      <c r="AO1800" s="7"/>
      <c r="AP1800" s="7"/>
      <c r="AQ1800" s="7"/>
      <c r="AR1800" s="7"/>
      <c r="AS1800" s="7"/>
      <c r="AT1800" s="7"/>
      <c r="AU1800" s="8"/>
      <c r="AV1800" s="8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7"/>
      <c r="BV1800" s="7"/>
      <c r="BW1800" s="8"/>
      <c r="BX1800" s="8"/>
      <c r="BY1800" s="8"/>
      <c r="BZ1800" s="8"/>
      <c r="CA1800" s="8"/>
      <c r="CC1800" s="8"/>
      <c r="CE1800" s="7"/>
      <c r="CF1800" s="8"/>
      <c r="CG1800" s="8"/>
      <c r="CH1800" s="8"/>
      <c r="CI1800" s="8"/>
      <c r="CJ1800" s="8"/>
    </row>
    <row r="1801" spans="1:88" x14ac:dyDescent="0.3">
      <c r="A1801" s="1" t="s">
        <v>3799</v>
      </c>
      <c r="B1801" s="1"/>
      <c r="C1801" s="1" t="s">
        <v>1878</v>
      </c>
      <c r="D1801" s="1"/>
      <c r="E1801" s="1"/>
      <c r="F1801" s="1"/>
      <c r="G1801" s="1"/>
      <c r="H1801" s="1">
        <v>51900.39</v>
      </c>
      <c r="I1801" s="1">
        <v>-1.9</v>
      </c>
      <c r="J1801" s="12">
        <v>3241.99</v>
      </c>
      <c r="K1801" s="5">
        <v>4204.3599999999997</v>
      </c>
      <c r="L1801" s="5">
        <v>14339.11</v>
      </c>
      <c r="M1801" s="13">
        <f t="shared" si="43"/>
        <v>-1.9014160112319267E-2</v>
      </c>
      <c r="N1801" s="13">
        <v>-2.5103218492423585E-2</v>
      </c>
      <c r="O1801" s="13">
        <v>-8.8965370924779519E-3</v>
      </c>
      <c r="P1801" s="13">
        <v>-3.2026015663342289E-3</v>
      </c>
      <c r="Q1801" s="7"/>
      <c r="R1801" s="8"/>
      <c r="S1801" s="8"/>
      <c r="T1801" s="8"/>
      <c r="U1801" s="8"/>
      <c r="V1801" s="13"/>
      <c r="W1801" s="14"/>
      <c r="X1801" s="1"/>
      <c r="Y1801" s="1"/>
      <c r="Z1801" s="1"/>
      <c r="AA1801" s="1"/>
      <c r="AB1801" s="1"/>
      <c r="AC1801" s="1"/>
      <c r="AD1801" s="8"/>
      <c r="AE1801" s="8"/>
      <c r="AF1801" s="8"/>
      <c r="AG1801" s="8"/>
      <c r="AH1801" s="9"/>
      <c r="AI1801" s="8"/>
      <c r="AJ1801" s="13"/>
      <c r="AK1801" s="8"/>
      <c r="AL1801" s="8"/>
      <c r="AM1801" s="8"/>
      <c r="AN1801" s="8"/>
      <c r="AO1801" s="7"/>
      <c r="AP1801" s="7"/>
      <c r="AQ1801" s="7"/>
      <c r="AR1801" s="7"/>
      <c r="AS1801" s="7"/>
      <c r="AT1801" s="7"/>
      <c r="AU1801" s="8"/>
      <c r="AV1801" s="8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7"/>
      <c r="BV1801" s="7"/>
      <c r="BW1801" s="8"/>
      <c r="BX1801" s="8"/>
      <c r="BY1801" s="8"/>
      <c r="BZ1801" s="8"/>
      <c r="CA1801" s="8"/>
      <c r="CC1801" s="8"/>
      <c r="CE1801" s="7"/>
      <c r="CF1801" s="8"/>
      <c r="CG1801" s="8"/>
      <c r="CH1801" s="8"/>
      <c r="CI1801" s="8"/>
      <c r="CJ1801" s="8"/>
    </row>
    <row r="1802" spans="1:88" x14ac:dyDescent="0.3">
      <c r="A1802" s="1" t="s">
        <v>3800</v>
      </c>
      <c r="B1802" s="1"/>
      <c r="C1802" s="1" t="s">
        <v>1878</v>
      </c>
      <c r="D1802" s="1"/>
      <c r="E1802" s="1"/>
      <c r="F1802" s="1"/>
      <c r="G1802" s="1"/>
      <c r="H1802" s="1">
        <v>51503.02</v>
      </c>
      <c r="I1802" s="1">
        <v>-0.77</v>
      </c>
      <c r="J1802" s="12">
        <v>3213.71</v>
      </c>
      <c r="K1802" s="5">
        <v>4155.91</v>
      </c>
      <c r="L1802" s="5">
        <v>14150.98</v>
      </c>
      <c r="M1802" s="13">
        <f t="shared" si="43"/>
        <v>-7.6563971869961778E-3</v>
      </c>
      <c r="N1802" s="13">
        <v>-8.7230373936995065E-3</v>
      </c>
      <c r="O1802" s="13">
        <v>-1.1523751534121662E-2</v>
      </c>
      <c r="P1802" s="13">
        <v>-1.3120061147449236E-2</v>
      </c>
      <c r="Q1802" s="7"/>
      <c r="R1802" s="8"/>
      <c r="S1802" s="8"/>
      <c r="T1802" s="8"/>
      <c r="U1802" s="8"/>
      <c r="V1802" s="13"/>
      <c r="W1802" s="14"/>
      <c r="X1802" s="1"/>
      <c r="Y1802" s="1"/>
      <c r="Z1802" s="1"/>
      <c r="AA1802" s="1"/>
      <c r="AB1802" s="1"/>
      <c r="AC1802" s="1"/>
      <c r="AD1802" s="8"/>
      <c r="AE1802" s="8"/>
      <c r="AF1802" s="8"/>
      <c r="AG1802" s="8"/>
      <c r="AH1802" s="9"/>
      <c r="AI1802" s="8"/>
      <c r="AJ1802" s="13"/>
      <c r="AK1802" s="8"/>
      <c r="AL1802" s="8"/>
      <c r="AM1802" s="8"/>
      <c r="AN1802" s="8"/>
      <c r="AO1802" s="7"/>
      <c r="AP1802" s="7"/>
      <c r="AQ1802" s="7"/>
      <c r="AR1802" s="7"/>
      <c r="AS1802" s="7"/>
      <c r="AT1802" s="7"/>
      <c r="AU1802" s="8"/>
      <c r="AV1802" s="8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7"/>
      <c r="BV1802" s="7"/>
      <c r="BW1802" s="8"/>
      <c r="BX1802" s="8"/>
      <c r="BY1802" s="8"/>
      <c r="BZ1802" s="8"/>
      <c r="CA1802" s="8"/>
      <c r="CC1802" s="8"/>
      <c r="CE1802" s="7"/>
      <c r="CF1802" s="8"/>
      <c r="CG1802" s="8"/>
      <c r="CH1802" s="8"/>
      <c r="CI1802" s="8"/>
      <c r="CJ1802" s="8"/>
    </row>
    <row r="1803" spans="1:88" x14ac:dyDescent="0.3">
      <c r="A1803" s="1" t="s">
        <v>3801</v>
      </c>
      <c r="B1803" s="1"/>
      <c r="C1803" s="1" t="s">
        <v>1878</v>
      </c>
      <c r="D1803" s="1"/>
      <c r="E1803" s="1"/>
      <c r="F1803" s="1"/>
      <c r="G1803" s="1"/>
      <c r="H1803" s="1">
        <v>51917.31</v>
      </c>
      <c r="I1803" s="1">
        <v>0.8</v>
      </c>
      <c r="J1803" s="12">
        <v>3242.12</v>
      </c>
      <c r="K1803" s="5">
        <v>4189.8599999999997</v>
      </c>
      <c r="L1803" s="5">
        <v>14419.63</v>
      </c>
      <c r="M1803" s="13">
        <f t="shared" si="43"/>
        <v>8.043994313343239E-3</v>
      </c>
      <c r="N1803" s="13">
        <v>8.8402500536761686E-3</v>
      </c>
      <c r="O1803" s="13">
        <v>8.1690893209909188E-3</v>
      </c>
      <c r="P1803" s="13">
        <v>1.8984550893295093E-2</v>
      </c>
      <c r="Q1803" s="7"/>
      <c r="R1803" s="8"/>
      <c r="S1803" s="8"/>
      <c r="T1803" s="8"/>
      <c r="U1803" s="8"/>
      <c r="V1803" s="13"/>
      <c r="W1803" s="14"/>
      <c r="X1803" s="1"/>
      <c r="Y1803" s="1"/>
      <c r="Z1803" s="1"/>
      <c r="AA1803" s="1"/>
      <c r="AB1803" s="1"/>
      <c r="AC1803" s="1"/>
      <c r="AD1803" s="8"/>
      <c r="AE1803" s="8"/>
      <c r="AF1803" s="8"/>
      <c r="AG1803" s="8"/>
      <c r="AH1803" s="9"/>
      <c r="AI1803" s="8"/>
      <c r="AJ1803" s="13"/>
      <c r="AK1803" s="8"/>
      <c r="AL1803" s="8"/>
      <c r="AM1803" s="8"/>
      <c r="AN1803" s="8"/>
      <c r="AO1803" s="7"/>
      <c r="AP1803" s="7"/>
      <c r="AQ1803" s="7"/>
      <c r="AR1803" s="7"/>
      <c r="AS1803" s="7"/>
      <c r="AT1803" s="7"/>
      <c r="AU1803" s="8"/>
      <c r="AV1803" s="8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7"/>
      <c r="BV1803" s="7"/>
      <c r="BW1803" s="8"/>
      <c r="BX1803" s="8"/>
      <c r="BY1803" s="8"/>
      <c r="BZ1803" s="8"/>
      <c r="CA1803" s="8"/>
      <c r="CC1803" s="8"/>
      <c r="CE1803" s="7"/>
      <c r="CF1803" s="8"/>
      <c r="CG1803" s="8"/>
      <c r="CH1803" s="8"/>
      <c r="CI1803" s="8"/>
      <c r="CJ1803" s="8"/>
    </row>
    <row r="1804" spans="1:88" x14ac:dyDescent="0.3">
      <c r="A1804" s="1" t="s">
        <v>3802</v>
      </c>
      <c r="B1804" s="1"/>
      <c r="C1804" s="1" t="s">
        <v>1878</v>
      </c>
      <c r="D1804" s="1"/>
      <c r="E1804" s="1"/>
      <c r="F1804" s="1"/>
      <c r="G1804" s="1"/>
      <c r="H1804" s="1">
        <v>50746.74</v>
      </c>
      <c r="I1804" s="1">
        <v>-2.25</v>
      </c>
      <c r="J1804" s="12">
        <v>3179.47</v>
      </c>
      <c r="K1804" s="5">
        <v>4051.38</v>
      </c>
      <c r="L1804" s="5">
        <v>13945.61</v>
      </c>
      <c r="M1804" s="13">
        <f t="shared" si="43"/>
        <v>-2.254681531073166E-2</v>
      </c>
      <c r="N1804" s="13">
        <v>-1.9323775801019072E-2</v>
      </c>
      <c r="O1804" s="13">
        <v>-3.3051223668571161E-2</v>
      </c>
      <c r="P1804" s="13">
        <v>-3.2873242933417757E-2</v>
      </c>
      <c r="Q1804" s="7"/>
      <c r="R1804" s="8"/>
      <c r="S1804" s="8"/>
      <c r="T1804" s="8"/>
      <c r="U1804" s="8"/>
      <c r="V1804" s="13"/>
      <c r="W1804" s="14"/>
      <c r="X1804" s="1"/>
      <c r="Y1804" s="1"/>
      <c r="Z1804" s="1"/>
      <c r="AA1804" s="1"/>
      <c r="AB1804" s="1"/>
      <c r="AC1804" s="1"/>
      <c r="AD1804" s="8"/>
      <c r="AE1804" s="8"/>
      <c r="AF1804" s="8"/>
      <c r="AG1804" s="8"/>
      <c r="AH1804" s="9"/>
      <c r="AI1804" s="8"/>
      <c r="AJ1804" s="13"/>
      <c r="AK1804" s="8"/>
      <c r="AL1804" s="8"/>
      <c r="AM1804" s="8"/>
      <c r="AN1804" s="8"/>
      <c r="AO1804" s="7"/>
      <c r="AP1804" s="7"/>
      <c r="AQ1804" s="7"/>
      <c r="AR1804" s="7"/>
      <c r="AS1804" s="7"/>
      <c r="AT1804" s="7"/>
      <c r="AU1804" s="8"/>
      <c r="AV1804" s="8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7"/>
      <c r="BV1804" s="7"/>
      <c r="BW1804" s="8"/>
      <c r="BX1804" s="8"/>
      <c r="BY1804" s="8"/>
      <c r="BZ1804" s="8"/>
      <c r="CA1804" s="8"/>
      <c r="CC1804" s="8"/>
      <c r="CE1804" s="7"/>
      <c r="CF1804" s="8"/>
      <c r="CG1804" s="8"/>
      <c r="CH1804" s="8"/>
      <c r="CI1804" s="8"/>
      <c r="CJ1804" s="8"/>
    </row>
    <row r="1805" spans="1:88" x14ac:dyDescent="0.3">
      <c r="A1805" s="1" t="s">
        <v>3803</v>
      </c>
      <c r="B1805" s="1"/>
      <c r="C1805" s="1" t="s">
        <v>1878</v>
      </c>
      <c r="D1805" s="1"/>
      <c r="E1805" s="1"/>
      <c r="F1805" s="1"/>
      <c r="G1805" s="1"/>
      <c r="H1805" s="1">
        <v>51482.87</v>
      </c>
      <c r="I1805" s="1">
        <v>1.45</v>
      </c>
      <c r="J1805" s="12">
        <v>3203.36</v>
      </c>
      <c r="K1805" s="5">
        <v>4154.6899999999996</v>
      </c>
      <c r="L1805" s="5">
        <v>14249.84</v>
      </c>
      <c r="M1805" s="13">
        <f t="shared" si="43"/>
        <v>1.4505956441734025E-2</v>
      </c>
      <c r="N1805" s="13">
        <v>7.5138309215059262E-3</v>
      </c>
      <c r="O1805" s="13">
        <v>2.5499953102399608E-2</v>
      </c>
      <c r="P1805" s="13">
        <v>2.1815467376471886E-2</v>
      </c>
      <c r="Q1805" s="7"/>
      <c r="R1805" s="8"/>
      <c r="S1805" s="8"/>
      <c r="T1805" s="8"/>
      <c r="U1805" s="8"/>
      <c r="V1805" s="13"/>
      <c r="W1805" s="14"/>
      <c r="X1805" s="1"/>
      <c r="Y1805" s="1"/>
      <c r="Z1805" s="1"/>
      <c r="AA1805" s="1"/>
      <c r="AB1805" s="1"/>
      <c r="AC1805" s="1"/>
      <c r="AD1805" s="8"/>
      <c r="AE1805" s="8"/>
      <c r="AF1805" s="8"/>
      <c r="AG1805" s="8"/>
      <c r="AH1805" s="9"/>
      <c r="AI1805" s="8"/>
      <c r="AJ1805" s="13"/>
      <c r="AK1805" s="8"/>
      <c r="AL1805" s="8"/>
      <c r="AM1805" s="8"/>
      <c r="AN1805" s="8"/>
      <c r="AO1805" s="7"/>
      <c r="AP1805" s="7"/>
      <c r="AQ1805" s="7"/>
      <c r="AR1805" s="7"/>
      <c r="AS1805" s="7"/>
      <c r="AT1805" s="7"/>
      <c r="AU1805" s="8"/>
      <c r="AV1805" s="8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7"/>
      <c r="BV1805" s="7"/>
      <c r="BW1805" s="8"/>
      <c r="BX1805" s="8"/>
      <c r="BY1805" s="8"/>
      <c r="BZ1805" s="8"/>
      <c r="CA1805" s="8"/>
      <c r="CC1805" s="8"/>
      <c r="CE1805" s="7"/>
      <c r="CF1805" s="8"/>
      <c r="CG1805" s="8"/>
      <c r="CH1805" s="8"/>
      <c r="CI1805" s="8"/>
      <c r="CJ1805" s="8"/>
    </row>
    <row r="1806" spans="1:88" x14ac:dyDescent="0.3">
      <c r="A1806" s="1" t="s">
        <v>3804</v>
      </c>
      <c r="B1806" s="1"/>
      <c r="C1806" s="1" t="s">
        <v>1878</v>
      </c>
      <c r="D1806" s="1"/>
      <c r="E1806" s="1"/>
      <c r="F1806" s="1"/>
      <c r="G1806" s="1"/>
      <c r="H1806" s="1">
        <v>51415.62</v>
      </c>
      <c r="I1806" s="1">
        <v>-0.13</v>
      </c>
      <c r="J1806" s="12">
        <v>3173.93</v>
      </c>
      <c r="K1806" s="5">
        <v>4194.4399999999996</v>
      </c>
      <c r="L1806" s="5">
        <v>14346.5</v>
      </c>
      <c r="M1806" s="13">
        <f t="shared" si="43"/>
        <v>-1.3062597326062297E-3</v>
      </c>
      <c r="N1806" s="13">
        <v>-9.1872284101693902E-3</v>
      </c>
      <c r="O1806" s="13">
        <v>9.5675008243696347E-3</v>
      </c>
      <c r="P1806" s="13">
        <v>6.7832340573648064E-3</v>
      </c>
      <c r="Q1806" s="7"/>
      <c r="R1806" s="8"/>
      <c r="S1806" s="8"/>
      <c r="T1806" s="8"/>
      <c r="U1806" s="8"/>
      <c r="V1806" s="13"/>
      <c r="W1806" s="14"/>
      <c r="X1806" s="1"/>
      <c r="Y1806" s="1"/>
      <c r="Z1806" s="1"/>
      <c r="AA1806" s="1"/>
      <c r="AB1806" s="1"/>
      <c r="AC1806" s="1"/>
      <c r="AD1806" s="8"/>
      <c r="AE1806" s="8"/>
      <c r="AF1806" s="8"/>
      <c r="AG1806" s="8"/>
      <c r="AH1806" s="9"/>
      <c r="AI1806" s="8"/>
      <c r="AJ1806" s="13"/>
      <c r="AK1806" s="8"/>
      <c r="AL1806" s="8"/>
      <c r="AM1806" s="8"/>
      <c r="AN1806" s="8"/>
      <c r="AO1806" s="7"/>
      <c r="AP1806" s="7"/>
      <c r="AQ1806" s="7"/>
      <c r="AR1806" s="7"/>
      <c r="AS1806" s="7"/>
      <c r="AT1806" s="7"/>
      <c r="AU1806" s="8"/>
      <c r="AV1806" s="8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7"/>
      <c r="BV1806" s="7"/>
      <c r="BW1806" s="8"/>
      <c r="BX1806" s="8"/>
      <c r="BY1806" s="8"/>
      <c r="BZ1806" s="8"/>
      <c r="CA1806" s="8"/>
      <c r="CC1806" s="8"/>
      <c r="CE1806" s="7"/>
      <c r="CF1806" s="8"/>
      <c r="CG1806" s="8"/>
      <c r="CH1806" s="8"/>
      <c r="CI1806" s="8"/>
      <c r="CJ1806" s="8"/>
    </row>
    <row r="1807" spans="1:88" x14ac:dyDescent="0.3">
      <c r="A1807" s="1" t="s">
        <v>3805</v>
      </c>
      <c r="B1807" s="1"/>
      <c r="C1807" s="1" t="s">
        <v>1878</v>
      </c>
      <c r="D1807" s="1"/>
      <c r="E1807" s="1"/>
      <c r="F1807" s="1"/>
      <c r="G1807" s="1"/>
      <c r="H1807" s="1">
        <v>53059.95</v>
      </c>
      <c r="I1807" s="1">
        <v>3.2</v>
      </c>
      <c r="J1807" s="12">
        <v>3288.98</v>
      </c>
      <c r="K1807" s="5">
        <v>4295.5</v>
      </c>
      <c r="L1807" s="5">
        <v>14664.49</v>
      </c>
      <c r="M1807" s="13">
        <f t="shared" si="43"/>
        <v>3.1981137249730507E-2</v>
      </c>
      <c r="N1807" s="13">
        <v>3.6248436480955881E-2</v>
      </c>
      <c r="O1807" s="13">
        <v>2.4093800364291873E-2</v>
      </c>
      <c r="P1807" s="13">
        <v>2.2164987976161399E-2</v>
      </c>
      <c r="Q1807" s="7"/>
      <c r="R1807" s="8"/>
      <c r="S1807" s="8"/>
      <c r="T1807" s="8"/>
      <c r="U1807" s="8"/>
      <c r="V1807" s="13"/>
      <c r="W1807" s="14"/>
      <c r="X1807" s="1"/>
      <c r="Y1807" s="1"/>
      <c r="Z1807" s="1"/>
      <c r="AA1807" s="1"/>
      <c r="AB1807" s="1"/>
      <c r="AC1807" s="1"/>
      <c r="AD1807" s="8"/>
      <c r="AE1807" s="8"/>
      <c r="AF1807" s="8"/>
      <c r="AG1807" s="8"/>
      <c r="AH1807" s="9"/>
      <c r="AI1807" s="8"/>
      <c r="AJ1807" s="13"/>
      <c r="AK1807" s="8"/>
      <c r="AL1807" s="8"/>
      <c r="AM1807" s="8"/>
      <c r="AN1807" s="8"/>
      <c r="AO1807" s="7"/>
      <c r="AP1807" s="7"/>
      <c r="AQ1807" s="7"/>
      <c r="AR1807" s="7"/>
      <c r="AS1807" s="7"/>
      <c r="AT1807" s="7"/>
      <c r="AU1807" s="8"/>
      <c r="AV1807" s="8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7"/>
      <c r="BV1807" s="7"/>
      <c r="BW1807" s="8"/>
      <c r="BX1807" s="8"/>
      <c r="BY1807" s="8"/>
      <c r="BZ1807" s="8"/>
      <c r="CA1807" s="8"/>
      <c r="CC1807" s="8"/>
      <c r="CE1807" s="7"/>
      <c r="CF1807" s="8"/>
      <c r="CG1807" s="8"/>
      <c r="CH1807" s="8"/>
      <c r="CI1807" s="8"/>
      <c r="CJ1807" s="8"/>
    </row>
    <row r="1808" spans="1:88" x14ac:dyDescent="0.3">
      <c r="A1808" s="1" t="s">
        <v>3806</v>
      </c>
      <c r="B1808" s="1"/>
      <c r="C1808" s="1" t="s">
        <v>1878</v>
      </c>
      <c r="D1808" s="1"/>
      <c r="E1808" s="1"/>
      <c r="F1808" s="1"/>
      <c r="G1808" s="1"/>
      <c r="H1808" s="1">
        <v>52910.76</v>
      </c>
      <c r="I1808" s="1">
        <v>-0.28000000000000003</v>
      </c>
      <c r="J1808" s="12">
        <v>3269.84</v>
      </c>
      <c r="K1808" s="5">
        <v>4292.57</v>
      </c>
      <c r="L1808" s="5">
        <v>14674.12</v>
      </c>
      <c r="M1808" s="13">
        <f t="shared" si="43"/>
        <v>-2.8117252277847227E-3</v>
      </c>
      <c r="N1808" s="13">
        <v>-5.8194333805616782E-3</v>
      </c>
      <c r="O1808" s="13">
        <v>-6.8210918402988874E-4</v>
      </c>
      <c r="P1808" s="13">
        <v>6.566883676146773E-4</v>
      </c>
      <c r="Q1808" s="7"/>
      <c r="R1808" s="8"/>
      <c r="S1808" s="8"/>
      <c r="T1808" s="8"/>
      <c r="U1808" s="8"/>
      <c r="V1808" s="13"/>
      <c r="W1808" s="14"/>
      <c r="X1808" s="1"/>
      <c r="Y1808" s="1"/>
      <c r="Z1808" s="1"/>
      <c r="AA1808" s="1"/>
      <c r="AB1808" s="1"/>
      <c r="AC1808" s="1"/>
      <c r="AD1808" s="8"/>
      <c r="AE1808" s="8"/>
      <c r="AF1808" s="8"/>
      <c r="AG1808" s="8"/>
      <c r="AH1808" s="9"/>
      <c r="AI1808" s="8"/>
      <c r="AJ1808" s="13"/>
      <c r="AK1808" s="8"/>
      <c r="AL1808" s="8"/>
      <c r="AM1808" s="8"/>
      <c r="AN1808" s="8"/>
      <c r="AO1808" s="7"/>
      <c r="AP1808" s="7"/>
      <c r="AQ1808" s="7"/>
      <c r="AR1808" s="7"/>
      <c r="AS1808" s="7"/>
      <c r="AT1808" s="7"/>
      <c r="AU1808" s="8"/>
      <c r="AV1808" s="8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7"/>
      <c r="BV1808" s="7"/>
      <c r="BW1808" s="8"/>
      <c r="BX1808" s="8"/>
      <c r="BY1808" s="8"/>
      <c r="BZ1808" s="8"/>
      <c r="CA1808" s="8"/>
      <c r="CC1808" s="8"/>
      <c r="CE1808" s="7"/>
      <c r="CF1808" s="8"/>
      <c r="CG1808" s="8"/>
      <c r="CH1808" s="8"/>
      <c r="CI1808" s="8"/>
      <c r="CJ1808" s="8"/>
    </row>
    <row r="1809" spans="1:88" x14ac:dyDescent="0.3">
      <c r="A1809" s="1" t="s">
        <v>3807</v>
      </c>
      <c r="B1809" s="1"/>
      <c r="C1809" s="1" t="s">
        <v>1878</v>
      </c>
      <c r="D1809" s="1"/>
      <c r="E1809" s="1"/>
      <c r="F1809" s="1"/>
      <c r="G1809" s="1"/>
      <c r="H1809" s="1">
        <v>53053.52</v>
      </c>
      <c r="I1809" s="1">
        <v>0.27</v>
      </c>
      <c r="J1809" s="12">
        <v>3274.16</v>
      </c>
      <c r="K1809" s="5">
        <v>4330.43</v>
      </c>
      <c r="L1809" s="5">
        <v>14791.83</v>
      </c>
      <c r="M1809" s="13">
        <f t="shared" si="43"/>
        <v>2.6981279422180204E-3</v>
      </c>
      <c r="N1809" s="13">
        <v>1.3211655616176543E-3</v>
      </c>
      <c r="O1809" s="13">
        <v>8.8198911141812442E-3</v>
      </c>
      <c r="P1809" s="13">
        <v>8.0216053841728474E-3</v>
      </c>
      <c r="Q1809" s="7"/>
      <c r="R1809" s="8"/>
      <c r="S1809" s="8"/>
      <c r="T1809" s="8"/>
      <c r="U1809" s="8"/>
      <c r="V1809" s="13"/>
      <c r="W1809" s="14"/>
      <c r="X1809" s="1"/>
      <c r="Y1809" s="1"/>
      <c r="Z1809" s="1"/>
      <c r="AA1809" s="1"/>
      <c r="AB1809" s="1"/>
      <c r="AC1809" s="1"/>
      <c r="AD1809" s="8"/>
      <c r="AE1809" s="8"/>
      <c r="AF1809" s="8"/>
      <c r="AG1809" s="8"/>
      <c r="AH1809" s="9"/>
      <c r="AI1809" s="8"/>
      <c r="AJ1809" s="13"/>
      <c r="AK1809" s="8"/>
      <c r="AL1809" s="8"/>
      <c r="AM1809" s="8"/>
      <c r="AN1809" s="8"/>
      <c r="AO1809" s="7"/>
      <c r="AP1809" s="7"/>
      <c r="AQ1809" s="7"/>
      <c r="AR1809" s="7"/>
      <c r="AS1809" s="7"/>
      <c r="AT1809" s="7"/>
      <c r="AU1809" s="8"/>
      <c r="AV1809" s="8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7"/>
      <c r="BV1809" s="7"/>
      <c r="BW1809" s="8"/>
      <c r="BX1809" s="8"/>
      <c r="BY1809" s="8"/>
      <c r="BZ1809" s="8"/>
      <c r="CA1809" s="8"/>
      <c r="CC1809" s="8"/>
      <c r="CE1809" s="7"/>
      <c r="CF1809" s="8"/>
      <c r="CG1809" s="8"/>
      <c r="CH1809" s="8"/>
      <c r="CI1809" s="8"/>
      <c r="CJ1809" s="8"/>
    </row>
    <row r="1810" spans="1:88" x14ac:dyDescent="0.3">
      <c r="A1810" s="1" t="s">
        <v>3808</v>
      </c>
      <c r="B1810" s="1"/>
      <c r="C1810" s="1" t="s">
        <v>1878</v>
      </c>
      <c r="D1810" s="1"/>
      <c r="E1810" s="1"/>
      <c r="F1810" s="1"/>
      <c r="G1810" s="1"/>
      <c r="H1810" s="1">
        <v>52739.95</v>
      </c>
      <c r="I1810" s="1">
        <v>-0.59</v>
      </c>
      <c r="J1810" s="12">
        <v>3249.64</v>
      </c>
      <c r="K1810" s="5">
        <v>4330.05</v>
      </c>
      <c r="L1810" s="5">
        <v>14918.26</v>
      </c>
      <c r="M1810" s="13">
        <f t="shared" si="43"/>
        <v>-5.9104466583932425E-3</v>
      </c>
      <c r="N1810" s="13">
        <v>-7.488943729078601E-3</v>
      </c>
      <c r="O1810" s="13">
        <v>-8.7751100929955861E-5</v>
      </c>
      <c r="P1810" s="13">
        <v>8.5472859003923318E-3</v>
      </c>
      <c r="Q1810" s="7"/>
      <c r="R1810" s="8"/>
      <c r="S1810" s="8"/>
      <c r="T1810" s="8"/>
      <c r="U1810" s="8"/>
      <c r="V1810" s="13"/>
      <c r="W1810" s="14"/>
      <c r="X1810" s="1"/>
      <c r="Y1810" s="1"/>
      <c r="Z1810" s="1"/>
      <c r="AA1810" s="1"/>
      <c r="AB1810" s="1"/>
      <c r="AC1810" s="1"/>
      <c r="AD1810" s="8"/>
      <c r="AE1810" s="8"/>
      <c r="AF1810" s="8"/>
      <c r="AG1810" s="8"/>
      <c r="AH1810" s="9"/>
      <c r="AI1810" s="8"/>
      <c r="AJ1810" s="13"/>
      <c r="AK1810" s="8"/>
      <c r="AL1810" s="8"/>
      <c r="AM1810" s="8"/>
      <c r="AN1810" s="8"/>
      <c r="AO1810" s="7"/>
      <c r="AP1810" s="7"/>
      <c r="AQ1810" s="7"/>
      <c r="AR1810" s="7"/>
      <c r="AS1810" s="7"/>
      <c r="AT1810" s="7"/>
      <c r="AU1810" s="8"/>
      <c r="AV1810" s="8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7"/>
      <c r="BV1810" s="7"/>
      <c r="BW1810" s="8"/>
      <c r="BX1810" s="8"/>
      <c r="BY1810" s="8"/>
      <c r="BZ1810" s="8"/>
      <c r="CA1810" s="8"/>
      <c r="CC1810" s="8"/>
      <c r="CE1810" s="7"/>
      <c r="CF1810" s="8"/>
      <c r="CG1810" s="8"/>
      <c r="CH1810" s="8"/>
      <c r="CI1810" s="8"/>
      <c r="CJ1810" s="8"/>
    </row>
    <row r="1811" spans="1:88" x14ac:dyDescent="0.3">
      <c r="A1811" s="1" t="s">
        <v>3809</v>
      </c>
      <c r="B1811" s="1"/>
      <c r="C1811" s="1" t="s">
        <v>1878</v>
      </c>
      <c r="D1811" s="1"/>
      <c r="E1811" s="1"/>
      <c r="F1811" s="1"/>
      <c r="G1811" s="1"/>
      <c r="H1811" s="1">
        <v>52873.49</v>
      </c>
      <c r="I1811" s="1">
        <v>0.25</v>
      </c>
      <c r="J1811" s="12">
        <v>3277.56</v>
      </c>
      <c r="K1811" s="5">
        <v>4277.21</v>
      </c>
      <c r="L1811" s="5">
        <v>15059.11</v>
      </c>
      <c r="M1811" s="13">
        <f t="shared" si="43"/>
        <v>2.5320463898810264E-3</v>
      </c>
      <c r="N1811" s="13">
        <v>8.591720929087554E-3</v>
      </c>
      <c r="O1811" s="13">
        <v>-1.2203092343044619E-2</v>
      </c>
      <c r="P1811" s="13">
        <v>9.4414496060533093E-3</v>
      </c>
      <c r="Q1811" s="7"/>
      <c r="R1811" s="8"/>
      <c r="S1811" s="8"/>
      <c r="T1811" s="8"/>
      <c r="U1811" s="8"/>
      <c r="V1811" s="13"/>
      <c r="W1811" s="14"/>
      <c r="X1811" s="1"/>
      <c r="Y1811" s="1"/>
      <c r="Z1811" s="1"/>
      <c r="AA1811" s="1"/>
      <c r="AB1811" s="1"/>
      <c r="AC1811" s="1"/>
      <c r="AD1811" s="8"/>
      <c r="AE1811" s="8"/>
      <c r="AF1811" s="8"/>
      <c r="AG1811" s="8"/>
      <c r="AH1811" s="9"/>
      <c r="AI1811" s="8"/>
      <c r="AJ1811" s="13"/>
      <c r="AK1811" s="8"/>
      <c r="AL1811" s="8"/>
      <c r="AM1811" s="8"/>
      <c r="AN1811" s="8"/>
      <c r="AO1811" s="7"/>
      <c r="AP1811" s="7"/>
      <c r="AQ1811" s="7"/>
      <c r="AR1811" s="7"/>
      <c r="AS1811" s="7"/>
      <c r="AT1811" s="7"/>
      <c r="AU1811" s="8"/>
      <c r="AV1811" s="8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7"/>
      <c r="BV1811" s="7"/>
      <c r="BW1811" s="8"/>
      <c r="BX1811" s="8"/>
      <c r="BY1811" s="8"/>
      <c r="BZ1811" s="8"/>
      <c r="CA1811" s="8"/>
      <c r="CC1811" s="8"/>
      <c r="CE1811" s="7"/>
      <c r="CF1811" s="8"/>
      <c r="CG1811" s="8"/>
      <c r="CH1811" s="8"/>
      <c r="CI1811" s="8"/>
      <c r="CJ1811" s="8"/>
    </row>
    <row r="1812" spans="1:88" x14ac:dyDescent="0.3">
      <c r="A1812" s="1" t="s">
        <v>3810</v>
      </c>
      <c r="B1812" s="1"/>
      <c r="C1812" s="1" t="s">
        <v>1878</v>
      </c>
      <c r="D1812" s="1"/>
      <c r="E1812" s="1"/>
      <c r="F1812" s="1"/>
      <c r="G1812" s="1"/>
      <c r="H1812" s="1">
        <v>53206.81</v>
      </c>
      <c r="I1812" s="1">
        <v>0.63</v>
      </c>
      <c r="J1812" s="12">
        <v>3288.16</v>
      </c>
      <c r="K1812" s="5">
        <v>4350.49</v>
      </c>
      <c r="L1812" s="5">
        <v>15354.31</v>
      </c>
      <c r="M1812" s="13">
        <f t="shared" si="43"/>
        <v>6.3041043819880294E-3</v>
      </c>
      <c r="N1812" s="13">
        <v>3.2341131817570368E-3</v>
      </c>
      <c r="O1812" s="13">
        <v>1.7132663582101415E-2</v>
      </c>
      <c r="P1812" s="13">
        <v>1.960275208827067E-2</v>
      </c>
      <c r="Q1812" s="7"/>
      <c r="R1812" s="8"/>
      <c r="S1812" s="8"/>
      <c r="T1812" s="8"/>
      <c r="U1812" s="8"/>
      <c r="V1812" s="13"/>
      <c r="W1812" s="14"/>
      <c r="X1812" s="1"/>
      <c r="Y1812" s="1"/>
      <c r="Z1812" s="1"/>
      <c r="AA1812" s="1"/>
      <c r="AB1812" s="1"/>
      <c r="AC1812" s="1"/>
      <c r="AD1812" s="8"/>
      <c r="AE1812" s="8"/>
      <c r="AF1812" s="8"/>
      <c r="AG1812" s="8"/>
      <c r="AH1812" s="9"/>
      <c r="AI1812" s="8"/>
      <c r="AJ1812" s="13"/>
      <c r="AK1812" s="8"/>
      <c r="AL1812" s="8"/>
      <c r="AM1812" s="8"/>
      <c r="AN1812" s="8"/>
      <c r="AO1812" s="7"/>
      <c r="AP1812" s="7"/>
      <c r="AQ1812" s="7"/>
      <c r="AR1812" s="7"/>
      <c r="AS1812" s="7"/>
      <c r="AT1812" s="7"/>
      <c r="AU1812" s="8"/>
      <c r="AV1812" s="8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7"/>
      <c r="BV1812" s="7"/>
      <c r="BW1812" s="8"/>
      <c r="BX1812" s="8"/>
      <c r="BY1812" s="8"/>
      <c r="BZ1812" s="8"/>
      <c r="CA1812" s="8"/>
      <c r="CC1812" s="8"/>
      <c r="CE1812" s="7"/>
      <c r="CF1812" s="8"/>
      <c r="CG1812" s="8"/>
      <c r="CH1812" s="8"/>
      <c r="CI1812" s="8"/>
      <c r="CJ1812" s="8"/>
    </row>
    <row r="1813" spans="1:88" x14ac:dyDescent="0.3">
      <c r="A1813" s="1" t="s">
        <v>3811</v>
      </c>
      <c r="B1813" s="1"/>
      <c r="C1813" s="1" t="s">
        <v>1878</v>
      </c>
      <c r="D1813" s="1"/>
      <c r="E1813" s="1"/>
      <c r="F1813" s="1"/>
      <c r="G1813" s="1"/>
      <c r="H1813" s="1">
        <v>53676.93</v>
      </c>
      <c r="I1813" s="1">
        <v>0.88</v>
      </c>
      <c r="J1813" s="12">
        <v>3314.67</v>
      </c>
      <c r="K1813" s="5">
        <v>4390.59</v>
      </c>
      <c r="L1813" s="5">
        <v>15546.64</v>
      </c>
      <c r="M1813" s="13">
        <f t="shared" si="43"/>
        <v>8.8357110678125572E-3</v>
      </c>
      <c r="N1813" s="13">
        <v>8.0622597440513921E-3</v>
      </c>
      <c r="O1813" s="13">
        <v>9.2173525281060709E-3</v>
      </c>
      <c r="P1813" s="13">
        <v>1.2526124586516696E-2</v>
      </c>
      <c r="Q1813" s="7"/>
      <c r="R1813" s="8"/>
      <c r="S1813" s="8"/>
      <c r="T1813" s="8"/>
      <c r="U1813" s="8"/>
      <c r="V1813" s="13"/>
      <c r="W1813" s="14"/>
      <c r="X1813" s="1"/>
      <c r="Y1813" s="1"/>
      <c r="Z1813" s="1"/>
      <c r="AA1813" s="1"/>
      <c r="AB1813" s="1"/>
      <c r="AC1813" s="1"/>
      <c r="AD1813" s="8"/>
      <c r="AE1813" s="8"/>
      <c r="AF1813" s="8"/>
      <c r="AG1813" s="8"/>
      <c r="AH1813" s="9"/>
      <c r="AI1813" s="8"/>
      <c r="AJ1813" s="13"/>
      <c r="AK1813" s="8"/>
      <c r="AL1813" s="8"/>
      <c r="AM1813" s="8"/>
      <c r="AN1813" s="8"/>
      <c r="AO1813" s="7"/>
      <c r="AP1813" s="7"/>
      <c r="AQ1813" s="7"/>
      <c r="AR1813" s="7"/>
      <c r="AS1813" s="7"/>
      <c r="AT1813" s="7"/>
      <c r="AU1813" s="8"/>
      <c r="AV1813" s="8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7"/>
      <c r="BV1813" s="7"/>
      <c r="BW1813" s="8"/>
      <c r="BX1813" s="8"/>
      <c r="BY1813" s="8"/>
      <c r="BZ1813" s="8"/>
      <c r="CA1813" s="8"/>
      <c r="CC1813" s="8"/>
      <c r="CE1813" s="7"/>
      <c r="CF1813" s="8"/>
      <c r="CG1813" s="8"/>
      <c r="CH1813" s="8"/>
      <c r="CI1813" s="8"/>
      <c r="CJ1813" s="8"/>
    </row>
    <row r="1814" spans="1:88" x14ac:dyDescent="0.3">
      <c r="A1814" s="1" t="s">
        <v>3812</v>
      </c>
      <c r="B1814" s="1"/>
      <c r="C1814" s="1" t="s">
        <v>1878</v>
      </c>
      <c r="D1814" s="1"/>
      <c r="E1814" s="1"/>
      <c r="F1814" s="1"/>
      <c r="G1814" s="1"/>
      <c r="H1814" s="1">
        <v>54591.45</v>
      </c>
      <c r="I1814" s="1">
        <v>1.7</v>
      </c>
      <c r="J1814" s="12">
        <v>3376.78</v>
      </c>
      <c r="K1814" s="5">
        <v>4455.24</v>
      </c>
      <c r="L1814" s="5">
        <v>15735.97</v>
      </c>
      <c r="M1814" s="13">
        <f t="shared" si="43"/>
        <v>1.703748705449426E-2</v>
      </c>
      <c r="N1814" s="13">
        <v>1.8737913578124044E-2</v>
      </c>
      <c r="O1814" s="13">
        <v>1.4724672538314776E-2</v>
      </c>
      <c r="P1814" s="13">
        <v>1.2178194130693099E-2</v>
      </c>
      <c r="Q1814" s="7"/>
      <c r="R1814" s="8"/>
      <c r="S1814" s="8"/>
      <c r="T1814" s="8"/>
      <c r="U1814" s="8"/>
      <c r="V1814" s="13"/>
      <c r="W1814" s="14"/>
      <c r="X1814" s="1"/>
      <c r="Y1814" s="1"/>
      <c r="Z1814" s="1"/>
      <c r="AA1814" s="1"/>
      <c r="AB1814" s="1"/>
      <c r="AC1814" s="1"/>
      <c r="AD1814" s="8"/>
      <c r="AE1814" s="8"/>
      <c r="AF1814" s="8"/>
      <c r="AG1814" s="8"/>
      <c r="AH1814" s="9"/>
      <c r="AI1814" s="8"/>
      <c r="AJ1814" s="13"/>
      <c r="AK1814" s="8"/>
      <c r="AL1814" s="8"/>
      <c r="AM1814" s="8"/>
      <c r="AN1814" s="8"/>
      <c r="AO1814" s="7"/>
      <c r="AP1814" s="7"/>
      <c r="AQ1814" s="7"/>
      <c r="AR1814" s="7"/>
      <c r="AS1814" s="7"/>
      <c r="AT1814" s="7"/>
      <c r="AU1814" s="8"/>
      <c r="AV1814" s="8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7"/>
      <c r="BV1814" s="7"/>
      <c r="BW1814" s="8"/>
      <c r="BX1814" s="8"/>
      <c r="BY1814" s="8"/>
      <c r="BZ1814" s="8"/>
      <c r="CA1814" s="8"/>
      <c r="CC1814" s="8"/>
      <c r="CE1814" s="7"/>
      <c r="CF1814" s="8"/>
      <c r="CG1814" s="8"/>
      <c r="CH1814" s="8"/>
      <c r="CI1814" s="8"/>
      <c r="CJ1814" s="8"/>
    </row>
    <row r="1815" spans="1:88" x14ac:dyDescent="0.3">
      <c r="A1815" s="1" t="s">
        <v>3813</v>
      </c>
      <c r="B1815" s="1"/>
      <c r="C1815" s="1" t="s">
        <v>1878</v>
      </c>
      <c r="D1815" s="1"/>
      <c r="E1815" s="1"/>
      <c r="F1815" s="1"/>
      <c r="G1815" s="1"/>
      <c r="H1815" s="1">
        <v>54537.919999999998</v>
      </c>
      <c r="I1815" s="1">
        <v>-0.1</v>
      </c>
      <c r="J1815" s="12">
        <v>3361.83</v>
      </c>
      <c r="K1815" s="5">
        <v>4474.7</v>
      </c>
      <c r="L1815" s="5">
        <v>15848.41</v>
      </c>
      <c r="M1815" s="13">
        <f t="shared" si="43"/>
        <v>-9.8055647908235066E-4</v>
      </c>
      <c r="N1815" s="13">
        <v>-4.4272946416409331E-3</v>
      </c>
      <c r="O1815" s="13">
        <v>4.3678903942323544E-3</v>
      </c>
      <c r="P1815" s="13">
        <v>7.1454127073196094E-3</v>
      </c>
      <c r="Q1815" s="7"/>
      <c r="R1815" s="8"/>
      <c r="S1815" s="8"/>
      <c r="T1815" s="8"/>
      <c r="U1815" s="8"/>
      <c r="V1815" s="13"/>
      <c r="W1815" s="14"/>
      <c r="X1815" s="1"/>
      <c r="Y1815" s="1"/>
      <c r="Z1815" s="1"/>
      <c r="AA1815" s="1"/>
      <c r="AB1815" s="1"/>
      <c r="AC1815" s="1"/>
      <c r="AD1815" s="8"/>
      <c r="AE1815" s="8"/>
      <c r="AF1815" s="8"/>
      <c r="AG1815" s="8"/>
      <c r="AH1815" s="9"/>
      <c r="AI1815" s="8"/>
      <c r="AJ1815" s="13"/>
      <c r="AK1815" s="8"/>
      <c r="AL1815" s="8"/>
      <c r="AM1815" s="8"/>
      <c r="AN1815" s="8"/>
      <c r="AO1815" s="7"/>
      <c r="AP1815" s="7"/>
      <c r="AQ1815" s="7"/>
      <c r="AR1815" s="7"/>
      <c r="AS1815" s="7"/>
      <c r="AT1815" s="7"/>
      <c r="AU1815" s="8"/>
      <c r="AV1815" s="8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7"/>
      <c r="BV1815" s="7"/>
      <c r="BW1815" s="8"/>
      <c r="BX1815" s="8"/>
      <c r="BY1815" s="8"/>
      <c r="BZ1815" s="8"/>
      <c r="CA1815" s="8"/>
      <c r="CC1815" s="8"/>
      <c r="CE1815" s="7"/>
      <c r="CF1815" s="8"/>
      <c r="CG1815" s="8"/>
      <c r="CH1815" s="8"/>
      <c r="CI1815" s="8"/>
      <c r="CJ1815" s="8"/>
    </row>
    <row r="1816" spans="1:88" x14ac:dyDescent="0.3">
      <c r="A1816" s="1" t="s">
        <v>3814</v>
      </c>
      <c r="B1816" s="1"/>
      <c r="C1816" s="1" t="s">
        <v>1878</v>
      </c>
      <c r="D1816" s="1"/>
      <c r="E1816" s="1"/>
      <c r="F1816" s="1"/>
      <c r="G1816" s="1"/>
      <c r="H1816" s="1">
        <v>55234.92</v>
      </c>
      <c r="I1816" s="1">
        <v>1.28</v>
      </c>
      <c r="J1816" s="12">
        <v>3402.15</v>
      </c>
      <c r="K1816" s="5">
        <v>4529.8999999999996</v>
      </c>
      <c r="L1816" s="5">
        <v>16168.34</v>
      </c>
      <c r="M1816" s="13">
        <f t="shared" si="43"/>
        <v>1.2780098690965858E-2</v>
      </c>
      <c r="N1816" s="13">
        <v>1.1993467843406824E-2</v>
      </c>
      <c r="O1816" s="13">
        <v>1.2336022526649781E-2</v>
      </c>
      <c r="P1816" s="13">
        <v>2.0186883100576036E-2</v>
      </c>
      <c r="Q1816" s="7"/>
      <c r="R1816" s="8"/>
      <c r="S1816" s="8"/>
      <c r="T1816" s="8"/>
      <c r="U1816" s="8"/>
      <c r="V1816" s="13"/>
      <c r="W1816" s="14"/>
      <c r="X1816" s="1"/>
      <c r="Y1816" s="1"/>
      <c r="Z1816" s="1"/>
      <c r="AA1816" s="1"/>
      <c r="AB1816" s="1"/>
      <c r="AC1816" s="1"/>
      <c r="AD1816" s="8"/>
      <c r="AE1816" s="8"/>
      <c r="AF1816" s="8"/>
      <c r="AG1816" s="8"/>
      <c r="AH1816" s="9"/>
      <c r="AI1816" s="8"/>
      <c r="AJ1816" s="13"/>
      <c r="AK1816" s="8"/>
      <c r="AL1816" s="8"/>
      <c r="AM1816" s="8"/>
      <c r="AN1816" s="8"/>
      <c r="AO1816" s="7"/>
      <c r="AP1816" s="7"/>
      <c r="AQ1816" s="7"/>
      <c r="AR1816" s="7"/>
      <c r="AS1816" s="7"/>
      <c r="AT1816" s="7"/>
      <c r="AU1816" s="8"/>
      <c r="AV1816" s="8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7"/>
      <c r="BV1816" s="7"/>
      <c r="BW1816" s="8"/>
      <c r="BX1816" s="8"/>
      <c r="BY1816" s="8"/>
      <c r="BZ1816" s="8"/>
      <c r="CA1816" s="8"/>
      <c r="CC1816" s="8"/>
      <c r="CE1816" s="7"/>
      <c r="CF1816" s="8"/>
      <c r="CG1816" s="8"/>
      <c r="CH1816" s="8"/>
      <c r="CI1816" s="8"/>
      <c r="CJ1816" s="8"/>
    </row>
    <row r="1817" spans="1:88" x14ac:dyDescent="0.3">
      <c r="A1817" s="1" t="s">
        <v>3815</v>
      </c>
      <c r="B1817" s="1"/>
      <c r="C1817" s="1" t="s">
        <v>1878</v>
      </c>
      <c r="D1817" s="1"/>
      <c r="E1817" s="1"/>
      <c r="F1817" s="1"/>
      <c r="G1817" s="1"/>
      <c r="H1817" s="1">
        <v>56315.4</v>
      </c>
      <c r="I1817" s="1">
        <v>1.96</v>
      </c>
      <c r="J1817" s="12">
        <v>3470.55</v>
      </c>
      <c r="K1817" s="5">
        <v>4631.47</v>
      </c>
      <c r="L1817" s="5">
        <v>16410.89</v>
      </c>
      <c r="M1817" s="13">
        <f t="shared" si="43"/>
        <v>1.9561538244284637E-2</v>
      </c>
      <c r="N1817" s="13">
        <v>2.0104933644901068E-2</v>
      </c>
      <c r="O1817" s="13">
        <v>2.2422128523808649E-2</v>
      </c>
      <c r="P1817" s="13">
        <v>1.5001540046782669E-2</v>
      </c>
      <c r="Q1817" s="7"/>
      <c r="R1817" s="8"/>
      <c r="S1817" s="8"/>
      <c r="T1817" s="8"/>
      <c r="U1817" s="8"/>
      <c r="V1817" s="13"/>
      <c r="W1817" s="14"/>
      <c r="X1817" s="1"/>
      <c r="Y1817" s="1"/>
      <c r="Z1817" s="1"/>
      <c r="AA1817" s="1"/>
      <c r="AB1817" s="1"/>
      <c r="AC1817" s="1"/>
      <c r="AD1817" s="8"/>
      <c r="AE1817" s="8"/>
      <c r="AF1817" s="8"/>
      <c r="AG1817" s="8"/>
      <c r="AH1817" s="9"/>
      <c r="AI1817" s="8"/>
      <c r="AJ1817" s="13"/>
      <c r="AK1817" s="8"/>
      <c r="AL1817" s="8"/>
      <c r="AM1817" s="8"/>
      <c r="AN1817" s="8"/>
      <c r="AO1817" s="7"/>
      <c r="AP1817" s="7"/>
      <c r="AQ1817" s="7"/>
      <c r="AR1817" s="7"/>
      <c r="AS1817" s="7"/>
      <c r="AT1817" s="7"/>
      <c r="AU1817" s="8"/>
      <c r="AV1817" s="8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7"/>
      <c r="BV1817" s="7"/>
      <c r="BW1817" s="8"/>
      <c r="BX1817" s="8"/>
      <c r="BY1817" s="8"/>
      <c r="BZ1817" s="8"/>
      <c r="CA1817" s="8"/>
      <c r="CC1817" s="8"/>
      <c r="CE1817" s="7"/>
      <c r="CF1817" s="8"/>
      <c r="CG1817" s="8"/>
      <c r="CH1817" s="8"/>
      <c r="CI1817" s="8"/>
      <c r="CJ1817" s="8"/>
    </row>
    <row r="1818" spans="1:88" x14ac:dyDescent="0.3">
      <c r="A1818" s="1" t="s">
        <v>3816</v>
      </c>
      <c r="B1818" s="1"/>
      <c r="C1818" s="1" t="s">
        <v>1878</v>
      </c>
      <c r="D1818" s="1"/>
      <c r="E1818" s="1"/>
      <c r="F1818" s="1"/>
      <c r="G1818" s="1"/>
      <c r="H1818" s="1">
        <v>56936.49</v>
      </c>
      <c r="I1818" s="1">
        <v>1.1000000000000001</v>
      </c>
      <c r="J1818" s="12">
        <v>3511.82</v>
      </c>
      <c r="K1818" s="5">
        <v>4673.04</v>
      </c>
      <c r="L1818" s="5">
        <v>16559.11</v>
      </c>
      <c r="M1818" s="13">
        <f t="shared" si="43"/>
        <v>1.1028777208365703E-2</v>
      </c>
      <c r="N1818" s="13">
        <v>1.189148694011033E-2</v>
      </c>
      <c r="O1818" s="13">
        <v>8.9755520385534915E-3</v>
      </c>
      <c r="P1818" s="13">
        <v>9.031807537555947E-3</v>
      </c>
      <c r="Q1818" s="7"/>
      <c r="R1818" s="8"/>
      <c r="S1818" s="8"/>
      <c r="T1818" s="8"/>
      <c r="U1818" s="8"/>
      <c r="V1818" s="13"/>
      <c r="W1818" s="14"/>
      <c r="X1818" s="1"/>
      <c r="Y1818" s="1"/>
      <c r="Z1818" s="1"/>
      <c r="AA1818" s="1"/>
      <c r="AB1818" s="1"/>
      <c r="AC1818" s="1"/>
      <c r="AD1818" s="8"/>
      <c r="AE1818" s="8"/>
      <c r="AF1818" s="8"/>
      <c r="AG1818" s="8"/>
      <c r="AH1818" s="9"/>
      <c r="AI1818" s="8"/>
      <c r="AJ1818" s="13"/>
      <c r="AK1818" s="8"/>
      <c r="AL1818" s="8"/>
      <c r="AM1818" s="8"/>
      <c r="AN1818" s="8"/>
      <c r="AO1818" s="7"/>
      <c r="AP1818" s="7"/>
      <c r="AQ1818" s="7"/>
      <c r="AR1818" s="7"/>
      <c r="AS1818" s="7"/>
      <c r="AT1818" s="7"/>
      <c r="AU1818" s="8"/>
      <c r="AV1818" s="8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7"/>
      <c r="BV1818" s="7"/>
      <c r="BW1818" s="8"/>
      <c r="BX1818" s="8"/>
      <c r="BY1818" s="8"/>
      <c r="BZ1818" s="8"/>
      <c r="CA1818" s="8"/>
      <c r="CC1818" s="8"/>
      <c r="CE1818" s="7"/>
      <c r="CF1818" s="8"/>
      <c r="CG1818" s="8"/>
      <c r="CH1818" s="8"/>
      <c r="CI1818" s="8"/>
      <c r="CJ1818" s="8"/>
    </row>
    <row r="1819" spans="1:88" x14ac:dyDescent="0.3">
      <c r="A1819" s="1" t="s">
        <v>3817</v>
      </c>
      <c r="B1819" s="1"/>
      <c r="C1819" s="1" t="s">
        <v>1878</v>
      </c>
      <c r="D1819" s="1"/>
      <c r="E1819" s="1"/>
      <c r="F1819" s="1"/>
      <c r="G1819" s="1"/>
      <c r="H1819" s="1">
        <v>56464.39</v>
      </c>
      <c r="I1819" s="1">
        <v>-0.83</v>
      </c>
      <c r="J1819" s="12">
        <v>3464.33</v>
      </c>
      <c r="K1819" s="5">
        <v>4658.17</v>
      </c>
      <c r="L1819" s="5">
        <v>16608.02</v>
      </c>
      <c r="M1819" s="13">
        <f t="shared" si="43"/>
        <v>-8.291694834015928E-3</v>
      </c>
      <c r="N1819" s="13">
        <v>-1.3522902654464097E-2</v>
      </c>
      <c r="O1819" s="13">
        <v>-3.1820827555509856E-3</v>
      </c>
      <c r="P1819" s="13">
        <v>2.9536611569100923E-3</v>
      </c>
      <c r="Q1819" s="7"/>
      <c r="R1819" s="8"/>
      <c r="S1819" s="8"/>
      <c r="T1819" s="8"/>
      <c r="U1819" s="8"/>
      <c r="V1819" s="13"/>
      <c r="W1819" s="14"/>
      <c r="X1819" s="1"/>
      <c r="Y1819" s="1"/>
      <c r="Z1819" s="1"/>
      <c r="AA1819" s="1"/>
      <c r="AB1819" s="1"/>
      <c r="AC1819" s="1"/>
      <c r="AD1819" s="8"/>
      <c r="AE1819" s="8"/>
      <c r="AF1819" s="8"/>
      <c r="AG1819" s="8"/>
      <c r="AH1819" s="9"/>
      <c r="AI1819" s="8"/>
      <c r="AJ1819" s="13"/>
      <c r="AK1819" s="8"/>
      <c r="AL1819" s="8"/>
      <c r="AM1819" s="8"/>
      <c r="AN1819" s="8"/>
      <c r="AO1819" s="7"/>
      <c r="AP1819" s="7"/>
      <c r="AQ1819" s="7"/>
      <c r="AR1819" s="7"/>
      <c r="AS1819" s="7"/>
      <c r="AT1819" s="7"/>
      <c r="AU1819" s="8"/>
      <c r="AV1819" s="8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7"/>
      <c r="BV1819" s="7"/>
      <c r="BW1819" s="8"/>
      <c r="BX1819" s="8"/>
      <c r="BY1819" s="8"/>
      <c r="BZ1819" s="8"/>
      <c r="CA1819" s="8"/>
      <c r="CC1819" s="8"/>
      <c r="CE1819" s="7"/>
      <c r="CF1819" s="8"/>
      <c r="CG1819" s="8"/>
      <c r="CH1819" s="8"/>
      <c r="CI1819" s="8"/>
      <c r="CJ1819" s="8"/>
    </row>
    <row r="1820" spans="1:88" x14ac:dyDescent="0.3">
      <c r="A1820" s="1" t="s">
        <v>3818</v>
      </c>
      <c r="B1820" s="1"/>
      <c r="C1820" s="1" t="s">
        <v>1878</v>
      </c>
      <c r="D1820" s="1"/>
      <c r="E1820" s="1"/>
      <c r="F1820" s="1"/>
      <c r="G1820" s="1"/>
      <c r="H1820" s="1">
        <v>56643.45</v>
      </c>
      <c r="I1820" s="1">
        <v>0.32</v>
      </c>
      <c r="J1820" s="12">
        <v>3479.9</v>
      </c>
      <c r="K1820" s="5">
        <v>4648.05</v>
      </c>
      <c r="L1820" s="5">
        <v>16626.28</v>
      </c>
      <c r="M1820" s="13">
        <f t="shared" si="43"/>
        <v>3.1712022391456873E-3</v>
      </c>
      <c r="N1820" s="13">
        <v>4.494375535817996E-3</v>
      </c>
      <c r="O1820" s="13">
        <v>-2.1725269794790059E-3</v>
      </c>
      <c r="P1820" s="13">
        <v>1.0994688108514339E-3</v>
      </c>
      <c r="Q1820" s="7"/>
      <c r="R1820" s="8"/>
      <c r="S1820" s="8"/>
      <c r="T1820" s="8"/>
      <c r="U1820" s="8"/>
      <c r="V1820" s="13"/>
      <c r="W1820" s="14"/>
      <c r="X1820" s="1"/>
      <c r="Y1820" s="1"/>
      <c r="Z1820" s="1"/>
      <c r="AA1820" s="1"/>
      <c r="AB1820" s="1"/>
      <c r="AC1820" s="1"/>
      <c r="AD1820" s="8"/>
      <c r="AE1820" s="8"/>
      <c r="AF1820" s="8"/>
      <c r="AG1820" s="8"/>
      <c r="AH1820" s="9"/>
      <c r="AI1820" s="8"/>
      <c r="AJ1820" s="13"/>
      <c r="AK1820" s="8"/>
      <c r="AL1820" s="8"/>
      <c r="AM1820" s="8"/>
      <c r="AN1820" s="8"/>
      <c r="AO1820" s="7"/>
      <c r="AP1820" s="7"/>
      <c r="AQ1820" s="7"/>
      <c r="AR1820" s="7"/>
      <c r="AS1820" s="7"/>
      <c r="AT1820" s="7"/>
      <c r="AU1820" s="8"/>
      <c r="AV1820" s="8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7"/>
      <c r="BV1820" s="7"/>
      <c r="BW1820" s="8"/>
      <c r="BX1820" s="8"/>
      <c r="BY1820" s="8"/>
      <c r="BZ1820" s="8"/>
      <c r="CA1820" s="8"/>
      <c r="CC1820" s="8"/>
      <c r="CE1820" s="7"/>
      <c r="CF1820" s="8"/>
      <c r="CG1820" s="8"/>
      <c r="CH1820" s="8"/>
      <c r="CI1820" s="8"/>
      <c r="CJ1820" s="8"/>
    </row>
    <row r="1821" spans="1:88" x14ac:dyDescent="0.3">
      <c r="A1821" s="1" t="s">
        <v>3819</v>
      </c>
      <c r="B1821" s="1"/>
      <c r="C1821" s="1" t="s">
        <v>1878</v>
      </c>
      <c r="D1821" s="1"/>
      <c r="E1821" s="1"/>
      <c r="F1821" s="1"/>
      <c r="G1821" s="1"/>
      <c r="H1821" s="1">
        <v>56288.81</v>
      </c>
      <c r="I1821" s="1">
        <v>-0.63</v>
      </c>
      <c r="J1821" s="12">
        <v>3441.93</v>
      </c>
      <c r="K1821" s="5">
        <v>4650.6899999999996</v>
      </c>
      <c r="L1821" s="5">
        <v>16652.7</v>
      </c>
      <c r="M1821" s="13">
        <f t="shared" si="43"/>
        <v>-6.2609180761411531E-3</v>
      </c>
      <c r="N1821" s="13">
        <v>-1.091123308141051E-2</v>
      </c>
      <c r="O1821" s="13">
        <v>5.6798012069569914E-4</v>
      </c>
      <c r="P1821" s="13">
        <v>1.5890505873834559E-3</v>
      </c>
      <c r="Q1821" s="7"/>
      <c r="R1821" s="8"/>
      <c r="S1821" s="8"/>
      <c r="T1821" s="8"/>
      <c r="U1821" s="8"/>
      <c r="V1821" s="13"/>
      <c r="W1821" s="14"/>
      <c r="X1821" s="1"/>
      <c r="Y1821" s="1"/>
      <c r="Z1821" s="1"/>
      <c r="AA1821" s="1"/>
      <c r="AB1821" s="1"/>
      <c r="AC1821" s="1"/>
      <c r="AD1821" s="8"/>
      <c r="AE1821" s="8"/>
      <c r="AF1821" s="8"/>
      <c r="AG1821" s="8"/>
      <c r="AH1821" s="9"/>
      <c r="AI1821" s="8"/>
      <c r="AJ1821" s="13"/>
      <c r="AK1821" s="8"/>
      <c r="AL1821" s="8"/>
      <c r="AM1821" s="8"/>
      <c r="AN1821" s="8"/>
      <c r="AO1821" s="7"/>
      <c r="AP1821" s="7"/>
      <c r="AQ1821" s="7"/>
      <c r="AR1821" s="7"/>
      <c r="AS1821" s="7"/>
      <c r="AT1821" s="7"/>
      <c r="AU1821" s="8"/>
      <c r="AV1821" s="8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7"/>
      <c r="BV1821" s="7"/>
      <c r="BW1821" s="8"/>
      <c r="BX1821" s="8"/>
      <c r="BY1821" s="8"/>
      <c r="BZ1821" s="8"/>
      <c r="CA1821" s="8"/>
      <c r="CC1821" s="8"/>
      <c r="CE1821" s="7"/>
      <c r="CF1821" s="8"/>
      <c r="CG1821" s="8"/>
      <c r="CH1821" s="8"/>
      <c r="CI1821" s="8"/>
      <c r="CJ1821" s="8"/>
    </row>
    <row r="1822" spans="1:88" x14ac:dyDescent="0.3">
      <c r="A1822" s="1" t="s">
        <v>3820</v>
      </c>
      <c r="B1822" s="1"/>
      <c r="C1822" s="1" t="s">
        <v>1878</v>
      </c>
      <c r="D1822" s="1"/>
      <c r="E1822" s="1"/>
      <c r="F1822" s="1"/>
      <c r="G1822" s="1"/>
      <c r="H1822" s="1">
        <v>57283.19</v>
      </c>
      <c r="I1822" s="1">
        <v>1.77</v>
      </c>
      <c r="J1822" s="12">
        <v>3511.06</v>
      </c>
      <c r="K1822" s="5">
        <v>4701.8500000000004</v>
      </c>
      <c r="L1822" s="5">
        <v>17002.900000000001</v>
      </c>
      <c r="M1822" s="13">
        <f t="shared" si="43"/>
        <v>1.7665678133895524E-2</v>
      </c>
      <c r="N1822" s="13">
        <v>2.0084661803116299E-2</v>
      </c>
      <c r="O1822" s="13">
        <v>1.1000518202675558E-2</v>
      </c>
      <c r="P1822" s="13">
        <v>2.1029622823926397E-2</v>
      </c>
      <c r="Q1822" s="7"/>
      <c r="R1822" s="8"/>
      <c r="S1822" s="8"/>
      <c r="T1822" s="8"/>
      <c r="U1822" s="8"/>
      <c r="V1822" s="13"/>
      <c r="W1822" s="14"/>
      <c r="X1822" s="1"/>
      <c r="Y1822" s="1"/>
      <c r="Z1822" s="1"/>
      <c r="AA1822" s="1"/>
      <c r="AB1822" s="1"/>
      <c r="AC1822" s="1"/>
      <c r="AD1822" s="8"/>
      <c r="AE1822" s="8"/>
      <c r="AF1822" s="8"/>
      <c r="AG1822" s="8"/>
      <c r="AH1822" s="9"/>
      <c r="AI1822" s="8"/>
      <c r="AJ1822" s="13"/>
      <c r="AK1822" s="8"/>
      <c r="AL1822" s="8"/>
      <c r="AM1822" s="8"/>
      <c r="AN1822" s="8"/>
      <c r="AO1822" s="7"/>
      <c r="AP1822" s="7"/>
      <c r="AQ1822" s="7"/>
      <c r="AR1822" s="7"/>
      <c r="AS1822" s="7"/>
      <c r="AT1822" s="7"/>
      <c r="AU1822" s="8"/>
      <c r="AV1822" s="8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7"/>
      <c r="BV1822" s="7"/>
      <c r="BW1822" s="8"/>
      <c r="BX1822" s="8"/>
      <c r="BY1822" s="8"/>
      <c r="BZ1822" s="8"/>
      <c r="CA1822" s="8"/>
      <c r="CC1822" s="8"/>
      <c r="CE1822" s="7"/>
      <c r="CF1822" s="8"/>
      <c r="CG1822" s="8"/>
      <c r="CH1822" s="8"/>
      <c r="CI1822" s="8"/>
      <c r="CJ1822" s="8"/>
    </row>
    <row r="1823" spans="1:88" x14ac:dyDescent="0.3">
      <c r="A1823" s="1" t="s">
        <v>3821</v>
      </c>
      <c r="B1823" s="1"/>
      <c r="C1823" s="1" t="s">
        <v>1878</v>
      </c>
      <c r="D1823" s="1"/>
      <c r="E1823" s="1"/>
      <c r="F1823" s="1"/>
      <c r="G1823" s="1"/>
      <c r="H1823" s="1">
        <v>57524.57</v>
      </c>
      <c r="I1823" s="1">
        <v>0.42</v>
      </c>
      <c r="J1823" s="12">
        <v>3520.24</v>
      </c>
      <c r="K1823" s="5">
        <v>4728.59</v>
      </c>
      <c r="L1823" s="5">
        <v>17048.310000000001</v>
      </c>
      <c r="M1823" s="13">
        <f t="shared" si="43"/>
        <v>4.2138016405859346E-3</v>
      </c>
      <c r="N1823" s="13">
        <v>2.6145950225857639E-3</v>
      </c>
      <c r="O1823" s="13">
        <v>5.6871231536521627E-3</v>
      </c>
      <c r="P1823" s="13">
        <v>2.6707208770269109E-3</v>
      </c>
      <c r="Q1823" s="7"/>
      <c r="R1823" s="8"/>
      <c r="S1823" s="8"/>
      <c r="T1823" s="8"/>
      <c r="U1823" s="8"/>
      <c r="V1823" s="13"/>
      <c r="W1823" s="14"/>
      <c r="X1823" s="1"/>
      <c r="Y1823" s="1"/>
      <c r="Z1823" s="1"/>
      <c r="AA1823" s="1"/>
      <c r="AB1823" s="1"/>
      <c r="AC1823" s="1"/>
      <c r="AD1823" s="8"/>
      <c r="AE1823" s="8"/>
      <c r="AF1823" s="8"/>
      <c r="AG1823" s="8"/>
      <c r="AH1823" s="9"/>
      <c r="AI1823" s="8"/>
      <c r="AJ1823" s="13"/>
      <c r="AK1823" s="8"/>
      <c r="AL1823" s="8"/>
      <c r="AM1823" s="8"/>
      <c r="AN1823" s="8"/>
      <c r="AO1823" s="7"/>
      <c r="AP1823" s="7"/>
      <c r="AQ1823" s="7"/>
      <c r="AR1823" s="7"/>
      <c r="AS1823" s="7"/>
      <c r="AT1823" s="7"/>
      <c r="AU1823" s="8"/>
      <c r="AV1823" s="8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7"/>
      <c r="BV1823" s="7"/>
      <c r="BW1823" s="8"/>
      <c r="BX1823" s="8"/>
      <c r="BY1823" s="8"/>
      <c r="BZ1823" s="8"/>
      <c r="CA1823" s="8"/>
      <c r="CC1823" s="8"/>
      <c r="CE1823" s="7"/>
      <c r="CF1823" s="8"/>
      <c r="CG1823" s="8"/>
      <c r="CH1823" s="8"/>
      <c r="CI1823" s="8"/>
      <c r="CJ1823" s="8"/>
    </row>
    <row r="1824" spans="1:88" x14ac:dyDescent="0.3">
      <c r="A1824" s="1" t="s">
        <v>3822</v>
      </c>
      <c r="B1824" s="1"/>
      <c r="C1824" s="1" t="s">
        <v>1878</v>
      </c>
      <c r="D1824" s="1"/>
      <c r="E1824" s="1"/>
      <c r="F1824" s="1"/>
      <c r="G1824" s="1"/>
      <c r="H1824" s="1">
        <v>56816.19</v>
      </c>
      <c r="I1824" s="1">
        <v>-1.23</v>
      </c>
      <c r="J1824" s="12">
        <v>3466.04</v>
      </c>
      <c r="K1824" s="5">
        <v>4671.01</v>
      </c>
      <c r="L1824" s="5">
        <v>17026.36</v>
      </c>
      <c r="M1824" s="13">
        <f t="shared" si="43"/>
        <v>-1.2314390181447643E-2</v>
      </c>
      <c r="N1824" s="13">
        <v>-1.5396677499261324E-2</v>
      </c>
      <c r="O1824" s="13">
        <v>-1.217699144988249E-2</v>
      </c>
      <c r="P1824" s="13">
        <v>-1.287517648376868E-3</v>
      </c>
      <c r="Q1824" s="7"/>
      <c r="R1824" s="8"/>
      <c r="S1824" s="8"/>
      <c r="T1824" s="8"/>
      <c r="U1824" s="8"/>
      <c r="V1824" s="13"/>
      <c r="W1824" s="14"/>
      <c r="X1824" s="1"/>
      <c r="Y1824" s="1"/>
      <c r="Z1824" s="1"/>
      <c r="AA1824" s="1"/>
      <c r="AB1824" s="1"/>
      <c r="AC1824" s="1"/>
      <c r="AD1824" s="8"/>
      <c r="AE1824" s="8"/>
      <c r="AF1824" s="8"/>
      <c r="AG1824" s="8"/>
      <c r="AH1824" s="9"/>
      <c r="AI1824" s="8"/>
      <c r="AJ1824" s="13"/>
      <c r="AK1824" s="8"/>
      <c r="AL1824" s="8"/>
      <c r="AM1824" s="8"/>
      <c r="AN1824" s="8"/>
      <c r="AO1824" s="7"/>
      <c r="AP1824" s="7"/>
      <c r="AQ1824" s="7"/>
      <c r="AR1824" s="7"/>
      <c r="AS1824" s="7"/>
      <c r="AT1824" s="7"/>
      <c r="AU1824" s="8"/>
      <c r="AV1824" s="8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7"/>
      <c r="BV1824" s="7"/>
      <c r="BW1824" s="8"/>
      <c r="BX1824" s="8"/>
      <c r="BY1824" s="8"/>
      <c r="BZ1824" s="8"/>
      <c r="CA1824" s="8"/>
      <c r="CC1824" s="8"/>
      <c r="CE1824" s="7"/>
      <c r="CF1824" s="8"/>
      <c r="CG1824" s="8"/>
      <c r="CH1824" s="8"/>
      <c r="CI1824" s="8"/>
      <c r="CJ1824" s="8"/>
    </row>
    <row r="1825" spans="1:88" x14ac:dyDescent="0.3">
      <c r="A1825" s="1" t="s">
        <v>3823</v>
      </c>
      <c r="B1825" s="1"/>
      <c r="C1825" s="1" t="s">
        <v>1878</v>
      </c>
      <c r="D1825" s="1"/>
      <c r="E1825" s="1"/>
      <c r="F1825" s="1"/>
      <c r="G1825" s="1"/>
      <c r="H1825" s="1">
        <v>57604.37</v>
      </c>
      <c r="I1825" s="1">
        <v>1.39</v>
      </c>
      <c r="J1825" s="12">
        <v>3521.29</v>
      </c>
      <c r="K1825" s="5">
        <v>4712.03</v>
      </c>
      <c r="L1825" s="5">
        <v>17241.740000000002</v>
      </c>
      <c r="M1825" s="13">
        <f t="shared" si="43"/>
        <v>1.3872454312758409E-2</v>
      </c>
      <c r="N1825" s="13">
        <v>1.5940381530507475E-2</v>
      </c>
      <c r="O1825" s="13">
        <v>8.7818266285020208E-3</v>
      </c>
      <c r="P1825" s="13">
        <v>1.2649797138084784E-2</v>
      </c>
      <c r="Q1825" s="7"/>
      <c r="R1825" s="8"/>
      <c r="S1825" s="8"/>
      <c r="T1825" s="8"/>
      <c r="U1825" s="8"/>
      <c r="V1825" s="13"/>
      <c r="W1825" s="14"/>
      <c r="X1825" s="1"/>
      <c r="Y1825" s="1"/>
      <c r="Z1825" s="1"/>
      <c r="AA1825" s="1"/>
      <c r="AB1825" s="1"/>
      <c r="AC1825" s="1"/>
      <c r="AD1825" s="8"/>
      <c r="AE1825" s="8"/>
      <c r="AF1825" s="8"/>
      <c r="AG1825" s="8"/>
      <c r="AH1825" s="9"/>
      <c r="AI1825" s="8"/>
      <c r="AJ1825" s="13"/>
      <c r="AK1825" s="8"/>
      <c r="AL1825" s="8"/>
      <c r="AM1825" s="8"/>
      <c r="AN1825" s="8"/>
      <c r="AO1825" s="7"/>
      <c r="AP1825" s="7"/>
      <c r="AQ1825" s="7"/>
      <c r="AR1825" s="7"/>
      <c r="AS1825" s="7"/>
      <c r="AT1825" s="7"/>
      <c r="AU1825" s="8"/>
      <c r="AV1825" s="8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7"/>
      <c r="BV1825" s="7"/>
      <c r="BW1825" s="8"/>
      <c r="BX1825" s="8"/>
      <c r="BY1825" s="8"/>
      <c r="BZ1825" s="8"/>
      <c r="CA1825" s="8"/>
      <c r="CC1825" s="8"/>
      <c r="CE1825" s="7"/>
      <c r="CF1825" s="8"/>
      <c r="CG1825" s="8"/>
      <c r="CH1825" s="8"/>
      <c r="CI1825" s="8"/>
      <c r="CJ1825" s="8"/>
    </row>
    <row r="1826" spans="1:88" x14ac:dyDescent="0.3">
      <c r="A1826" s="1" t="s">
        <v>3824</v>
      </c>
      <c r="B1826" s="1"/>
      <c r="C1826" s="1" t="s">
        <v>1878</v>
      </c>
      <c r="D1826" s="1"/>
      <c r="E1826" s="1"/>
      <c r="F1826" s="1"/>
      <c r="G1826" s="1"/>
      <c r="H1826" s="1">
        <v>57981.75</v>
      </c>
      <c r="I1826" s="1">
        <v>0.66</v>
      </c>
      <c r="J1826" s="12">
        <v>3531.5</v>
      </c>
      <c r="K1826" s="5">
        <v>4782.1400000000003</v>
      </c>
      <c r="L1826" s="5">
        <v>17377.86</v>
      </c>
      <c r="M1826" s="13">
        <f t="shared" si="43"/>
        <v>6.5512390813404764E-3</v>
      </c>
      <c r="N1826" s="13">
        <v>2.8995055789213797E-3</v>
      </c>
      <c r="O1826" s="13">
        <v>1.4878937527986968E-2</v>
      </c>
      <c r="P1826" s="13">
        <v>7.8947948408918389E-3</v>
      </c>
      <c r="Q1826" s="7"/>
      <c r="R1826" s="8"/>
      <c r="S1826" s="8"/>
      <c r="T1826" s="8"/>
      <c r="U1826" s="8"/>
      <c r="V1826" s="13"/>
      <c r="W1826" s="14"/>
      <c r="X1826" s="1"/>
      <c r="Y1826" s="1"/>
      <c r="Z1826" s="1"/>
      <c r="AA1826" s="1"/>
      <c r="AB1826" s="1"/>
      <c r="AC1826" s="1"/>
      <c r="AD1826" s="8"/>
      <c r="AE1826" s="8"/>
      <c r="AF1826" s="8"/>
      <c r="AG1826" s="8"/>
      <c r="AH1826" s="9"/>
      <c r="AI1826" s="8"/>
      <c r="AJ1826" s="13"/>
      <c r="AK1826" s="8"/>
      <c r="AL1826" s="8"/>
      <c r="AM1826" s="8"/>
      <c r="AN1826" s="8"/>
      <c r="AO1826" s="7"/>
      <c r="AP1826" s="7"/>
      <c r="AQ1826" s="7"/>
      <c r="AR1826" s="7"/>
      <c r="AS1826" s="7"/>
      <c r="AT1826" s="7"/>
      <c r="AU1826" s="8"/>
      <c r="AV1826" s="8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7"/>
      <c r="BV1826" s="7"/>
      <c r="BW1826" s="8"/>
      <c r="BX1826" s="8"/>
      <c r="BY1826" s="8"/>
      <c r="BZ1826" s="8"/>
      <c r="CA1826" s="8"/>
      <c r="CC1826" s="8"/>
      <c r="CE1826" s="7"/>
      <c r="CF1826" s="8"/>
      <c r="CG1826" s="8"/>
      <c r="CH1826" s="8"/>
      <c r="CI1826" s="8"/>
      <c r="CJ1826" s="8"/>
    </row>
    <row r="1827" spans="1:88" x14ac:dyDescent="0.3">
      <c r="A1827" s="1" t="s">
        <v>3825</v>
      </c>
      <c r="B1827" s="1"/>
      <c r="C1827" s="1" t="s">
        <v>1878</v>
      </c>
      <c r="D1827" s="1"/>
      <c r="E1827" s="1"/>
      <c r="F1827" s="1"/>
      <c r="G1827" s="1"/>
      <c r="H1827" s="1">
        <v>58183.82</v>
      </c>
      <c r="I1827" s="1">
        <v>0.35</v>
      </c>
      <c r="J1827" s="12">
        <v>3545.53</v>
      </c>
      <c r="K1827" s="5">
        <v>4781.3900000000003</v>
      </c>
      <c r="L1827" s="5">
        <v>17433.09</v>
      </c>
      <c r="M1827" s="13">
        <f t="shared" si="43"/>
        <v>3.4850621100603885E-3</v>
      </c>
      <c r="N1827" s="13">
        <v>3.9728160838170545E-3</v>
      </c>
      <c r="O1827" s="13">
        <v>-1.5683355150619693E-4</v>
      </c>
      <c r="P1827" s="13">
        <v>3.1781818935128214E-3</v>
      </c>
      <c r="Q1827" s="7"/>
      <c r="R1827" s="8"/>
      <c r="S1827" s="8"/>
      <c r="T1827" s="8"/>
      <c r="U1827" s="8"/>
      <c r="V1827" s="13"/>
      <c r="W1827" s="14"/>
      <c r="X1827" s="1"/>
      <c r="Y1827" s="1"/>
      <c r="Z1827" s="1"/>
      <c r="AA1827" s="1"/>
      <c r="AB1827" s="1"/>
      <c r="AC1827" s="1"/>
      <c r="AD1827" s="8"/>
      <c r="AE1827" s="8"/>
      <c r="AF1827" s="8"/>
      <c r="AG1827" s="8"/>
      <c r="AH1827" s="9"/>
      <c r="AI1827" s="8"/>
      <c r="AJ1827" s="13"/>
      <c r="AK1827" s="8"/>
      <c r="AL1827" s="8"/>
      <c r="AM1827" s="8"/>
      <c r="AN1827" s="8"/>
      <c r="AO1827" s="7"/>
      <c r="AP1827" s="7"/>
      <c r="AQ1827" s="7"/>
      <c r="AR1827" s="7"/>
      <c r="AS1827" s="7"/>
      <c r="AT1827" s="7"/>
      <c r="AU1827" s="8"/>
      <c r="AV1827" s="8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7"/>
      <c r="BV1827" s="7"/>
      <c r="BW1827" s="8"/>
      <c r="BX1827" s="8"/>
      <c r="BY1827" s="8"/>
      <c r="BZ1827" s="8"/>
      <c r="CA1827" s="8"/>
      <c r="CC1827" s="8"/>
      <c r="CE1827" s="7"/>
      <c r="CF1827" s="8"/>
      <c r="CG1827" s="8"/>
      <c r="CH1827" s="8"/>
      <c r="CI1827" s="8"/>
      <c r="CJ1827" s="8"/>
    </row>
    <row r="1828" spans="1:88" x14ac:dyDescent="0.3">
      <c r="A1828" s="1" t="s">
        <v>3826</v>
      </c>
      <c r="B1828" s="1"/>
      <c r="C1828" s="1" t="s">
        <v>1878</v>
      </c>
      <c r="D1828" s="1"/>
      <c r="E1828" s="1"/>
      <c r="F1828" s="1"/>
      <c r="G1828" s="1"/>
      <c r="H1828" s="1">
        <v>58928.03</v>
      </c>
      <c r="I1828" s="1">
        <v>1.28</v>
      </c>
      <c r="J1828" s="12">
        <v>3585.63</v>
      </c>
      <c r="K1828" s="5">
        <v>4843.42</v>
      </c>
      <c r="L1828" s="5">
        <v>17770.13</v>
      </c>
      <c r="M1828" s="13">
        <f t="shared" si="43"/>
        <v>1.2790669296034451E-2</v>
      </c>
      <c r="N1828" s="13">
        <v>1.1310015709921961E-2</v>
      </c>
      <c r="O1828" s="13">
        <v>1.2973214901942587E-2</v>
      </c>
      <c r="P1828" s="13">
        <v>1.9333348247499549E-2</v>
      </c>
      <c r="Q1828" s="7"/>
      <c r="R1828" s="8"/>
      <c r="S1828" s="8"/>
      <c r="T1828" s="8"/>
      <c r="U1828" s="8"/>
      <c r="V1828" s="13"/>
      <c r="W1828" s="14"/>
      <c r="X1828" s="1"/>
      <c r="Y1828" s="1"/>
      <c r="Z1828" s="1"/>
      <c r="AA1828" s="1"/>
      <c r="AB1828" s="1"/>
      <c r="AC1828" s="1"/>
      <c r="AD1828" s="8"/>
      <c r="AE1828" s="8"/>
      <c r="AF1828" s="8"/>
      <c r="AG1828" s="8"/>
      <c r="AH1828" s="9"/>
      <c r="AI1828" s="8"/>
      <c r="AJ1828" s="13"/>
      <c r="AK1828" s="8"/>
      <c r="AL1828" s="8"/>
      <c r="AM1828" s="8"/>
      <c r="AN1828" s="8"/>
      <c r="AO1828" s="7"/>
      <c r="AP1828" s="7"/>
      <c r="AQ1828" s="7"/>
      <c r="AR1828" s="7"/>
      <c r="AS1828" s="7"/>
      <c r="AT1828" s="7"/>
      <c r="AU1828" s="8"/>
      <c r="AV1828" s="8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7"/>
      <c r="BV1828" s="7"/>
      <c r="BW1828" s="8"/>
      <c r="BX1828" s="8"/>
      <c r="BY1828" s="8"/>
      <c r="BZ1828" s="8"/>
      <c r="CA1828" s="8"/>
      <c r="CC1828" s="8"/>
      <c r="CE1828" s="7"/>
      <c r="CF1828" s="8"/>
      <c r="CG1828" s="8"/>
      <c r="CH1828" s="8"/>
      <c r="CI1828" s="8"/>
      <c r="CJ1828" s="8"/>
    </row>
    <row r="1829" spans="1:88" x14ac:dyDescent="0.3">
      <c r="A1829" s="1" t="s">
        <v>3827</v>
      </c>
      <c r="B1829" s="1"/>
      <c r="C1829" s="1" t="s">
        <v>1878</v>
      </c>
      <c r="D1829" s="1"/>
      <c r="E1829" s="1"/>
      <c r="F1829" s="1"/>
      <c r="G1829" s="1"/>
      <c r="H1829" s="1">
        <v>59206.43</v>
      </c>
      <c r="I1829" s="1">
        <v>0.47</v>
      </c>
      <c r="J1829" s="12">
        <v>3606.9</v>
      </c>
      <c r="K1829" s="5">
        <v>4859.09</v>
      </c>
      <c r="L1829" s="5">
        <v>17791.36</v>
      </c>
      <c r="M1829" s="13">
        <f t="shared" si="43"/>
        <v>4.7244070436429642E-3</v>
      </c>
      <c r="N1829" s="13">
        <v>5.9320119476911071E-3</v>
      </c>
      <c r="O1829" s="13">
        <v>3.2353171932228975E-3</v>
      </c>
      <c r="P1829" s="13">
        <v>1.1947014456281657E-3</v>
      </c>
      <c r="Q1829" s="7"/>
      <c r="R1829" s="8"/>
      <c r="S1829" s="8"/>
      <c r="T1829" s="8"/>
      <c r="U1829" s="8"/>
      <c r="V1829" s="13"/>
      <c r="W1829" s="14"/>
      <c r="X1829" s="1"/>
      <c r="Y1829" s="1"/>
      <c r="Z1829" s="1"/>
      <c r="AA1829" s="1"/>
      <c r="AB1829" s="1"/>
      <c r="AC1829" s="1"/>
      <c r="AD1829" s="8"/>
      <c r="AE1829" s="8"/>
      <c r="AF1829" s="8"/>
      <c r="AG1829" s="8"/>
      <c r="AH1829" s="9"/>
      <c r="AI1829" s="8"/>
      <c r="AJ1829" s="13"/>
      <c r="AK1829" s="8"/>
      <c r="AL1829" s="8"/>
      <c r="AM1829" s="8"/>
      <c r="AN1829" s="8"/>
      <c r="AO1829" s="7"/>
      <c r="AP1829" s="7"/>
      <c r="AQ1829" s="7"/>
      <c r="AR1829" s="7"/>
      <c r="AS1829" s="7"/>
      <c r="AT1829" s="7"/>
      <c r="AU1829" s="8"/>
      <c r="AV1829" s="8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7"/>
      <c r="BV1829" s="7"/>
      <c r="BW1829" s="8"/>
      <c r="BX1829" s="8"/>
      <c r="BY1829" s="8"/>
      <c r="BZ1829" s="8"/>
      <c r="CA1829" s="8"/>
      <c r="CC1829" s="8"/>
      <c r="CE1829" s="7"/>
      <c r="CF1829" s="8"/>
      <c r="CG1829" s="8"/>
      <c r="CH1829" s="8"/>
      <c r="CI1829" s="8"/>
      <c r="CJ1829" s="8"/>
    </row>
    <row r="1830" spans="1:88" x14ac:dyDescent="0.3">
      <c r="A1830" s="1" t="s">
        <v>3828</v>
      </c>
      <c r="B1830" s="1"/>
      <c r="C1830" s="1" t="s">
        <v>1878</v>
      </c>
      <c r="D1830" s="1"/>
      <c r="E1830" s="1"/>
      <c r="F1830" s="1"/>
      <c r="G1830" s="1"/>
      <c r="H1830" s="1">
        <v>58298.23</v>
      </c>
      <c r="I1830" s="1">
        <v>-1.53</v>
      </c>
      <c r="J1830" s="12">
        <v>3570.08</v>
      </c>
      <c r="K1830" s="5">
        <v>4751</v>
      </c>
      <c r="L1830" s="5">
        <v>17394.57</v>
      </c>
      <c r="M1830" s="13">
        <f t="shared" si="43"/>
        <v>-1.5339550113053546E-2</v>
      </c>
      <c r="N1830" s="13">
        <v>-1.0208212038038234E-2</v>
      </c>
      <c r="O1830" s="13">
        <v>-2.2244905939177939E-2</v>
      </c>
      <c r="P1830" s="13">
        <v>-2.2302398467570872E-2</v>
      </c>
      <c r="Q1830" s="7"/>
      <c r="R1830" s="8"/>
      <c r="S1830" s="8"/>
      <c r="T1830" s="8"/>
      <c r="U1830" s="8"/>
      <c r="V1830" s="13"/>
      <c r="W1830" s="14"/>
      <c r="X1830" s="1"/>
      <c r="Y1830" s="1"/>
      <c r="Z1830" s="1"/>
      <c r="AA1830" s="1"/>
      <c r="AB1830" s="1"/>
      <c r="AC1830" s="1"/>
      <c r="AD1830" s="8"/>
      <c r="AE1830" s="8"/>
      <c r="AF1830" s="8"/>
      <c r="AG1830" s="8"/>
      <c r="AH1830" s="9"/>
      <c r="AI1830" s="8"/>
      <c r="AJ1830" s="13"/>
      <c r="AK1830" s="8"/>
      <c r="AL1830" s="8"/>
      <c r="AM1830" s="8"/>
      <c r="AN1830" s="8"/>
      <c r="AO1830" s="7"/>
      <c r="AP1830" s="7"/>
      <c r="AQ1830" s="7"/>
      <c r="AR1830" s="7"/>
      <c r="AS1830" s="7"/>
      <c r="AT1830" s="7"/>
      <c r="AU1830" s="8"/>
      <c r="AV1830" s="8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7"/>
      <c r="BV1830" s="7"/>
      <c r="BW1830" s="8"/>
      <c r="BX1830" s="8"/>
      <c r="BY1830" s="8"/>
      <c r="BZ1830" s="8"/>
      <c r="CA1830" s="8"/>
      <c r="CC1830" s="8"/>
      <c r="CE1830" s="7"/>
      <c r="CF1830" s="8"/>
      <c r="CG1830" s="8"/>
      <c r="CH1830" s="8"/>
      <c r="CI1830" s="8"/>
      <c r="CJ1830" s="8"/>
    </row>
    <row r="1831" spans="1:88" x14ac:dyDescent="0.3">
      <c r="A1831" s="1" t="s">
        <v>3829</v>
      </c>
      <c r="B1831" s="1"/>
      <c r="C1831" s="1" t="s">
        <v>1878</v>
      </c>
      <c r="D1831" s="1"/>
      <c r="E1831" s="1"/>
      <c r="F1831" s="1"/>
      <c r="G1831" s="1"/>
      <c r="H1831" s="1">
        <v>58822.47</v>
      </c>
      <c r="I1831" s="1">
        <v>0.9</v>
      </c>
      <c r="J1831" s="12">
        <v>3589.64</v>
      </c>
      <c r="K1831" s="5">
        <v>4803.66</v>
      </c>
      <c r="L1831" s="5">
        <v>17652.36</v>
      </c>
      <c r="M1831" s="13">
        <f t="shared" si="43"/>
        <v>8.9923827876077222E-3</v>
      </c>
      <c r="N1831" s="13">
        <v>5.478868820866678E-3</v>
      </c>
      <c r="O1831" s="13">
        <v>1.1083982319511687E-2</v>
      </c>
      <c r="P1831" s="13">
        <v>1.4820142147808246E-2</v>
      </c>
      <c r="Q1831" s="7"/>
      <c r="R1831" s="8"/>
      <c r="S1831" s="8"/>
      <c r="T1831" s="8"/>
      <c r="U1831" s="8"/>
      <c r="V1831" s="13"/>
      <c r="W1831" s="14"/>
      <c r="X1831" s="1"/>
      <c r="Y1831" s="1"/>
      <c r="Z1831" s="1"/>
      <c r="AA1831" s="1"/>
      <c r="AB1831" s="1"/>
      <c r="AC1831" s="1"/>
      <c r="AD1831" s="8"/>
      <c r="AE1831" s="8"/>
      <c r="AF1831" s="8"/>
      <c r="AG1831" s="8"/>
      <c r="AH1831" s="9"/>
      <c r="AI1831" s="8"/>
      <c r="AJ1831" s="13"/>
      <c r="AK1831" s="8"/>
      <c r="AL1831" s="8"/>
      <c r="AM1831" s="8"/>
      <c r="AN1831" s="8"/>
      <c r="AO1831" s="7"/>
      <c r="AP1831" s="7"/>
      <c r="AQ1831" s="7"/>
      <c r="AR1831" s="7"/>
      <c r="AS1831" s="7"/>
      <c r="AT1831" s="7"/>
      <c r="AU1831" s="8"/>
      <c r="AV1831" s="8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7"/>
      <c r="BV1831" s="7"/>
      <c r="BW1831" s="8"/>
      <c r="BX1831" s="8"/>
      <c r="BY1831" s="8"/>
      <c r="BZ1831" s="8"/>
      <c r="CA1831" s="8"/>
      <c r="CC1831" s="8"/>
      <c r="CE1831" s="7"/>
      <c r="CF1831" s="8"/>
      <c r="CG1831" s="8"/>
      <c r="CH1831" s="8"/>
      <c r="CI1831" s="8"/>
      <c r="CJ1831" s="8"/>
    </row>
    <row r="1832" spans="1:88" x14ac:dyDescent="0.3">
      <c r="A1832" s="1" t="s">
        <v>3830</v>
      </c>
      <c r="B1832" s="1"/>
      <c r="C1832" s="1" t="s">
        <v>1878</v>
      </c>
      <c r="D1832" s="1"/>
      <c r="E1832" s="1"/>
      <c r="F1832" s="1"/>
      <c r="G1832" s="1"/>
      <c r="H1832" s="1">
        <v>59424.56</v>
      </c>
      <c r="I1832" s="1">
        <v>1.02</v>
      </c>
      <c r="J1832" s="12">
        <v>3638.47</v>
      </c>
      <c r="K1832" s="5">
        <v>4798.72</v>
      </c>
      <c r="L1832" s="5">
        <v>17900.04</v>
      </c>
      <c r="M1832" s="13">
        <f t="shared" si="43"/>
        <v>1.0235714345215197E-2</v>
      </c>
      <c r="N1832" s="13">
        <v>1.3603035401878794E-2</v>
      </c>
      <c r="O1832" s="13">
        <v>-1.028382524991267E-3</v>
      </c>
      <c r="P1832" s="13">
        <v>1.4030985092078341E-2</v>
      </c>
      <c r="Q1832" s="7"/>
      <c r="R1832" s="8"/>
      <c r="S1832" s="8"/>
      <c r="T1832" s="8"/>
      <c r="U1832" s="8"/>
      <c r="V1832" s="13"/>
      <c r="W1832" s="14"/>
      <c r="X1832" s="1"/>
      <c r="Y1832" s="1"/>
      <c r="Z1832" s="1"/>
      <c r="AA1832" s="1"/>
      <c r="AB1832" s="1"/>
      <c r="AC1832" s="1"/>
      <c r="AD1832" s="8"/>
      <c r="AE1832" s="8"/>
      <c r="AF1832" s="8"/>
      <c r="AG1832" s="8"/>
      <c r="AH1832" s="9"/>
      <c r="AI1832" s="8"/>
      <c r="AJ1832" s="13"/>
      <c r="AK1832" s="8"/>
      <c r="AL1832" s="8"/>
      <c r="AM1832" s="8"/>
      <c r="AN1832" s="8"/>
      <c r="AO1832" s="7"/>
      <c r="AP1832" s="7"/>
      <c r="AQ1832" s="7"/>
      <c r="AR1832" s="7"/>
      <c r="AS1832" s="7"/>
      <c r="AT1832" s="7"/>
      <c r="AU1832" s="8"/>
      <c r="AV1832" s="8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7"/>
      <c r="BV1832" s="7"/>
      <c r="BW1832" s="8"/>
      <c r="BX1832" s="8"/>
      <c r="BY1832" s="8"/>
      <c r="BZ1832" s="8"/>
      <c r="CA1832" s="8"/>
      <c r="CC1832" s="8"/>
      <c r="CE1832" s="7"/>
      <c r="CF1832" s="8"/>
      <c r="CG1832" s="8"/>
      <c r="CH1832" s="8"/>
      <c r="CI1832" s="8"/>
      <c r="CJ1832" s="8"/>
    </row>
    <row r="1833" spans="1:88" x14ac:dyDescent="0.3">
      <c r="A1833" s="1" t="s">
        <v>3831</v>
      </c>
      <c r="B1833" s="1"/>
      <c r="C1833" s="1" t="s">
        <v>1878</v>
      </c>
      <c r="D1833" s="1"/>
      <c r="E1833" s="1"/>
      <c r="F1833" s="1"/>
      <c r="G1833" s="1"/>
      <c r="H1833" s="1">
        <v>59353.79</v>
      </c>
      <c r="I1833" s="1">
        <v>-0.12</v>
      </c>
      <c r="J1833" s="12">
        <v>3619.88</v>
      </c>
      <c r="K1833" s="5">
        <v>4827.2299999999996</v>
      </c>
      <c r="L1833" s="5">
        <v>17929.22</v>
      </c>
      <c r="M1833" s="13">
        <f t="shared" si="43"/>
        <v>-1.1909217333707645E-3</v>
      </c>
      <c r="N1833" s="13">
        <v>-5.1092904435104947E-3</v>
      </c>
      <c r="O1833" s="13">
        <v>5.9411676447052031E-3</v>
      </c>
      <c r="P1833" s="13">
        <v>1.6301639549409774E-3</v>
      </c>
      <c r="Q1833" s="7"/>
      <c r="R1833" s="8"/>
      <c r="S1833" s="8"/>
      <c r="T1833" s="8"/>
      <c r="U1833" s="8"/>
      <c r="V1833" s="13"/>
      <c r="W1833" s="14"/>
      <c r="X1833" s="1"/>
      <c r="Y1833" s="1"/>
      <c r="Z1833" s="1"/>
      <c r="AA1833" s="1"/>
      <c r="AB1833" s="1"/>
      <c r="AC1833" s="1"/>
      <c r="AD1833" s="8"/>
      <c r="AE1833" s="8"/>
      <c r="AF1833" s="8"/>
      <c r="AG1833" s="8"/>
      <c r="AH1833" s="9"/>
      <c r="AI1833" s="8"/>
      <c r="AJ1833" s="13"/>
      <c r="AK1833" s="8"/>
      <c r="AL1833" s="8"/>
      <c r="AM1833" s="8"/>
      <c r="AN1833" s="8"/>
      <c r="AO1833" s="7"/>
      <c r="AP1833" s="7"/>
      <c r="AQ1833" s="7"/>
      <c r="AR1833" s="7"/>
      <c r="AS1833" s="7"/>
      <c r="AT1833" s="7"/>
      <c r="AU1833" s="8"/>
      <c r="AV1833" s="8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7"/>
      <c r="BV1833" s="7"/>
      <c r="BW1833" s="8"/>
      <c r="BX1833" s="8"/>
      <c r="BY1833" s="8"/>
      <c r="BZ1833" s="8"/>
      <c r="CA1833" s="8"/>
      <c r="CC1833" s="8"/>
      <c r="CE1833" s="7"/>
      <c r="CF1833" s="8"/>
      <c r="CG1833" s="8"/>
      <c r="CH1833" s="8"/>
      <c r="CI1833" s="8"/>
      <c r="CJ1833" s="8"/>
    </row>
    <row r="1834" spans="1:88" x14ac:dyDescent="0.3">
      <c r="A1834" s="1" t="s">
        <v>3832</v>
      </c>
      <c r="B1834" s="1"/>
      <c r="C1834" s="1" t="s">
        <v>1878</v>
      </c>
      <c r="D1834" s="1"/>
      <c r="E1834" s="1"/>
      <c r="F1834" s="1"/>
      <c r="G1834" s="1"/>
      <c r="H1834" s="1">
        <v>59682.03</v>
      </c>
      <c r="I1834" s="1">
        <v>0.55000000000000004</v>
      </c>
      <c r="J1834" s="12">
        <v>3624.63</v>
      </c>
      <c r="K1834" s="5">
        <v>4909.62</v>
      </c>
      <c r="L1834" s="5">
        <v>18054.16</v>
      </c>
      <c r="M1834" s="13">
        <f t="shared" si="43"/>
        <v>5.530228145498306E-3</v>
      </c>
      <c r="N1834" s="13">
        <v>1.3121981944153038E-3</v>
      </c>
      <c r="O1834" s="13">
        <v>1.7067759356815371E-2</v>
      </c>
      <c r="P1834" s="13">
        <v>6.9685128522043449E-3</v>
      </c>
      <c r="Q1834" s="7"/>
      <c r="R1834" s="8"/>
      <c r="S1834" s="8"/>
      <c r="T1834" s="8"/>
      <c r="U1834" s="8"/>
      <c r="V1834" s="13"/>
      <c r="W1834" s="14"/>
      <c r="X1834" s="1"/>
      <c r="Y1834" s="1"/>
      <c r="Z1834" s="1"/>
      <c r="AA1834" s="1"/>
      <c r="AB1834" s="1"/>
      <c r="AC1834" s="1"/>
      <c r="AD1834" s="8"/>
      <c r="AE1834" s="8"/>
      <c r="AF1834" s="8"/>
      <c r="AG1834" s="8"/>
      <c r="AH1834" s="9"/>
      <c r="AI1834" s="8"/>
      <c r="AJ1834" s="13"/>
      <c r="AK1834" s="8"/>
      <c r="AL1834" s="8"/>
      <c r="AM1834" s="8"/>
      <c r="AN1834" s="8"/>
      <c r="AO1834" s="7"/>
      <c r="AP1834" s="7"/>
      <c r="AQ1834" s="7"/>
      <c r="AR1834" s="7"/>
      <c r="AS1834" s="7"/>
      <c r="AT1834" s="7"/>
      <c r="AU1834" s="8"/>
      <c r="AV1834" s="8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7"/>
      <c r="BV1834" s="7"/>
      <c r="BW1834" s="8"/>
      <c r="BX1834" s="8"/>
      <c r="BY1834" s="8"/>
      <c r="BZ1834" s="8"/>
      <c r="CA1834" s="8"/>
      <c r="CC1834" s="8"/>
      <c r="CE1834" s="7"/>
      <c r="CF1834" s="8"/>
      <c r="CG1834" s="8"/>
      <c r="CH1834" s="8"/>
      <c r="CI1834" s="8"/>
      <c r="CJ1834" s="8"/>
    </row>
    <row r="1835" spans="1:88" x14ac:dyDescent="0.3">
      <c r="A1835" s="1" t="s">
        <v>3833</v>
      </c>
      <c r="B1835" s="1"/>
      <c r="C1835" s="1" t="s">
        <v>1878</v>
      </c>
      <c r="D1835" s="1"/>
      <c r="E1835" s="1"/>
      <c r="F1835" s="1"/>
      <c r="G1835" s="1"/>
      <c r="H1835" s="1">
        <v>59268.34</v>
      </c>
      <c r="I1835" s="1">
        <v>-0.69</v>
      </c>
      <c r="J1835" s="12">
        <v>3586.65</v>
      </c>
      <c r="K1835" s="5">
        <v>4897.47</v>
      </c>
      <c r="L1835" s="5">
        <v>18048.490000000002</v>
      </c>
      <c r="M1835" s="13">
        <f t="shared" si="43"/>
        <v>-6.931567173569686E-3</v>
      </c>
      <c r="N1835" s="13">
        <v>-1.0478310889663223E-2</v>
      </c>
      <c r="O1835" s="13">
        <v>-2.4747332787465881E-3</v>
      </c>
      <c r="P1835" s="13">
        <v>-3.1405504326975642E-4</v>
      </c>
      <c r="Q1835" s="7"/>
      <c r="R1835" s="8"/>
      <c r="S1835" s="8"/>
      <c r="T1835" s="8"/>
      <c r="U1835" s="8"/>
      <c r="V1835" s="13"/>
      <c r="W1835" s="14"/>
      <c r="X1835" s="1"/>
      <c r="Y1835" s="1"/>
      <c r="Z1835" s="1"/>
      <c r="AA1835" s="1"/>
      <c r="AB1835" s="1"/>
      <c r="AC1835" s="1"/>
      <c r="AD1835" s="8"/>
      <c r="AE1835" s="8"/>
      <c r="AF1835" s="8"/>
      <c r="AG1835" s="8"/>
      <c r="AH1835" s="9"/>
      <c r="AI1835" s="8"/>
      <c r="AJ1835" s="13"/>
      <c r="AK1835" s="8"/>
      <c r="AL1835" s="8"/>
      <c r="AM1835" s="8"/>
      <c r="AN1835" s="8"/>
      <c r="AO1835" s="7"/>
      <c r="AP1835" s="7"/>
      <c r="AQ1835" s="7"/>
      <c r="AR1835" s="7"/>
      <c r="AS1835" s="7"/>
      <c r="AT1835" s="7"/>
      <c r="AU1835" s="8"/>
      <c r="AV1835" s="8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7"/>
      <c r="BV1835" s="7"/>
      <c r="BW1835" s="8"/>
      <c r="BX1835" s="8"/>
      <c r="BY1835" s="8"/>
      <c r="BZ1835" s="8"/>
      <c r="CA1835" s="8"/>
      <c r="CC1835" s="8"/>
      <c r="CE1835" s="7"/>
      <c r="CF1835" s="8"/>
      <c r="CG1835" s="8"/>
      <c r="CH1835" s="8"/>
      <c r="CI1835" s="8"/>
      <c r="CJ1835" s="8"/>
    </row>
    <row r="1836" spans="1:88" x14ac:dyDescent="0.3">
      <c r="A1836" s="1" t="s">
        <v>3834</v>
      </c>
      <c r="B1836" s="1"/>
      <c r="C1836" s="1" t="s">
        <v>1878</v>
      </c>
      <c r="D1836" s="1"/>
      <c r="E1836" s="1"/>
      <c r="F1836" s="1"/>
      <c r="G1836" s="1"/>
      <c r="H1836" s="1">
        <v>60316.69</v>
      </c>
      <c r="I1836" s="1">
        <v>1.77</v>
      </c>
      <c r="J1836" s="12">
        <v>3649.33</v>
      </c>
      <c r="K1836" s="5">
        <v>4989.91</v>
      </c>
      <c r="L1836" s="5">
        <v>18418.77</v>
      </c>
      <c r="M1836" s="13">
        <f t="shared" si="43"/>
        <v>1.7688195755103164E-2</v>
      </c>
      <c r="N1836" s="13">
        <v>1.7475917639022454E-2</v>
      </c>
      <c r="O1836" s="13">
        <v>1.8875051812466292E-2</v>
      </c>
      <c r="P1836" s="13">
        <v>2.0515843707700654E-2</v>
      </c>
      <c r="Q1836" s="7"/>
      <c r="R1836" s="8"/>
      <c r="S1836" s="8"/>
      <c r="T1836" s="8"/>
      <c r="U1836" s="8"/>
      <c r="V1836" s="13"/>
      <c r="W1836" s="14"/>
      <c r="X1836" s="1"/>
      <c r="Y1836" s="1"/>
      <c r="Z1836" s="1"/>
      <c r="AA1836" s="1"/>
      <c r="AB1836" s="1"/>
      <c r="AC1836" s="1"/>
      <c r="AD1836" s="8"/>
      <c r="AE1836" s="8"/>
      <c r="AF1836" s="8"/>
      <c r="AG1836" s="8"/>
      <c r="AH1836" s="9"/>
      <c r="AI1836" s="8"/>
      <c r="AJ1836" s="13"/>
      <c r="AK1836" s="8"/>
      <c r="AL1836" s="8"/>
      <c r="AM1836" s="8"/>
      <c r="AN1836" s="8"/>
      <c r="AO1836" s="7"/>
      <c r="AP1836" s="7"/>
      <c r="AQ1836" s="7"/>
      <c r="AR1836" s="7"/>
      <c r="AS1836" s="7"/>
      <c r="AT1836" s="7"/>
      <c r="AU1836" s="8"/>
      <c r="AV1836" s="8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7"/>
      <c r="BV1836" s="7"/>
      <c r="BW1836" s="8"/>
      <c r="BX1836" s="8"/>
      <c r="BY1836" s="8"/>
      <c r="BZ1836" s="8"/>
      <c r="CA1836" s="8"/>
      <c r="CC1836" s="8"/>
      <c r="CE1836" s="7"/>
      <c r="CF1836" s="8"/>
      <c r="CG1836" s="8"/>
      <c r="CH1836" s="8"/>
      <c r="CI1836" s="8"/>
      <c r="CJ1836" s="8"/>
    </row>
    <row r="1837" spans="1:88" x14ac:dyDescent="0.3">
      <c r="A1837" s="1" t="s">
        <v>3835</v>
      </c>
      <c r="B1837" s="1"/>
      <c r="C1837" s="1" t="s">
        <v>1878</v>
      </c>
      <c r="D1837" s="1"/>
      <c r="E1837" s="1"/>
      <c r="F1837" s="1"/>
      <c r="G1837" s="1"/>
      <c r="H1837" s="1">
        <v>60311.28</v>
      </c>
      <c r="I1837" s="1">
        <v>-0.01</v>
      </c>
      <c r="J1837" s="12">
        <v>3638.64</v>
      </c>
      <c r="K1837" s="5">
        <v>5015.95</v>
      </c>
      <c r="L1837" s="5">
        <v>18550.849999999999</v>
      </c>
      <c r="M1837" s="13">
        <f t="shared" si="43"/>
        <v>-8.969325074048573E-5</v>
      </c>
      <c r="N1837" s="13">
        <v>-2.9293048312978298E-3</v>
      </c>
      <c r="O1837" s="13">
        <v>5.2185309955490311E-3</v>
      </c>
      <c r="P1837" s="13">
        <v>7.1709457254744979E-3</v>
      </c>
      <c r="Q1837" s="7"/>
      <c r="R1837" s="8"/>
      <c r="S1837" s="8"/>
      <c r="T1837" s="8"/>
      <c r="U1837" s="8"/>
      <c r="V1837" s="13"/>
      <c r="W1837" s="14"/>
      <c r="X1837" s="1"/>
      <c r="Y1837" s="1"/>
      <c r="Z1837" s="1"/>
      <c r="AA1837" s="1"/>
      <c r="AB1837" s="1"/>
      <c r="AC1837" s="1"/>
      <c r="AD1837" s="8"/>
      <c r="AE1837" s="8"/>
      <c r="AF1837" s="8"/>
      <c r="AG1837" s="8"/>
      <c r="AH1837" s="9"/>
      <c r="AI1837" s="8"/>
      <c r="AJ1837" s="13"/>
      <c r="AK1837" s="8"/>
      <c r="AL1837" s="8"/>
      <c r="AM1837" s="8"/>
      <c r="AN1837" s="8"/>
      <c r="AO1837" s="7"/>
      <c r="AP1837" s="7"/>
      <c r="AQ1837" s="7"/>
      <c r="AR1837" s="7"/>
      <c r="AS1837" s="7"/>
      <c r="AT1837" s="7"/>
      <c r="AU1837" s="8"/>
      <c r="AV1837" s="8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7"/>
      <c r="BV1837" s="7"/>
      <c r="BW1837" s="8"/>
      <c r="BX1837" s="8"/>
      <c r="BY1837" s="8"/>
      <c r="BZ1837" s="8"/>
      <c r="CA1837" s="8"/>
      <c r="CC1837" s="8"/>
      <c r="CE1837" s="7"/>
      <c r="CF1837" s="8"/>
      <c r="CG1837" s="8"/>
      <c r="CH1837" s="8"/>
      <c r="CI1837" s="8"/>
      <c r="CJ1837" s="8"/>
    </row>
    <row r="1838" spans="1:88" x14ac:dyDescent="0.3">
      <c r="A1838" s="1" t="s">
        <v>3836</v>
      </c>
      <c r="B1838" s="1"/>
      <c r="C1838" s="1" t="s">
        <v>1878</v>
      </c>
      <c r="D1838" s="1"/>
      <c r="E1838" s="1"/>
      <c r="F1838" s="1"/>
      <c r="G1838" s="1"/>
      <c r="H1838" s="1">
        <v>59722.61</v>
      </c>
      <c r="I1838" s="1">
        <v>-0.98</v>
      </c>
      <c r="J1838" s="12">
        <v>3594.36</v>
      </c>
      <c r="K1838" s="5">
        <v>4963.7700000000004</v>
      </c>
      <c r="L1838" s="5">
        <v>18525.36</v>
      </c>
      <c r="M1838" s="13">
        <f t="shared" si="43"/>
        <v>-9.7605290419967572E-3</v>
      </c>
      <c r="N1838" s="13">
        <v>-1.2169381966888659E-2</v>
      </c>
      <c r="O1838" s="13">
        <v>-1.0402815020085776E-2</v>
      </c>
      <c r="P1838" s="13">
        <v>-1.3740610268531128E-3</v>
      </c>
      <c r="Q1838" s="7"/>
      <c r="R1838" s="8"/>
      <c r="S1838" s="8"/>
      <c r="T1838" s="8"/>
      <c r="U1838" s="8"/>
      <c r="V1838" s="13"/>
      <c r="W1838" s="14"/>
      <c r="X1838" s="1"/>
      <c r="Y1838" s="1"/>
      <c r="Z1838" s="1"/>
      <c r="AA1838" s="1"/>
      <c r="AB1838" s="1"/>
      <c r="AC1838" s="1"/>
      <c r="AD1838" s="8"/>
      <c r="AE1838" s="8"/>
      <c r="AF1838" s="8"/>
      <c r="AG1838" s="8"/>
      <c r="AH1838" s="9"/>
      <c r="AI1838" s="8"/>
      <c r="AJ1838" s="13"/>
      <c r="AK1838" s="8"/>
      <c r="AL1838" s="8"/>
      <c r="AM1838" s="8"/>
      <c r="AN1838" s="8"/>
      <c r="AO1838" s="7"/>
      <c r="AP1838" s="7"/>
      <c r="AQ1838" s="7"/>
      <c r="AR1838" s="7"/>
      <c r="AS1838" s="7"/>
      <c r="AT1838" s="7"/>
      <c r="AU1838" s="8"/>
      <c r="AV1838" s="8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7"/>
      <c r="BV1838" s="7"/>
      <c r="BW1838" s="8"/>
      <c r="BX1838" s="8"/>
      <c r="BY1838" s="8"/>
      <c r="BZ1838" s="8"/>
      <c r="CA1838" s="8"/>
      <c r="CC1838" s="8"/>
      <c r="CE1838" s="7"/>
      <c r="CF1838" s="8"/>
      <c r="CG1838" s="8"/>
      <c r="CH1838" s="8"/>
      <c r="CI1838" s="8"/>
      <c r="CJ1838" s="8"/>
    </row>
    <row r="1839" spans="1:88" x14ac:dyDescent="0.3">
      <c r="A1839" s="1" t="s">
        <v>3837</v>
      </c>
      <c r="B1839" s="1"/>
      <c r="C1839" s="1" t="s">
        <v>1878</v>
      </c>
      <c r="D1839" s="1"/>
      <c r="E1839" s="1"/>
      <c r="F1839" s="1"/>
      <c r="G1839" s="1"/>
      <c r="H1839" s="1">
        <v>59535.37</v>
      </c>
      <c r="I1839" s="1">
        <v>-0.31</v>
      </c>
      <c r="J1839" s="12">
        <v>3576.69</v>
      </c>
      <c r="K1839" s="5">
        <v>4946.09</v>
      </c>
      <c r="L1839" s="5">
        <v>18685.38</v>
      </c>
      <c r="M1839" s="13">
        <f t="shared" si="43"/>
        <v>-3.1351610386752826E-3</v>
      </c>
      <c r="N1839" s="13">
        <v>-4.9160351216906983E-3</v>
      </c>
      <c r="O1839" s="13">
        <v>-3.5618088670507086E-3</v>
      </c>
      <c r="P1839" s="13">
        <v>8.6378888183549218E-3</v>
      </c>
      <c r="Q1839" s="7"/>
      <c r="R1839" s="8"/>
      <c r="S1839" s="8"/>
      <c r="T1839" s="8"/>
      <c r="U1839" s="8"/>
      <c r="V1839" s="13"/>
      <c r="W1839" s="14"/>
      <c r="X1839" s="1"/>
      <c r="Y1839" s="1"/>
      <c r="Z1839" s="1"/>
      <c r="AA1839" s="1"/>
      <c r="AB1839" s="1"/>
      <c r="AC1839" s="1"/>
      <c r="AD1839" s="8"/>
      <c r="AE1839" s="8"/>
      <c r="AF1839" s="8"/>
      <c r="AG1839" s="8"/>
      <c r="AH1839" s="9"/>
      <c r="AI1839" s="8"/>
      <c r="AJ1839" s="13"/>
      <c r="AK1839" s="8"/>
      <c r="AL1839" s="8"/>
      <c r="AM1839" s="8"/>
      <c r="AN1839" s="8"/>
      <c r="AO1839" s="7"/>
      <c r="AP1839" s="7"/>
      <c r="AQ1839" s="7"/>
      <c r="AR1839" s="7"/>
      <c r="AS1839" s="7"/>
      <c r="AT1839" s="7"/>
      <c r="AU1839" s="8"/>
      <c r="AV1839" s="8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7"/>
      <c r="BV1839" s="7"/>
      <c r="BW1839" s="8"/>
      <c r="BX1839" s="8"/>
      <c r="BY1839" s="8"/>
      <c r="BZ1839" s="8"/>
      <c r="CA1839" s="8"/>
      <c r="CC1839" s="8"/>
      <c r="CE1839" s="7"/>
      <c r="CF1839" s="8"/>
      <c r="CG1839" s="8"/>
      <c r="CH1839" s="8"/>
      <c r="CI1839" s="8"/>
      <c r="CJ1839" s="8"/>
    </row>
    <row r="1840" spans="1:88" x14ac:dyDescent="0.3">
      <c r="A1840" s="1" t="s">
        <v>3838</v>
      </c>
      <c r="B1840" s="1"/>
      <c r="C1840" s="1" t="s">
        <v>1878</v>
      </c>
      <c r="D1840" s="1"/>
      <c r="E1840" s="1"/>
      <c r="F1840" s="1"/>
      <c r="G1840" s="1"/>
      <c r="H1840" s="1">
        <v>59477.13</v>
      </c>
      <c r="I1840" s="1">
        <v>-0.1</v>
      </c>
      <c r="J1840" s="12">
        <v>3568.29</v>
      </c>
      <c r="K1840" s="5">
        <v>4940.59</v>
      </c>
      <c r="L1840" s="5">
        <v>18766.47</v>
      </c>
      <c r="M1840" s="13">
        <f t="shared" si="43"/>
        <v>-9.7824200974994113E-4</v>
      </c>
      <c r="N1840" s="13">
        <v>-2.3485401306795328E-3</v>
      </c>
      <c r="O1840" s="13">
        <v>-1.1119894704706423E-3</v>
      </c>
      <c r="P1840" s="13">
        <v>4.3397565369289737E-3</v>
      </c>
      <c r="Q1840" s="7"/>
      <c r="R1840" s="8"/>
      <c r="S1840" s="8"/>
      <c r="T1840" s="8"/>
      <c r="U1840" s="8"/>
      <c r="V1840" s="13"/>
      <c r="W1840" s="14"/>
      <c r="X1840" s="1"/>
      <c r="Y1840" s="1"/>
      <c r="Z1840" s="1"/>
      <c r="AA1840" s="1"/>
      <c r="AB1840" s="1"/>
      <c r="AC1840" s="1"/>
      <c r="AD1840" s="8"/>
      <c r="AE1840" s="8"/>
      <c r="AF1840" s="8"/>
      <c r="AG1840" s="8"/>
      <c r="AH1840" s="9"/>
      <c r="AI1840" s="8"/>
      <c r="AJ1840" s="13"/>
      <c r="AK1840" s="8"/>
      <c r="AL1840" s="8"/>
      <c r="AM1840" s="8"/>
      <c r="AN1840" s="8"/>
      <c r="AO1840" s="7"/>
      <c r="AP1840" s="7"/>
      <c r="AQ1840" s="7"/>
      <c r="AR1840" s="7"/>
      <c r="AS1840" s="7"/>
      <c r="AT1840" s="7"/>
      <c r="AU1840" s="8"/>
      <c r="AV1840" s="8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7"/>
      <c r="BV1840" s="7"/>
      <c r="BW1840" s="8"/>
      <c r="BX1840" s="8"/>
      <c r="BY1840" s="8"/>
      <c r="BZ1840" s="8"/>
      <c r="CA1840" s="8"/>
      <c r="CC1840" s="8"/>
      <c r="CE1840" s="7"/>
      <c r="CF1840" s="8"/>
      <c r="CG1840" s="8"/>
      <c r="CH1840" s="8"/>
      <c r="CI1840" s="8"/>
      <c r="CJ1840" s="8"/>
    </row>
    <row r="1841" spans="1:88" x14ac:dyDescent="0.3">
      <c r="A1841" s="1" t="s">
        <v>3839</v>
      </c>
      <c r="B1841" s="1"/>
      <c r="C1841" s="1" t="s">
        <v>1878</v>
      </c>
      <c r="D1841" s="1"/>
      <c r="E1841" s="1"/>
      <c r="F1841" s="1"/>
      <c r="G1841" s="1"/>
      <c r="H1841" s="1">
        <v>59378.12</v>
      </c>
      <c r="I1841" s="1">
        <v>-0.17</v>
      </c>
      <c r="J1841" s="12">
        <v>3570.06</v>
      </c>
      <c r="K1841" s="5">
        <v>4909.88</v>
      </c>
      <c r="L1841" s="5">
        <v>18762.169999999998</v>
      </c>
      <c r="M1841" s="13">
        <f t="shared" si="43"/>
        <v>-1.6646734635648031E-3</v>
      </c>
      <c r="N1841" s="13">
        <v>4.9603591636326883E-4</v>
      </c>
      <c r="O1841" s="13">
        <v>-6.2158568106238654E-3</v>
      </c>
      <c r="P1841" s="13">
        <v>-2.2913206372865424E-4</v>
      </c>
      <c r="Q1841" s="7"/>
      <c r="R1841" s="8"/>
      <c r="S1841" s="8"/>
      <c r="T1841" s="8"/>
      <c r="U1841" s="8"/>
      <c r="V1841" s="13"/>
      <c r="W1841" s="14"/>
      <c r="X1841" s="1"/>
      <c r="Y1841" s="1"/>
      <c r="Z1841" s="1"/>
      <c r="AA1841" s="1"/>
      <c r="AB1841" s="1"/>
      <c r="AC1841" s="1"/>
      <c r="AD1841" s="8"/>
      <c r="AE1841" s="8"/>
      <c r="AF1841" s="8"/>
      <c r="AG1841" s="8"/>
      <c r="AH1841" s="9"/>
      <c r="AI1841" s="8"/>
      <c r="AJ1841" s="13"/>
      <c r="AK1841" s="8"/>
      <c r="AL1841" s="8"/>
      <c r="AM1841" s="8"/>
      <c r="AN1841" s="8"/>
      <c r="AO1841" s="7"/>
      <c r="AP1841" s="7"/>
      <c r="AQ1841" s="7"/>
      <c r="AR1841" s="7"/>
      <c r="AS1841" s="7"/>
      <c r="AT1841" s="7"/>
      <c r="AU1841" s="8"/>
      <c r="AV1841" s="8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7"/>
      <c r="BV1841" s="7"/>
      <c r="BW1841" s="8"/>
      <c r="BX1841" s="8"/>
      <c r="BY1841" s="8"/>
      <c r="BZ1841" s="8"/>
      <c r="CA1841" s="8"/>
      <c r="CC1841" s="8"/>
      <c r="CE1841" s="7"/>
      <c r="CF1841" s="8"/>
      <c r="CG1841" s="8"/>
      <c r="CH1841" s="8"/>
      <c r="CI1841" s="8"/>
      <c r="CJ1841" s="8"/>
    </row>
    <row r="1842" spans="1:88" x14ac:dyDescent="0.3">
      <c r="A1842" s="1" t="s">
        <v>3840</v>
      </c>
      <c r="B1842" s="1"/>
      <c r="C1842" s="1" t="s">
        <v>1878</v>
      </c>
      <c r="D1842" s="1"/>
      <c r="E1842" s="1"/>
      <c r="F1842" s="1"/>
      <c r="G1842" s="1"/>
      <c r="H1842" s="1">
        <v>59805.48</v>
      </c>
      <c r="I1842" s="1">
        <v>0.72</v>
      </c>
      <c r="J1842" s="12">
        <v>3590.3</v>
      </c>
      <c r="K1842" s="5">
        <v>4978.79</v>
      </c>
      <c r="L1842" s="5">
        <v>18766.259999999998</v>
      </c>
      <c r="M1842" s="13">
        <f t="shared" si="43"/>
        <v>7.1972639079849188E-3</v>
      </c>
      <c r="N1842" s="13">
        <v>5.6693725035434905E-3</v>
      </c>
      <c r="O1842" s="13">
        <v>1.4034966231353918E-2</v>
      </c>
      <c r="P1842" s="13">
        <v>2.1799184209503331E-4</v>
      </c>
      <c r="Q1842" s="7"/>
      <c r="R1842" s="8"/>
      <c r="S1842" s="8"/>
      <c r="T1842" s="8"/>
      <c r="U1842" s="8"/>
      <c r="V1842" s="13"/>
      <c r="W1842" s="14"/>
      <c r="X1842" s="1"/>
      <c r="Y1842" s="1"/>
      <c r="Z1842" s="1"/>
      <c r="AA1842" s="1"/>
      <c r="AB1842" s="1"/>
      <c r="AC1842" s="1"/>
      <c r="AD1842" s="8"/>
      <c r="AE1842" s="8"/>
      <c r="AF1842" s="8"/>
      <c r="AG1842" s="8"/>
      <c r="AH1842" s="9"/>
      <c r="AI1842" s="8"/>
      <c r="AJ1842" s="13"/>
      <c r="AK1842" s="8"/>
      <c r="AL1842" s="8"/>
      <c r="AM1842" s="8"/>
      <c r="AN1842" s="8"/>
      <c r="AO1842" s="7"/>
      <c r="AP1842" s="7"/>
      <c r="AQ1842" s="7"/>
      <c r="AR1842" s="7"/>
      <c r="AS1842" s="7"/>
      <c r="AT1842" s="7"/>
      <c r="AU1842" s="8"/>
      <c r="AV1842" s="8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7"/>
      <c r="BV1842" s="7"/>
      <c r="BW1842" s="8"/>
      <c r="BX1842" s="8"/>
      <c r="BY1842" s="8"/>
      <c r="BZ1842" s="8"/>
      <c r="CA1842" s="8"/>
      <c r="CC1842" s="8"/>
      <c r="CE1842" s="7"/>
      <c r="CF1842" s="8"/>
      <c r="CG1842" s="8"/>
      <c r="CH1842" s="8"/>
      <c r="CI1842" s="8"/>
      <c r="CJ1842" s="8"/>
    </row>
    <row r="1843" spans="1:88" x14ac:dyDescent="0.3">
      <c r="A1843" s="1" t="s">
        <v>3841</v>
      </c>
      <c r="B1843" s="1"/>
      <c r="C1843" s="1" t="s">
        <v>1878</v>
      </c>
      <c r="D1843" s="1"/>
      <c r="E1843" s="1"/>
      <c r="F1843" s="1"/>
      <c r="G1843" s="1"/>
      <c r="H1843" s="1">
        <v>60331.66</v>
      </c>
      <c r="I1843" s="1">
        <v>0.88</v>
      </c>
      <c r="J1843" s="12">
        <v>3611.55</v>
      </c>
      <c r="K1843" s="5">
        <v>5050.9799999999996</v>
      </c>
      <c r="L1843" s="5">
        <v>19028.02</v>
      </c>
      <c r="M1843" s="13">
        <f t="shared" si="43"/>
        <v>8.7981903999432287E-3</v>
      </c>
      <c r="N1843" s="13">
        <v>5.9187254546972934E-3</v>
      </c>
      <c r="O1843" s="13">
        <v>1.4499506908304927E-2</v>
      </c>
      <c r="P1843" s="13">
        <v>1.3948437248551437E-2</v>
      </c>
      <c r="Q1843" s="7"/>
      <c r="R1843" s="8"/>
      <c r="S1843" s="8"/>
      <c r="T1843" s="8"/>
      <c r="U1843" s="8"/>
      <c r="V1843" s="13"/>
      <c r="W1843" s="14"/>
      <c r="X1843" s="1"/>
      <c r="Y1843" s="1"/>
      <c r="Z1843" s="1"/>
      <c r="AA1843" s="1"/>
      <c r="AB1843" s="1"/>
      <c r="AC1843" s="1"/>
      <c r="AD1843" s="8"/>
      <c r="AE1843" s="8"/>
      <c r="AF1843" s="8"/>
      <c r="AG1843" s="8"/>
      <c r="AH1843" s="9"/>
      <c r="AI1843" s="8"/>
      <c r="AJ1843" s="13"/>
      <c r="AK1843" s="8"/>
      <c r="AL1843" s="8"/>
      <c r="AM1843" s="8"/>
      <c r="AN1843" s="8"/>
      <c r="AO1843" s="7"/>
      <c r="AP1843" s="7"/>
      <c r="AQ1843" s="7"/>
      <c r="AR1843" s="7"/>
      <c r="AS1843" s="7"/>
      <c r="AT1843" s="7"/>
      <c r="AU1843" s="8"/>
      <c r="AV1843" s="8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7"/>
      <c r="BV1843" s="7"/>
      <c r="BW1843" s="8"/>
      <c r="BX1843" s="8"/>
      <c r="BY1843" s="8"/>
      <c r="BZ1843" s="8"/>
      <c r="CA1843" s="8"/>
      <c r="CC1843" s="8"/>
      <c r="CE1843" s="7"/>
      <c r="CF1843" s="8"/>
      <c r="CG1843" s="8"/>
      <c r="CH1843" s="8"/>
      <c r="CI1843" s="8"/>
      <c r="CJ1843" s="8"/>
    </row>
    <row r="1844" spans="1:88" x14ac:dyDescent="0.3">
      <c r="A1844" s="1" t="s">
        <v>3842</v>
      </c>
      <c r="B1844" s="1"/>
      <c r="C1844" s="1" t="s">
        <v>1878</v>
      </c>
      <c r="D1844" s="1"/>
      <c r="E1844" s="1"/>
      <c r="F1844" s="1"/>
      <c r="G1844" s="1"/>
      <c r="H1844" s="1">
        <v>61553.73</v>
      </c>
      <c r="I1844" s="1">
        <v>2.0299999999999998</v>
      </c>
      <c r="J1844" s="12">
        <v>3697.38</v>
      </c>
      <c r="K1844" s="5">
        <v>5117.1099999999997</v>
      </c>
      <c r="L1844" s="5">
        <v>19310.419999999998</v>
      </c>
      <c r="M1844" s="13">
        <f t="shared" si="43"/>
        <v>2.0255865659920547E-2</v>
      </c>
      <c r="N1844" s="13">
        <v>2.3765419279810684E-2</v>
      </c>
      <c r="O1844" s="13">
        <v>1.3092508780474299E-2</v>
      </c>
      <c r="P1844" s="13">
        <v>1.4841270925718852E-2</v>
      </c>
      <c r="Q1844" s="7"/>
      <c r="R1844" s="8"/>
      <c r="S1844" s="8"/>
      <c r="T1844" s="8"/>
      <c r="U1844" s="8"/>
      <c r="V1844" s="13"/>
      <c r="W1844" s="14"/>
      <c r="X1844" s="1"/>
      <c r="Y1844" s="1"/>
      <c r="Z1844" s="1"/>
      <c r="AA1844" s="1"/>
      <c r="AB1844" s="1"/>
      <c r="AC1844" s="1"/>
      <c r="AD1844" s="8"/>
      <c r="AE1844" s="8"/>
      <c r="AF1844" s="8"/>
      <c r="AG1844" s="8"/>
      <c r="AH1844" s="9"/>
      <c r="AI1844" s="8"/>
      <c r="AJ1844" s="13"/>
      <c r="AK1844" s="8"/>
      <c r="AL1844" s="8"/>
      <c r="AM1844" s="8"/>
      <c r="AN1844" s="8"/>
      <c r="AO1844" s="7"/>
      <c r="AP1844" s="7"/>
      <c r="AQ1844" s="7"/>
      <c r="AR1844" s="7"/>
      <c r="AS1844" s="7"/>
      <c r="AT1844" s="7"/>
      <c r="AU1844" s="8"/>
      <c r="AV1844" s="8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7"/>
      <c r="BV1844" s="7"/>
      <c r="BW1844" s="8"/>
      <c r="BX1844" s="8"/>
      <c r="BY1844" s="8"/>
      <c r="BZ1844" s="8"/>
      <c r="CA1844" s="8"/>
      <c r="CC1844" s="8"/>
      <c r="CE1844" s="7"/>
      <c r="CF1844" s="8"/>
      <c r="CG1844" s="8"/>
      <c r="CH1844" s="8"/>
      <c r="CI1844" s="8"/>
      <c r="CJ1844" s="8"/>
    </row>
    <row r="1845" spans="1:88" x14ac:dyDescent="0.3">
      <c r="A1845" s="1" t="s">
        <v>3843</v>
      </c>
      <c r="B1845" s="1"/>
      <c r="C1845" s="1" t="s">
        <v>1878</v>
      </c>
      <c r="D1845" s="1"/>
      <c r="E1845" s="1"/>
      <c r="F1845" s="1"/>
      <c r="G1845" s="1"/>
      <c r="H1845" s="1">
        <v>61283.82</v>
      </c>
      <c r="I1845" s="1">
        <v>-0.44</v>
      </c>
      <c r="J1845" s="12">
        <v>3679.78</v>
      </c>
      <c r="K1845" s="5">
        <v>5086.78</v>
      </c>
      <c r="L1845" s="5">
        <v>19264.07</v>
      </c>
      <c r="M1845" s="13">
        <f t="shared" si="43"/>
        <v>-4.3849495392075388E-3</v>
      </c>
      <c r="N1845" s="13">
        <v>-4.7601274415937089E-3</v>
      </c>
      <c r="O1845" s="13">
        <v>-5.9271737367381228E-3</v>
      </c>
      <c r="P1845" s="13">
        <v>-2.4002585132792964E-3</v>
      </c>
      <c r="Q1845" s="7"/>
      <c r="R1845" s="8"/>
      <c r="S1845" s="8"/>
      <c r="T1845" s="8"/>
      <c r="U1845" s="8"/>
      <c r="V1845" s="13"/>
      <c r="W1845" s="14"/>
      <c r="X1845" s="1"/>
      <c r="Y1845" s="1"/>
      <c r="Z1845" s="1"/>
      <c r="AA1845" s="1"/>
      <c r="AB1845" s="1"/>
      <c r="AC1845" s="1"/>
      <c r="AD1845" s="8"/>
      <c r="AE1845" s="8"/>
      <c r="AF1845" s="8"/>
      <c r="AG1845" s="8"/>
      <c r="AH1845" s="9"/>
      <c r="AI1845" s="8"/>
      <c r="AJ1845" s="13"/>
      <c r="AK1845" s="8"/>
      <c r="AL1845" s="8"/>
      <c r="AM1845" s="8"/>
      <c r="AN1845" s="8"/>
      <c r="AO1845" s="7"/>
      <c r="AP1845" s="7"/>
      <c r="AQ1845" s="7"/>
      <c r="AR1845" s="7"/>
      <c r="AS1845" s="7"/>
      <c r="AT1845" s="7"/>
      <c r="AU1845" s="8"/>
      <c r="AV1845" s="8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7"/>
      <c r="BV1845" s="7"/>
      <c r="BW1845" s="8"/>
      <c r="BX1845" s="8"/>
      <c r="BY1845" s="8"/>
      <c r="BZ1845" s="8"/>
      <c r="CA1845" s="8"/>
      <c r="CC1845" s="8"/>
      <c r="CE1845" s="7"/>
      <c r="CF1845" s="8"/>
      <c r="CG1845" s="8"/>
      <c r="CH1845" s="8"/>
      <c r="CI1845" s="8"/>
      <c r="CJ1845" s="8"/>
    </row>
    <row r="1846" spans="1:88" x14ac:dyDescent="0.3">
      <c r="A1846" s="1" t="s">
        <v>3844</v>
      </c>
      <c r="B1846" s="1"/>
      <c r="C1846" s="1" t="s">
        <v>1878</v>
      </c>
      <c r="D1846" s="1"/>
      <c r="E1846" s="1"/>
      <c r="F1846" s="1"/>
      <c r="G1846" s="1"/>
      <c r="H1846" s="1">
        <v>60116.28</v>
      </c>
      <c r="I1846" s="1">
        <v>-1.91</v>
      </c>
      <c r="J1846" s="12">
        <v>3600.73</v>
      </c>
      <c r="K1846" s="5">
        <v>5019.8900000000003</v>
      </c>
      <c r="L1846" s="5">
        <v>18936.79</v>
      </c>
      <c r="M1846" s="13">
        <f t="shared" si="43"/>
        <v>-1.9051358090928394E-2</v>
      </c>
      <c r="N1846" s="13">
        <v>-2.1482262526564155E-2</v>
      </c>
      <c r="O1846" s="13">
        <v>-1.3149772547662697E-2</v>
      </c>
      <c r="P1846" s="13">
        <v>-1.6989140924010271E-2</v>
      </c>
      <c r="Q1846" s="7"/>
      <c r="R1846" s="8"/>
      <c r="S1846" s="8"/>
      <c r="T1846" s="8"/>
      <c r="U1846" s="8"/>
      <c r="V1846" s="13"/>
      <c r="W1846" s="14"/>
      <c r="X1846" s="1"/>
      <c r="Y1846" s="1"/>
      <c r="Z1846" s="1"/>
      <c r="AA1846" s="1"/>
      <c r="AB1846" s="1"/>
      <c r="AC1846" s="1"/>
      <c r="AD1846" s="8"/>
      <c r="AE1846" s="8"/>
      <c r="AF1846" s="8"/>
      <c r="AG1846" s="8"/>
      <c r="AH1846" s="9"/>
      <c r="AI1846" s="8"/>
      <c r="AJ1846" s="13"/>
      <c r="AK1846" s="8"/>
      <c r="AL1846" s="8"/>
      <c r="AM1846" s="8"/>
      <c r="AN1846" s="8"/>
      <c r="AO1846" s="7"/>
      <c r="AP1846" s="7"/>
      <c r="AQ1846" s="7"/>
      <c r="AR1846" s="7"/>
      <c r="AS1846" s="7"/>
      <c r="AT1846" s="7"/>
      <c r="AU1846" s="8"/>
      <c r="AV1846" s="8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7"/>
      <c r="BV1846" s="7"/>
      <c r="BW1846" s="8"/>
      <c r="BX1846" s="8"/>
      <c r="BY1846" s="8"/>
      <c r="BZ1846" s="8"/>
      <c r="CA1846" s="8"/>
      <c r="CC1846" s="8"/>
      <c r="CE1846" s="7"/>
      <c r="CF1846" s="8"/>
      <c r="CG1846" s="8"/>
      <c r="CH1846" s="8"/>
      <c r="CI1846" s="8"/>
      <c r="CJ1846" s="8"/>
    </row>
    <row r="1847" spans="1:88" x14ac:dyDescent="0.3">
      <c r="A1847" s="1" t="s">
        <v>3845</v>
      </c>
      <c r="B1847" s="1"/>
      <c r="C1847" s="1" t="s">
        <v>1878</v>
      </c>
      <c r="D1847" s="1"/>
      <c r="E1847" s="1"/>
      <c r="F1847" s="1"/>
      <c r="G1847" s="1"/>
      <c r="H1847" s="1">
        <v>60121.37</v>
      </c>
      <c r="I1847" s="1">
        <v>0.01</v>
      </c>
      <c r="J1847" s="12">
        <v>3608.79</v>
      </c>
      <c r="K1847" s="5">
        <v>5004.38</v>
      </c>
      <c r="L1847" s="5">
        <v>18900.740000000002</v>
      </c>
      <c r="M1847" s="13">
        <f t="shared" si="43"/>
        <v>8.4669244337920446E-5</v>
      </c>
      <c r="N1847" s="13">
        <v>2.2384349840172124E-3</v>
      </c>
      <c r="O1847" s="13">
        <v>-3.0897091370528651E-3</v>
      </c>
      <c r="P1847" s="13">
        <v>-1.9037017361442921E-3</v>
      </c>
      <c r="Q1847" s="7"/>
      <c r="R1847" s="8"/>
      <c r="S1847" s="8"/>
      <c r="T1847" s="8"/>
      <c r="U1847" s="8"/>
      <c r="V1847" s="13"/>
      <c r="W1847" s="14"/>
      <c r="X1847" s="1"/>
      <c r="Y1847" s="1"/>
      <c r="Z1847" s="1"/>
      <c r="AA1847" s="1"/>
      <c r="AB1847" s="1"/>
      <c r="AC1847" s="1"/>
      <c r="AD1847" s="8"/>
      <c r="AE1847" s="8"/>
      <c r="AF1847" s="8"/>
      <c r="AG1847" s="8"/>
      <c r="AH1847" s="9"/>
      <c r="AI1847" s="8"/>
      <c r="AJ1847" s="13"/>
      <c r="AK1847" s="8"/>
      <c r="AL1847" s="8"/>
      <c r="AM1847" s="8"/>
      <c r="AN1847" s="8"/>
      <c r="AO1847" s="7"/>
      <c r="AP1847" s="7"/>
      <c r="AQ1847" s="7"/>
      <c r="AR1847" s="7"/>
      <c r="AS1847" s="7"/>
      <c r="AT1847" s="7"/>
      <c r="AU1847" s="8"/>
      <c r="AV1847" s="8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7"/>
      <c r="BV1847" s="7"/>
      <c r="BW1847" s="8"/>
      <c r="BX1847" s="8"/>
      <c r="BY1847" s="8"/>
      <c r="BZ1847" s="8"/>
      <c r="CA1847" s="8"/>
      <c r="CC1847" s="8"/>
      <c r="CE1847" s="7"/>
      <c r="CF1847" s="8"/>
      <c r="CG1847" s="8"/>
      <c r="CH1847" s="8"/>
      <c r="CI1847" s="8"/>
      <c r="CJ1847" s="8"/>
    </row>
    <row r="1848" spans="1:88" x14ac:dyDescent="0.3">
      <c r="A1848" s="1" t="s">
        <v>3846</v>
      </c>
      <c r="B1848" s="1"/>
      <c r="C1848" s="1" t="s">
        <v>1878</v>
      </c>
      <c r="D1848" s="1"/>
      <c r="E1848" s="1"/>
      <c r="F1848" s="1"/>
      <c r="G1848" s="1"/>
      <c r="H1848" s="1">
        <v>59328.29</v>
      </c>
      <c r="I1848" s="1">
        <v>-1.32</v>
      </c>
      <c r="J1848" s="12">
        <v>3558.39</v>
      </c>
      <c r="K1848" s="5">
        <v>4949.93</v>
      </c>
      <c r="L1848" s="5">
        <v>18604.03</v>
      </c>
      <c r="M1848" s="13">
        <f t="shared" si="43"/>
        <v>-1.3191316165949041E-2</v>
      </c>
      <c r="N1848" s="13">
        <v>-1.3965899927676606E-2</v>
      </c>
      <c r="O1848" s="13">
        <v>-1.0880468709410507E-2</v>
      </c>
      <c r="P1848" s="13">
        <v>-1.5698327155444836E-2</v>
      </c>
      <c r="Q1848" s="7"/>
      <c r="R1848" s="8"/>
      <c r="S1848" s="8"/>
      <c r="T1848" s="8"/>
      <c r="U1848" s="8"/>
      <c r="V1848" s="13"/>
      <c r="W1848" s="14"/>
      <c r="X1848" s="1"/>
      <c r="Y1848" s="1"/>
      <c r="Z1848" s="1"/>
      <c r="AA1848" s="1"/>
      <c r="AB1848" s="1"/>
      <c r="AC1848" s="1"/>
      <c r="AD1848" s="8"/>
      <c r="AE1848" s="8"/>
      <c r="AF1848" s="8"/>
      <c r="AG1848" s="8"/>
      <c r="AH1848" s="9"/>
      <c r="AI1848" s="8"/>
      <c r="AJ1848" s="13"/>
      <c r="AK1848" s="8"/>
      <c r="AL1848" s="8"/>
      <c r="AM1848" s="8"/>
      <c r="AN1848" s="8"/>
      <c r="AO1848" s="7"/>
      <c r="AP1848" s="7"/>
      <c r="AQ1848" s="7"/>
      <c r="AR1848" s="7"/>
      <c r="AS1848" s="7"/>
      <c r="AT1848" s="7"/>
      <c r="AU1848" s="8"/>
      <c r="AV1848" s="8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7"/>
      <c r="BV1848" s="7"/>
      <c r="BW1848" s="8"/>
      <c r="BX1848" s="8"/>
      <c r="BY1848" s="8"/>
      <c r="BZ1848" s="8"/>
      <c r="CA1848" s="8"/>
      <c r="CC1848" s="8"/>
      <c r="CE1848" s="7"/>
      <c r="CF1848" s="8"/>
      <c r="CG1848" s="8"/>
      <c r="CH1848" s="8"/>
      <c r="CI1848" s="8"/>
      <c r="CJ1848" s="8"/>
    </row>
    <row r="1849" spans="1:88" x14ac:dyDescent="0.3">
      <c r="A1849" s="1" t="s">
        <v>3847</v>
      </c>
      <c r="B1849" s="1"/>
      <c r="C1849" s="1" t="s">
        <v>1878</v>
      </c>
      <c r="D1849" s="1"/>
      <c r="E1849" s="1"/>
      <c r="F1849" s="1"/>
      <c r="G1849" s="1"/>
      <c r="H1849" s="1">
        <v>59667.38</v>
      </c>
      <c r="I1849" s="1">
        <v>0.56999999999999995</v>
      </c>
      <c r="J1849" s="12">
        <v>3568.93</v>
      </c>
      <c r="K1849" s="5">
        <v>5008.87</v>
      </c>
      <c r="L1849" s="5">
        <v>18777.810000000001</v>
      </c>
      <c r="M1849" s="13">
        <f t="shared" si="43"/>
        <v>5.715485816294219E-3</v>
      </c>
      <c r="N1849" s="13">
        <v>2.9620137196877394E-3</v>
      </c>
      <c r="O1849" s="13">
        <v>1.1907239092269872E-2</v>
      </c>
      <c r="P1849" s="13">
        <v>9.3409868721994194E-3</v>
      </c>
      <c r="Q1849" s="7"/>
      <c r="R1849" s="8"/>
      <c r="S1849" s="8"/>
      <c r="T1849" s="8"/>
      <c r="U1849" s="8"/>
      <c r="V1849" s="13"/>
      <c r="W1849" s="14"/>
      <c r="X1849" s="1"/>
      <c r="Y1849" s="1"/>
      <c r="Z1849" s="1"/>
      <c r="AA1849" s="1"/>
      <c r="AB1849" s="1"/>
      <c r="AC1849" s="1"/>
      <c r="AD1849" s="8"/>
      <c r="AE1849" s="8"/>
      <c r="AF1849" s="8"/>
      <c r="AG1849" s="8"/>
      <c r="AH1849" s="9"/>
      <c r="AI1849" s="8"/>
      <c r="AJ1849" s="13"/>
      <c r="AK1849" s="8"/>
      <c r="AL1849" s="8"/>
      <c r="AM1849" s="8"/>
      <c r="AN1849" s="8"/>
      <c r="AO1849" s="7"/>
      <c r="AP1849" s="7"/>
      <c r="AQ1849" s="7"/>
      <c r="AR1849" s="7"/>
      <c r="AS1849" s="7"/>
      <c r="AT1849" s="7"/>
      <c r="AU1849" s="8"/>
      <c r="AV1849" s="8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7"/>
      <c r="BV1849" s="7"/>
      <c r="BW1849" s="8"/>
      <c r="BX1849" s="8"/>
      <c r="BY1849" s="8"/>
      <c r="BZ1849" s="8"/>
      <c r="CA1849" s="8"/>
      <c r="CC1849" s="8"/>
      <c r="CE1849" s="7"/>
      <c r="CF1849" s="8"/>
      <c r="CG1849" s="8"/>
      <c r="CH1849" s="8"/>
      <c r="CI1849" s="8"/>
      <c r="CJ1849" s="8"/>
    </row>
    <row r="1850" spans="1:88" x14ac:dyDescent="0.3">
      <c r="A1850" s="1" t="s">
        <v>3848</v>
      </c>
      <c r="B1850" s="1"/>
      <c r="C1850" s="1" t="s">
        <v>1878</v>
      </c>
      <c r="D1850" s="1"/>
      <c r="E1850" s="1"/>
      <c r="F1850" s="1"/>
      <c r="G1850" s="1"/>
      <c r="H1850" s="1">
        <v>60516.959999999999</v>
      </c>
      <c r="I1850" s="1">
        <v>1.42</v>
      </c>
      <c r="J1850" s="12">
        <v>3586.24</v>
      </c>
      <c r="K1850" s="5">
        <v>5145.3500000000004</v>
      </c>
      <c r="L1850" s="5">
        <v>18923.990000000002</v>
      </c>
      <c r="M1850" s="13">
        <f t="shared" si="43"/>
        <v>1.4238600722874084E-2</v>
      </c>
      <c r="N1850" s="13">
        <v>4.8501931951592248E-3</v>
      </c>
      <c r="O1850" s="13">
        <v>2.7247662646465276E-2</v>
      </c>
      <c r="P1850" s="13">
        <v>7.7847203694147993E-3</v>
      </c>
      <c r="Q1850" s="7"/>
      <c r="R1850" s="8"/>
      <c r="S1850" s="8"/>
      <c r="T1850" s="8"/>
      <c r="U1850" s="8"/>
      <c r="V1850" s="13"/>
      <c r="W1850" s="14"/>
      <c r="X1850" s="1"/>
      <c r="Y1850" s="1"/>
      <c r="Z1850" s="1"/>
      <c r="AA1850" s="1"/>
      <c r="AB1850" s="1"/>
      <c r="AC1850" s="1"/>
      <c r="AD1850" s="8"/>
      <c r="AE1850" s="8"/>
      <c r="AF1850" s="8"/>
      <c r="AG1850" s="8"/>
      <c r="AH1850" s="9"/>
      <c r="AI1850" s="8"/>
      <c r="AJ1850" s="13"/>
      <c r="AK1850" s="8"/>
      <c r="AL1850" s="8"/>
      <c r="AM1850" s="8"/>
      <c r="AN1850" s="8"/>
      <c r="AO1850" s="7"/>
      <c r="AP1850" s="7"/>
      <c r="AQ1850" s="7"/>
      <c r="AR1850" s="7"/>
      <c r="AS1850" s="7"/>
      <c r="AT1850" s="7"/>
      <c r="AU1850" s="8"/>
      <c r="AV1850" s="8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7"/>
      <c r="BV1850" s="7"/>
      <c r="BW1850" s="8"/>
      <c r="BX1850" s="8"/>
      <c r="BY1850" s="8"/>
      <c r="BZ1850" s="8"/>
      <c r="CA1850" s="8"/>
      <c r="CC1850" s="8"/>
      <c r="CE1850" s="7"/>
      <c r="CF1850" s="8"/>
      <c r="CG1850" s="8"/>
      <c r="CH1850" s="8"/>
      <c r="CI1850" s="8"/>
      <c r="CJ1850" s="8"/>
    </row>
    <row r="1851" spans="1:88" x14ac:dyDescent="0.3">
      <c r="A1851" s="1" t="s">
        <v>3849</v>
      </c>
      <c r="B1851" s="1"/>
      <c r="C1851" s="1" t="s">
        <v>1878</v>
      </c>
      <c r="D1851" s="1"/>
      <c r="E1851" s="1"/>
      <c r="F1851" s="1"/>
      <c r="G1851" s="1"/>
      <c r="H1851" s="1">
        <v>59885.65</v>
      </c>
      <c r="I1851" s="1">
        <v>-1.04</v>
      </c>
      <c r="J1851" s="12">
        <v>3535.99</v>
      </c>
      <c r="K1851" s="5">
        <v>5112.13</v>
      </c>
      <c r="L1851" s="5">
        <v>18704.71</v>
      </c>
      <c r="M1851" s="13">
        <f t="shared" si="43"/>
        <v>-1.0431951638020132E-2</v>
      </c>
      <c r="N1851" s="13">
        <v>-1.4011889890247153E-2</v>
      </c>
      <c r="O1851" s="13">
        <v>-6.4563149251266605E-3</v>
      </c>
      <c r="P1851" s="13">
        <v>-1.1587408363669782E-2</v>
      </c>
      <c r="Q1851" s="7"/>
      <c r="R1851" s="8"/>
      <c r="S1851" s="8"/>
      <c r="T1851" s="8"/>
      <c r="U1851" s="8"/>
      <c r="V1851" s="13"/>
      <c r="W1851" s="14"/>
      <c r="X1851" s="1"/>
      <c r="Y1851" s="1"/>
      <c r="Z1851" s="1"/>
      <c r="AA1851" s="1"/>
      <c r="AB1851" s="1"/>
      <c r="AC1851" s="1"/>
      <c r="AD1851" s="8"/>
      <c r="AE1851" s="8"/>
      <c r="AF1851" s="8"/>
      <c r="AG1851" s="8"/>
      <c r="AH1851" s="9"/>
      <c r="AI1851" s="8"/>
      <c r="AJ1851" s="13"/>
      <c r="AK1851" s="8"/>
      <c r="AL1851" s="8"/>
      <c r="AM1851" s="8"/>
      <c r="AN1851" s="8"/>
      <c r="AO1851" s="7"/>
      <c r="AP1851" s="7"/>
      <c r="AQ1851" s="7"/>
      <c r="AR1851" s="7"/>
      <c r="AS1851" s="7"/>
      <c r="AT1851" s="7"/>
      <c r="AU1851" s="8"/>
      <c r="AV1851" s="8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7"/>
      <c r="BV1851" s="7"/>
      <c r="BW1851" s="8"/>
      <c r="BX1851" s="8"/>
      <c r="BY1851" s="8"/>
      <c r="BZ1851" s="8"/>
      <c r="CA1851" s="8"/>
      <c r="CC1851" s="8"/>
      <c r="CE1851" s="7"/>
      <c r="CF1851" s="8"/>
      <c r="CG1851" s="8"/>
      <c r="CH1851" s="8"/>
      <c r="CI1851" s="8"/>
      <c r="CJ1851" s="8"/>
    </row>
    <row r="1852" spans="1:88" x14ac:dyDescent="0.3">
      <c r="A1852" s="1" t="s">
        <v>3850</v>
      </c>
      <c r="B1852" s="1"/>
      <c r="C1852" s="1" t="s">
        <v>1878</v>
      </c>
      <c r="D1852" s="1"/>
      <c r="E1852" s="1"/>
      <c r="F1852" s="1"/>
      <c r="G1852" s="1"/>
      <c r="H1852" s="1">
        <v>59588.89</v>
      </c>
      <c r="I1852" s="1">
        <v>-0.5</v>
      </c>
      <c r="J1852" s="12">
        <v>3509.86</v>
      </c>
      <c r="K1852" s="5">
        <v>5107.33</v>
      </c>
      <c r="L1852" s="5">
        <v>18607.689999999999</v>
      </c>
      <c r="M1852" s="13">
        <f t="shared" si="43"/>
        <v>-4.9554442508347174E-3</v>
      </c>
      <c r="N1852" s="13">
        <v>-7.38972678090144E-3</v>
      </c>
      <c r="O1852" s="13">
        <v>-9.389432584852031E-4</v>
      </c>
      <c r="P1852" s="13">
        <v>-5.1869288537486069E-3</v>
      </c>
      <c r="Q1852" s="7"/>
      <c r="R1852" s="8"/>
      <c r="S1852" s="8"/>
      <c r="T1852" s="8"/>
      <c r="U1852" s="8"/>
      <c r="V1852" s="13"/>
      <c r="W1852" s="14"/>
      <c r="X1852" s="1"/>
      <c r="Y1852" s="1"/>
      <c r="Z1852" s="1"/>
      <c r="AA1852" s="1"/>
      <c r="AB1852" s="1"/>
      <c r="AC1852" s="1"/>
      <c r="AD1852" s="8"/>
      <c r="AE1852" s="8"/>
      <c r="AF1852" s="8"/>
      <c r="AG1852" s="8"/>
      <c r="AH1852" s="9"/>
      <c r="AI1852" s="8"/>
      <c r="AJ1852" s="13"/>
      <c r="AK1852" s="8"/>
      <c r="AL1852" s="8"/>
      <c r="AM1852" s="8"/>
      <c r="AN1852" s="8"/>
      <c r="AO1852" s="7"/>
      <c r="AP1852" s="7"/>
      <c r="AQ1852" s="7"/>
      <c r="AR1852" s="7"/>
      <c r="AS1852" s="7"/>
      <c r="AT1852" s="7"/>
      <c r="AU1852" s="8"/>
      <c r="AV1852" s="8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7"/>
      <c r="BV1852" s="7"/>
      <c r="BW1852" s="8"/>
      <c r="BX1852" s="8"/>
      <c r="BY1852" s="8"/>
      <c r="BZ1852" s="8"/>
      <c r="CA1852" s="8"/>
      <c r="CC1852" s="8"/>
      <c r="CE1852" s="7"/>
      <c r="CF1852" s="8"/>
      <c r="CG1852" s="8"/>
      <c r="CH1852" s="8"/>
      <c r="CI1852" s="8"/>
      <c r="CJ1852" s="8"/>
    </row>
    <row r="1853" spans="1:88" x14ac:dyDescent="0.3">
      <c r="A1853" s="1" t="s">
        <v>3851</v>
      </c>
      <c r="B1853" s="1"/>
      <c r="C1853" s="1" t="s">
        <v>1878</v>
      </c>
      <c r="D1853" s="1"/>
      <c r="E1853" s="1"/>
      <c r="F1853" s="1"/>
      <c r="G1853" s="1"/>
      <c r="H1853" s="1">
        <v>59350.3</v>
      </c>
      <c r="I1853" s="1">
        <v>-0.4</v>
      </c>
      <c r="J1853" s="12">
        <v>3479.08</v>
      </c>
      <c r="K1853" s="5">
        <v>5112.96</v>
      </c>
      <c r="L1853" s="5">
        <v>18620.63</v>
      </c>
      <c r="M1853" s="13">
        <f t="shared" si="43"/>
        <v>-4.0039342904356623E-3</v>
      </c>
      <c r="N1853" s="13">
        <v>-8.7695805530705329E-3</v>
      </c>
      <c r="O1853" s="13">
        <v>1.1023372290415168E-3</v>
      </c>
      <c r="P1853" s="13">
        <v>6.954114132384781E-4</v>
      </c>
      <c r="Q1853" s="7"/>
      <c r="R1853" s="8"/>
      <c r="S1853" s="8"/>
      <c r="T1853" s="8"/>
      <c r="U1853" s="8"/>
      <c r="V1853" s="13"/>
      <c r="W1853" s="14"/>
      <c r="X1853" s="1"/>
      <c r="Y1853" s="1"/>
      <c r="Z1853" s="1"/>
      <c r="AA1853" s="1"/>
      <c r="AB1853" s="1"/>
      <c r="AC1853" s="1"/>
      <c r="AD1853" s="8"/>
      <c r="AE1853" s="8"/>
      <c r="AF1853" s="8"/>
      <c r="AG1853" s="8"/>
      <c r="AH1853" s="9"/>
      <c r="AI1853" s="8"/>
      <c r="AJ1853" s="13"/>
      <c r="AK1853" s="8"/>
      <c r="AL1853" s="8"/>
      <c r="AM1853" s="8"/>
      <c r="AN1853" s="8"/>
      <c r="AO1853" s="7"/>
      <c r="AP1853" s="7"/>
      <c r="AQ1853" s="7"/>
      <c r="AR1853" s="7"/>
      <c r="AS1853" s="7"/>
      <c r="AT1853" s="7"/>
      <c r="AU1853" s="8"/>
      <c r="AV1853" s="8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7"/>
      <c r="BV1853" s="7"/>
      <c r="BW1853" s="8"/>
      <c r="BX1853" s="8"/>
      <c r="BY1853" s="8"/>
      <c r="BZ1853" s="8"/>
      <c r="CA1853" s="8"/>
      <c r="CC1853" s="8"/>
      <c r="CE1853" s="7"/>
      <c r="CF1853" s="8"/>
      <c r="CG1853" s="8"/>
      <c r="CH1853" s="8"/>
      <c r="CI1853" s="8"/>
      <c r="CJ1853" s="8"/>
    </row>
    <row r="1854" spans="1:88" x14ac:dyDescent="0.3">
      <c r="A1854" s="1" t="s">
        <v>3852</v>
      </c>
      <c r="B1854" s="1"/>
      <c r="C1854" s="1" t="s">
        <v>1878</v>
      </c>
      <c r="D1854" s="1"/>
      <c r="E1854" s="1"/>
      <c r="F1854" s="1"/>
      <c r="G1854" s="1"/>
      <c r="H1854" s="1">
        <v>59952.26</v>
      </c>
      <c r="I1854" s="1">
        <v>1.01</v>
      </c>
      <c r="J1854" s="12">
        <v>3515.77</v>
      </c>
      <c r="K1854" s="5">
        <v>5194.57</v>
      </c>
      <c r="L1854" s="5">
        <v>18685.54</v>
      </c>
      <c r="M1854" s="13">
        <f t="shared" si="43"/>
        <v>1.0142492961282334E-2</v>
      </c>
      <c r="N1854" s="13">
        <v>1.0545891442565347E-2</v>
      </c>
      <c r="O1854" s="13">
        <v>1.5961400050068741E-2</v>
      </c>
      <c r="P1854" s="13">
        <v>3.4859185752575961E-3</v>
      </c>
      <c r="Q1854" s="7"/>
      <c r="R1854" s="8"/>
      <c r="S1854" s="8"/>
      <c r="T1854" s="8"/>
      <c r="U1854" s="8"/>
      <c r="V1854" s="13"/>
      <c r="W1854" s="14"/>
      <c r="X1854" s="1"/>
      <c r="Y1854" s="1"/>
      <c r="Z1854" s="1"/>
      <c r="AA1854" s="1"/>
      <c r="AB1854" s="1"/>
      <c r="AC1854" s="1"/>
      <c r="AD1854" s="8"/>
      <c r="AE1854" s="8"/>
      <c r="AF1854" s="8"/>
      <c r="AG1854" s="8"/>
      <c r="AH1854" s="9"/>
      <c r="AI1854" s="8"/>
      <c r="AJ1854" s="13"/>
      <c r="AK1854" s="8"/>
      <c r="AL1854" s="8"/>
      <c r="AM1854" s="8"/>
      <c r="AN1854" s="8"/>
      <c r="AO1854" s="7"/>
      <c r="AP1854" s="7"/>
      <c r="AQ1854" s="7"/>
      <c r="AR1854" s="7"/>
      <c r="AS1854" s="7"/>
      <c r="AT1854" s="7"/>
      <c r="AU1854" s="8"/>
      <c r="AV1854" s="8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7"/>
      <c r="BV1854" s="7"/>
      <c r="BW1854" s="8"/>
      <c r="BX1854" s="8"/>
      <c r="BY1854" s="8"/>
      <c r="BZ1854" s="8"/>
      <c r="CA1854" s="8"/>
      <c r="CC1854" s="8"/>
      <c r="CE1854" s="7"/>
      <c r="CF1854" s="8"/>
      <c r="CG1854" s="8"/>
      <c r="CH1854" s="8"/>
      <c r="CI1854" s="8"/>
      <c r="CJ1854" s="8"/>
    </row>
    <row r="1855" spans="1:88" x14ac:dyDescent="0.3">
      <c r="A1855" s="1" t="s">
        <v>3853</v>
      </c>
      <c r="B1855" s="1"/>
      <c r="C1855" s="1" t="s">
        <v>1878</v>
      </c>
      <c r="D1855" s="1"/>
      <c r="E1855" s="1"/>
      <c r="F1855" s="1"/>
      <c r="G1855" s="1"/>
      <c r="H1855" s="1">
        <v>61050.47</v>
      </c>
      <c r="I1855" s="1">
        <v>1.83</v>
      </c>
      <c r="J1855" s="12">
        <v>3567.18</v>
      </c>
      <c r="K1855" s="5">
        <v>5344.88</v>
      </c>
      <c r="L1855" s="5">
        <v>19030.64</v>
      </c>
      <c r="M1855" s="13">
        <f t="shared" si="43"/>
        <v>1.8318075081739993E-2</v>
      </c>
      <c r="N1855" s="13">
        <v>1.4622685784337452E-2</v>
      </c>
      <c r="O1855" s="13">
        <v>2.8935985076724346E-2</v>
      </c>
      <c r="P1855" s="13">
        <v>1.8468826697007446E-2</v>
      </c>
      <c r="Q1855" s="7"/>
      <c r="R1855" s="8"/>
      <c r="S1855" s="8"/>
      <c r="T1855" s="8"/>
      <c r="U1855" s="8"/>
      <c r="V1855" s="13"/>
      <c r="W1855" s="14"/>
      <c r="X1855" s="1"/>
      <c r="Y1855" s="1"/>
      <c r="Z1855" s="1"/>
      <c r="AA1855" s="1"/>
      <c r="AB1855" s="1"/>
      <c r="AC1855" s="1"/>
      <c r="AD1855" s="8"/>
      <c r="AE1855" s="8"/>
      <c r="AF1855" s="8"/>
      <c r="AG1855" s="8"/>
      <c r="AH1855" s="9"/>
      <c r="AI1855" s="8"/>
      <c r="AJ1855" s="13"/>
      <c r="AK1855" s="8"/>
      <c r="AL1855" s="8"/>
      <c r="AM1855" s="8"/>
      <c r="AN1855" s="8"/>
      <c r="AO1855" s="7"/>
      <c r="AP1855" s="7"/>
      <c r="AQ1855" s="7"/>
      <c r="AR1855" s="7"/>
      <c r="AS1855" s="7"/>
      <c r="AT1855" s="7"/>
      <c r="AU1855" s="8"/>
      <c r="AV1855" s="8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7"/>
      <c r="BV1855" s="7"/>
      <c r="BW1855" s="8"/>
      <c r="BX1855" s="8"/>
      <c r="BY1855" s="8"/>
      <c r="BZ1855" s="8"/>
      <c r="CA1855" s="8"/>
      <c r="CC1855" s="8"/>
      <c r="CE1855" s="7"/>
      <c r="CF1855" s="8"/>
      <c r="CG1855" s="8"/>
      <c r="CH1855" s="8"/>
      <c r="CI1855" s="8"/>
      <c r="CJ1855" s="8"/>
    </row>
    <row r="1856" spans="1:88" x14ac:dyDescent="0.3">
      <c r="A1856" s="1" t="s">
        <v>3854</v>
      </c>
      <c r="B1856" s="1"/>
      <c r="C1856" s="1" t="s">
        <v>1878</v>
      </c>
      <c r="D1856" s="1"/>
      <c r="E1856" s="1"/>
      <c r="F1856" s="1"/>
      <c r="G1856" s="1"/>
      <c r="H1856" s="1">
        <v>61782.82</v>
      </c>
      <c r="I1856" s="1">
        <v>1.2</v>
      </c>
      <c r="J1856" s="12">
        <v>3632.27</v>
      </c>
      <c r="K1856" s="5">
        <v>5351.45</v>
      </c>
      <c r="L1856" s="5">
        <v>19059.61</v>
      </c>
      <c r="M1856" s="13">
        <f t="shared" si="43"/>
        <v>1.1995812644849391E-2</v>
      </c>
      <c r="N1856" s="13">
        <v>1.8246906519996164E-2</v>
      </c>
      <c r="O1856" s="13">
        <v>1.229213752226288E-3</v>
      </c>
      <c r="P1856" s="13">
        <v>1.5222819621412143E-3</v>
      </c>
      <c r="Q1856" s="7"/>
      <c r="R1856" s="8"/>
      <c r="S1856" s="8"/>
      <c r="T1856" s="8"/>
      <c r="U1856" s="8"/>
      <c r="V1856" s="13"/>
      <c r="W1856" s="14"/>
      <c r="X1856" s="1"/>
      <c r="Y1856" s="1"/>
      <c r="Z1856" s="1"/>
      <c r="AA1856" s="1"/>
      <c r="AB1856" s="1"/>
      <c r="AC1856" s="1"/>
      <c r="AD1856" s="8"/>
      <c r="AE1856" s="8"/>
      <c r="AF1856" s="8"/>
      <c r="AG1856" s="8"/>
      <c r="AH1856" s="9"/>
      <c r="AI1856" s="8"/>
      <c r="AJ1856" s="13"/>
      <c r="AK1856" s="8"/>
      <c r="AL1856" s="8"/>
      <c r="AM1856" s="8"/>
      <c r="AN1856" s="8"/>
      <c r="AO1856" s="7"/>
      <c r="AP1856" s="7"/>
      <c r="AQ1856" s="7"/>
      <c r="AR1856" s="7"/>
      <c r="AS1856" s="7"/>
      <c r="AT1856" s="7"/>
      <c r="AU1856" s="8"/>
      <c r="AV1856" s="8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7"/>
      <c r="BV1856" s="7"/>
      <c r="BW1856" s="8"/>
      <c r="BX1856" s="8"/>
      <c r="BY1856" s="8"/>
      <c r="BZ1856" s="8"/>
      <c r="CA1856" s="8"/>
      <c r="CC1856" s="8"/>
      <c r="CE1856" s="7"/>
      <c r="CF1856" s="8"/>
      <c r="CG1856" s="8"/>
      <c r="CH1856" s="8"/>
      <c r="CI1856" s="8"/>
      <c r="CJ1856" s="8"/>
    </row>
    <row r="1857" spans="1:88" x14ac:dyDescent="0.3">
      <c r="A1857" s="1" t="s">
        <v>3855</v>
      </c>
      <c r="B1857" s="1"/>
      <c r="C1857" s="1" t="s">
        <v>1878</v>
      </c>
      <c r="D1857" s="1"/>
      <c r="E1857" s="1"/>
      <c r="F1857" s="1"/>
      <c r="G1857" s="1"/>
      <c r="H1857" s="1">
        <v>61505.85</v>
      </c>
      <c r="I1857" s="1">
        <v>-0.45</v>
      </c>
      <c r="J1857" s="12">
        <v>3567.31</v>
      </c>
      <c r="K1857" s="5">
        <v>5358.24</v>
      </c>
      <c r="L1857" s="5">
        <v>19227.54</v>
      </c>
      <c r="M1857" s="13">
        <f t="shared" si="43"/>
        <v>-4.4829614446216803E-3</v>
      </c>
      <c r="N1857" s="13">
        <v>-1.788413306279546E-2</v>
      </c>
      <c r="O1857" s="13">
        <v>1.2688149940669469E-3</v>
      </c>
      <c r="P1857" s="13">
        <v>8.8107783947311002E-3</v>
      </c>
      <c r="Q1857" s="7"/>
      <c r="R1857" s="8"/>
      <c r="S1857" s="8"/>
      <c r="T1857" s="8"/>
      <c r="U1857" s="8"/>
      <c r="V1857" s="13"/>
      <c r="W1857" s="14"/>
      <c r="X1857" s="1"/>
      <c r="Y1857" s="1"/>
      <c r="Z1857" s="1"/>
      <c r="AA1857" s="1"/>
      <c r="AB1857" s="1"/>
      <c r="AC1857" s="1"/>
      <c r="AD1857" s="8"/>
      <c r="AE1857" s="8"/>
      <c r="AF1857" s="8"/>
      <c r="AG1857" s="8"/>
      <c r="AH1857" s="9"/>
      <c r="AI1857" s="8"/>
      <c r="AJ1857" s="13"/>
      <c r="AK1857" s="8"/>
      <c r="AL1857" s="8"/>
      <c r="AM1857" s="8"/>
      <c r="AN1857" s="8"/>
      <c r="AO1857" s="7"/>
      <c r="AP1857" s="7"/>
      <c r="AQ1857" s="7"/>
      <c r="AR1857" s="7"/>
      <c r="AS1857" s="7"/>
      <c r="AT1857" s="7"/>
      <c r="AU1857" s="8"/>
      <c r="AV1857" s="8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7"/>
      <c r="BV1857" s="7"/>
      <c r="BW1857" s="8"/>
      <c r="BX1857" s="8"/>
      <c r="BY1857" s="8"/>
      <c r="BZ1857" s="8"/>
      <c r="CA1857" s="8"/>
      <c r="CC1857" s="8"/>
      <c r="CE1857" s="7"/>
      <c r="CF1857" s="8"/>
      <c r="CG1857" s="8"/>
      <c r="CH1857" s="8"/>
      <c r="CI1857" s="8"/>
      <c r="CJ1857" s="8"/>
    </row>
    <row r="1858" spans="1:88" x14ac:dyDescent="0.3">
      <c r="A1858" s="1" t="s">
        <v>3856</v>
      </c>
      <c r="B1858" s="1"/>
      <c r="C1858" s="1" t="s">
        <v>1878</v>
      </c>
      <c r="D1858" s="1"/>
      <c r="E1858" s="1"/>
      <c r="F1858" s="1"/>
      <c r="G1858" s="1"/>
      <c r="H1858" s="1">
        <v>61888.7</v>
      </c>
      <c r="I1858" s="1">
        <v>0.62</v>
      </c>
      <c r="J1858" s="12">
        <v>3580.09</v>
      </c>
      <c r="K1858" s="5">
        <v>5420.87</v>
      </c>
      <c r="L1858" s="5">
        <v>19345.46</v>
      </c>
      <c r="M1858" s="13">
        <f t="shared" si="43"/>
        <v>6.224611154873827E-3</v>
      </c>
      <c r="N1858" s="13">
        <v>3.58253137518183E-3</v>
      </c>
      <c r="O1858" s="13">
        <v>1.1688539520439578E-2</v>
      </c>
      <c r="P1858" s="13">
        <v>6.1328698315019636E-3</v>
      </c>
      <c r="Q1858" s="7"/>
      <c r="R1858" s="8"/>
      <c r="S1858" s="8"/>
      <c r="T1858" s="8"/>
      <c r="U1858" s="8"/>
      <c r="V1858" s="13"/>
      <c r="W1858" s="14"/>
      <c r="X1858" s="1"/>
      <c r="Y1858" s="1"/>
      <c r="Z1858" s="1"/>
      <c r="AA1858" s="1"/>
      <c r="AB1858" s="1"/>
      <c r="AC1858" s="1"/>
      <c r="AD1858" s="8"/>
      <c r="AE1858" s="8"/>
      <c r="AF1858" s="8"/>
      <c r="AG1858" s="8"/>
      <c r="AH1858" s="9"/>
      <c r="AI1858" s="8"/>
      <c r="AJ1858" s="13"/>
      <c r="AK1858" s="8"/>
      <c r="AL1858" s="8"/>
      <c r="AM1858" s="8"/>
      <c r="AN1858" s="8"/>
      <c r="AO1858" s="7"/>
      <c r="AP1858" s="7"/>
      <c r="AQ1858" s="7"/>
      <c r="AR1858" s="7"/>
      <c r="AS1858" s="7"/>
      <c r="AT1858" s="7"/>
      <c r="AU1858" s="8"/>
      <c r="AV1858" s="8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7"/>
      <c r="BV1858" s="7"/>
      <c r="BW1858" s="8"/>
      <c r="BX1858" s="8"/>
      <c r="BY1858" s="8"/>
      <c r="BZ1858" s="8"/>
      <c r="CA1858" s="8"/>
      <c r="CC1858" s="8"/>
      <c r="CE1858" s="7"/>
      <c r="CF1858" s="8"/>
      <c r="CG1858" s="8"/>
      <c r="CH1858" s="8"/>
      <c r="CI1858" s="8"/>
      <c r="CJ1858" s="8"/>
    </row>
    <row r="1859" spans="1:88" x14ac:dyDescent="0.3">
      <c r="A1859" s="1" t="s">
        <v>3857</v>
      </c>
      <c r="B1859" s="1"/>
      <c r="C1859" s="1" t="s">
        <v>1878</v>
      </c>
      <c r="D1859" s="1"/>
      <c r="E1859" s="1"/>
      <c r="F1859" s="1"/>
      <c r="G1859" s="1"/>
      <c r="H1859" s="1">
        <v>61664.68</v>
      </c>
      <c r="I1859" s="1">
        <v>-0.36</v>
      </c>
      <c r="J1859" s="12">
        <v>3554.52</v>
      </c>
      <c r="K1859" s="5">
        <v>5409.29</v>
      </c>
      <c r="L1859" s="5">
        <v>19437.63</v>
      </c>
      <c r="M1859" s="13">
        <f t="shared" si="43"/>
        <v>-3.6197237944890492E-3</v>
      </c>
      <c r="N1859" s="13">
        <v>-7.1422785460700799E-3</v>
      </c>
      <c r="O1859" s="13">
        <v>-2.1361884715921375E-3</v>
      </c>
      <c r="P1859" s="13">
        <v>4.7644253483765109E-3</v>
      </c>
      <c r="Q1859" s="7"/>
      <c r="R1859" s="8"/>
      <c r="S1859" s="8"/>
      <c r="T1859" s="8"/>
      <c r="U1859" s="8"/>
      <c r="V1859" s="13"/>
      <c r="W1859" s="14"/>
      <c r="X1859" s="1"/>
      <c r="Y1859" s="1"/>
      <c r="Z1859" s="1"/>
      <c r="AA1859" s="1"/>
      <c r="AB1859" s="1"/>
      <c r="AC1859" s="1"/>
      <c r="AD1859" s="8"/>
      <c r="AE1859" s="8"/>
      <c r="AF1859" s="8"/>
      <c r="AG1859" s="8"/>
      <c r="AH1859" s="9"/>
      <c r="AI1859" s="8"/>
      <c r="AJ1859" s="13"/>
      <c r="AK1859" s="8"/>
      <c r="AL1859" s="8"/>
      <c r="AM1859" s="8"/>
      <c r="AN1859" s="8"/>
      <c r="AO1859" s="7"/>
      <c r="AP1859" s="7"/>
      <c r="AQ1859" s="7"/>
      <c r="AR1859" s="7"/>
      <c r="AS1859" s="7"/>
      <c r="AT1859" s="7"/>
      <c r="AU1859" s="8"/>
      <c r="AV1859" s="8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7"/>
      <c r="BV1859" s="7"/>
      <c r="BW1859" s="8"/>
      <c r="BX1859" s="8"/>
      <c r="BY1859" s="8"/>
      <c r="BZ1859" s="8"/>
      <c r="CA1859" s="8"/>
      <c r="CC1859" s="8"/>
      <c r="CE1859" s="7"/>
      <c r="CF1859" s="8"/>
      <c r="CG1859" s="8"/>
      <c r="CH1859" s="8"/>
      <c r="CI1859" s="8"/>
      <c r="CJ1859" s="8"/>
    </row>
    <row r="1860" spans="1:88" x14ac:dyDescent="0.3">
      <c r="A1860" s="1" t="s">
        <v>3858</v>
      </c>
      <c r="B1860" s="1"/>
      <c r="C1860" s="1" t="s">
        <v>1878</v>
      </c>
      <c r="D1860" s="1"/>
      <c r="E1860" s="1"/>
      <c r="F1860" s="1"/>
      <c r="G1860" s="1"/>
      <c r="H1860" s="1">
        <v>62623.62</v>
      </c>
      <c r="I1860" s="1">
        <v>1.56</v>
      </c>
      <c r="J1860" s="12">
        <v>3594.74</v>
      </c>
      <c r="K1860" s="5">
        <v>5539.44</v>
      </c>
      <c r="L1860" s="5">
        <v>19803.009999999998</v>
      </c>
      <c r="M1860" s="13">
        <f t="shared" ref="M1860:M1923" si="44">H1860/H1859-1</f>
        <v>1.5550879368870563E-2</v>
      </c>
      <c r="N1860" s="13">
        <v>1.1315170543420683E-2</v>
      </c>
      <c r="O1860" s="13">
        <v>2.406045895117459E-2</v>
      </c>
      <c r="P1860" s="13">
        <v>1.8797559167449851E-2</v>
      </c>
      <c r="Q1860" s="7"/>
      <c r="R1860" s="8"/>
      <c r="S1860" s="8"/>
      <c r="T1860" s="8"/>
      <c r="U1860" s="8"/>
      <c r="V1860" s="13"/>
      <c r="W1860" s="14"/>
      <c r="X1860" s="1"/>
      <c r="Y1860" s="1"/>
      <c r="Z1860" s="1"/>
      <c r="AA1860" s="1"/>
      <c r="AB1860" s="1"/>
      <c r="AC1860" s="1"/>
      <c r="AD1860" s="8"/>
      <c r="AE1860" s="8"/>
      <c r="AF1860" s="8"/>
      <c r="AG1860" s="8"/>
      <c r="AH1860" s="9"/>
      <c r="AI1860" s="8"/>
      <c r="AJ1860" s="13"/>
      <c r="AK1860" s="8"/>
      <c r="AL1860" s="8"/>
      <c r="AM1860" s="8"/>
      <c r="AN1860" s="8"/>
      <c r="AO1860" s="7"/>
      <c r="AP1860" s="7"/>
      <c r="AQ1860" s="7"/>
      <c r="AR1860" s="7"/>
      <c r="AS1860" s="7"/>
      <c r="AT1860" s="7"/>
      <c r="AU1860" s="8"/>
      <c r="AV1860" s="8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7"/>
      <c r="BV1860" s="7"/>
      <c r="BW1860" s="8"/>
      <c r="BX1860" s="8"/>
      <c r="BY1860" s="8"/>
      <c r="BZ1860" s="8"/>
      <c r="CA1860" s="8"/>
      <c r="CC1860" s="8"/>
      <c r="CE1860" s="7"/>
      <c r="CF1860" s="8"/>
      <c r="CG1860" s="8"/>
      <c r="CH1860" s="8"/>
      <c r="CI1860" s="8"/>
      <c r="CJ1860" s="8"/>
    </row>
    <row r="1861" spans="1:88" x14ac:dyDescent="0.3">
      <c r="A1861" s="1" t="s">
        <v>3859</v>
      </c>
      <c r="B1861" s="1"/>
      <c r="C1861" s="1" t="s">
        <v>1878</v>
      </c>
      <c r="D1861" s="1"/>
      <c r="E1861" s="1"/>
      <c r="F1861" s="1"/>
      <c r="G1861" s="1"/>
      <c r="H1861" s="1">
        <v>62779.18</v>
      </c>
      <c r="I1861" s="1">
        <v>0.25</v>
      </c>
      <c r="J1861" s="12">
        <v>3609.24</v>
      </c>
      <c r="K1861" s="5">
        <v>5533.68</v>
      </c>
      <c r="L1861" s="5">
        <v>19843.580000000002</v>
      </c>
      <c r="M1861" s="13">
        <f t="shared" si="44"/>
        <v>2.4840467542437406E-3</v>
      </c>
      <c r="N1861" s="13">
        <v>4.0336714199080692E-3</v>
      </c>
      <c r="O1861" s="13">
        <v>-1.0398162991203108E-3</v>
      </c>
      <c r="P1861" s="13">
        <v>2.0486784584770046E-3</v>
      </c>
      <c r="Q1861" s="7"/>
      <c r="R1861" s="8"/>
      <c r="S1861" s="8"/>
      <c r="T1861" s="8"/>
      <c r="U1861" s="8"/>
      <c r="V1861" s="13"/>
      <c r="W1861" s="14"/>
      <c r="X1861" s="1"/>
      <c r="Y1861" s="1"/>
      <c r="Z1861" s="1"/>
      <c r="AA1861" s="1"/>
      <c r="AB1861" s="1"/>
      <c r="AC1861" s="1"/>
      <c r="AD1861" s="8"/>
      <c r="AE1861" s="8"/>
      <c r="AF1861" s="8"/>
      <c r="AG1861" s="8"/>
      <c r="AH1861" s="9"/>
      <c r="AI1861" s="8"/>
      <c r="AJ1861" s="13"/>
      <c r="AK1861" s="8"/>
      <c r="AL1861" s="8"/>
      <c r="AM1861" s="8"/>
      <c r="AN1861" s="8"/>
      <c r="AO1861" s="7"/>
      <c r="AP1861" s="7"/>
      <c r="AQ1861" s="7"/>
      <c r="AR1861" s="7"/>
      <c r="AS1861" s="7"/>
      <c r="AT1861" s="7"/>
      <c r="AU1861" s="8"/>
      <c r="AV1861" s="8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7"/>
      <c r="BV1861" s="7"/>
      <c r="BW1861" s="8"/>
      <c r="BX1861" s="8"/>
      <c r="BY1861" s="8"/>
      <c r="BZ1861" s="8"/>
      <c r="CA1861" s="8"/>
      <c r="CC1861" s="8"/>
      <c r="CE1861" s="7"/>
      <c r="CF1861" s="8"/>
      <c r="CG1861" s="8"/>
      <c r="CH1861" s="8"/>
      <c r="CI1861" s="8"/>
      <c r="CJ1861" s="8"/>
    </row>
    <row r="1862" spans="1:88" x14ac:dyDescent="0.3">
      <c r="A1862" s="1" t="s">
        <v>3860</v>
      </c>
      <c r="B1862" s="1"/>
      <c r="C1862" s="1" t="s">
        <v>1878</v>
      </c>
      <c r="D1862" s="1"/>
      <c r="E1862" s="1"/>
      <c r="F1862" s="1"/>
      <c r="G1862" s="1"/>
      <c r="H1862" s="1">
        <v>62313.96</v>
      </c>
      <c r="I1862" s="1">
        <v>-0.74</v>
      </c>
      <c r="J1862" s="12">
        <v>3580.94</v>
      </c>
      <c r="K1862" s="5">
        <v>5486.06</v>
      </c>
      <c r="L1862" s="5">
        <v>19758.34</v>
      </c>
      <c r="M1862" s="13">
        <f t="shared" si="44"/>
        <v>-7.4104185495892372E-3</v>
      </c>
      <c r="N1862" s="13">
        <v>-7.8409859139318971E-3</v>
      </c>
      <c r="O1862" s="13">
        <v>-8.6054849575688541E-3</v>
      </c>
      <c r="P1862" s="13">
        <v>-4.295595855183465E-3</v>
      </c>
      <c r="Q1862" s="7"/>
      <c r="R1862" s="8"/>
      <c r="S1862" s="8"/>
      <c r="T1862" s="8"/>
      <c r="U1862" s="8"/>
      <c r="V1862" s="13"/>
      <c r="W1862" s="14"/>
      <c r="X1862" s="1"/>
      <c r="Y1862" s="1"/>
      <c r="Z1862" s="1"/>
      <c r="AA1862" s="1"/>
      <c r="AB1862" s="1"/>
      <c r="AC1862" s="1"/>
      <c r="AD1862" s="8"/>
      <c r="AE1862" s="8"/>
      <c r="AF1862" s="8"/>
      <c r="AG1862" s="8"/>
      <c r="AH1862" s="9"/>
      <c r="AI1862" s="8"/>
      <c r="AJ1862" s="13"/>
      <c r="AK1862" s="8"/>
      <c r="AL1862" s="8"/>
      <c r="AM1862" s="8"/>
      <c r="AN1862" s="8"/>
      <c r="AO1862" s="7"/>
      <c r="AP1862" s="7"/>
      <c r="AQ1862" s="7"/>
      <c r="AR1862" s="7"/>
      <c r="AS1862" s="7"/>
      <c r="AT1862" s="7"/>
      <c r="AU1862" s="8"/>
      <c r="AV1862" s="8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7"/>
      <c r="BV1862" s="7"/>
      <c r="BW1862" s="8"/>
      <c r="BX1862" s="8"/>
      <c r="BY1862" s="8"/>
      <c r="BZ1862" s="8"/>
      <c r="CA1862" s="8"/>
      <c r="CC1862" s="8"/>
      <c r="CE1862" s="7"/>
      <c r="CF1862" s="8"/>
      <c r="CG1862" s="8"/>
      <c r="CH1862" s="8"/>
      <c r="CI1862" s="8"/>
      <c r="CJ1862" s="8"/>
    </row>
    <row r="1863" spans="1:88" x14ac:dyDescent="0.3">
      <c r="A1863" s="1" t="s">
        <v>3861</v>
      </c>
      <c r="B1863" s="1"/>
      <c r="C1863" s="1" t="s">
        <v>1878</v>
      </c>
      <c r="D1863" s="1"/>
      <c r="E1863" s="1"/>
      <c r="F1863" s="1"/>
      <c r="G1863" s="1"/>
      <c r="H1863" s="1">
        <v>63566.15</v>
      </c>
      <c r="I1863" s="1">
        <v>2.0099999999999998</v>
      </c>
      <c r="J1863" s="12">
        <v>3649.1</v>
      </c>
      <c r="K1863" s="5">
        <v>5614.59</v>
      </c>
      <c r="L1863" s="5">
        <v>20166.689999999999</v>
      </c>
      <c r="M1863" s="13">
        <f t="shared" si="44"/>
        <v>2.0094855149632718E-2</v>
      </c>
      <c r="N1863" s="13">
        <v>1.9034108362608659E-2</v>
      </c>
      <c r="O1863" s="13">
        <v>2.3428471434873144E-2</v>
      </c>
      <c r="P1863" s="13">
        <v>2.066722204395699E-2</v>
      </c>
      <c r="Q1863" s="7"/>
      <c r="R1863" s="8"/>
      <c r="S1863" s="8"/>
      <c r="T1863" s="8"/>
      <c r="U1863" s="8"/>
      <c r="V1863" s="13"/>
      <c r="W1863" s="14"/>
      <c r="X1863" s="1"/>
      <c r="Y1863" s="1"/>
      <c r="Z1863" s="1"/>
      <c r="AA1863" s="1"/>
      <c r="AB1863" s="1"/>
      <c r="AC1863" s="1"/>
      <c r="AD1863" s="8"/>
      <c r="AE1863" s="8"/>
      <c r="AF1863" s="8"/>
      <c r="AG1863" s="8"/>
      <c r="AH1863" s="9"/>
      <c r="AI1863" s="8"/>
      <c r="AJ1863" s="13"/>
      <c r="AK1863" s="8"/>
      <c r="AL1863" s="8"/>
      <c r="AM1863" s="8"/>
      <c r="AN1863" s="8"/>
      <c r="AO1863" s="7"/>
      <c r="AP1863" s="7"/>
      <c r="AQ1863" s="7"/>
      <c r="AR1863" s="7"/>
      <c r="AS1863" s="7"/>
      <c r="AT1863" s="7"/>
      <c r="AU1863" s="8"/>
      <c r="AV1863" s="8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7"/>
      <c r="BV1863" s="7"/>
      <c r="BW1863" s="8"/>
      <c r="BX1863" s="8"/>
      <c r="BY1863" s="8"/>
      <c r="BZ1863" s="8"/>
      <c r="CA1863" s="8"/>
      <c r="CC1863" s="8"/>
      <c r="CE1863" s="7"/>
      <c r="CF1863" s="8"/>
      <c r="CG1863" s="8"/>
      <c r="CH1863" s="8"/>
      <c r="CI1863" s="8"/>
      <c r="CJ1863" s="8"/>
    </row>
    <row r="1864" spans="1:88" x14ac:dyDescent="0.3">
      <c r="A1864" s="1" t="s">
        <v>3862</v>
      </c>
      <c r="B1864" s="1"/>
      <c r="C1864" s="1" t="s">
        <v>1878</v>
      </c>
      <c r="D1864" s="1"/>
      <c r="E1864" s="1"/>
      <c r="F1864" s="1"/>
      <c r="G1864" s="1"/>
      <c r="H1864" s="1">
        <v>64610.81</v>
      </c>
      <c r="I1864" s="1">
        <v>1.64</v>
      </c>
      <c r="J1864" s="12">
        <v>3738.09</v>
      </c>
      <c r="K1864" s="5">
        <v>5660.64</v>
      </c>
      <c r="L1864" s="5">
        <v>20263.77</v>
      </c>
      <c r="M1864" s="13">
        <f t="shared" si="44"/>
        <v>1.6434218526684363E-2</v>
      </c>
      <c r="N1864" s="13">
        <v>2.438683511002715E-2</v>
      </c>
      <c r="O1864" s="13">
        <v>8.2018455488290787E-3</v>
      </c>
      <c r="P1864" s="13">
        <v>4.8138787277436368E-3</v>
      </c>
      <c r="Q1864" s="7"/>
      <c r="R1864" s="8"/>
      <c r="S1864" s="8"/>
      <c r="T1864" s="8"/>
      <c r="U1864" s="8"/>
      <c r="V1864" s="13"/>
      <c r="W1864" s="14"/>
      <c r="X1864" s="1"/>
      <c r="Y1864" s="1"/>
      <c r="Z1864" s="1"/>
      <c r="AA1864" s="1"/>
      <c r="AB1864" s="1"/>
      <c r="AC1864" s="1"/>
      <c r="AD1864" s="8"/>
      <c r="AE1864" s="8"/>
      <c r="AF1864" s="8"/>
      <c r="AG1864" s="8"/>
      <c r="AH1864" s="9"/>
      <c r="AI1864" s="8"/>
      <c r="AJ1864" s="13"/>
      <c r="AK1864" s="8"/>
      <c r="AL1864" s="8"/>
      <c r="AM1864" s="8"/>
      <c r="AN1864" s="8"/>
      <c r="AO1864" s="7"/>
      <c r="AP1864" s="7"/>
      <c r="AQ1864" s="7"/>
      <c r="AR1864" s="7"/>
      <c r="AS1864" s="7"/>
      <c r="AT1864" s="7"/>
      <c r="AU1864" s="8"/>
      <c r="AV1864" s="8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7"/>
      <c r="BV1864" s="7"/>
      <c r="BW1864" s="8"/>
      <c r="BX1864" s="8"/>
      <c r="BY1864" s="8"/>
      <c r="BZ1864" s="8"/>
      <c r="CA1864" s="8"/>
      <c r="CC1864" s="8"/>
      <c r="CE1864" s="7"/>
      <c r="CF1864" s="8"/>
      <c r="CG1864" s="8"/>
      <c r="CH1864" s="8"/>
      <c r="CI1864" s="8"/>
      <c r="CJ1864" s="8"/>
    </row>
    <row r="1865" spans="1:88" x14ac:dyDescent="0.3">
      <c r="A1865" s="1" t="s">
        <v>3863</v>
      </c>
      <c r="B1865" s="1"/>
      <c r="C1865" s="1" t="s">
        <v>1878</v>
      </c>
      <c r="D1865" s="1"/>
      <c r="E1865" s="1"/>
      <c r="F1865" s="1"/>
      <c r="G1865" s="1"/>
      <c r="H1865" s="1">
        <v>64499.16</v>
      </c>
      <c r="I1865" s="1">
        <v>-0.17</v>
      </c>
      <c r="J1865" s="12">
        <v>3747</v>
      </c>
      <c r="K1865" s="5">
        <v>5616.45</v>
      </c>
      <c r="L1865" s="5">
        <v>20152.79</v>
      </c>
      <c r="M1865" s="13">
        <f t="shared" si="44"/>
        <v>-1.7280390077138996E-3</v>
      </c>
      <c r="N1865" s="13">
        <v>2.383570219015585E-3</v>
      </c>
      <c r="O1865" s="13">
        <v>-7.8065377766473043E-3</v>
      </c>
      <c r="P1865" s="13">
        <v>-5.4767696238162689E-3</v>
      </c>
      <c r="Q1865" s="7"/>
      <c r="R1865" s="8"/>
      <c r="S1865" s="8"/>
      <c r="T1865" s="8"/>
      <c r="U1865" s="8"/>
      <c r="V1865" s="13"/>
      <c r="W1865" s="14"/>
      <c r="X1865" s="1"/>
      <c r="Y1865" s="1"/>
      <c r="Z1865" s="1"/>
      <c r="AA1865" s="1"/>
      <c r="AB1865" s="1"/>
      <c r="AC1865" s="1"/>
      <c r="AD1865" s="8"/>
      <c r="AE1865" s="8"/>
      <c r="AF1865" s="8"/>
      <c r="AG1865" s="8"/>
      <c r="AH1865" s="9"/>
      <c r="AI1865" s="8"/>
      <c r="AJ1865" s="13"/>
      <c r="AK1865" s="8"/>
      <c r="AL1865" s="8"/>
      <c r="AM1865" s="8"/>
      <c r="AN1865" s="8"/>
      <c r="AO1865" s="7"/>
      <c r="AP1865" s="7"/>
      <c r="AQ1865" s="7"/>
      <c r="AR1865" s="7"/>
      <c r="AS1865" s="7"/>
      <c r="AT1865" s="7"/>
      <c r="AU1865" s="8"/>
      <c r="AV1865" s="8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7"/>
      <c r="BV1865" s="7"/>
      <c r="BW1865" s="8"/>
      <c r="BX1865" s="8"/>
      <c r="BY1865" s="8"/>
      <c r="BZ1865" s="8"/>
      <c r="CA1865" s="8"/>
      <c r="CC1865" s="8"/>
      <c r="CE1865" s="7"/>
      <c r="CF1865" s="8"/>
      <c r="CG1865" s="8"/>
      <c r="CH1865" s="8"/>
      <c r="CI1865" s="8"/>
      <c r="CJ1865" s="8"/>
    </row>
    <row r="1866" spans="1:88" x14ac:dyDescent="0.3">
      <c r="A1866" s="1" t="s">
        <v>3864</v>
      </c>
      <c r="B1866" s="1"/>
      <c r="C1866" s="1" t="s">
        <v>1878</v>
      </c>
      <c r="D1866" s="1"/>
      <c r="E1866" s="1"/>
      <c r="F1866" s="1"/>
      <c r="G1866" s="1"/>
      <c r="H1866" s="1">
        <v>64622.68</v>
      </c>
      <c r="I1866" s="1">
        <v>0.19</v>
      </c>
      <c r="J1866" s="12">
        <v>3755.45</v>
      </c>
      <c r="K1866" s="5">
        <v>5634.34</v>
      </c>
      <c r="L1866" s="5">
        <v>20151.04</v>
      </c>
      <c r="M1866" s="13">
        <f t="shared" si="44"/>
        <v>1.9150637000542314E-3</v>
      </c>
      <c r="N1866" s="13">
        <v>2.25513744328798E-3</v>
      </c>
      <c r="O1866" s="13">
        <v>3.1852860792849214E-3</v>
      </c>
      <c r="P1866" s="13">
        <v>-8.6836611704832478E-5</v>
      </c>
      <c r="Q1866" s="7"/>
      <c r="R1866" s="8"/>
      <c r="S1866" s="8"/>
      <c r="T1866" s="8"/>
      <c r="U1866" s="8"/>
      <c r="V1866" s="13"/>
      <c r="W1866" s="14"/>
      <c r="X1866" s="1"/>
      <c r="Y1866" s="1"/>
      <c r="Z1866" s="1"/>
      <c r="AA1866" s="1"/>
      <c r="AB1866" s="1"/>
      <c r="AC1866" s="1"/>
      <c r="AD1866" s="8"/>
      <c r="AE1866" s="8"/>
      <c r="AF1866" s="8"/>
      <c r="AG1866" s="8"/>
      <c r="AH1866" s="9"/>
      <c r="AI1866" s="8"/>
      <c r="AJ1866" s="13"/>
      <c r="AK1866" s="8"/>
      <c r="AL1866" s="8"/>
      <c r="AM1866" s="8"/>
      <c r="AN1866" s="8"/>
      <c r="AO1866" s="7"/>
      <c r="AP1866" s="7"/>
      <c r="AQ1866" s="7"/>
      <c r="AR1866" s="7"/>
      <c r="AS1866" s="7"/>
      <c r="AT1866" s="7"/>
      <c r="AU1866" s="8"/>
      <c r="AV1866" s="8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7"/>
      <c r="BV1866" s="7"/>
      <c r="BW1866" s="8"/>
      <c r="BX1866" s="8"/>
      <c r="BY1866" s="8"/>
      <c r="BZ1866" s="8"/>
      <c r="CA1866" s="8"/>
      <c r="CC1866" s="8"/>
      <c r="CE1866" s="7"/>
      <c r="CF1866" s="8"/>
      <c r="CG1866" s="8"/>
      <c r="CH1866" s="8"/>
      <c r="CI1866" s="8"/>
      <c r="CJ1866" s="8"/>
    </row>
    <row r="1867" spans="1:88" x14ac:dyDescent="0.3">
      <c r="A1867" s="1" t="s">
        <v>3865</v>
      </c>
      <c r="B1867" s="1"/>
      <c r="C1867" s="1" t="s">
        <v>1878</v>
      </c>
      <c r="D1867" s="1"/>
      <c r="E1867" s="1"/>
      <c r="F1867" s="1"/>
      <c r="G1867" s="1"/>
      <c r="H1867" s="1">
        <v>63527.02</v>
      </c>
      <c r="I1867" s="1">
        <v>-1.7</v>
      </c>
      <c r="J1867" s="12">
        <v>3669.05</v>
      </c>
      <c r="K1867" s="5">
        <v>5588.1</v>
      </c>
      <c r="L1867" s="5">
        <v>19946.52</v>
      </c>
      <c r="M1867" s="13">
        <f t="shared" si="44"/>
        <v>-1.695472858754854E-2</v>
      </c>
      <c r="N1867" s="13">
        <v>-2.3006563793952717E-2</v>
      </c>
      <c r="O1867" s="13">
        <v>-8.2068174799532212E-3</v>
      </c>
      <c r="P1867" s="13">
        <v>-1.0149352092993724E-2</v>
      </c>
      <c r="Q1867" s="7"/>
      <c r="R1867" s="8"/>
      <c r="S1867" s="8"/>
      <c r="T1867" s="8"/>
      <c r="U1867" s="8"/>
      <c r="V1867" s="13"/>
      <c r="W1867" s="14"/>
      <c r="X1867" s="1"/>
      <c r="Y1867" s="1"/>
      <c r="Z1867" s="1"/>
      <c r="AA1867" s="1"/>
      <c r="AB1867" s="1"/>
      <c r="AC1867" s="1"/>
      <c r="AD1867" s="8"/>
      <c r="AE1867" s="8"/>
      <c r="AF1867" s="8"/>
      <c r="AG1867" s="8"/>
      <c r="AH1867" s="9"/>
      <c r="AI1867" s="8"/>
      <c r="AJ1867" s="13"/>
      <c r="AK1867" s="8"/>
      <c r="AL1867" s="8"/>
      <c r="AM1867" s="8"/>
      <c r="AN1867" s="8"/>
      <c r="AO1867" s="7"/>
      <c r="AP1867" s="7"/>
      <c r="AQ1867" s="7"/>
      <c r="AR1867" s="7"/>
      <c r="AS1867" s="7"/>
      <c r="AT1867" s="7"/>
      <c r="AU1867" s="8"/>
      <c r="AV1867" s="8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7"/>
      <c r="BV1867" s="7"/>
      <c r="BW1867" s="8"/>
      <c r="BX1867" s="8"/>
      <c r="BY1867" s="8"/>
      <c r="BZ1867" s="8"/>
      <c r="CA1867" s="8"/>
      <c r="CC1867" s="8"/>
      <c r="CE1867" s="7"/>
      <c r="CF1867" s="8"/>
      <c r="CG1867" s="8"/>
      <c r="CH1867" s="8"/>
      <c r="CI1867" s="8"/>
      <c r="CJ1867" s="8"/>
    </row>
    <row r="1868" spans="1:88" x14ac:dyDescent="0.3">
      <c r="A1868" s="1" t="s">
        <v>3866</v>
      </c>
      <c r="B1868" s="1"/>
      <c r="C1868" s="1" t="s">
        <v>1878</v>
      </c>
      <c r="D1868" s="1"/>
      <c r="E1868" s="1"/>
      <c r="F1868" s="1"/>
      <c r="G1868" s="1"/>
      <c r="H1868" s="1">
        <v>62956.22</v>
      </c>
      <c r="I1868" s="1">
        <v>-0.9</v>
      </c>
      <c r="J1868" s="12">
        <v>3646.18</v>
      </c>
      <c r="K1868" s="5">
        <v>5462.34</v>
      </c>
      <c r="L1868" s="5">
        <v>19843.89</v>
      </c>
      <c r="M1868" s="13">
        <f t="shared" si="44"/>
        <v>-8.9851530891893461E-3</v>
      </c>
      <c r="N1868" s="13">
        <v>-6.2332211335359711E-3</v>
      </c>
      <c r="O1868" s="13">
        <v>-2.2504965909700969E-2</v>
      </c>
      <c r="P1868" s="13">
        <v>-5.1452584210178731E-3</v>
      </c>
      <c r="Q1868" s="7"/>
      <c r="R1868" s="8"/>
      <c r="S1868" s="8"/>
      <c r="T1868" s="8"/>
      <c r="U1868" s="8"/>
      <c r="V1868" s="13"/>
      <c r="W1868" s="14"/>
      <c r="X1868" s="1"/>
      <c r="Y1868" s="1"/>
      <c r="Z1868" s="1"/>
      <c r="AA1868" s="1"/>
      <c r="AB1868" s="1"/>
      <c r="AC1868" s="1"/>
      <c r="AD1868" s="8"/>
      <c r="AE1868" s="8"/>
      <c r="AF1868" s="8"/>
      <c r="AG1868" s="8"/>
      <c r="AH1868" s="9"/>
      <c r="AI1868" s="8"/>
      <c r="AJ1868" s="13"/>
      <c r="AK1868" s="8"/>
      <c r="AL1868" s="8"/>
      <c r="AM1868" s="8"/>
      <c r="AN1868" s="8"/>
      <c r="AO1868" s="7"/>
      <c r="AP1868" s="7"/>
      <c r="AQ1868" s="7"/>
      <c r="AR1868" s="7"/>
      <c r="AS1868" s="7"/>
      <c r="AT1868" s="7"/>
      <c r="AU1868" s="8"/>
      <c r="AV1868" s="8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7"/>
      <c r="BV1868" s="7"/>
      <c r="BW1868" s="8"/>
      <c r="BX1868" s="8"/>
      <c r="BY1868" s="8"/>
      <c r="BZ1868" s="8"/>
      <c r="CA1868" s="8"/>
      <c r="CC1868" s="8"/>
      <c r="CE1868" s="7"/>
      <c r="CF1868" s="8"/>
      <c r="CG1868" s="8"/>
      <c r="CH1868" s="8"/>
      <c r="CI1868" s="8"/>
      <c r="CJ1868" s="8"/>
    </row>
    <row r="1869" spans="1:88" x14ac:dyDescent="0.3">
      <c r="A1869" s="1" t="s">
        <v>3867</v>
      </c>
      <c r="B1869" s="1"/>
      <c r="C1869" s="1" t="s">
        <v>1878</v>
      </c>
      <c r="D1869" s="1"/>
      <c r="E1869" s="1"/>
      <c r="F1869" s="1"/>
      <c r="G1869" s="1"/>
      <c r="H1869" s="1">
        <v>63873.02</v>
      </c>
      <c r="I1869" s="1">
        <v>1.46</v>
      </c>
      <c r="J1869" s="12">
        <v>3681.25</v>
      </c>
      <c r="K1869" s="5">
        <v>5583.49</v>
      </c>
      <c r="L1869" s="5">
        <v>20294.439999999999</v>
      </c>
      <c r="M1869" s="13">
        <f t="shared" si="44"/>
        <v>1.4562500734637496E-2</v>
      </c>
      <c r="N1869" s="13">
        <v>9.6182854384589955E-3</v>
      </c>
      <c r="O1869" s="13">
        <v>2.2179139343211807E-2</v>
      </c>
      <c r="P1869" s="13">
        <v>2.2704721705270492E-2</v>
      </c>
      <c r="Q1869" s="7"/>
      <c r="R1869" s="8"/>
      <c r="S1869" s="8"/>
      <c r="T1869" s="8"/>
      <c r="U1869" s="8"/>
      <c r="V1869" s="13"/>
      <c r="W1869" s="14"/>
      <c r="X1869" s="1"/>
      <c r="Y1869" s="1"/>
      <c r="Z1869" s="1"/>
      <c r="AA1869" s="1"/>
      <c r="AB1869" s="1"/>
      <c r="AC1869" s="1"/>
      <c r="AD1869" s="8"/>
      <c r="AE1869" s="8"/>
      <c r="AF1869" s="8"/>
      <c r="AG1869" s="8"/>
      <c r="AH1869" s="9"/>
      <c r="AI1869" s="8"/>
      <c r="AJ1869" s="13"/>
      <c r="AK1869" s="8"/>
      <c r="AL1869" s="8"/>
      <c r="AM1869" s="8"/>
      <c r="AN1869" s="8"/>
      <c r="AO1869" s="7"/>
      <c r="AP1869" s="7"/>
      <c r="AQ1869" s="7"/>
      <c r="AR1869" s="7"/>
      <c r="AS1869" s="7"/>
      <c r="AT1869" s="7"/>
      <c r="AU1869" s="8"/>
      <c r="AV1869" s="8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7"/>
      <c r="BV1869" s="7"/>
      <c r="BW1869" s="8"/>
      <c r="BX1869" s="8"/>
      <c r="BY1869" s="8"/>
      <c r="BZ1869" s="8"/>
      <c r="CA1869" s="8"/>
      <c r="CC1869" s="8"/>
      <c r="CE1869" s="7"/>
      <c r="CF1869" s="8"/>
      <c r="CG1869" s="8"/>
      <c r="CH1869" s="8"/>
      <c r="CI1869" s="8"/>
      <c r="CJ1869" s="8"/>
    </row>
    <row r="1870" spans="1:88" x14ac:dyDescent="0.3">
      <c r="A1870" s="1" t="s">
        <v>3868</v>
      </c>
      <c r="B1870" s="1"/>
      <c r="C1870" s="1" t="s">
        <v>1878</v>
      </c>
      <c r="D1870" s="1"/>
      <c r="E1870" s="1"/>
      <c r="F1870" s="1"/>
      <c r="G1870" s="1"/>
      <c r="H1870" s="1">
        <v>63348.68</v>
      </c>
      <c r="I1870" s="1">
        <v>-0.82</v>
      </c>
      <c r="J1870" s="12">
        <v>3637.82</v>
      </c>
      <c r="K1870" s="5">
        <v>5558.92</v>
      </c>
      <c r="L1870" s="5">
        <v>20241.37</v>
      </c>
      <c r="M1870" s="13">
        <f t="shared" si="44"/>
        <v>-8.209099867205194E-3</v>
      </c>
      <c r="N1870" s="13">
        <v>-1.1797623089983E-2</v>
      </c>
      <c r="O1870" s="13">
        <v>-4.4004735389513439E-3</v>
      </c>
      <c r="P1870" s="13">
        <v>-2.6150019414183934E-3</v>
      </c>
      <c r="Q1870" s="7"/>
      <c r="R1870" s="8"/>
      <c r="S1870" s="8"/>
      <c r="T1870" s="8"/>
      <c r="U1870" s="8"/>
      <c r="V1870" s="13"/>
      <c r="W1870" s="14"/>
      <c r="X1870" s="1"/>
      <c r="Y1870" s="1"/>
      <c r="Z1870" s="1"/>
      <c r="AA1870" s="1"/>
      <c r="AB1870" s="1"/>
      <c r="AC1870" s="1"/>
      <c r="AD1870" s="8"/>
      <c r="AE1870" s="8"/>
      <c r="AF1870" s="8"/>
      <c r="AG1870" s="8"/>
      <c r="AH1870" s="9"/>
      <c r="AI1870" s="8"/>
      <c r="AJ1870" s="13"/>
      <c r="AK1870" s="8"/>
      <c r="AL1870" s="8"/>
      <c r="AM1870" s="8"/>
      <c r="AN1870" s="8"/>
      <c r="AO1870" s="7"/>
      <c r="AP1870" s="7"/>
      <c r="AQ1870" s="7"/>
      <c r="AR1870" s="7"/>
      <c r="AS1870" s="7"/>
      <c r="AT1870" s="7"/>
      <c r="AU1870" s="8"/>
      <c r="AV1870" s="8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7"/>
      <c r="BV1870" s="7"/>
      <c r="BW1870" s="8"/>
      <c r="BX1870" s="8"/>
      <c r="BY1870" s="8"/>
      <c r="BZ1870" s="8"/>
      <c r="CA1870" s="8"/>
      <c r="CC1870" s="8"/>
      <c r="CE1870" s="7"/>
      <c r="CF1870" s="8"/>
      <c r="CG1870" s="8"/>
      <c r="CH1870" s="8"/>
      <c r="CI1870" s="8"/>
      <c r="CJ1870" s="8"/>
    </row>
    <row r="1871" spans="1:88" x14ac:dyDescent="0.3">
      <c r="A1871" s="1" t="s">
        <v>3869</v>
      </c>
      <c r="B1871" s="1"/>
      <c r="C1871" s="1" t="s">
        <v>1878</v>
      </c>
      <c r="D1871" s="1"/>
      <c r="E1871" s="1"/>
      <c r="F1871" s="1"/>
      <c r="G1871" s="1"/>
      <c r="H1871" s="1">
        <v>63821.78</v>
      </c>
      <c r="I1871" s="1">
        <v>0.75</v>
      </c>
      <c r="J1871" s="12">
        <v>3689.02</v>
      </c>
      <c r="K1871" s="5">
        <v>5531.05</v>
      </c>
      <c r="L1871" s="5">
        <v>20182.59</v>
      </c>
      <c r="M1871" s="13">
        <f t="shared" si="44"/>
        <v>7.4681903395619198E-3</v>
      </c>
      <c r="N1871" s="13">
        <v>1.4074363217531305E-2</v>
      </c>
      <c r="O1871" s="13">
        <v>-5.0135637857713355E-3</v>
      </c>
      <c r="P1871" s="13">
        <v>-2.9039536355492945E-3</v>
      </c>
      <c r="Q1871" s="7"/>
      <c r="R1871" s="8"/>
      <c r="S1871" s="8"/>
      <c r="T1871" s="8"/>
      <c r="U1871" s="8"/>
      <c r="V1871" s="13"/>
      <c r="W1871" s="14"/>
      <c r="X1871" s="1"/>
      <c r="Y1871" s="1"/>
      <c r="Z1871" s="1"/>
      <c r="AA1871" s="1"/>
      <c r="AB1871" s="1"/>
      <c r="AC1871" s="1"/>
      <c r="AD1871" s="8"/>
      <c r="AE1871" s="8"/>
      <c r="AF1871" s="8"/>
      <c r="AG1871" s="8"/>
      <c r="AH1871" s="9"/>
      <c r="AI1871" s="8"/>
      <c r="AJ1871" s="13"/>
      <c r="AK1871" s="8"/>
      <c r="AL1871" s="8"/>
      <c r="AM1871" s="8"/>
      <c r="AN1871" s="8"/>
      <c r="AO1871" s="7"/>
      <c r="AP1871" s="7"/>
      <c r="AQ1871" s="7"/>
      <c r="AR1871" s="7"/>
      <c r="AS1871" s="7"/>
      <c r="AT1871" s="7"/>
      <c r="AU1871" s="8"/>
      <c r="AV1871" s="8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7"/>
      <c r="BV1871" s="7"/>
      <c r="BW1871" s="8"/>
      <c r="BX1871" s="8"/>
      <c r="BY1871" s="8"/>
      <c r="BZ1871" s="8"/>
      <c r="CA1871" s="8"/>
      <c r="CC1871" s="8"/>
      <c r="CE1871" s="7"/>
      <c r="CF1871" s="8"/>
      <c r="CG1871" s="8"/>
      <c r="CH1871" s="8"/>
      <c r="CI1871" s="8"/>
      <c r="CJ1871" s="8"/>
    </row>
    <row r="1872" spans="1:88" x14ac:dyDescent="0.3">
      <c r="A1872" s="1" t="s">
        <v>3870</v>
      </c>
      <c r="B1872" s="1"/>
      <c r="C1872" s="1" t="s">
        <v>1878</v>
      </c>
      <c r="D1872" s="1"/>
      <c r="E1872" s="1"/>
      <c r="F1872" s="1"/>
      <c r="G1872" s="1"/>
      <c r="H1872" s="1">
        <v>64698.720000000001</v>
      </c>
      <c r="I1872" s="1">
        <v>1.37</v>
      </c>
      <c r="J1872" s="12">
        <v>3744.58</v>
      </c>
      <c r="K1872" s="5">
        <v>5599.11</v>
      </c>
      <c r="L1872" s="5">
        <v>20476.7</v>
      </c>
      <c r="M1872" s="13">
        <f t="shared" si="44"/>
        <v>1.3740450360362866E-2</v>
      </c>
      <c r="N1872" s="13">
        <v>1.5060910485711565E-2</v>
      </c>
      <c r="O1872" s="13">
        <v>1.2305077697724487E-2</v>
      </c>
      <c r="P1872" s="13">
        <v>1.4572460719858071E-2</v>
      </c>
      <c r="Q1872" s="7"/>
      <c r="R1872" s="8"/>
      <c r="S1872" s="8"/>
      <c r="T1872" s="8"/>
      <c r="U1872" s="8"/>
      <c r="V1872" s="13"/>
      <c r="W1872" s="14"/>
      <c r="X1872" s="1"/>
      <c r="Y1872" s="1"/>
      <c r="Z1872" s="1"/>
      <c r="AA1872" s="1"/>
      <c r="AB1872" s="1"/>
      <c r="AC1872" s="1"/>
      <c r="AD1872" s="8"/>
      <c r="AE1872" s="8"/>
      <c r="AF1872" s="8"/>
      <c r="AG1872" s="8"/>
      <c r="AH1872" s="9"/>
      <c r="AI1872" s="8"/>
      <c r="AJ1872" s="13"/>
      <c r="AK1872" s="8"/>
      <c r="AL1872" s="8"/>
      <c r="AM1872" s="8"/>
      <c r="AN1872" s="8"/>
      <c r="AO1872" s="7"/>
      <c r="AP1872" s="7"/>
      <c r="AQ1872" s="7"/>
      <c r="AR1872" s="7"/>
      <c r="AS1872" s="7"/>
      <c r="AT1872" s="7"/>
      <c r="AU1872" s="8"/>
      <c r="AV1872" s="8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7"/>
      <c r="BV1872" s="7"/>
      <c r="BW1872" s="8"/>
      <c r="BX1872" s="8"/>
      <c r="BY1872" s="8"/>
      <c r="BZ1872" s="8"/>
      <c r="CA1872" s="8"/>
      <c r="CC1872" s="8"/>
      <c r="CE1872" s="7"/>
      <c r="CF1872" s="8"/>
      <c r="CG1872" s="8"/>
      <c r="CH1872" s="8"/>
      <c r="CI1872" s="8"/>
      <c r="CJ1872" s="8"/>
    </row>
    <row r="1873" spans="1:88" x14ac:dyDescent="0.3">
      <c r="A1873" s="1" t="s">
        <v>3871</v>
      </c>
      <c r="B1873" s="1"/>
      <c r="C1873" s="1" t="s">
        <v>1878</v>
      </c>
      <c r="D1873" s="1"/>
      <c r="E1873" s="1"/>
      <c r="F1873" s="1"/>
      <c r="G1873" s="1"/>
      <c r="H1873" s="1">
        <v>65438.16</v>
      </c>
      <c r="I1873" s="1">
        <v>1.1399999999999999</v>
      </c>
      <c r="J1873" s="12">
        <v>3815.42</v>
      </c>
      <c r="K1873" s="5">
        <v>5580.02</v>
      </c>
      <c r="L1873" s="5">
        <v>20552.07</v>
      </c>
      <c r="M1873" s="13">
        <f t="shared" si="44"/>
        <v>1.1428974174450435E-2</v>
      </c>
      <c r="N1873" s="13">
        <v>1.8918009496392107E-2</v>
      </c>
      <c r="O1873" s="13">
        <v>-3.4094704336937731E-3</v>
      </c>
      <c r="P1873" s="13">
        <v>3.680768873890683E-3</v>
      </c>
      <c r="Q1873" s="7"/>
      <c r="R1873" s="8"/>
      <c r="S1873" s="8"/>
      <c r="T1873" s="8"/>
      <c r="U1873" s="8"/>
      <c r="V1873" s="13"/>
      <c r="W1873" s="14"/>
      <c r="X1873" s="1"/>
      <c r="Y1873" s="1"/>
      <c r="Z1873" s="1"/>
      <c r="AA1873" s="1"/>
      <c r="AB1873" s="1"/>
      <c r="AC1873" s="1"/>
      <c r="AD1873" s="8"/>
      <c r="AE1873" s="8"/>
      <c r="AF1873" s="8"/>
      <c r="AG1873" s="8"/>
      <c r="AH1873" s="9"/>
      <c r="AI1873" s="8"/>
      <c r="AJ1873" s="13"/>
      <c r="AK1873" s="8"/>
      <c r="AL1873" s="8"/>
      <c r="AM1873" s="8"/>
      <c r="AN1873" s="8"/>
      <c r="AO1873" s="7"/>
      <c r="AP1873" s="7"/>
      <c r="AQ1873" s="7"/>
      <c r="AR1873" s="7"/>
      <c r="AS1873" s="7"/>
      <c r="AT1873" s="7"/>
      <c r="AU1873" s="8"/>
      <c r="AV1873" s="8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7"/>
      <c r="BV1873" s="7"/>
      <c r="BW1873" s="8"/>
      <c r="BX1873" s="8"/>
      <c r="BY1873" s="8"/>
      <c r="BZ1873" s="8"/>
      <c r="CA1873" s="8"/>
      <c r="CC1873" s="8"/>
      <c r="CE1873" s="7"/>
      <c r="CF1873" s="8"/>
      <c r="CG1873" s="8"/>
      <c r="CH1873" s="8"/>
      <c r="CI1873" s="8"/>
      <c r="CJ1873" s="8"/>
    </row>
    <row r="1874" spans="1:88" x14ac:dyDescent="0.3">
      <c r="A1874" s="1" t="s">
        <v>3872</v>
      </c>
      <c r="B1874" s="1"/>
      <c r="C1874" s="1" t="s">
        <v>1878</v>
      </c>
      <c r="D1874" s="1"/>
      <c r="E1874" s="1"/>
      <c r="F1874" s="1"/>
      <c r="G1874" s="1"/>
      <c r="H1874" s="1">
        <v>65319.08</v>
      </c>
      <c r="I1874" s="1">
        <v>-0.18</v>
      </c>
      <c r="J1874" s="12">
        <v>3796.05</v>
      </c>
      <c r="K1874" s="5">
        <v>5596.96</v>
      </c>
      <c r="L1874" s="5">
        <v>20736.3</v>
      </c>
      <c r="M1874" s="13">
        <f t="shared" si="44"/>
        <v>-1.819733317685035E-3</v>
      </c>
      <c r="N1874" s="13">
        <v>-5.076767433205176E-3</v>
      </c>
      <c r="O1874" s="13">
        <v>3.0358314127905128E-3</v>
      </c>
      <c r="P1874" s="13">
        <v>8.9640605544842877E-3</v>
      </c>
      <c r="Q1874" s="7"/>
      <c r="R1874" s="8"/>
      <c r="S1874" s="8"/>
      <c r="T1874" s="8"/>
      <c r="U1874" s="8"/>
      <c r="V1874" s="13"/>
      <c r="W1874" s="14"/>
      <c r="X1874" s="1"/>
      <c r="Y1874" s="1"/>
      <c r="Z1874" s="1"/>
      <c r="AA1874" s="1"/>
      <c r="AB1874" s="1"/>
      <c r="AC1874" s="1"/>
      <c r="AD1874" s="8"/>
      <c r="AE1874" s="8"/>
      <c r="AF1874" s="8"/>
      <c r="AG1874" s="8"/>
      <c r="AH1874" s="9"/>
      <c r="AI1874" s="8"/>
      <c r="AJ1874" s="13"/>
      <c r="AK1874" s="8"/>
      <c r="AL1874" s="8"/>
      <c r="AM1874" s="8"/>
      <c r="AN1874" s="8"/>
      <c r="AO1874" s="7"/>
      <c r="AP1874" s="7"/>
      <c r="AQ1874" s="7"/>
      <c r="AR1874" s="7"/>
      <c r="AS1874" s="7"/>
      <c r="AT1874" s="7"/>
      <c r="AU1874" s="8"/>
      <c r="AV1874" s="8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7"/>
      <c r="BV1874" s="7"/>
      <c r="BW1874" s="8"/>
      <c r="BX1874" s="8"/>
      <c r="BY1874" s="8"/>
      <c r="BZ1874" s="8"/>
      <c r="CA1874" s="8"/>
      <c r="CC1874" s="8"/>
      <c r="CE1874" s="7"/>
      <c r="CF1874" s="8"/>
      <c r="CG1874" s="8"/>
      <c r="CH1874" s="8"/>
      <c r="CI1874" s="8"/>
      <c r="CJ1874" s="8"/>
    </row>
    <row r="1875" spans="1:88" x14ac:dyDescent="0.3">
      <c r="A1875" s="1" t="s">
        <v>3873</v>
      </c>
      <c r="B1875" s="1"/>
      <c r="C1875" s="1" t="s">
        <v>1878</v>
      </c>
      <c r="D1875" s="1"/>
      <c r="E1875" s="1"/>
      <c r="F1875" s="1"/>
      <c r="G1875" s="1"/>
      <c r="H1875" s="1">
        <v>65473.8</v>
      </c>
      <c r="I1875" s="1">
        <v>0.24</v>
      </c>
      <c r="J1875" s="12">
        <v>3788.28</v>
      </c>
      <c r="K1875" s="5">
        <v>5647.82</v>
      </c>
      <c r="L1875" s="5">
        <v>20916.439999999999</v>
      </c>
      <c r="M1875" s="13">
        <f t="shared" si="44"/>
        <v>2.3686800242745942E-3</v>
      </c>
      <c r="N1875" s="13">
        <v>-2.0468645038922428E-3</v>
      </c>
      <c r="O1875" s="13">
        <v>9.0870758411709662E-3</v>
      </c>
      <c r="P1875" s="13">
        <v>8.6871814161639804E-3</v>
      </c>
      <c r="Q1875" s="7"/>
      <c r="R1875" s="8"/>
      <c r="S1875" s="8"/>
      <c r="T1875" s="8"/>
      <c r="U1875" s="8"/>
      <c r="V1875" s="13"/>
      <c r="W1875" s="14"/>
      <c r="X1875" s="1"/>
      <c r="Y1875" s="1"/>
      <c r="Z1875" s="1"/>
      <c r="AA1875" s="1"/>
      <c r="AB1875" s="1"/>
      <c r="AC1875" s="1"/>
      <c r="AD1875" s="8"/>
      <c r="AE1875" s="8"/>
      <c r="AF1875" s="8"/>
      <c r="AG1875" s="8"/>
      <c r="AH1875" s="9"/>
      <c r="AI1875" s="8"/>
      <c r="AJ1875" s="13"/>
      <c r="AK1875" s="8"/>
      <c r="AL1875" s="8"/>
      <c r="AM1875" s="8"/>
      <c r="AN1875" s="8"/>
      <c r="AO1875" s="7"/>
      <c r="AP1875" s="7"/>
      <c r="AQ1875" s="7"/>
      <c r="AR1875" s="7"/>
      <c r="AS1875" s="7"/>
      <c r="AT1875" s="7"/>
      <c r="AU1875" s="8"/>
      <c r="AV1875" s="8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7"/>
      <c r="BV1875" s="7"/>
      <c r="BW1875" s="8"/>
      <c r="BX1875" s="8"/>
      <c r="BY1875" s="8"/>
      <c r="BZ1875" s="8"/>
      <c r="CA1875" s="8"/>
      <c r="CC1875" s="8"/>
      <c r="CE1875" s="7"/>
      <c r="CF1875" s="8"/>
      <c r="CG1875" s="8"/>
      <c r="CH1875" s="8"/>
      <c r="CI1875" s="8"/>
      <c r="CJ1875" s="8"/>
    </row>
    <row r="1876" spans="1:88" x14ac:dyDescent="0.3">
      <c r="A1876" s="1" t="s">
        <v>3874</v>
      </c>
      <c r="B1876" s="1"/>
      <c r="C1876" s="1" t="s">
        <v>1878</v>
      </c>
      <c r="D1876" s="1"/>
      <c r="E1876" s="1"/>
      <c r="F1876" s="1"/>
      <c r="G1876" s="1"/>
      <c r="H1876" s="1">
        <v>64940.2</v>
      </c>
      <c r="I1876" s="1">
        <v>-0.81</v>
      </c>
      <c r="J1876" s="12">
        <v>3729.39</v>
      </c>
      <c r="K1876" s="5">
        <v>5663.83</v>
      </c>
      <c r="L1876" s="5">
        <v>20909.28</v>
      </c>
      <c r="M1876" s="13">
        <f t="shared" si="44"/>
        <v>-8.1498248154224795E-3</v>
      </c>
      <c r="N1876" s="13">
        <v>-1.5545313440400443E-2</v>
      </c>
      <c r="O1876" s="13">
        <v>2.8347220697544362E-3</v>
      </c>
      <c r="P1876" s="13">
        <v>-3.4231446651533659E-4</v>
      </c>
      <c r="Q1876" s="7"/>
      <c r="R1876" s="8"/>
      <c r="S1876" s="8"/>
      <c r="T1876" s="8"/>
      <c r="U1876" s="8"/>
      <c r="V1876" s="13"/>
      <c r="W1876" s="14"/>
      <c r="X1876" s="1"/>
      <c r="Y1876" s="1"/>
      <c r="Z1876" s="1"/>
      <c r="AA1876" s="1"/>
      <c r="AB1876" s="1"/>
      <c r="AC1876" s="1"/>
      <c r="AD1876" s="8"/>
      <c r="AE1876" s="8"/>
      <c r="AF1876" s="8"/>
      <c r="AG1876" s="8"/>
      <c r="AH1876" s="9"/>
      <c r="AI1876" s="8"/>
      <c r="AJ1876" s="13"/>
      <c r="AK1876" s="8"/>
      <c r="AL1876" s="8"/>
      <c r="AM1876" s="8"/>
      <c r="AN1876" s="8"/>
      <c r="AO1876" s="7"/>
      <c r="AP1876" s="7"/>
      <c r="AQ1876" s="7"/>
      <c r="AR1876" s="7"/>
      <c r="AS1876" s="7"/>
      <c r="AT1876" s="7"/>
      <c r="AU1876" s="8"/>
      <c r="AV1876" s="8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7"/>
      <c r="BV1876" s="7"/>
      <c r="BW1876" s="8"/>
      <c r="BX1876" s="8"/>
      <c r="BY1876" s="8"/>
      <c r="BZ1876" s="8"/>
      <c r="CA1876" s="8"/>
      <c r="CC1876" s="8"/>
      <c r="CE1876" s="7"/>
      <c r="CF1876" s="8"/>
      <c r="CG1876" s="8"/>
      <c r="CH1876" s="8"/>
      <c r="CI1876" s="8"/>
      <c r="CJ1876" s="8"/>
    </row>
    <row r="1877" spans="1:88" x14ac:dyDescent="0.3">
      <c r="A1877" s="1" t="s">
        <v>3875</v>
      </c>
      <c r="B1877" s="1"/>
      <c r="C1877" s="1" t="s">
        <v>1878</v>
      </c>
      <c r="D1877" s="1"/>
      <c r="E1877" s="1"/>
      <c r="F1877" s="1"/>
      <c r="G1877" s="1"/>
      <c r="H1877" s="1">
        <v>65003.34</v>
      </c>
      <c r="I1877" s="1">
        <v>0.1</v>
      </c>
      <c r="J1877" s="12">
        <v>3687.15</v>
      </c>
      <c r="K1877" s="5">
        <v>5650.84</v>
      </c>
      <c r="L1877" s="5">
        <v>20980.55</v>
      </c>
      <c r="M1877" s="13">
        <f t="shared" si="44"/>
        <v>9.7227911216779539E-4</v>
      </c>
      <c r="N1877" s="13">
        <v>-1.1326249064860461E-2</v>
      </c>
      <c r="O1877" s="13">
        <v>-2.2935010408150491E-3</v>
      </c>
      <c r="P1877" s="13">
        <v>3.4085343923846434E-3</v>
      </c>
      <c r="Q1877" s="7"/>
      <c r="R1877" s="8"/>
      <c r="S1877" s="8"/>
      <c r="T1877" s="8"/>
      <c r="U1877" s="8"/>
      <c r="V1877" s="13"/>
      <c r="W1877" s="14"/>
      <c r="X1877" s="1"/>
      <c r="Y1877" s="1"/>
      <c r="Z1877" s="1"/>
      <c r="AA1877" s="1"/>
      <c r="AB1877" s="1"/>
      <c r="AC1877" s="1"/>
      <c r="AD1877" s="8"/>
      <c r="AE1877" s="8"/>
      <c r="AF1877" s="8"/>
      <c r="AG1877" s="8"/>
      <c r="AH1877" s="9"/>
      <c r="AI1877" s="8"/>
      <c r="AJ1877" s="13"/>
      <c r="AK1877" s="8"/>
      <c r="AL1877" s="8"/>
      <c r="AM1877" s="8"/>
      <c r="AN1877" s="8"/>
      <c r="AO1877" s="7"/>
      <c r="AP1877" s="7"/>
      <c r="AQ1877" s="7"/>
      <c r="AR1877" s="7"/>
      <c r="AS1877" s="7"/>
      <c r="AT1877" s="7"/>
      <c r="AU1877" s="8"/>
      <c r="AV1877" s="8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7"/>
      <c r="BV1877" s="7"/>
      <c r="BW1877" s="8"/>
      <c r="BX1877" s="8"/>
      <c r="BY1877" s="8"/>
      <c r="BZ1877" s="8"/>
      <c r="CA1877" s="8"/>
      <c r="CC1877" s="8"/>
      <c r="CE1877" s="7"/>
      <c r="CF1877" s="8"/>
      <c r="CG1877" s="8"/>
      <c r="CH1877" s="8"/>
      <c r="CI1877" s="8"/>
      <c r="CJ1877" s="8"/>
    </row>
    <row r="1878" spans="1:88" x14ac:dyDescent="0.3">
      <c r="A1878" s="1" t="s">
        <v>3876</v>
      </c>
      <c r="B1878" s="1"/>
      <c r="C1878" s="1" t="s">
        <v>1878</v>
      </c>
      <c r="D1878" s="1"/>
      <c r="E1878" s="1"/>
      <c r="F1878" s="1"/>
      <c r="G1878" s="1"/>
      <c r="H1878" s="1">
        <v>65712.81</v>
      </c>
      <c r="I1878" s="1">
        <v>1.0900000000000001</v>
      </c>
      <c r="J1878" s="12">
        <v>3740.38</v>
      </c>
      <c r="K1878" s="5">
        <v>5654.91</v>
      </c>
      <c r="L1878" s="5">
        <v>21068.560000000001</v>
      </c>
      <c r="M1878" s="13">
        <f t="shared" si="44"/>
        <v>1.0914362246616793E-2</v>
      </c>
      <c r="N1878" s="13">
        <v>1.4436624493172179E-2</v>
      </c>
      <c r="O1878" s="13">
        <v>7.2024690134564473E-4</v>
      </c>
      <c r="P1878" s="13">
        <v>4.1948375995863874E-3</v>
      </c>
      <c r="Q1878" s="7"/>
      <c r="R1878" s="8"/>
      <c r="S1878" s="8"/>
      <c r="T1878" s="8"/>
      <c r="U1878" s="8"/>
      <c r="V1878" s="13"/>
      <c r="W1878" s="14"/>
      <c r="X1878" s="1"/>
      <c r="Y1878" s="1"/>
      <c r="Z1878" s="1"/>
      <c r="AA1878" s="1"/>
      <c r="AB1878" s="1"/>
      <c r="AC1878" s="1"/>
      <c r="AD1878" s="8"/>
      <c r="AE1878" s="8"/>
      <c r="AF1878" s="8"/>
      <c r="AG1878" s="8"/>
      <c r="AH1878" s="9"/>
      <c r="AI1878" s="8"/>
      <c r="AJ1878" s="13"/>
      <c r="AK1878" s="8"/>
      <c r="AL1878" s="8"/>
      <c r="AM1878" s="8"/>
      <c r="AN1878" s="8"/>
      <c r="AO1878" s="7"/>
      <c r="AP1878" s="7"/>
      <c r="AQ1878" s="7"/>
      <c r="AR1878" s="7"/>
      <c r="AS1878" s="7"/>
      <c r="AT1878" s="7"/>
      <c r="AU1878" s="8"/>
      <c r="AV1878" s="8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7"/>
      <c r="BV1878" s="7"/>
      <c r="BW1878" s="8"/>
      <c r="BX1878" s="8"/>
      <c r="BY1878" s="8"/>
      <c r="BZ1878" s="8"/>
      <c r="CA1878" s="8"/>
      <c r="CC1878" s="8"/>
      <c r="CE1878" s="7"/>
      <c r="CF1878" s="8"/>
      <c r="CG1878" s="8"/>
      <c r="CH1878" s="8"/>
      <c r="CI1878" s="8"/>
      <c r="CJ1878" s="8"/>
    </row>
    <row r="1879" spans="1:88" x14ac:dyDescent="0.3">
      <c r="A1879" s="1" t="s">
        <v>3877</v>
      </c>
      <c r="B1879" s="1"/>
      <c r="C1879" s="1" t="s">
        <v>1878</v>
      </c>
      <c r="D1879" s="1"/>
      <c r="E1879" s="1"/>
      <c r="F1879" s="1"/>
      <c r="G1879" s="1"/>
      <c r="H1879" s="1">
        <v>65800.94</v>
      </c>
      <c r="I1879" s="1">
        <v>0.13</v>
      </c>
      <c r="J1879" s="12">
        <v>3738.37</v>
      </c>
      <c r="K1879" s="5">
        <v>5681.12</v>
      </c>
      <c r="L1879" s="5">
        <v>21135.17</v>
      </c>
      <c r="M1879" s="13">
        <f t="shared" si="44"/>
        <v>1.3411388129651591E-3</v>
      </c>
      <c r="N1879" s="13">
        <v>-5.3737855512014931E-4</v>
      </c>
      <c r="O1879" s="13">
        <v>4.6349101930889258E-3</v>
      </c>
      <c r="P1879" s="13">
        <v>3.1615829463427225E-3</v>
      </c>
      <c r="Q1879" s="7"/>
      <c r="R1879" s="8"/>
      <c r="S1879" s="8"/>
      <c r="T1879" s="8"/>
      <c r="U1879" s="8"/>
      <c r="V1879" s="13"/>
      <c r="W1879" s="14"/>
      <c r="X1879" s="1"/>
      <c r="Y1879" s="1"/>
      <c r="Z1879" s="1"/>
      <c r="AA1879" s="1"/>
      <c r="AB1879" s="1"/>
      <c r="AC1879" s="1"/>
      <c r="AD1879" s="8"/>
      <c r="AE1879" s="8"/>
      <c r="AF1879" s="8"/>
      <c r="AG1879" s="8"/>
      <c r="AH1879" s="9"/>
      <c r="AI1879" s="8"/>
      <c r="AJ1879" s="13"/>
      <c r="AK1879" s="8"/>
      <c r="AL1879" s="8"/>
      <c r="AM1879" s="8"/>
      <c r="AN1879" s="8"/>
      <c r="AO1879" s="7"/>
      <c r="AP1879" s="7"/>
      <c r="AQ1879" s="7"/>
      <c r="AR1879" s="7"/>
      <c r="AS1879" s="7"/>
      <c r="AT1879" s="7"/>
      <c r="AU1879" s="8"/>
      <c r="AV1879" s="8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7"/>
      <c r="BV1879" s="7"/>
      <c r="BW1879" s="8"/>
      <c r="BX1879" s="8"/>
      <c r="BY1879" s="8"/>
      <c r="BZ1879" s="8"/>
      <c r="CA1879" s="8"/>
      <c r="CC1879" s="8"/>
      <c r="CE1879" s="7"/>
      <c r="CF1879" s="8"/>
      <c r="CG1879" s="8"/>
      <c r="CH1879" s="8"/>
      <c r="CI1879" s="8"/>
      <c r="CJ1879" s="8"/>
    </row>
    <row r="1880" spans="1:88" x14ac:dyDescent="0.3">
      <c r="A1880" s="1" t="s">
        <v>3878</v>
      </c>
      <c r="B1880" s="1"/>
      <c r="C1880" s="1" t="s">
        <v>1878</v>
      </c>
      <c r="D1880" s="1"/>
      <c r="E1880" s="1"/>
      <c r="F1880" s="1"/>
      <c r="G1880" s="1"/>
      <c r="H1880" s="1">
        <v>66578.679999999993</v>
      </c>
      <c r="I1880" s="1">
        <v>1.18</v>
      </c>
      <c r="J1880" s="12">
        <v>3795.99</v>
      </c>
      <c r="K1880" s="5">
        <v>5730.1</v>
      </c>
      <c r="L1880" s="5">
        <v>21373.9</v>
      </c>
      <c r="M1880" s="13">
        <f t="shared" si="44"/>
        <v>1.1819587987648594E-2</v>
      </c>
      <c r="N1880" s="13">
        <v>1.541313460144389E-2</v>
      </c>
      <c r="O1880" s="13">
        <v>8.6215394147632907E-3</v>
      </c>
      <c r="P1880" s="13">
        <v>1.1295390574100006E-2</v>
      </c>
      <c r="Q1880" s="7"/>
      <c r="R1880" s="8"/>
      <c r="S1880" s="8"/>
      <c r="T1880" s="8"/>
      <c r="U1880" s="8"/>
      <c r="V1880" s="13"/>
      <c r="W1880" s="14"/>
      <c r="X1880" s="1"/>
      <c r="Y1880" s="1"/>
      <c r="Z1880" s="1"/>
      <c r="AA1880" s="1"/>
      <c r="AB1880" s="1"/>
      <c r="AC1880" s="1"/>
      <c r="AD1880" s="8"/>
      <c r="AE1880" s="8"/>
      <c r="AF1880" s="8"/>
      <c r="AG1880" s="8"/>
      <c r="AH1880" s="9"/>
      <c r="AI1880" s="8"/>
      <c r="AJ1880" s="13"/>
      <c r="AK1880" s="8"/>
      <c r="AL1880" s="8"/>
      <c r="AM1880" s="8"/>
      <c r="AN1880" s="8"/>
      <c r="AO1880" s="7"/>
      <c r="AP1880" s="7"/>
      <c r="AQ1880" s="7"/>
      <c r="AR1880" s="7"/>
      <c r="AS1880" s="7"/>
      <c r="AT1880" s="7"/>
      <c r="AU1880" s="8"/>
      <c r="AV1880" s="8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7"/>
      <c r="BV1880" s="7"/>
      <c r="BW1880" s="8"/>
      <c r="BX1880" s="8"/>
      <c r="BY1880" s="8"/>
      <c r="BZ1880" s="8"/>
      <c r="CA1880" s="8"/>
      <c r="CC1880" s="8"/>
      <c r="CE1880" s="7"/>
      <c r="CF1880" s="8"/>
      <c r="CG1880" s="8"/>
      <c r="CH1880" s="8"/>
      <c r="CI1880" s="8"/>
      <c r="CJ1880" s="8"/>
    </row>
    <row r="1881" spans="1:88" x14ac:dyDescent="0.3">
      <c r="A1881" s="1" t="s">
        <v>3879</v>
      </c>
      <c r="B1881" s="1"/>
      <c r="C1881" s="1" t="s">
        <v>1878</v>
      </c>
      <c r="D1881" s="1"/>
      <c r="E1881" s="1"/>
      <c r="F1881" s="1"/>
      <c r="G1881" s="1"/>
      <c r="H1881" s="1">
        <v>65609.179999999993</v>
      </c>
      <c r="I1881" s="1">
        <v>-1.46</v>
      </c>
      <c r="J1881" s="12">
        <v>3720.34</v>
      </c>
      <c r="K1881" s="5">
        <v>5693.92</v>
      </c>
      <c r="L1881" s="5">
        <v>21204</v>
      </c>
      <c r="M1881" s="13">
        <f t="shared" si="44"/>
        <v>-1.4561718556150405E-2</v>
      </c>
      <c r="N1881" s="13">
        <v>-1.9928924997167918E-2</v>
      </c>
      <c r="O1881" s="13">
        <v>-6.3140259332298276E-3</v>
      </c>
      <c r="P1881" s="13">
        <v>-7.9489470803176809E-3</v>
      </c>
      <c r="Q1881" s="7"/>
      <c r="R1881" s="8"/>
      <c r="S1881" s="8"/>
      <c r="T1881" s="8"/>
      <c r="U1881" s="8"/>
      <c r="V1881" s="13"/>
      <c r="W1881" s="14"/>
      <c r="X1881" s="1"/>
      <c r="Y1881" s="1"/>
      <c r="Z1881" s="1"/>
      <c r="AA1881" s="1"/>
      <c r="AB1881" s="1"/>
      <c r="AC1881" s="1"/>
      <c r="AD1881" s="8"/>
      <c r="AE1881" s="8"/>
      <c r="AF1881" s="8"/>
      <c r="AG1881" s="8"/>
      <c r="AH1881" s="9"/>
      <c r="AI1881" s="8"/>
      <c r="AJ1881" s="13"/>
      <c r="AK1881" s="8"/>
      <c r="AL1881" s="8"/>
      <c r="AM1881" s="8"/>
      <c r="AN1881" s="8"/>
      <c r="AO1881" s="7"/>
      <c r="AP1881" s="7"/>
      <c r="AQ1881" s="7"/>
      <c r="AR1881" s="7"/>
      <c r="AS1881" s="7"/>
      <c r="AT1881" s="7"/>
      <c r="AU1881" s="8"/>
      <c r="AV1881" s="8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7"/>
      <c r="BV1881" s="7"/>
      <c r="BW1881" s="8"/>
      <c r="BX1881" s="8"/>
      <c r="BY1881" s="8"/>
      <c r="BZ1881" s="8"/>
      <c r="CA1881" s="8"/>
      <c r="CC1881" s="8"/>
      <c r="CE1881" s="7"/>
      <c r="CF1881" s="8"/>
      <c r="CG1881" s="8"/>
      <c r="CH1881" s="8"/>
      <c r="CI1881" s="8"/>
      <c r="CJ1881" s="8"/>
    </row>
    <row r="1882" spans="1:88" x14ac:dyDescent="0.3">
      <c r="A1882" s="1" t="s">
        <v>3880</v>
      </c>
      <c r="B1882" s="1"/>
      <c r="C1882" s="1" t="s">
        <v>1878</v>
      </c>
      <c r="D1882" s="1"/>
      <c r="E1882" s="1"/>
      <c r="F1882" s="1"/>
      <c r="G1882" s="1"/>
      <c r="H1882" s="1">
        <v>66425.27</v>
      </c>
      <c r="I1882" s="1">
        <v>1.24</v>
      </c>
      <c r="J1882" s="12">
        <v>3789.25</v>
      </c>
      <c r="K1882" s="5">
        <v>5688.06</v>
      </c>
      <c r="L1882" s="5">
        <v>21463.72</v>
      </c>
      <c r="M1882" s="13">
        <f t="shared" si="44"/>
        <v>1.2438655688121969E-2</v>
      </c>
      <c r="N1882" s="13">
        <v>1.8522500631662719E-2</v>
      </c>
      <c r="O1882" s="13">
        <v>-1.0291679545900712E-3</v>
      </c>
      <c r="P1882" s="13">
        <v>1.2248632333522025E-2</v>
      </c>
      <c r="Q1882" s="7"/>
      <c r="R1882" s="8"/>
      <c r="S1882" s="8"/>
      <c r="T1882" s="8"/>
      <c r="U1882" s="8"/>
      <c r="V1882" s="13"/>
      <c r="W1882" s="14"/>
      <c r="X1882" s="1"/>
      <c r="Y1882" s="1"/>
      <c r="Z1882" s="1"/>
      <c r="AA1882" s="1"/>
      <c r="AB1882" s="1"/>
      <c r="AC1882" s="1"/>
      <c r="AD1882" s="8"/>
      <c r="AE1882" s="8"/>
      <c r="AF1882" s="8"/>
      <c r="AG1882" s="8"/>
      <c r="AH1882" s="9"/>
      <c r="AI1882" s="8"/>
      <c r="AJ1882" s="13"/>
      <c r="AK1882" s="8"/>
      <c r="AL1882" s="8"/>
      <c r="AM1882" s="8"/>
      <c r="AN1882" s="8"/>
      <c r="AO1882" s="7"/>
      <c r="AP1882" s="7"/>
      <c r="AQ1882" s="7"/>
      <c r="AR1882" s="7"/>
      <c r="AS1882" s="7"/>
      <c r="AT1882" s="7"/>
      <c r="AU1882" s="8"/>
      <c r="AV1882" s="8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7"/>
      <c r="BV1882" s="7"/>
      <c r="BW1882" s="8"/>
      <c r="BX1882" s="8"/>
      <c r="BY1882" s="8"/>
      <c r="BZ1882" s="8"/>
      <c r="CA1882" s="8"/>
      <c r="CC1882" s="8"/>
      <c r="CE1882" s="7"/>
      <c r="CF1882" s="8"/>
      <c r="CG1882" s="8"/>
      <c r="CH1882" s="8"/>
      <c r="CI1882" s="8"/>
      <c r="CJ1882" s="8"/>
    </row>
    <row r="1883" spans="1:88" x14ac:dyDescent="0.3">
      <c r="A1883" s="1" t="s">
        <v>3881</v>
      </c>
      <c r="B1883" s="1"/>
      <c r="C1883" s="1" t="s">
        <v>1878</v>
      </c>
      <c r="D1883" s="1"/>
      <c r="E1883" s="1"/>
      <c r="F1883" s="1"/>
      <c r="G1883" s="1"/>
      <c r="H1883" s="1">
        <v>66077.69</v>
      </c>
      <c r="I1883" s="1">
        <v>-0.52</v>
      </c>
      <c r="J1883" s="12">
        <v>3759.28</v>
      </c>
      <c r="K1883" s="5">
        <v>5684.46</v>
      </c>
      <c r="L1883" s="5">
        <v>21381.65</v>
      </c>
      <c r="M1883" s="13">
        <f t="shared" si="44"/>
        <v>-5.2326471537113006E-3</v>
      </c>
      <c r="N1883" s="13">
        <v>-7.9092168634953275E-3</v>
      </c>
      <c r="O1883" s="13">
        <v>-6.3290471619503741E-4</v>
      </c>
      <c r="P1883" s="13">
        <v>-3.8236615088157455E-3</v>
      </c>
      <c r="Q1883" s="7"/>
      <c r="R1883" s="8"/>
      <c r="S1883" s="8"/>
      <c r="T1883" s="8"/>
      <c r="U1883" s="8"/>
      <c r="V1883" s="13"/>
      <c r="W1883" s="14"/>
      <c r="X1883" s="1"/>
      <c r="Y1883" s="1"/>
      <c r="Z1883" s="1"/>
      <c r="AA1883" s="1"/>
      <c r="AB1883" s="1"/>
      <c r="AC1883" s="1"/>
      <c r="AD1883" s="8"/>
      <c r="AE1883" s="8"/>
      <c r="AF1883" s="8"/>
      <c r="AG1883" s="8"/>
      <c r="AH1883" s="9"/>
      <c r="AI1883" s="8"/>
      <c r="AJ1883" s="13"/>
      <c r="AK1883" s="8"/>
      <c r="AL1883" s="8"/>
      <c r="AM1883" s="8"/>
      <c r="AN1883" s="8"/>
      <c r="AO1883" s="7"/>
      <c r="AP1883" s="7"/>
      <c r="AQ1883" s="7"/>
      <c r="AR1883" s="7"/>
      <c r="AS1883" s="7"/>
      <c r="AT1883" s="7"/>
      <c r="AU1883" s="8"/>
      <c r="AV1883" s="8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7"/>
      <c r="BV1883" s="7"/>
      <c r="BW1883" s="8"/>
      <c r="BX1883" s="8"/>
      <c r="BY1883" s="8"/>
      <c r="BZ1883" s="8"/>
      <c r="CA1883" s="8"/>
      <c r="CC1883" s="8"/>
      <c r="CE1883" s="7"/>
      <c r="CF1883" s="8"/>
      <c r="CG1883" s="8"/>
      <c r="CH1883" s="8"/>
      <c r="CI1883" s="8"/>
      <c r="CJ1883" s="8"/>
    </row>
    <row r="1884" spans="1:88" x14ac:dyDescent="0.3">
      <c r="A1884" s="1" t="s">
        <v>3882</v>
      </c>
      <c r="B1884" s="1"/>
      <c r="C1884" s="1" t="s">
        <v>1878</v>
      </c>
      <c r="D1884" s="1"/>
      <c r="E1884" s="1"/>
      <c r="F1884" s="1"/>
      <c r="G1884" s="1"/>
      <c r="H1884" s="1">
        <v>65637.39</v>
      </c>
      <c r="I1884" s="1">
        <v>-0.67</v>
      </c>
      <c r="J1884" s="12">
        <v>3750.42</v>
      </c>
      <c r="K1884" s="5">
        <v>5619.77</v>
      </c>
      <c r="L1884" s="5">
        <v>21100.85</v>
      </c>
      <c r="M1884" s="13">
        <f t="shared" si="44"/>
        <v>-6.6633685287728062E-3</v>
      </c>
      <c r="N1884" s="13">
        <v>-2.3568342874167314E-3</v>
      </c>
      <c r="O1884" s="13">
        <v>-1.1380148686066849E-2</v>
      </c>
      <c r="P1884" s="13">
        <v>-1.3132756358840592E-2</v>
      </c>
      <c r="Q1884" s="7"/>
      <c r="R1884" s="8"/>
      <c r="S1884" s="8"/>
      <c r="T1884" s="8"/>
      <c r="U1884" s="8"/>
      <c r="V1884" s="13"/>
      <c r="W1884" s="14"/>
      <c r="X1884" s="1"/>
      <c r="Y1884" s="1"/>
      <c r="Z1884" s="1"/>
      <c r="AA1884" s="1"/>
      <c r="AB1884" s="1"/>
      <c r="AC1884" s="1"/>
      <c r="AD1884" s="8"/>
      <c r="AE1884" s="8"/>
      <c r="AF1884" s="8"/>
      <c r="AG1884" s="8"/>
      <c r="AH1884" s="9"/>
      <c r="AI1884" s="8"/>
      <c r="AJ1884" s="13"/>
      <c r="AK1884" s="8"/>
      <c r="AL1884" s="8"/>
      <c r="AM1884" s="8"/>
      <c r="AN1884" s="8"/>
      <c r="AO1884" s="7"/>
      <c r="AP1884" s="7"/>
      <c r="AQ1884" s="7"/>
      <c r="AR1884" s="7"/>
      <c r="AS1884" s="7"/>
      <c r="AT1884" s="7"/>
      <c r="AU1884" s="8"/>
      <c r="AV1884" s="8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7"/>
      <c r="BV1884" s="7"/>
      <c r="BW1884" s="8"/>
      <c r="BX1884" s="8"/>
      <c r="BY1884" s="8"/>
      <c r="BZ1884" s="8"/>
      <c r="CA1884" s="8"/>
      <c r="CC1884" s="8"/>
      <c r="CE1884" s="7"/>
      <c r="CF1884" s="8"/>
      <c r="CG1884" s="8"/>
      <c r="CH1884" s="8"/>
      <c r="CI1884" s="8"/>
      <c r="CJ1884" s="8"/>
    </row>
    <row r="1885" spans="1:88" x14ac:dyDescent="0.3">
      <c r="A1885" s="1" t="s">
        <v>3883</v>
      </c>
      <c r="B1885" s="1"/>
      <c r="C1885" s="1" t="s">
        <v>1878</v>
      </c>
      <c r="D1885" s="1"/>
      <c r="E1885" s="1"/>
      <c r="F1885" s="1"/>
      <c r="G1885" s="1"/>
      <c r="H1885" s="1">
        <v>66608.210000000006</v>
      </c>
      <c r="I1885" s="1">
        <v>1.48</v>
      </c>
      <c r="J1885" s="12">
        <v>3821.94</v>
      </c>
      <c r="K1885" s="5">
        <v>5644.34</v>
      </c>
      <c r="L1885" s="5">
        <v>21403.79</v>
      </c>
      <c r="M1885" s="13">
        <f t="shared" si="44"/>
        <v>1.4790655143356757E-2</v>
      </c>
      <c r="N1885" s="13">
        <v>1.9069864175212281E-2</v>
      </c>
      <c r="O1885" s="13">
        <v>4.3720650489253998E-3</v>
      </c>
      <c r="P1885" s="13">
        <v>1.435676761836624E-2</v>
      </c>
      <c r="Q1885" s="7"/>
      <c r="R1885" s="8"/>
      <c r="S1885" s="8"/>
      <c r="T1885" s="8"/>
      <c r="U1885" s="8"/>
      <c r="V1885" s="13"/>
      <c r="W1885" s="14"/>
      <c r="X1885" s="1"/>
      <c r="Y1885" s="1"/>
      <c r="Z1885" s="1"/>
      <c r="AA1885" s="1"/>
      <c r="AB1885" s="1"/>
      <c r="AC1885" s="1"/>
      <c r="AD1885" s="8"/>
      <c r="AE1885" s="8"/>
      <c r="AF1885" s="8"/>
      <c r="AG1885" s="8"/>
      <c r="AH1885" s="9"/>
      <c r="AI1885" s="8"/>
      <c r="AJ1885" s="13"/>
      <c r="AK1885" s="8"/>
      <c r="AL1885" s="8"/>
      <c r="AM1885" s="8"/>
      <c r="AN1885" s="8"/>
      <c r="AO1885" s="7"/>
      <c r="AP1885" s="7"/>
      <c r="AQ1885" s="7"/>
      <c r="AR1885" s="7"/>
      <c r="AS1885" s="7"/>
      <c r="AT1885" s="7"/>
      <c r="AU1885" s="8"/>
      <c r="AV1885" s="8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7"/>
      <c r="BV1885" s="7"/>
      <c r="BW1885" s="8"/>
      <c r="BX1885" s="8"/>
      <c r="BY1885" s="8"/>
      <c r="BZ1885" s="8"/>
      <c r="CA1885" s="8"/>
      <c r="CC1885" s="8"/>
      <c r="CE1885" s="7"/>
      <c r="CF1885" s="8"/>
      <c r="CG1885" s="8"/>
      <c r="CH1885" s="8"/>
      <c r="CI1885" s="8"/>
      <c r="CJ1885" s="8"/>
    </row>
    <row r="1886" spans="1:88" x14ac:dyDescent="0.3">
      <c r="A1886" s="1" t="s">
        <v>3884</v>
      </c>
      <c r="B1886" s="1"/>
      <c r="C1886" s="1" t="s">
        <v>1878</v>
      </c>
      <c r="D1886" s="1"/>
      <c r="E1886" s="1"/>
      <c r="F1886" s="1"/>
      <c r="G1886" s="1"/>
      <c r="H1886" s="1">
        <v>66951.73</v>
      </c>
      <c r="I1886" s="1">
        <v>0.52</v>
      </c>
      <c r="J1886" s="12">
        <v>3844.32</v>
      </c>
      <c r="K1886" s="5">
        <v>5674.04</v>
      </c>
      <c r="L1886" s="5">
        <v>21549.81</v>
      </c>
      <c r="M1886" s="13">
        <f t="shared" si="44"/>
        <v>5.1573221979690498E-3</v>
      </c>
      <c r="N1886" s="13">
        <v>5.8556649240961711E-3</v>
      </c>
      <c r="O1886" s="13">
        <v>5.261908389643466E-3</v>
      </c>
      <c r="P1886" s="13">
        <v>6.8221562629795507E-3</v>
      </c>
      <c r="Q1886" s="7"/>
      <c r="R1886" s="8"/>
      <c r="S1886" s="8"/>
      <c r="T1886" s="8"/>
      <c r="U1886" s="8"/>
      <c r="V1886" s="13"/>
      <c r="W1886" s="14"/>
      <c r="X1886" s="1"/>
      <c r="Y1886" s="1"/>
      <c r="Z1886" s="1"/>
      <c r="AA1886" s="1"/>
      <c r="AB1886" s="1"/>
      <c r="AC1886" s="1"/>
      <c r="AD1886" s="8"/>
      <c r="AE1886" s="8"/>
      <c r="AF1886" s="8"/>
      <c r="AG1886" s="8"/>
      <c r="AH1886" s="9"/>
      <c r="AI1886" s="8"/>
      <c r="AJ1886" s="13"/>
      <c r="AK1886" s="8"/>
      <c r="AL1886" s="8"/>
      <c r="AM1886" s="8"/>
      <c r="AN1886" s="8"/>
      <c r="AO1886" s="7"/>
      <c r="AP1886" s="7"/>
      <c r="AQ1886" s="7"/>
      <c r="AR1886" s="7"/>
      <c r="AS1886" s="7"/>
      <c r="AT1886" s="7"/>
      <c r="AU1886" s="8"/>
      <c r="AV1886" s="8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7"/>
      <c r="BV1886" s="7"/>
      <c r="BW1886" s="8"/>
      <c r="BX1886" s="8"/>
      <c r="BY1886" s="8"/>
      <c r="BZ1886" s="8"/>
      <c r="CA1886" s="8"/>
      <c r="CC1886" s="8"/>
      <c r="CE1886" s="7"/>
      <c r="CF1886" s="8"/>
      <c r="CG1886" s="8"/>
      <c r="CH1886" s="8"/>
      <c r="CI1886" s="8"/>
      <c r="CJ1886" s="8"/>
    </row>
    <row r="1887" spans="1:88" x14ac:dyDescent="0.3">
      <c r="A1887" s="1" t="s">
        <v>3885</v>
      </c>
      <c r="B1887" s="1"/>
      <c r="C1887" s="1" t="s">
        <v>1878</v>
      </c>
      <c r="D1887" s="1"/>
      <c r="E1887" s="1"/>
      <c r="F1887" s="1"/>
      <c r="G1887" s="1"/>
      <c r="H1887" s="1">
        <v>66850.080000000002</v>
      </c>
      <c r="I1887" s="1">
        <v>-0.15</v>
      </c>
      <c r="J1887" s="12">
        <v>3833.87</v>
      </c>
      <c r="K1887" s="5">
        <v>5649.35</v>
      </c>
      <c r="L1887" s="5">
        <v>21689.99</v>
      </c>
      <c r="M1887" s="13">
        <f t="shared" si="44"/>
        <v>-1.5182580046847471E-3</v>
      </c>
      <c r="N1887" s="13">
        <v>-2.7182960835727688E-3</v>
      </c>
      <c r="O1887" s="13">
        <v>-4.3513968882841203E-3</v>
      </c>
      <c r="P1887" s="13">
        <v>6.5049297418400265E-3</v>
      </c>
      <c r="Q1887" s="7"/>
      <c r="R1887" s="8"/>
      <c r="S1887" s="8"/>
      <c r="T1887" s="8"/>
      <c r="U1887" s="8"/>
      <c r="V1887" s="13"/>
      <c r="W1887" s="14"/>
      <c r="X1887" s="1"/>
      <c r="Y1887" s="1"/>
      <c r="Z1887" s="1"/>
      <c r="AA1887" s="1"/>
      <c r="AB1887" s="1"/>
      <c r="AC1887" s="1"/>
      <c r="AD1887" s="8"/>
      <c r="AE1887" s="8"/>
      <c r="AF1887" s="8"/>
      <c r="AG1887" s="8"/>
      <c r="AH1887" s="9"/>
      <c r="AI1887" s="8"/>
      <c r="AJ1887" s="13"/>
      <c r="AK1887" s="8"/>
      <c r="AL1887" s="8"/>
      <c r="AM1887" s="8"/>
      <c r="AN1887" s="8"/>
      <c r="AO1887" s="7"/>
      <c r="AP1887" s="7"/>
      <c r="AQ1887" s="7"/>
      <c r="AR1887" s="7"/>
      <c r="AS1887" s="7"/>
      <c r="AT1887" s="7"/>
      <c r="AU1887" s="8"/>
      <c r="AV1887" s="8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7"/>
      <c r="BV1887" s="7"/>
      <c r="BW1887" s="8"/>
      <c r="BX1887" s="8"/>
      <c r="BY1887" s="8"/>
      <c r="BZ1887" s="8"/>
      <c r="CA1887" s="8"/>
      <c r="CC1887" s="8"/>
      <c r="CE1887" s="7"/>
      <c r="CF1887" s="8"/>
      <c r="CG1887" s="8"/>
      <c r="CH1887" s="8"/>
      <c r="CI1887" s="8"/>
      <c r="CJ1887" s="8"/>
    </row>
    <row r="1888" spans="1:88" x14ac:dyDescent="0.3">
      <c r="A1888" s="1" t="s">
        <v>3886</v>
      </c>
      <c r="B1888" s="1"/>
      <c r="C1888" s="1" t="s">
        <v>1878</v>
      </c>
      <c r="D1888" s="1"/>
      <c r="E1888" s="1"/>
      <c r="F1888" s="1"/>
      <c r="G1888" s="1"/>
      <c r="H1888" s="1">
        <v>67568.509999999995</v>
      </c>
      <c r="I1888" s="1">
        <v>1.07</v>
      </c>
      <c r="J1888" s="12">
        <v>3899.59</v>
      </c>
      <c r="K1888" s="5">
        <v>5640.3</v>
      </c>
      <c r="L1888" s="5">
        <v>21696.76</v>
      </c>
      <c r="M1888" s="13">
        <f t="shared" si="44"/>
        <v>1.0746883175008826E-2</v>
      </c>
      <c r="N1888" s="13">
        <v>1.7141947953373649E-2</v>
      </c>
      <c r="O1888" s="13">
        <v>-1.6019542071211701E-3</v>
      </c>
      <c r="P1888" s="13">
        <v>3.1212554731463449E-4</v>
      </c>
      <c r="Q1888" s="7"/>
      <c r="R1888" s="8"/>
      <c r="S1888" s="8"/>
      <c r="T1888" s="8"/>
      <c r="U1888" s="8"/>
      <c r="V1888" s="13"/>
      <c r="W1888" s="14"/>
      <c r="X1888" s="1"/>
      <c r="Y1888" s="1"/>
      <c r="Z1888" s="1"/>
      <c r="AA1888" s="1"/>
      <c r="AB1888" s="1"/>
      <c r="AC1888" s="1"/>
      <c r="AD1888" s="8"/>
      <c r="AE1888" s="8"/>
      <c r="AF1888" s="8"/>
      <c r="AG1888" s="8"/>
      <c r="AH1888" s="9"/>
      <c r="AI1888" s="8"/>
      <c r="AJ1888" s="13"/>
      <c r="AK1888" s="8"/>
      <c r="AL1888" s="8"/>
      <c r="AM1888" s="8"/>
      <c r="AN1888" s="8"/>
      <c r="AO1888" s="7"/>
      <c r="AP1888" s="7"/>
      <c r="AQ1888" s="7"/>
      <c r="AR1888" s="7"/>
      <c r="AS1888" s="7"/>
      <c r="AT1888" s="7"/>
      <c r="AU1888" s="8"/>
      <c r="AV1888" s="8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7"/>
      <c r="BV1888" s="7"/>
      <c r="BW1888" s="8"/>
      <c r="BX1888" s="8"/>
      <c r="BY1888" s="8"/>
      <c r="BZ1888" s="8"/>
      <c r="CA1888" s="8"/>
      <c r="CC1888" s="8"/>
      <c r="CE1888" s="7"/>
      <c r="CF1888" s="8"/>
      <c r="CG1888" s="8"/>
      <c r="CH1888" s="8"/>
      <c r="CI1888" s="8"/>
      <c r="CJ1888" s="8"/>
    </row>
    <row r="1889" spans="1:88" x14ac:dyDescent="0.3">
      <c r="A1889" s="1" t="s">
        <v>3887</v>
      </c>
      <c r="B1889" s="1"/>
      <c r="C1889" s="1" t="s">
        <v>1878</v>
      </c>
      <c r="D1889" s="1"/>
      <c r="E1889" s="1"/>
      <c r="F1889" s="1"/>
      <c r="G1889" s="1"/>
      <c r="H1889" s="1">
        <v>67288.84</v>
      </c>
      <c r="I1889" s="1">
        <v>-0.41</v>
      </c>
      <c r="J1889" s="12">
        <v>3880.98</v>
      </c>
      <c r="K1889" s="5">
        <v>5622.83</v>
      </c>
      <c r="L1889" s="5">
        <v>21555.81</v>
      </c>
      <c r="M1889" s="13">
        <f t="shared" si="44"/>
        <v>-4.1390582684152077E-3</v>
      </c>
      <c r="N1889" s="13">
        <v>-4.7722965747681867E-3</v>
      </c>
      <c r="O1889" s="13">
        <v>-3.0973529776785469E-3</v>
      </c>
      <c r="P1889" s="13">
        <v>-6.4963616687466752E-3</v>
      </c>
      <c r="Q1889" s="7"/>
      <c r="R1889" s="8"/>
      <c r="S1889" s="8"/>
      <c r="T1889" s="8"/>
      <c r="U1889" s="8"/>
      <c r="V1889" s="13"/>
      <c r="W1889" s="14"/>
      <c r="X1889" s="1"/>
      <c r="Y1889" s="1"/>
      <c r="Z1889" s="1"/>
      <c r="AA1889" s="1"/>
      <c r="AB1889" s="1"/>
      <c r="AC1889" s="1"/>
      <c r="AD1889" s="8"/>
      <c r="AE1889" s="8"/>
      <c r="AF1889" s="8"/>
      <c r="AG1889" s="8"/>
      <c r="AH1889" s="9"/>
      <c r="AI1889" s="8"/>
      <c r="AJ1889" s="13"/>
      <c r="AK1889" s="8"/>
      <c r="AL1889" s="8"/>
      <c r="AM1889" s="8"/>
      <c r="AN1889" s="8"/>
      <c r="AO1889" s="7"/>
      <c r="AP1889" s="7"/>
      <c r="AQ1889" s="7"/>
      <c r="AR1889" s="7"/>
      <c r="AS1889" s="7"/>
      <c r="AT1889" s="7"/>
      <c r="AU1889" s="8"/>
      <c r="AV1889" s="8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7"/>
      <c r="BV1889" s="7"/>
      <c r="BW1889" s="8"/>
      <c r="BX1889" s="8"/>
      <c r="BY1889" s="8"/>
      <c r="BZ1889" s="8"/>
      <c r="CA1889" s="8"/>
      <c r="CC1889" s="8"/>
      <c r="CE1889" s="7"/>
      <c r="CF1889" s="8"/>
      <c r="CG1889" s="8"/>
      <c r="CH1889" s="8"/>
      <c r="CI1889" s="8"/>
      <c r="CJ1889" s="8"/>
    </row>
    <row r="1890" spans="1:88" x14ac:dyDescent="0.3">
      <c r="A1890" s="1" t="s">
        <v>3888</v>
      </c>
      <c r="B1890" s="1"/>
      <c r="C1890" s="1" t="s">
        <v>1878</v>
      </c>
      <c r="D1890" s="1"/>
      <c r="E1890" s="1"/>
      <c r="F1890" s="1"/>
      <c r="G1890" s="1"/>
      <c r="H1890" s="1">
        <v>66219.44</v>
      </c>
      <c r="I1890" s="1">
        <v>-1.59</v>
      </c>
      <c r="J1890" s="12">
        <v>3812.17</v>
      </c>
      <c r="K1890" s="5">
        <v>5528.88</v>
      </c>
      <c r="L1890" s="5">
        <v>21220.53</v>
      </c>
      <c r="M1890" s="13">
        <f t="shared" si="44"/>
        <v>-1.589267997486643E-2</v>
      </c>
      <c r="N1890" s="13">
        <v>-1.7730057871980787E-2</v>
      </c>
      <c r="O1890" s="13">
        <v>-1.670866805505411E-2</v>
      </c>
      <c r="P1890" s="13">
        <v>-1.5554043202273604E-2</v>
      </c>
      <c r="Q1890" s="7"/>
      <c r="R1890" s="8"/>
      <c r="S1890" s="8"/>
      <c r="T1890" s="8"/>
      <c r="U1890" s="8"/>
      <c r="V1890" s="13"/>
      <c r="W1890" s="14"/>
      <c r="X1890" s="1"/>
      <c r="Y1890" s="1"/>
      <c r="Z1890" s="1"/>
      <c r="AA1890" s="1"/>
      <c r="AB1890" s="1"/>
      <c r="AC1890" s="1"/>
      <c r="AD1890" s="8"/>
      <c r="AE1890" s="8"/>
      <c r="AF1890" s="8"/>
      <c r="AG1890" s="8"/>
      <c r="AH1890" s="9"/>
      <c r="AI1890" s="8"/>
      <c r="AJ1890" s="13"/>
      <c r="AK1890" s="8"/>
      <c r="AL1890" s="8"/>
      <c r="AM1890" s="8"/>
      <c r="AN1890" s="8"/>
      <c r="AO1890" s="7"/>
      <c r="AP1890" s="7"/>
      <c r="AQ1890" s="7"/>
      <c r="AR1890" s="7"/>
      <c r="AS1890" s="7"/>
      <c r="AT1890" s="7"/>
      <c r="AU1890" s="8"/>
      <c r="AV1890" s="8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7"/>
      <c r="BV1890" s="7"/>
      <c r="BW1890" s="8"/>
      <c r="BX1890" s="8"/>
      <c r="BY1890" s="8"/>
      <c r="BZ1890" s="8"/>
      <c r="CA1890" s="8"/>
      <c r="CC1890" s="8"/>
      <c r="CE1890" s="7"/>
      <c r="CF1890" s="8"/>
      <c r="CG1890" s="8"/>
      <c r="CH1890" s="8"/>
      <c r="CI1890" s="8"/>
      <c r="CJ1890" s="8"/>
    </row>
    <row r="1891" spans="1:88" x14ac:dyDescent="0.3">
      <c r="A1891" s="1" t="s">
        <v>3889</v>
      </c>
      <c r="B1891" s="1"/>
      <c r="C1891" s="1" t="s">
        <v>1878</v>
      </c>
      <c r="D1891" s="1"/>
      <c r="E1891" s="1"/>
      <c r="F1891" s="1"/>
      <c r="G1891" s="1"/>
      <c r="H1891" s="1">
        <v>65815.13</v>
      </c>
      <c r="I1891" s="1">
        <v>-0.61</v>
      </c>
      <c r="J1891" s="12">
        <v>3824.23</v>
      </c>
      <c r="K1891" s="5">
        <v>5384.7</v>
      </c>
      <c r="L1891" s="5">
        <v>20822.11</v>
      </c>
      <c r="M1891" s="13">
        <f t="shared" si="44"/>
        <v>-6.105608866520118E-3</v>
      </c>
      <c r="N1891" s="13">
        <v>3.1635525173325796E-3</v>
      </c>
      <c r="O1891" s="13">
        <v>-2.607761427269184E-2</v>
      </c>
      <c r="P1891" s="13">
        <v>-1.8775214379659566E-2</v>
      </c>
      <c r="Q1891" s="7"/>
      <c r="R1891" s="8"/>
      <c r="S1891" s="8"/>
      <c r="T1891" s="8"/>
      <c r="U1891" s="8"/>
      <c r="V1891" s="13"/>
      <c r="W1891" s="14"/>
      <c r="X1891" s="1"/>
      <c r="Y1891" s="1"/>
      <c r="Z1891" s="1"/>
      <c r="AA1891" s="1"/>
      <c r="AB1891" s="1"/>
      <c r="AC1891" s="1"/>
      <c r="AD1891" s="8"/>
      <c r="AE1891" s="8"/>
      <c r="AF1891" s="8"/>
      <c r="AG1891" s="8"/>
      <c r="AH1891" s="9"/>
      <c r="AI1891" s="8"/>
      <c r="AJ1891" s="13"/>
      <c r="AK1891" s="8"/>
      <c r="AL1891" s="8"/>
      <c r="AM1891" s="8"/>
      <c r="AN1891" s="8"/>
      <c r="AO1891" s="7"/>
      <c r="AP1891" s="7"/>
      <c r="AQ1891" s="7"/>
      <c r="AR1891" s="7"/>
      <c r="AS1891" s="7"/>
      <c r="AT1891" s="7"/>
      <c r="AU1891" s="8"/>
      <c r="AV1891" s="8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7"/>
      <c r="BV1891" s="7"/>
      <c r="BW1891" s="8"/>
      <c r="BX1891" s="8"/>
      <c r="BY1891" s="8"/>
      <c r="BZ1891" s="8"/>
      <c r="CA1891" s="8"/>
      <c r="CC1891" s="8"/>
      <c r="CE1891" s="7"/>
      <c r="CF1891" s="8"/>
      <c r="CG1891" s="8"/>
      <c r="CH1891" s="8"/>
      <c r="CI1891" s="8"/>
      <c r="CJ1891" s="8"/>
    </row>
    <row r="1892" spans="1:88" x14ac:dyDescent="0.3">
      <c r="A1892" s="1" t="s">
        <v>3890</v>
      </c>
      <c r="B1892" s="1"/>
      <c r="C1892" s="1" t="s">
        <v>1878</v>
      </c>
      <c r="D1892" s="1"/>
      <c r="E1892" s="1"/>
      <c r="F1892" s="1"/>
      <c r="G1892" s="1"/>
      <c r="H1892" s="1">
        <v>65895.899999999994</v>
      </c>
      <c r="I1892" s="1">
        <v>0.12</v>
      </c>
      <c r="J1892" s="12">
        <v>3829.7</v>
      </c>
      <c r="K1892" s="5">
        <v>5400.9</v>
      </c>
      <c r="L1892" s="5">
        <v>20766.37</v>
      </c>
      <c r="M1892" s="13">
        <f t="shared" si="44"/>
        <v>1.2272254115428538E-3</v>
      </c>
      <c r="N1892" s="13">
        <v>1.4303532998798385E-3</v>
      </c>
      <c r="O1892" s="13">
        <v>3.0085241517632255E-3</v>
      </c>
      <c r="P1892" s="13">
        <v>-2.6769621330403615E-3</v>
      </c>
      <c r="Q1892" s="7"/>
      <c r="R1892" s="8"/>
      <c r="S1892" s="8"/>
      <c r="T1892" s="8"/>
      <c r="U1892" s="8"/>
      <c r="V1892" s="13"/>
      <c r="W1892" s="14"/>
      <c r="X1892" s="1"/>
      <c r="Y1892" s="1"/>
      <c r="Z1892" s="1"/>
      <c r="AA1892" s="1"/>
      <c r="AB1892" s="1"/>
      <c r="AC1892" s="1"/>
      <c r="AD1892" s="8"/>
      <c r="AE1892" s="8"/>
      <c r="AF1892" s="8"/>
      <c r="AG1892" s="8"/>
      <c r="AH1892" s="9"/>
      <c r="AI1892" s="8"/>
      <c r="AJ1892" s="13"/>
      <c r="AK1892" s="8"/>
      <c r="AL1892" s="8"/>
      <c r="AM1892" s="8"/>
      <c r="AN1892" s="8"/>
      <c r="AO1892" s="7"/>
      <c r="AP1892" s="7"/>
      <c r="AQ1892" s="7"/>
      <c r="AR1892" s="7"/>
      <c r="AS1892" s="7"/>
      <c r="AT1892" s="7"/>
      <c r="AU1892" s="8"/>
      <c r="AV1892" s="8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7"/>
      <c r="BV1892" s="7"/>
      <c r="BW1892" s="8"/>
      <c r="BX1892" s="8"/>
      <c r="BY1892" s="8"/>
      <c r="BZ1892" s="8"/>
      <c r="CA1892" s="8"/>
      <c r="CC1892" s="8"/>
      <c r="CE1892" s="7"/>
      <c r="CF1892" s="8"/>
      <c r="CG1892" s="8"/>
      <c r="CH1892" s="8"/>
      <c r="CI1892" s="8"/>
      <c r="CJ1892" s="8"/>
    </row>
    <row r="1893" spans="1:88" x14ac:dyDescent="0.3">
      <c r="A1893" s="1" t="s">
        <v>3891</v>
      </c>
      <c r="B1893" s="1"/>
      <c r="C1893" s="1" t="s">
        <v>1878</v>
      </c>
      <c r="D1893" s="1"/>
      <c r="E1893" s="1"/>
      <c r="F1893" s="1"/>
      <c r="G1893" s="1"/>
      <c r="H1893" s="1">
        <v>65989.73</v>
      </c>
      <c r="I1893" s="1">
        <v>0.14000000000000001</v>
      </c>
      <c r="J1893" s="12">
        <v>3846.05</v>
      </c>
      <c r="K1893" s="5">
        <v>5368.75</v>
      </c>
      <c r="L1893" s="5">
        <v>20663.82</v>
      </c>
      <c r="M1893" s="13">
        <f t="shared" si="44"/>
        <v>1.4239125651216433E-3</v>
      </c>
      <c r="N1893" s="13">
        <v>4.2692639110113451E-3</v>
      </c>
      <c r="O1893" s="13">
        <v>-5.9527115851061296E-3</v>
      </c>
      <c r="P1893" s="13">
        <v>-4.9382727939452087E-3</v>
      </c>
      <c r="Q1893" s="7"/>
      <c r="R1893" s="8"/>
      <c r="S1893" s="8"/>
      <c r="T1893" s="8"/>
      <c r="U1893" s="8"/>
      <c r="V1893" s="13"/>
      <c r="W1893" s="14"/>
      <c r="X1893" s="1"/>
      <c r="Y1893" s="1"/>
      <c r="Z1893" s="1"/>
      <c r="AA1893" s="1"/>
      <c r="AB1893" s="1"/>
      <c r="AC1893" s="1"/>
      <c r="AD1893" s="8"/>
      <c r="AE1893" s="8"/>
      <c r="AF1893" s="8"/>
      <c r="AG1893" s="8"/>
      <c r="AH1893" s="9"/>
      <c r="AI1893" s="8"/>
      <c r="AJ1893" s="13"/>
      <c r="AK1893" s="8"/>
      <c r="AL1893" s="8"/>
      <c r="AM1893" s="8"/>
      <c r="AN1893" s="8"/>
      <c r="AO1893" s="7"/>
      <c r="AP1893" s="7"/>
      <c r="AQ1893" s="7"/>
      <c r="AR1893" s="7"/>
      <c r="AS1893" s="7"/>
      <c r="AT1893" s="7"/>
      <c r="AU1893" s="8"/>
      <c r="AV1893" s="8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7"/>
      <c r="BV1893" s="7"/>
      <c r="BW1893" s="8"/>
      <c r="BX1893" s="8"/>
      <c r="BY1893" s="8"/>
      <c r="BZ1893" s="8"/>
      <c r="CA1893" s="8"/>
      <c r="CC1893" s="8"/>
      <c r="CE1893" s="7"/>
      <c r="CF1893" s="8"/>
      <c r="CG1893" s="8"/>
      <c r="CH1893" s="8"/>
      <c r="CI1893" s="8"/>
      <c r="CJ1893" s="8"/>
    </row>
    <row r="1894" spans="1:88" x14ac:dyDescent="0.3">
      <c r="A1894" s="1" t="s">
        <v>3892</v>
      </c>
      <c r="B1894" s="1"/>
      <c r="C1894" s="1" t="s">
        <v>1878</v>
      </c>
      <c r="D1894" s="1"/>
      <c r="E1894" s="1"/>
      <c r="F1894" s="1"/>
      <c r="G1894" s="1"/>
      <c r="H1894" s="1">
        <v>65079.43</v>
      </c>
      <c r="I1894" s="1">
        <v>-1.38</v>
      </c>
      <c r="J1894" s="12">
        <v>3827.73</v>
      </c>
      <c r="K1894" s="5">
        <v>5227.91</v>
      </c>
      <c r="L1894" s="5">
        <v>20038.099999999999</v>
      </c>
      <c r="M1894" s="13">
        <f t="shared" si="44"/>
        <v>-1.3794570761238134E-2</v>
      </c>
      <c r="N1894" s="13">
        <v>-4.763328609872497E-3</v>
      </c>
      <c r="O1894" s="13">
        <v>-2.6233294528521522E-2</v>
      </c>
      <c r="P1894" s="13">
        <v>-3.0280945149541605E-2</v>
      </c>
      <c r="Q1894" s="7"/>
      <c r="R1894" s="8"/>
      <c r="S1894" s="8"/>
      <c r="T1894" s="8"/>
      <c r="U1894" s="8"/>
      <c r="V1894" s="13"/>
      <c r="W1894" s="14"/>
      <c r="X1894" s="1"/>
      <c r="Y1894" s="1"/>
      <c r="Z1894" s="1"/>
      <c r="AA1894" s="1"/>
      <c r="AB1894" s="1"/>
      <c r="AC1894" s="1"/>
      <c r="AD1894" s="8"/>
      <c r="AE1894" s="8"/>
      <c r="AF1894" s="8"/>
      <c r="AG1894" s="8"/>
      <c r="AH1894" s="9"/>
      <c r="AI1894" s="8"/>
      <c r="AJ1894" s="13"/>
      <c r="AK1894" s="8"/>
      <c r="AL1894" s="8"/>
      <c r="AM1894" s="8"/>
      <c r="AN1894" s="8"/>
      <c r="AO1894" s="7"/>
      <c r="AP1894" s="7"/>
      <c r="AQ1894" s="7"/>
      <c r="AR1894" s="7"/>
      <c r="AS1894" s="7"/>
      <c r="AT1894" s="7"/>
      <c r="AU1894" s="8"/>
      <c r="AV1894" s="8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7"/>
      <c r="BV1894" s="7"/>
      <c r="BW1894" s="8"/>
      <c r="BX1894" s="8"/>
      <c r="BY1894" s="8"/>
      <c r="BZ1894" s="8"/>
      <c r="CA1894" s="8"/>
      <c r="CC1894" s="8"/>
      <c r="CE1894" s="7"/>
      <c r="CF1894" s="8"/>
      <c r="CG1894" s="8"/>
      <c r="CH1894" s="8"/>
      <c r="CI1894" s="8"/>
      <c r="CJ1894" s="8"/>
    </row>
    <row r="1895" spans="1:88" x14ac:dyDescent="0.3">
      <c r="A1895" s="1" t="s">
        <v>3893</v>
      </c>
      <c r="B1895" s="1"/>
      <c r="C1895" s="1" t="s">
        <v>1878</v>
      </c>
      <c r="D1895" s="1"/>
      <c r="E1895" s="1"/>
      <c r="F1895" s="1"/>
      <c r="G1895" s="1"/>
      <c r="H1895" s="1">
        <v>65056.7</v>
      </c>
      <c r="I1895" s="1">
        <v>-0.03</v>
      </c>
      <c r="J1895" s="12">
        <v>3811.03</v>
      </c>
      <c r="K1895" s="5">
        <v>5223.9799999999996</v>
      </c>
      <c r="L1895" s="5">
        <v>20184.259999999998</v>
      </c>
      <c r="M1895" s="13">
        <f t="shared" si="44"/>
        <v>-3.4926550524494449E-4</v>
      </c>
      <c r="N1895" s="13">
        <v>-4.3628991595540123E-3</v>
      </c>
      <c r="O1895" s="13">
        <v>-7.5173444072307305E-4</v>
      </c>
      <c r="P1895" s="13">
        <v>7.2941047304884155E-3</v>
      </c>
      <c r="Q1895" s="7"/>
      <c r="R1895" s="8"/>
      <c r="S1895" s="8"/>
      <c r="T1895" s="8"/>
      <c r="U1895" s="8"/>
      <c r="V1895" s="13"/>
      <c r="W1895" s="14"/>
      <c r="X1895" s="1"/>
      <c r="Y1895" s="1"/>
      <c r="Z1895" s="1"/>
      <c r="AA1895" s="1"/>
      <c r="AB1895" s="1"/>
      <c r="AC1895" s="1"/>
      <c r="AD1895" s="8"/>
      <c r="AE1895" s="8"/>
      <c r="AF1895" s="8"/>
      <c r="AG1895" s="8"/>
      <c r="AH1895" s="9"/>
      <c r="AI1895" s="8"/>
      <c r="AJ1895" s="13"/>
      <c r="AK1895" s="8"/>
      <c r="AL1895" s="8"/>
      <c r="AM1895" s="8"/>
      <c r="AN1895" s="8"/>
      <c r="AO1895" s="7"/>
      <c r="AP1895" s="7"/>
      <c r="AQ1895" s="7"/>
      <c r="AR1895" s="7"/>
      <c r="AS1895" s="7"/>
      <c r="AT1895" s="7"/>
      <c r="AU1895" s="8"/>
      <c r="AV1895" s="8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7"/>
      <c r="BV1895" s="7"/>
      <c r="BW1895" s="8"/>
      <c r="BX1895" s="8"/>
      <c r="BY1895" s="8"/>
      <c r="BZ1895" s="8"/>
      <c r="CA1895" s="8"/>
      <c r="CC1895" s="8"/>
      <c r="CE1895" s="7"/>
      <c r="CF1895" s="8"/>
      <c r="CG1895" s="8"/>
      <c r="CH1895" s="8"/>
      <c r="CI1895" s="8"/>
      <c r="CJ1895" s="8"/>
    </row>
    <row r="1896" spans="1:88" x14ac:dyDescent="0.3">
      <c r="A1896" s="1" t="s">
        <v>3894</v>
      </c>
      <c r="B1896" s="1"/>
      <c r="C1896" s="1" t="s">
        <v>1878</v>
      </c>
      <c r="D1896" s="1"/>
      <c r="E1896" s="1"/>
      <c r="F1896" s="1"/>
      <c r="G1896" s="1"/>
      <c r="H1896" s="1">
        <v>64971.55</v>
      </c>
      <c r="I1896" s="1">
        <v>-0.13</v>
      </c>
      <c r="J1896" s="12">
        <v>3793.68</v>
      </c>
      <c r="K1896" s="5">
        <v>5244.3</v>
      </c>
      <c r="L1896" s="5">
        <v>20124.93</v>
      </c>
      <c r="M1896" s="13">
        <f t="shared" si="44"/>
        <v>-1.3088582728603138E-3</v>
      </c>
      <c r="N1896" s="13">
        <v>-4.5525750256493192E-3</v>
      </c>
      <c r="O1896" s="13">
        <v>3.8897545549563262E-3</v>
      </c>
      <c r="P1896" s="13">
        <v>-2.9394191315410545E-3</v>
      </c>
      <c r="Q1896" s="7"/>
      <c r="R1896" s="8"/>
      <c r="S1896" s="8"/>
      <c r="T1896" s="8"/>
      <c r="U1896" s="8"/>
      <c r="V1896" s="13"/>
      <c r="W1896" s="14"/>
      <c r="X1896" s="1"/>
      <c r="Y1896" s="1"/>
      <c r="Z1896" s="1"/>
      <c r="AA1896" s="1"/>
      <c r="AB1896" s="1"/>
      <c r="AC1896" s="1"/>
      <c r="AD1896" s="8"/>
      <c r="AE1896" s="8"/>
      <c r="AF1896" s="8"/>
      <c r="AG1896" s="8"/>
      <c r="AH1896" s="9"/>
      <c r="AI1896" s="8"/>
      <c r="AJ1896" s="13"/>
      <c r="AK1896" s="8"/>
      <c r="AL1896" s="8"/>
      <c r="AM1896" s="8"/>
      <c r="AN1896" s="8"/>
      <c r="AO1896" s="7"/>
      <c r="AP1896" s="7"/>
      <c r="AQ1896" s="7"/>
      <c r="AR1896" s="7"/>
      <c r="AS1896" s="7"/>
      <c r="AT1896" s="7"/>
      <c r="AU1896" s="8"/>
      <c r="AV1896" s="8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7"/>
      <c r="BV1896" s="7"/>
      <c r="BW1896" s="8"/>
      <c r="BX1896" s="8"/>
      <c r="BY1896" s="8"/>
      <c r="BZ1896" s="8"/>
      <c r="CA1896" s="8"/>
      <c r="CC1896" s="8"/>
      <c r="CE1896" s="7"/>
      <c r="CF1896" s="8"/>
      <c r="CG1896" s="8"/>
      <c r="CH1896" s="8"/>
      <c r="CI1896" s="8"/>
      <c r="CJ1896" s="8"/>
    </row>
    <row r="1897" spans="1:88" x14ac:dyDescent="0.3">
      <c r="A1897" s="1" t="s">
        <v>3895</v>
      </c>
      <c r="B1897" s="1"/>
      <c r="C1897" s="1" t="s">
        <v>1878</v>
      </c>
      <c r="D1897" s="1"/>
      <c r="E1897" s="1"/>
      <c r="F1897" s="1"/>
      <c r="G1897" s="1"/>
      <c r="H1897" s="1">
        <v>65915.429999999993</v>
      </c>
      <c r="I1897" s="1">
        <v>1.45</v>
      </c>
      <c r="J1897" s="12">
        <v>3861.02</v>
      </c>
      <c r="K1897" s="5">
        <v>5304.22</v>
      </c>
      <c r="L1897" s="5">
        <v>20371.150000000001</v>
      </c>
      <c r="M1897" s="13">
        <f t="shared" si="44"/>
        <v>1.4527589383352968E-2</v>
      </c>
      <c r="N1897" s="13">
        <v>1.7750574639927574E-2</v>
      </c>
      <c r="O1897" s="13">
        <v>1.1425738420761666E-2</v>
      </c>
      <c r="P1897" s="13">
        <v>1.2234576716540158E-2</v>
      </c>
      <c r="Q1897" s="7"/>
      <c r="R1897" s="8"/>
      <c r="S1897" s="8"/>
      <c r="T1897" s="8"/>
      <c r="U1897" s="8"/>
      <c r="V1897" s="13"/>
      <c r="W1897" s="14"/>
      <c r="X1897" s="1"/>
      <c r="Y1897" s="1"/>
      <c r="Z1897" s="1"/>
      <c r="AA1897" s="1"/>
      <c r="AB1897" s="1"/>
      <c r="AC1897" s="1"/>
      <c r="AD1897" s="8"/>
      <c r="AE1897" s="8"/>
      <c r="AF1897" s="8"/>
      <c r="AG1897" s="8"/>
      <c r="AH1897" s="9"/>
      <c r="AI1897" s="8"/>
      <c r="AJ1897" s="13"/>
      <c r="AK1897" s="8"/>
      <c r="AL1897" s="8"/>
      <c r="AM1897" s="8"/>
      <c r="AN1897" s="8"/>
      <c r="AO1897" s="7"/>
      <c r="AP1897" s="7"/>
      <c r="AQ1897" s="7"/>
      <c r="AR1897" s="7"/>
      <c r="AS1897" s="7"/>
      <c r="AT1897" s="7"/>
      <c r="AU1897" s="8"/>
      <c r="AV1897" s="8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7"/>
      <c r="BV1897" s="7"/>
      <c r="BW1897" s="8"/>
      <c r="BX1897" s="8"/>
      <c r="BY1897" s="8"/>
      <c r="BZ1897" s="8"/>
      <c r="CA1897" s="8"/>
      <c r="CC1897" s="8"/>
      <c r="CE1897" s="7"/>
      <c r="CF1897" s="8"/>
      <c r="CG1897" s="8"/>
      <c r="CH1897" s="8"/>
      <c r="CI1897" s="8"/>
      <c r="CJ1897" s="8"/>
    </row>
    <row r="1898" spans="1:88" x14ac:dyDescent="0.3">
      <c r="A1898" s="1" t="s">
        <v>3896</v>
      </c>
      <c r="B1898" s="1"/>
      <c r="C1898" s="1" t="s">
        <v>1878</v>
      </c>
      <c r="D1898" s="1"/>
      <c r="E1898" s="1"/>
      <c r="F1898" s="1"/>
      <c r="G1898" s="1"/>
      <c r="H1898" s="1">
        <v>65257.29</v>
      </c>
      <c r="I1898" s="1">
        <v>-1</v>
      </c>
      <c r="J1898" s="12">
        <v>3825.11</v>
      </c>
      <c r="K1898" s="5">
        <v>5249.61</v>
      </c>
      <c r="L1898" s="5">
        <v>20190.47</v>
      </c>
      <c r="M1898" s="13">
        <f t="shared" si="44"/>
        <v>-9.9846121006871291E-3</v>
      </c>
      <c r="N1898" s="13">
        <v>-9.3006511232782696E-3</v>
      </c>
      <c r="O1898" s="13">
        <v>-1.0295575975355575E-2</v>
      </c>
      <c r="P1898" s="13">
        <v>-8.8694059981886397E-3</v>
      </c>
      <c r="Q1898" s="7"/>
      <c r="R1898" s="8"/>
      <c r="S1898" s="8"/>
      <c r="T1898" s="8"/>
      <c r="U1898" s="8"/>
      <c r="V1898" s="13"/>
      <c r="W1898" s="14"/>
      <c r="X1898" s="1"/>
      <c r="Y1898" s="1"/>
      <c r="Z1898" s="1"/>
      <c r="AA1898" s="1"/>
      <c r="AB1898" s="1"/>
      <c r="AC1898" s="1"/>
      <c r="AD1898" s="8"/>
      <c r="AE1898" s="8"/>
      <c r="AF1898" s="8"/>
      <c r="AG1898" s="8"/>
      <c r="AH1898" s="9"/>
      <c r="AI1898" s="8"/>
      <c r="AJ1898" s="13"/>
      <c r="AK1898" s="8"/>
      <c r="AL1898" s="8"/>
      <c r="AM1898" s="8"/>
      <c r="AN1898" s="8"/>
      <c r="AO1898" s="7"/>
      <c r="AP1898" s="7"/>
      <c r="AQ1898" s="7"/>
      <c r="AR1898" s="7"/>
      <c r="AS1898" s="7"/>
      <c r="AT1898" s="7"/>
      <c r="AU1898" s="8"/>
      <c r="AV1898" s="8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7"/>
      <c r="BV1898" s="7"/>
      <c r="BW1898" s="8"/>
      <c r="BX1898" s="8"/>
      <c r="BY1898" s="8"/>
      <c r="BZ1898" s="8"/>
      <c r="CA1898" s="8"/>
      <c r="CC1898" s="8"/>
      <c r="CE1898" s="7"/>
      <c r="CF1898" s="8"/>
      <c r="CG1898" s="8"/>
      <c r="CH1898" s="8"/>
      <c r="CI1898" s="8"/>
      <c r="CJ1898" s="8"/>
    </row>
    <row r="1899" spans="1:88" x14ac:dyDescent="0.3">
      <c r="A1899" s="1" t="s">
        <v>3897</v>
      </c>
      <c r="B1899" s="1"/>
      <c r="C1899" s="1" t="s">
        <v>1878</v>
      </c>
      <c r="D1899" s="1"/>
      <c r="E1899" s="1"/>
      <c r="F1899" s="1"/>
      <c r="G1899" s="1"/>
      <c r="H1899" s="1">
        <v>66045.600000000006</v>
      </c>
      <c r="I1899" s="1">
        <v>1.21</v>
      </c>
      <c r="J1899" s="12">
        <v>3890.49</v>
      </c>
      <c r="K1899" s="5">
        <v>5306.75</v>
      </c>
      <c r="L1899" s="5">
        <v>20231.12</v>
      </c>
      <c r="M1899" s="13">
        <f t="shared" si="44"/>
        <v>1.2080029679442772E-2</v>
      </c>
      <c r="N1899" s="13">
        <v>1.7092318913704441E-2</v>
      </c>
      <c r="O1899" s="13">
        <v>1.0884618095439613E-2</v>
      </c>
      <c r="P1899" s="13">
        <v>2.0133260889914073E-3</v>
      </c>
      <c r="Q1899" s="7"/>
      <c r="R1899" s="8"/>
      <c r="S1899" s="8"/>
      <c r="T1899" s="8"/>
      <c r="U1899" s="8"/>
      <c r="V1899" s="13"/>
      <c r="W1899" s="14"/>
      <c r="X1899" s="1"/>
      <c r="Y1899" s="1"/>
      <c r="Z1899" s="1"/>
      <c r="AA1899" s="1"/>
      <c r="AB1899" s="1"/>
      <c r="AC1899" s="1"/>
      <c r="AD1899" s="8"/>
      <c r="AE1899" s="8"/>
      <c r="AF1899" s="8"/>
      <c r="AG1899" s="8"/>
      <c r="AH1899" s="9"/>
      <c r="AI1899" s="8"/>
      <c r="AJ1899" s="13"/>
      <c r="AK1899" s="8"/>
      <c r="AL1899" s="8"/>
      <c r="AM1899" s="8"/>
      <c r="AN1899" s="8"/>
      <c r="AO1899" s="7"/>
      <c r="AP1899" s="7"/>
      <c r="AQ1899" s="7"/>
      <c r="AR1899" s="7"/>
      <c r="AS1899" s="7"/>
      <c r="AT1899" s="7"/>
      <c r="AU1899" s="8"/>
      <c r="AV1899" s="8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7"/>
      <c r="BV1899" s="7"/>
      <c r="BW1899" s="8"/>
      <c r="BX1899" s="8"/>
      <c r="BY1899" s="8"/>
      <c r="BZ1899" s="8"/>
      <c r="CA1899" s="8"/>
      <c r="CC1899" s="8"/>
      <c r="CE1899" s="7"/>
      <c r="CF1899" s="8"/>
      <c r="CG1899" s="8"/>
      <c r="CH1899" s="8"/>
      <c r="CI1899" s="8"/>
      <c r="CJ1899" s="8"/>
    </row>
    <row r="1900" spans="1:88" x14ac:dyDescent="0.3">
      <c r="A1900" s="1" t="s">
        <v>3898</v>
      </c>
      <c r="B1900" s="1"/>
      <c r="C1900" s="1" t="s">
        <v>1878</v>
      </c>
      <c r="D1900" s="1"/>
      <c r="E1900" s="1"/>
      <c r="F1900" s="1"/>
      <c r="G1900" s="1"/>
      <c r="H1900" s="1">
        <v>65252.94</v>
      </c>
      <c r="I1900" s="1">
        <v>-1.2</v>
      </c>
      <c r="J1900" s="12">
        <v>3845.1</v>
      </c>
      <c r="K1900" s="5">
        <v>5253.99</v>
      </c>
      <c r="L1900" s="5">
        <v>19883.73</v>
      </c>
      <c r="M1900" s="13">
        <f t="shared" si="44"/>
        <v>-1.2001707910897941E-2</v>
      </c>
      <c r="N1900" s="13">
        <v>-1.1666910851846346E-2</v>
      </c>
      <c r="O1900" s="13">
        <v>-9.9420549300419658E-3</v>
      </c>
      <c r="P1900" s="13">
        <v>-1.7171071102341284E-2</v>
      </c>
      <c r="Q1900" s="7"/>
      <c r="R1900" s="8"/>
      <c r="S1900" s="8"/>
      <c r="T1900" s="8"/>
      <c r="U1900" s="8"/>
      <c r="V1900" s="13"/>
      <c r="W1900" s="14"/>
      <c r="X1900" s="1"/>
      <c r="Y1900" s="1"/>
      <c r="Z1900" s="1"/>
      <c r="AA1900" s="1"/>
      <c r="AB1900" s="1"/>
      <c r="AC1900" s="1"/>
      <c r="AD1900" s="8"/>
      <c r="AE1900" s="8"/>
      <c r="AF1900" s="8"/>
      <c r="AG1900" s="8"/>
      <c r="AH1900" s="9"/>
      <c r="AI1900" s="8"/>
      <c r="AJ1900" s="13"/>
      <c r="AK1900" s="8"/>
      <c r="AL1900" s="8"/>
      <c r="AM1900" s="8"/>
      <c r="AN1900" s="8"/>
      <c r="AO1900" s="7"/>
      <c r="AP1900" s="7"/>
      <c r="AQ1900" s="7"/>
      <c r="AR1900" s="7"/>
      <c r="AS1900" s="7"/>
      <c r="AT1900" s="7"/>
      <c r="AU1900" s="8"/>
      <c r="AV1900" s="8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7"/>
      <c r="BV1900" s="7"/>
      <c r="BW1900" s="8"/>
      <c r="BX1900" s="8"/>
      <c r="BY1900" s="8"/>
      <c r="BZ1900" s="8"/>
      <c r="CA1900" s="8"/>
      <c r="CC1900" s="8"/>
      <c r="CE1900" s="7"/>
      <c r="CF1900" s="8"/>
      <c r="CG1900" s="8"/>
      <c r="CH1900" s="8"/>
      <c r="CI1900" s="8"/>
      <c r="CJ1900" s="8"/>
    </row>
    <row r="1901" spans="1:88" x14ac:dyDescent="0.3">
      <c r="A1901" s="1" t="s">
        <v>3899</v>
      </c>
      <c r="B1901" s="1"/>
      <c r="C1901" s="1" t="s">
        <v>1878</v>
      </c>
      <c r="D1901" s="1"/>
      <c r="E1901" s="1"/>
      <c r="F1901" s="1"/>
      <c r="G1901" s="1"/>
      <c r="H1901" s="1">
        <v>64842.32</v>
      </c>
      <c r="I1901" s="1">
        <v>-0.63</v>
      </c>
      <c r="J1901" s="12">
        <v>3832.95</v>
      </c>
      <c r="K1901" s="5">
        <v>5175.75</v>
      </c>
      <c r="L1901" s="5">
        <v>19563.37</v>
      </c>
      <c r="M1901" s="13">
        <f t="shared" si="44"/>
        <v>-6.2927432848236542E-3</v>
      </c>
      <c r="N1901" s="13">
        <v>-3.159865803230133E-3</v>
      </c>
      <c r="O1901" s="13">
        <v>-1.4891539572781776E-2</v>
      </c>
      <c r="P1901" s="13">
        <v>-1.6111665165439271E-2</v>
      </c>
      <c r="Q1901" s="7"/>
      <c r="R1901" s="8"/>
      <c r="S1901" s="8"/>
      <c r="T1901" s="8"/>
      <c r="U1901" s="8"/>
      <c r="V1901" s="13"/>
      <c r="W1901" s="14"/>
      <c r="X1901" s="1"/>
      <c r="Y1901" s="1"/>
      <c r="Z1901" s="1"/>
      <c r="AA1901" s="1"/>
      <c r="AB1901" s="1"/>
      <c r="AC1901" s="1"/>
      <c r="AD1901" s="8"/>
      <c r="AE1901" s="8"/>
      <c r="AF1901" s="8"/>
      <c r="AG1901" s="8"/>
      <c r="AH1901" s="9"/>
      <c r="AI1901" s="8"/>
      <c r="AJ1901" s="13"/>
      <c r="AK1901" s="8"/>
      <c r="AL1901" s="8"/>
      <c r="AM1901" s="8"/>
      <c r="AN1901" s="8"/>
      <c r="AO1901" s="7"/>
      <c r="AP1901" s="7"/>
      <c r="AQ1901" s="7"/>
      <c r="AR1901" s="7"/>
      <c r="AS1901" s="7"/>
      <c r="AT1901" s="7"/>
      <c r="AU1901" s="8"/>
      <c r="AV1901" s="8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7"/>
      <c r="BV1901" s="7"/>
      <c r="BW1901" s="8"/>
      <c r="BX1901" s="8"/>
      <c r="BY1901" s="8"/>
      <c r="BZ1901" s="8"/>
      <c r="CA1901" s="8"/>
      <c r="CC1901" s="8"/>
      <c r="CE1901" s="7"/>
      <c r="CF1901" s="8"/>
      <c r="CG1901" s="8"/>
      <c r="CH1901" s="8"/>
      <c r="CI1901" s="8"/>
      <c r="CJ1901" s="8"/>
    </row>
    <row r="1902" spans="1:88" x14ac:dyDescent="0.3">
      <c r="A1902" s="1" t="s">
        <v>3900</v>
      </c>
      <c r="B1902" s="1"/>
      <c r="C1902" s="1" t="s">
        <v>1878</v>
      </c>
      <c r="D1902" s="1"/>
      <c r="E1902" s="1"/>
      <c r="F1902" s="1"/>
      <c r="G1902" s="1"/>
      <c r="H1902" s="1">
        <v>63188.160000000003</v>
      </c>
      <c r="I1902" s="1">
        <v>-2.5499999999999998</v>
      </c>
      <c r="J1902" s="12">
        <v>3725.21</v>
      </c>
      <c r="K1902" s="5">
        <v>5088.5</v>
      </c>
      <c r="L1902" s="5">
        <v>18979.89</v>
      </c>
      <c r="M1902" s="13">
        <f t="shared" si="44"/>
        <v>-2.5510499932759889E-2</v>
      </c>
      <c r="N1902" s="13">
        <v>-2.8108897846306324E-2</v>
      </c>
      <c r="O1902" s="13">
        <v>-1.6857460271458291E-2</v>
      </c>
      <c r="P1902" s="13">
        <v>-2.9825127265905582E-2</v>
      </c>
      <c r="Q1902" s="7"/>
      <c r="R1902" s="8"/>
      <c r="S1902" s="8"/>
      <c r="T1902" s="8"/>
      <c r="U1902" s="8"/>
      <c r="V1902" s="13"/>
      <c r="W1902" s="14"/>
      <c r="X1902" s="1"/>
      <c r="Y1902" s="1"/>
      <c r="Z1902" s="1"/>
      <c r="AA1902" s="1"/>
      <c r="AB1902" s="1"/>
      <c r="AC1902" s="1"/>
      <c r="AD1902" s="8"/>
      <c r="AE1902" s="8"/>
      <c r="AF1902" s="8"/>
      <c r="AG1902" s="8"/>
      <c r="AH1902" s="9"/>
      <c r="AI1902" s="8"/>
      <c r="AJ1902" s="13"/>
      <c r="AK1902" s="8"/>
      <c r="AL1902" s="8"/>
      <c r="AM1902" s="8"/>
      <c r="AN1902" s="8"/>
      <c r="AO1902" s="7"/>
      <c r="AP1902" s="7"/>
      <c r="AQ1902" s="7"/>
      <c r="AR1902" s="7"/>
      <c r="AS1902" s="7"/>
      <c r="AT1902" s="7"/>
      <c r="AU1902" s="8"/>
      <c r="AV1902" s="8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7"/>
      <c r="BV1902" s="7"/>
      <c r="BW1902" s="8"/>
      <c r="BX1902" s="8"/>
      <c r="BY1902" s="8"/>
      <c r="BZ1902" s="8"/>
      <c r="CA1902" s="8"/>
      <c r="CC1902" s="8"/>
      <c r="CE1902" s="7"/>
      <c r="CF1902" s="8"/>
      <c r="CG1902" s="8"/>
      <c r="CH1902" s="8"/>
      <c r="CI1902" s="8"/>
      <c r="CJ1902" s="8"/>
    </row>
    <row r="1903" spans="1:88" x14ac:dyDescent="0.3">
      <c r="A1903" s="1" t="s">
        <v>3901</v>
      </c>
      <c r="B1903" s="1"/>
      <c r="C1903" s="1" t="s">
        <v>1878</v>
      </c>
      <c r="D1903" s="1"/>
      <c r="E1903" s="1"/>
      <c r="F1903" s="1"/>
      <c r="G1903" s="1"/>
      <c r="H1903" s="1">
        <v>62609.47</v>
      </c>
      <c r="I1903" s="1">
        <v>-0.92</v>
      </c>
      <c r="J1903" s="12">
        <v>3697.31</v>
      </c>
      <c r="K1903" s="5">
        <v>5023.3999999999996</v>
      </c>
      <c r="L1903" s="5">
        <v>18943.830000000002</v>
      </c>
      <c r="M1903" s="13">
        <f t="shared" si="44"/>
        <v>-9.1582030557624261E-3</v>
      </c>
      <c r="N1903" s="13">
        <v>-7.4895106584595972E-3</v>
      </c>
      <c r="O1903" s="13">
        <v>-1.2793554092561776E-2</v>
      </c>
      <c r="P1903" s="13">
        <v>-1.8999056369661815E-3</v>
      </c>
      <c r="Q1903" s="7"/>
      <c r="R1903" s="8"/>
      <c r="S1903" s="8"/>
      <c r="T1903" s="8"/>
      <c r="U1903" s="8"/>
      <c r="V1903" s="13"/>
      <c r="W1903" s="14"/>
      <c r="X1903" s="1"/>
      <c r="Y1903" s="1"/>
      <c r="Z1903" s="1"/>
      <c r="AA1903" s="1"/>
      <c r="AB1903" s="1"/>
      <c r="AC1903" s="1"/>
      <c r="AD1903" s="8"/>
      <c r="AE1903" s="8"/>
      <c r="AF1903" s="8"/>
      <c r="AG1903" s="8"/>
      <c r="AH1903" s="9"/>
      <c r="AI1903" s="8"/>
      <c r="AJ1903" s="13"/>
      <c r="AK1903" s="8"/>
      <c r="AL1903" s="8"/>
      <c r="AM1903" s="8"/>
      <c r="AN1903" s="8"/>
      <c r="AO1903" s="7"/>
      <c r="AP1903" s="7"/>
      <c r="AQ1903" s="7"/>
      <c r="AR1903" s="7"/>
      <c r="AS1903" s="7"/>
      <c r="AT1903" s="7"/>
      <c r="AU1903" s="8"/>
      <c r="AV1903" s="8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7"/>
      <c r="BV1903" s="7"/>
      <c r="BW1903" s="8"/>
      <c r="BX1903" s="8"/>
      <c r="BY1903" s="8"/>
      <c r="BZ1903" s="8"/>
      <c r="CA1903" s="8"/>
      <c r="CC1903" s="8"/>
      <c r="CE1903" s="7"/>
      <c r="CF1903" s="8"/>
      <c r="CG1903" s="8"/>
      <c r="CH1903" s="8"/>
      <c r="CI1903" s="8"/>
      <c r="CJ1903" s="8"/>
    </row>
    <row r="1904" spans="1:88" x14ac:dyDescent="0.3">
      <c r="A1904" s="1" t="s">
        <v>3902</v>
      </c>
      <c r="B1904" s="1"/>
      <c r="C1904" s="1" t="s">
        <v>1878</v>
      </c>
      <c r="D1904" s="1"/>
      <c r="E1904" s="1"/>
      <c r="F1904" s="1"/>
      <c r="G1904" s="1"/>
      <c r="H1904" s="1">
        <v>62547.98</v>
      </c>
      <c r="I1904" s="1">
        <v>-0.1</v>
      </c>
      <c r="J1904" s="12">
        <v>3685.1</v>
      </c>
      <c r="K1904" s="5">
        <v>4988.51</v>
      </c>
      <c r="L1904" s="5">
        <v>19376.900000000001</v>
      </c>
      <c r="M1904" s="13">
        <f t="shared" si="44"/>
        <v>-9.8211979753215495E-4</v>
      </c>
      <c r="N1904" s="13">
        <v>-3.3024009347336625E-3</v>
      </c>
      <c r="O1904" s="13">
        <v>-6.9454950830113438E-3</v>
      </c>
      <c r="P1904" s="13">
        <v>2.2860741465690948E-2</v>
      </c>
      <c r="Q1904" s="7"/>
      <c r="R1904" s="8"/>
      <c r="S1904" s="8"/>
      <c r="T1904" s="8"/>
      <c r="U1904" s="8"/>
      <c r="V1904" s="13"/>
      <c r="W1904" s="14"/>
      <c r="X1904" s="1"/>
      <c r="Y1904" s="1"/>
      <c r="Z1904" s="1"/>
      <c r="AA1904" s="1"/>
      <c r="AB1904" s="1"/>
      <c r="AC1904" s="1"/>
      <c r="AD1904" s="8"/>
      <c r="AE1904" s="8"/>
      <c r="AF1904" s="8"/>
      <c r="AG1904" s="8"/>
      <c r="AH1904" s="9"/>
      <c r="AI1904" s="8"/>
      <c r="AJ1904" s="13"/>
      <c r="AK1904" s="8"/>
      <c r="AL1904" s="8"/>
      <c r="AM1904" s="8"/>
      <c r="AN1904" s="8"/>
      <c r="AO1904" s="7"/>
      <c r="AP1904" s="7"/>
      <c r="AQ1904" s="7"/>
      <c r="AR1904" s="7"/>
      <c r="AS1904" s="7"/>
      <c r="AT1904" s="7"/>
      <c r="AU1904" s="8"/>
      <c r="AV1904" s="8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7"/>
      <c r="BV1904" s="7"/>
      <c r="BW1904" s="8"/>
      <c r="BX1904" s="8"/>
      <c r="BY1904" s="8"/>
      <c r="BZ1904" s="8"/>
      <c r="CA1904" s="8"/>
      <c r="CC1904" s="8"/>
      <c r="CE1904" s="7"/>
      <c r="CF1904" s="8"/>
      <c r="CG1904" s="8"/>
      <c r="CH1904" s="8"/>
      <c r="CI1904" s="8"/>
      <c r="CJ1904" s="8"/>
    </row>
    <row r="1905" spans="1:88" x14ac:dyDescent="0.3">
      <c r="A1905" s="1" t="s">
        <v>3903</v>
      </c>
      <c r="B1905" s="1"/>
      <c r="C1905" s="1" t="s">
        <v>1878</v>
      </c>
      <c r="D1905" s="1"/>
      <c r="E1905" s="1"/>
      <c r="F1905" s="1"/>
      <c r="G1905" s="1"/>
      <c r="H1905" s="1">
        <v>63670.52</v>
      </c>
      <c r="I1905" s="1">
        <v>1.79</v>
      </c>
      <c r="J1905" s="12">
        <v>3735.25</v>
      </c>
      <c r="K1905" s="5">
        <v>5065.7700000000004</v>
      </c>
      <c r="L1905" s="5">
        <v>19765.150000000001</v>
      </c>
      <c r="M1905" s="13">
        <f t="shared" si="44"/>
        <v>1.794686255255562E-2</v>
      </c>
      <c r="N1905" s="13">
        <v>1.3608857290168475E-2</v>
      </c>
      <c r="O1905" s="13">
        <v>1.5487590482929914E-2</v>
      </c>
      <c r="P1905" s="13">
        <v>2.0036744783737293E-2</v>
      </c>
      <c r="Q1905" s="7"/>
      <c r="R1905" s="8"/>
      <c r="S1905" s="8"/>
      <c r="T1905" s="8"/>
      <c r="U1905" s="8"/>
      <c r="V1905" s="13"/>
      <c r="W1905" s="14"/>
      <c r="X1905" s="1"/>
      <c r="Y1905" s="1"/>
      <c r="Z1905" s="1"/>
      <c r="AA1905" s="1"/>
      <c r="AB1905" s="1"/>
      <c r="AC1905" s="1"/>
      <c r="AD1905" s="8"/>
      <c r="AE1905" s="8"/>
      <c r="AF1905" s="8"/>
      <c r="AG1905" s="8"/>
      <c r="AH1905" s="9"/>
      <c r="AI1905" s="8"/>
      <c r="AJ1905" s="13"/>
      <c r="AK1905" s="8"/>
      <c r="AL1905" s="8"/>
      <c r="AM1905" s="8"/>
      <c r="AN1905" s="8"/>
      <c r="AO1905" s="7"/>
      <c r="AP1905" s="7"/>
      <c r="AQ1905" s="7"/>
      <c r="AR1905" s="7"/>
      <c r="AS1905" s="7"/>
      <c r="AT1905" s="7"/>
      <c r="AU1905" s="8"/>
      <c r="AV1905" s="8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7"/>
      <c r="BV1905" s="7"/>
      <c r="BW1905" s="8"/>
      <c r="BX1905" s="8"/>
      <c r="BY1905" s="8"/>
      <c r="BZ1905" s="8"/>
      <c r="CA1905" s="8"/>
      <c r="CC1905" s="8"/>
      <c r="CE1905" s="7"/>
      <c r="CF1905" s="8"/>
      <c r="CG1905" s="8"/>
      <c r="CH1905" s="8"/>
      <c r="CI1905" s="8"/>
      <c r="CJ1905" s="8"/>
    </row>
    <row r="1906" spans="1:88" x14ac:dyDescent="0.3">
      <c r="A1906" s="1" t="s">
        <v>3904</v>
      </c>
      <c r="B1906" s="1"/>
      <c r="C1906" s="1" t="s">
        <v>1878</v>
      </c>
      <c r="D1906" s="1"/>
      <c r="E1906" s="1"/>
      <c r="F1906" s="1"/>
      <c r="G1906" s="1"/>
      <c r="H1906" s="1">
        <v>62297.26</v>
      </c>
      <c r="I1906" s="1">
        <v>-2.16</v>
      </c>
      <c r="J1906" s="12">
        <v>3670.79</v>
      </c>
      <c r="K1906" s="5">
        <v>4928.74</v>
      </c>
      <c r="L1906" s="5">
        <v>19234.41</v>
      </c>
      <c r="M1906" s="13">
        <f t="shared" si="44"/>
        <v>-2.1568223410143306E-2</v>
      </c>
      <c r="N1906" s="13">
        <v>-1.7257211699350794E-2</v>
      </c>
      <c r="O1906" s="13">
        <v>-2.7050181907192883E-2</v>
      </c>
      <c r="P1906" s="13">
        <v>-2.6852313288793783E-2</v>
      </c>
      <c r="Q1906" s="7"/>
      <c r="R1906" s="8"/>
      <c r="S1906" s="8"/>
      <c r="T1906" s="8"/>
      <c r="U1906" s="8"/>
      <c r="V1906" s="13"/>
      <c r="W1906" s="14"/>
      <c r="X1906" s="1"/>
      <c r="Y1906" s="1"/>
      <c r="Z1906" s="1"/>
      <c r="AA1906" s="1"/>
      <c r="AB1906" s="1"/>
      <c r="AC1906" s="1"/>
      <c r="AD1906" s="8"/>
      <c r="AE1906" s="8"/>
      <c r="AF1906" s="8"/>
      <c r="AG1906" s="8"/>
      <c r="AH1906" s="9"/>
      <c r="AI1906" s="8"/>
      <c r="AJ1906" s="13"/>
      <c r="AK1906" s="8"/>
      <c r="AL1906" s="8"/>
      <c r="AM1906" s="8"/>
      <c r="AN1906" s="8"/>
      <c r="AO1906" s="7"/>
      <c r="AP1906" s="7"/>
      <c r="AQ1906" s="7"/>
      <c r="AR1906" s="7"/>
      <c r="AS1906" s="7"/>
      <c r="AT1906" s="7"/>
      <c r="AU1906" s="8"/>
      <c r="AV1906" s="8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7"/>
      <c r="BV1906" s="7"/>
      <c r="BW1906" s="8"/>
      <c r="BX1906" s="8"/>
      <c r="BY1906" s="8"/>
      <c r="BZ1906" s="8"/>
      <c r="CA1906" s="8"/>
      <c r="CC1906" s="8"/>
      <c r="CE1906" s="7"/>
      <c r="CF1906" s="8"/>
      <c r="CG1906" s="8"/>
      <c r="CH1906" s="8"/>
      <c r="CI1906" s="8"/>
      <c r="CJ1906" s="8"/>
    </row>
    <row r="1907" spans="1:88" x14ac:dyDescent="0.3">
      <c r="A1907" s="1" t="s">
        <v>3905</v>
      </c>
      <c r="B1907" s="1"/>
      <c r="C1907" s="1" t="s">
        <v>1878</v>
      </c>
      <c r="D1907" s="1"/>
      <c r="E1907" s="1"/>
      <c r="F1907" s="1"/>
      <c r="G1907" s="1"/>
      <c r="H1907" s="1">
        <v>62426.43</v>
      </c>
      <c r="I1907" s="1">
        <v>0.21</v>
      </c>
      <c r="J1907" s="12">
        <v>3676.18</v>
      </c>
      <c r="K1907" s="5">
        <v>4973.63</v>
      </c>
      <c r="L1907" s="5">
        <v>19336.419999999998</v>
      </c>
      <c r="M1907" s="13">
        <f t="shared" si="44"/>
        <v>2.0734459268352268E-3</v>
      </c>
      <c r="N1907" s="13">
        <v>1.4683487750593027E-3</v>
      </c>
      <c r="O1907" s="13">
        <v>9.1078044287180582E-3</v>
      </c>
      <c r="P1907" s="13">
        <v>5.3035159383625352E-3</v>
      </c>
      <c r="Q1907" s="7"/>
      <c r="R1907" s="8"/>
      <c r="S1907" s="8"/>
      <c r="T1907" s="8"/>
      <c r="U1907" s="8"/>
      <c r="V1907" s="13"/>
      <c r="W1907" s="14"/>
      <c r="X1907" s="1"/>
      <c r="Y1907" s="1"/>
      <c r="Z1907" s="1"/>
      <c r="AA1907" s="1"/>
      <c r="AB1907" s="1"/>
      <c r="AC1907" s="1"/>
      <c r="AD1907" s="8"/>
      <c r="AE1907" s="8"/>
      <c r="AF1907" s="8"/>
      <c r="AG1907" s="8"/>
      <c r="AH1907" s="9"/>
      <c r="AI1907" s="8"/>
      <c r="AJ1907" s="13"/>
      <c r="AK1907" s="8"/>
      <c r="AL1907" s="8"/>
      <c r="AM1907" s="8"/>
      <c r="AN1907" s="8"/>
      <c r="AO1907" s="7"/>
      <c r="AP1907" s="7"/>
      <c r="AQ1907" s="7"/>
      <c r="AR1907" s="7"/>
      <c r="AS1907" s="7"/>
      <c r="AT1907" s="7"/>
      <c r="AU1907" s="8"/>
      <c r="AV1907" s="8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7"/>
      <c r="BV1907" s="7"/>
      <c r="BW1907" s="8"/>
      <c r="BX1907" s="8"/>
      <c r="BY1907" s="8"/>
      <c r="BZ1907" s="8"/>
      <c r="CA1907" s="8"/>
      <c r="CC1907" s="8"/>
      <c r="CE1907" s="7"/>
      <c r="CF1907" s="8"/>
      <c r="CG1907" s="8"/>
      <c r="CH1907" s="8"/>
      <c r="CI1907" s="8"/>
      <c r="CJ1907" s="8"/>
    </row>
    <row r="1908" spans="1:88" x14ac:dyDescent="0.3">
      <c r="A1908" s="1" t="s">
        <v>3906</v>
      </c>
      <c r="B1908" s="1"/>
      <c r="C1908" s="1" t="s">
        <v>1878</v>
      </c>
      <c r="D1908" s="1"/>
      <c r="E1908" s="1"/>
      <c r="F1908" s="1"/>
      <c r="G1908" s="1"/>
      <c r="H1908" s="1">
        <v>61684.42</v>
      </c>
      <c r="I1908" s="1">
        <v>-1.19</v>
      </c>
      <c r="J1908" s="12">
        <v>3624.31</v>
      </c>
      <c r="K1908" s="5">
        <v>4933.46</v>
      </c>
      <c r="L1908" s="5">
        <v>18980.39</v>
      </c>
      <c r="M1908" s="13">
        <f t="shared" si="44"/>
        <v>-1.1886151426567237E-2</v>
      </c>
      <c r="N1908" s="13">
        <v>-1.4109755235053756E-2</v>
      </c>
      <c r="O1908" s="13">
        <v>-8.0765959671306176E-3</v>
      </c>
      <c r="P1908" s="13">
        <v>-1.8412405191860715E-2</v>
      </c>
      <c r="Q1908" s="7"/>
      <c r="R1908" s="8"/>
      <c r="S1908" s="8"/>
      <c r="T1908" s="8"/>
      <c r="U1908" s="8"/>
      <c r="V1908" s="13"/>
      <c r="W1908" s="14"/>
      <c r="X1908" s="1"/>
      <c r="Y1908" s="1"/>
      <c r="Z1908" s="1"/>
      <c r="AA1908" s="1"/>
      <c r="AB1908" s="1"/>
      <c r="AC1908" s="1"/>
      <c r="AD1908" s="8"/>
      <c r="AE1908" s="8"/>
      <c r="AF1908" s="8"/>
      <c r="AG1908" s="8"/>
      <c r="AH1908" s="9"/>
      <c r="AI1908" s="8"/>
      <c r="AJ1908" s="13"/>
      <c r="AK1908" s="8"/>
      <c r="AL1908" s="8"/>
      <c r="AM1908" s="8"/>
      <c r="AN1908" s="8"/>
      <c r="AO1908" s="7"/>
      <c r="AP1908" s="7"/>
      <c r="AQ1908" s="7"/>
      <c r="AR1908" s="7"/>
      <c r="AS1908" s="7"/>
      <c r="AT1908" s="7"/>
      <c r="AU1908" s="8"/>
      <c r="AV1908" s="8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7"/>
      <c r="BV1908" s="7"/>
      <c r="BW1908" s="8"/>
      <c r="BX1908" s="8"/>
      <c r="BY1908" s="8"/>
      <c r="BZ1908" s="8"/>
      <c r="CA1908" s="8"/>
      <c r="CC1908" s="8"/>
      <c r="CE1908" s="7"/>
      <c r="CF1908" s="8"/>
      <c r="CG1908" s="8"/>
      <c r="CH1908" s="8"/>
      <c r="CI1908" s="8"/>
      <c r="CJ1908" s="8"/>
    </row>
    <row r="1909" spans="1:88" x14ac:dyDescent="0.3">
      <c r="A1909" s="1" t="s">
        <v>3907</v>
      </c>
      <c r="B1909" s="1"/>
      <c r="C1909" s="1" t="s">
        <v>1878</v>
      </c>
      <c r="D1909" s="1"/>
      <c r="E1909" s="1"/>
      <c r="F1909" s="1"/>
      <c r="G1909" s="1"/>
      <c r="H1909" s="1">
        <v>60750.1</v>
      </c>
      <c r="I1909" s="1">
        <v>-1.51</v>
      </c>
      <c r="J1909" s="12">
        <v>3585.97</v>
      </c>
      <c r="K1909" s="5">
        <v>4841.97</v>
      </c>
      <c r="L1909" s="5">
        <v>18480.45</v>
      </c>
      <c r="M1909" s="13">
        <f t="shared" si="44"/>
        <v>-1.5146774501567761E-2</v>
      </c>
      <c r="N1909" s="13">
        <v>-1.0578565299325993E-2</v>
      </c>
      <c r="O1909" s="13">
        <v>-1.8544794120150976E-2</v>
      </c>
      <c r="P1909" s="13">
        <v>-2.6339817042747682E-2</v>
      </c>
      <c r="Q1909" s="7"/>
      <c r="R1909" s="8"/>
      <c r="S1909" s="8"/>
      <c r="T1909" s="8"/>
      <c r="U1909" s="8"/>
      <c r="V1909" s="13"/>
      <c r="W1909" s="14"/>
      <c r="X1909" s="1"/>
      <c r="Y1909" s="1"/>
      <c r="Z1909" s="1"/>
      <c r="AA1909" s="1"/>
      <c r="AB1909" s="1"/>
      <c r="AC1909" s="1"/>
      <c r="AD1909" s="8"/>
      <c r="AE1909" s="8"/>
      <c r="AF1909" s="8"/>
      <c r="AG1909" s="8"/>
      <c r="AH1909" s="9"/>
      <c r="AI1909" s="8"/>
      <c r="AJ1909" s="13"/>
      <c r="AK1909" s="8"/>
      <c r="AL1909" s="8"/>
      <c r="AM1909" s="8"/>
      <c r="AN1909" s="8"/>
      <c r="AO1909" s="7"/>
      <c r="AP1909" s="7"/>
      <c r="AQ1909" s="7"/>
      <c r="AR1909" s="7"/>
      <c r="AS1909" s="7"/>
      <c r="AT1909" s="7"/>
      <c r="AU1909" s="8"/>
      <c r="AV1909" s="8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7"/>
      <c r="BV1909" s="7"/>
      <c r="BW1909" s="8"/>
      <c r="BX1909" s="8"/>
      <c r="BY1909" s="8"/>
      <c r="BZ1909" s="8"/>
      <c r="CA1909" s="8"/>
      <c r="CC1909" s="8"/>
      <c r="CE1909" s="7"/>
      <c r="CF1909" s="8"/>
      <c r="CG1909" s="8"/>
      <c r="CH1909" s="8"/>
      <c r="CI1909" s="8"/>
      <c r="CJ1909" s="8"/>
    </row>
    <row r="1910" spans="1:88" x14ac:dyDescent="0.3">
      <c r="A1910" s="1" t="s">
        <v>3908</v>
      </c>
      <c r="B1910" s="1"/>
      <c r="C1910" s="1" t="s">
        <v>1878</v>
      </c>
      <c r="D1910" s="1"/>
      <c r="E1910" s="1"/>
      <c r="F1910" s="1"/>
      <c r="G1910" s="1"/>
      <c r="H1910" s="1">
        <v>61343.31</v>
      </c>
      <c r="I1910" s="1">
        <v>0.98</v>
      </c>
      <c r="J1910" s="12">
        <v>3627.49</v>
      </c>
      <c r="K1910" s="5">
        <v>4894.83</v>
      </c>
      <c r="L1910" s="5">
        <v>18510.25</v>
      </c>
      <c r="M1910" s="13">
        <f t="shared" si="44"/>
        <v>9.7647575888764049E-3</v>
      </c>
      <c r="N1910" s="13">
        <v>1.1578457153852417E-2</v>
      </c>
      <c r="O1910" s="13">
        <v>1.0917044095688277E-2</v>
      </c>
      <c r="P1910" s="13">
        <v>1.6125148467704964E-3</v>
      </c>
      <c r="Q1910" s="7"/>
      <c r="R1910" s="8"/>
      <c r="S1910" s="8"/>
      <c r="T1910" s="8"/>
      <c r="U1910" s="8"/>
      <c r="V1910" s="13"/>
      <c r="W1910" s="14"/>
      <c r="X1910" s="1"/>
      <c r="Y1910" s="1"/>
      <c r="Z1910" s="1"/>
      <c r="AA1910" s="1"/>
      <c r="AB1910" s="1"/>
      <c r="AC1910" s="1"/>
      <c r="AD1910" s="8"/>
      <c r="AE1910" s="8"/>
      <c r="AF1910" s="8"/>
      <c r="AG1910" s="8"/>
      <c r="AH1910" s="9"/>
      <c r="AI1910" s="8"/>
      <c r="AJ1910" s="13"/>
      <c r="AK1910" s="8"/>
      <c r="AL1910" s="8"/>
      <c r="AM1910" s="8"/>
      <c r="AN1910" s="8"/>
      <c r="AO1910" s="7"/>
      <c r="AP1910" s="7"/>
      <c r="AQ1910" s="7"/>
      <c r="AR1910" s="7"/>
      <c r="AS1910" s="7"/>
      <c r="AT1910" s="7"/>
      <c r="AU1910" s="8"/>
      <c r="AV1910" s="8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7"/>
      <c r="BV1910" s="7"/>
      <c r="BW1910" s="8"/>
      <c r="BX1910" s="8"/>
      <c r="BY1910" s="8"/>
      <c r="BZ1910" s="8"/>
      <c r="CA1910" s="8"/>
      <c r="CC1910" s="8"/>
      <c r="CE1910" s="7"/>
      <c r="CF1910" s="8"/>
      <c r="CG1910" s="8"/>
      <c r="CH1910" s="8"/>
      <c r="CI1910" s="8"/>
      <c r="CJ1910" s="8"/>
    </row>
    <row r="1911" spans="1:88" x14ac:dyDescent="0.3">
      <c r="A1911" s="1" t="s">
        <v>3909</v>
      </c>
      <c r="B1911" s="1"/>
      <c r="C1911" s="1" t="s">
        <v>1878</v>
      </c>
      <c r="D1911" s="1"/>
      <c r="E1911" s="1"/>
      <c r="F1911" s="1"/>
      <c r="G1911" s="1"/>
      <c r="H1911" s="1">
        <v>61302.400000000001</v>
      </c>
      <c r="I1911" s="1">
        <v>-7.0000000000000007E-2</v>
      </c>
      <c r="J1911" s="12">
        <v>3625.7</v>
      </c>
      <c r="K1911" s="5">
        <v>4868.58</v>
      </c>
      <c r="L1911" s="5">
        <v>18602</v>
      </c>
      <c r="M1911" s="13">
        <f t="shared" si="44"/>
        <v>-6.6690238919286937E-4</v>
      </c>
      <c r="N1911" s="13">
        <v>-4.9345415149315563E-4</v>
      </c>
      <c r="O1911" s="13">
        <v>-5.3628011595908687E-3</v>
      </c>
      <c r="P1911" s="13">
        <v>4.956713172431515E-3</v>
      </c>
      <c r="Q1911" s="7"/>
      <c r="R1911" s="8"/>
      <c r="S1911" s="8"/>
      <c r="T1911" s="8"/>
      <c r="U1911" s="8"/>
      <c r="V1911" s="13"/>
      <c r="W1911" s="14"/>
      <c r="X1911" s="1"/>
      <c r="Y1911" s="1"/>
      <c r="Z1911" s="1"/>
      <c r="AA1911" s="1"/>
      <c r="AB1911" s="1"/>
      <c r="AC1911" s="1"/>
      <c r="AD1911" s="8"/>
      <c r="AE1911" s="8"/>
      <c r="AF1911" s="8"/>
      <c r="AG1911" s="8"/>
      <c r="AH1911" s="9"/>
      <c r="AI1911" s="8"/>
      <c r="AJ1911" s="13"/>
      <c r="AK1911" s="8"/>
      <c r="AL1911" s="8"/>
      <c r="AM1911" s="8"/>
      <c r="AN1911" s="8"/>
      <c r="AO1911" s="7"/>
      <c r="AP1911" s="7"/>
      <c r="AQ1911" s="7"/>
      <c r="AR1911" s="7"/>
      <c r="AS1911" s="7"/>
      <c r="AT1911" s="7"/>
      <c r="AU1911" s="8"/>
      <c r="AV1911" s="8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7"/>
      <c r="BV1911" s="7"/>
      <c r="BW1911" s="8"/>
      <c r="BX1911" s="8"/>
      <c r="BY1911" s="8"/>
      <c r="BZ1911" s="8"/>
      <c r="CA1911" s="8"/>
      <c r="CC1911" s="8"/>
      <c r="CE1911" s="7"/>
      <c r="CF1911" s="8"/>
      <c r="CG1911" s="8"/>
      <c r="CH1911" s="8"/>
      <c r="CI1911" s="8"/>
      <c r="CJ1911" s="8"/>
    </row>
    <row r="1912" spans="1:88" x14ac:dyDescent="0.3">
      <c r="A1912" s="1" t="s">
        <v>3910</v>
      </c>
      <c r="B1912" s="1"/>
      <c r="C1912" s="1" t="s">
        <v>1878</v>
      </c>
      <c r="D1912" s="1"/>
      <c r="E1912" s="1"/>
      <c r="F1912" s="1"/>
      <c r="G1912" s="1"/>
      <c r="H1912" s="1">
        <v>60310.62</v>
      </c>
      <c r="I1912" s="1">
        <v>-1.62</v>
      </c>
      <c r="J1912" s="12">
        <v>3564.98</v>
      </c>
      <c r="K1912" s="5">
        <v>4761.62</v>
      </c>
      <c r="L1912" s="5">
        <v>18350.13</v>
      </c>
      <c r="M1912" s="13">
        <f t="shared" si="44"/>
        <v>-1.6178485671034082E-2</v>
      </c>
      <c r="N1912" s="13">
        <v>-1.6747110902722184E-2</v>
      </c>
      <c r="O1912" s="13">
        <v>-2.1969444889474943E-2</v>
      </c>
      <c r="P1912" s="13">
        <v>-1.3539941941726696E-2</v>
      </c>
      <c r="Q1912" s="7"/>
      <c r="R1912" s="8"/>
      <c r="S1912" s="8"/>
      <c r="T1912" s="8"/>
      <c r="U1912" s="8"/>
      <c r="V1912" s="13"/>
      <c r="W1912" s="14"/>
      <c r="X1912" s="1"/>
      <c r="Y1912" s="1"/>
      <c r="Z1912" s="1"/>
      <c r="AA1912" s="1"/>
      <c r="AB1912" s="1"/>
      <c r="AC1912" s="1"/>
      <c r="AD1912" s="8"/>
      <c r="AE1912" s="8"/>
      <c r="AF1912" s="8"/>
      <c r="AG1912" s="8"/>
      <c r="AH1912" s="9"/>
      <c r="AI1912" s="8"/>
      <c r="AJ1912" s="13"/>
      <c r="AK1912" s="8"/>
      <c r="AL1912" s="8"/>
      <c r="AM1912" s="8"/>
      <c r="AN1912" s="8"/>
      <c r="AO1912" s="7"/>
      <c r="AP1912" s="7"/>
      <c r="AQ1912" s="7"/>
      <c r="AR1912" s="7"/>
      <c r="AS1912" s="7"/>
      <c r="AT1912" s="7"/>
      <c r="AU1912" s="8"/>
      <c r="AV1912" s="8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7"/>
      <c r="BV1912" s="7"/>
      <c r="BW1912" s="8"/>
      <c r="BX1912" s="8"/>
      <c r="BY1912" s="8"/>
      <c r="BZ1912" s="8"/>
      <c r="CA1912" s="8"/>
      <c r="CC1912" s="8"/>
      <c r="CE1912" s="7"/>
      <c r="CF1912" s="8"/>
      <c r="CG1912" s="8"/>
      <c r="CH1912" s="8"/>
      <c r="CI1912" s="8"/>
      <c r="CJ1912" s="8"/>
    </row>
    <row r="1913" spans="1:88" x14ac:dyDescent="0.3">
      <c r="A1913" s="1" t="s">
        <v>3911</v>
      </c>
      <c r="B1913" s="1"/>
      <c r="C1913" s="1" t="s">
        <v>1878</v>
      </c>
      <c r="D1913" s="1"/>
      <c r="E1913" s="1"/>
      <c r="F1913" s="1"/>
      <c r="G1913" s="1"/>
      <c r="H1913" s="1">
        <v>58395.54</v>
      </c>
      <c r="I1913" s="1">
        <v>-3.18</v>
      </c>
      <c r="J1913" s="12">
        <v>3460.86</v>
      </c>
      <c r="K1913" s="5">
        <v>4549.8900000000003</v>
      </c>
      <c r="L1913" s="5">
        <v>17723.36</v>
      </c>
      <c r="M1913" s="13">
        <f t="shared" si="44"/>
        <v>-3.1753611552990169E-2</v>
      </c>
      <c r="N1913" s="13">
        <v>-2.9206334958400859E-2</v>
      </c>
      <c r="O1913" s="13">
        <v>-4.4465959064351912E-2</v>
      </c>
      <c r="P1913" s="13">
        <v>-3.4156161291500453E-2</v>
      </c>
      <c r="Q1913" s="7"/>
      <c r="R1913" s="8"/>
      <c r="S1913" s="8"/>
      <c r="T1913" s="8"/>
      <c r="U1913" s="8"/>
      <c r="V1913" s="13"/>
      <c r="W1913" s="14"/>
      <c r="X1913" s="1"/>
      <c r="Y1913" s="1"/>
      <c r="Z1913" s="1"/>
      <c r="AA1913" s="1"/>
      <c r="AB1913" s="1"/>
      <c r="AC1913" s="1"/>
      <c r="AD1913" s="8"/>
      <c r="AE1913" s="8"/>
      <c r="AF1913" s="8"/>
      <c r="AG1913" s="8"/>
      <c r="AH1913" s="9"/>
      <c r="AI1913" s="8"/>
      <c r="AJ1913" s="13"/>
      <c r="AK1913" s="8"/>
      <c r="AL1913" s="8"/>
      <c r="AM1913" s="8"/>
      <c r="AN1913" s="8"/>
      <c r="AO1913" s="7"/>
      <c r="AP1913" s="7"/>
      <c r="AQ1913" s="7"/>
      <c r="AR1913" s="7"/>
      <c r="AS1913" s="7"/>
      <c r="AT1913" s="7"/>
      <c r="AU1913" s="8"/>
      <c r="AV1913" s="8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7"/>
      <c r="BV1913" s="7"/>
      <c r="BW1913" s="8"/>
      <c r="BX1913" s="8"/>
      <c r="BY1913" s="8"/>
      <c r="BZ1913" s="8"/>
      <c r="CA1913" s="8"/>
      <c r="CC1913" s="8"/>
      <c r="CE1913" s="7"/>
      <c r="CF1913" s="8"/>
      <c r="CG1913" s="8"/>
      <c r="CH1913" s="8"/>
      <c r="CI1913" s="8"/>
      <c r="CJ1913" s="8"/>
    </row>
    <row r="1914" spans="1:88" x14ac:dyDescent="0.3">
      <c r="A1914" s="1" t="s">
        <v>3912</v>
      </c>
      <c r="B1914" s="1"/>
      <c r="C1914" s="1" t="s">
        <v>1878</v>
      </c>
      <c r="D1914" s="1"/>
      <c r="E1914" s="1"/>
      <c r="F1914" s="1"/>
      <c r="G1914" s="1"/>
      <c r="H1914" s="1">
        <v>59707.66</v>
      </c>
      <c r="I1914" s="1">
        <v>2.25</v>
      </c>
      <c r="J1914" s="12">
        <v>3557.95</v>
      </c>
      <c r="K1914" s="5">
        <v>4662.25</v>
      </c>
      <c r="L1914" s="5">
        <v>18034.560000000001</v>
      </c>
      <c r="M1914" s="13">
        <f t="shared" si="44"/>
        <v>2.2469524213664327E-2</v>
      </c>
      <c r="N1914" s="13">
        <v>2.8053720751489486E-2</v>
      </c>
      <c r="O1914" s="13">
        <v>2.4695102518961898E-2</v>
      </c>
      <c r="P1914" s="13">
        <v>1.7558747325563617E-2</v>
      </c>
      <c r="Q1914" s="7"/>
      <c r="R1914" s="8"/>
      <c r="S1914" s="8"/>
      <c r="T1914" s="8"/>
      <c r="U1914" s="8"/>
      <c r="V1914" s="13"/>
      <c r="W1914" s="14"/>
      <c r="X1914" s="1"/>
      <c r="Y1914" s="1"/>
      <c r="Z1914" s="1"/>
      <c r="AA1914" s="1"/>
      <c r="AB1914" s="1"/>
      <c r="AC1914" s="1"/>
      <c r="AD1914" s="8"/>
      <c r="AE1914" s="8"/>
      <c r="AF1914" s="8"/>
      <c r="AG1914" s="8"/>
      <c r="AH1914" s="9"/>
      <c r="AI1914" s="8"/>
      <c r="AJ1914" s="13"/>
      <c r="AK1914" s="8"/>
      <c r="AL1914" s="8"/>
      <c r="AM1914" s="8"/>
      <c r="AN1914" s="8"/>
      <c r="AO1914" s="7"/>
      <c r="AP1914" s="7"/>
      <c r="AQ1914" s="7"/>
      <c r="AR1914" s="7"/>
      <c r="AS1914" s="7"/>
      <c r="AT1914" s="7"/>
      <c r="AU1914" s="8"/>
      <c r="AV1914" s="8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7"/>
      <c r="BV1914" s="7"/>
      <c r="BW1914" s="8"/>
      <c r="BX1914" s="8"/>
      <c r="BY1914" s="8"/>
      <c r="BZ1914" s="8"/>
      <c r="CA1914" s="8"/>
      <c r="CC1914" s="8"/>
      <c r="CE1914" s="7"/>
      <c r="CF1914" s="8"/>
      <c r="CG1914" s="8"/>
      <c r="CH1914" s="8"/>
      <c r="CI1914" s="8"/>
      <c r="CJ1914" s="8"/>
    </row>
    <row r="1915" spans="1:88" x14ac:dyDescent="0.3">
      <c r="A1915" s="1" t="s">
        <v>3913</v>
      </c>
      <c r="B1915" s="1"/>
      <c r="C1915" s="1" t="s">
        <v>1878</v>
      </c>
      <c r="D1915" s="1"/>
      <c r="E1915" s="1"/>
      <c r="F1915" s="1"/>
      <c r="G1915" s="1"/>
      <c r="H1915" s="1">
        <v>59123.73</v>
      </c>
      <c r="I1915" s="1">
        <v>-0.98</v>
      </c>
      <c r="J1915" s="12">
        <v>3518.36</v>
      </c>
      <c r="K1915" s="5">
        <v>4622.4399999999996</v>
      </c>
      <c r="L1915" s="5">
        <v>17768.48</v>
      </c>
      <c r="M1915" s="13">
        <f t="shared" si="44"/>
        <v>-9.7798171959845304E-3</v>
      </c>
      <c r="N1915" s="13">
        <v>-1.1127194030270182E-2</v>
      </c>
      <c r="O1915" s="13">
        <v>-8.5387956458792269E-3</v>
      </c>
      <c r="P1915" s="13">
        <v>-1.4753894744313212E-2</v>
      </c>
      <c r="Q1915" s="7"/>
      <c r="R1915" s="8"/>
      <c r="S1915" s="8"/>
      <c r="T1915" s="8"/>
      <c r="U1915" s="8"/>
      <c r="V1915" s="13"/>
      <c r="W1915" s="14"/>
      <c r="X1915" s="1"/>
      <c r="Y1915" s="1"/>
      <c r="Z1915" s="1"/>
      <c r="AA1915" s="1"/>
      <c r="AB1915" s="1"/>
      <c r="AC1915" s="1"/>
      <c r="AD1915" s="8"/>
      <c r="AE1915" s="8"/>
      <c r="AF1915" s="8"/>
      <c r="AG1915" s="8"/>
      <c r="AH1915" s="9"/>
      <c r="AI1915" s="8"/>
      <c r="AJ1915" s="13"/>
      <c r="AK1915" s="8"/>
      <c r="AL1915" s="8"/>
      <c r="AM1915" s="8"/>
      <c r="AN1915" s="8"/>
      <c r="AO1915" s="7"/>
      <c r="AP1915" s="7"/>
      <c r="AQ1915" s="7"/>
      <c r="AR1915" s="7"/>
      <c r="AS1915" s="7"/>
      <c r="AT1915" s="7"/>
      <c r="AU1915" s="8"/>
      <c r="AV1915" s="8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7"/>
      <c r="BV1915" s="7"/>
      <c r="BW1915" s="8"/>
      <c r="BX1915" s="8"/>
      <c r="BY1915" s="8"/>
      <c r="BZ1915" s="8"/>
      <c r="CA1915" s="8"/>
      <c r="CC1915" s="8"/>
      <c r="CE1915" s="7"/>
      <c r="CF1915" s="8"/>
      <c r="CG1915" s="8"/>
      <c r="CH1915" s="8"/>
      <c r="CI1915" s="8"/>
      <c r="CJ1915" s="8"/>
    </row>
    <row r="1916" spans="1:88" x14ac:dyDescent="0.3">
      <c r="A1916" s="1" t="s">
        <v>3914</v>
      </c>
      <c r="B1916" s="1"/>
      <c r="C1916" s="1" t="s">
        <v>1878</v>
      </c>
      <c r="D1916" s="1"/>
      <c r="E1916" s="1"/>
      <c r="F1916" s="1"/>
      <c r="G1916" s="1"/>
      <c r="H1916" s="1">
        <v>55510.57</v>
      </c>
      <c r="I1916" s="1">
        <v>-6.11</v>
      </c>
      <c r="J1916" s="12">
        <v>3329.88</v>
      </c>
      <c r="K1916" s="5">
        <v>4285.8500000000004</v>
      </c>
      <c r="L1916" s="5">
        <v>16474.28</v>
      </c>
      <c r="M1916" s="13">
        <f t="shared" si="44"/>
        <v>-6.1111841218407625E-2</v>
      </c>
      <c r="N1916" s="13">
        <v>-5.3570413488102431E-2</v>
      </c>
      <c r="O1916" s="13">
        <v>-7.2816521144676627E-2</v>
      </c>
      <c r="P1916" s="13">
        <v>-7.2836843669239038E-2</v>
      </c>
      <c r="Q1916" s="7"/>
      <c r="R1916" s="8"/>
      <c r="S1916" s="8"/>
      <c r="T1916" s="8"/>
      <c r="U1916" s="8"/>
      <c r="V1916" s="13"/>
      <c r="W1916" s="14"/>
      <c r="X1916" s="1"/>
      <c r="Y1916" s="1"/>
      <c r="Z1916" s="1"/>
      <c r="AA1916" s="1"/>
      <c r="AB1916" s="1"/>
      <c r="AC1916" s="1"/>
      <c r="AD1916" s="8"/>
      <c r="AE1916" s="8"/>
      <c r="AF1916" s="8"/>
      <c r="AG1916" s="8"/>
      <c r="AH1916" s="9"/>
      <c r="AI1916" s="8"/>
      <c r="AJ1916" s="13"/>
      <c r="AK1916" s="8"/>
      <c r="AL1916" s="8"/>
      <c r="AM1916" s="8"/>
      <c r="AN1916" s="8"/>
      <c r="AO1916" s="7"/>
      <c r="AP1916" s="7"/>
      <c r="AQ1916" s="7"/>
      <c r="AR1916" s="7"/>
      <c r="AS1916" s="7"/>
      <c r="AT1916" s="7"/>
      <c r="AU1916" s="8"/>
      <c r="AV1916" s="8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7"/>
      <c r="BV1916" s="7"/>
      <c r="BW1916" s="8"/>
      <c r="BX1916" s="8"/>
      <c r="BY1916" s="8"/>
      <c r="BZ1916" s="8"/>
      <c r="CA1916" s="8"/>
      <c r="CC1916" s="8"/>
      <c r="CE1916" s="7"/>
      <c r="CF1916" s="8"/>
      <c r="CG1916" s="8"/>
      <c r="CH1916" s="8"/>
      <c r="CI1916" s="8"/>
      <c r="CJ1916" s="8"/>
    </row>
    <row r="1917" spans="1:88" x14ac:dyDescent="0.3">
      <c r="A1917" s="1" t="s">
        <v>3915</v>
      </c>
      <c r="B1917" s="1"/>
      <c r="C1917" s="1" t="s">
        <v>1878</v>
      </c>
      <c r="D1917" s="1"/>
      <c r="E1917" s="1"/>
      <c r="F1917" s="1"/>
      <c r="G1917" s="1"/>
      <c r="H1917" s="1">
        <v>56506.52</v>
      </c>
      <c r="I1917" s="1">
        <v>1.79</v>
      </c>
      <c r="J1917" s="12">
        <v>3383.11</v>
      </c>
      <c r="K1917" s="5">
        <v>4363.32</v>
      </c>
      <c r="L1917" s="5">
        <v>16870.84</v>
      </c>
      <c r="M1917" s="13">
        <f t="shared" si="44"/>
        <v>1.7941628053900205E-2</v>
      </c>
      <c r="N1917" s="13">
        <v>1.5985561041238716E-2</v>
      </c>
      <c r="O1917" s="13">
        <v>1.8075760934237017E-2</v>
      </c>
      <c r="P1917" s="13">
        <v>2.407146169665686E-2</v>
      </c>
      <c r="Q1917" s="7"/>
      <c r="R1917" s="8"/>
      <c r="S1917" s="8"/>
      <c r="T1917" s="8"/>
      <c r="U1917" s="8"/>
      <c r="V1917" s="13"/>
      <c r="W1917" s="14"/>
      <c r="X1917" s="1"/>
      <c r="Y1917" s="1"/>
      <c r="Z1917" s="1"/>
      <c r="AA1917" s="1"/>
      <c r="AB1917" s="1"/>
      <c r="AC1917" s="1"/>
      <c r="AD1917" s="8"/>
      <c r="AE1917" s="8"/>
      <c r="AF1917" s="8"/>
      <c r="AG1917" s="8"/>
      <c r="AH1917" s="9"/>
      <c r="AI1917" s="8"/>
      <c r="AJ1917" s="13"/>
      <c r="AK1917" s="8"/>
      <c r="AL1917" s="8"/>
      <c r="AM1917" s="8"/>
      <c r="AN1917" s="8"/>
      <c r="AO1917" s="7"/>
      <c r="AP1917" s="7"/>
      <c r="AQ1917" s="7"/>
      <c r="AR1917" s="7"/>
      <c r="AS1917" s="7"/>
      <c r="AT1917" s="7"/>
      <c r="AU1917" s="8"/>
      <c r="AV1917" s="8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7"/>
      <c r="BV1917" s="7"/>
      <c r="BW1917" s="8"/>
      <c r="BX1917" s="8"/>
      <c r="BY1917" s="8"/>
      <c r="BZ1917" s="8"/>
      <c r="CA1917" s="8"/>
      <c r="CC1917" s="8"/>
      <c r="CE1917" s="7"/>
      <c r="CF1917" s="8"/>
      <c r="CG1917" s="8"/>
      <c r="CH1917" s="8"/>
      <c r="CI1917" s="8"/>
      <c r="CJ1917" s="8"/>
    </row>
    <row r="1918" spans="1:88" x14ac:dyDescent="0.3">
      <c r="A1918" s="1" t="s">
        <v>3916</v>
      </c>
      <c r="B1918" s="1"/>
      <c r="C1918" s="1" t="s">
        <v>1878</v>
      </c>
      <c r="D1918" s="1"/>
      <c r="E1918" s="1"/>
      <c r="F1918" s="1"/>
      <c r="G1918" s="1"/>
      <c r="H1918" s="1">
        <v>56759.16</v>
      </c>
      <c r="I1918" s="1">
        <v>0.45</v>
      </c>
      <c r="J1918" s="12">
        <v>3392.2</v>
      </c>
      <c r="K1918" s="5">
        <v>4375.7700000000004</v>
      </c>
      <c r="L1918" s="5">
        <v>17013.34</v>
      </c>
      <c r="M1918" s="13">
        <f t="shared" si="44"/>
        <v>4.4709884806215516E-3</v>
      </c>
      <c r="N1918" s="13">
        <v>2.686876867733945E-3</v>
      </c>
      <c r="O1918" s="13">
        <v>2.853331866560449E-3</v>
      </c>
      <c r="P1918" s="13">
        <v>8.4465266696855945E-3</v>
      </c>
      <c r="Q1918" s="7"/>
      <c r="R1918" s="8"/>
      <c r="S1918" s="8"/>
      <c r="T1918" s="8"/>
      <c r="U1918" s="8"/>
      <c r="V1918" s="13"/>
      <c r="W1918" s="14"/>
      <c r="X1918" s="1"/>
      <c r="Y1918" s="1"/>
      <c r="Z1918" s="1"/>
      <c r="AA1918" s="1"/>
      <c r="AB1918" s="1"/>
      <c r="AC1918" s="1"/>
      <c r="AD1918" s="8"/>
      <c r="AE1918" s="8"/>
      <c r="AF1918" s="8"/>
      <c r="AG1918" s="8"/>
      <c r="AH1918" s="9"/>
      <c r="AI1918" s="8"/>
      <c r="AJ1918" s="13"/>
      <c r="AK1918" s="8"/>
      <c r="AL1918" s="8"/>
      <c r="AM1918" s="8"/>
      <c r="AN1918" s="8"/>
      <c r="AO1918" s="7"/>
      <c r="AP1918" s="7"/>
      <c r="AQ1918" s="7"/>
      <c r="AR1918" s="7"/>
      <c r="AS1918" s="7"/>
      <c r="AT1918" s="7"/>
      <c r="AU1918" s="8"/>
      <c r="AV1918" s="8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7"/>
      <c r="BV1918" s="7"/>
      <c r="BW1918" s="8"/>
      <c r="BX1918" s="8"/>
      <c r="BY1918" s="8"/>
      <c r="BZ1918" s="8"/>
      <c r="CA1918" s="8"/>
      <c r="CC1918" s="8"/>
      <c r="CE1918" s="7"/>
      <c r="CF1918" s="8"/>
      <c r="CG1918" s="8"/>
      <c r="CH1918" s="8"/>
      <c r="CI1918" s="8"/>
      <c r="CJ1918" s="8"/>
    </row>
    <row r="1919" spans="1:88" x14ac:dyDescent="0.3">
      <c r="A1919" s="1" t="s">
        <v>3917</v>
      </c>
      <c r="B1919" s="1"/>
      <c r="C1919" s="1" t="s">
        <v>1878</v>
      </c>
      <c r="D1919" s="1"/>
      <c r="E1919" s="1"/>
      <c r="F1919" s="1"/>
      <c r="G1919" s="1"/>
      <c r="H1919" s="1">
        <v>56034.83</v>
      </c>
      <c r="I1919" s="1">
        <v>-1.28</v>
      </c>
      <c r="J1919" s="12">
        <v>3362.35</v>
      </c>
      <c r="K1919" s="5">
        <v>4303.84</v>
      </c>
      <c r="L1919" s="5">
        <v>16622.91</v>
      </c>
      <c r="M1919" s="13">
        <f t="shared" si="44"/>
        <v>-1.2761464405040557E-2</v>
      </c>
      <c r="N1919" s="13">
        <v>-8.7995990802428592E-3</v>
      </c>
      <c r="O1919" s="13">
        <v>-1.6438249725191256E-2</v>
      </c>
      <c r="P1919" s="13">
        <v>-2.2948462794489477E-2</v>
      </c>
      <c r="Q1919" s="7"/>
      <c r="R1919" s="8"/>
      <c r="S1919" s="8"/>
      <c r="T1919" s="8"/>
      <c r="U1919" s="8"/>
      <c r="V1919" s="13"/>
      <c r="W1919" s="14"/>
      <c r="X1919" s="1"/>
      <c r="Y1919" s="1"/>
      <c r="Z1919" s="1"/>
      <c r="AA1919" s="1"/>
      <c r="AB1919" s="1"/>
      <c r="AC1919" s="1"/>
      <c r="AD1919" s="8"/>
      <c r="AE1919" s="8"/>
      <c r="AF1919" s="8"/>
      <c r="AG1919" s="8"/>
      <c r="AH1919" s="9"/>
      <c r="AI1919" s="8"/>
      <c r="AJ1919" s="13"/>
      <c r="AK1919" s="8"/>
      <c r="AL1919" s="8"/>
      <c r="AM1919" s="8"/>
      <c r="AN1919" s="8"/>
      <c r="AO1919" s="7"/>
      <c r="AP1919" s="7"/>
      <c r="AQ1919" s="7"/>
      <c r="AR1919" s="7"/>
      <c r="AS1919" s="7"/>
      <c r="AT1919" s="7"/>
      <c r="AU1919" s="8"/>
      <c r="AV1919" s="8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7"/>
      <c r="BV1919" s="7"/>
      <c r="BW1919" s="8"/>
      <c r="BX1919" s="8"/>
      <c r="BY1919" s="8"/>
      <c r="BZ1919" s="8"/>
      <c r="CA1919" s="8"/>
      <c r="CC1919" s="8"/>
      <c r="CE1919" s="7"/>
      <c r="CF1919" s="8"/>
      <c r="CG1919" s="8"/>
      <c r="CH1919" s="8"/>
      <c r="CI1919" s="8"/>
      <c r="CJ1919" s="8"/>
    </row>
    <row r="1920" spans="1:88" x14ac:dyDescent="0.3">
      <c r="A1920" s="1" t="s">
        <v>3918</v>
      </c>
      <c r="B1920" s="1"/>
      <c r="C1920" s="1" t="s">
        <v>1878</v>
      </c>
      <c r="D1920" s="1"/>
      <c r="E1920" s="1"/>
      <c r="F1920" s="1"/>
      <c r="G1920" s="1"/>
      <c r="H1920" s="1">
        <v>58592.800000000003</v>
      </c>
      <c r="I1920" s="1">
        <v>4.5599999999999996</v>
      </c>
      <c r="J1920" s="12">
        <v>3515.6</v>
      </c>
      <c r="K1920" s="5">
        <v>4520.2700000000004</v>
      </c>
      <c r="L1920" s="5">
        <v>17480.68</v>
      </c>
      <c r="M1920" s="13">
        <f t="shared" si="44"/>
        <v>4.5649643266518325E-2</v>
      </c>
      <c r="N1920" s="13">
        <v>4.5578241408538611E-2</v>
      </c>
      <c r="O1920" s="13">
        <v>5.0287650098516767E-2</v>
      </c>
      <c r="P1920" s="13">
        <v>5.160167503764379E-2</v>
      </c>
      <c r="Q1920" s="7"/>
      <c r="R1920" s="8"/>
      <c r="S1920" s="8"/>
      <c r="T1920" s="8"/>
      <c r="U1920" s="8"/>
      <c r="V1920" s="13"/>
      <c r="W1920" s="14"/>
      <c r="X1920" s="1"/>
      <c r="Y1920" s="1"/>
      <c r="Z1920" s="1"/>
      <c r="AA1920" s="1"/>
      <c r="AB1920" s="1"/>
      <c r="AC1920" s="1"/>
      <c r="AD1920" s="8"/>
      <c r="AE1920" s="8"/>
      <c r="AF1920" s="8"/>
      <c r="AG1920" s="8"/>
      <c r="AH1920" s="9"/>
      <c r="AI1920" s="8"/>
      <c r="AJ1920" s="13"/>
      <c r="AK1920" s="8"/>
      <c r="AL1920" s="8"/>
      <c r="AM1920" s="8"/>
      <c r="AN1920" s="8"/>
      <c r="AO1920" s="7"/>
      <c r="AP1920" s="7"/>
      <c r="AQ1920" s="7"/>
      <c r="AR1920" s="7"/>
      <c r="AS1920" s="7"/>
      <c r="AT1920" s="7"/>
      <c r="AU1920" s="8"/>
      <c r="AV1920" s="8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7"/>
      <c r="BV1920" s="7"/>
      <c r="BW1920" s="8"/>
      <c r="BX1920" s="8"/>
      <c r="BY1920" s="8"/>
      <c r="BZ1920" s="8"/>
      <c r="CA1920" s="8"/>
      <c r="CC1920" s="8"/>
      <c r="CE1920" s="7"/>
      <c r="CF1920" s="8"/>
      <c r="CG1920" s="8"/>
      <c r="CH1920" s="8"/>
      <c r="CI1920" s="8"/>
      <c r="CJ1920" s="8"/>
    </row>
    <row r="1921" spans="1:88" x14ac:dyDescent="0.3">
      <c r="A1921" s="1" t="s">
        <v>3919</v>
      </c>
      <c r="B1921" s="1"/>
      <c r="C1921" s="1" t="s">
        <v>1878</v>
      </c>
      <c r="D1921" s="1"/>
      <c r="E1921" s="1"/>
      <c r="F1921" s="1"/>
      <c r="G1921" s="1"/>
      <c r="H1921" s="1">
        <v>59253.2</v>
      </c>
      <c r="I1921" s="1">
        <v>1.1299999999999999</v>
      </c>
      <c r="J1921" s="12">
        <v>3538.58</v>
      </c>
      <c r="K1921" s="5">
        <v>4613.6099999999997</v>
      </c>
      <c r="L1921" s="5">
        <v>17733.8</v>
      </c>
      <c r="M1921" s="13">
        <f t="shared" si="44"/>
        <v>1.1271009407299193E-2</v>
      </c>
      <c r="N1921" s="13">
        <v>6.5365798156786781E-3</v>
      </c>
      <c r="O1921" s="13">
        <v>2.0649209007426395E-2</v>
      </c>
      <c r="P1921" s="13">
        <v>1.4479985904438442E-2</v>
      </c>
      <c r="Q1921" s="7"/>
      <c r="R1921" s="8"/>
      <c r="S1921" s="8"/>
      <c r="T1921" s="8"/>
      <c r="U1921" s="8"/>
      <c r="V1921" s="13"/>
      <c r="W1921" s="14"/>
      <c r="X1921" s="1"/>
      <c r="Y1921" s="1"/>
      <c r="Z1921" s="1"/>
      <c r="AA1921" s="1"/>
      <c r="AB1921" s="1"/>
      <c r="AC1921" s="1"/>
      <c r="AD1921" s="8"/>
      <c r="AE1921" s="8"/>
      <c r="AF1921" s="8"/>
      <c r="AG1921" s="8"/>
      <c r="AH1921" s="9"/>
      <c r="AI1921" s="8"/>
      <c r="AJ1921" s="13"/>
      <c r="AK1921" s="8"/>
      <c r="AL1921" s="8"/>
      <c r="AM1921" s="8"/>
      <c r="AN1921" s="8"/>
      <c r="AO1921" s="7"/>
      <c r="AP1921" s="7"/>
      <c r="AQ1921" s="7"/>
      <c r="AR1921" s="7"/>
      <c r="AS1921" s="7"/>
      <c r="AT1921" s="7"/>
      <c r="AU1921" s="8"/>
      <c r="AV1921" s="8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7"/>
      <c r="BV1921" s="7"/>
      <c r="BW1921" s="8"/>
      <c r="BX1921" s="8"/>
      <c r="BY1921" s="8"/>
      <c r="BZ1921" s="8"/>
      <c r="CA1921" s="8"/>
      <c r="CC1921" s="8"/>
      <c r="CE1921" s="7"/>
      <c r="CF1921" s="8"/>
      <c r="CG1921" s="8"/>
      <c r="CH1921" s="8"/>
      <c r="CI1921" s="8"/>
      <c r="CJ1921" s="8"/>
    </row>
    <row r="1922" spans="1:88" x14ac:dyDescent="0.3">
      <c r="A1922" s="1" t="s">
        <v>3920</v>
      </c>
      <c r="B1922" s="1"/>
      <c r="C1922" s="1" t="s">
        <v>1878</v>
      </c>
      <c r="D1922" s="1"/>
      <c r="E1922" s="1"/>
      <c r="F1922" s="1"/>
      <c r="G1922" s="1"/>
      <c r="H1922" s="1">
        <v>60108.17</v>
      </c>
      <c r="I1922" s="1">
        <v>1.44</v>
      </c>
      <c r="J1922" s="12">
        <v>3601.93</v>
      </c>
      <c r="K1922" s="5">
        <v>4661.34</v>
      </c>
      <c r="L1922" s="5">
        <v>17920.96</v>
      </c>
      <c r="M1922" s="13">
        <f t="shared" si="44"/>
        <v>1.4429094124874364E-2</v>
      </c>
      <c r="N1922" s="13">
        <v>1.7902661519592522E-2</v>
      </c>
      <c r="O1922" s="13">
        <v>1.034547783622819E-2</v>
      </c>
      <c r="P1922" s="13">
        <v>1.0553857605251071E-2</v>
      </c>
      <c r="Q1922" s="7"/>
      <c r="R1922" s="8"/>
      <c r="S1922" s="8"/>
      <c r="T1922" s="8"/>
      <c r="U1922" s="8"/>
      <c r="V1922" s="13"/>
      <c r="W1922" s="14"/>
      <c r="X1922" s="1"/>
      <c r="Y1922" s="1"/>
      <c r="Z1922" s="1"/>
      <c r="AA1922" s="1"/>
      <c r="AB1922" s="1"/>
      <c r="AC1922" s="1"/>
      <c r="AD1922" s="8"/>
      <c r="AE1922" s="8"/>
      <c r="AF1922" s="8"/>
      <c r="AG1922" s="8"/>
      <c r="AH1922" s="9"/>
      <c r="AI1922" s="8"/>
      <c r="AJ1922" s="13"/>
      <c r="AK1922" s="8"/>
      <c r="AL1922" s="8"/>
      <c r="AM1922" s="8"/>
      <c r="AN1922" s="8"/>
      <c r="AO1922" s="7"/>
      <c r="AP1922" s="7"/>
      <c r="AQ1922" s="7"/>
      <c r="AR1922" s="7"/>
      <c r="AS1922" s="7"/>
      <c r="AT1922" s="7"/>
      <c r="AU1922" s="8"/>
      <c r="AV1922" s="8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7"/>
      <c r="BV1922" s="7"/>
      <c r="BW1922" s="8"/>
      <c r="BX1922" s="8"/>
      <c r="BY1922" s="8"/>
      <c r="BZ1922" s="8"/>
      <c r="CA1922" s="8"/>
      <c r="CC1922" s="8"/>
      <c r="CE1922" s="7"/>
      <c r="CF1922" s="8"/>
      <c r="CG1922" s="8"/>
      <c r="CH1922" s="8"/>
      <c r="CI1922" s="8"/>
      <c r="CJ1922" s="8"/>
    </row>
    <row r="1923" spans="1:88" x14ac:dyDescent="0.3">
      <c r="A1923" s="1" t="s">
        <v>3921</v>
      </c>
      <c r="B1923" s="1"/>
      <c r="C1923" s="1" t="s">
        <v>1878</v>
      </c>
      <c r="D1923" s="1"/>
      <c r="E1923" s="1"/>
      <c r="F1923" s="1"/>
      <c r="G1923" s="1"/>
      <c r="H1923" s="1">
        <v>60073.46</v>
      </c>
      <c r="I1923" s="1">
        <v>-0.06</v>
      </c>
      <c r="J1923" s="12">
        <v>3567.07</v>
      </c>
      <c r="K1923" s="5">
        <v>4722.49</v>
      </c>
      <c r="L1923" s="5">
        <v>18093.75</v>
      </c>
      <c r="M1923" s="13">
        <f t="shared" si="44"/>
        <v>-5.7745893777827462E-4</v>
      </c>
      <c r="N1923" s="13">
        <v>-9.6781447723858216E-3</v>
      </c>
      <c r="O1923" s="13">
        <v>1.3118545311004981E-2</v>
      </c>
      <c r="P1923" s="13">
        <v>9.6417825830759085E-3</v>
      </c>
      <c r="Q1923" s="7"/>
      <c r="R1923" s="8"/>
      <c r="S1923" s="8"/>
      <c r="T1923" s="8"/>
      <c r="U1923" s="8"/>
      <c r="V1923" s="13"/>
      <c r="W1923" s="14"/>
      <c r="X1923" s="1"/>
      <c r="Y1923" s="1"/>
      <c r="Z1923" s="1"/>
      <c r="AA1923" s="1"/>
      <c r="AB1923" s="1"/>
      <c r="AC1923" s="1"/>
      <c r="AD1923" s="8"/>
      <c r="AE1923" s="8"/>
      <c r="AF1923" s="8"/>
      <c r="AG1923" s="8"/>
      <c r="AH1923" s="9"/>
      <c r="AI1923" s="8"/>
      <c r="AJ1923" s="13"/>
      <c r="AK1923" s="8"/>
      <c r="AL1923" s="8"/>
      <c r="AM1923" s="8"/>
      <c r="AN1923" s="8"/>
      <c r="AO1923" s="7"/>
      <c r="AP1923" s="7"/>
      <c r="AQ1923" s="7"/>
      <c r="AR1923" s="7"/>
      <c r="AS1923" s="7"/>
      <c r="AT1923" s="7"/>
      <c r="AU1923" s="8"/>
      <c r="AV1923" s="8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7"/>
      <c r="BV1923" s="7"/>
      <c r="BW1923" s="8"/>
      <c r="BX1923" s="8"/>
      <c r="BY1923" s="8"/>
      <c r="BZ1923" s="8"/>
      <c r="CA1923" s="8"/>
      <c r="CC1923" s="8"/>
      <c r="CE1923" s="7"/>
      <c r="CF1923" s="8"/>
      <c r="CG1923" s="8"/>
      <c r="CH1923" s="8"/>
      <c r="CI1923" s="8"/>
      <c r="CJ1923" s="8"/>
    </row>
    <row r="1924" spans="1:88" x14ac:dyDescent="0.3">
      <c r="A1924" s="1" t="s">
        <v>3922</v>
      </c>
      <c r="B1924" s="1"/>
      <c r="C1924" s="1" t="s">
        <v>1878</v>
      </c>
      <c r="D1924" s="1"/>
      <c r="E1924" s="1"/>
      <c r="F1924" s="1"/>
      <c r="G1924" s="1"/>
      <c r="H1924" s="1">
        <v>59447</v>
      </c>
      <c r="I1924" s="1">
        <v>-1.04</v>
      </c>
      <c r="J1924" s="12">
        <v>3513.52</v>
      </c>
      <c r="K1924" s="5">
        <v>4716.8999999999996</v>
      </c>
      <c r="L1924" s="5">
        <v>17963.330000000002</v>
      </c>
      <c r="M1924" s="13">
        <f t="shared" ref="M1924:M1987" si="45">H1924/H1923-1</f>
        <v>-1.0428232367504675E-2</v>
      </c>
      <c r="N1924" s="13">
        <v>-1.5012321036593113E-2</v>
      </c>
      <c r="O1924" s="13">
        <v>-1.1836975832665297E-3</v>
      </c>
      <c r="P1924" s="13">
        <v>-7.2080138169255958E-3</v>
      </c>
      <c r="Q1924" s="7"/>
      <c r="R1924" s="8"/>
      <c r="S1924" s="8"/>
      <c r="T1924" s="8"/>
      <c r="U1924" s="8"/>
      <c r="V1924" s="13"/>
      <c r="W1924" s="14"/>
      <c r="X1924" s="1"/>
      <c r="Y1924" s="1"/>
      <c r="Z1924" s="1"/>
      <c r="AA1924" s="1"/>
      <c r="AB1924" s="1"/>
      <c r="AC1924" s="1"/>
      <c r="AD1924" s="8"/>
      <c r="AE1924" s="8"/>
      <c r="AF1924" s="8"/>
      <c r="AG1924" s="8"/>
      <c r="AH1924" s="9"/>
      <c r="AI1924" s="8"/>
      <c r="AJ1924" s="13"/>
      <c r="AK1924" s="8"/>
      <c r="AL1924" s="8"/>
      <c r="AM1924" s="8"/>
      <c r="AN1924" s="8"/>
      <c r="AO1924" s="7"/>
      <c r="AP1924" s="7"/>
      <c r="AQ1924" s="7"/>
      <c r="AR1924" s="7"/>
      <c r="AS1924" s="7"/>
      <c r="AT1924" s="7"/>
      <c r="AU1924" s="8"/>
      <c r="AV1924" s="8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7"/>
      <c r="BV1924" s="7"/>
      <c r="BW1924" s="8"/>
      <c r="BX1924" s="8"/>
      <c r="BY1924" s="8"/>
      <c r="BZ1924" s="8"/>
      <c r="CA1924" s="8"/>
      <c r="CC1924" s="8"/>
      <c r="CE1924" s="7"/>
      <c r="CF1924" s="8"/>
      <c r="CG1924" s="8"/>
      <c r="CH1924" s="8"/>
      <c r="CI1924" s="8"/>
      <c r="CJ1924" s="8"/>
    </row>
    <row r="1925" spans="1:88" x14ac:dyDescent="0.3">
      <c r="A1925" s="1" t="s">
        <v>3923</v>
      </c>
      <c r="B1925" s="1"/>
      <c r="C1925" s="1" t="s">
        <v>1878</v>
      </c>
      <c r="D1925" s="1"/>
      <c r="E1925" s="1"/>
      <c r="F1925" s="1"/>
      <c r="G1925" s="1"/>
      <c r="H1925" s="1">
        <v>59960.66</v>
      </c>
      <c r="I1925" s="1">
        <v>0.86</v>
      </c>
      <c r="J1925" s="12">
        <v>3572.33</v>
      </c>
      <c r="K1925" s="5">
        <v>4698.16</v>
      </c>
      <c r="L1925" s="5">
        <v>17941.439999999999</v>
      </c>
      <c r="M1925" s="13">
        <f t="shared" si="45"/>
        <v>8.6406378791192839E-3</v>
      </c>
      <c r="N1925" s="13">
        <v>1.6738199867938786E-2</v>
      </c>
      <c r="O1925" s="13">
        <v>-3.9729483347112904E-3</v>
      </c>
      <c r="P1925" s="13">
        <v>-1.2185936571895706E-3</v>
      </c>
      <c r="Q1925" s="7"/>
      <c r="R1925" s="8"/>
      <c r="S1925" s="8"/>
      <c r="T1925" s="8"/>
      <c r="U1925" s="8"/>
      <c r="V1925" s="13"/>
      <c r="W1925" s="14"/>
      <c r="X1925" s="1"/>
      <c r="Y1925" s="1"/>
      <c r="Z1925" s="1"/>
      <c r="AA1925" s="1"/>
      <c r="AB1925" s="1"/>
      <c r="AC1925" s="1"/>
      <c r="AD1925" s="8"/>
      <c r="AE1925" s="8"/>
      <c r="AF1925" s="8"/>
      <c r="AG1925" s="8"/>
      <c r="AH1925" s="9"/>
      <c r="AI1925" s="8"/>
      <c r="AJ1925" s="13"/>
      <c r="AK1925" s="8"/>
      <c r="AL1925" s="8"/>
      <c r="AM1925" s="8"/>
      <c r="AN1925" s="8"/>
      <c r="AO1925" s="7"/>
      <c r="AP1925" s="7"/>
      <c r="AQ1925" s="7"/>
      <c r="AR1925" s="7"/>
      <c r="AS1925" s="7"/>
      <c r="AT1925" s="7"/>
      <c r="AU1925" s="8"/>
      <c r="AV1925" s="8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7"/>
      <c r="BV1925" s="7"/>
      <c r="BW1925" s="8"/>
      <c r="BX1925" s="8"/>
      <c r="BY1925" s="8"/>
      <c r="BZ1925" s="8"/>
      <c r="CA1925" s="8"/>
      <c r="CC1925" s="8"/>
      <c r="CE1925" s="7"/>
      <c r="CF1925" s="8"/>
      <c r="CG1925" s="8"/>
      <c r="CH1925" s="8"/>
      <c r="CI1925" s="8"/>
      <c r="CJ1925" s="8"/>
    </row>
    <row r="1926" spans="1:88" x14ac:dyDescent="0.3">
      <c r="A1926" s="1" t="s">
        <v>3924</v>
      </c>
      <c r="B1926" s="1"/>
      <c r="C1926" s="1" t="s">
        <v>1878</v>
      </c>
      <c r="D1926" s="1"/>
      <c r="E1926" s="1"/>
      <c r="F1926" s="1"/>
      <c r="G1926" s="1"/>
      <c r="H1926" s="1">
        <v>59061.57</v>
      </c>
      <c r="I1926" s="1">
        <v>-1.5</v>
      </c>
      <c r="J1926" s="12">
        <v>3497.06</v>
      </c>
      <c r="K1926" s="5">
        <v>4654.66</v>
      </c>
      <c r="L1926" s="5">
        <v>17981.650000000001</v>
      </c>
      <c r="M1926" s="13">
        <f t="shared" si="45"/>
        <v>-1.4994664835243698E-2</v>
      </c>
      <c r="N1926" s="13">
        <v>-2.1070281860858353E-2</v>
      </c>
      <c r="O1926" s="13">
        <v>-9.2589439269842311E-3</v>
      </c>
      <c r="P1926" s="13">
        <v>2.2411801951238708E-3</v>
      </c>
      <c r="Q1926" s="7"/>
      <c r="R1926" s="8"/>
      <c r="S1926" s="8"/>
      <c r="T1926" s="8"/>
      <c r="U1926" s="8"/>
      <c r="V1926" s="13"/>
      <c r="W1926" s="14"/>
      <c r="X1926" s="1"/>
      <c r="Y1926" s="1"/>
      <c r="Z1926" s="1"/>
      <c r="AA1926" s="1"/>
      <c r="AB1926" s="1"/>
      <c r="AC1926" s="1"/>
      <c r="AD1926" s="8"/>
      <c r="AE1926" s="8"/>
      <c r="AF1926" s="8"/>
      <c r="AG1926" s="8"/>
      <c r="AH1926" s="9"/>
      <c r="AI1926" s="8"/>
      <c r="AJ1926" s="13"/>
      <c r="AK1926" s="8"/>
      <c r="AL1926" s="8"/>
      <c r="AM1926" s="8"/>
      <c r="AN1926" s="8"/>
      <c r="AO1926" s="7"/>
      <c r="AP1926" s="7"/>
      <c r="AQ1926" s="7"/>
      <c r="AR1926" s="7"/>
      <c r="AS1926" s="7"/>
      <c r="AT1926" s="7"/>
      <c r="AU1926" s="8"/>
      <c r="AV1926" s="8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7"/>
      <c r="BV1926" s="7"/>
      <c r="BW1926" s="8"/>
      <c r="BX1926" s="8"/>
      <c r="BY1926" s="8"/>
      <c r="BZ1926" s="8"/>
      <c r="CA1926" s="8"/>
      <c r="CC1926" s="8"/>
      <c r="CE1926" s="7"/>
      <c r="CF1926" s="8"/>
      <c r="CG1926" s="8"/>
      <c r="CH1926" s="8"/>
      <c r="CI1926" s="8"/>
      <c r="CJ1926" s="8"/>
    </row>
    <row r="1927" spans="1:88" x14ac:dyDescent="0.3">
      <c r="A1927" s="1" t="s">
        <v>3925</v>
      </c>
      <c r="B1927" s="1"/>
      <c r="C1927" s="1" t="s">
        <v>1878</v>
      </c>
      <c r="D1927" s="1"/>
      <c r="E1927" s="1"/>
      <c r="F1927" s="1"/>
      <c r="G1927" s="1"/>
      <c r="H1927" s="1">
        <v>60649.86</v>
      </c>
      <c r="I1927" s="1">
        <v>2.69</v>
      </c>
      <c r="J1927" s="12">
        <v>3601.55</v>
      </c>
      <c r="K1927" s="5">
        <v>4772.5</v>
      </c>
      <c r="L1927" s="5">
        <v>18325.21</v>
      </c>
      <c r="M1927" s="13">
        <f t="shared" si="45"/>
        <v>2.6892105983637116E-2</v>
      </c>
      <c r="N1927" s="13">
        <v>2.9879384397179409E-2</v>
      </c>
      <c r="O1927" s="13">
        <v>2.5316564475171166E-2</v>
      </c>
      <c r="P1927" s="13">
        <v>1.9106144319347651E-2</v>
      </c>
      <c r="Q1927" s="7"/>
      <c r="R1927" s="8"/>
      <c r="S1927" s="8"/>
      <c r="T1927" s="8"/>
      <c r="U1927" s="8"/>
      <c r="V1927" s="13"/>
      <c r="W1927" s="14"/>
      <c r="X1927" s="1"/>
      <c r="Y1927" s="1"/>
      <c r="Z1927" s="1"/>
      <c r="AA1927" s="1"/>
      <c r="AB1927" s="1"/>
      <c r="AC1927" s="1"/>
      <c r="AD1927" s="8"/>
      <c r="AE1927" s="8"/>
      <c r="AF1927" s="8"/>
      <c r="AG1927" s="8"/>
      <c r="AH1927" s="9"/>
      <c r="AI1927" s="8"/>
      <c r="AJ1927" s="13"/>
      <c r="AK1927" s="8"/>
      <c r="AL1927" s="8"/>
      <c r="AM1927" s="8"/>
      <c r="AN1927" s="8"/>
      <c r="AO1927" s="7"/>
      <c r="AP1927" s="7"/>
      <c r="AQ1927" s="7"/>
      <c r="AR1927" s="7"/>
      <c r="AS1927" s="7"/>
      <c r="AT1927" s="7"/>
      <c r="AU1927" s="8"/>
      <c r="AV1927" s="8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7"/>
      <c r="BV1927" s="7"/>
      <c r="BW1927" s="8"/>
      <c r="BX1927" s="8"/>
      <c r="BY1927" s="8"/>
      <c r="BZ1927" s="8"/>
      <c r="CA1927" s="8"/>
      <c r="CC1927" s="8"/>
      <c r="CE1927" s="7"/>
      <c r="CF1927" s="8"/>
      <c r="CG1927" s="8"/>
      <c r="CH1927" s="8"/>
      <c r="CI1927" s="8"/>
      <c r="CJ1927" s="8"/>
    </row>
    <row r="1928" spans="1:88" x14ac:dyDescent="0.3">
      <c r="A1928" s="1" t="s">
        <v>3926</v>
      </c>
      <c r="B1928" s="1"/>
      <c r="C1928" s="1" t="s">
        <v>1878</v>
      </c>
      <c r="D1928" s="1"/>
      <c r="E1928" s="1"/>
      <c r="F1928" s="1"/>
      <c r="G1928" s="1"/>
      <c r="H1928" s="1">
        <v>61010.54</v>
      </c>
      <c r="I1928" s="1">
        <v>0.59</v>
      </c>
      <c r="J1928" s="12">
        <v>3613.4</v>
      </c>
      <c r="K1928" s="5">
        <v>4816.29</v>
      </c>
      <c r="L1928" s="5">
        <v>18520.62</v>
      </c>
      <c r="M1928" s="13">
        <f t="shared" si="45"/>
        <v>5.9469222187817916E-3</v>
      </c>
      <c r="N1928" s="13">
        <v>3.290250031236619E-3</v>
      </c>
      <c r="O1928" s="13">
        <v>9.1754845468832169E-3</v>
      </c>
      <c r="P1928" s="13">
        <v>1.0663452151435049E-2</v>
      </c>
      <c r="Q1928" s="7"/>
      <c r="R1928" s="8"/>
      <c r="S1928" s="8"/>
      <c r="T1928" s="8"/>
      <c r="U1928" s="8"/>
      <c r="V1928" s="13"/>
      <c r="W1928" s="14"/>
      <c r="X1928" s="1"/>
      <c r="Y1928" s="1"/>
      <c r="Z1928" s="1"/>
      <c r="AA1928" s="1"/>
      <c r="AB1928" s="1"/>
      <c r="AC1928" s="1"/>
      <c r="AD1928" s="8"/>
      <c r="AE1928" s="8"/>
      <c r="AF1928" s="8"/>
      <c r="AG1928" s="8"/>
      <c r="AH1928" s="9"/>
      <c r="AI1928" s="8"/>
      <c r="AJ1928" s="13"/>
      <c r="AK1928" s="8"/>
      <c r="AL1928" s="8"/>
      <c r="AM1928" s="8"/>
      <c r="AN1928" s="8"/>
      <c r="AO1928" s="7"/>
      <c r="AP1928" s="7"/>
      <c r="AQ1928" s="7"/>
      <c r="AR1928" s="7"/>
      <c r="AS1928" s="7"/>
      <c r="AT1928" s="7"/>
      <c r="AU1928" s="8"/>
      <c r="AV1928" s="8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7"/>
      <c r="BV1928" s="7"/>
      <c r="BW1928" s="8"/>
      <c r="BX1928" s="8"/>
      <c r="BY1928" s="8"/>
      <c r="BZ1928" s="8"/>
      <c r="CA1928" s="8"/>
      <c r="CC1928" s="8"/>
      <c r="CE1928" s="7"/>
      <c r="CF1928" s="8"/>
      <c r="CG1928" s="8"/>
      <c r="CH1928" s="8"/>
      <c r="CI1928" s="8"/>
      <c r="CJ1928" s="8"/>
    </row>
    <row r="1929" spans="1:88" x14ac:dyDescent="0.3">
      <c r="A1929" s="1" t="s">
        <v>3927</v>
      </c>
      <c r="B1929" s="1"/>
      <c r="C1929" s="1" t="s">
        <v>1878</v>
      </c>
      <c r="D1929" s="1"/>
      <c r="E1929" s="1"/>
      <c r="F1929" s="1"/>
      <c r="G1929" s="1"/>
      <c r="H1929" s="1">
        <v>61406.64</v>
      </c>
      <c r="I1929" s="1">
        <v>0.65</v>
      </c>
      <c r="J1929" s="12">
        <v>3642.18</v>
      </c>
      <c r="K1929" s="5">
        <v>4837.1000000000004</v>
      </c>
      <c r="L1929" s="5">
        <v>18627.419999999998</v>
      </c>
      <c r="M1929" s="13">
        <f t="shared" si="45"/>
        <v>6.4923208350557982E-3</v>
      </c>
      <c r="N1929" s="13">
        <v>7.9647976974592805E-3</v>
      </c>
      <c r="O1929" s="13">
        <v>4.3207531107969377E-3</v>
      </c>
      <c r="P1929" s="13">
        <v>5.7665456124038617E-3</v>
      </c>
      <c r="Q1929" s="7"/>
      <c r="R1929" s="8"/>
      <c r="S1929" s="8"/>
      <c r="T1929" s="8"/>
      <c r="U1929" s="8"/>
      <c r="V1929" s="13"/>
      <c r="W1929" s="14"/>
      <c r="X1929" s="1"/>
      <c r="Y1929" s="1"/>
      <c r="Z1929" s="1"/>
      <c r="AA1929" s="1"/>
      <c r="AB1929" s="1"/>
      <c r="AC1929" s="1"/>
      <c r="AD1929" s="8"/>
      <c r="AE1929" s="8"/>
      <c r="AF1929" s="8"/>
      <c r="AG1929" s="8"/>
      <c r="AH1929" s="9"/>
      <c r="AI1929" s="8"/>
      <c r="AJ1929" s="13"/>
      <c r="AK1929" s="8"/>
      <c r="AL1929" s="8"/>
      <c r="AM1929" s="8"/>
      <c r="AN1929" s="8"/>
      <c r="AO1929" s="7"/>
      <c r="AP1929" s="7"/>
      <c r="AQ1929" s="7"/>
      <c r="AR1929" s="7"/>
      <c r="AS1929" s="7"/>
      <c r="AT1929" s="7"/>
      <c r="AU1929" s="8"/>
      <c r="AV1929" s="8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7"/>
      <c r="BV1929" s="7"/>
      <c r="BW1929" s="8"/>
      <c r="BX1929" s="8"/>
      <c r="BY1929" s="8"/>
      <c r="BZ1929" s="8"/>
      <c r="CA1929" s="8"/>
      <c r="CC1929" s="8"/>
      <c r="CE1929" s="7"/>
      <c r="CF1929" s="8"/>
      <c r="CG1929" s="8"/>
      <c r="CH1929" s="8"/>
      <c r="CI1929" s="8"/>
      <c r="CJ1929" s="8"/>
    </row>
    <row r="1930" spans="1:88" x14ac:dyDescent="0.3">
      <c r="A1930" s="1" t="s">
        <v>3928</v>
      </c>
      <c r="B1930" s="1"/>
      <c r="C1930" s="1" t="s">
        <v>1878</v>
      </c>
      <c r="D1930" s="1"/>
      <c r="E1930" s="1"/>
      <c r="F1930" s="1"/>
      <c r="G1930" s="1"/>
      <c r="H1930" s="1">
        <v>60397.88</v>
      </c>
      <c r="I1930" s="1">
        <v>-1.64</v>
      </c>
      <c r="J1930" s="12">
        <v>3568.06</v>
      </c>
      <c r="K1930" s="5">
        <v>4795.8599999999997</v>
      </c>
      <c r="L1930" s="5">
        <v>18391.46</v>
      </c>
      <c r="M1930" s="13">
        <f t="shared" si="45"/>
        <v>-1.6427539432217753E-2</v>
      </c>
      <c r="N1930" s="13">
        <v>-2.0350449456094988E-2</v>
      </c>
      <c r="O1930" s="13">
        <v>-8.5257695726780325E-3</v>
      </c>
      <c r="P1930" s="13">
        <v>-1.2667347383588212E-2</v>
      </c>
      <c r="Q1930" s="7"/>
      <c r="R1930" s="8"/>
      <c r="S1930" s="8"/>
      <c r="T1930" s="8"/>
      <c r="U1930" s="8"/>
      <c r="V1930" s="13"/>
      <c r="W1930" s="14"/>
      <c r="X1930" s="1"/>
      <c r="Y1930" s="1"/>
      <c r="Z1930" s="1"/>
      <c r="AA1930" s="1"/>
      <c r="AB1930" s="1"/>
      <c r="AC1930" s="1"/>
      <c r="AD1930" s="8"/>
      <c r="AE1930" s="8"/>
      <c r="AF1930" s="8"/>
      <c r="AG1930" s="8"/>
      <c r="AH1930" s="9"/>
      <c r="AI1930" s="8"/>
      <c r="AJ1930" s="13"/>
      <c r="AK1930" s="8"/>
      <c r="AL1930" s="8"/>
      <c r="AM1930" s="8"/>
      <c r="AN1930" s="8"/>
      <c r="AO1930" s="7"/>
      <c r="AP1930" s="7"/>
      <c r="AQ1930" s="7"/>
      <c r="AR1930" s="7"/>
      <c r="AS1930" s="7"/>
      <c r="AT1930" s="7"/>
      <c r="AU1930" s="8"/>
      <c r="AV1930" s="8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7"/>
      <c r="BV1930" s="7"/>
      <c r="BW1930" s="8"/>
      <c r="BX1930" s="8"/>
      <c r="BY1930" s="8"/>
      <c r="BZ1930" s="8"/>
      <c r="CA1930" s="8"/>
      <c r="CC1930" s="8"/>
      <c r="CE1930" s="7"/>
      <c r="CF1930" s="8"/>
      <c r="CG1930" s="8"/>
      <c r="CH1930" s="8"/>
      <c r="CI1930" s="8"/>
      <c r="CJ1930" s="8"/>
    </row>
    <row r="1931" spans="1:88" x14ac:dyDescent="0.3">
      <c r="A1931" s="1" t="s">
        <v>3929</v>
      </c>
      <c r="B1931" s="1"/>
      <c r="C1931" s="1" t="s">
        <v>1878</v>
      </c>
      <c r="D1931" s="1"/>
      <c r="E1931" s="1"/>
      <c r="F1931" s="1"/>
      <c r="G1931" s="1"/>
      <c r="H1931" s="1">
        <v>59920.85</v>
      </c>
      <c r="I1931" s="1">
        <v>-0.79</v>
      </c>
      <c r="J1931" s="12">
        <v>3538.27</v>
      </c>
      <c r="K1931" s="5">
        <v>4750.6099999999997</v>
      </c>
      <c r="L1931" s="5">
        <v>18303.88</v>
      </c>
      <c r="M1931" s="13">
        <f t="shared" si="45"/>
        <v>-7.8981249010726673E-3</v>
      </c>
      <c r="N1931" s="13">
        <v>-8.3490748473959986E-3</v>
      </c>
      <c r="O1931" s="13">
        <v>-9.4352212116283196E-3</v>
      </c>
      <c r="P1931" s="13">
        <v>-4.7619927944816398E-3</v>
      </c>
      <c r="Q1931" s="7"/>
      <c r="R1931" s="8"/>
      <c r="S1931" s="8"/>
      <c r="T1931" s="8"/>
      <c r="U1931" s="8"/>
      <c r="V1931" s="13"/>
      <c r="W1931" s="14"/>
      <c r="X1931" s="1"/>
      <c r="Y1931" s="1"/>
      <c r="Z1931" s="1"/>
      <c r="AA1931" s="1"/>
      <c r="AB1931" s="1"/>
      <c r="AC1931" s="1"/>
      <c r="AD1931" s="8"/>
      <c r="AE1931" s="8"/>
      <c r="AF1931" s="8"/>
      <c r="AG1931" s="8"/>
      <c r="AH1931" s="9"/>
      <c r="AI1931" s="8"/>
      <c r="AJ1931" s="13"/>
      <c r="AK1931" s="8"/>
      <c r="AL1931" s="8"/>
      <c r="AM1931" s="8"/>
      <c r="AN1931" s="8"/>
      <c r="AO1931" s="7"/>
      <c r="AP1931" s="7"/>
      <c r="AQ1931" s="7"/>
      <c r="AR1931" s="7"/>
      <c r="AS1931" s="7"/>
      <c r="AT1931" s="7"/>
      <c r="AU1931" s="8"/>
      <c r="AV1931" s="8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7"/>
      <c r="BV1931" s="7"/>
      <c r="BW1931" s="8"/>
      <c r="BX1931" s="8"/>
      <c r="BY1931" s="8"/>
      <c r="BZ1931" s="8"/>
      <c r="CA1931" s="8"/>
      <c r="CC1931" s="8"/>
      <c r="CE1931" s="7"/>
      <c r="CF1931" s="8"/>
      <c r="CG1931" s="8"/>
      <c r="CH1931" s="8"/>
      <c r="CI1931" s="8"/>
      <c r="CJ1931" s="8"/>
    </row>
    <row r="1932" spans="1:88" x14ac:dyDescent="0.3">
      <c r="A1932" s="1" t="s">
        <v>3930</v>
      </c>
      <c r="B1932" s="1"/>
      <c r="C1932" s="1" t="s">
        <v>1878</v>
      </c>
      <c r="D1932" s="1"/>
      <c r="E1932" s="1"/>
      <c r="F1932" s="1"/>
      <c r="G1932" s="1"/>
      <c r="H1932" s="1">
        <v>59197.36</v>
      </c>
      <c r="I1932" s="1">
        <v>-1.21</v>
      </c>
      <c r="J1932" s="12">
        <v>3505.61</v>
      </c>
      <c r="K1932" s="5">
        <v>4668.83</v>
      </c>
      <c r="L1932" s="5">
        <v>18050.64</v>
      </c>
      <c r="M1932" s="13">
        <f t="shared" si="45"/>
        <v>-1.207409440954188E-2</v>
      </c>
      <c r="N1932" s="13">
        <v>-9.2304996509593451E-3</v>
      </c>
      <c r="O1932" s="13">
        <v>-1.7214631384180112E-2</v>
      </c>
      <c r="P1932" s="13">
        <v>-1.3835317976298001E-2</v>
      </c>
      <c r="Q1932" s="7"/>
      <c r="R1932" s="8"/>
      <c r="S1932" s="8"/>
      <c r="T1932" s="8"/>
      <c r="U1932" s="8"/>
      <c r="V1932" s="13"/>
      <c r="W1932" s="14"/>
      <c r="X1932" s="1"/>
      <c r="Y1932" s="1"/>
      <c r="Z1932" s="1"/>
      <c r="AA1932" s="1"/>
      <c r="AB1932" s="1"/>
      <c r="AC1932" s="1"/>
      <c r="AD1932" s="8"/>
      <c r="AE1932" s="8"/>
      <c r="AF1932" s="8"/>
      <c r="AG1932" s="8"/>
      <c r="AH1932" s="9"/>
      <c r="AI1932" s="8"/>
      <c r="AJ1932" s="13"/>
      <c r="AK1932" s="8"/>
      <c r="AL1932" s="8"/>
      <c r="AM1932" s="8"/>
      <c r="AN1932" s="8"/>
      <c r="AO1932" s="7"/>
      <c r="AP1932" s="7"/>
      <c r="AQ1932" s="7"/>
      <c r="AR1932" s="7"/>
      <c r="AS1932" s="7"/>
      <c r="AT1932" s="7"/>
      <c r="AU1932" s="8"/>
      <c r="AV1932" s="8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7"/>
      <c r="BV1932" s="7"/>
      <c r="BW1932" s="8"/>
      <c r="BX1932" s="8"/>
      <c r="BY1932" s="8"/>
      <c r="BZ1932" s="8"/>
      <c r="CA1932" s="8"/>
      <c r="CC1932" s="8"/>
      <c r="CE1932" s="7"/>
      <c r="CF1932" s="8"/>
      <c r="CG1932" s="8"/>
      <c r="CH1932" s="8"/>
      <c r="CI1932" s="8"/>
      <c r="CJ1932" s="8"/>
    </row>
    <row r="1933" spans="1:88" x14ac:dyDescent="0.3">
      <c r="A1933" s="1" t="s">
        <v>3931</v>
      </c>
      <c r="B1933" s="1"/>
      <c r="C1933" s="1" t="s">
        <v>1878</v>
      </c>
      <c r="D1933" s="1"/>
      <c r="E1933" s="1"/>
      <c r="F1933" s="1"/>
      <c r="G1933" s="1"/>
      <c r="H1933" s="1">
        <v>58174.13</v>
      </c>
      <c r="I1933" s="1">
        <v>-1.73</v>
      </c>
      <c r="J1933" s="12">
        <v>3442.26</v>
      </c>
      <c r="K1933" s="5">
        <v>4579.17</v>
      </c>
      <c r="L1933" s="5">
        <v>17811.810000000001</v>
      </c>
      <c r="M1933" s="13">
        <f t="shared" si="45"/>
        <v>-1.7285061360844511E-2</v>
      </c>
      <c r="N1933" s="13">
        <v>-1.8071034712931477E-2</v>
      </c>
      <c r="O1933" s="13">
        <v>-1.9203954738124973E-2</v>
      </c>
      <c r="P1933" s="13">
        <v>-1.323110981106479E-2</v>
      </c>
      <c r="Q1933" s="7"/>
      <c r="R1933" s="8"/>
      <c r="S1933" s="8"/>
      <c r="T1933" s="8"/>
      <c r="U1933" s="8"/>
      <c r="V1933" s="13"/>
      <c r="W1933" s="14"/>
      <c r="X1933" s="1"/>
      <c r="Y1933" s="1"/>
      <c r="Z1933" s="1"/>
      <c r="AA1933" s="1"/>
      <c r="AB1933" s="1"/>
      <c r="AC1933" s="1"/>
      <c r="AD1933" s="8"/>
      <c r="AE1933" s="8"/>
      <c r="AF1933" s="8"/>
      <c r="AG1933" s="8"/>
      <c r="AH1933" s="9"/>
      <c r="AI1933" s="8"/>
      <c r="AJ1933" s="13"/>
      <c r="AK1933" s="8"/>
      <c r="AL1933" s="8"/>
      <c r="AM1933" s="8"/>
      <c r="AN1933" s="8"/>
      <c r="AO1933" s="7"/>
      <c r="AP1933" s="7"/>
      <c r="AQ1933" s="7"/>
      <c r="AR1933" s="7"/>
      <c r="AS1933" s="7"/>
      <c r="AT1933" s="7"/>
      <c r="AU1933" s="8"/>
      <c r="AV1933" s="8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7"/>
      <c r="BV1933" s="7"/>
      <c r="BW1933" s="8"/>
      <c r="BX1933" s="8"/>
      <c r="BY1933" s="8"/>
      <c r="BZ1933" s="8"/>
      <c r="CA1933" s="8"/>
      <c r="CC1933" s="8"/>
      <c r="CE1933" s="7"/>
      <c r="CF1933" s="8"/>
      <c r="CG1933" s="8"/>
      <c r="CH1933" s="8"/>
      <c r="CI1933" s="8"/>
      <c r="CJ1933" s="8"/>
    </row>
    <row r="1934" spans="1:88" x14ac:dyDescent="0.3">
      <c r="A1934" s="1" t="s">
        <v>3932</v>
      </c>
      <c r="B1934" s="1"/>
      <c r="C1934" s="1" t="s">
        <v>1878</v>
      </c>
      <c r="D1934" s="1"/>
      <c r="E1934" s="1"/>
      <c r="F1934" s="1"/>
      <c r="G1934" s="1"/>
      <c r="H1934" s="1">
        <v>58692.07</v>
      </c>
      <c r="I1934" s="1">
        <v>0.89</v>
      </c>
      <c r="J1934" s="12">
        <v>3470.49</v>
      </c>
      <c r="K1934" s="5">
        <v>4615.08</v>
      </c>
      <c r="L1934" s="5">
        <v>18000.740000000002</v>
      </c>
      <c r="M1934" s="13">
        <f t="shared" si="45"/>
        <v>8.9032702336933056E-3</v>
      </c>
      <c r="N1934" s="13">
        <v>8.2010074776452946E-3</v>
      </c>
      <c r="O1934" s="13">
        <v>7.8420325080745812E-3</v>
      </c>
      <c r="P1934" s="13">
        <v>1.0607007373197863E-2</v>
      </c>
      <c r="Q1934" s="7"/>
      <c r="R1934" s="8"/>
      <c r="S1934" s="8"/>
      <c r="T1934" s="8"/>
      <c r="U1934" s="8"/>
      <c r="V1934" s="13"/>
      <c r="W1934" s="14"/>
      <c r="X1934" s="1"/>
      <c r="Y1934" s="1"/>
      <c r="Z1934" s="1"/>
      <c r="AA1934" s="1"/>
      <c r="AB1934" s="1"/>
      <c r="AC1934" s="1"/>
      <c r="AD1934" s="8"/>
      <c r="AE1934" s="8"/>
      <c r="AF1934" s="8"/>
      <c r="AG1934" s="8"/>
      <c r="AH1934" s="9"/>
      <c r="AI1934" s="8"/>
      <c r="AJ1934" s="13"/>
      <c r="AK1934" s="8"/>
      <c r="AL1934" s="8"/>
      <c r="AM1934" s="8"/>
      <c r="AN1934" s="8"/>
      <c r="AO1934" s="7"/>
      <c r="AP1934" s="7"/>
      <c r="AQ1934" s="7"/>
      <c r="AR1934" s="7"/>
      <c r="AS1934" s="7"/>
      <c r="AT1934" s="7"/>
      <c r="AU1934" s="8"/>
      <c r="AV1934" s="8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7"/>
      <c r="BV1934" s="7"/>
      <c r="BW1934" s="8"/>
      <c r="BX1934" s="8"/>
      <c r="BY1934" s="8"/>
      <c r="BZ1934" s="8"/>
      <c r="CA1934" s="8"/>
      <c r="CC1934" s="8"/>
      <c r="CE1934" s="7"/>
      <c r="CF1934" s="8"/>
      <c r="CG1934" s="8"/>
      <c r="CH1934" s="8"/>
      <c r="CI1934" s="8"/>
      <c r="CJ1934" s="8"/>
    </row>
    <row r="1935" spans="1:88" x14ac:dyDescent="0.3">
      <c r="A1935" s="1" t="s">
        <v>3933</v>
      </c>
      <c r="B1935" s="1"/>
      <c r="C1935" s="1" t="s">
        <v>1878</v>
      </c>
      <c r="D1935" s="1"/>
      <c r="E1935" s="1"/>
      <c r="F1935" s="1"/>
      <c r="G1935" s="1"/>
      <c r="H1935" s="1">
        <v>59619.65</v>
      </c>
      <c r="I1935" s="1">
        <v>1.58</v>
      </c>
      <c r="J1935" s="12">
        <v>3568.68</v>
      </c>
      <c r="K1935" s="5">
        <v>4573.24</v>
      </c>
      <c r="L1935" s="5">
        <v>18020.04</v>
      </c>
      <c r="M1935" s="13">
        <f t="shared" si="45"/>
        <v>1.5804179338026358E-2</v>
      </c>
      <c r="N1935" s="13">
        <v>2.8292834729389815E-2</v>
      </c>
      <c r="O1935" s="13">
        <v>-9.065931684824613E-3</v>
      </c>
      <c r="P1935" s="13">
        <v>1.0721781437874611E-3</v>
      </c>
      <c r="Q1935" s="7"/>
      <c r="R1935" s="8"/>
      <c r="S1935" s="8"/>
      <c r="T1935" s="8"/>
      <c r="U1935" s="8"/>
      <c r="V1935" s="13"/>
      <c r="W1935" s="14"/>
      <c r="X1935" s="1"/>
      <c r="Y1935" s="1"/>
      <c r="Z1935" s="1"/>
      <c r="AA1935" s="1"/>
      <c r="AB1935" s="1"/>
      <c r="AC1935" s="1"/>
      <c r="AD1935" s="8"/>
      <c r="AE1935" s="8"/>
      <c r="AF1935" s="8"/>
      <c r="AG1935" s="8"/>
      <c r="AH1935" s="9"/>
      <c r="AI1935" s="8"/>
      <c r="AJ1935" s="13"/>
      <c r="AK1935" s="8"/>
      <c r="AL1935" s="8"/>
      <c r="AM1935" s="8"/>
      <c r="AN1935" s="8"/>
      <c r="AO1935" s="7"/>
      <c r="AP1935" s="7"/>
      <c r="AQ1935" s="7"/>
      <c r="AR1935" s="7"/>
      <c r="AS1935" s="7"/>
      <c r="AT1935" s="7"/>
      <c r="AU1935" s="8"/>
      <c r="AV1935" s="8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7"/>
      <c r="BV1935" s="7"/>
      <c r="BW1935" s="8"/>
      <c r="BX1935" s="8"/>
      <c r="BY1935" s="8"/>
      <c r="BZ1935" s="8"/>
      <c r="CA1935" s="8"/>
      <c r="CC1935" s="8"/>
      <c r="CE1935" s="7"/>
      <c r="CF1935" s="8"/>
      <c r="CG1935" s="8"/>
      <c r="CH1935" s="8"/>
      <c r="CI1935" s="8"/>
      <c r="CJ1935" s="8"/>
    </row>
    <row r="1936" spans="1:88" x14ac:dyDescent="0.3">
      <c r="A1936" s="1" t="s">
        <v>3934</v>
      </c>
      <c r="B1936" s="1"/>
      <c r="C1936" s="1" t="s">
        <v>1878</v>
      </c>
      <c r="D1936" s="1"/>
      <c r="E1936" s="1"/>
      <c r="F1936" s="1"/>
      <c r="G1936" s="1"/>
      <c r="H1936" s="1">
        <v>60416.65</v>
      </c>
      <c r="I1936" s="1">
        <v>1.34</v>
      </c>
      <c r="J1936" s="12">
        <v>3635.18</v>
      </c>
      <c r="K1936" s="5">
        <v>4577.32</v>
      </c>
      <c r="L1936" s="5">
        <v>18244.150000000001</v>
      </c>
      <c r="M1936" s="13">
        <f t="shared" si="45"/>
        <v>1.3368075793802836E-2</v>
      </c>
      <c r="N1936" s="13">
        <v>1.8634340988824993E-2</v>
      </c>
      <c r="O1936" s="13">
        <v>8.9214648695445931E-4</v>
      </c>
      <c r="P1936" s="13">
        <v>1.2436709352476427E-2</v>
      </c>
      <c r="Q1936" s="7"/>
      <c r="R1936" s="8"/>
      <c r="S1936" s="8"/>
      <c r="T1936" s="8"/>
      <c r="U1936" s="8"/>
      <c r="V1936" s="13"/>
      <c r="W1936" s="14"/>
      <c r="X1936" s="1"/>
      <c r="Y1936" s="1"/>
      <c r="Z1936" s="1"/>
      <c r="AA1936" s="1"/>
      <c r="AB1936" s="1"/>
      <c r="AC1936" s="1"/>
      <c r="AD1936" s="8"/>
      <c r="AE1936" s="8"/>
      <c r="AF1936" s="8"/>
      <c r="AG1936" s="8"/>
      <c r="AH1936" s="9"/>
      <c r="AI1936" s="8"/>
      <c r="AJ1936" s="13"/>
      <c r="AK1936" s="8"/>
      <c r="AL1936" s="8"/>
      <c r="AM1936" s="8"/>
      <c r="AN1936" s="8"/>
      <c r="AO1936" s="7"/>
      <c r="AP1936" s="7"/>
      <c r="AQ1936" s="7"/>
      <c r="AR1936" s="7"/>
      <c r="AS1936" s="7"/>
      <c r="AT1936" s="7"/>
      <c r="AU1936" s="8"/>
      <c r="AV1936" s="8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7"/>
      <c r="BV1936" s="7"/>
      <c r="BW1936" s="8"/>
      <c r="BX1936" s="8"/>
      <c r="BY1936" s="8"/>
      <c r="BZ1936" s="8"/>
      <c r="CA1936" s="8"/>
      <c r="CC1936" s="8"/>
      <c r="CE1936" s="7"/>
      <c r="CF1936" s="8"/>
      <c r="CG1936" s="8"/>
      <c r="CH1936" s="8"/>
      <c r="CI1936" s="8"/>
      <c r="CJ1936" s="8"/>
    </row>
    <row r="1937" spans="1:88" x14ac:dyDescent="0.3">
      <c r="A1937" s="1" t="s">
        <v>3935</v>
      </c>
      <c r="B1937" s="1"/>
      <c r="C1937" s="1" t="s">
        <v>1878</v>
      </c>
      <c r="D1937" s="1"/>
      <c r="E1937" s="1"/>
      <c r="F1937" s="1"/>
      <c r="G1937" s="1"/>
      <c r="H1937" s="1">
        <v>60071.34</v>
      </c>
      <c r="I1937" s="1">
        <v>-0.56999999999999995</v>
      </c>
      <c r="J1937" s="12">
        <v>3612.81</v>
      </c>
      <c r="K1937" s="5">
        <v>4555.3500000000004</v>
      </c>
      <c r="L1937" s="5">
        <v>18063.54</v>
      </c>
      <c r="M1937" s="13">
        <f t="shared" si="45"/>
        <v>-5.7154774387524476E-3</v>
      </c>
      <c r="N1937" s="13">
        <v>-6.1537530466166945E-3</v>
      </c>
      <c r="O1937" s="13">
        <v>-4.7997518198420464E-3</v>
      </c>
      <c r="P1937" s="13">
        <v>-9.8996116563392356E-3</v>
      </c>
      <c r="Q1937" s="7"/>
      <c r="R1937" s="8"/>
      <c r="S1937" s="8"/>
      <c r="T1937" s="8"/>
      <c r="U1937" s="8"/>
      <c r="V1937" s="13"/>
      <c r="W1937" s="14"/>
      <c r="X1937" s="1"/>
      <c r="Y1937" s="1"/>
      <c r="Z1937" s="1"/>
      <c r="AA1937" s="1"/>
      <c r="AB1937" s="1"/>
      <c r="AC1937" s="1"/>
      <c r="AD1937" s="8"/>
      <c r="AE1937" s="8"/>
      <c r="AF1937" s="8"/>
      <c r="AG1937" s="8"/>
      <c r="AH1937" s="9"/>
      <c r="AI1937" s="8"/>
      <c r="AJ1937" s="13"/>
      <c r="AK1937" s="8"/>
      <c r="AL1937" s="8"/>
      <c r="AM1937" s="8"/>
      <c r="AN1937" s="8"/>
      <c r="AO1937" s="7"/>
      <c r="AP1937" s="7"/>
      <c r="AQ1937" s="7"/>
      <c r="AR1937" s="7"/>
      <c r="AS1937" s="7"/>
      <c r="AT1937" s="7"/>
      <c r="AU1937" s="8"/>
      <c r="AV1937" s="8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7"/>
      <c r="BV1937" s="7"/>
      <c r="BW1937" s="8"/>
      <c r="BX1937" s="8"/>
      <c r="BY1937" s="8"/>
      <c r="BZ1937" s="8"/>
      <c r="CA1937" s="8"/>
      <c r="CC1937" s="8"/>
      <c r="CE1937" s="7"/>
      <c r="CF1937" s="8"/>
      <c r="CG1937" s="8"/>
      <c r="CH1937" s="8"/>
      <c r="CI1937" s="8"/>
      <c r="CJ1937" s="8"/>
    </row>
    <row r="1938" spans="1:88" x14ac:dyDescent="0.3">
      <c r="A1938" s="1" t="s">
        <v>3936</v>
      </c>
      <c r="B1938" s="1"/>
      <c r="C1938" s="1" t="s">
        <v>1878</v>
      </c>
      <c r="D1938" s="1"/>
      <c r="E1938" s="1"/>
      <c r="F1938" s="1"/>
      <c r="G1938" s="1"/>
      <c r="H1938" s="1">
        <v>59984.91</v>
      </c>
      <c r="I1938" s="1">
        <v>-0.14000000000000001</v>
      </c>
      <c r="J1938" s="12">
        <v>3615.28</v>
      </c>
      <c r="K1938" s="5">
        <v>4537.71</v>
      </c>
      <c r="L1938" s="5">
        <v>17935.75</v>
      </c>
      <c r="M1938" s="13">
        <f t="shared" si="45"/>
        <v>-1.4387892795465484E-3</v>
      </c>
      <c r="N1938" s="13">
        <v>6.836783556289916E-4</v>
      </c>
      <c r="O1938" s="13">
        <v>-3.8723698508348336E-3</v>
      </c>
      <c r="P1938" s="13">
        <v>-7.0744715598383134E-3</v>
      </c>
      <c r="Q1938" s="7"/>
      <c r="R1938" s="8"/>
      <c r="S1938" s="8"/>
      <c r="T1938" s="8"/>
      <c r="U1938" s="8"/>
      <c r="V1938" s="13"/>
      <c r="W1938" s="14"/>
      <c r="X1938" s="1"/>
      <c r="Y1938" s="1"/>
      <c r="Z1938" s="1"/>
      <c r="AA1938" s="1"/>
      <c r="AB1938" s="1"/>
      <c r="AC1938" s="1"/>
      <c r="AD1938" s="8"/>
      <c r="AE1938" s="8"/>
      <c r="AF1938" s="8"/>
      <c r="AG1938" s="8"/>
      <c r="AH1938" s="9"/>
      <c r="AI1938" s="8"/>
      <c r="AJ1938" s="13"/>
      <c r="AK1938" s="8"/>
      <c r="AL1938" s="8"/>
      <c r="AM1938" s="8"/>
      <c r="AN1938" s="8"/>
      <c r="AO1938" s="7"/>
      <c r="AP1938" s="7"/>
      <c r="AQ1938" s="7"/>
      <c r="AR1938" s="7"/>
      <c r="AS1938" s="7"/>
      <c r="AT1938" s="7"/>
      <c r="AU1938" s="8"/>
      <c r="AV1938" s="8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7"/>
      <c r="BV1938" s="7"/>
      <c r="BW1938" s="8"/>
      <c r="BX1938" s="8"/>
      <c r="BY1938" s="8"/>
      <c r="BZ1938" s="8"/>
      <c r="CA1938" s="8"/>
      <c r="CC1938" s="8"/>
      <c r="CE1938" s="7"/>
      <c r="CF1938" s="8"/>
      <c r="CG1938" s="8"/>
      <c r="CH1938" s="8"/>
      <c r="CI1938" s="8"/>
      <c r="CJ1938" s="8"/>
    </row>
    <row r="1939" spans="1:88" x14ac:dyDescent="0.3">
      <c r="A1939" s="1" t="s">
        <v>3937</v>
      </c>
      <c r="B1939" s="1"/>
      <c r="C1939" s="1" t="s">
        <v>1878</v>
      </c>
      <c r="D1939" s="1"/>
      <c r="E1939" s="1"/>
      <c r="F1939" s="1"/>
      <c r="G1939" s="1"/>
      <c r="H1939" s="1">
        <v>60579.02</v>
      </c>
      <c r="I1939" s="1">
        <v>0.99</v>
      </c>
      <c r="J1939" s="12">
        <v>3658.48</v>
      </c>
      <c r="K1939" s="5">
        <v>4566.55</v>
      </c>
      <c r="L1939" s="5">
        <v>18085.91</v>
      </c>
      <c r="M1939" s="13">
        <f t="shared" si="45"/>
        <v>9.904324270887388E-3</v>
      </c>
      <c r="N1939" s="13">
        <v>1.1949281936668665E-2</v>
      </c>
      <c r="O1939" s="13">
        <v>6.3556287202135575E-3</v>
      </c>
      <c r="P1939" s="13">
        <v>8.3721059894346084E-3</v>
      </c>
      <c r="Q1939" s="7"/>
      <c r="R1939" s="8"/>
      <c r="S1939" s="8"/>
      <c r="T1939" s="8"/>
      <c r="U1939" s="8"/>
      <c r="V1939" s="13"/>
      <c r="W1939" s="14"/>
      <c r="X1939" s="1"/>
      <c r="Y1939" s="1"/>
      <c r="Z1939" s="1"/>
      <c r="AA1939" s="1"/>
      <c r="AB1939" s="1"/>
      <c r="AC1939" s="1"/>
      <c r="AD1939" s="8"/>
      <c r="AE1939" s="8"/>
      <c r="AF1939" s="8"/>
      <c r="AG1939" s="8"/>
      <c r="AH1939" s="9"/>
      <c r="AI1939" s="8"/>
      <c r="AJ1939" s="13"/>
      <c r="AK1939" s="8"/>
      <c r="AL1939" s="8"/>
      <c r="AM1939" s="8"/>
      <c r="AN1939" s="8"/>
      <c r="AO1939" s="7"/>
      <c r="AP1939" s="7"/>
      <c r="AQ1939" s="7"/>
      <c r="AR1939" s="7"/>
      <c r="AS1939" s="7"/>
      <c r="AT1939" s="7"/>
      <c r="AU1939" s="8"/>
      <c r="AV1939" s="8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7"/>
      <c r="BV1939" s="7"/>
      <c r="BW1939" s="8"/>
      <c r="BX1939" s="8"/>
      <c r="BY1939" s="8"/>
      <c r="BZ1939" s="8"/>
      <c r="CA1939" s="8"/>
      <c r="CC1939" s="8"/>
      <c r="CE1939" s="7"/>
      <c r="CF1939" s="8"/>
      <c r="CG1939" s="8"/>
      <c r="CH1939" s="8"/>
      <c r="CI1939" s="8"/>
      <c r="CJ1939" s="8"/>
    </row>
    <row r="1940" spans="1:88" x14ac:dyDescent="0.3">
      <c r="A1940" s="1" t="s">
        <v>3938</v>
      </c>
      <c r="B1940" s="1"/>
      <c r="C1940" s="1" t="s">
        <v>1878</v>
      </c>
      <c r="D1940" s="1"/>
      <c r="E1940" s="1"/>
      <c r="F1940" s="1"/>
      <c r="G1940" s="1"/>
      <c r="H1940" s="1">
        <v>62572.56</v>
      </c>
      <c r="I1940" s="1">
        <v>3.29</v>
      </c>
      <c r="J1940" s="12">
        <v>3801.92</v>
      </c>
      <c r="K1940" s="5">
        <v>4702.47</v>
      </c>
      <c r="L1940" s="5">
        <v>18371.900000000001</v>
      </c>
      <c r="M1940" s="13">
        <f t="shared" si="45"/>
        <v>3.2908092603677108E-2</v>
      </c>
      <c r="N1940" s="13">
        <v>3.9207539743281394E-2</v>
      </c>
      <c r="O1940" s="13">
        <v>2.9764264050541556E-2</v>
      </c>
      <c r="P1940" s="13">
        <v>1.5812862056706178E-2</v>
      </c>
      <c r="Q1940" s="7"/>
      <c r="R1940" s="8"/>
      <c r="S1940" s="8"/>
      <c r="T1940" s="8"/>
      <c r="U1940" s="8"/>
      <c r="V1940" s="13"/>
      <c r="W1940" s="14"/>
      <c r="X1940" s="1"/>
      <c r="Y1940" s="1"/>
      <c r="Z1940" s="1"/>
      <c r="AA1940" s="1"/>
      <c r="AB1940" s="1"/>
      <c r="AC1940" s="1"/>
      <c r="AD1940" s="8"/>
      <c r="AE1940" s="8"/>
      <c r="AF1940" s="8"/>
      <c r="AG1940" s="8"/>
      <c r="AH1940" s="9"/>
      <c r="AI1940" s="8"/>
      <c r="AJ1940" s="13"/>
      <c r="AK1940" s="8"/>
      <c r="AL1940" s="8"/>
      <c r="AM1940" s="8"/>
      <c r="AN1940" s="8"/>
      <c r="AO1940" s="7"/>
      <c r="AP1940" s="7"/>
      <c r="AQ1940" s="7"/>
      <c r="AR1940" s="7"/>
      <c r="AS1940" s="7"/>
      <c r="AT1940" s="7"/>
      <c r="AU1940" s="8"/>
      <c r="AV1940" s="8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7"/>
      <c r="BV1940" s="7"/>
      <c r="BW1940" s="8"/>
      <c r="BX1940" s="8"/>
      <c r="BY1940" s="8"/>
      <c r="BZ1940" s="8"/>
      <c r="CA1940" s="8"/>
      <c r="CC1940" s="8"/>
      <c r="CE1940" s="7"/>
      <c r="CF1940" s="8"/>
      <c r="CG1940" s="8"/>
      <c r="CH1940" s="8"/>
      <c r="CI1940" s="8"/>
      <c r="CJ1940" s="8"/>
    </row>
    <row r="1941" spans="1:88" x14ac:dyDescent="0.3">
      <c r="A1941" s="1" t="s">
        <v>3939</v>
      </c>
      <c r="B1941" s="1"/>
      <c r="C1941" s="1" t="s">
        <v>1878</v>
      </c>
      <c r="D1941" s="1"/>
      <c r="E1941" s="1"/>
      <c r="F1941" s="1"/>
      <c r="G1941" s="1"/>
      <c r="H1941" s="1">
        <v>62599.59</v>
      </c>
      <c r="I1941" s="1">
        <v>0.04</v>
      </c>
      <c r="J1941" s="12">
        <v>3803.82</v>
      </c>
      <c r="K1941" s="5">
        <v>4713.78</v>
      </c>
      <c r="L1941" s="5">
        <v>18336.73</v>
      </c>
      <c r="M1941" s="13">
        <f t="shared" si="45"/>
        <v>4.3197849025200519E-4</v>
      </c>
      <c r="N1941" s="13">
        <v>4.9974749600201207E-4</v>
      </c>
      <c r="O1941" s="13">
        <v>2.4051190119234178E-3</v>
      </c>
      <c r="P1941" s="13">
        <v>-1.9143365683462754E-3</v>
      </c>
      <c r="Q1941" s="7"/>
      <c r="R1941" s="8"/>
      <c r="S1941" s="8"/>
      <c r="T1941" s="8"/>
      <c r="U1941" s="8"/>
      <c r="V1941" s="13"/>
      <c r="W1941" s="14"/>
      <c r="X1941" s="1"/>
      <c r="Y1941" s="1"/>
      <c r="Z1941" s="1"/>
      <c r="AA1941" s="1"/>
      <c r="AB1941" s="1"/>
      <c r="AC1941" s="1"/>
      <c r="AD1941" s="8"/>
      <c r="AE1941" s="8"/>
      <c r="AF1941" s="8"/>
      <c r="AG1941" s="8"/>
      <c r="AH1941" s="9"/>
      <c r="AI1941" s="8"/>
      <c r="AJ1941" s="13"/>
      <c r="AK1941" s="8"/>
      <c r="AL1941" s="8"/>
      <c r="AM1941" s="8"/>
      <c r="AN1941" s="8"/>
      <c r="AO1941" s="7"/>
      <c r="AP1941" s="7"/>
      <c r="AQ1941" s="7"/>
      <c r="AR1941" s="7"/>
      <c r="AS1941" s="7"/>
      <c r="AT1941" s="7"/>
      <c r="AU1941" s="8"/>
      <c r="AV1941" s="8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7"/>
      <c r="BV1941" s="7"/>
      <c r="BW1941" s="8"/>
      <c r="BX1941" s="8"/>
      <c r="BY1941" s="8"/>
      <c r="BZ1941" s="8"/>
      <c r="CA1941" s="8"/>
      <c r="CC1941" s="8"/>
      <c r="CE1941" s="7"/>
      <c r="CF1941" s="8"/>
      <c r="CG1941" s="8"/>
      <c r="CH1941" s="8"/>
      <c r="CI1941" s="8"/>
      <c r="CJ1941" s="8"/>
    </row>
    <row r="1942" spans="1:88" x14ac:dyDescent="0.3">
      <c r="A1942" s="1" t="s">
        <v>3940</v>
      </c>
      <c r="B1942" s="1"/>
      <c r="C1942" s="1" t="s">
        <v>1878</v>
      </c>
      <c r="D1942" s="1"/>
      <c r="E1942" s="1"/>
      <c r="F1942" s="1"/>
      <c r="G1942" s="1"/>
      <c r="H1942" s="1">
        <v>62259.23</v>
      </c>
      <c r="I1942" s="1">
        <v>-0.54</v>
      </c>
      <c r="J1942" s="12">
        <v>3775.24</v>
      </c>
      <c r="K1942" s="5">
        <v>4706.25</v>
      </c>
      <c r="L1942" s="5">
        <v>18319.330000000002</v>
      </c>
      <c r="M1942" s="13">
        <f t="shared" si="45"/>
        <v>-5.4370963132505112E-3</v>
      </c>
      <c r="N1942" s="13">
        <v>-7.5134995872571109E-3</v>
      </c>
      <c r="O1942" s="13">
        <v>-1.5974440894568342E-3</v>
      </c>
      <c r="P1942" s="13">
        <v>-9.4891510100203469E-4</v>
      </c>
      <c r="Q1942" s="7"/>
      <c r="R1942" s="8"/>
      <c r="S1942" s="8"/>
      <c r="T1942" s="8"/>
      <c r="U1942" s="8"/>
      <c r="V1942" s="13"/>
      <c r="W1942" s="14"/>
      <c r="X1942" s="1"/>
      <c r="Y1942" s="1"/>
      <c r="Z1942" s="1"/>
      <c r="AA1942" s="1"/>
      <c r="AB1942" s="1"/>
      <c r="AC1942" s="1"/>
      <c r="AD1942" s="8"/>
      <c r="AE1942" s="8"/>
      <c r="AF1942" s="8"/>
      <c r="AG1942" s="8"/>
      <c r="AH1942" s="9"/>
      <c r="AI1942" s="8"/>
      <c r="AJ1942" s="13"/>
      <c r="AK1942" s="8"/>
      <c r="AL1942" s="8"/>
      <c r="AM1942" s="8"/>
      <c r="AN1942" s="8"/>
      <c r="AO1942" s="7"/>
      <c r="AP1942" s="7"/>
      <c r="AQ1942" s="7"/>
      <c r="AR1942" s="7"/>
      <c r="AS1942" s="7"/>
      <c r="AT1942" s="7"/>
      <c r="AU1942" s="8"/>
      <c r="AV1942" s="8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7"/>
      <c r="BV1942" s="7"/>
      <c r="BW1942" s="8"/>
      <c r="BX1942" s="8"/>
      <c r="BY1942" s="8"/>
      <c r="BZ1942" s="8"/>
      <c r="CA1942" s="8"/>
      <c r="CC1942" s="8"/>
      <c r="CE1942" s="7"/>
      <c r="CF1942" s="8"/>
      <c r="CG1942" s="8"/>
      <c r="CH1942" s="8"/>
      <c r="CI1942" s="8"/>
      <c r="CJ1942" s="8"/>
    </row>
    <row r="1943" spans="1:88" x14ac:dyDescent="0.3">
      <c r="A1943" s="1" t="s">
        <v>3941</v>
      </c>
      <c r="B1943" s="1"/>
      <c r="C1943" s="1" t="s">
        <v>1878</v>
      </c>
      <c r="D1943" s="1"/>
      <c r="E1943" s="1"/>
      <c r="F1943" s="1"/>
      <c r="G1943" s="1"/>
      <c r="H1943" s="1">
        <v>61570.239999999998</v>
      </c>
      <c r="I1943" s="1">
        <v>-1.1100000000000001</v>
      </c>
      <c r="J1943" s="12">
        <v>3712.59</v>
      </c>
      <c r="K1943" s="5">
        <v>4674.3599999999997</v>
      </c>
      <c r="L1943" s="5">
        <v>18305.8</v>
      </c>
      <c r="M1943" s="13">
        <f t="shared" si="45"/>
        <v>-1.1066471589835092E-2</v>
      </c>
      <c r="N1943" s="13">
        <v>-1.6594971445523909E-2</v>
      </c>
      <c r="O1943" s="13">
        <v>-6.7760956175298981E-3</v>
      </c>
      <c r="P1943" s="13">
        <v>-7.3856412871009525E-4</v>
      </c>
      <c r="Q1943" s="7"/>
      <c r="R1943" s="8"/>
      <c r="S1943" s="8"/>
      <c r="T1943" s="8"/>
      <c r="U1943" s="8"/>
      <c r="V1943" s="13"/>
      <c r="W1943" s="14"/>
      <c r="X1943" s="1"/>
      <c r="Y1943" s="1"/>
      <c r="Z1943" s="1"/>
      <c r="AA1943" s="1"/>
      <c r="AB1943" s="1"/>
      <c r="AC1943" s="1"/>
      <c r="AD1943" s="8"/>
      <c r="AE1943" s="8"/>
      <c r="AF1943" s="8"/>
      <c r="AG1943" s="8"/>
      <c r="AH1943" s="9"/>
      <c r="AI1943" s="8"/>
      <c r="AJ1943" s="13"/>
      <c r="AK1943" s="8"/>
      <c r="AL1943" s="8"/>
      <c r="AM1943" s="8"/>
      <c r="AN1943" s="8"/>
      <c r="AO1943" s="7"/>
      <c r="AP1943" s="7"/>
      <c r="AQ1943" s="7"/>
      <c r="AR1943" s="7"/>
      <c r="AS1943" s="7"/>
      <c r="AT1943" s="7"/>
      <c r="AU1943" s="8"/>
      <c r="AV1943" s="8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7"/>
      <c r="BV1943" s="7"/>
      <c r="BW1943" s="8"/>
      <c r="BX1943" s="8"/>
      <c r="BY1943" s="8"/>
      <c r="BZ1943" s="8"/>
      <c r="CA1943" s="8"/>
      <c r="CC1943" s="8"/>
      <c r="CE1943" s="7"/>
      <c r="CF1943" s="8"/>
      <c r="CG1943" s="8"/>
      <c r="CH1943" s="8"/>
      <c r="CI1943" s="8"/>
      <c r="CJ1943" s="8"/>
    </row>
    <row r="1944" spans="1:88" x14ac:dyDescent="0.3">
      <c r="A1944" s="1" t="s">
        <v>3942</v>
      </c>
      <c r="B1944" s="1"/>
      <c r="C1944" s="1" t="s">
        <v>1878</v>
      </c>
      <c r="D1944" s="1"/>
      <c r="E1944" s="1"/>
      <c r="F1944" s="1"/>
      <c r="G1944" s="1"/>
      <c r="H1944" s="1">
        <v>61032.04</v>
      </c>
      <c r="I1944" s="1">
        <v>-0.87</v>
      </c>
      <c r="J1944" s="12">
        <v>3683.68</v>
      </c>
      <c r="K1944" s="5">
        <v>4614.26</v>
      </c>
      <c r="L1944" s="5">
        <v>18139.11</v>
      </c>
      <c r="M1944" s="13">
        <f t="shared" si="45"/>
        <v>-8.7412360257163035E-3</v>
      </c>
      <c r="N1944" s="13">
        <v>-7.7870166110451944E-3</v>
      </c>
      <c r="O1944" s="13">
        <v>-1.2857375127290016E-2</v>
      </c>
      <c r="P1944" s="13">
        <v>-9.1058571600257654E-3</v>
      </c>
      <c r="Q1944" s="7"/>
      <c r="R1944" s="8"/>
      <c r="S1944" s="8"/>
      <c r="T1944" s="8"/>
      <c r="U1944" s="8"/>
      <c r="V1944" s="13"/>
      <c r="W1944" s="14"/>
      <c r="X1944" s="1"/>
      <c r="Y1944" s="1"/>
      <c r="Z1944" s="1"/>
      <c r="AA1944" s="1"/>
      <c r="AB1944" s="1"/>
      <c r="AC1944" s="1"/>
      <c r="AD1944" s="8"/>
      <c r="AE1944" s="8"/>
      <c r="AF1944" s="8"/>
      <c r="AG1944" s="8"/>
      <c r="AH1944" s="9"/>
      <c r="AI1944" s="8"/>
      <c r="AJ1944" s="13"/>
      <c r="AK1944" s="8"/>
      <c r="AL1944" s="8"/>
      <c r="AM1944" s="8"/>
      <c r="AN1944" s="8"/>
      <c r="AO1944" s="7"/>
      <c r="AP1944" s="7"/>
      <c r="AQ1944" s="7"/>
      <c r="AR1944" s="7"/>
      <c r="AS1944" s="7"/>
      <c r="AT1944" s="7"/>
      <c r="AU1944" s="8"/>
      <c r="AV1944" s="8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7"/>
      <c r="BV1944" s="7"/>
      <c r="BW1944" s="8"/>
      <c r="BX1944" s="8"/>
      <c r="BY1944" s="8"/>
      <c r="BZ1944" s="8"/>
      <c r="CA1944" s="8"/>
      <c r="CC1944" s="8"/>
      <c r="CE1944" s="7"/>
      <c r="CF1944" s="8"/>
      <c r="CG1944" s="8"/>
      <c r="CH1944" s="8"/>
      <c r="CI1944" s="8"/>
      <c r="CJ1944" s="8"/>
    </row>
    <row r="1945" spans="1:88" x14ac:dyDescent="0.3">
      <c r="A1945" s="1" t="s">
        <v>3943</v>
      </c>
      <c r="B1945" s="1"/>
      <c r="C1945" s="1" t="s">
        <v>1878</v>
      </c>
      <c r="D1945" s="1"/>
      <c r="E1945" s="1"/>
      <c r="F1945" s="1"/>
      <c r="G1945" s="1"/>
      <c r="H1945" s="1">
        <v>61230.87</v>
      </c>
      <c r="I1945" s="1">
        <v>0.33</v>
      </c>
      <c r="J1945" s="12">
        <v>3695.82</v>
      </c>
      <c r="K1945" s="5">
        <v>4616.45</v>
      </c>
      <c r="L1945" s="5">
        <v>18213.57</v>
      </c>
      <c r="M1945" s="13">
        <f t="shared" si="45"/>
        <v>3.2577970521712185E-3</v>
      </c>
      <c r="N1945" s="13">
        <v>3.295617426052333E-3</v>
      </c>
      <c r="O1945" s="13">
        <v>4.7461564801287714E-4</v>
      </c>
      <c r="P1945" s="13">
        <v>4.1049423042254229E-3</v>
      </c>
      <c r="Q1945" s="7"/>
      <c r="R1945" s="8"/>
      <c r="S1945" s="8"/>
      <c r="T1945" s="8"/>
      <c r="U1945" s="8"/>
      <c r="V1945" s="13"/>
      <c r="W1945" s="14"/>
      <c r="X1945" s="1"/>
      <c r="Y1945" s="1"/>
      <c r="Z1945" s="1"/>
      <c r="AA1945" s="1"/>
      <c r="AB1945" s="1"/>
      <c r="AC1945" s="1"/>
      <c r="AD1945" s="8"/>
      <c r="AE1945" s="8"/>
      <c r="AF1945" s="8"/>
      <c r="AG1945" s="8"/>
      <c r="AH1945" s="9"/>
      <c r="AI1945" s="8"/>
      <c r="AJ1945" s="13"/>
      <c r="AK1945" s="8"/>
      <c r="AL1945" s="8"/>
      <c r="AM1945" s="8"/>
      <c r="AN1945" s="8"/>
      <c r="AO1945" s="7"/>
      <c r="AP1945" s="7"/>
      <c r="AQ1945" s="7"/>
      <c r="AR1945" s="7"/>
      <c r="AS1945" s="7"/>
      <c r="AT1945" s="7"/>
      <c r="AU1945" s="8"/>
      <c r="AV1945" s="8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7"/>
      <c r="BV1945" s="7"/>
      <c r="BW1945" s="8"/>
      <c r="BX1945" s="8"/>
      <c r="BY1945" s="8"/>
      <c r="BZ1945" s="8"/>
      <c r="CA1945" s="8"/>
      <c r="CC1945" s="8"/>
      <c r="CE1945" s="7"/>
      <c r="CF1945" s="8"/>
      <c r="CG1945" s="8"/>
      <c r="CH1945" s="8"/>
      <c r="CI1945" s="8"/>
      <c r="CJ1945" s="8"/>
    </row>
    <row r="1946" spans="1:88" x14ac:dyDescent="0.3">
      <c r="A1946" s="1" t="s">
        <v>3944</v>
      </c>
      <c r="B1946" s="1"/>
      <c r="C1946" s="1" t="s">
        <v>1878</v>
      </c>
      <c r="D1946" s="1"/>
      <c r="E1946" s="1"/>
      <c r="F1946" s="1"/>
      <c r="G1946" s="1"/>
      <c r="H1946" s="1">
        <v>61030.29</v>
      </c>
      <c r="I1946" s="1">
        <v>-0.33</v>
      </c>
      <c r="J1946" s="12">
        <v>3675.83</v>
      </c>
      <c r="K1946" s="5">
        <v>4613.8599999999997</v>
      </c>
      <c r="L1946" s="5">
        <v>18200.32</v>
      </c>
      <c r="M1946" s="13">
        <f t="shared" si="45"/>
        <v>-3.2757986290249397E-3</v>
      </c>
      <c r="N1946" s="13">
        <v>-5.4088131997771516E-3</v>
      </c>
      <c r="O1946" s="13">
        <v>-5.6103716058875097E-4</v>
      </c>
      <c r="P1946" s="13">
        <v>-7.2747956605978548E-4</v>
      </c>
      <c r="Q1946" s="7"/>
      <c r="R1946" s="8"/>
      <c r="S1946" s="8"/>
      <c r="T1946" s="8"/>
      <c r="U1946" s="8"/>
      <c r="V1946" s="13"/>
      <c r="W1946" s="14"/>
      <c r="X1946" s="1"/>
      <c r="Y1946" s="1"/>
      <c r="Z1946" s="1"/>
      <c r="AA1946" s="1"/>
      <c r="AB1946" s="1"/>
      <c r="AC1946" s="1"/>
      <c r="AD1946" s="8"/>
      <c r="AE1946" s="8"/>
      <c r="AF1946" s="8"/>
      <c r="AG1946" s="8"/>
      <c r="AH1946" s="9"/>
      <c r="AI1946" s="8"/>
      <c r="AJ1946" s="13"/>
      <c r="AK1946" s="8"/>
      <c r="AL1946" s="8"/>
      <c r="AM1946" s="8"/>
      <c r="AN1946" s="8"/>
      <c r="AO1946" s="7"/>
      <c r="AP1946" s="7"/>
      <c r="AQ1946" s="7"/>
      <c r="AR1946" s="7"/>
      <c r="AS1946" s="7"/>
      <c r="AT1946" s="7"/>
      <c r="AU1946" s="8"/>
      <c r="AV1946" s="8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7"/>
      <c r="BV1946" s="7"/>
      <c r="BW1946" s="8"/>
      <c r="BX1946" s="8"/>
      <c r="BY1946" s="8"/>
      <c r="BZ1946" s="8"/>
      <c r="CA1946" s="8"/>
      <c r="CC1946" s="8"/>
      <c r="CE1946" s="7"/>
      <c r="CF1946" s="8"/>
      <c r="CG1946" s="8"/>
      <c r="CH1946" s="8"/>
      <c r="CI1946" s="8"/>
      <c r="CJ1946" s="8"/>
    </row>
    <row r="1947" spans="1:88" x14ac:dyDescent="0.3">
      <c r="A1947" s="1" t="s">
        <v>3945</v>
      </c>
      <c r="B1947" s="1"/>
      <c r="C1947" s="1" t="s">
        <v>1878</v>
      </c>
      <c r="D1947" s="1"/>
      <c r="E1947" s="1"/>
      <c r="F1947" s="1"/>
      <c r="G1947" s="1"/>
      <c r="H1947" s="1">
        <v>60368.92</v>
      </c>
      <c r="I1947" s="1">
        <v>-1.08</v>
      </c>
      <c r="J1947" s="12">
        <v>3633.64</v>
      </c>
      <c r="K1947" s="5">
        <v>4568.1400000000003</v>
      </c>
      <c r="L1947" s="5">
        <v>17993.12</v>
      </c>
      <c r="M1947" s="13">
        <f t="shared" si="45"/>
        <v>-1.0836750079345925E-2</v>
      </c>
      <c r="N1947" s="13">
        <v>-1.1477679870940727E-2</v>
      </c>
      <c r="O1947" s="13">
        <v>-9.9092733633008301E-3</v>
      </c>
      <c r="P1947" s="13">
        <v>-1.1384415219073074E-2</v>
      </c>
      <c r="Q1947" s="7"/>
      <c r="R1947" s="8"/>
      <c r="S1947" s="8"/>
      <c r="T1947" s="8"/>
      <c r="U1947" s="8"/>
      <c r="V1947" s="13"/>
      <c r="W1947" s="14"/>
      <c r="X1947" s="1"/>
      <c r="Y1947" s="1"/>
      <c r="Z1947" s="1"/>
      <c r="AA1947" s="1"/>
      <c r="AB1947" s="1"/>
      <c r="AC1947" s="1"/>
      <c r="AD1947" s="8"/>
      <c r="AE1947" s="8"/>
      <c r="AF1947" s="8"/>
      <c r="AG1947" s="8"/>
      <c r="AH1947" s="9"/>
      <c r="AI1947" s="8"/>
      <c r="AJ1947" s="13"/>
      <c r="AK1947" s="8"/>
      <c r="AL1947" s="8"/>
      <c r="AM1947" s="8"/>
      <c r="AN1947" s="8"/>
      <c r="AO1947" s="7"/>
      <c r="AP1947" s="7"/>
      <c r="AQ1947" s="7"/>
      <c r="AR1947" s="7"/>
      <c r="AS1947" s="7"/>
      <c r="AT1947" s="7"/>
      <c r="AU1947" s="8"/>
      <c r="AV1947" s="8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7"/>
      <c r="BV1947" s="7"/>
      <c r="BW1947" s="8"/>
      <c r="BX1947" s="8"/>
      <c r="BY1947" s="8"/>
      <c r="BZ1947" s="8"/>
      <c r="CA1947" s="8"/>
      <c r="CC1947" s="8"/>
      <c r="CE1947" s="7"/>
      <c r="CF1947" s="8"/>
      <c r="CG1947" s="8"/>
      <c r="CH1947" s="8"/>
      <c r="CI1947" s="8"/>
      <c r="CJ1947" s="8"/>
    </row>
    <row r="1948" spans="1:88" x14ac:dyDescent="0.3">
      <c r="A1948" s="1" t="s">
        <v>3946</v>
      </c>
      <c r="B1948" s="1"/>
      <c r="C1948" s="1" t="s">
        <v>1878</v>
      </c>
      <c r="D1948" s="1"/>
      <c r="E1948" s="1"/>
      <c r="F1948" s="1"/>
      <c r="G1948" s="1"/>
      <c r="H1948" s="1">
        <v>60287.53</v>
      </c>
      <c r="I1948" s="1">
        <v>-0.13</v>
      </c>
      <c r="J1948" s="12">
        <v>3656.88</v>
      </c>
      <c r="K1948" s="5">
        <v>4513.68</v>
      </c>
      <c r="L1948" s="5">
        <v>17725.57</v>
      </c>
      <c r="M1948" s="13">
        <f t="shared" si="45"/>
        <v>-1.3482103042425919E-3</v>
      </c>
      <c r="N1948" s="13">
        <v>6.3957904470448579E-3</v>
      </c>
      <c r="O1948" s="13">
        <v>-1.1921701173781885E-2</v>
      </c>
      <c r="P1948" s="13">
        <v>-1.486957236988351E-2</v>
      </c>
      <c r="Q1948" s="7"/>
      <c r="R1948" s="8"/>
      <c r="S1948" s="8"/>
      <c r="T1948" s="8"/>
      <c r="U1948" s="8"/>
      <c r="V1948" s="13"/>
      <c r="W1948" s="14"/>
      <c r="X1948" s="1"/>
      <c r="Y1948" s="1"/>
      <c r="Z1948" s="1"/>
      <c r="AA1948" s="1"/>
      <c r="AB1948" s="1"/>
      <c r="AC1948" s="1"/>
      <c r="AD1948" s="8"/>
      <c r="AE1948" s="8"/>
      <c r="AF1948" s="8"/>
      <c r="AG1948" s="8"/>
      <c r="AH1948" s="9"/>
      <c r="AI1948" s="8"/>
      <c r="AJ1948" s="13"/>
      <c r="AK1948" s="8"/>
      <c r="AL1948" s="8"/>
      <c r="AM1948" s="8"/>
      <c r="AN1948" s="8"/>
      <c r="AO1948" s="7"/>
      <c r="AP1948" s="7"/>
      <c r="AQ1948" s="7"/>
      <c r="AR1948" s="7"/>
      <c r="AS1948" s="7"/>
      <c r="AT1948" s="7"/>
      <c r="AU1948" s="8"/>
      <c r="AV1948" s="8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7"/>
      <c r="BV1948" s="7"/>
      <c r="BW1948" s="8"/>
      <c r="BX1948" s="8"/>
      <c r="BY1948" s="8"/>
      <c r="BZ1948" s="8"/>
      <c r="CA1948" s="8"/>
      <c r="CC1948" s="8"/>
      <c r="CE1948" s="7"/>
      <c r="CF1948" s="8"/>
      <c r="CG1948" s="8"/>
      <c r="CH1948" s="8"/>
      <c r="CI1948" s="8"/>
      <c r="CJ1948" s="8"/>
    </row>
    <row r="1949" spans="1:88" x14ac:dyDescent="0.3">
      <c r="A1949" s="1" t="s">
        <v>3947</v>
      </c>
      <c r="B1949" s="1"/>
      <c r="C1949" s="1" t="s">
        <v>1878</v>
      </c>
      <c r="D1949" s="1"/>
      <c r="E1949" s="1"/>
      <c r="F1949" s="1"/>
      <c r="G1949" s="1"/>
      <c r="H1949" s="1">
        <v>61196.53</v>
      </c>
      <c r="I1949" s="1">
        <v>1.51</v>
      </c>
      <c r="J1949" s="12">
        <v>3742.18</v>
      </c>
      <c r="K1949" s="5">
        <v>4532.5200000000004</v>
      </c>
      <c r="L1949" s="5">
        <v>17785.310000000001</v>
      </c>
      <c r="M1949" s="13">
        <f t="shared" si="45"/>
        <v>1.5077744933321924E-2</v>
      </c>
      <c r="N1949" s="13">
        <v>2.332589529872453E-2</v>
      </c>
      <c r="O1949" s="13">
        <v>4.1739777742331174E-3</v>
      </c>
      <c r="P1949" s="13">
        <v>3.3702724369373271E-3</v>
      </c>
      <c r="Q1949" s="7"/>
      <c r="R1949" s="8"/>
      <c r="S1949" s="8"/>
      <c r="T1949" s="8"/>
      <c r="U1949" s="8"/>
      <c r="V1949" s="13"/>
      <c r="W1949" s="14"/>
      <c r="X1949" s="1"/>
      <c r="Y1949" s="1"/>
      <c r="Z1949" s="1"/>
      <c r="AA1949" s="1"/>
      <c r="AB1949" s="1"/>
      <c r="AC1949" s="1"/>
      <c r="AD1949" s="8"/>
      <c r="AE1949" s="8"/>
      <c r="AF1949" s="8"/>
      <c r="AG1949" s="8"/>
      <c r="AH1949" s="9"/>
      <c r="AI1949" s="8"/>
      <c r="AJ1949" s="13"/>
      <c r="AK1949" s="8"/>
      <c r="AL1949" s="8"/>
      <c r="AM1949" s="8"/>
      <c r="AN1949" s="8"/>
      <c r="AO1949" s="7"/>
      <c r="AP1949" s="7"/>
      <c r="AQ1949" s="7"/>
      <c r="AR1949" s="7"/>
      <c r="AS1949" s="7"/>
      <c r="AT1949" s="7"/>
      <c r="AU1949" s="8"/>
      <c r="AV1949" s="8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7"/>
      <c r="BV1949" s="7"/>
      <c r="BW1949" s="8"/>
      <c r="BX1949" s="8"/>
      <c r="BY1949" s="8"/>
      <c r="BZ1949" s="8"/>
      <c r="CA1949" s="8"/>
      <c r="CC1949" s="8"/>
      <c r="CE1949" s="7"/>
      <c r="CF1949" s="8"/>
      <c r="CG1949" s="8"/>
      <c r="CH1949" s="8"/>
      <c r="CI1949" s="8"/>
      <c r="CJ1949" s="8"/>
    </row>
    <row r="1950" spans="1:88" x14ac:dyDescent="0.3">
      <c r="A1950" s="1" t="s">
        <v>3948</v>
      </c>
      <c r="B1950" s="1"/>
      <c r="C1950" s="1" t="s">
        <v>1878</v>
      </c>
      <c r="D1950" s="1"/>
      <c r="E1950" s="1"/>
      <c r="F1950" s="1"/>
      <c r="G1950" s="1"/>
      <c r="H1950" s="1">
        <v>60946.96</v>
      </c>
      <c r="I1950" s="1">
        <v>-0.41</v>
      </c>
      <c r="J1950" s="12">
        <v>3714.93</v>
      </c>
      <c r="K1950" s="5">
        <v>4544.29</v>
      </c>
      <c r="L1950" s="5">
        <v>17782.75</v>
      </c>
      <c r="M1950" s="13">
        <f t="shared" si="45"/>
        <v>-4.0781724061805802E-3</v>
      </c>
      <c r="N1950" s="13">
        <v>-7.2818517548595141E-3</v>
      </c>
      <c r="O1950" s="13">
        <v>2.596789423984891E-3</v>
      </c>
      <c r="P1950" s="13">
        <v>-1.4393901483877869E-4</v>
      </c>
      <c r="Q1950" s="7"/>
      <c r="R1950" s="8"/>
      <c r="S1950" s="8"/>
      <c r="T1950" s="8"/>
      <c r="U1950" s="8"/>
      <c r="V1950" s="13"/>
      <c r="W1950" s="14"/>
      <c r="X1950" s="1"/>
      <c r="Y1950" s="1"/>
      <c r="Z1950" s="1"/>
      <c r="AA1950" s="1"/>
      <c r="AB1950" s="1"/>
      <c r="AC1950" s="1"/>
      <c r="AD1950" s="8"/>
      <c r="AE1950" s="8"/>
      <c r="AF1950" s="8"/>
      <c r="AG1950" s="8"/>
      <c r="AH1950" s="9"/>
      <c r="AI1950" s="8"/>
      <c r="AJ1950" s="13"/>
      <c r="AK1950" s="8"/>
      <c r="AL1950" s="8"/>
      <c r="AM1950" s="8"/>
      <c r="AN1950" s="8"/>
      <c r="AO1950" s="7"/>
      <c r="AP1950" s="7"/>
      <c r="AQ1950" s="7"/>
      <c r="AR1950" s="7"/>
      <c r="AS1950" s="7"/>
      <c r="AT1950" s="7"/>
      <c r="AU1950" s="8"/>
      <c r="AV1950" s="8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7"/>
      <c r="BV1950" s="7"/>
      <c r="BW1950" s="8"/>
      <c r="BX1950" s="8"/>
      <c r="BY1950" s="8"/>
      <c r="BZ1950" s="8"/>
      <c r="CA1950" s="8"/>
      <c r="CC1950" s="8"/>
      <c r="CE1950" s="7"/>
      <c r="CF1950" s="8"/>
      <c r="CG1950" s="8"/>
      <c r="CH1950" s="8"/>
      <c r="CI1950" s="8"/>
      <c r="CJ1950" s="8"/>
    </row>
    <row r="1951" spans="1:88" x14ac:dyDescent="0.3">
      <c r="A1951" s="1" t="s">
        <v>3949</v>
      </c>
      <c r="B1951" s="1"/>
      <c r="C1951" s="1" t="s">
        <v>1878</v>
      </c>
      <c r="D1951" s="1"/>
      <c r="E1951" s="1"/>
      <c r="F1951" s="1"/>
      <c r="G1951" s="1"/>
      <c r="H1951" s="1">
        <v>61048.09</v>
      </c>
      <c r="I1951" s="1">
        <v>0.17</v>
      </c>
      <c r="J1951" s="12">
        <v>3713.85</v>
      </c>
      <c r="K1951" s="5">
        <v>4570.84</v>
      </c>
      <c r="L1951" s="5">
        <v>17901.2</v>
      </c>
      <c r="M1951" s="13">
        <f t="shared" si="45"/>
        <v>1.6593116375287487E-3</v>
      </c>
      <c r="N1951" s="13">
        <v>-2.9071880223852098E-4</v>
      </c>
      <c r="O1951" s="13">
        <v>5.8424968476924466E-3</v>
      </c>
      <c r="P1951" s="13">
        <v>6.6609495156824128E-3</v>
      </c>
      <c r="Q1951" s="7"/>
      <c r="R1951" s="8"/>
      <c r="S1951" s="8"/>
      <c r="T1951" s="8"/>
      <c r="U1951" s="8"/>
      <c r="V1951" s="13"/>
      <c r="W1951" s="14"/>
      <c r="X1951" s="1"/>
      <c r="Y1951" s="1"/>
      <c r="Z1951" s="1"/>
      <c r="AA1951" s="1"/>
      <c r="AB1951" s="1"/>
      <c r="AC1951" s="1"/>
      <c r="AD1951" s="8"/>
      <c r="AE1951" s="8"/>
      <c r="AF1951" s="8"/>
      <c r="AG1951" s="8"/>
      <c r="AH1951" s="9"/>
      <c r="AI1951" s="8"/>
      <c r="AJ1951" s="13"/>
      <c r="AK1951" s="8"/>
      <c r="AL1951" s="8"/>
      <c r="AM1951" s="8"/>
      <c r="AN1951" s="8"/>
      <c r="AO1951" s="7"/>
      <c r="AP1951" s="7"/>
      <c r="AQ1951" s="7"/>
      <c r="AR1951" s="7"/>
      <c r="AS1951" s="7"/>
      <c r="AT1951" s="7"/>
      <c r="AU1951" s="8"/>
      <c r="AV1951" s="8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7"/>
      <c r="BV1951" s="7"/>
      <c r="BW1951" s="8"/>
      <c r="BX1951" s="8"/>
      <c r="BY1951" s="8"/>
      <c r="BZ1951" s="8"/>
      <c r="CA1951" s="8"/>
      <c r="CC1951" s="8"/>
      <c r="CE1951" s="7"/>
      <c r="CF1951" s="8"/>
      <c r="CG1951" s="8"/>
      <c r="CH1951" s="8"/>
      <c r="CI1951" s="8"/>
      <c r="CJ1951" s="8"/>
    </row>
    <row r="1952" spans="1:88" x14ac:dyDescent="0.3">
      <c r="A1952" s="1" t="s">
        <v>3950</v>
      </c>
      <c r="B1952" s="1"/>
      <c r="C1952" s="1" t="s">
        <v>1878</v>
      </c>
      <c r="D1952" s="1"/>
      <c r="E1952" s="1"/>
      <c r="F1952" s="1"/>
      <c r="G1952" s="1"/>
      <c r="H1952" s="1">
        <v>61554.11</v>
      </c>
      <c r="I1952" s="1">
        <v>0.83</v>
      </c>
      <c r="J1952" s="12">
        <v>3738.5</v>
      </c>
      <c r="K1952" s="5">
        <v>4625.46</v>
      </c>
      <c r="L1952" s="5">
        <v>18081.810000000001</v>
      </c>
      <c r="M1952" s="13">
        <f t="shared" si="45"/>
        <v>8.2888752129675058E-3</v>
      </c>
      <c r="N1952" s="13">
        <v>6.6373170698870165E-3</v>
      </c>
      <c r="O1952" s="13">
        <v>1.1949663519178033E-2</v>
      </c>
      <c r="P1952" s="13">
        <v>1.0089267758585985E-2</v>
      </c>
      <c r="Q1952" s="7"/>
      <c r="R1952" s="8"/>
      <c r="S1952" s="8"/>
      <c r="T1952" s="8"/>
      <c r="U1952" s="8"/>
      <c r="V1952" s="13"/>
      <c r="W1952" s="14"/>
      <c r="X1952" s="1"/>
      <c r="Y1952" s="1"/>
      <c r="Z1952" s="1"/>
      <c r="AA1952" s="1"/>
      <c r="AB1952" s="1"/>
      <c r="AC1952" s="1"/>
      <c r="AD1952" s="8"/>
      <c r="AE1952" s="8"/>
      <c r="AF1952" s="8"/>
      <c r="AG1952" s="8"/>
      <c r="AH1952" s="9"/>
      <c r="AI1952" s="8"/>
      <c r="AJ1952" s="13"/>
      <c r="AK1952" s="8"/>
      <c r="AL1952" s="8"/>
      <c r="AM1952" s="8"/>
      <c r="AN1952" s="8"/>
      <c r="AO1952" s="7"/>
      <c r="AP1952" s="7"/>
      <c r="AQ1952" s="7"/>
      <c r="AR1952" s="7"/>
      <c r="AS1952" s="7"/>
      <c r="AT1952" s="7"/>
      <c r="AU1952" s="8"/>
      <c r="AV1952" s="8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7"/>
      <c r="BV1952" s="7"/>
      <c r="BW1952" s="8"/>
      <c r="BX1952" s="8"/>
      <c r="BY1952" s="8"/>
      <c r="BZ1952" s="8"/>
      <c r="CA1952" s="8"/>
      <c r="CC1952" s="8"/>
      <c r="CE1952" s="7"/>
      <c r="CF1952" s="8"/>
      <c r="CG1952" s="8"/>
      <c r="CH1952" s="8"/>
      <c r="CI1952" s="8"/>
      <c r="CJ1952" s="8"/>
    </row>
    <row r="1953" spans="1:88" x14ac:dyDescent="0.3">
      <c r="A1953" s="1" t="s">
        <v>3951</v>
      </c>
      <c r="B1953" s="1"/>
      <c r="C1953" s="1" t="s">
        <v>1878</v>
      </c>
      <c r="D1953" s="1"/>
      <c r="E1953" s="1"/>
      <c r="F1953" s="1"/>
      <c r="G1953" s="1"/>
      <c r="H1953" s="1">
        <v>61752.98</v>
      </c>
      <c r="I1953" s="1">
        <v>0.32</v>
      </c>
      <c r="J1953" s="12">
        <v>3745.4</v>
      </c>
      <c r="K1953" s="5">
        <v>4651.57</v>
      </c>
      <c r="L1953" s="5">
        <v>18277.919999999998</v>
      </c>
      <c r="M1953" s="13">
        <f t="shared" si="45"/>
        <v>3.2308159438907413E-3</v>
      </c>
      <c r="N1953" s="13">
        <v>1.8456600240739363E-3</v>
      </c>
      <c r="O1953" s="13">
        <v>5.6448439722751598E-3</v>
      </c>
      <c r="P1953" s="13">
        <v>1.0845706265025346E-2</v>
      </c>
      <c r="Q1953" s="7"/>
      <c r="R1953" s="8"/>
      <c r="S1953" s="8"/>
      <c r="T1953" s="8"/>
      <c r="U1953" s="8"/>
      <c r="V1953" s="13"/>
      <c r="W1953" s="14"/>
      <c r="X1953" s="1"/>
      <c r="Y1953" s="1"/>
      <c r="Z1953" s="1"/>
      <c r="AA1953" s="1"/>
      <c r="AB1953" s="1"/>
      <c r="AC1953" s="1"/>
      <c r="AD1953" s="8"/>
      <c r="AE1953" s="8"/>
      <c r="AF1953" s="8"/>
      <c r="AG1953" s="8"/>
      <c r="AH1953" s="9"/>
      <c r="AI1953" s="8"/>
      <c r="AJ1953" s="13"/>
      <c r="AK1953" s="8"/>
      <c r="AL1953" s="8"/>
      <c r="AM1953" s="8"/>
      <c r="AN1953" s="8"/>
      <c r="AO1953" s="7"/>
      <c r="AP1953" s="7"/>
      <c r="AQ1953" s="7"/>
      <c r="AR1953" s="7"/>
      <c r="AS1953" s="7"/>
      <c r="AT1953" s="7"/>
      <c r="AU1953" s="8"/>
      <c r="AV1953" s="8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7"/>
      <c r="BV1953" s="7"/>
      <c r="BW1953" s="8"/>
      <c r="BX1953" s="8"/>
      <c r="BY1953" s="8"/>
      <c r="BZ1953" s="8"/>
      <c r="CA1953" s="8"/>
      <c r="CC1953" s="8"/>
      <c r="CE1953" s="7"/>
      <c r="CF1953" s="8"/>
      <c r="CG1953" s="8"/>
      <c r="CH1953" s="8"/>
      <c r="CI1953" s="8"/>
      <c r="CJ1953" s="8"/>
    </row>
    <row r="1954" spans="1:88" x14ac:dyDescent="0.3">
      <c r="A1954" s="1" t="s">
        <v>3952</v>
      </c>
      <c r="B1954" s="1"/>
      <c r="C1954" s="1" t="s">
        <v>1878</v>
      </c>
      <c r="D1954" s="1"/>
      <c r="E1954" s="1"/>
      <c r="F1954" s="1"/>
      <c r="G1954" s="1"/>
      <c r="H1954" s="1">
        <v>63068.13</v>
      </c>
      <c r="I1954" s="1">
        <v>2.13</v>
      </c>
      <c r="J1954" s="12">
        <v>3856.61</v>
      </c>
      <c r="K1954" s="5">
        <v>4697.3500000000004</v>
      </c>
      <c r="L1954" s="5">
        <v>18438.09</v>
      </c>
      <c r="M1954" s="13">
        <f t="shared" si="45"/>
        <v>2.1296947936763511E-2</v>
      </c>
      <c r="N1954" s="13">
        <v>2.9692422705185129E-2</v>
      </c>
      <c r="O1954" s="13">
        <v>9.8418383470528781E-3</v>
      </c>
      <c r="P1954" s="13">
        <v>8.7630321174401171E-3</v>
      </c>
      <c r="Q1954" s="7"/>
      <c r="R1954" s="8"/>
      <c r="S1954" s="8"/>
      <c r="T1954" s="8"/>
      <c r="U1954" s="8"/>
      <c r="V1954" s="13"/>
      <c r="W1954" s="14"/>
      <c r="X1954" s="1"/>
      <c r="Y1954" s="1"/>
      <c r="Z1954" s="1"/>
      <c r="AA1954" s="1"/>
      <c r="AB1954" s="1"/>
      <c r="AC1954" s="1"/>
      <c r="AD1954" s="8"/>
      <c r="AE1954" s="8"/>
      <c r="AF1954" s="8"/>
      <c r="AG1954" s="8"/>
      <c r="AH1954" s="9"/>
      <c r="AI1954" s="8"/>
      <c r="AJ1954" s="13"/>
      <c r="AK1954" s="8"/>
      <c r="AL1954" s="8"/>
      <c r="AM1954" s="8"/>
      <c r="AN1954" s="8"/>
      <c r="AO1954" s="7"/>
      <c r="AP1954" s="7"/>
      <c r="AQ1954" s="7"/>
      <c r="AR1954" s="7"/>
      <c r="AS1954" s="7"/>
      <c r="AT1954" s="7"/>
      <c r="AU1954" s="8"/>
      <c r="AV1954" s="8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7"/>
      <c r="BV1954" s="7"/>
      <c r="BW1954" s="8"/>
      <c r="BX1954" s="8"/>
      <c r="BY1954" s="8"/>
      <c r="BZ1954" s="8"/>
      <c r="CA1954" s="8"/>
      <c r="CC1954" s="8"/>
      <c r="CE1954" s="7"/>
      <c r="CF1954" s="8"/>
      <c r="CG1954" s="8"/>
      <c r="CH1954" s="8"/>
      <c r="CI1954" s="8"/>
      <c r="CJ1954" s="8"/>
    </row>
    <row r="1955" spans="1:88" x14ac:dyDescent="0.3">
      <c r="A1955" s="1" t="s">
        <v>3953</v>
      </c>
      <c r="B1955" s="1"/>
      <c r="C1955" s="1" t="s">
        <v>1878</v>
      </c>
      <c r="D1955" s="1"/>
      <c r="E1955" s="1"/>
      <c r="F1955" s="1"/>
      <c r="G1955" s="1"/>
      <c r="H1955" s="1">
        <v>62967.03</v>
      </c>
      <c r="I1955" s="1">
        <v>-0.16</v>
      </c>
      <c r="J1955" s="12">
        <v>3832.3</v>
      </c>
      <c r="K1955" s="5">
        <v>4730.58</v>
      </c>
      <c r="L1955" s="5">
        <v>18471.72</v>
      </c>
      <c r="M1955" s="13">
        <f t="shared" si="45"/>
        <v>-1.603028344109747E-3</v>
      </c>
      <c r="N1955" s="13">
        <v>-6.3034634043888094E-3</v>
      </c>
      <c r="O1955" s="13">
        <v>7.0742014114340002E-3</v>
      </c>
      <c r="P1955" s="13">
        <v>1.8239416338676762E-3</v>
      </c>
      <c r="Q1955" s="7"/>
      <c r="R1955" s="8"/>
      <c r="S1955" s="8"/>
      <c r="T1955" s="8"/>
      <c r="U1955" s="8"/>
      <c r="V1955" s="13"/>
      <c r="W1955" s="14"/>
      <c r="X1955" s="1"/>
      <c r="Y1955" s="1"/>
      <c r="Z1955" s="1"/>
      <c r="AA1955" s="1"/>
      <c r="AB1955" s="1"/>
      <c r="AC1955" s="1"/>
      <c r="AD1955" s="8"/>
      <c r="AE1955" s="8"/>
      <c r="AF1955" s="8"/>
      <c r="AG1955" s="8"/>
      <c r="AH1955" s="9"/>
      <c r="AI1955" s="8"/>
      <c r="AJ1955" s="13"/>
      <c r="AK1955" s="8"/>
      <c r="AL1955" s="8"/>
      <c r="AM1955" s="8"/>
      <c r="AN1955" s="8"/>
      <c r="AO1955" s="7"/>
      <c r="AP1955" s="7"/>
      <c r="AQ1955" s="7"/>
      <c r="AR1955" s="7"/>
      <c r="AS1955" s="7"/>
      <c r="AT1955" s="7"/>
      <c r="AU1955" s="8"/>
      <c r="AV1955" s="8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7"/>
      <c r="BV1955" s="7"/>
      <c r="BW1955" s="8"/>
      <c r="BX1955" s="8"/>
      <c r="BY1955" s="8"/>
      <c r="BZ1955" s="8"/>
      <c r="CA1955" s="8"/>
      <c r="CC1955" s="8"/>
      <c r="CE1955" s="7"/>
      <c r="CF1955" s="8"/>
      <c r="CG1955" s="8"/>
      <c r="CH1955" s="8"/>
      <c r="CI1955" s="8"/>
      <c r="CJ1955" s="8"/>
    </row>
    <row r="1956" spans="1:88" x14ac:dyDescent="0.3">
      <c r="A1956" s="1" t="s">
        <v>3954</v>
      </c>
      <c r="B1956" s="1"/>
      <c r="C1956" s="1" t="s">
        <v>1878</v>
      </c>
      <c r="D1956" s="1"/>
      <c r="E1956" s="1"/>
      <c r="F1956" s="1"/>
      <c r="G1956" s="1"/>
      <c r="H1956" s="1">
        <v>64057.16</v>
      </c>
      <c r="I1956" s="1">
        <v>1.73</v>
      </c>
      <c r="J1956" s="12">
        <v>3910</v>
      </c>
      <c r="K1956" s="5">
        <v>4814.74</v>
      </c>
      <c r="L1956" s="5">
        <v>18687.14</v>
      </c>
      <c r="M1956" s="13">
        <f t="shared" si="45"/>
        <v>1.7312711112466461E-2</v>
      </c>
      <c r="N1956" s="13">
        <v>2.0275030660438897E-2</v>
      </c>
      <c r="O1956" s="13">
        <v>1.7790630324399981E-2</v>
      </c>
      <c r="P1956" s="13">
        <v>1.1662151656694597E-2</v>
      </c>
      <c r="Q1956" s="7"/>
      <c r="R1956" s="8"/>
      <c r="S1956" s="8"/>
      <c r="T1956" s="8"/>
      <c r="U1956" s="8"/>
      <c r="V1956" s="13"/>
      <c r="W1956" s="14"/>
      <c r="X1956" s="1"/>
      <c r="Y1956" s="1"/>
      <c r="Z1956" s="1"/>
      <c r="AA1956" s="1"/>
      <c r="AB1956" s="1"/>
      <c r="AC1956" s="1"/>
      <c r="AD1956" s="8"/>
      <c r="AE1956" s="8"/>
      <c r="AF1956" s="8"/>
      <c r="AG1956" s="8"/>
      <c r="AH1956" s="9"/>
      <c r="AI1956" s="8"/>
      <c r="AJ1956" s="13"/>
      <c r="AK1956" s="8"/>
      <c r="AL1956" s="8"/>
      <c r="AM1956" s="8"/>
      <c r="AN1956" s="8"/>
      <c r="AO1956" s="7"/>
      <c r="AP1956" s="7"/>
      <c r="AQ1956" s="7"/>
      <c r="AR1956" s="7"/>
      <c r="AS1956" s="7"/>
      <c r="AT1956" s="7"/>
      <c r="AU1956" s="8"/>
      <c r="AV1956" s="8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7"/>
      <c r="BV1956" s="7"/>
      <c r="BW1956" s="8"/>
      <c r="BX1956" s="8"/>
      <c r="BY1956" s="8"/>
      <c r="BZ1956" s="8"/>
      <c r="CA1956" s="8"/>
      <c r="CC1956" s="8"/>
      <c r="CE1956" s="7"/>
      <c r="CF1956" s="8"/>
      <c r="CG1956" s="8"/>
      <c r="CH1956" s="8"/>
      <c r="CI1956" s="8"/>
      <c r="CJ1956" s="8"/>
    </row>
    <row r="1957" spans="1:88" x14ac:dyDescent="0.3">
      <c r="A1957" s="1" t="s">
        <v>3955</v>
      </c>
      <c r="B1957" s="1"/>
      <c r="C1957" s="1" t="s">
        <v>1878</v>
      </c>
      <c r="D1957" s="1"/>
      <c r="E1957" s="1"/>
      <c r="F1957" s="1"/>
      <c r="G1957" s="1"/>
      <c r="H1957" s="1">
        <v>63813.86</v>
      </c>
      <c r="I1957" s="1">
        <v>-0.38</v>
      </c>
      <c r="J1957" s="12">
        <v>3879.19</v>
      </c>
      <c r="K1957" s="5">
        <v>4836.41</v>
      </c>
      <c r="L1957" s="5">
        <v>18688.2</v>
      </c>
      <c r="M1957" s="13">
        <f t="shared" si="45"/>
        <v>-3.7981702591872724E-3</v>
      </c>
      <c r="N1957" s="13">
        <v>-7.8797953964194756E-3</v>
      </c>
      <c r="O1957" s="13">
        <v>4.5007622426134208E-3</v>
      </c>
      <c r="P1957" s="13">
        <v>5.6723500760469392E-5</v>
      </c>
      <c r="Q1957" s="7"/>
      <c r="R1957" s="8"/>
      <c r="S1957" s="8"/>
      <c r="T1957" s="8"/>
      <c r="U1957" s="8"/>
      <c r="V1957" s="13"/>
      <c r="W1957" s="14"/>
      <c r="X1957" s="1"/>
      <c r="Y1957" s="1"/>
      <c r="Z1957" s="1"/>
      <c r="AA1957" s="1"/>
      <c r="AB1957" s="1"/>
      <c r="AC1957" s="1"/>
      <c r="AD1957" s="8"/>
      <c r="AE1957" s="8"/>
      <c r="AF1957" s="8"/>
      <c r="AG1957" s="8"/>
      <c r="AH1957" s="9"/>
      <c r="AI1957" s="8"/>
      <c r="AJ1957" s="13"/>
      <c r="AK1957" s="8"/>
      <c r="AL1957" s="8"/>
      <c r="AM1957" s="8"/>
      <c r="AN1957" s="8"/>
      <c r="AO1957" s="7"/>
      <c r="AP1957" s="7"/>
      <c r="AQ1957" s="7"/>
      <c r="AR1957" s="7"/>
      <c r="AS1957" s="7"/>
      <c r="AT1957" s="7"/>
      <c r="AU1957" s="8"/>
      <c r="AV1957" s="8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7"/>
      <c r="BV1957" s="7"/>
      <c r="BW1957" s="8"/>
      <c r="BX1957" s="8"/>
      <c r="BY1957" s="8"/>
      <c r="BZ1957" s="8"/>
      <c r="CA1957" s="8"/>
      <c r="CC1957" s="8"/>
      <c r="CE1957" s="7"/>
      <c r="CF1957" s="8"/>
      <c r="CG1957" s="8"/>
      <c r="CH1957" s="8"/>
      <c r="CI1957" s="8"/>
      <c r="CJ1957" s="8"/>
    </row>
    <row r="1958" spans="1:88" x14ac:dyDescent="0.3">
      <c r="A1958" s="1" t="s">
        <v>3956</v>
      </c>
      <c r="B1958" s="1"/>
      <c r="C1958" s="1" t="s">
        <v>1878</v>
      </c>
      <c r="D1958" s="1"/>
      <c r="E1958" s="1"/>
      <c r="F1958" s="1"/>
      <c r="G1958" s="1"/>
      <c r="H1958" s="1">
        <v>64292.3</v>
      </c>
      <c r="I1958" s="1">
        <v>0.75</v>
      </c>
      <c r="J1958" s="12">
        <v>3904.95</v>
      </c>
      <c r="K1958" s="5">
        <v>4883.47</v>
      </c>
      <c r="L1958" s="5">
        <v>18857.32</v>
      </c>
      <c r="M1958" s="13">
        <f t="shared" si="45"/>
        <v>7.4974308089184039E-3</v>
      </c>
      <c r="N1958" s="13">
        <v>6.6405615605318324E-3</v>
      </c>
      <c r="O1958" s="13">
        <v>9.7303578480734121E-3</v>
      </c>
      <c r="P1958" s="13">
        <v>9.0495606853522315E-3</v>
      </c>
      <c r="Q1958" s="7"/>
      <c r="R1958" s="8"/>
      <c r="S1958" s="8"/>
      <c r="T1958" s="8"/>
      <c r="U1958" s="8"/>
      <c r="V1958" s="13"/>
      <c r="W1958" s="14"/>
      <c r="X1958" s="1"/>
      <c r="Y1958" s="1"/>
      <c r="Z1958" s="1"/>
      <c r="AA1958" s="1"/>
      <c r="AB1958" s="1"/>
      <c r="AC1958" s="1"/>
      <c r="AD1958" s="8"/>
      <c r="AE1958" s="8"/>
      <c r="AF1958" s="8"/>
      <c r="AG1958" s="8"/>
      <c r="AH1958" s="9"/>
      <c r="AI1958" s="8"/>
      <c r="AJ1958" s="13"/>
      <c r="AK1958" s="8"/>
      <c r="AL1958" s="8"/>
      <c r="AM1958" s="8"/>
      <c r="AN1958" s="8"/>
      <c r="AO1958" s="7"/>
      <c r="AP1958" s="7"/>
      <c r="AQ1958" s="7"/>
      <c r="AR1958" s="7"/>
      <c r="AS1958" s="7"/>
      <c r="AT1958" s="7"/>
      <c r="AU1958" s="8"/>
      <c r="AV1958" s="8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7"/>
      <c r="BV1958" s="7"/>
      <c r="BW1958" s="8"/>
      <c r="BX1958" s="8"/>
      <c r="BY1958" s="8"/>
      <c r="BZ1958" s="8"/>
      <c r="CA1958" s="8"/>
      <c r="CC1958" s="8"/>
      <c r="CE1958" s="7"/>
      <c r="CF1958" s="8"/>
      <c r="CG1958" s="8"/>
      <c r="CH1958" s="8"/>
      <c r="CI1958" s="8"/>
      <c r="CJ1958" s="8"/>
    </row>
    <row r="1959" spans="1:88" x14ac:dyDescent="0.3">
      <c r="A1959" s="1" t="s">
        <v>3957</v>
      </c>
      <c r="B1959" s="1"/>
      <c r="C1959" s="1" t="s">
        <v>1878</v>
      </c>
      <c r="D1959" s="1"/>
      <c r="E1959" s="1"/>
      <c r="F1959" s="1"/>
      <c r="G1959" s="1"/>
      <c r="H1959" s="1">
        <v>63301.4</v>
      </c>
      <c r="I1959" s="1">
        <v>-1.54</v>
      </c>
      <c r="J1959" s="12">
        <v>3831.55</v>
      </c>
      <c r="K1959" s="5">
        <v>4830.22</v>
      </c>
      <c r="L1959" s="5">
        <v>18651.759999999998</v>
      </c>
      <c r="M1959" s="13">
        <f t="shared" si="45"/>
        <v>-1.5412421083084604E-2</v>
      </c>
      <c r="N1959" s="13">
        <v>-1.8796655526959305E-2</v>
      </c>
      <c r="O1959" s="13">
        <v>-1.0904131693242669E-2</v>
      </c>
      <c r="P1959" s="13">
        <v>-1.0900806689391751E-2</v>
      </c>
      <c r="Q1959" s="7"/>
      <c r="R1959" s="8"/>
      <c r="S1959" s="8"/>
      <c r="T1959" s="8"/>
      <c r="U1959" s="8"/>
      <c r="V1959" s="13"/>
      <c r="W1959" s="14"/>
      <c r="X1959" s="1"/>
      <c r="Y1959" s="1"/>
      <c r="Z1959" s="1"/>
      <c r="AA1959" s="1"/>
      <c r="AB1959" s="1"/>
      <c r="AC1959" s="1"/>
      <c r="AD1959" s="8"/>
      <c r="AE1959" s="8"/>
      <c r="AF1959" s="8"/>
      <c r="AG1959" s="8"/>
      <c r="AH1959" s="9"/>
      <c r="AI1959" s="8"/>
      <c r="AJ1959" s="13"/>
      <c r="AK1959" s="8"/>
      <c r="AL1959" s="8"/>
      <c r="AM1959" s="8"/>
      <c r="AN1959" s="8"/>
      <c r="AO1959" s="7"/>
      <c r="AP1959" s="7"/>
      <c r="AQ1959" s="7"/>
      <c r="AR1959" s="7"/>
      <c r="AS1959" s="7"/>
      <c r="AT1959" s="7"/>
      <c r="AU1959" s="8"/>
      <c r="AV1959" s="8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7"/>
      <c r="BV1959" s="7"/>
      <c r="BW1959" s="8"/>
      <c r="BX1959" s="8"/>
      <c r="BY1959" s="8"/>
      <c r="BZ1959" s="8"/>
      <c r="CA1959" s="8"/>
      <c r="CC1959" s="8"/>
      <c r="CE1959" s="7"/>
      <c r="CF1959" s="8"/>
      <c r="CG1959" s="8"/>
      <c r="CH1959" s="8"/>
      <c r="CI1959" s="8"/>
      <c r="CJ1959" s="8"/>
    </row>
    <row r="1960" spans="1:88" x14ac:dyDescent="0.3">
      <c r="A1960" s="1" t="s">
        <v>3958</v>
      </c>
      <c r="B1960" s="1"/>
      <c r="C1960" s="1" t="s">
        <v>1878</v>
      </c>
      <c r="D1960" s="1"/>
      <c r="E1960" s="1"/>
      <c r="F1960" s="1"/>
      <c r="G1960" s="1"/>
      <c r="H1960" s="1">
        <v>63618.68</v>
      </c>
      <c r="I1960" s="1">
        <v>0.5</v>
      </c>
      <c r="J1960" s="12">
        <v>3852.24</v>
      </c>
      <c r="K1960" s="5">
        <v>4838.17</v>
      </c>
      <c r="L1960" s="5">
        <v>18771.7</v>
      </c>
      <c r="M1960" s="13">
        <f t="shared" si="45"/>
        <v>5.0122114202846291E-3</v>
      </c>
      <c r="N1960" s="13">
        <v>5.399903433336295E-3</v>
      </c>
      <c r="O1960" s="13">
        <v>1.6458877649465631E-3</v>
      </c>
      <c r="P1960" s="13">
        <v>6.4304923503197831E-3</v>
      </c>
      <c r="Q1960" s="7"/>
      <c r="R1960" s="8"/>
      <c r="S1960" s="8"/>
      <c r="T1960" s="8"/>
      <c r="U1960" s="8"/>
      <c r="V1960" s="13"/>
      <c r="W1960" s="14"/>
      <c r="X1960" s="1"/>
      <c r="Y1960" s="1"/>
      <c r="Z1960" s="1"/>
      <c r="AA1960" s="1"/>
      <c r="AB1960" s="1"/>
      <c r="AC1960" s="1"/>
      <c r="AD1960" s="8"/>
      <c r="AE1960" s="8"/>
      <c r="AF1960" s="8"/>
      <c r="AG1960" s="8"/>
      <c r="AH1960" s="9"/>
      <c r="AI1960" s="8"/>
      <c r="AJ1960" s="13"/>
      <c r="AK1960" s="8"/>
      <c r="AL1960" s="8"/>
      <c r="AM1960" s="8"/>
      <c r="AN1960" s="8"/>
      <c r="AO1960" s="7"/>
      <c r="AP1960" s="7"/>
      <c r="AQ1960" s="7"/>
      <c r="AR1960" s="7"/>
      <c r="AS1960" s="7"/>
      <c r="AT1960" s="7"/>
      <c r="AU1960" s="8"/>
      <c r="AV1960" s="8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7"/>
      <c r="BV1960" s="7"/>
      <c r="BW1960" s="8"/>
      <c r="BX1960" s="8"/>
      <c r="BY1960" s="8"/>
      <c r="BZ1960" s="8"/>
      <c r="CA1960" s="8"/>
      <c r="CC1960" s="8"/>
      <c r="CE1960" s="7"/>
      <c r="CF1960" s="8"/>
      <c r="CG1960" s="8"/>
      <c r="CH1960" s="8"/>
      <c r="CI1960" s="8"/>
      <c r="CJ1960" s="8"/>
    </row>
    <row r="1961" spans="1:88" x14ac:dyDescent="0.3">
      <c r="A1961" s="1" t="s">
        <v>3959</v>
      </c>
      <c r="B1961" s="1"/>
      <c r="C1961" s="1" t="s">
        <v>1878</v>
      </c>
      <c r="D1961" s="1"/>
      <c r="E1961" s="1"/>
      <c r="F1961" s="1"/>
      <c r="G1961" s="1"/>
      <c r="H1961" s="1">
        <v>62552.95</v>
      </c>
      <c r="I1961" s="1">
        <v>-1.68</v>
      </c>
      <c r="J1961" s="12">
        <v>3777.59</v>
      </c>
      <c r="K1961" s="5">
        <v>4759.84</v>
      </c>
      <c r="L1961" s="5">
        <v>18603.3</v>
      </c>
      <c r="M1961" s="13">
        <f t="shared" si="45"/>
        <v>-1.6751840811535246E-2</v>
      </c>
      <c r="N1961" s="13">
        <v>-1.9378335721554119E-2</v>
      </c>
      <c r="O1961" s="13">
        <v>-1.6190005725305268E-2</v>
      </c>
      <c r="P1961" s="13">
        <v>-8.9709509527641229E-3</v>
      </c>
      <c r="Q1961" s="7"/>
      <c r="R1961" s="8"/>
      <c r="S1961" s="8"/>
      <c r="T1961" s="8"/>
      <c r="U1961" s="8"/>
      <c r="V1961" s="13"/>
      <c r="W1961" s="14"/>
      <c r="X1961" s="1"/>
      <c r="Y1961" s="1"/>
      <c r="Z1961" s="1"/>
      <c r="AA1961" s="1"/>
      <c r="AB1961" s="1"/>
      <c r="AC1961" s="1"/>
      <c r="AD1961" s="8"/>
      <c r="AE1961" s="8"/>
      <c r="AF1961" s="8"/>
      <c r="AG1961" s="8"/>
      <c r="AH1961" s="9"/>
      <c r="AI1961" s="8"/>
      <c r="AJ1961" s="13"/>
      <c r="AK1961" s="8"/>
      <c r="AL1961" s="8"/>
      <c r="AM1961" s="8"/>
      <c r="AN1961" s="8"/>
      <c r="AO1961" s="7"/>
      <c r="AP1961" s="7"/>
      <c r="AQ1961" s="7"/>
      <c r="AR1961" s="7"/>
      <c r="AS1961" s="7"/>
      <c r="AT1961" s="7"/>
      <c r="AU1961" s="8"/>
      <c r="AV1961" s="8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7"/>
      <c r="BV1961" s="7"/>
      <c r="BW1961" s="8"/>
      <c r="BX1961" s="8"/>
      <c r="BY1961" s="8"/>
      <c r="BZ1961" s="8"/>
      <c r="CA1961" s="8"/>
      <c r="CC1961" s="8"/>
      <c r="CE1961" s="7"/>
      <c r="CF1961" s="8"/>
      <c r="CG1961" s="8"/>
      <c r="CH1961" s="8"/>
      <c r="CI1961" s="8"/>
      <c r="CJ1961" s="8"/>
    </row>
    <row r="1962" spans="1:88" x14ac:dyDescent="0.3">
      <c r="A1962" s="1" t="s">
        <v>3960</v>
      </c>
      <c r="B1962" s="1"/>
      <c r="C1962" s="1" t="s">
        <v>1878</v>
      </c>
      <c r="D1962" s="1"/>
      <c r="E1962" s="1"/>
      <c r="F1962" s="1"/>
      <c r="G1962" s="1"/>
      <c r="H1962" s="1">
        <v>63132.68</v>
      </c>
      <c r="I1962" s="1">
        <v>0.93</v>
      </c>
      <c r="J1962" s="12">
        <v>3813.76</v>
      </c>
      <c r="K1962" s="5">
        <v>4806.99</v>
      </c>
      <c r="L1962" s="5">
        <v>18702.64</v>
      </c>
      <c r="M1962" s="13">
        <f t="shared" si="45"/>
        <v>9.2678282958678082E-3</v>
      </c>
      <c r="N1962" s="13">
        <v>9.5748876929471205E-3</v>
      </c>
      <c r="O1962" s="13">
        <v>9.9057951527781185E-3</v>
      </c>
      <c r="P1962" s="13">
        <v>5.3399128111679683E-3</v>
      </c>
      <c r="Q1962" s="7"/>
      <c r="R1962" s="8"/>
      <c r="S1962" s="8"/>
      <c r="T1962" s="8"/>
      <c r="U1962" s="8"/>
      <c r="V1962" s="13"/>
      <c r="W1962" s="14"/>
      <c r="X1962" s="1"/>
      <c r="Y1962" s="1"/>
      <c r="Z1962" s="1"/>
      <c r="AA1962" s="1"/>
      <c r="AB1962" s="1"/>
      <c r="AC1962" s="1"/>
      <c r="AD1962" s="8"/>
      <c r="AE1962" s="8"/>
      <c r="AF1962" s="8"/>
      <c r="AG1962" s="8"/>
      <c r="AH1962" s="9"/>
      <c r="AI1962" s="8"/>
      <c r="AJ1962" s="13"/>
      <c r="AK1962" s="8"/>
      <c r="AL1962" s="8"/>
      <c r="AM1962" s="8"/>
      <c r="AN1962" s="8"/>
      <c r="AO1962" s="7"/>
      <c r="AP1962" s="7"/>
      <c r="AQ1962" s="7"/>
      <c r="AR1962" s="7"/>
      <c r="AS1962" s="7"/>
      <c r="AT1962" s="7"/>
      <c r="AU1962" s="8"/>
      <c r="AV1962" s="8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7"/>
      <c r="BV1962" s="7"/>
      <c r="BW1962" s="8"/>
      <c r="BX1962" s="8"/>
      <c r="BY1962" s="8"/>
      <c r="BZ1962" s="8"/>
      <c r="CA1962" s="8"/>
      <c r="CC1962" s="8"/>
      <c r="CE1962" s="7"/>
      <c r="CF1962" s="8"/>
      <c r="CG1962" s="8"/>
      <c r="CH1962" s="8"/>
      <c r="CI1962" s="8"/>
      <c r="CJ1962" s="8"/>
    </row>
    <row r="1963" spans="1:88" x14ac:dyDescent="0.3">
      <c r="A1963" s="1" t="s">
        <v>3961</v>
      </c>
      <c r="B1963" s="1"/>
      <c r="C1963" s="1" t="s">
        <v>1878</v>
      </c>
      <c r="D1963" s="1"/>
      <c r="E1963" s="1"/>
      <c r="F1963" s="1"/>
      <c r="G1963" s="1"/>
      <c r="H1963" s="1">
        <v>62626.86</v>
      </c>
      <c r="I1963" s="1">
        <v>-0.8</v>
      </c>
      <c r="J1963" s="12">
        <v>3798.43</v>
      </c>
      <c r="K1963" s="5">
        <v>4717.6899999999996</v>
      </c>
      <c r="L1963" s="5">
        <v>18515.8</v>
      </c>
      <c r="M1963" s="13">
        <f t="shared" si="45"/>
        <v>-8.0120153302536412E-3</v>
      </c>
      <c r="N1963" s="13">
        <v>-4.0196551434805716E-3</v>
      </c>
      <c r="O1963" s="13">
        <v>-1.8577113744775886E-2</v>
      </c>
      <c r="P1963" s="13">
        <v>-9.9900334925978607E-3</v>
      </c>
      <c r="Q1963" s="7"/>
      <c r="R1963" s="8"/>
      <c r="S1963" s="8"/>
      <c r="T1963" s="8"/>
      <c r="U1963" s="8"/>
      <c r="V1963" s="13"/>
      <c r="W1963" s="14"/>
      <c r="X1963" s="1"/>
      <c r="Y1963" s="1"/>
      <c r="Z1963" s="1"/>
      <c r="AA1963" s="1"/>
      <c r="AB1963" s="1"/>
      <c r="AC1963" s="1"/>
      <c r="AD1963" s="8"/>
      <c r="AE1963" s="8"/>
      <c r="AF1963" s="8"/>
      <c r="AG1963" s="8"/>
      <c r="AH1963" s="9"/>
      <c r="AI1963" s="8"/>
      <c r="AJ1963" s="13"/>
      <c r="AK1963" s="8"/>
      <c r="AL1963" s="8"/>
      <c r="AM1963" s="8"/>
      <c r="AN1963" s="8"/>
      <c r="AO1963" s="7"/>
      <c r="AP1963" s="7"/>
      <c r="AQ1963" s="7"/>
      <c r="AR1963" s="7"/>
      <c r="AS1963" s="7"/>
      <c r="AT1963" s="7"/>
      <c r="AU1963" s="8"/>
      <c r="AV1963" s="8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7"/>
      <c r="BV1963" s="7"/>
      <c r="BW1963" s="8"/>
      <c r="BX1963" s="8"/>
      <c r="BY1963" s="8"/>
      <c r="BZ1963" s="8"/>
      <c r="CA1963" s="8"/>
      <c r="CC1963" s="8"/>
      <c r="CE1963" s="7"/>
      <c r="CF1963" s="8"/>
      <c r="CG1963" s="8"/>
      <c r="CH1963" s="8"/>
      <c r="CI1963" s="8"/>
      <c r="CJ1963" s="8"/>
    </row>
    <row r="1964" spans="1:88" x14ac:dyDescent="0.3">
      <c r="A1964" s="1" t="s">
        <v>3962</v>
      </c>
      <c r="B1964" s="1"/>
      <c r="C1964" s="1" t="s">
        <v>1878</v>
      </c>
      <c r="D1964" s="1"/>
      <c r="E1964" s="1"/>
      <c r="F1964" s="1"/>
      <c r="G1964" s="1"/>
      <c r="H1964" s="1">
        <v>63836.9</v>
      </c>
      <c r="I1964" s="1">
        <v>1.93</v>
      </c>
      <c r="J1964" s="12">
        <v>3897.75</v>
      </c>
      <c r="K1964" s="5">
        <v>4759.07</v>
      </c>
      <c r="L1964" s="5">
        <v>18653.599999999999</v>
      </c>
      <c r="M1964" s="13">
        <f t="shared" si="45"/>
        <v>1.9321422150176515E-2</v>
      </c>
      <c r="N1964" s="13">
        <v>2.6147645211310966E-2</v>
      </c>
      <c r="O1964" s="13">
        <v>8.7712418577736706E-3</v>
      </c>
      <c r="P1964" s="13">
        <v>7.4422925285431152E-3</v>
      </c>
      <c r="Q1964" s="7"/>
      <c r="R1964" s="8"/>
      <c r="S1964" s="8"/>
      <c r="T1964" s="8"/>
      <c r="U1964" s="8"/>
      <c r="V1964" s="13"/>
      <c r="W1964" s="14"/>
      <c r="X1964" s="1"/>
      <c r="Y1964" s="1"/>
      <c r="Z1964" s="1"/>
      <c r="AA1964" s="1"/>
      <c r="AB1964" s="1"/>
      <c r="AC1964" s="1"/>
      <c r="AD1964" s="8"/>
      <c r="AE1964" s="8"/>
      <c r="AF1964" s="8"/>
      <c r="AG1964" s="8"/>
      <c r="AH1964" s="9"/>
      <c r="AI1964" s="8"/>
      <c r="AJ1964" s="13"/>
      <c r="AK1964" s="8"/>
      <c r="AL1964" s="8"/>
      <c r="AM1964" s="8"/>
      <c r="AN1964" s="8"/>
      <c r="AO1964" s="7"/>
      <c r="AP1964" s="7"/>
      <c r="AQ1964" s="7"/>
      <c r="AR1964" s="7"/>
      <c r="AS1964" s="7"/>
      <c r="AT1964" s="7"/>
      <c r="AU1964" s="8"/>
      <c r="AV1964" s="8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7"/>
      <c r="BV1964" s="7"/>
      <c r="BW1964" s="8"/>
      <c r="BX1964" s="8"/>
      <c r="BY1964" s="8"/>
      <c r="BZ1964" s="8"/>
      <c r="CA1964" s="8"/>
      <c r="CC1964" s="8"/>
      <c r="CE1964" s="7"/>
      <c r="CF1964" s="8"/>
      <c r="CG1964" s="8"/>
      <c r="CH1964" s="8"/>
      <c r="CI1964" s="8"/>
      <c r="CJ1964" s="8"/>
    </row>
    <row r="1965" spans="1:88" x14ac:dyDescent="0.3">
      <c r="A1965" s="1" t="s">
        <v>3963</v>
      </c>
      <c r="B1965" s="1"/>
      <c r="C1965" s="1" t="s">
        <v>1878</v>
      </c>
      <c r="D1965" s="1"/>
      <c r="E1965" s="1"/>
      <c r="F1965" s="1"/>
      <c r="G1965" s="1"/>
      <c r="H1965" s="1">
        <v>63436.77</v>
      </c>
      <c r="I1965" s="1">
        <v>-0.63</v>
      </c>
      <c r="J1965" s="12">
        <v>3869.2</v>
      </c>
      <c r="K1965" s="5">
        <v>4738.42</v>
      </c>
      <c r="L1965" s="5">
        <v>18618.2</v>
      </c>
      <c r="M1965" s="13">
        <f t="shared" si="45"/>
        <v>-6.2680048686575285E-3</v>
      </c>
      <c r="N1965" s="13">
        <v>-7.3247386312617069E-3</v>
      </c>
      <c r="O1965" s="13">
        <v>-4.339083056143278E-3</v>
      </c>
      <c r="P1965" s="13">
        <v>-1.8977570013294365E-3</v>
      </c>
      <c r="Q1965" s="7"/>
      <c r="R1965" s="8"/>
      <c r="S1965" s="8"/>
      <c r="T1965" s="8"/>
      <c r="U1965" s="8"/>
      <c r="V1965" s="13"/>
      <c r="W1965" s="14"/>
      <c r="X1965" s="1"/>
      <c r="Y1965" s="1"/>
      <c r="Z1965" s="1"/>
      <c r="AA1965" s="1"/>
      <c r="AB1965" s="1"/>
      <c r="AC1965" s="1"/>
      <c r="AD1965" s="8"/>
      <c r="AE1965" s="8"/>
      <c r="AF1965" s="8"/>
      <c r="AG1965" s="8"/>
      <c r="AH1965" s="9"/>
      <c r="AI1965" s="8"/>
      <c r="AJ1965" s="13"/>
      <c r="AK1965" s="8"/>
      <c r="AL1965" s="8"/>
      <c r="AM1965" s="8"/>
      <c r="AN1965" s="8"/>
      <c r="AO1965" s="7"/>
      <c r="AP1965" s="7"/>
      <c r="AQ1965" s="7"/>
      <c r="AR1965" s="7"/>
      <c r="AS1965" s="7"/>
      <c r="AT1965" s="7"/>
      <c r="AU1965" s="8"/>
      <c r="AV1965" s="8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7"/>
      <c r="BV1965" s="7"/>
      <c r="BW1965" s="8"/>
      <c r="BX1965" s="8"/>
      <c r="BY1965" s="8"/>
      <c r="BZ1965" s="8"/>
      <c r="CA1965" s="8"/>
      <c r="CC1965" s="8"/>
      <c r="CE1965" s="7"/>
      <c r="CF1965" s="8"/>
      <c r="CG1965" s="8"/>
      <c r="CH1965" s="8"/>
      <c r="CI1965" s="8"/>
      <c r="CJ1965" s="8"/>
    </row>
    <row r="1966" spans="1:88" x14ac:dyDescent="0.3">
      <c r="A1966" s="1" t="s">
        <v>3964</v>
      </c>
      <c r="B1966" s="1"/>
      <c r="C1966" s="1" t="s">
        <v>1878</v>
      </c>
      <c r="D1966" s="1"/>
      <c r="E1966" s="1"/>
      <c r="F1966" s="1"/>
      <c r="G1966" s="1"/>
      <c r="H1966" s="1">
        <v>63604.32</v>
      </c>
      <c r="I1966" s="1">
        <v>0.26</v>
      </c>
      <c r="J1966" s="12">
        <v>3891.31</v>
      </c>
      <c r="K1966" s="5">
        <v>4731.33</v>
      </c>
      <c r="L1966" s="5">
        <v>18565.82</v>
      </c>
      <c r="M1966" s="13">
        <f t="shared" si="45"/>
        <v>2.6412126594719254E-3</v>
      </c>
      <c r="N1966" s="13">
        <v>5.7143595575313011E-3</v>
      </c>
      <c r="O1966" s="13">
        <v>-1.4962793505007843E-3</v>
      </c>
      <c r="P1966" s="13">
        <v>-2.8133761588123862E-3</v>
      </c>
      <c r="Q1966" s="7"/>
      <c r="R1966" s="8"/>
      <c r="S1966" s="8"/>
      <c r="T1966" s="8"/>
      <c r="U1966" s="8"/>
      <c r="V1966" s="13"/>
      <c r="W1966" s="14"/>
      <c r="X1966" s="1"/>
      <c r="Y1966" s="1"/>
      <c r="Z1966" s="1"/>
      <c r="AA1966" s="1"/>
      <c r="AB1966" s="1"/>
      <c r="AC1966" s="1"/>
      <c r="AD1966" s="8"/>
      <c r="AE1966" s="8"/>
      <c r="AF1966" s="8"/>
      <c r="AG1966" s="8"/>
      <c r="AH1966" s="9"/>
      <c r="AI1966" s="8"/>
      <c r="AJ1966" s="13"/>
      <c r="AK1966" s="8"/>
      <c r="AL1966" s="8"/>
      <c r="AM1966" s="8"/>
      <c r="AN1966" s="8"/>
      <c r="AO1966" s="7"/>
      <c r="AP1966" s="7"/>
      <c r="AQ1966" s="7"/>
      <c r="AR1966" s="7"/>
      <c r="AS1966" s="7"/>
      <c r="AT1966" s="7"/>
      <c r="AU1966" s="8"/>
      <c r="AV1966" s="8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7"/>
      <c r="BV1966" s="7"/>
      <c r="BW1966" s="8"/>
      <c r="BX1966" s="8"/>
      <c r="BY1966" s="8"/>
      <c r="BZ1966" s="8"/>
      <c r="CA1966" s="8"/>
      <c r="CC1966" s="8"/>
      <c r="CE1966" s="7"/>
      <c r="CF1966" s="8"/>
      <c r="CG1966" s="8"/>
      <c r="CH1966" s="8"/>
      <c r="CI1966" s="8"/>
      <c r="CJ1966" s="8"/>
    </row>
    <row r="1967" spans="1:88" x14ac:dyDescent="0.3">
      <c r="A1967" s="1" t="s">
        <v>3965</v>
      </c>
      <c r="B1967" s="1"/>
      <c r="C1967" s="1" t="s">
        <v>1878</v>
      </c>
      <c r="D1967" s="1"/>
      <c r="E1967" s="1"/>
      <c r="F1967" s="1"/>
      <c r="G1967" s="1"/>
      <c r="H1967" s="1">
        <v>63366.34</v>
      </c>
      <c r="I1967" s="1">
        <v>-0.37</v>
      </c>
      <c r="J1967" s="12">
        <v>3885.61</v>
      </c>
      <c r="K1967" s="5">
        <v>4686.8500000000004</v>
      </c>
      <c r="L1967" s="5">
        <v>18541.16</v>
      </c>
      <c r="M1967" s="13">
        <f t="shared" si="45"/>
        <v>-3.7415697550103877E-3</v>
      </c>
      <c r="N1967" s="13">
        <v>-1.4648023416278244E-3</v>
      </c>
      <c r="O1967" s="13">
        <v>-9.4011620411172947E-3</v>
      </c>
      <c r="P1967" s="13">
        <v>-1.328247284526074E-3</v>
      </c>
      <c r="Q1967" s="7"/>
      <c r="R1967" s="8"/>
      <c r="S1967" s="8"/>
      <c r="T1967" s="8"/>
      <c r="U1967" s="8"/>
      <c r="V1967" s="13"/>
      <c r="W1967" s="14"/>
      <c r="X1967" s="1"/>
      <c r="Y1967" s="1"/>
      <c r="Z1967" s="1"/>
      <c r="AA1967" s="1"/>
      <c r="AB1967" s="1"/>
      <c r="AC1967" s="1"/>
      <c r="AD1967" s="8"/>
      <c r="AE1967" s="8"/>
      <c r="AF1967" s="8"/>
      <c r="AG1967" s="8"/>
      <c r="AH1967" s="9"/>
      <c r="AI1967" s="8"/>
      <c r="AJ1967" s="13"/>
      <c r="AK1967" s="8"/>
      <c r="AL1967" s="8"/>
      <c r="AM1967" s="8"/>
      <c r="AN1967" s="8"/>
      <c r="AO1967" s="7"/>
      <c r="AP1967" s="7"/>
      <c r="AQ1967" s="7"/>
      <c r="AR1967" s="7"/>
      <c r="AS1967" s="7"/>
      <c r="AT1967" s="7"/>
      <c r="AU1967" s="8"/>
      <c r="AV1967" s="8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7"/>
      <c r="BV1967" s="7"/>
      <c r="BW1967" s="8"/>
      <c r="BX1967" s="8"/>
      <c r="BY1967" s="8"/>
      <c r="BZ1967" s="8"/>
      <c r="CA1967" s="8"/>
      <c r="CC1967" s="8"/>
      <c r="CE1967" s="7"/>
      <c r="CF1967" s="8"/>
      <c r="CG1967" s="8"/>
      <c r="CH1967" s="8"/>
      <c r="CI1967" s="8"/>
      <c r="CJ1967" s="8"/>
    </row>
    <row r="1968" spans="1:88" x14ac:dyDescent="0.3">
      <c r="A1968" s="1" t="s">
        <v>3966</v>
      </c>
      <c r="B1968" s="1"/>
      <c r="C1968" s="1" t="s">
        <v>1878</v>
      </c>
      <c r="D1968" s="1"/>
      <c r="E1968" s="1"/>
      <c r="F1968" s="1"/>
      <c r="G1968" s="1"/>
      <c r="H1968" s="1">
        <v>63759.55</v>
      </c>
      <c r="I1968" s="1">
        <v>0.62</v>
      </c>
      <c r="J1968" s="12">
        <v>3917.87</v>
      </c>
      <c r="K1968" s="5">
        <v>4713.51</v>
      </c>
      <c r="L1968" s="5">
        <v>18540.47</v>
      </c>
      <c r="M1968" s="13">
        <f t="shared" si="45"/>
        <v>6.2053449828411988E-3</v>
      </c>
      <c r="N1968" s="13">
        <v>8.3024287048880652E-3</v>
      </c>
      <c r="O1968" s="13">
        <v>5.6882554380874861E-3</v>
      </c>
      <c r="P1968" s="13">
        <v>-3.7214500063553757E-5</v>
      </c>
      <c r="Q1968" s="7"/>
      <c r="R1968" s="8"/>
      <c r="S1968" s="8"/>
      <c r="T1968" s="8"/>
      <c r="U1968" s="8"/>
      <c r="V1968" s="13"/>
      <c r="W1968" s="14"/>
      <c r="X1968" s="1"/>
      <c r="Y1968" s="1"/>
      <c r="Z1968" s="1"/>
      <c r="AA1968" s="1"/>
      <c r="AB1968" s="1"/>
      <c r="AC1968" s="1"/>
      <c r="AD1968" s="8"/>
      <c r="AE1968" s="8"/>
      <c r="AF1968" s="8"/>
      <c r="AG1968" s="8"/>
      <c r="AH1968" s="9"/>
      <c r="AI1968" s="8"/>
      <c r="AJ1968" s="13"/>
      <c r="AK1968" s="8"/>
      <c r="AL1968" s="8"/>
      <c r="AM1968" s="8"/>
      <c r="AN1968" s="8"/>
      <c r="AO1968" s="7"/>
      <c r="AP1968" s="7"/>
      <c r="AQ1968" s="7"/>
      <c r="AR1968" s="7"/>
      <c r="AS1968" s="7"/>
      <c r="AT1968" s="7"/>
      <c r="AU1968" s="8"/>
      <c r="AV1968" s="8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7"/>
      <c r="BV1968" s="7"/>
      <c r="BW1968" s="8"/>
      <c r="BX1968" s="8"/>
      <c r="BY1968" s="8"/>
      <c r="BZ1968" s="8"/>
      <c r="CA1968" s="8"/>
      <c r="CC1968" s="8"/>
      <c r="CE1968" s="7"/>
      <c r="CF1968" s="8"/>
      <c r="CG1968" s="8"/>
      <c r="CH1968" s="8"/>
      <c r="CI1968" s="8"/>
      <c r="CJ1968" s="8"/>
    </row>
    <row r="1969" spans="1:88" x14ac:dyDescent="0.3">
      <c r="A1969" s="1" t="s">
        <v>3967</v>
      </c>
      <c r="B1969" s="1"/>
      <c r="C1969" s="1" t="s">
        <v>1878</v>
      </c>
      <c r="D1969" s="1"/>
      <c r="E1969" s="1"/>
      <c r="F1969" s="1"/>
      <c r="G1969" s="1"/>
      <c r="H1969" s="1">
        <v>63363.58</v>
      </c>
      <c r="I1969" s="1">
        <v>-0.62</v>
      </c>
      <c r="J1969" s="12">
        <v>3890.88</v>
      </c>
      <c r="K1969" s="5">
        <v>4694.57</v>
      </c>
      <c r="L1969" s="5">
        <v>18417.77</v>
      </c>
      <c r="M1969" s="13">
        <f t="shared" si="45"/>
        <v>-6.2103637807983114E-3</v>
      </c>
      <c r="N1969" s="13">
        <v>-6.8889473106560351E-3</v>
      </c>
      <c r="O1969" s="13">
        <v>-4.0182369401996487E-3</v>
      </c>
      <c r="P1969" s="13">
        <v>-6.6179552082552551E-3</v>
      </c>
      <c r="Q1969" s="7"/>
      <c r="R1969" s="8"/>
      <c r="S1969" s="8"/>
      <c r="T1969" s="8"/>
      <c r="U1969" s="8"/>
      <c r="V1969" s="13"/>
      <c r="W1969" s="14"/>
      <c r="X1969" s="1"/>
      <c r="Y1969" s="1"/>
      <c r="Z1969" s="1"/>
      <c r="AA1969" s="1"/>
      <c r="AB1969" s="1"/>
      <c r="AC1969" s="1"/>
      <c r="AD1969" s="8"/>
      <c r="AE1969" s="8"/>
      <c r="AF1969" s="8"/>
      <c r="AG1969" s="8"/>
      <c r="AH1969" s="9"/>
      <c r="AI1969" s="8"/>
      <c r="AJ1969" s="13"/>
      <c r="AK1969" s="8"/>
      <c r="AL1969" s="8"/>
      <c r="AM1969" s="8"/>
      <c r="AN1969" s="8"/>
      <c r="AO1969" s="7"/>
      <c r="AP1969" s="7"/>
      <c r="AQ1969" s="7"/>
      <c r="AR1969" s="7"/>
      <c r="AS1969" s="7"/>
      <c r="AT1969" s="7"/>
      <c r="AU1969" s="8"/>
      <c r="AV1969" s="8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7"/>
      <c r="BV1969" s="7"/>
      <c r="BW1969" s="8"/>
      <c r="BX1969" s="8"/>
      <c r="BY1969" s="8"/>
      <c r="BZ1969" s="8"/>
      <c r="CA1969" s="8"/>
      <c r="CC1969" s="8"/>
      <c r="CE1969" s="7"/>
      <c r="CF1969" s="8"/>
      <c r="CG1969" s="8"/>
      <c r="CH1969" s="8"/>
      <c r="CI1969" s="8"/>
      <c r="CJ1969" s="8"/>
    </row>
    <row r="1970" spans="1:88" x14ac:dyDescent="0.3">
      <c r="A1970" s="1" t="s">
        <v>3968</v>
      </c>
      <c r="B1970" s="1"/>
      <c r="C1970" s="1" t="s">
        <v>1878</v>
      </c>
      <c r="D1970" s="1"/>
      <c r="E1970" s="1"/>
      <c r="F1970" s="1"/>
      <c r="G1970" s="1"/>
      <c r="H1970" s="1">
        <v>63126.46</v>
      </c>
      <c r="I1970" s="1">
        <v>-0.37</v>
      </c>
      <c r="J1970" s="12">
        <v>3877.62</v>
      </c>
      <c r="K1970" s="5">
        <v>4659.1000000000004</v>
      </c>
      <c r="L1970" s="5">
        <v>18412.849999999999</v>
      </c>
      <c r="M1970" s="13">
        <f t="shared" si="45"/>
        <v>-3.7422127979511721E-3</v>
      </c>
      <c r="N1970" s="13">
        <v>-3.4079694053787968E-3</v>
      </c>
      <c r="O1970" s="13">
        <v>-7.5555375678708625E-3</v>
      </c>
      <c r="P1970" s="13">
        <v>-2.6713331744299129E-4</v>
      </c>
      <c r="Q1970" s="7"/>
      <c r="R1970" s="8"/>
      <c r="S1970" s="8"/>
      <c r="T1970" s="8"/>
      <c r="U1970" s="8"/>
      <c r="V1970" s="13"/>
      <c r="W1970" s="14"/>
      <c r="X1970" s="1"/>
      <c r="Y1970" s="1"/>
      <c r="Z1970" s="1"/>
      <c r="AA1970" s="1"/>
      <c r="AB1970" s="1"/>
      <c r="AC1970" s="1"/>
      <c r="AD1970" s="8"/>
      <c r="AE1970" s="8"/>
      <c r="AF1970" s="8"/>
      <c r="AG1970" s="8"/>
      <c r="AH1970" s="9"/>
      <c r="AI1970" s="8"/>
      <c r="AJ1970" s="13"/>
      <c r="AK1970" s="8"/>
      <c r="AL1970" s="8"/>
      <c r="AM1970" s="8"/>
      <c r="AN1970" s="8"/>
      <c r="AO1970" s="7"/>
      <c r="AP1970" s="7"/>
      <c r="AQ1970" s="7"/>
      <c r="AR1970" s="7"/>
      <c r="AS1970" s="7"/>
      <c r="AT1970" s="7"/>
      <c r="AU1970" s="8"/>
      <c r="AV1970" s="8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7"/>
      <c r="BV1970" s="7"/>
      <c r="BW1970" s="8"/>
      <c r="BX1970" s="8"/>
      <c r="BY1970" s="8"/>
      <c r="BZ1970" s="8"/>
      <c r="CA1970" s="8"/>
      <c r="CC1970" s="8"/>
      <c r="CE1970" s="7"/>
      <c r="CF1970" s="8"/>
      <c r="CG1970" s="8"/>
      <c r="CH1970" s="8"/>
      <c r="CI1970" s="8"/>
      <c r="CJ1970" s="8"/>
    </row>
    <row r="1971" spans="1:88" x14ac:dyDescent="0.3">
      <c r="A1971" s="1" t="s">
        <v>3969</v>
      </c>
      <c r="B1971" s="1"/>
      <c r="C1971" s="1" t="s">
        <v>1878</v>
      </c>
      <c r="D1971" s="1"/>
      <c r="E1971" s="1"/>
      <c r="F1971" s="1"/>
      <c r="G1971" s="1"/>
      <c r="H1971" s="1">
        <v>62154.65</v>
      </c>
      <c r="I1971" s="1">
        <v>-1.54</v>
      </c>
      <c r="J1971" s="12">
        <v>3812.55</v>
      </c>
      <c r="K1971" s="5">
        <v>4597.72</v>
      </c>
      <c r="L1971" s="5">
        <v>18126.240000000002</v>
      </c>
      <c r="M1971" s="13">
        <f t="shared" si="45"/>
        <v>-1.5394653842461636E-2</v>
      </c>
      <c r="N1971" s="13">
        <v>-1.6780912002723247E-2</v>
      </c>
      <c r="O1971" s="13">
        <v>-1.3174218196647436E-2</v>
      </c>
      <c r="P1971" s="13">
        <v>-1.5565759781891231E-2</v>
      </c>
      <c r="Q1971" s="7"/>
      <c r="R1971" s="8"/>
      <c r="S1971" s="8"/>
      <c r="T1971" s="8"/>
      <c r="U1971" s="8"/>
      <c r="V1971" s="13"/>
      <c r="W1971" s="14"/>
      <c r="X1971" s="1"/>
      <c r="Y1971" s="1"/>
      <c r="Z1971" s="1"/>
      <c r="AA1971" s="1"/>
      <c r="AB1971" s="1"/>
      <c r="AC1971" s="1"/>
      <c r="AD1971" s="8"/>
      <c r="AE1971" s="8"/>
      <c r="AF1971" s="8"/>
      <c r="AG1971" s="8"/>
      <c r="AH1971" s="9"/>
      <c r="AI1971" s="8"/>
      <c r="AJ1971" s="13"/>
      <c r="AK1971" s="8"/>
      <c r="AL1971" s="8"/>
      <c r="AM1971" s="8"/>
      <c r="AN1971" s="8"/>
      <c r="AO1971" s="7"/>
      <c r="AP1971" s="7"/>
      <c r="AQ1971" s="7"/>
      <c r="AR1971" s="7"/>
      <c r="AS1971" s="7"/>
      <c r="AT1971" s="7"/>
      <c r="AU1971" s="8"/>
      <c r="AV1971" s="8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7"/>
      <c r="BV1971" s="7"/>
      <c r="BW1971" s="8"/>
      <c r="BX1971" s="8"/>
      <c r="BY1971" s="8"/>
      <c r="BZ1971" s="8"/>
      <c r="CA1971" s="8"/>
      <c r="CC1971" s="8"/>
      <c r="CE1971" s="7"/>
      <c r="CF1971" s="8"/>
      <c r="CG1971" s="8"/>
      <c r="CH1971" s="8"/>
      <c r="CI1971" s="8"/>
      <c r="CJ1971" s="8"/>
    </row>
    <row r="1972" spans="1:88" x14ac:dyDescent="0.3">
      <c r="A1972" s="1" t="s">
        <v>3970</v>
      </c>
      <c r="B1972" s="1"/>
      <c r="C1972" s="1" t="s">
        <v>1878</v>
      </c>
      <c r="D1972" s="1"/>
      <c r="E1972" s="1"/>
      <c r="F1972" s="1"/>
      <c r="G1972" s="1"/>
      <c r="H1972" s="1">
        <v>61759.14</v>
      </c>
      <c r="I1972" s="1">
        <v>-0.64</v>
      </c>
      <c r="J1972" s="12">
        <v>3796.19</v>
      </c>
      <c r="K1972" s="5">
        <v>4567.57</v>
      </c>
      <c r="L1972" s="5">
        <v>17949.09</v>
      </c>
      <c r="M1972" s="13">
        <f t="shared" si="45"/>
        <v>-6.3633211674428702E-3</v>
      </c>
      <c r="N1972" s="13">
        <v>-4.2910912643768784E-3</v>
      </c>
      <c r="O1972" s="13">
        <v>-6.5575981138478179E-3</v>
      </c>
      <c r="P1972" s="13">
        <v>-9.7731244869316836E-3</v>
      </c>
      <c r="Q1972" s="7"/>
      <c r="R1972" s="8"/>
      <c r="S1972" s="8"/>
      <c r="T1972" s="8"/>
      <c r="U1972" s="8"/>
      <c r="V1972" s="13"/>
      <c r="W1972" s="14"/>
      <c r="X1972" s="1"/>
      <c r="Y1972" s="1"/>
      <c r="Z1972" s="1"/>
      <c r="AA1972" s="1"/>
      <c r="AB1972" s="1"/>
      <c r="AC1972" s="1"/>
      <c r="AD1972" s="8"/>
      <c r="AE1972" s="8"/>
      <c r="AF1972" s="8"/>
      <c r="AG1972" s="8"/>
      <c r="AH1972" s="9"/>
      <c r="AI1972" s="8"/>
      <c r="AJ1972" s="13"/>
      <c r="AK1972" s="8"/>
      <c r="AL1972" s="8"/>
      <c r="AM1972" s="8"/>
      <c r="AN1972" s="8"/>
      <c r="AO1972" s="7"/>
      <c r="AP1972" s="7"/>
      <c r="AQ1972" s="7"/>
      <c r="AR1972" s="7"/>
      <c r="AS1972" s="7"/>
      <c r="AT1972" s="7"/>
      <c r="AU1972" s="8"/>
      <c r="AV1972" s="8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7"/>
      <c r="BV1972" s="7"/>
      <c r="BW1972" s="8"/>
      <c r="BX1972" s="8"/>
      <c r="BY1972" s="8"/>
      <c r="BZ1972" s="8"/>
      <c r="CA1972" s="8"/>
      <c r="CC1972" s="8"/>
      <c r="CE1972" s="7"/>
      <c r="CF1972" s="8"/>
      <c r="CG1972" s="8"/>
      <c r="CH1972" s="8"/>
      <c r="CI1972" s="8"/>
      <c r="CJ1972" s="8"/>
    </row>
    <row r="1973" spans="1:88" x14ac:dyDescent="0.3">
      <c r="A1973" s="1" t="s">
        <v>3971</v>
      </c>
      <c r="B1973" s="1"/>
      <c r="C1973" s="1" t="s">
        <v>1878</v>
      </c>
      <c r="D1973" s="1"/>
      <c r="E1973" s="1"/>
      <c r="F1973" s="1"/>
      <c r="G1973" s="1"/>
      <c r="H1973" s="1">
        <v>61527.41</v>
      </c>
      <c r="I1973" s="1">
        <v>-0.38</v>
      </c>
      <c r="J1973" s="12">
        <v>3796.64</v>
      </c>
      <c r="K1973" s="5">
        <v>4527.1499999999996</v>
      </c>
      <c r="L1973" s="5">
        <v>17682.400000000001</v>
      </c>
      <c r="M1973" s="13">
        <f t="shared" si="45"/>
        <v>-3.7521571705823042E-3</v>
      </c>
      <c r="N1973" s="13">
        <v>1.1853990448318363E-4</v>
      </c>
      <c r="O1973" s="13">
        <v>-8.8493443997574861E-3</v>
      </c>
      <c r="P1973" s="13">
        <v>-1.485813486923282E-2</v>
      </c>
      <c r="Q1973" s="7"/>
      <c r="R1973" s="8"/>
      <c r="S1973" s="8"/>
      <c r="T1973" s="8"/>
      <c r="U1973" s="8"/>
      <c r="V1973" s="13"/>
      <c r="W1973" s="14"/>
      <c r="X1973" s="1"/>
      <c r="Y1973" s="1"/>
      <c r="Z1973" s="1"/>
      <c r="AA1973" s="1"/>
      <c r="AB1973" s="1"/>
      <c r="AC1973" s="1"/>
      <c r="AD1973" s="8"/>
      <c r="AE1973" s="8"/>
      <c r="AF1973" s="8"/>
      <c r="AG1973" s="8"/>
      <c r="AH1973" s="9"/>
      <c r="AI1973" s="8"/>
      <c r="AJ1973" s="13"/>
      <c r="AK1973" s="8"/>
      <c r="AL1973" s="8"/>
      <c r="AM1973" s="8"/>
      <c r="AN1973" s="8"/>
      <c r="AO1973" s="7"/>
      <c r="AP1973" s="7"/>
      <c r="AQ1973" s="7"/>
      <c r="AR1973" s="7"/>
      <c r="AS1973" s="7"/>
      <c r="AT1973" s="7"/>
      <c r="AU1973" s="8"/>
      <c r="AV1973" s="8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7"/>
      <c r="BV1973" s="7"/>
      <c r="BW1973" s="8"/>
      <c r="BX1973" s="8"/>
      <c r="BY1973" s="8"/>
      <c r="BZ1973" s="8"/>
      <c r="CA1973" s="8"/>
      <c r="CC1973" s="8"/>
      <c r="CE1973" s="7"/>
      <c r="CF1973" s="8"/>
      <c r="CG1973" s="8"/>
      <c r="CH1973" s="8"/>
      <c r="CI1973" s="8"/>
      <c r="CJ1973" s="8"/>
    </row>
    <row r="1974" spans="1:88" x14ac:dyDescent="0.3">
      <c r="A1974" s="1" t="s">
        <v>3972</v>
      </c>
      <c r="B1974" s="1"/>
      <c r="C1974" s="1" t="s">
        <v>1878</v>
      </c>
      <c r="D1974" s="1"/>
      <c r="E1974" s="1"/>
      <c r="F1974" s="1"/>
      <c r="G1974" s="1"/>
      <c r="H1974" s="1">
        <v>59953.16</v>
      </c>
      <c r="I1974" s="1">
        <v>-2.56</v>
      </c>
      <c r="J1974" s="12">
        <v>3727.59</v>
      </c>
      <c r="K1974" s="5">
        <v>4381.46</v>
      </c>
      <c r="L1974" s="5">
        <v>16914.77</v>
      </c>
      <c r="M1974" s="13">
        <f t="shared" si="45"/>
        <v>-2.5586157454051794E-2</v>
      </c>
      <c r="N1974" s="13">
        <v>-1.8187133886805151E-2</v>
      </c>
      <c r="O1974" s="13">
        <v>-3.2181394475553016E-2</v>
      </c>
      <c r="P1974" s="13">
        <v>-4.3412093380989059E-2</v>
      </c>
      <c r="Q1974" s="7"/>
      <c r="R1974" s="8"/>
      <c r="S1974" s="8"/>
      <c r="T1974" s="8"/>
      <c r="U1974" s="8"/>
      <c r="V1974" s="13"/>
      <c r="W1974" s="14"/>
      <c r="X1974" s="1"/>
      <c r="Y1974" s="1"/>
      <c r="Z1974" s="1"/>
      <c r="AA1974" s="1"/>
      <c r="AB1974" s="1"/>
      <c r="AC1974" s="1"/>
      <c r="AD1974" s="8"/>
      <c r="AE1974" s="8"/>
      <c r="AF1974" s="8"/>
      <c r="AG1974" s="8"/>
      <c r="AH1974" s="9"/>
      <c r="AI1974" s="8"/>
      <c r="AJ1974" s="13"/>
      <c r="AK1974" s="8"/>
      <c r="AL1974" s="8"/>
      <c r="AM1974" s="8"/>
      <c r="AN1974" s="8"/>
      <c r="AO1974" s="7"/>
      <c r="AP1974" s="7"/>
      <c r="AQ1974" s="7"/>
      <c r="AR1974" s="7"/>
      <c r="AS1974" s="7"/>
      <c r="AT1974" s="7"/>
      <c r="AU1974" s="8"/>
      <c r="AV1974" s="8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7"/>
      <c r="BV1974" s="7"/>
      <c r="BW1974" s="8"/>
      <c r="BX1974" s="8"/>
      <c r="BY1974" s="8"/>
      <c r="BZ1974" s="8"/>
      <c r="CA1974" s="8"/>
      <c r="CC1974" s="8"/>
      <c r="CE1974" s="7"/>
      <c r="CF1974" s="8"/>
      <c r="CG1974" s="8"/>
      <c r="CH1974" s="8"/>
      <c r="CI1974" s="8"/>
      <c r="CJ1974" s="8"/>
    </row>
    <row r="1975" spans="1:88" x14ac:dyDescent="0.3">
      <c r="A1975" s="1" t="s">
        <v>3973</v>
      </c>
      <c r="B1975" s="1"/>
      <c r="C1975" s="1" t="s">
        <v>1878</v>
      </c>
      <c r="D1975" s="1"/>
      <c r="E1975" s="1"/>
      <c r="F1975" s="1"/>
      <c r="G1975" s="1"/>
      <c r="H1975" s="1">
        <v>59276.14</v>
      </c>
      <c r="I1975" s="1">
        <v>-1.1299999999999999</v>
      </c>
      <c r="J1975" s="12">
        <v>3677.39</v>
      </c>
      <c r="K1975" s="5">
        <v>4347.04</v>
      </c>
      <c r="L1975" s="5">
        <v>16791.18</v>
      </c>
      <c r="M1975" s="13">
        <f t="shared" si="45"/>
        <v>-1.129248233120661E-2</v>
      </c>
      <c r="N1975" s="13">
        <v>-1.3467146333153712E-2</v>
      </c>
      <c r="O1975" s="13">
        <v>-7.8558288789581932E-3</v>
      </c>
      <c r="P1975" s="13">
        <v>-7.306632014505654E-3</v>
      </c>
      <c r="Q1975" s="7"/>
      <c r="R1975" s="8"/>
      <c r="S1975" s="8"/>
      <c r="T1975" s="8"/>
      <c r="U1975" s="8"/>
      <c r="V1975" s="13"/>
      <c r="W1975" s="14"/>
      <c r="X1975" s="1"/>
      <c r="Y1975" s="1"/>
      <c r="Z1975" s="1"/>
      <c r="AA1975" s="1"/>
      <c r="AB1975" s="1"/>
      <c r="AC1975" s="1"/>
      <c r="AD1975" s="8"/>
      <c r="AE1975" s="8"/>
      <c r="AF1975" s="8"/>
      <c r="AG1975" s="8"/>
      <c r="AH1975" s="9"/>
      <c r="AI1975" s="8"/>
      <c r="AJ1975" s="13"/>
      <c r="AK1975" s="8"/>
      <c r="AL1975" s="8"/>
      <c r="AM1975" s="8"/>
      <c r="AN1975" s="8"/>
      <c r="AO1975" s="7"/>
      <c r="AP1975" s="7"/>
      <c r="AQ1975" s="7"/>
      <c r="AR1975" s="7"/>
      <c r="AS1975" s="7"/>
      <c r="AT1975" s="7"/>
      <c r="AU1975" s="8"/>
      <c r="AV1975" s="8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7"/>
      <c r="BV1975" s="7"/>
      <c r="BW1975" s="8"/>
      <c r="BX1975" s="8"/>
      <c r="BY1975" s="8"/>
      <c r="BZ1975" s="8"/>
      <c r="CA1975" s="8"/>
      <c r="CC1975" s="8"/>
      <c r="CE1975" s="7"/>
      <c r="CF1975" s="8"/>
      <c r="CG1975" s="8"/>
      <c r="CH1975" s="8"/>
      <c r="CI1975" s="8"/>
      <c r="CJ1975" s="8"/>
    </row>
    <row r="1976" spans="1:88" x14ac:dyDescent="0.3">
      <c r="A1976" s="1" t="s">
        <v>3974</v>
      </c>
      <c r="B1976" s="1"/>
      <c r="C1976" s="1" t="s">
        <v>1878</v>
      </c>
      <c r="D1976" s="1"/>
      <c r="E1976" s="1"/>
      <c r="F1976" s="1"/>
      <c r="G1976" s="1"/>
      <c r="H1976" s="1">
        <v>58222.82</v>
      </c>
      <c r="I1976" s="1">
        <v>-1.78</v>
      </c>
      <c r="J1976" s="12">
        <v>3606.62</v>
      </c>
      <c r="K1976" s="5">
        <v>4257.47</v>
      </c>
      <c r="L1976" s="5">
        <v>16590.53</v>
      </c>
      <c r="M1976" s="13">
        <f t="shared" si="45"/>
        <v>-1.7769713075109106E-2</v>
      </c>
      <c r="N1976" s="13">
        <v>-1.9244627303603878E-2</v>
      </c>
      <c r="O1976" s="13">
        <v>-2.0604825352423695E-2</v>
      </c>
      <c r="P1976" s="13">
        <v>-1.194972598709565E-2</v>
      </c>
      <c r="Q1976" s="7"/>
      <c r="R1976" s="8"/>
      <c r="S1976" s="8"/>
      <c r="T1976" s="8"/>
      <c r="U1976" s="8"/>
      <c r="V1976" s="13"/>
      <c r="W1976" s="14"/>
      <c r="X1976" s="1"/>
      <c r="Y1976" s="1"/>
      <c r="Z1976" s="1"/>
      <c r="AA1976" s="1"/>
      <c r="AB1976" s="1"/>
      <c r="AC1976" s="1"/>
      <c r="AD1976" s="8"/>
      <c r="AE1976" s="8"/>
      <c r="AF1976" s="8"/>
      <c r="AG1976" s="8"/>
      <c r="AH1976" s="9"/>
      <c r="AI1976" s="8"/>
      <c r="AJ1976" s="13"/>
      <c r="AK1976" s="8"/>
      <c r="AL1976" s="8"/>
      <c r="AM1976" s="8"/>
      <c r="AN1976" s="8"/>
      <c r="AO1976" s="7"/>
      <c r="AP1976" s="7"/>
      <c r="AQ1976" s="7"/>
      <c r="AR1976" s="7"/>
      <c r="AS1976" s="7"/>
      <c r="AT1976" s="7"/>
      <c r="AU1976" s="8"/>
      <c r="AV1976" s="8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7"/>
      <c r="BV1976" s="7"/>
      <c r="BW1976" s="8"/>
      <c r="BX1976" s="8"/>
      <c r="BY1976" s="8"/>
      <c r="BZ1976" s="8"/>
      <c r="CA1976" s="8"/>
      <c r="CC1976" s="8"/>
      <c r="CE1976" s="7"/>
      <c r="CF1976" s="8"/>
      <c r="CG1976" s="8"/>
      <c r="CH1976" s="8"/>
      <c r="CI1976" s="8"/>
      <c r="CJ1976" s="8"/>
    </row>
    <row r="1977" spans="1:88" x14ac:dyDescent="0.3">
      <c r="A1977" s="1" t="s">
        <v>3975</v>
      </c>
      <c r="B1977" s="1"/>
      <c r="C1977" s="1" t="s">
        <v>1878</v>
      </c>
      <c r="D1977" s="1"/>
      <c r="E1977" s="1"/>
      <c r="F1977" s="1"/>
      <c r="G1977" s="1"/>
      <c r="H1977" s="1">
        <v>57244.480000000003</v>
      </c>
      <c r="I1977" s="1">
        <v>-1.68</v>
      </c>
      <c r="J1977" s="12">
        <v>3543.76</v>
      </c>
      <c r="K1977" s="5">
        <v>4176.6499999999996</v>
      </c>
      <c r="L1977" s="5">
        <v>16408.79</v>
      </c>
      <c r="M1977" s="13">
        <f t="shared" si="45"/>
        <v>-1.6803377095097716E-2</v>
      </c>
      <c r="N1977" s="13">
        <v>-1.7429061004486157E-2</v>
      </c>
      <c r="O1977" s="13">
        <v>-1.8983104989583111E-2</v>
      </c>
      <c r="P1977" s="13">
        <v>-1.0954442082320326E-2</v>
      </c>
      <c r="Q1977" s="7"/>
      <c r="R1977" s="8"/>
      <c r="S1977" s="8"/>
      <c r="T1977" s="8"/>
      <c r="U1977" s="8"/>
      <c r="V1977" s="13"/>
      <c r="W1977" s="14"/>
      <c r="X1977" s="1"/>
      <c r="Y1977" s="1"/>
      <c r="Z1977" s="1"/>
      <c r="AA1977" s="1"/>
      <c r="AB1977" s="1"/>
      <c r="AC1977" s="1"/>
      <c r="AD1977" s="8"/>
      <c r="AE1977" s="8"/>
      <c r="AF1977" s="8"/>
      <c r="AG1977" s="8"/>
      <c r="AH1977" s="9"/>
      <c r="AI1977" s="8"/>
      <c r="AJ1977" s="13"/>
      <c r="AK1977" s="8"/>
      <c r="AL1977" s="8"/>
      <c r="AM1977" s="8"/>
      <c r="AN1977" s="8"/>
      <c r="AO1977" s="7"/>
      <c r="AP1977" s="7"/>
      <c r="AQ1977" s="7"/>
      <c r="AR1977" s="7"/>
      <c r="AS1977" s="7"/>
      <c r="AT1977" s="7"/>
      <c r="AU1977" s="8"/>
      <c r="AV1977" s="8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7"/>
      <c r="BV1977" s="7"/>
      <c r="BW1977" s="8"/>
      <c r="BX1977" s="8"/>
      <c r="BY1977" s="8"/>
      <c r="BZ1977" s="8"/>
      <c r="CA1977" s="8"/>
      <c r="CC1977" s="8"/>
      <c r="CE1977" s="7"/>
      <c r="CF1977" s="8"/>
      <c r="CG1977" s="8"/>
      <c r="CH1977" s="8"/>
      <c r="CI1977" s="8"/>
      <c r="CJ1977" s="8"/>
    </row>
    <row r="1978" spans="1:88" x14ac:dyDescent="0.3">
      <c r="A1978" s="1" t="s">
        <v>3976</v>
      </c>
      <c r="B1978" s="1"/>
      <c r="C1978" s="1" t="s">
        <v>1878</v>
      </c>
      <c r="D1978" s="1"/>
      <c r="E1978" s="1"/>
      <c r="F1978" s="1"/>
      <c r="G1978" s="1"/>
      <c r="H1978" s="1">
        <v>57978.35</v>
      </c>
      <c r="I1978" s="1">
        <v>1.28</v>
      </c>
      <c r="J1978" s="12">
        <v>3616.05</v>
      </c>
      <c r="K1978" s="5">
        <v>4170.28</v>
      </c>
      <c r="L1978" s="5">
        <v>16377.56</v>
      </c>
      <c r="M1978" s="13">
        <f t="shared" si="45"/>
        <v>1.2819926043524221E-2</v>
      </c>
      <c r="N1978" s="13">
        <v>2.0399236968643431E-2</v>
      </c>
      <c r="O1978" s="13">
        <v>-1.5251457507811095E-3</v>
      </c>
      <c r="P1978" s="13">
        <v>-1.9032481980695293E-3</v>
      </c>
      <c r="Q1978" s="7"/>
      <c r="R1978" s="8"/>
      <c r="S1978" s="8"/>
      <c r="T1978" s="8"/>
      <c r="U1978" s="8"/>
      <c r="V1978" s="13"/>
      <c r="W1978" s="14"/>
      <c r="X1978" s="1"/>
      <c r="Y1978" s="1"/>
      <c r="Z1978" s="1"/>
      <c r="AA1978" s="1"/>
      <c r="AB1978" s="1"/>
      <c r="AC1978" s="1"/>
      <c r="AD1978" s="8"/>
      <c r="AE1978" s="8"/>
      <c r="AF1978" s="8"/>
      <c r="AG1978" s="8"/>
      <c r="AH1978" s="9"/>
      <c r="AI1978" s="8"/>
      <c r="AJ1978" s="13"/>
      <c r="AK1978" s="8"/>
      <c r="AL1978" s="8"/>
      <c r="AM1978" s="8"/>
      <c r="AN1978" s="8"/>
      <c r="AO1978" s="7"/>
      <c r="AP1978" s="7"/>
      <c r="AQ1978" s="7"/>
      <c r="AR1978" s="7"/>
      <c r="AS1978" s="7"/>
      <c r="AT1978" s="7"/>
      <c r="AU1978" s="8"/>
      <c r="AV1978" s="8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7"/>
      <c r="BV1978" s="7"/>
      <c r="BW1978" s="8"/>
      <c r="BX1978" s="8"/>
      <c r="BY1978" s="8"/>
      <c r="BZ1978" s="8"/>
      <c r="CA1978" s="8"/>
      <c r="CC1978" s="8"/>
      <c r="CE1978" s="7"/>
      <c r="CF1978" s="8"/>
      <c r="CG1978" s="8"/>
      <c r="CH1978" s="8"/>
      <c r="CI1978" s="8"/>
      <c r="CJ1978" s="8"/>
    </row>
    <row r="1979" spans="1:88" x14ac:dyDescent="0.3">
      <c r="A1979" s="1" t="s">
        <v>3977</v>
      </c>
      <c r="B1979" s="1"/>
      <c r="C1979" s="1" t="s">
        <v>1878</v>
      </c>
      <c r="D1979" s="1"/>
      <c r="E1979" s="1"/>
      <c r="F1979" s="1"/>
      <c r="G1979" s="1"/>
      <c r="H1979" s="1">
        <v>57383.98</v>
      </c>
      <c r="I1979" s="1">
        <v>-1.03</v>
      </c>
      <c r="J1979" s="12">
        <v>3558.57</v>
      </c>
      <c r="K1979" s="5">
        <v>4163.5</v>
      </c>
      <c r="L1979" s="5">
        <v>16412.849999999999</v>
      </c>
      <c r="M1979" s="13">
        <f t="shared" si="45"/>
        <v>-1.0251585290026233E-2</v>
      </c>
      <c r="N1979" s="13">
        <v>-1.5895797901024578E-2</v>
      </c>
      <c r="O1979" s="13">
        <v>-1.6257901148123421E-3</v>
      </c>
      <c r="P1979" s="13">
        <v>2.1547776347636827E-3</v>
      </c>
      <c r="Q1979" s="7"/>
      <c r="R1979" s="8"/>
      <c r="S1979" s="8"/>
      <c r="T1979" s="8"/>
      <c r="U1979" s="8"/>
      <c r="V1979" s="13"/>
      <c r="W1979" s="14"/>
      <c r="X1979" s="1"/>
      <c r="Y1979" s="1"/>
      <c r="Z1979" s="1"/>
      <c r="AA1979" s="1"/>
      <c r="AB1979" s="1"/>
      <c r="AC1979" s="1"/>
      <c r="AD1979" s="8"/>
      <c r="AE1979" s="8"/>
      <c r="AF1979" s="8"/>
      <c r="AG1979" s="8"/>
      <c r="AH1979" s="9"/>
      <c r="AI1979" s="8"/>
      <c r="AJ1979" s="13"/>
      <c r="AK1979" s="8"/>
      <c r="AL1979" s="8"/>
      <c r="AM1979" s="8"/>
      <c r="AN1979" s="8"/>
      <c r="AO1979" s="7"/>
      <c r="AP1979" s="7"/>
      <c r="AQ1979" s="7"/>
      <c r="AR1979" s="7"/>
      <c r="AS1979" s="7"/>
      <c r="AT1979" s="7"/>
      <c r="AU1979" s="8"/>
      <c r="AV1979" s="8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7"/>
      <c r="BV1979" s="7"/>
      <c r="BW1979" s="8"/>
      <c r="BX1979" s="8"/>
      <c r="BY1979" s="8"/>
      <c r="BZ1979" s="8"/>
      <c r="CA1979" s="8"/>
      <c r="CC1979" s="8"/>
      <c r="CE1979" s="7"/>
      <c r="CF1979" s="8"/>
      <c r="CG1979" s="8"/>
      <c r="CH1979" s="8"/>
      <c r="CI1979" s="8"/>
      <c r="CJ1979" s="8"/>
    </row>
    <row r="1980" spans="1:88" x14ac:dyDescent="0.3">
      <c r="A1980" s="1" t="s">
        <v>3978</v>
      </c>
      <c r="B1980" s="1"/>
      <c r="C1980" s="1" t="s">
        <v>1878</v>
      </c>
      <c r="D1980" s="1"/>
      <c r="E1980" s="1"/>
      <c r="F1980" s="1"/>
      <c r="G1980" s="1"/>
      <c r="H1980" s="1">
        <v>55600.24</v>
      </c>
      <c r="I1980" s="1">
        <v>-3.11</v>
      </c>
      <c r="J1980" s="12">
        <v>3496.34</v>
      </c>
      <c r="K1980" s="5">
        <v>3926.36</v>
      </c>
      <c r="L1980" s="5">
        <v>15629.61</v>
      </c>
      <c r="M1980" s="13">
        <f t="shared" si="45"/>
        <v>-3.1084285195972949E-2</v>
      </c>
      <c r="N1980" s="13">
        <v>-1.7487361496331344E-2</v>
      </c>
      <c r="O1980" s="13">
        <v>-5.6956887234298037E-2</v>
      </c>
      <c r="P1980" s="13">
        <v>-4.7721145322110248E-2</v>
      </c>
      <c r="Q1980" s="7"/>
      <c r="R1980" s="8"/>
      <c r="S1980" s="8"/>
      <c r="T1980" s="8"/>
      <c r="U1980" s="8"/>
      <c r="V1980" s="13"/>
      <c r="W1980" s="14"/>
      <c r="X1980" s="1"/>
      <c r="Y1980" s="1"/>
      <c r="Z1980" s="1"/>
      <c r="AA1980" s="1"/>
      <c r="AB1980" s="1"/>
      <c r="AC1980" s="1"/>
      <c r="AD1980" s="8"/>
      <c r="AE1980" s="8"/>
      <c r="AF1980" s="8"/>
      <c r="AG1980" s="8"/>
      <c r="AH1980" s="9"/>
      <c r="AI1980" s="8"/>
      <c r="AJ1980" s="13"/>
      <c r="AK1980" s="8"/>
      <c r="AL1980" s="8"/>
      <c r="AM1980" s="8"/>
      <c r="AN1980" s="8"/>
      <c r="AO1980" s="7"/>
      <c r="AP1980" s="7"/>
      <c r="AQ1980" s="7"/>
      <c r="AR1980" s="7"/>
      <c r="AS1980" s="7"/>
      <c r="AT1980" s="7"/>
      <c r="AU1980" s="8"/>
      <c r="AV1980" s="8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7"/>
      <c r="BV1980" s="7"/>
      <c r="BW1980" s="8"/>
      <c r="BX1980" s="8"/>
      <c r="BY1980" s="8"/>
      <c r="BZ1980" s="8"/>
      <c r="CA1980" s="8"/>
      <c r="CC1980" s="8"/>
      <c r="CE1980" s="7"/>
      <c r="CF1980" s="8"/>
      <c r="CG1980" s="8"/>
      <c r="CH1980" s="8"/>
      <c r="CI1980" s="8"/>
      <c r="CJ1980" s="8"/>
    </row>
    <row r="1981" spans="1:88" x14ac:dyDescent="0.3">
      <c r="A1981" s="1" t="s">
        <v>3979</v>
      </c>
      <c r="B1981" s="1"/>
      <c r="C1981" s="1" t="s">
        <v>1878</v>
      </c>
      <c r="D1981" s="1"/>
      <c r="E1981" s="1"/>
      <c r="F1981" s="1"/>
      <c r="G1981" s="1"/>
      <c r="H1981" s="1">
        <v>55517.65</v>
      </c>
      <c r="I1981" s="1">
        <v>-0.15</v>
      </c>
      <c r="J1981" s="12">
        <v>3494.3</v>
      </c>
      <c r="K1981" s="5">
        <v>3967.31</v>
      </c>
      <c r="L1981" s="5">
        <v>15232.53</v>
      </c>
      <c r="M1981" s="13">
        <f t="shared" si="45"/>
        <v>-1.4854252427686232E-3</v>
      </c>
      <c r="N1981" s="13">
        <v>-5.8346728293012795E-4</v>
      </c>
      <c r="O1981" s="13">
        <v>1.042950722806868E-2</v>
      </c>
      <c r="P1981" s="13">
        <v>-2.5405624324599252E-2</v>
      </c>
      <c r="Q1981" s="7"/>
      <c r="R1981" s="8"/>
      <c r="S1981" s="8"/>
      <c r="T1981" s="8"/>
      <c r="U1981" s="8"/>
      <c r="V1981" s="13"/>
      <c r="W1981" s="14"/>
      <c r="X1981" s="1"/>
      <c r="Y1981" s="1"/>
      <c r="Z1981" s="1"/>
      <c r="AA1981" s="1"/>
      <c r="AB1981" s="1"/>
      <c r="AC1981" s="1"/>
      <c r="AD1981" s="8"/>
      <c r="AE1981" s="8"/>
      <c r="AF1981" s="8"/>
      <c r="AG1981" s="8"/>
      <c r="AH1981" s="9"/>
      <c r="AI1981" s="8"/>
      <c r="AJ1981" s="13"/>
      <c r="AK1981" s="8"/>
      <c r="AL1981" s="8"/>
      <c r="AM1981" s="8"/>
      <c r="AN1981" s="8"/>
      <c r="AO1981" s="7"/>
      <c r="AP1981" s="7"/>
      <c r="AQ1981" s="7"/>
      <c r="AR1981" s="7"/>
      <c r="AS1981" s="7"/>
      <c r="AT1981" s="7"/>
      <c r="AU1981" s="8"/>
      <c r="AV1981" s="8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7"/>
      <c r="BV1981" s="7"/>
      <c r="BW1981" s="8"/>
      <c r="BX1981" s="8"/>
      <c r="BY1981" s="8"/>
      <c r="BZ1981" s="8"/>
      <c r="CA1981" s="8"/>
      <c r="CC1981" s="8"/>
      <c r="CE1981" s="7"/>
      <c r="CF1981" s="8"/>
      <c r="CG1981" s="8"/>
      <c r="CH1981" s="8"/>
      <c r="CI1981" s="8"/>
      <c r="CJ1981" s="8"/>
    </row>
    <row r="1982" spans="1:88" x14ac:dyDescent="0.3">
      <c r="A1982" s="1" t="s">
        <v>3980</v>
      </c>
      <c r="B1982" s="1"/>
      <c r="C1982" s="1" t="s">
        <v>1878</v>
      </c>
      <c r="D1982" s="1"/>
      <c r="E1982" s="1"/>
      <c r="F1982" s="1"/>
      <c r="G1982" s="1"/>
      <c r="H1982" s="1">
        <v>55558</v>
      </c>
      <c r="I1982" s="1">
        <v>7.0000000000000007E-2</v>
      </c>
      <c r="J1982" s="12">
        <v>3513.65</v>
      </c>
      <c r="K1982" s="5">
        <v>3930.45</v>
      </c>
      <c r="L1982" s="5">
        <v>15205.53</v>
      </c>
      <c r="M1982" s="13">
        <f t="shared" si="45"/>
        <v>7.2679589283763946E-4</v>
      </c>
      <c r="N1982" s="13">
        <v>5.537589789085029E-3</v>
      </c>
      <c r="O1982" s="13">
        <v>-9.2909301264585409E-3</v>
      </c>
      <c r="P1982" s="13">
        <v>-1.772522358400086E-3</v>
      </c>
      <c r="Q1982" s="7"/>
      <c r="R1982" s="8"/>
      <c r="S1982" s="8"/>
      <c r="T1982" s="8"/>
      <c r="U1982" s="8"/>
      <c r="V1982" s="13"/>
      <c r="W1982" s="14"/>
      <c r="X1982" s="1"/>
      <c r="Y1982" s="1"/>
      <c r="Z1982" s="1"/>
      <c r="AA1982" s="1"/>
      <c r="AB1982" s="1"/>
      <c r="AC1982" s="1"/>
      <c r="AD1982" s="8"/>
      <c r="AE1982" s="8"/>
      <c r="AF1982" s="8"/>
      <c r="AG1982" s="8"/>
      <c r="AH1982" s="9"/>
      <c r="AI1982" s="8"/>
      <c r="AJ1982" s="13"/>
      <c r="AK1982" s="8"/>
      <c r="AL1982" s="8"/>
      <c r="AM1982" s="8"/>
      <c r="AN1982" s="8"/>
      <c r="AO1982" s="7"/>
      <c r="AP1982" s="7"/>
      <c r="AQ1982" s="7"/>
      <c r="AR1982" s="7"/>
      <c r="AS1982" s="7"/>
      <c r="AT1982" s="7"/>
      <c r="AU1982" s="8"/>
      <c r="AV1982" s="8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7"/>
      <c r="BV1982" s="7"/>
      <c r="BW1982" s="8"/>
      <c r="BX1982" s="8"/>
      <c r="BY1982" s="8"/>
      <c r="BZ1982" s="8"/>
      <c r="CA1982" s="8"/>
      <c r="CC1982" s="8"/>
      <c r="CE1982" s="7"/>
      <c r="CF1982" s="8"/>
      <c r="CG1982" s="8"/>
      <c r="CH1982" s="8"/>
      <c r="CI1982" s="8"/>
      <c r="CJ1982" s="8"/>
    </row>
    <row r="1983" spans="1:88" x14ac:dyDescent="0.3">
      <c r="A1983" s="1" t="s">
        <v>3981</v>
      </c>
      <c r="B1983" s="1"/>
      <c r="C1983" s="1" t="s">
        <v>1878</v>
      </c>
      <c r="D1983" s="1"/>
      <c r="E1983" s="1"/>
      <c r="F1983" s="1"/>
      <c r="G1983" s="1"/>
      <c r="H1983" s="1">
        <v>55668.29</v>
      </c>
      <c r="I1983" s="1">
        <v>0.2</v>
      </c>
      <c r="J1983" s="12">
        <v>3556.89</v>
      </c>
      <c r="K1983" s="5">
        <v>3871.94</v>
      </c>
      <c r="L1983" s="5">
        <v>15049.67</v>
      </c>
      <c r="M1983" s="13">
        <f t="shared" si="45"/>
        <v>1.9851326541633352E-3</v>
      </c>
      <c r="N1983" s="13">
        <v>1.2306291178688866E-2</v>
      </c>
      <c r="O1983" s="13">
        <v>-1.4886336170158554E-2</v>
      </c>
      <c r="P1983" s="13">
        <v>-1.0250218177202619E-2</v>
      </c>
      <c r="Q1983" s="7"/>
      <c r="R1983" s="8"/>
      <c r="S1983" s="8"/>
      <c r="T1983" s="8"/>
      <c r="U1983" s="8"/>
      <c r="V1983" s="13"/>
      <c r="W1983" s="14"/>
      <c r="X1983" s="1"/>
      <c r="Y1983" s="1"/>
      <c r="Z1983" s="1"/>
      <c r="AA1983" s="1"/>
      <c r="AB1983" s="1"/>
      <c r="AC1983" s="1"/>
      <c r="AD1983" s="8"/>
      <c r="AE1983" s="8"/>
      <c r="AF1983" s="8"/>
      <c r="AG1983" s="8"/>
      <c r="AH1983" s="9"/>
      <c r="AI1983" s="8"/>
      <c r="AJ1983" s="13"/>
      <c r="AK1983" s="8"/>
      <c r="AL1983" s="8"/>
      <c r="AM1983" s="8"/>
      <c r="AN1983" s="8"/>
      <c r="AO1983" s="7"/>
      <c r="AP1983" s="7"/>
      <c r="AQ1983" s="7"/>
      <c r="AR1983" s="7"/>
      <c r="AS1983" s="7"/>
      <c r="AT1983" s="7"/>
      <c r="AU1983" s="8"/>
      <c r="AV1983" s="8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7"/>
      <c r="BV1983" s="7"/>
      <c r="BW1983" s="8"/>
      <c r="BX1983" s="8"/>
      <c r="BY1983" s="8"/>
      <c r="BZ1983" s="8"/>
      <c r="CA1983" s="8"/>
      <c r="CC1983" s="8"/>
      <c r="CE1983" s="7"/>
      <c r="CF1983" s="8"/>
      <c r="CG1983" s="8"/>
      <c r="CH1983" s="8"/>
      <c r="CI1983" s="8"/>
      <c r="CJ1983" s="8"/>
    </row>
    <row r="1984" spans="1:88" x14ac:dyDescent="0.3">
      <c r="A1984" s="1" t="s">
        <v>3982</v>
      </c>
      <c r="B1984" s="1"/>
      <c r="C1984" s="1" t="s">
        <v>1878</v>
      </c>
      <c r="D1984" s="1"/>
      <c r="E1984" s="1"/>
      <c r="F1984" s="1"/>
      <c r="G1984" s="1"/>
      <c r="H1984" s="1">
        <v>54670.59</v>
      </c>
      <c r="I1984" s="1">
        <v>-1.79</v>
      </c>
      <c r="J1984" s="12">
        <v>3525.75</v>
      </c>
      <c r="K1984" s="5">
        <v>3745.47</v>
      </c>
      <c r="L1984" s="5">
        <v>14573.14</v>
      </c>
      <c r="M1984" s="13">
        <f t="shared" si="45"/>
        <v>-1.792223184868813E-2</v>
      </c>
      <c r="N1984" s="13">
        <v>-8.7548391994128894E-3</v>
      </c>
      <c r="O1984" s="13">
        <v>-3.2663212756396054E-2</v>
      </c>
      <c r="P1984" s="13">
        <v>-3.1663817213267831E-2</v>
      </c>
      <c r="Q1984" s="7"/>
      <c r="R1984" s="8"/>
      <c r="S1984" s="8"/>
      <c r="T1984" s="8"/>
      <c r="U1984" s="8"/>
      <c r="V1984" s="13"/>
      <c r="W1984" s="14"/>
      <c r="X1984" s="1"/>
      <c r="Y1984" s="1"/>
      <c r="Z1984" s="1"/>
      <c r="AA1984" s="1"/>
      <c r="AB1984" s="1"/>
      <c r="AC1984" s="1"/>
      <c r="AD1984" s="8"/>
      <c r="AE1984" s="8"/>
      <c r="AF1984" s="8"/>
      <c r="AG1984" s="8"/>
      <c r="AH1984" s="9"/>
      <c r="AI1984" s="8"/>
      <c r="AJ1984" s="13"/>
      <c r="AK1984" s="8"/>
      <c r="AL1984" s="8"/>
      <c r="AM1984" s="8"/>
      <c r="AN1984" s="8"/>
      <c r="AO1984" s="7"/>
      <c r="AP1984" s="7"/>
      <c r="AQ1984" s="7"/>
      <c r="AR1984" s="7"/>
      <c r="AS1984" s="7"/>
      <c r="AT1984" s="7"/>
      <c r="AU1984" s="8"/>
      <c r="AV1984" s="8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7"/>
      <c r="BV1984" s="7"/>
      <c r="BW1984" s="8"/>
      <c r="BX1984" s="8"/>
      <c r="BY1984" s="8"/>
      <c r="BZ1984" s="8"/>
      <c r="CA1984" s="8"/>
      <c r="CC1984" s="8"/>
      <c r="CE1984" s="7"/>
      <c r="CF1984" s="8"/>
      <c r="CG1984" s="8"/>
      <c r="CH1984" s="8"/>
      <c r="CI1984" s="8"/>
      <c r="CJ1984" s="8"/>
    </row>
    <row r="1985" spans="1:88" x14ac:dyDescent="0.3">
      <c r="A1985" s="1" t="s">
        <v>3983</v>
      </c>
      <c r="B1985" s="1"/>
      <c r="C1985" s="1" t="s">
        <v>1878</v>
      </c>
      <c r="D1985" s="1"/>
      <c r="E1985" s="1"/>
      <c r="F1985" s="1"/>
      <c r="G1985" s="1"/>
      <c r="H1985" s="1">
        <v>55613.8</v>
      </c>
      <c r="I1985" s="1">
        <v>1.73</v>
      </c>
      <c r="J1985" s="12">
        <v>3553.76</v>
      </c>
      <c r="K1985" s="5">
        <v>3885.1</v>
      </c>
      <c r="L1985" s="5">
        <v>15080.74</v>
      </c>
      <c r="M1985" s="13">
        <f t="shared" si="45"/>
        <v>1.7252603273533396E-2</v>
      </c>
      <c r="N1985" s="13">
        <v>7.9444089909948001E-3</v>
      </c>
      <c r="O1985" s="13">
        <v>3.7279700544925021E-2</v>
      </c>
      <c r="P1985" s="13">
        <v>3.4831203158687929E-2</v>
      </c>
      <c r="Q1985" s="7"/>
      <c r="R1985" s="8"/>
      <c r="S1985" s="8"/>
      <c r="T1985" s="8"/>
      <c r="U1985" s="8"/>
      <c r="V1985" s="13"/>
      <c r="W1985" s="14"/>
      <c r="X1985" s="1"/>
      <c r="Y1985" s="1"/>
      <c r="Z1985" s="1"/>
      <c r="AA1985" s="1"/>
      <c r="AB1985" s="1"/>
      <c r="AC1985" s="1"/>
      <c r="AD1985" s="8"/>
      <c r="AE1985" s="8"/>
      <c r="AF1985" s="8"/>
      <c r="AG1985" s="8"/>
      <c r="AH1985" s="9"/>
      <c r="AI1985" s="8"/>
      <c r="AJ1985" s="13"/>
      <c r="AK1985" s="8"/>
      <c r="AL1985" s="8"/>
      <c r="AM1985" s="8"/>
      <c r="AN1985" s="8"/>
      <c r="AO1985" s="7"/>
      <c r="AP1985" s="7"/>
      <c r="AQ1985" s="7"/>
      <c r="AR1985" s="7"/>
      <c r="AS1985" s="7"/>
      <c r="AT1985" s="7"/>
      <c r="AU1985" s="8"/>
      <c r="AV1985" s="8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7"/>
      <c r="BV1985" s="7"/>
      <c r="BW1985" s="8"/>
      <c r="BX1985" s="8"/>
      <c r="BY1985" s="8"/>
      <c r="BZ1985" s="8"/>
      <c r="CA1985" s="8"/>
      <c r="CC1985" s="8"/>
      <c r="CE1985" s="7"/>
      <c r="CF1985" s="8"/>
      <c r="CG1985" s="8"/>
      <c r="CH1985" s="8"/>
      <c r="CI1985" s="8"/>
      <c r="CJ1985" s="8"/>
    </row>
    <row r="1986" spans="1:88" x14ac:dyDescent="0.3">
      <c r="A1986" s="1" t="s">
        <v>3984</v>
      </c>
      <c r="B1986" s="1"/>
      <c r="C1986" s="1" t="s">
        <v>1878</v>
      </c>
      <c r="D1986" s="1"/>
      <c r="E1986" s="1"/>
      <c r="F1986" s="1"/>
      <c r="G1986" s="1"/>
      <c r="H1986" s="1">
        <v>56094.38</v>
      </c>
      <c r="I1986" s="1">
        <v>0.86</v>
      </c>
      <c r="J1986" s="12">
        <v>3562.22</v>
      </c>
      <c r="K1986" s="5">
        <v>3961.85</v>
      </c>
      <c r="L1986" s="5">
        <v>15414.86</v>
      </c>
      <c r="M1986" s="13">
        <f t="shared" si="45"/>
        <v>8.641380376812835E-3</v>
      </c>
      <c r="N1986" s="13">
        <v>2.3805771914815477E-3</v>
      </c>
      <c r="O1986" s="13">
        <v>1.9754961262258286E-2</v>
      </c>
      <c r="P1986" s="13">
        <v>2.2155411471850961E-2</v>
      </c>
      <c r="Q1986" s="7"/>
      <c r="R1986" s="8"/>
      <c r="S1986" s="8"/>
      <c r="T1986" s="8"/>
      <c r="U1986" s="8"/>
      <c r="V1986" s="13"/>
      <c r="W1986" s="14"/>
      <c r="X1986" s="1"/>
      <c r="Y1986" s="1"/>
      <c r="Z1986" s="1"/>
      <c r="AA1986" s="1"/>
      <c r="AB1986" s="1"/>
      <c r="AC1986" s="1"/>
      <c r="AD1986" s="8"/>
      <c r="AE1986" s="8"/>
      <c r="AF1986" s="8"/>
      <c r="AG1986" s="8"/>
      <c r="AH1986" s="9"/>
      <c r="AI1986" s="8"/>
      <c r="AJ1986" s="13"/>
      <c r="AK1986" s="8"/>
      <c r="AL1986" s="8"/>
      <c r="AM1986" s="8"/>
      <c r="AN1986" s="8"/>
      <c r="AO1986" s="7"/>
      <c r="AP1986" s="7"/>
      <c r="AQ1986" s="7"/>
      <c r="AR1986" s="7"/>
      <c r="AS1986" s="7"/>
      <c r="AT1986" s="7"/>
      <c r="AU1986" s="8"/>
      <c r="AV1986" s="8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7"/>
      <c r="BV1986" s="7"/>
      <c r="BW1986" s="8"/>
      <c r="BX1986" s="8"/>
      <c r="BY1986" s="8"/>
      <c r="BZ1986" s="8"/>
      <c r="CA1986" s="8"/>
      <c r="CC1986" s="8"/>
      <c r="CE1986" s="7"/>
      <c r="CF1986" s="8"/>
      <c r="CG1986" s="8"/>
      <c r="CH1986" s="8"/>
      <c r="CI1986" s="8"/>
      <c r="CJ1986" s="8"/>
    </row>
    <row r="1987" spans="1:88" x14ac:dyDescent="0.3">
      <c r="A1987" s="1" t="s">
        <v>3985</v>
      </c>
      <c r="B1987" s="1"/>
      <c r="C1987" s="1" t="s">
        <v>1878</v>
      </c>
      <c r="D1987" s="1"/>
      <c r="E1987" s="1"/>
      <c r="F1987" s="1"/>
      <c r="G1987" s="1"/>
      <c r="H1987" s="1">
        <v>55385.73</v>
      </c>
      <c r="I1987" s="1">
        <v>-1.26</v>
      </c>
      <c r="J1987" s="12">
        <v>3505.48</v>
      </c>
      <c r="K1987" s="5">
        <v>3929.27</v>
      </c>
      <c r="L1987" s="5">
        <v>15293.74</v>
      </c>
      <c r="M1987" s="13">
        <f t="shared" si="45"/>
        <v>-1.2633172877568044E-2</v>
      </c>
      <c r="N1987" s="13">
        <v>-1.5928269449949739E-2</v>
      </c>
      <c r="O1987" s="13">
        <v>-8.2234309729040111E-3</v>
      </c>
      <c r="P1987" s="13">
        <v>-7.8573532292866011E-3</v>
      </c>
      <c r="Q1987" s="7"/>
      <c r="R1987" s="8"/>
      <c r="S1987" s="8"/>
      <c r="T1987" s="8"/>
      <c r="U1987" s="8"/>
      <c r="V1987" s="13"/>
      <c r="W1987" s="14"/>
      <c r="X1987" s="1"/>
      <c r="Y1987" s="1"/>
      <c r="Z1987" s="1"/>
      <c r="AA1987" s="1"/>
      <c r="AB1987" s="1"/>
      <c r="AC1987" s="1"/>
      <c r="AD1987" s="8"/>
      <c r="AE1987" s="8"/>
      <c r="AF1987" s="8"/>
      <c r="AG1987" s="8"/>
      <c r="AH1987" s="9"/>
      <c r="AI1987" s="8"/>
      <c r="AJ1987" s="13"/>
      <c r="AK1987" s="8"/>
      <c r="AL1987" s="8"/>
      <c r="AM1987" s="8"/>
      <c r="AN1987" s="8"/>
      <c r="AO1987" s="7"/>
      <c r="AP1987" s="7"/>
      <c r="AQ1987" s="7"/>
      <c r="AR1987" s="7"/>
      <c r="AS1987" s="7"/>
      <c r="AT1987" s="7"/>
      <c r="AU1987" s="8"/>
      <c r="AV1987" s="8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7"/>
      <c r="BV1987" s="7"/>
      <c r="BW1987" s="8"/>
      <c r="BX1987" s="8"/>
      <c r="BY1987" s="8"/>
      <c r="BZ1987" s="8"/>
      <c r="CA1987" s="8"/>
      <c r="CC1987" s="8"/>
      <c r="CE1987" s="7"/>
      <c r="CF1987" s="8"/>
      <c r="CG1987" s="8"/>
      <c r="CH1987" s="8"/>
      <c r="CI1987" s="8"/>
      <c r="CJ1987" s="8"/>
    </row>
    <row r="1988" spans="1:88" x14ac:dyDescent="0.3">
      <c r="A1988" s="1" t="s">
        <v>3986</v>
      </c>
      <c r="B1988" s="1"/>
      <c r="C1988" s="1" t="s">
        <v>1878</v>
      </c>
      <c r="D1988" s="1"/>
      <c r="E1988" s="1"/>
      <c r="F1988" s="1"/>
      <c r="G1988" s="1"/>
      <c r="H1988" s="1">
        <v>54575.42</v>
      </c>
      <c r="I1988" s="1">
        <v>-1.46</v>
      </c>
      <c r="J1988" s="12">
        <v>3448.47</v>
      </c>
      <c r="K1988" s="5">
        <v>3886.47</v>
      </c>
      <c r="L1988" s="5">
        <v>15070.63</v>
      </c>
      <c r="M1988" s="13">
        <f t="shared" ref="M1988:M2051" si="46">H1988/H1987-1</f>
        <v>-1.4630302787378757E-2</v>
      </c>
      <c r="N1988" s="13">
        <v>-1.6263108047970709E-2</v>
      </c>
      <c r="O1988" s="13">
        <v>-1.0892608550697735E-2</v>
      </c>
      <c r="P1988" s="13">
        <v>-1.4588321757791123E-2</v>
      </c>
      <c r="Q1988" s="7"/>
      <c r="R1988" s="8"/>
      <c r="S1988" s="8"/>
      <c r="T1988" s="8"/>
      <c r="U1988" s="8"/>
      <c r="V1988" s="13"/>
      <c r="W1988" s="14"/>
      <c r="X1988" s="1"/>
      <c r="Y1988" s="1"/>
      <c r="Z1988" s="1"/>
      <c r="AA1988" s="1"/>
      <c r="AB1988" s="1"/>
      <c r="AC1988" s="1"/>
      <c r="AD1988" s="8"/>
      <c r="AE1988" s="8"/>
      <c r="AF1988" s="8"/>
      <c r="AG1988" s="8"/>
      <c r="AH1988" s="9"/>
      <c r="AI1988" s="8"/>
      <c r="AJ1988" s="13"/>
      <c r="AK1988" s="8"/>
      <c r="AL1988" s="8"/>
      <c r="AM1988" s="8"/>
      <c r="AN1988" s="8"/>
      <c r="AO1988" s="7"/>
      <c r="AP1988" s="7"/>
      <c r="AQ1988" s="7"/>
      <c r="AR1988" s="7"/>
      <c r="AS1988" s="7"/>
      <c r="AT1988" s="7"/>
      <c r="AU1988" s="8"/>
      <c r="AV1988" s="8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7"/>
      <c r="BV1988" s="7"/>
      <c r="BW1988" s="8"/>
      <c r="BX1988" s="8"/>
      <c r="BY1988" s="8"/>
      <c r="BZ1988" s="8"/>
      <c r="CA1988" s="8"/>
      <c r="CC1988" s="8"/>
      <c r="CE1988" s="7"/>
      <c r="CF1988" s="8"/>
      <c r="CG1988" s="8"/>
      <c r="CH1988" s="8"/>
      <c r="CI1988" s="8"/>
      <c r="CJ1988" s="8"/>
    </row>
    <row r="1989" spans="1:88" x14ac:dyDescent="0.3">
      <c r="A1989" s="1" t="s">
        <v>3987</v>
      </c>
      <c r="B1989" s="1"/>
      <c r="C1989" s="1" t="s">
        <v>1878</v>
      </c>
      <c r="D1989" s="1"/>
      <c r="E1989" s="1"/>
      <c r="F1989" s="1"/>
      <c r="G1989" s="1"/>
      <c r="H1989" s="1">
        <v>55778.34</v>
      </c>
      <c r="I1989" s="1">
        <v>2.2000000000000002</v>
      </c>
      <c r="J1989" s="12">
        <v>3529.26</v>
      </c>
      <c r="K1989" s="5">
        <v>3957.45</v>
      </c>
      <c r="L1989" s="5">
        <v>15419.84</v>
      </c>
      <c r="M1989" s="13">
        <f t="shared" si="46"/>
        <v>2.2041424509422036E-2</v>
      </c>
      <c r="N1989" s="13">
        <v>2.3427781015928906E-2</v>
      </c>
      <c r="O1989" s="13">
        <v>1.8263359809801649E-2</v>
      </c>
      <c r="P1989" s="13">
        <v>2.3171559516755424E-2</v>
      </c>
      <c r="Q1989" s="7"/>
      <c r="R1989" s="8"/>
      <c r="S1989" s="8"/>
      <c r="T1989" s="8"/>
      <c r="U1989" s="8"/>
      <c r="V1989" s="13"/>
      <c r="W1989" s="14"/>
      <c r="X1989" s="1"/>
      <c r="Y1989" s="1"/>
      <c r="Z1989" s="1"/>
      <c r="AA1989" s="1"/>
      <c r="AB1989" s="1"/>
      <c r="AC1989" s="1"/>
      <c r="AD1989" s="8"/>
      <c r="AE1989" s="8"/>
      <c r="AF1989" s="8"/>
      <c r="AG1989" s="8"/>
      <c r="AH1989" s="9"/>
      <c r="AI1989" s="8"/>
      <c r="AJ1989" s="13"/>
      <c r="AK1989" s="8"/>
      <c r="AL1989" s="8"/>
      <c r="AM1989" s="8"/>
      <c r="AN1989" s="8"/>
      <c r="AO1989" s="7"/>
      <c r="AP1989" s="7"/>
      <c r="AQ1989" s="7"/>
      <c r="AR1989" s="7"/>
      <c r="AS1989" s="7"/>
      <c r="AT1989" s="7"/>
      <c r="AU1989" s="8"/>
      <c r="AV1989" s="8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7"/>
      <c r="BV1989" s="7"/>
      <c r="BW1989" s="8"/>
      <c r="BX1989" s="8"/>
      <c r="BY1989" s="8"/>
      <c r="BZ1989" s="8"/>
      <c r="CA1989" s="8"/>
      <c r="CC1989" s="8"/>
      <c r="CE1989" s="7"/>
      <c r="CF1989" s="8"/>
      <c r="CG1989" s="8"/>
      <c r="CH1989" s="8"/>
      <c r="CI1989" s="8"/>
      <c r="CJ1989" s="8"/>
    </row>
    <row r="1990" spans="1:88" x14ac:dyDescent="0.3">
      <c r="A1990" s="1" t="s">
        <v>3988</v>
      </c>
      <c r="B1990" s="1"/>
      <c r="C1990" s="1" t="s">
        <v>1878</v>
      </c>
      <c r="D1990" s="1"/>
      <c r="E1990" s="1"/>
      <c r="F1990" s="1"/>
      <c r="G1990" s="1"/>
      <c r="H1990" s="1">
        <v>56105.33</v>
      </c>
      <c r="I1990" s="1">
        <v>0.59</v>
      </c>
      <c r="J1990" s="12">
        <v>3536.75</v>
      </c>
      <c r="K1990" s="5">
        <v>3997.54</v>
      </c>
      <c r="L1990" s="5">
        <v>15608.02</v>
      </c>
      <c r="M1990" s="13">
        <f t="shared" si="46"/>
        <v>5.862311427697664E-3</v>
      </c>
      <c r="N1990" s="13">
        <v>2.1222579237574202E-3</v>
      </c>
      <c r="O1990" s="13">
        <v>1.0130260647639222E-2</v>
      </c>
      <c r="P1990" s="13">
        <v>1.2203758275053378E-2</v>
      </c>
      <c r="Q1990" s="7"/>
      <c r="R1990" s="8"/>
      <c r="S1990" s="8"/>
      <c r="T1990" s="8"/>
      <c r="U1990" s="8"/>
      <c r="V1990" s="13"/>
      <c r="W1990" s="14"/>
      <c r="X1990" s="1"/>
      <c r="Y1990" s="1"/>
      <c r="Z1990" s="1"/>
      <c r="AA1990" s="1"/>
      <c r="AB1990" s="1"/>
      <c r="AC1990" s="1"/>
      <c r="AD1990" s="8"/>
      <c r="AE1990" s="8"/>
      <c r="AF1990" s="8"/>
      <c r="AG1990" s="8"/>
      <c r="AH1990" s="9"/>
      <c r="AI1990" s="8"/>
      <c r="AJ1990" s="13"/>
      <c r="AK1990" s="8"/>
      <c r="AL1990" s="8"/>
      <c r="AM1990" s="8"/>
      <c r="AN1990" s="8"/>
      <c r="AO1990" s="7"/>
      <c r="AP1990" s="7"/>
      <c r="AQ1990" s="7"/>
      <c r="AR1990" s="7"/>
      <c r="AS1990" s="7"/>
      <c r="AT1990" s="7"/>
      <c r="AU1990" s="8"/>
      <c r="AV1990" s="8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7"/>
      <c r="BV1990" s="7"/>
      <c r="BW1990" s="8"/>
      <c r="BX1990" s="8"/>
      <c r="BY1990" s="8"/>
      <c r="BZ1990" s="8"/>
      <c r="CA1990" s="8"/>
      <c r="CC1990" s="8"/>
      <c r="CE1990" s="7"/>
      <c r="CF1990" s="8"/>
      <c r="CG1990" s="8"/>
      <c r="CH1990" s="8"/>
      <c r="CI1990" s="8"/>
      <c r="CJ1990" s="8"/>
    </row>
    <row r="1991" spans="1:88" x14ac:dyDescent="0.3">
      <c r="A1991" s="1" t="s">
        <v>3989</v>
      </c>
      <c r="B1991" s="1"/>
      <c r="C1991" s="1" t="s">
        <v>1878</v>
      </c>
      <c r="D1991" s="1"/>
      <c r="E1991" s="1"/>
      <c r="F1991" s="1"/>
      <c r="G1991" s="1"/>
      <c r="H1991" s="1">
        <v>56680.28</v>
      </c>
      <c r="I1991" s="1">
        <v>1.02</v>
      </c>
      <c r="J1991" s="12">
        <v>3545.73</v>
      </c>
      <c r="K1991" s="5">
        <v>4094.34</v>
      </c>
      <c r="L1991" s="5">
        <v>16047.03</v>
      </c>
      <c r="M1991" s="13">
        <f t="shared" si="46"/>
        <v>1.0247689479769617E-2</v>
      </c>
      <c r="N1991" s="13">
        <v>2.5390542164416274E-3</v>
      </c>
      <c r="O1991" s="13">
        <v>2.4214892158677559E-2</v>
      </c>
      <c r="P1991" s="13">
        <v>2.8127206397736471E-2</v>
      </c>
      <c r="Q1991" s="7"/>
      <c r="R1991" s="8"/>
      <c r="S1991" s="8"/>
      <c r="T1991" s="8"/>
      <c r="U1991" s="8"/>
      <c r="V1991" s="13"/>
      <c r="W1991" s="14"/>
      <c r="X1991" s="1"/>
      <c r="Y1991" s="1"/>
      <c r="Z1991" s="1"/>
      <c r="AA1991" s="1"/>
      <c r="AB1991" s="1"/>
      <c r="AC1991" s="1"/>
      <c r="AD1991" s="8"/>
      <c r="AE1991" s="8"/>
      <c r="AF1991" s="8"/>
      <c r="AG1991" s="8"/>
      <c r="AH1991" s="9"/>
      <c r="AI1991" s="8"/>
      <c r="AJ1991" s="13"/>
      <c r="AK1991" s="8"/>
      <c r="AL1991" s="8"/>
      <c r="AM1991" s="8"/>
      <c r="AN1991" s="8"/>
      <c r="AO1991" s="7"/>
      <c r="AP1991" s="7"/>
      <c r="AQ1991" s="7"/>
      <c r="AR1991" s="7"/>
      <c r="AS1991" s="7"/>
      <c r="AT1991" s="7"/>
      <c r="AU1991" s="8"/>
      <c r="AV1991" s="8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7"/>
      <c r="BV1991" s="7"/>
      <c r="BW1991" s="8"/>
      <c r="BX1991" s="8"/>
      <c r="BY1991" s="8"/>
      <c r="BZ1991" s="8"/>
      <c r="CA1991" s="8"/>
      <c r="CC1991" s="8"/>
      <c r="CE1991" s="7"/>
      <c r="CF1991" s="8"/>
      <c r="CG1991" s="8"/>
      <c r="CH1991" s="8"/>
      <c r="CI1991" s="8"/>
      <c r="CJ1991" s="8"/>
    </row>
    <row r="1992" spans="1:88" x14ac:dyDescent="0.3">
      <c r="A1992" s="1" t="s">
        <v>3990</v>
      </c>
      <c r="B1992" s="1"/>
      <c r="C1992" s="1" t="s">
        <v>1878</v>
      </c>
      <c r="D1992" s="1"/>
      <c r="E1992" s="1"/>
      <c r="F1992" s="1"/>
      <c r="G1992" s="1"/>
      <c r="H1992" s="1">
        <v>56412.82</v>
      </c>
      <c r="I1992" s="1">
        <v>-0.47</v>
      </c>
      <c r="J1992" s="12">
        <v>3516.03</v>
      </c>
      <c r="K1992" s="5">
        <v>4104.09</v>
      </c>
      <c r="L1992" s="5">
        <v>15997.24</v>
      </c>
      <c r="M1992" s="13">
        <f t="shared" si="46"/>
        <v>-4.718748742949086E-3</v>
      </c>
      <c r="N1992" s="13">
        <v>-8.3762723049978227E-3</v>
      </c>
      <c r="O1992" s="13">
        <v>2.3813361860520743E-3</v>
      </c>
      <c r="P1992" s="13">
        <v>-3.1027548399922278E-3</v>
      </c>
      <c r="Q1992" s="7"/>
      <c r="R1992" s="8"/>
      <c r="S1992" s="8"/>
      <c r="T1992" s="8"/>
      <c r="U1992" s="8"/>
      <c r="V1992" s="13"/>
      <c r="W1992" s="14"/>
      <c r="X1992" s="1"/>
      <c r="Y1992" s="1"/>
      <c r="Z1992" s="1"/>
      <c r="AA1992" s="1"/>
      <c r="AB1992" s="1"/>
      <c r="AC1992" s="1"/>
      <c r="AD1992" s="8"/>
      <c r="AE1992" s="8"/>
      <c r="AF1992" s="8"/>
      <c r="AG1992" s="8"/>
      <c r="AH1992" s="9"/>
      <c r="AI1992" s="8"/>
      <c r="AJ1992" s="13"/>
      <c r="AK1992" s="8"/>
      <c r="AL1992" s="8"/>
      <c r="AM1992" s="8"/>
      <c r="AN1992" s="8"/>
      <c r="AO1992" s="7"/>
      <c r="AP1992" s="7"/>
      <c r="AQ1992" s="7"/>
      <c r="AR1992" s="7"/>
      <c r="AS1992" s="7"/>
      <c r="AT1992" s="7"/>
      <c r="AU1992" s="8"/>
      <c r="AV1992" s="8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7"/>
      <c r="BV1992" s="7"/>
      <c r="BW1992" s="8"/>
      <c r="BX1992" s="8"/>
      <c r="BY1992" s="8"/>
      <c r="BZ1992" s="8"/>
      <c r="CA1992" s="8"/>
      <c r="CC1992" s="8"/>
      <c r="CE1992" s="7"/>
      <c r="CF1992" s="8"/>
      <c r="CG1992" s="8"/>
      <c r="CH1992" s="8"/>
      <c r="CI1992" s="8"/>
      <c r="CJ1992" s="8"/>
    </row>
    <row r="1993" spans="1:88" x14ac:dyDescent="0.3">
      <c r="A1993" s="1" t="s">
        <v>3991</v>
      </c>
      <c r="B1993" s="1"/>
      <c r="C1993" s="1" t="s">
        <v>1878</v>
      </c>
      <c r="D1993" s="1"/>
      <c r="E1993" s="1"/>
      <c r="F1993" s="1"/>
      <c r="G1993" s="1"/>
      <c r="H1993" s="1">
        <v>56514.37</v>
      </c>
      <c r="I1993" s="1">
        <v>0.18</v>
      </c>
      <c r="J1993" s="12">
        <v>3530.44</v>
      </c>
      <c r="K1993" s="5">
        <v>4100.49</v>
      </c>
      <c r="L1993" s="5">
        <v>15888.29</v>
      </c>
      <c r="M1993" s="13">
        <f t="shared" si="46"/>
        <v>1.8001227380586293E-3</v>
      </c>
      <c r="N1993" s="13">
        <v>4.0983723119540905E-3</v>
      </c>
      <c r="O1993" s="13">
        <v>-8.7717374618989652E-4</v>
      </c>
      <c r="P1993" s="13">
        <v>-6.8105498198438585E-3</v>
      </c>
      <c r="Q1993" s="7"/>
      <c r="R1993" s="8"/>
      <c r="S1993" s="8"/>
      <c r="T1993" s="8"/>
      <c r="U1993" s="8"/>
      <c r="V1993" s="13"/>
      <c r="W1993" s="14"/>
      <c r="X1993" s="1"/>
      <c r="Y1993" s="1"/>
      <c r="Z1993" s="1"/>
      <c r="AA1993" s="1"/>
      <c r="AB1993" s="1"/>
      <c r="AC1993" s="1"/>
      <c r="AD1993" s="8"/>
      <c r="AE1993" s="8"/>
      <c r="AF1993" s="8"/>
      <c r="AG1993" s="8"/>
      <c r="AH1993" s="9"/>
      <c r="AI1993" s="8"/>
      <c r="AJ1993" s="13"/>
      <c r="AK1993" s="8"/>
      <c r="AL1993" s="8"/>
      <c r="AM1993" s="8"/>
      <c r="AN1993" s="8"/>
      <c r="AO1993" s="7"/>
      <c r="AP1993" s="7"/>
      <c r="AQ1993" s="7"/>
      <c r="AR1993" s="7"/>
      <c r="AS1993" s="7"/>
      <c r="AT1993" s="7"/>
      <c r="AU1993" s="8"/>
      <c r="AV1993" s="8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7"/>
      <c r="BV1993" s="7"/>
      <c r="BW1993" s="8"/>
      <c r="BX1993" s="8"/>
      <c r="BY1993" s="8"/>
      <c r="BZ1993" s="8"/>
      <c r="CA1993" s="8"/>
      <c r="CC1993" s="8"/>
      <c r="CE1993" s="7"/>
      <c r="CF1993" s="8"/>
      <c r="CG1993" s="8"/>
      <c r="CH1993" s="8"/>
      <c r="CI1993" s="8"/>
      <c r="CJ1993" s="8"/>
    </row>
    <row r="1994" spans="1:88" x14ac:dyDescent="0.3">
      <c r="A1994" s="1" t="s">
        <v>3992</v>
      </c>
      <c r="B1994" s="1"/>
      <c r="C1994" s="1" t="s">
        <v>1878</v>
      </c>
      <c r="D1994" s="1"/>
      <c r="E1994" s="1"/>
      <c r="F1994" s="1"/>
      <c r="G1994" s="1"/>
      <c r="H1994" s="1">
        <v>58142.96</v>
      </c>
      <c r="I1994" s="1">
        <v>2.88</v>
      </c>
      <c r="J1994" s="12">
        <v>3663.65</v>
      </c>
      <c r="K1994" s="5">
        <v>4140.5200000000004</v>
      </c>
      <c r="L1994" s="5">
        <v>16246.94</v>
      </c>
      <c r="M1994" s="13">
        <f t="shared" si="46"/>
        <v>2.881727249193422E-2</v>
      </c>
      <c r="N1994" s="13">
        <v>3.7731840790383053E-2</v>
      </c>
      <c r="O1994" s="13">
        <v>9.7622479264674045E-3</v>
      </c>
      <c r="P1994" s="13">
        <v>2.2573228459450201E-2</v>
      </c>
      <c r="Q1994" s="7"/>
      <c r="R1994" s="8"/>
      <c r="S1994" s="8"/>
      <c r="T1994" s="8"/>
      <c r="U1994" s="8"/>
      <c r="V1994" s="13"/>
      <c r="W1994" s="14"/>
      <c r="X1994" s="1"/>
      <c r="Y1994" s="1"/>
      <c r="Z1994" s="1"/>
      <c r="AA1994" s="1"/>
      <c r="AB1994" s="1"/>
      <c r="AC1994" s="1"/>
      <c r="AD1994" s="8"/>
      <c r="AE1994" s="8"/>
      <c r="AF1994" s="8"/>
      <c r="AG1994" s="8"/>
      <c r="AH1994" s="9"/>
      <c r="AI1994" s="8"/>
      <c r="AJ1994" s="13"/>
      <c r="AK1994" s="8"/>
      <c r="AL1994" s="8"/>
      <c r="AM1994" s="8"/>
      <c r="AN1994" s="8"/>
      <c r="AO1994" s="7"/>
      <c r="AP1994" s="7"/>
      <c r="AQ1994" s="7"/>
      <c r="AR1994" s="7"/>
      <c r="AS1994" s="7"/>
      <c r="AT1994" s="7"/>
      <c r="AU1994" s="8"/>
      <c r="AV1994" s="8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7"/>
      <c r="BV1994" s="7"/>
      <c r="BW1994" s="8"/>
      <c r="BX1994" s="8"/>
      <c r="BY1994" s="8"/>
      <c r="BZ1994" s="8"/>
      <c r="CA1994" s="8"/>
      <c r="CC1994" s="8"/>
      <c r="CE1994" s="7"/>
      <c r="CF1994" s="8"/>
      <c r="CG1994" s="8"/>
      <c r="CH1994" s="8"/>
      <c r="CI1994" s="8"/>
      <c r="CJ1994" s="8"/>
    </row>
    <row r="1995" spans="1:88" x14ac:dyDescent="0.3">
      <c r="A1995" s="1" t="s">
        <v>3993</v>
      </c>
      <c r="B1995" s="1"/>
      <c r="C1995" s="1" t="s">
        <v>1878</v>
      </c>
      <c r="D1995" s="1"/>
      <c r="E1995" s="1"/>
      <c r="F1995" s="1"/>
      <c r="G1995" s="1"/>
      <c r="H1995" s="1">
        <v>58126.18</v>
      </c>
      <c r="I1995" s="1">
        <v>-0.03</v>
      </c>
      <c r="J1995" s="12">
        <v>3661.71</v>
      </c>
      <c r="K1995" s="5">
        <v>4150.53</v>
      </c>
      <c r="L1995" s="5">
        <v>16208.57</v>
      </c>
      <c r="M1995" s="13">
        <f t="shared" si="46"/>
        <v>-2.8859899805577793E-4</v>
      </c>
      <c r="N1995" s="13">
        <v>-5.2952656503757467E-4</v>
      </c>
      <c r="O1995" s="13">
        <v>2.4175707399070046E-3</v>
      </c>
      <c r="P1995" s="13">
        <v>-2.3616754908925008E-3</v>
      </c>
      <c r="Q1995" s="7"/>
      <c r="R1995" s="8"/>
      <c r="S1995" s="8"/>
      <c r="T1995" s="8"/>
      <c r="U1995" s="8"/>
      <c r="V1995" s="13"/>
      <c r="W1995" s="14"/>
      <c r="X1995" s="1"/>
      <c r="Y1995" s="1"/>
      <c r="Z1995" s="1"/>
      <c r="AA1995" s="1"/>
      <c r="AB1995" s="1"/>
      <c r="AC1995" s="1"/>
      <c r="AD1995" s="8"/>
      <c r="AE1995" s="8"/>
      <c r="AF1995" s="8"/>
      <c r="AG1995" s="8"/>
      <c r="AH1995" s="9"/>
      <c r="AI1995" s="8"/>
      <c r="AJ1995" s="13"/>
      <c r="AK1995" s="8"/>
      <c r="AL1995" s="8"/>
      <c r="AM1995" s="8"/>
      <c r="AN1995" s="8"/>
      <c r="AO1995" s="7"/>
      <c r="AP1995" s="7"/>
      <c r="AQ1995" s="7"/>
      <c r="AR1995" s="7"/>
      <c r="AS1995" s="7"/>
      <c r="AT1995" s="7"/>
      <c r="AU1995" s="8"/>
      <c r="AV1995" s="8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7"/>
      <c r="BV1995" s="7"/>
      <c r="BW1995" s="8"/>
      <c r="BX1995" s="8"/>
      <c r="BY1995" s="8"/>
      <c r="BZ1995" s="8"/>
      <c r="CA1995" s="8"/>
      <c r="CC1995" s="8"/>
      <c r="CE1995" s="7"/>
      <c r="CF1995" s="8"/>
      <c r="CG1995" s="8"/>
      <c r="CH1995" s="8"/>
      <c r="CI1995" s="8"/>
      <c r="CJ1995" s="8"/>
    </row>
    <row r="1996" spans="1:88" x14ac:dyDescent="0.3">
      <c r="A1996" s="1" t="s">
        <v>3994</v>
      </c>
      <c r="B1996" s="1"/>
      <c r="C1996" s="1" t="s">
        <v>1878</v>
      </c>
      <c r="D1996" s="1"/>
      <c r="E1996" s="1"/>
      <c r="F1996" s="1"/>
      <c r="G1996" s="1"/>
      <c r="H1996" s="1">
        <v>58635.79</v>
      </c>
      <c r="I1996" s="1">
        <v>0.88</v>
      </c>
      <c r="J1996" s="12">
        <v>3688.52</v>
      </c>
      <c r="K1996" s="5">
        <v>4192.25</v>
      </c>
      <c r="L1996" s="5">
        <v>16397.580000000002</v>
      </c>
      <c r="M1996" s="13">
        <f t="shared" si="46"/>
        <v>8.7673058852311136E-3</v>
      </c>
      <c r="N1996" s="13">
        <v>7.3217158103726643E-3</v>
      </c>
      <c r="O1996" s="13">
        <v>1.0051728333489995E-2</v>
      </c>
      <c r="P1996" s="13">
        <v>1.1661115076777362E-2</v>
      </c>
      <c r="Q1996" s="7"/>
      <c r="R1996" s="8"/>
      <c r="S1996" s="8"/>
      <c r="T1996" s="8"/>
      <c r="U1996" s="8"/>
      <c r="V1996" s="13"/>
      <c r="W1996" s="14"/>
      <c r="X1996" s="1"/>
      <c r="Y1996" s="1"/>
      <c r="Z1996" s="1"/>
      <c r="AA1996" s="1"/>
      <c r="AB1996" s="1"/>
      <c r="AC1996" s="1"/>
      <c r="AD1996" s="8"/>
      <c r="AE1996" s="8"/>
      <c r="AF1996" s="8"/>
      <c r="AG1996" s="8"/>
      <c r="AH1996" s="9"/>
      <c r="AI1996" s="8"/>
      <c r="AJ1996" s="13"/>
      <c r="AK1996" s="8"/>
      <c r="AL1996" s="8"/>
      <c r="AM1996" s="8"/>
      <c r="AN1996" s="8"/>
      <c r="AO1996" s="7"/>
      <c r="AP1996" s="7"/>
      <c r="AQ1996" s="7"/>
      <c r="AR1996" s="7"/>
      <c r="AS1996" s="7"/>
      <c r="AT1996" s="7"/>
      <c r="AU1996" s="8"/>
      <c r="AV1996" s="8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7"/>
      <c r="BV1996" s="7"/>
      <c r="BW1996" s="8"/>
      <c r="BX1996" s="8"/>
      <c r="BY1996" s="8"/>
      <c r="BZ1996" s="8"/>
      <c r="CA1996" s="8"/>
      <c r="CC1996" s="8"/>
      <c r="CE1996" s="7"/>
      <c r="CF1996" s="8"/>
      <c r="CG1996" s="8"/>
      <c r="CH1996" s="8"/>
      <c r="CI1996" s="8"/>
      <c r="CJ1996" s="8"/>
    </row>
    <row r="1997" spans="1:88" x14ac:dyDescent="0.3">
      <c r="A1997" s="1" t="s">
        <v>3995</v>
      </c>
      <c r="B1997" s="1"/>
      <c r="C1997" s="1" t="s">
        <v>1878</v>
      </c>
      <c r="D1997" s="1"/>
      <c r="E1997" s="1"/>
      <c r="F1997" s="1"/>
      <c r="G1997" s="1"/>
      <c r="H1997" s="1">
        <v>58795.040000000001</v>
      </c>
      <c r="I1997" s="1">
        <v>0.27</v>
      </c>
      <c r="J1997" s="12">
        <v>3708.58</v>
      </c>
      <c r="K1997" s="5">
        <v>4183.29</v>
      </c>
      <c r="L1997" s="5">
        <v>16381.49</v>
      </c>
      <c r="M1997" s="13">
        <f t="shared" si="46"/>
        <v>2.7159180425471163E-3</v>
      </c>
      <c r="N1997" s="13">
        <v>5.4384956567945508E-3</v>
      </c>
      <c r="O1997" s="13">
        <v>-2.1372771184924311E-3</v>
      </c>
      <c r="P1997" s="13">
        <v>-9.8124235405483429E-4</v>
      </c>
      <c r="Q1997" s="7"/>
      <c r="R1997" s="8"/>
      <c r="S1997" s="8"/>
      <c r="T1997" s="8"/>
      <c r="U1997" s="8"/>
      <c r="V1997" s="13"/>
      <c r="W1997" s="14"/>
      <c r="X1997" s="1"/>
      <c r="Y1997" s="1"/>
      <c r="Z1997" s="1"/>
      <c r="AA1997" s="1"/>
      <c r="AB1997" s="1"/>
      <c r="AC1997" s="1"/>
      <c r="AD1997" s="8"/>
      <c r="AE1997" s="8"/>
      <c r="AF1997" s="8"/>
      <c r="AG1997" s="8"/>
      <c r="AH1997" s="9"/>
      <c r="AI1997" s="8"/>
      <c r="AJ1997" s="13"/>
      <c r="AK1997" s="8"/>
      <c r="AL1997" s="8"/>
      <c r="AM1997" s="8"/>
      <c r="AN1997" s="8"/>
      <c r="AO1997" s="7"/>
      <c r="AP1997" s="7"/>
      <c r="AQ1997" s="7"/>
      <c r="AR1997" s="7"/>
      <c r="AS1997" s="7"/>
      <c r="AT1997" s="7"/>
      <c r="AU1997" s="8"/>
      <c r="AV1997" s="8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7"/>
      <c r="BV1997" s="7"/>
      <c r="BW1997" s="8"/>
      <c r="BX1997" s="8"/>
      <c r="BY1997" s="8"/>
      <c r="BZ1997" s="8"/>
      <c r="CA1997" s="8"/>
      <c r="CC1997" s="8"/>
      <c r="CE1997" s="7"/>
      <c r="CF1997" s="8"/>
      <c r="CG1997" s="8"/>
      <c r="CH1997" s="8"/>
      <c r="CI1997" s="8"/>
      <c r="CJ1997" s="8"/>
    </row>
    <row r="1998" spans="1:88" x14ac:dyDescent="0.3">
      <c r="A1998" s="1" t="s">
        <v>3996</v>
      </c>
      <c r="B1998" s="1"/>
      <c r="C1998" s="1" t="s">
        <v>1878</v>
      </c>
      <c r="D1998" s="1"/>
      <c r="E1998" s="1"/>
      <c r="F1998" s="1"/>
      <c r="G1998" s="1"/>
      <c r="H1998" s="1">
        <v>58396.83</v>
      </c>
      <c r="I1998" s="1">
        <v>-0.68</v>
      </c>
      <c r="J1998" s="12">
        <v>3686.01</v>
      </c>
      <c r="K1998" s="5">
        <v>4130.96</v>
      </c>
      <c r="L1998" s="5">
        <v>16296.14</v>
      </c>
      <c r="M1998" s="13">
        <f t="shared" si="46"/>
        <v>-6.772850226821836E-3</v>
      </c>
      <c r="N1998" s="13">
        <v>-6.0858873207534359E-3</v>
      </c>
      <c r="O1998" s="13">
        <v>-1.2509292924946624E-2</v>
      </c>
      <c r="P1998" s="13">
        <v>-5.2101487715708883E-3</v>
      </c>
      <c r="Q1998" s="7"/>
      <c r="R1998" s="8"/>
      <c r="S1998" s="8"/>
      <c r="T1998" s="8"/>
      <c r="U1998" s="8"/>
      <c r="V1998" s="13"/>
      <c r="W1998" s="14"/>
      <c r="X1998" s="1"/>
      <c r="Y1998" s="1"/>
      <c r="Z1998" s="1"/>
      <c r="AA1998" s="1"/>
      <c r="AB1998" s="1"/>
      <c r="AC1998" s="1"/>
      <c r="AD1998" s="8"/>
      <c r="AE1998" s="8"/>
      <c r="AF1998" s="8"/>
      <c r="AG1998" s="8"/>
      <c r="AH1998" s="9"/>
      <c r="AI1998" s="8"/>
      <c r="AJ1998" s="13"/>
      <c r="AK1998" s="8"/>
      <c r="AL1998" s="8"/>
      <c r="AM1998" s="8"/>
      <c r="AN1998" s="8"/>
      <c r="AO1998" s="7"/>
      <c r="AP1998" s="7"/>
      <c r="AQ1998" s="7"/>
      <c r="AR1998" s="7"/>
      <c r="AS1998" s="7"/>
      <c r="AT1998" s="7"/>
      <c r="AU1998" s="8"/>
      <c r="AV1998" s="8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7"/>
      <c r="BV1998" s="7"/>
      <c r="BW1998" s="8"/>
      <c r="BX1998" s="8"/>
      <c r="BY1998" s="8"/>
      <c r="BZ1998" s="8"/>
      <c r="CA1998" s="8"/>
      <c r="CC1998" s="8"/>
      <c r="CE1998" s="7"/>
      <c r="CF1998" s="8"/>
      <c r="CG1998" s="8"/>
      <c r="CH1998" s="8"/>
      <c r="CI1998" s="8"/>
      <c r="CJ1998" s="8"/>
    </row>
    <row r="1999" spans="1:88" x14ac:dyDescent="0.3">
      <c r="A1999" s="1" t="s">
        <v>3997</v>
      </c>
      <c r="B1999" s="1"/>
      <c r="C1999" s="1" t="s">
        <v>1878</v>
      </c>
      <c r="D1999" s="1"/>
      <c r="E1999" s="1"/>
      <c r="F1999" s="1"/>
      <c r="G1999" s="1"/>
      <c r="H1999" s="1">
        <v>58629.86</v>
      </c>
      <c r="I1999" s="1">
        <v>0.4</v>
      </c>
      <c r="J1999" s="12">
        <v>3715.91</v>
      </c>
      <c r="K1999" s="5">
        <v>4104.5600000000004</v>
      </c>
      <c r="L1999" s="5">
        <v>16356.86</v>
      </c>
      <c r="M1999" s="13">
        <f t="shared" si="46"/>
        <v>3.9904563312769259E-3</v>
      </c>
      <c r="N1999" s="13">
        <v>8.1117522741391834E-3</v>
      </c>
      <c r="O1999" s="13">
        <v>-6.3907663109784574E-3</v>
      </c>
      <c r="P1999" s="13">
        <v>3.7260357360699992E-3</v>
      </c>
      <c r="Q1999" s="7"/>
      <c r="R1999" s="8"/>
      <c r="S1999" s="8"/>
      <c r="T1999" s="8"/>
      <c r="U1999" s="8"/>
      <c r="V1999" s="13"/>
      <c r="W1999" s="14"/>
      <c r="X1999" s="1"/>
      <c r="Y1999" s="1"/>
      <c r="Z1999" s="1"/>
      <c r="AA1999" s="1"/>
      <c r="AB1999" s="1"/>
      <c r="AC1999" s="1"/>
      <c r="AD1999" s="8"/>
      <c r="AE1999" s="8"/>
      <c r="AF1999" s="8"/>
      <c r="AG1999" s="8"/>
      <c r="AH1999" s="9"/>
      <c r="AI1999" s="8"/>
      <c r="AJ1999" s="13"/>
      <c r="AK1999" s="8"/>
      <c r="AL1999" s="8"/>
      <c r="AM1999" s="8"/>
      <c r="AN1999" s="8"/>
      <c r="AO1999" s="7"/>
      <c r="AP1999" s="7"/>
      <c r="AQ1999" s="7"/>
      <c r="AR1999" s="7"/>
      <c r="AS1999" s="7"/>
      <c r="AT1999" s="7"/>
      <c r="AU1999" s="8"/>
      <c r="AV1999" s="8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7"/>
      <c r="BV1999" s="7"/>
      <c r="BW1999" s="8"/>
      <c r="BX1999" s="8"/>
      <c r="BY1999" s="8"/>
      <c r="BZ1999" s="8"/>
      <c r="CA1999" s="8"/>
      <c r="CC1999" s="8"/>
      <c r="CE1999" s="7"/>
      <c r="CF1999" s="8"/>
      <c r="CG1999" s="8"/>
      <c r="CH1999" s="8"/>
      <c r="CI1999" s="8"/>
      <c r="CJ1999" s="8"/>
    </row>
    <row r="2000" spans="1:88" x14ac:dyDescent="0.3">
      <c r="A2000" s="1" t="s">
        <v>3998</v>
      </c>
      <c r="B2000" s="1"/>
      <c r="C2000" s="1" t="s">
        <v>1878</v>
      </c>
      <c r="D2000" s="1"/>
      <c r="E2000" s="1"/>
      <c r="F2000" s="1"/>
      <c r="G2000" s="1"/>
      <c r="H2000" s="1">
        <v>57736.5</v>
      </c>
      <c r="I2000" s="1">
        <v>-1.52</v>
      </c>
      <c r="J2000" s="12">
        <v>3646.84</v>
      </c>
      <c r="K2000" s="5">
        <v>4076.25</v>
      </c>
      <c r="L2000" s="5">
        <v>16147.52</v>
      </c>
      <c r="M2000" s="13">
        <f t="shared" si="46"/>
        <v>-1.5237286938771466E-2</v>
      </c>
      <c r="N2000" s="13">
        <v>-1.8587640712503739E-2</v>
      </c>
      <c r="O2000" s="13">
        <v>-6.8972070087903736E-3</v>
      </c>
      <c r="P2000" s="13">
        <v>-1.2798299918199474E-2</v>
      </c>
      <c r="Q2000" s="7"/>
      <c r="R2000" s="8"/>
      <c r="S2000" s="8"/>
      <c r="T2000" s="8"/>
      <c r="U2000" s="8"/>
      <c r="V2000" s="13"/>
      <c r="W2000" s="14"/>
      <c r="X2000" s="1"/>
      <c r="Y2000" s="1"/>
      <c r="Z2000" s="1"/>
      <c r="AA2000" s="1"/>
      <c r="AB2000" s="1"/>
      <c r="AC2000" s="1"/>
      <c r="AD2000" s="8"/>
      <c r="AE2000" s="8"/>
      <c r="AF2000" s="8"/>
      <c r="AG2000" s="8"/>
      <c r="AH2000" s="9"/>
      <c r="AI2000" s="8"/>
      <c r="AJ2000" s="13"/>
      <c r="AK2000" s="8"/>
      <c r="AL2000" s="8"/>
      <c r="AM2000" s="8"/>
      <c r="AN2000" s="8"/>
      <c r="AO2000" s="7"/>
      <c r="AP2000" s="7"/>
      <c r="AQ2000" s="7"/>
      <c r="AR2000" s="7"/>
      <c r="AS2000" s="7"/>
      <c r="AT2000" s="7"/>
      <c r="AU2000" s="8"/>
      <c r="AV2000" s="8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7"/>
      <c r="BV2000" s="7"/>
      <c r="BW2000" s="8"/>
      <c r="BX2000" s="8"/>
      <c r="BY2000" s="8"/>
      <c r="BZ2000" s="8"/>
      <c r="CA2000" s="8"/>
      <c r="CC2000" s="8"/>
      <c r="CE2000" s="7"/>
      <c r="CF2000" s="8"/>
      <c r="CG2000" s="8"/>
      <c r="CH2000" s="8"/>
      <c r="CI2000" s="8"/>
      <c r="CJ2000" s="8"/>
    </row>
    <row r="2001" spans="1:88" x14ac:dyDescent="0.3">
      <c r="A2001" s="1" t="s">
        <v>3999</v>
      </c>
      <c r="B2001" s="1"/>
      <c r="C2001" s="1" t="s">
        <v>1878</v>
      </c>
      <c r="D2001" s="1"/>
      <c r="E2001" s="1"/>
      <c r="F2001" s="1"/>
      <c r="G2001" s="1"/>
      <c r="H2001" s="1">
        <v>56871.39</v>
      </c>
      <c r="I2001" s="1">
        <v>-1.5</v>
      </c>
      <c r="J2001" s="12">
        <v>3560.87</v>
      </c>
      <c r="K2001" s="5">
        <v>4067.78</v>
      </c>
      <c r="L2001" s="5">
        <v>16158.32</v>
      </c>
      <c r="M2001" s="13">
        <f t="shared" si="46"/>
        <v>-1.4983762437972503E-2</v>
      </c>
      <c r="N2001" s="13">
        <v>-2.3573833784865883E-2</v>
      </c>
      <c r="O2001" s="13">
        <v>-2.0778902177245318E-3</v>
      </c>
      <c r="P2001" s="13">
        <v>6.6883335645351316E-4</v>
      </c>
      <c r="Q2001" s="7"/>
      <c r="R2001" s="8"/>
      <c r="S2001" s="8"/>
      <c r="T2001" s="8"/>
      <c r="U2001" s="8"/>
      <c r="V2001" s="13"/>
      <c r="W2001" s="14"/>
      <c r="X2001" s="1"/>
      <c r="Y2001" s="1"/>
      <c r="Z2001" s="1"/>
      <c r="AA2001" s="1"/>
      <c r="AB2001" s="1"/>
      <c r="AC2001" s="1"/>
      <c r="AD2001" s="8"/>
      <c r="AE2001" s="8"/>
      <c r="AF2001" s="8"/>
      <c r="AG2001" s="8"/>
      <c r="AH2001" s="9"/>
      <c r="AI2001" s="8"/>
      <c r="AJ2001" s="13"/>
      <c r="AK2001" s="8"/>
      <c r="AL2001" s="8"/>
      <c r="AM2001" s="8"/>
      <c r="AN2001" s="8"/>
      <c r="AO2001" s="7"/>
      <c r="AP2001" s="7"/>
      <c r="AQ2001" s="7"/>
      <c r="AR2001" s="7"/>
      <c r="AS2001" s="7"/>
      <c r="AT2001" s="7"/>
      <c r="AU2001" s="8"/>
      <c r="AV2001" s="8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7"/>
      <c r="BV2001" s="7"/>
      <c r="BW2001" s="8"/>
      <c r="BX2001" s="8"/>
      <c r="BY2001" s="8"/>
      <c r="BZ2001" s="8"/>
      <c r="CA2001" s="8"/>
      <c r="CC2001" s="8"/>
      <c r="CE2001" s="7"/>
      <c r="CF2001" s="8"/>
      <c r="CG2001" s="8"/>
      <c r="CH2001" s="8"/>
      <c r="CI2001" s="8"/>
      <c r="CJ2001" s="8"/>
    </row>
    <row r="2002" spans="1:88" x14ac:dyDescent="0.3">
      <c r="A2002" s="1" t="s">
        <v>4000</v>
      </c>
      <c r="B2002" s="1"/>
      <c r="C2002" s="1" t="s">
        <v>1878</v>
      </c>
      <c r="D2002" s="1"/>
      <c r="E2002" s="1"/>
      <c r="F2002" s="1"/>
      <c r="G2002" s="1"/>
      <c r="H2002" s="1">
        <v>55401.61</v>
      </c>
      <c r="I2002" s="1">
        <v>-2.58</v>
      </c>
      <c r="J2002" s="12">
        <v>3454.4</v>
      </c>
      <c r="K2002" s="5">
        <v>4002.57</v>
      </c>
      <c r="L2002" s="5">
        <v>15787.32</v>
      </c>
      <c r="M2002" s="13">
        <f t="shared" si="46"/>
        <v>-2.5843926093594649E-2</v>
      </c>
      <c r="N2002" s="13">
        <v>-2.9899996349206703E-2</v>
      </c>
      <c r="O2002" s="13">
        <v>-1.6030857125999942E-2</v>
      </c>
      <c r="P2002" s="13">
        <v>-2.296030775476654E-2</v>
      </c>
      <c r="Q2002" s="7"/>
      <c r="R2002" s="8"/>
      <c r="S2002" s="8"/>
      <c r="T2002" s="8"/>
      <c r="U2002" s="8"/>
      <c r="V2002" s="13"/>
      <c r="W2002" s="14"/>
      <c r="X2002" s="1"/>
      <c r="Y2002" s="1"/>
      <c r="Z2002" s="1"/>
      <c r="AA2002" s="1"/>
      <c r="AB2002" s="1"/>
      <c r="AC2002" s="1"/>
      <c r="AD2002" s="8"/>
      <c r="AE2002" s="8"/>
      <c r="AF2002" s="8"/>
      <c r="AG2002" s="8"/>
      <c r="AH2002" s="9"/>
      <c r="AI2002" s="8"/>
      <c r="AJ2002" s="13"/>
      <c r="AK2002" s="8"/>
      <c r="AL2002" s="8"/>
      <c r="AM2002" s="8"/>
      <c r="AN2002" s="8"/>
      <c r="AO2002" s="7"/>
      <c r="AP2002" s="7"/>
      <c r="AQ2002" s="7"/>
      <c r="AR2002" s="7"/>
      <c r="AS2002" s="7"/>
      <c r="AT2002" s="7"/>
      <c r="AU2002" s="8"/>
      <c r="AV2002" s="8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7"/>
      <c r="BV2002" s="7"/>
      <c r="BW2002" s="8"/>
      <c r="BX2002" s="8"/>
      <c r="BY2002" s="8"/>
      <c r="BZ2002" s="8"/>
      <c r="CA2002" s="8"/>
      <c r="CC2002" s="8"/>
      <c r="CE2002" s="7"/>
      <c r="CF2002" s="8"/>
      <c r="CG2002" s="8"/>
      <c r="CH2002" s="8"/>
      <c r="CI2002" s="8"/>
      <c r="CJ2002" s="8"/>
    </row>
    <row r="2003" spans="1:88" x14ac:dyDescent="0.3">
      <c r="A2003" s="1" t="s">
        <v>4001</v>
      </c>
      <c r="B2003" s="1"/>
      <c r="C2003" s="1" t="s">
        <v>1878</v>
      </c>
      <c r="D2003" s="1"/>
      <c r="E2003" s="1"/>
      <c r="F2003" s="1"/>
      <c r="G2003" s="1"/>
      <c r="H2003" s="1">
        <v>55130.63</v>
      </c>
      <c r="I2003" s="1">
        <v>-0.49</v>
      </c>
      <c r="J2003" s="12">
        <v>3424.54</v>
      </c>
      <c r="K2003" s="5">
        <v>3996.37</v>
      </c>
      <c r="L2003" s="5">
        <v>15828.28</v>
      </c>
      <c r="M2003" s="13">
        <f t="shared" si="46"/>
        <v>-4.8911935952764551E-3</v>
      </c>
      <c r="N2003" s="13">
        <v>-8.6440481704492811E-3</v>
      </c>
      <c r="O2003" s="13">
        <v>-1.549004764438866E-3</v>
      </c>
      <c r="P2003" s="13">
        <v>2.5944872213903292E-3</v>
      </c>
      <c r="Q2003" s="7"/>
      <c r="R2003" s="8"/>
      <c r="S2003" s="8"/>
      <c r="T2003" s="8"/>
      <c r="U2003" s="8"/>
      <c r="V2003" s="13"/>
      <c r="W2003" s="14"/>
      <c r="X2003" s="1"/>
      <c r="Y2003" s="1"/>
      <c r="Z2003" s="1"/>
      <c r="AA2003" s="1"/>
      <c r="AB2003" s="1"/>
      <c r="AC2003" s="1"/>
      <c r="AD2003" s="8"/>
      <c r="AE2003" s="8"/>
      <c r="AF2003" s="8"/>
      <c r="AG2003" s="8"/>
      <c r="AH2003" s="9"/>
      <c r="AI2003" s="8"/>
      <c r="AJ2003" s="13"/>
      <c r="AK2003" s="8"/>
      <c r="AL2003" s="8"/>
      <c r="AM2003" s="8"/>
      <c r="AN2003" s="8"/>
      <c r="AO2003" s="7"/>
      <c r="AP2003" s="7"/>
      <c r="AQ2003" s="7"/>
      <c r="AR2003" s="7"/>
      <c r="AS2003" s="7"/>
      <c r="AT2003" s="7"/>
      <c r="AU2003" s="8"/>
      <c r="AV2003" s="8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7"/>
      <c r="BV2003" s="7"/>
      <c r="BW2003" s="8"/>
      <c r="BX2003" s="8"/>
      <c r="BY2003" s="8"/>
      <c r="BZ2003" s="8"/>
      <c r="CA2003" s="8"/>
      <c r="CC2003" s="8"/>
      <c r="CE2003" s="7"/>
      <c r="CF2003" s="8"/>
      <c r="CG2003" s="8"/>
      <c r="CH2003" s="8"/>
      <c r="CI2003" s="8"/>
      <c r="CJ2003" s="8"/>
    </row>
    <row r="2004" spans="1:88" x14ac:dyDescent="0.3">
      <c r="A2004" s="1" t="s">
        <v>4002</v>
      </c>
      <c r="B2004" s="1"/>
      <c r="C2004" s="1" t="s">
        <v>1878</v>
      </c>
      <c r="D2004" s="1"/>
      <c r="E2004" s="1"/>
      <c r="F2004" s="1"/>
      <c r="G2004" s="1"/>
      <c r="H2004" s="1">
        <v>55060.77</v>
      </c>
      <c r="I2004" s="1">
        <v>-0.13</v>
      </c>
      <c r="J2004" s="12">
        <v>3421.05</v>
      </c>
      <c r="K2004" s="5">
        <v>3990.93</v>
      </c>
      <c r="L2004" s="5">
        <v>15812.31</v>
      </c>
      <c r="M2004" s="13">
        <f t="shared" si="46"/>
        <v>-1.2671721690827864E-3</v>
      </c>
      <c r="N2004" s="13">
        <v>-1.0191149760259144E-3</v>
      </c>
      <c r="O2004" s="13">
        <v>-1.3612353210539219E-3</v>
      </c>
      <c r="P2004" s="13">
        <v>-1.0089535944525219E-3</v>
      </c>
      <c r="Q2004" s="7"/>
      <c r="R2004" s="8"/>
      <c r="S2004" s="8"/>
      <c r="T2004" s="8"/>
      <c r="U2004" s="8"/>
      <c r="V2004" s="13"/>
      <c r="W2004" s="14"/>
      <c r="X2004" s="1"/>
      <c r="Y2004" s="1"/>
      <c r="Z2004" s="1"/>
      <c r="AA2004" s="1"/>
      <c r="AB2004" s="1"/>
      <c r="AC2004" s="1"/>
      <c r="AD2004" s="8"/>
      <c r="AE2004" s="8"/>
      <c r="AF2004" s="8"/>
      <c r="AG2004" s="8"/>
      <c r="AH2004" s="9"/>
      <c r="AI2004" s="8"/>
      <c r="AJ2004" s="13"/>
      <c r="AK2004" s="8"/>
      <c r="AL2004" s="8"/>
      <c r="AM2004" s="8"/>
      <c r="AN2004" s="8"/>
      <c r="AO2004" s="7"/>
      <c r="AP2004" s="7"/>
      <c r="AQ2004" s="7"/>
      <c r="AR2004" s="7"/>
      <c r="AS2004" s="7"/>
      <c r="AT2004" s="7"/>
      <c r="AU2004" s="8"/>
      <c r="AV2004" s="8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7"/>
      <c r="BV2004" s="7"/>
      <c r="BW2004" s="8"/>
      <c r="BX2004" s="8"/>
      <c r="BY2004" s="8"/>
      <c r="BZ2004" s="8"/>
      <c r="CA2004" s="8"/>
      <c r="CC2004" s="8"/>
      <c r="CE2004" s="7"/>
      <c r="CF2004" s="8"/>
      <c r="CG2004" s="8"/>
      <c r="CH2004" s="8"/>
      <c r="CI2004" s="8"/>
      <c r="CJ2004" s="8"/>
    </row>
    <row r="2005" spans="1:88" x14ac:dyDescent="0.3">
      <c r="A2005" s="1" t="s">
        <v>4003</v>
      </c>
      <c r="B2005" s="1"/>
      <c r="C2005" s="1" t="s">
        <v>1878</v>
      </c>
      <c r="D2005" s="1"/>
      <c r="E2005" s="1"/>
      <c r="F2005" s="1"/>
      <c r="G2005" s="1"/>
      <c r="H2005" s="1">
        <v>55309.84</v>
      </c>
      <c r="I2005" s="1">
        <v>0.45</v>
      </c>
      <c r="J2005" s="12">
        <v>3446.46</v>
      </c>
      <c r="K2005" s="5">
        <v>3987.78</v>
      </c>
      <c r="L2005" s="5">
        <v>15833.02</v>
      </c>
      <c r="M2005" s="13">
        <f t="shared" si="46"/>
        <v>4.523547345959722E-3</v>
      </c>
      <c r="N2005" s="13">
        <v>7.4275441750339954E-3</v>
      </c>
      <c r="O2005" s="13">
        <v>-7.8928971442737694E-4</v>
      </c>
      <c r="P2005" s="13">
        <v>1.3097390577341272E-3</v>
      </c>
      <c r="Q2005" s="7"/>
      <c r="R2005" s="8"/>
      <c r="S2005" s="8"/>
      <c r="T2005" s="8"/>
      <c r="U2005" s="8"/>
      <c r="V2005" s="13"/>
      <c r="W2005" s="14"/>
      <c r="X2005" s="1"/>
      <c r="Y2005" s="1"/>
      <c r="Z2005" s="1"/>
      <c r="AA2005" s="1"/>
      <c r="AB2005" s="1"/>
      <c r="AC2005" s="1"/>
      <c r="AD2005" s="8"/>
      <c r="AE2005" s="8"/>
      <c r="AF2005" s="8"/>
      <c r="AG2005" s="8"/>
      <c r="AH2005" s="9"/>
      <c r="AI2005" s="8"/>
      <c r="AJ2005" s="13"/>
      <c r="AK2005" s="8"/>
      <c r="AL2005" s="8"/>
      <c r="AM2005" s="8"/>
      <c r="AN2005" s="8"/>
      <c r="AO2005" s="7"/>
      <c r="AP2005" s="7"/>
      <c r="AQ2005" s="7"/>
      <c r="AR2005" s="7"/>
      <c r="AS2005" s="7"/>
      <c r="AT2005" s="7"/>
      <c r="AU2005" s="8"/>
      <c r="AV2005" s="8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7"/>
      <c r="BV2005" s="7"/>
      <c r="BW2005" s="8"/>
      <c r="BX2005" s="8"/>
      <c r="BY2005" s="8"/>
      <c r="BZ2005" s="8"/>
      <c r="CA2005" s="8"/>
      <c r="CC2005" s="8"/>
      <c r="CE2005" s="7"/>
      <c r="CF2005" s="8"/>
      <c r="CG2005" s="8"/>
      <c r="CH2005" s="8"/>
      <c r="CI2005" s="8"/>
      <c r="CJ2005" s="8"/>
    </row>
    <row r="2006" spans="1:88" x14ac:dyDescent="0.3">
      <c r="A2006" s="1" t="s">
        <v>4004</v>
      </c>
      <c r="B2006" s="1"/>
      <c r="C2006" s="1" t="s">
        <v>1878</v>
      </c>
      <c r="D2006" s="1"/>
      <c r="E2006" s="1"/>
      <c r="F2006" s="1"/>
      <c r="G2006" s="1"/>
      <c r="H2006" s="1">
        <v>55792.46</v>
      </c>
      <c r="I2006" s="1">
        <v>0.87</v>
      </c>
      <c r="J2006" s="12">
        <v>3482.63</v>
      </c>
      <c r="K2006" s="5">
        <v>4008.4</v>
      </c>
      <c r="L2006" s="5">
        <v>15887.54</v>
      </c>
      <c r="M2006" s="13">
        <f t="shared" si="46"/>
        <v>8.7257529582440707E-3</v>
      </c>
      <c r="N2006" s="13">
        <v>1.0494826575674798E-2</v>
      </c>
      <c r="O2006" s="13">
        <v>5.1707967841756464E-3</v>
      </c>
      <c r="P2006" s="13">
        <v>3.443436564849911E-3</v>
      </c>
      <c r="Q2006" s="7"/>
      <c r="R2006" s="8"/>
      <c r="S2006" s="8"/>
      <c r="T2006" s="8"/>
      <c r="U2006" s="8"/>
      <c r="V2006" s="13"/>
      <c r="W2006" s="14"/>
      <c r="X2006" s="1"/>
      <c r="Y2006" s="1"/>
      <c r="Z2006" s="1"/>
      <c r="AA2006" s="1"/>
      <c r="AB2006" s="1"/>
      <c r="AC2006" s="1"/>
      <c r="AD2006" s="8"/>
      <c r="AE2006" s="8"/>
      <c r="AF2006" s="8"/>
      <c r="AG2006" s="8"/>
      <c r="AH2006" s="9"/>
      <c r="AI2006" s="8"/>
      <c r="AJ2006" s="13"/>
      <c r="AK2006" s="8"/>
      <c r="AL2006" s="8"/>
      <c r="AM2006" s="8"/>
      <c r="AN2006" s="8"/>
      <c r="AO2006" s="7"/>
      <c r="AP2006" s="7"/>
      <c r="AQ2006" s="7"/>
      <c r="AR2006" s="7"/>
      <c r="AS2006" s="7"/>
      <c r="AT2006" s="7"/>
      <c r="AU2006" s="8"/>
      <c r="AV2006" s="8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7"/>
      <c r="BV2006" s="7"/>
      <c r="BW2006" s="8"/>
      <c r="BX2006" s="8"/>
      <c r="BY2006" s="8"/>
      <c r="BZ2006" s="8"/>
      <c r="CA2006" s="8"/>
      <c r="CC2006" s="8"/>
      <c r="CE2006" s="7"/>
      <c r="CF2006" s="8"/>
      <c r="CG2006" s="8"/>
      <c r="CH2006" s="8"/>
      <c r="CI2006" s="8"/>
      <c r="CJ2006" s="8"/>
    </row>
    <row r="2007" spans="1:88" x14ac:dyDescent="0.3">
      <c r="A2007" s="1" t="s">
        <v>4005</v>
      </c>
      <c r="B2007" s="1"/>
      <c r="C2007" s="1" t="s">
        <v>1878</v>
      </c>
      <c r="D2007" s="1"/>
      <c r="E2007" s="1"/>
      <c r="F2007" s="1"/>
      <c r="G2007" s="1"/>
      <c r="H2007" s="1">
        <v>56560.93</v>
      </c>
      <c r="I2007" s="1">
        <v>1.38</v>
      </c>
      <c r="J2007" s="12">
        <v>3529.9</v>
      </c>
      <c r="K2007" s="5">
        <v>4070.62</v>
      </c>
      <c r="L2007" s="5">
        <v>16078.14</v>
      </c>
      <c r="M2007" s="13">
        <f t="shared" si="46"/>
        <v>1.3773724980042035E-2</v>
      </c>
      <c r="N2007" s="13">
        <v>1.3573075520511901E-2</v>
      </c>
      <c r="O2007" s="13">
        <v>1.5522402953797032E-2</v>
      </c>
      <c r="P2007" s="13">
        <v>1.1996822667322826E-2</v>
      </c>
      <c r="Q2007" s="7"/>
      <c r="R2007" s="8"/>
      <c r="S2007" s="8"/>
      <c r="T2007" s="8"/>
      <c r="U2007" s="8"/>
      <c r="V2007" s="13"/>
      <c r="W2007" s="14"/>
      <c r="X2007" s="1"/>
      <c r="Y2007" s="1"/>
      <c r="Z2007" s="1"/>
      <c r="AA2007" s="1"/>
      <c r="AB2007" s="1"/>
      <c r="AC2007" s="1"/>
      <c r="AD2007" s="8"/>
      <c r="AE2007" s="8"/>
      <c r="AF2007" s="8"/>
      <c r="AG2007" s="8"/>
      <c r="AH2007" s="9"/>
      <c r="AI2007" s="8"/>
      <c r="AJ2007" s="13"/>
      <c r="AK2007" s="8"/>
      <c r="AL2007" s="8"/>
      <c r="AM2007" s="8"/>
      <c r="AN2007" s="8"/>
      <c r="AO2007" s="7"/>
      <c r="AP2007" s="7"/>
      <c r="AQ2007" s="7"/>
      <c r="AR2007" s="7"/>
      <c r="AS2007" s="7"/>
      <c r="AT2007" s="7"/>
      <c r="AU2007" s="8"/>
      <c r="AV2007" s="8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7"/>
      <c r="BV2007" s="7"/>
      <c r="BW2007" s="8"/>
      <c r="BX2007" s="8"/>
      <c r="BY2007" s="8"/>
      <c r="BZ2007" s="8"/>
      <c r="CA2007" s="8"/>
      <c r="CC2007" s="8"/>
      <c r="CE2007" s="7"/>
      <c r="CF2007" s="8"/>
      <c r="CG2007" s="8"/>
      <c r="CH2007" s="8"/>
      <c r="CI2007" s="8"/>
      <c r="CJ2007" s="8"/>
    </row>
    <row r="2008" spans="1:88" x14ac:dyDescent="0.3">
      <c r="A2008" s="1" t="s">
        <v>4006</v>
      </c>
      <c r="B2008" s="1"/>
      <c r="C2008" s="1" t="s">
        <v>1878</v>
      </c>
      <c r="D2008" s="1"/>
      <c r="E2008" s="1"/>
      <c r="F2008" s="1"/>
      <c r="G2008" s="1"/>
      <c r="H2008" s="1">
        <v>55648.54</v>
      </c>
      <c r="I2008" s="1">
        <v>-1.61</v>
      </c>
      <c r="J2008" s="12">
        <v>3456.05</v>
      </c>
      <c r="K2008" s="5">
        <v>4028.37</v>
      </c>
      <c r="L2008" s="5">
        <v>15917.92</v>
      </c>
      <c r="M2008" s="13">
        <f t="shared" si="46"/>
        <v>-1.6131099683120431E-2</v>
      </c>
      <c r="N2008" s="13">
        <v>-2.0921272557296255E-2</v>
      </c>
      <c r="O2008" s="13">
        <v>-1.037925426593489E-2</v>
      </c>
      <c r="P2008" s="13">
        <v>-9.965083025772814E-3</v>
      </c>
      <c r="Q2008" s="7"/>
      <c r="R2008" s="8"/>
      <c r="S2008" s="8"/>
      <c r="T2008" s="8"/>
      <c r="U2008" s="8"/>
      <c r="V2008" s="13"/>
      <c r="W2008" s="14"/>
      <c r="X2008" s="1"/>
      <c r="Y2008" s="1"/>
      <c r="Z2008" s="1"/>
      <c r="AA2008" s="1"/>
      <c r="AB2008" s="1"/>
      <c r="AC2008" s="1"/>
      <c r="AD2008" s="8"/>
      <c r="AE2008" s="8"/>
      <c r="AF2008" s="8"/>
      <c r="AG2008" s="8"/>
      <c r="AH2008" s="9"/>
      <c r="AI2008" s="8"/>
      <c r="AJ2008" s="13"/>
      <c r="AK2008" s="8"/>
      <c r="AL2008" s="8"/>
      <c r="AM2008" s="8"/>
      <c r="AN2008" s="8"/>
      <c r="AO2008" s="7"/>
      <c r="AP2008" s="7"/>
      <c r="AQ2008" s="7"/>
      <c r="AR2008" s="7"/>
      <c r="AS2008" s="7"/>
      <c r="AT2008" s="7"/>
      <c r="AU2008" s="8"/>
      <c r="AV2008" s="8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7"/>
      <c r="BV2008" s="7"/>
      <c r="BW2008" s="8"/>
      <c r="BX2008" s="8"/>
      <c r="BY2008" s="8"/>
      <c r="BZ2008" s="8"/>
      <c r="CA2008" s="8"/>
      <c r="CC2008" s="8"/>
      <c r="CE2008" s="7"/>
      <c r="CF2008" s="8"/>
      <c r="CG2008" s="8"/>
      <c r="CH2008" s="8"/>
      <c r="CI2008" s="8"/>
      <c r="CJ2008" s="8"/>
    </row>
    <row r="2009" spans="1:88" x14ac:dyDescent="0.3">
      <c r="A2009" s="1" t="s">
        <v>0</v>
      </c>
      <c r="B2009" s="1"/>
      <c r="C2009" s="1" t="s">
        <v>1878</v>
      </c>
      <c r="D2009" s="1"/>
      <c r="E2009" s="1"/>
      <c r="F2009" s="1"/>
      <c r="G2009" s="1"/>
      <c r="H2009" s="1">
        <v>55521.39</v>
      </c>
      <c r="I2009" s="1">
        <v>-0.23</v>
      </c>
      <c r="J2009" s="12">
        <v>3421.25</v>
      </c>
      <c r="K2009" s="5">
        <v>4078.3</v>
      </c>
      <c r="L2009" s="5">
        <v>16089.01</v>
      </c>
      <c r="M2009" s="13">
        <f t="shared" si="46"/>
        <v>-2.2848757577467183E-3</v>
      </c>
      <c r="N2009" s="13">
        <v>-1.0069298765932211E-2</v>
      </c>
      <c r="O2009" s="13">
        <v>1.2394591360773699E-2</v>
      </c>
      <c r="P2009" s="13">
        <v>1.0748263592228247E-2</v>
      </c>
      <c r="Q2009" s="7"/>
      <c r="R2009" s="8"/>
      <c r="S2009" s="8"/>
      <c r="T2009" s="8"/>
      <c r="U2009" s="8"/>
      <c r="V2009" s="13"/>
      <c r="W2009" s="14"/>
      <c r="X2009" s="1"/>
      <c r="Y2009" s="1"/>
      <c r="Z2009" s="1"/>
      <c r="AA2009" s="1"/>
      <c r="AB2009" s="1"/>
      <c r="AC2009" s="1"/>
      <c r="AD2009" s="8"/>
      <c r="AE2009" s="8"/>
      <c r="AF2009" s="8"/>
      <c r="AG2009" s="8"/>
      <c r="AH2009" s="9"/>
      <c r="AI2009" s="8"/>
      <c r="AJ2009" s="13"/>
      <c r="AK2009" s="8"/>
      <c r="AL2009" s="8"/>
      <c r="AM2009" s="8"/>
      <c r="AN2009" s="8"/>
      <c r="AO2009" s="7"/>
      <c r="AP2009" s="7"/>
      <c r="AQ2009" s="7"/>
      <c r="AR2009" s="7"/>
      <c r="AS2009" s="7"/>
      <c r="AT2009" s="7"/>
      <c r="AU2009" s="8"/>
      <c r="AV2009" s="8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7"/>
      <c r="BV2009" s="7"/>
      <c r="BW2009" s="8"/>
      <c r="BX2009" s="8"/>
      <c r="BY2009" s="8"/>
      <c r="BZ2009" s="8"/>
      <c r="CA2009" s="8"/>
      <c r="CC2009" s="8"/>
      <c r="CE2009" s="7"/>
      <c r="CF2009" s="8"/>
      <c r="CG2009" s="8"/>
      <c r="CH2009" s="8"/>
      <c r="CI2009" s="8"/>
      <c r="CJ2009" s="8"/>
    </row>
    <row r="2010" spans="1:88" x14ac:dyDescent="0.3">
      <c r="A2010" s="1" t="s">
        <v>1</v>
      </c>
      <c r="B2010" s="1"/>
      <c r="C2010" s="1" t="s">
        <v>1878</v>
      </c>
      <c r="D2010" s="1"/>
      <c r="E2010" s="1"/>
      <c r="F2010" s="1"/>
      <c r="G2010" s="1"/>
      <c r="H2010" s="1">
        <v>55497.97</v>
      </c>
      <c r="I2010" s="1">
        <v>-0.04</v>
      </c>
      <c r="J2010" s="12">
        <v>3431.72</v>
      </c>
      <c r="K2010" s="5">
        <v>4059.15</v>
      </c>
      <c r="L2010" s="5">
        <v>15970.01</v>
      </c>
      <c r="M2010" s="13">
        <f t="shared" si="46"/>
        <v>-4.2181941050101202E-4</v>
      </c>
      <c r="N2010" s="13">
        <v>3.0602849835585921E-3</v>
      </c>
      <c r="O2010" s="13">
        <v>-4.6955839442904823E-3</v>
      </c>
      <c r="P2010" s="13">
        <v>-7.3963531628111756E-3</v>
      </c>
      <c r="Q2010" s="7"/>
      <c r="R2010" s="8"/>
      <c r="S2010" s="8"/>
      <c r="T2010" s="8"/>
      <c r="U2010" s="8"/>
      <c r="V2010" s="13"/>
      <c r="W2010" s="14"/>
      <c r="X2010" s="1"/>
      <c r="Y2010" s="1"/>
      <c r="Z2010" s="1"/>
      <c r="AA2010" s="1"/>
      <c r="AB2010" s="1"/>
      <c r="AC2010" s="1"/>
      <c r="AD2010" s="8"/>
      <c r="AE2010" s="8"/>
      <c r="AF2010" s="8"/>
      <c r="AG2010" s="8"/>
      <c r="AH2010" s="9"/>
      <c r="AI2010" s="8"/>
      <c r="AJ2010" s="13"/>
      <c r="AK2010" s="8"/>
      <c r="AL2010" s="8"/>
      <c r="AM2010" s="8"/>
      <c r="AN2010" s="8"/>
      <c r="AO2010" s="7"/>
      <c r="AP2010" s="7"/>
      <c r="AQ2010" s="7"/>
      <c r="AR2010" s="7"/>
      <c r="AS2010" s="7"/>
      <c r="AT2010" s="7"/>
      <c r="AU2010" s="8"/>
      <c r="AV2010" s="8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7"/>
      <c r="BV2010" s="7"/>
      <c r="BW2010" s="8"/>
      <c r="BX2010" s="8"/>
      <c r="BY2010" s="8"/>
      <c r="BZ2010" s="8"/>
      <c r="CA2010" s="8"/>
      <c r="CC2010" s="8"/>
      <c r="CE2010" s="7"/>
      <c r="CF2010" s="8"/>
      <c r="CG2010" s="8"/>
      <c r="CH2010" s="8"/>
      <c r="CI2010" s="8"/>
      <c r="CJ2010" s="8"/>
    </row>
    <row r="2011" spans="1:88" x14ac:dyDescent="0.3">
      <c r="A2011" s="1" t="s">
        <v>2</v>
      </c>
      <c r="B2011" s="1"/>
      <c r="C2011" s="1" t="s">
        <v>1878</v>
      </c>
      <c r="D2011" s="1"/>
      <c r="E2011" s="1"/>
      <c r="F2011" s="1"/>
      <c r="G2011" s="1"/>
      <c r="H2011" s="1">
        <v>54850.74</v>
      </c>
      <c r="I2011" s="1">
        <v>-1.17</v>
      </c>
      <c r="J2011" s="12">
        <v>3397.29</v>
      </c>
      <c r="K2011" s="5">
        <v>3977.18</v>
      </c>
      <c r="L2011" s="5">
        <v>15829.67</v>
      </c>
      <c r="M2011" s="13">
        <f t="shared" si="46"/>
        <v>-1.1662228366190797E-2</v>
      </c>
      <c r="N2011" s="13">
        <v>-1.0032869814553536E-2</v>
      </c>
      <c r="O2011" s="13">
        <v>-2.0193882955791276E-2</v>
      </c>
      <c r="P2011" s="13">
        <v>-8.7877214854593655E-3</v>
      </c>
      <c r="Q2011" s="7"/>
      <c r="R2011" s="8"/>
      <c r="S2011" s="8"/>
      <c r="T2011" s="8"/>
      <c r="U2011" s="8"/>
      <c r="V2011" s="13"/>
      <c r="W2011" s="14"/>
      <c r="X2011" s="1"/>
      <c r="Y2011" s="1"/>
      <c r="Z2011" s="1"/>
      <c r="AA2011" s="1"/>
      <c r="AB2011" s="1"/>
      <c r="AC2011" s="1"/>
      <c r="AD2011" s="8"/>
      <c r="AE2011" s="8"/>
      <c r="AF2011" s="8"/>
      <c r="AG2011" s="8"/>
      <c r="AH2011" s="9"/>
      <c r="AI2011" s="8"/>
      <c r="AJ2011" s="13"/>
      <c r="AK2011" s="8"/>
      <c r="AL2011" s="8"/>
      <c r="AM2011" s="8"/>
      <c r="AN2011" s="8"/>
      <c r="AO2011" s="7"/>
      <c r="AP2011" s="7"/>
      <c r="AQ2011" s="7"/>
      <c r="AR2011" s="7"/>
      <c r="AS2011" s="7"/>
      <c r="AT2011" s="7"/>
      <c r="AU2011" s="8"/>
      <c r="AV2011" s="8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7"/>
      <c r="BV2011" s="7"/>
      <c r="BW2011" s="8"/>
      <c r="BX2011" s="8"/>
      <c r="BY2011" s="8"/>
      <c r="BZ2011" s="8"/>
      <c r="CA2011" s="8"/>
      <c r="CC2011" s="8"/>
      <c r="CE2011" s="7"/>
      <c r="CF2011" s="8"/>
      <c r="CG2011" s="8"/>
      <c r="CH2011" s="8"/>
      <c r="CI2011" s="8"/>
      <c r="CJ2011" s="8"/>
    </row>
    <row r="2012" spans="1:88" x14ac:dyDescent="0.3">
      <c r="A2012" s="1" t="s">
        <v>3</v>
      </c>
      <c r="B2012" s="1"/>
      <c r="C2012" s="1" t="s">
        <v>1878</v>
      </c>
      <c r="D2012" s="1"/>
      <c r="E2012" s="1"/>
      <c r="F2012" s="1"/>
      <c r="G2012" s="1"/>
      <c r="H2012" s="1">
        <v>53718.51</v>
      </c>
      <c r="I2012" s="1">
        <v>-2.06</v>
      </c>
      <c r="J2012" s="12">
        <v>3345.06</v>
      </c>
      <c r="K2012" s="5">
        <v>3847.72</v>
      </c>
      <c r="L2012" s="5">
        <v>15475.73</v>
      </c>
      <c r="M2012" s="13">
        <f t="shared" si="46"/>
        <v>-2.0642018685618435E-2</v>
      </c>
      <c r="N2012" s="13">
        <v>-1.5374018703142811E-2</v>
      </c>
      <c r="O2012" s="13">
        <v>-3.2550701753503719E-2</v>
      </c>
      <c r="P2012" s="13">
        <v>-2.2359278494119006E-2</v>
      </c>
      <c r="Q2012" s="7"/>
      <c r="R2012" s="8"/>
      <c r="S2012" s="8"/>
      <c r="T2012" s="8"/>
      <c r="U2012" s="8"/>
      <c r="V2012" s="13"/>
      <c r="W2012" s="14"/>
      <c r="X2012" s="1"/>
      <c r="Y2012" s="1"/>
      <c r="Z2012" s="1"/>
      <c r="AA2012" s="1"/>
      <c r="AB2012" s="1"/>
      <c r="AC2012" s="1"/>
      <c r="AD2012" s="8"/>
      <c r="AE2012" s="8"/>
      <c r="AF2012" s="8"/>
      <c r="AG2012" s="8"/>
      <c r="AH2012" s="9"/>
      <c r="AI2012" s="8"/>
      <c r="AJ2012" s="13"/>
      <c r="AK2012" s="8"/>
      <c r="AL2012" s="8"/>
      <c r="AM2012" s="8"/>
      <c r="AN2012" s="8"/>
      <c r="AO2012" s="7"/>
      <c r="AP2012" s="7"/>
      <c r="AQ2012" s="7"/>
      <c r="AR2012" s="7"/>
      <c r="AS2012" s="7"/>
      <c r="AT2012" s="7"/>
      <c r="AU2012" s="8"/>
      <c r="AV2012" s="8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7"/>
      <c r="BV2012" s="7"/>
      <c r="BW2012" s="8"/>
      <c r="BX2012" s="8"/>
      <c r="BY2012" s="8"/>
      <c r="BZ2012" s="8"/>
      <c r="CA2012" s="8"/>
      <c r="CC2012" s="8"/>
      <c r="CE2012" s="7"/>
      <c r="CF2012" s="8"/>
      <c r="CG2012" s="8"/>
      <c r="CH2012" s="8"/>
      <c r="CI2012" s="8"/>
      <c r="CJ2012" s="8"/>
    </row>
    <row r="2013" spans="1:88" x14ac:dyDescent="0.3">
      <c r="A2013" s="1" t="s">
        <v>4</v>
      </c>
      <c r="B2013" s="1"/>
      <c r="C2013" s="1" t="s">
        <v>1878</v>
      </c>
      <c r="D2013" s="1"/>
      <c r="E2013" s="1"/>
      <c r="F2013" s="1"/>
      <c r="G2013" s="1"/>
      <c r="H2013" s="1">
        <v>53862.62</v>
      </c>
      <c r="I2013" s="1">
        <v>0.27</v>
      </c>
      <c r="J2013" s="12">
        <v>3376.54</v>
      </c>
      <c r="K2013" s="5">
        <v>3813.95</v>
      </c>
      <c r="L2013" s="5">
        <v>15377.24</v>
      </c>
      <c r="M2013" s="13">
        <f t="shared" si="46"/>
        <v>2.6826879598857989E-3</v>
      </c>
      <c r="N2013" s="13">
        <v>9.4108924802545069E-3</v>
      </c>
      <c r="O2013" s="13">
        <v>-8.7766261578284821E-3</v>
      </c>
      <c r="P2013" s="13">
        <v>-6.3641585889647745E-3</v>
      </c>
      <c r="Q2013" s="7"/>
      <c r="R2013" s="8"/>
      <c r="S2013" s="8"/>
      <c r="T2013" s="8"/>
      <c r="U2013" s="8"/>
      <c r="V2013" s="13"/>
      <c r="W2013" s="14"/>
      <c r="X2013" s="1"/>
      <c r="Y2013" s="1"/>
      <c r="Z2013" s="1"/>
      <c r="AA2013" s="1"/>
      <c r="AB2013" s="1"/>
      <c r="AC2013" s="1"/>
      <c r="AD2013" s="8"/>
      <c r="AE2013" s="8"/>
      <c r="AF2013" s="8"/>
      <c r="AG2013" s="8"/>
      <c r="AH2013" s="9"/>
      <c r="AI2013" s="8"/>
      <c r="AJ2013" s="13"/>
      <c r="AK2013" s="8"/>
      <c r="AL2013" s="8"/>
      <c r="AM2013" s="8"/>
      <c r="AN2013" s="8"/>
      <c r="AO2013" s="7"/>
      <c r="AP2013" s="7"/>
      <c r="AQ2013" s="7"/>
      <c r="AR2013" s="7"/>
      <c r="AS2013" s="7"/>
      <c r="AT2013" s="7"/>
      <c r="AU2013" s="8"/>
      <c r="AV2013" s="8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7"/>
      <c r="BV2013" s="7"/>
      <c r="BW2013" s="8"/>
      <c r="BX2013" s="8"/>
      <c r="BY2013" s="8"/>
      <c r="BZ2013" s="8"/>
      <c r="CA2013" s="8"/>
      <c r="CC2013" s="8"/>
      <c r="CE2013" s="7"/>
      <c r="CF2013" s="8"/>
      <c r="CG2013" s="8"/>
      <c r="CH2013" s="8"/>
      <c r="CI2013" s="8"/>
      <c r="CJ2013" s="8"/>
    </row>
    <row r="2014" spans="1:88" x14ac:dyDescent="0.3">
      <c r="A2014" s="1" t="s">
        <v>5</v>
      </c>
      <c r="B2014" s="1"/>
      <c r="C2014" s="1" t="s">
        <v>1878</v>
      </c>
      <c r="D2014" s="1"/>
      <c r="E2014" s="1"/>
      <c r="F2014" s="1"/>
      <c r="G2014" s="1"/>
      <c r="H2014" s="1">
        <v>52419.12</v>
      </c>
      <c r="I2014" s="1">
        <v>-2.68</v>
      </c>
      <c r="J2014" s="12">
        <v>3313.38</v>
      </c>
      <c r="K2014" s="5">
        <v>3643.37</v>
      </c>
      <c r="L2014" s="5">
        <v>14825.76</v>
      </c>
      <c r="M2014" s="13">
        <f t="shared" si="46"/>
        <v>-2.6799661806276798E-2</v>
      </c>
      <c r="N2014" s="13">
        <v>-1.870553880599668E-2</v>
      </c>
      <c r="O2014" s="13">
        <v>-4.4725284809711718E-2</v>
      </c>
      <c r="P2014" s="13">
        <v>-3.5863392910561287E-2</v>
      </c>
      <c r="Q2014" s="7"/>
      <c r="R2014" s="8"/>
      <c r="S2014" s="8"/>
      <c r="T2014" s="8"/>
      <c r="U2014" s="8"/>
      <c r="V2014" s="13"/>
      <c r="W2014" s="14"/>
      <c r="X2014" s="1"/>
      <c r="Y2014" s="1"/>
      <c r="Z2014" s="1"/>
      <c r="AA2014" s="1"/>
      <c r="AB2014" s="1"/>
      <c r="AC2014" s="1"/>
      <c r="AD2014" s="8"/>
      <c r="AE2014" s="8"/>
      <c r="AF2014" s="8"/>
      <c r="AG2014" s="8"/>
      <c r="AH2014" s="9"/>
      <c r="AI2014" s="8"/>
      <c r="AJ2014" s="13"/>
      <c r="AK2014" s="8"/>
      <c r="AL2014" s="8"/>
      <c r="AM2014" s="8"/>
      <c r="AN2014" s="8"/>
      <c r="AO2014" s="7"/>
      <c r="AP2014" s="7"/>
      <c r="AQ2014" s="7"/>
      <c r="AR2014" s="7"/>
      <c r="AS2014" s="7"/>
      <c r="AT2014" s="7"/>
      <c r="AU2014" s="8"/>
      <c r="AV2014" s="8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7"/>
      <c r="BV2014" s="7"/>
      <c r="BW2014" s="8"/>
      <c r="BX2014" s="8"/>
      <c r="BY2014" s="8"/>
      <c r="BZ2014" s="8"/>
      <c r="CA2014" s="8"/>
      <c r="CC2014" s="8"/>
      <c r="CE2014" s="7"/>
      <c r="CF2014" s="8"/>
      <c r="CG2014" s="8"/>
      <c r="CH2014" s="8"/>
      <c r="CI2014" s="8"/>
      <c r="CJ2014" s="8"/>
    </row>
    <row r="2015" spans="1:88" x14ac:dyDescent="0.3">
      <c r="A2015" s="1" t="s">
        <v>6</v>
      </c>
      <c r="B2015" s="1"/>
      <c r="C2015" s="1" t="s">
        <v>1878</v>
      </c>
      <c r="D2015" s="1"/>
      <c r="E2015" s="1"/>
      <c r="F2015" s="1"/>
      <c r="G2015" s="1"/>
      <c r="H2015" s="1">
        <v>51123.31</v>
      </c>
      <c r="I2015" s="1">
        <v>-2.4700000000000002</v>
      </c>
      <c r="J2015" s="12">
        <v>3256.55</v>
      </c>
      <c r="K2015" s="5">
        <v>3494.11</v>
      </c>
      <c r="L2015" s="5">
        <v>14325.41</v>
      </c>
      <c r="M2015" s="13">
        <f t="shared" si="46"/>
        <v>-2.4720178438707219E-2</v>
      </c>
      <c r="N2015" s="13">
        <v>-1.7151669895997368E-2</v>
      </c>
      <c r="O2015" s="13">
        <v>-4.0967565742705214E-2</v>
      </c>
      <c r="P2015" s="13">
        <v>-3.3748691466744418E-2</v>
      </c>
      <c r="Q2015" s="7"/>
      <c r="R2015" s="8"/>
      <c r="S2015" s="8"/>
      <c r="T2015" s="8"/>
      <c r="U2015" s="8"/>
      <c r="V2015" s="13"/>
      <c r="W2015" s="14"/>
      <c r="X2015" s="1"/>
      <c r="Y2015" s="1"/>
      <c r="Z2015" s="1"/>
      <c r="AA2015" s="1"/>
      <c r="AB2015" s="1"/>
      <c r="AC2015" s="1"/>
      <c r="AD2015" s="8"/>
      <c r="AE2015" s="8"/>
      <c r="AF2015" s="8"/>
      <c r="AG2015" s="8"/>
      <c r="AH2015" s="9"/>
      <c r="AI2015" s="8"/>
      <c r="AJ2015" s="13"/>
      <c r="AK2015" s="8"/>
      <c r="AL2015" s="8"/>
      <c r="AM2015" s="8"/>
      <c r="AN2015" s="8"/>
      <c r="AO2015" s="7"/>
      <c r="AP2015" s="7"/>
      <c r="AQ2015" s="7"/>
      <c r="AR2015" s="7"/>
      <c r="AS2015" s="7"/>
      <c r="AT2015" s="7"/>
      <c r="AU2015" s="8"/>
      <c r="AV2015" s="8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7"/>
      <c r="BV2015" s="7"/>
      <c r="BW2015" s="8"/>
      <c r="BX2015" s="8"/>
      <c r="BY2015" s="8"/>
      <c r="BZ2015" s="8"/>
      <c r="CA2015" s="8"/>
      <c r="CC2015" s="8"/>
      <c r="CE2015" s="7"/>
      <c r="CF2015" s="8"/>
      <c r="CG2015" s="8"/>
      <c r="CH2015" s="8"/>
      <c r="CI2015" s="8"/>
      <c r="CJ2015" s="8"/>
    </row>
    <row r="2016" spans="1:88" x14ac:dyDescent="0.3">
      <c r="A2016" s="1" t="s">
        <v>7</v>
      </c>
      <c r="B2016" s="1"/>
      <c r="C2016" s="1" t="s">
        <v>1878</v>
      </c>
      <c r="D2016" s="1"/>
      <c r="E2016" s="1"/>
      <c r="F2016" s="1"/>
      <c r="G2016" s="1"/>
      <c r="H2016" s="1">
        <v>50400.82</v>
      </c>
      <c r="I2016" s="1">
        <v>-1.41</v>
      </c>
      <c r="J2016" s="12">
        <v>3210.63</v>
      </c>
      <c r="K2016" s="5">
        <v>3421.5</v>
      </c>
      <c r="L2016" s="5">
        <v>14189.6</v>
      </c>
      <c r="M2016" s="13">
        <f t="shared" si="46"/>
        <v>-1.4132300901486983E-2</v>
      </c>
      <c r="N2016" s="13">
        <v>-1.4100812209239866E-2</v>
      </c>
      <c r="O2016" s="13">
        <v>-2.0780685210253891E-2</v>
      </c>
      <c r="P2016" s="13">
        <v>-9.480356932192513E-3</v>
      </c>
      <c r="Q2016" s="7"/>
      <c r="R2016" s="8"/>
      <c r="S2016" s="8"/>
      <c r="T2016" s="8"/>
      <c r="U2016" s="8"/>
      <c r="V2016" s="13"/>
      <c r="W2016" s="14"/>
      <c r="X2016" s="1"/>
      <c r="Y2016" s="1"/>
      <c r="Z2016" s="1"/>
      <c r="AA2016" s="1"/>
      <c r="AB2016" s="1"/>
      <c r="AC2016" s="1"/>
      <c r="AD2016" s="8"/>
      <c r="AE2016" s="8"/>
      <c r="AF2016" s="8"/>
      <c r="AG2016" s="8"/>
      <c r="AH2016" s="9"/>
      <c r="AI2016" s="8"/>
      <c r="AJ2016" s="13"/>
      <c r="AK2016" s="8"/>
      <c r="AL2016" s="8"/>
      <c r="AM2016" s="8"/>
      <c r="AN2016" s="8"/>
      <c r="AO2016" s="7"/>
      <c r="AP2016" s="7"/>
      <c r="AQ2016" s="7"/>
      <c r="AR2016" s="7"/>
      <c r="AS2016" s="7"/>
      <c r="AT2016" s="7"/>
      <c r="AU2016" s="8"/>
      <c r="AV2016" s="8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7"/>
      <c r="BV2016" s="7"/>
      <c r="BW2016" s="8"/>
      <c r="BX2016" s="8"/>
      <c r="BY2016" s="8"/>
      <c r="BZ2016" s="8"/>
      <c r="CA2016" s="8"/>
      <c r="CC2016" s="8"/>
      <c r="CE2016" s="7"/>
      <c r="CF2016" s="8"/>
      <c r="CG2016" s="8"/>
      <c r="CH2016" s="8"/>
      <c r="CI2016" s="8"/>
      <c r="CJ2016" s="8"/>
    </row>
    <row r="2017" spans="1:88" x14ac:dyDescent="0.3">
      <c r="A2017" s="1" t="s">
        <v>8</v>
      </c>
      <c r="B2017" s="1"/>
      <c r="C2017" s="1" t="s">
        <v>1878</v>
      </c>
      <c r="D2017" s="1"/>
      <c r="E2017" s="1"/>
      <c r="F2017" s="1"/>
      <c r="G2017" s="1"/>
      <c r="H2017" s="1">
        <v>49644.93</v>
      </c>
      <c r="I2017" s="1">
        <v>-1.5</v>
      </c>
      <c r="J2017" s="12">
        <v>3183.03</v>
      </c>
      <c r="K2017" s="5">
        <v>3346.95</v>
      </c>
      <c r="L2017" s="5">
        <v>13794.3</v>
      </c>
      <c r="M2017" s="13">
        <f t="shared" si="46"/>
        <v>-1.4997573452178004E-2</v>
      </c>
      <c r="N2017" s="13">
        <v>-8.5964436886217799E-3</v>
      </c>
      <c r="O2017" s="13">
        <v>-2.1788689171416076E-2</v>
      </c>
      <c r="P2017" s="13">
        <v>-2.7858431527315819E-2</v>
      </c>
      <c r="Q2017" s="7"/>
      <c r="R2017" s="8"/>
      <c r="S2017" s="8"/>
      <c r="T2017" s="8"/>
      <c r="U2017" s="8"/>
      <c r="V2017" s="13"/>
      <c r="W2017" s="14"/>
      <c r="X2017" s="1"/>
      <c r="Y2017" s="1"/>
      <c r="Z2017" s="1"/>
      <c r="AA2017" s="1"/>
      <c r="AB2017" s="1"/>
      <c r="AC2017" s="1"/>
      <c r="AD2017" s="8"/>
      <c r="AE2017" s="8"/>
      <c r="AF2017" s="8"/>
      <c r="AG2017" s="8"/>
      <c r="AH2017" s="9"/>
      <c r="AI2017" s="8"/>
      <c r="AJ2017" s="13"/>
      <c r="AK2017" s="8"/>
      <c r="AL2017" s="8"/>
      <c r="AM2017" s="8"/>
      <c r="AN2017" s="8"/>
      <c r="AO2017" s="7"/>
      <c r="AP2017" s="7"/>
      <c r="AQ2017" s="7"/>
      <c r="AR2017" s="7"/>
      <c r="AS2017" s="7"/>
      <c r="AT2017" s="7"/>
      <c r="AU2017" s="8"/>
      <c r="AV2017" s="8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7"/>
      <c r="BV2017" s="7"/>
      <c r="BW2017" s="8"/>
      <c r="BX2017" s="8"/>
      <c r="BY2017" s="8"/>
      <c r="BZ2017" s="8"/>
      <c r="CA2017" s="8"/>
      <c r="CC2017" s="8"/>
      <c r="CE2017" s="7"/>
      <c r="CF2017" s="8"/>
      <c r="CG2017" s="8"/>
      <c r="CH2017" s="8"/>
      <c r="CI2017" s="8"/>
      <c r="CJ2017" s="8"/>
    </row>
    <row r="2018" spans="1:88" x14ac:dyDescent="0.3">
      <c r="A2018" s="1" t="s">
        <v>9</v>
      </c>
      <c r="B2018" s="1"/>
      <c r="C2018" s="1" t="s">
        <v>1878</v>
      </c>
      <c r="D2018" s="1"/>
      <c r="E2018" s="1"/>
      <c r="F2018" s="1"/>
      <c r="G2018" s="1"/>
      <c r="H2018" s="1">
        <v>47863.64</v>
      </c>
      <c r="I2018" s="1">
        <v>-3.59</v>
      </c>
      <c r="J2018" s="12">
        <v>3045.05</v>
      </c>
      <c r="K2018" s="5">
        <v>3268.93</v>
      </c>
      <c r="L2018" s="5">
        <v>13390.03</v>
      </c>
      <c r="M2018" s="13">
        <f t="shared" si="46"/>
        <v>-3.5880602510669268E-2</v>
      </c>
      <c r="N2018" s="13">
        <v>-4.3348633220547717E-2</v>
      </c>
      <c r="O2018" s="13">
        <v>-2.3310775482155432E-2</v>
      </c>
      <c r="P2018" s="13">
        <v>-2.9307032614920514E-2</v>
      </c>
      <c r="Q2018" s="7"/>
      <c r="R2018" s="8"/>
      <c r="S2018" s="8"/>
      <c r="T2018" s="8"/>
      <c r="U2018" s="8"/>
      <c r="V2018" s="13"/>
      <c r="W2018" s="14"/>
      <c r="X2018" s="1"/>
      <c r="Y2018" s="1"/>
      <c r="Z2018" s="1"/>
      <c r="AA2018" s="1"/>
      <c r="AB2018" s="1"/>
      <c r="AC2018" s="1"/>
      <c r="AD2018" s="8"/>
      <c r="AE2018" s="8"/>
      <c r="AF2018" s="8"/>
      <c r="AG2018" s="8"/>
      <c r="AH2018" s="9"/>
      <c r="AI2018" s="8"/>
      <c r="AJ2018" s="13"/>
      <c r="AK2018" s="8"/>
      <c r="AL2018" s="8"/>
      <c r="AM2018" s="8"/>
      <c r="AN2018" s="8"/>
      <c r="AO2018" s="7"/>
      <c r="AP2018" s="7"/>
      <c r="AQ2018" s="7"/>
      <c r="AR2018" s="7"/>
      <c r="AS2018" s="7"/>
      <c r="AT2018" s="7"/>
      <c r="AU2018" s="8"/>
      <c r="AV2018" s="8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7"/>
      <c r="BV2018" s="7"/>
      <c r="BW2018" s="8"/>
      <c r="BX2018" s="8"/>
      <c r="BY2018" s="8"/>
      <c r="BZ2018" s="8"/>
      <c r="CA2018" s="8"/>
      <c r="CC2018" s="8"/>
      <c r="CE2018" s="7"/>
      <c r="CF2018" s="8"/>
      <c r="CG2018" s="8"/>
      <c r="CH2018" s="8"/>
      <c r="CI2018" s="8"/>
      <c r="CJ2018" s="8"/>
    </row>
    <row r="2019" spans="1:88" x14ac:dyDescent="0.3">
      <c r="A2019" s="1" t="s">
        <v>10</v>
      </c>
      <c r="B2019" s="1"/>
      <c r="C2019" s="1" t="s">
        <v>1878</v>
      </c>
      <c r="D2019" s="1"/>
      <c r="E2019" s="1"/>
      <c r="F2019" s="1"/>
      <c r="G2019" s="1"/>
      <c r="H2019" s="1">
        <v>46204.97</v>
      </c>
      <c r="I2019" s="1">
        <v>-3.47</v>
      </c>
      <c r="J2019" s="12">
        <v>2935.09</v>
      </c>
      <c r="K2019" s="5">
        <v>3174.89</v>
      </c>
      <c r="L2019" s="5">
        <v>12903.63</v>
      </c>
      <c r="M2019" s="13">
        <f t="shared" si="46"/>
        <v>-3.4654071441286072E-2</v>
      </c>
      <c r="N2019" s="13">
        <v>-3.611106549974552E-2</v>
      </c>
      <c r="O2019" s="13">
        <v>-2.8767823110314339E-2</v>
      </c>
      <c r="P2019" s="13">
        <v>-3.6325534744881205E-2</v>
      </c>
      <c r="Q2019" s="7"/>
      <c r="R2019" s="8"/>
      <c r="S2019" s="8"/>
      <c r="T2019" s="8"/>
      <c r="U2019" s="8"/>
      <c r="V2019" s="13"/>
      <c r="W2019" s="14"/>
      <c r="X2019" s="1"/>
      <c r="Y2019" s="1"/>
      <c r="Z2019" s="1"/>
      <c r="AA2019" s="1"/>
      <c r="AB2019" s="1"/>
      <c r="AC2019" s="1"/>
      <c r="AD2019" s="8"/>
      <c r="AE2019" s="8"/>
      <c r="AF2019" s="8"/>
      <c r="AG2019" s="8"/>
      <c r="AH2019" s="9"/>
      <c r="AI2019" s="8"/>
      <c r="AJ2019" s="13"/>
      <c r="AK2019" s="8"/>
      <c r="AL2019" s="8"/>
      <c r="AM2019" s="8"/>
      <c r="AN2019" s="8"/>
      <c r="AO2019" s="7"/>
      <c r="AP2019" s="7"/>
      <c r="AQ2019" s="7"/>
      <c r="AR2019" s="7"/>
      <c r="AS2019" s="7"/>
      <c r="AT2019" s="7"/>
      <c r="AU2019" s="8"/>
      <c r="AV2019" s="8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7"/>
      <c r="BV2019" s="7"/>
      <c r="BW2019" s="8"/>
      <c r="BX2019" s="8"/>
      <c r="BY2019" s="8"/>
      <c r="BZ2019" s="8"/>
      <c r="CA2019" s="8"/>
      <c r="CC2019" s="8"/>
      <c r="CE2019" s="7"/>
      <c r="CF2019" s="8"/>
      <c r="CG2019" s="8"/>
      <c r="CH2019" s="8"/>
      <c r="CI2019" s="8"/>
      <c r="CJ2019" s="8"/>
    </row>
    <row r="2020" spans="1:88" x14ac:dyDescent="0.3">
      <c r="A2020" s="1" t="s">
        <v>11</v>
      </c>
      <c r="B2020" s="1"/>
      <c r="C2020" s="1" t="s">
        <v>1878</v>
      </c>
      <c r="D2020" s="1"/>
      <c r="E2020" s="1"/>
      <c r="F2020" s="1"/>
      <c r="G2020" s="1"/>
      <c r="H2020" s="1">
        <v>46548.84</v>
      </c>
      <c r="I2020" s="1">
        <v>0.74</v>
      </c>
      <c r="J2020" s="12">
        <v>2960.23</v>
      </c>
      <c r="K2020" s="5">
        <v>3174.67</v>
      </c>
      <c r="L2020" s="5">
        <v>13116.73</v>
      </c>
      <c r="M2020" s="13">
        <f t="shared" si="46"/>
        <v>7.4422729849190628E-3</v>
      </c>
      <c r="N2020" s="13">
        <v>8.5653250837283146E-3</v>
      </c>
      <c r="O2020" s="13">
        <v>-6.9293739310638536E-5</v>
      </c>
      <c r="P2020" s="13">
        <v>1.65147326759989E-2</v>
      </c>
      <c r="Q2020" s="7"/>
      <c r="R2020" s="8"/>
      <c r="S2020" s="8"/>
      <c r="T2020" s="8"/>
      <c r="U2020" s="8"/>
      <c r="V2020" s="13"/>
      <c r="W2020" s="14"/>
      <c r="X2020" s="1"/>
      <c r="Y2020" s="1"/>
      <c r="Z2020" s="1"/>
      <c r="AA2020" s="1"/>
      <c r="AB2020" s="1"/>
      <c r="AC2020" s="1"/>
      <c r="AD2020" s="8"/>
      <c r="AE2020" s="8"/>
      <c r="AF2020" s="8"/>
      <c r="AG2020" s="8"/>
      <c r="AH2020" s="9"/>
      <c r="AI2020" s="8"/>
      <c r="AJ2020" s="13"/>
      <c r="AK2020" s="8"/>
      <c r="AL2020" s="8"/>
      <c r="AM2020" s="8"/>
      <c r="AN2020" s="8"/>
      <c r="AO2020" s="7"/>
      <c r="AP2020" s="7"/>
      <c r="AQ2020" s="7"/>
      <c r="AR2020" s="7"/>
      <c r="AS2020" s="7"/>
      <c r="AT2020" s="7"/>
      <c r="AU2020" s="8"/>
      <c r="AV2020" s="8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7"/>
      <c r="BV2020" s="7"/>
      <c r="BW2020" s="8"/>
      <c r="BX2020" s="8"/>
      <c r="BY2020" s="8"/>
      <c r="BZ2020" s="8"/>
      <c r="CA2020" s="8"/>
      <c r="CC2020" s="8"/>
      <c r="CE2020" s="7"/>
      <c r="CF2020" s="8"/>
      <c r="CG2020" s="8"/>
      <c r="CH2020" s="8"/>
      <c r="CI2020" s="8"/>
      <c r="CJ2020" s="8"/>
    </row>
    <row r="2021" spans="1:88" x14ac:dyDescent="0.3">
      <c r="A2021" s="1" t="s">
        <v>12</v>
      </c>
      <c r="B2021" s="1"/>
      <c r="C2021" s="1" t="s">
        <v>1878</v>
      </c>
      <c r="D2021" s="1"/>
      <c r="E2021" s="1"/>
      <c r="F2021" s="1"/>
      <c r="G2021" s="1"/>
      <c r="H2021" s="1">
        <v>47128.67</v>
      </c>
      <c r="I2021" s="1">
        <v>1.25</v>
      </c>
      <c r="J2021" s="12">
        <v>3000.56</v>
      </c>
      <c r="K2021" s="5">
        <v>3193.51</v>
      </c>
      <c r="L2021" s="5">
        <v>13318.58</v>
      </c>
      <c r="M2021" s="13">
        <f t="shared" si="46"/>
        <v>1.2456379149297758E-2</v>
      </c>
      <c r="N2021" s="13">
        <v>1.3623941382933102E-2</v>
      </c>
      <c r="O2021" s="13">
        <v>5.9344750792995615E-3</v>
      </c>
      <c r="P2021" s="13">
        <v>1.5388743993358212E-2</v>
      </c>
      <c r="Q2021" s="7"/>
      <c r="R2021" s="8"/>
      <c r="S2021" s="8"/>
      <c r="T2021" s="8"/>
      <c r="U2021" s="8"/>
      <c r="V2021" s="13"/>
      <c r="W2021" s="14"/>
      <c r="X2021" s="1"/>
      <c r="Y2021" s="1"/>
      <c r="Z2021" s="1"/>
      <c r="AA2021" s="1"/>
      <c r="AB2021" s="1"/>
      <c r="AC2021" s="1"/>
      <c r="AD2021" s="8"/>
      <c r="AE2021" s="8"/>
      <c r="AF2021" s="8"/>
      <c r="AG2021" s="8"/>
      <c r="AH2021" s="9"/>
      <c r="AI2021" s="8"/>
      <c r="AJ2021" s="13"/>
      <c r="AK2021" s="8"/>
      <c r="AL2021" s="8"/>
      <c r="AM2021" s="8"/>
      <c r="AN2021" s="8"/>
      <c r="AO2021" s="7"/>
      <c r="AP2021" s="7"/>
      <c r="AQ2021" s="7"/>
      <c r="AR2021" s="7"/>
      <c r="AS2021" s="7"/>
      <c r="AT2021" s="7"/>
      <c r="AU2021" s="8"/>
      <c r="AV2021" s="8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7"/>
      <c r="BV2021" s="7"/>
      <c r="BW2021" s="8"/>
      <c r="BX2021" s="8"/>
      <c r="BY2021" s="8"/>
      <c r="BZ2021" s="8"/>
      <c r="CA2021" s="8"/>
      <c r="CC2021" s="8"/>
      <c r="CE2021" s="7"/>
      <c r="CF2021" s="8"/>
      <c r="CG2021" s="8"/>
      <c r="CH2021" s="8"/>
      <c r="CI2021" s="8"/>
      <c r="CJ2021" s="8"/>
    </row>
    <row r="2022" spans="1:88" x14ac:dyDescent="0.3">
      <c r="A2022" s="1" t="s">
        <v>13</v>
      </c>
      <c r="B2022" s="1"/>
      <c r="C2022" s="1" t="s">
        <v>1878</v>
      </c>
      <c r="D2022" s="1"/>
      <c r="E2022" s="1"/>
      <c r="F2022" s="1"/>
      <c r="G2022" s="1"/>
      <c r="H2022" s="1">
        <v>44509.36</v>
      </c>
      <c r="I2022" s="1">
        <v>-5.56</v>
      </c>
      <c r="J2022" s="12">
        <v>2798.62</v>
      </c>
      <c r="K2022" s="5">
        <v>3066.11</v>
      </c>
      <c r="L2022" s="5">
        <v>12777.78</v>
      </c>
      <c r="M2022" s="13">
        <f t="shared" si="46"/>
        <v>-5.5577846775646256E-2</v>
      </c>
      <c r="N2022" s="13">
        <v>-6.7300770522835784E-2</v>
      </c>
      <c r="O2022" s="13">
        <v>-3.9893408819762555E-2</v>
      </c>
      <c r="P2022" s="13">
        <v>-4.0604929354330466E-2</v>
      </c>
      <c r="Q2022" s="7"/>
      <c r="R2022" s="8"/>
      <c r="S2022" s="8"/>
      <c r="T2022" s="8"/>
      <c r="U2022" s="8"/>
      <c r="V2022" s="13"/>
      <c r="W2022" s="14"/>
      <c r="X2022" s="1"/>
      <c r="Y2022" s="1"/>
      <c r="Z2022" s="1"/>
      <c r="AA2022" s="1"/>
      <c r="AB2022" s="1"/>
      <c r="AC2022" s="1"/>
      <c r="AD2022" s="8"/>
      <c r="AE2022" s="8"/>
      <c r="AF2022" s="8"/>
      <c r="AG2022" s="8"/>
      <c r="AH2022" s="9"/>
      <c r="AI2022" s="8"/>
      <c r="AJ2022" s="13"/>
      <c r="AK2022" s="8"/>
      <c r="AL2022" s="8"/>
      <c r="AM2022" s="8"/>
      <c r="AN2022" s="8"/>
      <c r="AO2022" s="7"/>
      <c r="AP2022" s="7"/>
      <c r="AQ2022" s="7"/>
      <c r="AR2022" s="7"/>
      <c r="AS2022" s="7"/>
      <c r="AT2022" s="7"/>
      <c r="AU2022" s="8"/>
      <c r="AV2022" s="8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7"/>
      <c r="BV2022" s="7"/>
      <c r="BW2022" s="8"/>
      <c r="BX2022" s="8"/>
      <c r="BY2022" s="8"/>
      <c r="BZ2022" s="8"/>
      <c r="CA2022" s="8"/>
      <c r="CC2022" s="8"/>
      <c r="CE2022" s="7"/>
      <c r="CF2022" s="8"/>
      <c r="CG2022" s="8"/>
      <c r="CH2022" s="8"/>
      <c r="CI2022" s="8"/>
      <c r="CJ2022" s="8"/>
    </row>
    <row r="2023" spans="1:88" x14ac:dyDescent="0.3">
      <c r="A2023" s="1" t="s">
        <v>14</v>
      </c>
      <c r="B2023" s="1"/>
      <c r="C2023" s="1" t="s">
        <v>1878</v>
      </c>
      <c r="D2023" s="1"/>
      <c r="E2023" s="1"/>
      <c r="F2023" s="1"/>
      <c r="G2023" s="1"/>
      <c r="H2023" s="1">
        <v>45113.17</v>
      </c>
      <c r="I2023" s="1">
        <v>1.36</v>
      </c>
      <c r="J2023" s="12">
        <v>2849.11</v>
      </c>
      <c r="K2023" s="5">
        <v>3114.25</v>
      </c>
      <c r="L2023" s="5">
        <v>12797.67</v>
      </c>
      <c r="M2023" s="13">
        <f t="shared" si="46"/>
        <v>1.3565910630932487E-2</v>
      </c>
      <c r="N2023" s="13">
        <v>1.8041034509865606E-2</v>
      </c>
      <c r="O2023" s="13">
        <v>1.5700676100987909E-2</v>
      </c>
      <c r="P2023" s="13">
        <v>1.5566084249376555E-3</v>
      </c>
      <c r="Q2023" s="7"/>
      <c r="R2023" s="8"/>
      <c r="S2023" s="8"/>
      <c r="T2023" s="8"/>
      <c r="U2023" s="8"/>
      <c r="V2023" s="13"/>
      <c r="W2023" s="14"/>
      <c r="X2023" s="1"/>
      <c r="Y2023" s="1"/>
      <c r="Z2023" s="1"/>
      <c r="AA2023" s="1"/>
      <c r="AB2023" s="1"/>
      <c r="AC2023" s="1"/>
      <c r="AD2023" s="8"/>
      <c r="AE2023" s="8"/>
      <c r="AF2023" s="8"/>
      <c r="AG2023" s="8"/>
      <c r="AH2023" s="9"/>
      <c r="AI2023" s="8"/>
      <c r="AJ2023" s="13"/>
      <c r="AK2023" s="8"/>
      <c r="AL2023" s="8"/>
      <c r="AM2023" s="8"/>
      <c r="AN2023" s="8"/>
      <c r="AO2023" s="7"/>
      <c r="AP2023" s="7"/>
      <c r="AQ2023" s="7"/>
      <c r="AR2023" s="7"/>
      <c r="AS2023" s="7"/>
      <c r="AT2023" s="7"/>
      <c r="AU2023" s="8"/>
      <c r="AV2023" s="8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7"/>
      <c r="BV2023" s="7"/>
      <c r="BW2023" s="8"/>
      <c r="BX2023" s="8"/>
      <c r="BY2023" s="8"/>
      <c r="BZ2023" s="8"/>
      <c r="CA2023" s="8"/>
      <c r="CC2023" s="8"/>
      <c r="CE2023" s="7"/>
      <c r="CF2023" s="8"/>
      <c r="CG2023" s="8"/>
      <c r="CH2023" s="8"/>
      <c r="CI2023" s="8"/>
      <c r="CJ2023" s="8"/>
    </row>
    <row r="2024" spans="1:88" x14ac:dyDescent="0.3">
      <c r="A2024" s="1" t="s">
        <v>15</v>
      </c>
      <c r="B2024" s="1"/>
      <c r="C2024" s="1" t="s">
        <v>1878</v>
      </c>
      <c r="D2024" s="1"/>
      <c r="E2024" s="1"/>
      <c r="F2024" s="1"/>
      <c r="G2024" s="1"/>
      <c r="H2024" s="1">
        <v>45362.07</v>
      </c>
      <c r="I2024" s="1">
        <v>0.55000000000000004</v>
      </c>
      <c r="J2024" s="12">
        <v>2853.44</v>
      </c>
      <c r="K2024" s="5">
        <v>3140.97</v>
      </c>
      <c r="L2024" s="5">
        <v>12944.66</v>
      </c>
      <c r="M2024" s="13">
        <f t="shared" si="46"/>
        <v>5.5172358759094653E-3</v>
      </c>
      <c r="N2024" s="13">
        <v>1.5197728413434142E-3</v>
      </c>
      <c r="O2024" s="13">
        <v>8.5799149072809389E-3</v>
      </c>
      <c r="P2024" s="13">
        <v>1.1485684503507176E-2</v>
      </c>
      <c r="Q2024" s="7"/>
      <c r="R2024" s="8"/>
      <c r="S2024" s="8"/>
      <c r="T2024" s="8"/>
      <c r="U2024" s="8"/>
      <c r="V2024" s="13"/>
      <c r="W2024" s="14"/>
      <c r="X2024" s="1"/>
      <c r="Y2024" s="1"/>
      <c r="Z2024" s="1"/>
      <c r="AA2024" s="1"/>
      <c r="AB2024" s="1"/>
      <c r="AC2024" s="1"/>
      <c r="AD2024" s="8"/>
      <c r="AE2024" s="8"/>
      <c r="AF2024" s="8"/>
      <c r="AG2024" s="8"/>
      <c r="AH2024" s="9"/>
      <c r="AI2024" s="8"/>
      <c r="AJ2024" s="13"/>
      <c r="AK2024" s="8"/>
      <c r="AL2024" s="8"/>
      <c r="AM2024" s="8"/>
      <c r="AN2024" s="8"/>
      <c r="AO2024" s="7"/>
      <c r="AP2024" s="7"/>
      <c r="AQ2024" s="7"/>
      <c r="AR2024" s="7"/>
      <c r="AS2024" s="7"/>
      <c r="AT2024" s="7"/>
      <c r="AU2024" s="8"/>
      <c r="AV2024" s="8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7"/>
      <c r="BV2024" s="7"/>
      <c r="BW2024" s="8"/>
      <c r="BX2024" s="8"/>
      <c r="BY2024" s="8"/>
      <c r="BZ2024" s="8"/>
      <c r="CA2024" s="8"/>
      <c r="CC2024" s="8"/>
      <c r="CE2024" s="7"/>
      <c r="CF2024" s="8"/>
      <c r="CG2024" s="8"/>
      <c r="CH2024" s="8"/>
      <c r="CI2024" s="8"/>
      <c r="CJ2024" s="8"/>
    </row>
    <row r="2025" spans="1:88" x14ac:dyDescent="0.3">
      <c r="A2025" s="1" t="s">
        <v>16</v>
      </c>
      <c r="B2025" s="1"/>
      <c r="C2025" s="1" t="s">
        <v>1878</v>
      </c>
      <c r="D2025" s="1"/>
      <c r="E2025" s="1"/>
      <c r="F2025" s="1"/>
      <c r="G2025" s="1"/>
      <c r="H2025" s="1">
        <v>47258.73</v>
      </c>
      <c r="I2025" s="1">
        <v>4.18</v>
      </c>
      <c r="J2025" s="12">
        <v>2959.99</v>
      </c>
      <c r="K2025" s="5">
        <v>3304.97</v>
      </c>
      <c r="L2025" s="5">
        <v>13578.55</v>
      </c>
      <c r="M2025" s="13">
        <f t="shared" si="46"/>
        <v>4.1811583995174928E-2</v>
      </c>
      <c r="N2025" s="13">
        <v>3.7340893798362584E-2</v>
      </c>
      <c r="O2025" s="13">
        <v>5.2213169816967442E-2</v>
      </c>
      <c r="P2025" s="13">
        <v>4.8969227465224918E-2</v>
      </c>
      <c r="Q2025" s="7"/>
      <c r="R2025" s="8"/>
      <c r="S2025" s="8"/>
      <c r="T2025" s="8"/>
      <c r="U2025" s="8"/>
      <c r="V2025" s="13"/>
      <c r="W2025" s="14"/>
      <c r="X2025" s="1"/>
      <c r="Y2025" s="1"/>
      <c r="Z2025" s="1"/>
      <c r="AA2025" s="1"/>
      <c r="AB2025" s="1"/>
      <c r="AC2025" s="1"/>
      <c r="AD2025" s="8"/>
      <c r="AE2025" s="8"/>
      <c r="AF2025" s="8"/>
      <c r="AG2025" s="8"/>
      <c r="AH2025" s="9"/>
      <c r="AI2025" s="8"/>
      <c r="AJ2025" s="13"/>
      <c r="AK2025" s="8"/>
      <c r="AL2025" s="8"/>
      <c r="AM2025" s="8"/>
      <c r="AN2025" s="8"/>
      <c r="AO2025" s="7"/>
      <c r="AP2025" s="7"/>
      <c r="AQ2025" s="7"/>
      <c r="AR2025" s="7"/>
      <c r="AS2025" s="7"/>
      <c r="AT2025" s="7"/>
      <c r="AU2025" s="8"/>
      <c r="AV2025" s="8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7"/>
      <c r="BV2025" s="7"/>
      <c r="BW2025" s="8"/>
      <c r="BX2025" s="8"/>
      <c r="BY2025" s="8"/>
      <c r="BZ2025" s="8"/>
      <c r="CA2025" s="8"/>
      <c r="CC2025" s="8"/>
      <c r="CE2025" s="7"/>
      <c r="CF2025" s="8"/>
      <c r="CG2025" s="8"/>
      <c r="CH2025" s="8"/>
      <c r="CI2025" s="8"/>
      <c r="CJ2025" s="8"/>
    </row>
    <row r="2026" spans="1:88" x14ac:dyDescent="0.3">
      <c r="A2026" s="1" t="s">
        <v>17</v>
      </c>
      <c r="B2026" s="1"/>
      <c r="C2026" s="1" t="s">
        <v>1878</v>
      </c>
      <c r="D2026" s="1"/>
      <c r="E2026" s="1"/>
      <c r="F2026" s="1"/>
      <c r="G2026" s="1"/>
      <c r="H2026" s="1">
        <v>47522.07</v>
      </c>
      <c r="I2026" s="1">
        <v>0.56000000000000005</v>
      </c>
      <c r="J2026" s="12">
        <v>2965.95</v>
      </c>
      <c r="K2026" s="5">
        <v>3325.81</v>
      </c>
      <c r="L2026" s="5">
        <v>13761.16</v>
      </c>
      <c r="M2026" s="13">
        <f t="shared" si="46"/>
        <v>5.5723037838721901E-3</v>
      </c>
      <c r="N2026" s="13">
        <v>2.0135203159470372E-3</v>
      </c>
      <c r="O2026" s="13">
        <v>6.3056548168365367E-3</v>
      </c>
      <c r="P2026" s="13">
        <v>1.3448416804445307E-2</v>
      </c>
      <c r="Q2026" s="7"/>
      <c r="R2026" s="8"/>
      <c r="S2026" s="8"/>
      <c r="T2026" s="8"/>
      <c r="U2026" s="8"/>
      <c r="V2026" s="13"/>
      <c r="W2026" s="14"/>
      <c r="X2026" s="1"/>
      <c r="Y2026" s="1"/>
      <c r="Z2026" s="1"/>
      <c r="AA2026" s="1"/>
      <c r="AB2026" s="1"/>
      <c r="AC2026" s="1"/>
      <c r="AD2026" s="8"/>
      <c r="AE2026" s="8"/>
      <c r="AF2026" s="8"/>
      <c r="AG2026" s="8"/>
      <c r="AH2026" s="9"/>
      <c r="AI2026" s="8"/>
      <c r="AJ2026" s="13"/>
      <c r="AK2026" s="8"/>
      <c r="AL2026" s="8"/>
      <c r="AM2026" s="8"/>
      <c r="AN2026" s="8"/>
      <c r="AO2026" s="7"/>
      <c r="AP2026" s="7"/>
      <c r="AQ2026" s="7"/>
      <c r="AR2026" s="7"/>
      <c r="AS2026" s="7"/>
      <c r="AT2026" s="7"/>
      <c r="AU2026" s="8"/>
      <c r="AV2026" s="8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7"/>
      <c r="BV2026" s="7"/>
      <c r="BW2026" s="8"/>
      <c r="BX2026" s="8"/>
      <c r="BY2026" s="8"/>
      <c r="BZ2026" s="8"/>
      <c r="CA2026" s="8"/>
      <c r="CC2026" s="8"/>
      <c r="CE2026" s="7"/>
      <c r="CF2026" s="8"/>
      <c r="CG2026" s="8"/>
      <c r="CH2026" s="8"/>
      <c r="CI2026" s="8"/>
      <c r="CJ2026" s="8"/>
    </row>
    <row r="2027" spans="1:88" x14ac:dyDescent="0.3">
      <c r="A2027" s="1" t="s">
        <v>18</v>
      </c>
      <c r="B2027" s="1"/>
      <c r="C2027" s="1" t="s">
        <v>1878</v>
      </c>
      <c r="D2027" s="1"/>
      <c r="E2027" s="1"/>
      <c r="F2027" s="1"/>
      <c r="G2027" s="1"/>
      <c r="H2027" s="1">
        <v>46632.21</v>
      </c>
      <c r="I2027" s="1">
        <v>-1.87</v>
      </c>
      <c r="J2027" s="12">
        <v>2897.2</v>
      </c>
      <c r="K2027" s="5">
        <v>3271.12</v>
      </c>
      <c r="L2027" s="5">
        <v>13659.31</v>
      </c>
      <c r="M2027" s="13">
        <f t="shared" si="46"/>
        <v>-1.8725194420192603E-2</v>
      </c>
      <c r="N2027" s="13">
        <v>-2.3179756907567572E-2</v>
      </c>
      <c r="O2027" s="13">
        <v>-1.6444114366124363E-2</v>
      </c>
      <c r="P2027" s="13">
        <v>-7.4012655909821978E-3</v>
      </c>
      <c r="Q2027" s="7"/>
      <c r="R2027" s="8"/>
      <c r="S2027" s="8"/>
      <c r="T2027" s="8"/>
      <c r="U2027" s="8"/>
      <c r="V2027" s="13"/>
      <c r="W2027" s="14"/>
      <c r="X2027" s="1"/>
      <c r="Y2027" s="1"/>
      <c r="Z2027" s="1"/>
      <c r="AA2027" s="1"/>
      <c r="AB2027" s="1"/>
      <c r="AC2027" s="1"/>
      <c r="AD2027" s="8"/>
      <c r="AE2027" s="8"/>
      <c r="AF2027" s="8"/>
      <c r="AG2027" s="8"/>
      <c r="AH2027" s="9"/>
      <c r="AI2027" s="8"/>
      <c r="AJ2027" s="13"/>
      <c r="AK2027" s="8"/>
      <c r="AL2027" s="8"/>
      <c r="AM2027" s="8"/>
      <c r="AN2027" s="8"/>
      <c r="AO2027" s="7"/>
      <c r="AP2027" s="7"/>
      <c r="AQ2027" s="7"/>
      <c r="AR2027" s="7"/>
      <c r="AS2027" s="7"/>
      <c r="AT2027" s="7"/>
      <c r="AU2027" s="8"/>
      <c r="AV2027" s="8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7"/>
      <c r="BV2027" s="7"/>
      <c r="BW2027" s="8"/>
      <c r="BX2027" s="8"/>
      <c r="BY2027" s="8"/>
      <c r="BZ2027" s="8"/>
      <c r="CA2027" s="8"/>
      <c r="CC2027" s="8"/>
      <c r="CE2027" s="7"/>
      <c r="CF2027" s="8"/>
      <c r="CG2027" s="8"/>
      <c r="CH2027" s="8"/>
      <c r="CI2027" s="8"/>
      <c r="CJ2027" s="8"/>
    </row>
    <row r="2028" spans="1:88" x14ac:dyDescent="0.3">
      <c r="A2028" s="1" t="s">
        <v>19</v>
      </c>
      <c r="B2028" s="1"/>
      <c r="C2028" s="1" t="s">
        <v>1878</v>
      </c>
      <c r="D2028" s="1"/>
      <c r="E2028" s="1"/>
      <c r="F2028" s="1"/>
      <c r="G2028" s="1"/>
      <c r="H2028" s="1">
        <v>48037.07</v>
      </c>
      <c r="I2028" s="1">
        <v>3.01</v>
      </c>
      <c r="J2028" s="12">
        <v>2984.97</v>
      </c>
      <c r="K2028" s="5">
        <v>3368.6</v>
      </c>
      <c r="L2028" s="5">
        <v>14107.32</v>
      </c>
      <c r="M2028" s="13">
        <f t="shared" si="46"/>
        <v>3.0126386890091617E-2</v>
      </c>
      <c r="N2028" s="13">
        <v>3.0294767361590536E-2</v>
      </c>
      <c r="O2028" s="13">
        <v>2.980019076035112E-2</v>
      </c>
      <c r="P2028" s="13">
        <v>3.2798874906565523E-2</v>
      </c>
      <c r="Q2028" s="7"/>
      <c r="R2028" s="8"/>
      <c r="S2028" s="8"/>
      <c r="T2028" s="8"/>
      <c r="U2028" s="8"/>
      <c r="V2028" s="13"/>
      <c r="W2028" s="14"/>
      <c r="X2028" s="1"/>
      <c r="Y2028" s="1"/>
      <c r="Z2028" s="1"/>
      <c r="AA2028" s="1"/>
      <c r="AB2028" s="1"/>
      <c r="AC2028" s="1"/>
      <c r="AD2028" s="8"/>
      <c r="AE2028" s="8"/>
      <c r="AF2028" s="8"/>
      <c r="AG2028" s="8"/>
      <c r="AH2028" s="9"/>
      <c r="AI2028" s="8"/>
      <c r="AJ2028" s="13"/>
      <c r="AK2028" s="8"/>
      <c r="AL2028" s="8"/>
      <c r="AM2028" s="8"/>
      <c r="AN2028" s="8"/>
      <c r="AO2028" s="7"/>
      <c r="AP2028" s="7"/>
      <c r="AQ2028" s="7"/>
      <c r="AR2028" s="7"/>
      <c r="AS2028" s="7"/>
      <c r="AT2028" s="7"/>
      <c r="AU2028" s="8"/>
      <c r="AV2028" s="8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7"/>
      <c r="BV2028" s="7"/>
      <c r="BW2028" s="8"/>
      <c r="BX2028" s="8"/>
      <c r="BY2028" s="8"/>
      <c r="BZ2028" s="8"/>
      <c r="CA2028" s="8"/>
      <c r="CC2028" s="8"/>
      <c r="CE2028" s="7"/>
      <c r="CF2028" s="8"/>
      <c r="CG2028" s="8"/>
      <c r="CH2028" s="8"/>
      <c r="CI2028" s="8"/>
      <c r="CJ2028" s="8"/>
    </row>
    <row r="2029" spans="1:88" x14ac:dyDescent="0.3">
      <c r="A2029" s="1" t="s">
        <v>20</v>
      </c>
      <c r="B2029" s="1"/>
      <c r="C2029" s="1" t="s">
        <v>1878</v>
      </c>
      <c r="D2029" s="1"/>
      <c r="E2029" s="1"/>
      <c r="F2029" s="1"/>
      <c r="G2029" s="1"/>
      <c r="H2029" s="1">
        <v>48451.01</v>
      </c>
      <c r="I2029" s="1">
        <v>0.86</v>
      </c>
      <c r="J2029" s="12">
        <v>3014.78</v>
      </c>
      <c r="K2029" s="5">
        <v>3389.12</v>
      </c>
      <c r="L2029" s="5">
        <v>14276.79</v>
      </c>
      <c r="M2029" s="13">
        <f t="shared" si="46"/>
        <v>8.6170950892716647E-3</v>
      </c>
      <c r="N2029" s="13">
        <v>9.9867000338362821E-3</v>
      </c>
      <c r="O2029" s="13">
        <v>6.0915513863326609E-3</v>
      </c>
      <c r="P2029" s="13">
        <v>1.2012912445453994E-2</v>
      </c>
      <c r="Q2029" s="7"/>
      <c r="R2029" s="8"/>
      <c r="S2029" s="8"/>
      <c r="T2029" s="8"/>
      <c r="U2029" s="8"/>
      <c r="V2029" s="13"/>
      <c r="W2029" s="14"/>
      <c r="X2029" s="1"/>
      <c r="Y2029" s="1"/>
      <c r="Z2029" s="1"/>
      <c r="AA2029" s="1"/>
      <c r="AB2029" s="1"/>
      <c r="AC2029" s="1"/>
      <c r="AD2029" s="8"/>
      <c r="AE2029" s="8"/>
      <c r="AF2029" s="8"/>
      <c r="AG2029" s="8"/>
      <c r="AH2029" s="9"/>
      <c r="AI2029" s="8"/>
      <c r="AJ2029" s="13"/>
      <c r="AK2029" s="8"/>
      <c r="AL2029" s="8"/>
      <c r="AM2029" s="8"/>
      <c r="AN2029" s="8"/>
      <c r="AO2029" s="7"/>
      <c r="AP2029" s="7"/>
      <c r="AQ2029" s="7"/>
      <c r="AR2029" s="7"/>
      <c r="AS2029" s="7"/>
      <c r="AT2029" s="7"/>
      <c r="AU2029" s="8"/>
      <c r="AV2029" s="8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7"/>
      <c r="BV2029" s="7"/>
      <c r="BW2029" s="8"/>
      <c r="BX2029" s="8"/>
      <c r="BY2029" s="8"/>
      <c r="BZ2029" s="8"/>
      <c r="CA2029" s="8"/>
      <c r="CC2029" s="8"/>
      <c r="CE2029" s="7"/>
      <c r="CF2029" s="8"/>
      <c r="CG2029" s="8"/>
      <c r="CH2029" s="8"/>
      <c r="CI2029" s="8"/>
      <c r="CJ2029" s="8"/>
    </row>
    <row r="2030" spans="1:88" x14ac:dyDescent="0.3">
      <c r="A2030" s="1" t="s">
        <v>21</v>
      </c>
      <c r="B2030" s="1"/>
      <c r="C2030" s="1" t="s">
        <v>1878</v>
      </c>
      <c r="D2030" s="1"/>
      <c r="E2030" s="1"/>
      <c r="F2030" s="1"/>
      <c r="G2030" s="1"/>
      <c r="H2030" s="1">
        <v>47747.81</v>
      </c>
      <c r="I2030" s="1">
        <v>-1.45</v>
      </c>
      <c r="J2030" s="12">
        <v>2952.09</v>
      </c>
      <c r="K2030" s="5">
        <v>3371.79</v>
      </c>
      <c r="L2030" s="5">
        <v>14201.36</v>
      </c>
      <c r="M2030" s="13">
        <f t="shared" si="46"/>
        <v>-1.4513629334042877E-2</v>
      </c>
      <c r="N2030" s="13">
        <v>-2.0794220473799085E-2</v>
      </c>
      <c r="O2030" s="13">
        <v>-5.1134217732036191E-3</v>
      </c>
      <c r="P2030" s="13">
        <v>-5.2834005403175066E-3</v>
      </c>
      <c r="Q2030" s="7"/>
      <c r="R2030" s="8"/>
      <c r="S2030" s="8"/>
      <c r="T2030" s="8"/>
      <c r="U2030" s="8"/>
      <c r="V2030" s="13"/>
      <c r="W2030" s="14"/>
      <c r="X2030" s="1"/>
      <c r="Y2030" s="1"/>
      <c r="Z2030" s="1"/>
      <c r="AA2030" s="1"/>
      <c r="AB2030" s="1"/>
      <c r="AC2030" s="1"/>
      <c r="AD2030" s="8"/>
      <c r="AE2030" s="8"/>
      <c r="AF2030" s="8"/>
      <c r="AG2030" s="8"/>
      <c r="AH2030" s="9"/>
      <c r="AI2030" s="8"/>
      <c r="AJ2030" s="13"/>
      <c r="AK2030" s="8"/>
      <c r="AL2030" s="8"/>
      <c r="AM2030" s="8"/>
      <c r="AN2030" s="8"/>
      <c r="AO2030" s="7"/>
      <c r="AP2030" s="7"/>
      <c r="AQ2030" s="7"/>
      <c r="AR2030" s="7"/>
      <c r="AS2030" s="7"/>
      <c r="AT2030" s="7"/>
      <c r="AU2030" s="8"/>
      <c r="AV2030" s="8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7"/>
      <c r="BV2030" s="7"/>
      <c r="BW2030" s="8"/>
      <c r="BX2030" s="8"/>
      <c r="BY2030" s="8"/>
      <c r="BZ2030" s="8"/>
      <c r="CA2030" s="8"/>
      <c r="CC2030" s="8"/>
      <c r="CE2030" s="7"/>
      <c r="CF2030" s="8"/>
      <c r="CG2030" s="8"/>
      <c r="CH2030" s="8"/>
      <c r="CI2030" s="8"/>
      <c r="CJ2030" s="8"/>
    </row>
    <row r="2031" spans="1:88" x14ac:dyDescent="0.3">
      <c r="A2031" s="1" t="s">
        <v>22</v>
      </c>
      <c r="B2031" s="1"/>
      <c r="C2031" s="1" t="s">
        <v>1878</v>
      </c>
      <c r="D2031" s="1"/>
      <c r="E2031" s="1"/>
      <c r="F2031" s="1"/>
      <c r="G2031" s="1"/>
      <c r="H2031" s="1">
        <v>49092.2</v>
      </c>
      <c r="I2031" s="1">
        <v>2.82</v>
      </c>
      <c r="J2031" s="12">
        <v>3045.06</v>
      </c>
      <c r="K2031" s="5">
        <v>3459.97</v>
      </c>
      <c r="L2031" s="5">
        <v>14497.63</v>
      </c>
      <c r="M2031" s="13">
        <f t="shared" si="46"/>
        <v>2.8156055743708386E-2</v>
      </c>
      <c r="N2031" s="13">
        <v>3.1492942288344761E-2</v>
      </c>
      <c r="O2031" s="13">
        <v>2.6152281132573396E-2</v>
      </c>
      <c r="P2031" s="13">
        <v>2.0862086448058426E-2</v>
      </c>
      <c r="Q2031" s="7"/>
      <c r="R2031" s="8"/>
      <c r="S2031" s="8"/>
      <c r="T2031" s="8"/>
      <c r="U2031" s="8"/>
      <c r="V2031" s="13"/>
      <c r="W2031" s="14"/>
      <c r="X2031" s="1"/>
      <c r="Y2031" s="1"/>
      <c r="Z2031" s="1"/>
      <c r="AA2031" s="1"/>
      <c r="AB2031" s="1"/>
      <c r="AC2031" s="1"/>
      <c r="AD2031" s="8"/>
      <c r="AE2031" s="8"/>
      <c r="AF2031" s="8"/>
      <c r="AG2031" s="8"/>
      <c r="AH2031" s="9"/>
      <c r="AI2031" s="8"/>
      <c r="AJ2031" s="13"/>
      <c r="AK2031" s="8"/>
      <c r="AL2031" s="8"/>
      <c r="AM2031" s="8"/>
      <c r="AN2031" s="8"/>
      <c r="AO2031" s="7"/>
      <c r="AP2031" s="7"/>
      <c r="AQ2031" s="7"/>
      <c r="AR2031" s="7"/>
      <c r="AS2031" s="7"/>
      <c r="AT2031" s="7"/>
      <c r="AU2031" s="8"/>
      <c r="AV2031" s="8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7"/>
      <c r="BV2031" s="7"/>
      <c r="BW2031" s="8"/>
      <c r="BX2031" s="8"/>
      <c r="BY2031" s="8"/>
      <c r="BZ2031" s="8"/>
      <c r="CA2031" s="8"/>
      <c r="CC2031" s="8"/>
      <c r="CE2031" s="7"/>
      <c r="CF2031" s="8"/>
      <c r="CG2031" s="8"/>
      <c r="CH2031" s="8"/>
      <c r="CI2031" s="8"/>
      <c r="CJ2031" s="8"/>
    </row>
    <row r="2032" spans="1:88" x14ac:dyDescent="0.3">
      <c r="A2032" s="1" t="s">
        <v>23</v>
      </c>
      <c r="B2032" s="1"/>
      <c r="C2032" s="1" t="s">
        <v>1878</v>
      </c>
      <c r="D2032" s="1"/>
      <c r="E2032" s="1"/>
      <c r="F2032" s="1"/>
      <c r="G2032" s="1"/>
      <c r="H2032" s="1">
        <v>49429.45</v>
      </c>
      <c r="I2032" s="1">
        <v>0.69</v>
      </c>
      <c r="J2032" s="12">
        <v>3071.31</v>
      </c>
      <c r="K2032" s="5">
        <v>3476.17</v>
      </c>
      <c r="L2032" s="5">
        <v>14570.14</v>
      </c>
      <c r="M2032" s="13">
        <f t="shared" si="46"/>
        <v>6.8697267590371869E-3</v>
      </c>
      <c r="N2032" s="13">
        <v>8.6205197927133881E-3</v>
      </c>
      <c r="O2032" s="13">
        <v>4.6821215212848877E-3</v>
      </c>
      <c r="P2032" s="13">
        <v>5.0015071428917146E-3</v>
      </c>
      <c r="Q2032" s="7"/>
      <c r="R2032" s="8"/>
      <c r="S2032" s="8"/>
      <c r="T2032" s="8"/>
      <c r="U2032" s="8"/>
      <c r="V2032" s="13"/>
      <c r="W2032" s="14"/>
      <c r="X2032" s="1"/>
      <c r="Y2032" s="1"/>
      <c r="Z2032" s="1"/>
      <c r="AA2032" s="1"/>
      <c r="AB2032" s="1"/>
      <c r="AC2032" s="1"/>
      <c r="AD2032" s="8"/>
      <c r="AE2032" s="8"/>
      <c r="AF2032" s="8"/>
      <c r="AG2032" s="8"/>
      <c r="AH2032" s="9"/>
      <c r="AI2032" s="8"/>
      <c r="AJ2032" s="13"/>
      <c r="AK2032" s="8"/>
      <c r="AL2032" s="8"/>
      <c r="AM2032" s="8"/>
      <c r="AN2032" s="8"/>
      <c r="AO2032" s="7"/>
      <c r="AP2032" s="7"/>
      <c r="AQ2032" s="7"/>
      <c r="AR2032" s="7"/>
      <c r="AS2032" s="7"/>
      <c r="AT2032" s="7"/>
      <c r="AU2032" s="8"/>
      <c r="AV2032" s="8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7"/>
      <c r="BV2032" s="7"/>
      <c r="BW2032" s="8"/>
      <c r="BX2032" s="8"/>
      <c r="BY2032" s="8"/>
      <c r="BZ2032" s="8"/>
      <c r="CA2032" s="8"/>
      <c r="CC2032" s="8"/>
      <c r="CE2032" s="7"/>
      <c r="CF2032" s="8"/>
      <c r="CG2032" s="8"/>
      <c r="CH2032" s="8"/>
      <c r="CI2032" s="8"/>
      <c r="CJ2032" s="8"/>
    </row>
    <row r="2033" spans="1:88" x14ac:dyDescent="0.3">
      <c r="A2033" s="1" t="s">
        <v>24</v>
      </c>
      <c r="B2033" s="1"/>
      <c r="C2033" s="1" t="s">
        <v>1878</v>
      </c>
      <c r="D2033" s="1"/>
      <c r="E2033" s="1"/>
      <c r="F2033" s="1"/>
      <c r="G2033" s="1"/>
      <c r="H2033" s="1">
        <v>47874.99</v>
      </c>
      <c r="I2033" s="1">
        <v>-3.14</v>
      </c>
      <c r="J2033" s="12">
        <v>2950.64</v>
      </c>
      <c r="K2033" s="5">
        <v>3400.39</v>
      </c>
      <c r="L2033" s="5">
        <v>14337.18</v>
      </c>
      <c r="M2033" s="13">
        <f t="shared" si="46"/>
        <v>-3.1448053741241266E-2</v>
      </c>
      <c r="N2033" s="13">
        <v>-3.9289423731241779E-2</v>
      </c>
      <c r="O2033" s="13">
        <v>-2.1799854437498767E-2</v>
      </c>
      <c r="P2033" s="13">
        <v>-1.5988864897660493E-2</v>
      </c>
      <c r="Q2033" s="7"/>
      <c r="R2033" s="8"/>
      <c r="S2033" s="8"/>
      <c r="T2033" s="8"/>
      <c r="U2033" s="8"/>
      <c r="V2033" s="13"/>
      <c r="W2033" s="14"/>
      <c r="X2033" s="1"/>
      <c r="Y2033" s="1"/>
      <c r="Z2033" s="1"/>
      <c r="AA2033" s="1"/>
      <c r="AB2033" s="1"/>
      <c r="AC2033" s="1"/>
      <c r="AD2033" s="8"/>
      <c r="AE2033" s="8"/>
      <c r="AF2033" s="8"/>
      <c r="AG2033" s="8"/>
      <c r="AH2033" s="9"/>
      <c r="AI2033" s="8"/>
      <c r="AJ2033" s="13"/>
      <c r="AK2033" s="8"/>
      <c r="AL2033" s="8"/>
      <c r="AM2033" s="8"/>
      <c r="AN2033" s="8"/>
      <c r="AO2033" s="7"/>
      <c r="AP2033" s="7"/>
      <c r="AQ2033" s="7"/>
      <c r="AR2033" s="7"/>
      <c r="AS2033" s="7"/>
      <c r="AT2033" s="7"/>
      <c r="AU2033" s="8"/>
      <c r="AV2033" s="8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7"/>
      <c r="BV2033" s="7"/>
      <c r="BW2033" s="8"/>
      <c r="BX2033" s="8"/>
      <c r="BY2033" s="8"/>
      <c r="BZ2033" s="8"/>
      <c r="CA2033" s="8"/>
      <c r="CC2033" s="8"/>
      <c r="CE2033" s="7"/>
      <c r="CF2033" s="8"/>
      <c r="CG2033" s="8"/>
      <c r="CH2033" s="8"/>
      <c r="CI2033" s="8"/>
      <c r="CJ2033" s="8"/>
    </row>
    <row r="2034" spans="1:88" x14ac:dyDescent="0.3">
      <c r="A2034" s="1" t="s">
        <v>25</v>
      </c>
      <c r="B2034" s="1"/>
      <c r="C2034" s="1" t="s">
        <v>1878</v>
      </c>
      <c r="D2034" s="1"/>
      <c r="E2034" s="1"/>
      <c r="F2034" s="1"/>
      <c r="G2034" s="1"/>
      <c r="H2034" s="1">
        <v>47929.48</v>
      </c>
      <c r="I2034" s="1">
        <v>0.11</v>
      </c>
      <c r="J2034" s="12">
        <v>2956.28</v>
      </c>
      <c r="K2034" s="5">
        <v>3408.7</v>
      </c>
      <c r="L2034" s="5">
        <v>14352.79</v>
      </c>
      <c r="M2034" s="13">
        <f t="shared" si="46"/>
        <v>1.1381725614982852E-3</v>
      </c>
      <c r="N2034" s="13">
        <v>1.9114497193830626E-3</v>
      </c>
      <c r="O2034" s="13">
        <v>2.4438373245421197E-3</v>
      </c>
      <c r="P2034" s="13">
        <v>1.0887775699266466E-3</v>
      </c>
      <c r="Q2034" s="7"/>
      <c r="R2034" s="8"/>
      <c r="S2034" s="8"/>
      <c r="T2034" s="8"/>
      <c r="U2034" s="8"/>
      <c r="V2034" s="13"/>
      <c r="W2034" s="14"/>
      <c r="X2034" s="1"/>
      <c r="Y2034" s="1"/>
      <c r="Z2034" s="1"/>
      <c r="AA2034" s="1"/>
      <c r="AB2034" s="1"/>
      <c r="AC2034" s="1"/>
      <c r="AD2034" s="8"/>
      <c r="AE2034" s="8"/>
      <c r="AF2034" s="8"/>
      <c r="AG2034" s="8"/>
      <c r="AH2034" s="9"/>
      <c r="AI2034" s="8"/>
      <c r="AJ2034" s="13"/>
      <c r="AK2034" s="8"/>
      <c r="AL2034" s="8"/>
      <c r="AM2034" s="8"/>
      <c r="AN2034" s="8"/>
      <c r="AO2034" s="7"/>
      <c r="AP2034" s="7"/>
      <c r="AQ2034" s="7"/>
      <c r="AR2034" s="7"/>
      <c r="AS2034" s="7"/>
      <c r="AT2034" s="7"/>
      <c r="AU2034" s="8"/>
      <c r="AV2034" s="8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7"/>
      <c r="BV2034" s="7"/>
      <c r="BW2034" s="8"/>
      <c r="BX2034" s="8"/>
      <c r="BY2034" s="8"/>
      <c r="BZ2034" s="8"/>
      <c r="CA2034" s="8"/>
      <c r="CC2034" s="8"/>
      <c r="CE2034" s="7"/>
      <c r="CF2034" s="8"/>
      <c r="CG2034" s="8"/>
      <c r="CH2034" s="8"/>
      <c r="CI2034" s="8"/>
      <c r="CJ2034" s="8"/>
    </row>
    <row r="2035" spans="1:88" x14ac:dyDescent="0.3">
      <c r="A2035" s="1" t="s">
        <v>26</v>
      </c>
      <c r="B2035" s="1"/>
      <c r="C2035" s="1" t="s">
        <v>1878</v>
      </c>
      <c r="D2035" s="1"/>
      <c r="E2035" s="1"/>
      <c r="F2035" s="1"/>
      <c r="G2035" s="1"/>
      <c r="H2035" s="1">
        <v>47263.33</v>
      </c>
      <c r="I2035" s="1">
        <v>-1.39</v>
      </c>
      <c r="J2035" s="12">
        <v>2908.02</v>
      </c>
      <c r="K2035" s="5">
        <v>3355.74</v>
      </c>
      <c r="L2035" s="5">
        <v>14284.93</v>
      </c>
      <c r="M2035" s="13">
        <f t="shared" si="46"/>
        <v>-1.3898544277968439E-2</v>
      </c>
      <c r="N2035" s="13">
        <v>-1.632457006778798E-2</v>
      </c>
      <c r="O2035" s="13">
        <v>-1.5536714876639213E-2</v>
      </c>
      <c r="P2035" s="13">
        <v>-4.7280006186950496E-3</v>
      </c>
      <c r="Q2035" s="7"/>
      <c r="R2035" s="8"/>
      <c r="S2035" s="8"/>
      <c r="T2035" s="8"/>
      <c r="U2035" s="8"/>
      <c r="V2035" s="13"/>
      <c r="W2035" s="14"/>
      <c r="X2035" s="1"/>
      <c r="Y2035" s="1"/>
      <c r="Z2035" s="1"/>
      <c r="AA2035" s="1"/>
      <c r="AB2035" s="1"/>
      <c r="AC2035" s="1"/>
      <c r="AD2035" s="8"/>
      <c r="AE2035" s="8"/>
      <c r="AF2035" s="8"/>
      <c r="AG2035" s="8"/>
      <c r="AH2035" s="9"/>
      <c r="AI2035" s="8"/>
      <c r="AJ2035" s="13"/>
      <c r="AK2035" s="8"/>
      <c r="AL2035" s="8"/>
      <c r="AM2035" s="8"/>
      <c r="AN2035" s="8"/>
      <c r="AO2035" s="7"/>
      <c r="AP2035" s="7"/>
      <c r="AQ2035" s="7"/>
      <c r="AR2035" s="7"/>
      <c r="AS2035" s="7"/>
      <c r="AT2035" s="7"/>
      <c r="AU2035" s="8"/>
      <c r="AV2035" s="8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7"/>
      <c r="BV2035" s="7"/>
      <c r="BW2035" s="8"/>
      <c r="BX2035" s="8"/>
      <c r="BY2035" s="8"/>
      <c r="BZ2035" s="8"/>
      <c r="CA2035" s="8"/>
      <c r="CC2035" s="8"/>
      <c r="CE2035" s="7"/>
      <c r="CF2035" s="8"/>
      <c r="CG2035" s="8"/>
      <c r="CH2035" s="8"/>
      <c r="CI2035" s="8"/>
      <c r="CJ2035" s="8"/>
    </row>
    <row r="2036" spans="1:88" x14ac:dyDescent="0.3">
      <c r="A2036" s="1" t="s">
        <v>27</v>
      </c>
      <c r="B2036" s="1"/>
      <c r="C2036" s="1" t="s">
        <v>1878</v>
      </c>
      <c r="D2036" s="1"/>
      <c r="E2036" s="1"/>
      <c r="F2036" s="1"/>
      <c r="G2036" s="1"/>
      <c r="H2036" s="1">
        <v>47588.98</v>
      </c>
      <c r="I2036" s="1">
        <v>0.69</v>
      </c>
      <c r="J2036" s="12">
        <v>2927.71</v>
      </c>
      <c r="K2036" s="5">
        <v>3390.37</v>
      </c>
      <c r="L2036" s="5">
        <v>14361.67</v>
      </c>
      <c r="M2036" s="13">
        <f t="shared" si="46"/>
        <v>6.8901196762902739E-3</v>
      </c>
      <c r="N2036" s="13">
        <v>6.7709300486240576E-3</v>
      </c>
      <c r="O2036" s="13">
        <v>1.0319631437477383E-2</v>
      </c>
      <c r="P2036" s="13">
        <v>5.3720949280116059E-3</v>
      </c>
      <c r="Q2036" s="7"/>
      <c r="R2036" s="8"/>
      <c r="S2036" s="8"/>
      <c r="T2036" s="8"/>
      <c r="U2036" s="8"/>
      <c r="V2036" s="13"/>
      <c r="W2036" s="14"/>
      <c r="X2036" s="1"/>
      <c r="Y2036" s="1"/>
      <c r="Z2036" s="1"/>
      <c r="AA2036" s="1"/>
      <c r="AB2036" s="1"/>
      <c r="AC2036" s="1"/>
      <c r="AD2036" s="8"/>
      <c r="AE2036" s="8"/>
      <c r="AF2036" s="8"/>
      <c r="AG2036" s="8"/>
      <c r="AH2036" s="9"/>
      <c r="AI2036" s="8"/>
      <c r="AJ2036" s="13"/>
      <c r="AK2036" s="8"/>
      <c r="AL2036" s="8"/>
      <c r="AM2036" s="8"/>
      <c r="AN2036" s="8"/>
      <c r="AO2036" s="7"/>
      <c r="AP2036" s="7"/>
      <c r="AQ2036" s="7"/>
      <c r="AR2036" s="7"/>
      <c r="AS2036" s="7"/>
      <c r="AT2036" s="7"/>
      <c r="AU2036" s="8"/>
      <c r="AV2036" s="8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7"/>
      <c r="BV2036" s="7"/>
      <c r="BW2036" s="8"/>
      <c r="BX2036" s="8"/>
      <c r="BY2036" s="8"/>
      <c r="BZ2036" s="8"/>
      <c r="CA2036" s="8"/>
      <c r="CC2036" s="8"/>
      <c r="CE2036" s="7"/>
      <c r="CF2036" s="8"/>
      <c r="CG2036" s="8"/>
      <c r="CH2036" s="8"/>
      <c r="CI2036" s="8"/>
      <c r="CJ2036" s="8"/>
    </row>
    <row r="2037" spans="1:88" x14ac:dyDescent="0.3">
      <c r="A2037" s="1" t="s">
        <v>28</v>
      </c>
      <c r="B2037" s="1"/>
      <c r="C2037" s="1" t="s">
        <v>1878</v>
      </c>
      <c r="D2037" s="1"/>
      <c r="E2037" s="1"/>
      <c r="F2037" s="1"/>
      <c r="G2037" s="1"/>
      <c r="H2037" s="1">
        <v>47942.35</v>
      </c>
      <c r="I2037" s="1">
        <v>0.74</v>
      </c>
      <c r="J2037" s="12">
        <v>2953.5</v>
      </c>
      <c r="K2037" s="5">
        <v>3408.41</v>
      </c>
      <c r="L2037" s="5">
        <v>14432.18</v>
      </c>
      <c r="M2037" s="13">
        <f t="shared" si="46"/>
        <v>7.4254585830584308E-3</v>
      </c>
      <c r="N2037" s="13">
        <v>8.8089325787048534E-3</v>
      </c>
      <c r="O2037" s="13">
        <v>5.3209531703029E-3</v>
      </c>
      <c r="P2037" s="13">
        <v>4.9095961681335787E-3</v>
      </c>
      <c r="Q2037" s="7"/>
      <c r="R2037" s="8"/>
      <c r="S2037" s="8"/>
      <c r="T2037" s="8"/>
      <c r="U2037" s="8"/>
      <c r="V2037" s="13"/>
      <c r="W2037" s="14"/>
      <c r="X2037" s="1"/>
      <c r="Y2037" s="1"/>
      <c r="Z2037" s="1"/>
      <c r="AA2037" s="1"/>
      <c r="AB2037" s="1"/>
      <c r="AC2037" s="1"/>
      <c r="AD2037" s="8"/>
      <c r="AE2037" s="8"/>
      <c r="AF2037" s="8"/>
      <c r="AG2037" s="8"/>
      <c r="AH2037" s="9"/>
      <c r="AI2037" s="8"/>
      <c r="AJ2037" s="13"/>
      <c r="AK2037" s="8"/>
      <c r="AL2037" s="8"/>
      <c r="AM2037" s="8"/>
      <c r="AN2037" s="8"/>
      <c r="AO2037" s="7"/>
      <c r="AP2037" s="7"/>
      <c r="AQ2037" s="7"/>
      <c r="AR2037" s="7"/>
      <c r="AS2037" s="7"/>
      <c r="AT2037" s="7"/>
      <c r="AU2037" s="8"/>
      <c r="AV2037" s="8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7"/>
      <c r="BV2037" s="7"/>
      <c r="BW2037" s="8"/>
      <c r="BX2037" s="8"/>
      <c r="BY2037" s="8"/>
      <c r="BZ2037" s="8"/>
      <c r="CA2037" s="8"/>
      <c r="CC2037" s="8"/>
      <c r="CE2037" s="7"/>
      <c r="CF2037" s="8"/>
      <c r="CG2037" s="8"/>
      <c r="CH2037" s="8"/>
      <c r="CI2037" s="8"/>
      <c r="CJ2037" s="8"/>
    </row>
    <row r="2038" spans="1:88" x14ac:dyDescent="0.3">
      <c r="A2038" s="1" t="s">
        <v>29</v>
      </c>
      <c r="B2038" s="1"/>
      <c r="C2038" s="1" t="s">
        <v>1878</v>
      </c>
      <c r="D2038" s="1"/>
      <c r="E2038" s="1"/>
      <c r="F2038" s="1"/>
      <c r="G2038" s="1"/>
      <c r="H2038" s="1">
        <v>49364.33</v>
      </c>
      <c r="I2038" s="1">
        <v>2.97</v>
      </c>
      <c r="J2038" s="12">
        <v>3066.94</v>
      </c>
      <c r="K2038" s="5">
        <v>3472.69</v>
      </c>
      <c r="L2038" s="5">
        <v>14658.56</v>
      </c>
      <c r="M2038" s="13">
        <f t="shared" si="46"/>
        <v>2.9660206477154505E-2</v>
      </c>
      <c r="N2038" s="13">
        <v>3.8408667682410691E-2</v>
      </c>
      <c r="O2038" s="13">
        <v>1.8859233484234572E-2</v>
      </c>
      <c r="P2038" s="13">
        <v>1.5685779972256286E-2</v>
      </c>
      <c r="Q2038" s="7"/>
      <c r="R2038" s="8"/>
      <c r="S2038" s="8"/>
      <c r="T2038" s="8"/>
      <c r="U2038" s="8"/>
      <c r="V2038" s="13"/>
      <c r="W2038" s="14"/>
      <c r="X2038" s="1"/>
      <c r="Y2038" s="1"/>
      <c r="Z2038" s="1"/>
      <c r="AA2038" s="1"/>
      <c r="AB2038" s="1"/>
      <c r="AC2038" s="1"/>
      <c r="AD2038" s="8"/>
      <c r="AE2038" s="8"/>
      <c r="AF2038" s="8"/>
      <c r="AG2038" s="8"/>
      <c r="AH2038" s="9"/>
      <c r="AI2038" s="8"/>
      <c r="AJ2038" s="13"/>
      <c r="AK2038" s="8"/>
      <c r="AL2038" s="8"/>
      <c r="AM2038" s="8"/>
      <c r="AN2038" s="8"/>
      <c r="AO2038" s="7"/>
      <c r="AP2038" s="7"/>
      <c r="AQ2038" s="7"/>
      <c r="AR2038" s="7"/>
      <c r="AS2038" s="7"/>
      <c r="AT2038" s="7"/>
      <c r="AU2038" s="8"/>
      <c r="AV2038" s="8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7"/>
      <c r="BV2038" s="7"/>
      <c r="BW2038" s="8"/>
      <c r="BX2038" s="8"/>
      <c r="BY2038" s="8"/>
      <c r="BZ2038" s="8"/>
      <c r="CA2038" s="8"/>
      <c r="CC2038" s="8"/>
      <c r="CE2038" s="7"/>
      <c r="CF2038" s="8"/>
      <c r="CG2038" s="8"/>
      <c r="CH2038" s="8"/>
      <c r="CI2038" s="8"/>
      <c r="CJ2038" s="8"/>
    </row>
    <row r="2039" spans="1:88" x14ac:dyDescent="0.3">
      <c r="A2039" s="1" t="s">
        <v>30</v>
      </c>
      <c r="B2039" s="1"/>
      <c r="C2039" s="1" t="s">
        <v>1878</v>
      </c>
      <c r="D2039" s="1"/>
      <c r="E2039" s="1"/>
      <c r="F2039" s="1"/>
      <c r="G2039" s="1"/>
      <c r="H2039" s="1">
        <v>49770.400000000001</v>
      </c>
      <c r="I2039" s="1">
        <v>0.82</v>
      </c>
      <c r="J2039" s="12">
        <v>3084.34</v>
      </c>
      <c r="K2039" s="5">
        <v>3515.63</v>
      </c>
      <c r="L2039" s="5">
        <v>14817.54</v>
      </c>
      <c r="M2039" s="13">
        <f t="shared" si="46"/>
        <v>8.2259801763742146E-3</v>
      </c>
      <c r="N2039" s="13">
        <v>5.673407370212713E-3</v>
      </c>
      <c r="O2039" s="13">
        <v>1.2365054179900969E-2</v>
      </c>
      <c r="P2039" s="13">
        <v>1.0845540080335336E-2</v>
      </c>
      <c r="Q2039" s="7"/>
      <c r="R2039" s="8"/>
      <c r="S2039" s="8"/>
      <c r="T2039" s="8"/>
      <c r="U2039" s="8"/>
      <c r="V2039" s="13"/>
      <c r="W2039" s="14"/>
      <c r="X2039" s="1"/>
      <c r="Y2039" s="1"/>
      <c r="Z2039" s="1"/>
      <c r="AA2039" s="1"/>
      <c r="AB2039" s="1"/>
      <c r="AC2039" s="1"/>
      <c r="AD2039" s="8"/>
      <c r="AE2039" s="8"/>
      <c r="AF2039" s="8"/>
      <c r="AG2039" s="8"/>
      <c r="AH2039" s="9"/>
      <c r="AI2039" s="8"/>
      <c r="AJ2039" s="13"/>
      <c r="AK2039" s="8"/>
      <c r="AL2039" s="8"/>
      <c r="AM2039" s="8"/>
      <c r="AN2039" s="8"/>
      <c r="AO2039" s="7"/>
      <c r="AP2039" s="7"/>
      <c r="AQ2039" s="7"/>
      <c r="AR2039" s="7"/>
      <c r="AS2039" s="7"/>
      <c r="AT2039" s="7"/>
      <c r="AU2039" s="8"/>
      <c r="AV2039" s="8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7"/>
      <c r="BV2039" s="7"/>
      <c r="BW2039" s="8"/>
      <c r="BX2039" s="8"/>
      <c r="BY2039" s="8"/>
      <c r="BZ2039" s="8"/>
      <c r="CA2039" s="8"/>
      <c r="CC2039" s="8"/>
      <c r="CE2039" s="7"/>
      <c r="CF2039" s="8"/>
      <c r="CG2039" s="8"/>
      <c r="CH2039" s="8"/>
      <c r="CI2039" s="8"/>
      <c r="CJ2039" s="8"/>
    </row>
    <row r="2040" spans="1:88" x14ac:dyDescent="0.3">
      <c r="A2040" s="1" t="s">
        <v>31</v>
      </c>
      <c r="B2040" s="1"/>
      <c r="C2040" s="1" t="s">
        <v>1878</v>
      </c>
      <c r="D2040" s="1"/>
      <c r="E2040" s="1"/>
      <c r="F2040" s="1"/>
      <c r="G2040" s="1"/>
      <c r="H2040" s="1">
        <v>50029.37</v>
      </c>
      <c r="I2040" s="1">
        <v>0.52</v>
      </c>
      <c r="J2040" s="12">
        <v>3108.15</v>
      </c>
      <c r="K2040" s="5">
        <v>3515.28</v>
      </c>
      <c r="L2040" s="5">
        <v>14825.81</v>
      </c>
      <c r="M2040" s="13">
        <f t="shared" si="46"/>
        <v>5.2032935238615075E-3</v>
      </c>
      <c r="N2040" s="13">
        <v>7.7196418034328751E-3</v>
      </c>
      <c r="O2040" s="13">
        <v>-9.9555413965557449E-5</v>
      </c>
      <c r="P2040" s="13">
        <v>5.5812233339658235E-4</v>
      </c>
      <c r="Q2040" s="7"/>
      <c r="R2040" s="8"/>
      <c r="S2040" s="8"/>
      <c r="T2040" s="8"/>
      <c r="U2040" s="8"/>
      <c r="V2040" s="13"/>
      <c r="W2040" s="14"/>
      <c r="X2040" s="1"/>
      <c r="Y2040" s="1"/>
      <c r="Z2040" s="1"/>
      <c r="AA2040" s="1"/>
      <c r="AB2040" s="1"/>
      <c r="AC2040" s="1"/>
      <c r="AD2040" s="8"/>
      <c r="AE2040" s="8"/>
      <c r="AF2040" s="8"/>
      <c r="AG2040" s="8"/>
      <c r="AH2040" s="9"/>
      <c r="AI2040" s="8"/>
      <c r="AJ2040" s="13"/>
      <c r="AK2040" s="8"/>
      <c r="AL2040" s="8"/>
      <c r="AM2040" s="8"/>
      <c r="AN2040" s="8"/>
      <c r="AO2040" s="7"/>
      <c r="AP2040" s="7"/>
      <c r="AQ2040" s="7"/>
      <c r="AR2040" s="7"/>
      <c r="AS2040" s="7"/>
      <c r="AT2040" s="7"/>
      <c r="AU2040" s="8"/>
      <c r="AV2040" s="8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7"/>
      <c r="BV2040" s="7"/>
      <c r="BW2040" s="8"/>
      <c r="BX2040" s="8"/>
      <c r="BY2040" s="8"/>
      <c r="BZ2040" s="8"/>
      <c r="CA2040" s="8"/>
      <c r="CC2040" s="8"/>
      <c r="CE2040" s="7"/>
      <c r="CF2040" s="8"/>
      <c r="CG2040" s="8"/>
      <c r="CH2040" s="8"/>
      <c r="CI2040" s="8"/>
      <c r="CJ2040" s="8"/>
    </row>
    <row r="2041" spans="1:88" x14ac:dyDescent="0.3">
      <c r="A2041" s="1" t="s">
        <v>32</v>
      </c>
      <c r="B2041" s="1"/>
      <c r="C2041" s="1" t="s">
        <v>1878</v>
      </c>
      <c r="D2041" s="1"/>
      <c r="E2041" s="1"/>
      <c r="F2041" s="1"/>
      <c r="G2041" s="1"/>
      <c r="H2041" s="1">
        <v>49309.45</v>
      </c>
      <c r="I2041" s="1">
        <v>-1.44</v>
      </c>
      <c r="J2041" s="12">
        <v>3045.11</v>
      </c>
      <c r="K2041" s="5">
        <v>3499.08</v>
      </c>
      <c r="L2041" s="5">
        <v>14705.42</v>
      </c>
      <c r="M2041" s="13">
        <f t="shared" si="46"/>
        <v>-1.438994734492971E-2</v>
      </c>
      <c r="N2041" s="13">
        <v>-2.0282161414346134E-2</v>
      </c>
      <c r="O2041" s="13">
        <v>-4.60845224278017E-3</v>
      </c>
      <c r="P2041" s="13">
        <v>-8.1202983175960863E-3</v>
      </c>
      <c r="Q2041" s="7"/>
      <c r="R2041" s="8"/>
      <c r="S2041" s="8"/>
      <c r="T2041" s="8"/>
      <c r="U2041" s="8"/>
      <c r="V2041" s="13"/>
      <c r="W2041" s="14"/>
      <c r="X2041" s="1"/>
      <c r="Y2041" s="1"/>
      <c r="Z2041" s="1"/>
      <c r="AA2041" s="1"/>
      <c r="AB2041" s="1"/>
      <c r="AC2041" s="1"/>
      <c r="AD2041" s="8"/>
      <c r="AE2041" s="8"/>
      <c r="AF2041" s="8"/>
      <c r="AG2041" s="8"/>
      <c r="AH2041" s="9"/>
      <c r="AI2041" s="8"/>
      <c r="AJ2041" s="13"/>
      <c r="AK2041" s="8"/>
      <c r="AL2041" s="8"/>
      <c r="AM2041" s="8"/>
      <c r="AN2041" s="8"/>
      <c r="AO2041" s="7"/>
      <c r="AP2041" s="7"/>
      <c r="AQ2041" s="7"/>
      <c r="AR2041" s="7"/>
      <c r="AS2041" s="7"/>
      <c r="AT2041" s="7"/>
      <c r="AU2041" s="8"/>
      <c r="AV2041" s="8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7"/>
      <c r="BV2041" s="7"/>
      <c r="BW2041" s="8"/>
      <c r="BX2041" s="8"/>
      <c r="BY2041" s="8"/>
      <c r="BZ2041" s="8"/>
      <c r="CA2041" s="8"/>
      <c r="CC2041" s="8"/>
      <c r="CE2041" s="7"/>
      <c r="CF2041" s="8"/>
      <c r="CG2041" s="8"/>
      <c r="CH2041" s="8"/>
      <c r="CI2041" s="8"/>
      <c r="CJ2041" s="8"/>
    </row>
    <row r="2042" spans="1:88" x14ac:dyDescent="0.3">
      <c r="A2042" s="1" t="s">
        <v>33</v>
      </c>
      <c r="B2042" s="1"/>
      <c r="C2042" s="1" t="s">
        <v>1878</v>
      </c>
      <c r="D2042" s="1"/>
      <c r="E2042" s="1"/>
      <c r="F2042" s="1"/>
      <c r="G2042" s="1"/>
      <c r="H2042" s="1">
        <v>50193.53</v>
      </c>
      <c r="I2042" s="1">
        <v>1.79</v>
      </c>
      <c r="J2042" s="12">
        <v>3126.8</v>
      </c>
      <c r="K2042" s="5">
        <v>3515.16</v>
      </c>
      <c r="L2042" s="5">
        <v>14746.89</v>
      </c>
      <c r="M2042" s="13">
        <f t="shared" si="46"/>
        <v>1.7929220463825946E-2</v>
      </c>
      <c r="N2042" s="13">
        <v>2.6826617100859984E-2</v>
      </c>
      <c r="O2042" s="13">
        <v>4.5954936726224638E-3</v>
      </c>
      <c r="P2042" s="13">
        <v>2.8200486623299881E-3</v>
      </c>
      <c r="Q2042" s="7"/>
      <c r="R2042" s="8"/>
      <c r="S2042" s="8"/>
      <c r="T2042" s="8"/>
      <c r="U2042" s="8"/>
      <c r="V2042" s="13"/>
      <c r="W2042" s="14"/>
      <c r="X2042" s="1"/>
      <c r="Y2042" s="1"/>
      <c r="Z2042" s="1"/>
      <c r="AA2042" s="1"/>
      <c r="AB2042" s="1"/>
      <c r="AC2042" s="1"/>
      <c r="AD2042" s="8"/>
      <c r="AE2042" s="8"/>
      <c r="AF2042" s="8"/>
      <c r="AG2042" s="8"/>
      <c r="AH2042" s="9"/>
      <c r="AI2042" s="8"/>
      <c r="AJ2042" s="13"/>
      <c r="AK2042" s="8"/>
      <c r="AL2042" s="8"/>
      <c r="AM2042" s="8"/>
      <c r="AN2042" s="8"/>
      <c r="AO2042" s="7"/>
      <c r="AP2042" s="7"/>
      <c r="AQ2042" s="7"/>
      <c r="AR2042" s="7"/>
      <c r="AS2042" s="7"/>
      <c r="AT2042" s="7"/>
      <c r="AU2042" s="8"/>
      <c r="AV2042" s="8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7"/>
      <c r="BV2042" s="7"/>
      <c r="BW2042" s="8"/>
      <c r="BX2042" s="8"/>
      <c r="BY2042" s="8"/>
      <c r="BZ2042" s="8"/>
      <c r="CA2042" s="8"/>
      <c r="CC2042" s="8"/>
      <c r="CE2042" s="7"/>
      <c r="CF2042" s="8"/>
      <c r="CG2042" s="8"/>
      <c r="CH2042" s="8"/>
      <c r="CI2042" s="8"/>
      <c r="CJ2042" s="8"/>
    </row>
    <row r="2043" spans="1:88" x14ac:dyDescent="0.3">
      <c r="A2043" s="1" t="s">
        <v>34</v>
      </c>
      <c r="B2043" s="1"/>
      <c r="C2043" s="1" t="s">
        <v>1878</v>
      </c>
      <c r="D2043" s="1"/>
      <c r="E2043" s="1"/>
      <c r="F2043" s="1"/>
      <c r="G2043" s="1"/>
      <c r="H2043" s="1">
        <v>50149.68</v>
      </c>
      <c r="I2043" s="1">
        <v>-0.09</v>
      </c>
      <c r="J2043" s="12">
        <v>3122.41</v>
      </c>
      <c r="K2043" s="5">
        <v>3508.37</v>
      </c>
      <c r="L2043" s="5">
        <v>14720.96</v>
      </c>
      <c r="M2043" s="13">
        <f t="shared" si="46"/>
        <v>-8.7361857195533688E-4</v>
      </c>
      <c r="N2043" s="13">
        <v>-1.4039913010107652E-3</v>
      </c>
      <c r="O2043" s="13">
        <v>-1.9316332684714554E-3</v>
      </c>
      <c r="P2043" s="13">
        <v>-1.7583368425478918E-3</v>
      </c>
      <c r="Q2043" s="7"/>
      <c r="R2043" s="8"/>
      <c r="S2043" s="8"/>
      <c r="T2043" s="8"/>
      <c r="U2043" s="8"/>
      <c r="V2043" s="13"/>
      <c r="W2043" s="14"/>
      <c r="X2043" s="1"/>
      <c r="Y2043" s="1"/>
      <c r="Z2043" s="1"/>
      <c r="AA2043" s="1"/>
      <c r="AB2043" s="1"/>
      <c r="AC2043" s="1"/>
      <c r="AD2043" s="8"/>
      <c r="AE2043" s="8"/>
      <c r="AF2043" s="8"/>
      <c r="AG2043" s="8"/>
      <c r="AH2043" s="9"/>
      <c r="AI2043" s="8"/>
      <c r="AJ2043" s="13"/>
      <c r="AK2043" s="8"/>
      <c r="AL2043" s="8"/>
      <c r="AM2043" s="8"/>
      <c r="AN2043" s="8"/>
      <c r="AO2043" s="7"/>
      <c r="AP2043" s="7"/>
      <c r="AQ2043" s="7"/>
      <c r="AR2043" s="7"/>
      <c r="AS2043" s="7"/>
      <c r="AT2043" s="7"/>
      <c r="AU2043" s="8"/>
      <c r="AV2043" s="8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7"/>
      <c r="BV2043" s="7"/>
      <c r="BW2043" s="8"/>
      <c r="BX2043" s="8"/>
      <c r="BY2043" s="8"/>
      <c r="BZ2043" s="8"/>
      <c r="CA2043" s="8"/>
      <c r="CC2043" s="8"/>
      <c r="CE2043" s="7"/>
      <c r="CF2043" s="8"/>
      <c r="CG2043" s="8"/>
      <c r="CH2043" s="8"/>
      <c r="CI2043" s="8"/>
      <c r="CJ2043" s="8"/>
    </row>
    <row r="2044" spans="1:88" x14ac:dyDescent="0.3">
      <c r="A2044" s="1" t="s">
        <v>35</v>
      </c>
      <c r="B2044" s="1"/>
      <c r="C2044" s="1" t="s">
        <v>1878</v>
      </c>
      <c r="D2044" s="1"/>
      <c r="E2044" s="1"/>
      <c r="F2044" s="1"/>
      <c r="G2044" s="1"/>
      <c r="H2044" s="1">
        <v>49837.48</v>
      </c>
      <c r="I2044" s="1">
        <v>-0.62</v>
      </c>
      <c r="J2044" s="12">
        <v>3105.35</v>
      </c>
      <c r="K2044" s="5">
        <v>3469.4</v>
      </c>
      <c r="L2044" s="5">
        <v>14684.21</v>
      </c>
      <c r="M2044" s="13">
        <f t="shared" si="46"/>
        <v>-6.2253637510747417E-3</v>
      </c>
      <c r="N2044" s="13">
        <v>-5.4637283380465362E-3</v>
      </c>
      <c r="O2044" s="13">
        <v>-1.1107722389599672E-2</v>
      </c>
      <c r="P2044" s="13">
        <v>-2.4964404495358972E-3</v>
      </c>
      <c r="Q2044" s="7"/>
      <c r="R2044" s="8"/>
      <c r="S2044" s="8"/>
      <c r="T2044" s="8"/>
      <c r="U2044" s="8"/>
      <c r="V2044" s="13"/>
      <c r="W2044" s="14"/>
      <c r="X2044" s="1"/>
      <c r="Y2044" s="1"/>
      <c r="Z2044" s="1"/>
      <c r="AA2044" s="1"/>
      <c r="AB2044" s="1"/>
      <c r="AC2044" s="1"/>
      <c r="AD2044" s="8"/>
      <c r="AE2044" s="8"/>
      <c r="AF2044" s="8"/>
      <c r="AG2044" s="8"/>
      <c r="AH2044" s="9"/>
      <c r="AI2044" s="8"/>
      <c r="AJ2044" s="13"/>
      <c r="AK2044" s="8"/>
      <c r="AL2044" s="8"/>
      <c r="AM2044" s="8"/>
      <c r="AN2044" s="8"/>
      <c r="AO2044" s="7"/>
      <c r="AP2044" s="7"/>
      <c r="AQ2044" s="7"/>
      <c r="AR2044" s="7"/>
      <c r="AS2044" s="7"/>
      <c r="AT2044" s="7"/>
      <c r="AU2044" s="8"/>
      <c r="AV2044" s="8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7"/>
      <c r="BV2044" s="7"/>
      <c r="BW2044" s="8"/>
      <c r="BX2044" s="8"/>
      <c r="BY2044" s="8"/>
      <c r="BZ2044" s="8"/>
      <c r="CA2044" s="8"/>
      <c r="CC2044" s="8"/>
      <c r="CE2044" s="7"/>
      <c r="CF2044" s="8"/>
      <c r="CG2044" s="8"/>
      <c r="CH2044" s="8"/>
      <c r="CI2044" s="8"/>
      <c r="CJ2044" s="8"/>
    </row>
    <row r="2045" spans="1:88" x14ac:dyDescent="0.3">
      <c r="A2045" s="1" t="s">
        <v>36</v>
      </c>
      <c r="B2045" s="1"/>
      <c r="C2045" s="1" t="s">
        <v>1878</v>
      </c>
      <c r="D2045" s="1"/>
      <c r="E2045" s="1"/>
      <c r="F2045" s="1"/>
      <c r="G2045" s="1"/>
      <c r="H2045" s="1">
        <v>49721.81</v>
      </c>
      <c r="I2045" s="1">
        <v>-0.23</v>
      </c>
      <c r="J2045" s="12">
        <v>3091.48</v>
      </c>
      <c r="K2045" s="5">
        <v>3459.41</v>
      </c>
      <c r="L2045" s="5">
        <v>14744.83</v>
      </c>
      <c r="M2045" s="13">
        <f t="shared" si="46"/>
        <v>-2.3209439963658429E-3</v>
      </c>
      <c r="N2045" s="13">
        <v>-4.466485259310482E-3</v>
      </c>
      <c r="O2045" s="13">
        <v>-2.8794604254338552E-3</v>
      </c>
      <c r="P2045" s="13">
        <v>4.1282438755643192E-3</v>
      </c>
      <c r="Q2045" s="7"/>
      <c r="R2045" s="8"/>
      <c r="S2045" s="8"/>
      <c r="T2045" s="8"/>
      <c r="U2045" s="8"/>
      <c r="V2045" s="13"/>
      <c r="W2045" s="14"/>
      <c r="X2045" s="1"/>
      <c r="Y2045" s="1"/>
      <c r="Z2045" s="1"/>
      <c r="AA2045" s="1"/>
      <c r="AB2045" s="1"/>
      <c r="AC2045" s="1"/>
      <c r="AD2045" s="8"/>
      <c r="AE2045" s="8"/>
      <c r="AF2045" s="8"/>
      <c r="AG2045" s="8"/>
      <c r="AH2045" s="9"/>
      <c r="AI2045" s="8"/>
      <c r="AJ2045" s="13"/>
      <c r="AK2045" s="8"/>
      <c r="AL2045" s="8"/>
      <c r="AM2045" s="8"/>
      <c r="AN2045" s="8"/>
      <c r="AO2045" s="7"/>
      <c r="AP2045" s="7"/>
      <c r="AQ2045" s="7"/>
      <c r="AR2045" s="7"/>
      <c r="AS2045" s="7"/>
      <c r="AT2045" s="7"/>
      <c r="AU2045" s="8"/>
      <c r="AV2045" s="8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7"/>
      <c r="BV2045" s="7"/>
      <c r="BW2045" s="8"/>
      <c r="BX2045" s="8"/>
      <c r="BY2045" s="8"/>
      <c r="BZ2045" s="8"/>
      <c r="CA2045" s="8"/>
      <c r="CC2045" s="8"/>
      <c r="CE2045" s="7"/>
      <c r="CF2045" s="8"/>
      <c r="CG2045" s="8"/>
      <c r="CH2045" s="8"/>
      <c r="CI2045" s="8"/>
      <c r="CJ2045" s="8"/>
    </row>
    <row r="2046" spans="1:88" x14ac:dyDescent="0.3">
      <c r="A2046" s="1" t="s">
        <v>37</v>
      </c>
      <c r="B2046" s="1"/>
      <c r="C2046" s="1" t="s">
        <v>1878</v>
      </c>
      <c r="D2046" s="1"/>
      <c r="E2046" s="1"/>
      <c r="F2046" s="1"/>
      <c r="G2046" s="1"/>
      <c r="H2046" s="1">
        <v>49320.22</v>
      </c>
      <c r="I2046" s="1">
        <v>-0.81</v>
      </c>
      <c r="J2046" s="12">
        <v>3060.98</v>
      </c>
      <c r="K2046" s="5">
        <v>3442.97</v>
      </c>
      <c r="L2046" s="5">
        <v>14649.06</v>
      </c>
      <c r="M2046" s="13">
        <f t="shared" si="46"/>
        <v>-8.0767373512750096E-3</v>
      </c>
      <c r="N2046" s="13">
        <v>-9.8658247829518375E-3</v>
      </c>
      <c r="O2046" s="13">
        <v>-4.752255442402098E-3</v>
      </c>
      <c r="P2046" s="13">
        <v>-6.4951579638422574E-3</v>
      </c>
      <c r="Q2046" s="7"/>
      <c r="R2046" s="8"/>
      <c r="S2046" s="8"/>
      <c r="T2046" s="8"/>
      <c r="U2046" s="8"/>
      <c r="V2046" s="13"/>
      <c r="W2046" s="14"/>
      <c r="X2046" s="1"/>
      <c r="Y2046" s="1"/>
      <c r="Z2046" s="1"/>
      <c r="AA2046" s="1"/>
      <c r="AB2046" s="1"/>
      <c r="AC2046" s="1"/>
      <c r="AD2046" s="8"/>
      <c r="AE2046" s="8"/>
      <c r="AF2046" s="8"/>
      <c r="AG2046" s="8"/>
      <c r="AH2046" s="9"/>
      <c r="AI2046" s="8"/>
      <c r="AJ2046" s="13"/>
      <c r="AK2046" s="8"/>
      <c r="AL2046" s="8"/>
      <c r="AM2046" s="8"/>
      <c r="AN2046" s="8"/>
      <c r="AO2046" s="7"/>
      <c r="AP2046" s="7"/>
      <c r="AQ2046" s="7"/>
      <c r="AR2046" s="7"/>
      <c r="AS2046" s="7"/>
      <c r="AT2046" s="7"/>
      <c r="AU2046" s="8"/>
      <c r="AV2046" s="8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7"/>
      <c r="BV2046" s="7"/>
      <c r="BW2046" s="8"/>
      <c r="BX2046" s="8"/>
      <c r="BY2046" s="8"/>
      <c r="BZ2046" s="8"/>
      <c r="CA2046" s="8"/>
      <c r="CC2046" s="8"/>
      <c r="CE2046" s="7"/>
      <c r="CF2046" s="8"/>
      <c r="CG2046" s="8"/>
      <c r="CH2046" s="8"/>
      <c r="CI2046" s="8"/>
      <c r="CJ2046" s="8"/>
    </row>
    <row r="2047" spans="1:88" x14ac:dyDescent="0.3">
      <c r="A2047" s="1" t="s">
        <v>38</v>
      </c>
      <c r="B2047" s="1"/>
      <c r="C2047" s="1" t="s">
        <v>1878</v>
      </c>
      <c r="D2047" s="1"/>
      <c r="E2047" s="1"/>
      <c r="F2047" s="1"/>
      <c r="G2047" s="1"/>
      <c r="H2047" s="1">
        <v>49413.120000000003</v>
      </c>
      <c r="I2047" s="1">
        <v>0.19</v>
      </c>
      <c r="J2047" s="12">
        <v>3068.59</v>
      </c>
      <c r="K2047" s="5">
        <v>3443.28</v>
      </c>
      <c r="L2047" s="5">
        <v>14645.69</v>
      </c>
      <c r="M2047" s="13">
        <f t="shared" si="46"/>
        <v>1.8836087916882516E-3</v>
      </c>
      <c r="N2047" s="13">
        <v>2.4861318924005449E-3</v>
      </c>
      <c r="O2047" s="13">
        <v>9.0038542305270752E-5</v>
      </c>
      <c r="P2047" s="13">
        <v>-2.3004889050892707E-4</v>
      </c>
      <c r="Q2047" s="7"/>
      <c r="R2047" s="8"/>
      <c r="S2047" s="8"/>
      <c r="T2047" s="8"/>
      <c r="U2047" s="8"/>
      <c r="V2047" s="13"/>
      <c r="W2047" s="14"/>
      <c r="X2047" s="1"/>
      <c r="Y2047" s="1"/>
      <c r="Z2047" s="1"/>
      <c r="AA2047" s="1"/>
      <c r="AB2047" s="1"/>
      <c r="AC2047" s="1"/>
      <c r="AD2047" s="8"/>
      <c r="AE2047" s="8"/>
      <c r="AF2047" s="8"/>
      <c r="AG2047" s="8"/>
      <c r="AH2047" s="9"/>
      <c r="AI2047" s="8"/>
      <c r="AJ2047" s="13"/>
      <c r="AK2047" s="8"/>
      <c r="AL2047" s="8"/>
      <c r="AM2047" s="8"/>
      <c r="AN2047" s="8"/>
      <c r="AO2047" s="7"/>
      <c r="AP2047" s="7"/>
      <c r="AQ2047" s="7"/>
      <c r="AR2047" s="7"/>
      <c r="AS2047" s="7"/>
      <c r="AT2047" s="7"/>
      <c r="AU2047" s="8"/>
      <c r="AV2047" s="8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7"/>
      <c r="BV2047" s="7"/>
      <c r="BW2047" s="8"/>
      <c r="BX2047" s="8"/>
      <c r="BY2047" s="8"/>
      <c r="BZ2047" s="8"/>
      <c r="CA2047" s="8"/>
      <c r="CC2047" s="8"/>
      <c r="CE2047" s="7"/>
      <c r="CF2047" s="8"/>
      <c r="CG2047" s="8"/>
      <c r="CH2047" s="8"/>
      <c r="CI2047" s="8"/>
      <c r="CJ2047" s="8"/>
    </row>
    <row r="2048" spans="1:88" x14ac:dyDescent="0.3">
      <c r="A2048" s="1" t="s">
        <v>39</v>
      </c>
      <c r="B2048" s="1"/>
      <c r="C2048" s="1" t="s">
        <v>1878</v>
      </c>
      <c r="D2048" s="1"/>
      <c r="E2048" s="1"/>
      <c r="F2048" s="1"/>
      <c r="G2048" s="1"/>
      <c r="H2048" s="1">
        <v>49038.71</v>
      </c>
      <c r="I2048" s="1">
        <v>-0.76</v>
      </c>
      <c r="J2048" s="12">
        <v>3027.87</v>
      </c>
      <c r="K2048" s="5">
        <v>3443.29</v>
      </c>
      <c r="L2048" s="5">
        <v>14630.53</v>
      </c>
      <c r="M2048" s="13">
        <f t="shared" si="46"/>
        <v>-7.5771374080406684E-3</v>
      </c>
      <c r="N2048" s="13">
        <v>-1.326993831042933E-2</v>
      </c>
      <c r="O2048" s="13">
        <v>2.9042076159502273E-6</v>
      </c>
      <c r="P2048" s="13">
        <v>-1.0351168159369317E-3</v>
      </c>
      <c r="Q2048" s="7"/>
      <c r="R2048" s="8"/>
      <c r="S2048" s="8"/>
      <c r="T2048" s="8"/>
      <c r="U2048" s="8"/>
      <c r="V2048" s="13"/>
      <c r="W2048" s="14"/>
      <c r="X2048" s="1"/>
      <c r="Y2048" s="1"/>
      <c r="Z2048" s="1"/>
      <c r="AA2048" s="1"/>
      <c r="AB2048" s="1"/>
      <c r="AC2048" s="1"/>
      <c r="AD2048" s="8"/>
      <c r="AE2048" s="8"/>
      <c r="AF2048" s="8"/>
      <c r="AG2048" s="8"/>
      <c r="AH2048" s="9"/>
      <c r="AI2048" s="8"/>
      <c r="AJ2048" s="13"/>
      <c r="AK2048" s="8"/>
      <c r="AL2048" s="8"/>
      <c r="AM2048" s="8"/>
      <c r="AN2048" s="8"/>
      <c r="AO2048" s="7"/>
      <c r="AP2048" s="7"/>
      <c r="AQ2048" s="7"/>
      <c r="AR2048" s="7"/>
      <c r="AS2048" s="7"/>
      <c r="AT2048" s="7"/>
      <c r="AU2048" s="8"/>
      <c r="AV2048" s="8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7"/>
      <c r="BV2048" s="7"/>
      <c r="BW2048" s="8"/>
      <c r="BX2048" s="8"/>
      <c r="BY2048" s="8"/>
      <c r="BZ2048" s="8"/>
      <c r="CA2048" s="8"/>
      <c r="CC2048" s="8"/>
      <c r="CE2048" s="7"/>
      <c r="CF2048" s="8"/>
      <c r="CG2048" s="8"/>
      <c r="CH2048" s="8"/>
      <c r="CI2048" s="8"/>
      <c r="CJ2048" s="8"/>
    </row>
    <row r="2049" spans="1:88" x14ac:dyDescent="0.3">
      <c r="A2049" s="1" t="s">
        <v>40</v>
      </c>
      <c r="B2049" s="1"/>
      <c r="C2049" s="1" t="s">
        <v>1878</v>
      </c>
      <c r="D2049" s="1"/>
      <c r="E2049" s="1"/>
      <c r="F2049" s="1"/>
      <c r="G2049" s="1"/>
      <c r="H2049" s="1">
        <v>48910.13</v>
      </c>
      <c r="I2049" s="1">
        <v>-0.26</v>
      </c>
      <c r="J2049" s="12">
        <v>3023.03</v>
      </c>
      <c r="K2049" s="5">
        <v>3423.25</v>
      </c>
      <c r="L2049" s="5">
        <v>14671.44</v>
      </c>
      <c r="M2049" s="13">
        <f t="shared" si="46"/>
        <v>-2.6220102445598803E-3</v>
      </c>
      <c r="N2049" s="13">
        <v>-1.5984834223397026E-3</v>
      </c>
      <c r="O2049" s="13">
        <v>-5.8200151599197003E-3</v>
      </c>
      <c r="P2049" s="13">
        <v>2.7962076561820481E-3</v>
      </c>
      <c r="Q2049" s="7"/>
      <c r="R2049" s="8"/>
      <c r="S2049" s="8"/>
      <c r="T2049" s="8"/>
      <c r="U2049" s="8"/>
      <c r="V2049" s="13"/>
      <c r="W2049" s="14"/>
      <c r="X2049" s="1"/>
      <c r="Y2049" s="1"/>
      <c r="Z2049" s="1"/>
      <c r="AA2049" s="1"/>
      <c r="AB2049" s="1"/>
      <c r="AC2049" s="1"/>
      <c r="AD2049" s="8"/>
      <c r="AE2049" s="8"/>
      <c r="AF2049" s="8"/>
      <c r="AG2049" s="8"/>
      <c r="AH2049" s="9"/>
      <c r="AI2049" s="8"/>
      <c r="AJ2049" s="13"/>
      <c r="AK2049" s="8"/>
      <c r="AL2049" s="8"/>
      <c r="AM2049" s="8"/>
      <c r="AN2049" s="8"/>
      <c r="AO2049" s="7"/>
      <c r="AP2049" s="7"/>
      <c r="AQ2049" s="7"/>
      <c r="AR2049" s="7"/>
      <c r="AS2049" s="7"/>
      <c r="AT2049" s="7"/>
      <c r="AU2049" s="8"/>
      <c r="AV2049" s="8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7"/>
      <c r="BV2049" s="7"/>
      <c r="BW2049" s="8"/>
      <c r="BX2049" s="8"/>
      <c r="BY2049" s="8"/>
      <c r="BZ2049" s="8"/>
      <c r="CA2049" s="8"/>
      <c r="CC2049" s="8"/>
      <c r="CE2049" s="7"/>
      <c r="CF2049" s="8"/>
      <c r="CG2049" s="8"/>
      <c r="CH2049" s="8"/>
      <c r="CI2049" s="8"/>
      <c r="CJ2049" s="8"/>
    </row>
    <row r="2050" spans="1:88" x14ac:dyDescent="0.3">
      <c r="A2050" s="1" t="s">
        <v>41</v>
      </c>
      <c r="B2050" s="1"/>
      <c r="C2050" s="1" t="s">
        <v>1878</v>
      </c>
      <c r="D2050" s="1"/>
      <c r="E2050" s="1"/>
      <c r="F2050" s="1"/>
      <c r="G2050" s="1"/>
      <c r="H2050" s="1">
        <v>48505.48</v>
      </c>
      <c r="I2050" s="1">
        <v>-0.83</v>
      </c>
      <c r="J2050" s="12">
        <v>2997.17</v>
      </c>
      <c r="K2050" s="5">
        <v>3393.16</v>
      </c>
      <c r="L2050" s="5">
        <v>14568.27</v>
      </c>
      <c r="M2050" s="13">
        <f t="shared" si="46"/>
        <v>-8.2733372411808448E-3</v>
      </c>
      <c r="N2050" s="13">
        <v>-8.554331250434255E-3</v>
      </c>
      <c r="O2050" s="13">
        <v>-8.789892645877484E-3</v>
      </c>
      <c r="P2050" s="13">
        <v>-7.0320295758289353E-3</v>
      </c>
      <c r="Q2050" s="7"/>
      <c r="R2050" s="8"/>
      <c r="S2050" s="8"/>
      <c r="T2050" s="8"/>
      <c r="U2050" s="8"/>
      <c r="V2050" s="13"/>
      <c r="W2050" s="14"/>
      <c r="X2050" s="1"/>
      <c r="Y2050" s="1"/>
      <c r="Z2050" s="1"/>
      <c r="AA2050" s="1"/>
      <c r="AB2050" s="1"/>
      <c r="AC2050" s="1"/>
      <c r="AD2050" s="8"/>
      <c r="AE2050" s="8"/>
      <c r="AF2050" s="8"/>
      <c r="AG2050" s="8"/>
      <c r="AH2050" s="9"/>
      <c r="AI2050" s="8"/>
      <c r="AJ2050" s="13"/>
      <c r="AK2050" s="8"/>
      <c r="AL2050" s="8"/>
      <c r="AM2050" s="8"/>
      <c r="AN2050" s="8"/>
      <c r="AO2050" s="7"/>
      <c r="AP2050" s="7"/>
      <c r="AQ2050" s="7"/>
      <c r="AR2050" s="7"/>
      <c r="AS2050" s="7"/>
      <c r="AT2050" s="7"/>
      <c r="AU2050" s="8"/>
      <c r="AV2050" s="8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7"/>
      <c r="BV2050" s="7"/>
      <c r="BW2050" s="8"/>
      <c r="BX2050" s="8"/>
      <c r="BY2050" s="8"/>
      <c r="BZ2050" s="8"/>
      <c r="CA2050" s="8"/>
      <c r="CC2050" s="8"/>
      <c r="CE2050" s="7"/>
      <c r="CF2050" s="8"/>
      <c r="CG2050" s="8"/>
      <c r="CH2050" s="8"/>
      <c r="CI2050" s="8"/>
      <c r="CJ2050" s="8"/>
    </row>
    <row r="2051" spans="1:88" x14ac:dyDescent="0.3">
      <c r="A2051" s="1" t="s">
        <v>42</v>
      </c>
      <c r="B2051" s="1"/>
      <c r="C2051" s="1" t="s">
        <v>1878</v>
      </c>
      <c r="D2051" s="1"/>
      <c r="E2051" s="1"/>
      <c r="F2051" s="1"/>
      <c r="G2051" s="1"/>
      <c r="H2051" s="1">
        <v>47522</v>
      </c>
      <c r="I2051" s="1">
        <v>-2.0299999999999998</v>
      </c>
      <c r="J2051" s="12">
        <v>2927.9</v>
      </c>
      <c r="K2051" s="5">
        <v>3330.06</v>
      </c>
      <c r="L2051" s="5">
        <v>14438.08</v>
      </c>
      <c r="M2051" s="13">
        <f t="shared" si="46"/>
        <v>-2.0275647205223013E-2</v>
      </c>
      <c r="N2051" s="13">
        <v>-2.3111802133345738E-2</v>
      </c>
      <c r="O2051" s="13">
        <v>-1.8596234778200826E-2</v>
      </c>
      <c r="P2051" s="13">
        <v>-8.9365449706794164E-3</v>
      </c>
      <c r="Q2051" s="7"/>
      <c r="R2051" s="8"/>
      <c r="S2051" s="8"/>
      <c r="T2051" s="8"/>
      <c r="U2051" s="8"/>
      <c r="V2051" s="13"/>
      <c r="W2051" s="14"/>
      <c r="X2051" s="1"/>
      <c r="Y2051" s="1"/>
      <c r="Z2051" s="1"/>
      <c r="AA2051" s="1"/>
      <c r="AB2051" s="1"/>
      <c r="AC2051" s="1"/>
      <c r="AD2051" s="8"/>
      <c r="AE2051" s="8"/>
      <c r="AF2051" s="8"/>
      <c r="AG2051" s="8"/>
      <c r="AH2051" s="9"/>
      <c r="AI2051" s="8"/>
      <c r="AJ2051" s="13"/>
      <c r="AK2051" s="8"/>
      <c r="AL2051" s="8"/>
      <c r="AM2051" s="8"/>
      <c r="AN2051" s="8"/>
      <c r="AO2051" s="7"/>
      <c r="AP2051" s="7"/>
      <c r="AQ2051" s="7"/>
      <c r="AR2051" s="7"/>
      <c r="AS2051" s="7"/>
      <c r="AT2051" s="7"/>
      <c r="AU2051" s="8"/>
      <c r="AV2051" s="8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7"/>
      <c r="BV2051" s="7"/>
      <c r="BW2051" s="8"/>
      <c r="BX2051" s="8"/>
      <c r="BY2051" s="8"/>
      <c r="BZ2051" s="8"/>
      <c r="CA2051" s="8"/>
      <c r="CC2051" s="8"/>
      <c r="CE2051" s="7"/>
      <c r="CF2051" s="8"/>
      <c r="CG2051" s="8"/>
      <c r="CH2051" s="8"/>
      <c r="CI2051" s="8"/>
      <c r="CJ2051" s="8"/>
    </row>
    <row r="2052" spans="1:88" x14ac:dyDescent="0.3">
      <c r="A2052" s="1" t="s">
        <v>43</v>
      </c>
      <c r="B2052" s="1"/>
      <c r="C2052" s="1" t="s">
        <v>1878</v>
      </c>
      <c r="D2052" s="1"/>
      <c r="E2052" s="1"/>
      <c r="F2052" s="1"/>
      <c r="G2052" s="1"/>
      <c r="H2052" s="1">
        <v>46556.85</v>
      </c>
      <c r="I2052" s="1">
        <v>-2.0299999999999998</v>
      </c>
      <c r="J2052" s="12">
        <v>2887.37</v>
      </c>
      <c r="K2052" s="5">
        <v>3231.44</v>
      </c>
      <c r="L2052" s="5">
        <v>13997.72</v>
      </c>
      <c r="M2052" s="13">
        <f t="shared" ref="M2052:M2115" si="47">H2052/H2051-1</f>
        <v>-2.0309540844240637E-2</v>
      </c>
      <c r="N2052" s="13">
        <v>-1.3842685884080774E-2</v>
      </c>
      <c r="O2052" s="13">
        <v>-2.961508201053431E-2</v>
      </c>
      <c r="P2052" s="13">
        <v>-3.0499900263747048E-2</v>
      </c>
      <c r="Q2052" s="7"/>
      <c r="R2052" s="8"/>
      <c r="S2052" s="8"/>
      <c r="T2052" s="8"/>
      <c r="U2052" s="8"/>
      <c r="V2052" s="13"/>
      <c r="W2052" s="14"/>
      <c r="X2052" s="1"/>
      <c r="Y2052" s="1"/>
      <c r="Z2052" s="1"/>
      <c r="AA2052" s="1"/>
      <c r="AB2052" s="1"/>
      <c r="AC2052" s="1"/>
      <c r="AD2052" s="8"/>
      <c r="AE2052" s="8"/>
      <c r="AF2052" s="8"/>
      <c r="AG2052" s="8"/>
      <c r="AH2052" s="9"/>
      <c r="AI2052" s="8"/>
      <c r="AJ2052" s="13"/>
      <c r="AK2052" s="8"/>
      <c r="AL2052" s="8"/>
      <c r="AM2052" s="8"/>
      <c r="AN2052" s="8"/>
      <c r="AO2052" s="7"/>
      <c r="AP2052" s="7"/>
      <c r="AQ2052" s="7"/>
      <c r="AR2052" s="7"/>
      <c r="AS2052" s="7"/>
      <c r="AT2052" s="7"/>
      <c r="AU2052" s="8"/>
      <c r="AV2052" s="8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7"/>
      <c r="BV2052" s="7"/>
      <c r="BW2052" s="8"/>
      <c r="BX2052" s="8"/>
      <c r="BY2052" s="8"/>
      <c r="BZ2052" s="8"/>
      <c r="CA2052" s="8"/>
      <c r="CC2052" s="8"/>
      <c r="CE2052" s="7"/>
      <c r="CF2052" s="8"/>
      <c r="CG2052" s="8"/>
      <c r="CH2052" s="8"/>
      <c r="CI2052" s="8"/>
      <c r="CJ2052" s="8"/>
    </row>
    <row r="2053" spans="1:88" x14ac:dyDescent="0.3">
      <c r="A2053" s="1" t="s">
        <v>44</v>
      </c>
      <c r="B2053" s="1"/>
      <c r="C2053" s="1" t="s">
        <v>1878</v>
      </c>
      <c r="D2053" s="1"/>
      <c r="E2053" s="1"/>
      <c r="F2053" s="1"/>
      <c r="G2053" s="1"/>
      <c r="H2053" s="1">
        <v>45807.69</v>
      </c>
      <c r="I2053" s="1">
        <v>-1.61</v>
      </c>
      <c r="J2053" s="12">
        <v>2824.46</v>
      </c>
      <c r="K2053" s="5">
        <v>3203.04</v>
      </c>
      <c r="L2053" s="5">
        <v>13868.49</v>
      </c>
      <c r="M2053" s="13">
        <f t="shared" si="47"/>
        <v>-1.6091294836312997E-2</v>
      </c>
      <c r="N2053" s="13">
        <v>-2.1787993918340853E-2</v>
      </c>
      <c r="O2053" s="13">
        <v>-8.7886514990220821E-3</v>
      </c>
      <c r="P2053" s="13">
        <v>-9.2322178183303905E-3</v>
      </c>
      <c r="Q2053" s="7"/>
      <c r="R2053" s="8"/>
      <c r="S2053" s="8"/>
      <c r="T2053" s="8"/>
      <c r="U2053" s="8"/>
      <c r="V2053" s="13"/>
      <c r="W2053" s="14"/>
      <c r="X2053" s="1"/>
      <c r="Y2053" s="1"/>
      <c r="Z2053" s="1"/>
      <c r="AA2053" s="1"/>
      <c r="AB2053" s="1"/>
      <c r="AC2053" s="1"/>
      <c r="AD2053" s="8"/>
      <c r="AE2053" s="8"/>
      <c r="AF2053" s="8"/>
      <c r="AG2053" s="8"/>
      <c r="AH2053" s="9"/>
      <c r="AI2053" s="8"/>
      <c r="AJ2053" s="13"/>
      <c r="AK2053" s="8"/>
      <c r="AL2053" s="8"/>
      <c r="AM2053" s="8"/>
      <c r="AN2053" s="8"/>
      <c r="AO2053" s="7"/>
      <c r="AP2053" s="7"/>
      <c r="AQ2053" s="7"/>
      <c r="AR2053" s="7"/>
      <c r="AS2053" s="7"/>
      <c r="AT2053" s="7"/>
      <c r="AU2053" s="8"/>
      <c r="AV2053" s="8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7"/>
      <c r="BV2053" s="7"/>
      <c r="BW2053" s="8"/>
      <c r="BX2053" s="8"/>
      <c r="BY2053" s="8"/>
      <c r="BZ2053" s="8"/>
      <c r="CA2053" s="8"/>
      <c r="CC2053" s="8"/>
      <c r="CE2053" s="7"/>
      <c r="CF2053" s="8"/>
      <c r="CG2053" s="8"/>
      <c r="CH2053" s="8"/>
      <c r="CI2053" s="8"/>
      <c r="CJ2053" s="8"/>
    </row>
    <row r="2054" spans="1:88" x14ac:dyDescent="0.3">
      <c r="A2054" s="1" t="s">
        <v>45</v>
      </c>
      <c r="B2054" s="1"/>
      <c r="C2054" s="1" t="s">
        <v>1878</v>
      </c>
      <c r="D2054" s="1"/>
      <c r="E2054" s="1"/>
      <c r="F2054" s="1"/>
      <c r="G2054" s="1"/>
      <c r="H2054" s="1">
        <v>46772.32</v>
      </c>
      <c r="I2054" s="1">
        <v>2.11</v>
      </c>
      <c r="J2054" s="12">
        <v>2907.66</v>
      </c>
      <c r="K2054" s="5">
        <v>3225.07</v>
      </c>
      <c r="L2054" s="5">
        <v>13981.72</v>
      </c>
      <c r="M2054" s="13">
        <f t="shared" si="47"/>
        <v>2.1058254629299E-2</v>
      </c>
      <c r="N2054" s="13">
        <v>2.9456958144211676E-2</v>
      </c>
      <c r="O2054" s="13">
        <v>6.877841051001532E-3</v>
      </c>
      <c r="P2054" s="13">
        <v>8.1645514399908414E-3</v>
      </c>
      <c r="Q2054" s="7"/>
      <c r="R2054" s="8"/>
      <c r="S2054" s="8"/>
      <c r="T2054" s="8"/>
      <c r="U2054" s="8"/>
      <c r="V2054" s="13"/>
      <c r="W2054" s="14"/>
      <c r="X2054" s="1"/>
      <c r="Y2054" s="1"/>
      <c r="Z2054" s="1"/>
      <c r="AA2054" s="1"/>
      <c r="AB2054" s="1"/>
      <c r="AC2054" s="1"/>
      <c r="AD2054" s="8"/>
      <c r="AE2054" s="8"/>
      <c r="AF2054" s="8"/>
      <c r="AG2054" s="8"/>
      <c r="AH2054" s="9"/>
      <c r="AI2054" s="8"/>
      <c r="AJ2054" s="13"/>
      <c r="AK2054" s="8"/>
      <c r="AL2054" s="8"/>
      <c r="AM2054" s="8"/>
      <c r="AN2054" s="8"/>
      <c r="AO2054" s="7"/>
      <c r="AP2054" s="7"/>
      <c r="AQ2054" s="7"/>
      <c r="AR2054" s="7"/>
      <c r="AS2054" s="7"/>
      <c r="AT2054" s="7"/>
      <c r="AU2054" s="8"/>
      <c r="AV2054" s="8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7"/>
      <c r="BV2054" s="7"/>
      <c r="BW2054" s="8"/>
      <c r="BX2054" s="8"/>
      <c r="BY2054" s="8"/>
      <c r="BZ2054" s="8"/>
      <c r="CA2054" s="8"/>
      <c r="CC2054" s="8"/>
      <c r="CE2054" s="7"/>
      <c r="CF2054" s="8"/>
      <c r="CG2054" s="8"/>
      <c r="CH2054" s="8"/>
      <c r="CI2054" s="8"/>
      <c r="CJ2054" s="8"/>
    </row>
    <row r="2055" spans="1:88" x14ac:dyDescent="0.3">
      <c r="A2055" s="1" t="s">
        <v>46</v>
      </c>
      <c r="B2055" s="1"/>
      <c r="C2055" s="1" t="s">
        <v>1878</v>
      </c>
      <c r="D2055" s="1"/>
      <c r="E2055" s="1"/>
      <c r="F2055" s="1"/>
      <c r="G2055" s="1"/>
      <c r="H2055" s="1">
        <v>46335.81</v>
      </c>
      <c r="I2055" s="1">
        <v>-0.93</v>
      </c>
      <c r="J2055" s="12">
        <v>2865.39</v>
      </c>
      <c r="K2055" s="5">
        <v>3211.03</v>
      </c>
      <c r="L2055" s="5">
        <v>13982.86</v>
      </c>
      <c r="M2055" s="13">
        <f t="shared" si="47"/>
        <v>-9.3326565797891003E-3</v>
      </c>
      <c r="N2055" s="13">
        <v>-1.4537463114669524E-2</v>
      </c>
      <c r="O2055" s="13">
        <v>-4.3533938798226979E-3</v>
      </c>
      <c r="P2055" s="13">
        <v>8.1535032885993175E-5</v>
      </c>
      <c r="Q2055" s="7"/>
      <c r="R2055" s="8"/>
      <c r="S2055" s="8"/>
      <c r="T2055" s="8"/>
      <c r="U2055" s="8"/>
      <c r="V2055" s="13"/>
      <c r="W2055" s="14"/>
      <c r="X2055" s="1"/>
      <c r="Y2055" s="1"/>
      <c r="Z2055" s="1"/>
      <c r="AA2055" s="1"/>
      <c r="AB2055" s="1"/>
      <c r="AC2055" s="1"/>
      <c r="AD2055" s="8"/>
      <c r="AE2055" s="8"/>
      <c r="AF2055" s="8"/>
      <c r="AG2055" s="8"/>
      <c r="AH2055" s="9"/>
      <c r="AI2055" s="8"/>
      <c r="AJ2055" s="13"/>
      <c r="AK2055" s="8"/>
      <c r="AL2055" s="8"/>
      <c r="AM2055" s="8"/>
      <c r="AN2055" s="8"/>
      <c r="AO2055" s="7"/>
      <c r="AP2055" s="7"/>
      <c r="AQ2055" s="7"/>
      <c r="AR2055" s="7"/>
      <c r="AS2055" s="7"/>
      <c r="AT2055" s="7"/>
      <c r="AU2055" s="8"/>
      <c r="AV2055" s="8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7"/>
      <c r="BV2055" s="7"/>
      <c r="BW2055" s="8"/>
      <c r="BX2055" s="8"/>
      <c r="BY2055" s="8"/>
      <c r="BZ2055" s="8"/>
      <c r="CA2055" s="8"/>
      <c r="CC2055" s="8"/>
      <c r="CE2055" s="7"/>
      <c r="CF2055" s="8"/>
      <c r="CG2055" s="8"/>
      <c r="CH2055" s="8"/>
      <c r="CI2055" s="8"/>
      <c r="CJ2055" s="8"/>
    </row>
    <row r="2056" spans="1:88" x14ac:dyDescent="0.3">
      <c r="A2056" s="1" t="s">
        <v>47</v>
      </c>
      <c r="B2056" s="1"/>
      <c r="C2056" s="1" t="s">
        <v>1878</v>
      </c>
      <c r="D2056" s="1"/>
      <c r="E2056" s="1"/>
      <c r="F2056" s="1"/>
      <c r="G2056" s="1"/>
      <c r="H2056" s="1">
        <v>45792.47</v>
      </c>
      <c r="I2056" s="1">
        <v>-1.17</v>
      </c>
      <c r="J2056" s="12">
        <v>2822.85</v>
      </c>
      <c r="K2056" s="5">
        <v>3197.19</v>
      </c>
      <c r="L2056" s="5">
        <v>13804.97</v>
      </c>
      <c r="M2056" s="13">
        <f t="shared" si="47"/>
        <v>-1.1726135790007697E-2</v>
      </c>
      <c r="N2056" s="13">
        <v>-1.4846146597845333E-2</v>
      </c>
      <c r="O2056" s="13">
        <v>-4.3101434742123246E-3</v>
      </c>
      <c r="P2056" s="13">
        <v>-1.2722003939108384E-2</v>
      </c>
      <c r="Q2056" s="7"/>
      <c r="R2056" s="8"/>
      <c r="S2056" s="8"/>
      <c r="T2056" s="8"/>
      <c r="U2056" s="8"/>
      <c r="V2056" s="13"/>
      <c r="W2056" s="14"/>
      <c r="X2056" s="1"/>
      <c r="Y2056" s="1"/>
      <c r="Z2056" s="1"/>
      <c r="AA2056" s="1"/>
      <c r="AB2056" s="1"/>
      <c r="AC2056" s="1"/>
      <c r="AD2056" s="8"/>
      <c r="AE2056" s="8"/>
      <c r="AF2056" s="8"/>
      <c r="AG2056" s="8"/>
      <c r="AH2056" s="9"/>
      <c r="AI2056" s="8"/>
      <c r="AJ2056" s="13"/>
      <c r="AK2056" s="8"/>
      <c r="AL2056" s="8"/>
      <c r="AM2056" s="8"/>
      <c r="AN2056" s="8"/>
      <c r="AO2056" s="7"/>
      <c r="AP2056" s="7"/>
      <c r="AQ2056" s="7"/>
      <c r="AR2056" s="7"/>
      <c r="AS2056" s="7"/>
      <c r="AT2056" s="7"/>
      <c r="AU2056" s="8"/>
      <c r="AV2056" s="8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7"/>
      <c r="BV2056" s="7"/>
      <c r="BW2056" s="8"/>
      <c r="BX2056" s="8"/>
      <c r="BY2056" s="8"/>
      <c r="BZ2056" s="8"/>
      <c r="CA2056" s="8"/>
      <c r="CC2056" s="8"/>
      <c r="CE2056" s="7"/>
      <c r="CF2056" s="8"/>
      <c r="CG2056" s="8"/>
      <c r="CH2056" s="8"/>
      <c r="CI2056" s="8"/>
      <c r="CJ2056" s="8"/>
    </row>
    <row r="2057" spans="1:88" x14ac:dyDescent="0.3">
      <c r="A2057" s="1" t="s">
        <v>48</v>
      </c>
      <c r="B2057" s="1"/>
      <c r="C2057" s="1" t="s">
        <v>1878</v>
      </c>
      <c r="D2057" s="1"/>
      <c r="E2057" s="1"/>
      <c r="F2057" s="1"/>
      <c r="G2057" s="1"/>
      <c r="H2057" s="1">
        <v>46397.34</v>
      </c>
      <c r="I2057" s="1">
        <v>1.32</v>
      </c>
      <c r="J2057" s="12">
        <v>2873.23</v>
      </c>
      <c r="K2057" s="5">
        <v>3230.28</v>
      </c>
      <c r="L2057" s="5">
        <v>13789.67</v>
      </c>
      <c r="M2057" s="13">
        <f t="shared" si="47"/>
        <v>1.3208940247162904E-2</v>
      </c>
      <c r="N2057" s="13">
        <v>1.7847211151850173E-2</v>
      </c>
      <c r="O2057" s="13">
        <v>1.0349713342028499E-2</v>
      </c>
      <c r="P2057" s="13">
        <v>-1.1082965048094806E-3</v>
      </c>
      <c r="Q2057" s="7"/>
      <c r="R2057" s="8"/>
      <c r="S2057" s="8"/>
      <c r="T2057" s="8"/>
      <c r="U2057" s="8"/>
      <c r="V2057" s="13"/>
      <c r="W2057" s="14"/>
      <c r="X2057" s="1"/>
      <c r="Y2057" s="1"/>
      <c r="Z2057" s="1"/>
      <c r="AA2057" s="1"/>
      <c r="AB2057" s="1"/>
      <c r="AC2057" s="1"/>
      <c r="AD2057" s="8"/>
      <c r="AE2057" s="8"/>
      <c r="AF2057" s="8"/>
      <c r="AG2057" s="8"/>
      <c r="AH2057" s="9"/>
      <c r="AI2057" s="8"/>
      <c r="AJ2057" s="13"/>
      <c r="AK2057" s="8"/>
      <c r="AL2057" s="8"/>
      <c r="AM2057" s="8"/>
      <c r="AN2057" s="8"/>
      <c r="AO2057" s="7"/>
      <c r="AP2057" s="7"/>
      <c r="AQ2057" s="7"/>
      <c r="AR2057" s="7"/>
      <c r="AS2057" s="7"/>
      <c r="AT2057" s="7"/>
      <c r="AU2057" s="8"/>
      <c r="AV2057" s="8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7"/>
      <c r="BV2057" s="7"/>
      <c r="BW2057" s="8"/>
      <c r="BX2057" s="8"/>
      <c r="BY2057" s="8"/>
      <c r="BZ2057" s="8"/>
      <c r="CA2057" s="8"/>
      <c r="CC2057" s="8"/>
      <c r="CE2057" s="7"/>
      <c r="CF2057" s="8"/>
      <c r="CG2057" s="8"/>
      <c r="CH2057" s="8"/>
      <c r="CI2057" s="8"/>
      <c r="CJ2057" s="8"/>
    </row>
    <row r="2058" spans="1:88" x14ac:dyDescent="0.3">
      <c r="A2058" s="1" t="s">
        <v>49</v>
      </c>
      <c r="B2058" s="1"/>
      <c r="C2058" s="1" t="s">
        <v>1878</v>
      </c>
      <c r="D2058" s="1"/>
      <c r="E2058" s="1"/>
      <c r="F2058" s="1"/>
      <c r="G2058" s="1"/>
      <c r="H2058" s="1">
        <v>47345.99</v>
      </c>
      <c r="I2058" s="1">
        <v>2.04</v>
      </c>
      <c r="J2058" s="12">
        <v>2949.43</v>
      </c>
      <c r="K2058" s="5">
        <v>3284.92</v>
      </c>
      <c r="L2058" s="5">
        <v>13862.66</v>
      </c>
      <c r="M2058" s="13">
        <f t="shared" si="47"/>
        <v>2.0446215235614851E-2</v>
      </c>
      <c r="N2058" s="13">
        <v>2.6520675337512012E-2</v>
      </c>
      <c r="O2058" s="13">
        <v>1.6914942357938001E-2</v>
      </c>
      <c r="P2058" s="13">
        <v>5.2930925830712017E-3</v>
      </c>
      <c r="Q2058" s="7"/>
      <c r="R2058" s="8"/>
      <c r="S2058" s="8"/>
      <c r="T2058" s="8"/>
      <c r="U2058" s="8"/>
      <c r="V2058" s="13"/>
      <c r="W2058" s="14"/>
      <c r="X2058" s="1"/>
      <c r="Y2058" s="1"/>
      <c r="Z2058" s="1"/>
      <c r="AA2058" s="1"/>
      <c r="AB2058" s="1"/>
      <c r="AC2058" s="1"/>
      <c r="AD2058" s="8"/>
      <c r="AE2058" s="8"/>
      <c r="AF2058" s="8"/>
      <c r="AG2058" s="8"/>
      <c r="AH2058" s="9"/>
      <c r="AI2058" s="8"/>
      <c r="AJ2058" s="13"/>
      <c r="AK2058" s="8"/>
      <c r="AL2058" s="8"/>
      <c r="AM2058" s="8"/>
      <c r="AN2058" s="8"/>
      <c r="AO2058" s="7"/>
      <c r="AP2058" s="7"/>
      <c r="AQ2058" s="7"/>
      <c r="AR2058" s="7"/>
      <c r="AS2058" s="7"/>
      <c r="AT2058" s="7"/>
      <c r="AU2058" s="8"/>
      <c r="AV2058" s="8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7"/>
      <c r="BV2058" s="7"/>
      <c r="BW2058" s="8"/>
      <c r="BX2058" s="8"/>
      <c r="BY2058" s="8"/>
      <c r="BZ2058" s="8"/>
      <c r="CA2058" s="8"/>
      <c r="CC2058" s="8"/>
      <c r="CE2058" s="7"/>
      <c r="CF2058" s="8"/>
      <c r="CG2058" s="8"/>
      <c r="CH2058" s="8"/>
      <c r="CI2058" s="8"/>
      <c r="CJ2058" s="8"/>
    </row>
    <row r="2059" spans="1:88" x14ac:dyDescent="0.3">
      <c r="A2059" s="1" t="s">
        <v>50</v>
      </c>
      <c r="B2059" s="1"/>
      <c r="C2059" s="1" t="s">
        <v>1878</v>
      </c>
      <c r="D2059" s="1"/>
      <c r="E2059" s="1"/>
      <c r="F2059" s="1"/>
      <c r="G2059" s="1"/>
      <c r="H2059" s="1">
        <v>47624.22</v>
      </c>
      <c r="I2059" s="1">
        <v>0.59</v>
      </c>
      <c r="J2059" s="12">
        <v>2962.39</v>
      </c>
      <c r="K2059" s="5">
        <v>3322.33</v>
      </c>
      <c r="L2059" s="5">
        <v>13962.25</v>
      </c>
      <c r="M2059" s="13">
        <f t="shared" si="47"/>
        <v>5.8765272412721892E-3</v>
      </c>
      <c r="N2059" s="13">
        <v>4.3940693625548199E-3</v>
      </c>
      <c r="O2059" s="13">
        <v>1.1388405197082285E-2</v>
      </c>
      <c r="P2059" s="13">
        <v>7.1840469289443654E-3</v>
      </c>
      <c r="Q2059" s="7"/>
      <c r="R2059" s="8"/>
      <c r="S2059" s="8"/>
      <c r="T2059" s="8"/>
      <c r="U2059" s="8"/>
      <c r="V2059" s="13"/>
      <c r="W2059" s="14"/>
      <c r="X2059" s="1"/>
      <c r="Y2059" s="1"/>
      <c r="Z2059" s="1"/>
      <c r="AA2059" s="1"/>
      <c r="AB2059" s="1"/>
      <c r="AC2059" s="1"/>
      <c r="AD2059" s="8"/>
      <c r="AE2059" s="8"/>
      <c r="AF2059" s="8"/>
      <c r="AG2059" s="8"/>
      <c r="AH2059" s="9"/>
      <c r="AI2059" s="8"/>
      <c r="AJ2059" s="13"/>
      <c r="AK2059" s="8"/>
      <c r="AL2059" s="8"/>
      <c r="AM2059" s="8"/>
      <c r="AN2059" s="8"/>
      <c r="AO2059" s="7"/>
      <c r="AP2059" s="7"/>
      <c r="AQ2059" s="7"/>
      <c r="AR2059" s="7"/>
      <c r="AS2059" s="7"/>
      <c r="AT2059" s="7"/>
      <c r="AU2059" s="8"/>
      <c r="AV2059" s="8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7"/>
      <c r="BV2059" s="7"/>
      <c r="BW2059" s="8"/>
      <c r="BX2059" s="8"/>
      <c r="BY2059" s="8"/>
      <c r="BZ2059" s="8"/>
      <c r="CA2059" s="8"/>
      <c r="CC2059" s="8"/>
      <c r="CE2059" s="7"/>
      <c r="CF2059" s="8"/>
      <c r="CG2059" s="8"/>
      <c r="CH2059" s="8"/>
      <c r="CI2059" s="8"/>
      <c r="CJ2059" s="8"/>
    </row>
    <row r="2060" spans="1:88" x14ac:dyDescent="0.3">
      <c r="A2060" s="1" t="s">
        <v>51</v>
      </c>
      <c r="B2060" s="1"/>
      <c r="C2060" s="1" t="s">
        <v>1878</v>
      </c>
      <c r="D2060" s="1"/>
      <c r="E2060" s="1"/>
      <c r="F2060" s="1"/>
      <c r="G2060" s="1"/>
      <c r="H2060" s="1">
        <v>46423.82</v>
      </c>
      <c r="I2060" s="1">
        <v>-2.52</v>
      </c>
      <c r="J2060" s="12">
        <v>2868.92</v>
      </c>
      <c r="K2060" s="5">
        <v>3253.6</v>
      </c>
      <c r="L2060" s="5">
        <v>13822.11</v>
      </c>
      <c r="M2060" s="13">
        <f t="shared" si="47"/>
        <v>-2.5205662160976083E-2</v>
      </c>
      <c r="N2060" s="13">
        <v>-3.1552226411782347E-2</v>
      </c>
      <c r="O2060" s="13">
        <v>-2.0687288740131149E-2</v>
      </c>
      <c r="P2060" s="13">
        <v>-1.0037064226754211E-2</v>
      </c>
      <c r="Q2060" s="7"/>
      <c r="R2060" s="8"/>
      <c r="S2060" s="8"/>
      <c r="T2060" s="8"/>
      <c r="U2060" s="8"/>
      <c r="V2060" s="13"/>
      <c r="W2060" s="14"/>
      <c r="X2060" s="1"/>
      <c r="Y2060" s="1"/>
      <c r="Z2060" s="1"/>
      <c r="AA2060" s="1"/>
      <c r="AB2060" s="1"/>
      <c r="AC2060" s="1"/>
      <c r="AD2060" s="8"/>
      <c r="AE2060" s="8"/>
      <c r="AF2060" s="8"/>
      <c r="AG2060" s="8"/>
      <c r="AH2060" s="9"/>
      <c r="AI2060" s="8"/>
      <c r="AJ2060" s="13"/>
      <c r="AK2060" s="8"/>
      <c r="AL2060" s="8"/>
      <c r="AM2060" s="8"/>
      <c r="AN2060" s="8"/>
      <c r="AO2060" s="7"/>
      <c r="AP2060" s="7"/>
      <c r="AQ2060" s="7"/>
      <c r="AR2060" s="7"/>
      <c r="AS2060" s="7"/>
      <c r="AT2060" s="7"/>
      <c r="AU2060" s="8"/>
      <c r="AV2060" s="8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7"/>
      <c r="BV2060" s="7"/>
      <c r="BW2060" s="8"/>
      <c r="BX2060" s="8"/>
      <c r="BY2060" s="8"/>
      <c r="BZ2060" s="8"/>
      <c r="CA2060" s="8"/>
      <c r="CC2060" s="8"/>
      <c r="CE2060" s="7"/>
      <c r="CF2060" s="8"/>
      <c r="CG2060" s="8"/>
      <c r="CH2060" s="8"/>
      <c r="CI2060" s="8"/>
      <c r="CJ2060" s="8"/>
    </row>
    <row r="2061" spans="1:88" x14ac:dyDescent="0.3">
      <c r="A2061" s="1" t="s">
        <v>52</v>
      </c>
      <c r="B2061" s="1"/>
      <c r="C2061" s="1" t="s">
        <v>1878</v>
      </c>
      <c r="D2061" s="1"/>
      <c r="E2061" s="1"/>
      <c r="F2061" s="1"/>
      <c r="G2061" s="1"/>
      <c r="H2061" s="1">
        <v>46239.44</v>
      </c>
      <c r="I2061" s="1">
        <v>-0.4</v>
      </c>
      <c r="J2061" s="12">
        <v>2842.56</v>
      </c>
      <c r="K2061" s="5">
        <v>3266.93</v>
      </c>
      <c r="L2061" s="5">
        <v>13842.15</v>
      </c>
      <c r="M2061" s="13">
        <f t="shared" si="47"/>
        <v>-3.9716679928536447E-3</v>
      </c>
      <c r="N2061" s="13">
        <v>-9.1881265423923164E-3</v>
      </c>
      <c r="O2061" s="13">
        <v>4.0970002458815546E-3</v>
      </c>
      <c r="P2061" s="13">
        <v>1.44985099959416E-3</v>
      </c>
      <c r="Q2061" s="7"/>
      <c r="R2061" s="8"/>
      <c r="S2061" s="8"/>
      <c r="T2061" s="8"/>
      <c r="U2061" s="8"/>
      <c r="V2061" s="13"/>
      <c r="W2061" s="14"/>
      <c r="X2061" s="1"/>
      <c r="Y2061" s="1"/>
      <c r="Z2061" s="1"/>
      <c r="AA2061" s="1"/>
      <c r="AB2061" s="1"/>
      <c r="AC2061" s="1"/>
      <c r="AD2061" s="8"/>
      <c r="AE2061" s="8"/>
      <c r="AF2061" s="8"/>
      <c r="AG2061" s="8"/>
      <c r="AH2061" s="9"/>
      <c r="AI2061" s="8"/>
      <c r="AJ2061" s="13"/>
      <c r="AK2061" s="8"/>
      <c r="AL2061" s="8"/>
      <c r="AM2061" s="8"/>
      <c r="AN2061" s="8"/>
      <c r="AO2061" s="7"/>
      <c r="AP2061" s="7"/>
      <c r="AQ2061" s="7"/>
      <c r="AR2061" s="7"/>
      <c r="AS2061" s="7"/>
      <c r="AT2061" s="7"/>
      <c r="AU2061" s="8"/>
      <c r="AV2061" s="8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7"/>
      <c r="BV2061" s="7"/>
      <c r="BW2061" s="8"/>
      <c r="BX2061" s="8"/>
      <c r="BY2061" s="8"/>
      <c r="BZ2061" s="8"/>
      <c r="CA2061" s="8"/>
      <c r="CC2061" s="8"/>
      <c r="CE2061" s="7"/>
      <c r="CF2061" s="8"/>
      <c r="CG2061" s="8"/>
      <c r="CH2061" s="8"/>
      <c r="CI2061" s="8"/>
      <c r="CJ2061" s="8"/>
    </row>
    <row r="2062" spans="1:88" x14ac:dyDescent="0.3">
      <c r="A2062" s="1" t="s">
        <v>53</v>
      </c>
      <c r="B2062" s="1"/>
      <c r="C2062" s="1" t="s">
        <v>1878</v>
      </c>
      <c r="D2062" s="1"/>
      <c r="E2062" s="1"/>
      <c r="F2062" s="1"/>
      <c r="G2062" s="1"/>
      <c r="H2062" s="1">
        <v>44933.9</v>
      </c>
      <c r="I2062" s="1">
        <v>-2.82</v>
      </c>
      <c r="J2062" s="12">
        <v>2741.73</v>
      </c>
      <c r="K2062" s="5">
        <v>3220.34</v>
      </c>
      <c r="L2062" s="5">
        <v>13561.24</v>
      </c>
      <c r="M2062" s="13">
        <f t="shared" si="47"/>
        <v>-2.8234338478147714E-2</v>
      </c>
      <c r="N2062" s="13">
        <v>-3.5471546774738294E-2</v>
      </c>
      <c r="O2062" s="13">
        <v>-1.4261095279053948E-2</v>
      </c>
      <c r="P2062" s="13">
        <v>-2.029381273862807E-2</v>
      </c>
      <c r="Q2062" s="7"/>
      <c r="R2062" s="8"/>
      <c r="S2062" s="8"/>
      <c r="T2062" s="8"/>
      <c r="U2062" s="8"/>
      <c r="V2062" s="13"/>
      <c r="W2062" s="14"/>
      <c r="X2062" s="1"/>
      <c r="Y2062" s="1"/>
      <c r="Z2062" s="1"/>
      <c r="AA2062" s="1"/>
      <c r="AB2062" s="1"/>
      <c r="AC2062" s="1"/>
      <c r="AD2062" s="8"/>
      <c r="AE2062" s="8"/>
      <c r="AF2062" s="8"/>
      <c r="AG2062" s="8"/>
      <c r="AH2062" s="9"/>
      <c r="AI2062" s="8"/>
      <c r="AJ2062" s="13"/>
      <c r="AK2062" s="8"/>
      <c r="AL2062" s="8"/>
      <c r="AM2062" s="8"/>
      <c r="AN2062" s="8"/>
      <c r="AO2062" s="7"/>
      <c r="AP2062" s="7"/>
      <c r="AQ2062" s="7"/>
      <c r="AR2062" s="7"/>
      <c r="AS2062" s="7"/>
      <c r="AT2062" s="7"/>
      <c r="AU2062" s="8"/>
      <c r="AV2062" s="8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7"/>
      <c r="BV2062" s="7"/>
      <c r="BW2062" s="8"/>
      <c r="BX2062" s="8"/>
      <c r="BY2062" s="8"/>
      <c r="BZ2062" s="8"/>
      <c r="CA2062" s="8"/>
      <c r="CC2062" s="8"/>
      <c r="CE2062" s="7"/>
      <c r="CF2062" s="8"/>
      <c r="CG2062" s="8"/>
      <c r="CH2062" s="8"/>
      <c r="CI2062" s="8"/>
      <c r="CJ2062" s="8"/>
    </row>
    <row r="2063" spans="1:88" x14ac:dyDescent="0.3">
      <c r="A2063" s="1" t="s">
        <v>54</v>
      </c>
      <c r="B2063" s="1"/>
      <c r="C2063" s="1" t="s">
        <v>1878</v>
      </c>
      <c r="D2063" s="1"/>
      <c r="E2063" s="1"/>
      <c r="F2063" s="1"/>
      <c r="G2063" s="1"/>
      <c r="H2063" s="1">
        <v>46332.85</v>
      </c>
      <c r="I2063" s="1">
        <v>3.11</v>
      </c>
      <c r="J2063" s="12">
        <v>2872.75</v>
      </c>
      <c r="K2063" s="5">
        <v>3248.7</v>
      </c>
      <c r="L2063" s="5">
        <v>13646.65</v>
      </c>
      <c r="M2063" s="13">
        <f t="shared" si="47"/>
        <v>3.1133509443871832E-2</v>
      </c>
      <c r="N2063" s="13">
        <v>4.7787345945808024E-2</v>
      </c>
      <c r="O2063" s="13">
        <v>8.8065235347818405E-3</v>
      </c>
      <c r="P2063" s="13">
        <v>6.2980966342309763E-3</v>
      </c>
      <c r="Q2063" s="7"/>
      <c r="R2063" s="8"/>
      <c r="S2063" s="8"/>
      <c r="T2063" s="8"/>
      <c r="U2063" s="8"/>
      <c r="V2063" s="13"/>
      <c r="W2063" s="14"/>
      <c r="X2063" s="1"/>
      <c r="Y2063" s="1"/>
      <c r="Z2063" s="1"/>
      <c r="AA2063" s="1"/>
      <c r="AB2063" s="1"/>
      <c r="AC2063" s="1"/>
      <c r="AD2063" s="8"/>
      <c r="AE2063" s="8"/>
      <c r="AF2063" s="8"/>
      <c r="AG2063" s="8"/>
      <c r="AH2063" s="9"/>
      <c r="AI2063" s="8"/>
      <c r="AJ2063" s="13"/>
      <c r="AK2063" s="8"/>
      <c r="AL2063" s="8"/>
      <c r="AM2063" s="8"/>
      <c r="AN2063" s="8"/>
      <c r="AO2063" s="7"/>
      <c r="AP2063" s="7"/>
      <c r="AQ2063" s="7"/>
      <c r="AR2063" s="7"/>
      <c r="AS2063" s="7"/>
      <c r="AT2063" s="7"/>
      <c r="AU2063" s="8"/>
      <c r="AV2063" s="8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7"/>
      <c r="BV2063" s="7"/>
      <c r="BW2063" s="8"/>
      <c r="BX2063" s="8"/>
      <c r="BY2063" s="8"/>
      <c r="BZ2063" s="8"/>
      <c r="CA2063" s="8"/>
      <c r="CC2063" s="8"/>
      <c r="CE2063" s="7"/>
      <c r="CF2063" s="8"/>
      <c r="CG2063" s="8"/>
      <c r="CH2063" s="8"/>
      <c r="CI2063" s="8"/>
      <c r="CJ2063" s="8"/>
    </row>
    <row r="2064" spans="1:88" x14ac:dyDescent="0.3">
      <c r="A2064" s="1" t="s">
        <v>55</v>
      </c>
      <c r="B2064" s="1"/>
      <c r="C2064" s="1" t="s">
        <v>1878</v>
      </c>
      <c r="D2064" s="1"/>
      <c r="E2064" s="1"/>
      <c r="F2064" s="1"/>
      <c r="G2064" s="1"/>
      <c r="H2064" s="1">
        <v>46667.43</v>
      </c>
      <c r="I2064" s="1">
        <v>0.72</v>
      </c>
      <c r="J2064" s="12">
        <v>2892.62</v>
      </c>
      <c r="K2064" s="5">
        <v>3276.19</v>
      </c>
      <c r="L2064" s="5">
        <v>13727.04</v>
      </c>
      <c r="M2064" s="13">
        <f t="shared" si="47"/>
        <v>7.2212264084769995E-3</v>
      </c>
      <c r="N2064" s="13">
        <v>6.9167174310329482E-3</v>
      </c>
      <c r="O2064" s="13">
        <v>8.4618462769723291E-3</v>
      </c>
      <c r="P2064" s="13">
        <v>5.8908230225001024E-3</v>
      </c>
      <c r="Q2064" s="7"/>
      <c r="R2064" s="8"/>
      <c r="S2064" s="8"/>
      <c r="T2064" s="8"/>
      <c r="U2064" s="8"/>
      <c r="V2064" s="13"/>
      <c r="W2064" s="14"/>
      <c r="X2064" s="1"/>
      <c r="Y2064" s="1"/>
      <c r="Z2064" s="1"/>
      <c r="AA2064" s="1"/>
      <c r="AB2064" s="1"/>
      <c r="AC2064" s="1"/>
      <c r="AD2064" s="8"/>
      <c r="AE2064" s="8"/>
      <c r="AF2064" s="8"/>
      <c r="AG2064" s="8"/>
      <c r="AH2064" s="9"/>
      <c r="AI2064" s="8"/>
      <c r="AJ2064" s="13"/>
      <c r="AK2064" s="8"/>
      <c r="AL2064" s="8"/>
      <c r="AM2064" s="8"/>
      <c r="AN2064" s="8"/>
      <c r="AO2064" s="7"/>
      <c r="AP2064" s="7"/>
      <c r="AQ2064" s="7"/>
      <c r="AR2064" s="7"/>
      <c r="AS2064" s="7"/>
      <c r="AT2064" s="7"/>
      <c r="AU2064" s="8"/>
      <c r="AV2064" s="8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7"/>
      <c r="BV2064" s="7"/>
      <c r="BW2064" s="8"/>
      <c r="BX2064" s="8"/>
      <c r="BY2064" s="8"/>
      <c r="BZ2064" s="8"/>
      <c r="CA2064" s="8"/>
      <c r="CC2064" s="8"/>
      <c r="CE2064" s="7"/>
      <c r="CF2064" s="8"/>
      <c r="CG2064" s="8"/>
      <c r="CH2064" s="8"/>
      <c r="CI2064" s="8"/>
      <c r="CJ2064" s="8"/>
    </row>
    <row r="2065" spans="1:88" x14ac:dyDescent="0.3">
      <c r="A2065" s="1" t="s">
        <v>56</v>
      </c>
      <c r="B2065" s="1"/>
      <c r="C2065" s="1" t="s">
        <v>1878</v>
      </c>
      <c r="D2065" s="1"/>
      <c r="E2065" s="1"/>
      <c r="F2065" s="1"/>
      <c r="G2065" s="1"/>
      <c r="H2065" s="1">
        <v>45903.7</v>
      </c>
      <c r="I2065" s="1">
        <v>-1.64</v>
      </c>
      <c r="J2065" s="12">
        <v>2821.3</v>
      </c>
      <c r="K2065" s="5">
        <v>3250.21</v>
      </c>
      <c r="L2065" s="5">
        <v>13776.3</v>
      </c>
      <c r="M2065" s="13">
        <f t="shared" si="47"/>
        <v>-1.6365375166363383E-2</v>
      </c>
      <c r="N2065" s="13">
        <v>-2.4655848331270547E-2</v>
      </c>
      <c r="O2065" s="13">
        <v>-7.9299430130731485E-3</v>
      </c>
      <c r="P2065" s="13">
        <v>3.588537659976021E-3</v>
      </c>
      <c r="Q2065" s="7"/>
      <c r="R2065" s="8"/>
      <c r="S2065" s="8"/>
      <c r="T2065" s="8"/>
      <c r="U2065" s="8"/>
      <c r="V2065" s="13"/>
      <c r="W2065" s="14"/>
      <c r="X2065" s="1"/>
      <c r="Y2065" s="1"/>
      <c r="Z2065" s="1"/>
      <c r="AA2065" s="1"/>
      <c r="AB2065" s="1"/>
      <c r="AC2065" s="1"/>
      <c r="AD2065" s="8"/>
      <c r="AE2065" s="8"/>
      <c r="AF2065" s="8"/>
      <c r="AG2065" s="8"/>
      <c r="AH2065" s="9"/>
      <c r="AI2065" s="8"/>
      <c r="AJ2065" s="13"/>
      <c r="AK2065" s="8"/>
      <c r="AL2065" s="8"/>
      <c r="AM2065" s="8"/>
      <c r="AN2065" s="8"/>
      <c r="AO2065" s="7"/>
      <c r="AP2065" s="7"/>
      <c r="AQ2065" s="7"/>
      <c r="AR2065" s="7"/>
      <c r="AS2065" s="7"/>
      <c r="AT2065" s="7"/>
      <c r="AU2065" s="8"/>
      <c r="AV2065" s="8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7"/>
      <c r="BV2065" s="7"/>
      <c r="BW2065" s="8"/>
      <c r="BX2065" s="8"/>
      <c r="BY2065" s="8"/>
      <c r="BZ2065" s="8"/>
      <c r="CA2065" s="8"/>
      <c r="CC2065" s="8"/>
      <c r="CE2065" s="7"/>
      <c r="CF2065" s="8"/>
      <c r="CG2065" s="8"/>
      <c r="CH2065" s="8"/>
      <c r="CI2065" s="8"/>
      <c r="CJ2065" s="8"/>
    </row>
    <row r="2066" spans="1:88" x14ac:dyDescent="0.3">
      <c r="A2066" s="1" t="s">
        <v>57</v>
      </c>
      <c r="B2066" s="1"/>
      <c r="C2066" s="1" t="s">
        <v>1878</v>
      </c>
      <c r="D2066" s="1"/>
      <c r="E2066" s="1"/>
      <c r="F2066" s="1"/>
      <c r="G2066" s="1"/>
      <c r="H2066" s="1">
        <v>47290.8</v>
      </c>
      <c r="I2066" s="1">
        <v>3.02</v>
      </c>
      <c r="J2066" s="12">
        <v>2936.31</v>
      </c>
      <c r="K2066" s="5">
        <v>3302.77</v>
      </c>
      <c r="L2066" s="5">
        <v>13878.01</v>
      </c>
      <c r="M2066" s="13">
        <f t="shared" si="47"/>
        <v>3.0217607730967266E-2</v>
      </c>
      <c r="N2066" s="13">
        <v>4.0764895615496233E-2</v>
      </c>
      <c r="O2066" s="13">
        <v>1.6171262779943518E-2</v>
      </c>
      <c r="P2066" s="13">
        <v>7.3829693023526044E-3</v>
      </c>
      <c r="Q2066" s="7"/>
      <c r="R2066" s="8"/>
      <c r="S2066" s="8"/>
      <c r="T2066" s="8"/>
      <c r="U2066" s="8"/>
      <c r="V2066" s="13"/>
      <c r="W2066" s="14"/>
      <c r="X2066" s="1"/>
      <c r="Y2066" s="1"/>
      <c r="Z2066" s="1"/>
      <c r="AA2066" s="1"/>
      <c r="AB2066" s="1"/>
      <c r="AC2066" s="1"/>
      <c r="AD2066" s="8"/>
      <c r="AE2066" s="8"/>
      <c r="AF2066" s="8"/>
      <c r="AG2066" s="8"/>
      <c r="AH2066" s="9"/>
      <c r="AI2066" s="8"/>
      <c r="AJ2066" s="13"/>
      <c r="AK2066" s="8"/>
      <c r="AL2066" s="8"/>
      <c r="AM2066" s="8"/>
      <c r="AN2066" s="8"/>
      <c r="AO2066" s="7"/>
      <c r="AP2066" s="7"/>
      <c r="AQ2066" s="7"/>
      <c r="AR2066" s="7"/>
      <c r="AS2066" s="7"/>
      <c r="AT2066" s="7"/>
      <c r="AU2066" s="8"/>
      <c r="AV2066" s="8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7"/>
      <c r="BV2066" s="7"/>
      <c r="BW2066" s="8"/>
      <c r="BX2066" s="8"/>
      <c r="BY2066" s="8"/>
      <c r="BZ2066" s="8"/>
      <c r="CA2066" s="8"/>
      <c r="CC2066" s="8"/>
      <c r="CE2066" s="7"/>
      <c r="CF2066" s="8"/>
      <c r="CG2066" s="8"/>
      <c r="CH2066" s="8"/>
      <c r="CI2066" s="8"/>
      <c r="CJ2066" s="8"/>
    </row>
    <row r="2067" spans="1:88" x14ac:dyDescent="0.3">
      <c r="A2067" s="1" t="s">
        <v>58</v>
      </c>
      <c r="B2067" s="1"/>
      <c r="C2067" s="1" t="s">
        <v>1878</v>
      </c>
      <c r="D2067" s="1"/>
      <c r="E2067" s="1"/>
      <c r="F2067" s="1"/>
      <c r="G2067" s="1"/>
      <c r="H2067" s="1">
        <v>47380.95</v>
      </c>
      <c r="I2067" s="1">
        <v>0.19</v>
      </c>
      <c r="J2067" s="12">
        <v>2942.84</v>
      </c>
      <c r="K2067" s="5">
        <v>3315.89</v>
      </c>
      <c r="L2067" s="5">
        <v>13872.98</v>
      </c>
      <c r="M2067" s="13">
        <f t="shared" si="47"/>
        <v>1.9062904412696646E-3</v>
      </c>
      <c r="N2067" s="13">
        <v>2.223879631237935E-3</v>
      </c>
      <c r="O2067" s="13">
        <v>3.9724231478426297E-3</v>
      </c>
      <c r="P2067" s="13">
        <v>-3.6244389505413199E-4</v>
      </c>
      <c r="Q2067" s="7"/>
      <c r="R2067" s="8"/>
      <c r="S2067" s="8"/>
      <c r="T2067" s="8"/>
      <c r="U2067" s="8"/>
      <c r="V2067" s="13"/>
      <c r="W2067" s="14"/>
      <c r="X2067" s="1"/>
      <c r="Y2067" s="1"/>
      <c r="Z2067" s="1"/>
      <c r="AA2067" s="1"/>
      <c r="AB2067" s="1"/>
      <c r="AC2067" s="1"/>
      <c r="AD2067" s="8"/>
      <c r="AE2067" s="8"/>
      <c r="AF2067" s="8"/>
      <c r="AG2067" s="8"/>
      <c r="AH2067" s="9"/>
      <c r="AI2067" s="8"/>
      <c r="AJ2067" s="13"/>
      <c r="AK2067" s="8"/>
      <c r="AL2067" s="8"/>
      <c r="AM2067" s="8"/>
      <c r="AN2067" s="8"/>
      <c r="AO2067" s="7"/>
      <c r="AP2067" s="7"/>
      <c r="AQ2067" s="7"/>
      <c r="AR2067" s="7"/>
      <c r="AS2067" s="7"/>
      <c r="AT2067" s="7"/>
      <c r="AU2067" s="8"/>
      <c r="AV2067" s="8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7"/>
      <c r="BV2067" s="7"/>
      <c r="BW2067" s="8"/>
      <c r="BX2067" s="8"/>
      <c r="BY2067" s="8"/>
      <c r="BZ2067" s="8"/>
      <c r="CA2067" s="8"/>
      <c r="CC2067" s="8"/>
      <c r="CE2067" s="7"/>
      <c r="CF2067" s="8"/>
      <c r="CG2067" s="8"/>
      <c r="CH2067" s="8"/>
      <c r="CI2067" s="8"/>
      <c r="CJ2067" s="8"/>
    </row>
    <row r="2068" spans="1:88" x14ac:dyDescent="0.3">
      <c r="A2068" s="1" t="s">
        <v>59</v>
      </c>
      <c r="B2068" s="1"/>
      <c r="C2068" s="1" t="s">
        <v>1878</v>
      </c>
      <c r="D2068" s="1"/>
      <c r="E2068" s="1"/>
      <c r="F2068" s="1"/>
      <c r="G2068" s="1"/>
      <c r="H2068" s="1">
        <v>48012.4</v>
      </c>
      <c r="I2068" s="1">
        <v>1.33</v>
      </c>
      <c r="J2068" s="12">
        <v>2986.55</v>
      </c>
      <c r="K2068" s="5">
        <v>3366.04</v>
      </c>
      <c r="L2068" s="5">
        <v>13959.34</v>
      </c>
      <c r="M2068" s="13">
        <f t="shared" si="47"/>
        <v>1.3327086096838636E-2</v>
      </c>
      <c r="N2068" s="13">
        <v>1.485299914368432E-2</v>
      </c>
      <c r="O2068" s="13">
        <v>1.5124144648948068E-2</v>
      </c>
      <c r="P2068" s="13">
        <v>6.2250504217551406E-3</v>
      </c>
      <c r="Q2068" s="7"/>
      <c r="R2068" s="8"/>
      <c r="S2068" s="8"/>
      <c r="T2068" s="8"/>
      <c r="U2068" s="8"/>
      <c r="V2068" s="13"/>
      <c r="W2068" s="14"/>
      <c r="X2068" s="1"/>
      <c r="Y2068" s="1"/>
      <c r="Z2068" s="1"/>
      <c r="AA2068" s="1"/>
      <c r="AB2068" s="1"/>
      <c r="AC2068" s="1"/>
      <c r="AD2068" s="8"/>
      <c r="AE2068" s="8"/>
      <c r="AF2068" s="8"/>
      <c r="AG2068" s="8"/>
      <c r="AH2068" s="9"/>
      <c r="AI2068" s="8"/>
      <c r="AJ2068" s="13"/>
      <c r="AK2068" s="8"/>
      <c r="AL2068" s="8"/>
      <c r="AM2068" s="8"/>
      <c r="AN2068" s="8"/>
      <c r="AO2068" s="7"/>
      <c r="AP2068" s="7"/>
      <c r="AQ2068" s="7"/>
      <c r="AR2068" s="7"/>
      <c r="AS2068" s="7"/>
      <c r="AT2068" s="7"/>
      <c r="AU2068" s="8"/>
      <c r="AV2068" s="8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7"/>
      <c r="BV2068" s="7"/>
      <c r="BW2068" s="8"/>
      <c r="BX2068" s="8"/>
      <c r="BY2068" s="8"/>
      <c r="BZ2068" s="8"/>
      <c r="CA2068" s="8"/>
      <c r="CC2068" s="8"/>
      <c r="CE2068" s="7"/>
      <c r="CF2068" s="8"/>
      <c r="CG2068" s="8"/>
      <c r="CH2068" s="8"/>
      <c r="CI2068" s="8"/>
      <c r="CJ2068" s="8"/>
    </row>
    <row r="2069" spans="1:88" x14ac:dyDescent="0.3">
      <c r="A2069" s="1" t="s">
        <v>60</v>
      </c>
      <c r="B2069" s="1"/>
      <c r="C2069" s="1" t="s">
        <v>1878</v>
      </c>
      <c r="D2069" s="1"/>
      <c r="E2069" s="1"/>
      <c r="F2069" s="1"/>
      <c r="G2069" s="1"/>
      <c r="H2069" s="1">
        <v>47936.7</v>
      </c>
      <c r="I2069" s="1">
        <v>-0.16</v>
      </c>
      <c r="J2069" s="12">
        <v>2977.82</v>
      </c>
      <c r="K2069" s="5">
        <v>3352.87</v>
      </c>
      <c r="L2069" s="5">
        <v>14032.52</v>
      </c>
      <c r="M2069" s="13">
        <f t="shared" si="47"/>
        <v>-1.5766760253601575E-3</v>
      </c>
      <c r="N2069" s="13">
        <v>-2.9231052552276537E-3</v>
      </c>
      <c r="O2069" s="13">
        <v>-3.912609475823281E-3</v>
      </c>
      <c r="P2069" s="13">
        <v>5.2423681921924814E-3</v>
      </c>
      <c r="Q2069" s="7"/>
      <c r="R2069" s="8"/>
      <c r="S2069" s="8"/>
      <c r="T2069" s="8"/>
      <c r="U2069" s="8"/>
      <c r="V2069" s="13"/>
      <c r="W2069" s="14"/>
      <c r="X2069" s="1"/>
      <c r="Y2069" s="1"/>
      <c r="Z2069" s="1"/>
      <c r="AA2069" s="1"/>
      <c r="AB2069" s="1"/>
      <c r="AC2069" s="1"/>
      <c r="AD2069" s="8"/>
      <c r="AE2069" s="8"/>
      <c r="AF2069" s="8"/>
      <c r="AG2069" s="8"/>
      <c r="AH2069" s="9"/>
      <c r="AI2069" s="8"/>
      <c r="AJ2069" s="13"/>
      <c r="AK2069" s="8"/>
      <c r="AL2069" s="8"/>
      <c r="AM2069" s="8"/>
      <c r="AN2069" s="8"/>
      <c r="AO2069" s="7"/>
      <c r="AP2069" s="7"/>
      <c r="AQ2069" s="7"/>
      <c r="AR2069" s="7"/>
      <c r="AS2069" s="7"/>
      <c r="AT2069" s="7"/>
      <c r="AU2069" s="8"/>
      <c r="AV2069" s="8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7"/>
      <c r="BV2069" s="7"/>
      <c r="BW2069" s="8"/>
      <c r="BX2069" s="8"/>
      <c r="BY2069" s="8"/>
      <c r="BZ2069" s="8"/>
      <c r="CA2069" s="8"/>
      <c r="CC2069" s="8"/>
      <c r="CE2069" s="7"/>
      <c r="CF2069" s="8"/>
      <c r="CG2069" s="8"/>
      <c r="CH2069" s="8"/>
      <c r="CI2069" s="8"/>
      <c r="CJ2069" s="8"/>
    </row>
    <row r="2070" spans="1:88" x14ac:dyDescent="0.3">
      <c r="A2070" s="1" t="s">
        <v>61</v>
      </c>
      <c r="B2070" s="1"/>
      <c r="C2070" s="1" t="s">
        <v>1878</v>
      </c>
      <c r="D2070" s="1"/>
      <c r="E2070" s="1"/>
      <c r="F2070" s="1"/>
      <c r="G2070" s="1"/>
      <c r="H2070" s="1">
        <v>48011.28</v>
      </c>
      <c r="I2070" s="1">
        <v>0.16</v>
      </c>
      <c r="J2070" s="12">
        <v>2981.07</v>
      </c>
      <c r="K2070" s="5">
        <v>3363.11</v>
      </c>
      <c r="L2070" s="5">
        <v>14067.15</v>
      </c>
      <c r="M2070" s="13">
        <f t="shared" si="47"/>
        <v>1.5558017135097746E-3</v>
      </c>
      <c r="N2070" s="13">
        <v>1.0914024353385621E-3</v>
      </c>
      <c r="O2070" s="13">
        <v>3.0540999203667596E-3</v>
      </c>
      <c r="P2070" s="13">
        <v>2.4678389911434451E-3</v>
      </c>
      <c r="Q2070" s="7"/>
      <c r="R2070" s="8"/>
      <c r="S2070" s="8"/>
      <c r="T2070" s="8"/>
      <c r="U2070" s="8"/>
      <c r="V2070" s="13"/>
      <c r="W2070" s="14"/>
      <c r="X2070" s="1"/>
      <c r="Y2070" s="1"/>
      <c r="Z2070" s="1"/>
      <c r="AA2070" s="1"/>
      <c r="AB2070" s="1"/>
      <c r="AC2070" s="1"/>
      <c r="AD2070" s="8"/>
      <c r="AE2070" s="8"/>
      <c r="AF2070" s="8"/>
      <c r="AG2070" s="8"/>
      <c r="AH2070" s="9"/>
      <c r="AI2070" s="8"/>
      <c r="AJ2070" s="13"/>
      <c r="AK2070" s="8"/>
      <c r="AL2070" s="8"/>
      <c r="AM2070" s="8"/>
      <c r="AN2070" s="8"/>
      <c r="AO2070" s="7"/>
      <c r="AP2070" s="7"/>
      <c r="AQ2070" s="7"/>
      <c r="AR2070" s="7"/>
      <c r="AS2070" s="7"/>
      <c r="AT2070" s="7"/>
      <c r="AU2070" s="8"/>
      <c r="AV2070" s="8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7"/>
      <c r="BV2070" s="7"/>
      <c r="BW2070" s="8"/>
      <c r="BX2070" s="8"/>
      <c r="BY2070" s="8"/>
      <c r="BZ2070" s="8"/>
      <c r="CA2070" s="8"/>
      <c r="CC2070" s="8"/>
      <c r="CE2070" s="7"/>
      <c r="CF2070" s="8"/>
      <c r="CG2070" s="8"/>
      <c r="CH2070" s="8"/>
      <c r="CI2070" s="8"/>
      <c r="CJ2070" s="8"/>
    </row>
    <row r="2071" spans="1:88" x14ac:dyDescent="0.3">
      <c r="A2071" s="1" t="s">
        <v>62</v>
      </c>
      <c r="B2071" s="1"/>
      <c r="C2071" s="1" t="s">
        <v>1878</v>
      </c>
      <c r="D2071" s="1"/>
      <c r="E2071" s="1"/>
      <c r="F2071" s="1"/>
      <c r="G2071" s="1"/>
      <c r="H2071" s="1">
        <v>48584.81</v>
      </c>
      <c r="I2071" s="1">
        <v>1.19</v>
      </c>
      <c r="J2071" s="12">
        <v>3028.85</v>
      </c>
      <c r="K2071" s="5">
        <v>3383.14</v>
      </c>
      <c r="L2071" s="5">
        <v>14101.98</v>
      </c>
      <c r="M2071" s="13">
        <f t="shared" si="47"/>
        <v>1.1945734419078091E-2</v>
      </c>
      <c r="N2071" s="13">
        <v>1.6027802097904331E-2</v>
      </c>
      <c r="O2071" s="13">
        <v>5.9557968665906458E-3</v>
      </c>
      <c r="P2071" s="13">
        <v>2.4759812755248412E-3</v>
      </c>
      <c r="Q2071" s="7"/>
      <c r="R2071" s="8"/>
      <c r="S2071" s="8"/>
      <c r="T2071" s="8"/>
      <c r="U2071" s="8"/>
      <c r="V2071" s="13"/>
      <c r="W2071" s="14"/>
      <c r="X2071" s="1"/>
      <c r="Y2071" s="1"/>
      <c r="Z2071" s="1"/>
      <c r="AA2071" s="1"/>
      <c r="AB2071" s="1"/>
      <c r="AC2071" s="1"/>
      <c r="AD2071" s="8"/>
      <c r="AE2071" s="8"/>
      <c r="AF2071" s="8"/>
      <c r="AG2071" s="8"/>
      <c r="AH2071" s="9"/>
      <c r="AI2071" s="8"/>
      <c r="AJ2071" s="13"/>
      <c r="AK2071" s="8"/>
      <c r="AL2071" s="8"/>
      <c r="AM2071" s="8"/>
      <c r="AN2071" s="8"/>
      <c r="AO2071" s="7"/>
      <c r="AP2071" s="7"/>
      <c r="AQ2071" s="7"/>
      <c r="AR2071" s="7"/>
      <c r="AS2071" s="7"/>
      <c r="AT2071" s="7"/>
      <c r="AU2071" s="8"/>
      <c r="AV2071" s="8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7"/>
      <c r="BV2071" s="7"/>
      <c r="BW2071" s="8"/>
      <c r="BX2071" s="8"/>
      <c r="BY2071" s="8"/>
      <c r="BZ2071" s="8"/>
      <c r="CA2071" s="8"/>
      <c r="CC2071" s="8"/>
      <c r="CE2071" s="7"/>
      <c r="CF2071" s="8"/>
      <c r="CG2071" s="8"/>
      <c r="CH2071" s="8"/>
      <c r="CI2071" s="8"/>
      <c r="CJ2071" s="8"/>
    </row>
    <row r="2072" spans="1:88" x14ac:dyDescent="0.3">
      <c r="A2072" s="1" t="s">
        <v>63</v>
      </c>
      <c r="B2072" s="1"/>
      <c r="C2072" s="1" t="s">
        <v>1878</v>
      </c>
      <c r="D2072" s="1"/>
      <c r="E2072" s="1"/>
      <c r="F2072" s="1"/>
      <c r="G2072" s="1"/>
      <c r="H2072" s="1">
        <v>48548.05</v>
      </c>
      <c r="I2072" s="1">
        <v>-0.08</v>
      </c>
      <c r="J2072" s="12">
        <v>3013.53</v>
      </c>
      <c r="K2072" s="5">
        <v>3406.76</v>
      </c>
      <c r="L2072" s="5">
        <v>14161.76</v>
      </c>
      <c r="M2072" s="13">
        <f t="shared" si="47"/>
        <v>-7.5661508195656868E-4</v>
      </c>
      <c r="N2072" s="13">
        <v>-5.0580253231423677E-3</v>
      </c>
      <c r="O2072" s="13">
        <v>6.9816797413055909E-3</v>
      </c>
      <c r="P2072" s="13">
        <v>4.2391210312311411E-3</v>
      </c>
      <c r="Q2072" s="7"/>
      <c r="R2072" s="8"/>
      <c r="S2072" s="8"/>
      <c r="T2072" s="8"/>
      <c r="U2072" s="8"/>
      <c r="V2072" s="13"/>
      <c r="W2072" s="14"/>
      <c r="X2072" s="1"/>
      <c r="Y2072" s="1"/>
      <c r="Z2072" s="1"/>
      <c r="AA2072" s="1"/>
      <c r="AB2072" s="1"/>
      <c r="AC2072" s="1"/>
      <c r="AD2072" s="8"/>
      <c r="AE2072" s="8"/>
      <c r="AF2072" s="8"/>
      <c r="AG2072" s="8"/>
      <c r="AH2072" s="9"/>
      <c r="AI2072" s="8"/>
      <c r="AJ2072" s="13"/>
      <c r="AK2072" s="8"/>
      <c r="AL2072" s="8"/>
      <c r="AM2072" s="8"/>
      <c r="AN2072" s="8"/>
      <c r="AO2072" s="7"/>
      <c r="AP2072" s="7"/>
      <c r="AQ2072" s="7"/>
      <c r="AR2072" s="7"/>
      <c r="AS2072" s="7"/>
      <c r="AT2072" s="7"/>
      <c r="AU2072" s="8"/>
      <c r="AV2072" s="8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7"/>
      <c r="BV2072" s="7"/>
      <c r="BW2072" s="8"/>
      <c r="BX2072" s="8"/>
      <c r="BY2072" s="8"/>
      <c r="BZ2072" s="8"/>
      <c r="CA2072" s="8"/>
      <c r="CC2072" s="8"/>
      <c r="CE2072" s="7"/>
      <c r="CF2072" s="8"/>
      <c r="CG2072" s="8"/>
      <c r="CH2072" s="8"/>
      <c r="CI2072" s="8"/>
      <c r="CJ2072" s="8"/>
    </row>
    <row r="2073" spans="1:88" x14ac:dyDescent="0.3">
      <c r="A2073" s="1" t="s">
        <v>64</v>
      </c>
      <c r="B2073" s="1"/>
      <c r="C2073" s="1" t="s">
        <v>1878</v>
      </c>
      <c r="D2073" s="1"/>
      <c r="E2073" s="1"/>
      <c r="F2073" s="1"/>
      <c r="G2073" s="1"/>
      <c r="H2073" s="1">
        <v>48137.51</v>
      </c>
      <c r="I2073" s="1">
        <v>-0.85</v>
      </c>
      <c r="J2073" s="12">
        <v>2985.91</v>
      </c>
      <c r="K2073" s="5">
        <v>3392.78</v>
      </c>
      <c r="L2073" s="5">
        <v>13999.24</v>
      </c>
      <c r="M2073" s="13">
        <f t="shared" si="47"/>
        <v>-8.4563643647891373E-3</v>
      </c>
      <c r="N2073" s="13">
        <v>-9.1653310237497232E-3</v>
      </c>
      <c r="O2073" s="13">
        <v>-4.1036057720532648E-3</v>
      </c>
      <c r="P2073" s="13">
        <v>-1.1475974737603312E-2</v>
      </c>
      <c r="Q2073" s="7"/>
      <c r="R2073" s="8"/>
      <c r="S2073" s="8"/>
      <c r="T2073" s="8"/>
      <c r="U2073" s="8"/>
      <c r="V2073" s="13"/>
      <c r="W2073" s="14"/>
      <c r="X2073" s="1"/>
      <c r="Y2073" s="1"/>
      <c r="Z2073" s="1"/>
      <c r="AA2073" s="1"/>
      <c r="AB2073" s="1"/>
      <c r="AC2073" s="1"/>
      <c r="AD2073" s="8"/>
      <c r="AE2073" s="8"/>
      <c r="AF2073" s="8"/>
      <c r="AG2073" s="8"/>
      <c r="AH2073" s="9"/>
      <c r="AI2073" s="8"/>
      <c r="AJ2073" s="13"/>
      <c r="AK2073" s="8"/>
      <c r="AL2073" s="8"/>
      <c r="AM2073" s="8"/>
      <c r="AN2073" s="8"/>
      <c r="AO2073" s="7"/>
      <c r="AP2073" s="7"/>
      <c r="AQ2073" s="7"/>
      <c r="AR2073" s="7"/>
      <c r="AS2073" s="7"/>
      <c r="AT2073" s="7"/>
      <c r="AU2073" s="8"/>
      <c r="AV2073" s="8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7"/>
      <c r="BV2073" s="7"/>
      <c r="BW2073" s="8"/>
      <c r="BX2073" s="8"/>
      <c r="BY2073" s="8"/>
      <c r="BZ2073" s="8"/>
      <c r="CA2073" s="8"/>
      <c r="CC2073" s="8"/>
      <c r="CE2073" s="7"/>
      <c r="CF2073" s="8"/>
      <c r="CG2073" s="8"/>
      <c r="CH2073" s="8"/>
      <c r="CI2073" s="8"/>
      <c r="CJ2073" s="8"/>
    </row>
    <row r="2074" spans="1:88" x14ac:dyDescent="0.3">
      <c r="A2074" s="1" t="s">
        <v>65</v>
      </c>
      <c r="B2074" s="1"/>
      <c r="C2074" s="1" t="s">
        <v>1878</v>
      </c>
      <c r="D2074" s="1"/>
      <c r="E2074" s="1"/>
      <c r="F2074" s="1"/>
      <c r="G2074" s="1"/>
      <c r="H2074" s="1">
        <v>48615.51</v>
      </c>
      <c r="I2074" s="1">
        <v>0.99</v>
      </c>
      <c r="J2074" s="12">
        <v>3025.98</v>
      </c>
      <c r="K2074" s="5">
        <v>3409.42</v>
      </c>
      <c r="L2074" s="5">
        <v>14029.64</v>
      </c>
      <c r="M2074" s="13">
        <f t="shared" si="47"/>
        <v>9.9298862778736119E-3</v>
      </c>
      <c r="N2074" s="13">
        <v>1.3419694498494561E-2</v>
      </c>
      <c r="O2074" s="13">
        <v>4.9045325662140371E-3</v>
      </c>
      <c r="P2074" s="13">
        <v>2.1715464553788699E-3</v>
      </c>
      <c r="Q2074" s="7"/>
      <c r="R2074" s="8"/>
      <c r="S2074" s="8"/>
      <c r="T2074" s="8"/>
      <c r="U2074" s="8"/>
      <c r="V2074" s="13"/>
      <c r="W2074" s="14"/>
      <c r="X2074" s="1"/>
      <c r="Y2074" s="1"/>
      <c r="Z2074" s="1"/>
      <c r="AA2074" s="1"/>
      <c r="AB2074" s="1"/>
      <c r="AC2074" s="1"/>
      <c r="AD2074" s="8"/>
      <c r="AE2074" s="8"/>
      <c r="AF2074" s="8"/>
      <c r="AG2074" s="8"/>
      <c r="AH2074" s="9"/>
      <c r="AI2074" s="8"/>
      <c r="AJ2074" s="13"/>
      <c r="AK2074" s="8"/>
      <c r="AL2074" s="8"/>
      <c r="AM2074" s="8"/>
      <c r="AN2074" s="8"/>
      <c r="AO2074" s="7"/>
      <c r="AP2074" s="7"/>
      <c r="AQ2074" s="7"/>
      <c r="AR2074" s="7"/>
      <c r="AS2074" s="7"/>
      <c r="AT2074" s="7"/>
      <c r="AU2074" s="8"/>
      <c r="AV2074" s="8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7"/>
      <c r="BV2074" s="7"/>
      <c r="BW2074" s="8"/>
      <c r="BX2074" s="8"/>
      <c r="BY2074" s="8"/>
      <c r="BZ2074" s="8"/>
      <c r="CA2074" s="8"/>
      <c r="CC2074" s="8"/>
      <c r="CE2074" s="7"/>
      <c r="CF2074" s="8"/>
      <c r="CG2074" s="8"/>
      <c r="CH2074" s="8"/>
      <c r="CI2074" s="8"/>
      <c r="CJ2074" s="8"/>
    </row>
    <row r="2075" spans="1:88" x14ac:dyDescent="0.3">
      <c r="A2075" s="1" t="s">
        <v>66</v>
      </c>
      <c r="B2075" s="1"/>
      <c r="C2075" s="1" t="s">
        <v>1878</v>
      </c>
      <c r="D2075" s="1"/>
      <c r="E2075" s="1"/>
      <c r="F2075" s="1"/>
      <c r="G2075" s="1"/>
      <c r="H2075" s="1">
        <v>48900.99</v>
      </c>
      <c r="I2075" s="1">
        <v>0.59</v>
      </c>
      <c r="J2075" s="12">
        <v>3050.49</v>
      </c>
      <c r="K2075" s="5">
        <v>3411.15</v>
      </c>
      <c r="L2075" s="5">
        <v>14051.78</v>
      </c>
      <c r="M2075" s="13">
        <f t="shared" si="47"/>
        <v>5.8722000448003797E-3</v>
      </c>
      <c r="N2075" s="13">
        <v>8.0998552535045398E-3</v>
      </c>
      <c r="O2075" s="13">
        <v>5.07417683946354E-4</v>
      </c>
      <c r="P2075" s="13">
        <v>1.5780875346766976E-3</v>
      </c>
      <c r="Q2075" s="7"/>
      <c r="R2075" s="8"/>
      <c r="S2075" s="8"/>
      <c r="T2075" s="8"/>
      <c r="U2075" s="8"/>
      <c r="V2075" s="13"/>
      <c r="W2075" s="14"/>
      <c r="X2075" s="1"/>
      <c r="Y2075" s="1"/>
      <c r="Z2075" s="1"/>
      <c r="AA2075" s="1"/>
      <c r="AB2075" s="1"/>
      <c r="AC2075" s="1"/>
      <c r="AD2075" s="8"/>
      <c r="AE2075" s="8"/>
      <c r="AF2075" s="8"/>
      <c r="AG2075" s="8"/>
      <c r="AH2075" s="9"/>
      <c r="AI2075" s="8"/>
      <c r="AJ2075" s="13"/>
      <c r="AK2075" s="8"/>
      <c r="AL2075" s="8"/>
      <c r="AM2075" s="8"/>
      <c r="AN2075" s="8"/>
      <c r="AO2075" s="7"/>
      <c r="AP2075" s="7"/>
      <c r="AQ2075" s="7"/>
      <c r="AR2075" s="7"/>
      <c r="AS2075" s="7"/>
      <c r="AT2075" s="7"/>
      <c r="AU2075" s="8"/>
      <c r="AV2075" s="8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7"/>
      <c r="BV2075" s="7"/>
      <c r="BW2075" s="8"/>
      <c r="BX2075" s="8"/>
      <c r="BY2075" s="8"/>
      <c r="BZ2075" s="8"/>
      <c r="CA2075" s="8"/>
      <c r="CC2075" s="8"/>
      <c r="CE2075" s="7"/>
      <c r="CF2075" s="8"/>
      <c r="CG2075" s="8"/>
      <c r="CH2075" s="8"/>
      <c r="CI2075" s="8"/>
      <c r="CJ2075" s="8"/>
    </row>
    <row r="2076" spans="1:88" x14ac:dyDescent="0.3">
      <c r="A2076" s="1" t="s">
        <v>67</v>
      </c>
      <c r="B2076" s="1"/>
      <c r="C2076" s="1" t="s">
        <v>1878</v>
      </c>
      <c r="D2076" s="1"/>
      <c r="E2076" s="1"/>
      <c r="F2076" s="1"/>
      <c r="G2076" s="1"/>
      <c r="H2076" s="1">
        <v>48249.15</v>
      </c>
      <c r="I2076" s="1">
        <v>-1.33</v>
      </c>
      <c r="J2076" s="12">
        <v>3001.62</v>
      </c>
      <c r="K2076" s="5">
        <v>3386.6</v>
      </c>
      <c r="L2076" s="5">
        <v>13963.39</v>
      </c>
      <c r="M2076" s="13">
        <f t="shared" si="47"/>
        <v>-1.3329791482749043E-2</v>
      </c>
      <c r="N2076" s="13">
        <v>-1.6020377054178137E-2</v>
      </c>
      <c r="O2076" s="13">
        <v>-7.1969863535757961E-3</v>
      </c>
      <c r="P2076" s="13">
        <v>-6.2903062814818611E-3</v>
      </c>
      <c r="Q2076" s="7"/>
      <c r="R2076" s="8"/>
      <c r="S2076" s="8"/>
      <c r="T2076" s="8"/>
      <c r="U2076" s="8"/>
      <c r="V2076" s="13"/>
      <c r="W2076" s="14"/>
      <c r="X2076" s="1"/>
      <c r="Y2076" s="1"/>
      <c r="Z2076" s="1"/>
      <c r="AA2076" s="1"/>
      <c r="AB2076" s="1"/>
      <c r="AC2076" s="1"/>
      <c r="AD2076" s="8"/>
      <c r="AE2076" s="8"/>
      <c r="AF2076" s="8"/>
      <c r="AG2076" s="8"/>
      <c r="AH2076" s="9"/>
      <c r="AI2076" s="8"/>
      <c r="AJ2076" s="13"/>
      <c r="AK2076" s="8"/>
      <c r="AL2076" s="8"/>
      <c r="AM2076" s="8"/>
      <c r="AN2076" s="8"/>
      <c r="AO2076" s="7"/>
      <c r="AP2076" s="7"/>
      <c r="AQ2076" s="7"/>
      <c r="AR2076" s="7"/>
      <c r="AS2076" s="7"/>
      <c r="AT2076" s="7"/>
      <c r="AU2076" s="8"/>
      <c r="AV2076" s="8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7"/>
      <c r="BV2076" s="7"/>
      <c r="BW2076" s="8"/>
      <c r="BX2076" s="8"/>
      <c r="BY2076" s="8"/>
      <c r="BZ2076" s="8"/>
      <c r="CA2076" s="8"/>
      <c r="CC2076" s="8"/>
      <c r="CE2076" s="7"/>
      <c r="CF2076" s="8"/>
      <c r="CG2076" s="8"/>
      <c r="CH2076" s="8"/>
      <c r="CI2076" s="8"/>
      <c r="CJ2076" s="8"/>
    </row>
    <row r="2077" spans="1:88" x14ac:dyDescent="0.3">
      <c r="A2077" s="1" t="s">
        <v>68</v>
      </c>
      <c r="B2077" s="1"/>
      <c r="C2077" s="1" t="s">
        <v>1878</v>
      </c>
      <c r="D2077" s="1"/>
      <c r="E2077" s="1"/>
      <c r="F2077" s="1"/>
      <c r="G2077" s="1"/>
      <c r="H2077" s="1">
        <v>48557.79</v>
      </c>
      <c r="I2077" s="1">
        <v>0.64</v>
      </c>
      <c r="J2077" s="12">
        <v>3023.92</v>
      </c>
      <c r="K2077" s="5">
        <v>3412.14</v>
      </c>
      <c r="L2077" s="5">
        <v>13987.26</v>
      </c>
      <c r="M2077" s="13">
        <f t="shared" si="47"/>
        <v>6.3967966275053634E-3</v>
      </c>
      <c r="N2077" s="13">
        <v>7.4293214997236401E-3</v>
      </c>
      <c r="O2077" s="13">
        <v>7.5414870371464104E-3</v>
      </c>
      <c r="P2077" s="13">
        <v>1.7094702647424409E-3</v>
      </c>
      <c r="Q2077" s="7"/>
      <c r="R2077" s="8"/>
      <c r="S2077" s="8"/>
      <c r="T2077" s="8"/>
      <c r="U2077" s="8"/>
      <c r="V2077" s="13"/>
      <c r="W2077" s="14"/>
      <c r="X2077" s="1"/>
      <c r="Y2077" s="1"/>
      <c r="Z2077" s="1"/>
      <c r="AA2077" s="1"/>
      <c r="AB2077" s="1"/>
      <c r="AC2077" s="1"/>
      <c r="AD2077" s="8"/>
      <c r="AE2077" s="8"/>
      <c r="AF2077" s="8"/>
      <c r="AG2077" s="8"/>
      <c r="AH2077" s="9"/>
      <c r="AI2077" s="8"/>
      <c r="AJ2077" s="13"/>
      <c r="AK2077" s="8"/>
      <c r="AL2077" s="8"/>
      <c r="AM2077" s="8"/>
      <c r="AN2077" s="8"/>
      <c r="AO2077" s="7"/>
      <c r="AP2077" s="7"/>
      <c r="AQ2077" s="7"/>
      <c r="AR2077" s="7"/>
      <c r="AS2077" s="7"/>
      <c r="AT2077" s="7"/>
      <c r="AU2077" s="8"/>
      <c r="AV2077" s="8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7"/>
      <c r="BV2077" s="7"/>
      <c r="BW2077" s="8"/>
      <c r="BX2077" s="8"/>
      <c r="BY2077" s="8"/>
      <c r="BZ2077" s="8"/>
      <c r="CA2077" s="8"/>
      <c r="CC2077" s="8"/>
      <c r="CE2077" s="7"/>
      <c r="CF2077" s="8"/>
      <c r="CG2077" s="8"/>
      <c r="CH2077" s="8"/>
      <c r="CI2077" s="8"/>
      <c r="CJ2077" s="8"/>
    </row>
    <row r="2078" spans="1:88" x14ac:dyDescent="0.3">
      <c r="A2078" s="1" t="s">
        <v>69</v>
      </c>
      <c r="B2078" s="1"/>
      <c r="C2078" s="1" t="s">
        <v>1878</v>
      </c>
      <c r="D2078" s="1"/>
      <c r="E2078" s="1"/>
      <c r="F2078" s="1"/>
      <c r="G2078" s="1"/>
      <c r="H2078" s="1">
        <v>48148.78</v>
      </c>
      <c r="I2078" s="1">
        <v>-0.84</v>
      </c>
      <c r="J2078" s="12">
        <v>2988.72</v>
      </c>
      <c r="K2078" s="5">
        <v>3403.62</v>
      </c>
      <c r="L2078" s="5">
        <v>13934.49</v>
      </c>
      <c r="M2078" s="13">
        <f t="shared" si="47"/>
        <v>-8.4231592912280551E-3</v>
      </c>
      <c r="N2078" s="13">
        <v>-1.1640519590465415E-2</v>
      </c>
      <c r="O2078" s="13">
        <v>-2.4969667129719486E-3</v>
      </c>
      <c r="P2078" s="13">
        <v>-3.7727188884743024E-3</v>
      </c>
      <c r="Q2078" s="7"/>
      <c r="R2078" s="8"/>
      <c r="S2078" s="8"/>
      <c r="T2078" s="8"/>
      <c r="U2078" s="8"/>
      <c r="V2078" s="13"/>
      <c r="W2078" s="14"/>
      <c r="X2078" s="1"/>
      <c r="Y2078" s="1"/>
      <c r="Z2078" s="1"/>
      <c r="AA2078" s="1"/>
      <c r="AB2078" s="1"/>
      <c r="AC2078" s="1"/>
      <c r="AD2078" s="8"/>
      <c r="AE2078" s="8"/>
      <c r="AF2078" s="8"/>
      <c r="AG2078" s="8"/>
      <c r="AH2078" s="9"/>
      <c r="AI2078" s="8"/>
      <c r="AJ2078" s="13"/>
      <c r="AK2078" s="8"/>
      <c r="AL2078" s="8"/>
      <c r="AM2078" s="8"/>
      <c r="AN2078" s="8"/>
      <c r="AO2078" s="7"/>
      <c r="AP2078" s="7"/>
      <c r="AQ2078" s="7"/>
      <c r="AR2078" s="7"/>
      <c r="AS2078" s="7"/>
      <c r="AT2078" s="7"/>
      <c r="AU2078" s="8"/>
      <c r="AV2078" s="8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7"/>
      <c r="BV2078" s="7"/>
      <c r="BW2078" s="8"/>
      <c r="BX2078" s="8"/>
      <c r="BY2078" s="8"/>
      <c r="BZ2078" s="8"/>
      <c r="CA2078" s="8"/>
      <c r="CC2078" s="8"/>
      <c r="CE2078" s="7"/>
      <c r="CF2078" s="8"/>
      <c r="CG2078" s="8"/>
      <c r="CH2078" s="8"/>
      <c r="CI2078" s="8"/>
      <c r="CJ2078" s="8"/>
    </row>
    <row r="2079" spans="1:88" x14ac:dyDescent="0.3">
      <c r="A2079" s="1" t="s">
        <v>70</v>
      </c>
      <c r="B2079" s="1"/>
      <c r="C2079" s="1" t="s">
        <v>1878</v>
      </c>
      <c r="D2079" s="1"/>
      <c r="E2079" s="1"/>
      <c r="F2079" s="1"/>
      <c r="G2079" s="1"/>
      <c r="H2079" s="1">
        <v>47064.18</v>
      </c>
      <c r="I2079" s="1">
        <v>-2.25</v>
      </c>
      <c r="J2079" s="12">
        <v>2892.63</v>
      </c>
      <c r="K2079" s="5">
        <v>3382.21</v>
      </c>
      <c r="L2079" s="5">
        <v>13809.42</v>
      </c>
      <c r="M2079" s="13">
        <f t="shared" si="47"/>
        <v>-2.2526012081718338E-2</v>
      </c>
      <c r="N2079" s="13">
        <v>-3.2150887336384715E-2</v>
      </c>
      <c r="O2079" s="13">
        <v>-6.290361438703429E-3</v>
      </c>
      <c r="P2079" s="13">
        <v>-8.9755706882705955E-3</v>
      </c>
      <c r="Q2079" s="7"/>
      <c r="R2079" s="8"/>
      <c r="S2079" s="8"/>
      <c r="T2079" s="8"/>
      <c r="U2079" s="8"/>
      <c r="V2079" s="13"/>
      <c r="W2079" s="14"/>
      <c r="X2079" s="1"/>
      <c r="Y2079" s="1"/>
      <c r="Z2079" s="1"/>
      <c r="AA2079" s="1"/>
      <c r="AB2079" s="1"/>
      <c r="AC2079" s="1"/>
      <c r="AD2079" s="8"/>
      <c r="AE2079" s="8"/>
      <c r="AF2079" s="8"/>
      <c r="AG2079" s="8"/>
      <c r="AH2079" s="9"/>
      <c r="AI2079" s="8"/>
      <c r="AJ2079" s="13"/>
      <c r="AK2079" s="8"/>
      <c r="AL2079" s="8"/>
      <c r="AM2079" s="8"/>
      <c r="AN2079" s="8"/>
      <c r="AO2079" s="7"/>
      <c r="AP2079" s="7"/>
      <c r="AQ2079" s="7"/>
      <c r="AR2079" s="7"/>
      <c r="AS2079" s="7"/>
      <c r="AT2079" s="7"/>
      <c r="AU2079" s="8"/>
      <c r="AV2079" s="8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7"/>
      <c r="BV2079" s="7"/>
      <c r="BW2079" s="8"/>
      <c r="BX2079" s="8"/>
      <c r="BY2079" s="8"/>
      <c r="BZ2079" s="8"/>
      <c r="CA2079" s="8"/>
      <c r="CC2079" s="8"/>
      <c r="CE2079" s="7"/>
      <c r="CF2079" s="8"/>
      <c r="CG2079" s="8"/>
      <c r="CH2079" s="8"/>
      <c r="CI2079" s="8"/>
      <c r="CJ2079" s="8"/>
    </row>
    <row r="2080" spans="1:88" x14ac:dyDescent="0.3">
      <c r="A2080" s="1" t="s">
        <v>71</v>
      </c>
      <c r="B2080" s="1"/>
      <c r="C2080" s="1" t="s">
        <v>1878</v>
      </c>
      <c r="D2080" s="1"/>
      <c r="E2080" s="1"/>
      <c r="F2080" s="1"/>
      <c r="G2080" s="1"/>
      <c r="H2080" s="1">
        <v>46715.7</v>
      </c>
      <c r="I2080" s="1">
        <v>-0.74</v>
      </c>
      <c r="J2080" s="12">
        <v>2873.15</v>
      </c>
      <c r="K2080" s="5">
        <v>3357.58</v>
      </c>
      <c r="L2080" s="5">
        <v>13653.31</v>
      </c>
      <c r="M2080" s="13">
        <f t="shared" si="47"/>
        <v>-7.4043571990418666E-3</v>
      </c>
      <c r="N2080" s="13">
        <v>-6.7343559321447755E-3</v>
      </c>
      <c r="O2080" s="13">
        <v>-7.2822207964615693E-3</v>
      </c>
      <c r="P2080" s="13">
        <v>-1.1304602220802984E-2</v>
      </c>
      <c r="Q2080" s="7"/>
      <c r="R2080" s="8"/>
      <c r="S2080" s="8"/>
      <c r="T2080" s="8"/>
      <c r="U2080" s="8"/>
      <c r="V2080" s="13"/>
      <c r="W2080" s="14"/>
      <c r="X2080" s="1"/>
      <c r="Y2080" s="1"/>
      <c r="Z2080" s="1"/>
      <c r="AA2080" s="1"/>
      <c r="AB2080" s="1"/>
      <c r="AC2080" s="1"/>
      <c r="AD2080" s="8"/>
      <c r="AE2080" s="8"/>
      <c r="AF2080" s="8"/>
      <c r="AG2080" s="8"/>
      <c r="AH2080" s="9"/>
      <c r="AI2080" s="8"/>
      <c r="AJ2080" s="13"/>
      <c r="AK2080" s="8"/>
      <c r="AL2080" s="8"/>
      <c r="AM2080" s="8"/>
      <c r="AN2080" s="8"/>
      <c r="AO2080" s="7"/>
      <c r="AP2080" s="7"/>
      <c r="AQ2080" s="7"/>
      <c r="AR2080" s="7"/>
      <c r="AS2080" s="7"/>
      <c r="AT2080" s="7"/>
      <c r="AU2080" s="8"/>
      <c r="AV2080" s="8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7"/>
      <c r="BV2080" s="7"/>
      <c r="BW2080" s="8"/>
      <c r="BX2080" s="8"/>
      <c r="BY2080" s="8"/>
      <c r="BZ2080" s="8"/>
      <c r="CA2080" s="8"/>
      <c r="CC2080" s="8"/>
      <c r="CE2080" s="7"/>
      <c r="CF2080" s="8"/>
      <c r="CG2080" s="8"/>
      <c r="CH2080" s="8"/>
      <c r="CI2080" s="8"/>
      <c r="CJ2080" s="8"/>
    </row>
    <row r="2081" spans="1:88" x14ac:dyDescent="0.3">
      <c r="A2081" s="1" t="s">
        <v>72</v>
      </c>
      <c r="B2081" s="1"/>
      <c r="C2081" s="1" t="s">
        <v>1878</v>
      </c>
      <c r="D2081" s="1"/>
      <c r="E2081" s="1"/>
      <c r="F2081" s="1"/>
      <c r="G2081" s="1"/>
      <c r="H2081" s="1">
        <v>47005.72</v>
      </c>
      <c r="I2081" s="1">
        <v>0.62</v>
      </c>
      <c r="J2081" s="12">
        <v>2912.18</v>
      </c>
      <c r="K2081" s="5">
        <v>3329.69</v>
      </c>
      <c r="L2081" s="5">
        <v>13565.52</v>
      </c>
      <c r="M2081" s="13">
        <f t="shared" si="47"/>
        <v>6.2081912504790004E-3</v>
      </c>
      <c r="N2081" s="13">
        <v>1.3584393435775999E-2</v>
      </c>
      <c r="O2081" s="13">
        <v>-8.306577951977312E-3</v>
      </c>
      <c r="P2081" s="13">
        <v>-6.4299426292964146E-3</v>
      </c>
      <c r="Q2081" s="7"/>
      <c r="R2081" s="8"/>
      <c r="S2081" s="8"/>
      <c r="T2081" s="8"/>
      <c r="U2081" s="8"/>
      <c r="V2081" s="13"/>
      <c r="W2081" s="14"/>
      <c r="X2081" s="1"/>
      <c r="Y2081" s="1"/>
      <c r="Z2081" s="1"/>
      <c r="AA2081" s="1"/>
      <c r="AB2081" s="1"/>
      <c r="AC2081" s="1"/>
      <c r="AD2081" s="8"/>
      <c r="AE2081" s="8"/>
      <c r="AF2081" s="8"/>
      <c r="AG2081" s="8"/>
      <c r="AH2081" s="9"/>
      <c r="AI2081" s="8"/>
      <c r="AJ2081" s="13"/>
      <c r="AK2081" s="8"/>
      <c r="AL2081" s="8"/>
      <c r="AM2081" s="8"/>
      <c r="AN2081" s="8"/>
      <c r="AO2081" s="7"/>
      <c r="AP2081" s="7"/>
      <c r="AQ2081" s="7"/>
      <c r="AR2081" s="7"/>
      <c r="AS2081" s="7"/>
      <c r="AT2081" s="7"/>
      <c r="AU2081" s="8"/>
      <c r="AV2081" s="8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7"/>
      <c r="BV2081" s="7"/>
      <c r="BW2081" s="8"/>
      <c r="BX2081" s="8"/>
      <c r="BY2081" s="8"/>
      <c r="BZ2081" s="8"/>
      <c r="CA2081" s="8"/>
      <c r="CC2081" s="8"/>
      <c r="CE2081" s="7"/>
      <c r="CF2081" s="8"/>
      <c r="CG2081" s="8"/>
      <c r="CH2081" s="8"/>
      <c r="CI2081" s="8"/>
      <c r="CJ2081" s="8"/>
    </row>
    <row r="2082" spans="1:88" x14ac:dyDescent="0.3">
      <c r="A2082" s="1" t="s">
        <v>73</v>
      </c>
      <c r="B2082" s="1"/>
      <c r="C2082" s="1" t="s">
        <v>1878</v>
      </c>
      <c r="D2082" s="1"/>
      <c r="E2082" s="1"/>
      <c r="F2082" s="1"/>
      <c r="G2082" s="1"/>
      <c r="H2082" s="1">
        <v>47125.13</v>
      </c>
      <c r="I2082" s="1">
        <v>0.25</v>
      </c>
      <c r="J2082" s="12">
        <v>2928.69</v>
      </c>
      <c r="K2082" s="5">
        <v>3308.74</v>
      </c>
      <c r="L2082" s="5">
        <v>13554.58</v>
      </c>
      <c r="M2082" s="13">
        <f t="shared" si="47"/>
        <v>2.5403291344117118E-3</v>
      </c>
      <c r="N2082" s="13">
        <v>5.6692924201113826E-3</v>
      </c>
      <c r="O2082" s="13">
        <v>-6.2918770215846243E-3</v>
      </c>
      <c r="P2082" s="13">
        <v>-8.0645636879383975E-4</v>
      </c>
      <c r="Q2082" s="7"/>
      <c r="R2082" s="8"/>
      <c r="S2082" s="8"/>
      <c r="T2082" s="8"/>
      <c r="U2082" s="8"/>
      <c r="V2082" s="13"/>
      <c r="W2082" s="14"/>
      <c r="X2082" s="1"/>
      <c r="Y2082" s="1"/>
      <c r="Z2082" s="1"/>
      <c r="AA2082" s="1"/>
      <c r="AB2082" s="1"/>
      <c r="AC2082" s="1"/>
      <c r="AD2082" s="8"/>
      <c r="AE2082" s="8"/>
      <c r="AF2082" s="8"/>
      <c r="AG2082" s="8"/>
      <c r="AH2082" s="9"/>
      <c r="AI2082" s="8"/>
      <c r="AJ2082" s="13"/>
      <c r="AK2082" s="8"/>
      <c r="AL2082" s="8"/>
      <c r="AM2082" s="8"/>
      <c r="AN2082" s="8"/>
      <c r="AO2082" s="7"/>
      <c r="AP2082" s="7"/>
      <c r="AQ2082" s="7"/>
      <c r="AR2082" s="7"/>
      <c r="AS2082" s="7"/>
      <c r="AT2082" s="7"/>
      <c r="AU2082" s="8"/>
      <c r="AV2082" s="8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7"/>
      <c r="BV2082" s="7"/>
      <c r="BW2082" s="8"/>
      <c r="BX2082" s="8"/>
      <c r="BY2082" s="8"/>
      <c r="BZ2082" s="8"/>
      <c r="CA2082" s="8"/>
      <c r="CC2082" s="8"/>
      <c r="CE2082" s="7"/>
      <c r="CF2082" s="8"/>
      <c r="CG2082" s="8"/>
      <c r="CH2082" s="8"/>
      <c r="CI2082" s="8"/>
      <c r="CJ2082" s="8"/>
    </row>
    <row r="2083" spans="1:88" x14ac:dyDescent="0.3">
      <c r="A2083" s="1" t="s">
        <v>74</v>
      </c>
      <c r="B2083" s="1"/>
      <c r="C2083" s="1" t="s">
        <v>1878</v>
      </c>
      <c r="D2083" s="1"/>
      <c r="E2083" s="1"/>
      <c r="F2083" s="1"/>
      <c r="G2083" s="1"/>
      <c r="H2083" s="1">
        <v>46997.47</v>
      </c>
      <c r="I2083" s="1">
        <v>-0.27</v>
      </c>
      <c r="J2083" s="12">
        <v>2922.7</v>
      </c>
      <c r="K2083" s="5">
        <v>3299.52</v>
      </c>
      <c r="L2083" s="5">
        <v>13490.67</v>
      </c>
      <c r="M2083" s="13">
        <f t="shared" si="47"/>
        <v>-2.7089580442536398E-3</v>
      </c>
      <c r="N2083" s="13">
        <v>-2.0452830446378023E-3</v>
      </c>
      <c r="O2083" s="13">
        <v>-2.7865592340285961E-3</v>
      </c>
      <c r="P2083" s="13">
        <v>-4.7150114573819568E-3</v>
      </c>
      <c r="Q2083" s="7"/>
      <c r="R2083" s="8"/>
      <c r="S2083" s="8"/>
      <c r="T2083" s="8"/>
      <c r="U2083" s="8"/>
      <c r="V2083" s="13"/>
      <c r="W2083" s="14"/>
      <c r="X2083" s="1"/>
      <c r="Y2083" s="1"/>
      <c r="Z2083" s="1"/>
      <c r="AA2083" s="1"/>
      <c r="AB2083" s="1"/>
      <c r="AC2083" s="1"/>
      <c r="AD2083" s="8"/>
      <c r="AE2083" s="8"/>
      <c r="AF2083" s="8"/>
      <c r="AG2083" s="8"/>
      <c r="AH2083" s="9"/>
      <c r="AI2083" s="8"/>
      <c r="AJ2083" s="13"/>
      <c r="AK2083" s="8"/>
      <c r="AL2083" s="8"/>
      <c r="AM2083" s="8"/>
      <c r="AN2083" s="8"/>
      <c r="AO2083" s="7"/>
      <c r="AP2083" s="7"/>
      <c r="AQ2083" s="7"/>
      <c r="AR2083" s="7"/>
      <c r="AS2083" s="7"/>
      <c r="AT2083" s="7"/>
      <c r="AU2083" s="8"/>
      <c r="AV2083" s="8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7"/>
      <c r="BV2083" s="7"/>
      <c r="BW2083" s="8"/>
      <c r="BX2083" s="8"/>
      <c r="BY2083" s="8"/>
      <c r="BZ2083" s="8"/>
      <c r="CA2083" s="8"/>
      <c r="CC2083" s="8"/>
      <c r="CE2083" s="7"/>
      <c r="CF2083" s="8"/>
      <c r="CG2083" s="8"/>
      <c r="CH2083" s="8"/>
      <c r="CI2083" s="8"/>
      <c r="CJ2083" s="8"/>
    </row>
    <row r="2084" spans="1:88" x14ac:dyDescent="0.3">
      <c r="A2084" s="1" t="s">
        <v>75</v>
      </c>
      <c r="B2084" s="1"/>
      <c r="C2084" s="1" t="s">
        <v>1878</v>
      </c>
      <c r="D2084" s="1"/>
      <c r="E2084" s="1"/>
      <c r="F2084" s="1"/>
      <c r="G2084" s="1"/>
      <c r="H2084" s="1">
        <v>47477.05</v>
      </c>
      <c r="I2084" s="1">
        <v>1.02</v>
      </c>
      <c r="J2084" s="12">
        <v>2971.63</v>
      </c>
      <c r="K2084" s="5">
        <v>3289.12</v>
      </c>
      <c r="L2084" s="5">
        <v>13432.35</v>
      </c>
      <c r="M2084" s="13">
        <f t="shared" si="47"/>
        <v>1.0204379086789173E-2</v>
      </c>
      <c r="N2084" s="13">
        <v>1.6741369281828566E-2</v>
      </c>
      <c r="O2084" s="13">
        <v>-3.1519736204054238E-3</v>
      </c>
      <c r="P2084" s="13">
        <v>-4.3229876648083199E-3</v>
      </c>
      <c r="Q2084" s="7"/>
      <c r="R2084" s="8"/>
      <c r="S2084" s="8"/>
      <c r="T2084" s="8"/>
      <c r="U2084" s="8"/>
      <c r="V2084" s="13"/>
      <c r="W2084" s="14"/>
      <c r="X2084" s="1"/>
      <c r="Y2084" s="1"/>
      <c r="Z2084" s="1"/>
      <c r="AA2084" s="1"/>
      <c r="AB2084" s="1"/>
      <c r="AC2084" s="1"/>
      <c r="AD2084" s="8"/>
      <c r="AE2084" s="8"/>
      <c r="AF2084" s="8"/>
      <c r="AG2084" s="8"/>
      <c r="AH2084" s="9"/>
      <c r="AI2084" s="8"/>
      <c r="AJ2084" s="13"/>
      <c r="AK2084" s="8"/>
      <c r="AL2084" s="8"/>
      <c r="AM2084" s="8"/>
      <c r="AN2084" s="8"/>
      <c r="AO2084" s="7"/>
      <c r="AP2084" s="7"/>
      <c r="AQ2084" s="7"/>
      <c r="AR2084" s="7"/>
      <c r="AS2084" s="7"/>
      <c r="AT2084" s="7"/>
      <c r="AU2084" s="8"/>
      <c r="AV2084" s="8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7"/>
      <c r="BV2084" s="7"/>
      <c r="BW2084" s="8"/>
      <c r="BX2084" s="8"/>
      <c r="BY2084" s="8"/>
      <c r="BZ2084" s="8"/>
      <c r="CA2084" s="8"/>
      <c r="CC2084" s="8"/>
      <c r="CE2084" s="7"/>
      <c r="CF2084" s="8"/>
      <c r="CG2084" s="8"/>
      <c r="CH2084" s="8"/>
      <c r="CI2084" s="8"/>
      <c r="CJ2084" s="8"/>
    </row>
    <row r="2085" spans="1:88" x14ac:dyDescent="0.3">
      <c r="A2085" s="1" t="s">
        <v>76</v>
      </c>
      <c r="B2085" s="1"/>
      <c r="C2085" s="1" t="s">
        <v>1878</v>
      </c>
      <c r="D2085" s="1"/>
      <c r="E2085" s="1"/>
      <c r="F2085" s="1"/>
      <c r="G2085" s="1"/>
      <c r="H2085" s="1">
        <v>46957.62</v>
      </c>
      <c r="I2085" s="1">
        <v>-1.0900000000000001</v>
      </c>
      <c r="J2085" s="12">
        <v>2940.33</v>
      </c>
      <c r="K2085" s="5">
        <v>3259.55</v>
      </c>
      <c r="L2085" s="5">
        <v>13226.37</v>
      </c>
      <c r="M2085" s="13">
        <f t="shared" si="47"/>
        <v>-1.0940654484640433E-2</v>
      </c>
      <c r="N2085" s="13">
        <v>-1.0532939834367094E-2</v>
      </c>
      <c r="O2085" s="13">
        <v>-8.9902466313177554E-3</v>
      </c>
      <c r="P2085" s="13">
        <v>-1.5334621268802473E-2</v>
      </c>
      <c r="Q2085" s="7"/>
      <c r="R2085" s="8"/>
      <c r="S2085" s="8"/>
      <c r="T2085" s="8"/>
      <c r="U2085" s="8"/>
      <c r="V2085" s="13"/>
      <c r="W2085" s="14"/>
      <c r="X2085" s="1"/>
      <c r="Y2085" s="1"/>
      <c r="Z2085" s="1"/>
      <c r="AA2085" s="1"/>
      <c r="AB2085" s="1"/>
      <c r="AC2085" s="1"/>
      <c r="AD2085" s="8"/>
      <c r="AE2085" s="8"/>
      <c r="AF2085" s="8"/>
      <c r="AG2085" s="8"/>
      <c r="AH2085" s="9"/>
      <c r="AI2085" s="8"/>
      <c r="AJ2085" s="13"/>
      <c r="AK2085" s="8"/>
      <c r="AL2085" s="8"/>
      <c r="AM2085" s="8"/>
      <c r="AN2085" s="8"/>
      <c r="AO2085" s="7"/>
      <c r="AP2085" s="7"/>
      <c r="AQ2085" s="7"/>
      <c r="AR2085" s="7"/>
      <c r="AS2085" s="7"/>
      <c r="AT2085" s="7"/>
      <c r="AU2085" s="8"/>
      <c r="AV2085" s="8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7"/>
      <c r="BV2085" s="7"/>
      <c r="BW2085" s="8"/>
      <c r="BX2085" s="8"/>
      <c r="BY2085" s="8"/>
      <c r="BZ2085" s="8"/>
      <c r="CA2085" s="8"/>
      <c r="CC2085" s="8"/>
      <c r="CE2085" s="7"/>
      <c r="CF2085" s="8"/>
      <c r="CG2085" s="8"/>
      <c r="CH2085" s="8"/>
      <c r="CI2085" s="8"/>
      <c r="CJ2085" s="8"/>
    </row>
    <row r="2086" spans="1:88" x14ac:dyDescent="0.3">
      <c r="A2086" s="1" t="s">
        <v>77</v>
      </c>
      <c r="B2086" s="1"/>
      <c r="C2086" s="1" t="s">
        <v>1878</v>
      </c>
      <c r="D2086" s="1"/>
      <c r="E2086" s="1"/>
      <c r="F2086" s="1"/>
      <c r="G2086" s="1"/>
      <c r="H2086" s="1">
        <v>46152.17</v>
      </c>
      <c r="I2086" s="1">
        <v>-1.72</v>
      </c>
      <c r="J2086" s="12">
        <v>2902.05</v>
      </c>
      <c r="K2086" s="5">
        <v>3188.1</v>
      </c>
      <c r="L2086" s="5">
        <v>12816.08</v>
      </c>
      <c r="M2086" s="13">
        <f t="shared" si="47"/>
        <v>-1.7152700669241794E-2</v>
      </c>
      <c r="N2086" s="13">
        <v>-1.3018946852904167E-2</v>
      </c>
      <c r="O2086" s="13">
        <v>-2.1920203709101083E-2</v>
      </c>
      <c r="P2086" s="13">
        <v>-3.1020605048853178E-2</v>
      </c>
      <c r="Q2086" s="7"/>
      <c r="R2086" s="8"/>
      <c r="S2086" s="8"/>
      <c r="T2086" s="8"/>
      <c r="U2086" s="8"/>
      <c r="V2086" s="13"/>
      <c r="W2086" s="14"/>
      <c r="X2086" s="1"/>
      <c r="Y2086" s="1"/>
      <c r="Z2086" s="1"/>
      <c r="AA2086" s="1"/>
      <c r="AB2086" s="1"/>
      <c r="AC2086" s="1"/>
      <c r="AD2086" s="8"/>
      <c r="AE2086" s="8"/>
      <c r="AF2086" s="8"/>
      <c r="AG2086" s="8"/>
      <c r="AH2086" s="9"/>
      <c r="AI2086" s="8"/>
      <c r="AJ2086" s="13"/>
      <c r="AK2086" s="8"/>
      <c r="AL2086" s="8"/>
      <c r="AM2086" s="8"/>
      <c r="AN2086" s="8"/>
      <c r="AO2086" s="7"/>
      <c r="AP2086" s="7"/>
      <c r="AQ2086" s="7"/>
      <c r="AR2086" s="7"/>
      <c r="AS2086" s="7"/>
      <c r="AT2086" s="7"/>
      <c r="AU2086" s="8"/>
      <c r="AV2086" s="8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7"/>
      <c r="BV2086" s="7"/>
      <c r="BW2086" s="8"/>
      <c r="BX2086" s="8"/>
      <c r="BY2086" s="8"/>
      <c r="BZ2086" s="8"/>
      <c r="CA2086" s="8"/>
      <c r="CC2086" s="8"/>
      <c r="CE2086" s="7"/>
      <c r="CF2086" s="8"/>
      <c r="CG2086" s="8"/>
      <c r="CH2086" s="8"/>
      <c r="CI2086" s="8"/>
      <c r="CJ2086" s="8"/>
    </row>
    <row r="2087" spans="1:88" x14ac:dyDescent="0.3">
      <c r="A2087" s="1" t="s">
        <v>78</v>
      </c>
      <c r="B2087" s="1"/>
      <c r="C2087" s="1" t="s">
        <v>1878</v>
      </c>
      <c r="D2087" s="1"/>
      <c r="E2087" s="1"/>
      <c r="F2087" s="1"/>
      <c r="G2087" s="1"/>
      <c r="H2087" s="1">
        <v>45393.98</v>
      </c>
      <c r="I2087" s="1">
        <v>-1.64</v>
      </c>
      <c r="J2087" s="12">
        <v>2837.53</v>
      </c>
      <c r="K2087" s="5">
        <v>3166.72</v>
      </c>
      <c r="L2087" s="5">
        <v>12764.03</v>
      </c>
      <c r="M2087" s="13">
        <f t="shared" si="47"/>
        <v>-1.6428046611892677E-2</v>
      </c>
      <c r="N2087" s="13">
        <v>-2.2232559742251135E-2</v>
      </c>
      <c r="O2087" s="13">
        <v>-6.7061886390012981E-3</v>
      </c>
      <c r="P2087" s="13">
        <v>-4.0613042365528207E-3</v>
      </c>
      <c r="Q2087" s="7"/>
      <c r="R2087" s="8"/>
      <c r="S2087" s="8"/>
      <c r="T2087" s="8"/>
      <c r="U2087" s="8"/>
      <c r="V2087" s="13"/>
      <c r="W2087" s="14"/>
      <c r="X2087" s="1"/>
      <c r="Y2087" s="1"/>
      <c r="Z2087" s="1"/>
      <c r="AA2087" s="1"/>
      <c r="AB2087" s="1"/>
      <c r="AC2087" s="1"/>
      <c r="AD2087" s="8"/>
      <c r="AE2087" s="8"/>
      <c r="AF2087" s="8"/>
      <c r="AG2087" s="8"/>
      <c r="AH2087" s="9"/>
      <c r="AI2087" s="8"/>
      <c r="AJ2087" s="13"/>
      <c r="AK2087" s="8"/>
      <c r="AL2087" s="8"/>
      <c r="AM2087" s="8"/>
      <c r="AN2087" s="8"/>
      <c r="AO2087" s="7"/>
      <c r="AP2087" s="7"/>
      <c r="AQ2087" s="7"/>
      <c r="AR2087" s="7"/>
      <c r="AS2087" s="7"/>
      <c r="AT2087" s="7"/>
      <c r="AU2087" s="8"/>
      <c r="AV2087" s="8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7"/>
      <c r="BV2087" s="7"/>
      <c r="BW2087" s="8"/>
      <c r="BX2087" s="8"/>
      <c r="BY2087" s="8"/>
      <c r="BZ2087" s="8"/>
      <c r="CA2087" s="8"/>
      <c r="CC2087" s="8"/>
      <c r="CE2087" s="7"/>
      <c r="CF2087" s="8"/>
      <c r="CG2087" s="8"/>
      <c r="CH2087" s="8"/>
      <c r="CI2087" s="8"/>
      <c r="CJ2087" s="8"/>
    </row>
    <row r="2088" spans="1:88" x14ac:dyDescent="0.3">
      <c r="A2088" s="1" t="s">
        <v>79</v>
      </c>
      <c r="B2088" s="1"/>
      <c r="C2088" s="1" t="s">
        <v>1878</v>
      </c>
      <c r="D2088" s="1"/>
      <c r="E2088" s="1"/>
      <c r="F2088" s="1"/>
      <c r="G2088" s="1"/>
      <c r="H2088" s="1">
        <v>45957.919999999998</v>
      </c>
      <c r="I2088" s="1">
        <v>1.24</v>
      </c>
      <c r="J2088" s="12">
        <v>2885.22</v>
      </c>
      <c r="K2088" s="5">
        <v>3178.84</v>
      </c>
      <c r="L2088" s="5">
        <v>12815.55</v>
      </c>
      <c r="M2088" s="13">
        <f t="shared" si="47"/>
        <v>1.2423233212861984E-2</v>
      </c>
      <c r="N2088" s="13">
        <v>1.6806870764361825E-2</v>
      </c>
      <c r="O2088" s="13">
        <v>3.8273039611964599E-3</v>
      </c>
      <c r="P2088" s="13">
        <v>4.0363427538165908E-3</v>
      </c>
      <c r="Q2088" s="7"/>
      <c r="R2088" s="8"/>
      <c r="S2088" s="8"/>
      <c r="T2088" s="8"/>
      <c r="U2088" s="8"/>
      <c r="V2088" s="13"/>
      <c r="W2088" s="14"/>
      <c r="X2088" s="1"/>
      <c r="Y2088" s="1"/>
      <c r="Z2088" s="1"/>
      <c r="AA2088" s="1"/>
      <c r="AB2088" s="1"/>
      <c r="AC2088" s="1"/>
      <c r="AD2088" s="8"/>
      <c r="AE2088" s="8"/>
      <c r="AF2088" s="8"/>
      <c r="AG2088" s="8"/>
      <c r="AH2088" s="9"/>
      <c r="AI2088" s="8"/>
      <c r="AJ2088" s="13"/>
      <c r="AK2088" s="8"/>
      <c r="AL2088" s="8"/>
      <c r="AM2088" s="8"/>
      <c r="AN2088" s="8"/>
      <c r="AO2088" s="7"/>
      <c r="AP2088" s="7"/>
      <c r="AQ2088" s="7"/>
      <c r="AR2088" s="7"/>
      <c r="AS2088" s="7"/>
      <c r="AT2088" s="7"/>
      <c r="AU2088" s="8"/>
      <c r="AV2088" s="8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7"/>
      <c r="BV2088" s="7"/>
      <c r="BW2088" s="8"/>
      <c r="BX2088" s="8"/>
      <c r="BY2088" s="8"/>
      <c r="BZ2088" s="8"/>
      <c r="CA2088" s="8"/>
      <c r="CC2088" s="8"/>
      <c r="CE2088" s="7"/>
      <c r="CF2088" s="8"/>
      <c r="CG2088" s="8"/>
      <c r="CH2088" s="8"/>
      <c r="CI2088" s="8"/>
      <c r="CJ2088" s="8"/>
    </row>
    <row r="2089" spans="1:88" x14ac:dyDescent="0.3">
      <c r="A2089" s="1" t="s">
        <v>80</v>
      </c>
      <c r="B2089" s="1"/>
      <c r="C2089" s="1" t="s">
        <v>1878</v>
      </c>
      <c r="D2089" s="1"/>
      <c r="E2089" s="1"/>
      <c r="F2089" s="1"/>
      <c r="G2089" s="1"/>
      <c r="H2089" s="1">
        <v>46265.27</v>
      </c>
      <c r="I2089" s="1">
        <v>0.67</v>
      </c>
      <c r="J2089" s="12">
        <v>2897.2</v>
      </c>
      <c r="K2089" s="5">
        <v>3208.86</v>
      </c>
      <c r="L2089" s="5">
        <v>13015.99</v>
      </c>
      <c r="M2089" s="13">
        <f t="shared" si="47"/>
        <v>6.6876394754158408E-3</v>
      </c>
      <c r="N2089" s="13">
        <v>4.1521963663082584E-3</v>
      </c>
      <c r="O2089" s="13">
        <v>9.4436964427275782E-3</v>
      </c>
      <c r="P2089" s="13">
        <v>1.5640374388925959E-2</v>
      </c>
      <c r="Q2089" s="7"/>
      <c r="R2089" s="8"/>
      <c r="S2089" s="8"/>
      <c r="T2089" s="8"/>
      <c r="U2089" s="8"/>
      <c r="V2089" s="13"/>
      <c r="W2089" s="14"/>
      <c r="X2089" s="1"/>
      <c r="Y2089" s="1"/>
      <c r="Z2089" s="1"/>
      <c r="AA2089" s="1"/>
      <c r="AB2089" s="1"/>
      <c r="AC2089" s="1"/>
      <c r="AD2089" s="8"/>
      <c r="AE2089" s="8"/>
      <c r="AF2089" s="8"/>
      <c r="AG2089" s="8"/>
      <c r="AH2089" s="9"/>
      <c r="AI2089" s="8"/>
      <c r="AJ2089" s="13"/>
      <c r="AK2089" s="8"/>
      <c r="AL2089" s="8"/>
      <c r="AM2089" s="8"/>
      <c r="AN2089" s="8"/>
      <c r="AO2089" s="7"/>
      <c r="AP2089" s="7"/>
      <c r="AQ2089" s="7"/>
      <c r="AR2089" s="7"/>
      <c r="AS2089" s="7"/>
      <c r="AT2089" s="7"/>
      <c r="AU2089" s="8"/>
      <c r="AV2089" s="8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7"/>
      <c r="BV2089" s="7"/>
      <c r="BW2089" s="8"/>
      <c r="BX2089" s="8"/>
      <c r="BY2089" s="8"/>
      <c r="BZ2089" s="8"/>
      <c r="CA2089" s="8"/>
      <c r="CC2089" s="8"/>
      <c r="CE2089" s="7"/>
      <c r="CF2089" s="8"/>
      <c r="CG2089" s="8"/>
      <c r="CH2089" s="8"/>
      <c r="CI2089" s="8"/>
      <c r="CJ2089" s="8"/>
    </row>
    <row r="2090" spans="1:88" x14ac:dyDescent="0.3">
      <c r="A2090" s="1" t="s">
        <v>81</v>
      </c>
      <c r="B2090" s="1"/>
      <c r="C2090" s="1" t="s">
        <v>1878</v>
      </c>
      <c r="D2090" s="1"/>
      <c r="E2090" s="1"/>
      <c r="F2090" s="1"/>
      <c r="G2090" s="1"/>
      <c r="H2090" s="1">
        <v>46807.86</v>
      </c>
      <c r="I2090" s="1">
        <v>1.17</v>
      </c>
      <c r="J2090" s="12">
        <v>2938.65</v>
      </c>
      <c r="K2090" s="5">
        <v>3218.33</v>
      </c>
      <c r="L2090" s="5">
        <v>13209.09</v>
      </c>
      <c r="M2090" s="13">
        <f t="shared" si="47"/>
        <v>1.1727803598682307E-2</v>
      </c>
      <c r="N2090" s="13">
        <v>1.4306917023332977E-2</v>
      </c>
      <c r="O2090" s="13">
        <v>2.9512038543282326E-3</v>
      </c>
      <c r="P2090" s="13">
        <v>1.4835598367853642E-2</v>
      </c>
      <c r="Q2090" s="7"/>
      <c r="R2090" s="8"/>
      <c r="S2090" s="8"/>
      <c r="T2090" s="8"/>
      <c r="U2090" s="8"/>
      <c r="V2090" s="13"/>
      <c r="W2090" s="14"/>
      <c r="X2090" s="1"/>
      <c r="Y2090" s="1"/>
      <c r="Z2090" s="1"/>
      <c r="AA2090" s="1"/>
      <c r="AB2090" s="1"/>
      <c r="AC2090" s="1"/>
      <c r="AD2090" s="8"/>
      <c r="AE2090" s="8"/>
      <c r="AF2090" s="8"/>
      <c r="AG2090" s="8"/>
      <c r="AH2090" s="9"/>
      <c r="AI2090" s="8"/>
      <c r="AJ2090" s="13"/>
      <c r="AK2090" s="8"/>
      <c r="AL2090" s="8"/>
      <c r="AM2090" s="8"/>
      <c r="AN2090" s="8"/>
      <c r="AO2090" s="7"/>
      <c r="AP2090" s="7"/>
      <c r="AQ2090" s="7"/>
      <c r="AR2090" s="7"/>
      <c r="AS2090" s="7"/>
      <c r="AT2090" s="7"/>
      <c r="AU2090" s="8"/>
      <c r="AV2090" s="8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7"/>
      <c r="BV2090" s="7"/>
      <c r="BW2090" s="8"/>
      <c r="BX2090" s="8"/>
      <c r="BY2090" s="8"/>
      <c r="BZ2090" s="8"/>
      <c r="CA2090" s="8"/>
      <c r="CC2090" s="8"/>
      <c r="CE2090" s="7"/>
      <c r="CF2090" s="8"/>
      <c r="CG2090" s="8"/>
      <c r="CH2090" s="8"/>
      <c r="CI2090" s="8"/>
      <c r="CJ2090" s="8"/>
    </row>
    <row r="2091" spans="1:88" x14ac:dyDescent="0.3">
      <c r="A2091" s="1" t="s">
        <v>82</v>
      </c>
      <c r="B2091" s="1"/>
      <c r="C2091" s="1" t="s">
        <v>1878</v>
      </c>
      <c r="D2091" s="1"/>
      <c r="E2091" s="1"/>
      <c r="F2091" s="1"/>
      <c r="G2091" s="1"/>
      <c r="H2091" s="1">
        <v>46223.87</v>
      </c>
      <c r="I2091" s="1">
        <v>-1.25</v>
      </c>
      <c r="J2091" s="12">
        <v>2884.58</v>
      </c>
      <c r="K2091" s="5">
        <v>3207.34</v>
      </c>
      <c r="L2091" s="5">
        <v>13193.31</v>
      </c>
      <c r="M2091" s="13">
        <f t="shared" si="47"/>
        <v>-1.2476323420895552E-2</v>
      </c>
      <c r="N2091" s="13">
        <v>-1.8399605260919216E-2</v>
      </c>
      <c r="O2091" s="13">
        <v>-3.4148145156027709E-3</v>
      </c>
      <c r="P2091" s="13">
        <v>-1.1946318785018839E-3</v>
      </c>
      <c r="Q2091" s="7"/>
      <c r="R2091" s="8"/>
      <c r="S2091" s="8"/>
      <c r="T2091" s="8"/>
      <c r="U2091" s="8"/>
      <c r="V2091" s="13"/>
      <c r="W2091" s="14"/>
      <c r="X2091" s="1"/>
      <c r="Y2091" s="1"/>
      <c r="Z2091" s="1"/>
      <c r="AA2091" s="1"/>
      <c r="AB2091" s="1"/>
      <c r="AC2091" s="1"/>
      <c r="AD2091" s="8"/>
      <c r="AE2091" s="8"/>
      <c r="AF2091" s="8"/>
      <c r="AG2091" s="8"/>
      <c r="AH2091" s="9"/>
      <c r="AI2091" s="8"/>
      <c r="AJ2091" s="13"/>
      <c r="AK2091" s="8"/>
      <c r="AL2091" s="8"/>
      <c r="AM2091" s="8"/>
      <c r="AN2091" s="8"/>
      <c r="AO2091" s="7"/>
      <c r="AP2091" s="7"/>
      <c r="AQ2091" s="7"/>
      <c r="AR2091" s="7"/>
      <c r="AS2091" s="7"/>
      <c r="AT2091" s="7"/>
      <c r="AU2091" s="8"/>
      <c r="AV2091" s="8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7"/>
      <c r="BV2091" s="7"/>
      <c r="BW2091" s="8"/>
      <c r="BX2091" s="8"/>
      <c r="BY2091" s="8"/>
      <c r="BZ2091" s="8"/>
      <c r="CA2091" s="8"/>
      <c r="CC2091" s="8"/>
      <c r="CE2091" s="7"/>
      <c r="CF2091" s="8"/>
      <c r="CG2091" s="8"/>
      <c r="CH2091" s="8"/>
      <c r="CI2091" s="8"/>
      <c r="CJ2091" s="8"/>
    </row>
    <row r="2092" spans="1:88" x14ac:dyDescent="0.3">
      <c r="A2092" s="1" t="s">
        <v>83</v>
      </c>
      <c r="B2092" s="1"/>
      <c r="C2092" s="1" t="s">
        <v>1878</v>
      </c>
      <c r="D2092" s="1"/>
      <c r="E2092" s="1"/>
      <c r="F2092" s="1"/>
      <c r="G2092" s="1"/>
      <c r="H2092" s="1">
        <v>46691.839999999997</v>
      </c>
      <c r="I2092" s="1">
        <v>1.01</v>
      </c>
      <c r="J2092" s="12">
        <v>2922.59</v>
      </c>
      <c r="K2092" s="5">
        <v>3216.87</v>
      </c>
      <c r="L2092" s="5">
        <v>13269.38</v>
      </c>
      <c r="M2092" s="13">
        <f t="shared" si="47"/>
        <v>1.0123990051027709E-2</v>
      </c>
      <c r="N2092" s="13">
        <v>1.3176961637396234E-2</v>
      </c>
      <c r="O2092" s="13">
        <v>2.9713095586996197E-3</v>
      </c>
      <c r="P2092" s="13">
        <v>5.7658010006587102E-3</v>
      </c>
      <c r="Q2092" s="7"/>
      <c r="R2092" s="8"/>
      <c r="S2092" s="8"/>
      <c r="T2092" s="8"/>
      <c r="U2092" s="8"/>
      <c r="V2092" s="13"/>
      <c r="W2092" s="14"/>
      <c r="X2092" s="1"/>
      <c r="Y2092" s="1"/>
      <c r="Z2092" s="1"/>
      <c r="AA2092" s="1"/>
      <c r="AB2092" s="1"/>
      <c r="AC2092" s="1"/>
      <c r="AD2092" s="8"/>
      <c r="AE2092" s="8"/>
      <c r="AF2092" s="8"/>
      <c r="AG2092" s="8"/>
      <c r="AH2092" s="9"/>
      <c r="AI2092" s="8"/>
      <c r="AJ2092" s="13"/>
      <c r="AK2092" s="8"/>
      <c r="AL2092" s="8"/>
      <c r="AM2092" s="8"/>
      <c r="AN2092" s="8"/>
      <c r="AO2092" s="7"/>
      <c r="AP2092" s="7"/>
      <c r="AQ2092" s="7"/>
      <c r="AR2092" s="7"/>
      <c r="AS2092" s="7"/>
      <c r="AT2092" s="7"/>
      <c r="AU2092" s="8"/>
      <c r="AV2092" s="8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7"/>
      <c r="BV2092" s="7"/>
      <c r="BW2092" s="8"/>
      <c r="BX2092" s="8"/>
      <c r="BY2092" s="8"/>
      <c r="BZ2092" s="8"/>
      <c r="CA2092" s="8"/>
      <c r="CC2092" s="8"/>
      <c r="CE2092" s="7"/>
      <c r="CF2092" s="8"/>
      <c r="CG2092" s="8"/>
      <c r="CH2092" s="8"/>
      <c r="CI2092" s="8"/>
      <c r="CJ2092" s="8"/>
    </row>
    <row r="2093" spans="1:88" x14ac:dyDescent="0.3">
      <c r="A2093" s="1" t="s">
        <v>84</v>
      </c>
      <c r="B2093" s="1"/>
      <c r="C2093" s="1" t="s">
        <v>1878</v>
      </c>
      <c r="D2093" s="1"/>
      <c r="E2093" s="1"/>
      <c r="F2093" s="1"/>
      <c r="G2093" s="1"/>
      <c r="H2093" s="1">
        <v>47427.92</v>
      </c>
      <c r="I2093" s="1">
        <v>1.58</v>
      </c>
      <c r="J2093" s="12">
        <v>2979.09</v>
      </c>
      <c r="K2093" s="5">
        <v>3252.17</v>
      </c>
      <c r="L2093" s="5">
        <v>13332.55</v>
      </c>
      <c r="M2093" s="13">
        <f t="shared" si="47"/>
        <v>1.5764638960469313E-2</v>
      </c>
      <c r="N2093" s="13">
        <v>1.9332167700566893E-2</v>
      </c>
      <c r="O2093" s="13">
        <v>1.0973399608936729E-2</v>
      </c>
      <c r="P2093" s="13">
        <v>4.7605841418363326E-3</v>
      </c>
      <c r="Q2093" s="7"/>
      <c r="R2093" s="8"/>
      <c r="S2093" s="8"/>
      <c r="T2093" s="8"/>
      <c r="U2093" s="8"/>
      <c r="V2093" s="13"/>
      <c r="W2093" s="14"/>
      <c r="X2093" s="1"/>
      <c r="Y2093" s="1"/>
      <c r="Z2093" s="1"/>
      <c r="AA2093" s="1"/>
      <c r="AB2093" s="1"/>
      <c r="AC2093" s="1"/>
      <c r="AD2093" s="8"/>
      <c r="AE2093" s="8"/>
      <c r="AF2093" s="8"/>
      <c r="AG2093" s="8"/>
      <c r="AH2093" s="9"/>
      <c r="AI2093" s="8"/>
      <c r="AJ2093" s="13"/>
      <c r="AK2093" s="8"/>
      <c r="AL2093" s="8"/>
      <c r="AM2093" s="8"/>
      <c r="AN2093" s="8"/>
      <c r="AO2093" s="7"/>
      <c r="AP2093" s="7"/>
      <c r="AQ2093" s="7"/>
      <c r="AR2093" s="7"/>
      <c r="AS2093" s="7"/>
      <c r="AT2093" s="7"/>
      <c r="AU2093" s="8"/>
      <c r="AV2093" s="8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7"/>
      <c r="BV2093" s="7"/>
      <c r="BW2093" s="8"/>
      <c r="BX2093" s="8"/>
      <c r="BY2093" s="8"/>
      <c r="BZ2093" s="8"/>
      <c r="CA2093" s="8"/>
      <c r="CC2093" s="8"/>
      <c r="CE2093" s="7"/>
      <c r="CF2093" s="8"/>
      <c r="CG2093" s="8"/>
      <c r="CH2093" s="8"/>
      <c r="CI2093" s="8"/>
      <c r="CJ2093" s="8"/>
    </row>
    <row r="2094" spans="1:88" x14ac:dyDescent="0.3">
      <c r="A2094" s="1" t="s">
        <v>85</v>
      </c>
      <c r="B2094" s="1"/>
      <c r="C2094" s="1" t="s">
        <v>1878</v>
      </c>
      <c r="D2094" s="1"/>
      <c r="E2094" s="1"/>
      <c r="F2094" s="1"/>
      <c r="G2094" s="1"/>
      <c r="H2094" s="1">
        <v>47536.28</v>
      </c>
      <c r="I2094" s="1">
        <v>0.23</v>
      </c>
      <c r="J2094" s="12">
        <v>2984.34</v>
      </c>
      <c r="K2094" s="5">
        <v>3273.62</v>
      </c>
      <c r="L2094" s="5">
        <v>13327.34</v>
      </c>
      <c r="M2094" s="13">
        <f t="shared" si="47"/>
        <v>2.2847301758119887E-3</v>
      </c>
      <c r="N2094" s="13">
        <v>1.7622831132997341E-3</v>
      </c>
      <c r="O2094" s="13">
        <v>6.5955961711718913E-3</v>
      </c>
      <c r="P2094" s="13">
        <v>-3.9077295791123401E-4</v>
      </c>
      <c r="Q2094" s="7"/>
      <c r="R2094" s="8"/>
      <c r="S2094" s="8"/>
      <c r="T2094" s="8"/>
      <c r="U2094" s="8"/>
      <c r="V2094" s="13"/>
      <c r="W2094" s="14"/>
      <c r="X2094" s="1"/>
      <c r="Y2094" s="1"/>
      <c r="Z2094" s="1"/>
      <c r="AA2094" s="1"/>
      <c r="AB2094" s="1"/>
      <c r="AC2094" s="1"/>
      <c r="AD2094" s="8"/>
      <c r="AE2094" s="8"/>
      <c r="AF2094" s="8"/>
      <c r="AG2094" s="8"/>
      <c r="AH2094" s="9"/>
      <c r="AI2094" s="8"/>
      <c r="AJ2094" s="13"/>
      <c r="AK2094" s="8"/>
      <c r="AL2094" s="8"/>
      <c r="AM2094" s="8"/>
      <c r="AN2094" s="8"/>
      <c r="AO2094" s="7"/>
      <c r="AP2094" s="7"/>
      <c r="AQ2094" s="7"/>
      <c r="AR2094" s="7"/>
      <c r="AS2094" s="7"/>
      <c r="AT2094" s="7"/>
      <c r="AU2094" s="8"/>
      <c r="AV2094" s="8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7"/>
      <c r="BV2094" s="7"/>
      <c r="BW2094" s="8"/>
      <c r="BX2094" s="8"/>
      <c r="BY2094" s="8"/>
      <c r="BZ2094" s="8"/>
      <c r="CA2094" s="8"/>
      <c r="CC2094" s="8"/>
      <c r="CE2094" s="7"/>
      <c r="CF2094" s="8"/>
      <c r="CG2094" s="8"/>
      <c r="CH2094" s="8"/>
      <c r="CI2094" s="8"/>
      <c r="CJ2094" s="8"/>
    </row>
    <row r="2095" spans="1:88" x14ac:dyDescent="0.3">
      <c r="A2095" s="1" t="s">
        <v>86</v>
      </c>
      <c r="B2095" s="1"/>
      <c r="C2095" s="1" t="s">
        <v>1878</v>
      </c>
      <c r="D2095" s="1"/>
      <c r="E2095" s="1"/>
      <c r="F2095" s="1"/>
      <c r="G2095" s="1"/>
      <c r="H2095" s="1">
        <v>48264.32</v>
      </c>
      <c r="I2095" s="1">
        <v>1.53</v>
      </c>
      <c r="J2095" s="12">
        <v>3043.52</v>
      </c>
      <c r="K2095" s="5">
        <v>3294.66</v>
      </c>
      <c r="L2095" s="5">
        <v>13438.91</v>
      </c>
      <c r="M2095" s="13">
        <f t="shared" si="47"/>
        <v>1.531546010752205E-2</v>
      </c>
      <c r="N2095" s="13">
        <v>1.9830180207349057E-2</v>
      </c>
      <c r="O2095" s="13">
        <v>6.4271357090925907E-3</v>
      </c>
      <c r="P2095" s="13">
        <v>8.3715129950912015E-3</v>
      </c>
      <c r="Q2095" s="7"/>
      <c r="R2095" s="8"/>
      <c r="S2095" s="8"/>
      <c r="T2095" s="8"/>
      <c r="U2095" s="8"/>
      <c r="V2095" s="13"/>
      <c r="W2095" s="14"/>
      <c r="X2095" s="1"/>
      <c r="Y2095" s="1"/>
      <c r="Z2095" s="1"/>
      <c r="AA2095" s="1"/>
      <c r="AB2095" s="1"/>
      <c r="AC2095" s="1"/>
      <c r="AD2095" s="8"/>
      <c r="AE2095" s="8"/>
      <c r="AF2095" s="8"/>
      <c r="AG2095" s="8"/>
      <c r="AH2095" s="9"/>
      <c r="AI2095" s="8"/>
      <c r="AJ2095" s="13"/>
      <c r="AK2095" s="8"/>
      <c r="AL2095" s="8"/>
      <c r="AM2095" s="8"/>
      <c r="AN2095" s="8"/>
      <c r="AO2095" s="7"/>
      <c r="AP2095" s="7"/>
      <c r="AQ2095" s="7"/>
      <c r="AR2095" s="7"/>
      <c r="AS2095" s="7"/>
      <c r="AT2095" s="7"/>
      <c r="AU2095" s="8"/>
      <c r="AV2095" s="8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7"/>
      <c r="BV2095" s="7"/>
      <c r="BW2095" s="8"/>
      <c r="BX2095" s="8"/>
      <c r="BY2095" s="8"/>
      <c r="BZ2095" s="8"/>
      <c r="CA2095" s="8"/>
      <c r="CC2095" s="8"/>
      <c r="CE2095" s="7"/>
      <c r="CF2095" s="8"/>
      <c r="CG2095" s="8"/>
      <c r="CH2095" s="8"/>
      <c r="CI2095" s="8"/>
      <c r="CJ2095" s="8"/>
    </row>
    <row r="2096" spans="1:88" x14ac:dyDescent="0.3">
      <c r="A2096" s="1" t="s">
        <v>87</v>
      </c>
      <c r="B2096" s="1"/>
      <c r="C2096" s="1" t="s">
        <v>1878</v>
      </c>
      <c r="D2096" s="1"/>
      <c r="E2096" s="1"/>
      <c r="F2096" s="1"/>
      <c r="G2096" s="1"/>
      <c r="H2096" s="1">
        <v>47729.919999999998</v>
      </c>
      <c r="I2096" s="1">
        <v>-1.1100000000000001</v>
      </c>
      <c r="J2096" s="12">
        <v>3006.15</v>
      </c>
      <c r="K2096" s="5">
        <v>3264.36</v>
      </c>
      <c r="L2096" s="5">
        <v>13359.17</v>
      </c>
      <c r="M2096" s="13">
        <f t="shared" si="47"/>
        <v>-1.1072361529179342E-2</v>
      </c>
      <c r="N2096" s="13">
        <v>-1.2278545894227721E-2</v>
      </c>
      <c r="O2096" s="13">
        <v>-9.1967001147310601E-3</v>
      </c>
      <c r="P2096" s="13">
        <v>-5.9335169295724466E-3</v>
      </c>
      <c r="Q2096" s="7"/>
      <c r="R2096" s="8"/>
      <c r="S2096" s="8"/>
      <c r="T2096" s="8"/>
      <c r="U2096" s="8"/>
      <c r="V2096" s="13"/>
      <c r="W2096" s="14"/>
      <c r="X2096" s="1"/>
      <c r="Y2096" s="1"/>
      <c r="Z2096" s="1"/>
      <c r="AA2096" s="1"/>
      <c r="AB2096" s="1"/>
      <c r="AC2096" s="1"/>
      <c r="AD2096" s="8"/>
      <c r="AE2096" s="8"/>
      <c r="AF2096" s="8"/>
      <c r="AG2096" s="8"/>
      <c r="AH2096" s="9"/>
      <c r="AI2096" s="8"/>
      <c r="AJ2096" s="13"/>
      <c r="AK2096" s="8"/>
      <c r="AL2096" s="8"/>
      <c r="AM2096" s="8"/>
      <c r="AN2096" s="8"/>
      <c r="AO2096" s="7"/>
      <c r="AP2096" s="7"/>
      <c r="AQ2096" s="7"/>
      <c r="AR2096" s="7"/>
      <c r="AS2096" s="7"/>
      <c r="AT2096" s="7"/>
      <c r="AU2096" s="8"/>
      <c r="AV2096" s="8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7"/>
      <c r="BV2096" s="7"/>
      <c r="BW2096" s="8"/>
      <c r="BX2096" s="8"/>
      <c r="BY2096" s="8"/>
      <c r="BZ2096" s="8"/>
      <c r="CA2096" s="8"/>
      <c r="CC2096" s="8"/>
      <c r="CE2096" s="7"/>
      <c r="CF2096" s="8"/>
      <c r="CG2096" s="8"/>
      <c r="CH2096" s="8"/>
      <c r="CI2096" s="8"/>
      <c r="CJ2096" s="8"/>
    </row>
    <row r="2097" spans="1:88" x14ac:dyDescent="0.3">
      <c r="A2097" s="1" t="s">
        <v>88</v>
      </c>
      <c r="B2097" s="1"/>
      <c r="C2097" s="1" t="s">
        <v>1878</v>
      </c>
      <c r="D2097" s="1"/>
      <c r="E2097" s="1"/>
      <c r="F2097" s="1"/>
      <c r="G2097" s="1"/>
      <c r="H2097" s="1">
        <v>47598.66</v>
      </c>
      <c r="I2097" s="1">
        <v>-0.28000000000000003</v>
      </c>
      <c r="J2097" s="12">
        <v>2998.59</v>
      </c>
      <c r="K2097" s="5">
        <v>3242.25</v>
      </c>
      <c r="L2097" s="5">
        <v>13365.43</v>
      </c>
      <c r="M2097" s="13">
        <f t="shared" si="47"/>
        <v>-2.7500569873152303E-3</v>
      </c>
      <c r="N2097" s="13">
        <v>-2.5148445686342669E-3</v>
      </c>
      <c r="O2097" s="13">
        <v>-6.7731500202183881E-3</v>
      </c>
      <c r="P2097" s="13">
        <v>4.6859198587934081E-4</v>
      </c>
      <c r="Q2097" s="7"/>
      <c r="R2097" s="8"/>
      <c r="S2097" s="8"/>
      <c r="T2097" s="8"/>
      <c r="U2097" s="8"/>
      <c r="V2097" s="13"/>
      <c r="W2097" s="14"/>
      <c r="X2097" s="1"/>
      <c r="Y2097" s="1"/>
      <c r="Z2097" s="1"/>
      <c r="AA2097" s="1"/>
      <c r="AB2097" s="1"/>
      <c r="AC2097" s="1"/>
      <c r="AD2097" s="8"/>
      <c r="AE2097" s="8"/>
      <c r="AF2097" s="8"/>
      <c r="AG2097" s="8"/>
      <c r="AH2097" s="9"/>
      <c r="AI2097" s="8"/>
      <c r="AJ2097" s="13"/>
      <c r="AK2097" s="8"/>
      <c r="AL2097" s="8"/>
      <c r="AM2097" s="8"/>
      <c r="AN2097" s="8"/>
      <c r="AO2097" s="7"/>
      <c r="AP2097" s="7"/>
      <c r="AQ2097" s="7"/>
      <c r="AR2097" s="7"/>
      <c r="AS2097" s="7"/>
      <c r="AT2097" s="7"/>
      <c r="AU2097" s="8"/>
      <c r="AV2097" s="8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7"/>
      <c r="BV2097" s="7"/>
      <c r="BW2097" s="8"/>
      <c r="BX2097" s="8"/>
      <c r="BY2097" s="8"/>
      <c r="BZ2097" s="8"/>
      <c r="CA2097" s="8"/>
      <c r="CC2097" s="8"/>
      <c r="CE2097" s="7"/>
      <c r="CF2097" s="8"/>
      <c r="CG2097" s="8"/>
      <c r="CH2097" s="8"/>
      <c r="CI2097" s="8"/>
      <c r="CJ2097" s="8"/>
    </row>
    <row r="2098" spans="1:88" x14ac:dyDescent="0.3">
      <c r="A2098" s="1" t="s">
        <v>89</v>
      </c>
      <c r="B2098" s="1"/>
      <c r="C2098" s="1" t="s">
        <v>1878</v>
      </c>
      <c r="D2098" s="1"/>
      <c r="E2098" s="1"/>
      <c r="F2098" s="1"/>
      <c r="G2098" s="1"/>
      <c r="H2098" s="1">
        <v>47956.52</v>
      </c>
      <c r="I2098" s="1">
        <v>0.75</v>
      </c>
      <c r="J2098" s="12">
        <v>3032.95</v>
      </c>
      <c r="K2098" s="5">
        <v>3244.55</v>
      </c>
      <c r="L2098" s="5">
        <v>13385.9</v>
      </c>
      <c r="M2098" s="13">
        <f t="shared" si="47"/>
        <v>7.5182788759178276E-3</v>
      </c>
      <c r="N2098" s="13">
        <v>1.145871893123096E-2</v>
      </c>
      <c r="O2098" s="13">
        <v>7.0938391549080215E-4</v>
      </c>
      <c r="P2098" s="13">
        <v>1.5315631446199962E-3</v>
      </c>
      <c r="Q2098" s="7"/>
      <c r="R2098" s="8"/>
      <c r="S2098" s="8"/>
      <c r="T2098" s="8"/>
      <c r="U2098" s="8"/>
      <c r="V2098" s="13"/>
      <c r="W2098" s="14"/>
      <c r="X2098" s="1"/>
      <c r="Y2098" s="1"/>
      <c r="Z2098" s="1"/>
      <c r="AA2098" s="1"/>
      <c r="AB2098" s="1"/>
      <c r="AC2098" s="1"/>
      <c r="AD2098" s="8"/>
      <c r="AE2098" s="8"/>
      <c r="AF2098" s="8"/>
      <c r="AG2098" s="8"/>
      <c r="AH2098" s="9"/>
      <c r="AI2098" s="8"/>
      <c r="AJ2098" s="13"/>
      <c r="AK2098" s="8"/>
      <c r="AL2098" s="8"/>
      <c r="AM2098" s="8"/>
      <c r="AN2098" s="8"/>
      <c r="AO2098" s="7"/>
      <c r="AP2098" s="7"/>
      <c r="AQ2098" s="7"/>
      <c r="AR2098" s="7"/>
      <c r="AS2098" s="7"/>
      <c r="AT2098" s="7"/>
      <c r="AU2098" s="8"/>
      <c r="AV2098" s="8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7"/>
      <c r="BV2098" s="7"/>
      <c r="BW2098" s="8"/>
      <c r="BX2098" s="8"/>
      <c r="BY2098" s="8"/>
      <c r="BZ2098" s="8"/>
      <c r="CA2098" s="8"/>
      <c r="CC2098" s="8"/>
      <c r="CE2098" s="7"/>
      <c r="CF2098" s="8"/>
      <c r="CG2098" s="8"/>
      <c r="CH2098" s="8"/>
      <c r="CI2098" s="8"/>
      <c r="CJ2098" s="8"/>
    </row>
    <row r="2099" spans="1:88" x14ac:dyDescent="0.3">
      <c r="A2099" s="1" t="s">
        <v>90</v>
      </c>
      <c r="B2099" s="1"/>
      <c r="C2099" s="1" t="s">
        <v>1878</v>
      </c>
      <c r="D2099" s="1"/>
      <c r="E2099" s="1"/>
      <c r="F2099" s="1"/>
      <c r="G2099" s="1"/>
      <c r="H2099" s="1">
        <v>48014.37</v>
      </c>
      <c r="I2099" s="1">
        <v>0.12</v>
      </c>
      <c r="J2099" s="12">
        <v>3024.03</v>
      </c>
      <c r="K2099" s="5">
        <v>3225.4</v>
      </c>
      <c r="L2099" s="5">
        <v>13281.94</v>
      </c>
      <c r="M2099" s="13">
        <f t="shared" si="47"/>
        <v>1.2063010410263697E-3</v>
      </c>
      <c r="N2099" s="13">
        <v>-2.9410310094131198E-3</v>
      </c>
      <c r="O2099" s="13">
        <v>-5.9022052364734456E-3</v>
      </c>
      <c r="P2099" s="13">
        <v>-7.7663810427389679E-3</v>
      </c>
      <c r="Q2099" s="7"/>
      <c r="R2099" s="8"/>
      <c r="S2099" s="8"/>
      <c r="T2099" s="8"/>
      <c r="U2099" s="8"/>
      <c r="V2099" s="13"/>
      <c r="W2099" s="14"/>
      <c r="X2099" s="1"/>
      <c r="Y2099" s="1"/>
      <c r="Z2099" s="1"/>
      <c r="AA2099" s="1"/>
      <c r="AB2099" s="1"/>
      <c r="AC2099" s="1"/>
      <c r="AD2099" s="8"/>
      <c r="AE2099" s="8"/>
      <c r="AF2099" s="8"/>
      <c r="AG2099" s="8"/>
      <c r="AH2099" s="9"/>
      <c r="AI2099" s="8"/>
      <c r="AJ2099" s="13"/>
      <c r="AK2099" s="8"/>
      <c r="AL2099" s="8"/>
      <c r="AM2099" s="8"/>
      <c r="AN2099" s="8"/>
      <c r="AO2099" s="7"/>
      <c r="AP2099" s="7"/>
      <c r="AQ2099" s="7"/>
      <c r="AR2099" s="7"/>
      <c r="AS2099" s="7"/>
      <c r="AT2099" s="7"/>
      <c r="AU2099" s="8"/>
      <c r="AV2099" s="8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7"/>
      <c r="BV2099" s="7"/>
      <c r="BW2099" s="8"/>
      <c r="BX2099" s="8"/>
      <c r="BY2099" s="8"/>
      <c r="BZ2099" s="8"/>
      <c r="CA2099" s="8"/>
      <c r="CC2099" s="8"/>
      <c r="CE2099" s="7"/>
      <c r="CF2099" s="8"/>
      <c r="CG2099" s="8"/>
      <c r="CH2099" s="8"/>
      <c r="CI2099" s="8"/>
      <c r="CJ2099" s="8"/>
    </row>
    <row r="2100" spans="1:88" x14ac:dyDescent="0.3">
      <c r="A2100" s="1" t="s">
        <v>91</v>
      </c>
      <c r="B2100" s="1"/>
      <c r="C2100" s="1" t="s">
        <v>1878</v>
      </c>
      <c r="D2100" s="1"/>
      <c r="E2100" s="1"/>
      <c r="F2100" s="1"/>
      <c r="G2100" s="1"/>
      <c r="H2100" s="1">
        <v>48321.35</v>
      </c>
      <c r="I2100" s="1">
        <v>0.64</v>
      </c>
      <c r="J2100" s="12">
        <v>3056.51</v>
      </c>
      <c r="K2100" s="5">
        <v>3218.39</v>
      </c>
      <c r="L2100" s="5">
        <v>13309.41</v>
      </c>
      <c r="M2100" s="13">
        <f t="shared" si="47"/>
        <v>6.3935026118222549E-3</v>
      </c>
      <c r="N2100" s="13">
        <v>1.0740634186830134E-2</v>
      </c>
      <c r="O2100" s="13">
        <v>-2.1733738451045204E-3</v>
      </c>
      <c r="P2100" s="13">
        <v>2.0682219615506536E-3</v>
      </c>
      <c r="Q2100" s="7"/>
      <c r="R2100" s="8"/>
      <c r="S2100" s="8"/>
      <c r="T2100" s="8"/>
      <c r="U2100" s="8"/>
      <c r="V2100" s="13"/>
      <c r="W2100" s="14"/>
      <c r="X2100" s="1"/>
      <c r="Y2100" s="1"/>
      <c r="Z2100" s="1"/>
      <c r="AA2100" s="1"/>
      <c r="AB2100" s="1"/>
      <c r="AC2100" s="1"/>
      <c r="AD2100" s="8"/>
      <c r="AE2100" s="8"/>
      <c r="AF2100" s="8"/>
      <c r="AG2100" s="8"/>
      <c r="AH2100" s="9"/>
      <c r="AI2100" s="8"/>
      <c r="AJ2100" s="13"/>
      <c r="AK2100" s="8"/>
      <c r="AL2100" s="8"/>
      <c r="AM2100" s="8"/>
      <c r="AN2100" s="8"/>
      <c r="AO2100" s="7"/>
      <c r="AP2100" s="7"/>
      <c r="AQ2100" s="7"/>
      <c r="AR2100" s="7"/>
      <c r="AS2100" s="7"/>
      <c r="AT2100" s="7"/>
      <c r="AU2100" s="8"/>
      <c r="AV2100" s="8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7"/>
      <c r="BV2100" s="7"/>
      <c r="BW2100" s="8"/>
      <c r="BX2100" s="8"/>
      <c r="BY2100" s="8"/>
      <c r="BZ2100" s="8"/>
      <c r="CA2100" s="8"/>
      <c r="CC2100" s="8"/>
      <c r="CE2100" s="7"/>
      <c r="CF2100" s="8"/>
      <c r="CG2100" s="8"/>
      <c r="CH2100" s="8"/>
      <c r="CI2100" s="8"/>
      <c r="CJ2100" s="8"/>
    </row>
    <row r="2101" spans="1:88" x14ac:dyDescent="0.3">
      <c r="A2101" s="1" t="s">
        <v>92</v>
      </c>
      <c r="B2101" s="1"/>
      <c r="C2101" s="1" t="s">
        <v>1878</v>
      </c>
      <c r="D2101" s="1"/>
      <c r="E2101" s="1"/>
      <c r="F2101" s="1"/>
      <c r="G2101" s="1"/>
      <c r="H2101" s="1">
        <v>47760.75</v>
      </c>
      <c r="I2101" s="1">
        <v>-1.1599999999999999</v>
      </c>
      <c r="J2101" s="12">
        <v>3016.91</v>
      </c>
      <c r="K2101" s="5">
        <v>3173.46</v>
      </c>
      <c r="L2101" s="5">
        <v>13223.49</v>
      </c>
      <c r="M2101" s="13">
        <f t="shared" si="47"/>
        <v>-1.1601497060823029E-2</v>
      </c>
      <c r="N2101" s="13">
        <v>-1.2955953031398626E-2</v>
      </c>
      <c r="O2101" s="13">
        <v>-1.3960396347241888E-2</v>
      </c>
      <c r="P2101" s="13">
        <v>-6.4555829296715217E-3</v>
      </c>
      <c r="Q2101" s="7"/>
      <c r="R2101" s="8"/>
      <c r="S2101" s="8"/>
      <c r="T2101" s="8"/>
      <c r="U2101" s="8"/>
      <c r="V2101" s="13"/>
      <c r="W2101" s="14"/>
      <c r="X2101" s="1"/>
      <c r="Y2101" s="1"/>
      <c r="Z2101" s="1"/>
      <c r="AA2101" s="1"/>
      <c r="AB2101" s="1"/>
      <c r="AC2101" s="1"/>
      <c r="AD2101" s="8"/>
      <c r="AE2101" s="8"/>
      <c r="AF2101" s="8"/>
      <c r="AG2101" s="8"/>
      <c r="AH2101" s="9"/>
      <c r="AI2101" s="8"/>
      <c r="AJ2101" s="13"/>
      <c r="AK2101" s="8"/>
      <c r="AL2101" s="8"/>
      <c r="AM2101" s="8"/>
      <c r="AN2101" s="8"/>
      <c r="AO2101" s="7"/>
      <c r="AP2101" s="7"/>
      <c r="AQ2101" s="7"/>
      <c r="AR2101" s="7"/>
      <c r="AS2101" s="7"/>
      <c r="AT2101" s="7"/>
      <c r="AU2101" s="8"/>
      <c r="AV2101" s="8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7"/>
      <c r="BV2101" s="7"/>
      <c r="BW2101" s="8"/>
      <c r="BX2101" s="8"/>
      <c r="BY2101" s="8"/>
      <c r="BZ2101" s="8"/>
      <c r="CA2101" s="8"/>
      <c r="CC2101" s="8"/>
      <c r="CE2101" s="7"/>
      <c r="CF2101" s="8"/>
      <c r="CG2101" s="8"/>
      <c r="CH2101" s="8"/>
      <c r="CI2101" s="8"/>
      <c r="CJ2101" s="8"/>
    </row>
    <row r="2102" spans="1:88" x14ac:dyDescent="0.3">
      <c r="A2102" s="1" t="s">
        <v>93</v>
      </c>
      <c r="B2102" s="1"/>
      <c r="C2102" s="1" t="s">
        <v>1878</v>
      </c>
      <c r="D2102" s="1"/>
      <c r="E2102" s="1"/>
      <c r="F2102" s="1"/>
      <c r="G2102" s="1"/>
      <c r="H2102" s="1">
        <v>47960.4</v>
      </c>
      <c r="I2102" s="1">
        <v>0.42</v>
      </c>
      <c r="J2102" s="12">
        <v>3032.89</v>
      </c>
      <c r="K2102" s="5">
        <v>3196.42</v>
      </c>
      <c r="L2102" s="5">
        <v>13170.28</v>
      </c>
      <c r="M2102" s="13">
        <f t="shared" si="47"/>
        <v>4.1802107378967612E-3</v>
      </c>
      <c r="N2102" s="13">
        <v>5.2968103125383692E-3</v>
      </c>
      <c r="O2102" s="13">
        <v>7.2350053254177649E-3</v>
      </c>
      <c r="P2102" s="13">
        <v>-4.0238998932958792E-3</v>
      </c>
      <c r="Q2102" s="7"/>
      <c r="R2102" s="8"/>
      <c r="S2102" s="8"/>
      <c r="T2102" s="8"/>
      <c r="U2102" s="8"/>
      <c r="V2102" s="13"/>
      <c r="W2102" s="14"/>
      <c r="X2102" s="1"/>
      <c r="Y2102" s="1"/>
      <c r="Z2102" s="1"/>
      <c r="AA2102" s="1"/>
      <c r="AB2102" s="1"/>
      <c r="AC2102" s="1"/>
      <c r="AD2102" s="8"/>
      <c r="AE2102" s="8"/>
      <c r="AF2102" s="8"/>
      <c r="AG2102" s="8"/>
      <c r="AH2102" s="9"/>
      <c r="AI2102" s="8"/>
      <c r="AJ2102" s="13"/>
      <c r="AK2102" s="8"/>
      <c r="AL2102" s="8"/>
      <c r="AM2102" s="8"/>
      <c r="AN2102" s="8"/>
      <c r="AO2102" s="7"/>
      <c r="AP2102" s="7"/>
      <c r="AQ2102" s="7"/>
      <c r="AR2102" s="7"/>
      <c r="AS2102" s="7"/>
      <c r="AT2102" s="7"/>
      <c r="AU2102" s="8"/>
      <c r="AV2102" s="8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7"/>
      <c r="BV2102" s="7"/>
      <c r="BW2102" s="8"/>
      <c r="BX2102" s="8"/>
      <c r="BY2102" s="8"/>
      <c r="BZ2102" s="8"/>
      <c r="CA2102" s="8"/>
      <c r="CC2102" s="8"/>
      <c r="CE2102" s="7"/>
      <c r="CF2102" s="8"/>
      <c r="CG2102" s="8"/>
      <c r="CH2102" s="8"/>
      <c r="CI2102" s="8"/>
      <c r="CJ2102" s="8"/>
    </row>
    <row r="2103" spans="1:88" x14ac:dyDescent="0.3">
      <c r="A2103" s="1" t="s">
        <v>94</v>
      </c>
      <c r="B2103" s="1"/>
      <c r="C2103" s="1" t="s">
        <v>1878</v>
      </c>
      <c r="D2103" s="1"/>
      <c r="E2103" s="1"/>
      <c r="F2103" s="1"/>
      <c r="G2103" s="1"/>
      <c r="H2103" s="1">
        <v>47709.82</v>
      </c>
      <c r="I2103" s="1">
        <v>-0.52</v>
      </c>
      <c r="J2103" s="12">
        <v>2995.52</v>
      </c>
      <c r="K2103" s="5">
        <v>3200.75</v>
      </c>
      <c r="L2103" s="5">
        <v>13029.04</v>
      </c>
      <c r="M2103" s="13">
        <f t="shared" si="47"/>
        <v>-5.2247270664965706E-3</v>
      </c>
      <c r="N2103" s="13">
        <v>-1.2321581066243703E-2</v>
      </c>
      <c r="O2103" s="13">
        <v>1.3546405040638643E-3</v>
      </c>
      <c r="P2103" s="13">
        <v>-1.0724145576252009E-2</v>
      </c>
      <c r="Q2103" s="7"/>
      <c r="R2103" s="8"/>
      <c r="S2103" s="8"/>
      <c r="T2103" s="8"/>
      <c r="U2103" s="8"/>
      <c r="V2103" s="13"/>
      <c r="W2103" s="14"/>
      <c r="X2103" s="1"/>
      <c r="Y2103" s="1"/>
      <c r="Z2103" s="1"/>
      <c r="AA2103" s="1"/>
      <c r="AB2103" s="1"/>
      <c r="AC2103" s="1"/>
      <c r="AD2103" s="8"/>
      <c r="AE2103" s="8"/>
      <c r="AF2103" s="8"/>
      <c r="AG2103" s="8"/>
      <c r="AH2103" s="9"/>
      <c r="AI2103" s="8"/>
      <c r="AJ2103" s="13"/>
      <c r="AK2103" s="8"/>
      <c r="AL2103" s="8"/>
      <c r="AM2103" s="8"/>
      <c r="AN2103" s="8"/>
      <c r="AO2103" s="7"/>
      <c r="AP2103" s="7"/>
      <c r="AQ2103" s="7"/>
      <c r="AR2103" s="7"/>
      <c r="AS2103" s="7"/>
      <c r="AT2103" s="7"/>
      <c r="AU2103" s="8"/>
      <c r="AV2103" s="8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7"/>
      <c r="BV2103" s="7"/>
      <c r="BW2103" s="8"/>
      <c r="BX2103" s="8"/>
      <c r="BY2103" s="8"/>
      <c r="BZ2103" s="8"/>
      <c r="CA2103" s="8"/>
      <c r="CC2103" s="8"/>
      <c r="CE2103" s="7"/>
      <c r="CF2103" s="8"/>
      <c r="CG2103" s="8"/>
      <c r="CH2103" s="8"/>
      <c r="CI2103" s="8"/>
      <c r="CJ2103" s="8"/>
    </row>
    <row r="2104" spans="1:88" x14ac:dyDescent="0.3">
      <c r="A2104" s="1" t="s">
        <v>95</v>
      </c>
      <c r="B2104" s="1"/>
      <c r="C2104" s="1" t="s">
        <v>1878</v>
      </c>
      <c r="D2104" s="1"/>
      <c r="E2104" s="1"/>
      <c r="F2104" s="1"/>
      <c r="G2104" s="1"/>
      <c r="H2104" s="1">
        <v>47025.2</v>
      </c>
      <c r="I2104" s="1">
        <v>-1.43</v>
      </c>
      <c r="J2104" s="12">
        <v>2944.56</v>
      </c>
      <c r="K2104" s="5">
        <v>3163.98</v>
      </c>
      <c r="L2104" s="5">
        <v>12883.71</v>
      </c>
      <c r="M2104" s="13">
        <f t="shared" si="47"/>
        <v>-1.4349666378955184E-2</v>
      </c>
      <c r="N2104" s="13">
        <v>-1.7012071359897463E-2</v>
      </c>
      <c r="O2104" s="13">
        <v>-1.148793251581659E-2</v>
      </c>
      <c r="P2104" s="13">
        <v>-1.1154313748365285E-2</v>
      </c>
      <c r="Q2104" s="7"/>
      <c r="R2104" s="8"/>
      <c r="S2104" s="8"/>
      <c r="T2104" s="8"/>
      <c r="U2104" s="8"/>
      <c r="V2104" s="13"/>
      <c r="W2104" s="14"/>
      <c r="X2104" s="1"/>
      <c r="Y2104" s="1"/>
      <c r="Z2104" s="1"/>
      <c r="AA2104" s="1"/>
      <c r="AB2104" s="1"/>
      <c r="AC2104" s="1"/>
      <c r="AD2104" s="8"/>
      <c r="AE2104" s="8"/>
      <c r="AF2104" s="8"/>
      <c r="AG2104" s="8"/>
      <c r="AH2104" s="9"/>
      <c r="AI2104" s="8"/>
      <c r="AJ2104" s="13"/>
      <c r="AK2104" s="8"/>
      <c r="AL2104" s="8"/>
      <c r="AM2104" s="8"/>
      <c r="AN2104" s="8"/>
      <c r="AO2104" s="7"/>
      <c r="AP2104" s="7"/>
      <c r="AQ2104" s="7"/>
      <c r="AR2104" s="7"/>
      <c r="AS2104" s="7"/>
      <c r="AT2104" s="7"/>
      <c r="AU2104" s="8"/>
      <c r="AV2104" s="8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7"/>
      <c r="BV2104" s="7"/>
      <c r="BW2104" s="8"/>
      <c r="BX2104" s="8"/>
      <c r="BY2104" s="8"/>
      <c r="BZ2104" s="8"/>
      <c r="CA2104" s="8"/>
      <c r="CC2104" s="8"/>
      <c r="CE2104" s="7"/>
      <c r="CF2104" s="8"/>
      <c r="CG2104" s="8"/>
      <c r="CH2104" s="8"/>
      <c r="CI2104" s="8"/>
      <c r="CJ2104" s="8"/>
    </row>
    <row r="2105" spans="1:88" x14ac:dyDescent="0.3">
      <c r="A2105" s="1" t="s">
        <v>96</v>
      </c>
      <c r="B2105" s="1"/>
      <c r="C2105" s="1" t="s">
        <v>1878</v>
      </c>
      <c r="D2105" s="1"/>
      <c r="E2105" s="1"/>
      <c r="F2105" s="1"/>
      <c r="G2105" s="1"/>
      <c r="H2105" s="1">
        <v>47014.99</v>
      </c>
      <c r="I2105" s="1">
        <v>-0.02</v>
      </c>
      <c r="J2105" s="12">
        <v>2947.47</v>
      </c>
      <c r="K2105" s="5">
        <v>3158.3</v>
      </c>
      <c r="L2105" s="5">
        <v>12833.7</v>
      </c>
      <c r="M2105" s="13">
        <f t="shared" si="47"/>
        <v>-2.171176305469924E-4</v>
      </c>
      <c r="N2105" s="13">
        <v>9.8826310212718482E-4</v>
      </c>
      <c r="O2105" s="13">
        <v>-1.7952073021952897E-3</v>
      </c>
      <c r="P2105" s="13">
        <v>-3.881645892370944E-3</v>
      </c>
      <c r="Q2105" s="7"/>
      <c r="R2105" s="8"/>
      <c r="S2105" s="8"/>
      <c r="T2105" s="8"/>
      <c r="U2105" s="8"/>
      <c r="V2105" s="13"/>
      <c r="W2105" s="14"/>
      <c r="X2105" s="1"/>
      <c r="Y2105" s="1"/>
      <c r="Z2105" s="1"/>
      <c r="AA2105" s="1"/>
      <c r="AB2105" s="1"/>
      <c r="AC2105" s="1"/>
      <c r="AD2105" s="8"/>
      <c r="AE2105" s="8"/>
      <c r="AF2105" s="8"/>
      <c r="AG2105" s="8"/>
      <c r="AH2105" s="9"/>
      <c r="AI2105" s="8"/>
      <c r="AJ2105" s="13"/>
      <c r="AK2105" s="8"/>
      <c r="AL2105" s="8"/>
      <c r="AM2105" s="8"/>
      <c r="AN2105" s="8"/>
      <c r="AO2105" s="7"/>
      <c r="AP2105" s="7"/>
      <c r="AQ2105" s="7"/>
      <c r="AR2105" s="7"/>
      <c r="AS2105" s="7"/>
      <c r="AT2105" s="7"/>
      <c r="AU2105" s="8"/>
      <c r="AV2105" s="8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7"/>
      <c r="BV2105" s="7"/>
      <c r="BW2105" s="8"/>
      <c r="BX2105" s="8"/>
      <c r="BY2105" s="8"/>
      <c r="BZ2105" s="8"/>
      <c r="CA2105" s="8"/>
      <c r="CC2105" s="8"/>
      <c r="CE2105" s="7"/>
      <c r="CF2105" s="8"/>
      <c r="CG2105" s="8"/>
      <c r="CH2105" s="8"/>
      <c r="CI2105" s="8"/>
      <c r="CJ2105" s="8"/>
    </row>
    <row r="2106" spans="1:88" x14ac:dyDescent="0.3">
      <c r="A2106" s="1" t="s">
        <v>97</v>
      </c>
      <c r="B2106" s="1"/>
      <c r="C2106" s="1" t="s">
        <v>1878</v>
      </c>
      <c r="D2106" s="1"/>
      <c r="E2106" s="1"/>
      <c r="F2106" s="1"/>
      <c r="G2106" s="1"/>
      <c r="H2106" s="1">
        <v>46573.9</v>
      </c>
      <c r="I2106" s="1">
        <v>-0.94</v>
      </c>
      <c r="J2106" s="12">
        <v>2908.59</v>
      </c>
      <c r="K2106" s="5">
        <v>3137.1</v>
      </c>
      <c r="L2106" s="5">
        <v>12845.51</v>
      </c>
      <c r="M2106" s="13">
        <f t="shared" si="47"/>
        <v>-9.381901389322822E-3</v>
      </c>
      <c r="N2106" s="13">
        <v>-1.3190973953933205E-2</v>
      </c>
      <c r="O2106" s="13">
        <v>-6.712471899439687E-3</v>
      </c>
      <c r="P2106" s="13">
        <v>9.2023344787550698E-4</v>
      </c>
      <c r="Q2106" s="7"/>
      <c r="R2106" s="8"/>
      <c r="S2106" s="8"/>
      <c r="T2106" s="8"/>
      <c r="U2106" s="8"/>
      <c r="V2106" s="13"/>
      <c r="W2106" s="14"/>
      <c r="X2106" s="1"/>
      <c r="Y2106" s="1"/>
      <c r="Z2106" s="1"/>
      <c r="AA2106" s="1"/>
      <c r="AB2106" s="1"/>
      <c r="AC2106" s="1"/>
      <c r="AD2106" s="8"/>
      <c r="AE2106" s="8"/>
      <c r="AF2106" s="8"/>
      <c r="AG2106" s="8"/>
      <c r="AH2106" s="9"/>
      <c r="AI2106" s="8"/>
      <c r="AJ2106" s="13"/>
      <c r="AK2106" s="8"/>
      <c r="AL2106" s="8"/>
      <c r="AM2106" s="8"/>
      <c r="AN2106" s="8"/>
      <c r="AO2106" s="7"/>
      <c r="AP2106" s="7"/>
      <c r="AQ2106" s="7"/>
      <c r="AR2106" s="7"/>
      <c r="AS2106" s="7"/>
      <c r="AT2106" s="7"/>
      <c r="AU2106" s="8"/>
      <c r="AV2106" s="8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7"/>
      <c r="BV2106" s="7"/>
      <c r="BW2106" s="8"/>
      <c r="BX2106" s="8"/>
      <c r="BY2106" s="8"/>
      <c r="BZ2106" s="8"/>
      <c r="CA2106" s="8"/>
      <c r="CC2106" s="8"/>
      <c r="CE2106" s="7"/>
      <c r="CF2106" s="8"/>
      <c r="CG2106" s="8"/>
      <c r="CH2106" s="8"/>
      <c r="CI2106" s="8"/>
      <c r="CJ2106" s="8"/>
    </row>
    <row r="2107" spans="1:88" x14ac:dyDescent="0.3">
      <c r="A2107" s="1" t="s">
        <v>98</v>
      </c>
      <c r="B2107" s="1"/>
      <c r="C2107" s="1" t="s">
        <v>1878</v>
      </c>
      <c r="D2107" s="1"/>
      <c r="E2107" s="1"/>
      <c r="F2107" s="1"/>
      <c r="G2107" s="1"/>
      <c r="H2107" s="1">
        <v>46620.03</v>
      </c>
      <c r="I2107" s="1">
        <v>0.1</v>
      </c>
      <c r="J2107" s="12">
        <v>2915.88</v>
      </c>
      <c r="K2107" s="5">
        <v>3139.11</v>
      </c>
      <c r="L2107" s="5">
        <v>12760.57</v>
      </c>
      <c r="M2107" s="13">
        <f t="shared" si="47"/>
        <v>9.9046891069876075E-4</v>
      </c>
      <c r="N2107" s="13">
        <v>2.5063690654234527E-3</v>
      </c>
      <c r="O2107" s="13">
        <v>6.4071913550733939E-4</v>
      </c>
      <c r="P2107" s="13">
        <v>-6.6124272216517843E-3</v>
      </c>
      <c r="Q2107" s="7"/>
      <c r="R2107" s="8"/>
      <c r="S2107" s="8"/>
      <c r="T2107" s="8"/>
      <c r="U2107" s="8"/>
      <c r="V2107" s="13"/>
      <c r="W2107" s="14"/>
      <c r="X2107" s="1"/>
      <c r="Y2107" s="1"/>
      <c r="Z2107" s="1"/>
      <c r="AA2107" s="1"/>
      <c r="AB2107" s="1"/>
      <c r="AC2107" s="1"/>
      <c r="AD2107" s="8"/>
      <c r="AE2107" s="8"/>
      <c r="AF2107" s="8"/>
      <c r="AG2107" s="8"/>
      <c r="AH2107" s="9"/>
      <c r="AI2107" s="8"/>
      <c r="AJ2107" s="13"/>
      <c r="AK2107" s="8"/>
      <c r="AL2107" s="8"/>
      <c r="AM2107" s="8"/>
      <c r="AN2107" s="8"/>
      <c r="AO2107" s="7"/>
      <c r="AP2107" s="7"/>
      <c r="AQ2107" s="7"/>
      <c r="AR2107" s="7"/>
      <c r="AS2107" s="7"/>
      <c r="AT2107" s="7"/>
      <c r="AU2107" s="8"/>
      <c r="AV2107" s="8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7"/>
      <c r="BV2107" s="7"/>
      <c r="BW2107" s="8"/>
      <c r="BX2107" s="8"/>
      <c r="BY2107" s="8"/>
      <c r="BZ2107" s="8"/>
      <c r="CA2107" s="8"/>
      <c r="CC2107" s="8"/>
      <c r="CE2107" s="7"/>
      <c r="CF2107" s="8"/>
      <c r="CG2107" s="8"/>
      <c r="CH2107" s="8"/>
      <c r="CI2107" s="8"/>
      <c r="CJ2107" s="8"/>
    </row>
    <row r="2108" spans="1:88" x14ac:dyDescent="0.3">
      <c r="A2108" s="1" t="s">
        <v>99</v>
      </c>
      <c r="B2108" s="1"/>
      <c r="C2108" s="1" t="s">
        <v>1878</v>
      </c>
      <c r="D2108" s="1"/>
      <c r="E2108" s="1"/>
      <c r="F2108" s="1"/>
      <c r="G2108" s="1"/>
      <c r="H2108" s="1">
        <v>46582.82</v>
      </c>
      <c r="I2108" s="1">
        <v>-0.08</v>
      </c>
      <c r="J2108" s="12">
        <v>2909.46</v>
      </c>
      <c r="K2108" s="5">
        <v>3151.68</v>
      </c>
      <c r="L2108" s="5">
        <v>12710.35</v>
      </c>
      <c r="M2108" s="13">
        <f t="shared" si="47"/>
        <v>-7.9815478454214883E-4</v>
      </c>
      <c r="N2108" s="13">
        <v>-2.2017366969834251E-3</v>
      </c>
      <c r="O2108" s="13">
        <v>4.0043196957098015E-3</v>
      </c>
      <c r="P2108" s="13">
        <v>-3.9355608722807522E-3</v>
      </c>
      <c r="Q2108" s="7"/>
      <c r="R2108" s="8"/>
      <c r="S2108" s="8"/>
      <c r="T2108" s="8"/>
      <c r="U2108" s="8"/>
      <c r="V2108" s="13"/>
      <c r="W2108" s="14"/>
      <c r="X2108" s="1"/>
      <c r="Y2108" s="1"/>
      <c r="Z2108" s="1"/>
      <c r="AA2108" s="1"/>
      <c r="AB2108" s="1"/>
      <c r="AC2108" s="1"/>
      <c r="AD2108" s="8"/>
      <c r="AE2108" s="8"/>
      <c r="AF2108" s="8"/>
      <c r="AG2108" s="8"/>
      <c r="AH2108" s="9"/>
      <c r="AI2108" s="8"/>
      <c r="AJ2108" s="13"/>
      <c r="AK2108" s="8"/>
      <c r="AL2108" s="8"/>
      <c r="AM2108" s="8"/>
      <c r="AN2108" s="8"/>
      <c r="AO2108" s="7"/>
      <c r="AP2108" s="7"/>
      <c r="AQ2108" s="7"/>
      <c r="AR2108" s="7"/>
      <c r="AS2108" s="7"/>
      <c r="AT2108" s="7"/>
      <c r="AU2108" s="8"/>
      <c r="AV2108" s="8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7"/>
      <c r="BV2108" s="7"/>
      <c r="BW2108" s="8"/>
      <c r="BX2108" s="8"/>
      <c r="BY2108" s="8"/>
      <c r="BZ2108" s="8"/>
      <c r="CA2108" s="8"/>
      <c r="CC2108" s="8"/>
      <c r="CE2108" s="7"/>
      <c r="CF2108" s="8"/>
      <c r="CG2108" s="8"/>
      <c r="CH2108" s="8"/>
      <c r="CI2108" s="8"/>
      <c r="CJ2108" s="8"/>
    </row>
    <row r="2109" spans="1:88" x14ac:dyDescent="0.3">
      <c r="A2109" s="1" t="s">
        <v>100</v>
      </c>
      <c r="B2109" s="1"/>
      <c r="C2109" s="1" t="s">
        <v>1878</v>
      </c>
      <c r="D2109" s="1"/>
      <c r="E2109" s="1"/>
      <c r="F2109" s="1"/>
      <c r="G2109" s="1"/>
      <c r="H2109" s="1">
        <v>46868.52</v>
      </c>
      <c r="I2109" s="1">
        <v>0.61</v>
      </c>
      <c r="J2109" s="12">
        <v>2933.31</v>
      </c>
      <c r="K2109" s="5">
        <v>3147.95</v>
      </c>
      <c r="L2109" s="5">
        <v>12759.05</v>
      </c>
      <c r="M2109" s="13">
        <f t="shared" si="47"/>
        <v>6.1331623976392802E-3</v>
      </c>
      <c r="N2109" s="13">
        <v>8.1973974551978745E-3</v>
      </c>
      <c r="O2109" s="13">
        <v>-1.1834957863742224E-3</v>
      </c>
      <c r="P2109" s="13">
        <v>3.8315231287886498E-3</v>
      </c>
      <c r="Q2109" s="7"/>
      <c r="R2109" s="8"/>
      <c r="S2109" s="8"/>
      <c r="T2109" s="8"/>
      <c r="U2109" s="8"/>
      <c r="V2109" s="13"/>
      <c r="W2109" s="14"/>
      <c r="X2109" s="1"/>
      <c r="Y2109" s="1"/>
      <c r="Z2109" s="1"/>
      <c r="AA2109" s="1"/>
      <c r="AB2109" s="1"/>
      <c r="AC2109" s="1"/>
      <c r="AD2109" s="8"/>
      <c r="AE2109" s="8"/>
      <c r="AF2109" s="8"/>
      <c r="AG2109" s="8"/>
      <c r="AH2109" s="9"/>
      <c r="AI2109" s="8"/>
      <c r="AJ2109" s="13"/>
      <c r="AK2109" s="8"/>
      <c r="AL2109" s="8"/>
      <c r="AM2109" s="8"/>
      <c r="AN2109" s="8"/>
      <c r="AO2109" s="7"/>
      <c r="AP2109" s="7"/>
      <c r="AQ2109" s="7"/>
      <c r="AR2109" s="7"/>
      <c r="AS2109" s="7"/>
      <c r="AT2109" s="7"/>
      <c r="AU2109" s="8"/>
      <c r="AV2109" s="8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7"/>
      <c r="BV2109" s="7"/>
      <c r="BW2109" s="8"/>
      <c r="BX2109" s="8"/>
      <c r="BY2109" s="8"/>
      <c r="BZ2109" s="8"/>
      <c r="CA2109" s="8"/>
      <c r="CC2109" s="8"/>
      <c r="CE2109" s="7"/>
      <c r="CF2109" s="8"/>
      <c r="CG2109" s="8"/>
      <c r="CH2109" s="8"/>
      <c r="CI2109" s="8"/>
      <c r="CJ2109" s="8"/>
    </row>
    <row r="2110" spans="1:88" x14ac:dyDescent="0.3">
      <c r="A2110" s="1" t="s">
        <v>101</v>
      </c>
      <c r="B2110" s="1"/>
      <c r="C2110" s="1" t="s">
        <v>1878</v>
      </c>
      <c r="D2110" s="1"/>
      <c r="E2110" s="1"/>
      <c r="F2110" s="1"/>
      <c r="G2110" s="1"/>
      <c r="H2110" s="1">
        <v>46546.54</v>
      </c>
      <c r="I2110" s="1">
        <v>-0.69</v>
      </c>
      <c r="J2110" s="12">
        <v>2906.13</v>
      </c>
      <c r="K2110" s="5">
        <v>3121.73</v>
      </c>
      <c r="L2110" s="5">
        <v>12780.7</v>
      </c>
      <c r="M2110" s="13">
        <f t="shared" si="47"/>
        <v>-6.8698563556092163E-3</v>
      </c>
      <c r="N2110" s="13">
        <v>-9.2659827975903886E-3</v>
      </c>
      <c r="O2110" s="13">
        <v>-8.3292301338966368E-3</v>
      </c>
      <c r="P2110" s="13">
        <v>1.6968347956940466E-3</v>
      </c>
      <c r="Q2110" s="7"/>
      <c r="R2110" s="8"/>
      <c r="S2110" s="8"/>
      <c r="T2110" s="8"/>
      <c r="U2110" s="8"/>
      <c r="V2110" s="13"/>
      <c r="W2110" s="14"/>
      <c r="X2110" s="1"/>
      <c r="Y2110" s="1"/>
      <c r="Z2110" s="1"/>
      <c r="AA2110" s="1"/>
      <c r="AB2110" s="1"/>
      <c r="AC2110" s="1"/>
      <c r="AD2110" s="8"/>
      <c r="AE2110" s="8"/>
      <c r="AF2110" s="8"/>
      <c r="AG2110" s="8"/>
      <c r="AH2110" s="9"/>
      <c r="AI2110" s="8"/>
      <c r="AJ2110" s="13"/>
      <c r="AK2110" s="8"/>
      <c r="AL2110" s="8"/>
      <c r="AM2110" s="8"/>
      <c r="AN2110" s="8"/>
      <c r="AO2110" s="7"/>
      <c r="AP2110" s="7"/>
      <c r="AQ2110" s="7"/>
      <c r="AR2110" s="7"/>
      <c r="AS2110" s="7"/>
      <c r="AT2110" s="7"/>
      <c r="AU2110" s="8"/>
      <c r="AV2110" s="8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7"/>
      <c r="BV2110" s="7"/>
      <c r="BW2110" s="8"/>
      <c r="BX2110" s="8"/>
      <c r="BY2110" s="8"/>
      <c r="BZ2110" s="8"/>
      <c r="CA2110" s="8"/>
      <c r="CC2110" s="8"/>
      <c r="CE2110" s="7"/>
      <c r="CF2110" s="8"/>
      <c r="CG2110" s="8"/>
      <c r="CH2110" s="8"/>
      <c r="CI2110" s="8"/>
      <c r="CJ2110" s="8"/>
    </row>
    <row r="2111" spans="1:88" x14ac:dyDescent="0.3">
      <c r="A2111" s="1" t="s">
        <v>102</v>
      </c>
      <c r="B2111" s="1"/>
      <c r="C2111" s="1" t="s">
        <v>1878</v>
      </c>
      <c r="D2111" s="1"/>
      <c r="E2111" s="1"/>
      <c r="F2111" s="1"/>
      <c r="G2111" s="1"/>
      <c r="H2111" s="1">
        <v>46624.44</v>
      </c>
      <c r="I2111" s="1">
        <v>0.17</v>
      </c>
      <c r="J2111" s="12">
        <v>2905.28</v>
      </c>
      <c r="K2111" s="5">
        <v>3131.05</v>
      </c>
      <c r="L2111" s="5">
        <v>12852.51</v>
      </c>
      <c r="M2111" s="13">
        <f t="shared" si="47"/>
        <v>1.6735937837699666E-3</v>
      </c>
      <c r="N2111" s="13">
        <v>-2.9248519508762172E-4</v>
      </c>
      <c r="O2111" s="13">
        <v>2.9855240523684046E-3</v>
      </c>
      <c r="P2111" s="13">
        <v>5.6186280876633354E-3</v>
      </c>
      <c r="Q2111" s="7"/>
      <c r="R2111" s="8"/>
      <c r="S2111" s="8"/>
      <c r="T2111" s="8"/>
      <c r="U2111" s="8"/>
      <c r="V2111" s="13"/>
      <c r="W2111" s="14"/>
      <c r="X2111" s="1"/>
      <c r="Y2111" s="1"/>
      <c r="Z2111" s="1"/>
      <c r="AA2111" s="1"/>
      <c r="AB2111" s="1"/>
      <c r="AC2111" s="1"/>
      <c r="AD2111" s="8"/>
      <c r="AE2111" s="8"/>
      <c r="AF2111" s="8"/>
      <c r="AG2111" s="8"/>
      <c r="AH2111" s="9"/>
      <c r="AI2111" s="8"/>
      <c r="AJ2111" s="13"/>
      <c r="AK2111" s="8"/>
      <c r="AL2111" s="8"/>
      <c r="AM2111" s="8"/>
      <c r="AN2111" s="8"/>
      <c r="AO2111" s="7"/>
      <c r="AP2111" s="7"/>
      <c r="AQ2111" s="7"/>
      <c r="AR2111" s="7"/>
      <c r="AS2111" s="7"/>
      <c r="AT2111" s="7"/>
      <c r="AU2111" s="8"/>
      <c r="AV2111" s="8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7"/>
      <c r="BV2111" s="7"/>
      <c r="BW2111" s="8"/>
      <c r="BX2111" s="8"/>
      <c r="BY2111" s="8"/>
      <c r="BZ2111" s="8"/>
      <c r="CA2111" s="8"/>
      <c r="CC2111" s="8"/>
      <c r="CE2111" s="7"/>
      <c r="CF2111" s="8"/>
      <c r="CG2111" s="8"/>
      <c r="CH2111" s="8"/>
      <c r="CI2111" s="8"/>
      <c r="CJ2111" s="8"/>
    </row>
    <row r="2112" spans="1:88" x14ac:dyDescent="0.3">
      <c r="A2112" s="1" t="s">
        <v>103</v>
      </c>
      <c r="B2112" s="1"/>
      <c r="C2112" s="1" t="s">
        <v>1878</v>
      </c>
      <c r="D2112" s="1"/>
      <c r="E2112" s="1"/>
      <c r="F2112" s="1"/>
      <c r="G2112" s="1"/>
      <c r="H2112" s="1">
        <v>46390.78</v>
      </c>
      <c r="I2112" s="1">
        <v>-0.5</v>
      </c>
      <c r="J2112" s="12">
        <v>2892.23</v>
      </c>
      <c r="K2112" s="5">
        <v>3105.02</v>
      </c>
      <c r="L2112" s="5">
        <v>12771.38</v>
      </c>
      <c r="M2112" s="13">
        <f t="shared" si="47"/>
        <v>-5.0115347229908735E-3</v>
      </c>
      <c r="N2112" s="13">
        <v>-4.4918217865403953E-3</v>
      </c>
      <c r="O2112" s="13">
        <v>-8.3135050542151312E-3</v>
      </c>
      <c r="P2112" s="13">
        <v>-6.3123856740824325E-3</v>
      </c>
      <c r="Q2112" s="7"/>
      <c r="R2112" s="8"/>
      <c r="S2112" s="8"/>
      <c r="T2112" s="8"/>
      <c r="U2112" s="8"/>
      <c r="V2112" s="13"/>
      <c r="W2112" s="14"/>
      <c r="X2112" s="1"/>
      <c r="Y2112" s="1"/>
      <c r="Z2112" s="1"/>
      <c r="AA2112" s="1"/>
      <c r="AB2112" s="1"/>
      <c r="AC2112" s="1"/>
      <c r="AD2112" s="8"/>
      <c r="AE2112" s="8"/>
      <c r="AF2112" s="8"/>
      <c r="AG2112" s="8"/>
      <c r="AH2112" s="9"/>
      <c r="AI2112" s="8"/>
      <c r="AJ2112" s="13"/>
      <c r="AK2112" s="8"/>
      <c r="AL2112" s="8"/>
      <c r="AM2112" s="8"/>
      <c r="AN2112" s="8"/>
      <c r="AO2112" s="7"/>
      <c r="AP2112" s="7"/>
      <c r="AQ2112" s="7"/>
      <c r="AR2112" s="7"/>
      <c r="AS2112" s="7"/>
      <c r="AT2112" s="7"/>
      <c r="AU2112" s="8"/>
      <c r="AV2112" s="8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7"/>
      <c r="BV2112" s="7"/>
      <c r="BW2112" s="8"/>
      <c r="BX2112" s="8"/>
      <c r="BY2112" s="8"/>
      <c r="BZ2112" s="8"/>
      <c r="CA2112" s="8"/>
      <c r="CC2112" s="8"/>
      <c r="CE2112" s="7"/>
      <c r="CF2112" s="8"/>
      <c r="CG2112" s="8"/>
      <c r="CH2112" s="8"/>
      <c r="CI2112" s="8"/>
      <c r="CJ2112" s="8"/>
    </row>
    <row r="2113" spans="1:88" x14ac:dyDescent="0.3">
      <c r="A2113" s="1" t="s">
        <v>104</v>
      </c>
      <c r="B2113" s="1"/>
      <c r="C2113" s="1" t="s">
        <v>1878</v>
      </c>
      <c r="D2113" s="1"/>
      <c r="E2113" s="1"/>
      <c r="F2113" s="1"/>
      <c r="G2113" s="1"/>
      <c r="H2113" s="1">
        <v>46692.35</v>
      </c>
      <c r="I2113" s="1">
        <v>0.65</v>
      </c>
      <c r="J2113" s="12">
        <v>2921.5</v>
      </c>
      <c r="K2113" s="5">
        <v>3112.78</v>
      </c>
      <c r="L2113" s="5">
        <v>12755.11</v>
      </c>
      <c r="M2113" s="13">
        <f t="shared" si="47"/>
        <v>6.500645171303443E-3</v>
      </c>
      <c r="N2113" s="13">
        <v>1.0120218654809499E-2</v>
      </c>
      <c r="O2113" s="13">
        <v>2.4991787492512074E-3</v>
      </c>
      <c r="P2113" s="13">
        <v>-1.2739422051492033E-3</v>
      </c>
      <c r="Q2113" s="7"/>
      <c r="R2113" s="8"/>
      <c r="S2113" s="8"/>
      <c r="T2113" s="8"/>
      <c r="U2113" s="8"/>
      <c r="V2113" s="13"/>
      <c r="W2113" s="14"/>
      <c r="X2113" s="1"/>
      <c r="Y2113" s="1"/>
      <c r="Z2113" s="1"/>
      <c r="AA2113" s="1"/>
      <c r="AB2113" s="1"/>
      <c r="AC2113" s="1"/>
      <c r="AD2113" s="8"/>
      <c r="AE2113" s="8"/>
      <c r="AF2113" s="8"/>
      <c r="AG2113" s="8"/>
      <c r="AH2113" s="9"/>
      <c r="AI2113" s="8"/>
      <c r="AJ2113" s="13"/>
      <c r="AK2113" s="8"/>
      <c r="AL2113" s="8"/>
      <c r="AM2113" s="8"/>
      <c r="AN2113" s="8"/>
      <c r="AO2113" s="7"/>
      <c r="AP2113" s="7"/>
      <c r="AQ2113" s="7"/>
      <c r="AR2113" s="7"/>
      <c r="AS2113" s="7"/>
      <c r="AT2113" s="7"/>
      <c r="AU2113" s="8"/>
      <c r="AV2113" s="8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7"/>
      <c r="BV2113" s="7"/>
      <c r="BW2113" s="8"/>
      <c r="BX2113" s="8"/>
      <c r="BY2113" s="8"/>
      <c r="BZ2113" s="8"/>
      <c r="CA2113" s="8"/>
      <c r="CC2113" s="8"/>
      <c r="CE2113" s="7"/>
      <c r="CF2113" s="8"/>
      <c r="CG2113" s="8"/>
      <c r="CH2113" s="8"/>
      <c r="CI2113" s="8"/>
      <c r="CJ2113" s="8"/>
    </row>
    <row r="2114" spans="1:88" x14ac:dyDescent="0.3">
      <c r="A2114" s="1" t="s">
        <v>105</v>
      </c>
      <c r="B2114" s="1"/>
      <c r="C2114" s="1" t="s">
        <v>1878</v>
      </c>
      <c r="D2114" s="1"/>
      <c r="E2114" s="1"/>
      <c r="F2114" s="1"/>
      <c r="G2114" s="1"/>
      <c r="H2114" s="1">
        <v>45908.71</v>
      </c>
      <c r="I2114" s="1">
        <v>-1.68</v>
      </c>
      <c r="J2114" s="12">
        <v>2862.27</v>
      </c>
      <c r="K2114" s="5">
        <v>3083.03</v>
      </c>
      <c r="L2114" s="5">
        <v>12641.33</v>
      </c>
      <c r="M2114" s="13">
        <f t="shared" si="47"/>
        <v>-1.6783049043365805E-2</v>
      </c>
      <c r="N2114" s="13">
        <v>-2.0273831935649467E-2</v>
      </c>
      <c r="O2114" s="13">
        <v>-9.5573731519734695E-3</v>
      </c>
      <c r="P2114" s="13">
        <v>-8.920346433703874E-3</v>
      </c>
      <c r="Q2114" s="7"/>
      <c r="R2114" s="8"/>
      <c r="S2114" s="8"/>
      <c r="T2114" s="8"/>
      <c r="U2114" s="8"/>
      <c r="V2114" s="13"/>
      <c r="W2114" s="14"/>
      <c r="X2114" s="1"/>
      <c r="Y2114" s="1"/>
      <c r="Z2114" s="1"/>
      <c r="AA2114" s="1"/>
      <c r="AB2114" s="1"/>
      <c r="AC2114" s="1"/>
      <c r="AD2114" s="8"/>
      <c r="AE2114" s="8"/>
      <c r="AF2114" s="8"/>
      <c r="AG2114" s="8"/>
      <c r="AH2114" s="9"/>
      <c r="AI2114" s="8"/>
      <c r="AJ2114" s="13"/>
      <c r="AK2114" s="8"/>
      <c r="AL2114" s="8"/>
      <c r="AM2114" s="8"/>
      <c r="AN2114" s="8"/>
      <c r="AO2114" s="7"/>
      <c r="AP2114" s="7"/>
      <c r="AQ2114" s="7"/>
      <c r="AR2114" s="7"/>
      <c r="AS2114" s="7"/>
      <c r="AT2114" s="7"/>
      <c r="AU2114" s="8"/>
      <c r="AV2114" s="8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7"/>
      <c r="BV2114" s="7"/>
      <c r="BW2114" s="8"/>
      <c r="BX2114" s="8"/>
      <c r="BY2114" s="8"/>
      <c r="BZ2114" s="8"/>
      <c r="CA2114" s="8"/>
      <c r="CC2114" s="8"/>
      <c r="CE2114" s="7"/>
      <c r="CF2114" s="8"/>
      <c r="CG2114" s="8"/>
      <c r="CH2114" s="8"/>
      <c r="CI2114" s="8"/>
      <c r="CJ2114" s="8"/>
    </row>
    <row r="2115" spans="1:88" x14ac:dyDescent="0.3">
      <c r="A2115" s="1" t="s">
        <v>106</v>
      </c>
      <c r="B2115" s="1"/>
      <c r="C2115" s="1" t="s">
        <v>1878</v>
      </c>
      <c r="D2115" s="1"/>
      <c r="E2115" s="1"/>
      <c r="F2115" s="1"/>
      <c r="G2115" s="1"/>
      <c r="H2115" s="1">
        <v>46100.38</v>
      </c>
      <c r="I2115" s="1">
        <v>0.42</v>
      </c>
      <c r="J2115" s="12">
        <v>2888.99</v>
      </c>
      <c r="K2115" s="5">
        <v>3068.18</v>
      </c>
      <c r="L2115" s="5">
        <v>12568.86</v>
      </c>
      <c r="M2115" s="13">
        <f t="shared" si="47"/>
        <v>4.1750247393141926E-3</v>
      </c>
      <c r="N2115" s="13">
        <v>9.3352478976476139E-3</v>
      </c>
      <c r="O2115" s="13">
        <v>-4.8166900743750185E-3</v>
      </c>
      <c r="P2115" s="13">
        <v>-5.7327828638283895E-3</v>
      </c>
      <c r="Q2115" s="7"/>
      <c r="R2115" s="8"/>
      <c r="S2115" s="8"/>
      <c r="T2115" s="8"/>
      <c r="U2115" s="8"/>
      <c r="V2115" s="13"/>
      <c r="W2115" s="14"/>
      <c r="X2115" s="1"/>
      <c r="Y2115" s="1"/>
      <c r="Z2115" s="1"/>
      <c r="AA2115" s="1"/>
      <c r="AB2115" s="1"/>
      <c r="AC2115" s="1"/>
      <c r="AD2115" s="8"/>
      <c r="AE2115" s="8"/>
      <c r="AF2115" s="8"/>
      <c r="AG2115" s="8"/>
      <c r="AH2115" s="9"/>
      <c r="AI2115" s="8"/>
      <c r="AJ2115" s="13"/>
      <c r="AK2115" s="8"/>
      <c r="AL2115" s="8"/>
      <c r="AM2115" s="8"/>
      <c r="AN2115" s="8"/>
      <c r="AO2115" s="7"/>
      <c r="AP2115" s="7"/>
      <c r="AQ2115" s="7"/>
      <c r="AR2115" s="7"/>
      <c r="AS2115" s="7"/>
      <c r="AT2115" s="7"/>
      <c r="AU2115" s="8"/>
      <c r="AV2115" s="8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7"/>
      <c r="BV2115" s="7"/>
      <c r="BW2115" s="8"/>
      <c r="BX2115" s="8"/>
      <c r="BY2115" s="8"/>
      <c r="BZ2115" s="8"/>
      <c r="CA2115" s="8"/>
      <c r="CC2115" s="8"/>
      <c r="CE2115" s="7"/>
      <c r="CF2115" s="8"/>
      <c r="CG2115" s="8"/>
      <c r="CH2115" s="8"/>
      <c r="CI2115" s="8"/>
      <c r="CJ2115" s="8"/>
    </row>
    <row r="2116" spans="1:88" x14ac:dyDescent="0.3">
      <c r="A2116" s="1" t="s">
        <v>107</v>
      </c>
      <c r="B2116" s="1"/>
      <c r="C2116" s="1" t="s">
        <v>1878</v>
      </c>
      <c r="D2116" s="1"/>
      <c r="E2116" s="1"/>
      <c r="F2116" s="1"/>
      <c r="G2116" s="1"/>
      <c r="H2116" s="1">
        <v>45819.4</v>
      </c>
      <c r="I2116" s="1">
        <v>-0.61</v>
      </c>
      <c r="J2116" s="12">
        <v>2864.57</v>
      </c>
      <c r="K2116" s="5">
        <v>3058.7</v>
      </c>
      <c r="L2116" s="5">
        <v>12563.65</v>
      </c>
      <c r="M2116" s="13">
        <f t="shared" ref="M2116:M2179" si="48">H2116/H2115-1</f>
        <v>-6.0949606055307193E-3</v>
      </c>
      <c r="N2116" s="13">
        <v>-8.452781075739102E-3</v>
      </c>
      <c r="O2116" s="13">
        <v>-3.0897796087583362E-3</v>
      </c>
      <c r="P2116" s="13">
        <v>-4.1451651144186474E-4</v>
      </c>
      <c r="Q2116" s="7"/>
      <c r="R2116" s="8"/>
      <c r="S2116" s="8"/>
      <c r="T2116" s="8"/>
      <c r="U2116" s="8"/>
      <c r="V2116" s="13"/>
      <c r="W2116" s="14"/>
      <c r="X2116" s="1"/>
      <c r="Y2116" s="1"/>
      <c r="Z2116" s="1"/>
      <c r="AA2116" s="1"/>
      <c r="AB2116" s="1"/>
      <c r="AC2116" s="1"/>
      <c r="AD2116" s="8"/>
      <c r="AE2116" s="8"/>
      <c r="AF2116" s="8"/>
      <c r="AG2116" s="8"/>
      <c r="AH2116" s="9"/>
      <c r="AI2116" s="8"/>
      <c r="AJ2116" s="13"/>
      <c r="AK2116" s="8"/>
      <c r="AL2116" s="8"/>
      <c r="AM2116" s="8"/>
      <c r="AN2116" s="8"/>
      <c r="AO2116" s="7"/>
      <c r="AP2116" s="7"/>
      <c r="AQ2116" s="7"/>
      <c r="AR2116" s="7"/>
      <c r="AS2116" s="7"/>
      <c r="AT2116" s="7"/>
      <c r="AU2116" s="8"/>
      <c r="AV2116" s="8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7"/>
      <c r="BV2116" s="7"/>
      <c r="BW2116" s="8"/>
      <c r="BX2116" s="8"/>
      <c r="BY2116" s="8"/>
      <c r="BZ2116" s="8"/>
      <c r="CA2116" s="8"/>
      <c r="CC2116" s="8"/>
      <c r="CE2116" s="7"/>
      <c r="CF2116" s="8"/>
      <c r="CG2116" s="8"/>
      <c r="CH2116" s="8"/>
      <c r="CI2116" s="8"/>
      <c r="CJ2116" s="8"/>
    </row>
    <row r="2117" spans="1:88" x14ac:dyDescent="0.3">
      <c r="A2117" s="1" t="s">
        <v>108</v>
      </c>
      <c r="B2117" s="1"/>
      <c r="C2117" s="1" t="s">
        <v>1878</v>
      </c>
      <c r="D2117" s="1"/>
      <c r="E2117" s="1"/>
      <c r="F2117" s="1"/>
      <c r="G2117" s="1"/>
      <c r="H2117" s="1">
        <v>45029.57</v>
      </c>
      <c r="I2117" s="1">
        <v>-1.72</v>
      </c>
      <c r="J2117" s="12">
        <v>2812.83</v>
      </c>
      <c r="K2117" s="5">
        <v>3017.46</v>
      </c>
      <c r="L2117" s="5">
        <v>12298.48</v>
      </c>
      <c r="M2117" s="13">
        <f t="shared" si="48"/>
        <v>-1.7237894865493653E-2</v>
      </c>
      <c r="N2117" s="13">
        <v>-1.8062047706985718E-2</v>
      </c>
      <c r="O2117" s="13">
        <v>-1.3482852192107653E-2</v>
      </c>
      <c r="P2117" s="13">
        <v>-2.1106127598269575E-2</v>
      </c>
      <c r="Q2117" s="7"/>
      <c r="R2117" s="8"/>
      <c r="S2117" s="8"/>
      <c r="T2117" s="8"/>
      <c r="U2117" s="8"/>
      <c r="V2117" s="13"/>
      <c r="W2117" s="14"/>
      <c r="X2117" s="1"/>
      <c r="Y2117" s="1"/>
      <c r="Z2117" s="1"/>
      <c r="AA2117" s="1"/>
      <c r="AB2117" s="1"/>
      <c r="AC2117" s="1"/>
      <c r="AD2117" s="8"/>
      <c r="AE2117" s="8"/>
      <c r="AF2117" s="8"/>
      <c r="AG2117" s="8"/>
      <c r="AH2117" s="9"/>
      <c r="AI2117" s="8"/>
      <c r="AJ2117" s="13"/>
      <c r="AK2117" s="8"/>
      <c r="AL2117" s="8"/>
      <c r="AM2117" s="8"/>
      <c r="AN2117" s="8"/>
      <c r="AO2117" s="7"/>
      <c r="AP2117" s="7"/>
      <c r="AQ2117" s="7"/>
      <c r="AR2117" s="7"/>
      <c r="AS2117" s="7"/>
      <c r="AT2117" s="7"/>
      <c r="AU2117" s="8"/>
      <c r="AV2117" s="8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7"/>
      <c r="BV2117" s="7"/>
      <c r="BW2117" s="8"/>
      <c r="BX2117" s="8"/>
      <c r="BY2117" s="8"/>
      <c r="BZ2117" s="8"/>
      <c r="CA2117" s="8"/>
      <c r="CC2117" s="8"/>
      <c r="CE2117" s="7"/>
      <c r="CF2117" s="8"/>
      <c r="CG2117" s="8"/>
      <c r="CH2117" s="8"/>
      <c r="CI2117" s="8"/>
      <c r="CJ2117" s="8"/>
    </row>
    <row r="2118" spans="1:88" x14ac:dyDescent="0.3">
      <c r="A2118" s="1" t="s">
        <v>109</v>
      </c>
      <c r="B2118" s="1"/>
      <c r="C2118" s="1" t="s">
        <v>1878</v>
      </c>
      <c r="D2118" s="1"/>
      <c r="E2118" s="1"/>
      <c r="F2118" s="1"/>
      <c r="G2118" s="1"/>
      <c r="H2118" s="1">
        <v>43782.32</v>
      </c>
      <c r="I2118" s="1">
        <v>-2.77</v>
      </c>
      <c r="J2118" s="12">
        <v>2733.42</v>
      </c>
      <c r="K2118" s="5">
        <v>2937.59</v>
      </c>
      <c r="L2118" s="5">
        <v>11920.7</v>
      </c>
      <c r="M2118" s="13">
        <f t="shared" si="48"/>
        <v>-2.7698465697096331E-2</v>
      </c>
      <c r="N2118" s="13">
        <v>-2.8231354187775226E-2</v>
      </c>
      <c r="O2118" s="13">
        <v>-2.6469282111444725E-2</v>
      </c>
      <c r="P2118" s="13">
        <v>-3.0717617136426512E-2</v>
      </c>
      <c r="Q2118" s="7"/>
      <c r="R2118" s="8"/>
      <c r="S2118" s="8"/>
      <c r="T2118" s="8"/>
      <c r="U2118" s="8"/>
      <c r="V2118" s="13"/>
      <c r="W2118" s="14"/>
      <c r="X2118" s="1"/>
      <c r="Y2118" s="1"/>
      <c r="Z2118" s="1"/>
      <c r="AA2118" s="1"/>
      <c r="AB2118" s="1"/>
      <c r="AC2118" s="1"/>
      <c r="AD2118" s="8"/>
      <c r="AE2118" s="8"/>
      <c r="AF2118" s="8"/>
      <c r="AG2118" s="8"/>
      <c r="AH2118" s="9"/>
      <c r="AI2118" s="8"/>
      <c r="AJ2118" s="13"/>
      <c r="AK2118" s="8"/>
      <c r="AL2118" s="8"/>
      <c r="AM2118" s="8"/>
      <c r="AN2118" s="8"/>
      <c r="AO2118" s="7"/>
      <c r="AP2118" s="7"/>
      <c r="AQ2118" s="7"/>
      <c r="AR2118" s="7"/>
      <c r="AS2118" s="7"/>
      <c r="AT2118" s="7"/>
      <c r="AU2118" s="8"/>
      <c r="AV2118" s="8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7"/>
      <c r="BV2118" s="7"/>
      <c r="BW2118" s="8"/>
      <c r="BX2118" s="8"/>
      <c r="BY2118" s="8"/>
      <c r="BZ2118" s="8"/>
      <c r="CA2118" s="8"/>
      <c r="CC2118" s="8"/>
      <c r="CE2118" s="7"/>
      <c r="CF2118" s="8"/>
      <c r="CG2118" s="8"/>
      <c r="CH2118" s="8"/>
      <c r="CI2118" s="8"/>
      <c r="CJ2118" s="8"/>
    </row>
    <row r="2119" spans="1:88" x14ac:dyDescent="0.3">
      <c r="A2119" s="1" t="s">
        <v>110</v>
      </c>
      <c r="B2119" s="1"/>
      <c r="C2119" s="1" t="s">
        <v>1878</v>
      </c>
      <c r="D2119" s="1"/>
      <c r="E2119" s="1"/>
      <c r="F2119" s="1"/>
      <c r="G2119" s="1"/>
      <c r="H2119" s="1">
        <v>42968.11</v>
      </c>
      <c r="I2119" s="1">
        <v>-1.86</v>
      </c>
      <c r="J2119" s="12">
        <v>2672.65</v>
      </c>
      <c r="K2119" s="5">
        <v>2898.59</v>
      </c>
      <c r="L2119" s="5">
        <v>11766.61</v>
      </c>
      <c r="M2119" s="13">
        <f t="shared" si="48"/>
        <v>-1.8596776050241237E-2</v>
      </c>
      <c r="N2119" s="13">
        <v>-2.2232221905159055E-2</v>
      </c>
      <c r="O2119" s="13">
        <v>-1.327618898484817E-2</v>
      </c>
      <c r="P2119" s="13">
        <v>-1.2926254330702047E-2</v>
      </c>
      <c r="Q2119" s="7"/>
      <c r="R2119" s="8"/>
      <c r="S2119" s="8"/>
      <c r="T2119" s="8"/>
      <c r="U2119" s="8"/>
      <c r="V2119" s="13"/>
      <c r="W2119" s="14"/>
      <c r="X2119" s="1"/>
      <c r="Y2119" s="1"/>
      <c r="Z2119" s="1"/>
      <c r="AA2119" s="1"/>
      <c r="AB2119" s="1"/>
      <c r="AC2119" s="1"/>
      <c r="AD2119" s="8"/>
      <c r="AE2119" s="8"/>
      <c r="AF2119" s="8"/>
      <c r="AG2119" s="8"/>
      <c r="AH2119" s="9"/>
      <c r="AI2119" s="8"/>
      <c r="AJ2119" s="13"/>
      <c r="AK2119" s="8"/>
      <c r="AL2119" s="8"/>
      <c r="AM2119" s="8"/>
      <c r="AN2119" s="8"/>
      <c r="AO2119" s="7"/>
      <c r="AP2119" s="7"/>
      <c r="AQ2119" s="7"/>
      <c r="AR2119" s="7"/>
      <c r="AS2119" s="7"/>
      <c r="AT2119" s="7"/>
      <c r="AU2119" s="8"/>
      <c r="AV2119" s="8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7"/>
      <c r="BV2119" s="7"/>
      <c r="BW2119" s="8"/>
      <c r="BX2119" s="8"/>
      <c r="BY2119" s="8"/>
      <c r="BZ2119" s="8"/>
      <c r="CA2119" s="8"/>
      <c r="CC2119" s="8"/>
      <c r="CE2119" s="7"/>
      <c r="CF2119" s="8"/>
      <c r="CG2119" s="8"/>
      <c r="CH2119" s="8"/>
      <c r="CI2119" s="8"/>
      <c r="CJ2119" s="8"/>
    </row>
    <row r="2120" spans="1:88" x14ac:dyDescent="0.3">
      <c r="A2120" s="1" t="s">
        <v>111</v>
      </c>
      <c r="B2120" s="1"/>
      <c r="C2120" s="1" t="s">
        <v>1878</v>
      </c>
      <c r="D2120" s="1"/>
      <c r="E2120" s="1"/>
      <c r="F2120" s="1"/>
      <c r="G2120" s="1"/>
      <c r="H2120" s="1">
        <v>43459.77</v>
      </c>
      <c r="I2120" s="1">
        <v>1.1399999999999999</v>
      </c>
      <c r="J2120" s="12">
        <v>2718.08</v>
      </c>
      <c r="K2120" s="5">
        <v>2890.54</v>
      </c>
      <c r="L2120" s="5">
        <v>11903.17</v>
      </c>
      <c r="M2120" s="13">
        <f t="shared" si="48"/>
        <v>1.1442439520844561E-2</v>
      </c>
      <c r="N2120" s="13">
        <v>1.699811048958888E-2</v>
      </c>
      <c r="O2120" s="13">
        <v>-2.7772123687724859E-3</v>
      </c>
      <c r="P2120" s="13">
        <v>1.1605721613956677E-2</v>
      </c>
      <c r="Q2120" s="7"/>
      <c r="R2120" s="8"/>
      <c r="S2120" s="8"/>
      <c r="T2120" s="8"/>
      <c r="U2120" s="8"/>
      <c r="V2120" s="13"/>
      <c r="W2120" s="14"/>
      <c r="X2120" s="1"/>
      <c r="Y2120" s="1"/>
      <c r="Z2120" s="1"/>
      <c r="AA2120" s="1"/>
      <c r="AB2120" s="1"/>
      <c r="AC2120" s="1"/>
      <c r="AD2120" s="8"/>
      <c r="AE2120" s="8"/>
      <c r="AF2120" s="8"/>
      <c r="AG2120" s="8"/>
      <c r="AH2120" s="9"/>
      <c r="AI2120" s="8"/>
      <c r="AJ2120" s="13"/>
      <c r="AK2120" s="8"/>
      <c r="AL2120" s="8"/>
      <c r="AM2120" s="8"/>
      <c r="AN2120" s="8"/>
      <c r="AO2120" s="7"/>
      <c r="AP2120" s="7"/>
      <c r="AQ2120" s="7"/>
      <c r="AR2120" s="7"/>
      <c r="AS2120" s="7"/>
      <c r="AT2120" s="7"/>
      <c r="AU2120" s="8"/>
      <c r="AV2120" s="8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7"/>
      <c r="BV2120" s="7"/>
      <c r="BW2120" s="8"/>
      <c r="BX2120" s="8"/>
      <c r="BY2120" s="8"/>
      <c r="BZ2120" s="8"/>
      <c r="CA2120" s="8"/>
      <c r="CC2120" s="8"/>
      <c r="CE2120" s="7"/>
      <c r="CF2120" s="8"/>
      <c r="CG2120" s="8"/>
      <c r="CH2120" s="8"/>
      <c r="CI2120" s="8"/>
      <c r="CJ2120" s="8"/>
    </row>
    <row r="2121" spans="1:88" x14ac:dyDescent="0.3">
      <c r="A2121" s="1" t="s">
        <v>112</v>
      </c>
      <c r="B2121" s="1"/>
      <c r="C2121" s="1" t="s">
        <v>1878</v>
      </c>
      <c r="D2121" s="1"/>
      <c r="E2121" s="1"/>
      <c r="F2121" s="1"/>
      <c r="G2121" s="1"/>
      <c r="H2121" s="1">
        <v>43623.32</v>
      </c>
      <c r="I2121" s="1">
        <v>0.38</v>
      </c>
      <c r="J2121" s="12">
        <v>2729.32</v>
      </c>
      <c r="K2121" s="5">
        <v>2895.25</v>
      </c>
      <c r="L2121" s="5">
        <v>11923.27</v>
      </c>
      <c r="M2121" s="13">
        <f t="shared" si="48"/>
        <v>3.7632504727935778E-3</v>
      </c>
      <c r="N2121" s="13">
        <v>4.1352719566754015E-3</v>
      </c>
      <c r="O2121" s="13">
        <v>1.6294533201408612E-3</v>
      </c>
      <c r="P2121" s="13">
        <v>1.6886258030424095E-3</v>
      </c>
      <c r="Q2121" s="7"/>
      <c r="R2121" s="8"/>
      <c r="S2121" s="8"/>
      <c r="T2121" s="8"/>
      <c r="U2121" s="8"/>
      <c r="V2121" s="13"/>
      <c r="W2121" s="14"/>
      <c r="X2121" s="1"/>
      <c r="Y2121" s="1"/>
      <c r="Z2121" s="1"/>
      <c r="AA2121" s="1"/>
      <c r="AB2121" s="1"/>
      <c r="AC2121" s="1"/>
      <c r="AD2121" s="8"/>
      <c r="AE2121" s="8"/>
      <c r="AF2121" s="8"/>
      <c r="AG2121" s="8"/>
      <c r="AH2121" s="9"/>
      <c r="AI2121" s="8"/>
      <c r="AJ2121" s="13"/>
      <c r="AK2121" s="8"/>
      <c r="AL2121" s="8"/>
      <c r="AM2121" s="8"/>
      <c r="AN2121" s="8"/>
      <c r="AO2121" s="7"/>
      <c r="AP2121" s="7"/>
      <c r="AQ2121" s="7"/>
      <c r="AR2121" s="7"/>
      <c r="AS2121" s="7"/>
      <c r="AT2121" s="7"/>
      <c r="AU2121" s="8"/>
      <c r="AV2121" s="8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7"/>
      <c r="BV2121" s="7"/>
      <c r="BW2121" s="8"/>
      <c r="BX2121" s="8"/>
      <c r="BY2121" s="8"/>
      <c r="BZ2121" s="8"/>
      <c r="CA2121" s="8"/>
      <c r="CC2121" s="8"/>
      <c r="CE2121" s="7"/>
      <c r="CF2121" s="8"/>
      <c r="CG2121" s="8"/>
      <c r="CH2121" s="8"/>
      <c r="CI2121" s="8"/>
      <c r="CJ2121" s="8"/>
    </row>
    <row r="2122" spans="1:88" x14ac:dyDescent="0.3">
      <c r="A2122" s="1" t="s">
        <v>113</v>
      </c>
      <c r="B2122" s="1"/>
      <c r="C2122" s="1" t="s">
        <v>1878</v>
      </c>
      <c r="D2122" s="1"/>
      <c r="E2122" s="1"/>
      <c r="F2122" s="1"/>
      <c r="G2122" s="1"/>
      <c r="H2122" s="1">
        <v>43322.93</v>
      </c>
      <c r="I2122" s="1">
        <v>-0.69</v>
      </c>
      <c r="J2122" s="12">
        <v>2697.54</v>
      </c>
      <c r="K2122" s="5">
        <v>2889.79</v>
      </c>
      <c r="L2122" s="5">
        <v>12022.36</v>
      </c>
      <c r="M2122" s="13">
        <f t="shared" si="48"/>
        <v>-6.8859958389227982E-3</v>
      </c>
      <c r="N2122" s="13">
        <v>-1.1643925959579748E-2</v>
      </c>
      <c r="O2122" s="13">
        <v>-1.8858475088506799E-3</v>
      </c>
      <c r="P2122" s="13">
        <v>8.3106396148036055E-3</v>
      </c>
      <c r="Q2122" s="7"/>
      <c r="R2122" s="8"/>
      <c r="S2122" s="8"/>
      <c r="T2122" s="8"/>
      <c r="U2122" s="8"/>
      <c r="V2122" s="13"/>
      <c r="W2122" s="14"/>
      <c r="X2122" s="1"/>
      <c r="Y2122" s="1"/>
      <c r="Z2122" s="1"/>
      <c r="AA2122" s="1"/>
      <c r="AB2122" s="1"/>
      <c r="AC2122" s="1"/>
      <c r="AD2122" s="8"/>
      <c r="AE2122" s="8"/>
      <c r="AF2122" s="8"/>
      <c r="AG2122" s="8"/>
      <c r="AH2122" s="9"/>
      <c r="AI2122" s="8"/>
      <c r="AJ2122" s="13"/>
      <c r="AK2122" s="8"/>
      <c r="AL2122" s="8"/>
      <c r="AM2122" s="8"/>
      <c r="AN2122" s="8"/>
      <c r="AO2122" s="7"/>
      <c r="AP2122" s="7"/>
      <c r="AQ2122" s="7"/>
      <c r="AR2122" s="7"/>
      <c r="AS2122" s="7"/>
      <c r="AT2122" s="7"/>
      <c r="AU2122" s="8"/>
      <c r="AV2122" s="8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7"/>
      <c r="BV2122" s="7"/>
      <c r="BW2122" s="8"/>
      <c r="BX2122" s="8"/>
      <c r="BY2122" s="8"/>
      <c r="BZ2122" s="8"/>
      <c r="CA2122" s="8"/>
      <c r="CC2122" s="8"/>
      <c r="CE2122" s="7"/>
      <c r="CF2122" s="8"/>
      <c r="CG2122" s="8"/>
      <c r="CH2122" s="8"/>
      <c r="CI2122" s="8"/>
      <c r="CJ2122" s="8"/>
    </row>
    <row r="2123" spans="1:88" x14ac:dyDescent="0.3">
      <c r="A2123" s="1" t="s">
        <v>114</v>
      </c>
      <c r="B2123" s="1"/>
      <c r="C2123" s="1" t="s">
        <v>1878</v>
      </c>
      <c r="D2123" s="1"/>
      <c r="E2123" s="1"/>
      <c r="F2123" s="1"/>
      <c r="G2123" s="1"/>
      <c r="H2123" s="1">
        <v>43559.61</v>
      </c>
      <c r="I2123" s="1">
        <v>0.55000000000000004</v>
      </c>
      <c r="J2123" s="12">
        <v>2716.08</v>
      </c>
      <c r="K2123" s="5">
        <v>2883.2</v>
      </c>
      <c r="L2123" s="5">
        <v>12079.71</v>
      </c>
      <c r="M2123" s="13">
        <f t="shared" si="48"/>
        <v>5.4631577319448343E-3</v>
      </c>
      <c r="N2123" s="13">
        <v>6.8729286683422153E-3</v>
      </c>
      <c r="O2123" s="13">
        <v>-2.2804425235052328E-3</v>
      </c>
      <c r="P2123" s="13">
        <v>4.7702780485694429E-3</v>
      </c>
      <c r="Q2123" s="7"/>
      <c r="R2123" s="8"/>
      <c r="S2123" s="8"/>
      <c r="T2123" s="8"/>
      <c r="U2123" s="8"/>
      <c r="V2123" s="13"/>
      <c r="W2123" s="14"/>
      <c r="X2123" s="1"/>
      <c r="Y2123" s="1"/>
      <c r="Z2123" s="1"/>
      <c r="AA2123" s="1"/>
      <c r="AB2123" s="1"/>
      <c r="AC2123" s="1"/>
      <c r="AD2123" s="8"/>
      <c r="AE2123" s="8"/>
      <c r="AF2123" s="8"/>
      <c r="AG2123" s="8"/>
      <c r="AH2123" s="9"/>
      <c r="AI2123" s="8"/>
      <c r="AJ2123" s="13"/>
      <c r="AK2123" s="8"/>
      <c r="AL2123" s="8"/>
      <c r="AM2123" s="8"/>
      <c r="AN2123" s="8"/>
      <c r="AO2123" s="7"/>
      <c r="AP2123" s="7"/>
      <c r="AQ2123" s="7"/>
      <c r="AR2123" s="7"/>
      <c r="AS2123" s="7"/>
      <c r="AT2123" s="7"/>
      <c r="AU2123" s="8"/>
      <c r="AV2123" s="8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7"/>
      <c r="BV2123" s="7"/>
      <c r="BW2123" s="8"/>
      <c r="BX2123" s="8"/>
      <c r="BY2123" s="8"/>
      <c r="BZ2123" s="8"/>
      <c r="CA2123" s="8"/>
      <c r="CC2123" s="8"/>
      <c r="CE2123" s="7"/>
      <c r="CF2123" s="8"/>
      <c r="CG2123" s="8"/>
      <c r="CH2123" s="8"/>
      <c r="CI2123" s="8"/>
      <c r="CJ2123" s="8"/>
    </row>
    <row r="2124" spans="1:88" x14ac:dyDescent="0.3">
      <c r="A2124" s="1" t="s">
        <v>115</v>
      </c>
      <c r="B2124" s="1"/>
      <c r="C2124" s="1" t="s">
        <v>1878</v>
      </c>
      <c r="D2124" s="1"/>
      <c r="E2124" s="1"/>
      <c r="F2124" s="1"/>
      <c r="G2124" s="1"/>
      <c r="H2124" s="1">
        <v>42925.3</v>
      </c>
      <c r="I2124" s="1">
        <v>-1.46</v>
      </c>
      <c r="J2124" s="12">
        <v>2674.97</v>
      </c>
      <c r="K2124" s="5">
        <v>2830.15</v>
      </c>
      <c r="L2124" s="5">
        <v>11953.51</v>
      </c>
      <c r="M2124" s="13">
        <f t="shared" si="48"/>
        <v>-1.456188427765992E-2</v>
      </c>
      <c r="N2124" s="13">
        <v>-1.5135783923890367E-2</v>
      </c>
      <c r="O2124" s="13">
        <v>-1.8399694783573728E-2</v>
      </c>
      <c r="P2124" s="13">
        <v>-1.0447270671232967E-2</v>
      </c>
      <c r="Q2124" s="7"/>
      <c r="R2124" s="8"/>
      <c r="S2124" s="8"/>
      <c r="T2124" s="8"/>
      <c r="U2124" s="8"/>
      <c r="V2124" s="13"/>
      <c r="W2124" s="14"/>
      <c r="X2124" s="1"/>
      <c r="Y2124" s="1"/>
      <c r="Z2124" s="1"/>
      <c r="AA2124" s="1"/>
      <c r="AB2124" s="1"/>
      <c r="AC2124" s="1"/>
      <c r="AD2124" s="8"/>
      <c r="AE2124" s="8"/>
      <c r="AF2124" s="8"/>
      <c r="AG2124" s="8"/>
      <c r="AH2124" s="9"/>
      <c r="AI2124" s="8"/>
      <c r="AJ2124" s="13"/>
      <c r="AK2124" s="8"/>
      <c r="AL2124" s="8"/>
      <c r="AM2124" s="8"/>
      <c r="AN2124" s="8"/>
      <c r="AO2124" s="7"/>
      <c r="AP2124" s="7"/>
      <c r="AQ2124" s="7"/>
      <c r="AR2124" s="7"/>
      <c r="AS2124" s="7"/>
      <c r="AT2124" s="7"/>
      <c r="AU2124" s="8"/>
      <c r="AV2124" s="8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7"/>
      <c r="BV2124" s="7"/>
      <c r="BW2124" s="8"/>
      <c r="BX2124" s="8"/>
      <c r="BY2124" s="8"/>
      <c r="BZ2124" s="8"/>
      <c r="CA2124" s="8"/>
      <c r="CC2124" s="8"/>
      <c r="CE2124" s="7"/>
      <c r="CF2124" s="8"/>
      <c r="CG2124" s="8"/>
      <c r="CH2124" s="8"/>
      <c r="CI2124" s="8"/>
      <c r="CJ2124" s="8"/>
    </row>
    <row r="2125" spans="1:88" x14ac:dyDescent="0.3">
      <c r="A2125" s="1" t="s">
        <v>116</v>
      </c>
      <c r="B2125" s="1"/>
      <c r="C2125" s="1" t="s">
        <v>1878</v>
      </c>
      <c r="D2125" s="1"/>
      <c r="E2125" s="1"/>
      <c r="F2125" s="1"/>
      <c r="G2125" s="1"/>
      <c r="H2125" s="1">
        <v>43310.33</v>
      </c>
      <c r="I2125" s="1">
        <v>0.9</v>
      </c>
      <c r="J2125" s="12">
        <v>2713.72</v>
      </c>
      <c r="K2125" s="5">
        <v>2831.06</v>
      </c>
      <c r="L2125" s="5">
        <v>11916.6</v>
      </c>
      <c r="M2125" s="13">
        <f t="shared" si="48"/>
        <v>8.9697684116361032E-3</v>
      </c>
      <c r="N2125" s="13">
        <v>1.4486143769836701E-2</v>
      </c>
      <c r="O2125" s="13">
        <v>3.2153772768217515E-4</v>
      </c>
      <c r="P2125" s="13">
        <v>-3.0877959695519985E-3</v>
      </c>
      <c r="Q2125" s="7"/>
      <c r="R2125" s="8"/>
      <c r="S2125" s="8"/>
      <c r="T2125" s="8"/>
      <c r="U2125" s="8"/>
      <c r="V2125" s="13"/>
      <c r="W2125" s="14"/>
      <c r="X2125" s="1"/>
      <c r="Y2125" s="1"/>
      <c r="Z2125" s="1"/>
      <c r="AA2125" s="1"/>
      <c r="AB2125" s="1"/>
      <c r="AC2125" s="1"/>
      <c r="AD2125" s="8"/>
      <c r="AE2125" s="8"/>
      <c r="AF2125" s="8"/>
      <c r="AG2125" s="8"/>
      <c r="AH2125" s="9"/>
      <c r="AI2125" s="8"/>
      <c r="AJ2125" s="13"/>
      <c r="AK2125" s="8"/>
      <c r="AL2125" s="8"/>
      <c r="AM2125" s="8"/>
      <c r="AN2125" s="8"/>
      <c r="AO2125" s="7"/>
      <c r="AP2125" s="7"/>
      <c r="AQ2125" s="7"/>
      <c r="AR2125" s="7"/>
      <c r="AS2125" s="7"/>
      <c r="AT2125" s="7"/>
      <c r="AU2125" s="8"/>
      <c r="AV2125" s="8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7"/>
      <c r="BV2125" s="7"/>
      <c r="BW2125" s="8"/>
      <c r="BX2125" s="8"/>
      <c r="BY2125" s="8"/>
      <c r="BZ2125" s="8"/>
      <c r="CA2125" s="8"/>
      <c r="CC2125" s="8"/>
      <c r="CE2125" s="7"/>
      <c r="CF2125" s="8"/>
      <c r="CG2125" s="8"/>
      <c r="CH2125" s="8"/>
      <c r="CI2125" s="8"/>
      <c r="CJ2125" s="8"/>
    </row>
    <row r="2126" spans="1:88" x14ac:dyDescent="0.3">
      <c r="A2126" s="1" t="s">
        <v>117</v>
      </c>
      <c r="B2126" s="1"/>
      <c r="C2126" s="1" t="s">
        <v>1878</v>
      </c>
      <c r="D2126" s="1"/>
      <c r="E2126" s="1"/>
      <c r="F2126" s="1"/>
      <c r="G2126" s="1"/>
      <c r="H2126" s="1">
        <v>42987.44</v>
      </c>
      <c r="I2126" s="1">
        <v>-0.75</v>
      </c>
      <c r="J2126" s="12">
        <v>2686.78</v>
      </c>
      <c r="K2126" s="5">
        <v>2825.94</v>
      </c>
      <c r="L2126" s="5">
        <v>11938.61</v>
      </c>
      <c r="M2126" s="13">
        <f t="shared" si="48"/>
        <v>-7.455265291213431E-3</v>
      </c>
      <c r="N2126" s="13">
        <v>-9.9273322229262995E-3</v>
      </c>
      <c r="O2126" s="13">
        <v>-1.8085098867561822E-3</v>
      </c>
      <c r="P2126" s="13">
        <v>1.84700333987875E-3</v>
      </c>
      <c r="Q2126" s="7"/>
      <c r="R2126" s="8"/>
      <c r="S2126" s="8"/>
      <c r="T2126" s="8"/>
      <c r="U2126" s="8"/>
      <c r="V2126" s="13"/>
      <c r="W2126" s="14"/>
      <c r="X2126" s="1"/>
      <c r="Y2126" s="1"/>
      <c r="Z2126" s="1"/>
      <c r="AA2126" s="1"/>
      <c r="AB2126" s="1"/>
      <c r="AC2126" s="1"/>
      <c r="AD2126" s="8"/>
      <c r="AE2126" s="8"/>
      <c r="AF2126" s="8"/>
      <c r="AG2126" s="8"/>
      <c r="AH2126" s="9"/>
      <c r="AI2126" s="8"/>
      <c r="AJ2126" s="13"/>
      <c r="AK2126" s="8"/>
      <c r="AL2126" s="8"/>
      <c r="AM2126" s="8"/>
      <c r="AN2126" s="8"/>
      <c r="AO2126" s="7"/>
      <c r="AP2126" s="7"/>
      <c r="AQ2126" s="7"/>
      <c r="AR2126" s="7"/>
      <c r="AS2126" s="7"/>
      <c r="AT2126" s="7"/>
      <c r="AU2126" s="8"/>
      <c r="AV2126" s="8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7"/>
      <c r="BV2126" s="7"/>
      <c r="BW2126" s="8"/>
      <c r="BX2126" s="8"/>
      <c r="BY2126" s="8"/>
      <c r="BZ2126" s="8"/>
      <c r="CA2126" s="8"/>
      <c r="CC2126" s="8"/>
      <c r="CE2126" s="7"/>
      <c r="CF2126" s="8"/>
      <c r="CG2126" s="8"/>
      <c r="CH2126" s="8"/>
      <c r="CI2126" s="8"/>
      <c r="CJ2126" s="8"/>
    </row>
    <row r="2127" spans="1:88" x14ac:dyDescent="0.3">
      <c r="A2127" s="1" t="s">
        <v>118</v>
      </c>
      <c r="B2127" s="1"/>
      <c r="C2127" s="1" t="s">
        <v>1878</v>
      </c>
      <c r="D2127" s="1"/>
      <c r="E2127" s="1"/>
      <c r="F2127" s="1"/>
      <c r="G2127" s="1"/>
      <c r="H2127" s="1">
        <v>42272.15</v>
      </c>
      <c r="I2127" s="1">
        <v>-1.66</v>
      </c>
      <c r="J2127" s="12">
        <v>2633.97</v>
      </c>
      <c r="K2127" s="5">
        <v>2800.41</v>
      </c>
      <c r="L2127" s="5">
        <v>11783.32</v>
      </c>
      <c r="M2127" s="13">
        <f t="shared" si="48"/>
        <v>-1.6639511447995026E-2</v>
      </c>
      <c r="N2127" s="13">
        <v>-1.9655498403293281E-2</v>
      </c>
      <c r="O2127" s="13">
        <v>-9.0341620841207781E-3</v>
      </c>
      <c r="P2127" s="13">
        <v>-1.3007376905686763E-2</v>
      </c>
      <c r="Q2127" s="7"/>
      <c r="R2127" s="8"/>
      <c r="S2127" s="8"/>
      <c r="T2127" s="8"/>
      <c r="U2127" s="8"/>
      <c r="V2127" s="13"/>
      <c r="W2127" s="14"/>
      <c r="X2127" s="1"/>
      <c r="Y2127" s="1"/>
      <c r="Z2127" s="1"/>
      <c r="AA2127" s="1"/>
      <c r="AB2127" s="1"/>
      <c r="AC2127" s="1"/>
      <c r="AD2127" s="8"/>
      <c r="AE2127" s="8"/>
      <c r="AF2127" s="8"/>
      <c r="AG2127" s="8"/>
      <c r="AH2127" s="9"/>
      <c r="AI2127" s="8"/>
      <c r="AJ2127" s="13"/>
      <c r="AK2127" s="8"/>
      <c r="AL2127" s="8"/>
      <c r="AM2127" s="8"/>
      <c r="AN2127" s="8"/>
      <c r="AO2127" s="7"/>
      <c r="AP2127" s="7"/>
      <c r="AQ2127" s="7"/>
      <c r="AR2127" s="7"/>
      <c r="AS2127" s="7"/>
      <c r="AT2127" s="7"/>
      <c r="AU2127" s="8"/>
      <c r="AV2127" s="8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7"/>
      <c r="BV2127" s="7"/>
      <c r="BW2127" s="8"/>
      <c r="BX2127" s="8"/>
      <c r="BY2127" s="8"/>
      <c r="BZ2127" s="8"/>
      <c r="CA2127" s="8"/>
      <c r="CC2127" s="8"/>
      <c r="CE2127" s="7"/>
      <c r="CF2127" s="8"/>
      <c r="CG2127" s="8"/>
      <c r="CH2127" s="8"/>
      <c r="CI2127" s="8"/>
      <c r="CJ2127" s="8"/>
    </row>
    <row r="2128" spans="1:88" x14ac:dyDescent="0.3">
      <c r="A2128" s="1" t="s">
        <v>119</v>
      </c>
      <c r="B2128" s="1"/>
      <c r="C2128" s="1" t="s">
        <v>1878</v>
      </c>
      <c r="D2128" s="1"/>
      <c r="E2128" s="1"/>
      <c r="F2128" s="1"/>
      <c r="G2128" s="1"/>
      <c r="H2128" s="1">
        <v>42006.23</v>
      </c>
      <c r="I2128" s="1">
        <v>-0.63</v>
      </c>
      <c r="J2128" s="12">
        <v>2637.24</v>
      </c>
      <c r="K2128" s="5">
        <v>2744.05</v>
      </c>
      <c r="L2128" s="5">
        <v>11566.8</v>
      </c>
      <c r="M2128" s="13">
        <f t="shared" si="48"/>
        <v>-6.2906665499625758E-3</v>
      </c>
      <c r="N2128" s="13">
        <v>1.2414719985420763E-3</v>
      </c>
      <c r="O2128" s="13">
        <v>-2.0125624462132174E-2</v>
      </c>
      <c r="P2128" s="13">
        <v>-1.8375126874259573E-2</v>
      </c>
      <c r="Q2128" s="7"/>
      <c r="R2128" s="8"/>
      <c r="S2128" s="8"/>
      <c r="T2128" s="8"/>
      <c r="U2128" s="8"/>
      <c r="V2128" s="13"/>
      <c r="W2128" s="14"/>
      <c r="X2128" s="1"/>
      <c r="Y2128" s="1"/>
      <c r="Z2128" s="1"/>
      <c r="AA2128" s="1"/>
      <c r="AB2128" s="1"/>
      <c r="AC2128" s="1"/>
      <c r="AD2128" s="8"/>
      <c r="AE2128" s="8"/>
      <c r="AF2128" s="8"/>
      <c r="AG2128" s="8"/>
      <c r="AH2128" s="9"/>
      <c r="AI2128" s="8"/>
      <c r="AJ2128" s="13"/>
      <c r="AK2128" s="8"/>
      <c r="AL2128" s="8"/>
      <c r="AM2128" s="8"/>
      <c r="AN2128" s="8"/>
      <c r="AO2128" s="7"/>
      <c r="AP2128" s="7"/>
      <c r="AQ2128" s="7"/>
      <c r="AR2128" s="7"/>
      <c r="AS2128" s="7"/>
      <c r="AT2128" s="7"/>
      <c r="AU2128" s="8"/>
      <c r="AV2128" s="8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7"/>
      <c r="BV2128" s="7"/>
      <c r="BW2128" s="8"/>
      <c r="BX2128" s="8"/>
      <c r="BY2128" s="8"/>
      <c r="BZ2128" s="8"/>
      <c r="CA2128" s="8"/>
      <c r="CC2128" s="8"/>
      <c r="CE2128" s="7"/>
      <c r="CF2128" s="8"/>
      <c r="CG2128" s="8"/>
      <c r="CH2128" s="8"/>
      <c r="CI2128" s="8"/>
      <c r="CJ2128" s="8"/>
    </row>
    <row r="2129" spans="1:88" x14ac:dyDescent="0.3">
      <c r="A2129" s="1" t="s">
        <v>120</v>
      </c>
      <c r="B2129" s="1"/>
      <c r="C2129" s="1" t="s">
        <v>1878</v>
      </c>
      <c r="D2129" s="1"/>
      <c r="E2129" s="1"/>
      <c r="F2129" s="1"/>
      <c r="G2129" s="1"/>
      <c r="H2129" s="1">
        <v>42077.27</v>
      </c>
      <c r="I2129" s="1">
        <v>0.17</v>
      </c>
      <c r="J2129" s="12">
        <v>2646.18</v>
      </c>
      <c r="K2129" s="5">
        <v>2745.24</v>
      </c>
      <c r="L2129" s="5">
        <v>11519.69</v>
      </c>
      <c r="M2129" s="13">
        <f t="shared" si="48"/>
        <v>1.6911777134009931E-3</v>
      </c>
      <c r="N2129" s="13">
        <v>3.3899076307049025E-3</v>
      </c>
      <c r="O2129" s="13">
        <v>4.3366556731827544E-4</v>
      </c>
      <c r="P2129" s="13">
        <v>-4.0728637133864432E-3</v>
      </c>
      <c r="Q2129" s="7"/>
      <c r="R2129" s="8"/>
      <c r="S2129" s="8"/>
      <c r="T2129" s="8"/>
      <c r="U2129" s="8"/>
      <c r="V2129" s="13"/>
      <c r="W2129" s="14"/>
      <c r="X2129" s="1"/>
      <c r="Y2129" s="1"/>
      <c r="Z2129" s="1"/>
      <c r="AA2129" s="1"/>
      <c r="AB2129" s="1"/>
      <c r="AC2129" s="1"/>
      <c r="AD2129" s="8"/>
      <c r="AE2129" s="8"/>
      <c r="AF2129" s="8"/>
      <c r="AG2129" s="8"/>
      <c r="AH2129" s="9"/>
      <c r="AI2129" s="8"/>
      <c r="AJ2129" s="13"/>
      <c r="AK2129" s="8"/>
      <c r="AL2129" s="8"/>
      <c r="AM2129" s="8"/>
      <c r="AN2129" s="8"/>
      <c r="AO2129" s="7"/>
      <c r="AP2129" s="7"/>
      <c r="AQ2129" s="7"/>
      <c r="AR2129" s="7"/>
      <c r="AS2129" s="7"/>
      <c r="AT2129" s="7"/>
      <c r="AU2129" s="8"/>
      <c r="AV2129" s="8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7"/>
      <c r="BV2129" s="7"/>
      <c r="BW2129" s="8"/>
      <c r="BX2129" s="8"/>
      <c r="BY2129" s="8"/>
      <c r="BZ2129" s="8"/>
      <c r="CA2129" s="8"/>
      <c r="CC2129" s="8"/>
      <c r="CE2129" s="7"/>
      <c r="CF2129" s="8"/>
      <c r="CG2129" s="8"/>
      <c r="CH2129" s="8"/>
      <c r="CI2129" s="8"/>
      <c r="CJ2129" s="8"/>
    </row>
    <row r="2130" spans="1:88" x14ac:dyDescent="0.3">
      <c r="A2130" s="1" t="s">
        <v>121</v>
      </c>
      <c r="B2130" s="1"/>
      <c r="C2130" s="1" t="s">
        <v>1878</v>
      </c>
      <c r="D2130" s="1"/>
      <c r="E2130" s="1"/>
      <c r="F2130" s="1"/>
      <c r="G2130" s="1"/>
      <c r="H2130" s="1">
        <v>42117.4</v>
      </c>
      <c r="I2130" s="1">
        <v>0.1</v>
      </c>
      <c r="J2130" s="12">
        <v>2662.89</v>
      </c>
      <c r="K2130" s="5">
        <v>2712.56</v>
      </c>
      <c r="L2130" s="5">
        <v>11494.17</v>
      </c>
      <c r="M2130" s="13">
        <f t="shared" si="48"/>
        <v>9.5372156986428536E-4</v>
      </c>
      <c r="N2130" s="13">
        <v>6.314763168038473E-3</v>
      </c>
      <c r="O2130" s="13">
        <v>-1.1904241523509773E-2</v>
      </c>
      <c r="P2130" s="13">
        <v>-2.2153373918916142E-3</v>
      </c>
      <c r="Q2130" s="7"/>
      <c r="R2130" s="8"/>
      <c r="S2130" s="8"/>
      <c r="T2130" s="8"/>
      <c r="U2130" s="8"/>
      <c r="V2130" s="13"/>
      <c r="W2130" s="14"/>
      <c r="X2130" s="1"/>
      <c r="Y2130" s="1"/>
      <c r="Z2130" s="1"/>
      <c r="AA2130" s="1"/>
      <c r="AB2130" s="1"/>
      <c r="AC2130" s="1"/>
      <c r="AD2130" s="8"/>
      <c r="AE2130" s="8"/>
      <c r="AF2130" s="8"/>
      <c r="AG2130" s="8"/>
      <c r="AH2130" s="9"/>
      <c r="AI2130" s="8"/>
      <c r="AJ2130" s="13"/>
      <c r="AK2130" s="8"/>
      <c r="AL2130" s="8"/>
      <c r="AM2130" s="8"/>
      <c r="AN2130" s="8"/>
      <c r="AO2130" s="7"/>
      <c r="AP2130" s="7"/>
      <c r="AQ2130" s="7"/>
      <c r="AR2130" s="7"/>
      <c r="AS2130" s="7"/>
      <c r="AT2130" s="7"/>
      <c r="AU2130" s="8"/>
      <c r="AV2130" s="8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7"/>
      <c r="BV2130" s="7"/>
      <c r="BW2130" s="8"/>
      <c r="BX2130" s="8"/>
      <c r="BY2130" s="8"/>
      <c r="BZ2130" s="8"/>
      <c r="CA2130" s="8"/>
      <c r="CC2130" s="8"/>
      <c r="CE2130" s="7"/>
      <c r="CF2130" s="8"/>
      <c r="CG2130" s="8"/>
      <c r="CH2130" s="8"/>
      <c r="CI2130" s="8"/>
      <c r="CJ2130" s="8"/>
    </row>
    <row r="2131" spans="1:88" x14ac:dyDescent="0.3">
      <c r="A2131" s="1" t="s">
        <v>122</v>
      </c>
      <c r="B2131" s="1"/>
      <c r="C2131" s="1" t="s">
        <v>1878</v>
      </c>
      <c r="D2131" s="1"/>
      <c r="E2131" s="1"/>
      <c r="F2131" s="1"/>
      <c r="G2131" s="1"/>
      <c r="H2131" s="1">
        <v>41373.83</v>
      </c>
      <c r="I2131" s="1">
        <v>-1.77</v>
      </c>
      <c r="J2131" s="12">
        <v>2598.81</v>
      </c>
      <c r="K2131" s="5">
        <v>2686.08</v>
      </c>
      <c r="L2131" s="5">
        <v>11431.19</v>
      </c>
      <c r="M2131" s="13">
        <f t="shared" si="48"/>
        <v>-1.7654698533147828E-2</v>
      </c>
      <c r="N2131" s="13">
        <v>-2.4064080754368389E-2</v>
      </c>
      <c r="O2131" s="13">
        <v>-9.7619960480136436E-3</v>
      </c>
      <c r="P2131" s="13">
        <v>-5.4792995057494354E-3</v>
      </c>
      <c r="Q2131" s="7"/>
      <c r="R2131" s="8"/>
      <c r="S2131" s="8"/>
      <c r="T2131" s="8"/>
      <c r="U2131" s="8"/>
      <c r="V2131" s="13"/>
      <c r="W2131" s="14"/>
      <c r="X2131" s="1"/>
      <c r="Y2131" s="1"/>
      <c r="Z2131" s="1"/>
      <c r="AA2131" s="1"/>
      <c r="AB2131" s="1"/>
      <c r="AC2131" s="1"/>
      <c r="AD2131" s="8"/>
      <c r="AE2131" s="8"/>
      <c r="AF2131" s="8"/>
      <c r="AG2131" s="8"/>
      <c r="AH2131" s="9"/>
      <c r="AI2131" s="8"/>
      <c r="AJ2131" s="13"/>
      <c r="AK2131" s="8"/>
      <c r="AL2131" s="8"/>
      <c r="AM2131" s="8"/>
      <c r="AN2131" s="8"/>
      <c r="AO2131" s="7"/>
      <c r="AP2131" s="7"/>
      <c r="AQ2131" s="7"/>
      <c r="AR2131" s="7"/>
      <c r="AS2131" s="7"/>
      <c r="AT2131" s="7"/>
      <c r="AU2131" s="8"/>
      <c r="AV2131" s="8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7"/>
      <c r="BV2131" s="7"/>
      <c r="BW2131" s="8"/>
      <c r="BX2131" s="8"/>
      <c r="BY2131" s="8"/>
      <c r="BZ2131" s="8"/>
      <c r="CA2131" s="8"/>
      <c r="CC2131" s="8"/>
      <c r="CE2131" s="7"/>
      <c r="CF2131" s="8"/>
      <c r="CG2131" s="8"/>
      <c r="CH2131" s="8"/>
      <c r="CI2131" s="8"/>
      <c r="CJ2131" s="8"/>
    </row>
    <row r="2132" spans="1:88" x14ac:dyDescent="0.3">
      <c r="A2132" s="1" t="s">
        <v>123</v>
      </c>
      <c r="B2132" s="1"/>
      <c r="C2132" s="1" t="s">
        <v>1878</v>
      </c>
      <c r="D2132" s="1"/>
      <c r="E2132" s="1"/>
      <c r="F2132" s="1"/>
      <c r="G2132" s="1"/>
      <c r="H2132" s="1">
        <v>41146.26</v>
      </c>
      <c r="I2132" s="1">
        <v>-0.55000000000000004</v>
      </c>
      <c r="J2132" s="12">
        <v>2591.09</v>
      </c>
      <c r="K2132" s="5">
        <v>2649.88</v>
      </c>
      <c r="L2132" s="5">
        <v>11346.34</v>
      </c>
      <c r="M2132" s="13">
        <f t="shared" si="48"/>
        <v>-5.5003368071072645E-3</v>
      </c>
      <c r="N2132" s="13">
        <v>-2.9705903855994364E-3</v>
      </c>
      <c r="O2132" s="13">
        <v>-1.3476888253514341E-2</v>
      </c>
      <c r="P2132" s="13">
        <v>-7.4226742797557366E-3</v>
      </c>
      <c r="Q2132" s="7"/>
      <c r="R2132" s="8"/>
      <c r="S2132" s="8"/>
      <c r="T2132" s="8"/>
      <c r="U2132" s="8"/>
      <c r="V2132" s="13"/>
      <c r="W2132" s="14"/>
      <c r="X2132" s="1"/>
      <c r="Y2132" s="1"/>
      <c r="Z2132" s="1"/>
      <c r="AA2132" s="1"/>
      <c r="AB2132" s="1"/>
      <c r="AC2132" s="1"/>
      <c r="AD2132" s="8"/>
      <c r="AE2132" s="8"/>
      <c r="AF2132" s="8"/>
      <c r="AG2132" s="8"/>
      <c r="AH2132" s="9"/>
      <c r="AI2132" s="8"/>
      <c r="AJ2132" s="13"/>
      <c r="AK2132" s="8"/>
      <c r="AL2132" s="8"/>
      <c r="AM2132" s="8"/>
      <c r="AN2132" s="8"/>
      <c r="AO2132" s="7"/>
      <c r="AP2132" s="7"/>
      <c r="AQ2132" s="7"/>
      <c r="AR2132" s="7"/>
      <c r="AS2132" s="7"/>
      <c r="AT2132" s="7"/>
      <c r="AU2132" s="8"/>
      <c r="AV2132" s="8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7"/>
      <c r="BV2132" s="7"/>
      <c r="BW2132" s="8"/>
      <c r="BX2132" s="8"/>
      <c r="BY2132" s="8"/>
      <c r="BZ2132" s="8"/>
      <c r="CA2132" s="8"/>
      <c r="CC2132" s="8"/>
      <c r="CE2132" s="7"/>
      <c r="CF2132" s="8"/>
      <c r="CG2132" s="8"/>
      <c r="CH2132" s="8"/>
      <c r="CI2132" s="8"/>
      <c r="CJ2132" s="8"/>
    </row>
    <row r="2133" spans="1:88" x14ac:dyDescent="0.3">
      <c r="A2133" s="1" t="s">
        <v>124</v>
      </c>
      <c r="B2133" s="1"/>
      <c r="C2133" s="1" t="s">
        <v>1878</v>
      </c>
      <c r="D2133" s="1"/>
      <c r="E2133" s="1"/>
      <c r="F2133" s="1"/>
      <c r="G2133" s="1"/>
      <c r="H2133" s="1">
        <v>40489.39</v>
      </c>
      <c r="I2133" s="1">
        <v>-1.6</v>
      </c>
      <c r="J2133" s="12">
        <v>2558.4899999999998</v>
      </c>
      <c r="K2133" s="5">
        <v>2585.41</v>
      </c>
      <c r="L2133" s="5">
        <v>11147.32</v>
      </c>
      <c r="M2133" s="13">
        <f t="shared" si="48"/>
        <v>-1.5964269899621519E-2</v>
      </c>
      <c r="N2133" s="13">
        <v>-1.2581577637210684E-2</v>
      </c>
      <c r="O2133" s="13">
        <v>-2.4329403595634624E-2</v>
      </c>
      <c r="P2133" s="13">
        <v>-1.7540457980282698E-2</v>
      </c>
      <c r="Q2133" s="7"/>
      <c r="R2133" s="8"/>
      <c r="S2133" s="8"/>
      <c r="T2133" s="8"/>
      <c r="U2133" s="8"/>
      <c r="V2133" s="13"/>
      <c r="W2133" s="14"/>
      <c r="X2133" s="1"/>
      <c r="Y2133" s="1"/>
      <c r="Z2133" s="1"/>
      <c r="AA2133" s="1"/>
      <c r="AB2133" s="1"/>
      <c r="AC2133" s="1"/>
      <c r="AD2133" s="8"/>
      <c r="AE2133" s="8"/>
      <c r="AF2133" s="8"/>
      <c r="AG2133" s="8"/>
      <c r="AH2133" s="9"/>
      <c r="AI2133" s="8"/>
      <c r="AJ2133" s="13"/>
      <c r="AK2133" s="8"/>
      <c r="AL2133" s="8"/>
      <c r="AM2133" s="8"/>
      <c r="AN2133" s="8"/>
      <c r="AO2133" s="7"/>
      <c r="AP2133" s="7"/>
      <c r="AQ2133" s="7"/>
      <c r="AR2133" s="7"/>
      <c r="AS2133" s="7"/>
      <c r="AT2133" s="7"/>
      <c r="AU2133" s="8"/>
      <c r="AV2133" s="8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7"/>
      <c r="BV2133" s="7"/>
      <c r="BW2133" s="8"/>
      <c r="BX2133" s="8"/>
      <c r="BY2133" s="8"/>
      <c r="BZ2133" s="8"/>
      <c r="CA2133" s="8"/>
      <c r="CC2133" s="8"/>
      <c r="CE2133" s="7"/>
      <c r="CF2133" s="8"/>
      <c r="CG2133" s="8"/>
      <c r="CH2133" s="8"/>
      <c r="CI2133" s="8"/>
      <c r="CJ2133" s="8"/>
    </row>
    <row r="2134" spans="1:88" x14ac:dyDescent="0.3">
      <c r="A2134" s="1" t="s">
        <v>125</v>
      </c>
      <c r="B2134" s="1"/>
      <c r="C2134" s="1" t="s">
        <v>1878</v>
      </c>
      <c r="D2134" s="1"/>
      <c r="E2134" s="1"/>
      <c r="F2134" s="1"/>
      <c r="G2134" s="1"/>
      <c r="H2134" s="1">
        <v>40419.99</v>
      </c>
      <c r="I2134" s="1">
        <v>-0.17</v>
      </c>
      <c r="J2134" s="12">
        <v>2561.89</v>
      </c>
      <c r="K2134" s="5">
        <v>2542.87</v>
      </c>
      <c r="L2134" s="5">
        <v>11073.63</v>
      </c>
      <c r="M2134" s="13">
        <f t="shared" si="48"/>
        <v>-1.7140292802633184E-3</v>
      </c>
      <c r="N2134" s="13">
        <v>1.3289088485786138E-3</v>
      </c>
      <c r="O2134" s="13">
        <v>-1.6453869985804892E-2</v>
      </c>
      <c r="P2134" s="13">
        <v>-6.6105575151695906E-3</v>
      </c>
      <c r="Q2134" s="7"/>
      <c r="R2134" s="8"/>
      <c r="S2134" s="8"/>
      <c r="T2134" s="8"/>
      <c r="U2134" s="8"/>
      <c r="V2134" s="13"/>
      <c r="W2134" s="14"/>
      <c r="X2134" s="1"/>
      <c r="Y2134" s="1"/>
      <c r="Z2134" s="1"/>
      <c r="AA2134" s="1"/>
      <c r="AB2134" s="1"/>
      <c r="AC2134" s="1"/>
      <c r="AD2134" s="8"/>
      <c r="AE2134" s="8"/>
      <c r="AF2134" s="8"/>
      <c r="AG2134" s="8"/>
      <c r="AH2134" s="9"/>
      <c r="AI2134" s="8"/>
      <c r="AJ2134" s="13"/>
      <c r="AK2134" s="8"/>
      <c r="AL2134" s="8"/>
      <c r="AM2134" s="8"/>
      <c r="AN2134" s="8"/>
      <c r="AO2134" s="7"/>
      <c r="AP2134" s="7"/>
      <c r="AQ2134" s="7"/>
      <c r="AR2134" s="7"/>
      <c r="AS2134" s="7"/>
      <c r="AT2134" s="7"/>
      <c r="AU2134" s="8"/>
      <c r="AV2134" s="8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7"/>
      <c r="BV2134" s="7"/>
      <c r="BW2134" s="8"/>
      <c r="BX2134" s="8"/>
      <c r="BY2134" s="8"/>
      <c r="BZ2134" s="8"/>
      <c r="CA2134" s="8"/>
      <c r="CC2134" s="8"/>
      <c r="CE2134" s="7"/>
      <c r="CF2134" s="8"/>
      <c r="CG2134" s="8"/>
      <c r="CH2134" s="8"/>
      <c r="CI2134" s="8"/>
      <c r="CJ2134" s="8"/>
    </row>
    <row r="2135" spans="1:88" x14ac:dyDescent="0.3">
      <c r="A2135" s="1" t="s">
        <v>126</v>
      </c>
      <c r="B2135" s="1"/>
      <c r="C2135" s="1" t="s">
        <v>1878</v>
      </c>
      <c r="D2135" s="1"/>
      <c r="E2135" s="1"/>
      <c r="F2135" s="1"/>
      <c r="G2135" s="1"/>
      <c r="H2135" s="1">
        <v>40101.760000000002</v>
      </c>
      <c r="I2135" s="1">
        <v>-0.79</v>
      </c>
      <c r="J2135" s="12">
        <v>2553.34</v>
      </c>
      <c r="K2135" s="5">
        <v>2504.83</v>
      </c>
      <c r="L2135" s="5">
        <v>10912.49</v>
      </c>
      <c r="M2135" s="13">
        <f t="shared" si="48"/>
        <v>-7.8730845801792126E-3</v>
      </c>
      <c r="N2135" s="13">
        <v>-3.3373798250508901E-3</v>
      </c>
      <c r="O2135" s="13">
        <v>-1.495947492400318E-2</v>
      </c>
      <c r="P2135" s="13">
        <v>-1.4551687206453501E-2</v>
      </c>
      <c r="Q2135" s="7"/>
      <c r="R2135" s="8"/>
      <c r="S2135" s="8"/>
      <c r="T2135" s="8"/>
      <c r="U2135" s="8"/>
      <c r="V2135" s="13"/>
      <c r="W2135" s="14"/>
      <c r="X2135" s="1"/>
      <c r="Y2135" s="1"/>
      <c r="Z2135" s="1"/>
      <c r="AA2135" s="1"/>
      <c r="AB2135" s="1"/>
      <c r="AC2135" s="1"/>
      <c r="AD2135" s="8"/>
      <c r="AE2135" s="8"/>
      <c r="AF2135" s="8"/>
      <c r="AG2135" s="8"/>
      <c r="AH2135" s="9"/>
      <c r="AI2135" s="8"/>
      <c r="AJ2135" s="13"/>
      <c r="AK2135" s="8"/>
      <c r="AL2135" s="8"/>
      <c r="AM2135" s="8"/>
      <c r="AN2135" s="8"/>
      <c r="AO2135" s="7"/>
      <c r="AP2135" s="7"/>
      <c r="AQ2135" s="7"/>
      <c r="AR2135" s="7"/>
      <c r="AS2135" s="7"/>
      <c r="AT2135" s="7"/>
      <c r="AU2135" s="8"/>
      <c r="AV2135" s="8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7"/>
      <c r="BV2135" s="7"/>
      <c r="BW2135" s="8"/>
      <c r="BX2135" s="8"/>
      <c r="BY2135" s="8"/>
      <c r="BZ2135" s="8"/>
      <c r="CA2135" s="8"/>
      <c r="CC2135" s="8"/>
      <c r="CE2135" s="7"/>
      <c r="CF2135" s="8"/>
      <c r="CG2135" s="8"/>
      <c r="CH2135" s="8"/>
      <c r="CI2135" s="8"/>
      <c r="CJ2135" s="8"/>
    </row>
    <row r="2136" spans="1:88" x14ac:dyDescent="0.3">
      <c r="A2136" s="1" t="s">
        <v>127</v>
      </c>
      <c r="B2136" s="1"/>
      <c r="C2136" s="1" t="s">
        <v>1878</v>
      </c>
      <c r="D2136" s="1"/>
      <c r="E2136" s="1"/>
      <c r="F2136" s="1"/>
      <c r="G2136" s="1"/>
      <c r="H2136" s="1">
        <v>39584.019999999997</v>
      </c>
      <c r="I2136" s="1">
        <v>-1.29</v>
      </c>
      <c r="J2136" s="12">
        <v>2523.37</v>
      </c>
      <c r="K2136" s="5">
        <v>2456.27</v>
      </c>
      <c r="L2136" s="5">
        <v>10740.72</v>
      </c>
      <c r="M2136" s="13">
        <f t="shared" si="48"/>
        <v>-1.2910655292934892E-2</v>
      </c>
      <c r="N2136" s="13">
        <v>-1.1737567264837545E-2</v>
      </c>
      <c r="O2136" s="13">
        <v>-1.9386545194683857E-2</v>
      </c>
      <c r="P2136" s="13">
        <v>-1.5740678800163943E-2</v>
      </c>
      <c r="Q2136" s="7"/>
      <c r="R2136" s="8"/>
      <c r="S2136" s="8"/>
      <c r="T2136" s="8"/>
      <c r="U2136" s="8"/>
      <c r="V2136" s="13"/>
      <c r="W2136" s="14"/>
      <c r="X2136" s="1"/>
      <c r="Y2136" s="1"/>
      <c r="Z2136" s="1"/>
      <c r="AA2136" s="1"/>
      <c r="AB2136" s="1"/>
      <c r="AC2136" s="1"/>
      <c r="AD2136" s="8"/>
      <c r="AE2136" s="8"/>
      <c r="AF2136" s="8"/>
      <c r="AG2136" s="8"/>
      <c r="AH2136" s="9"/>
      <c r="AI2136" s="8"/>
      <c r="AJ2136" s="13"/>
      <c r="AK2136" s="8"/>
      <c r="AL2136" s="8"/>
      <c r="AM2136" s="8"/>
      <c r="AN2136" s="8"/>
      <c r="AO2136" s="7"/>
      <c r="AP2136" s="7"/>
      <c r="AQ2136" s="7"/>
      <c r="AR2136" s="7"/>
      <c r="AS2136" s="7"/>
      <c r="AT2136" s="7"/>
      <c r="AU2136" s="8"/>
      <c r="AV2136" s="8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7"/>
      <c r="BV2136" s="7"/>
      <c r="BW2136" s="8"/>
      <c r="BX2136" s="8"/>
      <c r="BY2136" s="8"/>
      <c r="BZ2136" s="8"/>
      <c r="CA2136" s="8"/>
      <c r="CC2136" s="8"/>
      <c r="CE2136" s="7"/>
      <c r="CF2136" s="8"/>
      <c r="CG2136" s="8"/>
      <c r="CH2136" s="8"/>
      <c r="CI2136" s="8"/>
      <c r="CJ2136" s="8"/>
    </row>
    <row r="2137" spans="1:88" x14ac:dyDescent="0.3">
      <c r="A2137" s="1" t="s">
        <v>128</v>
      </c>
      <c r="B2137" s="1"/>
      <c r="C2137" s="1" t="s">
        <v>1878</v>
      </c>
      <c r="D2137" s="1"/>
      <c r="E2137" s="1"/>
      <c r="F2137" s="1"/>
      <c r="G2137" s="1"/>
      <c r="H2137" s="1">
        <v>39471.599999999999</v>
      </c>
      <c r="I2137" s="1">
        <v>-0.28000000000000003</v>
      </c>
      <c r="J2137" s="12">
        <v>2534.04</v>
      </c>
      <c r="K2137" s="5">
        <v>2425.4899999999998</v>
      </c>
      <c r="L2137" s="5">
        <v>10536.46</v>
      </c>
      <c r="M2137" s="13">
        <f t="shared" si="48"/>
        <v>-2.8400349433937988E-3</v>
      </c>
      <c r="N2137" s="13">
        <v>4.2284722414867026E-3</v>
      </c>
      <c r="O2137" s="13">
        <v>-1.2531195674742701E-2</v>
      </c>
      <c r="P2137" s="13">
        <v>-1.9017347067980528E-2</v>
      </c>
      <c r="Q2137" s="7"/>
      <c r="R2137" s="8"/>
      <c r="S2137" s="8"/>
      <c r="T2137" s="8"/>
      <c r="U2137" s="8"/>
      <c r="V2137" s="13"/>
      <c r="W2137" s="14"/>
      <c r="X2137" s="1"/>
      <c r="Y2137" s="1"/>
      <c r="Z2137" s="1"/>
      <c r="AA2137" s="1"/>
      <c r="AB2137" s="1"/>
      <c r="AC2137" s="1"/>
      <c r="AD2137" s="8"/>
      <c r="AE2137" s="8"/>
      <c r="AF2137" s="8"/>
      <c r="AG2137" s="8"/>
      <c r="AH2137" s="9"/>
      <c r="AI2137" s="8"/>
      <c r="AJ2137" s="13"/>
      <c r="AK2137" s="8"/>
      <c r="AL2137" s="8"/>
      <c r="AM2137" s="8"/>
      <c r="AN2137" s="8"/>
      <c r="AO2137" s="7"/>
      <c r="AP2137" s="7"/>
      <c r="AQ2137" s="7"/>
      <c r="AR2137" s="7"/>
      <c r="AS2137" s="7"/>
      <c r="AT2137" s="7"/>
      <c r="AU2137" s="8"/>
      <c r="AV2137" s="8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7"/>
      <c r="BV2137" s="7"/>
      <c r="BW2137" s="8"/>
      <c r="BX2137" s="8"/>
      <c r="BY2137" s="8"/>
      <c r="BZ2137" s="8"/>
      <c r="CA2137" s="8"/>
      <c r="CC2137" s="8"/>
      <c r="CE2137" s="7"/>
      <c r="CF2137" s="8"/>
      <c r="CG2137" s="8"/>
      <c r="CH2137" s="8"/>
      <c r="CI2137" s="8"/>
      <c r="CJ2137" s="8"/>
    </row>
    <row r="2138" spans="1:88" x14ac:dyDescent="0.3">
      <c r="A2138" s="1" t="s">
        <v>129</v>
      </c>
      <c r="B2138" s="1"/>
      <c r="C2138" s="1" t="s">
        <v>1878</v>
      </c>
      <c r="D2138" s="1"/>
      <c r="E2138" s="1"/>
      <c r="F2138" s="1"/>
      <c r="G2138" s="1"/>
      <c r="H2138" s="1">
        <v>39429.79</v>
      </c>
      <c r="I2138" s="1">
        <v>-0.11</v>
      </c>
      <c r="J2138" s="12">
        <v>2549.94</v>
      </c>
      <c r="K2138" s="5">
        <v>2389.44</v>
      </c>
      <c r="L2138" s="5">
        <v>10380.66</v>
      </c>
      <c r="M2138" s="13">
        <f t="shared" si="48"/>
        <v>-1.0592425946756023E-3</v>
      </c>
      <c r="N2138" s="13">
        <v>6.2745655159350822E-3</v>
      </c>
      <c r="O2138" s="13">
        <v>-1.4862976140903372E-2</v>
      </c>
      <c r="P2138" s="13">
        <v>-1.4786750009016192E-2</v>
      </c>
      <c r="Q2138" s="7"/>
      <c r="R2138" s="8"/>
      <c r="S2138" s="8"/>
      <c r="T2138" s="8"/>
      <c r="U2138" s="8"/>
      <c r="V2138" s="13"/>
      <c r="W2138" s="14"/>
      <c r="X2138" s="1"/>
      <c r="Y2138" s="1"/>
      <c r="Z2138" s="1"/>
      <c r="AA2138" s="1"/>
      <c r="AB2138" s="1"/>
      <c r="AC2138" s="1"/>
      <c r="AD2138" s="8"/>
      <c r="AE2138" s="8"/>
      <c r="AF2138" s="8"/>
      <c r="AG2138" s="8"/>
      <c r="AH2138" s="9"/>
      <c r="AI2138" s="8"/>
      <c r="AJ2138" s="13"/>
      <c r="AK2138" s="8"/>
      <c r="AL2138" s="8"/>
      <c r="AM2138" s="8"/>
      <c r="AN2138" s="8"/>
      <c r="AO2138" s="7"/>
      <c r="AP2138" s="7"/>
      <c r="AQ2138" s="7"/>
      <c r="AR2138" s="7"/>
      <c r="AS2138" s="7"/>
      <c r="AT2138" s="7"/>
      <c r="AU2138" s="8"/>
      <c r="AV2138" s="8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7"/>
      <c r="BV2138" s="7"/>
      <c r="BW2138" s="8"/>
      <c r="BX2138" s="8"/>
      <c r="BY2138" s="8"/>
      <c r="BZ2138" s="8"/>
      <c r="CA2138" s="8"/>
      <c r="CC2138" s="8"/>
      <c r="CE2138" s="7"/>
      <c r="CF2138" s="8"/>
      <c r="CG2138" s="8"/>
      <c r="CH2138" s="8"/>
      <c r="CI2138" s="8"/>
      <c r="CJ2138" s="8"/>
    </row>
    <row r="2139" spans="1:88" x14ac:dyDescent="0.3">
      <c r="A2139" s="1" t="s">
        <v>130</v>
      </c>
      <c r="B2139" s="1"/>
      <c r="C2139" s="1" t="s">
        <v>1878</v>
      </c>
      <c r="D2139" s="1"/>
      <c r="E2139" s="1"/>
      <c r="F2139" s="1"/>
      <c r="G2139" s="1"/>
      <c r="H2139" s="1">
        <v>40003.07</v>
      </c>
      <c r="I2139" s="1">
        <v>1.45</v>
      </c>
      <c r="J2139" s="12">
        <v>2588.5500000000002</v>
      </c>
      <c r="K2139" s="5">
        <v>2428.1999999999998</v>
      </c>
      <c r="L2139" s="5">
        <v>10440.950000000001</v>
      </c>
      <c r="M2139" s="13">
        <f t="shared" si="48"/>
        <v>1.4539260797483244E-2</v>
      </c>
      <c r="N2139" s="13">
        <v>1.514153274194685E-2</v>
      </c>
      <c r="O2139" s="13">
        <v>1.6221374045801484E-2</v>
      </c>
      <c r="P2139" s="13">
        <v>5.8079158743278292E-3</v>
      </c>
      <c r="Q2139" s="7"/>
      <c r="R2139" s="8"/>
      <c r="S2139" s="8"/>
      <c r="T2139" s="8"/>
      <c r="U2139" s="8"/>
      <c r="V2139" s="13"/>
      <c r="W2139" s="14"/>
      <c r="X2139" s="1"/>
      <c r="Y2139" s="1"/>
      <c r="Z2139" s="1"/>
      <c r="AA2139" s="1"/>
      <c r="AB2139" s="1"/>
      <c r="AC2139" s="1"/>
      <c r="AD2139" s="8"/>
      <c r="AE2139" s="8"/>
      <c r="AF2139" s="8"/>
      <c r="AG2139" s="8"/>
      <c r="AH2139" s="9"/>
      <c r="AI2139" s="8"/>
      <c r="AJ2139" s="13"/>
      <c r="AK2139" s="8"/>
      <c r="AL2139" s="8"/>
      <c r="AM2139" s="8"/>
      <c r="AN2139" s="8"/>
      <c r="AO2139" s="7"/>
      <c r="AP2139" s="7"/>
      <c r="AQ2139" s="7"/>
      <c r="AR2139" s="7"/>
      <c r="AS2139" s="7"/>
      <c r="AT2139" s="7"/>
      <c r="AU2139" s="8"/>
      <c r="AV2139" s="8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7"/>
      <c r="BV2139" s="7"/>
      <c r="BW2139" s="8"/>
      <c r="BX2139" s="8"/>
      <c r="BY2139" s="8"/>
      <c r="BZ2139" s="8"/>
      <c r="CA2139" s="8"/>
      <c r="CC2139" s="8"/>
      <c r="CE2139" s="7"/>
      <c r="CF2139" s="8"/>
      <c r="CG2139" s="8"/>
      <c r="CH2139" s="8"/>
      <c r="CI2139" s="8"/>
      <c r="CJ2139" s="8"/>
    </row>
    <row r="2140" spans="1:88" x14ac:dyDescent="0.3">
      <c r="A2140" s="1" t="s">
        <v>131</v>
      </c>
      <c r="B2140" s="1"/>
      <c r="C2140" s="1" t="s">
        <v>1878</v>
      </c>
      <c r="D2140" s="1"/>
      <c r="E2140" s="1"/>
      <c r="F2140" s="1"/>
      <c r="G2140" s="1"/>
      <c r="H2140" s="1">
        <v>39632.83</v>
      </c>
      <c r="I2140" s="1">
        <v>-0.93</v>
      </c>
      <c r="J2140" s="12">
        <v>2557.66</v>
      </c>
      <c r="K2140" s="5">
        <v>2417.75</v>
      </c>
      <c r="L2140" s="5">
        <v>10350.94</v>
      </c>
      <c r="M2140" s="13">
        <f t="shared" si="48"/>
        <v>-9.2552896565187837E-3</v>
      </c>
      <c r="N2140" s="13">
        <v>-1.1933321743833547E-2</v>
      </c>
      <c r="O2140" s="13">
        <v>-4.3035993740218048E-3</v>
      </c>
      <c r="P2140" s="13">
        <v>-8.6208630440717249E-3</v>
      </c>
      <c r="Q2140" s="7"/>
      <c r="R2140" s="8"/>
      <c r="S2140" s="8"/>
      <c r="T2140" s="8"/>
      <c r="U2140" s="8"/>
      <c r="V2140" s="13"/>
      <c r="W2140" s="14"/>
      <c r="X2140" s="1"/>
      <c r="Y2140" s="1"/>
      <c r="Z2140" s="1"/>
      <c r="AA2140" s="1"/>
      <c r="AB2140" s="1"/>
      <c r="AC2140" s="1"/>
      <c r="AD2140" s="8"/>
      <c r="AE2140" s="8"/>
      <c r="AF2140" s="8"/>
      <c r="AG2140" s="8"/>
      <c r="AH2140" s="9"/>
      <c r="AI2140" s="8"/>
      <c r="AJ2140" s="13"/>
      <c r="AK2140" s="8"/>
      <c r="AL2140" s="8"/>
      <c r="AM2140" s="8"/>
      <c r="AN2140" s="8"/>
      <c r="AO2140" s="7"/>
      <c r="AP2140" s="7"/>
      <c r="AQ2140" s="7"/>
      <c r="AR2140" s="7"/>
      <c r="AS2140" s="7"/>
      <c r="AT2140" s="7"/>
      <c r="AU2140" s="8"/>
      <c r="AV2140" s="8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7"/>
      <c r="BV2140" s="7"/>
      <c r="BW2140" s="8"/>
      <c r="BX2140" s="8"/>
      <c r="BY2140" s="8"/>
      <c r="BZ2140" s="8"/>
      <c r="CA2140" s="8"/>
      <c r="CC2140" s="8"/>
      <c r="CE2140" s="7"/>
      <c r="CF2140" s="8"/>
      <c r="CG2140" s="8"/>
      <c r="CH2140" s="8"/>
      <c r="CI2140" s="8"/>
      <c r="CJ2140" s="8"/>
    </row>
    <row r="2141" spans="1:88" x14ac:dyDescent="0.3">
      <c r="A2141" s="1" t="s">
        <v>132</v>
      </c>
      <c r="B2141" s="1"/>
      <c r="C2141" s="1" t="s">
        <v>1878</v>
      </c>
      <c r="D2141" s="1"/>
      <c r="E2141" s="1"/>
      <c r="F2141" s="1"/>
      <c r="G2141" s="1"/>
      <c r="H2141" s="1">
        <v>38927.919999999998</v>
      </c>
      <c r="I2141" s="1">
        <v>-1.78</v>
      </c>
      <c r="J2141" s="12">
        <v>2517.3200000000002</v>
      </c>
      <c r="K2141" s="5">
        <v>2354.41</v>
      </c>
      <c r="L2141" s="5">
        <v>10136.280000000001</v>
      </c>
      <c r="M2141" s="13">
        <f t="shared" si="48"/>
        <v>-1.778601225297316E-2</v>
      </c>
      <c r="N2141" s="13">
        <v>-1.5772229303347429E-2</v>
      </c>
      <c r="O2141" s="13">
        <v>-2.6197911281149899E-2</v>
      </c>
      <c r="P2141" s="13">
        <v>-2.073821314779134E-2</v>
      </c>
      <c r="Q2141" s="7"/>
      <c r="R2141" s="8"/>
      <c r="S2141" s="8"/>
      <c r="T2141" s="8"/>
      <c r="U2141" s="8"/>
      <c r="V2141" s="13"/>
      <c r="W2141" s="14"/>
      <c r="X2141" s="1"/>
      <c r="Y2141" s="1"/>
      <c r="Z2141" s="1"/>
      <c r="AA2141" s="1"/>
      <c r="AB2141" s="1"/>
      <c r="AC2141" s="1"/>
      <c r="AD2141" s="8"/>
      <c r="AE2141" s="8"/>
      <c r="AF2141" s="8"/>
      <c r="AG2141" s="8"/>
      <c r="AH2141" s="9"/>
      <c r="AI2141" s="8"/>
      <c r="AJ2141" s="13"/>
      <c r="AK2141" s="8"/>
      <c r="AL2141" s="8"/>
      <c r="AM2141" s="8"/>
      <c r="AN2141" s="8"/>
      <c r="AO2141" s="7"/>
      <c r="AP2141" s="7"/>
      <c r="AQ2141" s="7"/>
      <c r="AR2141" s="7"/>
      <c r="AS2141" s="7"/>
      <c r="AT2141" s="7"/>
      <c r="AU2141" s="8"/>
      <c r="AV2141" s="8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7"/>
      <c r="BV2141" s="7"/>
      <c r="BW2141" s="8"/>
      <c r="BX2141" s="8"/>
      <c r="BY2141" s="8"/>
      <c r="BZ2141" s="8"/>
      <c r="CA2141" s="8"/>
      <c r="CC2141" s="8"/>
      <c r="CE2141" s="7"/>
      <c r="CF2141" s="8"/>
      <c r="CG2141" s="8"/>
      <c r="CH2141" s="8"/>
      <c r="CI2141" s="8"/>
      <c r="CJ2141" s="8"/>
    </row>
    <row r="2142" spans="1:88" x14ac:dyDescent="0.3">
      <c r="A2142" s="1" t="s">
        <v>133</v>
      </c>
      <c r="B2142" s="1"/>
      <c r="C2142" s="1" t="s">
        <v>1878</v>
      </c>
      <c r="D2142" s="1"/>
      <c r="E2142" s="1"/>
      <c r="F2142" s="1"/>
      <c r="G2142" s="1"/>
      <c r="H2142" s="1">
        <v>38828.47</v>
      </c>
      <c r="I2142" s="1">
        <v>-0.26</v>
      </c>
      <c r="J2142" s="12">
        <v>2520.69</v>
      </c>
      <c r="K2142" s="5">
        <v>2320.5700000000002</v>
      </c>
      <c r="L2142" s="5">
        <v>10065.879999999999</v>
      </c>
      <c r="M2142" s="13">
        <f t="shared" si="48"/>
        <v>-2.5547216496539793E-3</v>
      </c>
      <c r="N2142" s="13">
        <v>1.3387253110450636E-3</v>
      </c>
      <c r="O2142" s="13">
        <v>-1.4373027637497149E-2</v>
      </c>
      <c r="P2142" s="13">
        <v>-6.9453487867344732E-3</v>
      </c>
      <c r="Q2142" s="7"/>
      <c r="R2142" s="8"/>
      <c r="S2142" s="8"/>
      <c r="T2142" s="8"/>
      <c r="U2142" s="8"/>
      <c r="V2142" s="13"/>
      <c r="W2142" s="14"/>
      <c r="X2142" s="1"/>
      <c r="Y2142" s="1"/>
      <c r="Z2142" s="1"/>
      <c r="AA2142" s="1"/>
      <c r="AB2142" s="1"/>
      <c r="AC2142" s="1"/>
      <c r="AD2142" s="8"/>
      <c r="AE2142" s="8"/>
      <c r="AF2142" s="8"/>
      <c r="AG2142" s="8"/>
      <c r="AH2142" s="9"/>
      <c r="AI2142" s="8"/>
      <c r="AJ2142" s="13"/>
      <c r="AK2142" s="8"/>
      <c r="AL2142" s="8"/>
      <c r="AM2142" s="8"/>
      <c r="AN2142" s="8"/>
      <c r="AO2142" s="7"/>
      <c r="AP2142" s="7"/>
      <c r="AQ2142" s="7"/>
      <c r="AR2142" s="7"/>
      <c r="AS2142" s="7"/>
      <c r="AT2142" s="7"/>
      <c r="AU2142" s="8"/>
      <c r="AV2142" s="8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7"/>
      <c r="BV2142" s="7"/>
      <c r="BW2142" s="8"/>
      <c r="BX2142" s="8"/>
      <c r="BY2142" s="8"/>
      <c r="BZ2142" s="8"/>
      <c r="CA2142" s="8"/>
      <c r="CC2142" s="8"/>
      <c r="CE2142" s="7"/>
      <c r="CF2142" s="8"/>
      <c r="CG2142" s="8"/>
      <c r="CH2142" s="8"/>
      <c r="CI2142" s="8"/>
      <c r="CJ2142" s="8"/>
    </row>
    <row r="2143" spans="1:88" x14ac:dyDescent="0.3">
      <c r="A2143" s="1" t="s">
        <v>134</v>
      </c>
      <c r="B2143" s="1"/>
      <c r="C2143" s="1" t="s">
        <v>1878</v>
      </c>
      <c r="D2143" s="1"/>
      <c r="E2143" s="1"/>
      <c r="F2143" s="1"/>
      <c r="G2143" s="1"/>
      <c r="H2143" s="1">
        <v>37654.120000000003</v>
      </c>
      <c r="I2143" s="1">
        <v>-3.02</v>
      </c>
      <c r="J2143" s="12">
        <v>2445.11</v>
      </c>
      <c r="K2143" s="5">
        <v>2241.6999999999998</v>
      </c>
      <c r="L2143" s="5">
        <v>9780.39</v>
      </c>
      <c r="M2143" s="13">
        <f t="shared" si="48"/>
        <v>-3.0244560241492913E-2</v>
      </c>
      <c r="N2143" s="13">
        <v>-2.9983853627379764E-2</v>
      </c>
      <c r="O2143" s="13">
        <v>-3.3987339317495424E-2</v>
      </c>
      <c r="P2143" s="13">
        <v>-2.8362150154780275E-2</v>
      </c>
      <c r="Q2143" s="7"/>
      <c r="R2143" s="8"/>
      <c r="S2143" s="8"/>
      <c r="T2143" s="8"/>
      <c r="U2143" s="8"/>
      <c r="V2143" s="13"/>
      <c r="W2143" s="14"/>
      <c r="X2143" s="1"/>
      <c r="Y2143" s="1"/>
      <c r="Z2143" s="1"/>
      <c r="AA2143" s="1"/>
      <c r="AB2143" s="1"/>
      <c r="AC2143" s="1"/>
      <c r="AD2143" s="8"/>
      <c r="AE2143" s="8"/>
      <c r="AF2143" s="8"/>
      <c r="AG2143" s="8"/>
      <c r="AH2143" s="9"/>
      <c r="AI2143" s="8"/>
      <c r="AJ2143" s="13"/>
      <c r="AK2143" s="8"/>
      <c r="AL2143" s="8"/>
      <c r="AM2143" s="8"/>
      <c r="AN2143" s="8"/>
      <c r="AO2143" s="7"/>
      <c r="AP2143" s="7"/>
      <c r="AQ2143" s="7"/>
      <c r="AR2143" s="7"/>
      <c r="AS2143" s="7"/>
      <c r="AT2143" s="7"/>
      <c r="AU2143" s="8"/>
      <c r="AV2143" s="8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7"/>
      <c r="BV2143" s="7"/>
      <c r="BW2143" s="8"/>
      <c r="BX2143" s="8"/>
      <c r="BY2143" s="8"/>
      <c r="BZ2143" s="8"/>
      <c r="CA2143" s="8"/>
      <c r="CC2143" s="8"/>
      <c r="CE2143" s="7"/>
      <c r="CF2143" s="8"/>
      <c r="CG2143" s="8"/>
      <c r="CH2143" s="8"/>
      <c r="CI2143" s="8"/>
      <c r="CJ2143" s="8"/>
    </row>
    <row r="2144" spans="1:88" x14ac:dyDescent="0.3">
      <c r="A2144" s="1" t="s">
        <v>135</v>
      </c>
      <c r="B2144" s="1"/>
      <c r="C2144" s="1" t="s">
        <v>1878</v>
      </c>
      <c r="D2144" s="1"/>
      <c r="E2144" s="1"/>
      <c r="F2144" s="1"/>
      <c r="G2144" s="1"/>
      <c r="H2144" s="1">
        <v>37507.550000000003</v>
      </c>
      <c r="I2144" s="1">
        <v>-0.39</v>
      </c>
      <c r="J2144" s="12">
        <v>2412.2800000000002</v>
      </c>
      <c r="K2144" s="5">
        <v>2231.79</v>
      </c>
      <c r="L2144" s="5">
        <v>9631.0400000000009</v>
      </c>
      <c r="M2144" s="13">
        <f t="shared" si="48"/>
        <v>-3.8925355313044196E-3</v>
      </c>
      <c r="N2144" s="13">
        <v>-1.3426798794328287E-2</v>
      </c>
      <c r="O2144" s="13">
        <v>-4.420752107775261E-3</v>
      </c>
      <c r="P2144" s="13">
        <v>-1.52703522047688E-2</v>
      </c>
      <c r="Q2144" s="7"/>
      <c r="R2144" s="8"/>
      <c r="S2144" s="8"/>
      <c r="T2144" s="8"/>
      <c r="U2144" s="8"/>
      <c r="V2144" s="13"/>
      <c r="W2144" s="14"/>
      <c r="X2144" s="1"/>
      <c r="Y2144" s="1"/>
      <c r="Z2144" s="1"/>
      <c r="AA2144" s="1"/>
      <c r="AB2144" s="1"/>
      <c r="AC2144" s="1"/>
      <c r="AD2144" s="8"/>
      <c r="AE2144" s="8"/>
      <c r="AF2144" s="8"/>
      <c r="AG2144" s="8"/>
      <c r="AH2144" s="9"/>
      <c r="AI2144" s="8"/>
      <c r="AJ2144" s="13"/>
      <c r="AK2144" s="8"/>
      <c r="AL2144" s="8"/>
      <c r="AM2144" s="8"/>
      <c r="AN2144" s="8"/>
      <c r="AO2144" s="7"/>
      <c r="AP2144" s="7"/>
      <c r="AQ2144" s="7"/>
      <c r="AR2144" s="7"/>
      <c r="AS2144" s="7"/>
      <c r="AT2144" s="7"/>
      <c r="AU2144" s="8"/>
      <c r="AV2144" s="8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7"/>
      <c r="BV2144" s="7"/>
      <c r="BW2144" s="8"/>
      <c r="BX2144" s="8"/>
      <c r="BY2144" s="8"/>
      <c r="BZ2144" s="8"/>
      <c r="CA2144" s="8"/>
      <c r="CC2144" s="8"/>
      <c r="CE2144" s="7"/>
      <c r="CF2144" s="8"/>
      <c r="CG2144" s="8"/>
      <c r="CH2144" s="8"/>
      <c r="CI2144" s="8"/>
      <c r="CJ2144" s="8"/>
    </row>
    <row r="2145" spans="1:88" x14ac:dyDescent="0.3">
      <c r="A2145" s="1" t="s">
        <v>136</v>
      </c>
      <c r="B2145" s="1"/>
      <c r="C2145" s="1" t="s">
        <v>1878</v>
      </c>
      <c r="D2145" s="1"/>
      <c r="E2145" s="1"/>
      <c r="F2145" s="1"/>
      <c r="G2145" s="1"/>
      <c r="H2145" s="1">
        <v>38682.730000000003</v>
      </c>
      <c r="I2145" s="1">
        <v>3.13</v>
      </c>
      <c r="J2145" s="12">
        <v>2499.5300000000002</v>
      </c>
      <c r="K2145" s="5">
        <v>2303.21</v>
      </c>
      <c r="L2145" s="5">
        <v>9748.4500000000007</v>
      </c>
      <c r="M2145" s="13">
        <f t="shared" si="48"/>
        <v>3.1331825192527862E-2</v>
      </c>
      <c r="N2145" s="13">
        <v>3.6169101431011264E-2</v>
      </c>
      <c r="O2145" s="13">
        <v>3.2001218752660376E-2</v>
      </c>
      <c r="P2145" s="13">
        <v>1.219079144100732E-2</v>
      </c>
      <c r="Q2145" s="7"/>
      <c r="R2145" s="8"/>
      <c r="S2145" s="8"/>
      <c r="T2145" s="8"/>
      <c r="U2145" s="8"/>
      <c r="V2145" s="13"/>
      <c r="W2145" s="14"/>
      <c r="X2145" s="1"/>
      <c r="Y2145" s="1"/>
      <c r="Z2145" s="1"/>
      <c r="AA2145" s="1"/>
      <c r="AB2145" s="1"/>
      <c r="AC2145" s="1"/>
      <c r="AD2145" s="8"/>
      <c r="AE2145" s="8"/>
      <c r="AF2145" s="8"/>
      <c r="AG2145" s="8"/>
      <c r="AH2145" s="9"/>
      <c r="AI2145" s="8"/>
      <c r="AJ2145" s="13"/>
      <c r="AK2145" s="8"/>
      <c r="AL2145" s="8"/>
      <c r="AM2145" s="8"/>
      <c r="AN2145" s="8"/>
      <c r="AO2145" s="7"/>
      <c r="AP2145" s="7"/>
      <c r="AQ2145" s="7"/>
      <c r="AR2145" s="7"/>
      <c r="AS2145" s="7"/>
      <c r="AT2145" s="7"/>
      <c r="AU2145" s="8"/>
      <c r="AV2145" s="8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7"/>
      <c r="BV2145" s="7"/>
      <c r="BW2145" s="8"/>
      <c r="BX2145" s="8"/>
      <c r="BY2145" s="8"/>
      <c r="BZ2145" s="8"/>
      <c r="CA2145" s="8"/>
      <c r="CC2145" s="8"/>
      <c r="CE2145" s="7"/>
      <c r="CF2145" s="8"/>
      <c r="CG2145" s="8"/>
      <c r="CH2145" s="8"/>
      <c r="CI2145" s="8"/>
      <c r="CJ2145" s="8"/>
    </row>
    <row r="2146" spans="1:88" x14ac:dyDescent="0.3">
      <c r="A2146" s="1" t="s">
        <v>137</v>
      </c>
      <c r="B2146" s="1"/>
      <c r="C2146" s="1" t="s">
        <v>1878</v>
      </c>
      <c r="D2146" s="1"/>
      <c r="E2146" s="1"/>
      <c r="F2146" s="1"/>
      <c r="G2146" s="1"/>
      <c r="H2146" s="1">
        <v>38847.26</v>
      </c>
      <c r="I2146" s="1">
        <v>0.43</v>
      </c>
      <c r="J2146" s="12">
        <v>2508.5300000000002</v>
      </c>
      <c r="K2146" s="5">
        <v>2324.0300000000002</v>
      </c>
      <c r="L2146" s="5">
        <v>9757.1</v>
      </c>
      <c r="M2146" s="13">
        <f t="shared" si="48"/>
        <v>4.2533192460820768E-3</v>
      </c>
      <c r="N2146" s="13">
        <v>3.6006769272622918E-3</v>
      </c>
      <c r="O2146" s="13">
        <v>9.0395578345006111E-3</v>
      </c>
      <c r="P2146" s="13">
        <v>8.8732054839479879E-4</v>
      </c>
      <c r="Q2146" s="7"/>
      <c r="R2146" s="8"/>
      <c r="S2146" s="8"/>
      <c r="T2146" s="8"/>
      <c r="U2146" s="8"/>
      <c r="V2146" s="13"/>
      <c r="W2146" s="14"/>
      <c r="X2146" s="1"/>
      <c r="Y2146" s="1"/>
      <c r="Z2146" s="1"/>
      <c r="AA2146" s="1"/>
      <c r="AB2146" s="1"/>
      <c r="AC2146" s="1"/>
      <c r="AD2146" s="8"/>
      <c r="AE2146" s="8"/>
      <c r="AF2146" s="8"/>
      <c r="AG2146" s="8"/>
      <c r="AH2146" s="9"/>
      <c r="AI2146" s="8"/>
      <c r="AJ2146" s="13"/>
      <c r="AK2146" s="8"/>
      <c r="AL2146" s="8"/>
      <c r="AM2146" s="8"/>
      <c r="AN2146" s="8"/>
      <c r="AO2146" s="7"/>
      <c r="AP2146" s="7"/>
      <c r="AQ2146" s="7"/>
      <c r="AR2146" s="7"/>
      <c r="AS2146" s="7"/>
      <c r="AT2146" s="7"/>
      <c r="AU2146" s="8"/>
      <c r="AV2146" s="8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7"/>
      <c r="BV2146" s="7"/>
      <c r="BW2146" s="8"/>
      <c r="BX2146" s="8"/>
      <c r="BY2146" s="8"/>
      <c r="BZ2146" s="8"/>
      <c r="CA2146" s="8"/>
      <c r="CC2146" s="8"/>
      <c r="CE2146" s="7"/>
      <c r="CF2146" s="8"/>
      <c r="CG2146" s="8"/>
      <c r="CH2146" s="8"/>
      <c r="CI2146" s="8"/>
      <c r="CJ2146" s="8"/>
    </row>
    <row r="2147" spans="1:88" x14ac:dyDescent="0.3">
      <c r="A2147" s="1" t="s">
        <v>138</v>
      </c>
      <c r="B2147" s="1"/>
      <c r="C2147" s="1" t="s">
        <v>1878</v>
      </c>
      <c r="D2147" s="1"/>
      <c r="E2147" s="1"/>
      <c r="F2147" s="1"/>
      <c r="G2147" s="1"/>
      <c r="H2147" s="1">
        <v>39745.360000000001</v>
      </c>
      <c r="I2147" s="1">
        <v>2.31</v>
      </c>
      <c r="J2147" s="12">
        <v>2577.77</v>
      </c>
      <c r="K2147" s="5">
        <v>2367.0700000000002</v>
      </c>
      <c r="L2147" s="5">
        <v>9807.01</v>
      </c>
      <c r="M2147" s="13">
        <f t="shared" si="48"/>
        <v>2.3118747628532832E-2</v>
      </c>
      <c r="N2147" s="13">
        <v>2.7601822581352353E-2</v>
      </c>
      <c r="O2147" s="13">
        <v>1.8519554394736737E-2</v>
      </c>
      <c r="P2147" s="13">
        <v>5.1152494081232458E-3</v>
      </c>
      <c r="Q2147" s="7"/>
      <c r="R2147" s="8"/>
      <c r="S2147" s="8"/>
      <c r="T2147" s="8"/>
      <c r="U2147" s="8"/>
      <c r="V2147" s="13"/>
      <c r="W2147" s="14"/>
      <c r="X2147" s="1"/>
      <c r="Y2147" s="1"/>
      <c r="Z2147" s="1"/>
      <c r="AA2147" s="1"/>
      <c r="AB2147" s="1"/>
      <c r="AC2147" s="1"/>
      <c r="AD2147" s="8"/>
      <c r="AE2147" s="8"/>
      <c r="AF2147" s="8"/>
      <c r="AG2147" s="8"/>
      <c r="AH2147" s="9"/>
      <c r="AI2147" s="8"/>
      <c r="AJ2147" s="13"/>
      <c r="AK2147" s="8"/>
      <c r="AL2147" s="8"/>
      <c r="AM2147" s="8"/>
      <c r="AN2147" s="8"/>
      <c r="AO2147" s="7"/>
      <c r="AP2147" s="7"/>
      <c r="AQ2147" s="7"/>
      <c r="AR2147" s="7"/>
      <c r="AS2147" s="7"/>
      <c r="AT2147" s="7"/>
      <c r="AU2147" s="8"/>
      <c r="AV2147" s="8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7"/>
      <c r="BV2147" s="7"/>
      <c r="BW2147" s="8"/>
      <c r="BX2147" s="8"/>
      <c r="BY2147" s="8"/>
      <c r="BZ2147" s="8"/>
      <c r="CA2147" s="8"/>
      <c r="CC2147" s="8"/>
      <c r="CE2147" s="7"/>
      <c r="CF2147" s="8"/>
      <c r="CG2147" s="8"/>
      <c r="CH2147" s="8"/>
      <c r="CI2147" s="8"/>
      <c r="CJ2147" s="8"/>
    </row>
    <row r="2148" spans="1:88" x14ac:dyDescent="0.3">
      <c r="A2148" s="1" t="s">
        <v>139</v>
      </c>
      <c r="B2148" s="1"/>
      <c r="C2148" s="1" t="s">
        <v>1878</v>
      </c>
      <c r="D2148" s="1"/>
      <c r="E2148" s="1"/>
      <c r="F2148" s="1"/>
      <c r="G2148" s="1"/>
      <c r="H2148" s="1">
        <v>39799.18</v>
      </c>
      <c r="I2148" s="1">
        <v>0.14000000000000001</v>
      </c>
      <c r="J2148" s="12">
        <v>2577.06</v>
      </c>
      <c r="K2148" s="5">
        <v>2377.2800000000002</v>
      </c>
      <c r="L2148" s="5">
        <v>9816.7199999999993</v>
      </c>
      <c r="M2148" s="13">
        <f t="shared" si="48"/>
        <v>1.3541203300209137E-3</v>
      </c>
      <c r="N2148" s="13">
        <v>-2.7543186552714261E-4</v>
      </c>
      <c r="O2148" s="13">
        <v>4.3133494150997542E-3</v>
      </c>
      <c r="P2148" s="13">
        <v>9.9010809614741291E-4</v>
      </c>
      <c r="Q2148" s="7"/>
      <c r="R2148" s="8"/>
      <c r="S2148" s="8"/>
      <c r="T2148" s="8"/>
      <c r="U2148" s="8"/>
      <c r="V2148" s="13"/>
      <c r="W2148" s="14"/>
      <c r="X2148" s="1"/>
      <c r="Y2148" s="1"/>
      <c r="Z2148" s="1"/>
      <c r="AA2148" s="1"/>
      <c r="AB2148" s="1"/>
      <c r="AC2148" s="1"/>
      <c r="AD2148" s="8"/>
      <c r="AE2148" s="8"/>
      <c r="AF2148" s="8"/>
      <c r="AG2148" s="8"/>
      <c r="AH2148" s="9"/>
      <c r="AI2148" s="8"/>
      <c r="AJ2148" s="13"/>
      <c r="AK2148" s="8"/>
      <c r="AL2148" s="8"/>
      <c r="AM2148" s="8"/>
      <c r="AN2148" s="8"/>
      <c r="AO2148" s="7"/>
      <c r="AP2148" s="7"/>
      <c r="AQ2148" s="7"/>
      <c r="AR2148" s="7"/>
      <c r="AS2148" s="7"/>
      <c r="AT2148" s="7"/>
      <c r="AU2148" s="8"/>
      <c r="AV2148" s="8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7"/>
      <c r="BV2148" s="7"/>
      <c r="BW2148" s="8"/>
      <c r="BX2148" s="8"/>
      <c r="BY2148" s="8"/>
      <c r="BZ2148" s="8"/>
      <c r="CA2148" s="8"/>
      <c r="CC2148" s="8"/>
      <c r="CE2148" s="7"/>
      <c r="CF2148" s="8"/>
      <c r="CG2148" s="8"/>
      <c r="CH2148" s="8"/>
      <c r="CI2148" s="8"/>
      <c r="CJ2148" s="8"/>
    </row>
    <row r="2149" spans="1:88" x14ac:dyDescent="0.3">
      <c r="A2149" s="1" t="s">
        <v>140</v>
      </c>
      <c r="B2149" s="1"/>
      <c r="C2149" s="1" t="s">
        <v>1878</v>
      </c>
      <c r="D2149" s="1"/>
      <c r="E2149" s="1"/>
      <c r="F2149" s="1"/>
      <c r="G2149" s="1"/>
      <c r="H2149" s="1">
        <v>40702.54</v>
      </c>
      <c r="I2149" s="1">
        <v>2.27</v>
      </c>
      <c r="J2149" s="12">
        <v>2627.98</v>
      </c>
      <c r="K2149" s="5">
        <v>2445.3000000000002</v>
      </c>
      <c r="L2149" s="5">
        <v>10035.67</v>
      </c>
      <c r="M2149" s="13">
        <f t="shared" si="48"/>
        <v>2.2697955083496701E-2</v>
      </c>
      <c r="N2149" s="13">
        <v>1.9758950121456342E-2</v>
      </c>
      <c r="O2149" s="13">
        <v>2.8612531969309352E-2</v>
      </c>
      <c r="P2149" s="13">
        <v>2.230378374854336E-2</v>
      </c>
      <c r="Q2149" s="7"/>
      <c r="R2149" s="8"/>
      <c r="S2149" s="8"/>
      <c r="T2149" s="8"/>
      <c r="U2149" s="8"/>
      <c r="V2149" s="13"/>
      <c r="W2149" s="14"/>
      <c r="X2149" s="1"/>
      <c r="Y2149" s="1"/>
      <c r="Z2149" s="1"/>
      <c r="AA2149" s="1"/>
      <c r="AB2149" s="1"/>
      <c r="AC2149" s="1"/>
      <c r="AD2149" s="8"/>
      <c r="AE2149" s="8"/>
      <c r="AF2149" s="8"/>
      <c r="AG2149" s="8"/>
      <c r="AH2149" s="9"/>
      <c r="AI2149" s="8"/>
      <c r="AJ2149" s="13"/>
      <c r="AK2149" s="8"/>
      <c r="AL2149" s="8"/>
      <c r="AM2149" s="8"/>
      <c r="AN2149" s="8"/>
      <c r="AO2149" s="7"/>
      <c r="AP2149" s="7"/>
      <c r="AQ2149" s="7"/>
      <c r="AR2149" s="7"/>
      <c r="AS2149" s="7"/>
      <c r="AT2149" s="7"/>
      <c r="AU2149" s="8"/>
      <c r="AV2149" s="8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7"/>
      <c r="BV2149" s="7"/>
      <c r="BW2149" s="8"/>
      <c r="BX2149" s="8"/>
      <c r="BY2149" s="8"/>
      <c r="BZ2149" s="8"/>
      <c r="CA2149" s="8"/>
      <c r="CC2149" s="8"/>
      <c r="CE2149" s="7"/>
      <c r="CF2149" s="8"/>
      <c r="CG2149" s="8"/>
      <c r="CH2149" s="8"/>
      <c r="CI2149" s="8"/>
      <c r="CJ2149" s="8"/>
    </row>
    <row r="2150" spans="1:88" x14ac:dyDescent="0.3">
      <c r="A2150" s="1" t="s">
        <v>141</v>
      </c>
      <c r="B2150" s="1"/>
      <c r="C2150" s="1" t="s">
        <v>1878</v>
      </c>
      <c r="D2150" s="1"/>
      <c r="E2150" s="1"/>
      <c r="F2150" s="1"/>
      <c r="G2150" s="1"/>
      <c r="H2150" s="1">
        <v>40381.78</v>
      </c>
      <c r="I2150" s="1">
        <v>-0.79</v>
      </c>
      <c r="J2150" s="12">
        <v>2603.9</v>
      </c>
      <c r="K2150" s="5">
        <v>2434.7199999999998</v>
      </c>
      <c r="L2150" s="5">
        <v>9970.52</v>
      </c>
      <c r="M2150" s="13">
        <f t="shared" si="48"/>
        <v>-7.8805892703502911E-3</v>
      </c>
      <c r="N2150" s="13">
        <v>-9.1629312247428762E-3</v>
      </c>
      <c r="O2150" s="13">
        <v>-4.326667484562341E-3</v>
      </c>
      <c r="P2150" s="13">
        <v>-6.491843593900537E-3</v>
      </c>
      <c r="Q2150" s="7"/>
      <c r="R2150" s="8"/>
      <c r="S2150" s="8"/>
      <c r="T2150" s="8"/>
      <c r="U2150" s="8"/>
      <c r="V2150" s="13"/>
      <c r="W2150" s="14"/>
      <c r="X2150" s="1"/>
      <c r="Y2150" s="1"/>
      <c r="Z2150" s="1"/>
      <c r="AA2150" s="1"/>
      <c r="AB2150" s="1"/>
      <c r="AC2150" s="1"/>
      <c r="AD2150" s="8"/>
      <c r="AE2150" s="8"/>
      <c r="AF2150" s="8"/>
      <c r="AG2150" s="8"/>
      <c r="AH2150" s="9"/>
      <c r="AI2150" s="8"/>
      <c r="AJ2150" s="13"/>
      <c r="AK2150" s="8"/>
      <c r="AL2150" s="8"/>
      <c r="AM2150" s="8"/>
      <c r="AN2150" s="8"/>
      <c r="AO2150" s="7"/>
      <c r="AP2150" s="7"/>
      <c r="AQ2150" s="7"/>
      <c r="AR2150" s="7"/>
      <c r="AS2150" s="7"/>
      <c r="AT2150" s="7"/>
      <c r="AU2150" s="8"/>
      <c r="AV2150" s="8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7"/>
      <c r="BV2150" s="7"/>
      <c r="BW2150" s="8"/>
      <c r="BX2150" s="8"/>
      <c r="BY2150" s="8"/>
      <c r="BZ2150" s="8"/>
      <c r="CA2150" s="8"/>
      <c r="CC2150" s="8"/>
      <c r="CE2150" s="7"/>
      <c r="CF2150" s="8"/>
      <c r="CG2150" s="8"/>
      <c r="CH2150" s="8"/>
      <c r="CI2150" s="8"/>
      <c r="CJ2150" s="8"/>
    </row>
    <row r="2151" spans="1:88" x14ac:dyDescent="0.3">
      <c r="A2151" s="1" t="s">
        <v>142</v>
      </c>
      <c r="B2151" s="1"/>
      <c r="C2151" s="1" t="s">
        <v>1878</v>
      </c>
      <c r="D2151" s="1"/>
      <c r="E2151" s="1"/>
      <c r="F2151" s="1"/>
      <c r="G2151" s="1"/>
      <c r="H2151" s="1">
        <v>40640.39</v>
      </c>
      <c r="I2151" s="1">
        <v>0.64</v>
      </c>
      <c r="J2151" s="12">
        <v>2631.8</v>
      </c>
      <c r="K2151" s="5">
        <v>2441.0300000000002</v>
      </c>
      <c r="L2151" s="5">
        <v>9919.66</v>
      </c>
      <c r="M2151" s="13">
        <f t="shared" si="48"/>
        <v>6.4041258211005037E-3</v>
      </c>
      <c r="N2151" s="13">
        <v>1.071469718499185E-2</v>
      </c>
      <c r="O2151" s="13">
        <v>2.5916737858975303E-3</v>
      </c>
      <c r="P2151" s="13">
        <v>-5.1010378596101358E-3</v>
      </c>
      <c r="Q2151" s="7"/>
      <c r="R2151" s="8"/>
      <c r="S2151" s="8"/>
      <c r="T2151" s="8"/>
      <c r="U2151" s="8"/>
      <c r="V2151" s="13"/>
      <c r="W2151" s="14"/>
      <c r="X2151" s="1"/>
      <c r="Y2151" s="1"/>
      <c r="Z2151" s="1"/>
      <c r="AA2151" s="1"/>
      <c r="AB2151" s="1"/>
      <c r="AC2151" s="1"/>
      <c r="AD2151" s="8"/>
      <c r="AE2151" s="8"/>
      <c r="AF2151" s="8"/>
      <c r="AG2151" s="8"/>
      <c r="AH2151" s="9"/>
      <c r="AI2151" s="8"/>
      <c r="AJ2151" s="13"/>
      <c r="AK2151" s="8"/>
      <c r="AL2151" s="8"/>
      <c r="AM2151" s="8"/>
      <c r="AN2151" s="8"/>
      <c r="AO2151" s="7"/>
      <c r="AP2151" s="7"/>
      <c r="AQ2151" s="7"/>
      <c r="AR2151" s="7"/>
      <c r="AS2151" s="7"/>
      <c r="AT2151" s="7"/>
      <c r="AU2151" s="8"/>
      <c r="AV2151" s="8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7"/>
      <c r="BV2151" s="7"/>
      <c r="BW2151" s="8"/>
      <c r="BX2151" s="8"/>
      <c r="BY2151" s="8"/>
      <c r="BZ2151" s="8"/>
      <c r="CA2151" s="8"/>
      <c r="CC2151" s="8"/>
      <c r="CE2151" s="7"/>
      <c r="CF2151" s="8"/>
      <c r="CG2151" s="8"/>
      <c r="CH2151" s="8"/>
      <c r="CI2151" s="8"/>
      <c r="CJ2151" s="8"/>
    </row>
    <row r="2152" spans="1:88" x14ac:dyDescent="0.3">
      <c r="A2152" s="1" t="s">
        <v>143</v>
      </c>
      <c r="B2152" s="1"/>
      <c r="C2152" s="1" t="s">
        <v>1878</v>
      </c>
      <c r="D2152" s="1"/>
      <c r="E2152" s="1"/>
      <c r="F2152" s="1"/>
      <c r="G2152" s="1"/>
      <c r="H2152" s="1">
        <v>40879.480000000003</v>
      </c>
      <c r="I2152" s="1">
        <v>0.59</v>
      </c>
      <c r="J2152" s="12">
        <v>2646.91</v>
      </c>
      <c r="K2152" s="5">
        <v>2455.13</v>
      </c>
      <c r="L2152" s="5">
        <v>9954.32</v>
      </c>
      <c r="M2152" s="13">
        <f t="shared" si="48"/>
        <v>5.8830636221749444E-3</v>
      </c>
      <c r="N2152" s="13">
        <v>5.7413177293106354E-3</v>
      </c>
      <c r="O2152" s="13">
        <v>5.7762501894691454E-3</v>
      </c>
      <c r="P2152" s="13">
        <v>3.4940713693816239E-3</v>
      </c>
      <c r="Q2152" s="7"/>
      <c r="R2152" s="8"/>
      <c r="S2152" s="8"/>
      <c r="T2152" s="8"/>
      <c r="U2152" s="8"/>
      <c r="V2152" s="13"/>
      <c r="W2152" s="14"/>
      <c r="X2152" s="1"/>
      <c r="Y2152" s="1"/>
      <c r="Z2152" s="1"/>
      <c r="AA2152" s="1"/>
      <c r="AB2152" s="1"/>
      <c r="AC2152" s="1"/>
      <c r="AD2152" s="8"/>
      <c r="AE2152" s="8"/>
      <c r="AF2152" s="8"/>
      <c r="AG2152" s="8"/>
      <c r="AH2152" s="9"/>
      <c r="AI2152" s="8"/>
      <c r="AJ2152" s="13"/>
      <c r="AK2152" s="8"/>
      <c r="AL2152" s="8"/>
      <c r="AM2152" s="8"/>
      <c r="AN2152" s="8"/>
      <c r="AO2152" s="7"/>
      <c r="AP2152" s="7"/>
      <c r="AQ2152" s="7"/>
      <c r="AR2152" s="7"/>
      <c r="AS2152" s="7"/>
      <c r="AT2152" s="7"/>
      <c r="AU2152" s="8"/>
      <c r="AV2152" s="8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7"/>
      <c r="BV2152" s="7"/>
      <c r="BW2152" s="8"/>
      <c r="BX2152" s="8"/>
      <c r="BY2152" s="8"/>
      <c r="BZ2152" s="8"/>
      <c r="CA2152" s="8"/>
      <c r="CC2152" s="8"/>
      <c r="CE2152" s="7"/>
      <c r="CF2152" s="8"/>
      <c r="CG2152" s="8"/>
      <c r="CH2152" s="8"/>
      <c r="CI2152" s="8"/>
      <c r="CJ2152" s="8"/>
    </row>
    <row r="2153" spans="1:88" x14ac:dyDescent="0.3">
      <c r="A2153" s="1" t="s">
        <v>144</v>
      </c>
      <c r="B2153" s="1"/>
      <c r="C2153" s="1" t="s">
        <v>1878</v>
      </c>
      <c r="D2153" s="1"/>
      <c r="E2153" s="1"/>
      <c r="F2153" s="1"/>
      <c r="G2153" s="1"/>
      <c r="H2153" s="1">
        <v>40869.230000000003</v>
      </c>
      <c r="I2153" s="1">
        <v>-0.03</v>
      </c>
      <c r="J2153" s="12">
        <v>2648.08</v>
      </c>
      <c r="K2153" s="5">
        <v>2442.48</v>
      </c>
      <c r="L2153" s="5">
        <v>10004.719999999999</v>
      </c>
      <c r="M2153" s="13">
        <f t="shared" si="48"/>
        <v>-2.5073704460032431E-4</v>
      </c>
      <c r="N2153" s="13">
        <v>4.4202485161948246E-4</v>
      </c>
      <c r="O2153" s="13">
        <v>-5.1524766509309927E-3</v>
      </c>
      <c r="P2153" s="13">
        <v>5.0631283703959085E-3</v>
      </c>
      <c r="Q2153" s="7"/>
      <c r="R2153" s="8"/>
      <c r="S2153" s="8"/>
      <c r="T2153" s="8"/>
      <c r="U2153" s="8"/>
      <c r="V2153" s="13"/>
      <c r="W2153" s="14"/>
      <c r="X2153" s="1"/>
      <c r="Y2153" s="1"/>
      <c r="Z2153" s="1"/>
      <c r="AA2153" s="1"/>
      <c r="AB2153" s="1"/>
      <c r="AC2153" s="1"/>
      <c r="AD2153" s="8"/>
      <c r="AE2153" s="8"/>
      <c r="AF2153" s="8"/>
      <c r="AG2153" s="8"/>
      <c r="AH2153" s="9"/>
      <c r="AI2153" s="8"/>
      <c r="AJ2153" s="13"/>
      <c r="AK2153" s="8"/>
      <c r="AL2153" s="8"/>
      <c r="AM2153" s="8"/>
      <c r="AN2153" s="8"/>
      <c r="AO2153" s="7"/>
      <c r="AP2153" s="7"/>
      <c r="AQ2153" s="7"/>
      <c r="AR2153" s="7"/>
      <c r="AS2153" s="7"/>
      <c r="AT2153" s="7"/>
      <c r="AU2153" s="8"/>
      <c r="AV2153" s="8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7"/>
      <c r="BV2153" s="7"/>
      <c r="BW2153" s="8"/>
      <c r="BX2153" s="8"/>
      <c r="BY2153" s="8"/>
      <c r="BZ2153" s="8"/>
      <c r="CA2153" s="8"/>
      <c r="CC2153" s="8"/>
      <c r="CE2153" s="7"/>
      <c r="CF2153" s="8"/>
      <c r="CG2153" s="8"/>
      <c r="CH2153" s="8"/>
      <c r="CI2153" s="8"/>
      <c r="CJ2153" s="8"/>
    </row>
    <row r="2154" spans="1:88" x14ac:dyDescent="0.3">
      <c r="A2154" s="1" t="s">
        <v>145</v>
      </c>
      <c r="B2154" s="1"/>
      <c r="C2154" s="1" t="s">
        <v>1878</v>
      </c>
      <c r="D2154" s="1"/>
      <c r="E2154" s="1"/>
      <c r="F2154" s="1"/>
      <c r="G2154" s="1"/>
      <c r="H2154" s="1">
        <v>42416.36</v>
      </c>
      <c r="I2154" s="1">
        <v>3.79</v>
      </c>
      <c r="J2154" s="12">
        <v>2754.39</v>
      </c>
      <c r="K2154" s="5">
        <v>2500.12</v>
      </c>
      <c r="L2154" s="5">
        <v>10294.07</v>
      </c>
      <c r="M2154" s="13">
        <f t="shared" si="48"/>
        <v>3.7855619007257868E-2</v>
      </c>
      <c r="N2154" s="13">
        <v>4.0146068094619514E-2</v>
      </c>
      <c r="O2154" s="13">
        <v>2.3598964986407234E-2</v>
      </c>
      <c r="P2154" s="13">
        <v>2.8921349123213869E-2</v>
      </c>
      <c r="Q2154" s="7"/>
      <c r="R2154" s="8"/>
      <c r="S2154" s="8"/>
      <c r="T2154" s="8"/>
      <c r="U2154" s="8"/>
      <c r="V2154" s="13"/>
      <c r="W2154" s="14"/>
      <c r="X2154" s="1"/>
      <c r="Y2154" s="1"/>
      <c r="Z2154" s="1"/>
      <c r="AA2154" s="1"/>
      <c r="AB2154" s="1"/>
      <c r="AC2154" s="1"/>
      <c r="AD2154" s="8"/>
      <c r="AE2154" s="8"/>
      <c r="AF2154" s="8"/>
      <c r="AG2154" s="8"/>
      <c r="AH2154" s="9"/>
      <c r="AI2154" s="8"/>
      <c r="AJ2154" s="13"/>
      <c r="AK2154" s="8"/>
      <c r="AL2154" s="8"/>
      <c r="AM2154" s="8"/>
      <c r="AN2154" s="8"/>
      <c r="AO2154" s="7"/>
      <c r="AP2154" s="7"/>
      <c r="AQ2154" s="7"/>
      <c r="AR2154" s="7"/>
      <c r="AS2154" s="7"/>
      <c r="AT2154" s="7"/>
      <c r="AU2154" s="8"/>
      <c r="AV2154" s="8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7"/>
      <c r="BV2154" s="7"/>
      <c r="BW2154" s="8"/>
      <c r="BX2154" s="8"/>
      <c r="BY2154" s="8"/>
      <c r="BZ2154" s="8"/>
      <c r="CA2154" s="8"/>
      <c r="CC2154" s="8"/>
      <c r="CE2154" s="7"/>
      <c r="CF2154" s="8"/>
      <c r="CG2154" s="8"/>
      <c r="CH2154" s="8"/>
      <c r="CI2154" s="8"/>
      <c r="CJ2154" s="8"/>
    </row>
    <row r="2155" spans="1:88" x14ac:dyDescent="0.3">
      <c r="A2155" s="1" t="s">
        <v>146</v>
      </c>
      <c r="B2155" s="1"/>
      <c r="C2155" s="1" t="s">
        <v>1878</v>
      </c>
      <c r="D2155" s="1"/>
      <c r="E2155" s="1"/>
      <c r="F2155" s="1"/>
      <c r="G2155" s="1"/>
      <c r="H2155" s="1">
        <v>42405.83</v>
      </c>
      <c r="I2155" s="1">
        <v>-0.02</v>
      </c>
      <c r="J2155" s="12">
        <v>2752.49</v>
      </c>
      <c r="K2155" s="5">
        <v>2501.9499999999998</v>
      </c>
      <c r="L2155" s="5">
        <v>10313.9</v>
      </c>
      <c r="M2155" s="13">
        <f t="shared" si="48"/>
        <v>-2.482532683143468E-4</v>
      </c>
      <c r="N2155" s="13">
        <v>-6.8980790665085223E-4</v>
      </c>
      <c r="O2155" s="13">
        <v>7.3196486568649632E-4</v>
      </c>
      <c r="P2155" s="13">
        <v>1.9263517733996149E-3</v>
      </c>
      <c r="Q2155" s="7"/>
      <c r="R2155" s="8"/>
      <c r="S2155" s="8"/>
      <c r="T2155" s="8"/>
      <c r="U2155" s="8"/>
      <c r="V2155" s="13"/>
      <c r="W2155" s="14"/>
      <c r="X2155" s="1"/>
      <c r="Y2155" s="1"/>
      <c r="Z2155" s="1"/>
      <c r="AA2155" s="1"/>
      <c r="AB2155" s="1"/>
      <c r="AC2155" s="1"/>
      <c r="AD2155" s="8"/>
      <c r="AE2155" s="8"/>
      <c r="AF2155" s="8"/>
      <c r="AG2155" s="8"/>
      <c r="AH2155" s="9"/>
      <c r="AI2155" s="8"/>
      <c r="AJ2155" s="13"/>
      <c r="AK2155" s="8"/>
      <c r="AL2155" s="8"/>
      <c r="AM2155" s="8"/>
      <c r="AN2155" s="8"/>
      <c r="AO2155" s="7"/>
      <c r="AP2155" s="7"/>
      <c r="AQ2155" s="7"/>
      <c r="AR2155" s="7"/>
      <c r="AS2155" s="7"/>
      <c r="AT2155" s="7"/>
      <c r="AU2155" s="8"/>
      <c r="AV2155" s="8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7"/>
      <c r="BV2155" s="7"/>
      <c r="BW2155" s="8"/>
      <c r="BX2155" s="8"/>
      <c r="BY2155" s="8"/>
      <c r="BZ2155" s="8"/>
      <c r="CA2155" s="8"/>
      <c r="CC2155" s="8"/>
      <c r="CE2155" s="7"/>
      <c r="CF2155" s="8"/>
      <c r="CG2155" s="8"/>
      <c r="CH2155" s="8"/>
      <c r="CI2155" s="8"/>
      <c r="CJ2155" s="8"/>
    </row>
    <row r="2156" spans="1:88" x14ac:dyDescent="0.3">
      <c r="A2156" s="1" t="s">
        <v>147</v>
      </c>
      <c r="B2156" s="1"/>
      <c r="C2156" s="1" t="s">
        <v>1878</v>
      </c>
      <c r="D2156" s="1"/>
      <c r="E2156" s="1"/>
      <c r="F2156" s="1"/>
      <c r="G2156" s="1"/>
      <c r="H2156" s="1">
        <v>42017.93</v>
      </c>
      <c r="I2156" s="1">
        <v>-0.91</v>
      </c>
      <c r="J2156" s="12">
        <v>2716.64</v>
      </c>
      <c r="K2156" s="5">
        <v>2495.88</v>
      </c>
      <c r="L2156" s="5">
        <v>10286.030000000001</v>
      </c>
      <c r="M2156" s="13">
        <f t="shared" si="48"/>
        <v>-9.1473271481775642E-3</v>
      </c>
      <c r="N2156" s="13">
        <v>-1.3024570479820086E-2</v>
      </c>
      <c r="O2156" s="13">
        <v>-2.4261076360437839E-3</v>
      </c>
      <c r="P2156" s="13">
        <v>-2.7021786133275549E-3</v>
      </c>
      <c r="Q2156" s="7"/>
      <c r="R2156" s="8"/>
      <c r="S2156" s="8"/>
      <c r="T2156" s="8"/>
      <c r="U2156" s="8"/>
      <c r="V2156" s="13"/>
      <c r="W2156" s="14"/>
      <c r="X2156" s="1"/>
      <c r="Y2156" s="1"/>
      <c r="Z2156" s="1"/>
      <c r="AA2156" s="1"/>
      <c r="AB2156" s="1"/>
      <c r="AC2156" s="1"/>
      <c r="AD2156" s="8"/>
      <c r="AE2156" s="8"/>
      <c r="AF2156" s="8"/>
      <c r="AG2156" s="8"/>
      <c r="AH2156" s="9"/>
      <c r="AI2156" s="8"/>
      <c r="AJ2156" s="13"/>
      <c r="AK2156" s="8"/>
      <c r="AL2156" s="8"/>
      <c r="AM2156" s="8"/>
      <c r="AN2156" s="8"/>
      <c r="AO2156" s="7"/>
      <c r="AP2156" s="7"/>
      <c r="AQ2156" s="7"/>
      <c r="AR2156" s="7"/>
      <c r="AS2156" s="7"/>
      <c r="AT2156" s="7"/>
      <c r="AU2156" s="8"/>
      <c r="AV2156" s="8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7"/>
      <c r="BV2156" s="7"/>
      <c r="BW2156" s="8"/>
      <c r="BX2156" s="8"/>
      <c r="BY2156" s="8"/>
      <c r="BZ2156" s="8"/>
      <c r="CA2156" s="8"/>
      <c r="CC2156" s="8"/>
      <c r="CE2156" s="7"/>
      <c r="CF2156" s="8"/>
      <c r="CG2156" s="8"/>
      <c r="CH2156" s="8"/>
      <c r="CI2156" s="8"/>
      <c r="CJ2156" s="8"/>
    </row>
    <row r="2157" spans="1:88" x14ac:dyDescent="0.3">
      <c r="A2157" s="1" t="s">
        <v>148</v>
      </c>
      <c r="B2157" s="1"/>
      <c r="C2157" s="1" t="s">
        <v>1878</v>
      </c>
      <c r="D2157" s="1"/>
      <c r="E2157" s="1"/>
      <c r="F2157" s="1"/>
      <c r="G2157" s="1"/>
      <c r="H2157" s="1">
        <v>41628.120000000003</v>
      </c>
      <c r="I2157" s="1">
        <v>-0.93</v>
      </c>
      <c r="J2157" s="12">
        <v>2684.34</v>
      </c>
      <c r="K2157" s="5">
        <v>2493.19</v>
      </c>
      <c r="L2157" s="5">
        <v>10208.290000000001</v>
      </c>
      <c r="M2157" s="13">
        <f t="shared" si="48"/>
        <v>-9.2772299825335525E-3</v>
      </c>
      <c r="N2157" s="13">
        <v>-1.1889687260733695E-2</v>
      </c>
      <c r="O2157" s="13">
        <v>-1.0777761751366022E-3</v>
      </c>
      <c r="P2157" s="13">
        <v>-7.5578235723597897E-3</v>
      </c>
      <c r="Q2157" s="7"/>
      <c r="R2157" s="8"/>
      <c r="S2157" s="8"/>
      <c r="T2157" s="8"/>
      <c r="U2157" s="8"/>
      <c r="V2157" s="13"/>
      <c r="W2157" s="14"/>
      <c r="X2157" s="1"/>
      <c r="Y2157" s="1"/>
      <c r="Z2157" s="1"/>
      <c r="AA2157" s="1"/>
      <c r="AB2157" s="1"/>
      <c r="AC2157" s="1"/>
      <c r="AD2157" s="8"/>
      <c r="AE2157" s="8"/>
      <c r="AF2157" s="8"/>
      <c r="AG2157" s="8"/>
      <c r="AH2157" s="9"/>
      <c r="AI2157" s="8"/>
      <c r="AJ2157" s="13"/>
      <c r="AK2157" s="8"/>
      <c r="AL2157" s="8"/>
      <c r="AM2157" s="8"/>
      <c r="AN2157" s="8"/>
      <c r="AO2157" s="7"/>
      <c r="AP2157" s="7"/>
      <c r="AQ2157" s="7"/>
      <c r="AR2157" s="7"/>
      <c r="AS2157" s="7"/>
      <c r="AT2157" s="7"/>
      <c r="AU2157" s="8"/>
      <c r="AV2157" s="8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7"/>
      <c r="BV2157" s="7"/>
      <c r="BW2157" s="8"/>
      <c r="BX2157" s="8"/>
      <c r="BY2157" s="8"/>
      <c r="BZ2157" s="8"/>
      <c r="CA2157" s="8"/>
      <c r="CC2157" s="8"/>
      <c r="CE2157" s="7"/>
      <c r="CF2157" s="8"/>
      <c r="CG2157" s="8"/>
      <c r="CH2157" s="8"/>
      <c r="CI2157" s="8"/>
      <c r="CJ2157" s="8"/>
    </row>
    <row r="2158" spans="1:88" x14ac:dyDescent="0.3">
      <c r="A2158" s="1" t="s">
        <v>149</v>
      </c>
      <c r="B2158" s="1"/>
      <c r="C2158" s="1" t="s">
        <v>1878</v>
      </c>
      <c r="D2158" s="1"/>
      <c r="E2158" s="1"/>
      <c r="F2158" s="1"/>
      <c r="G2158" s="1"/>
      <c r="H2158" s="1">
        <v>42118.25</v>
      </c>
      <c r="I2158" s="1">
        <v>1.18</v>
      </c>
      <c r="J2158" s="12">
        <v>2730.01</v>
      </c>
      <c r="K2158" s="5">
        <v>2502.06</v>
      </c>
      <c r="L2158" s="5">
        <v>10171.68</v>
      </c>
      <c r="M2158" s="13">
        <f t="shared" si="48"/>
        <v>1.1774012374327736E-2</v>
      </c>
      <c r="N2158" s="13">
        <v>1.7013493074647723E-2</v>
      </c>
      <c r="O2158" s="13">
        <v>3.5576911506944864E-3</v>
      </c>
      <c r="P2158" s="13">
        <v>-3.5863009377673505E-3</v>
      </c>
      <c r="Q2158" s="7"/>
      <c r="R2158" s="8"/>
      <c r="S2158" s="8"/>
      <c r="T2158" s="8"/>
      <c r="U2158" s="8"/>
      <c r="V2158" s="13"/>
      <c r="W2158" s="14"/>
      <c r="X2158" s="1"/>
      <c r="Y2158" s="1"/>
      <c r="Z2158" s="1"/>
      <c r="AA2158" s="1"/>
      <c r="AB2158" s="1"/>
      <c r="AC2158" s="1"/>
      <c r="AD2158" s="8"/>
      <c r="AE2158" s="8"/>
      <c r="AF2158" s="8"/>
      <c r="AG2158" s="8"/>
      <c r="AH2158" s="9"/>
      <c r="AI2158" s="8"/>
      <c r="AJ2158" s="13"/>
      <c r="AK2158" s="8"/>
      <c r="AL2158" s="8"/>
      <c r="AM2158" s="8"/>
      <c r="AN2158" s="8"/>
      <c r="AO2158" s="7"/>
      <c r="AP2158" s="7"/>
      <c r="AQ2158" s="7"/>
      <c r="AR2158" s="7"/>
      <c r="AS2158" s="7"/>
      <c r="AT2158" s="7"/>
      <c r="AU2158" s="8"/>
      <c r="AV2158" s="8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7"/>
      <c r="BV2158" s="7"/>
      <c r="BW2158" s="8"/>
      <c r="BX2158" s="8"/>
      <c r="BY2158" s="8"/>
      <c r="BZ2158" s="8"/>
      <c r="CA2158" s="8"/>
      <c r="CC2158" s="8"/>
      <c r="CE2158" s="7"/>
      <c r="CF2158" s="8"/>
      <c r="CG2158" s="8"/>
      <c r="CH2158" s="8"/>
      <c r="CI2158" s="8"/>
      <c r="CJ2158" s="8"/>
    </row>
    <row r="2159" spans="1:88" x14ac:dyDescent="0.3">
      <c r="A2159" s="1" t="s">
        <v>150</v>
      </c>
      <c r="B2159" s="1"/>
      <c r="C2159" s="1" t="s">
        <v>1878</v>
      </c>
      <c r="D2159" s="1"/>
      <c r="E2159" s="1"/>
      <c r="F2159" s="1"/>
      <c r="G2159" s="1"/>
      <c r="H2159" s="1">
        <v>41437.129999999997</v>
      </c>
      <c r="I2159" s="1">
        <v>-1.62</v>
      </c>
      <c r="J2159" s="12">
        <v>2669.55</v>
      </c>
      <c r="K2159" s="5">
        <v>2485.7600000000002</v>
      </c>
      <c r="L2159" s="5">
        <v>10120.34</v>
      </c>
      <c r="M2159" s="13">
        <f t="shared" si="48"/>
        <v>-1.6171612068402674E-2</v>
      </c>
      <c r="N2159" s="13">
        <v>-2.2146439024032905E-2</v>
      </c>
      <c r="O2159" s="13">
        <v>-6.5146319432786148E-3</v>
      </c>
      <c r="P2159" s="13">
        <v>-5.0473471442279427E-3</v>
      </c>
      <c r="Q2159" s="7"/>
      <c r="R2159" s="8"/>
      <c r="S2159" s="8"/>
      <c r="T2159" s="8"/>
      <c r="U2159" s="8"/>
      <c r="V2159" s="13"/>
      <c r="W2159" s="14"/>
      <c r="X2159" s="1"/>
      <c r="Y2159" s="1"/>
      <c r="Z2159" s="1"/>
      <c r="AA2159" s="1"/>
      <c r="AB2159" s="1"/>
      <c r="AC2159" s="1"/>
      <c r="AD2159" s="8"/>
      <c r="AE2159" s="8"/>
      <c r="AF2159" s="8"/>
      <c r="AG2159" s="8"/>
      <c r="AH2159" s="9"/>
      <c r="AI2159" s="8"/>
      <c r="AJ2159" s="13"/>
      <c r="AK2159" s="8"/>
      <c r="AL2159" s="8"/>
      <c r="AM2159" s="8"/>
      <c r="AN2159" s="8"/>
      <c r="AO2159" s="7"/>
      <c r="AP2159" s="7"/>
      <c r="AQ2159" s="7"/>
      <c r="AR2159" s="7"/>
      <c r="AS2159" s="7"/>
      <c r="AT2159" s="7"/>
      <c r="AU2159" s="8"/>
      <c r="AV2159" s="8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7"/>
      <c r="BV2159" s="7"/>
      <c r="BW2159" s="8"/>
      <c r="BX2159" s="8"/>
      <c r="BY2159" s="8"/>
      <c r="BZ2159" s="8"/>
      <c r="CA2159" s="8"/>
      <c r="CC2159" s="8"/>
      <c r="CE2159" s="7"/>
      <c r="CF2159" s="8"/>
      <c r="CG2159" s="8"/>
      <c r="CH2159" s="8"/>
      <c r="CI2159" s="8"/>
      <c r="CJ2159" s="8"/>
    </row>
    <row r="2160" spans="1:88" x14ac:dyDescent="0.3">
      <c r="A2160" s="1" t="s">
        <v>151</v>
      </c>
      <c r="B2160" s="1"/>
      <c r="C2160" s="1" t="s">
        <v>1878</v>
      </c>
      <c r="D2160" s="1"/>
      <c r="E2160" s="1"/>
      <c r="F2160" s="1"/>
      <c r="G2160" s="1"/>
      <c r="H2160" s="1">
        <v>40924.25</v>
      </c>
      <c r="I2160" s="1">
        <v>-1.24</v>
      </c>
      <c r="J2160" s="12">
        <v>2632.66</v>
      </c>
      <c r="K2160" s="5">
        <v>2462.2399999999998</v>
      </c>
      <c r="L2160" s="5">
        <v>9996.5499999999993</v>
      </c>
      <c r="M2160" s="13">
        <f t="shared" si="48"/>
        <v>-1.2377305088455581E-2</v>
      </c>
      <c r="N2160" s="13">
        <v>-1.3818808413403105E-2</v>
      </c>
      <c r="O2160" s="13">
        <v>-9.4618949536562358E-3</v>
      </c>
      <c r="P2160" s="13">
        <v>-1.2231802488849253E-2</v>
      </c>
      <c r="Q2160" s="7"/>
      <c r="R2160" s="8"/>
      <c r="S2160" s="8"/>
      <c r="T2160" s="8"/>
      <c r="U2160" s="8"/>
      <c r="V2160" s="13"/>
      <c r="W2160" s="14"/>
      <c r="X2160" s="1"/>
      <c r="Y2160" s="1"/>
      <c r="Z2160" s="1"/>
      <c r="AA2160" s="1"/>
      <c r="AB2160" s="1"/>
      <c r="AC2160" s="1"/>
      <c r="AD2160" s="8"/>
      <c r="AE2160" s="8"/>
      <c r="AF2160" s="8"/>
      <c r="AG2160" s="8"/>
      <c r="AH2160" s="9"/>
      <c r="AI2160" s="8"/>
      <c r="AJ2160" s="13"/>
      <c r="AK2160" s="8"/>
      <c r="AL2160" s="8"/>
      <c r="AM2160" s="8"/>
      <c r="AN2160" s="8"/>
      <c r="AO2160" s="7"/>
      <c r="AP2160" s="7"/>
      <c r="AQ2160" s="7"/>
      <c r="AR2160" s="7"/>
      <c r="AS2160" s="7"/>
      <c r="AT2160" s="7"/>
      <c r="AU2160" s="8"/>
      <c r="AV2160" s="8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7"/>
      <c r="BV2160" s="7"/>
      <c r="BW2160" s="8"/>
      <c r="BX2160" s="8"/>
      <c r="BY2160" s="8"/>
      <c r="BZ2160" s="8"/>
      <c r="CA2160" s="8"/>
      <c r="CC2160" s="8"/>
      <c r="CE2160" s="7"/>
      <c r="CF2160" s="8"/>
      <c r="CG2160" s="8"/>
      <c r="CH2160" s="8"/>
      <c r="CI2160" s="8"/>
      <c r="CJ2160" s="8"/>
    </row>
    <row r="2161" spans="1:88" x14ac:dyDescent="0.3">
      <c r="A2161" s="1" t="s">
        <v>152</v>
      </c>
      <c r="B2161" s="1"/>
      <c r="C2161" s="1" t="s">
        <v>1878</v>
      </c>
      <c r="D2161" s="1"/>
      <c r="E2161" s="1"/>
      <c r="F2161" s="1"/>
      <c r="G2161" s="1"/>
      <c r="H2161" s="1">
        <v>40651.79</v>
      </c>
      <c r="I2161" s="1">
        <v>-0.67</v>
      </c>
      <c r="J2161" s="12">
        <v>2608.9499999999998</v>
      </c>
      <c r="K2161" s="5">
        <v>2444.56</v>
      </c>
      <c r="L2161" s="5">
        <v>10036.52</v>
      </c>
      <c r="M2161" s="13">
        <f t="shared" si="48"/>
        <v>-6.6576662980994961E-3</v>
      </c>
      <c r="N2161" s="13">
        <v>-9.0061002939992862E-3</v>
      </c>
      <c r="O2161" s="13">
        <v>-7.1804535707322703E-3</v>
      </c>
      <c r="P2161" s="13">
        <v>3.998379440907307E-3</v>
      </c>
      <c r="Q2161" s="7"/>
      <c r="R2161" s="8"/>
      <c r="S2161" s="8"/>
      <c r="T2161" s="8"/>
      <c r="U2161" s="8"/>
      <c r="V2161" s="13"/>
      <c r="W2161" s="14"/>
      <c r="X2161" s="1"/>
      <c r="Y2161" s="1"/>
      <c r="Z2161" s="1"/>
      <c r="AA2161" s="1"/>
      <c r="AB2161" s="1"/>
      <c r="AC2161" s="1"/>
      <c r="AD2161" s="8"/>
      <c r="AE2161" s="8"/>
      <c r="AF2161" s="8"/>
      <c r="AG2161" s="8"/>
      <c r="AH2161" s="9"/>
      <c r="AI2161" s="8"/>
      <c r="AJ2161" s="13"/>
      <c r="AK2161" s="8"/>
      <c r="AL2161" s="8"/>
      <c r="AM2161" s="8"/>
      <c r="AN2161" s="8"/>
      <c r="AO2161" s="7"/>
      <c r="AP2161" s="7"/>
      <c r="AQ2161" s="7"/>
      <c r="AR2161" s="7"/>
      <c r="AS2161" s="7"/>
      <c r="AT2161" s="7"/>
      <c r="AU2161" s="8"/>
      <c r="AV2161" s="8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7"/>
      <c r="BV2161" s="7"/>
      <c r="BW2161" s="8"/>
      <c r="BX2161" s="8"/>
      <c r="BY2161" s="8"/>
      <c r="BZ2161" s="8"/>
      <c r="CA2161" s="8"/>
      <c r="CC2161" s="8"/>
      <c r="CE2161" s="7"/>
      <c r="CF2161" s="8"/>
      <c r="CG2161" s="8"/>
      <c r="CH2161" s="8"/>
      <c r="CI2161" s="8"/>
      <c r="CJ2161" s="8"/>
    </row>
    <row r="2162" spans="1:88" x14ac:dyDescent="0.3">
      <c r="A2162" s="1" t="s">
        <v>153</v>
      </c>
      <c r="B2162" s="1"/>
      <c r="C2162" s="1" t="s">
        <v>1878</v>
      </c>
      <c r="D2162" s="1"/>
      <c r="E2162" s="1"/>
      <c r="F2162" s="1"/>
      <c r="G2162" s="1"/>
      <c r="H2162" s="1">
        <v>40949.96</v>
      </c>
      <c r="I2162" s="1">
        <v>0.73</v>
      </c>
      <c r="J2162" s="12">
        <v>2631.23</v>
      </c>
      <c r="K2162" s="5">
        <v>2458.63</v>
      </c>
      <c r="L2162" s="5">
        <v>10108.620000000001</v>
      </c>
      <c r="M2162" s="13">
        <f t="shared" si="48"/>
        <v>7.3347323697183775E-3</v>
      </c>
      <c r="N2162" s="13">
        <v>8.5398340328486366E-3</v>
      </c>
      <c r="O2162" s="13">
        <v>5.7556370062505913E-3</v>
      </c>
      <c r="P2162" s="13">
        <v>7.1837648906194485E-3</v>
      </c>
      <c r="Q2162" s="7"/>
      <c r="R2162" s="8"/>
      <c r="S2162" s="8"/>
      <c r="T2162" s="8"/>
      <c r="U2162" s="8"/>
      <c r="V2162" s="13"/>
      <c r="W2162" s="14"/>
      <c r="X2162" s="1"/>
      <c r="Y2162" s="1"/>
      <c r="Z2162" s="1"/>
      <c r="AA2162" s="1"/>
      <c r="AB2162" s="1"/>
      <c r="AC2162" s="1"/>
      <c r="AD2162" s="8"/>
      <c r="AE2162" s="8"/>
      <c r="AF2162" s="8"/>
      <c r="AG2162" s="8"/>
      <c r="AH2162" s="9"/>
      <c r="AI2162" s="8"/>
      <c r="AJ2162" s="13"/>
      <c r="AK2162" s="8"/>
      <c r="AL2162" s="8"/>
      <c r="AM2162" s="8"/>
      <c r="AN2162" s="8"/>
      <c r="AO2162" s="7"/>
      <c r="AP2162" s="7"/>
      <c r="AQ2162" s="7"/>
      <c r="AR2162" s="7"/>
      <c r="AS2162" s="7"/>
      <c r="AT2162" s="7"/>
      <c r="AU2162" s="8"/>
      <c r="AV2162" s="8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7"/>
      <c r="BV2162" s="7"/>
      <c r="BW2162" s="8"/>
      <c r="BX2162" s="8"/>
      <c r="BY2162" s="8"/>
      <c r="BZ2162" s="8"/>
      <c r="CA2162" s="8"/>
      <c r="CC2162" s="8"/>
      <c r="CE2162" s="7"/>
      <c r="CF2162" s="8"/>
      <c r="CG2162" s="8"/>
      <c r="CH2162" s="8"/>
      <c r="CI2162" s="8"/>
      <c r="CJ2162" s="8"/>
    </row>
    <row r="2163" spans="1:88" x14ac:dyDescent="0.3">
      <c r="A2163" s="1" t="s">
        <v>154</v>
      </c>
      <c r="B2163" s="1"/>
      <c r="C2163" s="1" t="s">
        <v>1878</v>
      </c>
      <c r="D2163" s="1"/>
      <c r="E2163" s="1"/>
      <c r="F2163" s="1"/>
      <c r="G2163" s="1"/>
      <c r="H2163" s="1">
        <v>41457.96</v>
      </c>
      <c r="I2163" s="1">
        <v>1.24</v>
      </c>
      <c r="J2163" s="12">
        <v>2675.61</v>
      </c>
      <c r="K2163" s="5">
        <v>2477.16</v>
      </c>
      <c r="L2163" s="5">
        <v>10085.52</v>
      </c>
      <c r="M2163" s="13">
        <f t="shared" si="48"/>
        <v>1.2405384522964136E-2</v>
      </c>
      <c r="N2163" s="13">
        <v>1.6866636516001954E-2</v>
      </c>
      <c r="O2163" s="13">
        <v>7.5367176028926508E-3</v>
      </c>
      <c r="P2163" s="13">
        <v>-2.2851783923028002E-3</v>
      </c>
      <c r="Q2163" s="7"/>
      <c r="R2163" s="8"/>
      <c r="S2163" s="8"/>
      <c r="T2163" s="8"/>
      <c r="U2163" s="8"/>
      <c r="V2163" s="13"/>
      <c r="W2163" s="14"/>
      <c r="X2163" s="1"/>
      <c r="Y2163" s="1"/>
      <c r="Z2163" s="1"/>
      <c r="AA2163" s="1"/>
      <c r="AB2163" s="1"/>
      <c r="AC2163" s="1"/>
      <c r="AD2163" s="8"/>
      <c r="AE2163" s="8"/>
      <c r="AF2163" s="8"/>
      <c r="AG2163" s="8"/>
      <c r="AH2163" s="9"/>
      <c r="AI2163" s="8"/>
      <c r="AJ2163" s="13"/>
      <c r="AK2163" s="8"/>
      <c r="AL2163" s="8"/>
      <c r="AM2163" s="8"/>
      <c r="AN2163" s="8"/>
      <c r="AO2163" s="7"/>
      <c r="AP2163" s="7"/>
      <c r="AQ2163" s="7"/>
      <c r="AR2163" s="7"/>
      <c r="AS2163" s="7"/>
      <c r="AT2163" s="7"/>
      <c r="AU2163" s="8"/>
      <c r="AV2163" s="8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7"/>
      <c r="BV2163" s="7"/>
      <c r="BW2163" s="8"/>
      <c r="BX2163" s="8"/>
      <c r="BY2163" s="8"/>
      <c r="BZ2163" s="8"/>
      <c r="CA2163" s="8"/>
      <c r="CC2163" s="8"/>
      <c r="CE2163" s="7"/>
      <c r="CF2163" s="8"/>
      <c r="CG2163" s="8"/>
      <c r="CH2163" s="8"/>
      <c r="CI2163" s="8"/>
      <c r="CJ2163" s="8"/>
    </row>
    <row r="2164" spans="1:88" x14ac:dyDescent="0.3">
      <c r="A2164" s="1" t="s">
        <v>155</v>
      </c>
      <c r="B2164" s="1"/>
      <c r="C2164" s="1" t="s">
        <v>1878</v>
      </c>
      <c r="D2164" s="1"/>
      <c r="E2164" s="1"/>
      <c r="F2164" s="1"/>
      <c r="G2164" s="1"/>
      <c r="H2164" s="1">
        <v>41049.760000000002</v>
      </c>
      <c r="I2164" s="1">
        <v>-0.98</v>
      </c>
      <c r="J2164" s="12">
        <v>2631.5</v>
      </c>
      <c r="K2164" s="5">
        <v>2464.7600000000002</v>
      </c>
      <c r="L2164" s="5">
        <v>10065.74</v>
      </c>
      <c r="M2164" s="13">
        <f t="shared" si="48"/>
        <v>-9.8461188153010637E-3</v>
      </c>
      <c r="N2164" s="13">
        <v>-1.6485960210942618E-2</v>
      </c>
      <c r="O2164" s="13">
        <v>-5.0057323709408186E-3</v>
      </c>
      <c r="P2164" s="13">
        <v>-1.9612275817212366E-3</v>
      </c>
      <c r="Q2164" s="7"/>
      <c r="R2164" s="8"/>
      <c r="S2164" s="8"/>
      <c r="T2164" s="8"/>
      <c r="U2164" s="8"/>
      <c r="V2164" s="13"/>
      <c r="W2164" s="14"/>
      <c r="X2164" s="1"/>
      <c r="Y2164" s="1"/>
      <c r="Z2164" s="1"/>
      <c r="AA2164" s="1"/>
      <c r="AB2164" s="1"/>
      <c r="AC2164" s="1"/>
      <c r="AD2164" s="8"/>
      <c r="AE2164" s="8"/>
      <c r="AF2164" s="8"/>
      <c r="AG2164" s="8"/>
      <c r="AH2164" s="9"/>
      <c r="AI2164" s="8"/>
      <c r="AJ2164" s="13"/>
      <c r="AK2164" s="8"/>
      <c r="AL2164" s="8"/>
      <c r="AM2164" s="8"/>
      <c r="AN2164" s="8"/>
      <c r="AO2164" s="7"/>
      <c r="AP2164" s="7"/>
      <c r="AQ2164" s="7"/>
      <c r="AR2164" s="7"/>
      <c r="AS2164" s="7"/>
      <c r="AT2164" s="7"/>
      <c r="AU2164" s="8"/>
      <c r="AV2164" s="8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7"/>
      <c r="BV2164" s="7"/>
      <c r="BW2164" s="8"/>
      <c r="BX2164" s="8"/>
      <c r="BY2164" s="8"/>
      <c r="BZ2164" s="8"/>
      <c r="CA2164" s="8"/>
      <c r="CC2164" s="8"/>
      <c r="CE2164" s="7"/>
      <c r="CF2164" s="8"/>
      <c r="CG2164" s="8"/>
      <c r="CH2164" s="8"/>
      <c r="CI2164" s="8"/>
      <c r="CJ2164" s="8"/>
    </row>
    <row r="2165" spans="1:88" x14ac:dyDescent="0.3">
      <c r="A2165" s="1" t="s">
        <v>156</v>
      </c>
      <c r="B2165" s="1"/>
      <c r="C2165" s="1" t="s">
        <v>1878</v>
      </c>
      <c r="D2165" s="1"/>
      <c r="E2165" s="1"/>
      <c r="F2165" s="1"/>
      <c r="G2165" s="1"/>
      <c r="H2165" s="1">
        <v>40903.46</v>
      </c>
      <c r="I2165" s="1">
        <v>-0.36</v>
      </c>
      <c r="J2165" s="12">
        <v>2620.5300000000002</v>
      </c>
      <c r="K2165" s="5">
        <v>2459.71</v>
      </c>
      <c r="L2165" s="5">
        <v>10068.790000000001</v>
      </c>
      <c r="M2165" s="13">
        <f t="shared" si="48"/>
        <v>-3.5639672436574843E-3</v>
      </c>
      <c r="N2165" s="13">
        <v>-4.1687250617518101E-3</v>
      </c>
      <c r="O2165" s="13">
        <v>-2.0488810269559954E-3</v>
      </c>
      <c r="P2165" s="13">
        <v>3.0300802524219073E-4</v>
      </c>
      <c r="Q2165" s="7"/>
      <c r="R2165" s="8"/>
      <c r="S2165" s="8"/>
      <c r="T2165" s="8"/>
      <c r="U2165" s="8"/>
      <c r="V2165" s="13"/>
      <c r="W2165" s="14"/>
      <c r="X2165" s="1"/>
      <c r="Y2165" s="1"/>
      <c r="Z2165" s="1"/>
      <c r="AA2165" s="1"/>
      <c r="AB2165" s="1"/>
      <c r="AC2165" s="1"/>
      <c r="AD2165" s="8"/>
      <c r="AE2165" s="8"/>
      <c r="AF2165" s="8"/>
      <c r="AG2165" s="8"/>
      <c r="AH2165" s="9"/>
      <c r="AI2165" s="8"/>
      <c r="AJ2165" s="13"/>
      <c r="AK2165" s="8"/>
      <c r="AL2165" s="8"/>
      <c r="AM2165" s="8"/>
      <c r="AN2165" s="8"/>
      <c r="AO2165" s="7"/>
      <c r="AP2165" s="7"/>
      <c r="AQ2165" s="7"/>
      <c r="AR2165" s="7"/>
      <c r="AS2165" s="7"/>
      <c r="AT2165" s="7"/>
      <c r="AU2165" s="8"/>
      <c r="AV2165" s="8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7"/>
      <c r="BV2165" s="7"/>
      <c r="BW2165" s="8"/>
      <c r="BX2165" s="8"/>
      <c r="BY2165" s="8"/>
      <c r="BZ2165" s="8"/>
      <c r="CA2165" s="8"/>
      <c r="CC2165" s="8"/>
      <c r="CE2165" s="7"/>
      <c r="CF2165" s="8"/>
      <c r="CG2165" s="8"/>
      <c r="CH2165" s="8"/>
      <c r="CI2165" s="8"/>
      <c r="CJ2165" s="8"/>
    </row>
    <row r="2166" spans="1:88" x14ac:dyDescent="0.3">
      <c r="A2166" s="1" t="s">
        <v>157</v>
      </c>
      <c r="B2166" s="1"/>
      <c r="C2166" s="1" t="s">
        <v>1878</v>
      </c>
      <c r="D2166" s="1"/>
      <c r="E2166" s="1"/>
      <c r="F2166" s="1"/>
      <c r="G2166" s="1"/>
      <c r="H2166" s="1">
        <v>40736.81</v>
      </c>
      <c r="I2166" s="1">
        <v>-0.41</v>
      </c>
      <c r="J2166" s="12">
        <v>2614.46</v>
      </c>
      <c r="K2166" s="5">
        <v>2431.5100000000002</v>
      </c>
      <c r="L2166" s="5">
        <v>10018.280000000001</v>
      </c>
      <c r="M2166" s="13">
        <f t="shared" si="48"/>
        <v>-4.0742274614421481E-3</v>
      </c>
      <c r="N2166" s="13">
        <v>-2.3163253235033432E-3</v>
      </c>
      <c r="O2166" s="13">
        <v>-1.1464766171621732E-2</v>
      </c>
      <c r="P2166" s="13">
        <v>-5.0164915545959365E-3</v>
      </c>
      <c r="Q2166" s="7"/>
      <c r="R2166" s="8"/>
      <c r="S2166" s="8"/>
      <c r="T2166" s="8"/>
      <c r="U2166" s="8"/>
      <c r="V2166" s="13"/>
      <c r="W2166" s="14"/>
      <c r="X2166" s="1"/>
      <c r="Y2166" s="1"/>
      <c r="Z2166" s="1"/>
      <c r="AA2166" s="1"/>
      <c r="AB2166" s="1"/>
      <c r="AC2166" s="1"/>
      <c r="AD2166" s="8"/>
      <c r="AE2166" s="8"/>
      <c r="AF2166" s="8"/>
      <c r="AG2166" s="8"/>
      <c r="AH2166" s="9"/>
      <c r="AI2166" s="8"/>
      <c r="AJ2166" s="13"/>
      <c r="AK2166" s="8"/>
      <c r="AL2166" s="8"/>
      <c r="AM2166" s="8"/>
      <c r="AN2166" s="8"/>
      <c r="AO2166" s="7"/>
      <c r="AP2166" s="7"/>
      <c r="AQ2166" s="7"/>
      <c r="AR2166" s="7"/>
      <c r="AS2166" s="7"/>
      <c r="AT2166" s="7"/>
      <c r="AU2166" s="8"/>
      <c r="AV2166" s="8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7"/>
      <c r="BV2166" s="7"/>
      <c r="BW2166" s="8"/>
      <c r="BX2166" s="8"/>
      <c r="BY2166" s="8"/>
      <c r="BZ2166" s="8"/>
      <c r="CA2166" s="8"/>
      <c r="CC2166" s="8"/>
      <c r="CE2166" s="7"/>
      <c r="CF2166" s="8"/>
      <c r="CG2166" s="8"/>
      <c r="CH2166" s="8"/>
      <c r="CI2166" s="8"/>
      <c r="CJ2166" s="8"/>
    </row>
    <row r="2167" spans="1:88" x14ac:dyDescent="0.3">
      <c r="A2167" s="1" t="s">
        <v>158</v>
      </c>
      <c r="B2167" s="1"/>
      <c r="C2167" s="1" t="s">
        <v>1878</v>
      </c>
      <c r="D2167" s="1"/>
      <c r="E2167" s="1"/>
      <c r="F2167" s="1"/>
      <c r="G2167" s="1"/>
      <c r="H2167" s="1">
        <v>39777.480000000003</v>
      </c>
      <c r="I2167" s="1">
        <v>-2.35</v>
      </c>
      <c r="J2167" s="12">
        <v>2546.4899999999998</v>
      </c>
      <c r="K2167" s="5">
        <v>2386.0100000000002</v>
      </c>
      <c r="L2167" s="5">
        <v>9807.99</v>
      </c>
      <c r="M2167" s="13">
        <f t="shared" si="48"/>
        <v>-2.3549463004098659E-2</v>
      </c>
      <c r="N2167" s="13">
        <v>-2.5997720370554589E-2</v>
      </c>
      <c r="O2167" s="13">
        <v>-1.8712651808958203E-2</v>
      </c>
      <c r="P2167" s="13">
        <v>-2.0990629129950533E-2</v>
      </c>
      <c r="Q2167" s="7"/>
      <c r="R2167" s="8"/>
      <c r="S2167" s="8"/>
      <c r="T2167" s="8"/>
      <c r="U2167" s="8"/>
      <c r="V2167" s="13"/>
      <c r="W2167" s="14"/>
      <c r="X2167" s="1"/>
      <c r="Y2167" s="1"/>
      <c r="Z2167" s="1"/>
      <c r="AA2167" s="1"/>
      <c r="AB2167" s="1"/>
      <c r="AC2167" s="1"/>
      <c r="AD2167" s="8"/>
      <c r="AE2167" s="8"/>
      <c r="AF2167" s="8"/>
      <c r="AG2167" s="8"/>
      <c r="AH2167" s="9"/>
      <c r="AI2167" s="8"/>
      <c r="AJ2167" s="13"/>
      <c r="AK2167" s="8"/>
      <c r="AL2167" s="8"/>
      <c r="AM2167" s="8"/>
      <c r="AN2167" s="8"/>
      <c r="AO2167" s="7"/>
      <c r="AP2167" s="7"/>
      <c r="AQ2167" s="7"/>
      <c r="AR2167" s="7"/>
      <c r="AS2167" s="7"/>
      <c r="AT2167" s="7"/>
      <c r="AU2167" s="8"/>
      <c r="AV2167" s="8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7"/>
      <c r="BV2167" s="7"/>
      <c r="BW2167" s="8"/>
      <c r="BX2167" s="8"/>
      <c r="BY2167" s="8"/>
      <c r="BZ2167" s="8"/>
      <c r="CA2167" s="8"/>
      <c r="CC2167" s="8"/>
      <c r="CE2167" s="7"/>
      <c r="CF2167" s="8"/>
      <c r="CG2167" s="8"/>
      <c r="CH2167" s="8"/>
      <c r="CI2167" s="8"/>
      <c r="CJ2167" s="8"/>
    </row>
    <row r="2168" spans="1:88" x14ac:dyDescent="0.3">
      <c r="A2168" s="1" t="s">
        <v>159</v>
      </c>
      <c r="B2168" s="1"/>
      <c r="C2168" s="1" t="s">
        <v>1878</v>
      </c>
      <c r="D2168" s="1"/>
      <c r="E2168" s="1"/>
      <c r="F2168" s="1"/>
      <c r="G2168" s="1"/>
      <c r="H2168" s="1">
        <v>39888.14</v>
      </c>
      <c r="I2168" s="1">
        <v>0.28000000000000003</v>
      </c>
      <c r="J2168" s="12">
        <v>2554.12</v>
      </c>
      <c r="K2168" s="5">
        <v>2394.35</v>
      </c>
      <c r="L2168" s="5">
        <v>9838.7199999999993</v>
      </c>
      <c r="M2168" s="13">
        <f t="shared" si="48"/>
        <v>2.7819761332290582E-3</v>
      </c>
      <c r="N2168" s="13">
        <v>2.9962811556298874E-3</v>
      </c>
      <c r="O2168" s="13">
        <v>3.4953751241610931E-3</v>
      </c>
      <c r="P2168" s="13">
        <v>3.133159801345542E-3</v>
      </c>
      <c r="Q2168" s="7"/>
      <c r="R2168" s="8"/>
      <c r="S2168" s="8"/>
      <c r="T2168" s="8"/>
      <c r="U2168" s="8"/>
      <c r="V2168" s="13"/>
      <c r="W2168" s="14"/>
      <c r="X2168" s="1"/>
      <c r="Y2168" s="1"/>
      <c r="Z2168" s="1"/>
      <c r="AA2168" s="1"/>
      <c r="AB2168" s="1"/>
      <c r="AC2168" s="1"/>
      <c r="AD2168" s="8"/>
      <c r="AE2168" s="8"/>
      <c r="AF2168" s="8"/>
      <c r="AG2168" s="8"/>
      <c r="AH2168" s="9"/>
      <c r="AI2168" s="8"/>
      <c r="AJ2168" s="13"/>
      <c r="AK2168" s="8"/>
      <c r="AL2168" s="8"/>
      <c r="AM2168" s="8"/>
      <c r="AN2168" s="8"/>
      <c r="AO2168" s="7"/>
      <c r="AP2168" s="7"/>
      <c r="AQ2168" s="7"/>
      <c r="AR2168" s="7"/>
      <c r="AS2168" s="7"/>
      <c r="AT2168" s="7"/>
      <c r="AU2168" s="8"/>
      <c r="AV2168" s="8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7"/>
      <c r="BV2168" s="7"/>
      <c r="BW2168" s="8"/>
      <c r="BX2168" s="8"/>
      <c r="BY2168" s="8"/>
      <c r="BZ2168" s="8"/>
      <c r="CA2168" s="8"/>
      <c r="CC2168" s="8"/>
      <c r="CE2168" s="7"/>
      <c r="CF2168" s="8"/>
      <c r="CG2168" s="8"/>
      <c r="CH2168" s="8"/>
      <c r="CI2168" s="8"/>
      <c r="CJ2168" s="8"/>
    </row>
    <row r="2169" spans="1:88" x14ac:dyDescent="0.3">
      <c r="A2169" s="1" t="s">
        <v>160</v>
      </c>
      <c r="B2169" s="1"/>
      <c r="C2169" s="1" t="s">
        <v>1878</v>
      </c>
      <c r="D2169" s="1"/>
      <c r="E2169" s="1"/>
      <c r="F2169" s="1"/>
      <c r="G2169" s="1"/>
      <c r="H2169" s="1">
        <v>39903.25</v>
      </c>
      <c r="I2169" s="1">
        <v>0.04</v>
      </c>
      <c r="J2169" s="12">
        <v>2554.7399999999998</v>
      </c>
      <c r="K2169" s="5">
        <v>2396.31</v>
      </c>
      <c r="L2169" s="5">
        <v>9827.75</v>
      </c>
      <c r="M2169" s="13">
        <f t="shared" si="48"/>
        <v>3.7880934032030744E-4</v>
      </c>
      <c r="N2169" s="13">
        <v>2.4274505504817689E-4</v>
      </c>
      <c r="O2169" s="13">
        <v>8.1859377284021484E-4</v>
      </c>
      <c r="P2169" s="13">
        <v>-1.1149824367396866E-3</v>
      </c>
      <c r="Q2169" s="7"/>
      <c r="R2169" s="8"/>
      <c r="S2169" s="8"/>
      <c r="T2169" s="8"/>
      <c r="U2169" s="8"/>
      <c r="V2169" s="13"/>
      <c r="W2169" s="14"/>
      <c r="X2169" s="1"/>
      <c r="Y2169" s="1"/>
      <c r="Z2169" s="1"/>
      <c r="AA2169" s="1"/>
      <c r="AB2169" s="1"/>
      <c r="AC2169" s="1"/>
      <c r="AD2169" s="8"/>
      <c r="AE2169" s="8"/>
      <c r="AF2169" s="8"/>
      <c r="AG2169" s="8"/>
      <c r="AH2169" s="9"/>
      <c r="AI2169" s="8"/>
      <c r="AJ2169" s="13"/>
      <c r="AK2169" s="8"/>
      <c r="AL2169" s="8"/>
      <c r="AM2169" s="8"/>
      <c r="AN2169" s="8"/>
      <c r="AO2169" s="7"/>
      <c r="AP2169" s="7"/>
      <c r="AQ2169" s="7"/>
      <c r="AR2169" s="7"/>
      <c r="AS2169" s="7"/>
      <c r="AT2169" s="7"/>
      <c r="AU2169" s="8"/>
      <c r="AV2169" s="8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7"/>
      <c r="BV2169" s="7"/>
      <c r="BW2169" s="8"/>
      <c r="BX2169" s="8"/>
      <c r="BY2169" s="8"/>
      <c r="BZ2169" s="8"/>
      <c r="CA2169" s="8"/>
      <c r="CC2169" s="8"/>
      <c r="CE2169" s="7"/>
      <c r="CF2169" s="8"/>
      <c r="CG2169" s="8"/>
      <c r="CH2169" s="8"/>
      <c r="CI2169" s="8"/>
      <c r="CJ2169" s="8"/>
    </row>
    <row r="2170" spans="1:88" x14ac:dyDescent="0.3">
      <c r="A2170" s="1" t="s">
        <v>161</v>
      </c>
      <c r="B2170" s="1"/>
      <c r="C2170" s="1" t="s">
        <v>1878</v>
      </c>
      <c r="D2170" s="1"/>
      <c r="E2170" s="1"/>
      <c r="F2170" s="1"/>
      <c r="G2170" s="1"/>
      <c r="H2170" s="1">
        <v>40411.33</v>
      </c>
      <c r="I2170" s="1">
        <v>1.27</v>
      </c>
      <c r="J2170" s="12">
        <v>2592.5700000000002</v>
      </c>
      <c r="K2170" s="5">
        <v>2409.39</v>
      </c>
      <c r="L2170" s="5">
        <v>9999.92</v>
      </c>
      <c r="M2170" s="13">
        <f t="shared" si="48"/>
        <v>1.2732797453841593E-2</v>
      </c>
      <c r="N2170" s="13">
        <v>1.4807769088048151E-2</v>
      </c>
      <c r="O2170" s="13">
        <v>5.4583922781274996E-3</v>
      </c>
      <c r="P2170" s="13">
        <v>1.7518760652234677E-2</v>
      </c>
      <c r="Q2170" s="7"/>
      <c r="R2170" s="8"/>
      <c r="S2170" s="8"/>
      <c r="T2170" s="8"/>
      <c r="U2170" s="8"/>
      <c r="V2170" s="13"/>
      <c r="W2170" s="14"/>
      <c r="X2170" s="1"/>
      <c r="Y2170" s="1"/>
      <c r="Z2170" s="1"/>
      <c r="AA2170" s="1"/>
      <c r="AB2170" s="1"/>
      <c r="AC2170" s="1"/>
      <c r="AD2170" s="8"/>
      <c r="AE2170" s="8"/>
      <c r="AF2170" s="8"/>
      <c r="AG2170" s="8"/>
      <c r="AH2170" s="9"/>
      <c r="AI2170" s="8"/>
      <c r="AJ2170" s="13"/>
      <c r="AK2170" s="8"/>
      <c r="AL2170" s="8"/>
      <c r="AM2170" s="8"/>
      <c r="AN2170" s="8"/>
      <c r="AO2170" s="7"/>
      <c r="AP2170" s="7"/>
      <c r="AQ2170" s="7"/>
      <c r="AR2170" s="7"/>
      <c r="AS2170" s="7"/>
      <c r="AT2170" s="7"/>
      <c r="AU2170" s="8"/>
      <c r="AV2170" s="8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7"/>
      <c r="BV2170" s="7"/>
      <c r="BW2170" s="8"/>
      <c r="BX2170" s="8"/>
      <c r="BY2170" s="8"/>
      <c r="BZ2170" s="8"/>
      <c r="CA2170" s="8"/>
      <c r="CC2170" s="8"/>
      <c r="CE2170" s="7"/>
      <c r="CF2170" s="8"/>
      <c r="CG2170" s="8"/>
      <c r="CH2170" s="8"/>
      <c r="CI2170" s="8"/>
      <c r="CJ2170" s="8"/>
    </row>
    <row r="2171" spans="1:88" x14ac:dyDescent="0.3">
      <c r="A2171" s="1" t="s">
        <v>162</v>
      </c>
      <c r="B2171" s="1"/>
      <c r="C2171" s="1" t="s">
        <v>1878</v>
      </c>
      <c r="D2171" s="1"/>
      <c r="E2171" s="1"/>
      <c r="F2171" s="1"/>
      <c r="G2171" s="1"/>
      <c r="H2171" s="1">
        <v>40281.620000000003</v>
      </c>
      <c r="I2171" s="1">
        <v>-0.32</v>
      </c>
      <c r="J2171" s="12">
        <v>2579.7399999999998</v>
      </c>
      <c r="K2171" s="5">
        <v>2415.63</v>
      </c>
      <c r="L2171" s="5">
        <v>9974.0400000000009</v>
      </c>
      <c r="M2171" s="13">
        <f t="shared" si="48"/>
        <v>-3.2097434061190144E-3</v>
      </c>
      <c r="N2171" s="13">
        <v>-4.9487574106004129E-3</v>
      </c>
      <c r="O2171" s="13">
        <v>2.589867144796143E-3</v>
      </c>
      <c r="P2171" s="13">
        <v>-2.5880207041655279E-3</v>
      </c>
      <c r="Q2171" s="7"/>
      <c r="R2171" s="8"/>
      <c r="S2171" s="8"/>
      <c r="T2171" s="8"/>
      <c r="U2171" s="8"/>
      <c r="V2171" s="13"/>
      <c r="W2171" s="14"/>
      <c r="X2171" s="1"/>
      <c r="Y2171" s="1"/>
      <c r="Z2171" s="1"/>
      <c r="AA2171" s="1"/>
      <c r="AB2171" s="1"/>
      <c r="AC2171" s="1"/>
      <c r="AD2171" s="8"/>
      <c r="AE2171" s="8"/>
      <c r="AF2171" s="8"/>
      <c r="AG2171" s="8"/>
      <c r="AH2171" s="9"/>
      <c r="AI2171" s="8"/>
      <c r="AJ2171" s="13"/>
      <c r="AK2171" s="8"/>
      <c r="AL2171" s="8"/>
      <c r="AM2171" s="8"/>
      <c r="AN2171" s="8"/>
      <c r="AO2171" s="7"/>
      <c r="AP2171" s="7"/>
      <c r="AQ2171" s="7"/>
      <c r="AR2171" s="7"/>
      <c r="AS2171" s="7"/>
      <c r="AT2171" s="7"/>
      <c r="AU2171" s="8"/>
      <c r="AV2171" s="8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7"/>
      <c r="BV2171" s="7"/>
      <c r="BW2171" s="8"/>
      <c r="BX2171" s="8"/>
      <c r="BY2171" s="8"/>
      <c r="BZ2171" s="8"/>
      <c r="CA2171" s="8"/>
      <c r="CC2171" s="8"/>
      <c r="CE2171" s="7"/>
      <c r="CF2171" s="8"/>
      <c r="CG2171" s="8"/>
      <c r="CH2171" s="8"/>
      <c r="CI2171" s="8"/>
      <c r="CJ2171" s="8"/>
    </row>
    <row r="2172" spans="1:88" x14ac:dyDescent="0.3">
      <c r="A2172" s="1" t="s">
        <v>163</v>
      </c>
      <c r="B2172" s="1"/>
      <c r="C2172" s="1" t="s">
        <v>1878</v>
      </c>
      <c r="D2172" s="1"/>
      <c r="E2172" s="1"/>
      <c r="F2172" s="1"/>
      <c r="G2172" s="1"/>
      <c r="H2172" s="1">
        <v>39799</v>
      </c>
      <c r="I2172" s="1">
        <v>-1.2</v>
      </c>
      <c r="J2172" s="12">
        <v>2544.3200000000002</v>
      </c>
      <c r="K2172" s="5">
        <v>2382.21</v>
      </c>
      <c r="L2172" s="5">
        <v>9942.39</v>
      </c>
      <c r="M2172" s="13">
        <f t="shared" si="48"/>
        <v>-1.1981146736402382E-2</v>
      </c>
      <c r="N2172" s="13">
        <v>-1.3730065820586446E-2</v>
      </c>
      <c r="O2172" s="13">
        <v>-1.3834900212366996E-2</v>
      </c>
      <c r="P2172" s="13">
        <v>-3.1732377251345589E-3</v>
      </c>
      <c r="Q2172" s="7"/>
      <c r="R2172" s="8"/>
      <c r="S2172" s="8"/>
      <c r="T2172" s="8"/>
      <c r="U2172" s="8"/>
      <c r="V2172" s="13"/>
      <c r="W2172" s="14"/>
      <c r="X2172" s="1"/>
      <c r="Y2172" s="1"/>
      <c r="Z2172" s="1"/>
      <c r="AA2172" s="1"/>
      <c r="AB2172" s="1"/>
      <c r="AC2172" s="1"/>
      <c r="AD2172" s="8"/>
      <c r="AE2172" s="8"/>
      <c r="AF2172" s="8"/>
      <c r="AG2172" s="8"/>
      <c r="AH2172" s="9"/>
      <c r="AI2172" s="8"/>
      <c r="AJ2172" s="13"/>
      <c r="AK2172" s="8"/>
      <c r="AL2172" s="8"/>
      <c r="AM2172" s="8"/>
      <c r="AN2172" s="8"/>
      <c r="AO2172" s="7"/>
      <c r="AP2172" s="7"/>
      <c r="AQ2172" s="7"/>
      <c r="AR2172" s="7"/>
      <c r="AS2172" s="7"/>
      <c r="AT2172" s="7"/>
      <c r="AU2172" s="8"/>
      <c r="AV2172" s="8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7"/>
      <c r="BV2172" s="7"/>
      <c r="BW2172" s="8"/>
      <c r="BX2172" s="8"/>
      <c r="BY2172" s="8"/>
      <c r="BZ2172" s="8"/>
      <c r="CA2172" s="8"/>
      <c r="CC2172" s="8"/>
      <c r="CE2172" s="7"/>
      <c r="CF2172" s="8"/>
      <c r="CG2172" s="8"/>
      <c r="CH2172" s="8"/>
      <c r="CI2172" s="8"/>
      <c r="CJ2172" s="8"/>
    </row>
    <row r="2173" spans="1:88" x14ac:dyDescent="0.3">
      <c r="A2173" s="1" t="s">
        <v>164</v>
      </c>
      <c r="B2173" s="1"/>
      <c r="C2173" s="1" t="s">
        <v>1878</v>
      </c>
      <c r="D2173" s="1"/>
      <c r="E2173" s="1"/>
      <c r="F2173" s="1"/>
      <c r="G2173" s="1"/>
      <c r="H2173" s="1">
        <v>39468.17</v>
      </c>
      <c r="I2173" s="1">
        <v>-0.83</v>
      </c>
      <c r="J2173" s="12">
        <v>2513.16</v>
      </c>
      <c r="K2173" s="5">
        <v>2369.13</v>
      </c>
      <c r="L2173" s="5">
        <v>9968.98</v>
      </c>
      <c r="M2173" s="13">
        <f t="shared" si="48"/>
        <v>-8.3125204150859E-3</v>
      </c>
      <c r="N2173" s="13">
        <v>-1.2246887184002131E-2</v>
      </c>
      <c r="O2173" s="13">
        <v>-5.4906998123590567E-3</v>
      </c>
      <c r="P2173" s="13">
        <v>2.6744072602262747E-3</v>
      </c>
      <c r="Q2173" s="7"/>
      <c r="R2173" s="8"/>
      <c r="S2173" s="8"/>
      <c r="T2173" s="8"/>
      <c r="U2173" s="8"/>
      <c r="V2173" s="13"/>
      <c r="W2173" s="14"/>
      <c r="X2173" s="1"/>
      <c r="Y2173" s="1"/>
      <c r="Z2173" s="1"/>
      <c r="AA2173" s="1"/>
      <c r="AB2173" s="1"/>
      <c r="AC2173" s="1"/>
      <c r="AD2173" s="8"/>
      <c r="AE2173" s="8"/>
      <c r="AF2173" s="8"/>
      <c r="AG2173" s="8"/>
      <c r="AH2173" s="9"/>
      <c r="AI2173" s="8"/>
      <c r="AJ2173" s="13"/>
      <c r="AK2173" s="8"/>
      <c r="AL2173" s="8"/>
      <c r="AM2173" s="8"/>
      <c r="AN2173" s="8"/>
      <c r="AO2173" s="7"/>
      <c r="AP2173" s="7"/>
      <c r="AQ2173" s="7"/>
      <c r="AR2173" s="7"/>
      <c r="AS2173" s="7"/>
      <c r="AT2173" s="7"/>
      <c r="AU2173" s="8"/>
      <c r="AV2173" s="8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7"/>
      <c r="BV2173" s="7"/>
      <c r="BW2173" s="8"/>
      <c r="BX2173" s="8"/>
      <c r="BY2173" s="8"/>
      <c r="BZ2173" s="8"/>
      <c r="CA2173" s="8"/>
      <c r="CC2173" s="8"/>
      <c r="CE2173" s="7"/>
      <c r="CF2173" s="8"/>
      <c r="CG2173" s="8"/>
      <c r="CH2173" s="8"/>
      <c r="CI2173" s="8"/>
      <c r="CJ2173" s="8"/>
    </row>
    <row r="2174" spans="1:88" x14ac:dyDescent="0.3">
      <c r="A2174" s="1" t="s">
        <v>165</v>
      </c>
      <c r="B2174" s="1"/>
      <c r="C2174" s="1" t="s">
        <v>1878</v>
      </c>
      <c r="D2174" s="1"/>
      <c r="E2174" s="1"/>
      <c r="F2174" s="1"/>
      <c r="G2174" s="1"/>
      <c r="H2174" s="1">
        <v>40149.89</v>
      </c>
      <c r="I2174" s="1">
        <v>1.73</v>
      </c>
      <c r="J2174" s="12">
        <v>2576.37</v>
      </c>
      <c r="K2174" s="5">
        <v>2379.13</v>
      </c>
      <c r="L2174" s="5">
        <v>10000</v>
      </c>
      <c r="M2174" s="13">
        <f t="shared" si="48"/>
        <v>1.7272652874455563E-2</v>
      </c>
      <c r="N2174" s="13">
        <v>2.5151601967244419E-2</v>
      </c>
      <c r="O2174" s="13">
        <v>4.2209587485702027E-3</v>
      </c>
      <c r="P2174" s="13">
        <v>3.1116523455760881E-3</v>
      </c>
      <c r="Q2174" s="7"/>
      <c r="R2174" s="8"/>
      <c r="S2174" s="8"/>
      <c r="T2174" s="8"/>
      <c r="U2174" s="8"/>
      <c r="V2174" s="13"/>
      <c r="W2174" s="14"/>
      <c r="X2174" s="1"/>
      <c r="Y2174" s="1"/>
      <c r="Z2174" s="1"/>
      <c r="AA2174" s="1"/>
      <c r="AB2174" s="1"/>
      <c r="AC2174" s="1"/>
      <c r="AD2174" s="8"/>
      <c r="AE2174" s="8"/>
      <c r="AF2174" s="8"/>
      <c r="AG2174" s="8"/>
      <c r="AH2174" s="9"/>
      <c r="AI2174" s="8"/>
      <c r="AJ2174" s="13"/>
      <c r="AK2174" s="8"/>
      <c r="AL2174" s="8"/>
      <c r="AM2174" s="8"/>
      <c r="AN2174" s="8"/>
      <c r="AO2174" s="7"/>
      <c r="AP2174" s="7"/>
      <c r="AQ2174" s="7"/>
      <c r="AR2174" s="7"/>
      <c r="AS2174" s="7"/>
      <c r="AT2174" s="7"/>
      <c r="AU2174" s="8"/>
      <c r="AV2174" s="8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7"/>
      <c r="BV2174" s="7"/>
      <c r="BW2174" s="8"/>
      <c r="BX2174" s="8"/>
      <c r="BY2174" s="8"/>
      <c r="BZ2174" s="8"/>
      <c r="CA2174" s="8"/>
      <c r="CC2174" s="8"/>
      <c r="CE2174" s="7"/>
      <c r="CF2174" s="8"/>
      <c r="CG2174" s="8"/>
      <c r="CH2174" s="8"/>
      <c r="CI2174" s="8"/>
      <c r="CJ2174" s="8"/>
    </row>
    <row r="2175" spans="1:88" x14ac:dyDescent="0.3">
      <c r="A2175" s="1" t="s">
        <v>166</v>
      </c>
      <c r="B2175" s="1"/>
      <c r="C2175" s="1" t="s">
        <v>1878</v>
      </c>
      <c r="D2175" s="1"/>
      <c r="E2175" s="1"/>
      <c r="F2175" s="1"/>
      <c r="G2175" s="1"/>
      <c r="H2175" s="1">
        <v>40481.800000000003</v>
      </c>
      <c r="I2175" s="1">
        <v>0.83</v>
      </c>
      <c r="J2175" s="12">
        <v>2597.02</v>
      </c>
      <c r="K2175" s="5">
        <v>2397.19</v>
      </c>
      <c r="L2175" s="5">
        <v>10076.89</v>
      </c>
      <c r="M2175" s="13">
        <f t="shared" si="48"/>
        <v>8.2667723373588409E-3</v>
      </c>
      <c r="N2175" s="13">
        <v>8.0151531030092649E-3</v>
      </c>
      <c r="O2175" s="13">
        <v>7.5910101591758483E-3</v>
      </c>
      <c r="P2175" s="13">
        <v>7.6889999999998349E-3</v>
      </c>
      <c r="Q2175" s="7"/>
      <c r="R2175" s="8"/>
      <c r="S2175" s="8"/>
      <c r="T2175" s="8"/>
      <c r="U2175" s="8"/>
      <c r="V2175" s="13"/>
      <c r="W2175" s="14"/>
      <c r="X2175" s="1"/>
      <c r="Y2175" s="1"/>
      <c r="Z2175" s="1"/>
      <c r="AA2175" s="1"/>
      <c r="AB2175" s="1"/>
      <c r="AC2175" s="1"/>
      <c r="AD2175" s="8"/>
      <c r="AE2175" s="8"/>
      <c r="AF2175" s="8"/>
      <c r="AG2175" s="8"/>
      <c r="AH2175" s="9"/>
      <c r="AI2175" s="8"/>
      <c r="AJ2175" s="13"/>
      <c r="AK2175" s="8"/>
      <c r="AL2175" s="8"/>
      <c r="AM2175" s="8"/>
      <c r="AN2175" s="8"/>
      <c r="AO2175" s="7"/>
      <c r="AP2175" s="7"/>
      <c r="AQ2175" s="7"/>
      <c r="AR2175" s="7"/>
      <c r="AS2175" s="7"/>
      <c r="AT2175" s="7"/>
      <c r="AU2175" s="8"/>
      <c r="AV2175" s="8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7"/>
      <c r="BV2175" s="7"/>
      <c r="BW2175" s="8"/>
      <c r="BX2175" s="8"/>
      <c r="BY2175" s="8"/>
      <c r="BZ2175" s="8"/>
      <c r="CA2175" s="8"/>
      <c r="CC2175" s="8"/>
      <c r="CE2175" s="7"/>
      <c r="CF2175" s="8"/>
      <c r="CG2175" s="8"/>
      <c r="CH2175" s="8"/>
      <c r="CI2175" s="8"/>
      <c r="CJ2175" s="8"/>
    </row>
    <row r="2176" spans="1:88" x14ac:dyDescent="0.3">
      <c r="A2176" s="1" t="s">
        <v>167</v>
      </c>
      <c r="B2176" s="1"/>
      <c r="C2176" s="1" t="s">
        <v>1878</v>
      </c>
      <c r="D2176" s="1"/>
      <c r="E2176" s="1"/>
      <c r="F2176" s="1"/>
      <c r="G2176" s="1"/>
      <c r="H2176" s="1">
        <v>40440.129999999997</v>
      </c>
      <c r="I2176" s="1">
        <v>-0.1</v>
      </c>
      <c r="J2176" s="12">
        <v>2584.29</v>
      </c>
      <c r="K2176" s="5">
        <v>2415.65</v>
      </c>
      <c r="L2176" s="5">
        <v>10115.549999999999</v>
      </c>
      <c r="M2176" s="13">
        <f t="shared" si="48"/>
        <v>-1.0293514616446231E-3</v>
      </c>
      <c r="N2176" s="13">
        <v>-4.9017720310201573E-3</v>
      </c>
      <c r="O2176" s="13">
        <v>7.7006828828753981E-3</v>
      </c>
      <c r="P2176" s="13">
        <v>3.8365011427137219E-3</v>
      </c>
      <c r="Q2176" s="7"/>
      <c r="R2176" s="8"/>
      <c r="S2176" s="8"/>
      <c r="T2176" s="8"/>
      <c r="U2176" s="8"/>
      <c r="V2176" s="13"/>
      <c r="W2176" s="14"/>
      <c r="X2176" s="1"/>
      <c r="Y2176" s="1"/>
      <c r="Z2176" s="1"/>
      <c r="AA2176" s="1"/>
      <c r="AB2176" s="1"/>
      <c r="AC2176" s="1"/>
      <c r="AD2176" s="8"/>
      <c r="AE2176" s="8"/>
      <c r="AF2176" s="8"/>
      <c r="AG2176" s="8"/>
      <c r="AH2176" s="9"/>
      <c r="AI2176" s="8"/>
      <c r="AJ2176" s="13"/>
      <c r="AK2176" s="8"/>
      <c r="AL2176" s="8"/>
      <c r="AM2176" s="8"/>
      <c r="AN2176" s="8"/>
      <c r="AO2176" s="7"/>
      <c r="AP2176" s="7"/>
      <c r="AQ2176" s="7"/>
      <c r="AR2176" s="7"/>
      <c r="AS2176" s="7"/>
      <c r="AT2176" s="7"/>
      <c r="AU2176" s="8"/>
      <c r="AV2176" s="8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7"/>
      <c r="BV2176" s="7"/>
      <c r="BW2176" s="8"/>
      <c r="BX2176" s="8"/>
      <c r="BY2176" s="8"/>
      <c r="BZ2176" s="8"/>
      <c r="CA2176" s="8"/>
      <c r="CC2176" s="8"/>
      <c r="CE2176" s="7"/>
      <c r="CF2176" s="8"/>
      <c r="CG2176" s="8"/>
      <c r="CH2176" s="8"/>
      <c r="CI2176" s="8"/>
      <c r="CJ2176" s="8"/>
    </row>
    <row r="2177" spans="1:88" x14ac:dyDescent="0.3">
      <c r="A2177" s="1" t="s">
        <v>168</v>
      </c>
      <c r="B2177" s="1"/>
      <c r="C2177" s="1" t="s">
        <v>1878</v>
      </c>
      <c r="D2177" s="1"/>
      <c r="E2177" s="1"/>
      <c r="F2177" s="1"/>
      <c r="G2177" s="1"/>
      <c r="H2177" s="1">
        <v>41389.15</v>
      </c>
      <c r="I2177" s="1">
        <v>2.35</v>
      </c>
      <c r="J2177" s="12">
        <v>2647.78</v>
      </c>
      <c r="K2177" s="5">
        <v>2499.0500000000002</v>
      </c>
      <c r="L2177" s="5">
        <v>10258.73</v>
      </c>
      <c r="M2177" s="13">
        <f t="shared" si="48"/>
        <v>2.3467283611600775E-2</v>
      </c>
      <c r="N2177" s="13">
        <v>2.456767622828715E-2</v>
      </c>
      <c r="O2177" s="13">
        <v>3.452486908285568E-2</v>
      </c>
      <c r="P2177" s="13">
        <v>1.4154445383592673E-2</v>
      </c>
      <c r="Q2177" s="7"/>
      <c r="R2177" s="8"/>
      <c r="S2177" s="8"/>
      <c r="T2177" s="8"/>
      <c r="U2177" s="8"/>
      <c r="V2177" s="13"/>
      <c r="W2177" s="14"/>
      <c r="X2177" s="1"/>
      <c r="Y2177" s="1"/>
      <c r="Z2177" s="1"/>
      <c r="AA2177" s="1"/>
      <c r="AB2177" s="1"/>
      <c r="AC2177" s="1"/>
      <c r="AD2177" s="8"/>
      <c r="AE2177" s="8"/>
      <c r="AF2177" s="8"/>
      <c r="AG2177" s="8"/>
      <c r="AH2177" s="9"/>
      <c r="AI2177" s="8"/>
      <c r="AJ2177" s="13"/>
      <c r="AK2177" s="8"/>
      <c r="AL2177" s="8"/>
      <c r="AM2177" s="8"/>
      <c r="AN2177" s="8"/>
      <c r="AO2177" s="7"/>
      <c r="AP2177" s="7"/>
      <c r="AQ2177" s="7"/>
      <c r="AR2177" s="7"/>
      <c r="AS2177" s="7"/>
      <c r="AT2177" s="7"/>
      <c r="AU2177" s="8"/>
      <c r="AV2177" s="8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7"/>
      <c r="BV2177" s="7"/>
      <c r="BW2177" s="8"/>
      <c r="BX2177" s="8"/>
      <c r="BY2177" s="8"/>
      <c r="BZ2177" s="8"/>
      <c r="CA2177" s="8"/>
      <c r="CC2177" s="8"/>
      <c r="CE2177" s="7"/>
      <c r="CF2177" s="8"/>
      <c r="CG2177" s="8"/>
      <c r="CH2177" s="8"/>
      <c r="CI2177" s="8"/>
      <c r="CJ2177" s="8"/>
    </row>
    <row r="2178" spans="1:88" x14ac:dyDescent="0.3">
      <c r="A2178" s="1" t="s">
        <v>169</v>
      </c>
      <c r="B2178" s="1"/>
      <c r="C2178" s="1" t="s">
        <v>1878</v>
      </c>
      <c r="D2178" s="1"/>
      <c r="E2178" s="1"/>
      <c r="F2178" s="1"/>
      <c r="G2178" s="1"/>
      <c r="H2178" s="1">
        <v>41152.32</v>
      </c>
      <c r="I2178" s="1">
        <v>-0.56999999999999995</v>
      </c>
      <c r="J2178" s="12">
        <v>2614.39</v>
      </c>
      <c r="K2178" s="5">
        <v>2520.33</v>
      </c>
      <c r="L2178" s="5">
        <v>10351.299999999999</v>
      </c>
      <c r="M2178" s="13">
        <f t="shared" si="48"/>
        <v>-5.7220310153748288E-3</v>
      </c>
      <c r="N2178" s="13">
        <v>-1.2610564321809292E-2</v>
      </c>
      <c r="O2178" s="13">
        <v>8.5152357895998954E-3</v>
      </c>
      <c r="P2178" s="13">
        <v>9.0235341021744908E-3</v>
      </c>
      <c r="Q2178" s="7"/>
      <c r="R2178" s="8"/>
      <c r="S2178" s="8"/>
      <c r="T2178" s="8"/>
      <c r="U2178" s="8"/>
      <c r="V2178" s="13"/>
      <c r="W2178" s="14"/>
      <c r="X2178" s="1"/>
      <c r="Y2178" s="1"/>
      <c r="Z2178" s="1"/>
      <c r="AA2178" s="1"/>
      <c r="AB2178" s="1"/>
      <c r="AC2178" s="1"/>
      <c r="AD2178" s="8"/>
      <c r="AE2178" s="8"/>
      <c r="AF2178" s="8"/>
      <c r="AG2178" s="8"/>
      <c r="AH2178" s="9"/>
      <c r="AI2178" s="8"/>
      <c r="AJ2178" s="13"/>
      <c r="AK2178" s="8"/>
      <c r="AL2178" s="8"/>
      <c r="AM2178" s="8"/>
      <c r="AN2178" s="8"/>
      <c r="AO2178" s="7"/>
      <c r="AP2178" s="7"/>
      <c r="AQ2178" s="7"/>
      <c r="AR2178" s="7"/>
      <c r="AS2178" s="7"/>
      <c r="AT2178" s="7"/>
      <c r="AU2178" s="8"/>
      <c r="AV2178" s="8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7"/>
      <c r="BV2178" s="7"/>
      <c r="BW2178" s="8"/>
      <c r="BX2178" s="8"/>
      <c r="BY2178" s="8"/>
      <c r="BZ2178" s="8"/>
      <c r="CA2178" s="8"/>
      <c r="CC2178" s="8"/>
      <c r="CE2178" s="7"/>
      <c r="CF2178" s="8"/>
      <c r="CG2178" s="8"/>
      <c r="CH2178" s="8"/>
      <c r="CI2178" s="8"/>
      <c r="CJ2178" s="8"/>
    </row>
    <row r="2179" spans="1:88" x14ac:dyDescent="0.3">
      <c r="A2179" s="1" t="s">
        <v>170</v>
      </c>
      <c r="B2179" s="1"/>
      <c r="C2179" s="1" t="s">
        <v>1878</v>
      </c>
      <c r="D2179" s="1"/>
      <c r="E2179" s="1"/>
      <c r="F2179" s="1"/>
      <c r="G2179" s="1"/>
      <c r="H2179" s="1">
        <v>41263.03</v>
      </c>
      <c r="I2179" s="1">
        <v>0.27</v>
      </c>
      <c r="J2179" s="12">
        <v>2611.37</v>
      </c>
      <c r="K2179" s="5">
        <v>2558.11</v>
      </c>
      <c r="L2179" s="5">
        <v>10424.92</v>
      </c>
      <c r="M2179" s="13">
        <f t="shared" si="48"/>
        <v>2.6902492982170401E-3</v>
      </c>
      <c r="N2179" s="13">
        <v>-1.1551451772688903E-3</v>
      </c>
      <c r="O2179" s="13">
        <v>1.4990100502711989E-2</v>
      </c>
      <c r="P2179" s="13">
        <v>7.1121501647137819E-3</v>
      </c>
      <c r="Q2179" s="7"/>
      <c r="R2179" s="8"/>
      <c r="S2179" s="8"/>
      <c r="T2179" s="8"/>
      <c r="U2179" s="8"/>
      <c r="V2179" s="13"/>
      <c r="W2179" s="14"/>
      <c r="X2179" s="1"/>
      <c r="Y2179" s="1"/>
      <c r="Z2179" s="1"/>
      <c r="AA2179" s="1"/>
      <c r="AB2179" s="1"/>
      <c r="AC2179" s="1"/>
      <c r="AD2179" s="8"/>
      <c r="AE2179" s="8"/>
      <c r="AF2179" s="8"/>
      <c r="AG2179" s="8"/>
      <c r="AH2179" s="9"/>
      <c r="AI2179" s="8"/>
      <c r="AJ2179" s="13"/>
      <c r="AK2179" s="8"/>
      <c r="AL2179" s="8"/>
      <c r="AM2179" s="8"/>
      <c r="AN2179" s="8"/>
      <c r="AO2179" s="7"/>
      <c r="AP2179" s="7"/>
      <c r="AQ2179" s="7"/>
      <c r="AR2179" s="7"/>
      <c r="AS2179" s="7"/>
      <c r="AT2179" s="7"/>
      <c r="AU2179" s="8"/>
      <c r="AV2179" s="8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7"/>
      <c r="BV2179" s="7"/>
      <c r="BW2179" s="8"/>
      <c r="BX2179" s="8"/>
      <c r="BY2179" s="8"/>
      <c r="BZ2179" s="8"/>
      <c r="CA2179" s="8"/>
      <c r="CC2179" s="8"/>
      <c r="CE2179" s="7"/>
      <c r="CF2179" s="8"/>
      <c r="CG2179" s="8"/>
      <c r="CH2179" s="8"/>
      <c r="CI2179" s="8"/>
      <c r="CJ2179" s="8"/>
    </row>
    <row r="2180" spans="1:88" x14ac:dyDescent="0.3">
      <c r="A2180" s="1" t="s">
        <v>171</v>
      </c>
      <c r="B2180" s="1"/>
      <c r="C2180" s="1" t="s">
        <v>1878</v>
      </c>
      <c r="D2180" s="1"/>
      <c r="E2180" s="1"/>
      <c r="F2180" s="1"/>
      <c r="G2180" s="1"/>
      <c r="H2180" s="1">
        <v>39913.519999999997</v>
      </c>
      <c r="I2180" s="1">
        <v>-3.27</v>
      </c>
      <c r="J2180" s="12">
        <v>2503.38</v>
      </c>
      <c r="K2180" s="5">
        <v>2507.2800000000002</v>
      </c>
      <c r="L2180" s="5">
        <v>10258.48</v>
      </c>
      <c r="M2180" s="13">
        <f t="shared" ref="M2180:M2243" si="49">H2180/H2179-1</f>
        <v>-3.2705063103703247E-2</v>
      </c>
      <c r="N2180" s="13">
        <v>-4.1353772157909363E-2</v>
      </c>
      <c r="O2180" s="13">
        <v>-1.9870138500689971E-2</v>
      </c>
      <c r="P2180" s="13">
        <v>-1.5965590143617425E-2</v>
      </c>
      <c r="Q2180" s="7"/>
      <c r="R2180" s="8"/>
      <c r="S2180" s="8"/>
      <c r="T2180" s="8"/>
      <c r="U2180" s="8"/>
      <c r="V2180" s="13"/>
      <c r="W2180" s="14"/>
      <c r="X2180" s="1"/>
      <c r="Y2180" s="1"/>
      <c r="Z2180" s="1"/>
      <c r="AA2180" s="1"/>
      <c r="AB2180" s="1"/>
      <c r="AC2180" s="1"/>
      <c r="AD2180" s="8"/>
      <c r="AE2180" s="8"/>
      <c r="AF2180" s="8"/>
      <c r="AG2180" s="8"/>
      <c r="AH2180" s="9"/>
      <c r="AI2180" s="8"/>
      <c r="AJ2180" s="13"/>
      <c r="AK2180" s="8"/>
      <c r="AL2180" s="8"/>
      <c r="AM2180" s="8"/>
      <c r="AN2180" s="8"/>
      <c r="AO2180" s="7"/>
      <c r="AP2180" s="7"/>
      <c r="AQ2180" s="7"/>
      <c r="AR2180" s="7"/>
      <c r="AS2180" s="7"/>
      <c r="AT2180" s="7"/>
      <c r="AU2180" s="8"/>
      <c r="AV2180" s="8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7"/>
      <c r="BV2180" s="7"/>
      <c r="BW2180" s="8"/>
      <c r="BX2180" s="8"/>
      <c r="BY2180" s="8"/>
      <c r="BZ2180" s="8"/>
      <c r="CA2180" s="8"/>
      <c r="CC2180" s="8"/>
      <c r="CE2180" s="7"/>
      <c r="CF2180" s="8"/>
      <c r="CG2180" s="8"/>
      <c r="CH2180" s="8"/>
      <c r="CI2180" s="8"/>
      <c r="CJ2180" s="8"/>
    </row>
    <row r="2181" spans="1:88" x14ac:dyDescent="0.3">
      <c r="A2181" s="1" t="s">
        <v>172</v>
      </c>
      <c r="B2181" s="1"/>
      <c r="C2181" s="1" t="s">
        <v>1878</v>
      </c>
      <c r="D2181" s="1"/>
      <c r="E2181" s="1"/>
      <c r="F2181" s="1"/>
      <c r="G2181" s="1"/>
      <c r="H2181" s="1">
        <v>40654.47</v>
      </c>
      <c r="I2181" s="1">
        <v>1.86</v>
      </c>
      <c r="J2181" s="12">
        <v>2561.3000000000002</v>
      </c>
      <c r="K2181" s="5">
        <v>2549.06</v>
      </c>
      <c r="L2181" s="5">
        <v>10290.23</v>
      </c>
      <c r="M2181" s="13">
        <f t="shared" si="49"/>
        <v>1.8563885119628809E-2</v>
      </c>
      <c r="N2181" s="13">
        <v>2.313671915570148E-2</v>
      </c>
      <c r="O2181" s="13">
        <v>1.666347595801021E-2</v>
      </c>
      <c r="P2181" s="13">
        <v>3.0950004289134192E-3</v>
      </c>
      <c r="Q2181" s="7"/>
      <c r="R2181" s="8"/>
      <c r="S2181" s="8"/>
      <c r="T2181" s="8"/>
      <c r="U2181" s="8"/>
      <c r="V2181" s="13"/>
      <c r="W2181" s="14"/>
      <c r="X2181" s="1"/>
      <c r="Y2181" s="1"/>
      <c r="Z2181" s="1"/>
      <c r="AA2181" s="1"/>
      <c r="AB2181" s="1"/>
      <c r="AC2181" s="1"/>
      <c r="AD2181" s="8"/>
      <c r="AE2181" s="8"/>
      <c r="AF2181" s="8"/>
      <c r="AG2181" s="8"/>
      <c r="AH2181" s="9"/>
      <c r="AI2181" s="8"/>
      <c r="AJ2181" s="13"/>
      <c r="AK2181" s="8"/>
      <c r="AL2181" s="8"/>
      <c r="AM2181" s="8"/>
      <c r="AN2181" s="8"/>
      <c r="AO2181" s="7"/>
      <c r="AP2181" s="7"/>
      <c r="AQ2181" s="7"/>
      <c r="AR2181" s="7"/>
      <c r="AS2181" s="7"/>
      <c r="AT2181" s="7"/>
      <c r="AU2181" s="8"/>
      <c r="AV2181" s="8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7"/>
      <c r="BV2181" s="7"/>
      <c r="BW2181" s="8"/>
      <c r="BX2181" s="8"/>
      <c r="BY2181" s="8"/>
      <c r="BZ2181" s="8"/>
      <c r="CA2181" s="8"/>
      <c r="CC2181" s="8"/>
      <c r="CE2181" s="7"/>
      <c r="CF2181" s="8"/>
      <c r="CG2181" s="8"/>
      <c r="CH2181" s="8"/>
      <c r="CI2181" s="8"/>
      <c r="CJ2181" s="8"/>
    </row>
    <row r="2182" spans="1:88" x14ac:dyDescent="0.3">
      <c r="A2182" s="1" t="s">
        <v>173</v>
      </c>
      <c r="B2182" s="1"/>
      <c r="C2182" s="1" t="s">
        <v>1878</v>
      </c>
      <c r="D2182" s="1"/>
      <c r="E2182" s="1"/>
      <c r="F2182" s="1"/>
      <c r="G2182" s="1"/>
      <c r="H2182" s="1">
        <v>40246.800000000003</v>
      </c>
      <c r="I2182" s="1">
        <v>-1</v>
      </c>
      <c r="J2182" s="12">
        <v>2529.1999999999998</v>
      </c>
      <c r="K2182" s="5">
        <v>2530.4299999999998</v>
      </c>
      <c r="L2182" s="5">
        <v>10216.450000000001</v>
      </c>
      <c r="M2182" s="13">
        <f t="shared" si="49"/>
        <v>-1.0027679613090479E-2</v>
      </c>
      <c r="N2182" s="13">
        <v>-1.2532698239175577E-2</v>
      </c>
      <c r="O2182" s="13">
        <v>-7.3085764948648269E-3</v>
      </c>
      <c r="P2182" s="13">
        <v>-7.1699077668816447E-3</v>
      </c>
      <c r="Q2182" s="7"/>
      <c r="R2182" s="8"/>
      <c r="S2182" s="8"/>
      <c r="T2182" s="8"/>
      <c r="U2182" s="8"/>
      <c r="V2182" s="13"/>
      <c r="W2182" s="14"/>
      <c r="X2182" s="1"/>
      <c r="Y2182" s="1"/>
      <c r="Z2182" s="1"/>
      <c r="AA2182" s="1"/>
      <c r="AB2182" s="1"/>
      <c r="AC2182" s="1"/>
      <c r="AD2182" s="8"/>
      <c r="AE2182" s="8"/>
      <c r="AF2182" s="8"/>
      <c r="AG2182" s="8"/>
      <c r="AH2182" s="9"/>
      <c r="AI2182" s="8"/>
      <c r="AJ2182" s="13"/>
      <c r="AK2182" s="8"/>
      <c r="AL2182" s="8"/>
      <c r="AM2182" s="8"/>
      <c r="AN2182" s="8"/>
      <c r="AO2182" s="7"/>
      <c r="AP2182" s="7"/>
      <c r="AQ2182" s="7"/>
      <c r="AR2182" s="7"/>
      <c r="AS2182" s="7"/>
      <c r="AT2182" s="7"/>
      <c r="AU2182" s="8"/>
      <c r="AV2182" s="8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7"/>
      <c r="BV2182" s="7"/>
      <c r="BW2182" s="8"/>
      <c r="BX2182" s="8"/>
      <c r="BY2182" s="8"/>
      <c r="BZ2182" s="8"/>
      <c r="CA2182" s="8"/>
      <c r="CC2182" s="8"/>
      <c r="CE2182" s="7"/>
      <c r="CF2182" s="8"/>
      <c r="CG2182" s="8"/>
      <c r="CH2182" s="8"/>
      <c r="CI2182" s="8"/>
      <c r="CJ2182" s="8"/>
    </row>
    <row r="2183" spans="1:88" x14ac:dyDescent="0.3">
      <c r="A2183" s="1" t="s">
        <v>174</v>
      </c>
      <c r="B2183" s="1"/>
      <c r="C2183" s="1" t="s">
        <v>1878</v>
      </c>
      <c r="D2183" s="1"/>
      <c r="E2183" s="1"/>
      <c r="F2183" s="1"/>
      <c r="G2183" s="1"/>
      <c r="H2183" s="1">
        <v>39572.33</v>
      </c>
      <c r="I2183" s="1">
        <v>-1.68</v>
      </c>
      <c r="J2183" s="12">
        <v>2484.9</v>
      </c>
      <c r="K2183" s="5">
        <v>2483.98</v>
      </c>
      <c r="L2183" s="5">
        <v>10049.86</v>
      </c>
      <c r="M2183" s="13">
        <f t="shared" si="49"/>
        <v>-1.6758350974487413E-2</v>
      </c>
      <c r="N2183" s="13">
        <v>-1.7515419895619111E-2</v>
      </c>
      <c r="O2183" s="13">
        <v>-1.8356563904158518E-2</v>
      </c>
      <c r="P2183" s="13">
        <v>-1.6306055430213018E-2</v>
      </c>
      <c r="Q2183" s="7"/>
      <c r="R2183" s="8"/>
      <c r="S2183" s="8"/>
      <c r="T2183" s="8"/>
      <c r="U2183" s="8"/>
      <c r="V2183" s="13"/>
      <c r="W2183" s="14"/>
      <c r="X2183" s="1"/>
      <c r="Y2183" s="1"/>
      <c r="Z2183" s="1"/>
      <c r="AA2183" s="1"/>
      <c r="AB2183" s="1"/>
      <c r="AC2183" s="1"/>
      <c r="AD2183" s="8"/>
      <c r="AE2183" s="8"/>
      <c r="AF2183" s="8"/>
      <c r="AG2183" s="8"/>
      <c r="AH2183" s="9"/>
      <c r="AI2183" s="8"/>
      <c r="AJ2183" s="13"/>
      <c r="AK2183" s="8"/>
      <c r="AL2183" s="8"/>
      <c r="AM2183" s="8"/>
      <c r="AN2183" s="8"/>
      <c r="AO2183" s="7"/>
      <c r="AP2183" s="7"/>
      <c r="AQ2183" s="7"/>
      <c r="AR2183" s="7"/>
      <c r="AS2183" s="7"/>
      <c r="AT2183" s="7"/>
      <c r="AU2183" s="8"/>
      <c r="AV2183" s="8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7"/>
      <c r="BV2183" s="7"/>
      <c r="BW2183" s="8"/>
      <c r="BX2183" s="8"/>
      <c r="BY2183" s="8"/>
      <c r="BZ2183" s="8"/>
      <c r="CA2183" s="8"/>
      <c r="CC2183" s="8"/>
      <c r="CE2183" s="7"/>
      <c r="CF2183" s="8"/>
      <c r="CG2183" s="8"/>
      <c r="CH2183" s="8"/>
      <c r="CI2183" s="8"/>
      <c r="CJ2183" s="8"/>
    </row>
    <row r="2184" spans="1:88" x14ac:dyDescent="0.3">
      <c r="A2184" s="1" t="s">
        <v>175</v>
      </c>
      <c r="B2184" s="1"/>
      <c r="C2184" s="1" t="s">
        <v>1878</v>
      </c>
      <c r="D2184" s="1"/>
      <c r="E2184" s="1"/>
      <c r="F2184" s="1"/>
      <c r="G2184" s="1"/>
      <c r="H2184" s="1">
        <v>39038.959999999999</v>
      </c>
      <c r="I2184" s="1">
        <v>-1.35</v>
      </c>
      <c r="J2184" s="12">
        <v>2446.38</v>
      </c>
      <c r="K2184" s="5">
        <v>2456.9</v>
      </c>
      <c r="L2184" s="5">
        <v>9981.93</v>
      </c>
      <c r="M2184" s="13">
        <f t="shared" si="49"/>
        <v>-1.3478357225869764E-2</v>
      </c>
      <c r="N2184" s="13">
        <v>-1.550162984425929E-2</v>
      </c>
      <c r="O2184" s="13">
        <v>-1.0901859113197299E-2</v>
      </c>
      <c r="P2184" s="13">
        <v>-6.7592981394766216E-3</v>
      </c>
      <c r="Q2184" s="7"/>
      <c r="R2184" s="8"/>
      <c r="S2184" s="8"/>
      <c r="T2184" s="8"/>
      <c r="U2184" s="8"/>
      <c r="V2184" s="13"/>
      <c r="W2184" s="14"/>
      <c r="X2184" s="1"/>
      <c r="Y2184" s="1"/>
      <c r="Z2184" s="1"/>
      <c r="AA2184" s="1"/>
      <c r="AB2184" s="1"/>
      <c r="AC2184" s="1"/>
      <c r="AD2184" s="8"/>
      <c r="AE2184" s="8"/>
      <c r="AF2184" s="8"/>
      <c r="AG2184" s="8"/>
      <c r="AH2184" s="9"/>
      <c r="AI2184" s="8"/>
      <c r="AJ2184" s="13"/>
      <c r="AK2184" s="8"/>
      <c r="AL2184" s="8"/>
      <c r="AM2184" s="8"/>
      <c r="AN2184" s="8"/>
      <c r="AO2184" s="7"/>
      <c r="AP2184" s="7"/>
      <c r="AQ2184" s="7"/>
      <c r="AR2184" s="7"/>
      <c r="AS2184" s="7"/>
      <c r="AT2184" s="7"/>
      <c r="AU2184" s="8"/>
      <c r="AV2184" s="8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7"/>
      <c r="BV2184" s="7"/>
      <c r="BW2184" s="8"/>
      <c r="BX2184" s="8"/>
      <c r="BY2184" s="8"/>
      <c r="BZ2184" s="8"/>
      <c r="CA2184" s="8"/>
      <c r="CC2184" s="8"/>
      <c r="CE2184" s="7"/>
      <c r="CF2184" s="8"/>
      <c r="CG2184" s="8"/>
      <c r="CH2184" s="8"/>
      <c r="CI2184" s="8"/>
      <c r="CJ2184" s="8"/>
    </row>
    <row r="2185" spans="1:88" x14ac:dyDescent="0.3">
      <c r="A2185" s="1" t="s">
        <v>176</v>
      </c>
      <c r="B2185" s="1"/>
      <c r="C2185" s="1" t="s">
        <v>1878</v>
      </c>
      <c r="D2185" s="1"/>
      <c r="E2185" s="1"/>
      <c r="F2185" s="1"/>
      <c r="G2185" s="1"/>
      <c r="H2185" s="1">
        <v>39121.03</v>
      </c>
      <c r="I2185" s="1">
        <v>0.21</v>
      </c>
      <c r="J2185" s="12">
        <v>2457.33</v>
      </c>
      <c r="K2185" s="5">
        <v>2443.41</v>
      </c>
      <c r="L2185" s="5">
        <v>9976.18</v>
      </c>
      <c r="M2185" s="13">
        <f t="shared" si="49"/>
        <v>2.1022588716501645E-3</v>
      </c>
      <c r="N2185" s="13">
        <v>4.476001275353747E-3</v>
      </c>
      <c r="O2185" s="13">
        <v>-5.4906589604787337E-3</v>
      </c>
      <c r="P2185" s="13">
        <v>-5.7604090591700796E-4</v>
      </c>
      <c r="Q2185" s="7"/>
      <c r="R2185" s="8"/>
      <c r="S2185" s="8"/>
      <c r="T2185" s="8"/>
      <c r="U2185" s="8"/>
      <c r="V2185" s="13"/>
      <c r="W2185" s="14"/>
      <c r="X2185" s="1"/>
      <c r="Y2185" s="1"/>
      <c r="Z2185" s="1"/>
      <c r="AA2185" s="1"/>
      <c r="AB2185" s="1"/>
      <c r="AC2185" s="1"/>
      <c r="AD2185" s="8"/>
      <c r="AE2185" s="8"/>
      <c r="AF2185" s="8"/>
      <c r="AG2185" s="8"/>
      <c r="AH2185" s="9"/>
      <c r="AI2185" s="8"/>
      <c r="AJ2185" s="13"/>
      <c r="AK2185" s="8"/>
      <c r="AL2185" s="8"/>
      <c r="AM2185" s="8"/>
      <c r="AN2185" s="8"/>
      <c r="AO2185" s="7"/>
      <c r="AP2185" s="7"/>
      <c r="AQ2185" s="7"/>
      <c r="AR2185" s="7"/>
      <c r="AS2185" s="7"/>
      <c r="AT2185" s="7"/>
      <c r="AU2185" s="8"/>
      <c r="AV2185" s="8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7"/>
      <c r="BV2185" s="7"/>
      <c r="BW2185" s="8"/>
      <c r="BX2185" s="8"/>
      <c r="BY2185" s="8"/>
      <c r="BZ2185" s="8"/>
      <c r="CA2185" s="8"/>
      <c r="CC2185" s="8"/>
      <c r="CE2185" s="7"/>
      <c r="CF2185" s="8"/>
      <c r="CG2185" s="8"/>
      <c r="CH2185" s="8"/>
      <c r="CI2185" s="8"/>
      <c r="CJ2185" s="8"/>
    </row>
    <row r="2186" spans="1:88" x14ac:dyDescent="0.3">
      <c r="A2186" s="1" t="s">
        <v>177</v>
      </c>
      <c r="B2186" s="1"/>
      <c r="C2186" s="1" t="s">
        <v>1878</v>
      </c>
      <c r="D2186" s="1"/>
      <c r="E2186" s="1"/>
      <c r="F2186" s="1"/>
      <c r="G2186" s="1"/>
      <c r="H2186" s="1">
        <v>37705.129999999997</v>
      </c>
      <c r="I2186" s="1">
        <v>-3.62</v>
      </c>
      <c r="J2186" s="12">
        <v>2363.69</v>
      </c>
      <c r="K2186" s="5">
        <v>2356.89</v>
      </c>
      <c r="L2186" s="5">
        <v>9629.26</v>
      </c>
      <c r="M2186" s="13">
        <f t="shared" si="49"/>
        <v>-3.6192809851887886E-2</v>
      </c>
      <c r="N2186" s="13">
        <v>-3.8106400035811228E-2</v>
      </c>
      <c r="O2186" s="13">
        <v>-3.5409530123884259E-2</v>
      </c>
      <c r="P2186" s="13">
        <v>-3.4774833653763215E-2</v>
      </c>
      <c r="Q2186" s="7"/>
      <c r="R2186" s="8"/>
      <c r="S2186" s="8"/>
      <c r="T2186" s="8"/>
      <c r="U2186" s="8"/>
      <c r="V2186" s="13"/>
      <c r="W2186" s="14"/>
      <c r="X2186" s="1"/>
      <c r="Y2186" s="1"/>
      <c r="Z2186" s="1"/>
      <c r="AA2186" s="1"/>
      <c r="AB2186" s="1"/>
      <c r="AC2186" s="1"/>
      <c r="AD2186" s="8"/>
      <c r="AE2186" s="8"/>
      <c r="AF2186" s="8"/>
      <c r="AG2186" s="8"/>
      <c r="AH2186" s="9"/>
      <c r="AI2186" s="8"/>
      <c r="AJ2186" s="13"/>
      <c r="AK2186" s="8"/>
      <c r="AL2186" s="8"/>
      <c r="AM2186" s="8"/>
      <c r="AN2186" s="8"/>
      <c r="AO2186" s="7"/>
      <c r="AP2186" s="7"/>
      <c r="AQ2186" s="7"/>
      <c r="AR2186" s="7"/>
      <c r="AS2186" s="7"/>
      <c r="AT2186" s="7"/>
      <c r="AU2186" s="8"/>
      <c r="AV2186" s="8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7"/>
      <c r="BV2186" s="7"/>
      <c r="BW2186" s="8"/>
      <c r="BX2186" s="8"/>
      <c r="BY2186" s="8"/>
      <c r="BZ2186" s="8"/>
      <c r="CA2186" s="8"/>
      <c r="CC2186" s="8"/>
      <c r="CE2186" s="7"/>
      <c r="CF2186" s="8"/>
      <c r="CG2186" s="8"/>
      <c r="CH2186" s="8"/>
      <c r="CI2186" s="8"/>
      <c r="CJ2186" s="8"/>
    </row>
    <row r="2187" spans="1:88" x14ac:dyDescent="0.3">
      <c r="A2187" s="1" t="s">
        <v>178</v>
      </c>
      <c r="B2187" s="1"/>
      <c r="C2187" s="1" t="s">
        <v>1878</v>
      </c>
      <c r="D2187" s="1"/>
      <c r="E2187" s="1"/>
      <c r="F2187" s="1"/>
      <c r="G2187" s="1"/>
      <c r="H2187" s="1">
        <v>36560.959999999999</v>
      </c>
      <c r="I2187" s="1">
        <v>-3.03</v>
      </c>
      <c r="J2187" s="12">
        <v>2279.17</v>
      </c>
      <c r="K2187" s="5">
        <v>2298.62</v>
      </c>
      <c r="L2187" s="5">
        <v>9507.11</v>
      </c>
      <c r="M2187" s="13">
        <f t="shared" si="49"/>
        <v>-3.0345207668028173E-2</v>
      </c>
      <c r="N2187" s="13">
        <v>-3.575765011486276E-2</v>
      </c>
      <c r="O2187" s="13">
        <v>-2.4723258191939324E-2</v>
      </c>
      <c r="P2187" s="13">
        <v>-1.2685294612462372E-2</v>
      </c>
      <c r="Q2187" s="7"/>
      <c r="R2187" s="8"/>
      <c r="S2187" s="8"/>
      <c r="T2187" s="8"/>
      <c r="U2187" s="8"/>
      <c r="V2187" s="13"/>
      <c r="W2187" s="14"/>
      <c r="X2187" s="1"/>
      <c r="Y2187" s="1"/>
      <c r="Z2187" s="1"/>
      <c r="AA2187" s="1"/>
      <c r="AB2187" s="1"/>
      <c r="AC2187" s="1"/>
      <c r="AD2187" s="8"/>
      <c r="AE2187" s="8"/>
      <c r="AF2187" s="8"/>
      <c r="AG2187" s="8"/>
      <c r="AH2187" s="9"/>
      <c r="AI2187" s="8"/>
      <c r="AJ2187" s="13"/>
      <c r="AK2187" s="8"/>
      <c r="AL2187" s="8"/>
      <c r="AM2187" s="8"/>
      <c r="AN2187" s="8"/>
      <c r="AO2187" s="7"/>
      <c r="AP2187" s="7"/>
      <c r="AQ2187" s="7"/>
      <c r="AR2187" s="7"/>
      <c r="AS2187" s="7"/>
      <c r="AT2187" s="7"/>
      <c r="AU2187" s="8"/>
      <c r="AV2187" s="8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7"/>
      <c r="BV2187" s="7"/>
      <c r="BW2187" s="8"/>
      <c r="BX2187" s="8"/>
      <c r="BY2187" s="8"/>
      <c r="BZ2187" s="8"/>
      <c r="CA2187" s="8"/>
      <c r="CC2187" s="8"/>
      <c r="CE2187" s="7"/>
      <c r="CF2187" s="8"/>
      <c r="CG2187" s="8"/>
      <c r="CH2187" s="8"/>
      <c r="CI2187" s="8"/>
      <c r="CJ2187" s="8"/>
    </row>
    <row r="2188" spans="1:88" x14ac:dyDescent="0.3">
      <c r="A2188" s="1" t="s">
        <v>179</v>
      </c>
      <c r="B2188" s="1"/>
      <c r="C2188" s="1" t="s">
        <v>1878</v>
      </c>
      <c r="D2188" s="1"/>
      <c r="E2188" s="1"/>
      <c r="F2188" s="1"/>
      <c r="G2188" s="1"/>
      <c r="H2188" s="1">
        <v>36431.54</v>
      </c>
      <c r="I2188" s="1">
        <v>-0.35</v>
      </c>
      <c r="J2188" s="12">
        <v>2278.4499999999998</v>
      </c>
      <c r="K2188" s="5">
        <v>2282.46</v>
      </c>
      <c r="L2188" s="5">
        <v>9398.48</v>
      </c>
      <c r="M2188" s="13">
        <f t="shared" si="49"/>
        <v>-3.5398414046020621E-3</v>
      </c>
      <c r="N2188" s="13">
        <v>-3.1590447399720833E-4</v>
      </c>
      <c r="O2188" s="13">
        <v>-7.0303051396054528E-3</v>
      </c>
      <c r="P2188" s="13">
        <v>-1.1426185244517106E-2</v>
      </c>
      <c r="Q2188" s="7"/>
      <c r="R2188" s="8"/>
      <c r="S2188" s="8"/>
      <c r="T2188" s="8"/>
      <c r="U2188" s="8"/>
      <c r="V2188" s="13"/>
      <c r="W2188" s="14"/>
      <c r="X2188" s="1"/>
      <c r="Y2188" s="1"/>
      <c r="Z2188" s="1"/>
      <c r="AA2188" s="1"/>
      <c r="AB2188" s="1"/>
      <c r="AC2188" s="1"/>
      <c r="AD2188" s="8"/>
      <c r="AE2188" s="8"/>
      <c r="AF2188" s="8"/>
      <c r="AG2188" s="8"/>
      <c r="AH2188" s="9"/>
      <c r="AI2188" s="8"/>
      <c r="AJ2188" s="13"/>
      <c r="AK2188" s="8"/>
      <c r="AL2188" s="8"/>
      <c r="AM2188" s="8"/>
      <c r="AN2188" s="8"/>
      <c r="AO2188" s="7"/>
      <c r="AP2188" s="7"/>
      <c r="AQ2188" s="7"/>
      <c r="AR2188" s="7"/>
      <c r="AS2188" s="7"/>
      <c r="AT2188" s="7"/>
      <c r="AU2188" s="8"/>
      <c r="AV2188" s="8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7"/>
      <c r="BV2188" s="7"/>
      <c r="BW2188" s="8"/>
      <c r="BX2188" s="8"/>
      <c r="BY2188" s="8"/>
      <c r="BZ2188" s="8"/>
      <c r="CA2188" s="8"/>
      <c r="CC2188" s="8"/>
      <c r="CE2188" s="7"/>
      <c r="CF2188" s="8"/>
      <c r="CG2188" s="8"/>
      <c r="CH2188" s="8"/>
      <c r="CI2188" s="8"/>
      <c r="CJ2188" s="8"/>
    </row>
    <row r="2189" spans="1:88" x14ac:dyDescent="0.3">
      <c r="A2189" s="1" t="s">
        <v>180</v>
      </c>
      <c r="B2189" s="1"/>
      <c r="C2189" s="1" t="s">
        <v>1878</v>
      </c>
      <c r="D2189" s="1"/>
      <c r="E2189" s="1"/>
      <c r="F2189" s="1"/>
      <c r="G2189" s="1"/>
      <c r="H2189" s="1">
        <v>36578.47</v>
      </c>
      <c r="I2189" s="1">
        <v>0.4</v>
      </c>
      <c r="J2189" s="12">
        <v>2303.59</v>
      </c>
      <c r="K2189" s="5">
        <v>2273.81</v>
      </c>
      <c r="L2189" s="5">
        <v>9291.5400000000009</v>
      </c>
      <c r="M2189" s="13">
        <f t="shared" si="49"/>
        <v>4.0330438954818693E-3</v>
      </c>
      <c r="N2189" s="13">
        <v>1.1033816849173927E-2</v>
      </c>
      <c r="O2189" s="13">
        <v>-3.789770686014271E-3</v>
      </c>
      <c r="P2189" s="13">
        <v>-1.1378435661936637E-2</v>
      </c>
      <c r="Q2189" s="7"/>
      <c r="R2189" s="8"/>
      <c r="S2189" s="8"/>
      <c r="T2189" s="8"/>
      <c r="U2189" s="8"/>
      <c r="V2189" s="13"/>
      <c r="W2189" s="14"/>
      <c r="X2189" s="1"/>
      <c r="Y2189" s="1"/>
      <c r="Z2189" s="1"/>
      <c r="AA2189" s="1"/>
      <c r="AB2189" s="1"/>
      <c r="AC2189" s="1"/>
      <c r="AD2189" s="8"/>
      <c r="AE2189" s="8"/>
      <c r="AF2189" s="8"/>
      <c r="AG2189" s="8"/>
      <c r="AH2189" s="9"/>
      <c r="AI2189" s="8"/>
      <c r="AJ2189" s="13"/>
      <c r="AK2189" s="8"/>
      <c r="AL2189" s="8"/>
      <c r="AM2189" s="8"/>
      <c r="AN2189" s="8"/>
      <c r="AO2189" s="7"/>
      <c r="AP2189" s="7"/>
      <c r="AQ2189" s="7"/>
      <c r="AR2189" s="7"/>
      <c r="AS2189" s="7"/>
      <c r="AT2189" s="7"/>
      <c r="AU2189" s="8"/>
      <c r="AV2189" s="8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7"/>
      <c r="BV2189" s="7"/>
      <c r="BW2189" s="8"/>
      <c r="BX2189" s="8"/>
      <c r="BY2189" s="8"/>
      <c r="BZ2189" s="8"/>
      <c r="CA2189" s="8"/>
      <c r="CC2189" s="8"/>
      <c r="CE2189" s="7"/>
      <c r="CF2189" s="8"/>
      <c r="CG2189" s="8"/>
      <c r="CH2189" s="8"/>
      <c r="CI2189" s="8"/>
      <c r="CJ2189" s="8"/>
    </row>
    <row r="2190" spans="1:88" x14ac:dyDescent="0.3">
      <c r="A2190" s="1" t="s">
        <v>181</v>
      </c>
      <c r="B2190" s="1"/>
      <c r="C2190" s="1" t="s">
        <v>1878</v>
      </c>
      <c r="D2190" s="1"/>
      <c r="E2190" s="1"/>
      <c r="F2190" s="1"/>
      <c r="G2190" s="1"/>
      <c r="H2190" s="1">
        <v>38360.99</v>
      </c>
      <c r="I2190" s="1">
        <v>4.87</v>
      </c>
      <c r="J2190" s="12">
        <v>2433.87</v>
      </c>
      <c r="K2190" s="5">
        <v>2369.35</v>
      </c>
      <c r="L2190" s="5">
        <v>9596.51</v>
      </c>
      <c r="M2190" s="13">
        <f t="shared" si="49"/>
        <v>4.8731398552208427E-2</v>
      </c>
      <c r="N2190" s="13">
        <v>5.6555202965805407E-2</v>
      </c>
      <c r="O2190" s="13">
        <v>4.2017582823542954E-2</v>
      </c>
      <c r="P2190" s="13">
        <v>3.2822330851505654E-2</v>
      </c>
      <c r="Q2190" s="7"/>
      <c r="R2190" s="8"/>
      <c r="S2190" s="8"/>
      <c r="T2190" s="8"/>
      <c r="U2190" s="8"/>
      <c r="V2190" s="13"/>
      <c r="W2190" s="14"/>
      <c r="X2190" s="1"/>
      <c r="Y2190" s="1"/>
      <c r="Z2190" s="1"/>
      <c r="AA2190" s="1"/>
      <c r="AB2190" s="1"/>
      <c r="AC2190" s="1"/>
      <c r="AD2190" s="8"/>
      <c r="AE2190" s="8"/>
      <c r="AF2190" s="8"/>
      <c r="AG2190" s="8"/>
      <c r="AH2190" s="9"/>
      <c r="AI2190" s="8"/>
      <c r="AJ2190" s="13"/>
      <c r="AK2190" s="8"/>
      <c r="AL2190" s="8"/>
      <c r="AM2190" s="8"/>
      <c r="AN2190" s="8"/>
      <c r="AO2190" s="7"/>
      <c r="AP2190" s="7"/>
      <c r="AQ2190" s="7"/>
      <c r="AR2190" s="7"/>
      <c r="AS2190" s="7"/>
      <c r="AT2190" s="7"/>
      <c r="AU2190" s="8"/>
      <c r="AV2190" s="8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7"/>
      <c r="BV2190" s="7"/>
      <c r="BW2190" s="8"/>
      <c r="BX2190" s="8"/>
      <c r="BY2190" s="8"/>
      <c r="BZ2190" s="8"/>
      <c r="CA2190" s="8"/>
      <c r="CC2190" s="8"/>
      <c r="CE2190" s="7"/>
      <c r="CF2190" s="8"/>
      <c r="CG2190" s="8"/>
      <c r="CH2190" s="8"/>
      <c r="CI2190" s="8"/>
      <c r="CJ2190" s="8"/>
    </row>
    <row r="2191" spans="1:88" x14ac:dyDescent="0.3">
      <c r="A2191" s="1" t="s">
        <v>182</v>
      </c>
      <c r="B2191" s="1"/>
      <c r="C2191" s="1" t="s">
        <v>1878</v>
      </c>
      <c r="D2191" s="1"/>
      <c r="E2191" s="1"/>
      <c r="F2191" s="1"/>
      <c r="G2191" s="1"/>
      <c r="H2191" s="1">
        <v>38277.870000000003</v>
      </c>
      <c r="I2191" s="1">
        <v>-0.22</v>
      </c>
      <c r="J2191" s="12">
        <v>2431.46</v>
      </c>
      <c r="K2191" s="5">
        <v>2346.12</v>
      </c>
      <c r="L2191" s="5">
        <v>9589.2000000000007</v>
      </c>
      <c r="M2191" s="13">
        <f t="shared" si="49"/>
        <v>-2.16678453814656E-3</v>
      </c>
      <c r="N2191" s="13">
        <v>-9.901925739664863E-4</v>
      </c>
      <c r="O2191" s="13">
        <v>-9.8043767277945504E-3</v>
      </c>
      <c r="P2191" s="13">
        <v>-7.6173525583778101E-4</v>
      </c>
      <c r="Q2191" s="7"/>
      <c r="R2191" s="8"/>
      <c r="S2191" s="8"/>
      <c r="T2191" s="8"/>
      <c r="U2191" s="8"/>
      <c r="V2191" s="13"/>
      <c r="W2191" s="14"/>
      <c r="X2191" s="1"/>
      <c r="Y2191" s="1"/>
      <c r="Z2191" s="1"/>
      <c r="AA2191" s="1"/>
      <c r="AB2191" s="1"/>
      <c r="AC2191" s="1"/>
      <c r="AD2191" s="8"/>
      <c r="AE2191" s="8"/>
      <c r="AF2191" s="8"/>
      <c r="AG2191" s="8"/>
      <c r="AH2191" s="9"/>
      <c r="AI2191" s="8"/>
      <c r="AJ2191" s="13"/>
      <c r="AK2191" s="8"/>
      <c r="AL2191" s="8"/>
      <c r="AM2191" s="8"/>
      <c r="AN2191" s="8"/>
      <c r="AO2191" s="7"/>
      <c r="AP2191" s="7"/>
      <c r="AQ2191" s="7"/>
      <c r="AR2191" s="7"/>
      <c r="AS2191" s="7"/>
      <c r="AT2191" s="7"/>
      <c r="AU2191" s="8"/>
      <c r="AV2191" s="8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7"/>
      <c r="BV2191" s="7"/>
      <c r="BW2191" s="8"/>
      <c r="BX2191" s="8"/>
      <c r="BY2191" s="8"/>
      <c r="BZ2191" s="8"/>
      <c r="CA2191" s="8"/>
      <c r="CC2191" s="8"/>
      <c r="CE2191" s="7"/>
      <c r="CF2191" s="8"/>
      <c r="CG2191" s="8"/>
      <c r="CH2191" s="8"/>
      <c r="CI2191" s="8"/>
      <c r="CJ2191" s="8"/>
    </row>
    <row r="2192" spans="1:88" x14ac:dyDescent="0.3">
      <c r="A2192" s="1" t="s">
        <v>183</v>
      </c>
      <c r="B2192" s="1"/>
      <c r="C2192" s="1" t="s">
        <v>1878</v>
      </c>
      <c r="D2192" s="1"/>
      <c r="E2192" s="1"/>
      <c r="F2192" s="1"/>
      <c r="G2192" s="1"/>
      <c r="H2192" s="1">
        <v>37405.599999999999</v>
      </c>
      <c r="I2192" s="1">
        <v>-2.2799999999999998</v>
      </c>
      <c r="J2192" s="12">
        <v>2362.59</v>
      </c>
      <c r="K2192" s="5">
        <v>2314.4499999999998</v>
      </c>
      <c r="L2192" s="5">
        <v>9500.75</v>
      </c>
      <c r="M2192" s="13">
        <f t="shared" si="49"/>
        <v>-2.2787840598236131E-2</v>
      </c>
      <c r="N2192" s="13">
        <v>-2.8324545746177154E-2</v>
      </c>
      <c r="O2192" s="13">
        <v>-1.3498883262578198E-2</v>
      </c>
      <c r="P2192" s="13">
        <v>-9.223918575063661E-3</v>
      </c>
      <c r="Q2192" s="7"/>
      <c r="R2192" s="8"/>
      <c r="S2192" s="8"/>
      <c r="T2192" s="8"/>
      <c r="U2192" s="8"/>
      <c r="V2192" s="13"/>
      <c r="W2192" s="14"/>
      <c r="X2192" s="1"/>
      <c r="Y2192" s="1"/>
      <c r="Z2192" s="1"/>
      <c r="AA2192" s="1"/>
      <c r="AB2192" s="1"/>
      <c r="AC2192" s="1"/>
      <c r="AD2192" s="8"/>
      <c r="AE2192" s="8"/>
      <c r="AF2192" s="8"/>
      <c r="AG2192" s="8"/>
      <c r="AH2192" s="9"/>
      <c r="AI2192" s="8"/>
      <c r="AJ2192" s="13"/>
      <c r="AK2192" s="8"/>
      <c r="AL2192" s="8"/>
      <c r="AM2192" s="8"/>
      <c r="AN2192" s="8"/>
      <c r="AO2192" s="7"/>
      <c r="AP2192" s="7"/>
      <c r="AQ2192" s="7"/>
      <c r="AR2192" s="7"/>
      <c r="AS2192" s="7"/>
      <c r="AT2192" s="7"/>
      <c r="AU2192" s="8"/>
      <c r="AV2192" s="8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7"/>
      <c r="BV2192" s="7"/>
      <c r="BW2192" s="8"/>
      <c r="BX2192" s="8"/>
      <c r="BY2192" s="8"/>
      <c r="BZ2192" s="8"/>
      <c r="CA2192" s="8"/>
      <c r="CC2192" s="8"/>
      <c r="CE2192" s="7"/>
      <c r="CF2192" s="8"/>
      <c r="CG2192" s="8"/>
      <c r="CH2192" s="8"/>
      <c r="CI2192" s="8"/>
      <c r="CJ2192" s="8"/>
    </row>
    <row r="2193" spans="1:88" x14ac:dyDescent="0.3">
      <c r="A2193" s="1" t="s">
        <v>184</v>
      </c>
      <c r="B2193" s="1"/>
      <c r="C2193" s="1" t="s">
        <v>1878</v>
      </c>
      <c r="D2193" s="1"/>
      <c r="E2193" s="1"/>
      <c r="F2193" s="1"/>
      <c r="G2193" s="1"/>
      <c r="H2193" s="1">
        <v>37486.11</v>
      </c>
      <c r="I2193" s="1">
        <v>0.22</v>
      </c>
      <c r="J2193" s="12">
        <v>2369.81</v>
      </c>
      <c r="K2193" s="5">
        <v>2324.92</v>
      </c>
      <c r="L2193" s="5">
        <v>9467.0400000000009</v>
      </c>
      <c r="M2193" s="13">
        <f t="shared" si="49"/>
        <v>2.1523515195587262E-3</v>
      </c>
      <c r="N2193" s="13">
        <v>3.0559682382469422E-3</v>
      </c>
      <c r="O2193" s="13">
        <v>4.5237529434640766E-3</v>
      </c>
      <c r="P2193" s="13">
        <v>-3.5481409362417837E-3</v>
      </c>
      <c r="Q2193" s="7"/>
      <c r="R2193" s="8"/>
      <c r="S2193" s="8"/>
      <c r="T2193" s="8"/>
      <c r="U2193" s="8"/>
      <c r="V2193" s="13"/>
      <c r="W2193" s="14"/>
      <c r="X2193" s="1"/>
      <c r="Y2193" s="1"/>
      <c r="Z2193" s="1"/>
      <c r="AA2193" s="1"/>
      <c r="AB2193" s="1"/>
      <c r="AC2193" s="1"/>
      <c r="AD2193" s="8"/>
      <c r="AE2193" s="8"/>
      <c r="AF2193" s="8"/>
      <c r="AG2193" s="8"/>
      <c r="AH2193" s="9"/>
      <c r="AI2193" s="8"/>
      <c r="AJ2193" s="13"/>
      <c r="AK2193" s="8"/>
      <c r="AL2193" s="8"/>
      <c r="AM2193" s="8"/>
      <c r="AN2193" s="8"/>
      <c r="AO2193" s="7"/>
      <c r="AP2193" s="7"/>
      <c r="AQ2193" s="7"/>
      <c r="AR2193" s="7"/>
      <c r="AS2193" s="7"/>
      <c r="AT2193" s="7"/>
      <c r="AU2193" s="8"/>
      <c r="AV2193" s="8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7"/>
      <c r="BV2193" s="7"/>
      <c r="BW2193" s="8"/>
      <c r="BX2193" s="8"/>
      <c r="BY2193" s="8"/>
      <c r="BZ2193" s="8"/>
      <c r="CA2193" s="8"/>
      <c r="CC2193" s="8"/>
      <c r="CE2193" s="7"/>
      <c r="CF2193" s="8"/>
      <c r="CG2193" s="8"/>
      <c r="CH2193" s="8"/>
      <c r="CI2193" s="8"/>
      <c r="CJ2193" s="8"/>
    </row>
    <row r="2194" spans="1:88" x14ac:dyDescent="0.3">
      <c r="A2194" s="1" t="s">
        <v>185</v>
      </c>
      <c r="B2194" s="1"/>
      <c r="C2194" s="1" t="s">
        <v>1878</v>
      </c>
      <c r="D2194" s="1"/>
      <c r="E2194" s="1"/>
      <c r="F2194" s="1"/>
      <c r="G2194" s="1"/>
      <c r="H2194" s="1">
        <v>38400.15</v>
      </c>
      <c r="I2194" s="1">
        <v>2.44</v>
      </c>
      <c r="J2194" s="12">
        <v>2447.02</v>
      </c>
      <c r="K2194" s="5">
        <v>2349.21</v>
      </c>
      <c r="L2194" s="5">
        <v>9593.17</v>
      </c>
      <c r="M2194" s="13">
        <f t="shared" si="49"/>
        <v>2.4383431623073104E-2</v>
      </c>
      <c r="N2194" s="13">
        <v>3.2580671024259322E-2</v>
      </c>
      <c r="O2194" s="13">
        <v>1.044767131772284E-2</v>
      </c>
      <c r="P2194" s="13">
        <v>1.3323066132603145E-2</v>
      </c>
      <c r="Q2194" s="7"/>
      <c r="R2194" s="8"/>
      <c r="S2194" s="8"/>
      <c r="T2194" s="8"/>
      <c r="U2194" s="8"/>
      <c r="V2194" s="13"/>
      <c r="W2194" s="14"/>
      <c r="X2194" s="1"/>
      <c r="Y2194" s="1"/>
      <c r="Z2194" s="1"/>
      <c r="AA2194" s="1"/>
      <c r="AB2194" s="1"/>
      <c r="AC2194" s="1"/>
      <c r="AD2194" s="8"/>
      <c r="AE2194" s="8"/>
      <c r="AF2194" s="8"/>
      <c r="AG2194" s="8"/>
      <c r="AH2194" s="9"/>
      <c r="AI2194" s="8"/>
      <c r="AJ2194" s="13"/>
      <c r="AK2194" s="8"/>
      <c r="AL2194" s="8"/>
      <c r="AM2194" s="8"/>
      <c r="AN2194" s="8"/>
      <c r="AO2194" s="7"/>
      <c r="AP2194" s="7"/>
      <c r="AQ2194" s="7"/>
      <c r="AR2194" s="7"/>
      <c r="AS2194" s="7"/>
      <c r="AT2194" s="7"/>
      <c r="AU2194" s="8"/>
      <c r="AV2194" s="8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7"/>
      <c r="BV2194" s="7"/>
      <c r="BW2194" s="8"/>
      <c r="BX2194" s="8"/>
      <c r="BY2194" s="8"/>
      <c r="BZ2194" s="8"/>
      <c r="CA2194" s="8"/>
      <c r="CC2194" s="8"/>
      <c r="CE2194" s="7"/>
      <c r="CF2194" s="8"/>
      <c r="CG2194" s="8"/>
      <c r="CH2194" s="8"/>
      <c r="CI2194" s="8"/>
      <c r="CJ2194" s="8"/>
    </row>
    <row r="2195" spans="1:88" x14ac:dyDescent="0.3">
      <c r="A2195" s="1" t="s">
        <v>186</v>
      </c>
      <c r="B2195" s="1"/>
      <c r="C2195" s="1" t="s">
        <v>1878</v>
      </c>
      <c r="D2195" s="1"/>
      <c r="E2195" s="1"/>
      <c r="F2195" s="1"/>
      <c r="G2195" s="1"/>
      <c r="H2195" s="1">
        <v>38460.54</v>
      </c>
      <c r="I2195" s="1">
        <v>0.16</v>
      </c>
      <c r="J2195" s="12">
        <v>2457.75</v>
      </c>
      <c r="K2195" s="5">
        <v>2335.2800000000002</v>
      </c>
      <c r="L2195" s="5">
        <v>9596.2199999999993</v>
      </c>
      <c r="M2195" s="13">
        <f t="shared" si="49"/>
        <v>1.5726501068356047E-3</v>
      </c>
      <c r="N2195" s="13">
        <v>4.3849253377576947E-3</v>
      </c>
      <c r="O2195" s="13">
        <v>-5.9296529471608572E-3</v>
      </c>
      <c r="P2195" s="13">
        <v>3.1793453050443787E-4</v>
      </c>
      <c r="Q2195" s="7"/>
      <c r="R2195" s="8"/>
      <c r="S2195" s="8"/>
      <c r="T2195" s="8"/>
      <c r="U2195" s="8"/>
      <c r="V2195" s="13"/>
      <c r="W2195" s="14"/>
      <c r="X2195" s="1"/>
      <c r="Y2195" s="1"/>
      <c r="Z2195" s="1"/>
      <c r="AA2195" s="1"/>
      <c r="AB2195" s="1"/>
      <c r="AC2195" s="1"/>
      <c r="AD2195" s="8"/>
      <c r="AE2195" s="8"/>
      <c r="AF2195" s="8"/>
      <c r="AG2195" s="8"/>
      <c r="AH2195" s="9"/>
      <c r="AI2195" s="8"/>
      <c r="AJ2195" s="13"/>
      <c r="AK2195" s="8"/>
      <c r="AL2195" s="8"/>
      <c r="AM2195" s="8"/>
      <c r="AN2195" s="8"/>
      <c r="AO2195" s="7"/>
      <c r="AP2195" s="7"/>
      <c r="AQ2195" s="7"/>
      <c r="AR2195" s="7"/>
      <c r="AS2195" s="7"/>
      <c r="AT2195" s="7"/>
      <c r="AU2195" s="8"/>
      <c r="AV2195" s="8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7"/>
      <c r="BV2195" s="7"/>
      <c r="BW2195" s="8"/>
      <c r="BX2195" s="8"/>
      <c r="BY2195" s="8"/>
      <c r="BZ2195" s="8"/>
      <c r="CA2195" s="8"/>
      <c r="CC2195" s="8"/>
      <c r="CE2195" s="7"/>
      <c r="CF2195" s="8"/>
      <c r="CG2195" s="8"/>
      <c r="CH2195" s="8"/>
      <c r="CI2195" s="8"/>
      <c r="CJ2195" s="8"/>
    </row>
    <row r="2196" spans="1:88" x14ac:dyDescent="0.3">
      <c r="A2196" s="1" t="s">
        <v>187</v>
      </c>
      <c r="B2196" s="1"/>
      <c r="C2196" s="1" t="s">
        <v>1878</v>
      </c>
      <c r="D2196" s="1"/>
      <c r="E2196" s="1"/>
      <c r="F2196" s="1"/>
      <c r="G2196" s="1"/>
      <c r="H2196" s="1">
        <v>36854.78</v>
      </c>
      <c r="I2196" s="1">
        <v>-4.18</v>
      </c>
      <c r="J2196" s="12">
        <v>2334.21</v>
      </c>
      <c r="K2196" s="5">
        <v>2262.36</v>
      </c>
      <c r="L2196" s="5">
        <v>9352.4</v>
      </c>
      <c r="M2196" s="13">
        <f t="shared" si="49"/>
        <v>-4.1750843851906416E-2</v>
      </c>
      <c r="N2196" s="13">
        <v>-5.0265486725663666E-2</v>
      </c>
      <c r="O2196" s="13">
        <v>-3.1225377684902855E-2</v>
      </c>
      <c r="P2196" s="13">
        <v>-2.5407921035574432E-2</v>
      </c>
      <c r="Q2196" s="7"/>
      <c r="R2196" s="8"/>
      <c r="S2196" s="8"/>
      <c r="T2196" s="8"/>
      <c r="U2196" s="8"/>
      <c r="V2196" s="13"/>
      <c r="W2196" s="14"/>
      <c r="X2196" s="1"/>
      <c r="Y2196" s="1"/>
      <c r="Z2196" s="1"/>
      <c r="AA2196" s="1"/>
      <c r="AB2196" s="1"/>
      <c r="AC2196" s="1"/>
      <c r="AD2196" s="8"/>
      <c r="AE2196" s="8"/>
      <c r="AF2196" s="8"/>
      <c r="AG2196" s="8"/>
      <c r="AH2196" s="9"/>
      <c r="AI2196" s="8"/>
      <c r="AJ2196" s="13"/>
      <c r="AK2196" s="8"/>
      <c r="AL2196" s="8"/>
      <c r="AM2196" s="8"/>
      <c r="AN2196" s="8"/>
      <c r="AO2196" s="7"/>
      <c r="AP2196" s="7"/>
      <c r="AQ2196" s="7"/>
      <c r="AR2196" s="7"/>
      <c r="AS2196" s="7"/>
      <c r="AT2196" s="7"/>
      <c r="AU2196" s="8"/>
      <c r="AV2196" s="8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7"/>
      <c r="BV2196" s="7"/>
      <c r="BW2196" s="8"/>
      <c r="BX2196" s="8"/>
      <c r="BY2196" s="8"/>
      <c r="BZ2196" s="8"/>
      <c r="CA2196" s="8"/>
      <c r="CC2196" s="8"/>
      <c r="CE2196" s="7"/>
      <c r="CF2196" s="8"/>
      <c r="CG2196" s="8"/>
      <c r="CH2196" s="8"/>
      <c r="CI2196" s="8"/>
      <c r="CJ2196" s="8"/>
    </row>
    <row r="2197" spans="1:88" x14ac:dyDescent="0.3">
      <c r="A2197" s="1" t="s">
        <v>188</v>
      </c>
      <c r="B2197" s="1"/>
      <c r="C2197" s="1" t="s">
        <v>1878</v>
      </c>
      <c r="D2197" s="1"/>
      <c r="E2197" s="1"/>
      <c r="F2197" s="1"/>
      <c r="G2197" s="1"/>
      <c r="H2197" s="1">
        <v>37367.33</v>
      </c>
      <c r="I2197" s="1">
        <v>1.39</v>
      </c>
      <c r="J2197" s="12">
        <v>2384.2199999999998</v>
      </c>
      <c r="K2197" s="5">
        <v>2252.23</v>
      </c>
      <c r="L2197" s="5">
        <v>9460.33</v>
      </c>
      <c r="M2197" s="13">
        <f t="shared" si="49"/>
        <v>1.390728692451848E-2</v>
      </c>
      <c r="N2197" s="13">
        <v>2.1424807536596813E-2</v>
      </c>
      <c r="O2197" s="13">
        <v>-4.4776251348149776E-3</v>
      </c>
      <c r="P2197" s="13">
        <v>1.1540353278302939E-2</v>
      </c>
      <c r="Q2197" s="7"/>
      <c r="R2197" s="8"/>
      <c r="S2197" s="8"/>
      <c r="T2197" s="8"/>
      <c r="U2197" s="8"/>
      <c r="V2197" s="13"/>
      <c r="W2197" s="14"/>
      <c r="X2197" s="1"/>
      <c r="Y2197" s="1"/>
      <c r="Z2197" s="1"/>
      <c r="AA2197" s="1"/>
      <c r="AB2197" s="1"/>
      <c r="AC2197" s="1"/>
      <c r="AD2197" s="8"/>
      <c r="AE2197" s="8"/>
      <c r="AF2197" s="8"/>
      <c r="AG2197" s="8"/>
      <c r="AH2197" s="9"/>
      <c r="AI2197" s="8"/>
      <c r="AJ2197" s="13"/>
      <c r="AK2197" s="8"/>
      <c r="AL2197" s="8"/>
      <c r="AM2197" s="8"/>
      <c r="AN2197" s="8"/>
      <c r="AO2197" s="7"/>
      <c r="AP2197" s="7"/>
      <c r="AQ2197" s="7"/>
      <c r="AR2197" s="7"/>
      <c r="AS2197" s="7"/>
      <c r="AT2197" s="7"/>
      <c r="AU2197" s="8"/>
      <c r="AV2197" s="8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7"/>
      <c r="BV2197" s="7"/>
      <c r="BW2197" s="8"/>
      <c r="BX2197" s="8"/>
      <c r="BY2197" s="8"/>
      <c r="BZ2197" s="8"/>
      <c r="CA2197" s="8"/>
      <c r="CC2197" s="8"/>
      <c r="CE2197" s="7"/>
      <c r="CF2197" s="8"/>
      <c r="CG2197" s="8"/>
      <c r="CH2197" s="8"/>
      <c r="CI2197" s="8"/>
      <c r="CJ2197" s="8"/>
    </row>
    <row r="2198" spans="1:88" x14ac:dyDescent="0.3">
      <c r="A2198" s="1" t="s">
        <v>189</v>
      </c>
      <c r="B2198" s="1"/>
      <c r="C2198" s="1" t="s">
        <v>1878</v>
      </c>
      <c r="D2198" s="1"/>
      <c r="E2198" s="1"/>
      <c r="F2198" s="1"/>
      <c r="G2198" s="1"/>
      <c r="H2198" s="1">
        <v>37783.08</v>
      </c>
      <c r="I2198" s="1">
        <v>1.1100000000000001</v>
      </c>
      <c r="J2198" s="12">
        <v>2413.85</v>
      </c>
      <c r="K2198" s="5">
        <v>2279.83</v>
      </c>
      <c r="L2198" s="5">
        <v>9517.91</v>
      </c>
      <c r="M2198" s="13">
        <f t="shared" si="49"/>
        <v>1.112602907406024E-2</v>
      </c>
      <c r="N2198" s="13">
        <v>1.2427544438013305E-2</v>
      </c>
      <c r="O2198" s="13">
        <v>1.2254521074668068E-2</v>
      </c>
      <c r="P2198" s="13">
        <v>6.0864684424326576E-3</v>
      </c>
      <c r="Q2198" s="7"/>
      <c r="R2198" s="8"/>
      <c r="S2198" s="8"/>
      <c r="T2198" s="8"/>
      <c r="U2198" s="8"/>
      <c r="V2198" s="13"/>
      <c r="W2198" s="14"/>
      <c r="X2198" s="1"/>
      <c r="Y2198" s="1"/>
      <c r="Z2198" s="1"/>
      <c r="AA2198" s="1"/>
      <c r="AB2198" s="1"/>
      <c r="AC2198" s="1"/>
      <c r="AD2198" s="8"/>
      <c r="AE2198" s="8"/>
      <c r="AF2198" s="8"/>
      <c r="AG2198" s="8"/>
      <c r="AH2198" s="9"/>
      <c r="AI2198" s="8"/>
      <c r="AJ2198" s="13"/>
      <c r="AK2198" s="8"/>
      <c r="AL2198" s="8"/>
      <c r="AM2198" s="8"/>
      <c r="AN2198" s="8"/>
      <c r="AO2198" s="7"/>
      <c r="AP2198" s="7"/>
      <c r="AQ2198" s="7"/>
      <c r="AR2198" s="7"/>
      <c r="AS2198" s="7"/>
      <c r="AT2198" s="7"/>
      <c r="AU2198" s="8"/>
      <c r="AV2198" s="8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7"/>
      <c r="BV2198" s="7"/>
      <c r="BW2198" s="8"/>
      <c r="BX2198" s="8"/>
      <c r="BY2198" s="8"/>
      <c r="BZ2198" s="8"/>
      <c r="CA2198" s="8"/>
      <c r="CC2198" s="8"/>
      <c r="CE2198" s="7"/>
      <c r="CF2198" s="8"/>
      <c r="CG2198" s="8"/>
      <c r="CH2198" s="8"/>
      <c r="CI2198" s="8"/>
      <c r="CJ2198" s="8"/>
    </row>
    <row r="2199" spans="1:88" x14ac:dyDescent="0.3">
      <c r="A2199" s="1" t="s">
        <v>190</v>
      </c>
      <c r="B2199" s="1"/>
      <c r="C2199" s="1" t="s">
        <v>1878</v>
      </c>
      <c r="D2199" s="1"/>
      <c r="E2199" s="1"/>
      <c r="F2199" s="1"/>
      <c r="G2199" s="1"/>
      <c r="H2199" s="1">
        <v>37179.65</v>
      </c>
      <c r="I2199" s="1">
        <v>-1.6</v>
      </c>
      <c r="J2199" s="12">
        <v>2369.02</v>
      </c>
      <c r="K2199" s="5">
        <v>2245.38</v>
      </c>
      <c r="L2199" s="5">
        <v>9438.15</v>
      </c>
      <c r="M2199" s="13">
        <f t="shared" si="49"/>
        <v>-1.5970905495264032E-2</v>
      </c>
      <c r="N2199" s="13">
        <v>-1.8571990803073923E-2</v>
      </c>
      <c r="O2199" s="13">
        <v>-1.5110775803458987E-2</v>
      </c>
      <c r="P2199" s="13">
        <v>-8.3799909854159749E-3</v>
      </c>
      <c r="Q2199" s="7"/>
      <c r="R2199" s="8"/>
      <c r="S2199" s="8"/>
      <c r="T2199" s="8"/>
      <c r="U2199" s="8"/>
      <c r="V2199" s="13"/>
      <c r="W2199" s="14"/>
      <c r="X2199" s="1"/>
      <c r="Y2199" s="1"/>
      <c r="Z2199" s="1"/>
      <c r="AA2199" s="1"/>
      <c r="AB2199" s="1"/>
      <c r="AC2199" s="1"/>
      <c r="AD2199" s="8"/>
      <c r="AE2199" s="8"/>
      <c r="AF2199" s="8"/>
      <c r="AG2199" s="8"/>
      <c r="AH2199" s="9"/>
      <c r="AI2199" s="8"/>
      <c r="AJ2199" s="13"/>
      <c r="AK2199" s="8"/>
      <c r="AL2199" s="8"/>
      <c r="AM2199" s="8"/>
      <c r="AN2199" s="8"/>
      <c r="AO2199" s="7"/>
      <c r="AP2199" s="7"/>
      <c r="AQ2199" s="7"/>
      <c r="AR2199" s="7"/>
      <c r="AS2199" s="7"/>
      <c r="AT2199" s="7"/>
      <c r="AU2199" s="8"/>
      <c r="AV2199" s="8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7"/>
      <c r="BV2199" s="7"/>
      <c r="BW2199" s="8"/>
      <c r="BX2199" s="8"/>
      <c r="BY2199" s="8"/>
      <c r="BZ2199" s="8"/>
      <c r="CA2199" s="8"/>
      <c r="CC2199" s="8"/>
      <c r="CE2199" s="7"/>
      <c r="CF2199" s="8"/>
      <c r="CG2199" s="8"/>
      <c r="CH2199" s="8"/>
      <c r="CI2199" s="8"/>
      <c r="CJ2199" s="8"/>
    </row>
    <row r="2200" spans="1:88" x14ac:dyDescent="0.3">
      <c r="A2200" s="1" t="s">
        <v>191</v>
      </c>
      <c r="B2200" s="1"/>
      <c r="C2200" s="1" t="s">
        <v>1878</v>
      </c>
      <c r="D2200" s="1"/>
      <c r="E2200" s="1"/>
      <c r="F2200" s="1"/>
      <c r="G2200" s="1"/>
      <c r="H2200" s="1">
        <v>36830.269999999997</v>
      </c>
      <c r="I2200" s="1">
        <v>-0.94</v>
      </c>
      <c r="J2200" s="12">
        <v>2352.16</v>
      </c>
      <c r="K2200" s="5">
        <v>2209.04</v>
      </c>
      <c r="L2200" s="5">
        <v>9336.6299999999992</v>
      </c>
      <c r="M2200" s="13">
        <f t="shared" si="49"/>
        <v>-9.3970760886669114E-3</v>
      </c>
      <c r="N2200" s="13">
        <v>-7.116866890106488E-3</v>
      </c>
      <c r="O2200" s="13">
        <v>-1.6184342961993115E-2</v>
      </c>
      <c r="P2200" s="13">
        <v>-1.0756345258339906E-2</v>
      </c>
      <c r="Q2200" s="7"/>
      <c r="R2200" s="8"/>
      <c r="S2200" s="8"/>
      <c r="T2200" s="8"/>
      <c r="U2200" s="8"/>
      <c r="V2200" s="13"/>
      <c r="W2200" s="14"/>
      <c r="X2200" s="1"/>
      <c r="Y2200" s="1"/>
      <c r="Z2200" s="1"/>
      <c r="AA2200" s="1"/>
      <c r="AB2200" s="1"/>
      <c r="AC2200" s="1"/>
      <c r="AD2200" s="8"/>
      <c r="AE2200" s="8"/>
      <c r="AF2200" s="8"/>
      <c r="AG2200" s="8"/>
      <c r="AH2200" s="9"/>
      <c r="AI2200" s="8"/>
      <c r="AJ2200" s="13"/>
      <c r="AK2200" s="8"/>
      <c r="AL2200" s="8"/>
      <c r="AM2200" s="8"/>
      <c r="AN2200" s="8"/>
      <c r="AO2200" s="7"/>
      <c r="AP2200" s="7"/>
      <c r="AQ2200" s="7"/>
      <c r="AR2200" s="7"/>
      <c r="AS2200" s="7"/>
      <c r="AT2200" s="7"/>
      <c r="AU2200" s="8"/>
      <c r="AV2200" s="8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7"/>
      <c r="BV2200" s="7"/>
      <c r="BW2200" s="8"/>
      <c r="BX2200" s="8"/>
      <c r="BY2200" s="8"/>
      <c r="BZ2200" s="8"/>
      <c r="CA2200" s="8"/>
      <c r="CC2200" s="8"/>
      <c r="CE2200" s="7"/>
      <c r="CF2200" s="8"/>
      <c r="CG2200" s="8"/>
      <c r="CH2200" s="8"/>
      <c r="CI2200" s="8"/>
      <c r="CJ2200" s="8"/>
    </row>
    <row r="2201" spans="1:88" x14ac:dyDescent="0.3">
      <c r="A2201" s="1" t="s">
        <v>192</v>
      </c>
      <c r="B2201" s="1"/>
      <c r="C2201" s="1" t="s">
        <v>1878</v>
      </c>
      <c r="D2201" s="1"/>
      <c r="E2201" s="1"/>
      <c r="F2201" s="1"/>
      <c r="G2201" s="1"/>
      <c r="H2201" s="1">
        <v>34832.29</v>
      </c>
      <c r="I2201" s="1">
        <v>-5.42</v>
      </c>
      <c r="J2201" s="12">
        <v>2218.29</v>
      </c>
      <c r="K2201" s="5">
        <v>2081.8000000000002</v>
      </c>
      <c r="L2201" s="5">
        <v>8952.89</v>
      </c>
      <c r="M2201" s="13">
        <f t="shared" si="49"/>
        <v>-5.4248312597219517E-2</v>
      </c>
      <c r="N2201" s="13">
        <v>-5.6913645330249563E-2</v>
      </c>
      <c r="O2201" s="13">
        <v>-5.7599681309527972E-2</v>
      </c>
      <c r="P2201" s="13">
        <v>-4.1100482722352671E-2</v>
      </c>
      <c r="Q2201" s="7"/>
      <c r="R2201" s="8"/>
      <c r="S2201" s="8"/>
      <c r="T2201" s="8"/>
      <c r="U2201" s="8"/>
      <c r="V2201" s="13"/>
      <c r="W2201" s="14"/>
      <c r="X2201" s="1"/>
      <c r="Y2201" s="1"/>
      <c r="Z2201" s="1"/>
      <c r="AA2201" s="1"/>
      <c r="AB2201" s="1"/>
      <c r="AC2201" s="1"/>
      <c r="AD2201" s="8"/>
      <c r="AE2201" s="8"/>
      <c r="AF2201" s="8"/>
      <c r="AG2201" s="8"/>
      <c r="AH2201" s="9"/>
      <c r="AI2201" s="8"/>
      <c r="AJ2201" s="13"/>
      <c r="AK2201" s="8"/>
      <c r="AL2201" s="8"/>
      <c r="AM2201" s="8"/>
      <c r="AN2201" s="8"/>
      <c r="AO2201" s="7"/>
      <c r="AP2201" s="7"/>
      <c r="AQ2201" s="7"/>
      <c r="AR2201" s="7"/>
      <c r="AS2201" s="7"/>
      <c r="AT2201" s="7"/>
      <c r="AU2201" s="8"/>
      <c r="AV2201" s="8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7"/>
      <c r="BV2201" s="7"/>
      <c r="BW2201" s="8"/>
      <c r="BX2201" s="8"/>
      <c r="BY2201" s="8"/>
      <c r="BZ2201" s="8"/>
      <c r="CA2201" s="8"/>
      <c r="CC2201" s="8"/>
      <c r="CE2201" s="7"/>
      <c r="CF2201" s="8"/>
      <c r="CG2201" s="8"/>
      <c r="CH2201" s="8"/>
      <c r="CI2201" s="8"/>
      <c r="CJ2201" s="8"/>
    </row>
    <row r="2202" spans="1:88" x14ac:dyDescent="0.3">
      <c r="A2202" s="1" t="s">
        <v>193</v>
      </c>
      <c r="B2202" s="1"/>
      <c r="C2202" s="1" t="s">
        <v>1878</v>
      </c>
      <c r="D2202" s="1"/>
      <c r="E2202" s="1"/>
      <c r="F2202" s="1"/>
      <c r="G2202" s="1"/>
      <c r="H2202" s="1">
        <v>34166.86</v>
      </c>
      <c r="I2202" s="1">
        <v>-1.91</v>
      </c>
      <c r="J2202" s="12">
        <v>2186.9</v>
      </c>
      <c r="K2202" s="5">
        <v>2022.87</v>
      </c>
      <c r="L2202" s="5">
        <v>8721.61</v>
      </c>
      <c r="M2202" s="13">
        <f t="shared" si="49"/>
        <v>-1.9103825789231754E-2</v>
      </c>
      <c r="N2202" s="13">
        <v>-1.4150539379431892E-2</v>
      </c>
      <c r="O2202" s="13">
        <v>-2.8307234124315683E-2</v>
      </c>
      <c r="P2202" s="13">
        <v>-2.5832999176802041E-2</v>
      </c>
      <c r="Q2202" s="7"/>
      <c r="R2202" s="8"/>
      <c r="S2202" s="8"/>
      <c r="T2202" s="8"/>
      <c r="U2202" s="8"/>
      <c r="V2202" s="13"/>
      <c r="W2202" s="14"/>
      <c r="X2202" s="1"/>
      <c r="Y2202" s="1"/>
      <c r="Z2202" s="1"/>
      <c r="AA2202" s="1"/>
      <c r="AB2202" s="1"/>
      <c r="AC2202" s="1"/>
      <c r="AD2202" s="8"/>
      <c r="AE2202" s="8"/>
      <c r="AF2202" s="8"/>
      <c r="AG2202" s="8"/>
      <c r="AH2202" s="9"/>
      <c r="AI2202" s="8"/>
      <c r="AJ2202" s="13"/>
      <c r="AK2202" s="8"/>
      <c r="AL2202" s="8"/>
      <c r="AM2202" s="8"/>
      <c r="AN2202" s="8"/>
      <c r="AO2202" s="7"/>
      <c r="AP2202" s="7"/>
      <c r="AQ2202" s="7"/>
      <c r="AR2202" s="7"/>
      <c r="AS2202" s="7"/>
      <c r="AT2202" s="7"/>
      <c r="AU2202" s="8"/>
      <c r="AV2202" s="8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7"/>
      <c r="BV2202" s="7"/>
      <c r="BW2202" s="8"/>
      <c r="BX2202" s="8"/>
      <c r="BY2202" s="8"/>
      <c r="BZ2202" s="8"/>
      <c r="CA2202" s="8"/>
      <c r="CC2202" s="8"/>
      <c r="CE2202" s="7"/>
      <c r="CF2202" s="8"/>
      <c r="CG2202" s="8"/>
      <c r="CH2202" s="8"/>
      <c r="CI2202" s="8"/>
      <c r="CJ2202" s="8"/>
    </row>
    <row r="2203" spans="1:88" x14ac:dyDescent="0.3">
      <c r="A2203" s="1" t="s">
        <v>194</v>
      </c>
      <c r="B2203" s="1"/>
      <c r="C2203" s="1" t="s">
        <v>1878</v>
      </c>
      <c r="D2203" s="1"/>
      <c r="E2203" s="1"/>
      <c r="F2203" s="1"/>
      <c r="G2203" s="1"/>
      <c r="H2203" s="1">
        <v>33643.42</v>
      </c>
      <c r="I2203" s="1">
        <v>-1.53</v>
      </c>
      <c r="J2203" s="12">
        <v>2158.65</v>
      </c>
      <c r="K2203" s="5">
        <v>1988.14</v>
      </c>
      <c r="L2203" s="5">
        <v>8558.18</v>
      </c>
      <c r="M2203" s="13">
        <f t="shared" si="49"/>
        <v>-1.5320108432557267E-2</v>
      </c>
      <c r="N2203" s="13">
        <v>-1.291782889020987E-2</v>
      </c>
      <c r="O2203" s="13">
        <v>-1.7168676187792498E-2</v>
      </c>
      <c r="P2203" s="13">
        <v>-1.8738512728727841E-2</v>
      </c>
      <c r="Q2203" s="7"/>
      <c r="R2203" s="8"/>
      <c r="S2203" s="8"/>
      <c r="T2203" s="8"/>
      <c r="U2203" s="8"/>
      <c r="V2203" s="13"/>
      <c r="W2203" s="14"/>
      <c r="X2203" s="1"/>
      <c r="Y2203" s="1"/>
      <c r="Z2203" s="1"/>
      <c r="AA2203" s="1"/>
      <c r="AB2203" s="1"/>
      <c r="AC2203" s="1"/>
      <c r="AD2203" s="8"/>
      <c r="AE2203" s="8"/>
      <c r="AF2203" s="8"/>
      <c r="AG2203" s="8"/>
      <c r="AH2203" s="9"/>
      <c r="AI2203" s="8"/>
      <c r="AJ2203" s="13"/>
      <c r="AK2203" s="8"/>
      <c r="AL2203" s="8"/>
      <c r="AM2203" s="8"/>
      <c r="AN2203" s="8"/>
      <c r="AO2203" s="7"/>
      <c r="AP2203" s="7"/>
      <c r="AQ2203" s="7"/>
      <c r="AR2203" s="7"/>
      <c r="AS2203" s="7"/>
      <c r="AT2203" s="7"/>
      <c r="AU2203" s="8"/>
      <c r="AV2203" s="8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7"/>
      <c r="BV2203" s="7"/>
      <c r="BW2203" s="8"/>
      <c r="BX2203" s="8"/>
      <c r="BY2203" s="8"/>
      <c r="BZ2203" s="8"/>
      <c r="CA2203" s="8"/>
      <c r="CC2203" s="8"/>
      <c r="CE2203" s="7"/>
      <c r="CF2203" s="8"/>
      <c r="CG2203" s="8"/>
      <c r="CH2203" s="8"/>
      <c r="CI2203" s="8"/>
      <c r="CJ2203" s="8"/>
    </row>
    <row r="2204" spans="1:88" x14ac:dyDescent="0.3">
      <c r="A2204" s="1" t="s">
        <v>195</v>
      </c>
      <c r="B2204" s="1"/>
      <c r="C2204" s="1" t="s">
        <v>1878</v>
      </c>
      <c r="D2204" s="1"/>
      <c r="E2204" s="1"/>
      <c r="F2204" s="1"/>
      <c r="G2204" s="1"/>
      <c r="H2204" s="1">
        <v>33724.03</v>
      </c>
      <c r="I2204" s="1">
        <v>0.24</v>
      </c>
      <c r="J2204" s="12">
        <v>2167.0700000000002</v>
      </c>
      <c r="K2204" s="5">
        <v>1986.33</v>
      </c>
      <c r="L2204" s="5">
        <v>8544.42</v>
      </c>
      <c r="M2204" s="13">
        <f t="shared" si="49"/>
        <v>2.3960108692873128E-3</v>
      </c>
      <c r="N2204" s="13">
        <v>3.9005860144072368E-3</v>
      </c>
      <c r="O2204" s="13">
        <v>-9.1039866407804926E-4</v>
      </c>
      <c r="P2204" s="13">
        <v>-1.6078184847713173E-3</v>
      </c>
      <c r="Q2204" s="7"/>
      <c r="R2204" s="8"/>
      <c r="S2204" s="8"/>
      <c r="T2204" s="8"/>
      <c r="U2204" s="8"/>
      <c r="V2204" s="13"/>
      <c r="W2204" s="14"/>
      <c r="X2204" s="1"/>
      <c r="Y2204" s="1"/>
      <c r="Z2204" s="1"/>
      <c r="AA2204" s="1"/>
      <c r="AB2204" s="1"/>
      <c r="AC2204" s="1"/>
      <c r="AD2204" s="8"/>
      <c r="AE2204" s="8"/>
      <c r="AF2204" s="8"/>
      <c r="AG2204" s="8"/>
      <c r="AH2204" s="9"/>
      <c r="AI2204" s="8"/>
      <c r="AJ2204" s="13"/>
      <c r="AK2204" s="8"/>
      <c r="AL2204" s="8"/>
      <c r="AM2204" s="8"/>
      <c r="AN2204" s="8"/>
      <c r="AO2204" s="7"/>
      <c r="AP2204" s="7"/>
      <c r="AQ2204" s="7"/>
      <c r="AR2204" s="7"/>
      <c r="AS2204" s="7"/>
      <c r="AT2204" s="7"/>
      <c r="AU2204" s="8"/>
      <c r="AV2204" s="8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7"/>
      <c r="BV2204" s="7"/>
      <c r="BW2204" s="8"/>
      <c r="BX2204" s="8"/>
      <c r="BY2204" s="8"/>
      <c r="BZ2204" s="8"/>
      <c r="CA2204" s="8"/>
      <c r="CC2204" s="8"/>
      <c r="CE2204" s="7"/>
      <c r="CF2204" s="8"/>
      <c r="CG2204" s="8"/>
      <c r="CH2204" s="8"/>
      <c r="CI2204" s="8"/>
      <c r="CJ2204" s="8"/>
    </row>
    <row r="2205" spans="1:88" x14ac:dyDescent="0.3">
      <c r="A2205" s="1" t="s">
        <v>196</v>
      </c>
      <c r="B2205" s="1"/>
      <c r="C2205" s="1" t="s">
        <v>1878</v>
      </c>
      <c r="D2205" s="1"/>
      <c r="E2205" s="1"/>
      <c r="F2205" s="1"/>
      <c r="G2205" s="1"/>
      <c r="H2205" s="1">
        <v>31041.42</v>
      </c>
      <c r="I2205" s="1">
        <v>-7.95</v>
      </c>
      <c r="J2205" s="12">
        <v>1991.62</v>
      </c>
      <c r="K2205" s="5">
        <v>1813.53</v>
      </c>
      <c r="L2205" s="5">
        <v>7925.35</v>
      </c>
      <c r="M2205" s="13">
        <f t="shared" si="49"/>
        <v>-7.954594987609731E-2</v>
      </c>
      <c r="N2205" s="13">
        <v>-8.0961851716834343E-2</v>
      </c>
      <c r="O2205" s="13">
        <v>-8.6994608146682584E-2</v>
      </c>
      <c r="P2205" s="13">
        <v>-7.2453133155907512E-2</v>
      </c>
      <c r="Q2205" s="7"/>
      <c r="R2205" s="8"/>
      <c r="S2205" s="8"/>
      <c r="T2205" s="8"/>
      <c r="U2205" s="8"/>
      <c r="V2205" s="13"/>
      <c r="W2205" s="14"/>
      <c r="X2205" s="1"/>
      <c r="Y2205" s="1"/>
      <c r="Z2205" s="1"/>
      <c r="AA2205" s="1"/>
      <c r="AB2205" s="1"/>
      <c r="AC2205" s="1"/>
      <c r="AD2205" s="8"/>
      <c r="AE2205" s="8"/>
      <c r="AF2205" s="8"/>
      <c r="AG2205" s="8"/>
      <c r="AH2205" s="9"/>
      <c r="AI2205" s="8"/>
      <c r="AJ2205" s="13"/>
      <c r="AK2205" s="8"/>
      <c r="AL2205" s="8"/>
      <c r="AM2205" s="8"/>
      <c r="AN2205" s="8"/>
      <c r="AO2205" s="7"/>
      <c r="AP2205" s="7"/>
      <c r="AQ2205" s="7"/>
      <c r="AR2205" s="7"/>
      <c r="AS2205" s="7"/>
      <c r="AT2205" s="7"/>
      <c r="AU2205" s="8"/>
      <c r="AV2205" s="8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7"/>
      <c r="BV2205" s="7"/>
      <c r="BW2205" s="8"/>
      <c r="BX2205" s="8"/>
      <c r="BY2205" s="8"/>
      <c r="BZ2205" s="8"/>
      <c r="CA2205" s="8"/>
      <c r="CC2205" s="8"/>
      <c r="CE2205" s="7"/>
      <c r="CF2205" s="8"/>
      <c r="CG2205" s="8"/>
      <c r="CH2205" s="8"/>
      <c r="CI2205" s="8"/>
      <c r="CJ2205" s="8"/>
    </row>
    <row r="2206" spans="1:88" x14ac:dyDescent="0.3">
      <c r="A2206" s="1" t="s">
        <v>197</v>
      </c>
      <c r="B2206" s="1"/>
      <c r="C2206" s="1" t="s">
        <v>1878</v>
      </c>
      <c r="D2206" s="1"/>
      <c r="E2206" s="1"/>
      <c r="F2206" s="1"/>
      <c r="G2206" s="1"/>
      <c r="H2206" s="1">
        <v>31554.9</v>
      </c>
      <c r="I2206" s="1">
        <v>1.65</v>
      </c>
      <c r="J2206" s="12">
        <v>2015.39</v>
      </c>
      <c r="K2206" s="5">
        <v>1862.26</v>
      </c>
      <c r="L2206" s="5">
        <v>8084.88</v>
      </c>
      <c r="M2206" s="13">
        <f t="shared" si="49"/>
        <v>1.6541769029896347E-2</v>
      </c>
      <c r="N2206" s="13">
        <v>1.193500768218847E-2</v>
      </c>
      <c r="O2206" s="13">
        <v>2.6870247528301139E-2</v>
      </c>
      <c r="P2206" s="13">
        <v>2.0129079472830824E-2</v>
      </c>
      <c r="Q2206" s="7"/>
      <c r="R2206" s="8"/>
      <c r="S2206" s="8"/>
      <c r="T2206" s="8"/>
      <c r="U2206" s="8"/>
      <c r="V2206" s="13"/>
      <c r="W2206" s="14"/>
      <c r="X2206" s="1"/>
      <c r="Y2206" s="1"/>
      <c r="Z2206" s="1"/>
      <c r="AA2206" s="1"/>
      <c r="AB2206" s="1"/>
      <c r="AC2206" s="1"/>
      <c r="AD2206" s="8"/>
      <c r="AE2206" s="8"/>
      <c r="AF2206" s="8"/>
      <c r="AG2206" s="8"/>
      <c r="AH2206" s="9"/>
      <c r="AI2206" s="8"/>
      <c r="AJ2206" s="13"/>
      <c r="AK2206" s="8"/>
      <c r="AL2206" s="8"/>
      <c r="AM2206" s="8"/>
      <c r="AN2206" s="8"/>
      <c r="AO2206" s="7"/>
      <c r="AP2206" s="7"/>
      <c r="AQ2206" s="7"/>
      <c r="AR2206" s="7"/>
      <c r="AS2206" s="7"/>
      <c r="AT2206" s="7"/>
      <c r="AU2206" s="8"/>
      <c r="AV2206" s="8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7"/>
      <c r="BV2206" s="7"/>
      <c r="BW2206" s="8"/>
      <c r="BX2206" s="8"/>
      <c r="BY2206" s="8"/>
      <c r="BZ2206" s="8"/>
      <c r="CA2206" s="8"/>
      <c r="CC2206" s="8"/>
      <c r="CE2206" s="7"/>
      <c r="CF2206" s="8"/>
      <c r="CG2206" s="8"/>
      <c r="CH2206" s="8"/>
      <c r="CI2206" s="8"/>
      <c r="CJ2206" s="8"/>
    </row>
    <row r="2207" spans="1:88" x14ac:dyDescent="0.3">
      <c r="A2207" s="1" t="s">
        <v>198</v>
      </c>
      <c r="B2207" s="1"/>
      <c r="C2207" s="1" t="s">
        <v>1878</v>
      </c>
      <c r="D2207" s="1"/>
      <c r="E2207" s="1"/>
      <c r="F2207" s="1"/>
      <c r="G2207" s="1"/>
      <c r="H2207" s="1">
        <v>32757.06</v>
      </c>
      <c r="I2207" s="1">
        <v>3.81</v>
      </c>
      <c r="J2207" s="12">
        <v>2098.3000000000002</v>
      </c>
      <c r="K2207" s="5">
        <v>1929.31</v>
      </c>
      <c r="L2207" s="5">
        <v>8296.58</v>
      </c>
      <c r="M2207" s="13">
        <f t="shared" si="49"/>
        <v>3.8097411178612539E-2</v>
      </c>
      <c r="N2207" s="13">
        <v>4.1138439706458918E-2</v>
      </c>
      <c r="O2207" s="13">
        <v>3.6004639524019222E-2</v>
      </c>
      <c r="P2207" s="13">
        <v>2.6184680539476091E-2</v>
      </c>
      <c r="Q2207" s="7"/>
      <c r="R2207" s="8"/>
      <c r="S2207" s="8"/>
      <c r="T2207" s="8"/>
      <c r="U2207" s="8"/>
      <c r="V2207" s="13"/>
      <c r="W2207" s="14"/>
      <c r="X2207" s="1"/>
      <c r="Y2207" s="1"/>
      <c r="Z2207" s="1"/>
      <c r="AA2207" s="1"/>
      <c r="AB2207" s="1"/>
      <c r="AC2207" s="1"/>
      <c r="AD2207" s="8"/>
      <c r="AE2207" s="8"/>
      <c r="AF2207" s="8"/>
      <c r="AG2207" s="8"/>
      <c r="AH2207" s="9"/>
      <c r="AI2207" s="8"/>
      <c r="AJ2207" s="13"/>
      <c r="AK2207" s="8"/>
      <c r="AL2207" s="8"/>
      <c r="AM2207" s="8"/>
      <c r="AN2207" s="8"/>
      <c r="AO2207" s="7"/>
      <c r="AP2207" s="7"/>
      <c r="AQ2207" s="7"/>
      <c r="AR2207" s="7"/>
      <c r="AS2207" s="7"/>
      <c r="AT2207" s="7"/>
      <c r="AU2207" s="8"/>
      <c r="AV2207" s="8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7"/>
      <c r="BV2207" s="7"/>
      <c r="BW2207" s="8"/>
      <c r="BX2207" s="8"/>
      <c r="BY2207" s="8"/>
      <c r="BZ2207" s="8"/>
      <c r="CA2207" s="8"/>
      <c r="CC2207" s="8"/>
      <c r="CE2207" s="7"/>
      <c r="CF2207" s="8"/>
      <c r="CG2207" s="8"/>
      <c r="CH2207" s="8"/>
      <c r="CI2207" s="8"/>
      <c r="CJ2207" s="8"/>
    </row>
    <row r="2208" spans="1:88" x14ac:dyDescent="0.3">
      <c r="A2208" s="1" t="s">
        <v>199</v>
      </c>
      <c r="B2208" s="1"/>
      <c r="C2208" s="1" t="s">
        <v>1878</v>
      </c>
      <c r="D2208" s="1"/>
      <c r="E2208" s="1"/>
      <c r="F2208" s="1"/>
      <c r="G2208" s="1"/>
      <c r="H2208" s="1">
        <v>30997.31</v>
      </c>
      <c r="I2208" s="1">
        <v>-5.37</v>
      </c>
      <c r="J2208" s="12">
        <v>1966.42</v>
      </c>
      <c r="K2208" s="5">
        <v>1844.93</v>
      </c>
      <c r="L2208" s="5">
        <v>8028.18</v>
      </c>
      <c r="M2208" s="13">
        <f t="shared" si="49"/>
        <v>-5.3721243603668922E-2</v>
      </c>
      <c r="N2208" s="13">
        <v>-6.28508792832293E-2</v>
      </c>
      <c r="O2208" s="13">
        <v>-4.3735843384422379E-2</v>
      </c>
      <c r="P2208" s="13">
        <v>-3.2350679436587093E-2</v>
      </c>
      <c r="Q2208" s="7"/>
      <c r="R2208" s="8"/>
      <c r="S2208" s="8"/>
      <c r="T2208" s="8"/>
      <c r="U2208" s="8"/>
      <c r="V2208" s="13"/>
      <c r="W2208" s="14"/>
      <c r="X2208" s="1"/>
      <c r="Y2208" s="1"/>
      <c r="Z2208" s="1"/>
      <c r="AA2208" s="1"/>
      <c r="AB2208" s="1"/>
      <c r="AC2208" s="1"/>
      <c r="AD2208" s="8"/>
      <c r="AE2208" s="8"/>
      <c r="AF2208" s="8"/>
      <c r="AG2208" s="8"/>
      <c r="AH2208" s="9"/>
      <c r="AI2208" s="8"/>
      <c r="AJ2208" s="13"/>
      <c r="AK2208" s="8"/>
      <c r="AL2208" s="8"/>
      <c r="AM2208" s="8"/>
      <c r="AN2208" s="8"/>
      <c r="AO2208" s="7"/>
      <c r="AP2208" s="7"/>
      <c r="AQ2208" s="7"/>
      <c r="AR2208" s="7"/>
      <c r="AS2208" s="7"/>
      <c r="AT2208" s="7"/>
      <c r="AU2208" s="8"/>
      <c r="AV2208" s="8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7"/>
      <c r="BV2208" s="7"/>
      <c r="BW2208" s="8"/>
      <c r="BX2208" s="8"/>
      <c r="BY2208" s="8"/>
      <c r="BZ2208" s="8"/>
      <c r="CA2208" s="8"/>
      <c r="CC2208" s="8"/>
      <c r="CE2208" s="7"/>
      <c r="CF2208" s="8"/>
      <c r="CG2208" s="8"/>
      <c r="CH2208" s="8"/>
      <c r="CI2208" s="8"/>
      <c r="CJ2208" s="8"/>
    </row>
    <row r="2209" spans="1:88" x14ac:dyDescent="0.3">
      <c r="A2209" s="1" t="s">
        <v>200</v>
      </c>
      <c r="B2209" s="1"/>
      <c r="C2209" s="1" t="s">
        <v>1878</v>
      </c>
      <c r="D2209" s="1"/>
      <c r="E2209" s="1"/>
      <c r="F2209" s="1"/>
      <c r="G2209" s="1"/>
      <c r="H2209" s="1">
        <v>30047.39</v>
      </c>
      <c r="I2209" s="1">
        <v>-3.06</v>
      </c>
      <c r="J2209" s="12">
        <v>1899.68</v>
      </c>
      <c r="K2209" s="5">
        <v>1788.56</v>
      </c>
      <c r="L2209" s="5">
        <v>7862.11</v>
      </c>
      <c r="M2209" s="13">
        <f t="shared" si="49"/>
        <v>-3.0645239861136431E-2</v>
      </c>
      <c r="N2209" s="13">
        <v>-3.3939850082891798E-2</v>
      </c>
      <c r="O2209" s="13">
        <v>-3.0554004758988174E-2</v>
      </c>
      <c r="P2209" s="13">
        <v>-2.0685883973702746E-2</v>
      </c>
      <c r="Q2209" s="7"/>
      <c r="R2209" s="8"/>
      <c r="S2209" s="8"/>
      <c r="T2209" s="8"/>
      <c r="U2209" s="8"/>
      <c r="V2209" s="13"/>
      <c r="W2209" s="14"/>
      <c r="X2209" s="1"/>
      <c r="Y2209" s="1"/>
      <c r="Z2209" s="1"/>
      <c r="AA2209" s="1"/>
      <c r="AB2209" s="1"/>
      <c r="AC2209" s="1"/>
      <c r="AD2209" s="8"/>
      <c r="AE2209" s="8"/>
      <c r="AF2209" s="8"/>
      <c r="AG2209" s="8"/>
      <c r="AH2209" s="9"/>
      <c r="AI2209" s="8"/>
      <c r="AJ2209" s="13"/>
      <c r="AK2209" s="8"/>
      <c r="AL2209" s="8"/>
      <c r="AM2209" s="8"/>
      <c r="AN2209" s="8"/>
      <c r="AO2209" s="7"/>
      <c r="AP2209" s="7"/>
      <c r="AQ2209" s="7"/>
      <c r="AR2209" s="7"/>
      <c r="AS2209" s="7"/>
      <c r="AT2209" s="7"/>
      <c r="AU2209" s="8"/>
      <c r="AV2209" s="8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7"/>
      <c r="BV2209" s="7"/>
      <c r="BW2209" s="8"/>
      <c r="BX2209" s="8"/>
      <c r="BY2209" s="8"/>
      <c r="BZ2209" s="8"/>
      <c r="CA2209" s="8"/>
      <c r="CC2209" s="8"/>
      <c r="CE2209" s="7"/>
      <c r="CF2209" s="8"/>
      <c r="CG2209" s="8"/>
      <c r="CH2209" s="8"/>
      <c r="CI2209" s="8"/>
      <c r="CJ2209" s="8"/>
    </row>
    <row r="2210" spans="1:88" x14ac:dyDescent="0.3">
      <c r="A2210" s="1" t="s">
        <v>201</v>
      </c>
      <c r="B2210" s="1"/>
      <c r="C2210" s="1" t="s">
        <v>1878</v>
      </c>
      <c r="D2210" s="1"/>
      <c r="E2210" s="1"/>
      <c r="F2210" s="1"/>
      <c r="G2210" s="1"/>
      <c r="H2210" s="1">
        <v>28624.85</v>
      </c>
      <c r="I2210" s="1">
        <v>-4.7300000000000004</v>
      </c>
      <c r="J2210" s="12">
        <v>1779.09</v>
      </c>
      <c r="K2210" s="5">
        <v>1742.46</v>
      </c>
      <c r="L2210" s="5">
        <v>7748.51</v>
      </c>
      <c r="M2210" s="13">
        <f t="shared" si="49"/>
        <v>-4.7343213503735271E-2</v>
      </c>
      <c r="N2210" s="13">
        <v>-6.3479112271540572E-2</v>
      </c>
      <c r="O2210" s="13">
        <v>-2.5774925079393385E-2</v>
      </c>
      <c r="P2210" s="13">
        <v>-1.4449047393129799E-2</v>
      </c>
      <c r="Q2210" s="7"/>
      <c r="R2210" s="8"/>
      <c r="S2210" s="8"/>
      <c r="T2210" s="8"/>
      <c r="U2210" s="8"/>
      <c r="V2210" s="13"/>
      <c r="W2210" s="14"/>
      <c r="X2210" s="1"/>
      <c r="Y2210" s="1"/>
      <c r="Z2210" s="1"/>
      <c r="AA2210" s="1"/>
      <c r="AB2210" s="1"/>
      <c r="AC2210" s="1"/>
      <c r="AD2210" s="8"/>
      <c r="AE2210" s="8"/>
      <c r="AF2210" s="8"/>
      <c r="AG2210" s="8"/>
      <c r="AH2210" s="9"/>
      <c r="AI2210" s="8"/>
      <c r="AJ2210" s="13"/>
      <c r="AK2210" s="8"/>
      <c r="AL2210" s="8"/>
      <c r="AM2210" s="8"/>
      <c r="AN2210" s="8"/>
      <c r="AO2210" s="7"/>
      <c r="AP2210" s="7"/>
      <c r="AQ2210" s="7"/>
      <c r="AR2210" s="7"/>
      <c r="AS2210" s="7"/>
      <c r="AT2210" s="7"/>
      <c r="AU2210" s="8"/>
      <c r="AV2210" s="8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7"/>
      <c r="BV2210" s="7"/>
      <c r="BW2210" s="8"/>
      <c r="BX2210" s="8"/>
      <c r="BY2210" s="8"/>
      <c r="BZ2210" s="8"/>
      <c r="CA2210" s="8"/>
      <c r="CC2210" s="8"/>
      <c r="CE2210" s="7"/>
      <c r="CF2210" s="8"/>
      <c r="CG2210" s="8"/>
      <c r="CH2210" s="8"/>
      <c r="CI2210" s="8"/>
      <c r="CJ2210" s="8"/>
    </row>
    <row r="2211" spans="1:88" x14ac:dyDescent="0.3">
      <c r="A2211" s="1" t="s">
        <v>202</v>
      </c>
      <c r="B2211" s="1"/>
      <c r="C2211" s="1" t="s">
        <v>1878</v>
      </c>
      <c r="D2211" s="1"/>
      <c r="E2211" s="1"/>
      <c r="F2211" s="1"/>
      <c r="G2211" s="1"/>
      <c r="H2211" s="1">
        <v>28670.13</v>
      </c>
      <c r="I2211" s="1">
        <v>0.16</v>
      </c>
      <c r="J2211" s="12">
        <v>1778.83</v>
      </c>
      <c r="K2211" s="5">
        <v>1759.12</v>
      </c>
      <c r="L2211" s="5">
        <v>7757.23</v>
      </c>
      <c r="M2211" s="13">
        <f t="shared" si="49"/>
        <v>1.5818423502655943E-3</v>
      </c>
      <c r="N2211" s="13">
        <v>-1.4614212884112021E-4</v>
      </c>
      <c r="O2211" s="13">
        <v>9.5611950919962663E-3</v>
      </c>
      <c r="P2211" s="13">
        <v>1.1253776532520465E-3</v>
      </c>
      <c r="Q2211" s="7"/>
      <c r="R2211" s="8"/>
      <c r="S2211" s="8"/>
      <c r="T2211" s="8"/>
      <c r="U2211" s="8"/>
      <c r="V2211" s="13"/>
      <c r="W2211" s="14"/>
      <c r="X2211" s="1"/>
      <c r="Y2211" s="1"/>
      <c r="Z2211" s="1"/>
      <c r="AA2211" s="1"/>
      <c r="AB2211" s="1"/>
      <c r="AC2211" s="1"/>
      <c r="AD2211" s="8"/>
      <c r="AE2211" s="8"/>
      <c r="AF2211" s="8"/>
      <c r="AG2211" s="8"/>
      <c r="AH2211" s="9"/>
      <c r="AI2211" s="8"/>
      <c r="AJ2211" s="13"/>
      <c r="AK2211" s="8"/>
      <c r="AL2211" s="8"/>
      <c r="AM2211" s="8"/>
      <c r="AN2211" s="8"/>
      <c r="AO2211" s="7"/>
      <c r="AP2211" s="7"/>
      <c r="AQ2211" s="7"/>
      <c r="AR2211" s="7"/>
      <c r="AS2211" s="7"/>
      <c r="AT2211" s="7"/>
      <c r="AU2211" s="8"/>
      <c r="AV2211" s="8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7"/>
      <c r="BV2211" s="7"/>
      <c r="BW2211" s="8"/>
      <c r="BX2211" s="8"/>
      <c r="BY2211" s="8"/>
      <c r="BZ2211" s="8"/>
      <c r="CA2211" s="8"/>
      <c r="CC2211" s="8"/>
      <c r="CE2211" s="7"/>
      <c r="CF2211" s="8"/>
      <c r="CG2211" s="8"/>
      <c r="CH2211" s="8"/>
      <c r="CI2211" s="8"/>
      <c r="CJ2211" s="8"/>
    </row>
    <row r="2212" spans="1:88" x14ac:dyDescent="0.3">
      <c r="A2212" s="1" t="s">
        <v>203</v>
      </c>
      <c r="B2212" s="1"/>
      <c r="C2212" s="1" t="s">
        <v>1878</v>
      </c>
      <c r="D2212" s="1"/>
      <c r="E2212" s="1"/>
      <c r="F2212" s="1"/>
      <c r="G2212" s="1"/>
      <c r="H2212" s="1">
        <v>29096.61</v>
      </c>
      <c r="I2212" s="1">
        <v>1.49</v>
      </c>
      <c r="J2212" s="12">
        <v>1822.09</v>
      </c>
      <c r="K2212" s="5">
        <v>1755.97</v>
      </c>
      <c r="L2212" s="5">
        <v>7734.42</v>
      </c>
      <c r="M2212" s="13">
        <f t="shared" si="49"/>
        <v>1.4875412144974565E-2</v>
      </c>
      <c r="N2212" s="13">
        <v>2.4319355981178736E-2</v>
      </c>
      <c r="O2212" s="13">
        <v>-1.7906680613033465E-3</v>
      </c>
      <c r="P2212" s="13">
        <v>-2.9404826207292123E-3</v>
      </c>
      <c r="Q2212" s="7"/>
      <c r="R2212" s="8"/>
      <c r="S2212" s="8"/>
      <c r="T2212" s="8"/>
      <c r="U2212" s="8"/>
      <c r="V2212" s="13"/>
      <c r="W2212" s="14"/>
      <c r="X2212" s="1"/>
      <c r="Y2212" s="1"/>
      <c r="Z2212" s="1"/>
      <c r="AA2212" s="1"/>
      <c r="AB2212" s="1"/>
      <c r="AC2212" s="1"/>
      <c r="AD2212" s="8"/>
      <c r="AE2212" s="8"/>
      <c r="AF2212" s="8"/>
      <c r="AG2212" s="8"/>
      <c r="AH2212" s="9"/>
      <c r="AI2212" s="8"/>
      <c r="AJ2212" s="13"/>
      <c r="AK2212" s="8"/>
      <c r="AL2212" s="8"/>
      <c r="AM2212" s="8"/>
      <c r="AN2212" s="8"/>
      <c r="AO2212" s="7"/>
      <c r="AP2212" s="7"/>
      <c r="AQ2212" s="7"/>
      <c r="AR2212" s="7"/>
      <c r="AS2212" s="7"/>
      <c r="AT2212" s="7"/>
      <c r="AU2212" s="8"/>
      <c r="AV2212" s="8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7"/>
      <c r="BV2212" s="7"/>
      <c r="BW2212" s="8"/>
      <c r="BX2212" s="8"/>
      <c r="BY2212" s="8"/>
      <c r="BZ2212" s="8"/>
      <c r="CA2212" s="8"/>
      <c r="CC2212" s="8"/>
      <c r="CE2212" s="7"/>
      <c r="CF2212" s="8"/>
      <c r="CG2212" s="8"/>
      <c r="CH2212" s="8"/>
      <c r="CI2212" s="8"/>
      <c r="CJ2212" s="8"/>
    </row>
    <row r="2213" spans="1:88" x14ac:dyDescent="0.3">
      <c r="A2213" s="1" t="s">
        <v>204</v>
      </c>
      <c r="B2213" s="1"/>
      <c r="C2213" s="1" t="s">
        <v>1878</v>
      </c>
      <c r="D2213" s="1"/>
      <c r="E2213" s="1"/>
      <c r="F2213" s="1"/>
      <c r="G2213" s="1"/>
      <c r="H2213" s="1">
        <v>27282.25</v>
      </c>
      <c r="I2213" s="1">
        <v>-6.24</v>
      </c>
      <c r="J2213" s="12">
        <v>1683.66</v>
      </c>
      <c r="K2213" s="5">
        <v>1670.44</v>
      </c>
      <c r="L2213" s="5">
        <v>7486.36</v>
      </c>
      <c r="M2213" s="13">
        <f t="shared" si="49"/>
        <v>-6.2356405093239364E-2</v>
      </c>
      <c r="N2213" s="13">
        <v>-7.5973195616023226E-2</v>
      </c>
      <c r="O2213" s="13">
        <v>-4.8708121437154417E-2</v>
      </c>
      <c r="P2213" s="13">
        <v>-3.207221743841171E-2</v>
      </c>
      <c r="Q2213" s="7"/>
      <c r="R2213" s="8"/>
      <c r="S2213" s="8"/>
      <c r="T2213" s="8"/>
      <c r="U2213" s="8"/>
      <c r="V2213" s="13"/>
      <c r="W2213" s="14"/>
      <c r="X2213" s="1"/>
      <c r="Y2213" s="1"/>
      <c r="Z2213" s="1"/>
      <c r="AA2213" s="1"/>
      <c r="AB2213" s="1"/>
      <c r="AC2213" s="1"/>
      <c r="AD2213" s="8"/>
      <c r="AE2213" s="8"/>
      <c r="AF2213" s="8"/>
      <c r="AG2213" s="8"/>
      <c r="AH2213" s="9"/>
      <c r="AI2213" s="8"/>
      <c r="AJ2213" s="13"/>
      <c r="AK2213" s="8"/>
      <c r="AL2213" s="8"/>
      <c r="AM2213" s="8"/>
      <c r="AN2213" s="8"/>
      <c r="AO2213" s="7"/>
      <c r="AP2213" s="7"/>
      <c r="AQ2213" s="7"/>
      <c r="AR2213" s="7"/>
      <c r="AS2213" s="7"/>
      <c r="AT2213" s="7"/>
      <c r="AU2213" s="8"/>
      <c r="AV2213" s="8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7"/>
      <c r="BV2213" s="7"/>
      <c r="BW2213" s="8"/>
      <c r="BX2213" s="8"/>
      <c r="BY2213" s="8"/>
      <c r="BZ2213" s="8"/>
      <c r="CA2213" s="8"/>
      <c r="CC2213" s="8"/>
      <c r="CE2213" s="7"/>
      <c r="CF2213" s="8"/>
      <c r="CG2213" s="8"/>
      <c r="CH2213" s="8"/>
      <c r="CI2213" s="8"/>
      <c r="CJ2213" s="8"/>
    </row>
    <row r="2214" spans="1:88" x14ac:dyDescent="0.3">
      <c r="A2214" s="1" t="s">
        <v>205</v>
      </c>
      <c r="B2214" s="1"/>
      <c r="C2214" s="1" t="s">
        <v>1878</v>
      </c>
      <c r="D2214" s="1"/>
      <c r="E2214" s="1"/>
      <c r="F2214" s="1"/>
      <c r="G2214" s="1"/>
      <c r="H2214" s="1">
        <v>26273.3</v>
      </c>
      <c r="I2214" s="1">
        <v>-3.7</v>
      </c>
      <c r="J2214" s="12">
        <v>1617.31</v>
      </c>
      <c r="K2214" s="5">
        <v>1602.56</v>
      </c>
      <c r="L2214" s="5">
        <v>7230.46</v>
      </c>
      <c r="M2214" s="13">
        <f t="shared" si="49"/>
        <v>-3.6981920479432606E-2</v>
      </c>
      <c r="N2214" s="13">
        <v>-3.9408194053431322E-2</v>
      </c>
      <c r="O2214" s="13">
        <v>-4.0636000095783165E-2</v>
      </c>
      <c r="P2214" s="13">
        <v>-3.4182165965836453E-2</v>
      </c>
      <c r="Q2214" s="7"/>
      <c r="R2214" s="8"/>
      <c r="S2214" s="8"/>
      <c r="T2214" s="8"/>
      <c r="U2214" s="8"/>
      <c r="V2214" s="13"/>
      <c r="W2214" s="14"/>
      <c r="X2214" s="1"/>
      <c r="Y2214" s="1"/>
      <c r="Z2214" s="1"/>
      <c r="AA2214" s="1"/>
      <c r="AB2214" s="1"/>
      <c r="AC2214" s="1"/>
      <c r="AD2214" s="8"/>
      <c r="AE2214" s="8"/>
      <c r="AF2214" s="8"/>
      <c r="AG2214" s="8"/>
      <c r="AH2214" s="9"/>
      <c r="AI2214" s="8"/>
      <c r="AJ2214" s="13"/>
      <c r="AK2214" s="8"/>
      <c r="AL2214" s="8"/>
      <c r="AM2214" s="8"/>
      <c r="AN2214" s="8"/>
      <c r="AO2214" s="7"/>
      <c r="AP2214" s="7"/>
      <c r="AQ2214" s="7"/>
      <c r="AR2214" s="7"/>
      <c r="AS2214" s="7"/>
      <c r="AT2214" s="7"/>
      <c r="AU2214" s="8"/>
      <c r="AV2214" s="8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7"/>
      <c r="BV2214" s="7"/>
      <c r="BW2214" s="8"/>
      <c r="BX2214" s="8"/>
      <c r="BY2214" s="8"/>
      <c r="BZ2214" s="8"/>
      <c r="CA2214" s="8"/>
      <c r="CC2214" s="8"/>
      <c r="CE2214" s="7"/>
      <c r="CF2214" s="8"/>
      <c r="CG2214" s="8"/>
      <c r="CH2214" s="8"/>
      <c r="CI2214" s="8"/>
      <c r="CJ2214" s="8"/>
    </row>
    <row r="2215" spans="1:88" x14ac:dyDescent="0.3">
      <c r="A2215" s="1" t="s">
        <v>206</v>
      </c>
      <c r="B2215" s="1"/>
      <c r="C2215" s="1" t="s">
        <v>1878</v>
      </c>
      <c r="D2215" s="1"/>
      <c r="E2215" s="1"/>
      <c r="F2215" s="1"/>
      <c r="G2215" s="1"/>
      <c r="H2215" s="1">
        <v>25291.39</v>
      </c>
      <c r="I2215" s="1">
        <v>-3.74</v>
      </c>
      <c r="J2215" s="12">
        <v>1555.68</v>
      </c>
      <c r="K2215" s="5">
        <v>1540.37</v>
      </c>
      <c r="L2215" s="5">
        <v>7006.26</v>
      </c>
      <c r="M2215" s="13">
        <f t="shared" si="49"/>
        <v>-3.7372922320378477E-2</v>
      </c>
      <c r="N2215" s="13">
        <v>-3.8106485460424944E-2</v>
      </c>
      <c r="O2215" s="13">
        <v>-3.8806659345048011E-2</v>
      </c>
      <c r="P2215" s="13">
        <v>-3.100770905308925E-2</v>
      </c>
      <c r="Q2215" s="7"/>
      <c r="R2215" s="8"/>
      <c r="S2215" s="8"/>
      <c r="T2215" s="8"/>
      <c r="U2215" s="8"/>
      <c r="V2215" s="13"/>
      <c r="W2215" s="14"/>
      <c r="X2215" s="1"/>
      <c r="Y2215" s="1"/>
      <c r="Z2215" s="1"/>
      <c r="AA2215" s="1"/>
      <c r="AB2215" s="1"/>
      <c r="AC2215" s="1"/>
      <c r="AD2215" s="8"/>
      <c r="AE2215" s="8"/>
      <c r="AF2215" s="8"/>
      <c r="AG2215" s="8"/>
      <c r="AH2215" s="9"/>
      <c r="AI2215" s="8"/>
      <c r="AJ2215" s="13"/>
      <c r="AK2215" s="8"/>
      <c r="AL2215" s="8"/>
      <c r="AM2215" s="8"/>
      <c r="AN2215" s="8"/>
      <c r="AO2215" s="7"/>
      <c r="AP2215" s="7"/>
      <c r="AQ2215" s="7"/>
      <c r="AR2215" s="7"/>
      <c r="AS2215" s="7"/>
      <c r="AT2215" s="7"/>
      <c r="AU2215" s="8"/>
      <c r="AV2215" s="8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7"/>
      <c r="BV2215" s="7"/>
      <c r="BW2215" s="8"/>
      <c r="BX2215" s="8"/>
      <c r="BY2215" s="8"/>
      <c r="BZ2215" s="8"/>
      <c r="CA2215" s="8"/>
      <c r="CC2215" s="8"/>
      <c r="CE2215" s="7"/>
      <c r="CF2215" s="8"/>
      <c r="CG2215" s="8"/>
      <c r="CH2215" s="8"/>
      <c r="CI2215" s="8"/>
      <c r="CJ2215" s="8"/>
    </row>
    <row r="2216" spans="1:88" x14ac:dyDescent="0.3">
      <c r="A2216" s="1" t="s">
        <v>207</v>
      </c>
      <c r="B2216" s="1"/>
      <c r="C2216" s="1" t="s">
        <v>1878</v>
      </c>
      <c r="D2216" s="1"/>
      <c r="E2216" s="1"/>
      <c r="F2216" s="1"/>
      <c r="G2216" s="1"/>
      <c r="H2216" s="1">
        <v>25278.6</v>
      </c>
      <c r="I2216" s="1">
        <v>-0.05</v>
      </c>
      <c r="J2216" s="12">
        <v>1570.11</v>
      </c>
      <c r="K2216" s="5">
        <v>1522.8</v>
      </c>
      <c r="L2216" s="5">
        <v>6903.99</v>
      </c>
      <c r="M2216" s="13">
        <f t="shared" si="49"/>
        <v>-5.0570569668173526E-4</v>
      </c>
      <c r="N2216" s="13">
        <v>9.2756865165071201E-3</v>
      </c>
      <c r="O2216" s="13">
        <v>-1.1406350422301093E-2</v>
      </c>
      <c r="P2216" s="13">
        <v>-1.4596946159577406E-2</v>
      </c>
      <c r="Q2216" s="7"/>
      <c r="R2216" s="8"/>
      <c r="S2216" s="8"/>
      <c r="T2216" s="8"/>
      <c r="U2216" s="8"/>
      <c r="V2216" s="13"/>
      <c r="W2216" s="14"/>
      <c r="X2216" s="1"/>
      <c r="Y2216" s="1"/>
      <c r="Z2216" s="1"/>
      <c r="AA2216" s="1"/>
      <c r="AB2216" s="1"/>
      <c r="AC2216" s="1"/>
      <c r="AD2216" s="8"/>
      <c r="AE2216" s="8"/>
      <c r="AF2216" s="8"/>
      <c r="AG2216" s="8"/>
      <c r="AH2216" s="9"/>
      <c r="AI2216" s="8"/>
      <c r="AJ2216" s="13"/>
      <c r="AK2216" s="8"/>
      <c r="AL2216" s="8"/>
      <c r="AM2216" s="8"/>
      <c r="AN2216" s="8"/>
      <c r="AO2216" s="7"/>
      <c r="AP2216" s="7"/>
      <c r="AQ2216" s="7"/>
      <c r="AR2216" s="7"/>
      <c r="AS2216" s="7"/>
      <c r="AT2216" s="7"/>
      <c r="AU2216" s="8"/>
      <c r="AV2216" s="8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7"/>
      <c r="BV2216" s="7"/>
      <c r="BW2216" s="8"/>
      <c r="BX2216" s="8"/>
      <c r="BY2216" s="8"/>
      <c r="BZ2216" s="8"/>
      <c r="CA2216" s="8"/>
      <c r="CC2216" s="8"/>
      <c r="CE2216" s="7"/>
      <c r="CF2216" s="8"/>
      <c r="CG2216" s="8"/>
      <c r="CH2216" s="8"/>
      <c r="CI2216" s="8"/>
      <c r="CJ2216" s="8"/>
    </row>
    <row r="2217" spans="1:88" x14ac:dyDescent="0.3">
      <c r="A2217" s="1" t="s">
        <v>208</v>
      </c>
      <c r="B2217" s="1"/>
      <c r="C2217" s="1" t="s">
        <v>1878</v>
      </c>
      <c r="D2217" s="1"/>
      <c r="E2217" s="1"/>
      <c r="F2217" s="1"/>
      <c r="G2217" s="1"/>
      <c r="H2217" s="1">
        <v>25874.05</v>
      </c>
      <c r="I2217" s="1">
        <v>2.36</v>
      </c>
      <c r="J2217" s="12">
        <v>1625.26</v>
      </c>
      <c r="K2217" s="5">
        <v>1524.38</v>
      </c>
      <c r="L2217" s="5">
        <v>6973.87</v>
      </c>
      <c r="M2217" s="13">
        <f t="shared" si="49"/>
        <v>2.355549753546482E-2</v>
      </c>
      <c r="N2217" s="13">
        <v>3.5124927552846685E-2</v>
      </c>
      <c r="O2217" s="13">
        <v>1.0375623850802373E-3</v>
      </c>
      <c r="P2217" s="13">
        <v>1.0121683258521585E-2</v>
      </c>
      <c r="Q2217" s="7"/>
      <c r="R2217" s="8"/>
      <c r="S2217" s="8"/>
      <c r="T2217" s="8"/>
      <c r="U2217" s="8"/>
      <c r="V2217" s="13"/>
      <c r="W2217" s="14"/>
      <c r="X2217" s="1"/>
      <c r="Y2217" s="1"/>
      <c r="Z2217" s="1"/>
      <c r="AA2217" s="1"/>
      <c r="AB2217" s="1"/>
      <c r="AC2217" s="1"/>
      <c r="AD2217" s="8"/>
      <c r="AE2217" s="8"/>
      <c r="AF2217" s="8"/>
      <c r="AG2217" s="8"/>
      <c r="AH2217" s="9"/>
      <c r="AI2217" s="8"/>
      <c r="AJ2217" s="13"/>
      <c r="AK2217" s="8"/>
      <c r="AL2217" s="8"/>
      <c r="AM2217" s="8"/>
      <c r="AN2217" s="8"/>
      <c r="AO2217" s="7"/>
      <c r="AP2217" s="7"/>
      <c r="AQ2217" s="7"/>
      <c r="AR2217" s="7"/>
      <c r="AS2217" s="7"/>
      <c r="AT2217" s="7"/>
      <c r="AU2217" s="8"/>
      <c r="AV2217" s="8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7"/>
      <c r="BV2217" s="7"/>
      <c r="BW2217" s="8"/>
      <c r="BX2217" s="8"/>
      <c r="BY2217" s="8"/>
      <c r="BZ2217" s="8"/>
      <c r="CA2217" s="8"/>
      <c r="CC2217" s="8"/>
      <c r="CE2217" s="7"/>
      <c r="CF2217" s="8"/>
      <c r="CG2217" s="8"/>
      <c r="CH2217" s="8"/>
      <c r="CI2217" s="8"/>
      <c r="CJ2217" s="8"/>
    </row>
    <row r="2218" spans="1:88" x14ac:dyDescent="0.3">
      <c r="A2218" s="1" t="s">
        <v>209</v>
      </c>
      <c r="B2218" s="1"/>
      <c r="C2218" s="1" t="s">
        <v>1878</v>
      </c>
      <c r="D2218" s="1"/>
      <c r="E2218" s="1"/>
      <c r="F2218" s="1"/>
      <c r="G2218" s="1"/>
      <c r="H2218" s="1">
        <v>27497.03</v>
      </c>
      <c r="I2218" s="1">
        <v>6.27</v>
      </c>
      <c r="J2218" s="12">
        <v>1750.86</v>
      </c>
      <c r="K2218" s="5">
        <v>1604.48</v>
      </c>
      <c r="L2218" s="5">
        <v>7172.09</v>
      </c>
      <c r="M2218" s="13">
        <f t="shared" si="49"/>
        <v>6.2726167724032278E-2</v>
      </c>
      <c r="N2218" s="13">
        <v>7.7279942901443466E-2</v>
      </c>
      <c r="O2218" s="13">
        <v>5.2545953108804833E-2</v>
      </c>
      <c r="P2218" s="13">
        <v>2.8423242761909773E-2</v>
      </c>
      <c r="Q2218" s="7"/>
      <c r="R2218" s="8"/>
      <c r="S2218" s="8"/>
      <c r="T2218" s="8"/>
      <c r="U2218" s="8"/>
      <c r="V2218" s="13"/>
      <c r="W2218" s="14"/>
      <c r="X2218" s="1"/>
      <c r="Y2218" s="1"/>
      <c r="Z2218" s="1"/>
      <c r="AA2218" s="1"/>
      <c r="AB2218" s="1"/>
      <c r="AC2218" s="1"/>
      <c r="AD2218" s="8"/>
      <c r="AE2218" s="8"/>
      <c r="AF2218" s="8"/>
      <c r="AG2218" s="8"/>
      <c r="AH2218" s="9"/>
      <c r="AI2218" s="8"/>
      <c r="AJ2218" s="13"/>
      <c r="AK2218" s="8"/>
      <c r="AL2218" s="8"/>
      <c r="AM2218" s="8"/>
      <c r="AN2218" s="8"/>
      <c r="AO2218" s="7"/>
      <c r="AP2218" s="7"/>
      <c r="AQ2218" s="7"/>
      <c r="AR2218" s="7"/>
      <c r="AS2218" s="7"/>
      <c r="AT2218" s="7"/>
      <c r="AU2218" s="8"/>
      <c r="AV2218" s="8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7"/>
      <c r="BV2218" s="7"/>
      <c r="BW2218" s="8"/>
      <c r="BX2218" s="8"/>
      <c r="BY2218" s="8"/>
      <c r="BZ2218" s="8"/>
      <c r="CA2218" s="8"/>
      <c r="CC2218" s="8"/>
      <c r="CE2218" s="7"/>
      <c r="CF2218" s="8"/>
      <c r="CG2218" s="8"/>
      <c r="CH2218" s="8"/>
      <c r="CI2218" s="8"/>
      <c r="CJ2218" s="8"/>
    </row>
    <row r="2219" spans="1:88" x14ac:dyDescent="0.3">
      <c r="A2219" s="1" t="s">
        <v>210</v>
      </c>
      <c r="B2219" s="1"/>
      <c r="C2219" s="1" t="s">
        <v>1878</v>
      </c>
      <c r="D2219" s="1"/>
      <c r="E2219" s="1"/>
      <c r="F2219" s="1"/>
      <c r="G2219" s="1"/>
      <c r="H2219" s="1">
        <v>28056.29</v>
      </c>
      <c r="I2219" s="1">
        <v>2.0299999999999998</v>
      </c>
      <c r="J2219" s="12">
        <v>1796.05</v>
      </c>
      <c r="K2219" s="5">
        <v>1619.89</v>
      </c>
      <c r="L2219" s="5">
        <v>7260.27</v>
      </c>
      <c r="M2219" s="13">
        <f t="shared" si="49"/>
        <v>2.0338923876505932E-2</v>
      </c>
      <c r="N2219" s="13">
        <v>2.5810173286270777E-2</v>
      </c>
      <c r="O2219" s="13">
        <v>9.6043577981652639E-3</v>
      </c>
      <c r="P2219" s="13">
        <v>1.2294881966065763E-2</v>
      </c>
      <c r="Q2219" s="7"/>
      <c r="R2219" s="8"/>
      <c r="S2219" s="8"/>
      <c r="T2219" s="8"/>
      <c r="U2219" s="8"/>
      <c r="V2219" s="13"/>
      <c r="W2219" s="14"/>
      <c r="X2219" s="1"/>
      <c r="Y2219" s="1"/>
      <c r="Z2219" s="1"/>
      <c r="AA2219" s="1"/>
      <c r="AB2219" s="1"/>
      <c r="AC2219" s="1"/>
      <c r="AD2219" s="8"/>
      <c r="AE2219" s="8"/>
      <c r="AF2219" s="8"/>
      <c r="AG2219" s="8"/>
      <c r="AH2219" s="9"/>
      <c r="AI2219" s="8"/>
      <c r="AJ2219" s="13"/>
      <c r="AK2219" s="8"/>
      <c r="AL2219" s="8"/>
      <c r="AM2219" s="8"/>
      <c r="AN2219" s="8"/>
      <c r="AO2219" s="7"/>
      <c r="AP2219" s="7"/>
      <c r="AQ2219" s="7"/>
      <c r="AR2219" s="7"/>
      <c r="AS2219" s="7"/>
      <c r="AT2219" s="7"/>
      <c r="AU2219" s="8"/>
      <c r="AV2219" s="8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7"/>
      <c r="BV2219" s="7"/>
      <c r="BW2219" s="8"/>
      <c r="BX2219" s="8"/>
      <c r="BY2219" s="8"/>
      <c r="BZ2219" s="8"/>
      <c r="CA2219" s="8"/>
      <c r="CC2219" s="8"/>
      <c r="CE2219" s="7"/>
      <c r="CF2219" s="8"/>
      <c r="CG2219" s="8"/>
      <c r="CH2219" s="8"/>
      <c r="CI2219" s="8"/>
      <c r="CJ2219" s="8"/>
    </row>
    <row r="2220" spans="1:88" x14ac:dyDescent="0.3">
      <c r="A2220" s="1" t="s">
        <v>211</v>
      </c>
      <c r="B2220" s="1"/>
      <c r="C2220" s="1" t="s">
        <v>1878</v>
      </c>
      <c r="D2220" s="1"/>
      <c r="E2220" s="1"/>
      <c r="F2220" s="1"/>
      <c r="G2220" s="1"/>
      <c r="H2220" s="1">
        <v>28397.06</v>
      </c>
      <c r="I2220" s="1">
        <v>1.21</v>
      </c>
      <c r="J2220" s="12">
        <v>1825.84</v>
      </c>
      <c r="K2220" s="5">
        <v>1623.72</v>
      </c>
      <c r="L2220" s="5">
        <v>7311.18</v>
      </c>
      <c r="M2220" s="13">
        <f t="shared" si="49"/>
        <v>1.2145939466693623E-2</v>
      </c>
      <c r="N2220" s="13">
        <v>1.6586397928788132E-2</v>
      </c>
      <c r="O2220" s="13">
        <v>2.3643580736962821E-3</v>
      </c>
      <c r="P2220" s="13">
        <v>7.0121359123007654E-3</v>
      </c>
      <c r="Q2220" s="7"/>
      <c r="R2220" s="8"/>
      <c r="S2220" s="8"/>
      <c r="T2220" s="8"/>
      <c r="U2220" s="8"/>
      <c r="V2220" s="13"/>
      <c r="W2220" s="14"/>
      <c r="X2220" s="1"/>
      <c r="Y2220" s="1"/>
      <c r="Z2220" s="1"/>
      <c r="AA2220" s="1"/>
      <c r="AB2220" s="1"/>
      <c r="AC2220" s="1"/>
      <c r="AD2220" s="8"/>
      <c r="AE2220" s="8"/>
      <c r="AF2220" s="8"/>
      <c r="AG2220" s="8"/>
      <c r="AH2220" s="9"/>
      <c r="AI2220" s="8"/>
      <c r="AJ2220" s="13"/>
      <c r="AK2220" s="8"/>
      <c r="AL2220" s="8"/>
      <c r="AM2220" s="8"/>
      <c r="AN2220" s="8"/>
      <c r="AO2220" s="7"/>
      <c r="AP2220" s="7"/>
      <c r="AQ2220" s="7"/>
      <c r="AR2220" s="7"/>
      <c r="AS2220" s="7"/>
      <c r="AT2220" s="7"/>
      <c r="AU2220" s="8"/>
      <c r="AV2220" s="8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7"/>
      <c r="BV2220" s="7"/>
      <c r="BW2220" s="8"/>
      <c r="BX2220" s="8"/>
      <c r="BY2220" s="8"/>
      <c r="BZ2220" s="8"/>
      <c r="CA2220" s="8"/>
      <c r="CC2220" s="8"/>
      <c r="CE2220" s="7"/>
      <c r="CF2220" s="8"/>
      <c r="CG2220" s="8"/>
      <c r="CH2220" s="8"/>
      <c r="CI2220" s="8"/>
      <c r="CJ2220" s="8"/>
    </row>
    <row r="2221" spans="1:88" x14ac:dyDescent="0.3">
      <c r="A2221" s="1" t="s">
        <v>212</v>
      </c>
      <c r="B2221" s="1"/>
      <c r="C2221" s="1" t="s">
        <v>1878</v>
      </c>
      <c r="D2221" s="1"/>
      <c r="E2221" s="1"/>
      <c r="F2221" s="1"/>
      <c r="G2221" s="1"/>
      <c r="H2221" s="1">
        <v>28455.94</v>
      </c>
      <c r="I2221" s="1">
        <v>0.21</v>
      </c>
      <c r="J2221" s="12">
        <v>1818.45</v>
      </c>
      <c r="K2221" s="5">
        <v>1639.73</v>
      </c>
      <c r="L2221" s="5">
        <v>7422.08</v>
      </c>
      <c r="M2221" s="13">
        <f t="shared" si="49"/>
        <v>2.0734540829225878E-3</v>
      </c>
      <c r="N2221" s="13">
        <v>-4.0474521316214984E-3</v>
      </c>
      <c r="O2221" s="13">
        <v>9.8600743970636007E-3</v>
      </c>
      <c r="P2221" s="13">
        <v>1.5168550083570542E-2</v>
      </c>
      <c r="Q2221" s="7"/>
      <c r="R2221" s="8"/>
      <c r="S2221" s="8"/>
      <c r="T2221" s="8"/>
      <c r="U2221" s="8"/>
      <c r="V2221" s="13"/>
      <c r="W2221" s="14"/>
      <c r="X2221" s="1"/>
      <c r="Y2221" s="1"/>
      <c r="Z2221" s="1"/>
      <c r="AA2221" s="1"/>
      <c r="AB2221" s="1"/>
      <c r="AC2221" s="1"/>
      <c r="AD2221" s="8"/>
      <c r="AE2221" s="8"/>
      <c r="AF2221" s="8"/>
      <c r="AG2221" s="8"/>
      <c r="AH2221" s="9"/>
      <c r="AI2221" s="8"/>
      <c r="AJ2221" s="13"/>
      <c r="AK2221" s="8"/>
      <c r="AL2221" s="8"/>
      <c r="AM2221" s="8"/>
      <c r="AN2221" s="8"/>
      <c r="AO2221" s="7"/>
      <c r="AP2221" s="7"/>
      <c r="AQ2221" s="7"/>
      <c r="AR2221" s="7"/>
      <c r="AS2221" s="7"/>
      <c r="AT2221" s="7"/>
      <c r="AU2221" s="8"/>
      <c r="AV2221" s="8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7"/>
      <c r="BV2221" s="7"/>
      <c r="BW2221" s="8"/>
      <c r="BX2221" s="8"/>
      <c r="BY2221" s="8"/>
      <c r="BZ2221" s="8"/>
      <c r="CA2221" s="8"/>
      <c r="CC2221" s="8"/>
      <c r="CE2221" s="7"/>
      <c r="CF2221" s="8"/>
      <c r="CG2221" s="8"/>
      <c r="CH2221" s="8"/>
      <c r="CI2221" s="8"/>
      <c r="CJ2221" s="8"/>
    </row>
    <row r="2222" spans="1:88" x14ac:dyDescent="0.3">
      <c r="A2222" s="1" t="s">
        <v>213</v>
      </c>
      <c r="B2222" s="1"/>
      <c r="C2222" s="1" t="s">
        <v>1878</v>
      </c>
      <c r="D2222" s="1"/>
      <c r="E2222" s="1"/>
      <c r="F2222" s="1"/>
      <c r="G2222" s="1"/>
      <c r="H2222" s="1">
        <v>29600.54</v>
      </c>
      <c r="I2222" s="1">
        <v>4.0199999999999996</v>
      </c>
      <c r="J2222" s="12">
        <v>1903.39</v>
      </c>
      <c r="K2222" s="5">
        <v>1694.59</v>
      </c>
      <c r="L2222" s="5">
        <v>7597.22</v>
      </c>
      <c r="M2222" s="13">
        <f t="shared" si="49"/>
        <v>4.0223587764101287E-2</v>
      </c>
      <c r="N2222" s="13">
        <v>4.6710110258736837E-2</v>
      </c>
      <c r="O2222" s="13">
        <v>3.3456727631988148E-2</v>
      </c>
      <c r="P2222" s="13">
        <v>2.3597158747952207E-2</v>
      </c>
      <c r="Q2222" s="7"/>
      <c r="R2222" s="8"/>
      <c r="S2222" s="8"/>
      <c r="T2222" s="8"/>
      <c r="U2222" s="8"/>
      <c r="V2222" s="13"/>
      <c r="W2222" s="14"/>
      <c r="X2222" s="1"/>
      <c r="Y2222" s="1"/>
      <c r="Z2222" s="1"/>
      <c r="AA2222" s="1"/>
      <c r="AB2222" s="1"/>
      <c r="AC2222" s="1"/>
      <c r="AD2222" s="8"/>
      <c r="AE2222" s="8"/>
      <c r="AF2222" s="8"/>
      <c r="AG2222" s="8"/>
      <c r="AH2222" s="9"/>
      <c r="AI2222" s="8"/>
      <c r="AJ2222" s="13"/>
      <c r="AK2222" s="8"/>
      <c r="AL2222" s="8"/>
      <c r="AM2222" s="8"/>
      <c r="AN2222" s="8"/>
      <c r="AO2222" s="7"/>
      <c r="AP2222" s="7"/>
      <c r="AQ2222" s="7"/>
      <c r="AR2222" s="7"/>
      <c r="AS2222" s="7"/>
      <c r="AT2222" s="7"/>
      <c r="AU2222" s="8"/>
      <c r="AV2222" s="8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7"/>
      <c r="BV2222" s="7"/>
      <c r="BW2222" s="8"/>
      <c r="BX2222" s="8"/>
      <c r="BY2222" s="8"/>
      <c r="BZ2222" s="8"/>
      <c r="CA2222" s="8"/>
      <c r="CC2222" s="8"/>
      <c r="CE2222" s="7"/>
      <c r="CF2222" s="8"/>
      <c r="CG2222" s="8"/>
      <c r="CH2222" s="8"/>
      <c r="CI2222" s="8"/>
      <c r="CJ2222" s="8"/>
    </row>
    <row r="2223" spans="1:88" x14ac:dyDescent="0.3">
      <c r="A2223" s="1" t="s">
        <v>214</v>
      </c>
      <c r="B2223" s="1"/>
      <c r="C2223" s="1" t="s">
        <v>1878</v>
      </c>
      <c r="D2223" s="1"/>
      <c r="E2223" s="1"/>
      <c r="F2223" s="1"/>
      <c r="G2223" s="1"/>
      <c r="H2223" s="1">
        <v>29070.63</v>
      </c>
      <c r="I2223" s="1">
        <v>-1.79</v>
      </c>
      <c r="J2223" s="12">
        <v>1858.1</v>
      </c>
      <c r="K2223" s="5">
        <v>1675.95</v>
      </c>
      <c r="L2223" s="5">
        <v>7605.62</v>
      </c>
      <c r="M2223" s="13">
        <f t="shared" si="49"/>
        <v>-1.7902038273626131E-2</v>
      </c>
      <c r="N2223" s="13">
        <v>-2.3794387907890791E-2</v>
      </c>
      <c r="O2223" s="13">
        <v>-1.0999710844511013E-2</v>
      </c>
      <c r="P2223" s="13">
        <v>1.1056675994640663E-3</v>
      </c>
      <c r="Q2223" s="7"/>
      <c r="R2223" s="8"/>
      <c r="S2223" s="8"/>
      <c r="T2223" s="8"/>
      <c r="U2223" s="8"/>
      <c r="V2223" s="13"/>
      <c r="W2223" s="14"/>
      <c r="X2223" s="1"/>
      <c r="Y2223" s="1"/>
      <c r="Z2223" s="1"/>
      <c r="AA2223" s="1"/>
      <c r="AB2223" s="1"/>
      <c r="AC2223" s="1"/>
      <c r="AD2223" s="8"/>
      <c r="AE2223" s="8"/>
      <c r="AF2223" s="8"/>
      <c r="AG2223" s="8"/>
      <c r="AH2223" s="9"/>
      <c r="AI2223" s="8"/>
      <c r="AJ2223" s="13"/>
      <c r="AK2223" s="8"/>
      <c r="AL2223" s="8"/>
      <c r="AM2223" s="8"/>
      <c r="AN2223" s="8"/>
      <c r="AO2223" s="7"/>
      <c r="AP2223" s="7"/>
      <c r="AQ2223" s="7"/>
      <c r="AR2223" s="7"/>
      <c r="AS2223" s="7"/>
      <c r="AT2223" s="7"/>
      <c r="AU2223" s="8"/>
      <c r="AV2223" s="8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7"/>
      <c r="BV2223" s="7"/>
      <c r="BW2223" s="8"/>
      <c r="BX2223" s="8"/>
      <c r="BY2223" s="8"/>
      <c r="BZ2223" s="8"/>
      <c r="CA2223" s="8"/>
      <c r="CC2223" s="8"/>
      <c r="CE2223" s="7"/>
      <c r="CF2223" s="8"/>
      <c r="CG2223" s="8"/>
      <c r="CH2223" s="8"/>
      <c r="CI2223" s="8"/>
      <c r="CJ2223" s="8"/>
    </row>
    <row r="2224" spans="1:88" x14ac:dyDescent="0.3">
      <c r="A2224" s="1" t="s">
        <v>215</v>
      </c>
      <c r="B2224" s="1"/>
      <c r="C2224" s="1" t="s">
        <v>1878</v>
      </c>
      <c r="D2224" s="1"/>
      <c r="E2224" s="1"/>
      <c r="F2224" s="1"/>
      <c r="G2224" s="1"/>
      <c r="H2224" s="1">
        <v>27976.81</v>
      </c>
      <c r="I2224" s="1">
        <v>-3.76</v>
      </c>
      <c r="J2224" s="12">
        <v>1777.11</v>
      </c>
      <c r="K2224" s="5">
        <v>1631.7</v>
      </c>
      <c r="L2224" s="5">
        <v>7385.34</v>
      </c>
      <c r="M2224" s="13">
        <f t="shared" si="49"/>
        <v>-3.7626291552677049E-2</v>
      </c>
      <c r="N2224" s="13">
        <v>-4.3587535654701082E-2</v>
      </c>
      <c r="O2224" s="13">
        <v>-2.6402935648438208E-2</v>
      </c>
      <c r="P2224" s="13">
        <v>-2.8962793302847123E-2</v>
      </c>
      <c r="Q2224" s="7"/>
      <c r="R2224" s="8"/>
      <c r="S2224" s="8"/>
      <c r="T2224" s="8"/>
      <c r="U2224" s="8"/>
      <c r="V2224" s="13"/>
      <c r="W2224" s="14"/>
      <c r="X2224" s="1"/>
      <c r="Y2224" s="1"/>
      <c r="Z2224" s="1"/>
      <c r="AA2224" s="1"/>
      <c r="AB2224" s="1"/>
      <c r="AC2224" s="1"/>
      <c r="AD2224" s="8"/>
      <c r="AE2224" s="8"/>
      <c r="AF2224" s="8"/>
      <c r="AG2224" s="8"/>
      <c r="AH2224" s="9"/>
      <c r="AI2224" s="8"/>
      <c r="AJ2224" s="13"/>
      <c r="AK2224" s="8"/>
      <c r="AL2224" s="8"/>
      <c r="AM2224" s="8"/>
      <c r="AN2224" s="8"/>
      <c r="AO2224" s="7"/>
      <c r="AP2224" s="7"/>
      <c r="AQ2224" s="7"/>
      <c r="AR2224" s="7"/>
      <c r="AS2224" s="7"/>
      <c r="AT2224" s="7"/>
      <c r="AU2224" s="8"/>
      <c r="AV2224" s="8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7"/>
      <c r="BV2224" s="7"/>
      <c r="BW2224" s="8"/>
      <c r="BX2224" s="8"/>
      <c r="BY2224" s="8"/>
      <c r="BZ2224" s="8"/>
      <c r="CA2224" s="8"/>
      <c r="CC2224" s="8"/>
      <c r="CE2224" s="7"/>
      <c r="CF2224" s="8"/>
      <c r="CG2224" s="8"/>
      <c r="CH2224" s="8"/>
      <c r="CI2224" s="8"/>
      <c r="CJ2224" s="8"/>
    </row>
    <row r="2225" spans="1:88" x14ac:dyDescent="0.3">
      <c r="A2225" s="1" t="s">
        <v>216</v>
      </c>
      <c r="B2225" s="1"/>
      <c r="C2225" s="1" t="s">
        <v>1878</v>
      </c>
      <c r="D2225" s="1"/>
      <c r="E2225" s="1"/>
      <c r="F2225" s="1"/>
      <c r="G2225" s="1"/>
      <c r="H2225" s="1">
        <v>28427.3</v>
      </c>
      <c r="I2225" s="1">
        <v>1.61</v>
      </c>
      <c r="J2225" s="12">
        <v>1819.26</v>
      </c>
      <c r="K2225" s="5">
        <v>1634.45</v>
      </c>
      <c r="L2225" s="5">
        <v>7437.74</v>
      </c>
      <c r="M2225" s="13">
        <f t="shared" si="49"/>
        <v>1.610226469708298E-2</v>
      </c>
      <c r="N2225" s="13">
        <v>2.3718284180495264E-2</v>
      </c>
      <c r="O2225" s="13">
        <v>1.6853588282159659E-3</v>
      </c>
      <c r="P2225" s="13">
        <v>7.0951371230030258E-3</v>
      </c>
      <c r="Q2225" s="7"/>
      <c r="R2225" s="8"/>
      <c r="S2225" s="8"/>
      <c r="T2225" s="8"/>
      <c r="U2225" s="8"/>
      <c r="V2225" s="13"/>
      <c r="W2225" s="14"/>
      <c r="X2225" s="1"/>
      <c r="Y2225" s="1"/>
      <c r="Z2225" s="1"/>
      <c r="AA2225" s="1"/>
      <c r="AB2225" s="1"/>
      <c r="AC2225" s="1"/>
      <c r="AD2225" s="8"/>
      <c r="AE2225" s="8"/>
      <c r="AF2225" s="8"/>
      <c r="AG2225" s="8"/>
      <c r="AH2225" s="9"/>
      <c r="AI2225" s="8"/>
      <c r="AJ2225" s="13"/>
      <c r="AK2225" s="8"/>
      <c r="AL2225" s="8"/>
      <c r="AM2225" s="8"/>
      <c r="AN2225" s="8"/>
      <c r="AO2225" s="7"/>
      <c r="AP2225" s="7"/>
      <c r="AQ2225" s="7"/>
      <c r="AR2225" s="7"/>
      <c r="AS2225" s="7"/>
      <c r="AT2225" s="7"/>
      <c r="AU2225" s="8"/>
      <c r="AV2225" s="8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7"/>
      <c r="BV2225" s="7"/>
      <c r="BW2225" s="8"/>
      <c r="BX2225" s="8"/>
      <c r="BY2225" s="8"/>
      <c r="BZ2225" s="8"/>
      <c r="CA2225" s="8"/>
      <c r="CC2225" s="8"/>
      <c r="CE2225" s="7"/>
      <c r="CF2225" s="8"/>
      <c r="CG2225" s="8"/>
      <c r="CH2225" s="8"/>
      <c r="CI2225" s="8"/>
      <c r="CJ2225" s="8"/>
    </row>
    <row r="2226" spans="1:88" x14ac:dyDescent="0.3">
      <c r="A2226" s="1" t="s">
        <v>217</v>
      </c>
      <c r="B2226" s="1"/>
      <c r="C2226" s="1" t="s">
        <v>1878</v>
      </c>
      <c r="D2226" s="1"/>
      <c r="E2226" s="1"/>
      <c r="F2226" s="1"/>
      <c r="G2226" s="1"/>
      <c r="H2226" s="1">
        <v>28819.98</v>
      </c>
      <c r="I2226" s="1">
        <v>1.38</v>
      </c>
      <c r="J2226" s="12">
        <v>1848.58</v>
      </c>
      <c r="K2226" s="5">
        <v>1647.32</v>
      </c>
      <c r="L2226" s="5">
        <v>7542.14</v>
      </c>
      <c r="M2226" s="13">
        <f t="shared" si="49"/>
        <v>1.3813482110506481E-2</v>
      </c>
      <c r="N2226" s="13">
        <v>1.6116442949331011E-2</v>
      </c>
      <c r="O2226" s="13">
        <v>7.8742084493252928E-3</v>
      </c>
      <c r="P2226" s="13">
        <v>1.403652184669002E-2</v>
      </c>
      <c r="Q2226" s="7"/>
      <c r="R2226" s="8"/>
      <c r="S2226" s="8"/>
      <c r="T2226" s="8"/>
      <c r="U2226" s="8"/>
      <c r="V2226" s="13"/>
      <c r="W2226" s="14"/>
      <c r="X2226" s="1"/>
      <c r="Y2226" s="1"/>
      <c r="Z2226" s="1"/>
      <c r="AA2226" s="1"/>
      <c r="AB2226" s="1"/>
      <c r="AC2226" s="1"/>
      <c r="AD2226" s="8"/>
      <c r="AE2226" s="8"/>
      <c r="AF2226" s="8"/>
      <c r="AG2226" s="8"/>
      <c r="AH2226" s="9"/>
      <c r="AI2226" s="8"/>
      <c r="AJ2226" s="13"/>
      <c r="AK2226" s="8"/>
      <c r="AL2226" s="8"/>
      <c r="AM2226" s="8"/>
      <c r="AN2226" s="8"/>
      <c r="AO2226" s="7"/>
      <c r="AP2226" s="7"/>
      <c r="AQ2226" s="7"/>
      <c r="AR2226" s="7"/>
      <c r="AS2226" s="7"/>
      <c r="AT2226" s="7"/>
      <c r="AU2226" s="8"/>
      <c r="AV2226" s="8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7"/>
      <c r="BV2226" s="7"/>
      <c r="BW2226" s="8"/>
      <c r="BX2226" s="8"/>
      <c r="BY2226" s="8"/>
      <c r="BZ2226" s="8"/>
      <c r="CA2226" s="8"/>
      <c r="CC2226" s="8"/>
      <c r="CE2226" s="7"/>
      <c r="CF2226" s="8"/>
      <c r="CG2226" s="8"/>
      <c r="CH2226" s="8"/>
      <c r="CI2226" s="8"/>
      <c r="CJ2226" s="8"/>
    </row>
    <row r="2227" spans="1:88" x14ac:dyDescent="0.3">
      <c r="A2227" s="1" t="s">
        <v>218</v>
      </c>
      <c r="B2227" s="1"/>
      <c r="C2227" s="1" t="s">
        <v>1878</v>
      </c>
      <c r="D2227" s="1"/>
      <c r="E2227" s="1"/>
      <c r="F2227" s="1"/>
      <c r="G2227" s="1"/>
      <c r="H2227" s="1">
        <v>27590.59</v>
      </c>
      <c r="I2227" s="1">
        <v>-4.2699999999999996</v>
      </c>
      <c r="J2227" s="12">
        <v>1757.49</v>
      </c>
      <c r="K2227" s="5">
        <v>1590.46</v>
      </c>
      <c r="L2227" s="5">
        <v>7362.03</v>
      </c>
      <c r="M2227" s="13">
        <f t="shared" si="49"/>
        <v>-4.2657559096154762E-2</v>
      </c>
      <c r="N2227" s="13">
        <v>-4.9275660236505869E-2</v>
      </c>
      <c r="O2227" s="13">
        <v>-3.4516669499550678E-2</v>
      </c>
      <c r="P2227" s="13">
        <v>-2.3880490152662359E-2</v>
      </c>
      <c r="Q2227" s="7"/>
      <c r="R2227" s="8"/>
      <c r="S2227" s="8"/>
      <c r="T2227" s="8"/>
      <c r="U2227" s="8"/>
      <c r="V2227" s="13"/>
      <c r="W2227" s="14"/>
      <c r="X2227" s="1"/>
      <c r="Y2227" s="1"/>
      <c r="Z2227" s="1"/>
      <c r="AA2227" s="1"/>
      <c r="AB2227" s="1"/>
      <c r="AC2227" s="1"/>
      <c r="AD2227" s="8"/>
      <c r="AE2227" s="8"/>
      <c r="AF2227" s="8"/>
      <c r="AG2227" s="8"/>
      <c r="AH2227" s="9"/>
      <c r="AI2227" s="8"/>
      <c r="AJ2227" s="13"/>
      <c r="AK2227" s="8"/>
      <c r="AL2227" s="8"/>
      <c r="AM2227" s="8"/>
      <c r="AN2227" s="8"/>
      <c r="AO2227" s="7"/>
      <c r="AP2227" s="7"/>
      <c r="AQ2227" s="7"/>
      <c r="AR2227" s="7"/>
      <c r="AS2227" s="7"/>
      <c r="AT2227" s="7"/>
      <c r="AU2227" s="8"/>
      <c r="AV2227" s="8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7"/>
      <c r="BV2227" s="7"/>
      <c r="BW2227" s="8"/>
      <c r="BX2227" s="8"/>
      <c r="BY2227" s="8"/>
      <c r="BZ2227" s="8"/>
      <c r="CA2227" s="8"/>
      <c r="CC2227" s="8"/>
      <c r="CE2227" s="7"/>
      <c r="CF2227" s="8"/>
      <c r="CG2227" s="8"/>
      <c r="CH2227" s="8"/>
      <c r="CI2227" s="8"/>
      <c r="CJ2227" s="8"/>
    </row>
    <row r="2228" spans="1:88" x14ac:dyDescent="0.3">
      <c r="A2228" s="1" t="s">
        <v>219</v>
      </c>
      <c r="B2228" s="1"/>
      <c r="C2228" s="1" t="s">
        <v>1878</v>
      </c>
      <c r="D2228" s="1"/>
      <c r="E2228" s="1"/>
      <c r="F2228" s="1"/>
      <c r="G2228" s="1"/>
      <c r="H2228" s="1">
        <v>26702.48</v>
      </c>
      <c r="I2228" s="1">
        <v>-3.22</v>
      </c>
      <c r="J2228" s="12">
        <v>1682.03</v>
      </c>
      <c r="K2228" s="5">
        <v>1556.43</v>
      </c>
      <c r="L2228" s="5">
        <v>7316.05</v>
      </c>
      <c r="M2228" s="13">
        <f t="shared" si="49"/>
        <v>-3.2188873090426839E-2</v>
      </c>
      <c r="N2228" s="13">
        <v>-4.2936232923089235E-2</v>
      </c>
      <c r="O2228" s="13">
        <v>-2.1396325591338305E-2</v>
      </c>
      <c r="P2228" s="13">
        <v>-6.2455599882097479E-3</v>
      </c>
      <c r="Q2228" s="7"/>
      <c r="R2228" s="8"/>
      <c r="S2228" s="8"/>
      <c r="T2228" s="8"/>
      <c r="U2228" s="8"/>
      <c r="V2228" s="13"/>
      <c r="W2228" s="14"/>
      <c r="X2228" s="1"/>
      <c r="Y2228" s="1"/>
      <c r="Z2228" s="1"/>
      <c r="AA2228" s="1"/>
      <c r="AB2228" s="1"/>
      <c r="AC2228" s="1"/>
      <c r="AD2228" s="8"/>
      <c r="AE2228" s="8"/>
      <c r="AF2228" s="8"/>
      <c r="AG2228" s="8"/>
      <c r="AH2228" s="9"/>
      <c r="AI2228" s="8"/>
      <c r="AJ2228" s="13"/>
      <c r="AK2228" s="8"/>
      <c r="AL2228" s="8"/>
      <c r="AM2228" s="8"/>
      <c r="AN2228" s="8"/>
      <c r="AO2228" s="7"/>
      <c r="AP2228" s="7"/>
      <c r="AQ2228" s="7"/>
      <c r="AR2228" s="7"/>
      <c r="AS2228" s="7"/>
      <c r="AT2228" s="7"/>
      <c r="AU2228" s="8"/>
      <c r="AV2228" s="8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7"/>
      <c r="BV2228" s="7"/>
      <c r="BW2228" s="8"/>
      <c r="BX2228" s="8"/>
      <c r="BY2228" s="8"/>
      <c r="BZ2228" s="8"/>
      <c r="CA2228" s="8"/>
      <c r="CC2228" s="8"/>
      <c r="CE2228" s="7"/>
      <c r="CF2228" s="8"/>
      <c r="CG2228" s="8"/>
      <c r="CH2228" s="8"/>
      <c r="CI2228" s="8"/>
      <c r="CJ2228" s="8"/>
    </row>
    <row r="2229" spans="1:88" x14ac:dyDescent="0.3">
      <c r="A2229" s="1" t="s">
        <v>220</v>
      </c>
      <c r="B2229" s="1"/>
      <c r="C2229" s="1" t="s">
        <v>1878</v>
      </c>
      <c r="D2229" s="1"/>
      <c r="E2229" s="1"/>
      <c r="F2229" s="1"/>
      <c r="G2229" s="1"/>
      <c r="H2229" s="1">
        <v>27110.59</v>
      </c>
      <c r="I2229" s="1">
        <v>1.53</v>
      </c>
      <c r="J2229" s="12">
        <v>1707.41</v>
      </c>
      <c r="K2229" s="5">
        <v>1595.86</v>
      </c>
      <c r="L2229" s="5">
        <v>7357.82</v>
      </c>
      <c r="M2229" s="13">
        <f t="shared" si="49"/>
        <v>1.5283599126373337E-2</v>
      </c>
      <c r="N2229" s="13">
        <v>1.5088910423714186E-2</v>
      </c>
      <c r="O2229" s="13">
        <v>2.5333616031559369E-2</v>
      </c>
      <c r="P2229" s="13">
        <v>5.7093650262094453E-3</v>
      </c>
      <c r="Q2229" s="7"/>
      <c r="R2229" s="8"/>
      <c r="S2229" s="8"/>
      <c r="T2229" s="8"/>
      <c r="U2229" s="8"/>
      <c r="V2229" s="13"/>
      <c r="W2229" s="14"/>
      <c r="X2229" s="1"/>
      <c r="Y2229" s="1"/>
      <c r="Z2229" s="1"/>
      <c r="AA2229" s="1"/>
      <c r="AB2229" s="1"/>
      <c r="AC2229" s="1"/>
      <c r="AD2229" s="8"/>
      <c r="AE2229" s="8"/>
      <c r="AF2229" s="8"/>
      <c r="AG2229" s="8"/>
      <c r="AH2229" s="9"/>
      <c r="AI2229" s="8"/>
      <c r="AJ2229" s="13"/>
      <c r="AK2229" s="8"/>
      <c r="AL2229" s="8"/>
      <c r="AM2229" s="8"/>
      <c r="AN2229" s="8"/>
      <c r="AO2229" s="7"/>
      <c r="AP2229" s="7"/>
      <c r="AQ2229" s="7"/>
      <c r="AR2229" s="7"/>
      <c r="AS2229" s="7"/>
      <c r="AT2229" s="7"/>
      <c r="AU2229" s="8"/>
      <c r="AV2229" s="8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7"/>
      <c r="BV2229" s="7"/>
      <c r="BW2229" s="8"/>
      <c r="BX2229" s="8"/>
      <c r="BY2229" s="8"/>
      <c r="BZ2229" s="8"/>
      <c r="CA2229" s="8"/>
      <c r="CC2229" s="8"/>
      <c r="CE2229" s="7"/>
      <c r="CF2229" s="8"/>
      <c r="CG2229" s="8"/>
      <c r="CH2229" s="8"/>
      <c r="CI2229" s="8"/>
      <c r="CJ2229" s="8"/>
    </row>
    <row r="2230" spans="1:88" x14ac:dyDescent="0.3">
      <c r="A2230" s="1" t="s">
        <v>221</v>
      </c>
      <c r="B2230" s="1"/>
      <c r="C2230" s="1" t="s">
        <v>1878</v>
      </c>
      <c r="D2230" s="1"/>
      <c r="E2230" s="1"/>
      <c r="F2230" s="1"/>
      <c r="G2230" s="1"/>
      <c r="H2230" s="1">
        <v>26583.32</v>
      </c>
      <c r="I2230" s="1">
        <v>-1.94</v>
      </c>
      <c r="J2230" s="12">
        <v>1674.16</v>
      </c>
      <c r="K2230" s="5">
        <v>1558.54</v>
      </c>
      <c r="L2230" s="5">
        <v>7268.82</v>
      </c>
      <c r="M2230" s="13">
        <f t="shared" si="49"/>
        <v>-1.9448857439104072E-2</v>
      </c>
      <c r="N2230" s="13">
        <v>-1.9473940061262351E-2</v>
      </c>
      <c r="O2230" s="13">
        <v>-2.3385510007143395E-2</v>
      </c>
      <c r="P2230" s="13">
        <v>-1.2095974079278871E-2</v>
      </c>
      <c r="Q2230" s="7"/>
      <c r="R2230" s="8"/>
      <c r="S2230" s="8"/>
      <c r="T2230" s="8"/>
      <c r="U2230" s="8"/>
      <c r="V2230" s="13"/>
      <c r="W2230" s="14"/>
      <c r="X2230" s="1"/>
      <c r="Y2230" s="1"/>
      <c r="Z2230" s="1"/>
      <c r="AA2230" s="1"/>
      <c r="AB2230" s="1"/>
      <c r="AC2230" s="1"/>
      <c r="AD2230" s="8"/>
      <c r="AE2230" s="8"/>
      <c r="AF2230" s="8"/>
      <c r="AG2230" s="8"/>
      <c r="AH2230" s="9"/>
      <c r="AI2230" s="8"/>
      <c r="AJ2230" s="13"/>
      <c r="AK2230" s="8"/>
      <c r="AL2230" s="8"/>
      <c r="AM2230" s="8"/>
      <c r="AN2230" s="8"/>
      <c r="AO2230" s="7"/>
      <c r="AP2230" s="7"/>
      <c r="AQ2230" s="7"/>
      <c r="AR2230" s="7"/>
      <c r="AS2230" s="7"/>
      <c r="AT2230" s="7"/>
      <c r="AU2230" s="8"/>
      <c r="AV2230" s="8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7"/>
      <c r="BV2230" s="7"/>
      <c r="BW2230" s="8"/>
      <c r="BX2230" s="8"/>
      <c r="BY2230" s="8"/>
      <c r="BZ2230" s="8"/>
      <c r="CA2230" s="8"/>
      <c r="CC2230" s="8"/>
      <c r="CE2230" s="7"/>
      <c r="CF2230" s="8"/>
      <c r="CG2230" s="8"/>
      <c r="CH2230" s="8"/>
      <c r="CI2230" s="8"/>
      <c r="CJ2230" s="8"/>
    </row>
    <row r="2231" spans="1:88" x14ac:dyDescent="0.3">
      <c r="A2231" s="1" t="s">
        <v>222</v>
      </c>
      <c r="B2231" s="1"/>
      <c r="C2231" s="1" t="s">
        <v>1878</v>
      </c>
      <c r="D2231" s="1"/>
      <c r="E2231" s="1"/>
      <c r="F2231" s="1"/>
      <c r="G2231" s="1"/>
      <c r="H2231" s="1">
        <v>25778.61</v>
      </c>
      <c r="I2231" s="1">
        <v>-3.03</v>
      </c>
      <c r="J2231" s="12">
        <v>1609.55</v>
      </c>
      <c r="K2231" s="5">
        <v>1531.41</v>
      </c>
      <c r="L2231" s="5">
        <v>7177.55</v>
      </c>
      <c r="M2231" s="13">
        <f t="shared" si="49"/>
        <v>-3.0271237753598856E-2</v>
      </c>
      <c r="N2231" s="13">
        <v>-3.8592488173173511E-2</v>
      </c>
      <c r="O2231" s="13">
        <v>-1.7407317104469522E-2</v>
      </c>
      <c r="P2231" s="13">
        <v>-1.2556370910271508E-2</v>
      </c>
      <c r="Q2231" s="7"/>
      <c r="R2231" s="8"/>
      <c r="S2231" s="8"/>
      <c r="T2231" s="8"/>
      <c r="U2231" s="8"/>
      <c r="V2231" s="13"/>
      <c r="W2231" s="14"/>
      <c r="X2231" s="1"/>
      <c r="Y2231" s="1"/>
      <c r="Z2231" s="1"/>
      <c r="AA2231" s="1"/>
      <c r="AB2231" s="1"/>
      <c r="AC2231" s="1"/>
      <c r="AD2231" s="8"/>
      <c r="AE2231" s="8"/>
      <c r="AF2231" s="8"/>
      <c r="AG2231" s="8"/>
      <c r="AH2231" s="9"/>
      <c r="AI2231" s="8"/>
      <c r="AJ2231" s="13"/>
      <c r="AK2231" s="8"/>
      <c r="AL2231" s="8"/>
      <c r="AM2231" s="8"/>
      <c r="AN2231" s="8"/>
      <c r="AO2231" s="7"/>
      <c r="AP2231" s="7"/>
      <c r="AQ2231" s="7"/>
      <c r="AR2231" s="7"/>
      <c r="AS2231" s="7"/>
      <c r="AT2231" s="7"/>
      <c r="AU2231" s="8"/>
      <c r="AV2231" s="8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7"/>
      <c r="BV2231" s="7"/>
      <c r="BW2231" s="8"/>
      <c r="BX2231" s="8"/>
      <c r="BY2231" s="8"/>
      <c r="BZ2231" s="8"/>
      <c r="CA2231" s="8"/>
      <c r="CC2231" s="8"/>
      <c r="CE2231" s="7"/>
      <c r="CF2231" s="8"/>
      <c r="CG2231" s="8"/>
      <c r="CH2231" s="8"/>
      <c r="CI2231" s="8"/>
      <c r="CJ2231" s="8"/>
    </row>
    <row r="2232" spans="1:88" x14ac:dyDescent="0.3">
      <c r="A2232" s="1" t="s">
        <v>223</v>
      </c>
      <c r="B2232" s="1"/>
      <c r="C2232" s="1" t="s">
        <v>1878</v>
      </c>
      <c r="D2232" s="1"/>
      <c r="E2232" s="1"/>
      <c r="F2232" s="1"/>
      <c r="G2232" s="1"/>
      <c r="H2232" s="1">
        <v>26108.55</v>
      </c>
      <c r="I2232" s="1">
        <v>1.28</v>
      </c>
      <c r="J2232" s="12">
        <v>1642.17</v>
      </c>
      <c r="K2232" s="5">
        <v>1541.11</v>
      </c>
      <c r="L2232" s="5">
        <v>7143.11</v>
      </c>
      <c r="M2232" s="13">
        <f t="shared" si="49"/>
        <v>1.2798983343166981E-2</v>
      </c>
      <c r="N2232" s="13">
        <v>2.0266534124444791E-2</v>
      </c>
      <c r="O2232" s="13">
        <v>6.3340320358360458E-3</v>
      </c>
      <c r="P2232" s="13">
        <v>-4.7982946827260786E-3</v>
      </c>
      <c r="Q2232" s="7"/>
      <c r="R2232" s="8"/>
      <c r="S2232" s="8"/>
      <c r="T2232" s="8"/>
      <c r="U2232" s="8"/>
      <c r="V2232" s="13"/>
      <c r="W2232" s="14"/>
      <c r="X2232" s="1"/>
      <c r="Y2232" s="1"/>
      <c r="Z2232" s="1"/>
      <c r="AA2232" s="1"/>
      <c r="AB2232" s="1"/>
      <c r="AC2232" s="1"/>
      <c r="AD2232" s="8"/>
      <c r="AE2232" s="8"/>
      <c r="AF2232" s="8"/>
      <c r="AG2232" s="8"/>
      <c r="AH2232" s="9"/>
      <c r="AI2232" s="8"/>
      <c r="AJ2232" s="13"/>
      <c r="AK2232" s="8"/>
      <c r="AL2232" s="8"/>
      <c r="AM2232" s="8"/>
      <c r="AN2232" s="8"/>
      <c r="AO2232" s="7"/>
      <c r="AP2232" s="7"/>
      <c r="AQ2232" s="7"/>
      <c r="AR2232" s="7"/>
      <c r="AS2232" s="7"/>
      <c r="AT2232" s="7"/>
      <c r="AU2232" s="8"/>
      <c r="AV2232" s="8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7"/>
      <c r="BV2232" s="7"/>
      <c r="BW2232" s="8"/>
      <c r="BX2232" s="8"/>
      <c r="BY2232" s="8"/>
      <c r="BZ2232" s="8"/>
      <c r="CA2232" s="8"/>
      <c r="CC2232" s="8"/>
      <c r="CE2232" s="7"/>
      <c r="CF2232" s="8"/>
      <c r="CG2232" s="8"/>
      <c r="CH2232" s="8"/>
      <c r="CI2232" s="8"/>
      <c r="CJ2232" s="8"/>
    </row>
    <row r="2233" spans="1:88" x14ac:dyDescent="0.3">
      <c r="A2233" s="1" t="s">
        <v>224</v>
      </c>
      <c r="B2233" s="1"/>
      <c r="C2233" s="1" t="s">
        <v>1878</v>
      </c>
      <c r="D2233" s="1"/>
      <c r="E2233" s="1"/>
      <c r="F2233" s="1"/>
      <c r="G2233" s="1"/>
      <c r="H2233" s="1">
        <v>24852.95</v>
      </c>
      <c r="I2233" s="1">
        <v>-4.8099999999999996</v>
      </c>
      <c r="J2233" s="12">
        <v>1547.15</v>
      </c>
      <c r="K2233" s="5">
        <v>1489.48</v>
      </c>
      <c r="L2233" s="5">
        <v>6904.39</v>
      </c>
      <c r="M2233" s="13">
        <f t="shared" si="49"/>
        <v>-4.8091525573040195E-2</v>
      </c>
      <c r="N2233" s="13">
        <v>-5.7862462473434517E-2</v>
      </c>
      <c r="O2233" s="13">
        <v>-3.3501826605498608E-2</v>
      </c>
      <c r="P2233" s="13">
        <v>-3.341961694556006E-2</v>
      </c>
      <c r="Q2233" s="7"/>
      <c r="R2233" s="8"/>
      <c r="S2233" s="8"/>
      <c r="T2233" s="8"/>
      <c r="U2233" s="8"/>
      <c r="V2233" s="13"/>
      <c r="W2233" s="14"/>
      <c r="X2233" s="1"/>
      <c r="Y2233" s="1"/>
      <c r="Z2233" s="1"/>
      <c r="AA2233" s="1"/>
      <c r="AB2233" s="1"/>
      <c r="AC2233" s="1"/>
      <c r="AD2233" s="8"/>
      <c r="AE2233" s="8"/>
      <c r="AF2233" s="8"/>
      <c r="AG2233" s="8"/>
      <c r="AH2233" s="9"/>
      <c r="AI2233" s="8"/>
      <c r="AJ2233" s="13"/>
      <c r="AK2233" s="8"/>
      <c r="AL2233" s="8"/>
      <c r="AM2233" s="8"/>
      <c r="AN2233" s="8"/>
      <c r="AO2233" s="7"/>
      <c r="AP2233" s="7"/>
      <c r="AQ2233" s="7"/>
      <c r="AR2233" s="7"/>
      <c r="AS2233" s="7"/>
      <c r="AT2233" s="7"/>
      <c r="AU2233" s="8"/>
      <c r="AV2233" s="8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7"/>
      <c r="BV2233" s="7"/>
      <c r="BW2233" s="8"/>
      <c r="BX2233" s="8"/>
      <c r="BY2233" s="8"/>
      <c r="BZ2233" s="8"/>
      <c r="CA2233" s="8"/>
      <c r="CC2233" s="8"/>
      <c r="CE2233" s="7"/>
      <c r="CF2233" s="8"/>
      <c r="CG2233" s="8"/>
      <c r="CH2233" s="8"/>
      <c r="CI2233" s="8"/>
      <c r="CJ2233" s="8"/>
    </row>
    <row r="2234" spans="1:88" x14ac:dyDescent="0.3">
      <c r="A2234" s="1" t="s">
        <v>225</v>
      </c>
      <c r="B2234" s="1"/>
      <c r="C2234" s="1" t="s">
        <v>1878</v>
      </c>
      <c r="D2234" s="1"/>
      <c r="E2234" s="1"/>
      <c r="F2234" s="1"/>
      <c r="G2234" s="1"/>
      <c r="H2234" s="1">
        <v>25388.84</v>
      </c>
      <c r="I2234" s="1">
        <v>2.16</v>
      </c>
      <c r="J2234" s="12">
        <v>1586.64</v>
      </c>
      <c r="K2234" s="5">
        <v>1525.08</v>
      </c>
      <c r="L2234" s="5">
        <v>6974.83</v>
      </c>
      <c r="M2234" s="13">
        <f t="shared" si="49"/>
        <v>2.1562430214521866E-2</v>
      </c>
      <c r="N2234" s="13">
        <v>2.5524351226448694E-2</v>
      </c>
      <c r="O2234" s="13">
        <v>2.3900958723849897E-2</v>
      </c>
      <c r="P2234" s="13">
        <v>1.0202204684266025E-2</v>
      </c>
      <c r="Q2234" s="7"/>
      <c r="R2234" s="8"/>
      <c r="S2234" s="8"/>
      <c r="T2234" s="8"/>
      <c r="U2234" s="8"/>
      <c r="V2234" s="13"/>
      <c r="W2234" s="14"/>
      <c r="X2234" s="1"/>
      <c r="Y2234" s="1"/>
      <c r="Z2234" s="1"/>
      <c r="AA2234" s="1"/>
      <c r="AB2234" s="1"/>
      <c r="AC2234" s="1"/>
      <c r="AD2234" s="8"/>
      <c r="AE2234" s="8"/>
      <c r="AF2234" s="8"/>
      <c r="AG2234" s="8"/>
      <c r="AH2234" s="9"/>
      <c r="AI2234" s="8"/>
      <c r="AJ2234" s="13"/>
      <c r="AK2234" s="8"/>
      <c r="AL2234" s="8"/>
      <c r="AM2234" s="8"/>
      <c r="AN2234" s="8"/>
      <c r="AO2234" s="7"/>
      <c r="AP2234" s="7"/>
      <c r="AQ2234" s="7"/>
      <c r="AR2234" s="7"/>
      <c r="AS2234" s="7"/>
      <c r="AT2234" s="7"/>
      <c r="AU2234" s="8"/>
      <c r="AV2234" s="8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7"/>
      <c r="BV2234" s="7"/>
      <c r="BW2234" s="8"/>
      <c r="BX2234" s="8"/>
      <c r="BY2234" s="8"/>
      <c r="BZ2234" s="8"/>
      <c r="CA2234" s="8"/>
      <c r="CC2234" s="8"/>
      <c r="CE2234" s="7"/>
      <c r="CF2234" s="8"/>
      <c r="CG2234" s="8"/>
      <c r="CH2234" s="8"/>
      <c r="CI2234" s="8"/>
      <c r="CJ2234" s="8"/>
    </row>
    <row r="2235" spans="1:88" x14ac:dyDescent="0.3">
      <c r="A2235" s="1" t="s">
        <v>226</v>
      </c>
      <c r="B2235" s="1"/>
      <c r="C2235" s="1" t="s">
        <v>1878</v>
      </c>
      <c r="D2235" s="1"/>
      <c r="E2235" s="1"/>
      <c r="F2235" s="1"/>
      <c r="G2235" s="1"/>
      <c r="H2235" s="1">
        <v>26964.31</v>
      </c>
      <c r="I2235" s="1">
        <v>6.21</v>
      </c>
      <c r="J2235" s="12">
        <v>1721.45</v>
      </c>
      <c r="K2235" s="5">
        <v>1570.83</v>
      </c>
      <c r="L2235" s="5">
        <v>7136.14</v>
      </c>
      <c r="M2235" s="13">
        <f t="shared" si="49"/>
        <v>6.2053642466532555E-2</v>
      </c>
      <c r="N2235" s="13">
        <v>8.4965713709474144E-2</v>
      </c>
      <c r="O2235" s="13">
        <v>2.9998426312062287E-2</v>
      </c>
      <c r="P2235" s="13">
        <v>2.3127445400102919E-2</v>
      </c>
      <c r="Q2235" s="7"/>
      <c r="R2235" s="8"/>
      <c r="S2235" s="8"/>
      <c r="T2235" s="8"/>
      <c r="U2235" s="8"/>
      <c r="V2235" s="13"/>
      <c r="W2235" s="14"/>
      <c r="X2235" s="1"/>
      <c r="Y2235" s="1"/>
      <c r="Z2235" s="1"/>
      <c r="AA2235" s="1"/>
      <c r="AB2235" s="1"/>
      <c r="AC2235" s="1"/>
      <c r="AD2235" s="8"/>
      <c r="AE2235" s="8"/>
      <c r="AF2235" s="8"/>
      <c r="AG2235" s="8"/>
      <c r="AH2235" s="9"/>
      <c r="AI2235" s="8"/>
      <c r="AJ2235" s="13"/>
      <c r="AK2235" s="8"/>
      <c r="AL2235" s="8"/>
      <c r="AM2235" s="8"/>
      <c r="AN2235" s="8"/>
      <c r="AO2235" s="7"/>
      <c r="AP2235" s="7"/>
      <c r="AQ2235" s="7"/>
      <c r="AR2235" s="7"/>
      <c r="AS2235" s="7"/>
      <c r="AT2235" s="7"/>
      <c r="AU2235" s="8"/>
      <c r="AV2235" s="8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7"/>
      <c r="BV2235" s="7"/>
      <c r="BW2235" s="8"/>
      <c r="BX2235" s="8"/>
      <c r="BY2235" s="8"/>
      <c r="BZ2235" s="8"/>
      <c r="CA2235" s="8"/>
      <c r="CC2235" s="8"/>
      <c r="CE2235" s="7"/>
      <c r="CF2235" s="8"/>
      <c r="CG2235" s="8"/>
      <c r="CH2235" s="8"/>
      <c r="CI2235" s="8"/>
      <c r="CJ2235" s="8"/>
    </row>
    <row r="2236" spans="1:88" x14ac:dyDescent="0.3">
      <c r="A2236" s="1" t="s">
        <v>227</v>
      </c>
      <c r="B2236" s="1"/>
      <c r="C2236" s="1" t="s">
        <v>1878</v>
      </c>
      <c r="D2236" s="1"/>
      <c r="E2236" s="1"/>
      <c r="F2236" s="1"/>
      <c r="G2236" s="1"/>
      <c r="H2236" s="1">
        <v>27232.25</v>
      </c>
      <c r="I2236" s="1">
        <v>0.99</v>
      </c>
      <c r="J2236" s="12">
        <v>1745.92</v>
      </c>
      <c r="K2236" s="5">
        <v>1575.77</v>
      </c>
      <c r="L2236" s="5">
        <v>7148.54</v>
      </c>
      <c r="M2236" s="13">
        <f t="shared" si="49"/>
        <v>9.9368387323837126E-3</v>
      </c>
      <c r="N2236" s="13">
        <v>1.4214760812106153E-2</v>
      </c>
      <c r="O2236" s="13">
        <v>3.1448342595952195E-3</v>
      </c>
      <c r="P2236" s="13">
        <v>1.7376340710804072E-3</v>
      </c>
      <c r="Q2236" s="7"/>
      <c r="R2236" s="8"/>
      <c r="S2236" s="8"/>
      <c r="T2236" s="8"/>
      <c r="U2236" s="8"/>
      <c r="V2236" s="13"/>
      <c r="W2236" s="14"/>
      <c r="X2236" s="1"/>
      <c r="Y2236" s="1"/>
      <c r="Z2236" s="1"/>
      <c r="AA2236" s="1"/>
      <c r="AB2236" s="1"/>
      <c r="AC2236" s="1"/>
      <c r="AD2236" s="8"/>
      <c r="AE2236" s="8"/>
      <c r="AF2236" s="8"/>
      <c r="AG2236" s="8"/>
      <c r="AH2236" s="9"/>
      <c r="AI2236" s="8"/>
      <c r="AJ2236" s="13"/>
      <c r="AK2236" s="8"/>
      <c r="AL2236" s="8"/>
      <c r="AM2236" s="8"/>
      <c r="AN2236" s="8"/>
      <c r="AO2236" s="7"/>
      <c r="AP2236" s="7"/>
      <c r="AQ2236" s="7"/>
      <c r="AR2236" s="7"/>
      <c r="AS2236" s="7"/>
      <c r="AT2236" s="7"/>
      <c r="AU2236" s="8"/>
      <c r="AV2236" s="8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7"/>
      <c r="BV2236" s="7"/>
      <c r="BW2236" s="8"/>
      <c r="BX2236" s="8"/>
      <c r="BY2236" s="8"/>
      <c r="BZ2236" s="8"/>
      <c r="CA2236" s="8"/>
      <c r="CC2236" s="8"/>
      <c r="CE2236" s="7"/>
      <c r="CF2236" s="8"/>
      <c r="CG2236" s="8"/>
      <c r="CH2236" s="8"/>
      <c r="CI2236" s="8"/>
      <c r="CJ2236" s="8"/>
    </row>
    <row r="2237" spans="1:88" x14ac:dyDescent="0.3">
      <c r="A2237" s="1" t="s">
        <v>228</v>
      </c>
      <c r="B2237" s="1"/>
      <c r="C2237" s="1" t="s">
        <v>1878</v>
      </c>
      <c r="D2237" s="1"/>
      <c r="E2237" s="1"/>
      <c r="F2237" s="1"/>
      <c r="G2237" s="1"/>
      <c r="H2237" s="1">
        <v>27246.38</v>
      </c>
      <c r="I2237" s="1">
        <v>0.05</v>
      </c>
      <c r="J2237" s="12">
        <v>1749.67</v>
      </c>
      <c r="K2237" s="5">
        <v>1579.39</v>
      </c>
      <c r="L2237" s="5">
        <v>7098.44</v>
      </c>
      <c r="M2237" s="13">
        <f t="shared" si="49"/>
        <v>5.1887008969142556E-4</v>
      </c>
      <c r="N2237" s="13">
        <v>2.1478647360704262E-3</v>
      </c>
      <c r="O2237" s="13">
        <v>2.2972895790629444E-3</v>
      </c>
      <c r="P2237" s="13">
        <v>-7.008424097787902E-3</v>
      </c>
      <c r="Q2237" s="7"/>
      <c r="R2237" s="8"/>
      <c r="S2237" s="8"/>
      <c r="T2237" s="8"/>
      <c r="U2237" s="8"/>
      <c r="V2237" s="13"/>
      <c r="W2237" s="14"/>
      <c r="X2237" s="1"/>
      <c r="Y2237" s="1"/>
      <c r="Z2237" s="1"/>
      <c r="AA2237" s="1"/>
      <c r="AB2237" s="1"/>
      <c r="AC2237" s="1"/>
      <c r="AD2237" s="8"/>
      <c r="AE2237" s="8"/>
      <c r="AF2237" s="8"/>
      <c r="AG2237" s="8"/>
      <c r="AH2237" s="9"/>
      <c r="AI2237" s="8"/>
      <c r="AJ2237" s="13"/>
      <c r="AK2237" s="8"/>
      <c r="AL2237" s="8"/>
      <c r="AM2237" s="8"/>
      <c r="AN2237" s="8"/>
      <c r="AO2237" s="7"/>
      <c r="AP2237" s="7"/>
      <c r="AQ2237" s="7"/>
      <c r="AR2237" s="7"/>
      <c r="AS2237" s="7"/>
      <c r="AT2237" s="7"/>
      <c r="AU2237" s="8"/>
      <c r="AV2237" s="8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7"/>
      <c r="BV2237" s="7"/>
      <c r="BW2237" s="8"/>
      <c r="BX2237" s="8"/>
      <c r="BY2237" s="8"/>
      <c r="BZ2237" s="8"/>
      <c r="CA2237" s="8"/>
      <c r="CC2237" s="8"/>
      <c r="CE2237" s="7"/>
      <c r="CF2237" s="8"/>
      <c r="CG2237" s="8"/>
      <c r="CH2237" s="8"/>
      <c r="CI2237" s="8"/>
      <c r="CJ2237" s="8"/>
    </row>
    <row r="2238" spans="1:88" x14ac:dyDescent="0.3">
      <c r="A2238" s="1" t="s">
        <v>229</v>
      </c>
      <c r="B2238" s="1"/>
      <c r="C2238" s="1" t="s">
        <v>1878</v>
      </c>
      <c r="D2238" s="1"/>
      <c r="E2238" s="1"/>
      <c r="F2238" s="1"/>
      <c r="G2238" s="1"/>
      <c r="H2238" s="1">
        <v>27543.48</v>
      </c>
      <c r="I2238" s="1">
        <v>1.0900000000000001</v>
      </c>
      <c r="J2238" s="12">
        <v>1771.98</v>
      </c>
      <c r="K2238" s="5">
        <v>1594.87</v>
      </c>
      <c r="L2238" s="5">
        <v>7149.4</v>
      </c>
      <c r="M2238" s="13">
        <f t="shared" si="49"/>
        <v>1.0904200851636014E-2</v>
      </c>
      <c r="N2238" s="13">
        <v>1.27509758983122E-2</v>
      </c>
      <c r="O2238" s="13">
        <v>9.8012523822486042E-3</v>
      </c>
      <c r="P2238" s="13">
        <v>7.1790421557411666E-3</v>
      </c>
      <c r="Q2238" s="7"/>
      <c r="R2238" s="8"/>
      <c r="S2238" s="8"/>
      <c r="T2238" s="8"/>
      <c r="U2238" s="8"/>
      <c r="V2238" s="13"/>
      <c r="W2238" s="14"/>
      <c r="X2238" s="1"/>
      <c r="Y2238" s="1"/>
      <c r="Z2238" s="1"/>
      <c r="AA2238" s="1"/>
      <c r="AB2238" s="1"/>
      <c r="AC2238" s="1"/>
      <c r="AD2238" s="8"/>
      <c r="AE2238" s="8"/>
      <c r="AF2238" s="8"/>
      <c r="AG2238" s="8"/>
      <c r="AH2238" s="9"/>
      <c r="AI2238" s="8"/>
      <c r="AJ2238" s="13"/>
      <c r="AK2238" s="8"/>
      <c r="AL2238" s="8"/>
      <c r="AM2238" s="8"/>
      <c r="AN2238" s="8"/>
      <c r="AO2238" s="7"/>
      <c r="AP2238" s="7"/>
      <c r="AQ2238" s="7"/>
      <c r="AR2238" s="7"/>
      <c r="AS2238" s="7"/>
      <c r="AT2238" s="7"/>
      <c r="AU2238" s="8"/>
      <c r="AV2238" s="8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7"/>
      <c r="BV2238" s="7"/>
      <c r="BW2238" s="8"/>
      <c r="BX2238" s="8"/>
      <c r="BY2238" s="8"/>
      <c r="BZ2238" s="8"/>
      <c r="CA2238" s="8"/>
      <c r="CC2238" s="8"/>
      <c r="CE2238" s="7"/>
      <c r="CF2238" s="8"/>
      <c r="CG2238" s="8"/>
      <c r="CH2238" s="8"/>
      <c r="CI2238" s="8"/>
      <c r="CJ2238" s="8"/>
    </row>
    <row r="2239" spans="1:88" x14ac:dyDescent="0.3">
      <c r="A2239" s="1" t="s">
        <v>230</v>
      </c>
      <c r="B2239" s="1"/>
      <c r="C2239" s="1" t="s">
        <v>1878</v>
      </c>
      <c r="D2239" s="1"/>
      <c r="E2239" s="1"/>
      <c r="F2239" s="1"/>
      <c r="G2239" s="1"/>
      <c r="H2239" s="1">
        <v>27130.09</v>
      </c>
      <c r="I2239" s="1">
        <v>-1.5</v>
      </c>
      <c r="J2239" s="12">
        <v>1742.08</v>
      </c>
      <c r="K2239" s="5">
        <v>1561.37</v>
      </c>
      <c r="L2239" s="5">
        <v>7138.09</v>
      </c>
      <c r="M2239" s="13">
        <f t="shared" si="49"/>
        <v>-1.5008633622185741E-2</v>
      </c>
      <c r="N2239" s="13">
        <v>-1.6873779613765461E-2</v>
      </c>
      <c r="O2239" s="13">
        <v>-2.1004846790020459E-2</v>
      </c>
      <c r="P2239" s="13">
        <v>-1.5819509329453307E-3</v>
      </c>
      <c r="Q2239" s="7"/>
      <c r="R2239" s="8"/>
      <c r="S2239" s="8"/>
      <c r="T2239" s="8"/>
      <c r="U2239" s="8"/>
      <c r="V2239" s="13"/>
      <c r="W2239" s="14"/>
      <c r="X2239" s="1"/>
      <c r="Y2239" s="1"/>
      <c r="Z2239" s="1"/>
      <c r="AA2239" s="1"/>
      <c r="AB2239" s="1"/>
      <c r="AC2239" s="1"/>
      <c r="AD2239" s="8"/>
      <c r="AE2239" s="8"/>
      <c r="AF2239" s="8"/>
      <c r="AG2239" s="8"/>
      <c r="AH2239" s="9"/>
      <c r="AI2239" s="8"/>
      <c r="AJ2239" s="13"/>
      <c r="AK2239" s="8"/>
      <c r="AL2239" s="8"/>
      <c r="AM2239" s="8"/>
      <c r="AN2239" s="8"/>
      <c r="AO2239" s="7"/>
      <c r="AP2239" s="7"/>
      <c r="AQ2239" s="7"/>
      <c r="AR2239" s="7"/>
      <c r="AS2239" s="7"/>
      <c r="AT2239" s="7"/>
      <c r="AU2239" s="8"/>
      <c r="AV2239" s="8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7"/>
      <c r="BV2239" s="7"/>
      <c r="BW2239" s="8"/>
      <c r="BX2239" s="8"/>
      <c r="BY2239" s="8"/>
      <c r="BZ2239" s="8"/>
      <c r="CA2239" s="8"/>
      <c r="CC2239" s="8"/>
      <c r="CE2239" s="7"/>
      <c r="CF2239" s="8"/>
      <c r="CG2239" s="8"/>
      <c r="CH2239" s="8"/>
      <c r="CI2239" s="8"/>
      <c r="CJ2239" s="8"/>
    </row>
    <row r="2240" spans="1:88" x14ac:dyDescent="0.3">
      <c r="A2240" s="1" t="s">
        <v>231</v>
      </c>
      <c r="B2240" s="1"/>
      <c r="C2240" s="1" t="s">
        <v>1878</v>
      </c>
      <c r="D2240" s="1"/>
      <c r="E2240" s="1"/>
      <c r="F2240" s="1"/>
      <c r="G2240" s="1"/>
      <c r="H2240" s="1">
        <v>26604.959999999999</v>
      </c>
      <c r="I2240" s="1">
        <v>-1.94</v>
      </c>
      <c r="J2240" s="12">
        <v>1706.22</v>
      </c>
      <c r="K2240" s="5">
        <v>1531.92</v>
      </c>
      <c r="L2240" s="5">
        <v>7030.4</v>
      </c>
      <c r="M2240" s="13">
        <f t="shared" si="49"/>
        <v>-1.9355999187617878E-2</v>
      </c>
      <c r="N2240" s="13">
        <v>-2.0584588537839732E-2</v>
      </c>
      <c r="O2240" s="13">
        <v>-1.8861640738581986E-2</v>
      </c>
      <c r="P2240" s="13">
        <v>-1.5086668842785755E-2</v>
      </c>
      <c r="Q2240" s="7"/>
      <c r="R2240" s="8"/>
      <c r="S2240" s="8"/>
      <c r="T2240" s="8"/>
      <c r="U2240" s="8"/>
      <c r="V2240" s="13"/>
      <c r="W2240" s="14"/>
      <c r="X2240" s="1"/>
      <c r="Y2240" s="1"/>
      <c r="Z2240" s="1"/>
      <c r="AA2240" s="1"/>
      <c r="AB2240" s="1"/>
      <c r="AC2240" s="1"/>
      <c r="AD2240" s="8"/>
      <c r="AE2240" s="8"/>
      <c r="AF2240" s="8"/>
      <c r="AG2240" s="8"/>
      <c r="AH2240" s="9"/>
      <c r="AI2240" s="8"/>
      <c r="AJ2240" s="13"/>
      <c r="AK2240" s="8"/>
      <c r="AL2240" s="8"/>
      <c r="AM2240" s="8"/>
      <c r="AN2240" s="8"/>
      <c r="AO2240" s="7"/>
      <c r="AP2240" s="7"/>
      <c r="AQ2240" s="7"/>
      <c r="AR2240" s="7"/>
      <c r="AS2240" s="7"/>
      <c r="AT2240" s="7"/>
      <c r="AU2240" s="8"/>
      <c r="AV2240" s="8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7"/>
      <c r="BV2240" s="7"/>
      <c r="BW2240" s="8"/>
      <c r="BX2240" s="8"/>
      <c r="BY2240" s="8"/>
      <c r="BZ2240" s="8"/>
      <c r="CA2240" s="8"/>
      <c r="CC2240" s="8"/>
      <c r="CE2240" s="7"/>
      <c r="CF2240" s="8"/>
      <c r="CG2240" s="8"/>
      <c r="CH2240" s="8"/>
      <c r="CI2240" s="8"/>
      <c r="CJ2240" s="8"/>
    </row>
    <row r="2241" spans="1:88" x14ac:dyDescent="0.3">
      <c r="A2241" s="1" t="s">
        <v>232</v>
      </c>
      <c r="B2241" s="1"/>
      <c r="C2241" s="1" t="s">
        <v>1878</v>
      </c>
      <c r="D2241" s="1"/>
      <c r="E2241" s="1"/>
      <c r="F2241" s="1"/>
      <c r="G2241" s="1"/>
      <c r="H2241" s="1">
        <v>27008.15</v>
      </c>
      <c r="I2241" s="1">
        <v>1.52</v>
      </c>
      <c r="J2241" s="12">
        <v>1737.55</v>
      </c>
      <c r="K2241" s="5">
        <v>1553.49</v>
      </c>
      <c r="L2241" s="5">
        <v>7081.17</v>
      </c>
      <c r="M2241" s="13">
        <f t="shared" si="49"/>
        <v>1.5154692959508331E-2</v>
      </c>
      <c r="N2241" s="13">
        <v>1.836222761425832E-2</v>
      </c>
      <c r="O2241" s="13">
        <v>1.4080369732100806E-2</v>
      </c>
      <c r="P2241" s="13">
        <v>7.2214952207556582E-3</v>
      </c>
      <c r="Q2241" s="7"/>
      <c r="R2241" s="8"/>
      <c r="S2241" s="8"/>
      <c r="T2241" s="8"/>
      <c r="U2241" s="8"/>
      <c r="V2241" s="13"/>
      <c r="W2241" s="14"/>
      <c r="X2241" s="1"/>
      <c r="Y2241" s="1"/>
      <c r="Z2241" s="1"/>
      <c r="AA2241" s="1"/>
      <c r="AB2241" s="1"/>
      <c r="AC2241" s="1"/>
      <c r="AD2241" s="8"/>
      <c r="AE2241" s="8"/>
      <c r="AF2241" s="8"/>
      <c r="AG2241" s="8"/>
      <c r="AH2241" s="9"/>
      <c r="AI2241" s="8"/>
      <c r="AJ2241" s="13"/>
      <c r="AK2241" s="8"/>
      <c r="AL2241" s="8"/>
      <c r="AM2241" s="8"/>
      <c r="AN2241" s="8"/>
      <c r="AO2241" s="7"/>
      <c r="AP2241" s="7"/>
      <c r="AQ2241" s="7"/>
      <c r="AR2241" s="7"/>
      <c r="AS2241" s="7"/>
      <c r="AT2241" s="7"/>
      <c r="AU2241" s="8"/>
      <c r="AV2241" s="8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7"/>
      <c r="BV2241" s="7"/>
      <c r="BW2241" s="8"/>
      <c r="BX2241" s="8"/>
      <c r="BY2241" s="8"/>
      <c r="BZ2241" s="8"/>
      <c r="CA2241" s="8"/>
      <c r="CC2241" s="8"/>
      <c r="CE2241" s="7"/>
      <c r="CF2241" s="8"/>
      <c r="CG2241" s="8"/>
      <c r="CH2241" s="8"/>
      <c r="CI2241" s="8"/>
      <c r="CJ2241" s="8"/>
    </row>
    <row r="2242" spans="1:88" x14ac:dyDescent="0.3">
      <c r="A2242" s="1" t="s">
        <v>233</v>
      </c>
      <c r="B2242" s="1"/>
      <c r="C2242" s="1" t="s">
        <v>1878</v>
      </c>
      <c r="D2242" s="1"/>
      <c r="E2242" s="1"/>
      <c r="F2242" s="1"/>
      <c r="G2242" s="1"/>
      <c r="H2242" s="1">
        <v>26635.72</v>
      </c>
      <c r="I2242" s="1">
        <v>-1.38</v>
      </c>
      <c r="J2242" s="12">
        <v>1700.15</v>
      </c>
      <c r="K2242" s="5">
        <v>1552.6</v>
      </c>
      <c r="L2242" s="5">
        <v>7099.56</v>
      </c>
      <c r="M2242" s="13">
        <f t="shared" si="49"/>
        <v>-1.3789541305124553E-2</v>
      </c>
      <c r="N2242" s="13">
        <v>-2.1524560444303731E-2</v>
      </c>
      <c r="O2242" s="13">
        <v>-5.7290359126871415E-4</v>
      </c>
      <c r="P2242" s="13">
        <v>2.5970284571616986E-3</v>
      </c>
      <c r="Q2242" s="7"/>
      <c r="R2242" s="8"/>
      <c r="S2242" s="8"/>
      <c r="T2242" s="8"/>
      <c r="U2242" s="8"/>
      <c r="V2242" s="13"/>
      <c r="W2242" s="14"/>
      <c r="X2242" s="1"/>
      <c r="Y2242" s="1"/>
      <c r="Z2242" s="1"/>
      <c r="AA2242" s="1"/>
      <c r="AB2242" s="1"/>
      <c r="AC2242" s="1"/>
      <c r="AD2242" s="8"/>
      <c r="AE2242" s="8"/>
      <c r="AF2242" s="8"/>
      <c r="AG2242" s="8"/>
      <c r="AH2242" s="9"/>
      <c r="AI2242" s="8"/>
      <c r="AJ2242" s="13"/>
      <c r="AK2242" s="8"/>
      <c r="AL2242" s="8"/>
      <c r="AM2242" s="8"/>
      <c r="AN2242" s="8"/>
      <c r="AO2242" s="7"/>
      <c r="AP2242" s="7"/>
      <c r="AQ2242" s="7"/>
      <c r="AR2242" s="7"/>
      <c r="AS2242" s="7"/>
      <c r="AT2242" s="7"/>
      <c r="AU2242" s="8"/>
      <c r="AV2242" s="8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7"/>
      <c r="BV2242" s="7"/>
      <c r="BW2242" s="8"/>
      <c r="BX2242" s="8"/>
      <c r="BY2242" s="8"/>
      <c r="BZ2242" s="8"/>
      <c r="CA2242" s="8"/>
      <c r="CC2242" s="8"/>
      <c r="CE2242" s="7"/>
      <c r="CF2242" s="8"/>
      <c r="CG2242" s="8"/>
      <c r="CH2242" s="8"/>
      <c r="CI2242" s="8"/>
      <c r="CJ2242" s="8"/>
    </row>
    <row r="2243" spans="1:88" x14ac:dyDescent="0.3">
      <c r="A2243" s="1" t="s">
        <v>234</v>
      </c>
      <c r="B2243" s="1"/>
      <c r="C2243" s="1" t="s">
        <v>1878</v>
      </c>
      <c r="D2243" s="1"/>
      <c r="E2243" s="1"/>
      <c r="F2243" s="1"/>
      <c r="G2243" s="1"/>
      <c r="H2243" s="1">
        <v>27312.48</v>
      </c>
      <c r="I2243" s="1">
        <v>2.54</v>
      </c>
      <c r="J2243" s="12">
        <v>1764.51</v>
      </c>
      <c r="K2243" s="5">
        <v>1554.42</v>
      </c>
      <c r="L2243" s="5">
        <v>7133.26</v>
      </c>
      <c r="M2243" s="13">
        <f t="shared" si="49"/>
        <v>2.540798596771543E-2</v>
      </c>
      <c r="N2243" s="13">
        <v>3.7855483339705343E-2</v>
      </c>
      <c r="O2243" s="13">
        <v>1.1722272317404858E-3</v>
      </c>
      <c r="P2243" s="13">
        <v>4.7467730394559204E-3</v>
      </c>
      <c r="Q2243" s="7"/>
      <c r="R2243" s="8"/>
      <c r="S2243" s="8"/>
      <c r="T2243" s="8"/>
      <c r="U2243" s="8"/>
      <c r="V2243" s="13"/>
      <c r="W2243" s="14"/>
      <c r="X2243" s="1"/>
      <c r="Y2243" s="1"/>
      <c r="Z2243" s="1"/>
      <c r="AA2243" s="1"/>
      <c r="AB2243" s="1"/>
      <c r="AC2243" s="1"/>
      <c r="AD2243" s="8"/>
      <c r="AE2243" s="8"/>
      <c r="AF2243" s="8"/>
      <c r="AG2243" s="8"/>
      <c r="AH2243" s="9"/>
      <c r="AI2243" s="8"/>
      <c r="AJ2243" s="13"/>
      <c r="AK2243" s="8"/>
      <c r="AL2243" s="8"/>
      <c r="AM2243" s="8"/>
      <c r="AN2243" s="8"/>
      <c r="AO2243" s="7"/>
      <c r="AP2243" s="7"/>
      <c r="AQ2243" s="7"/>
      <c r="AR2243" s="7"/>
      <c r="AS2243" s="7"/>
      <c r="AT2243" s="7"/>
      <c r="AU2243" s="8"/>
      <c r="AV2243" s="8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7"/>
      <c r="BV2243" s="7"/>
      <c r="BW2243" s="8"/>
      <c r="BX2243" s="8"/>
      <c r="BY2243" s="8"/>
      <c r="BZ2243" s="8"/>
      <c r="CA2243" s="8"/>
      <c r="CC2243" s="8"/>
      <c r="CE2243" s="7"/>
      <c r="CF2243" s="8"/>
      <c r="CG2243" s="8"/>
      <c r="CH2243" s="8"/>
      <c r="CI2243" s="8"/>
      <c r="CJ2243" s="8"/>
    </row>
    <row r="2244" spans="1:88" x14ac:dyDescent="0.3">
      <c r="A2244" s="1" t="s">
        <v>235</v>
      </c>
      <c r="B2244" s="1"/>
      <c r="C2244" s="1" t="s">
        <v>1878</v>
      </c>
      <c r="D2244" s="1"/>
      <c r="E2244" s="1"/>
      <c r="F2244" s="1"/>
      <c r="G2244" s="1"/>
      <c r="H2244" s="1">
        <v>26980.54</v>
      </c>
      <c r="I2244" s="1">
        <v>-1.22</v>
      </c>
      <c r="J2244" s="12">
        <v>1732.74</v>
      </c>
      <c r="K2244" s="5">
        <v>1557</v>
      </c>
      <c r="L2244" s="5">
        <v>7110.74</v>
      </c>
      <c r="M2244" s="13">
        <f t="shared" ref="M2244:M2307" si="50">H2244/H2243-1</f>
        <v>-1.2153418510512326E-2</v>
      </c>
      <c r="N2244" s="13">
        <v>-1.8004998554839613E-2</v>
      </c>
      <c r="O2244" s="13">
        <v>1.6597830702125282E-3</v>
      </c>
      <c r="P2244" s="13">
        <v>-3.1570418013643353E-3</v>
      </c>
      <c r="Q2244" s="7"/>
      <c r="R2244" s="8"/>
      <c r="S2244" s="8"/>
      <c r="T2244" s="8"/>
      <c r="U2244" s="8"/>
      <c r="V2244" s="13"/>
      <c r="W2244" s="14"/>
      <c r="X2244" s="1"/>
      <c r="Y2244" s="1"/>
      <c r="Z2244" s="1"/>
      <c r="AA2244" s="1"/>
      <c r="AB2244" s="1"/>
      <c r="AC2244" s="1"/>
      <c r="AD2244" s="8"/>
      <c r="AE2244" s="8"/>
      <c r="AF2244" s="8"/>
      <c r="AG2244" s="8"/>
      <c r="AH2244" s="9"/>
      <c r="AI2244" s="8"/>
      <c r="AJ2244" s="13"/>
      <c r="AK2244" s="8"/>
      <c r="AL2244" s="8"/>
      <c r="AM2244" s="8"/>
      <c r="AN2244" s="8"/>
      <c r="AO2244" s="7"/>
      <c r="AP2244" s="7"/>
      <c r="AQ2244" s="7"/>
      <c r="AR2244" s="7"/>
      <c r="AS2244" s="7"/>
      <c r="AT2244" s="7"/>
      <c r="AU2244" s="8"/>
      <c r="AV2244" s="8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7"/>
      <c r="BV2244" s="7"/>
      <c r="BW2244" s="8"/>
      <c r="BX2244" s="8"/>
      <c r="BY2244" s="8"/>
      <c r="BZ2244" s="8"/>
      <c r="CA2244" s="8"/>
      <c r="CC2244" s="8"/>
      <c r="CE2244" s="7"/>
      <c r="CF2244" s="8"/>
      <c r="CG2244" s="8"/>
      <c r="CH2244" s="8"/>
      <c r="CI2244" s="8"/>
      <c r="CJ2244" s="8"/>
    </row>
    <row r="2245" spans="1:88" x14ac:dyDescent="0.3">
      <c r="A2245" s="1" t="s">
        <v>236</v>
      </c>
      <c r="B2245" s="1"/>
      <c r="C2245" s="1" t="s">
        <v>1878</v>
      </c>
      <c r="D2245" s="1"/>
      <c r="E2245" s="1"/>
      <c r="F2245" s="1"/>
      <c r="G2245" s="1"/>
      <c r="H2245" s="1">
        <v>28043.82</v>
      </c>
      <c r="I2245" s="1">
        <v>3.94</v>
      </c>
      <c r="J2245" s="12">
        <v>1814.51</v>
      </c>
      <c r="K2245" s="5">
        <v>1614.91</v>
      </c>
      <c r="L2245" s="5">
        <v>7189.39</v>
      </c>
      <c r="M2245" s="13">
        <f t="shared" si="50"/>
        <v>3.9409144516751704E-2</v>
      </c>
      <c r="N2245" s="13">
        <v>4.7191153894987181E-2</v>
      </c>
      <c r="O2245" s="13">
        <v>3.7193320488118298E-2</v>
      </c>
      <c r="P2245" s="13">
        <v>1.106073348202874E-2</v>
      </c>
      <c r="Q2245" s="7"/>
      <c r="R2245" s="8"/>
      <c r="S2245" s="8"/>
      <c r="T2245" s="8"/>
      <c r="U2245" s="8"/>
      <c r="V2245" s="13"/>
      <c r="W2245" s="14"/>
      <c r="X2245" s="1"/>
      <c r="Y2245" s="1"/>
      <c r="Z2245" s="1"/>
      <c r="AA2245" s="1"/>
      <c r="AB2245" s="1"/>
      <c r="AC2245" s="1"/>
      <c r="AD2245" s="8"/>
      <c r="AE2245" s="8"/>
      <c r="AF2245" s="8"/>
      <c r="AG2245" s="8"/>
      <c r="AH2245" s="9"/>
      <c r="AI2245" s="8"/>
      <c r="AJ2245" s="13"/>
      <c r="AK2245" s="8"/>
      <c r="AL2245" s="8"/>
      <c r="AM2245" s="8"/>
      <c r="AN2245" s="8"/>
      <c r="AO2245" s="7"/>
      <c r="AP2245" s="7"/>
      <c r="AQ2245" s="7"/>
      <c r="AR2245" s="7"/>
      <c r="AS2245" s="7"/>
      <c r="AT2245" s="7"/>
      <c r="AU2245" s="8"/>
      <c r="AV2245" s="8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7"/>
      <c r="BV2245" s="7"/>
      <c r="BW2245" s="8"/>
      <c r="BX2245" s="8"/>
      <c r="BY2245" s="8"/>
      <c r="BZ2245" s="8"/>
      <c r="CA2245" s="8"/>
      <c r="CC2245" s="8"/>
      <c r="CE2245" s="7"/>
      <c r="CF2245" s="8"/>
      <c r="CG2245" s="8"/>
      <c r="CH2245" s="8"/>
      <c r="CI2245" s="8"/>
      <c r="CJ2245" s="8"/>
    </row>
    <row r="2246" spans="1:88" x14ac:dyDescent="0.3">
      <c r="A2246" s="1" t="s">
        <v>237</v>
      </c>
      <c r="B2246" s="1"/>
      <c r="C2246" s="1" t="s">
        <v>1878</v>
      </c>
      <c r="D2246" s="1"/>
      <c r="E2246" s="1"/>
      <c r="F2246" s="1"/>
      <c r="G2246" s="1"/>
      <c r="H2246" s="1">
        <v>28443.3</v>
      </c>
      <c r="I2246" s="1">
        <v>1.42</v>
      </c>
      <c r="J2246" s="12">
        <v>1849.84</v>
      </c>
      <c r="K2246" s="5">
        <v>1624.32</v>
      </c>
      <c r="L2246" s="5">
        <v>7215.61</v>
      </c>
      <c r="M2246" s="13">
        <f t="shared" si="50"/>
        <v>1.424484966741324E-2</v>
      </c>
      <c r="N2246" s="13">
        <v>1.9470821323663179E-2</v>
      </c>
      <c r="O2246" s="13">
        <v>5.8269501086747333E-3</v>
      </c>
      <c r="P2246" s="13">
        <v>3.6470409867874753E-3</v>
      </c>
      <c r="Q2246" s="7"/>
      <c r="R2246" s="8"/>
      <c r="S2246" s="8"/>
      <c r="T2246" s="8"/>
      <c r="U2246" s="8"/>
      <c r="V2246" s="13"/>
      <c r="W2246" s="14"/>
      <c r="X2246" s="1"/>
      <c r="Y2246" s="1"/>
      <c r="Z2246" s="1"/>
      <c r="AA2246" s="1"/>
      <c r="AB2246" s="1"/>
      <c r="AC2246" s="1"/>
      <c r="AD2246" s="8"/>
      <c r="AE2246" s="8"/>
      <c r="AF2246" s="8"/>
      <c r="AG2246" s="8"/>
      <c r="AH2246" s="9"/>
      <c r="AI2246" s="8"/>
      <c r="AJ2246" s="13"/>
      <c r="AK2246" s="8"/>
      <c r="AL2246" s="8"/>
      <c r="AM2246" s="8"/>
      <c r="AN2246" s="8"/>
      <c r="AO2246" s="7"/>
      <c r="AP2246" s="7"/>
      <c r="AQ2246" s="7"/>
      <c r="AR2246" s="7"/>
      <c r="AS2246" s="7"/>
      <c r="AT2246" s="7"/>
      <c r="AU2246" s="8"/>
      <c r="AV2246" s="8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7"/>
      <c r="BV2246" s="7"/>
      <c r="BW2246" s="8"/>
      <c r="BX2246" s="8"/>
      <c r="BY2246" s="8"/>
      <c r="BZ2246" s="8"/>
      <c r="CA2246" s="8"/>
      <c r="CC2246" s="8"/>
      <c r="CE2246" s="7"/>
      <c r="CF2246" s="8"/>
      <c r="CG2246" s="8"/>
      <c r="CH2246" s="8"/>
      <c r="CI2246" s="8"/>
      <c r="CJ2246" s="8"/>
    </row>
    <row r="2247" spans="1:88" x14ac:dyDescent="0.3">
      <c r="A2247" s="1" t="s">
        <v>238</v>
      </c>
      <c r="B2247" s="1"/>
      <c r="C2247" s="1" t="s">
        <v>1878</v>
      </c>
      <c r="D2247" s="1"/>
      <c r="E2247" s="1"/>
      <c r="F2247" s="1"/>
      <c r="G2247" s="1"/>
      <c r="H2247" s="1">
        <v>28310.68</v>
      </c>
      <c r="I2247" s="1">
        <v>-0.47</v>
      </c>
      <c r="J2247" s="12">
        <v>1838.07</v>
      </c>
      <c r="K2247" s="5">
        <v>1618.36</v>
      </c>
      <c r="L2247" s="5">
        <v>7239.4</v>
      </c>
      <c r="M2247" s="13">
        <f t="shared" si="50"/>
        <v>-4.6626094721778921E-3</v>
      </c>
      <c r="N2247" s="13">
        <v>-6.3627124508065513E-3</v>
      </c>
      <c r="O2247" s="13">
        <v>-3.6692277383767458E-3</v>
      </c>
      <c r="P2247" s="13">
        <v>3.2970185472884772E-3</v>
      </c>
      <c r="Q2247" s="7"/>
      <c r="R2247" s="8"/>
      <c r="S2247" s="8"/>
      <c r="T2247" s="8"/>
      <c r="U2247" s="8"/>
      <c r="V2247" s="13"/>
      <c r="W2247" s="14"/>
      <c r="X2247" s="1"/>
      <c r="Y2247" s="1"/>
      <c r="Z2247" s="1"/>
      <c r="AA2247" s="1"/>
      <c r="AB2247" s="1"/>
      <c r="AC2247" s="1"/>
      <c r="AD2247" s="8"/>
      <c r="AE2247" s="8"/>
      <c r="AF2247" s="8"/>
      <c r="AG2247" s="8"/>
      <c r="AH2247" s="9"/>
      <c r="AI2247" s="8"/>
      <c r="AJ2247" s="13"/>
      <c r="AK2247" s="8"/>
      <c r="AL2247" s="8"/>
      <c r="AM2247" s="8"/>
      <c r="AN2247" s="8"/>
      <c r="AO2247" s="7"/>
      <c r="AP2247" s="7"/>
      <c r="AQ2247" s="7"/>
      <c r="AR2247" s="7"/>
      <c r="AS2247" s="7"/>
      <c r="AT2247" s="7"/>
      <c r="AU2247" s="8"/>
      <c r="AV2247" s="8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7"/>
      <c r="BV2247" s="7"/>
      <c r="BW2247" s="8"/>
      <c r="BX2247" s="8"/>
      <c r="BY2247" s="8"/>
      <c r="BZ2247" s="8"/>
      <c r="CA2247" s="8"/>
      <c r="CC2247" s="8"/>
      <c r="CE2247" s="7"/>
      <c r="CF2247" s="8"/>
      <c r="CG2247" s="8"/>
      <c r="CH2247" s="8"/>
      <c r="CI2247" s="8"/>
      <c r="CJ2247" s="8"/>
    </row>
    <row r="2248" spans="1:88" x14ac:dyDescent="0.3">
      <c r="A2248" s="1" t="s">
        <v>239</v>
      </c>
      <c r="B2248" s="1"/>
      <c r="C2248" s="1" t="s">
        <v>1878</v>
      </c>
      <c r="D2248" s="1"/>
      <c r="E2248" s="1"/>
      <c r="F2248" s="1"/>
      <c r="G2248" s="1"/>
      <c r="H2248" s="1">
        <v>28160.84</v>
      </c>
      <c r="I2248" s="1">
        <v>-0.53</v>
      </c>
      <c r="J2248" s="12">
        <v>1827.55</v>
      </c>
      <c r="K2248" s="5">
        <v>1613.47</v>
      </c>
      <c r="L2248" s="5">
        <v>7204.06</v>
      </c>
      <c r="M2248" s="13">
        <f t="shared" si="50"/>
        <v>-5.2927022593594053E-3</v>
      </c>
      <c r="N2248" s="13">
        <v>-5.7233946476467068E-3</v>
      </c>
      <c r="O2248" s="13">
        <v>-3.021577399342501E-3</v>
      </c>
      <c r="P2248" s="13">
        <v>-4.8816200237588037E-3</v>
      </c>
      <c r="Q2248" s="7"/>
      <c r="R2248" s="8"/>
      <c r="S2248" s="8"/>
      <c r="T2248" s="8"/>
      <c r="U2248" s="8"/>
      <c r="V2248" s="13"/>
      <c r="W2248" s="14"/>
      <c r="X2248" s="1"/>
      <c r="Y2248" s="1"/>
      <c r="Z2248" s="1"/>
      <c r="AA2248" s="1"/>
      <c r="AB2248" s="1"/>
      <c r="AC2248" s="1"/>
      <c r="AD2248" s="8"/>
      <c r="AE2248" s="8"/>
      <c r="AF2248" s="8"/>
      <c r="AG2248" s="8"/>
      <c r="AH2248" s="9"/>
      <c r="AI2248" s="8"/>
      <c r="AJ2248" s="13"/>
      <c r="AK2248" s="8"/>
      <c r="AL2248" s="8"/>
      <c r="AM2248" s="8"/>
      <c r="AN2248" s="8"/>
      <c r="AO2248" s="7"/>
      <c r="AP2248" s="7"/>
      <c r="AQ2248" s="7"/>
      <c r="AR2248" s="7"/>
      <c r="AS2248" s="7"/>
      <c r="AT2248" s="7"/>
      <c r="AU2248" s="8"/>
      <c r="AV2248" s="8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7"/>
      <c r="BV2248" s="7"/>
      <c r="BW2248" s="8"/>
      <c r="BX2248" s="8"/>
      <c r="BY2248" s="8"/>
      <c r="BZ2248" s="8"/>
      <c r="CA2248" s="8"/>
      <c r="CC2248" s="8"/>
      <c r="CE2248" s="7"/>
      <c r="CF2248" s="8"/>
      <c r="CG2248" s="8"/>
      <c r="CH2248" s="8"/>
      <c r="CI2248" s="8"/>
      <c r="CJ2248" s="8"/>
    </row>
    <row r="2249" spans="1:88" x14ac:dyDescent="0.3">
      <c r="A2249" s="1" t="s">
        <v>240</v>
      </c>
      <c r="B2249" s="1"/>
      <c r="C2249" s="1" t="s">
        <v>1878</v>
      </c>
      <c r="D2249" s="1"/>
      <c r="E2249" s="1"/>
      <c r="F2249" s="1"/>
      <c r="G2249" s="1"/>
      <c r="H2249" s="1">
        <v>27318.7</v>
      </c>
      <c r="I2249" s="1">
        <v>-2.99</v>
      </c>
      <c r="J2249" s="12">
        <v>1762.09</v>
      </c>
      <c r="K2249" s="5">
        <v>1579.11</v>
      </c>
      <c r="L2249" s="5">
        <v>7107.21</v>
      </c>
      <c r="M2249" s="13">
        <f t="shared" si="50"/>
        <v>-2.9904647730678469E-2</v>
      </c>
      <c r="N2249" s="13">
        <v>-3.5818445459768533E-2</v>
      </c>
      <c r="O2249" s="13">
        <v>-2.1295716685156951E-2</v>
      </c>
      <c r="P2249" s="13">
        <v>-1.3443808074891206E-2</v>
      </c>
      <c r="Q2249" s="7"/>
      <c r="R2249" s="8"/>
      <c r="S2249" s="8"/>
      <c r="T2249" s="8"/>
      <c r="U2249" s="8"/>
      <c r="V2249" s="13"/>
      <c r="W2249" s="14"/>
      <c r="X2249" s="1"/>
      <c r="Y2249" s="1"/>
      <c r="Z2249" s="1"/>
      <c r="AA2249" s="1"/>
      <c r="AB2249" s="1"/>
      <c r="AC2249" s="1"/>
      <c r="AD2249" s="8"/>
      <c r="AE2249" s="8"/>
      <c r="AF2249" s="8"/>
      <c r="AG2249" s="8"/>
      <c r="AH2249" s="9"/>
      <c r="AI2249" s="8"/>
      <c r="AJ2249" s="13"/>
      <c r="AK2249" s="8"/>
      <c r="AL2249" s="8"/>
      <c r="AM2249" s="8"/>
      <c r="AN2249" s="8"/>
      <c r="AO2249" s="7"/>
      <c r="AP2249" s="7"/>
      <c r="AQ2249" s="7"/>
      <c r="AR2249" s="7"/>
      <c r="AS2249" s="7"/>
      <c r="AT2249" s="7"/>
      <c r="AU2249" s="8"/>
      <c r="AV2249" s="8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7"/>
      <c r="BV2249" s="7"/>
      <c r="BW2249" s="8"/>
      <c r="BX2249" s="8"/>
      <c r="BY2249" s="8"/>
      <c r="BZ2249" s="8"/>
      <c r="CA2249" s="8"/>
      <c r="CC2249" s="8"/>
      <c r="CE2249" s="7"/>
      <c r="CF2249" s="8"/>
      <c r="CG2249" s="8"/>
      <c r="CH2249" s="8"/>
      <c r="CI2249" s="8"/>
      <c r="CJ2249" s="8"/>
    </row>
    <row r="2250" spans="1:88" x14ac:dyDescent="0.3">
      <c r="A2250" s="1" t="s">
        <v>241</v>
      </c>
      <c r="B2250" s="1"/>
      <c r="C2250" s="1" t="s">
        <v>1878</v>
      </c>
      <c r="D2250" s="1"/>
      <c r="E2250" s="1"/>
      <c r="F2250" s="1"/>
      <c r="G2250" s="1"/>
      <c r="H2250" s="1">
        <v>27725.24</v>
      </c>
      <c r="I2250" s="1">
        <v>1.49</v>
      </c>
      <c r="J2250" s="12">
        <v>1802.54</v>
      </c>
      <c r="K2250" s="5">
        <v>1587.84</v>
      </c>
      <c r="L2250" s="5">
        <v>7073.8</v>
      </c>
      <c r="M2250" s="13">
        <f t="shared" si="50"/>
        <v>1.4881381617719791E-2</v>
      </c>
      <c r="N2250" s="13">
        <v>2.2955694658048031E-2</v>
      </c>
      <c r="O2250" s="13">
        <v>5.5284305716511994E-3</v>
      </c>
      <c r="P2250" s="13">
        <v>-4.7008601124772786E-3</v>
      </c>
      <c r="Q2250" s="7"/>
      <c r="R2250" s="8"/>
      <c r="S2250" s="8"/>
      <c r="T2250" s="8"/>
      <c r="U2250" s="8"/>
      <c r="V2250" s="13"/>
      <c r="W2250" s="14"/>
      <c r="X2250" s="1"/>
      <c r="Y2250" s="1"/>
      <c r="Z2250" s="1"/>
      <c r="AA2250" s="1"/>
      <c r="AB2250" s="1"/>
      <c r="AC2250" s="1"/>
      <c r="AD2250" s="8"/>
      <c r="AE2250" s="8"/>
      <c r="AF2250" s="8"/>
      <c r="AG2250" s="8"/>
      <c r="AH2250" s="9"/>
      <c r="AI2250" s="8"/>
      <c r="AJ2250" s="13"/>
      <c r="AK2250" s="8"/>
      <c r="AL2250" s="8"/>
      <c r="AM2250" s="8"/>
      <c r="AN2250" s="8"/>
      <c r="AO2250" s="7"/>
      <c r="AP2250" s="7"/>
      <c r="AQ2250" s="7"/>
      <c r="AR2250" s="7"/>
      <c r="AS2250" s="7"/>
      <c r="AT2250" s="7"/>
      <c r="AU2250" s="8"/>
      <c r="AV2250" s="8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7"/>
      <c r="BV2250" s="7"/>
      <c r="BW2250" s="8"/>
      <c r="BX2250" s="8"/>
      <c r="BY2250" s="8"/>
      <c r="BZ2250" s="8"/>
      <c r="CA2250" s="8"/>
      <c r="CC2250" s="8"/>
      <c r="CE2250" s="7"/>
      <c r="CF2250" s="8"/>
      <c r="CG2250" s="8"/>
      <c r="CH2250" s="8"/>
      <c r="CI2250" s="8"/>
      <c r="CJ2250" s="8"/>
    </row>
    <row r="2251" spans="1:88" x14ac:dyDescent="0.3">
      <c r="A2251" s="1" t="s">
        <v>242</v>
      </c>
      <c r="B2251" s="1"/>
      <c r="C2251" s="1" t="s">
        <v>1878</v>
      </c>
      <c r="D2251" s="1"/>
      <c r="E2251" s="1"/>
      <c r="F2251" s="1"/>
      <c r="G2251" s="1"/>
      <c r="H2251" s="1">
        <v>28257.01</v>
      </c>
      <c r="I2251" s="1">
        <v>1.92</v>
      </c>
      <c r="J2251" s="12">
        <v>1849.89</v>
      </c>
      <c r="K2251" s="5">
        <v>1597.25</v>
      </c>
      <c r="L2251" s="5">
        <v>7099.76</v>
      </c>
      <c r="M2251" s="13">
        <f t="shared" si="50"/>
        <v>1.9179996277759681E-2</v>
      </c>
      <c r="N2251" s="13">
        <v>2.6268487800548135E-2</v>
      </c>
      <c r="O2251" s="13">
        <v>5.9262898024989852E-3</v>
      </c>
      <c r="P2251" s="13">
        <v>3.6698804037433863E-3</v>
      </c>
      <c r="Q2251" s="7"/>
      <c r="R2251" s="8"/>
      <c r="S2251" s="8"/>
      <c r="T2251" s="8"/>
      <c r="U2251" s="8"/>
      <c r="V2251" s="13"/>
      <c r="W2251" s="14"/>
      <c r="X2251" s="1"/>
      <c r="Y2251" s="1"/>
      <c r="Z2251" s="1"/>
      <c r="AA2251" s="1"/>
      <c r="AB2251" s="1"/>
      <c r="AC2251" s="1"/>
      <c r="AD2251" s="8"/>
      <c r="AE2251" s="8"/>
      <c r="AF2251" s="8"/>
      <c r="AG2251" s="8"/>
      <c r="AH2251" s="9"/>
      <c r="AI2251" s="8"/>
      <c r="AJ2251" s="13"/>
      <c r="AK2251" s="8"/>
      <c r="AL2251" s="8"/>
      <c r="AM2251" s="8"/>
      <c r="AN2251" s="8"/>
      <c r="AO2251" s="7"/>
      <c r="AP2251" s="7"/>
      <c r="AQ2251" s="7"/>
      <c r="AR2251" s="7"/>
      <c r="AS2251" s="7"/>
      <c r="AT2251" s="7"/>
      <c r="AU2251" s="8"/>
      <c r="AV2251" s="8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7"/>
      <c r="BV2251" s="7"/>
      <c r="BW2251" s="8"/>
      <c r="BX2251" s="8"/>
      <c r="BY2251" s="8"/>
      <c r="BZ2251" s="8"/>
      <c r="CA2251" s="8"/>
      <c r="CC2251" s="8"/>
      <c r="CE2251" s="7"/>
      <c r="CF2251" s="8"/>
      <c r="CG2251" s="8"/>
      <c r="CH2251" s="8"/>
      <c r="CI2251" s="8"/>
      <c r="CJ2251" s="8"/>
    </row>
    <row r="2252" spans="1:88" x14ac:dyDescent="0.3">
      <c r="A2252" s="1" t="s">
        <v>243</v>
      </c>
      <c r="B2252" s="1"/>
      <c r="C2252" s="1" t="s">
        <v>1878</v>
      </c>
      <c r="D2252" s="1"/>
      <c r="E2252" s="1"/>
      <c r="F2252" s="1"/>
      <c r="G2252" s="1"/>
      <c r="H2252" s="1">
        <v>27394.240000000002</v>
      </c>
      <c r="I2252" s="1">
        <v>-3.05</v>
      </c>
      <c r="J2252" s="12">
        <v>1776.99</v>
      </c>
      <c r="K2252" s="5">
        <v>1571.72</v>
      </c>
      <c r="L2252" s="5">
        <v>7033.79</v>
      </c>
      <c r="M2252" s="13">
        <f t="shared" si="50"/>
        <v>-3.0532954477490604E-2</v>
      </c>
      <c r="N2252" s="13">
        <v>-3.9407748568833889E-2</v>
      </c>
      <c r="O2252" s="13">
        <v>-1.5983722022225644E-2</v>
      </c>
      <c r="P2252" s="13">
        <v>-9.2918633869314426E-3</v>
      </c>
      <c r="Q2252" s="7"/>
      <c r="R2252" s="8"/>
      <c r="S2252" s="8"/>
      <c r="T2252" s="8"/>
      <c r="U2252" s="8"/>
      <c r="V2252" s="13"/>
      <c r="W2252" s="14"/>
      <c r="X2252" s="1"/>
      <c r="Y2252" s="1"/>
      <c r="Z2252" s="1"/>
      <c r="AA2252" s="1"/>
      <c r="AB2252" s="1"/>
      <c r="AC2252" s="1"/>
      <c r="AD2252" s="8"/>
      <c r="AE2252" s="8"/>
      <c r="AF2252" s="8"/>
      <c r="AG2252" s="8"/>
      <c r="AH2252" s="9"/>
      <c r="AI2252" s="8"/>
      <c r="AJ2252" s="13"/>
      <c r="AK2252" s="8"/>
      <c r="AL2252" s="8"/>
      <c r="AM2252" s="8"/>
      <c r="AN2252" s="8"/>
      <c r="AO2252" s="7"/>
      <c r="AP2252" s="7"/>
      <c r="AQ2252" s="7"/>
      <c r="AR2252" s="7"/>
      <c r="AS2252" s="7"/>
      <c r="AT2252" s="7"/>
      <c r="AU2252" s="8"/>
      <c r="AV2252" s="8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7"/>
      <c r="BV2252" s="7"/>
      <c r="BW2252" s="8"/>
      <c r="BX2252" s="8"/>
      <c r="BY2252" s="8"/>
      <c r="BZ2252" s="8"/>
      <c r="CA2252" s="8"/>
      <c r="CC2252" s="8"/>
      <c r="CE2252" s="7"/>
      <c r="CF2252" s="8"/>
      <c r="CG2252" s="8"/>
      <c r="CH2252" s="8"/>
      <c r="CI2252" s="8"/>
      <c r="CJ2252" s="8"/>
    </row>
    <row r="2253" spans="1:88" x14ac:dyDescent="0.3">
      <c r="A2253" s="1" t="s">
        <v>244</v>
      </c>
      <c r="B2253" s="1"/>
      <c r="C2253" s="1" t="s">
        <v>1878</v>
      </c>
      <c r="D2253" s="1"/>
      <c r="E2253" s="1"/>
      <c r="F2253" s="1"/>
      <c r="G2253" s="1"/>
      <c r="H2253" s="1">
        <v>27394.89</v>
      </c>
      <c r="I2253" s="1">
        <v>0</v>
      </c>
      <c r="J2253" s="12">
        <v>1790.49</v>
      </c>
      <c r="K2253" s="5">
        <v>1543.65</v>
      </c>
      <c r="L2253" s="5">
        <v>6939.01</v>
      </c>
      <c r="M2253" s="13">
        <f t="shared" si="50"/>
        <v>2.3727615732216378E-5</v>
      </c>
      <c r="N2253" s="13">
        <v>7.5971164722368201E-3</v>
      </c>
      <c r="O2253" s="13">
        <v>-1.7859415163006043E-2</v>
      </c>
      <c r="P2253" s="13">
        <v>-1.3474954469780864E-2</v>
      </c>
      <c r="Q2253" s="7"/>
      <c r="R2253" s="8"/>
      <c r="S2253" s="8"/>
      <c r="T2253" s="8"/>
      <c r="U2253" s="8"/>
      <c r="V2253" s="13"/>
      <c r="W2253" s="14"/>
      <c r="X2253" s="1"/>
      <c r="Y2253" s="1"/>
      <c r="Z2253" s="1"/>
      <c r="AA2253" s="1"/>
      <c r="AB2253" s="1"/>
      <c r="AC2253" s="1"/>
      <c r="AD2253" s="8"/>
      <c r="AE2253" s="8"/>
      <c r="AF2253" s="8"/>
      <c r="AG2253" s="8"/>
      <c r="AH2253" s="9"/>
      <c r="AI2253" s="8"/>
      <c r="AJ2253" s="13"/>
      <c r="AK2253" s="8"/>
      <c r="AL2253" s="8"/>
      <c r="AM2253" s="8"/>
      <c r="AN2253" s="8"/>
      <c r="AO2253" s="7"/>
      <c r="AP2253" s="7"/>
      <c r="AQ2253" s="7"/>
      <c r="AR2253" s="7"/>
      <c r="AS2253" s="7"/>
      <c r="AT2253" s="7"/>
      <c r="AU2253" s="8"/>
      <c r="AV2253" s="8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7"/>
      <c r="BV2253" s="7"/>
      <c r="BW2253" s="8"/>
      <c r="BX2253" s="8"/>
      <c r="BY2253" s="8"/>
      <c r="BZ2253" s="8"/>
      <c r="CA2253" s="8"/>
      <c r="CC2253" s="8"/>
      <c r="CE2253" s="7"/>
      <c r="CF2253" s="8"/>
      <c r="CG2253" s="8"/>
      <c r="CH2253" s="8"/>
      <c r="CI2253" s="8"/>
      <c r="CJ2253" s="8"/>
    </row>
    <row r="2254" spans="1:88" x14ac:dyDescent="0.3">
      <c r="A2254" s="1" t="s">
        <v>245</v>
      </c>
      <c r="B2254" s="1"/>
      <c r="C2254" s="1" t="s">
        <v>1878</v>
      </c>
      <c r="D2254" s="1"/>
      <c r="E2254" s="1"/>
      <c r="F2254" s="1"/>
      <c r="G2254" s="1"/>
      <c r="H2254" s="1">
        <v>27222.22</v>
      </c>
      <c r="I2254" s="1">
        <v>-0.63</v>
      </c>
      <c r="J2254" s="12">
        <v>1777.9</v>
      </c>
      <c r="K2254" s="5">
        <v>1535.02</v>
      </c>
      <c r="L2254" s="5">
        <v>6915.62</v>
      </c>
      <c r="M2254" s="13">
        <f t="shared" si="50"/>
        <v>-6.3030003040712712E-3</v>
      </c>
      <c r="N2254" s="13">
        <v>-7.0315947031258652E-3</v>
      </c>
      <c r="O2254" s="13">
        <v>-5.5906455478897943E-3</v>
      </c>
      <c r="P2254" s="13">
        <v>-3.370797851566798E-3</v>
      </c>
      <c r="Q2254" s="7"/>
      <c r="R2254" s="8"/>
      <c r="S2254" s="8"/>
      <c r="T2254" s="8"/>
      <c r="U2254" s="8"/>
      <c r="V2254" s="13"/>
      <c r="W2254" s="14"/>
      <c r="X2254" s="1"/>
      <c r="Y2254" s="1"/>
      <c r="Z2254" s="1"/>
      <c r="AA2254" s="1"/>
      <c r="AB2254" s="1"/>
      <c r="AC2254" s="1"/>
      <c r="AD2254" s="8"/>
      <c r="AE2254" s="8"/>
      <c r="AF2254" s="8"/>
      <c r="AG2254" s="8"/>
      <c r="AH2254" s="9"/>
      <c r="AI2254" s="8"/>
      <c r="AJ2254" s="13"/>
      <c r="AK2254" s="8"/>
      <c r="AL2254" s="8"/>
      <c r="AM2254" s="8"/>
      <c r="AN2254" s="8"/>
      <c r="AO2254" s="7"/>
      <c r="AP2254" s="7"/>
      <c r="AQ2254" s="7"/>
      <c r="AR2254" s="7"/>
      <c r="AS2254" s="7"/>
      <c r="AT2254" s="7"/>
      <c r="AU2254" s="8"/>
      <c r="AV2254" s="8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7"/>
      <c r="BV2254" s="7"/>
      <c r="BW2254" s="8"/>
      <c r="BX2254" s="8"/>
      <c r="BY2254" s="8"/>
      <c r="BZ2254" s="8"/>
      <c r="CA2254" s="8"/>
      <c r="CC2254" s="8"/>
      <c r="CE2254" s="7"/>
      <c r="CF2254" s="8"/>
      <c r="CG2254" s="8"/>
      <c r="CH2254" s="8"/>
      <c r="CI2254" s="8"/>
      <c r="CJ2254" s="8"/>
    </row>
    <row r="2255" spans="1:88" x14ac:dyDescent="0.3">
      <c r="A2255" s="1" t="s">
        <v>246</v>
      </c>
      <c r="B2255" s="1"/>
      <c r="C2255" s="1" t="s">
        <v>1878</v>
      </c>
      <c r="D2255" s="1"/>
      <c r="E2255" s="1"/>
      <c r="F2255" s="1"/>
      <c r="G2255" s="1"/>
      <c r="H2255" s="1">
        <v>26824.58</v>
      </c>
      <c r="I2255" s="1">
        <v>-1.46</v>
      </c>
      <c r="J2255" s="12">
        <v>1744.65</v>
      </c>
      <c r="K2255" s="5">
        <v>1529.66</v>
      </c>
      <c r="L2255" s="5">
        <v>6847.99</v>
      </c>
      <c r="M2255" s="13">
        <f t="shared" si="50"/>
        <v>-1.4607184865892631E-2</v>
      </c>
      <c r="N2255" s="13">
        <v>-1.8701839248551622E-2</v>
      </c>
      <c r="O2255" s="13">
        <v>-3.4918111816132358E-3</v>
      </c>
      <c r="P2255" s="13">
        <v>-9.7793111825115187E-3</v>
      </c>
      <c r="Q2255" s="7"/>
      <c r="R2255" s="8"/>
      <c r="S2255" s="8"/>
      <c r="T2255" s="8"/>
      <c r="U2255" s="8"/>
      <c r="V2255" s="13"/>
      <c r="W2255" s="14"/>
      <c r="X2255" s="1"/>
      <c r="Y2255" s="1"/>
      <c r="Z2255" s="1"/>
      <c r="AA2255" s="1"/>
      <c r="AB2255" s="1"/>
      <c r="AC2255" s="1"/>
      <c r="AD2255" s="8"/>
      <c r="AE2255" s="8"/>
      <c r="AF2255" s="8"/>
      <c r="AG2255" s="8"/>
      <c r="AH2255" s="9"/>
      <c r="AI2255" s="8"/>
      <c r="AJ2255" s="13"/>
      <c r="AK2255" s="8"/>
      <c r="AL2255" s="8"/>
      <c r="AM2255" s="8"/>
      <c r="AN2255" s="8"/>
      <c r="AO2255" s="7"/>
      <c r="AP2255" s="7"/>
      <c r="AQ2255" s="7"/>
      <c r="AR2255" s="7"/>
      <c r="AS2255" s="7"/>
      <c r="AT2255" s="7"/>
      <c r="AU2255" s="8"/>
      <c r="AV2255" s="8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7"/>
      <c r="BV2255" s="7"/>
      <c r="BW2255" s="8"/>
      <c r="BX2255" s="8"/>
      <c r="BY2255" s="8"/>
      <c r="BZ2255" s="8"/>
      <c r="CA2255" s="8"/>
      <c r="CC2255" s="8"/>
      <c r="CE2255" s="7"/>
      <c r="CF2255" s="8"/>
      <c r="CG2255" s="8"/>
      <c r="CH2255" s="8"/>
      <c r="CI2255" s="8"/>
      <c r="CJ2255" s="8"/>
    </row>
    <row r="2256" spans="1:88" x14ac:dyDescent="0.3">
      <c r="A2256" s="1" t="s">
        <v>247</v>
      </c>
      <c r="B2256" s="1"/>
      <c r="C2256" s="1" t="s">
        <v>1878</v>
      </c>
      <c r="D2256" s="1"/>
      <c r="E2256" s="1"/>
      <c r="F2256" s="1"/>
      <c r="G2256" s="1"/>
      <c r="H2256" s="1">
        <v>26776.29</v>
      </c>
      <c r="I2256" s="1">
        <v>-0.18</v>
      </c>
      <c r="J2256" s="12">
        <v>1747.82</v>
      </c>
      <c r="K2256" s="5">
        <v>1518.07</v>
      </c>
      <c r="L2256" s="5">
        <v>6771.16</v>
      </c>
      <c r="M2256" s="13">
        <f t="shared" si="50"/>
        <v>-1.8002145793150071E-3</v>
      </c>
      <c r="N2256" s="13">
        <v>1.8169833490957465E-3</v>
      </c>
      <c r="O2256" s="13">
        <v>-7.5768471425023964E-3</v>
      </c>
      <c r="P2256" s="13">
        <v>-1.1219350495546898E-2</v>
      </c>
      <c r="Q2256" s="7"/>
      <c r="R2256" s="8"/>
      <c r="S2256" s="8"/>
      <c r="T2256" s="8"/>
      <c r="U2256" s="8"/>
      <c r="V2256" s="13"/>
      <c r="W2256" s="14"/>
      <c r="X2256" s="1"/>
      <c r="Y2256" s="1"/>
      <c r="Z2256" s="1"/>
      <c r="AA2256" s="1"/>
      <c r="AB2256" s="1"/>
      <c r="AC2256" s="1"/>
      <c r="AD2256" s="8"/>
      <c r="AE2256" s="8"/>
      <c r="AF2256" s="8"/>
      <c r="AG2256" s="8"/>
      <c r="AH2256" s="9"/>
      <c r="AI2256" s="8"/>
      <c r="AJ2256" s="13"/>
      <c r="AK2256" s="8"/>
      <c r="AL2256" s="8"/>
      <c r="AM2256" s="8"/>
      <c r="AN2256" s="8"/>
      <c r="AO2256" s="7"/>
      <c r="AP2256" s="7"/>
      <c r="AQ2256" s="7"/>
      <c r="AR2256" s="7"/>
      <c r="AS2256" s="7"/>
      <c r="AT2256" s="7"/>
      <c r="AU2256" s="8"/>
      <c r="AV2256" s="8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7"/>
      <c r="BV2256" s="7"/>
      <c r="BW2256" s="8"/>
      <c r="BX2256" s="8"/>
      <c r="BY2256" s="8"/>
      <c r="BZ2256" s="8"/>
      <c r="CA2256" s="8"/>
      <c r="CC2256" s="8"/>
      <c r="CE2256" s="7"/>
      <c r="CF2256" s="8"/>
      <c r="CG2256" s="8"/>
      <c r="CH2256" s="8"/>
      <c r="CI2256" s="8"/>
      <c r="CJ2256" s="8"/>
    </row>
    <row r="2257" spans="1:88" x14ac:dyDescent="0.3">
      <c r="A2257" s="1" t="s">
        <v>248</v>
      </c>
      <c r="B2257" s="1"/>
      <c r="C2257" s="1" t="s">
        <v>1878</v>
      </c>
      <c r="D2257" s="1"/>
      <c r="E2257" s="1"/>
      <c r="F2257" s="1"/>
      <c r="G2257" s="1"/>
      <c r="H2257" s="1">
        <v>27095.91</v>
      </c>
      <c r="I2257" s="1">
        <v>1.19</v>
      </c>
      <c r="J2257" s="12">
        <v>1775.32</v>
      </c>
      <c r="K2257" s="5">
        <v>1522.22</v>
      </c>
      <c r="L2257" s="5">
        <v>6804.44</v>
      </c>
      <c r="M2257" s="13">
        <f t="shared" si="50"/>
        <v>1.1936679801421324E-2</v>
      </c>
      <c r="N2257" s="13">
        <v>1.5733885640397682E-2</v>
      </c>
      <c r="O2257" s="13">
        <v>2.7337342810278553E-3</v>
      </c>
      <c r="P2257" s="13">
        <v>4.9149628719451499E-3</v>
      </c>
      <c r="Q2257" s="7"/>
      <c r="R2257" s="8"/>
      <c r="S2257" s="8"/>
      <c r="T2257" s="8"/>
      <c r="U2257" s="8"/>
      <c r="V2257" s="13"/>
      <c r="W2257" s="14"/>
      <c r="X2257" s="1"/>
      <c r="Y2257" s="1"/>
      <c r="Z2257" s="1"/>
      <c r="AA2257" s="1"/>
      <c r="AB2257" s="1"/>
      <c r="AC2257" s="1"/>
      <c r="AD2257" s="8"/>
      <c r="AE2257" s="8"/>
      <c r="AF2257" s="8"/>
      <c r="AG2257" s="8"/>
      <c r="AH2257" s="9"/>
      <c r="AI2257" s="8"/>
      <c r="AJ2257" s="13"/>
      <c r="AK2257" s="8"/>
      <c r="AL2257" s="8"/>
      <c r="AM2257" s="8"/>
      <c r="AN2257" s="8"/>
      <c r="AO2257" s="7"/>
      <c r="AP2257" s="7"/>
      <c r="AQ2257" s="7"/>
      <c r="AR2257" s="7"/>
      <c r="AS2257" s="7"/>
      <c r="AT2257" s="7"/>
      <c r="AU2257" s="8"/>
      <c r="AV2257" s="8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7"/>
      <c r="BV2257" s="7"/>
      <c r="BW2257" s="8"/>
      <c r="BX2257" s="8"/>
      <c r="BY2257" s="8"/>
      <c r="BZ2257" s="8"/>
      <c r="CA2257" s="8"/>
      <c r="CC2257" s="8"/>
      <c r="CE2257" s="7"/>
      <c r="CF2257" s="8"/>
      <c r="CG2257" s="8"/>
      <c r="CH2257" s="8"/>
      <c r="CI2257" s="8"/>
      <c r="CJ2257" s="8"/>
    </row>
    <row r="2258" spans="1:88" x14ac:dyDescent="0.3">
      <c r="A2258" s="1" t="s">
        <v>249</v>
      </c>
      <c r="B2258" s="1"/>
      <c r="C2258" s="1" t="s">
        <v>1878</v>
      </c>
      <c r="D2258" s="1"/>
      <c r="E2258" s="1"/>
      <c r="F2258" s="1"/>
      <c r="G2258" s="1"/>
      <c r="H2258" s="1">
        <v>27391.21</v>
      </c>
      <c r="I2258" s="1">
        <v>1.0900000000000001</v>
      </c>
      <c r="J2258" s="12">
        <v>1805.81</v>
      </c>
      <c r="K2258" s="5">
        <v>1516.77</v>
      </c>
      <c r="L2258" s="5">
        <v>6829.42</v>
      </c>
      <c r="M2258" s="13">
        <f t="shared" si="50"/>
        <v>1.0898323769159335E-2</v>
      </c>
      <c r="N2258" s="13">
        <v>1.7174368564540465E-2</v>
      </c>
      <c r="O2258" s="13">
        <v>-3.5802971975141817E-3</v>
      </c>
      <c r="P2258" s="13">
        <v>3.6711323782707694E-3</v>
      </c>
      <c r="Q2258" s="7"/>
      <c r="R2258" s="8"/>
      <c r="S2258" s="8"/>
      <c r="T2258" s="8"/>
      <c r="U2258" s="8"/>
      <c r="V2258" s="13"/>
      <c r="W2258" s="14"/>
      <c r="X2258" s="1"/>
      <c r="Y2258" s="1"/>
      <c r="Z2258" s="1"/>
      <c r="AA2258" s="1"/>
      <c r="AB2258" s="1"/>
      <c r="AC2258" s="1"/>
      <c r="AD2258" s="8"/>
      <c r="AE2258" s="8"/>
      <c r="AF2258" s="8"/>
      <c r="AG2258" s="8"/>
      <c r="AH2258" s="9"/>
      <c r="AI2258" s="8"/>
      <c r="AJ2258" s="13"/>
      <c r="AK2258" s="8"/>
      <c r="AL2258" s="8"/>
      <c r="AM2258" s="8"/>
      <c r="AN2258" s="8"/>
      <c r="AO2258" s="7"/>
      <c r="AP2258" s="7"/>
      <c r="AQ2258" s="7"/>
      <c r="AR2258" s="7"/>
      <c r="AS2258" s="7"/>
      <c r="AT2258" s="7"/>
      <c r="AU2258" s="8"/>
      <c r="AV2258" s="8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7"/>
      <c r="BV2258" s="7"/>
      <c r="BW2258" s="8"/>
      <c r="BX2258" s="8"/>
      <c r="BY2258" s="8"/>
      <c r="BZ2258" s="8"/>
      <c r="CA2258" s="8"/>
      <c r="CC2258" s="8"/>
      <c r="CE2258" s="7"/>
      <c r="CF2258" s="8"/>
      <c r="CG2258" s="8"/>
      <c r="CH2258" s="8"/>
      <c r="CI2258" s="8"/>
      <c r="CJ2258" s="8"/>
    </row>
    <row r="2259" spans="1:88" x14ac:dyDescent="0.3">
      <c r="A2259" s="1" t="s">
        <v>250</v>
      </c>
      <c r="B2259" s="1"/>
      <c r="C2259" s="1" t="s">
        <v>1878</v>
      </c>
      <c r="D2259" s="1"/>
      <c r="E2259" s="1"/>
      <c r="F2259" s="1"/>
      <c r="G2259" s="1"/>
      <c r="H2259" s="1">
        <v>27228.639999999999</v>
      </c>
      <c r="I2259" s="1">
        <v>-0.59</v>
      </c>
      <c r="J2259" s="12">
        <v>1789.73</v>
      </c>
      <c r="K2259" s="5">
        <v>1511.27</v>
      </c>
      <c r="L2259" s="5">
        <v>6852.79</v>
      </c>
      <c r="M2259" s="13">
        <f t="shared" si="50"/>
        <v>-5.9351156812714745E-3</v>
      </c>
      <c r="N2259" s="13">
        <v>-8.9045912914426095E-3</v>
      </c>
      <c r="O2259" s="13">
        <v>-3.6261265715962221E-3</v>
      </c>
      <c r="P2259" s="13">
        <v>3.4219596978952715E-3</v>
      </c>
      <c r="Q2259" s="7"/>
      <c r="R2259" s="8"/>
      <c r="S2259" s="8"/>
      <c r="T2259" s="8"/>
      <c r="U2259" s="8"/>
      <c r="V2259" s="13"/>
      <c r="W2259" s="14"/>
      <c r="X2259" s="1"/>
      <c r="Y2259" s="1"/>
      <c r="Z2259" s="1"/>
      <c r="AA2259" s="1"/>
      <c r="AB2259" s="1"/>
      <c r="AC2259" s="1"/>
      <c r="AD2259" s="8"/>
      <c r="AE2259" s="8"/>
      <c r="AF2259" s="8"/>
      <c r="AG2259" s="8"/>
      <c r="AH2259" s="9"/>
      <c r="AI2259" s="8"/>
      <c r="AJ2259" s="13"/>
      <c r="AK2259" s="8"/>
      <c r="AL2259" s="8"/>
      <c r="AM2259" s="8"/>
      <c r="AN2259" s="8"/>
      <c r="AO2259" s="7"/>
      <c r="AP2259" s="7"/>
      <c r="AQ2259" s="7"/>
      <c r="AR2259" s="7"/>
      <c r="AS2259" s="7"/>
      <c r="AT2259" s="7"/>
      <c r="AU2259" s="8"/>
      <c r="AV2259" s="8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7"/>
      <c r="BV2259" s="7"/>
      <c r="BW2259" s="8"/>
      <c r="BX2259" s="8"/>
      <c r="BY2259" s="8"/>
      <c r="BZ2259" s="8"/>
      <c r="CA2259" s="8"/>
      <c r="CC2259" s="8"/>
      <c r="CE2259" s="7"/>
      <c r="CF2259" s="8"/>
      <c r="CG2259" s="8"/>
      <c r="CH2259" s="8"/>
      <c r="CI2259" s="8"/>
      <c r="CJ2259" s="8"/>
    </row>
    <row r="2260" spans="1:88" x14ac:dyDescent="0.3">
      <c r="A2260" s="1" t="s">
        <v>251</v>
      </c>
      <c r="B2260" s="1"/>
      <c r="C2260" s="1" t="s">
        <v>1878</v>
      </c>
      <c r="D2260" s="1"/>
      <c r="E2260" s="1"/>
      <c r="F2260" s="1"/>
      <c r="G2260" s="1"/>
      <c r="H2260" s="1">
        <v>28331.88</v>
      </c>
      <c r="I2260" s="1">
        <v>4.05</v>
      </c>
      <c r="J2260" s="12">
        <v>1877.44</v>
      </c>
      <c r="K2260" s="5">
        <v>1547.75</v>
      </c>
      <c r="L2260" s="5">
        <v>6986.18</v>
      </c>
      <c r="M2260" s="13">
        <f t="shared" si="50"/>
        <v>4.0517631435136092E-2</v>
      </c>
      <c r="N2260" s="13">
        <v>4.9007392176473541E-2</v>
      </c>
      <c r="O2260" s="13">
        <v>2.413863836376029E-2</v>
      </c>
      <c r="P2260" s="13">
        <v>1.9465064594128778E-2</v>
      </c>
      <c r="Q2260" s="7"/>
      <c r="R2260" s="8"/>
      <c r="S2260" s="8"/>
      <c r="T2260" s="8"/>
      <c r="U2260" s="8"/>
      <c r="V2260" s="13"/>
      <c r="W2260" s="14"/>
      <c r="X2260" s="1"/>
      <c r="Y2260" s="1"/>
      <c r="Z2260" s="1"/>
      <c r="AA2260" s="1"/>
      <c r="AB2260" s="1"/>
      <c r="AC2260" s="1"/>
      <c r="AD2260" s="8"/>
      <c r="AE2260" s="8"/>
      <c r="AF2260" s="8"/>
      <c r="AG2260" s="8"/>
      <c r="AH2260" s="9"/>
      <c r="AI2260" s="8"/>
      <c r="AJ2260" s="13"/>
      <c r="AK2260" s="8"/>
      <c r="AL2260" s="8"/>
      <c r="AM2260" s="8"/>
      <c r="AN2260" s="8"/>
      <c r="AO2260" s="7"/>
      <c r="AP2260" s="7"/>
      <c r="AQ2260" s="7"/>
      <c r="AR2260" s="7"/>
      <c r="AS2260" s="7"/>
      <c r="AT2260" s="7"/>
      <c r="AU2260" s="8"/>
      <c r="AV2260" s="8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7"/>
      <c r="BV2260" s="7"/>
      <c r="BW2260" s="8"/>
      <c r="BX2260" s="8"/>
      <c r="BY2260" s="8"/>
      <c r="BZ2260" s="8"/>
      <c r="CA2260" s="8"/>
      <c r="CC2260" s="8"/>
      <c r="CE2260" s="7"/>
      <c r="CF2260" s="8"/>
      <c r="CG2260" s="8"/>
      <c r="CH2260" s="8"/>
      <c r="CI2260" s="8"/>
      <c r="CJ2260" s="8"/>
    </row>
    <row r="2261" spans="1:88" x14ac:dyDescent="0.3">
      <c r="A2261" s="1" t="s">
        <v>252</v>
      </c>
      <c r="B2261" s="1"/>
      <c r="C2261" s="1" t="s">
        <v>1878</v>
      </c>
      <c r="D2261" s="1"/>
      <c r="E2261" s="1"/>
      <c r="F2261" s="1"/>
      <c r="G2261" s="1"/>
      <c r="H2261" s="1">
        <v>28933.57</v>
      </c>
      <c r="I2261" s="1">
        <v>2.12</v>
      </c>
      <c r="J2261" s="12">
        <v>1920.44</v>
      </c>
      <c r="K2261" s="5">
        <v>1584.36</v>
      </c>
      <c r="L2261" s="5">
        <v>7099.82</v>
      </c>
      <c r="M2261" s="13">
        <f t="shared" si="50"/>
        <v>2.1237206990852631E-2</v>
      </c>
      <c r="N2261" s="13">
        <v>2.2903528208624513E-2</v>
      </c>
      <c r="O2261" s="13">
        <v>2.3653690841544117E-2</v>
      </c>
      <c r="P2261" s="13">
        <v>1.6266400235894318E-2</v>
      </c>
      <c r="Q2261" s="7"/>
      <c r="R2261" s="8"/>
      <c r="S2261" s="8"/>
      <c r="T2261" s="8"/>
      <c r="U2261" s="8"/>
      <c r="V2261" s="13"/>
      <c r="W2261" s="14"/>
      <c r="X2261" s="1"/>
      <c r="Y2261" s="1"/>
      <c r="Z2261" s="1"/>
      <c r="AA2261" s="1"/>
      <c r="AB2261" s="1"/>
      <c r="AC2261" s="1"/>
      <c r="AD2261" s="8"/>
      <c r="AE2261" s="8"/>
      <c r="AF2261" s="8"/>
      <c r="AG2261" s="8"/>
      <c r="AH2261" s="9"/>
      <c r="AI2261" s="8"/>
      <c r="AJ2261" s="13"/>
      <c r="AK2261" s="8"/>
      <c r="AL2261" s="8"/>
      <c r="AM2261" s="8"/>
      <c r="AN2261" s="8"/>
      <c r="AO2261" s="7"/>
      <c r="AP2261" s="7"/>
      <c r="AQ2261" s="7"/>
      <c r="AR2261" s="7"/>
      <c r="AS2261" s="7"/>
      <c r="AT2261" s="7"/>
      <c r="AU2261" s="8"/>
      <c r="AV2261" s="8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7"/>
      <c r="BV2261" s="7"/>
      <c r="BW2261" s="8"/>
      <c r="BX2261" s="8"/>
      <c r="BY2261" s="8"/>
      <c r="BZ2261" s="8"/>
      <c r="CA2261" s="8"/>
      <c r="CC2261" s="8"/>
      <c r="CE2261" s="7"/>
      <c r="CF2261" s="8"/>
      <c r="CG2261" s="8"/>
      <c r="CH2261" s="8"/>
      <c r="CI2261" s="8"/>
      <c r="CJ2261" s="8"/>
    </row>
    <row r="2262" spans="1:88" x14ac:dyDescent="0.3">
      <c r="A2262" s="1" t="s">
        <v>253</v>
      </c>
      <c r="B2262" s="1"/>
      <c r="C2262" s="1" t="s">
        <v>1878</v>
      </c>
      <c r="D2262" s="1"/>
      <c r="E2262" s="1"/>
      <c r="F2262" s="1"/>
      <c r="G2262" s="1"/>
      <c r="H2262" s="1">
        <v>28516.98</v>
      </c>
      <c r="I2262" s="1">
        <v>-1.44</v>
      </c>
      <c r="J2262" s="12">
        <v>1887.85</v>
      </c>
      <c r="K2262" s="5">
        <v>1572.98</v>
      </c>
      <c r="L2262" s="5">
        <v>7028.4</v>
      </c>
      <c r="M2262" s="13">
        <f t="shared" si="50"/>
        <v>-1.4398154116481265E-2</v>
      </c>
      <c r="N2262" s="13">
        <v>-1.6970069359105278E-2</v>
      </c>
      <c r="O2262" s="13">
        <v>-7.1827110000252103E-3</v>
      </c>
      <c r="P2262" s="13">
        <v>-1.0059409956872156E-2</v>
      </c>
      <c r="Q2262" s="7"/>
      <c r="R2262" s="8"/>
      <c r="S2262" s="8"/>
      <c r="T2262" s="8"/>
      <c r="U2262" s="8"/>
      <c r="V2262" s="13"/>
      <c r="W2262" s="14"/>
      <c r="X2262" s="1"/>
      <c r="Y2262" s="1"/>
      <c r="Z2262" s="1"/>
      <c r="AA2262" s="1"/>
      <c r="AB2262" s="1"/>
      <c r="AC2262" s="1"/>
      <c r="AD2262" s="8"/>
      <c r="AE2262" s="8"/>
      <c r="AF2262" s="8"/>
      <c r="AG2262" s="8"/>
      <c r="AH2262" s="9"/>
      <c r="AI2262" s="8"/>
      <c r="AJ2262" s="13"/>
      <c r="AK2262" s="8"/>
      <c r="AL2262" s="8"/>
      <c r="AM2262" s="8"/>
      <c r="AN2262" s="8"/>
      <c r="AO2262" s="7"/>
      <c r="AP2262" s="7"/>
      <c r="AQ2262" s="7"/>
      <c r="AR2262" s="7"/>
      <c r="AS2262" s="7"/>
      <c r="AT2262" s="7"/>
      <c r="AU2262" s="8"/>
      <c r="AV2262" s="8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7"/>
      <c r="BV2262" s="7"/>
      <c r="BW2262" s="8"/>
      <c r="BX2262" s="8"/>
      <c r="BY2262" s="8"/>
      <c r="BZ2262" s="8"/>
      <c r="CA2262" s="8"/>
      <c r="CC2262" s="8"/>
      <c r="CE2262" s="7"/>
      <c r="CF2262" s="8"/>
      <c r="CG2262" s="8"/>
      <c r="CH2262" s="8"/>
      <c r="CI2262" s="8"/>
      <c r="CJ2262" s="8"/>
    </row>
    <row r="2263" spans="1:88" x14ac:dyDescent="0.3">
      <c r="A2263" s="1" t="s">
        <v>254</v>
      </c>
      <c r="B2263" s="1"/>
      <c r="C2263" s="1" t="s">
        <v>1878</v>
      </c>
      <c r="D2263" s="1"/>
      <c r="E2263" s="1"/>
      <c r="F2263" s="1"/>
      <c r="G2263" s="1"/>
      <c r="H2263" s="1">
        <v>28200.15</v>
      </c>
      <c r="I2263" s="1">
        <v>-1.1100000000000001</v>
      </c>
      <c r="J2263" s="12">
        <v>1863.25</v>
      </c>
      <c r="K2263" s="5">
        <v>1561.1</v>
      </c>
      <c r="L2263" s="5">
        <v>6970.7</v>
      </c>
      <c r="M2263" s="13">
        <f t="shared" si="50"/>
        <v>-1.1110222751497423E-2</v>
      </c>
      <c r="N2263" s="13">
        <v>-1.3030696294726751E-2</v>
      </c>
      <c r="O2263" s="13">
        <v>-7.5525435797022533E-3</v>
      </c>
      <c r="P2263" s="13">
        <v>-8.2095498264185274E-3</v>
      </c>
      <c r="Q2263" s="7"/>
      <c r="R2263" s="8"/>
      <c r="S2263" s="8"/>
      <c r="T2263" s="8"/>
      <c r="U2263" s="8"/>
      <c r="V2263" s="13"/>
      <c r="W2263" s="14"/>
      <c r="X2263" s="1"/>
      <c r="Y2263" s="1"/>
      <c r="Z2263" s="1"/>
      <c r="AA2263" s="1"/>
      <c r="AB2263" s="1"/>
      <c r="AC2263" s="1"/>
      <c r="AD2263" s="8"/>
      <c r="AE2263" s="8"/>
      <c r="AF2263" s="8"/>
      <c r="AG2263" s="8"/>
      <c r="AH2263" s="9"/>
      <c r="AI2263" s="8"/>
      <c r="AJ2263" s="13"/>
      <c r="AK2263" s="8"/>
      <c r="AL2263" s="8"/>
      <c r="AM2263" s="8"/>
      <c r="AN2263" s="8"/>
      <c r="AO2263" s="7"/>
      <c r="AP2263" s="7"/>
      <c r="AQ2263" s="7"/>
      <c r="AR2263" s="7"/>
      <c r="AS2263" s="7"/>
      <c r="AT2263" s="7"/>
      <c r="AU2263" s="8"/>
      <c r="AV2263" s="8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7"/>
      <c r="BV2263" s="7"/>
      <c r="BW2263" s="8"/>
      <c r="BX2263" s="8"/>
      <c r="BY2263" s="8"/>
      <c r="BZ2263" s="8"/>
      <c r="CA2263" s="8"/>
      <c r="CC2263" s="8"/>
      <c r="CE2263" s="7"/>
      <c r="CF2263" s="8"/>
      <c r="CG2263" s="8"/>
      <c r="CH2263" s="8"/>
      <c r="CI2263" s="8"/>
      <c r="CJ2263" s="8"/>
    </row>
    <row r="2264" spans="1:88" x14ac:dyDescent="0.3">
      <c r="A2264" s="1" t="s">
        <v>255</v>
      </c>
      <c r="B2264" s="1"/>
      <c r="C2264" s="1" t="s">
        <v>1878</v>
      </c>
      <c r="D2264" s="1"/>
      <c r="E2264" s="1"/>
      <c r="F2264" s="1"/>
      <c r="G2264" s="1"/>
      <c r="H2264" s="1">
        <v>27680.04</v>
      </c>
      <c r="I2264" s="1">
        <v>-1.84</v>
      </c>
      <c r="J2264" s="12">
        <v>1817.37</v>
      </c>
      <c r="K2264" s="5">
        <v>1550.28</v>
      </c>
      <c r="L2264" s="5">
        <v>6918.75</v>
      </c>
      <c r="M2264" s="13">
        <f t="shared" si="50"/>
        <v>-1.844351891745255E-2</v>
      </c>
      <c r="N2264" s="13">
        <v>-2.462364148664975E-2</v>
      </c>
      <c r="O2264" s="13">
        <v>-6.9310101851258743E-3</v>
      </c>
      <c r="P2264" s="13">
        <v>-7.4526231224983919E-3</v>
      </c>
      <c r="Q2264" s="7"/>
      <c r="R2264" s="8"/>
      <c r="S2264" s="8"/>
      <c r="T2264" s="8"/>
      <c r="U2264" s="8"/>
      <c r="V2264" s="13"/>
      <c r="W2264" s="14"/>
      <c r="X2264" s="1"/>
      <c r="Y2264" s="1"/>
      <c r="Z2264" s="1"/>
      <c r="AA2264" s="1"/>
      <c r="AB2264" s="1"/>
      <c r="AC2264" s="1"/>
      <c r="AD2264" s="8"/>
      <c r="AE2264" s="8"/>
      <c r="AF2264" s="8"/>
      <c r="AG2264" s="8"/>
      <c r="AH2264" s="9"/>
      <c r="AI2264" s="8"/>
      <c r="AJ2264" s="13"/>
      <c r="AK2264" s="8"/>
      <c r="AL2264" s="8"/>
      <c r="AM2264" s="8"/>
      <c r="AN2264" s="8"/>
      <c r="AO2264" s="7"/>
      <c r="AP2264" s="7"/>
      <c r="AQ2264" s="7"/>
      <c r="AR2264" s="7"/>
      <c r="AS2264" s="7"/>
      <c r="AT2264" s="7"/>
      <c r="AU2264" s="8"/>
      <c r="AV2264" s="8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7"/>
      <c r="BV2264" s="7"/>
      <c r="BW2264" s="8"/>
      <c r="BX2264" s="8"/>
      <c r="BY2264" s="8"/>
      <c r="BZ2264" s="8"/>
      <c r="CA2264" s="8"/>
      <c r="CC2264" s="8"/>
      <c r="CE2264" s="7"/>
      <c r="CF2264" s="8"/>
      <c r="CG2264" s="8"/>
      <c r="CH2264" s="8"/>
      <c r="CI2264" s="8"/>
      <c r="CJ2264" s="8"/>
    </row>
    <row r="2265" spans="1:88" x14ac:dyDescent="0.3">
      <c r="A2265" s="1" t="s">
        <v>256</v>
      </c>
      <c r="B2265" s="1"/>
      <c r="C2265" s="1" t="s">
        <v>1878</v>
      </c>
      <c r="D2265" s="1"/>
      <c r="E2265" s="1"/>
      <c r="F2265" s="1"/>
      <c r="G2265" s="1"/>
      <c r="H2265" s="1">
        <v>27364.53</v>
      </c>
      <c r="I2265" s="1">
        <v>-1.1399999999999999</v>
      </c>
      <c r="J2265" s="12">
        <v>1791.71</v>
      </c>
      <c r="K2265" s="5">
        <v>1530.52</v>
      </c>
      <c r="L2265" s="5">
        <v>6914.18</v>
      </c>
      <c r="M2265" s="13">
        <f t="shared" si="50"/>
        <v>-1.139846618718765E-2</v>
      </c>
      <c r="N2265" s="13">
        <v>-1.4119304269356148E-2</v>
      </c>
      <c r="O2265" s="13">
        <v>-1.2746084578269756E-2</v>
      </c>
      <c r="P2265" s="13">
        <v>-6.6052393857263247E-4</v>
      </c>
      <c r="Q2265" s="7"/>
      <c r="R2265" s="8"/>
      <c r="S2265" s="8"/>
      <c r="T2265" s="8"/>
      <c r="U2265" s="8"/>
      <c r="V2265" s="13"/>
      <c r="W2265" s="14"/>
      <c r="X2265" s="1"/>
      <c r="Y2265" s="1"/>
      <c r="Z2265" s="1"/>
      <c r="AA2265" s="1"/>
      <c r="AB2265" s="1"/>
      <c r="AC2265" s="1"/>
      <c r="AD2265" s="8"/>
      <c r="AE2265" s="8"/>
      <c r="AF2265" s="8"/>
      <c r="AG2265" s="8"/>
      <c r="AH2265" s="9"/>
      <c r="AI2265" s="8"/>
      <c r="AJ2265" s="13"/>
      <c r="AK2265" s="8"/>
      <c r="AL2265" s="8"/>
      <c r="AM2265" s="8"/>
      <c r="AN2265" s="8"/>
      <c r="AO2265" s="7"/>
      <c r="AP2265" s="7"/>
      <c r="AQ2265" s="7"/>
      <c r="AR2265" s="7"/>
      <c r="AS2265" s="7"/>
      <c r="AT2265" s="7"/>
      <c r="AU2265" s="8"/>
      <c r="AV2265" s="8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7"/>
      <c r="BV2265" s="7"/>
      <c r="BW2265" s="8"/>
      <c r="BX2265" s="8"/>
      <c r="BY2265" s="8"/>
      <c r="BZ2265" s="8"/>
      <c r="CA2265" s="8"/>
      <c r="CC2265" s="8"/>
      <c r="CE2265" s="7"/>
      <c r="CF2265" s="8"/>
      <c r="CG2265" s="8"/>
      <c r="CH2265" s="8"/>
      <c r="CI2265" s="8"/>
      <c r="CJ2265" s="8"/>
    </row>
    <row r="2266" spans="1:88" x14ac:dyDescent="0.3">
      <c r="A2266" s="1" t="s">
        <v>257</v>
      </c>
      <c r="B2266" s="1"/>
      <c r="C2266" s="1" t="s">
        <v>1878</v>
      </c>
      <c r="D2266" s="1"/>
      <c r="E2266" s="1"/>
      <c r="F2266" s="1"/>
      <c r="G2266" s="1"/>
      <c r="H2266" s="1">
        <v>27020.31</v>
      </c>
      <c r="I2266" s="1">
        <v>-1.26</v>
      </c>
      <c r="J2266" s="12">
        <v>1766.12</v>
      </c>
      <c r="K2266" s="5">
        <v>1516.22</v>
      </c>
      <c r="L2266" s="5">
        <v>6824.35</v>
      </c>
      <c r="M2266" s="13">
        <f t="shared" si="50"/>
        <v>-1.2579057634097723E-2</v>
      </c>
      <c r="N2266" s="13">
        <v>-1.4282445261789123E-2</v>
      </c>
      <c r="O2266" s="13">
        <v>-9.3432297519796537E-3</v>
      </c>
      <c r="P2266" s="13">
        <v>-1.2992140788929407E-2</v>
      </c>
      <c r="Q2266" s="7"/>
      <c r="R2266" s="8"/>
      <c r="S2266" s="8"/>
      <c r="T2266" s="8"/>
      <c r="U2266" s="8"/>
      <c r="V2266" s="13"/>
      <c r="W2266" s="14"/>
      <c r="X2266" s="1"/>
      <c r="Y2266" s="1"/>
      <c r="Z2266" s="1"/>
      <c r="AA2266" s="1"/>
      <c r="AB2266" s="1"/>
      <c r="AC2266" s="1"/>
      <c r="AD2266" s="8"/>
      <c r="AE2266" s="8"/>
      <c r="AF2266" s="8"/>
      <c r="AG2266" s="8"/>
      <c r="AH2266" s="9"/>
      <c r="AI2266" s="8"/>
      <c r="AJ2266" s="13"/>
      <c r="AK2266" s="8"/>
      <c r="AL2266" s="8"/>
      <c r="AM2266" s="8"/>
      <c r="AN2266" s="8"/>
      <c r="AO2266" s="7"/>
      <c r="AP2266" s="7"/>
      <c r="AQ2266" s="7"/>
      <c r="AR2266" s="7"/>
      <c r="AS2266" s="7"/>
      <c r="AT2266" s="7"/>
      <c r="AU2266" s="8"/>
      <c r="AV2266" s="8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7"/>
      <c r="BV2266" s="7"/>
      <c r="BW2266" s="8"/>
      <c r="BX2266" s="8"/>
      <c r="BY2266" s="8"/>
      <c r="BZ2266" s="8"/>
      <c r="CA2266" s="8"/>
      <c r="CC2266" s="8"/>
      <c r="CE2266" s="7"/>
      <c r="CF2266" s="8"/>
      <c r="CG2266" s="8"/>
      <c r="CH2266" s="8"/>
      <c r="CI2266" s="8"/>
      <c r="CJ2266" s="8"/>
    </row>
    <row r="2267" spans="1:88" x14ac:dyDescent="0.3">
      <c r="A2267" s="1" t="s">
        <v>258</v>
      </c>
      <c r="B2267" s="1"/>
      <c r="C2267" s="1" t="s">
        <v>1878</v>
      </c>
      <c r="D2267" s="1"/>
      <c r="E2267" s="1"/>
      <c r="F2267" s="1"/>
      <c r="G2267" s="1"/>
      <c r="H2267" s="1">
        <v>26228.65</v>
      </c>
      <c r="I2267" s="1">
        <v>-2.93</v>
      </c>
      <c r="J2267" s="12">
        <v>1701.23</v>
      </c>
      <c r="K2267" s="5">
        <v>1483.54</v>
      </c>
      <c r="L2267" s="5">
        <v>6750.87</v>
      </c>
      <c r="M2267" s="13">
        <f t="shared" si="50"/>
        <v>-2.9298701606310207E-2</v>
      </c>
      <c r="N2267" s="13">
        <v>-3.6741557765044175E-2</v>
      </c>
      <c r="O2267" s="13">
        <v>-2.1553600400997297E-2</v>
      </c>
      <c r="P2267" s="13">
        <v>-1.0767325825902896E-2</v>
      </c>
      <c r="Q2267" s="7"/>
      <c r="R2267" s="8"/>
      <c r="S2267" s="8"/>
      <c r="T2267" s="8"/>
      <c r="U2267" s="8"/>
      <c r="V2267" s="13"/>
      <c r="W2267" s="14"/>
      <c r="X2267" s="1"/>
      <c r="Y2267" s="1"/>
      <c r="Z2267" s="1"/>
      <c r="AA2267" s="1"/>
      <c r="AB2267" s="1"/>
      <c r="AC2267" s="1"/>
      <c r="AD2267" s="8"/>
      <c r="AE2267" s="8"/>
      <c r="AF2267" s="8"/>
      <c r="AG2267" s="8"/>
      <c r="AH2267" s="9"/>
      <c r="AI2267" s="8"/>
      <c r="AJ2267" s="13"/>
      <c r="AK2267" s="8"/>
      <c r="AL2267" s="8"/>
      <c r="AM2267" s="8"/>
      <c r="AN2267" s="8"/>
      <c r="AO2267" s="7"/>
      <c r="AP2267" s="7"/>
      <c r="AQ2267" s="7"/>
      <c r="AR2267" s="7"/>
      <c r="AS2267" s="7"/>
      <c r="AT2267" s="7"/>
      <c r="AU2267" s="8"/>
      <c r="AV2267" s="8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7"/>
      <c r="BV2267" s="7"/>
      <c r="BW2267" s="8"/>
      <c r="BX2267" s="8"/>
      <c r="BY2267" s="8"/>
      <c r="BZ2267" s="8"/>
      <c r="CA2267" s="8"/>
      <c r="CC2267" s="8"/>
      <c r="CE2267" s="7"/>
      <c r="CF2267" s="8"/>
      <c r="CG2267" s="8"/>
      <c r="CH2267" s="8"/>
      <c r="CI2267" s="8"/>
      <c r="CJ2267" s="8"/>
    </row>
    <row r="2268" spans="1:88" x14ac:dyDescent="0.3">
      <c r="A2268" s="1" t="s">
        <v>259</v>
      </c>
      <c r="B2268" s="1"/>
      <c r="C2268" s="1" t="s">
        <v>1878</v>
      </c>
      <c r="D2268" s="1"/>
      <c r="E2268" s="1"/>
      <c r="F2268" s="1"/>
      <c r="G2268" s="1"/>
      <c r="H2268" s="1">
        <v>25920.720000000001</v>
      </c>
      <c r="I2268" s="1">
        <v>-1.17</v>
      </c>
      <c r="J2268" s="12">
        <v>1684.35</v>
      </c>
      <c r="K2268" s="5">
        <v>1456.07</v>
      </c>
      <c r="L2268" s="5">
        <v>6667.37</v>
      </c>
      <c r="M2268" s="13">
        <f t="shared" si="50"/>
        <v>-1.1740215375171781E-2</v>
      </c>
      <c r="N2268" s="13">
        <v>-9.9222327374900443E-3</v>
      </c>
      <c r="O2268" s="13">
        <v>-1.8516521293662436E-2</v>
      </c>
      <c r="P2268" s="13">
        <v>-1.2368776172552609E-2</v>
      </c>
      <c r="Q2268" s="7"/>
      <c r="R2268" s="8"/>
      <c r="S2268" s="8"/>
      <c r="T2268" s="8"/>
      <c r="U2268" s="8"/>
      <c r="V2268" s="13"/>
      <c r="W2268" s="14"/>
      <c r="X2268" s="1"/>
      <c r="Y2268" s="1"/>
      <c r="Z2268" s="1"/>
      <c r="AA2268" s="1"/>
      <c r="AB2268" s="1"/>
      <c r="AC2268" s="1"/>
      <c r="AD2268" s="8"/>
      <c r="AE2268" s="8"/>
      <c r="AF2268" s="8"/>
      <c r="AG2268" s="8"/>
      <c r="AH2268" s="9"/>
      <c r="AI2268" s="8"/>
      <c r="AJ2268" s="13"/>
      <c r="AK2268" s="8"/>
      <c r="AL2268" s="8"/>
      <c r="AM2268" s="8"/>
      <c r="AN2268" s="8"/>
      <c r="AO2268" s="7"/>
      <c r="AP2268" s="7"/>
      <c r="AQ2268" s="7"/>
      <c r="AR2268" s="7"/>
      <c r="AS2268" s="7"/>
      <c r="AT2268" s="7"/>
      <c r="AU2268" s="8"/>
      <c r="AV2268" s="8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7"/>
      <c r="BV2268" s="7"/>
      <c r="BW2268" s="8"/>
      <c r="BX2268" s="8"/>
      <c r="BY2268" s="8"/>
      <c r="BZ2268" s="8"/>
      <c r="CA2268" s="8"/>
      <c r="CC2268" s="8"/>
      <c r="CE2268" s="7"/>
      <c r="CF2268" s="8"/>
      <c r="CG2268" s="8"/>
      <c r="CH2268" s="8"/>
      <c r="CI2268" s="8"/>
      <c r="CJ2268" s="8"/>
    </row>
    <row r="2269" spans="1:88" x14ac:dyDescent="0.3">
      <c r="A2269" s="1" t="s">
        <v>260</v>
      </c>
      <c r="B2269" s="1"/>
      <c r="C2269" s="1" t="s">
        <v>1878</v>
      </c>
      <c r="D2269" s="1"/>
      <c r="E2269" s="1"/>
      <c r="F2269" s="1"/>
      <c r="G2269" s="1"/>
      <c r="H2269" s="1">
        <v>26177.06</v>
      </c>
      <c r="I2269" s="1">
        <v>0.99</v>
      </c>
      <c r="J2269" s="12">
        <v>1705.23</v>
      </c>
      <c r="K2269" s="5">
        <v>1453.87</v>
      </c>
      <c r="L2269" s="5">
        <v>6796.86</v>
      </c>
      <c r="M2269" s="13">
        <f t="shared" si="50"/>
        <v>9.8893857886663827E-3</v>
      </c>
      <c r="N2269" s="13">
        <v>1.2396473417045195E-2</v>
      </c>
      <c r="O2269" s="13">
        <v>-1.5109163707789364E-3</v>
      </c>
      <c r="P2269" s="13">
        <v>1.9421451036915505E-2</v>
      </c>
      <c r="Q2269" s="7"/>
      <c r="R2269" s="8"/>
      <c r="S2269" s="8"/>
      <c r="T2269" s="8"/>
      <c r="U2269" s="8"/>
      <c r="V2269" s="13"/>
      <c r="W2269" s="14"/>
      <c r="X2269" s="1"/>
      <c r="Y2269" s="1"/>
      <c r="Z2269" s="1"/>
      <c r="AA2269" s="1"/>
      <c r="AB2269" s="1"/>
      <c r="AC2269" s="1"/>
      <c r="AD2269" s="8"/>
      <c r="AE2269" s="8"/>
      <c r="AF2269" s="8"/>
      <c r="AG2269" s="8"/>
      <c r="AH2269" s="9"/>
      <c r="AI2269" s="8"/>
      <c r="AJ2269" s="13"/>
      <c r="AK2269" s="8"/>
      <c r="AL2269" s="8"/>
      <c r="AM2269" s="8"/>
      <c r="AN2269" s="8"/>
      <c r="AO2269" s="7"/>
      <c r="AP2269" s="7"/>
      <c r="AQ2269" s="7"/>
      <c r="AR2269" s="7"/>
      <c r="AS2269" s="7"/>
      <c r="AT2269" s="7"/>
      <c r="AU2269" s="8"/>
      <c r="AV2269" s="8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7"/>
      <c r="BV2269" s="7"/>
      <c r="BW2269" s="8"/>
      <c r="BX2269" s="8"/>
      <c r="BY2269" s="8"/>
      <c r="BZ2269" s="8"/>
      <c r="CA2269" s="8"/>
      <c r="CC2269" s="8"/>
      <c r="CE2269" s="7"/>
      <c r="CF2269" s="8"/>
      <c r="CG2269" s="8"/>
      <c r="CH2269" s="8"/>
      <c r="CI2269" s="8"/>
      <c r="CJ2269" s="8"/>
    </row>
    <row r="2270" spans="1:88" x14ac:dyDescent="0.3">
      <c r="A2270" s="1" t="s">
        <v>261</v>
      </c>
      <c r="B2270" s="1"/>
      <c r="C2270" s="1" t="s">
        <v>1878</v>
      </c>
      <c r="D2270" s="1"/>
      <c r="E2270" s="1"/>
      <c r="F2270" s="1"/>
      <c r="G2270" s="1"/>
      <c r="H2270" s="1">
        <v>25475.84</v>
      </c>
      <c r="I2270" s="1">
        <v>-2.68</v>
      </c>
      <c r="J2270" s="12">
        <v>1644.72</v>
      </c>
      <c r="K2270" s="5">
        <v>1438.51</v>
      </c>
      <c r="L2270" s="5">
        <v>6736.02</v>
      </c>
      <c r="M2270" s="13">
        <f t="shared" si="50"/>
        <v>-2.6787576603331309E-2</v>
      </c>
      <c r="N2270" s="13">
        <v>-3.5484949244383501E-2</v>
      </c>
      <c r="O2270" s="13">
        <v>-1.0564906078259995E-2</v>
      </c>
      <c r="P2270" s="13">
        <v>-8.9511921681481033E-3</v>
      </c>
      <c r="Q2270" s="7"/>
      <c r="R2270" s="8"/>
      <c r="S2270" s="8"/>
      <c r="T2270" s="8"/>
      <c r="U2270" s="8"/>
      <c r="V2270" s="13"/>
      <c r="W2270" s="14"/>
      <c r="X2270" s="1"/>
      <c r="Y2270" s="1"/>
      <c r="Z2270" s="1"/>
      <c r="AA2270" s="1"/>
      <c r="AB2270" s="1"/>
      <c r="AC2270" s="1"/>
      <c r="AD2270" s="8"/>
      <c r="AE2270" s="8"/>
      <c r="AF2270" s="8"/>
      <c r="AG2270" s="8"/>
      <c r="AH2270" s="9"/>
      <c r="AI2270" s="8"/>
      <c r="AJ2270" s="13"/>
      <c r="AK2270" s="8"/>
      <c r="AL2270" s="8"/>
      <c r="AM2270" s="8"/>
      <c r="AN2270" s="8"/>
      <c r="AO2270" s="7"/>
      <c r="AP2270" s="7"/>
      <c r="AQ2270" s="7"/>
      <c r="AR2270" s="7"/>
      <c r="AS2270" s="7"/>
      <c r="AT2270" s="7"/>
      <c r="AU2270" s="8"/>
      <c r="AV2270" s="8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7"/>
      <c r="BV2270" s="7"/>
      <c r="BW2270" s="8"/>
      <c r="BX2270" s="8"/>
      <c r="BY2270" s="8"/>
      <c r="BZ2270" s="8"/>
      <c r="CA2270" s="8"/>
      <c r="CC2270" s="8"/>
      <c r="CE2270" s="7"/>
      <c r="CF2270" s="8"/>
      <c r="CG2270" s="8"/>
      <c r="CH2270" s="8"/>
      <c r="CI2270" s="8"/>
      <c r="CJ2270" s="8"/>
    </row>
    <row r="2271" spans="1:88" x14ac:dyDescent="0.3">
      <c r="A2271" s="1" t="s">
        <v>262</v>
      </c>
      <c r="B2271" s="1"/>
      <c r="C2271" s="1" t="s">
        <v>1878</v>
      </c>
      <c r="D2271" s="1"/>
      <c r="E2271" s="1"/>
      <c r="F2271" s="1"/>
      <c r="G2271" s="1"/>
      <c r="H2271" s="1">
        <v>25303.46</v>
      </c>
      <c r="I2271" s="1">
        <v>-0.68</v>
      </c>
      <c r="J2271" s="12">
        <v>1642.78</v>
      </c>
      <c r="K2271" s="5">
        <v>1404.1</v>
      </c>
      <c r="L2271" s="5">
        <v>6662.05</v>
      </c>
      <c r="M2271" s="13">
        <f t="shared" si="50"/>
        <v>-6.7664108425865566E-3</v>
      </c>
      <c r="N2271" s="13">
        <v>-1.1795320784084851E-3</v>
      </c>
      <c r="O2271" s="13">
        <v>-2.392058449367751E-2</v>
      </c>
      <c r="P2271" s="13">
        <v>-1.0981261932120234E-2</v>
      </c>
      <c r="Q2271" s="7"/>
      <c r="R2271" s="8"/>
      <c r="S2271" s="8"/>
      <c r="T2271" s="8"/>
      <c r="U2271" s="8"/>
      <c r="V2271" s="13"/>
      <c r="W2271" s="14"/>
      <c r="X2271" s="1"/>
      <c r="Y2271" s="1"/>
      <c r="Z2271" s="1"/>
      <c r="AA2271" s="1"/>
      <c r="AB2271" s="1"/>
      <c r="AC2271" s="1"/>
      <c r="AD2271" s="8"/>
      <c r="AE2271" s="8"/>
      <c r="AF2271" s="8"/>
      <c r="AG2271" s="8"/>
      <c r="AH2271" s="9"/>
      <c r="AI2271" s="8"/>
      <c r="AJ2271" s="13"/>
      <c r="AK2271" s="8"/>
      <c r="AL2271" s="8"/>
      <c r="AM2271" s="8"/>
      <c r="AN2271" s="8"/>
      <c r="AO2271" s="7"/>
      <c r="AP2271" s="7"/>
      <c r="AQ2271" s="7"/>
      <c r="AR2271" s="7"/>
      <c r="AS2271" s="7"/>
      <c r="AT2271" s="7"/>
      <c r="AU2271" s="8"/>
      <c r="AV2271" s="8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7"/>
      <c r="BV2271" s="7"/>
      <c r="BW2271" s="8"/>
      <c r="BX2271" s="8"/>
      <c r="BY2271" s="8"/>
      <c r="BZ2271" s="8"/>
      <c r="CA2271" s="8"/>
      <c r="CC2271" s="8"/>
      <c r="CE2271" s="7"/>
      <c r="CF2271" s="8"/>
      <c r="CG2271" s="8"/>
      <c r="CH2271" s="8"/>
      <c r="CI2271" s="8"/>
      <c r="CJ2271" s="8"/>
    </row>
    <row r="2272" spans="1:88" x14ac:dyDescent="0.3">
      <c r="A2272" s="1" t="s">
        <v>263</v>
      </c>
      <c r="B2272" s="1"/>
      <c r="C2272" s="1" t="s">
        <v>1878</v>
      </c>
      <c r="D2272" s="1"/>
      <c r="E2272" s="1"/>
      <c r="F2272" s="1"/>
      <c r="G2272" s="1"/>
      <c r="H2272" s="1">
        <v>25628.79</v>
      </c>
      <c r="I2272" s="1">
        <v>1.29</v>
      </c>
      <c r="J2272" s="12">
        <v>1678.77</v>
      </c>
      <c r="K2272" s="5">
        <v>1400.35</v>
      </c>
      <c r="L2272" s="5">
        <v>6594.78</v>
      </c>
      <c r="M2272" s="13">
        <f t="shared" si="50"/>
        <v>1.2857134953085492E-2</v>
      </c>
      <c r="N2272" s="13">
        <v>2.190798524452453E-2</v>
      </c>
      <c r="O2272" s="13">
        <v>-2.6707499465850049E-3</v>
      </c>
      <c r="P2272" s="13">
        <v>-1.0097492513565731E-2</v>
      </c>
      <c r="Q2272" s="7"/>
      <c r="R2272" s="8"/>
      <c r="S2272" s="8"/>
      <c r="T2272" s="8"/>
      <c r="U2272" s="8"/>
      <c r="V2272" s="13"/>
      <c r="W2272" s="14"/>
      <c r="X2272" s="1"/>
      <c r="Y2272" s="1"/>
      <c r="Z2272" s="1"/>
      <c r="AA2272" s="1"/>
      <c r="AB2272" s="1"/>
      <c r="AC2272" s="1"/>
      <c r="AD2272" s="8"/>
      <c r="AE2272" s="8"/>
      <c r="AF2272" s="8"/>
      <c r="AG2272" s="8"/>
      <c r="AH2272" s="9"/>
      <c r="AI2272" s="8"/>
      <c r="AJ2272" s="13"/>
      <c r="AK2272" s="8"/>
      <c r="AL2272" s="8"/>
      <c r="AM2272" s="8"/>
      <c r="AN2272" s="8"/>
      <c r="AO2272" s="7"/>
      <c r="AP2272" s="7"/>
      <c r="AQ2272" s="7"/>
      <c r="AR2272" s="7"/>
      <c r="AS2272" s="7"/>
      <c r="AT2272" s="7"/>
      <c r="AU2272" s="8"/>
      <c r="AV2272" s="8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7"/>
      <c r="BV2272" s="7"/>
      <c r="BW2272" s="8"/>
      <c r="BX2272" s="8"/>
      <c r="BY2272" s="8"/>
      <c r="BZ2272" s="8"/>
      <c r="CA2272" s="8"/>
      <c r="CC2272" s="8"/>
      <c r="CE2272" s="7"/>
      <c r="CF2272" s="8"/>
      <c r="CG2272" s="8"/>
      <c r="CH2272" s="8"/>
      <c r="CI2272" s="8"/>
      <c r="CJ2272" s="8"/>
    </row>
    <row r="2273" spans="1:88" x14ac:dyDescent="0.3">
      <c r="A2273" s="1" t="s">
        <v>264</v>
      </c>
      <c r="B2273" s="1"/>
      <c r="C2273" s="1" t="s">
        <v>1878</v>
      </c>
      <c r="D2273" s="1"/>
      <c r="E2273" s="1"/>
      <c r="F2273" s="1"/>
      <c r="G2273" s="1"/>
      <c r="H2273" s="1">
        <v>24932.01</v>
      </c>
      <c r="I2273" s="1">
        <v>-2.72</v>
      </c>
      <c r="J2273" s="12">
        <v>1619.92</v>
      </c>
      <c r="K2273" s="5">
        <v>1377.17</v>
      </c>
      <c r="L2273" s="5">
        <v>6558.94</v>
      </c>
      <c r="M2273" s="13">
        <f t="shared" si="50"/>
        <v>-2.7187393552329353E-2</v>
      </c>
      <c r="N2273" s="13">
        <v>-3.5055427485599533E-2</v>
      </c>
      <c r="O2273" s="13">
        <v>-1.6553004605991295E-2</v>
      </c>
      <c r="P2273" s="13">
        <v>-5.4346013058813591E-3</v>
      </c>
      <c r="Q2273" s="7"/>
      <c r="R2273" s="8"/>
      <c r="S2273" s="8"/>
      <c r="T2273" s="8"/>
      <c r="U2273" s="8"/>
      <c r="V2273" s="13"/>
      <c r="W2273" s="14"/>
      <c r="X2273" s="1"/>
      <c r="Y2273" s="1"/>
      <c r="Z2273" s="1"/>
      <c r="AA2273" s="1"/>
      <c r="AB2273" s="1"/>
      <c r="AC2273" s="1"/>
      <c r="AD2273" s="8"/>
      <c r="AE2273" s="8"/>
      <c r="AF2273" s="8"/>
      <c r="AG2273" s="8"/>
      <c r="AH2273" s="9"/>
      <c r="AI2273" s="8"/>
      <c r="AJ2273" s="13"/>
      <c r="AK2273" s="8"/>
      <c r="AL2273" s="8"/>
      <c r="AM2273" s="8"/>
      <c r="AN2273" s="8"/>
      <c r="AO2273" s="7"/>
      <c r="AP2273" s="7"/>
      <c r="AQ2273" s="7"/>
      <c r="AR2273" s="7"/>
      <c r="AS2273" s="7"/>
      <c r="AT2273" s="7"/>
      <c r="AU2273" s="8"/>
      <c r="AV2273" s="8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7"/>
      <c r="BV2273" s="7"/>
      <c r="BW2273" s="8"/>
      <c r="BX2273" s="8"/>
      <c r="BY2273" s="8"/>
      <c r="BZ2273" s="8"/>
      <c r="CA2273" s="8"/>
      <c r="CC2273" s="8"/>
      <c r="CE2273" s="7"/>
      <c r="CF2273" s="8"/>
      <c r="CG2273" s="8"/>
      <c r="CH2273" s="8"/>
      <c r="CI2273" s="8"/>
      <c r="CJ2273" s="8"/>
    </row>
    <row r="2274" spans="1:88" x14ac:dyDescent="0.3">
      <c r="A2274" s="1" t="s">
        <v>265</v>
      </c>
      <c r="B2274" s="1"/>
      <c r="C2274" s="1" t="s">
        <v>1878</v>
      </c>
      <c r="D2274" s="1"/>
      <c r="E2274" s="1"/>
      <c r="F2274" s="1"/>
      <c r="G2274" s="1"/>
      <c r="H2274" s="1">
        <v>24798</v>
      </c>
      <c r="I2274" s="1">
        <v>-0.54</v>
      </c>
      <c r="J2274" s="12">
        <v>1611.48</v>
      </c>
      <c r="K2274" s="5">
        <v>1365.92</v>
      </c>
      <c r="L2274" s="5">
        <v>6519.67</v>
      </c>
      <c r="M2274" s="13">
        <f t="shared" si="50"/>
        <v>-5.3750178986772257E-3</v>
      </c>
      <c r="N2274" s="13">
        <v>-5.2101338337695591E-3</v>
      </c>
      <c r="O2274" s="13">
        <v>-8.1689261311239658E-3</v>
      </c>
      <c r="P2274" s="13">
        <v>-5.9872479394535993E-3</v>
      </c>
      <c r="Q2274" s="7"/>
      <c r="R2274" s="8"/>
      <c r="S2274" s="8"/>
      <c r="T2274" s="8"/>
      <c r="U2274" s="8"/>
      <c r="V2274" s="13"/>
      <c r="W2274" s="14"/>
      <c r="X2274" s="1"/>
      <c r="Y2274" s="1"/>
      <c r="Z2274" s="1"/>
      <c r="AA2274" s="1"/>
      <c r="AB2274" s="1"/>
      <c r="AC2274" s="1"/>
      <c r="AD2274" s="8"/>
      <c r="AE2274" s="8"/>
      <c r="AF2274" s="8"/>
      <c r="AG2274" s="8"/>
      <c r="AH2274" s="9"/>
      <c r="AI2274" s="8"/>
      <c r="AJ2274" s="13"/>
      <c r="AK2274" s="8"/>
      <c r="AL2274" s="8"/>
      <c r="AM2274" s="8"/>
      <c r="AN2274" s="8"/>
      <c r="AO2274" s="7"/>
      <c r="AP2274" s="7"/>
      <c r="AQ2274" s="7"/>
      <c r="AR2274" s="7"/>
      <c r="AS2274" s="7"/>
      <c r="AT2274" s="7"/>
      <c r="AU2274" s="8"/>
      <c r="AV2274" s="8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7"/>
      <c r="BV2274" s="7"/>
      <c r="BW2274" s="8"/>
      <c r="BX2274" s="8"/>
      <c r="BY2274" s="8"/>
      <c r="BZ2274" s="8"/>
      <c r="CA2274" s="8"/>
      <c r="CC2274" s="8"/>
      <c r="CE2274" s="7"/>
      <c r="CF2274" s="8"/>
      <c r="CG2274" s="8"/>
      <c r="CH2274" s="8"/>
      <c r="CI2274" s="8"/>
      <c r="CJ2274" s="8"/>
    </row>
    <row r="2275" spans="1:88" x14ac:dyDescent="0.3">
      <c r="A2275" s="1" t="s">
        <v>266</v>
      </c>
      <c r="B2275" s="1"/>
      <c r="C2275" s="1" t="s">
        <v>1878</v>
      </c>
      <c r="D2275" s="1"/>
      <c r="E2275" s="1"/>
      <c r="F2275" s="1"/>
      <c r="G2275" s="1"/>
      <c r="H2275" s="1">
        <v>25411.09</v>
      </c>
      <c r="I2275" s="1">
        <v>2.4700000000000002</v>
      </c>
      <c r="J2275" s="12">
        <v>1664.39</v>
      </c>
      <c r="K2275" s="5">
        <v>1379.78</v>
      </c>
      <c r="L2275" s="5">
        <v>6602.58</v>
      </c>
      <c r="M2275" s="13">
        <f t="shared" si="50"/>
        <v>2.4723364787482938E-2</v>
      </c>
      <c r="N2275" s="13">
        <v>3.2833171990964916E-2</v>
      </c>
      <c r="O2275" s="13">
        <v>1.0147007145367093E-2</v>
      </c>
      <c r="P2275" s="13">
        <v>1.271690131555725E-2</v>
      </c>
      <c r="Q2275" s="7"/>
      <c r="R2275" s="8"/>
      <c r="S2275" s="8"/>
      <c r="T2275" s="8"/>
      <c r="U2275" s="8"/>
      <c r="V2275" s="13"/>
      <c r="W2275" s="14"/>
      <c r="X2275" s="1"/>
      <c r="Y2275" s="1"/>
      <c r="Z2275" s="1"/>
      <c r="AA2275" s="1"/>
      <c r="AB2275" s="1"/>
      <c r="AC2275" s="1"/>
      <c r="AD2275" s="8"/>
      <c r="AE2275" s="8"/>
      <c r="AF2275" s="8"/>
      <c r="AG2275" s="8"/>
      <c r="AH2275" s="9"/>
      <c r="AI2275" s="8"/>
      <c r="AJ2275" s="13"/>
      <c r="AK2275" s="8"/>
      <c r="AL2275" s="8"/>
      <c r="AM2275" s="8"/>
      <c r="AN2275" s="8"/>
      <c r="AO2275" s="7"/>
      <c r="AP2275" s="7"/>
      <c r="AQ2275" s="7"/>
      <c r="AR2275" s="7"/>
      <c r="AS2275" s="7"/>
      <c r="AT2275" s="7"/>
      <c r="AU2275" s="8"/>
      <c r="AV2275" s="8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7"/>
      <c r="BV2275" s="7"/>
      <c r="BW2275" s="8"/>
      <c r="BX2275" s="8"/>
      <c r="BY2275" s="8"/>
      <c r="BZ2275" s="8"/>
      <c r="CA2275" s="8"/>
      <c r="CC2275" s="8"/>
      <c r="CE2275" s="7"/>
      <c r="CF2275" s="8"/>
      <c r="CG2275" s="8"/>
      <c r="CH2275" s="8"/>
      <c r="CI2275" s="8"/>
      <c r="CJ2275" s="8"/>
    </row>
    <row r="2276" spans="1:88" x14ac:dyDescent="0.3">
      <c r="A2276" s="1" t="s">
        <v>267</v>
      </c>
      <c r="B2276" s="1"/>
      <c r="C2276" s="1" t="s">
        <v>1878</v>
      </c>
      <c r="D2276" s="1"/>
      <c r="E2276" s="1"/>
      <c r="F2276" s="1"/>
      <c r="G2276" s="1"/>
      <c r="H2276" s="1">
        <v>24811.95</v>
      </c>
      <c r="I2276" s="1">
        <v>-2.36</v>
      </c>
      <c r="J2276" s="12">
        <v>1608.43</v>
      </c>
      <c r="K2276" s="5">
        <v>1371.78</v>
      </c>
      <c r="L2276" s="5">
        <v>6601.49</v>
      </c>
      <c r="M2276" s="13">
        <f t="shared" si="50"/>
        <v>-2.3577894533449717E-2</v>
      </c>
      <c r="N2276" s="13">
        <v>-3.3621927553037501E-2</v>
      </c>
      <c r="O2276" s="13">
        <v>-5.7980257722245465E-3</v>
      </c>
      <c r="P2276" s="13">
        <v>-1.6508698114980902E-4</v>
      </c>
      <c r="Q2276" s="7"/>
      <c r="R2276" s="8"/>
      <c r="S2276" s="8"/>
      <c r="T2276" s="8"/>
      <c r="U2276" s="8"/>
      <c r="V2276" s="13"/>
      <c r="W2276" s="14"/>
      <c r="X2276" s="1"/>
      <c r="Y2276" s="1"/>
      <c r="Z2276" s="1"/>
      <c r="AA2276" s="1"/>
      <c r="AB2276" s="1"/>
      <c r="AC2276" s="1"/>
      <c r="AD2276" s="8"/>
      <c r="AE2276" s="8"/>
      <c r="AF2276" s="8"/>
      <c r="AG2276" s="8"/>
      <c r="AH2276" s="9"/>
      <c r="AI2276" s="8"/>
      <c r="AJ2276" s="13"/>
      <c r="AK2276" s="8"/>
      <c r="AL2276" s="8"/>
      <c r="AM2276" s="8"/>
      <c r="AN2276" s="8"/>
      <c r="AO2276" s="7"/>
      <c r="AP2276" s="7"/>
      <c r="AQ2276" s="7"/>
      <c r="AR2276" s="7"/>
      <c r="AS2276" s="7"/>
      <c r="AT2276" s="7"/>
      <c r="AU2276" s="8"/>
      <c r="AV2276" s="8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7"/>
      <c r="BV2276" s="7"/>
      <c r="BW2276" s="8"/>
      <c r="BX2276" s="8"/>
      <c r="BY2276" s="8"/>
      <c r="BZ2276" s="8"/>
      <c r="CA2276" s="8"/>
      <c r="CC2276" s="8"/>
      <c r="CE2276" s="7"/>
      <c r="CF2276" s="8"/>
      <c r="CG2276" s="8"/>
      <c r="CH2276" s="8"/>
      <c r="CI2276" s="8"/>
      <c r="CJ2276" s="8"/>
    </row>
    <row r="2277" spans="1:88" x14ac:dyDescent="0.3">
      <c r="A2277" s="1" t="s">
        <v>268</v>
      </c>
      <c r="B2277" s="1"/>
      <c r="C2277" s="1" t="s">
        <v>1878</v>
      </c>
      <c r="D2277" s="1"/>
      <c r="E2277" s="1"/>
      <c r="F2277" s="1"/>
      <c r="G2277" s="1"/>
      <c r="H2277" s="1">
        <v>25039.63</v>
      </c>
      <c r="I2277" s="1">
        <v>0.92</v>
      </c>
      <c r="J2277" s="12">
        <v>1627.89</v>
      </c>
      <c r="K2277" s="5">
        <v>1381.01</v>
      </c>
      <c r="L2277" s="5">
        <v>6597.24</v>
      </c>
      <c r="M2277" s="13">
        <f t="shared" si="50"/>
        <v>9.176223553569951E-3</v>
      </c>
      <c r="N2277" s="13">
        <v>1.2098754686246771E-2</v>
      </c>
      <c r="O2277" s="13">
        <v>6.7284841592676337E-3</v>
      </c>
      <c r="P2277" s="13">
        <v>-6.4379405255476918E-4</v>
      </c>
      <c r="Q2277" s="7"/>
      <c r="R2277" s="8"/>
      <c r="S2277" s="8"/>
      <c r="T2277" s="8"/>
      <c r="U2277" s="8"/>
      <c r="V2277" s="13"/>
      <c r="W2277" s="14"/>
      <c r="X2277" s="1"/>
      <c r="Y2277" s="1"/>
      <c r="Z2277" s="1"/>
      <c r="AA2277" s="1"/>
      <c r="AB2277" s="1"/>
      <c r="AC2277" s="1"/>
      <c r="AD2277" s="8"/>
      <c r="AE2277" s="8"/>
      <c r="AF2277" s="8"/>
      <c r="AG2277" s="8"/>
      <c r="AH2277" s="9"/>
      <c r="AI2277" s="8"/>
      <c r="AJ2277" s="13"/>
      <c r="AK2277" s="8"/>
      <c r="AL2277" s="8"/>
      <c r="AM2277" s="8"/>
      <c r="AN2277" s="8"/>
      <c r="AO2277" s="7"/>
      <c r="AP2277" s="7"/>
      <c r="AQ2277" s="7"/>
      <c r="AR2277" s="7"/>
      <c r="AS2277" s="7"/>
      <c r="AT2277" s="7"/>
      <c r="AU2277" s="8"/>
      <c r="AV2277" s="8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7"/>
      <c r="BV2277" s="7"/>
      <c r="BW2277" s="8"/>
      <c r="BX2277" s="8"/>
      <c r="BY2277" s="8"/>
      <c r="BZ2277" s="8"/>
      <c r="CA2277" s="8"/>
      <c r="CC2277" s="8"/>
      <c r="CE2277" s="7"/>
      <c r="CF2277" s="8"/>
      <c r="CG2277" s="8"/>
      <c r="CH2277" s="8"/>
      <c r="CI2277" s="8"/>
      <c r="CJ2277" s="8"/>
    </row>
    <row r="2278" spans="1:88" x14ac:dyDescent="0.3">
      <c r="A2278" s="1" t="s">
        <v>269</v>
      </c>
      <c r="B2278" s="1"/>
      <c r="C2278" s="1" t="s">
        <v>1878</v>
      </c>
      <c r="D2278" s="1"/>
      <c r="E2278" s="1"/>
      <c r="F2278" s="1"/>
      <c r="G2278" s="1"/>
      <c r="H2278" s="1">
        <v>24865.11</v>
      </c>
      <c r="I2278" s="1">
        <v>-0.7</v>
      </c>
      <c r="J2278" s="12">
        <v>1611.22</v>
      </c>
      <c r="K2278" s="5">
        <v>1375.36</v>
      </c>
      <c r="L2278" s="5">
        <v>6618.53</v>
      </c>
      <c r="M2278" s="13">
        <f t="shared" si="50"/>
        <v>-6.9697515498432505E-3</v>
      </c>
      <c r="N2278" s="13">
        <v>-1.0240249648317823E-2</v>
      </c>
      <c r="O2278" s="13">
        <v>-4.0912086081926757E-3</v>
      </c>
      <c r="P2278" s="13">
        <v>3.2271070932692325E-3</v>
      </c>
      <c r="Q2278" s="7"/>
      <c r="R2278" s="8"/>
      <c r="S2278" s="8"/>
      <c r="T2278" s="8"/>
      <c r="U2278" s="8"/>
      <c r="V2278" s="13"/>
      <c r="W2278" s="14"/>
      <c r="X2278" s="1"/>
      <c r="Y2278" s="1"/>
      <c r="Z2278" s="1"/>
      <c r="AA2278" s="1"/>
      <c r="AB2278" s="1"/>
      <c r="AC2278" s="1"/>
      <c r="AD2278" s="8"/>
      <c r="AE2278" s="8"/>
      <c r="AF2278" s="8"/>
      <c r="AG2278" s="8"/>
      <c r="AH2278" s="9"/>
      <c r="AI2278" s="8"/>
      <c r="AJ2278" s="13"/>
      <c r="AK2278" s="8"/>
      <c r="AL2278" s="8"/>
      <c r="AM2278" s="8"/>
      <c r="AN2278" s="8"/>
      <c r="AO2278" s="7"/>
      <c r="AP2278" s="7"/>
      <c r="AQ2278" s="7"/>
      <c r="AR2278" s="7"/>
      <c r="AS2278" s="7"/>
      <c r="AT2278" s="7"/>
      <c r="AU2278" s="8"/>
      <c r="AV2278" s="8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7"/>
      <c r="BV2278" s="7"/>
      <c r="BW2278" s="8"/>
      <c r="BX2278" s="8"/>
      <c r="BY2278" s="8"/>
      <c r="BZ2278" s="8"/>
      <c r="CA2278" s="8"/>
      <c r="CC2278" s="8"/>
      <c r="CE2278" s="7"/>
      <c r="CF2278" s="8"/>
      <c r="CG2278" s="8"/>
      <c r="CH2278" s="8"/>
      <c r="CI2278" s="8"/>
      <c r="CJ2278" s="8"/>
    </row>
    <row r="2279" spans="1:88" x14ac:dyDescent="0.3">
      <c r="A2279" s="1" t="s">
        <v>270</v>
      </c>
      <c r="B2279" s="1"/>
      <c r="C2279" s="1" t="s">
        <v>1878</v>
      </c>
      <c r="D2279" s="1"/>
      <c r="E2279" s="1"/>
      <c r="F2279" s="1"/>
      <c r="G2279" s="1"/>
      <c r="H2279" s="1">
        <v>24685.360000000001</v>
      </c>
      <c r="I2279" s="1">
        <v>-0.72</v>
      </c>
      <c r="J2279" s="12">
        <v>1594.92</v>
      </c>
      <c r="K2279" s="5">
        <v>1365.63</v>
      </c>
      <c r="L2279" s="5">
        <v>6629.86</v>
      </c>
      <c r="M2279" s="13">
        <f t="shared" si="50"/>
        <v>-7.2290048183981659E-3</v>
      </c>
      <c r="N2279" s="13">
        <v>-1.0116557639552659E-2</v>
      </c>
      <c r="O2279" s="13">
        <v>-7.0745114006512955E-3</v>
      </c>
      <c r="P2279" s="13">
        <v>1.7118604886583455E-3</v>
      </c>
      <c r="Q2279" s="7"/>
      <c r="R2279" s="8"/>
      <c r="S2279" s="8"/>
      <c r="T2279" s="8"/>
      <c r="U2279" s="8"/>
      <c r="V2279" s="13"/>
      <c r="W2279" s="14"/>
      <c r="X2279" s="1"/>
      <c r="Y2279" s="1"/>
      <c r="Z2279" s="1"/>
      <c r="AA2279" s="1"/>
      <c r="AB2279" s="1"/>
      <c r="AC2279" s="1"/>
      <c r="AD2279" s="8"/>
      <c r="AE2279" s="8"/>
      <c r="AF2279" s="8"/>
      <c r="AG2279" s="8"/>
      <c r="AH2279" s="9"/>
      <c r="AI2279" s="8"/>
      <c r="AJ2279" s="13"/>
      <c r="AK2279" s="8"/>
      <c r="AL2279" s="8"/>
      <c r="AM2279" s="8"/>
      <c r="AN2279" s="8"/>
      <c r="AO2279" s="7"/>
      <c r="AP2279" s="7"/>
      <c r="AQ2279" s="7"/>
      <c r="AR2279" s="7"/>
      <c r="AS2279" s="7"/>
      <c r="AT2279" s="7"/>
      <c r="AU2279" s="8"/>
      <c r="AV2279" s="8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7"/>
      <c r="BV2279" s="7"/>
      <c r="BW2279" s="8"/>
      <c r="BX2279" s="8"/>
      <c r="BY2279" s="8"/>
      <c r="BZ2279" s="8"/>
      <c r="CA2279" s="8"/>
      <c r="CC2279" s="8"/>
      <c r="CE2279" s="7"/>
      <c r="CF2279" s="8"/>
      <c r="CG2279" s="8"/>
      <c r="CH2279" s="8"/>
      <c r="CI2279" s="8"/>
      <c r="CJ2279" s="8"/>
    </row>
    <row r="2280" spans="1:88" x14ac:dyDescent="0.3">
      <c r="A2280" s="1" t="s">
        <v>271</v>
      </c>
      <c r="B2280" s="1"/>
      <c r="C2280" s="1" t="s">
        <v>1878</v>
      </c>
      <c r="D2280" s="1"/>
      <c r="E2280" s="1"/>
      <c r="F2280" s="1"/>
      <c r="G2280" s="1"/>
      <c r="H2280" s="1">
        <v>23908.36</v>
      </c>
      <c r="I2280" s="1">
        <v>-3.15</v>
      </c>
      <c r="J2280" s="12">
        <v>1532.55</v>
      </c>
      <c r="K2280" s="5">
        <v>1348.66</v>
      </c>
      <c r="L2280" s="5">
        <v>6473.69</v>
      </c>
      <c r="M2280" s="13">
        <f t="shared" si="50"/>
        <v>-3.1476146185431375E-2</v>
      </c>
      <c r="N2280" s="13">
        <v>-3.9105409675720515E-2</v>
      </c>
      <c r="O2280" s="13">
        <v>-1.2426499124945978E-2</v>
      </c>
      <c r="P2280" s="13">
        <v>-2.3555550192613461E-2</v>
      </c>
      <c r="Q2280" s="7"/>
      <c r="R2280" s="8"/>
      <c r="S2280" s="8"/>
      <c r="T2280" s="8"/>
      <c r="U2280" s="8"/>
      <c r="V2280" s="13"/>
      <c r="W2280" s="14"/>
      <c r="X2280" s="1"/>
      <c r="Y2280" s="1"/>
      <c r="Z2280" s="1"/>
      <c r="AA2280" s="1"/>
      <c r="AB2280" s="1"/>
      <c r="AC2280" s="1"/>
      <c r="AD2280" s="8"/>
      <c r="AE2280" s="8"/>
      <c r="AF2280" s="8"/>
      <c r="AG2280" s="8"/>
      <c r="AH2280" s="9"/>
      <c r="AI2280" s="8"/>
      <c r="AJ2280" s="13"/>
      <c r="AK2280" s="8"/>
      <c r="AL2280" s="8"/>
      <c r="AM2280" s="8"/>
      <c r="AN2280" s="8"/>
      <c r="AO2280" s="7"/>
      <c r="AP2280" s="7"/>
      <c r="AQ2280" s="7"/>
      <c r="AR2280" s="7"/>
      <c r="AS2280" s="7"/>
      <c r="AT2280" s="7"/>
      <c r="AU2280" s="8"/>
      <c r="AV2280" s="8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7"/>
      <c r="BV2280" s="7"/>
      <c r="BW2280" s="8"/>
      <c r="BX2280" s="8"/>
      <c r="BY2280" s="8"/>
      <c r="BZ2280" s="8"/>
      <c r="CA2280" s="8"/>
      <c r="CC2280" s="8"/>
      <c r="CE2280" s="7"/>
      <c r="CF2280" s="8"/>
      <c r="CG2280" s="8"/>
      <c r="CH2280" s="8"/>
      <c r="CI2280" s="8"/>
      <c r="CJ2280" s="8"/>
    </row>
    <row r="2281" spans="1:88" x14ac:dyDescent="0.3">
      <c r="A2281" s="1" t="s">
        <v>272</v>
      </c>
      <c r="B2281" s="1"/>
      <c r="C2281" s="1" t="s">
        <v>1878</v>
      </c>
      <c r="D2281" s="1"/>
      <c r="E2281" s="1"/>
      <c r="F2281" s="1"/>
      <c r="G2281" s="1"/>
      <c r="H2281" s="1">
        <v>23009.759999999998</v>
      </c>
      <c r="I2281" s="1">
        <v>-3.76</v>
      </c>
      <c r="J2281" s="12">
        <v>1459.34</v>
      </c>
      <c r="K2281" s="5">
        <v>1320.98</v>
      </c>
      <c r="L2281" s="5">
        <v>6358.1</v>
      </c>
      <c r="M2281" s="13">
        <f t="shared" si="50"/>
        <v>-3.7585179410047465E-2</v>
      </c>
      <c r="N2281" s="13">
        <v>-4.7770056441877928E-2</v>
      </c>
      <c r="O2281" s="13">
        <v>-2.0524075749262294E-2</v>
      </c>
      <c r="P2281" s="13">
        <v>-1.7855349885459337E-2</v>
      </c>
      <c r="Q2281" s="7"/>
      <c r="R2281" s="8"/>
      <c r="S2281" s="8"/>
      <c r="T2281" s="8"/>
      <c r="U2281" s="8"/>
      <c r="V2281" s="13"/>
      <c r="W2281" s="14"/>
      <c r="X2281" s="1"/>
      <c r="Y2281" s="1"/>
      <c r="Z2281" s="1"/>
      <c r="AA2281" s="1"/>
      <c r="AB2281" s="1"/>
      <c r="AC2281" s="1"/>
      <c r="AD2281" s="8"/>
      <c r="AE2281" s="8"/>
      <c r="AF2281" s="8"/>
      <c r="AG2281" s="8"/>
      <c r="AH2281" s="9"/>
      <c r="AI2281" s="8"/>
      <c r="AJ2281" s="13"/>
      <c r="AK2281" s="8"/>
      <c r="AL2281" s="8"/>
      <c r="AM2281" s="8"/>
      <c r="AN2281" s="8"/>
      <c r="AO2281" s="7"/>
      <c r="AP2281" s="7"/>
      <c r="AQ2281" s="7"/>
      <c r="AR2281" s="7"/>
      <c r="AS2281" s="7"/>
      <c r="AT2281" s="7"/>
      <c r="AU2281" s="8"/>
      <c r="AV2281" s="8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7"/>
      <c r="BV2281" s="7"/>
      <c r="BW2281" s="8"/>
      <c r="BX2281" s="8"/>
      <c r="BY2281" s="8"/>
      <c r="BZ2281" s="8"/>
      <c r="CA2281" s="8"/>
      <c r="CC2281" s="8"/>
      <c r="CE2281" s="7"/>
      <c r="CF2281" s="8"/>
      <c r="CG2281" s="8"/>
      <c r="CH2281" s="8"/>
      <c r="CI2281" s="8"/>
      <c r="CJ2281" s="8"/>
    </row>
    <row r="2282" spans="1:88" x14ac:dyDescent="0.3">
      <c r="A2282" s="1" t="s">
        <v>273</v>
      </c>
      <c r="B2282" s="1"/>
      <c r="C2282" s="1" t="s">
        <v>1878</v>
      </c>
      <c r="D2282" s="1"/>
      <c r="E2282" s="1"/>
      <c r="F2282" s="1"/>
      <c r="G2282" s="1"/>
      <c r="H2282" s="1">
        <v>23236.080000000002</v>
      </c>
      <c r="I2282" s="1">
        <v>0.98</v>
      </c>
      <c r="J2282" s="12">
        <v>1479.86</v>
      </c>
      <c r="K2282" s="5">
        <v>1321.57</v>
      </c>
      <c r="L2282" s="5">
        <v>6359.31</v>
      </c>
      <c r="M2282" s="13">
        <f t="shared" si="50"/>
        <v>9.8358261885391762E-3</v>
      </c>
      <c r="N2282" s="13">
        <v>1.4061150931242938E-2</v>
      </c>
      <c r="O2282" s="13">
        <v>4.4663810201517329E-4</v>
      </c>
      <c r="P2282" s="13">
        <v>1.9030842547307358E-4</v>
      </c>
      <c r="Q2282" s="7"/>
      <c r="R2282" s="8"/>
      <c r="S2282" s="8"/>
      <c r="T2282" s="8"/>
      <c r="U2282" s="8"/>
      <c r="V2282" s="13"/>
      <c r="W2282" s="14"/>
      <c r="X2282" s="1"/>
      <c r="Y2282" s="1"/>
      <c r="Z2282" s="1"/>
      <c r="AA2282" s="1"/>
      <c r="AB2282" s="1"/>
      <c r="AC2282" s="1"/>
      <c r="AD2282" s="8"/>
      <c r="AE2282" s="8"/>
      <c r="AF2282" s="8"/>
      <c r="AG2282" s="8"/>
      <c r="AH2282" s="9"/>
      <c r="AI2282" s="8"/>
      <c r="AJ2282" s="13"/>
      <c r="AK2282" s="8"/>
      <c r="AL2282" s="8"/>
      <c r="AM2282" s="8"/>
      <c r="AN2282" s="8"/>
      <c r="AO2282" s="7"/>
      <c r="AP2282" s="7"/>
      <c r="AQ2282" s="7"/>
      <c r="AR2282" s="7"/>
      <c r="AS2282" s="7"/>
      <c r="AT2282" s="7"/>
      <c r="AU2282" s="8"/>
      <c r="AV2282" s="8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7"/>
      <c r="BV2282" s="7"/>
      <c r="BW2282" s="8"/>
      <c r="BX2282" s="8"/>
      <c r="BY2282" s="8"/>
      <c r="BZ2282" s="8"/>
      <c r="CA2282" s="8"/>
      <c r="CC2282" s="8"/>
      <c r="CE2282" s="7"/>
      <c r="CF2282" s="8"/>
      <c r="CG2282" s="8"/>
      <c r="CH2282" s="8"/>
      <c r="CI2282" s="8"/>
      <c r="CJ2282" s="8"/>
    </row>
    <row r="2283" spans="1:88" x14ac:dyDescent="0.3">
      <c r="A2283" s="1" t="s">
        <v>274</v>
      </c>
      <c r="B2283" s="1"/>
      <c r="C2283" s="1" t="s">
        <v>1878</v>
      </c>
      <c r="D2283" s="1"/>
      <c r="E2283" s="1"/>
      <c r="F2283" s="1"/>
      <c r="G2283" s="1"/>
      <c r="H2283" s="1">
        <v>23319.22</v>
      </c>
      <c r="I2283" s="1">
        <v>0.36</v>
      </c>
      <c r="J2283" s="12">
        <v>1487.29</v>
      </c>
      <c r="K2283" s="5">
        <v>1321.33</v>
      </c>
      <c r="L2283" s="5">
        <v>6388.99</v>
      </c>
      <c r="M2283" s="13">
        <f t="shared" si="50"/>
        <v>3.5780561953651091E-3</v>
      </c>
      <c r="N2283" s="13">
        <v>5.0207452056276747E-3</v>
      </c>
      <c r="O2283" s="13">
        <v>-1.816021852796279E-4</v>
      </c>
      <c r="P2283" s="13">
        <v>4.6671730109082432E-3</v>
      </c>
      <c r="Q2283" s="7"/>
      <c r="R2283" s="8"/>
      <c r="S2283" s="8"/>
      <c r="T2283" s="8"/>
      <c r="U2283" s="8"/>
      <c r="V2283" s="13"/>
      <c r="W2283" s="14"/>
      <c r="X2283" s="1"/>
      <c r="Y2283" s="1"/>
      <c r="Z2283" s="1"/>
      <c r="AA2283" s="1"/>
      <c r="AB2283" s="1"/>
      <c r="AC2283" s="1"/>
      <c r="AD2283" s="8"/>
      <c r="AE2283" s="8"/>
      <c r="AF2283" s="8"/>
      <c r="AG2283" s="8"/>
      <c r="AH2283" s="9"/>
      <c r="AI2283" s="8"/>
      <c r="AJ2283" s="13"/>
      <c r="AK2283" s="8"/>
      <c r="AL2283" s="8"/>
      <c r="AM2283" s="8"/>
      <c r="AN2283" s="8"/>
      <c r="AO2283" s="7"/>
      <c r="AP2283" s="7"/>
      <c r="AQ2283" s="7"/>
      <c r="AR2283" s="7"/>
      <c r="AS2283" s="7"/>
      <c r="AT2283" s="7"/>
      <c r="AU2283" s="8"/>
      <c r="AV2283" s="8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7"/>
      <c r="BV2283" s="7"/>
      <c r="BW2283" s="8"/>
      <c r="BX2283" s="8"/>
      <c r="BY2283" s="8"/>
      <c r="BZ2283" s="8"/>
      <c r="CA2283" s="8"/>
      <c r="CC2283" s="8"/>
      <c r="CE2283" s="7"/>
      <c r="CF2283" s="8"/>
      <c r="CG2283" s="8"/>
      <c r="CH2283" s="8"/>
      <c r="CI2283" s="8"/>
      <c r="CJ2283" s="8"/>
    </row>
    <row r="2284" spans="1:88" x14ac:dyDescent="0.3">
      <c r="A2284" s="1" t="s">
        <v>275</v>
      </c>
      <c r="B2284" s="1"/>
      <c r="C2284" s="1" t="s">
        <v>1878</v>
      </c>
      <c r="D2284" s="1"/>
      <c r="E2284" s="1"/>
      <c r="F2284" s="1"/>
      <c r="G2284" s="1"/>
      <c r="H2284" s="1">
        <v>23914.36</v>
      </c>
      <c r="I2284" s="1">
        <v>2.5499999999999998</v>
      </c>
      <c r="J2284" s="12">
        <v>1531.73</v>
      </c>
      <c r="K2284" s="5">
        <v>1355.63</v>
      </c>
      <c r="L2284" s="5">
        <v>6452.19</v>
      </c>
      <c r="M2284" s="13">
        <f t="shared" si="50"/>
        <v>2.5521436823358501E-2</v>
      </c>
      <c r="N2284" s="13">
        <v>2.9879848583665547E-2</v>
      </c>
      <c r="O2284" s="13">
        <v>2.5958693134947586E-2</v>
      </c>
      <c r="P2284" s="13">
        <v>9.8920173611165563E-3</v>
      </c>
      <c r="Q2284" s="7"/>
      <c r="R2284" s="8"/>
      <c r="S2284" s="8"/>
      <c r="T2284" s="8"/>
      <c r="U2284" s="8"/>
      <c r="V2284" s="13"/>
      <c r="W2284" s="14"/>
      <c r="X2284" s="1"/>
      <c r="Y2284" s="1"/>
      <c r="Z2284" s="1"/>
      <c r="AA2284" s="1"/>
      <c r="AB2284" s="1"/>
      <c r="AC2284" s="1"/>
      <c r="AD2284" s="8"/>
      <c r="AE2284" s="8"/>
      <c r="AF2284" s="8"/>
      <c r="AG2284" s="8"/>
      <c r="AH2284" s="9"/>
      <c r="AI2284" s="8"/>
      <c r="AJ2284" s="13"/>
      <c r="AK2284" s="8"/>
      <c r="AL2284" s="8"/>
      <c r="AM2284" s="8"/>
      <c r="AN2284" s="8"/>
      <c r="AO2284" s="7"/>
      <c r="AP2284" s="7"/>
      <c r="AQ2284" s="7"/>
      <c r="AR2284" s="7"/>
      <c r="AS2284" s="7"/>
      <c r="AT2284" s="7"/>
      <c r="AU2284" s="8"/>
      <c r="AV2284" s="8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7"/>
      <c r="BV2284" s="7"/>
      <c r="BW2284" s="8"/>
      <c r="BX2284" s="8"/>
      <c r="BY2284" s="8"/>
      <c r="BZ2284" s="8"/>
      <c r="CA2284" s="8"/>
      <c r="CC2284" s="8"/>
      <c r="CE2284" s="7"/>
      <c r="CF2284" s="8"/>
      <c r="CG2284" s="8"/>
      <c r="CH2284" s="8"/>
      <c r="CI2284" s="8"/>
      <c r="CJ2284" s="8"/>
    </row>
    <row r="2285" spans="1:88" x14ac:dyDescent="0.3">
      <c r="A2285" s="1" t="s">
        <v>276</v>
      </c>
      <c r="B2285" s="1"/>
      <c r="C2285" s="1" t="s">
        <v>1878</v>
      </c>
      <c r="D2285" s="1"/>
      <c r="E2285" s="1"/>
      <c r="F2285" s="1"/>
      <c r="G2285" s="1"/>
      <c r="H2285" s="1">
        <v>24470.22</v>
      </c>
      <c r="I2285" s="1">
        <v>2.3199999999999998</v>
      </c>
      <c r="J2285" s="12">
        <v>1578.37</v>
      </c>
      <c r="K2285" s="5">
        <v>1371.72</v>
      </c>
      <c r="L2285" s="5">
        <v>6511.39</v>
      </c>
      <c r="M2285" s="13">
        <f t="shared" si="50"/>
        <v>2.3243774869994516E-2</v>
      </c>
      <c r="N2285" s="13">
        <v>3.0449230608527555E-2</v>
      </c>
      <c r="O2285" s="13">
        <v>1.1869020307901046E-2</v>
      </c>
      <c r="P2285" s="13">
        <v>9.1751792802134968E-3</v>
      </c>
      <c r="Q2285" s="7"/>
      <c r="R2285" s="8"/>
      <c r="S2285" s="8"/>
      <c r="T2285" s="8"/>
      <c r="U2285" s="8"/>
      <c r="V2285" s="13"/>
      <c r="W2285" s="14"/>
      <c r="X2285" s="1"/>
      <c r="Y2285" s="1"/>
      <c r="Z2285" s="1"/>
      <c r="AA2285" s="1"/>
      <c r="AB2285" s="1"/>
      <c r="AC2285" s="1"/>
      <c r="AD2285" s="8"/>
      <c r="AE2285" s="8"/>
      <c r="AF2285" s="8"/>
      <c r="AG2285" s="8"/>
      <c r="AH2285" s="9"/>
      <c r="AI2285" s="8"/>
      <c r="AJ2285" s="13"/>
      <c r="AK2285" s="8"/>
      <c r="AL2285" s="8"/>
      <c r="AM2285" s="8"/>
      <c r="AN2285" s="8"/>
      <c r="AO2285" s="7"/>
      <c r="AP2285" s="7"/>
      <c r="AQ2285" s="7"/>
      <c r="AR2285" s="7"/>
      <c r="AS2285" s="7"/>
      <c r="AT2285" s="7"/>
      <c r="AU2285" s="8"/>
      <c r="AV2285" s="8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7"/>
      <c r="BV2285" s="7"/>
      <c r="BW2285" s="8"/>
      <c r="BX2285" s="8"/>
      <c r="BY2285" s="8"/>
      <c r="BZ2285" s="8"/>
      <c r="CA2285" s="8"/>
      <c r="CC2285" s="8"/>
      <c r="CE2285" s="7"/>
      <c r="CF2285" s="8"/>
      <c r="CG2285" s="8"/>
      <c r="CH2285" s="8"/>
      <c r="CI2285" s="8"/>
      <c r="CJ2285" s="8"/>
    </row>
    <row r="2286" spans="1:88" x14ac:dyDescent="0.3">
      <c r="A2286" s="1" t="s">
        <v>277</v>
      </c>
      <c r="B2286" s="1"/>
      <c r="C2286" s="1" t="s">
        <v>1878</v>
      </c>
      <c r="D2286" s="1"/>
      <c r="E2286" s="1"/>
      <c r="F2286" s="1"/>
      <c r="G2286" s="1"/>
      <c r="H2286" s="1">
        <v>24584.9</v>
      </c>
      <c r="I2286" s="1">
        <v>0.47</v>
      </c>
      <c r="J2286" s="12">
        <v>1584.14</v>
      </c>
      <c r="K2286" s="5">
        <v>1383.13</v>
      </c>
      <c r="L2286" s="5">
        <v>6531.69</v>
      </c>
      <c r="M2286" s="13">
        <f t="shared" si="50"/>
        <v>4.6865128306978754E-3</v>
      </c>
      <c r="N2286" s="13">
        <v>3.6556700900296502E-3</v>
      </c>
      <c r="O2286" s="13">
        <v>8.318024086548359E-3</v>
      </c>
      <c r="P2286" s="13">
        <v>3.1176139042508044E-3</v>
      </c>
      <c r="Q2286" s="7"/>
      <c r="R2286" s="8"/>
      <c r="S2286" s="8"/>
      <c r="T2286" s="8"/>
      <c r="U2286" s="8"/>
      <c r="V2286" s="13"/>
      <c r="W2286" s="14"/>
      <c r="X2286" s="1"/>
      <c r="Y2286" s="1"/>
      <c r="Z2286" s="1"/>
      <c r="AA2286" s="1"/>
      <c r="AB2286" s="1"/>
      <c r="AC2286" s="1"/>
      <c r="AD2286" s="8"/>
      <c r="AE2286" s="8"/>
      <c r="AF2286" s="8"/>
      <c r="AG2286" s="8"/>
      <c r="AH2286" s="9"/>
      <c r="AI2286" s="8"/>
      <c r="AJ2286" s="13"/>
      <c r="AK2286" s="8"/>
      <c r="AL2286" s="8"/>
      <c r="AM2286" s="8"/>
      <c r="AN2286" s="8"/>
      <c r="AO2286" s="7"/>
      <c r="AP2286" s="7"/>
      <c r="AQ2286" s="7"/>
      <c r="AR2286" s="7"/>
      <c r="AS2286" s="7"/>
      <c r="AT2286" s="7"/>
      <c r="AU2286" s="8"/>
      <c r="AV2286" s="8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7"/>
      <c r="BV2286" s="7"/>
      <c r="BW2286" s="8"/>
      <c r="BX2286" s="8"/>
      <c r="BY2286" s="8"/>
      <c r="BZ2286" s="8"/>
      <c r="CA2286" s="8"/>
      <c r="CC2286" s="8"/>
      <c r="CE2286" s="7"/>
      <c r="CF2286" s="8"/>
      <c r="CG2286" s="8"/>
      <c r="CH2286" s="8"/>
      <c r="CI2286" s="8"/>
      <c r="CJ2286" s="8"/>
    </row>
    <row r="2287" spans="1:88" x14ac:dyDescent="0.3">
      <c r="A2287" s="1" t="s">
        <v>278</v>
      </c>
      <c r="B2287" s="1"/>
      <c r="C2287" s="1" t="s">
        <v>1878</v>
      </c>
      <c r="D2287" s="1"/>
      <c r="E2287" s="1"/>
      <c r="F2287" s="1"/>
      <c r="G2287" s="1"/>
      <c r="H2287" s="1">
        <v>24124.11</v>
      </c>
      <c r="I2287" s="1">
        <v>-1.87</v>
      </c>
      <c r="J2287" s="12">
        <v>1543.58</v>
      </c>
      <c r="K2287" s="5">
        <v>1374.44</v>
      </c>
      <c r="L2287" s="5">
        <v>6481.82</v>
      </c>
      <c r="M2287" s="13">
        <f t="shared" si="50"/>
        <v>-1.8742805543240038E-2</v>
      </c>
      <c r="N2287" s="13">
        <v>-2.5603797644147774E-2</v>
      </c>
      <c r="O2287" s="13">
        <v>-6.2828512142748538E-3</v>
      </c>
      <c r="P2287" s="13">
        <v>-7.6350837225893642E-3</v>
      </c>
      <c r="Q2287" s="7"/>
      <c r="R2287" s="8"/>
      <c r="S2287" s="8"/>
      <c r="T2287" s="8"/>
      <c r="U2287" s="8"/>
      <c r="V2287" s="13"/>
      <c r="W2287" s="14"/>
      <c r="X2287" s="1"/>
      <c r="Y2287" s="1"/>
      <c r="Z2287" s="1"/>
      <c r="AA2287" s="1"/>
      <c r="AB2287" s="1"/>
      <c r="AC2287" s="1"/>
      <c r="AD2287" s="8"/>
      <c r="AE2287" s="8"/>
      <c r="AF2287" s="8"/>
      <c r="AG2287" s="8"/>
      <c r="AH2287" s="9"/>
      <c r="AI2287" s="8"/>
      <c r="AJ2287" s="13"/>
      <c r="AK2287" s="8"/>
      <c r="AL2287" s="8"/>
      <c r="AM2287" s="8"/>
      <c r="AN2287" s="8"/>
      <c r="AO2287" s="7"/>
      <c r="AP2287" s="7"/>
      <c r="AQ2287" s="7"/>
      <c r="AR2287" s="7"/>
      <c r="AS2287" s="7"/>
      <c r="AT2287" s="7"/>
      <c r="AU2287" s="8"/>
      <c r="AV2287" s="8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7"/>
      <c r="BV2287" s="7"/>
      <c r="BW2287" s="8"/>
      <c r="BX2287" s="8"/>
      <c r="BY2287" s="8"/>
      <c r="BZ2287" s="8"/>
      <c r="CA2287" s="8"/>
      <c r="CC2287" s="8"/>
      <c r="CE2287" s="7"/>
      <c r="CF2287" s="8"/>
      <c r="CG2287" s="8"/>
      <c r="CH2287" s="8"/>
      <c r="CI2287" s="8"/>
      <c r="CJ2287" s="8"/>
    </row>
    <row r="2288" spans="1:88" x14ac:dyDescent="0.3">
      <c r="A2288" s="1" t="s">
        <v>279</v>
      </c>
      <c r="B2288" s="1"/>
      <c r="C2288" s="1" t="s">
        <v>1878</v>
      </c>
      <c r="D2288" s="1"/>
      <c r="E2288" s="1"/>
      <c r="F2288" s="1"/>
      <c r="G2288" s="1"/>
      <c r="H2288" s="1">
        <v>23564.5</v>
      </c>
      <c r="I2288" s="1">
        <v>-2.3199999999999998</v>
      </c>
      <c r="J2288" s="12">
        <v>1494.41</v>
      </c>
      <c r="K2288" s="5">
        <v>1361.57</v>
      </c>
      <c r="L2288" s="5">
        <v>6452.93</v>
      </c>
      <c r="M2288" s="13">
        <f t="shared" si="50"/>
        <v>-2.3197125199644675E-2</v>
      </c>
      <c r="N2288" s="13">
        <v>-3.185452001192024E-2</v>
      </c>
      <c r="O2288" s="13">
        <v>-9.3638136259132088E-3</v>
      </c>
      <c r="P2288" s="13">
        <v>-4.4570814987148211E-3</v>
      </c>
      <c r="Q2288" s="7"/>
      <c r="R2288" s="8"/>
      <c r="S2288" s="8"/>
      <c r="T2288" s="8"/>
      <c r="U2288" s="8"/>
      <c r="V2288" s="13"/>
      <c r="W2288" s="14"/>
      <c r="X2288" s="1"/>
      <c r="Y2288" s="1"/>
      <c r="Z2288" s="1"/>
      <c r="AA2288" s="1"/>
      <c r="AB2288" s="1"/>
      <c r="AC2288" s="1"/>
      <c r="AD2288" s="8"/>
      <c r="AE2288" s="8"/>
      <c r="AF2288" s="8"/>
      <c r="AG2288" s="8"/>
      <c r="AH2288" s="9"/>
      <c r="AI2288" s="8"/>
      <c r="AJ2288" s="13"/>
      <c r="AK2288" s="8"/>
      <c r="AL2288" s="8"/>
      <c r="AM2288" s="8"/>
      <c r="AN2288" s="8"/>
      <c r="AO2288" s="7"/>
      <c r="AP2288" s="7"/>
      <c r="AQ2288" s="7"/>
      <c r="AR2288" s="7"/>
      <c r="AS2288" s="7"/>
      <c r="AT2288" s="7"/>
      <c r="AU2288" s="8"/>
      <c r="AV2288" s="8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7"/>
      <c r="BV2288" s="7"/>
      <c r="BW2288" s="8"/>
      <c r="BX2288" s="8"/>
      <c r="BY2288" s="8"/>
      <c r="BZ2288" s="8"/>
      <c r="CA2288" s="8"/>
      <c r="CC2288" s="8"/>
      <c r="CE2288" s="7"/>
      <c r="CF2288" s="8"/>
      <c r="CG2288" s="8"/>
      <c r="CH2288" s="8"/>
      <c r="CI2288" s="8"/>
      <c r="CJ2288" s="8"/>
    </row>
    <row r="2289" spans="1:88" x14ac:dyDescent="0.3">
      <c r="A2289" s="1" t="s">
        <v>280</v>
      </c>
      <c r="B2289" s="1"/>
      <c r="C2289" s="1" t="s">
        <v>1878</v>
      </c>
      <c r="D2289" s="1"/>
      <c r="E2289" s="1"/>
      <c r="F2289" s="1"/>
      <c r="G2289" s="1"/>
      <c r="H2289" s="1">
        <v>23555.47</v>
      </c>
      <c r="I2289" s="1">
        <v>-0.04</v>
      </c>
      <c r="J2289" s="12">
        <v>1492.21</v>
      </c>
      <c r="K2289" s="5">
        <v>1366.83</v>
      </c>
      <c r="L2289" s="5">
        <v>6440.96</v>
      </c>
      <c r="M2289" s="13">
        <f t="shared" si="50"/>
        <v>-3.8320354770937648E-4</v>
      </c>
      <c r="N2289" s="13">
        <v>-1.4721528897692071E-3</v>
      </c>
      <c r="O2289" s="13">
        <v>3.8631873498975455E-3</v>
      </c>
      <c r="P2289" s="13">
        <v>-1.8549713076075891E-3</v>
      </c>
      <c r="Q2289" s="7"/>
      <c r="R2289" s="8"/>
      <c r="S2289" s="8"/>
      <c r="T2289" s="8"/>
      <c r="U2289" s="8"/>
      <c r="V2289" s="13"/>
      <c r="W2289" s="14"/>
      <c r="X2289" s="1"/>
      <c r="Y2289" s="1"/>
      <c r="Z2289" s="1"/>
      <c r="AA2289" s="1"/>
      <c r="AB2289" s="1"/>
      <c r="AC2289" s="1"/>
      <c r="AD2289" s="8"/>
      <c r="AE2289" s="8"/>
      <c r="AF2289" s="8"/>
      <c r="AG2289" s="8"/>
      <c r="AH2289" s="9"/>
      <c r="AI2289" s="8"/>
      <c r="AJ2289" s="13"/>
      <c r="AK2289" s="8"/>
      <c r="AL2289" s="8"/>
      <c r="AM2289" s="8"/>
      <c r="AN2289" s="8"/>
      <c r="AO2289" s="7"/>
      <c r="AP2289" s="7"/>
      <c r="AQ2289" s="7"/>
      <c r="AR2289" s="7"/>
      <c r="AS2289" s="7"/>
      <c r="AT2289" s="7"/>
      <c r="AU2289" s="8"/>
      <c r="AV2289" s="8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7"/>
      <c r="BV2289" s="7"/>
      <c r="BW2289" s="8"/>
      <c r="BX2289" s="8"/>
      <c r="BY2289" s="8"/>
      <c r="BZ2289" s="8"/>
      <c r="CA2289" s="8"/>
      <c r="CC2289" s="8"/>
      <c r="CE2289" s="7"/>
      <c r="CF2289" s="8"/>
      <c r="CG2289" s="8"/>
      <c r="CH2289" s="8"/>
      <c r="CI2289" s="8"/>
      <c r="CJ2289" s="8"/>
    </row>
    <row r="2290" spans="1:88" x14ac:dyDescent="0.3">
      <c r="A2290" s="1" t="s">
        <v>281</v>
      </c>
      <c r="B2290" s="1"/>
      <c r="C2290" s="1" t="s">
        <v>1878</v>
      </c>
      <c r="D2290" s="1"/>
      <c r="E2290" s="1"/>
      <c r="F2290" s="1"/>
      <c r="G2290" s="1"/>
      <c r="H2290" s="1">
        <v>22789.77</v>
      </c>
      <c r="I2290" s="1">
        <v>-3.25</v>
      </c>
      <c r="J2290" s="12">
        <v>1435.65</v>
      </c>
      <c r="K2290" s="5">
        <v>1336.39</v>
      </c>
      <c r="L2290" s="5">
        <v>6292.98</v>
      </c>
      <c r="M2290" s="13">
        <f t="shared" si="50"/>
        <v>-3.2506250140625581E-2</v>
      </c>
      <c r="N2290" s="13">
        <v>-3.7903512240234249E-2</v>
      </c>
      <c r="O2290" s="13">
        <v>-2.2270509134274086E-2</v>
      </c>
      <c r="P2290" s="13">
        <v>-2.297483604928463E-2</v>
      </c>
      <c r="Q2290" s="7"/>
      <c r="R2290" s="8"/>
      <c r="S2290" s="8"/>
      <c r="T2290" s="8"/>
      <c r="U2290" s="8"/>
      <c r="V2290" s="13"/>
      <c r="W2290" s="14"/>
      <c r="X2290" s="1"/>
      <c r="Y2290" s="1"/>
      <c r="Z2290" s="1"/>
      <c r="AA2290" s="1"/>
      <c r="AB2290" s="1"/>
      <c r="AC2290" s="1"/>
      <c r="AD2290" s="8"/>
      <c r="AE2290" s="8"/>
      <c r="AF2290" s="8"/>
      <c r="AG2290" s="8"/>
      <c r="AH2290" s="9"/>
      <c r="AI2290" s="8"/>
      <c r="AJ2290" s="13"/>
      <c r="AK2290" s="8"/>
      <c r="AL2290" s="8"/>
      <c r="AM2290" s="8"/>
      <c r="AN2290" s="8"/>
      <c r="AO2290" s="7"/>
      <c r="AP2290" s="7"/>
      <c r="AQ2290" s="7"/>
      <c r="AR2290" s="7"/>
      <c r="AS2290" s="7"/>
      <c r="AT2290" s="7"/>
      <c r="AU2290" s="8"/>
      <c r="AV2290" s="8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7"/>
      <c r="BV2290" s="7"/>
      <c r="BW2290" s="8"/>
      <c r="BX2290" s="8"/>
      <c r="BY2290" s="8"/>
      <c r="BZ2290" s="8"/>
      <c r="CA2290" s="8"/>
      <c r="CC2290" s="8"/>
      <c r="CE2290" s="7"/>
      <c r="CF2290" s="8"/>
      <c r="CG2290" s="8"/>
      <c r="CH2290" s="8"/>
      <c r="CI2290" s="8"/>
      <c r="CJ2290" s="8"/>
    </row>
    <row r="2291" spans="1:88" x14ac:dyDescent="0.3">
      <c r="A2291" s="1" t="s">
        <v>282</v>
      </c>
      <c r="B2291" s="1"/>
      <c r="C2291" s="1" t="s">
        <v>1878</v>
      </c>
      <c r="D2291" s="1"/>
      <c r="E2291" s="1"/>
      <c r="F2291" s="1"/>
      <c r="G2291" s="1"/>
      <c r="H2291" s="1">
        <v>21274.28</v>
      </c>
      <c r="I2291" s="1">
        <v>-6.65</v>
      </c>
      <c r="J2291" s="12">
        <v>1327.64</v>
      </c>
      <c r="K2291" s="5">
        <v>1263.94</v>
      </c>
      <c r="L2291" s="5">
        <v>6064.96</v>
      </c>
      <c r="M2291" s="13">
        <f t="shared" si="50"/>
        <v>-6.6498696564291859E-2</v>
      </c>
      <c r="N2291" s="13">
        <v>-7.5234214467314486E-2</v>
      </c>
      <c r="O2291" s="13">
        <v>-5.4213216201857262E-2</v>
      </c>
      <c r="P2291" s="13">
        <v>-3.6234025851027529E-2</v>
      </c>
      <c r="Q2291" s="7"/>
      <c r="R2291" s="8"/>
      <c r="S2291" s="8"/>
      <c r="T2291" s="8"/>
      <c r="U2291" s="8"/>
      <c r="V2291" s="13"/>
      <c r="W2291" s="14"/>
      <c r="X2291" s="1"/>
      <c r="Y2291" s="1"/>
      <c r="Z2291" s="1"/>
      <c r="AA2291" s="1"/>
      <c r="AB2291" s="1"/>
      <c r="AC2291" s="1"/>
      <c r="AD2291" s="8"/>
      <c r="AE2291" s="8"/>
      <c r="AF2291" s="8"/>
      <c r="AG2291" s="8"/>
      <c r="AH2291" s="9"/>
      <c r="AI2291" s="8"/>
      <c r="AJ2291" s="13"/>
      <c r="AK2291" s="8"/>
      <c r="AL2291" s="8"/>
      <c r="AM2291" s="8"/>
      <c r="AN2291" s="8"/>
      <c r="AO2291" s="7"/>
      <c r="AP2291" s="7"/>
      <c r="AQ2291" s="7"/>
      <c r="AR2291" s="7"/>
      <c r="AS2291" s="7"/>
      <c r="AT2291" s="7"/>
      <c r="AU2291" s="8"/>
      <c r="AV2291" s="8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7"/>
      <c r="BV2291" s="7"/>
      <c r="BW2291" s="8"/>
      <c r="BX2291" s="8"/>
      <c r="BY2291" s="8"/>
      <c r="BZ2291" s="8"/>
      <c r="CA2291" s="8"/>
      <c r="CC2291" s="8"/>
      <c r="CE2291" s="7"/>
      <c r="CF2291" s="8"/>
      <c r="CG2291" s="8"/>
      <c r="CH2291" s="8"/>
      <c r="CI2291" s="8"/>
      <c r="CJ2291" s="8"/>
    </row>
    <row r="2292" spans="1:88" x14ac:dyDescent="0.3">
      <c r="A2292" s="1" t="s">
        <v>283</v>
      </c>
      <c r="B2292" s="1"/>
      <c r="C2292" s="1" t="s">
        <v>1878</v>
      </c>
      <c r="D2292" s="1"/>
      <c r="E2292" s="1"/>
      <c r="F2292" s="1"/>
      <c r="G2292" s="1"/>
      <c r="H2292" s="1">
        <v>21320.83</v>
      </c>
      <c r="I2292" s="1">
        <v>0.22</v>
      </c>
      <c r="J2292" s="12">
        <v>1337.78</v>
      </c>
      <c r="K2292" s="5">
        <v>1252.22</v>
      </c>
      <c r="L2292" s="5">
        <v>6017.25</v>
      </c>
      <c r="M2292" s="13">
        <f t="shared" si="50"/>
        <v>2.1880881515146111E-3</v>
      </c>
      <c r="N2292" s="13">
        <v>7.637612605826849E-3</v>
      </c>
      <c r="O2292" s="13">
        <v>-9.2725920534202366E-3</v>
      </c>
      <c r="P2292" s="13">
        <v>-7.8664987073286952E-3</v>
      </c>
      <c r="Q2292" s="7"/>
      <c r="R2292" s="8"/>
      <c r="S2292" s="8"/>
      <c r="T2292" s="8"/>
      <c r="U2292" s="8"/>
      <c r="V2292" s="13"/>
      <c r="W2292" s="14"/>
      <c r="X2292" s="1"/>
      <c r="Y2292" s="1"/>
      <c r="Z2292" s="1"/>
      <c r="AA2292" s="1"/>
      <c r="AB2292" s="1"/>
      <c r="AC2292" s="1"/>
      <c r="AD2292" s="8"/>
      <c r="AE2292" s="8"/>
      <c r="AF2292" s="8"/>
      <c r="AG2292" s="8"/>
      <c r="AH2292" s="9"/>
      <c r="AI2292" s="8"/>
      <c r="AJ2292" s="13"/>
      <c r="AK2292" s="8"/>
      <c r="AL2292" s="8"/>
      <c r="AM2292" s="8"/>
      <c r="AN2292" s="8"/>
      <c r="AO2292" s="7"/>
      <c r="AP2292" s="7"/>
      <c r="AQ2292" s="7"/>
      <c r="AR2292" s="7"/>
      <c r="AS2292" s="7"/>
      <c r="AT2292" s="7"/>
      <c r="AU2292" s="8"/>
      <c r="AV2292" s="8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7"/>
      <c r="BV2292" s="7"/>
      <c r="BW2292" s="8"/>
      <c r="BX2292" s="8"/>
      <c r="BY2292" s="8"/>
      <c r="BZ2292" s="8"/>
      <c r="CA2292" s="8"/>
      <c r="CC2292" s="8"/>
      <c r="CE2292" s="7"/>
      <c r="CF2292" s="8"/>
      <c r="CG2292" s="8"/>
      <c r="CH2292" s="8"/>
      <c r="CI2292" s="8"/>
      <c r="CJ2292" s="8"/>
    </row>
    <row r="2293" spans="1:88" x14ac:dyDescent="0.3">
      <c r="A2293" s="1" t="s">
        <v>284</v>
      </c>
      <c r="B2293" s="1"/>
      <c r="C2293" s="1" t="s">
        <v>1878</v>
      </c>
      <c r="D2293" s="1"/>
      <c r="E2293" s="1"/>
      <c r="F2293" s="1"/>
      <c r="G2293" s="1"/>
      <c r="H2293" s="1">
        <v>22199.49</v>
      </c>
      <c r="I2293" s="1">
        <v>4.12</v>
      </c>
      <c r="J2293" s="12">
        <v>1405.94</v>
      </c>
      <c r="K2293" s="5">
        <v>1277.58</v>
      </c>
      <c r="L2293" s="5">
        <v>6166.29</v>
      </c>
      <c r="M2293" s="13">
        <f t="shared" si="50"/>
        <v>4.1211341209512087E-2</v>
      </c>
      <c r="N2293" s="13">
        <v>5.095008147826996E-2</v>
      </c>
      <c r="O2293" s="13">
        <v>2.0252032390474461E-2</v>
      </c>
      <c r="P2293" s="13">
        <v>2.4768789729527674E-2</v>
      </c>
      <c r="Q2293" s="7"/>
      <c r="R2293" s="8"/>
      <c r="S2293" s="8"/>
      <c r="T2293" s="8"/>
      <c r="U2293" s="8"/>
      <c r="V2293" s="13"/>
      <c r="W2293" s="14"/>
      <c r="X2293" s="1"/>
      <c r="Y2293" s="1"/>
      <c r="Z2293" s="1"/>
      <c r="AA2293" s="1"/>
      <c r="AB2293" s="1"/>
      <c r="AC2293" s="1"/>
      <c r="AD2293" s="8"/>
      <c r="AE2293" s="8"/>
      <c r="AF2293" s="8"/>
      <c r="AG2293" s="8"/>
      <c r="AH2293" s="9"/>
      <c r="AI2293" s="8"/>
      <c r="AJ2293" s="13"/>
      <c r="AK2293" s="8"/>
      <c r="AL2293" s="8"/>
      <c r="AM2293" s="8"/>
      <c r="AN2293" s="8"/>
      <c r="AO2293" s="7"/>
      <c r="AP2293" s="7"/>
      <c r="AQ2293" s="7"/>
      <c r="AR2293" s="7"/>
      <c r="AS2293" s="7"/>
      <c r="AT2293" s="7"/>
      <c r="AU2293" s="8"/>
      <c r="AV2293" s="8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7"/>
      <c r="BV2293" s="7"/>
      <c r="BW2293" s="8"/>
      <c r="BX2293" s="8"/>
      <c r="BY2293" s="8"/>
      <c r="BZ2293" s="8"/>
      <c r="CA2293" s="8"/>
      <c r="CC2293" s="8"/>
      <c r="CE2293" s="7"/>
      <c r="CF2293" s="8"/>
      <c r="CG2293" s="8"/>
      <c r="CH2293" s="8"/>
      <c r="CI2293" s="8"/>
      <c r="CJ2293" s="8"/>
    </row>
    <row r="2294" spans="1:88" x14ac:dyDescent="0.3">
      <c r="A2294" s="1" t="s">
        <v>285</v>
      </c>
      <c r="B2294" s="1"/>
      <c r="C2294" s="1" t="s">
        <v>1878</v>
      </c>
      <c r="D2294" s="1"/>
      <c r="E2294" s="1"/>
      <c r="F2294" s="1"/>
      <c r="G2294" s="1"/>
      <c r="H2294" s="1">
        <v>21831.55</v>
      </c>
      <c r="I2294" s="1">
        <v>-1.66</v>
      </c>
      <c r="J2294" s="12">
        <v>1383.1</v>
      </c>
      <c r="K2294" s="5">
        <v>1249.8</v>
      </c>
      <c r="L2294" s="5">
        <v>6085.65</v>
      </c>
      <c r="M2294" s="13">
        <f t="shared" si="50"/>
        <v>-1.6574254633777707E-2</v>
      </c>
      <c r="N2294" s="13">
        <v>-1.6245358976912372E-2</v>
      </c>
      <c r="O2294" s="13">
        <v>-2.174423519466484E-2</v>
      </c>
      <c r="P2294" s="13">
        <v>-1.3077555547987618E-2</v>
      </c>
      <c r="Q2294" s="7"/>
      <c r="R2294" s="8"/>
      <c r="S2294" s="8"/>
      <c r="T2294" s="8"/>
      <c r="U2294" s="8"/>
      <c r="V2294" s="13"/>
      <c r="W2294" s="14"/>
      <c r="X2294" s="1"/>
      <c r="Y2294" s="1"/>
      <c r="Z2294" s="1"/>
      <c r="AA2294" s="1"/>
      <c r="AB2294" s="1"/>
      <c r="AC2294" s="1"/>
      <c r="AD2294" s="8"/>
      <c r="AE2294" s="8"/>
      <c r="AF2294" s="8"/>
      <c r="AG2294" s="8"/>
      <c r="AH2294" s="9"/>
      <c r="AI2294" s="8"/>
      <c r="AJ2294" s="13"/>
      <c r="AK2294" s="8"/>
      <c r="AL2294" s="8"/>
      <c r="AM2294" s="8"/>
      <c r="AN2294" s="8"/>
      <c r="AO2294" s="7"/>
      <c r="AP2294" s="7"/>
      <c r="AQ2294" s="7"/>
      <c r="AR2294" s="7"/>
      <c r="AS2294" s="7"/>
      <c r="AT2294" s="7"/>
      <c r="AU2294" s="8"/>
      <c r="AV2294" s="8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7"/>
      <c r="BV2294" s="7"/>
      <c r="BW2294" s="8"/>
      <c r="BX2294" s="8"/>
      <c r="BY2294" s="8"/>
      <c r="BZ2294" s="8"/>
      <c r="CA2294" s="8"/>
      <c r="CC2294" s="8"/>
      <c r="CE2294" s="7"/>
      <c r="CF2294" s="8"/>
      <c r="CG2294" s="8"/>
      <c r="CH2294" s="8"/>
      <c r="CI2294" s="8"/>
      <c r="CJ2294" s="8"/>
    </row>
    <row r="2295" spans="1:88" x14ac:dyDescent="0.3">
      <c r="A2295" s="1" t="s">
        <v>286</v>
      </c>
      <c r="B2295" s="1"/>
      <c r="C2295" s="1" t="s">
        <v>1878</v>
      </c>
      <c r="D2295" s="1"/>
      <c r="E2295" s="1"/>
      <c r="F2295" s="1"/>
      <c r="G2295" s="1"/>
      <c r="H2295" s="1">
        <v>21655.99</v>
      </c>
      <c r="I2295" s="1">
        <v>-0.8</v>
      </c>
      <c r="J2295" s="12">
        <v>1365.16</v>
      </c>
      <c r="K2295" s="5">
        <v>1249.1199999999999</v>
      </c>
      <c r="L2295" s="5">
        <v>6124.24</v>
      </c>
      <c r="M2295" s="13">
        <f t="shared" si="50"/>
        <v>-8.0415728612946991E-3</v>
      </c>
      <c r="N2295" s="13">
        <v>-1.2970862555129692E-2</v>
      </c>
      <c r="O2295" s="13">
        <v>-5.4408705392872125E-4</v>
      </c>
      <c r="P2295" s="13">
        <v>6.3411467961516088E-3</v>
      </c>
      <c r="Q2295" s="7"/>
      <c r="R2295" s="8"/>
      <c r="S2295" s="8"/>
      <c r="T2295" s="8"/>
      <c r="U2295" s="8"/>
      <c r="V2295" s="13"/>
      <c r="W2295" s="14"/>
      <c r="X2295" s="1"/>
      <c r="Y2295" s="1"/>
      <c r="Z2295" s="1"/>
      <c r="AA2295" s="1"/>
      <c r="AB2295" s="1"/>
      <c r="AC2295" s="1"/>
      <c r="AD2295" s="8"/>
      <c r="AE2295" s="8"/>
      <c r="AF2295" s="8"/>
      <c r="AG2295" s="8"/>
      <c r="AH2295" s="9"/>
      <c r="AI2295" s="8"/>
      <c r="AJ2295" s="13"/>
      <c r="AK2295" s="8"/>
      <c r="AL2295" s="8"/>
      <c r="AM2295" s="8"/>
      <c r="AN2295" s="8"/>
      <c r="AO2295" s="7"/>
      <c r="AP2295" s="7"/>
      <c r="AQ2295" s="7"/>
      <c r="AR2295" s="7"/>
      <c r="AS2295" s="7"/>
      <c r="AT2295" s="7"/>
      <c r="AU2295" s="8"/>
      <c r="AV2295" s="8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7"/>
      <c r="BV2295" s="7"/>
      <c r="BW2295" s="8"/>
      <c r="BX2295" s="8"/>
      <c r="BY2295" s="8"/>
      <c r="BZ2295" s="8"/>
      <c r="CA2295" s="8"/>
      <c r="CC2295" s="8"/>
      <c r="CE2295" s="7"/>
      <c r="CF2295" s="8"/>
      <c r="CG2295" s="8"/>
      <c r="CH2295" s="8"/>
      <c r="CI2295" s="8"/>
      <c r="CJ2295" s="8"/>
    </row>
    <row r="2296" spans="1:88" x14ac:dyDescent="0.3">
      <c r="A2296" s="1" t="s">
        <v>287</v>
      </c>
      <c r="B2296" s="1"/>
      <c r="C2296" s="1" t="s">
        <v>1878</v>
      </c>
      <c r="D2296" s="1"/>
      <c r="E2296" s="1"/>
      <c r="F2296" s="1"/>
      <c r="G2296" s="1"/>
      <c r="H2296" s="1">
        <v>21484.560000000001</v>
      </c>
      <c r="I2296" s="1">
        <v>-0.79</v>
      </c>
      <c r="J2296" s="12">
        <v>1361.08</v>
      </c>
      <c r="K2296" s="5">
        <v>1228.69</v>
      </c>
      <c r="L2296" s="5">
        <v>6019.41</v>
      </c>
      <c r="M2296" s="13">
        <f t="shared" si="50"/>
        <v>-7.9160546343067795E-3</v>
      </c>
      <c r="N2296" s="13">
        <v>-2.9886606698117379E-3</v>
      </c>
      <c r="O2296" s="13">
        <v>-1.6355514282054395E-2</v>
      </c>
      <c r="P2296" s="13">
        <v>-1.7117225974161654E-2</v>
      </c>
      <c r="Q2296" s="7"/>
      <c r="R2296" s="8"/>
      <c r="S2296" s="8"/>
      <c r="T2296" s="8"/>
      <c r="U2296" s="8"/>
      <c r="V2296" s="13"/>
      <c r="W2296" s="14"/>
      <c r="X2296" s="1"/>
      <c r="Y2296" s="1"/>
      <c r="Z2296" s="1"/>
      <c r="AA2296" s="1"/>
      <c r="AB2296" s="1"/>
      <c r="AC2296" s="1"/>
      <c r="AD2296" s="8"/>
      <c r="AE2296" s="8"/>
      <c r="AF2296" s="8"/>
      <c r="AG2296" s="8"/>
      <c r="AH2296" s="9"/>
      <c r="AI2296" s="8"/>
      <c r="AJ2296" s="13"/>
      <c r="AK2296" s="8"/>
      <c r="AL2296" s="8"/>
      <c r="AM2296" s="8"/>
      <c r="AN2296" s="8"/>
      <c r="AO2296" s="7"/>
      <c r="AP2296" s="7"/>
      <c r="AQ2296" s="7"/>
      <c r="AR2296" s="7"/>
      <c r="AS2296" s="7"/>
      <c r="AT2296" s="7"/>
      <c r="AU2296" s="8"/>
      <c r="AV2296" s="8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7"/>
      <c r="BV2296" s="7"/>
      <c r="BW2296" s="8"/>
      <c r="BX2296" s="8"/>
      <c r="BY2296" s="8"/>
      <c r="BZ2296" s="8"/>
      <c r="CA2296" s="8"/>
      <c r="CC2296" s="8"/>
      <c r="CE2296" s="7"/>
      <c r="CF2296" s="8"/>
      <c r="CG2296" s="8"/>
      <c r="CH2296" s="8"/>
      <c r="CI2296" s="8"/>
      <c r="CJ2296" s="8"/>
    </row>
    <row r="2297" spans="1:88" x14ac:dyDescent="0.3">
      <c r="A2297" s="1" t="s">
        <v>288</v>
      </c>
      <c r="B2297" s="1"/>
      <c r="C2297" s="1" t="s">
        <v>1878</v>
      </c>
      <c r="D2297" s="1"/>
      <c r="E2297" s="1"/>
      <c r="F2297" s="1"/>
      <c r="G2297" s="1"/>
      <c r="H2297" s="1">
        <v>21422.92</v>
      </c>
      <c r="I2297" s="1">
        <v>-0.28999999999999998</v>
      </c>
      <c r="J2297" s="12">
        <v>1345.15</v>
      </c>
      <c r="K2297" s="5">
        <v>1248.01</v>
      </c>
      <c r="L2297" s="5">
        <v>6092.75</v>
      </c>
      <c r="M2297" s="13">
        <f t="shared" si="50"/>
        <v>-2.8690371131642189E-3</v>
      </c>
      <c r="N2297" s="13">
        <v>-1.1703940988038841E-2</v>
      </c>
      <c r="O2297" s="13">
        <v>1.5724063840350189E-2</v>
      </c>
      <c r="P2297" s="13">
        <v>1.2183918357447032E-2</v>
      </c>
      <c r="Q2297" s="7"/>
      <c r="R2297" s="8"/>
      <c r="S2297" s="8"/>
      <c r="T2297" s="8"/>
      <c r="U2297" s="8"/>
      <c r="V2297" s="13"/>
      <c r="W2297" s="14"/>
      <c r="X2297" s="1"/>
      <c r="Y2297" s="1"/>
      <c r="Z2297" s="1"/>
      <c r="AA2297" s="1"/>
      <c r="AB2297" s="1"/>
      <c r="AC2297" s="1"/>
      <c r="AD2297" s="8"/>
      <c r="AE2297" s="8"/>
      <c r="AF2297" s="8"/>
      <c r="AG2297" s="8"/>
      <c r="AH2297" s="9"/>
      <c r="AI2297" s="8"/>
      <c r="AJ2297" s="13"/>
      <c r="AK2297" s="8"/>
      <c r="AL2297" s="8"/>
      <c r="AM2297" s="8"/>
      <c r="AN2297" s="8"/>
      <c r="AO2297" s="7"/>
      <c r="AP2297" s="7"/>
      <c r="AQ2297" s="7"/>
      <c r="AR2297" s="7"/>
      <c r="AS2297" s="7"/>
      <c r="AT2297" s="7"/>
      <c r="AU2297" s="8"/>
      <c r="AV2297" s="8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7"/>
      <c r="BV2297" s="7"/>
      <c r="BW2297" s="8"/>
      <c r="BX2297" s="8"/>
      <c r="BY2297" s="8"/>
      <c r="BZ2297" s="8"/>
      <c r="CA2297" s="8"/>
      <c r="CC2297" s="8"/>
      <c r="CE2297" s="7"/>
      <c r="CF2297" s="8"/>
      <c r="CG2297" s="8"/>
      <c r="CH2297" s="8"/>
      <c r="CI2297" s="8"/>
      <c r="CJ2297" s="8"/>
    </row>
    <row r="2298" spans="1:88" x14ac:dyDescent="0.3">
      <c r="A2298" s="1" t="s">
        <v>289</v>
      </c>
      <c r="B2298" s="1"/>
      <c r="C2298" s="1" t="s">
        <v>1878</v>
      </c>
      <c r="D2298" s="1"/>
      <c r="E2298" s="1"/>
      <c r="F2298" s="1"/>
      <c r="G2298" s="1"/>
      <c r="H2298" s="1">
        <v>21923.27</v>
      </c>
      <c r="I2298" s="1">
        <v>2.34</v>
      </c>
      <c r="J2298" s="12">
        <v>1392.76</v>
      </c>
      <c r="K2298" s="5">
        <v>1250.78</v>
      </c>
      <c r="L2298" s="5">
        <v>6086.02</v>
      </c>
      <c r="M2298" s="13">
        <f t="shared" si="50"/>
        <v>2.3355826376609823E-2</v>
      </c>
      <c r="N2298" s="13">
        <v>3.5393822250306517E-2</v>
      </c>
      <c r="O2298" s="13">
        <v>2.2195334973278413E-3</v>
      </c>
      <c r="P2298" s="13">
        <v>-1.1045915227113623E-3</v>
      </c>
      <c r="Q2298" s="7"/>
      <c r="R2298" s="8"/>
      <c r="S2298" s="8"/>
      <c r="T2298" s="8"/>
      <c r="U2298" s="8"/>
      <c r="V2298" s="13"/>
      <c r="W2298" s="14"/>
      <c r="X2298" s="1"/>
      <c r="Y2298" s="1"/>
      <c r="Z2298" s="1"/>
      <c r="AA2298" s="1"/>
      <c r="AB2298" s="1"/>
      <c r="AC2298" s="1"/>
      <c r="AD2298" s="8"/>
      <c r="AE2298" s="8"/>
      <c r="AF2298" s="8"/>
      <c r="AG2298" s="8"/>
      <c r="AH2298" s="9"/>
      <c r="AI2298" s="8"/>
      <c r="AJ2298" s="13"/>
      <c r="AK2298" s="8"/>
      <c r="AL2298" s="8"/>
      <c r="AM2298" s="8"/>
      <c r="AN2298" s="8"/>
      <c r="AO2298" s="7"/>
      <c r="AP2298" s="7"/>
      <c r="AQ2298" s="7"/>
      <c r="AR2298" s="7"/>
      <c r="AS2298" s="7"/>
      <c r="AT2298" s="7"/>
      <c r="AU2298" s="8"/>
      <c r="AV2298" s="8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7"/>
      <c r="BV2298" s="7"/>
      <c r="BW2298" s="8"/>
      <c r="BX2298" s="8"/>
      <c r="BY2298" s="8"/>
      <c r="BZ2298" s="8"/>
      <c r="CA2298" s="8"/>
      <c r="CC2298" s="8"/>
      <c r="CE2298" s="7"/>
      <c r="CF2298" s="8"/>
      <c r="CG2298" s="8"/>
      <c r="CH2298" s="8"/>
      <c r="CI2298" s="8"/>
      <c r="CJ2298" s="8"/>
    </row>
    <row r="2299" spans="1:88" x14ac:dyDescent="0.3">
      <c r="A2299" s="1" t="s">
        <v>290</v>
      </c>
      <c r="B2299" s="1"/>
      <c r="C2299" s="1" t="s">
        <v>1878</v>
      </c>
      <c r="D2299" s="1"/>
      <c r="E2299" s="1"/>
      <c r="F2299" s="1"/>
      <c r="G2299" s="1"/>
      <c r="H2299" s="1">
        <v>21690.75</v>
      </c>
      <c r="I2299" s="1">
        <v>-1.06</v>
      </c>
      <c r="J2299" s="12">
        <v>1372.47</v>
      </c>
      <c r="K2299" s="5">
        <v>1243.5999999999999</v>
      </c>
      <c r="L2299" s="5">
        <v>6091.37</v>
      </c>
      <c r="M2299" s="13">
        <f t="shared" si="50"/>
        <v>-1.0606082030645947E-2</v>
      </c>
      <c r="N2299" s="13">
        <v>-1.4568195525431538E-2</v>
      </c>
      <c r="O2299" s="13">
        <v>-5.7404179791810117E-3</v>
      </c>
      <c r="P2299" s="13">
        <v>8.7906382167646235E-4</v>
      </c>
      <c r="Q2299" s="7"/>
      <c r="R2299" s="8"/>
      <c r="S2299" s="8"/>
      <c r="T2299" s="8"/>
      <c r="U2299" s="8"/>
      <c r="V2299" s="13"/>
      <c r="W2299" s="14"/>
      <c r="X2299" s="1"/>
      <c r="Y2299" s="1"/>
      <c r="Z2299" s="1"/>
      <c r="AA2299" s="1"/>
      <c r="AB2299" s="1"/>
      <c r="AC2299" s="1"/>
      <c r="AD2299" s="8"/>
      <c r="AE2299" s="8"/>
      <c r="AF2299" s="8"/>
      <c r="AG2299" s="8"/>
      <c r="AH2299" s="9"/>
      <c r="AI2299" s="8"/>
      <c r="AJ2299" s="13"/>
      <c r="AK2299" s="8"/>
      <c r="AL2299" s="8"/>
      <c r="AM2299" s="8"/>
      <c r="AN2299" s="8"/>
      <c r="AO2299" s="7"/>
      <c r="AP2299" s="7"/>
      <c r="AQ2299" s="7"/>
      <c r="AR2299" s="7"/>
      <c r="AS2299" s="7"/>
      <c r="AT2299" s="7"/>
      <c r="AU2299" s="8"/>
      <c r="AV2299" s="8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7"/>
      <c r="BV2299" s="7"/>
      <c r="BW2299" s="8"/>
      <c r="BX2299" s="8"/>
      <c r="BY2299" s="8"/>
      <c r="BZ2299" s="8"/>
      <c r="CA2299" s="8"/>
      <c r="CC2299" s="8"/>
      <c r="CE2299" s="7"/>
      <c r="CF2299" s="8"/>
      <c r="CG2299" s="8"/>
      <c r="CH2299" s="8"/>
      <c r="CI2299" s="8"/>
      <c r="CJ2299" s="8"/>
    </row>
    <row r="2300" spans="1:88" x14ac:dyDescent="0.3">
      <c r="A2300" s="1" t="s">
        <v>291</v>
      </c>
      <c r="B2300" s="1"/>
      <c r="C2300" s="1" t="s">
        <v>1878</v>
      </c>
      <c r="D2300" s="1"/>
      <c r="E2300" s="1"/>
      <c r="F2300" s="1"/>
      <c r="G2300" s="1"/>
      <c r="H2300" s="1">
        <v>21769.85</v>
      </c>
      <c r="I2300" s="1">
        <v>0.36</v>
      </c>
      <c r="J2300" s="12">
        <v>1380.24</v>
      </c>
      <c r="K2300" s="5">
        <v>1246.05</v>
      </c>
      <c r="L2300" s="5">
        <v>6036.16</v>
      </c>
      <c r="M2300" s="13">
        <f t="shared" si="50"/>
        <v>3.6467157659370031E-3</v>
      </c>
      <c r="N2300" s="13">
        <v>5.6613259306215191E-3</v>
      </c>
      <c r="O2300" s="13">
        <v>1.970086844644614E-3</v>
      </c>
      <c r="P2300" s="13">
        <v>-9.0636424975005792E-3</v>
      </c>
      <c r="Q2300" s="7"/>
      <c r="R2300" s="8"/>
      <c r="S2300" s="8"/>
      <c r="T2300" s="8"/>
      <c r="U2300" s="8"/>
      <c r="V2300" s="13"/>
      <c r="W2300" s="14"/>
      <c r="X2300" s="1"/>
      <c r="Y2300" s="1"/>
      <c r="Z2300" s="1"/>
      <c r="AA2300" s="1"/>
      <c r="AB2300" s="1"/>
      <c r="AC2300" s="1"/>
      <c r="AD2300" s="8"/>
      <c r="AE2300" s="8"/>
      <c r="AF2300" s="8"/>
      <c r="AG2300" s="8"/>
      <c r="AH2300" s="9"/>
      <c r="AI2300" s="8"/>
      <c r="AJ2300" s="13"/>
      <c r="AK2300" s="8"/>
      <c r="AL2300" s="8"/>
      <c r="AM2300" s="8"/>
      <c r="AN2300" s="8"/>
      <c r="AO2300" s="7"/>
      <c r="AP2300" s="7"/>
      <c r="AQ2300" s="7"/>
      <c r="AR2300" s="7"/>
      <c r="AS2300" s="7"/>
      <c r="AT2300" s="7"/>
      <c r="AU2300" s="8"/>
      <c r="AV2300" s="8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7"/>
      <c r="BV2300" s="7"/>
      <c r="BW2300" s="8"/>
      <c r="BX2300" s="8"/>
      <c r="BY2300" s="8"/>
      <c r="BZ2300" s="8"/>
      <c r="CA2300" s="8"/>
      <c r="CC2300" s="8"/>
      <c r="CE2300" s="7"/>
      <c r="CF2300" s="8"/>
      <c r="CG2300" s="8"/>
      <c r="CH2300" s="8"/>
      <c r="CI2300" s="8"/>
      <c r="CJ2300" s="8"/>
    </row>
    <row r="2301" spans="1:88" x14ac:dyDescent="0.3">
      <c r="A2301" s="1" t="s">
        <v>292</v>
      </c>
      <c r="B2301" s="1"/>
      <c r="C2301" s="1" t="s">
        <v>1878</v>
      </c>
      <c r="D2301" s="1"/>
      <c r="E2301" s="1"/>
      <c r="F2301" s="1"/>
      <c r="G2301" s="1"/>
      <c r="H2301" s="1">
        <v>21999.05</v>
      </c>
      <c r="I2301" s="1">
        <v>1.05</v>
      </c>
      <c r="J2301" s="12">
        <v>1401.92</v>
      </c>
      <c r="K2301" s="5">
        <v>1252.47</v>
      </c>
      <c r="L2301" s="5">
        <v>6018.18</v>
      </c>
      <c r="M2301" s="13">
        <f t="shared" si="50"/>
        <v>1.0528322427577619E-2</v>
      </c>
      <c r="N2301" s="13">
        <v>1.5707413203500886E-2</v>
      </c>
      <c r="O2301" s="13">
        <v>5.1522812086193248E-3</v>
      </c>
      <c r="P2301" s="13">
        <v>-2.9787149446004468E-3</v>
      </c>
      <c r="Q2301" s="7"/>
      <c r="R2301" s="8"/>
      <c r="S2301" s="8"/>
      <c r="T2301" s="8"/>
      <c r="U2301" s="8"/>
      <c r="V2301" s="13"/>
      <c r="W2301" s="14"/>
      <c r="X2301" s="1"/>
      <c r="Y2301" s="1"/>
      <c r="Z2301" s="1"/>
      <c r="AA2301" s="1"/>
      <c r="AB2301" s="1"/>
      <c r="AC2301" s="1"/>
      <c r="AD2301" s="8"/>
      <c r="AE2301" s="8"/>
      <c r="AF2301" s="8"/>
      <c r="AG2301" s="8"/>
      <c r="AH2301" s="9"/>
      <c r="AI2301" s="8"/>
      <c r="AJ2301" s="13"/>
      <c r="AK2301" s="8"/>
      <c r="AL2301" s="8"/>
      <c r="AM2301" s="8"/>
      <c r="AN2301" s="8"/>
      <c r="AO2301" s="7"/>
      <c r="AP2301" s="7"/>
      <c r="AQ2301" s="7"/>
      <c r="AR2301" s="7"/>
      <c r="AS2301" s="7"/>
      <c r="AT2301" s="7"/>
      <c r="AU2301" s="8"/>
      <c r="AV2301" s="8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7"/>
      <c r="BV2301" s="7"/>
      <c r="BW2301" s="8"/>
      <c r="BX2301" s="8"/>
      <c r="BY2301" s="8"/>
      <c r="BZ2301" s="8"/>
      <c r="CA2301" s="8"/>
      <c r="CC2301" s="8"/>
      <c r="CE2301" s="7"/>
      <c r="CF2301" s="8"/>
      <c r="CG2301" s="8"/>
      <c r="CH2301" s="8"/>
      <c r="CI2301" s="8"/>
      <c r="CJ2301" s="8"/>
    </row>
    <row r="2302" spans="1:88" x14ac:dyDescent="0.3">
      <c r="A2302" s="1" t="s">
        <v>293</v>
      </c>
      <c r="B2302" s="1"/>
      <c r="C2302" s="1" t="s">
        <v>1878</v>
      </c>
      <c r="D2302" s="1"/>
      <c r="E2302" s="1"/>
      <c r="F2302" s="1"/>
      <c r="G2302" s="1"/>
      <c r="H2302" s="1">
        <v>22719.61</v>
      </c>
      <c r="I2302" s="1">
        <v>3.28</v>
      </c>
      <c r="J2302" s="12">
        <v>1461.22</v>
      </c>
      <c r="K2302" s="5">
        <v>1276.6600000000001</v>
      </c>
      <c r="L2302" s="5">
        <v>6108.77</v>
      </c>
      <c r="M2302" s="13">
        <f t="shared" si="50"/>
        <v>3.2754141656117008E-2</v>
      </c>
      <c r="N2302" s="13">
        <v>4.229913261812368E-2</v>
      </c>
      <c r="O2302" s="13">
        <v>1.9313835860339967E-2</v>
      </c>
      <c r="P2302" s="13">
        <v>1.5052723580883276E-2</v>
      </c>
      <c r="Q2302" s="7"/>
      <c r="R2302" s="8"/>
      <c r="S2302" s="8"/>
      <c r="T2302" s="8"/>
      <c r="U2302" s="8"/>
      <c r="V2302" s="13"/>
      <c r="W2302" s="14"/>
      <c r="X2302" s="1"/>
      <c r="Y2302" s="1"/>
      <c r="Z2302" s="1"/>
      <c r="AA2302" s="1"/>
      <c r="AB2302" s="1"/>
      <c r="AC2302" s="1"/>
      <c r="AD2302" s="8"/>
      <c r="AE2302" s="8"/>
      <c r="AF2302" s="8"/>
      <c r="AG2302" s="8"/>
      <c r="AH2302" s="9"/>
      <c r="AI2302" s="8"/>
      <c r="AJ2302" s="13"/>
      <c r="AK2302" s="8"/>
      <c r="AL2302" s="8"/>
      <c r="AM2302" s="8"/>
      <c r="AN2302" s="8"/>
      <c r="AO2302" s="7"/>
      <c r="AP2302" s="7"/>
      <c r="AQ2302" s="7"/>
      <c r="AR2302" s="7"/>
      <c r="AS2302" s="7"/>
      <c r="AT2302" s="7"/>
      <c r="AU2302" s="8"/>
      <c r="AV2302" s="8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7"/>
      <c r="BV2302" s="7"/>
      <c r="BW2302" s="8"/>
      <c r="BX2302" s="8"/>
      <c r="BY2302" s="8"/>
      <c r="BZ2302" s="8"/>
      <c r="CA2302" s="8"/>
      <c r="CC2302" s="8"/>
      <c r="CE2302" s="7"/>
      <c r="CF2302" s="8"/>
      <c r="CG2302" s="8"/>
      <c r="CH2302" s="8"/>
      <c r="CI2302" s="8"/>
      <c r="CJ2302" s="8"/>
    </row>
    <row r="2303" spans="1:88" x14ac:dyDescent="0.3">
      <c r="A2303" s="1" t="s">
        <v>294</v>
      </c>
      <c r="B2303" s="1"/>
      <c r="C2303" s="1" t="s">
        <v>1878</v>
      </c>
      <c r="D2303" s="1"/>
      <c r="E2303" s="1"/>
      <c r="F2303" s="1"/>
      <c r="G2303" s="1"/>
      <c r="H2303" s="1">
        <v>22547.31</v>
      </c>
      <c r="I2303" s="1">
        <v>-0.76</v>
      </c>
      <c r="J2303" s="12">
        <v>1444.88</v>
      </c>
      <c r="K2303" s="5">
        <v>1275.1500000000001</v>
      </c>
      <c r="L2303" s="5">
        <v>6150.81</v>
      </c>
      <c r="M2303" s="13">
        <f t="shared" si="50"/>
        <v>-7.5837569394896498E-3</v>
      </c>
      <c r="N2303" s="13">
        <v>-1.1182436594078915E-2</v>
      </c>
      <c r="O2303" s="13">
        <v>-1.1827738003853394E-3</v>
      </c>
      <c r="P2303" s="13">
        <v>6.8819091240952535E-3</v>
      </c>
      <c r="Q2303" s="7"/>
      <c r="R2303" s="8"/>
      <c r="S2303" s="8"/>
      <c r="T2303" s="8"/>
      <c r="U2303" s="8"/>
      <c r="V2303" s="13"/>
      <c r="W2303" s="14"/>
      <c r="X2303" s="1"/>
      <c r="Y2303" s="1"/>
      <c r="Z2303" s="1"/>
      <c r="AA2303" s="1"/>
      <c r="AB2303" s="1"/>
      <c r="AC2303" s="1"/>
      <c r="AD2303" s="8"/>
      <c r="AE2303" s="8"/>
      <c r="AF2303" s="8"/>
      <c r="AG2303" s="8"/>
      <c r="AH2303" s="9"/>
      <c r="AI2303" s="8"/>
      <c r="AJ2303" s="13"/>
      <c r="AK2303" s="8"/>
      <c r="AL2303" s="8"/>
      <c r="AM2303" s="8"/>
      <c r="AN2303" s="8"/>
      <c r="AO2303" s="7"/>
      <c r="AP2303" s="7"/>
      <c r="AQ2303" s="7"/>
      <c r="AR2303" s="7"/>
      <c r="AS2303" s="7"/>
      <c r="AT2303" s="7"/>
      <c r="AU2303" s="8"/>
      <c r="AV2303" s="8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7"/>
      <c r="BV2303" s="7"/>
      <c r="BW2303" s="8"/>
      <c r="BX2303" s="8"/>
      <c r="BY2303" s="8"/>
      <c r="BZ2303" s="8"/>
      <c r="CA2303" s="8"/>
      <c r="CC2303" s="8"/>
      <c r="CE2303" s="7"/>
      <c r="CF2303" s="8"/>
      <c r="CG2303" s="8"/>
      <c r="CH2303" s="8"/>
      <c r="CI2303" s="8"/>
      <c r="CJ2303" s="8"/>
    </row>
    <row r="2304" spans="1:88" x14ac:dyDescent="0.3">
      <c r="A2304" s="1" t="s">
        <v>295</v>
      </c>
      <c r="B2304" s="1"/>
      <c r="C2304" s="1" t="s">
        <v>1878</v>
      </c>
      <c r="D2304" s="1"/>
      <c r="E2304" s="1"/>
      <c r="F2304" s="1"/>
      <c r="G2304" s="1"/>
      <c r="H2304" s="1">
        <v>22948.51</v>
      </c>
      <c r="I2304" s="1">
        <v>1.78</v>
      </c>
      <c r="J2304" s="12">
        <v>1476.46</v>
      </c>
      <c r="K2304" s="5">
        <v>1290.75</v>
      </c>
      <c r="L2304" s="5">
        <v>6223.91</v>
      </c>
      <c r="M2304" s="13">
        <f t="shared" si="50"/>
        <v>1.7793696897767219E-2</v>
      </c>
      <c r="N2304" s="13">
        <v>2.1856486351807813E-2</v>
      </c>
      <c r="O2304" s="13">
        <v>1.2233854840606906E-2</v>
      </c>
      <c r="P2304" s="13">
        <v>1.1884613571220504E-2</v>
      </c>
      <c r="Q2304" s="7"/>
      <c r="R2304" s="8"/>
      <c r="S2304" s="8"/>
      <c r="T2304" s="8"/>
      <c r="U2304" s="8"/>
      <c r="V2304" s="13"/>
      <c r="W2304" s="14"/>
      <c r="X2304" s="1"/>
      <c r="Y2304" s="1"/>
      <c r="Z2304" s="1"/>
      <c r="AA2304" s="1"/>
      <c r="AB2304" s="1"/>
      <c r="AC2304" s="1"/>
      <c r="AD2304" s="8"/>
      <c r="AE2304" s="8"/>
      <c r="AF2304" s="8"/>
      <c r="AG2304" s="8"/>
      <c r="AH2304" s="9"/>
      <c r="AI2304" s="8"/>
      <c r="AJ2304" s="13"/>
      <c r="AK2304" s="8"/>
      <c r="AL2304" s="8"/>
      <c r="AM2304" s="8"/>
      <c r="AN2304" s="8"/>
      <c r="AO2304" s="7"/>
      <c r="AP2304" s="7"/>
      <c r="AQ2304" s="7"/>
      <c r="AR2304" s="7"/>
      <c r="AS2304" s="7"/>
      <c r="AT2304" s="7"/>
      <c r="AU2304" s="8"/>
      <c r="AV2304" s="8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7"/>
      <c r="BV2304" s="7"/>
      <c r="BW2304" s="8"/>
      <c r="BX2304" s="8"/>
      <c r="BY2304" s="8"/>
      <c r="BZ2304" s="8"/>
      <c r="CA2304" s="8"/>
      <c r="CC2304" s="8"/>
      <c r="CE2304" s="7"/>
      <c r="CF2304" s="8"/>
      <c r="CG2304" s="8"/>
      <c r="CH2304" s="8"/>
      <c r="CI2304" s="8"/>
      <c r="CJ2304" s="8"/>
    </row>
    <row r="2305" spans="1:88" x14ac:dyDescent="0.3">
      <c r="A2305" s="1" t="s">
        <v>296</v>
      </c>
      <c r="B2305" s="1"/>
      <c r="C2305" s="1" t="s">
        <v>1878</v>
      </c>
      <c r="D2305" s="1"/>
      <c r="E2305" s="1"/>
      <c r="F2305" s="1"/>
      <c r="G2305" s="1"/>
      <c r="H2305" s="1">
        <v>22716.13</v>
      </c>
      <c r="I2305" s="1">
        <v>-1.01</v>
      </c>
      <c r="J2305" s="12">
        <v>1455.67</v>
      </c>
      <c r="K2305" s="5">
        <v>1286.28</v>
      </c>
      <c r="L2305" s="5">
        <v>6220.02</v>
      </c>
      <c r="M2305" s="13">
        <f t="shared" si="50"/>
        <v>-1.0126147623527482E-2</v>
      </c>
      <c r="N2305" s="13">
        <v>-1.4080977473145184E-2</v>
      </c>
      <c r="O2305" s="13">
        <v>-3.4631028471818759E-3</v>
      </c>
      <c r="P2305" s="13">
        <v>-6.250090377269979E-4</v>
      </c>
      <c r="Q2305" s="7"/>
      <c r="R2305" s="8"/>
      <c r="S2305" s="8"/>
      <c r="T2305" s="8"/>
      <c r="U2305" s="8"/>
      <c r="V2305" s="13"/>
      <c r="W2305" s="14"/>
      <c r="X2305" s="1"/>
      <c r="Y2305" s="1"/>
      <c r="Z2305" s="1"/>
      <c r="AA2305" s="1"/>
      <c r="AB2305" s="1"/>
      <c r="AC2305" s="1"/>
      <c r="AD2305" s="8"/>
      <c r="AE2305" s="8"/>
      <c r="AF2305" s="8"/>
      <c r="AG2305" s="8"/>
      <c r="AH2305" s="9"/>
      <c r="AI2305" s="8"/>
      <c r="AJ2305" s="13"/>
      <c r="AK2305" s="8"/>
      <c r="AL2305" s="8"/>
      <c r="AM2305" s="8"/>
      <c r="AN2305" s="8"/>
      <c r="AO2305" s="7"/>
      <c r="AP2305" s="7"/>
      <c r="AQ2305" s="7"/>
      <c r="AR2305" s="7"/>
      <c r="AS2305" s="7"/>
      <c r="AT2305" s="7"/>
      <c r="AU2305" s="8"/>
      <c r="AV2305" s="8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7"/>
      <c r="BV2305" s="7"/>
      <c r="BW2305" s="8"/>
      <c r="BX2305" s="8"/>
      <c r="BY2305" s="8"/>
      <c r="BZ2305" s="8"/>
      <c r="CA2305" s="8"/>
      <c r="CC2305" s="8"/>
      <c r="CE2305" s="7"/>
      <c r="CF2305" s="8"/>
      <c r="CG2305" s="8"/>
      <c r="CH2305" s="8"/>
      <c r="CI2305" s="8"/>
      <c r="CJ2305" s="8"/>
    </row>
    <row r="2306" spans="1:88" x14ac:dyDescent="0.3">
      <c r="A2306" s="1" t="s">
        <v>297</v>
      </c>
      <c r="B2306" s="1"/>
      <c r="C2306" s="1" t="s">
        <v>1878</v>
      </c>
      <c r="D2306" s="1"/>
      <c r="E2306" s="1"/>
      <c r="F2306" s="1"/>
      <c r="G2306" s="1"/>
      <c r="H2306" s="1">
        <v>23036.22</v>
      </c>
      <c r="I2306" s="1">
        <v>1.41</v>
      </c>
      <c r="J2306" s="12">
        <v>1481.42</v>
      </c>
      <c r="K2306" s="5">
        <v>1289.3599999999999</v>
      </c>
      <c r="L2306" s="5">
        <v>6294.99</v>
      </c>
      <c r="M2306" s="13">
        <f t="shared" si="50"/>
        <v>1.4090868470993945E-2</v>
      </c>
      <c r="N2306" s="13">
        <v>1.7689448844861788E-2</v>
      </c>
      <c r="O2306" s="13">
        <v>2.3945019746867136E-3</v>
      </c>
      <c r="P2306" s="13">
        <v>1.2053015906701159E-2</v>
      </c>
      <c r="Q2306" s="7"/>
      <c r="R2306" s="8"/>
      <c r="S2306" s="8"/>
      <c r="T2306" s="8"/>
      <c r="U2306" s="8"/>
      <c r="V2306" s="13"/>
      <c r="W2306" s="14"/>
      <c r="X2306" s="1"/>
      <c r="Y2306" s="1"/>
      <c r="Z2306" s="1"/>
      <c r="AA2306" s="1"/>
      <c r="AB2306" s="1"/>
      <c r="AC2306" s="1"/>
      <c r="AD2306" s="8"/>
      <c r="AE2306" s="8"/>
      <c r="AF2306" s="8"/>
      <c r="AG2306" s="8"/>
      <c r="AH2306" s="9"/>
      <c r="AI2306" s="8"/>
      <c r="AJ2306" s="13"/>
      <c r="AK2306" s="8"/>
      <c r="AL2306" s="8"/>
      <c r="AM2306" s="8"/>
      <c r="AN2306" s="8"/>
      <c r="AO2306" s="7"/>
      <c r="AP2306" s="7"/>
      <c r="AQ2306" s="7"/>
      <c r="AR2306" s="7"/>
      <c r="AS2306" s="7"/>
      <c r="AT2306" s="7"/>
      <c r="AU2306" s="8"/>
      <c r="AV2306" s="8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7"/>
      <c r="BV2306" s="7"/>
      <c r="BW2306" s="8"/>
      <c r="BX2306" s="8"/>
      <c r="BY2306" s="8"/>
      <c r="BZ2306" s="8"/>
      <c r="CA2306" s="8"/>
      <c r="CC2306" s="8"/>
      <c r="CE2306" s="7"/>
      <c r="CF2306" s="8"/>
      <c r="CG2306" s="8"/>
      <c r="CH2306" s="8"/>
      <c r="CI2306" s="8"/>
      <c r="CJ2306" s="8"/>
    </row>
    <row r="2307" spans="1:88" x14ac:dyDescent="0.3">
      <c r="A2307" s="1" t="s">
        <v>298</v>
      </c>
      <c r="B2307" s="1"/>
      <c r="C2307" s="1" t="s">
        <v>1878</v>
      </c>
      <c r="D2307" s="1"/>
      <c r="E2307" s="1"/>
      <c r="F2307" s="1"/>
      <c r="G2307" s="1"/>
      <c r="H2307" s="1">
        <v>23232.400000000001</v>
      </c>
      <c r="I2307" s="1">
        <v>0.85</v>
      </c>
      <c r="J2307" s="12">
        <v>1500.95</v>
      </c>
      <c r="K2307" s="5">
        <v>1283.4100000000001</v>
      </c>
      <c r="L2307" s="5">
        <v>6342.64</v>
      </c>
      <c r="M2307" s="13">
        <f t="shared" si="50"/>
        <v>8.5161541259808349E-3</v>
      </c>
      <c r="N2307" s="13">
        <v>1.3183297106829972E-2</v>
      </c>
      <c r="O2307" s="13">
        <v>-4.6146925606500577E-3</v>
      </c>
      <c r="P2307" s="13">
        <v>7.5695116275007468E-3</v>
      </c>
      <c r="Q2307" s="7"/>
      <c r="R2307" s="8"/>
      <c r="S2307" s="8"/>
      <c r="T2307" s="8"/>
      <c r="U2307" s="8"/>
      <c r="V2307" s="13"/>
      <c r="W2307" s="14"/>
      <c r="X2307" s="1"/>
      <c r="Y2307" s="1"/>
      <c r="Z2307" s="1"/>
      <c r="AA2307" s="1"/>
      <c r="AB2307" s="1"/>
      <c r="AC2307" s="1"/>
      <c r="AD2307" s="8"/>
      <c r="AE2307" s="8"/>
      <c r="AF2307" s="8"/>
      <c r="AG2307" s="8"/>
      <c r="AH2307" s="9"/>
      <c r="AI2307" s="8"/>
      <c r="AJ2307" s="13"/>
      <c r="AK2307" s="8"/>
      <c r="AL2307" s="8"/>
      <c r="AM2307" s="8"/>
      <c r="AN2307" s="8"/>
      <c r="AO2307" s="7"/>
      <c r="AP2307" s="7"/>
      <c r="AQ2307" s="7"/>
      <c r="AR2307" s="7"/>
      <c r="AS2307" s="7"/>
      <c r="AT2307" s="7"/>
      <c r="AU2307" s="8"/>
      <c r="AV2307" s="8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7"/>
      <c r="BV2307" s="7"/>
      <c r="BW2307" s="8"/>
      <c r="BX2307" s="8"/>
      <c r="BY2307" s="8"/>
      <c r="BZ2307" s="8"/>
      <c r="CA2307" s="8"/>
      <c r="CC2307" s="8"/>
      <c r="CE2307" s="7"/>
      <c r="CF2307" s="8"/>
      <c r="CG2307" s="8"/>
      <c r="CH2307" s="8"/>
      <c r="CI2307" s="8"/>
      <c r="CJ2307" s="8"/>
    </row>
    <row r="2308" spans="1:88" x14ac:dyDescent="0.3">
      <c r="A2308" s="1" t="s">
        <v>299</v>
      </c>
      <c r="B2308" s="1"/>
      <c r="C2308" s="1" t="s">
        <v>1878</v>
      </c>
      <c r="D2308" s="1"/>
      <c r="E2308" s="1"/>
      <c r="F2308" s="1"/>
      <c r="G2308" s="1"/>
      <c r="H2308" s="1">
        <v>23163.94</v>
      </c>
      <c r="I2308" s="1">
        <v>-0.28999999999999998</v>
      </c>
      <c r="J2308" s="12">
        <v>1494.19</v>
      </c>
      <c r="K2308" s="5">
        <v>1280.1400000000001</v>
      </c>
      <c r="L2308" s="5">
        <v>6359.35</v>
      </c>
      <c r="M2308" s="13">
        <f t="shared" ref="M2308:M2371" si="51">H2308/H2307-1</f>
        <v>-2.9467467846628903E-3</v>
      </c>
      <c r="N2308" s="13">
        <v>-4.5038142509743473E-3</v>
      </c>
      <c r="O2308" s="13">
        <v>-2.5478997358598932E-3</v>
      </c>
      <c r="P2308" s="13">
        <v>2.6345496512494293E-3</v>
      </c>
      <c r="Q2308" s="7"/>
      <c r="R2308" s="8"/>
      <c r="S2308" s="8"/>
      <c r="T2308" s="8"/>
      <c r="U2308" s="8"/>
      <c r="V2308" s="13"/>
      <c r="W2308" s="14"/>
      <c r="X2308" s="1"/>
      <c r="Y2308" s="1"/>
      <c r="Z2308" s="1"/>
      <c r="AA2308" s="1"/>
      <c r="AB2308" s="1"/>
      <c r="AC2308" s="1"/>
      <c r="AD2308" s="8"/>
      <c r="AE2308" s="8"/>
      <c r="AF2308" s="8"/>
      <c r="AG2308" s="8"/>
      <c r="AH2308" s="9"/>
      <c r="AI2308" s="8"/>
      <c r="AJ2308" s="13"/>
      <c r="AK2308" s="8"/>
      <c r="AL2308" s="8"/>
      <c r="AM2308" s="8"/>
      <c r="AN2308" s="8"/>
      <c r="AO2308" s="7"/>
      <c r="AP2308" s="7"/>
      <c r="AQ2308" s="7"/>
      <c r="AR2308" s="7"/>
      <c r="AS2308" s="7"/>
      <c r="AT2308" s="7"/>
      <c r="AU2308" s="8"/>
      <c r="AV2308" s="8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7"/>
      <c r="BV2308" s="7"/>
      <c r="BW2308" s="8"/>
      <c r="BX2308" s="8"/>
      <c r="BY2308" s="8"/>
      <c r="BZ2308" s="8"/>
      <c r="CA2308" s="8"/>
      <c r="CC2308" s="8"/>
      <c r="CE2308" s="7"/>
      <c r="CF2308" s="8"/>
      <c r="CG2308" s="8"/>
      <c r="CH2308" s="8"/>
      <c r="CI2308" s="8"/>
      <c r="CJ2308" s="8"/>
    </row>
    <row r="2309" spans="1:88" x14ac:dyDescent="0.3">
      <c r="A2309" s="1" t="s">
        <v>300</v>
      </c>
      <c r="B2309" s="1"/>
      <c r="C2309" s="1" t="s">
        <v>1878</v>
      </c>
      <c r="D2309" s="1"/>
      <c r="E2309" s="1"/>
      <c r="F2309" s="1"/>
      <c r="G2309" s="1"/>
      <c r="H2309" s="1">
        <v>23176.7</v>
      </c>
      <c r="I2309" s="1">
        <v>0.06</v>
      </c>
      <c r="J2309" s="12">
        <v>1488.8</v>
      </c>
      <c r="K2309" s="5">
        <v>1298.55</v>
      </c>
      <c r="L2309" s="5">
        <v>6349.25</v>
      </c>
      <c r="M2309" s="13">
        <f t="shared" si="51"/>
        <v>5.5085620149264436E-4</v>
      </c>
      <c r="N2309" s="13">
        <v>-3.6073056304753992E-3</v>
      </c>
      <c r="O2309" s="13">
        <v>1.438123955192383E-2</v>
      </c>
      <c r="P2309" s="13">
        <v>-1.5882126317942058E-3</v>
      </c>
      <c r="Q2309" s="7"/>
      <c r="R2309" s="8"/>
      <c r="S2309" s="8"/>
      <c r="T2309" s="8"/>
      <c r="U2309" s="8"/>
      <c r="V2309" s="13"/>
      <c r="W2309" s="14"/>
      <c r="X2309" s="1"/>
      <c r="Y2309" s="1"/>
      <c r="Z2309" s="1"/>
      <c r="AA2309" s="1"/>
      <c r="AB2309" s="1"/>
      <c r="AC2309" s="1"/>
      <c r="AD2309" s="8"/>
      <c r="AE2309" s="8"/>
      <c r="AF2309" s="8"/>
      <c r="AG2309" s="8"/>
      <c r="AH2309" s="9"/>
      <c r="AI2309" s="8"/>
      <c r="AJ2309" s="13"/>
      <c r="AK2309" s="8"/>
      <c r="AL2309" s="8"/>
      <c r="AM2309" s="8"/>
      <c r="AN2309" s="8"/>
      <c r="AO2309" s="7"/>
      <c r="AP2309" s="7"/>
      <c r="AQ2309" s="7"/>
      <c r="AR2309" s="7"/>
      <c r="AS2309" s="7"/>
      <c r="AT2309" s="7"/>
      <c r="AU2309" s="8"/>
      <c r="AV2309" s="8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7"/>
      <c r="BV2309" s="7"/>
      <c r="BW2309" s="8"/>
      <c r="BX2309" s="8"/>
      <c r="BY2309" s="8"/>
      <c r="BZ2309" s="8"/>
      <c r="CA2309" s="8"/>
      <c r="CC2309" s="8"/>
      <c r="CE2309" s="7"/>
      <c r="CF2309" s="8"/>
      <c r="CG2309" s="8"/>
      <c r="CH2309" s="8"/>
      <c r="CI2309" s="8"/>
      <c r="CJ2309" s="8"/>
    </row>
    <row r="2310" spans="1:88" x14ac:dyDescent="0.3">
      <c r="A2310" s="1" t="s">
        <v>301</v>
      </c>
      <c r="B2310" s="1"/>
      <c r="C2310" s="1" t="s">
        <v>1878</v>
      </c>
      <c r="D2310" s="1"/>
      <c r="E2310" s="1"/>
      <c r="F2310" s="1"/>
      <c r="G2310" s="1"/>
      <c r="H2310" s="1">
        <v>23497.59</v>
      </c>
      <c r="I2310" s="1">
        <v>1.38</v>
      </c>
      <c r="J2310" s="12">
        <v>1513.7</v>
      </c>
      <c r="K2310" s="5">
        <v>1310.19</v>
      </c>
      <c r="L2310" s="5">
        <v>6404.08</v>
      </c>
      <c r="M2310" s="13">
        <f t="shared" si="51"/>
        <v>1.3845370566128778E-2</v>
      </c>
      <c r="N2310" s="13">
        <v>1.6724879097259615E-2</v>
      </c>
      <c r="O2310" s="13">
        <v>8.9638442878596791E-3</v>
      </c>
      <c r="P2310" s="13">
        <v>8.6356656297987833E-3</v>
      </c>
      <c r="Q2310" s="7"/>
      <c r="R2310" s="8"/>
      <c r="S2310" s="8"/>
      <c r="T2310" s="8"/>
      <c r="U2310" s="8"/>
      <c r="V2310" s="13"/>
      <c r="W2310" s="14"/>
      <c r="X2310" s="1"/>
      <c r="Y2310" s="1"/>
      <c r="Z2310" s="1"/>
      <c r="AA2310" s="1"/>
      <c r="AB2310" s="1"/>
      <c r="AC2310" s="1"/>
      <c r="AD2310" s="8"/>
      <c r="AE2310" s="8"/>
      <c r="AF2310" s="8"/>
      <c r="AG2310" s="8"/>
      <c r="AH2310" s="9"/>
      <c r="AI2310" s="8"/>
      <c r="AJ2310" s="13"/>
      <c r="AK2310" s="8"/>
      <c r="AL2310" s="8"/>
      <c r="AM2310" s="8"/>
      <c r="AN2310" s="8"/>
      <c r="AO2310" s="7"/>
      <c r="AP2310" s="7"/>
      <c r="AQ2310" s="7"/>
      <c r="AR2310" s="7"/>
      <c r="AS2310" s="7"/>
      <c r="AT2310" s="7"/>
      <c r="AU2310" s="8"/>
      <c r="AV2310" s="8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7"/>
      <c r="BV2310" s="7"/>
      <c r="BW2310" s="8"/>
      <c r="BX2310" s="8"/>
      <c r="BY2310" s="8"/>
      <c r="BZ2310" s="8"/>
      <c r="CA2310" s="8"/>
      <c r="CC2310" s="8"/>
      <c r="CE2310" s="7"/>
      <c r="CF2310" s="8"/>
      <c r="CG2310" s="8"/>
      <c r="CH2310" s="8"/>
      <c r="CI2310" s="8"/>
      <c r="CJ2310" s="8"/>
    </row>
    <row r="2311" spans="1:88" x14ac:dyDescent="0.3">
      <c r="A2311" s="1" t="s">
        <v>302</v>
      </c>
      <c r="B2311" s="1"/>
      <c r="C2311" s="1" t="s">
        <v>1878</v>
      </c>
      <c r="D2311" s="1"/>
      <c r="E2311" s="1"/>
      <c r="F2311" s="1"/>
      <c r="G2311" s="1"/>
      <c r="H2311" s="1">
        <v>23190.03</v>
      </c>
      <c r="I2311" s="1">
        <v>-1.31</v>
      </c>
      <c r="J2311" s="12">
        <v>1481.61</v>
      </c>
      <c r="K2311" s="5">
        <v>1308.51</v>
      </c>
      <c r="L2311" s="5">
        <v>6441.03</v>
      </c>
      <c r="M2311" s="13">
        <f t="shared" si="51"/>
        <v>-1.3089001893385688E-2</v>
      </c>
      <c r="N2311" s="13">
        <v>-2.1199709321530147E-2</v>
      </c>
      <c r="O2311" s="13">
        <v>-1.2822567719186218E-3</v>
      </c>
      <c r="P2311" s="13">
        <v>5.7697592784600182E-3</v>
      </c>
      <c r="Q2311" s="7"/>
      <c r="R2311" s="8"/>
      <c r="S2311" s="8"/>
      <c r="T2311" s="8"/>
      <c r="U2311" s="8"/>
      <c r="V2311" s="13"/>
      <c r="W2311" s="14"/>
      <c r="X2311" s="1"/>
      <c r="Y2311" s="1"/>
      <c r="Z2311" s="1"/>
      <c r="AA2311" s="1"/>
      <c r="AB2311" s="1"/>
      <c r="AC2311" s="1"/>
      <c r="AD2311" s="8"/>
      <c r="AE2311" s="8"/>
      <c r="AF2311" s="8"/>
      <c r="AG2311" s="8"/>
      <c r="AH2311" s="9"/>
      <c r="AI2311" s="8"/>
      <c r="AJ2311" s="13"/>
      <c r="AK2311" s="8"/>
      <c r="AL2311" s="8"/>
      <c r="AM2311" s="8"/>
      <c r="AN2311" s="8"/>
      <c r="AO2311" s="7"/>
      <c r="AP2311" s="7"/>
      <c r="AQ2311" s="7"/>
      <c r="AR2311" s="7"/>
      <c r="AS2311" s="7"/>
      <c r="AT2311" s="7"/>
      <c r="AU2311" s="8"/>
      <c r="AV2311" s="8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7"/>
      <c r="BV2311" s="7"/>
      <c r="BW2311" s="8"/>
      <c r="BX2311" s="8"/>
      <c r="BY2311" s="8"/>
      <c r="BZ2311" s="8"/>
      <c r="CA2311" s="8"/>
      <c r="CC2311" s="8"/>
      <c r="CE2311" s="7"/>
      <c r="CF2311" s="8"/>
      <c r="CG2311" s="8"/>
      <c r="CH2311" s="8"/>
      <c r="CI2311" s="8"/>
      <c r="CJ2311" s="8"/>
    </row>
    <row r="2312" spans="1:88" x14ac:dyDescent="0.3">
      <c r="A2312" s="1" t="s">
        <v>303</v>
      </c>
      <c r="B2312" s="1"/>
      <c r="C2312" s="1" t="s">
        <v>1878</v>
      </c>
      <c r="D2312" s="1"/>
      <c r="E2312" s="1"/>
      <c r="F2312" s="1"/>
      <c r="G2312" s="1"/>
      <c r="H2312" s="1">
        <v>22892.3</v>
      </c>
      <c r="I2312" s="1">
        <v>-1.28</v>
      </c>
      <c r="J2312" s="12">
        <v>1452.81</v>
      </c>
      <c r="K2312" s="5">
        <v>1305.54</v>
      </c>
      <c r="L2312" s="5">
        <v>6446.91</v>
      </c>
      <c r="M2312" s="13">
        <f t="shared" si="51"/>
        <v>-1.283870697881806E-2</v>
      </c>
      <c r="N2312" s="13">
        <v>-1.943831372628424E-2</v>
      </c>
      <c r="O2312" s="13">
        <v>-2.269757204759637E-3</v>
      </c>
      <c r="P2312" s="13">
        <v>9.1289747136724664E-4</v>
      </c>
      <c r="Q2312" s="7"/>
      <c r="R2312" s="8"/>
      <c r="S2312" s="8"/>
      <c r="T2312" s="8"/>
      <c r="U2312" s="8"/>
      <c r="V2312" s="13"/>
      <c r="W2312" s="14"/>
      <c r="X2312" s="1"/>
      <c r="Y2312" s="1"/>
      <c r="Z2312" s="1"/>
      <c r="AA2312" s="1"/>
      <c r="AB2312" s="1"/>
      <c r="AC2312" s="1"/>
      <c r="AD2312" s="8"/>
      <c r="AE2312" s="8"/>
      <c r="AF2312" s="8"/>
      <c r="AG2312" s="8"/>
      <c r="AH2312" s="9"/>
      <c r="AI2312" s="8"/>
      <c r="AJ2312" s="13"/>
      <c r="AK2312" s="8"/>
      <c r="AL2312" s="8"/>
      <c r="AM2312" s="8"/>
      <c r="AN2312" s="8"/>
      <c r="AO2312" s="7"/>
      <c r="AP2312" s="7"/>
      <c r="AQ2312" s="7"/>
      <c r="AR2312" s="7"/>
      <c r="AS2312" s="7"/>
      <c r="AT2312" s="7"/>
      <c r="AU2312" s="8"/>
      <c r="AV2312" s="8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7"/>
      <c r="BV2312" s="7"/>
      <c r="BW2312" s="8"/>
      <c r="BX2312" s="8"/>
      <c r="BY2312" s="8"/>
      <c r="BZ2312" s="8"/>
      <c r="CA2312" s="8"/>
      <c r="CC2312" s="8"/>
      <c r="CE2312" s="7"/>
      <c r="CF2312" s="8"/>
      <c r="CG2312" s="8"/>
      <c r="CH2312" s="8"/>
      <c r="CI2312" s="8"/>
      <c r="CJ2312" s="8"/>
    </row>
    <row r="2313" spans="1:88" x14ac:dyDescent="0.3">
      <c r="A2313" s="1" t="s">
        <v>304</v>
      </c>
      <c r="B2313" s="1"/>
      <c r="C2313" s="1" t="s">
        <v>1878</v>
      </c>
      <c r="D2313" s="1"/>
      <c r="E2313" s="1"/>
      <c r="F2313" s="1"/>
      <c r="G2313" s="1"/>
      <c r="H2313" s="1">
        <v>23328.95</v>
      </c>
      <c r="I2313" s="1">
        <v>1.91</v>
      </c>
      <c r="J2313" s="12">
        <v>1487.71</v>
      </c>
      <c r="K2313" s="5">
        <v>1319.92</v>
      </c>
      <c r="L2313" s="5">
        <v>6498.35</v>
      </c>
      <c r="M2313" s="13">
        <f t="shared" si="51"/>
        <v>1.9074099151243029E-2</v>
      </c>
      <c r="N2313" s="13">
        <v>2.402241174000741E-2</v>
      </c>
      <c r="O2313" s="13">
        <v>1.1014599322885621E-2</v>
      </c>
      <c r="P2313" s="13">
        <v>7.9790163039348272E-3</v>
      </c>
      <c r="Q2313" s="7"/>
      <c r="R2313" s="8"/>
      <c r="S2313" s="8"/>
      <c r="T2313" s="8"/>
      <c r="U2313" s="8"/>
      <c r="V2313" s="13"/>
      <c r="W2313" s="14"/>
      <c r="X2313" s="1"/>
      <c r="Y2313" s="1"/>
      <c r="Z2313" s="1"/>
      <c r="AA2313" s="1"/>
      <c r="AB2313" s="1"/>
      <c r="AC2313" s="1"/>
      <c r="AD2313" s="8"/>
      <c r="AE2313" s="8"/>
      <c r="AF2313" s="8"/>
      <c r="AG2313" s="8"/>
      <c r="AH2313" s="9"/>
      <c r="AI2313" s="8"/>
      <c r="AJ2313" s="13"/>
      <c r="AK2313" s="8"/>
      <c r="AL2313" s="8"/>
      <c r="AM2313" s="8"/>
      <c r="AN2313" s="8"/>
      <c r="AO2313" s="7"/>
      <c r="AP2313" s="7"/>
      <c r="AQ2313" s="7"/>
      <c r="AR2313" s="7"/>
      <c r="AS2313" s="7"/>
      <c r="AT2313" s="7"/>
      <c r="AU2313" s="8"/>
      <c r="AV2313" s="8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7"/>
      <c r="BV2313" s="7"/>
      <c r="BW2313" s="8"/>
      <c r="BX2313" s="8"/>
      <c r="BY2313" s="8"/>
      <c r="BZ2313" s="8"/>
      <c r="CA2313" s="8"/>
      <c r="CC2313" s="8"/>
      <c r="CE2313" s="7"/>
      <c r="CF2313" s="8"/>
      <c r="CG2313" s="8"/>
      <c r="CH2313" s="8"/>
      <c r="CI2313" s="8"/>
      <c r="CJ2313" s="8"/>
    </row>
    <row r="2314" spans="1:88" x14ac:dyDescent="0.3">
      <c r="A2314" s="1" t="s">
        <v>305</v>
      </c>
      <c r="B2314" s="1"/>
      <c r="C2314" s="1" t="s">
        <v>1878</v>
      </c>
      <c r="D2314" s="1"/>
      <c r="E2314" s="1"/>
      <c r="F2314" s="1"/>
      <c r="G2314" s="1"/>
      <c r="H2314" s="1">
        <v>23581.88</v>
      </c>
      <c r="I2314" s="1">
        <v>1.08</v>
      </c>
      <c r="J2314" s="12">
        <v>1506.5</v>
      </c>
      <c r="K2314" s="5">
        <v>1321.19</v>
      </c>
      <c r="L2314" s="5">
        <v>6546.53</v>
      </c>
      <c r="M2314" s="13">
        <f t="shared" si="51"/>
        <v>1.0841893870062735E-2</v>
      </c>
      <c r="N2314" s="13">
        <v>1.2630149693152459E-2</v>
      </c>
      <c r="O2314" s="13">
        <v>9.6217952603194767E-4</v>
      </c>
      <c r="P2314" s="13">
        <v>7.4141897558610559E-3</v>
      </c>
      <c r="Q2314" s="7"/>
      <c r="R2314" s="8"/>
      <c r="S2314" s="8"/>
      <c r="T2314" s="8"/>
      <c r="U2314" s="8"/>
      <c r="V2314" s="13"/>
      <c r="W2314" s="14"/>
      <c r="X2314" s="1"/>
      <c r="Y2314" s="1"/>
      <c r="Z2314" s="1"/>
      <c r="AA2314" s="1"/>
      <c r="AB2314" s="1"/>
      <c r="AC2314" s="1"/>
      <c r="AD2314" s="8"/>
      <c r="AE2314" s="8"/>
      <c r="AF2314" s="8"/>
      <c r="AG2314" s="8"/>
      <c r="AH2314" s="9"/>
      <c r="AI2314" s="8"/>
      <c r="AJ2314" s="13"/>
      <c r="AK2314" s="8"/>
      <c r="AL2314" s="8"/>
      <c r="AM2314" s="8"/>
      <c r="AN2314" s="8"/>
      <c r="AO2314" s="7"/>
      <c r="AP2314" s="7"/>
      <c r="AQ2314" s="7"/>
      <c r="AR2314" s="7"/>
      <c r="AS2314" s="7"/>
      <c r="AT2314" s="7"/>
      <c r="AU2314" s="8"/>
      <c r="AV2314" s="8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7"/>
      <c r="BV2314" s="7"/>
      <c r="BW2314" s="8"/>
      <c r="BX2314" s="8"/>
      <c r="BY2314" s="8"/>
      <c r="BZ2314" s="8"/>
      <c r="CA2314" s="8"/>
      <c r="CC2314" s="8"/>
      <c r="CE2314" s="7"/>
      <c r="CF2314" s="8"/>
      <c r="CG2314" s="8"/>
      <c r="CH2314" s="8"/>
      <c r="CI2314" s="8"/>
      <c r="CJ2314" s="8"/>
    </row>
    <row r="2315" spans="1:88" x14ac:dyDescent="0.3">
      <c r="A2315" s="1" t="s">
        <v>306</v>
      </c>
      <c r="B2315" s="1"/>
      <c r="C2315" s="1" t="s">
        <v>1878</v>
      </c>
      <c r="D2315" s="1"/>
      <c r="E2315" s="1"/>
      <c r="F2315" s="1"/>
      <c r="G2315" s="1"/>
      <c r="H2315" s="1">
        <v>24332.880000000001</v>
      </c>
      <c r="I2315" s="1">
        <v>3.18</v>
      </c>
      <c r="J2315" s="12">
        <v>1550.43</v>
      </c>
      <c r="K2315" s="5">
        <v>1356.05</v>
      </c>
      <c r="L2315" s="5">
        <v>6762.85</v>
      </c>
      <c r="M2315" s="13">
        <f t="shared" si="51"/>
        <v>3.1846485521934698E-2</v>
      </c>
      <c r="N2315" s="13">
        <v>2.9160305343511439E-2</v>
      </c>
      <c r="O2315" s="13">
        <v>2.6385304157615419E-2</v>
      </c>
      <c r="P2315" s="13">
        <v>3.3043459664891195E-2</v>
      </c>
      <c r="Q2315" s="7"/>
      <c r="R2315" s="8"/>
      <c r="S2315" s="8"/>
      <c r="T2315" s="8"/>
      <c r="U2315" s="8"/>
      <c r="V2315" s="13"/>
      <c r="W2315" s="14"/>
      <c r="X2315" s="1"/>
      <c r="Y2315" s="1"/>
      <c r="Z2315" s="1"/>
      <c r="AA2315" s="1"/>
      <c r="AB2315" s="1"/>
      <c r="AC2315" s="1"/>
      <c r="AD2315" s="8"/>
      <c r="AE2315" s="8"/>
      <c r="AF2315" s="8"/>
      <c r="AG2315" s="8"/>
      <c r="AH2315" s="9"/>
      <c r="AI2315" s="8"/>
      <c r="AJ2315" s="13"/>
      <c r="AK2315" s="8"/>
      <c r="AL2315" s="8"/>
      <c r="AM2315" s="8"/>
      <c r="AN2315" s="8"/>
      <c r="AO2315" s="7"/>
      <c r="AP2315" s="7"/>
      <c r="AQ2315" s="7"/>
      <c r="AR2315" s="7"/>
      <c r="AS2315" s="7"/>
      <c r="AT2315" s="7"/>
      <c r="AU2315" s="8"/>
      <c r="AV2315" s="8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7"/>
      <c r="BV2315" s="7"/>
      <c r="BW2315" s="8"/>
      <c r="BX2315" s="8"/>
      <c r="BY2315" s="8"/>
      <c r="BZ2315" s="8"/>
      <c r="CA2315" s="8"/>
      <c r="CC2315" s="8"/>
      <c r="CE2315" s="7"/>
      <c r="CF2315" s="8"/>
      <c r="CG2315" s="8"/>
      <c r="CH2315" s="8"/>
      <c r="CI2315" s="8"/>
      <c r="CJ2315" s="8"/>
    </row>
    <row r="2316" spans="1:88" x14ac:dyDescent="0.3">
      <c r="A2316" s="1" t="s">
        <v>307</v>
      </c>
      <c r="B2316" s="1"/>
      <c r="C2316" s="1" t="s">
        <v>1878</v>
      </c>
      <c r="D2316" s="1"/>
      <c r="E2316" s="1"/>
      <c r="F2316" s="1"/>
      <c r="G2316" s="1"/>
      <c r="H2316" s="1">
        <v>24443.51</v>
      </c>
      <c r="I2316" s="1">
        <v>0.45</v>
      </c>
      <c r="J2316" s="12">
        <v>1552.71</v>
      </c>
      <c r="K2316" s="5">
        <v>1369.68</v>
      </c>
      <c r="L2316" s="5">
        <v>6818.63</v>
      </c>
      <c r="M2316" s="13">
        <f t="shared" si="51"/>
        <v>4.5465230585117755E-3</v>
      </c>
      <c r="N2316" s="13">
        <v>1.4705597801900616E-3</v>
      </c>
      <c r="O2316" s="13">
        <v>1.0051251797500216E-2</v>
      </c>
      <c r="P2316" s="13">
        <v>8.248001951839834E-3</v>
      </c>
      <c r="Q2316" s="7"/>
      <c r="R2316" s="8"/>
      <c r="S2316" s="8"/>
      <c r="T2316" s="8"/>
      <c r="U2316" s="8"/>
      <c r="V2316" s="13"/>
      <c r="W2316" s="14"/>
      <c r="X2316" s="1"/>
      <c r="Y2316" s="1"/>
      <c r="Z2316" s="1"/>
      <c r="AA2316" s="1"/>
      <c r="AB2316" s="1"/>
      <c r="AC2316" s="1"/>
      <c r="AD2316" s="8"/>
      <c r="AE2316" s="8"/>
      <c r="AF2316" s="8"/>
      <c r="AG2316" s="8"/>
      <c r="AH2316" s="9"/>
      <c r="AI2316" s="8"/>
      <c r="AJ2316" s="13"/>
      <c r="AK2316" s="8"/>
      <c r="AL2316" s="8"/>
      <c r="AM2316" s="8"/>
      <c r="AN2316" s="8"/>
      <c r="AO2316" s="7"/>
      <c r="AP2316" s="7"/>
      <c r="AQ2316" s="7"/>
      <c r="AR2316" s="7"/>
      <c r="AS2316" s="7"/>
      <c r="AT2316" s="7"/>
      <c r="AU2316" s="8"/>
      <c r="AV2316" s="8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7"/>
      <c r="BV2316" s="7"/>
      <c r="BW2316" s="8"/>
      <c r="BX2316" s="8"/>
      <c r="BY2316" s="8"/>
      <c r="BZ2316" s="8"/>
      <c r="CA2316" s="8"/>
      <c r="CC2316" s="8"/>
      <c r="CE2316" s="7"/>
      <c r="CF2316" s="8"/>
      <c r="CG2316" s="8"/>
      <c r="CH2316" s="8"/>
      <c r="CI2316" s="8"/>
      <c r="CJ2316" s="8"/>
    </row>
    <row r="2317" spans="1:88" x14ac:dyDescent="0.3">
      <c r="A2317" s="1" t="s">
        <v>308</v>
      </c>
      <c r="B2317" s="1"/>
      <c r="C2317" s="1" t="s">
        <v>1878</v>
      </c>
      <c r="D2317" s="1"/>
      <c r="E2317" s="1"/>
      <c r="F2317" s="1"/>
      <c r="G2317" s="1"/>
      <c r="H2317" s="1">
        <v>25477.200000000001</v>
      </c>
      <c r="I2317" s="1">
        <v>4.2300000000000004</v>
      </c>
      <c r="J2317" s="12">
        <v>1633.3</v>
      </c>
      <c r="K2317" s="5">
        <v>1403.75</v>
      </c>
      <c r="L2317" s="5">
        <v>6969.19</v>
      </c>
      <c r="M2317" s="13">
        <f t="shared" si="51"/>
        <v>4.2288934772461095E-2</v>
      </c>
      <c r="N2317" s="13">
        <v>5.1902802197448361E-2</v>
      </c>
      <c r="O2317" s="13">
        <v>2.4874423222942532E-2</v>
      </c>
      <c r="P2317" s="13">
        <v>2.2080681896510024E-2</v>
      </c>
      <c r="Q2317" s="7"/>
      <c r="R2317" s="8"/>
      <c r="S2317" s="8"/>
      <c r="T2317" s="8"/>
      <c r="U2317" s="8"/>
      <c r="V2317" s="13"/>
      <c r="W2317" s="14"/>
      <c r="X2317" s="1"/>
      <c r="Y2317" s="1"/>
      <c r="Z2317" s="1"/>
      <c r="AA2317" s="1"/>
      <c r="AB2317" s="1"/>
      <c r="AC2317" s="1"/>
      <c r="AD2317" s="8"/>
      <c r="AE2317" s="8"/>
      <c r="AF2317" s="8"/>
      <c r="AG2317" s="8"/>
      <c r="AH2317" s="9"/>
      <c r="AI2317" s="8"/>
      <c r="AJ2317" s="13"/>
      <c r="AK2317" s="8"/>
      <c r="AL2317" s="8"/>
      <c r="AM2317" s="8"/>
      <c r="AN2317" s="8"/>
      <c r="AO2317" s="7"/>
      <c r="AP2317" s="7"/>
      <c r="AQ2317" s="7"/>
      <c r="AR2317" s="7"/>
      <c r="AS2317" s="7"/>
      <c r="AT2317" s="7"/>
      <c r="AU2317" s="8"/>
      <c r="AV2317" s="8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7"/>
      <c r="BV2317" s="7"/>
      <c r="BW2317" s="8"/>
      <c r="BX2317" s="8"/>
      <c r="BY2317" s="8"/>
      <c r="BZ2317" s="8"/>
      <c r="CA2317" s="8"/>
      <c r="CC2317" s="8"/>
      <c r="CE2317" s="7"/>
      <c r="CF2317" s="8"/>
      <c r="CG2317" s="8"/>
      <c r="CH2317" s="8"/>
      <c r="CI2317" s="8"/>
      <c r="CJ2317" s="8"/>
    </row>
    <row r="2318" spans="1:88" x14ac:dyDescent="0.3">
      <c r="A2318" s="1" t="s">
        <v>309</v>
      </c>
      <c r="B2318" s="1"/>
      <c r="C2318" s="1" t="s">
        <v>1878</v>
      </c>
      <c r="D2318" s="1"/>
      <c r="E2318" s="1"/>
      <c r="F2318" s="1"/>
      <c r="G2318" s="1"/>
      <c r="H2318" s="1">
        <v>25386.25</v>
      </c>
      <c r="I2318" s="1">
        <v>-0.36</v>
      </c>
      <c r="J2318" s="12">
        <v>1623.91</v>
      </c>
      <c r="K2318" s="5">
        <v>1404.5</v>
      </c>
      <c r="L2318" s="5">
        <v>6995.29</v>
      </c>
      <c r="M2318" s="13">
        <f t="shared" si="51"/>
        <v>-3.5698585401849892E-3</v>
      </c>
      <c r="N2318" s="13">
        <v>-5.749096920345198E-3</v>
      </c>
      <c r="O2318" s="13">
        <v>5.3428317008008541E-4</v>
      </c>
      <c r="P2318" s="13">
        <v>3.7450550207414057E-3</v>
      </c>
      <c r="Q2318" s="7"/>
      <c r="R2318" s="8"/>
      <c r="S2318" s="8"/>
      <c r="T2318" s="8"/>
      <c r="U2318" s="8"/>
      <c r="V2318" s="13"/>
      <c r="W2318" s="14"/>
      <c r="X2318" s="1"/>
      <c r="Y2318" s="1"/>
      <c r="Z2318" s="1"/>
      <c r="AA2318" s="1"/>
      <c r="AB2318" s="1"/>
      <c r="AC2318" s="1"/>
      <c r="AD2318" s="8"/>
      <c r="AE2318" s="8"/>
      <c r="AF2318" s="8"/>
      <c r="AG2318" s="8"/>
      <c r="AH2318" s="9"/>
      <c r="AI2318" s="8"/>
      <c r="AJ2318" s="13"/>
      <c r="AK2318" s="8"/>
      <c r="AL2318" s="8"/>
      <c r="AM2318" s="8"/>
      <c r="AN2318" s="8"/>
      <c r="AO2318" s="7"/>
      <c r="AP2318" s="7"/>
      <c r="AQ2318" s="7"/>
      <c r="AR2318" s="7"/>
      <c r="AS2318" s="7"/>
      <c r="AT2318" s="7"/>
      <c r="AU2318" s="8"/>
      <c r="AV2318" s="8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7"/>
      <c r="BV2318" s="7"/>
      <c r="BW2318" s="8"/>
      <c r="BX2318" s="8"/>
      <c r="BY2318" s="8"/>
      <c r="BZ2318" s="8"/>
      <c r="CA2318" s="8"/>
      <c r="CC2318" s="8"/>
      <c r="CE2318" s="7"/>
      <c r="CF2318" s="8"/>
      <c r="CG2318" s="8"/>
      <c r="CH2318" s="8"/>
      <c r="CI2318" s="8"/>
      <c r="CJ2318" s="8"/>
    </row>
    <row r="2319" spans="1:88" x14ac:dyDescent="0.3">
      <c r="A2319" s="1" t="s">
        <v>310</v>
      </c>
      <c r="B2319" s="1"/>
      <c r="C2319" s="1" t="s">
        <v>1878</v>
      </c>
      <c r="D2319" s="1"/>
      <c r="E2319" s="1"/>
      <c r="F2319" s="1"/>
      <c r="G2319" s="1"/>
      <c r="H2319" s="1">
        <v>24812.97</v>
      </c>
      <c r="I2319" s="1">
        <v>-2.2599999999999998</v>
      </c>
      <c r="J2319" s="12">
        <v>1574.81</v>
      </c>
      <c r="K2319" s="5">
        <v>1394.84</v>
      </c>
      <c r="L2319" s="5">
        <v>6961.63</v>
      </c>
      <c r="M2319" s="13">
        <f t="shared" si="51"/>
        <v>-2.258230341228018E-2</v>
      </c>
      <c r="N2319" s="13">
        <v>-3.0235665769654752E-2</v>
      </c>
      <c r="O2319" s="13">
        <v>-6.8778924884300707E-3</v>
      </c>
      <c r="P2319" s="13">
        <v>-4.8118090886868359E-3</v>
      </c>
      <c r="Q2319" s="7"/>
      <c r="R2319" s="8"/>
      <c r="S2319" s="8"/>
      <c r="T2319" s="8"/>
      <c r="U2319" s="8"/>
      <c r="V2319" s="13"/>
      <c r="W2319" s="14"/>
      <c r="X2319" s="1"/>
      <c r="Y2319" s="1"/>
      <c r="Z2319" s="1"/>
      <c r="AA2319" s="1"/>
      <c r="AB2319" s="1"/>
      <c r="AC2319" s="1"/>
      <c r="AD2319" s="8"/>
      <c r="AE2319" s="8"/>
      <c r="AF2319" s="8"/>
      <c r="AG2319" s="8"/>
      <c r="AH2319" s="9"/>
      <c r="AI2319" s="8"/>
      <c r="AJ2319" s="13"/>
      <c r="AK2319" s="8"/>
      <c r="AL2319" s="8"/>
      <c r="AM2319" s="8"/>
      <c r="AN2319" s="8"/>
      <c r="AO2319" s="7"/>
      <c r="AP2319" s="7"/>
      <c r="AQ2319" s="7"/>
      <c r="AR2319" s="7"/>
      <c r="AS2319" s="7"/>
      <c r="AT2319" s="7"/>
      <c r="AU2319" s="8"/>
      <c r="AV2319" s="8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7"/>
      <c r="BV2319" s="7"/>
      <c r="BW2319" s="8"/>
      <c r="BX2319" s="8"/>
      <c r="BY2319" s="8"/>
      <c r="BZ2319" s="8"/>
      <c r="CA2319" s="8"/>
      <c r="CC2319" s="8"/>
      <c r="CE2319" s="7"/>
      <c r="CF2319" s="8"/>
      <c r="CG2319" s="8"/>
      <c r="CH2319" s="8"/>
      <c r="CI2319" s="8"/>
      <c r="CJ2319" s="8"/>
    </row>
    <row r="2320" spans="1:88" x14ac:dyDescent="0.3">
      <c r="A2320" s="1" t="s">
        <v>311</v>
      </c>
      <c r="B2320" s="1"/>
      <c r="C2320" s="1" t="s">
        <v>1878</v>
      </c>
      <c r="D2320" s="1"/>
      <c r="E2320" s="1"/>
      <c r="F2320" s="1"/>
      <c r="G2320" s="1"/>
      <c r="H2320" s="1">
        <v>23980.080000000002</v>
      </c>
      <c r="I2320" s="1">
        <v>-3.36</v>
      </c>
      <c r="J2320" s="12">
        <v>1517.45</v>
      </c>
      <c r="K2320" s="5">
        <v>1359.82</v>
      </c>
      <c r="L2320" s="5">
        <v>6841.56</v>
      </c>
      <c r="M2320" s="13">
        <f t="shared" si="51"/>
        <v>-3.3566719340731854E-2</v>
      </c>
      <c r="N2320" s="13">
        <v>-3.6423441558029124E-2</v>
      </c>
      <c r="O2320" s="13">
        <v>-2.5106822287860986E-2</v>
      </c>
      <c r="P2320" s="13">
        <v>-1.724739752040827E-2</v>
      </c>
      <c r="Q2320" s="7"/>
      <c r="R2320" s="8"/>
      <c r="S2320" s="8"/>
      <c r="T2320" s="8"/>
      <c r="U2320" s="8"/>
      <c r="V2320" s="13"/>
      <c r="W2320" s="14"/>
      <c r="X2320" s="1"/>
      <c r="Y2320" s="1"/>
      <c r="Z2320" s="1"/>
      <c r="AA2320" s="1"/>
      <c r="AB2320" s="1"/>
      <c r="AC2320" s="1"/>
      <c r="AD2320" s="8"/>
      <c r="AE2320" s="8"/>
      <c r="AF2320" s="8"/>
      <c r="AG2320" s="8"/>
      <c r="AH2320" s="9"/>
      <c r="AI2320" s="8"/>
      <c r="AJ2320" s="13"/>
      <c r="AK2320" s="8"/>
      <c r="AL2320" s="8"/>
      <c r="AM2320" s="8"/>
      <c r="AN2320" s="8"/>
      <c r="AO2320" s="7"/>
      <c r="AP2320" s="7"/>
      <c r="AQ2320" s="7"/>
      <c r="AR2320" s="7"/>
      <c r="AS2320" s="7"/>
      <c r="AT2320" s="7"/>
      <c r="AU2320" s="8"/>
      <c r="AV2320" s="8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7"/>
      <c r="BV2320" s="7"/>
      <c r="BW2320" s="8"/>
      <c r="BX2320" s="8"/>
      <c r="BY2320" s="8"/>
      <c r="BZ2320" s="8"/>
      <c r="CA2320" s="8"/>
      <c r="CC2320" s="8"/>
      <c r="CE2320" s="7"/>
      <c r="CF2320" s="8"/>
      <c r="CG2320" s="8"/>
      <c r="CH2320" s="8"/>
      <c r="CI2320" s="8"/>
      <c r="CJ2320" s="8"/>
    </row>
    <row r="2321" spans="1:88" x14ac:dyDescent="0.3">
      <c r="A2321" s="1" t="s">
        <v>312</v>
      </c>
      <c r="B2321" s="1"/>
      <c r="C2321" s="1" t="s">
        <v>1878</v>
      </c>
      <c r="D2321" s="1"/>
      <c r="E2321" s="1"/>
      <c r="F2321" s="1"/>
      <c r="G2321" s="1"/>
      <c r="H2321" s="1">
        <v>24036.12</v>
      </c>
      <c r="I2321" s="1">
        <v>0.23</v>
      </c>
      <c r="J2321" s="12">
        <v>1511.85</v>
      </c>
      <c r="K2321" s="5">
        <v>1381.68</v>
      </c>
      <c r="L2321" s="5">
        <v>6971.77</v>
      </c>
      <c r="M2321" s="13">
        <f t="shared" si="51"/>
        <v>2.3369396599175474E-3</v>
      </c>
      <c r="N2321" s="13">
        <v>-3.6904016606807977E-3</v>
      </c>
      <c r="O2321" s="13">
        <v>1.6075657072259553E-2</v>
      </c>
      <c r="P2321" s="13">
        <v>1.9032209028350344E-2</v>
      </c>
      <c r="Q2321" s="7"/>
      <c r="R2321" s="8"/>
      <c r="S2321" s="8"/>
      <c r="T2321" s="8"/>
      <c r="U2321" s="8"/>
      <c r="V2321" s="13"/>
      <c r="W2321" s="14"/>
      <c r="X2321" s="1"/>
      <c r="Y2321" s="1"/>
      <c r="Z2321" s="1"/>
      <c r="AA2321" s="1"/>
      <c r="AB2321" s="1"/>
      <c r="AC2321" s="1"/>
      <c r="AD2321" s="8"/>
      <c r="AE2321" s="8"/>
      <c r="AF2321" s="8"/>
      <c r="AG2321" s="8"/>
      <c r="AH2321" s="9"/>
      <c r="AI2321" s="8"/>
      <c r="AJ2321" s="13"/>
      <c r="AK2321" s="8"/>
      <c r="AL2321" s="8"/>
      <c r="AM2321" s="8"/>
      <c r="AN2321" s="8"/>
      <c r="AO2321" s="7"/>
      <c r="AP2321" s="7"/>
      <c r="AQ2321" s="7"/>
      <c r="AR2321" s="7"/>
      <c r="AS2321" s="7"/>
      <c r="AT2321" s="7"/>
      <c r="AU2321" s="8"/>
      <c r="AV2321" s="8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7"/>
      <c r="BV2321" s="7"/>
      <c r="BW2321" s="8"/>
      <c r="BX2321" s="8"/>
      <c r="BY2321" s="8"/>
      <c r="BZ2321" s="8"/>
      <c r="CA2321" s="8"/>
      <c r="CC2321" s="8"/>
      <c r="CE2321" s="7"/>
      <c r="CF2321" s="8"/>
      <c r="CG2321" s="8"/>
      <c r="CH2321" s="8"/>
      <c r="CI2321" s="8"/>
      <c r="CJ2321" s="8"/>
    </row>
    <row r="2322" spans="1:88" x14ac:dyDescent="0.3">
      <c r="A2322" s="1" t="s">
        <v>313</v>
      </c>
      <c r="B2322" s="1"/>
      <c r="C2322" s="1" t="s">
        <v>1878</v>
      </c>
      <c r="D2322" s="1"/>
      <c r="E2322" s="1"/>
      <c r="F2322" s="1"/>
      <c r="G2322" s="1"/>
      <c r="H2322" s="1">
        <v>24145.69</v>
      </c>
      <c r="I2322" s="1">
        <v>0.46</v>
      </c>
      <c r="J2322" s="12">
        <v>1523.8</v>
      </c>
      <c r="K2322" s="5">
        <v>1376.64</v>
      </c>
      <c r="L2322" s="5">
        <v>7011.03</v>
      </c>
      <c r="M2322" s="13">
        <f t="shared" si="51"/>
        <v>4.5585560398266889E-3</v>
      </c>
      <c r="N2322" s="13">
        <v>7.9042233025763409E-3</v>
      </c>
      <c r="O2322" s="13">
        <v>-3.6477331943720603E-3</v>
      </c>
      <c r="P2322" s="13">
        <v>5.6312815827257445E-3</v>
      </c>
      <c r="Q2322" s="7"/>
      <c r="R2322" s="8"/>
      <c r="S2322" s="8"/>
      <c r="T2322" s="8"/>
      <c r="U2322" s="8"/>
      <c r="V2322" s="13"/>
      <c r="W2322" s="14"/>
      <c r="X2322" s="1"/>
      <c r="Y2322" s="1"/>
      <c r="Z2322" s="1"/>
      <c r="AA2322" s="1"/>
      <c r="AB2322" s="1"/>
      <c r="AC2322" s="1"/>
      <c r="AD2322" s="8"/>
      <c r="AE2322" s="8"/>
      <c r="AF2322" s="8"/>
      <c r="AG2322" s="8"/>
      <c r="AH2322" s="9"/>
      <c r="AI2322" s="8"/>
      <c r="AJ2322" s="13"/>
      <c r="AK2322" s="8"/>
      <c r="AL2322" s="8"/>
      <c r="AM2322" s="8"/>
      <c r="AN2322" s="8"/>
      <c r="AO2322" s="7"/>
      <c r="AP2322" s="7"/>
      <c r="AQ2322" s="7"/>
      <c r="AR2322" s="7"/>
      <c r="AS2322" s="7"/>
      <c r="AT2322" s="7"/>
      <c r="AU2322" s="8"/>
      <c r="AV2322" s="8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7"/>
      <c r="BV2322" s="7"/>
      <c r="BW2322" s="8"/>
      <c r="BX2322" s="8"/>
      <c r="BY2322" s="8"/>
      <c r="BZ2322" s="8"/>
      <c r="CA2322" s="8"/>
      <c r="CC2322" s="8"/>
      <c r="CE2322" s="7"/>
      <c r="CF2322" s="8"/>
      <c r="CG2322" s="8"/>
      <c r="CH2322" s="8"/>
      <c r="CI2322" s="8"/>
      <c r="CJ2322" s="8"/>
    </row>
    <row r="2323" spans="1:88" x14ac:dyDescent="0.3">
      <c r="A2323" s="1" t="s">
        <v>314</v>
      </c>
      <c r="B2323" s="1"/>
      <c r="C2323" s="1" t="s">
        <v>1878</v>
      </c>
      <c r="D2323" s="1"/>
      <c r="E2323" s="1"/>
      <c r="F2323" s="1"/>
      <c r="G2323" s="1"/>
      <c r="H2323" s="1">
        <v>25587.32</v>
      </c>
      <c r="I2323" s="1">
        <v>5.97</v>
      </c>
      <c r="J2323" s="12">
        <v>1629.76</v>
      </c>
      <c r="K2323" s="5">
        <v>1428.42</v>
      </c>
      <c r="L2323" s="5">
        <v>7274.13</v>
      </c>
      <c r="M2323" s="13">
        <f t="shared" si="51"/>
        <v>5.9705479528644689E-2</v>
      </c>
      <c r="N2323" s="13">
        <v>6.9536684604278864E-2</v>
      </c>
      <c r="O2323" s="13">
        <v>3.7613319386331945E-2</v>
      </c>
      <c r="P2323" s="13">
        <v>3.7526583112609702E-2</v>
      </c>
      <c r="Q2323" s="7"/>
      <c r="R2323" s="8"/>
      <c r="S2323" s="8"/>
      <c r="T2323" s="8"/>
      <c r="U2323" s="8"/>
      <c r="V2323" s="13"/>
      <c r="W2323" s="14"/>
      <c r="X2323" s="1"/>
      <c r="Y2323" s="1"/>
      <c r="Z2323" s="1"/>
      <c r="AA2323" s="1"/>
      <c r="AB2323" s="1"/>
      <c r="AC2323" s="1"/>
      <c r="AD2323" s="8"/>
      <c r="AE2323" s="8"/>
      <c r="AF2323" s="8"/>
      <c r="AG2323" s="8"/>
      <c r="AH2323" s="9"/>
      <c r="AI2323" s="8"/>
      <c r="AJ2323" s="13"/>
      <c r="AK2323" s="8"/>
      <c r="AL2323" s="8"/>
      <c r="AM2323" s="8"/>
      <c r="AN2323" s="8"/>
      <c r="AO2323" s="7"/>
      <c r="AP2323" s="7"/>
      <c r="AQ2323" s="7"/>
      <c r="AR2323" s="7"/>
      <c r="AS2323" s="7"/>
      <c r="AT2323" s="7"/>
      <c r="AU2323" s="8"/>
      <c r="AV2323" s="8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7"/>
      <c r="BV2323" s="7"/>
      <c r="BW2323" s="8"/>
      <c r="BX2323" s="8"/>
      <c r="BY2323" s="8"/>
      <c r="BZ2323" s="8"/>
      <c r="CA2323" s="8"/>
      <c r="CC2323" s="8"/>
      <c r="CE2323" s="7"/>
      <c r="CF2323" s="8"/>
      <c r="CG2323" s="8"/>
      <c r="CH2323" s="8"/>
      <c r="CI2323" s="8"/>
      <c r="CJ2323" s="8"/>
    </row>
    <row r="2324" spans="1:88" x14ac:dyDescent="0.3">
      <c r="A2324" s="1" t="s">
        <v>315</v>
      </c>
      <c r="B2324" s="1"/>
      <c r="C2324" s="1" t="s">
        <v>1878</v>
      </c>
      <c r="D2324" s="1"/>
      <c r="E2324" s="1"/>
      <c r="F2324" s="1"/>
      <c r="G2324" s="1"/>
      <c r="H2324" s="1">
        <v>26152.04</v>
      </c>
      <c r="I2324" s="1">
        <v>2.21</v>
      </c>
      <c r="J2324" s="12">
        <v>1668.1</v>
      </c>
      <c r="K2324" s="5">
        <v>1457.33</v>
      </c>
      <c r="L2324" s="5">
        <v>7399.96</v>
      </c>
      <c r="M2324" s="13">
        <f t="shared" si="51"/>
        <v>2.2070306698786846E-2</v>
      </c>
      <c r="N2324" s="13">
        <v>2.3524936186923195E-2</v>
      </c>
      <c r="O2324" s="13">
        <v>2.0239145349406851E-2</v>
      </c>
      <c r="P2324" s="13">
        <v>1.7298288592587641E-2</v>
      </c>
      <c r="Q2324" s="7"/>
      <c r="R2324" s="8"/>
      <c r="S2324" s="8"/>
      <c r="T2324" s="8"/>
      <c r="U2324" s="8"/>
      <c r="V2324" s="13"/>
      <c r="W2324" s="14"/>
      <c r="X2324" s="1"/>
      <c r="Y2324" s="1"/>
      <c r="Z2324" s="1"/>
      <c r="AA2324" s="1"/>
      <c r="AB2324" s="1"/>
      <c r="AC2324" s="1"/>
      <c r="AD2324" s="8"/>
      <c r="AE2324" s="8"/>
      <c r="AF2324" s="8"/>
      <c r="AG2324" s="8"/>
      <c r="AH2324" s="9"/>
      <c r="AI2324" s="8"/>
      <c r="AJ2324" s="13"/>
      <c r="AK2324" s="8"/>
      <c r="AL2324" s="8"/>
      <c r="AM2324" s="8"/>
      <c r="AN2324" s="8"/>
      <c r="AO2324" s="7"/>
      <c r="AP2324" s="7"/>
      <c r="AQ2324" s="7"/>
      <c r="AR2324" s="7"/>
      <c r="AS2324" s="7"/>
      <c r="AT2324" s="7"/>
      <c r="AU2324" s="8"/>
      <c r="AV2324" s="8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7"/>
      <c r="BV2324" s="7"/>
      <c r="BW2324" s="8"/>
      <c r="BX2324" s="8"/>
      <c r="BY2324" s="8"/>
      <c r="BZ2324" s="8"/>
      <c r="CA2324" s="8"/>
      <c r="CC2324" s="8"/>
      <c r="CE2324" s="7"/>
      <c r="CF2324" s="8"/>
      <c r="CG2324" s="8"/>
      <c r="CH2324" s="8"/>
      <c r="CI2324" s="8"/>
      <c r="CJ2324" s="8"/>
    </row>
    <row r="2325" spans="1:88" x14ac:dyDescent="0.3">
      <c r="A2325" s="1" t="s">
        <v>316</v>
      </c>
      <c r="B2325" s="1"/>
      <c r="C2325" s="1" t="s">
        <v>1878</v>
      </c>
      <c r="D2325" s="1"/>
      <c r="E2325" s="1"/>
      <c r="F2325" s="1"/>
      <c r="G2325" s="1"/>
      <c r="H2325" s="1">
        <v>26410.720000000001</v>
      </c>
      <c r="I2325" s="1">
        <v>0.99</v>
      </c>
      <c r="J2325" s="12">
        <v>1684.3</v>
      </c>
      <c r="K2325" s="5">
        <v>1463.54</v>
      </c>
      <c r="L2325" s="5">
        <v>7456.26</v>
      </c>
      <c r="M2325" s="13">
        <f t="shared" si="51"/>
        <v>9.8913889700382729E-3</v>
      </c>
      <c r="N2325" s="13">
        <v>9.7116479827348279E-3</v>
      </c>
      <c r="O2325" s="13">
        <v>4.2612174318787943E-3</v>
      </c>
      <c r="P2325" s="13">
        <v>7.6081492332391587E-3</v>
      </c>
      <c r="Q2325" s="7"/>
      <c r="R2325" s="8"/>
      <c r="S2325" s="8"/>
      <c r="T2325" s="8"/>
      <c r="U2325" s="8"/>
      <c r="V2325" s="13"/>
      <c r="W2325" s="14"/>
      <c r="X2325" s="1"/>
      <c r="Y2325" s="1"/>
      <c r="Z2325" s="1"/>
      <c r="AA2325" s="1"/>
      <c r="AB2325" s="1"/>
      <c r="AC2325" s="1"/>
      <c r="AD2325" s="8"/>
      <c r="AE2325" s="8"/>
      <c r="AF2325" s="8"/>
      <c r="AG2325" s="8"/>
      <c r="AH2325" s="9"/>
      <c r="AI2325" s="8"/>
      <c r="AJ2325" s="13"/>
      <c r="AK2325" s="8"/>
      <c r="AL2325" s="8"/>
      <c r="AM2325" s="8"/>
      <c r="AN2325" s="8"/>
      <c r="AO2325" s="7"/>
      <c r="AP2325" s="7"/>
      <c r="AQ2325" s="7"/>
      <c r="AR2325" s="7"/>
      <c r="AS2325" s="7"/>
      <c r="AT2325" s="7"/>
      <c r="AU2325" s="8"/>
      <c r="AV2325" s="8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7"/>
      <c r="BV2325" s="7"/>
      <c r="BW2325" s="8"/>
      <c r="BX2325" s="8"/>
      <c r="BY2325" s="8"/>
      <c r="BZ2325" s="8"/>
      <c r="CA2325" s="8"/>
      <c r="CC2325" s="8"/>
      <c r="CE2325" s="7"/>
      <c r="CF2325" s="8"/>
      <c r="CG2325" s="8"/>
      <c r="CH2325" s="8"/>
      <c r="CI2325" s="8"/>
      <c r="CJ2325" s="8"/>
    </row>
    <row r="2326" spans="1:88" x14ac:dyDescent="0.3">
      <c r="A2326" s="1" t="s">
        <v>317</v>
      </c>
      <c r="B2326" s="1"/>
      <c r="C2326" s="1" t="s">
        <v>1878</v>
      </c>
      <c r="D2326" s="1"/>
      <c r="E2326" s="1"/>
      <c r="F2326" s="1"/>
      <c r="G2326" s="1"/>
      <c r="H2326" s="1">
        <v>26172.07</v>
      </c>
      <c r="I2326" s="1">
        <v>-0.9</v>
      </c>
      <c r="J2326" s="12">
        <v>1653.63</v>
      </c>
      <c r="K2326" s="5">
        <v>1476.91</v>
      </c>
      <c r="L2326" s="5">
        <v>7485.27</v>
      </c>
      <c r="M2326" s="13">
        <f t="shared" si="51"/>
        <v>-9.036103521600336E-3</v>
      </c>
      <c r="N2326" s="13">
        <v>-1.820934512854E-2</v>
      </c>
      <c r="O2326" s="13">
        <v>9.1353840687649068E-3</v>
      </c>
      <c r="P2326" s="13">
        <v>3.8906905070370534E-3</v>
      </c>
      <c r="Q2326" s="7"/>
      <c r="R2326" s="8"/>
      <c r="S2326" s="8"/>
      <c r="T2326" s="8"/>
      <c r="U2326" s="8"/>
      <c r="V2326" s="13"/>
      <c r="W2326" s="14"/>
      <c r="X2326" s="1"/>
      <c r="Y2326" s="1"/>
      <c r="Z2326" s="1"/>
      <c r="AA2326" s="1"/>
      <c r="AB2326" s="1"/>
      <c r="AC2326" s="1"/>
      <c r="AD2326" s="8"/>
      <c r="AE2326" s="8"/>
      <c r="AF2326" s="8"/>
      <c r="AG2326" s="8"/>
      <c r="AH2326" s="9"/>
      <c r="AI2326" s="8"/>
      <c r="AJ2326" s="13"/>
      <c r="AK2326" s="8"/>
      <c r="AL2326" s="8"/>
      <c r="AM2326" s="8"/>
      <c r="AN2326" s="8"/>
      <c r="AO2326" s="7"/>
      <c r="AP2326" s="7"/>
      <c r="AQ2326" s="7"/>
      <c r="AR2326" s="7"/>
      <c r="AS2326" s="7"/>
      <c r="AT2326" s="7"/>
      <c r="AU2326" s="8"/>
      <c r="AV2326" s="8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7"/>
      <c r="BV2326" s="7"/>
      <c r="BW2326" s="8"/>
      <c r="BX2326" s="8"/>
      <c r="BY2326" s="8"/>
      <c r="BZ2326" s="8"/>
      <c r="CA2326" s="8"/>
      <c r="CC2326" s="8"/>
      <c r="CE2326" s="7"/>
      <c r="CF2326" s="8"/>
      <c r="CG2326" s="8"/>
      <c r="CH2326" s="8"/>
      <c r="CI2326" s="8"/>
      <c r="CJ2326" s="8"/>
    </row>
    <row r="2327" spans="1:88" x14ac:dyDescent="0.3">
      <c r="A2327" s="1" t="s">
        <v>318</v>
      </c>
      <c r="B2327" s="1"/>
      <c r="C2327" s="1" t="s">
        <v>1878</v>
      </c>
      <c r="D2327" s="1"/>
      <c r="E2327" s="1"/>
      <c r="F2327" s="1"/>
      <c r="G2327" s="1"/>
      <c r="H2327" s="1">
        <v>27365.14</v>
      </c>
      <c r="I2327" s="1">
        <v>4.5599999999999996</v>
      </c>
      <c r="J2327" s="12">
        <v>1740.83</v>
      </c>
      <c r="K2327" s="5">
        <v>1514.6</v>
      </c>
      <c r="L2327" s="5">
        <v>7736.18</v>
      </c>
      <c r="M2327" s="13">
        <f t="shared" si="51"/>
        <v>4.5585618562077768E-2</v>
      </c>
      <c r="N2327" s="13">
        <v>5.2732473406989389E-2</v>
      </c>
      <c r="O2327" s="13">
        <v>2.5519496787210993E-2</v>
      </c>
      <c r="P2327" s="13">
        <v>3.352050093049419E-2</v>
      </c>
      <c r="Q2327" s="7"/>
      <c r="R2327" s="8"/>
      <c r="S2327" s="8"/>
      <c r="T2327" s="8"/>
      <c r="U2327" s="8"/>
      <c r="V2327" s="13"/>
      <c r="W2327" s="14"/>
      <c r="X2327" s="1"/>
      <c r="Y2327" s="1"/>
      <c r="Z2327" s="1"/>
      <c r="AA2327" s="1"/>
      <c r="AB2327" s="1"/>
      <c r="AC2327" s="1"/>
      <c r="AD2327" s="8"/>
      <c r="AE2327" s="8"/>
      <c r="AF2327" s="8"/>
      <c r="AG2327" s="8"/>
      <c r="AH2327" s="9"/>
      <c r="AI2327" s="8"/>
      <c r="AJ2327" s="13"/>
      <c r="AK2327" s="8"/>
      <c r="AL2327" s="8"/>
      <c r="AM2327" s="8"/>
      <c r="AN2327" s="8"/>
      <c r="AO2327" s="7"/>
      <c r="AP2327" s="7"/>
      <c r="AQ2327" s="7"/>
      <c r="AR2327" s="7"/>
      <c r="AS2327" s="7"/>
      <c r="AT2327" s="7"/>
      <c r="AU2327" s="8"/>
      <c r="AV2327" s="8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7"/>
      <c r="BV2327" s="7"/>
      <c r="BW2327" s="8"/>
      <c r="BX2327" s="8"/>
      <c r="BY2327" s="8"/>
      <c r="BZ2327" s="8"/>
      <c r="CA2327" s="8"/>
      <c r="CC2327" s="8"/>
      <c r="CE2327" s="7"/>
      <c r="CF2327" s="8"/>
      <c r="CG2327" s="8"/>
      <c r="CH2327" s="8"/>
      <c r="CI2327" s="8"/>
      <c r="CJ2327" s="8"/>
    </row>
    <row r="2328" spans="1:88" x14ac:dyDescent="0.3">
      <c r="A2328" s="1" t="s">
        <v>319</v>
      </c>
      <c r="B2328" s="1"/>
      <c r="C2328" s="1" t="s">
        <v>1878</v>
      </c>
      <c r="D2328" s="1"/>
      <c r="E2328" s="1"/>
      <c r="F2328" s="1"/>
      <c r="G2328" s="1"/>
      <c r="H2328" s="1">
        <v>28017.84</v>
      </c>
      <c r="I2328" s="1">
        <v>2.39</v>
      </c>
      <c r="J2328" s="12">
        <v>1784.94</v>
      </c>
      <c r="K2328" s="5">
        <v>1544.67</v>
      </c>
      <c r="L2328" s="5">
        <v>7938.55</v>
      </c>
      <c r="M2328" s="13">
        <f t="shared" si="51"/>
        <v>2.3851513275649161E-2</v>
      </c>
      <c r="N2328" s="13">
        <v>2.5338487962638601E-2</v>
      </c>
      <c r="O2328" s="13">
        <v>1.9853426647299832E-2</v>
      </c>
      <c r="P2328" s="13">
        <v>2.6158905299514812E-2</v>
      </c>
      <c r="Q2328" s="7"/>
      <c r="R2328" s="8"/>
      <c r="S2328" s="8"/>
      <c r="T2328" s="8"/>
      <c r="U2328" s="8"/>
      <c r="V2328" s="13"/>
      <c r="W2328" s="14"/>
      <c r="X2328" s="1"/>
      <c r="Y2328" s="1"/>
      <c r="Z2328" s="1"/>
      <c r="AA2328" s="1"/>
      <c r="AB2328" s="1"/>
      <c r="AC2328" s="1"/>
      <c r="AD2328" s="8"/>
      <c r="AE2328" s="8"/>
      <c r="AF2328" s="8"/>
      <c r="AG2328" s="8"/>
      <c r="AH2328" s="9"/>
      <c r="AI2328" s="8"/>
      <c r="AJ2328" s="13"/>
      <c r="AK2328" s="8"/>
      <c r="AL2328" s="8"/>
      <c r="AM2328" s="8"/>
      <c r="AN2328" s="8"/>
      <c r="AO2328" s="7"/>
      <c r="AP2328" s="7"/>
      <c r="AQ2328" s="7"/>
      <c r="AR2328" s="7"/>
      <c r="AS2328" s="7"/>
      <c r="AT2328" s="7"/>
      <c r="AU2328" s="8"/>
      <c r="AV2328" s="8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7"/>
      <c r="BV2328" s="7"/>
      <c r="BW2328" s="8"/>
      <c r="BX2328" s="8"/>
      <c r="BY2328" s="8"/>
      <c r="BZ2328" s="8"/>
      <c r="CA2328" s="8"/>
      <c r="CC2328" s="8"/>
      <c r="CE2328" s="7"/>
      <c r="CF2328" s="8"/>
      <c r="CG2328" s="8"/>
      <c r="CH2328" s="8"/>
      <c r="CI2328" s="8"/>
      <c r="CJ2328" s="8"/>
    </row>
    <row r="2329" spans="1:88" x14ac:dyDescent="0.3">
      <c r="A2329" s="1" t="s">
        <v>320</v>
      </c>
      <c r="B2329" s="1"/>
      <c r="C2329" s="1" t="s">
        <v>1878</v>
      </c>
      <c r="D2329" s="1"/>
      <c r="E2329" s="1"/>
      <c r="F2329" s="1"/>
      <c r="G2329" s="1"/>
      <c r="H2329" s="1">
        <v>28070.38</v>
      </c>
      <c r="I2329" s="1">
        <v>0.19</v>
      </c>
      <c r="J2329" s="12">
        <v>1770.4</v>
      </c>
      <c r="K2329" s="5">
        <v>1575.8</v>
      </c>
      <c r="L2329" s="5">
        <v>8116.73</v>
      </c>
      <c r="M2329" s="13">
        <f t="shared" si="51"/>
        <v>1.8752337796203999E-3</v>
      </c>
      <c r="N2329" s="13">
        <v>-8.1459320761482212E-3</v>
      </c>
      <c r="O2329" s="13">
        <v>2.0153171874898845E-2</v>
      </c>
      <c r="P2329" s="13">
        <v>2.2444904925962517E-2</v>
      </c>
      <c r="Q2329" s="7"/>
      <c r="R2329" s="8"/>
      <c r="S2329" s="8"/>
      <c r="T2329" s="8"/>
      <c r="U2329" s="8"/>
      <c r="V2329" s="13"/>
      <c r="W2329" s="14"/>
      <c r="X2329" s="1"/>
      <c r="Y2329" s="1"/>
      <c r="Z2329" s="1"/>
      <c r="AA2329" s="1"/>
      <c r="AB2329" s="1"/>
      <c r="AC2329" s="1"/>
      <c r="AD2329" s="8"/>
      <c r="AE2329" s="8"/>
      <c r="AF2329" s="8"/>
      <c r="AG2329" s="8"/>
      <c r="AH2329" s="9"/>
      <c r="AI2329" s="8"/>
      <c r="AJ2329" s="13"/>
      <c r="AK2329" s="8"/>
      <c r="AL2329" s="8"/>
      <c r="AM2329" s="8"/>
      <c r="AN2329" s="8"/>
      <c r="AO2329" s="7"/>
      <c r="AP2329" s="7"/>
      <c r="AQ2329" s="7"/>
      <c r="AR2329" s="7"/>
      <c r="AS2329" s="7"/>
      <c r="AT2329" s="7"/>
      <c r="AU2329" s="8"/>
      <c r="AV2329" s="8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7"/>
      <c r="BV2329" s="7"/>
      <c r="BW2329" s="8"/>
      <c r="BX2329" s="8"/>
      <c r="BY2329" s="8"/>
      <c r="BZ2329" s="8"/>
      <c r="CA2329" s="8"/>
      <c r="CC2329" s="8"/>
      <c r="CE2329" s="7"/>
      <c r="CF2329" s="8"/>
      <c r="CG2329" s="8"/>
      <c r="CH2329" s="8"/>
      <c r="CI2329" s="8"/>
      <c r="CJ2329" s="8"/>
    </row>
    <row r="2330" spans="1:88" x14ac:dyDescent="0.3">
      <c r="A2330" s="1" t="s">
        <v>321</v>
      </c>
      <c r="B2330" s="1"/>
      <c r="C2330" s="1" t="s">
        <v>1878</v>
      </c>
      <c r="D2330" s="1"/>
      <c r="E2330" s="1"/>
      <c r="F2330" s="1"/>
      <c r="G2330" s="1"/>
      <c r="H2330" s="1">
        <v>28274.98</v>
      </c>
      <c r="I2330" s="1">
        <v>0.73</v>
      </c>
      <c r="J2330" s="12">
        <v>1784.55</v>
      </c>
      <c r="K2330" s="5">
        <v>1573.72</v>
      </c>
      <c r="L2330" s="5">
        <v>8224.0300000000007</v>
      </c>
      <c r="M2330" s="13">
        <f t="shared" si="51"/>
        <v>7.2888218827105167E-3</v>
      </c>
      <c r="N2330" s="13">
        <v>7.9925440578398899E-3</v>
      </c>
      <c r="O2330" s="13">
        <v>-1.3199644624951601E-3</v>
      </c>
      <c r="P2330" s="13">
        <v>1.321960937471145E-2</v>
      </c>
      <c r="Q2330" s="7"/>
      <c r="R2330" s="8"/>
      <c r="S2330" s="8"/>
      <c r="T2330" s="8"/>
      <c r="U2330" s="8"/>
      <c r="V2330" s="13"/>
      <c r="W2330" s="14"/>
      <c r="X2330" s="1"/>
      <c r="Y2330" s="1"/>
      <c r="Z2330" s="1"/>
      <c r="AA2330" s="1"/>
      <c r="AB2330" s="1"/>
      <c r="AC2330" s="1"/>
      <c r="AD2330" s="8"/>
      <c r="AE2330" s="8"/>
      <c r="AF2330" s="8"/>
      <c r="AG2330" s="8"/>
      <c r="AH2330" s="9"/>
      <c r="AI2330" s="8"/>
      <c r="AJ2330" s="13"/>
      <c r="AK2330" s="8"/>
      <c r="AL2330" s="8"/>
      <c r="AM2330" s="8"/>
      <c r="AN2330" s="8"/>
      <c r="AO2330" s="7"/>
      <c r="AP2330" s="7"/>
      <c r="AQ2330" s="7"/>
      <c r="AR2330" s="7"/>
      <c r="AS2330" s="7"/>
      <c r="AT2330" s="7"/>
      <c r="AU2330" s="8"/>
      <c r="AV2330" s="8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7"/>
      <c r="BV2330" s="7"/>
      <c r="BW2330" s="8"/>
      <c r="BX2330" s="8"/>
      <c r="BY2330" s="8"/>
      <c r="BZ2330" s="8"/>
      <c r="CA2330" s="8"/>
      <c r="CC2330" s="8"/>
      <c r="CE2330" s="7"/>
      <c r="CF2330" s="8"/>
      <c r="CG2330" s="8"/>
      <c r="CH2330" s="8"/>
      <c r="CI2330" s="8"/>
      <c r="CJ2330" s="8"/>
    </row>
    <row r="2331" spans="1:88" x14ac:dyDescent="0.3">
      <c r="A2331" s="1" t="s">
        <v>322</v>
      </c>
      <c r="B2331" s="1"/>
      <c r="C2331" s="1" t="s">
        <v>1878</v>
      </c>
      <c r="D2331" s="1"/>
      <c r="E2331" s="1"/>
      <c r="F2331" s="1"/>
      <c r="G2331" s="1"/>
      <c r="H2331" s="1">
        <v>28134.84</v>
      </c>
      <c r="I2331" s="1">
        <v>-0.5</v>
      </c>
      <c r="J2331" s="12">
        <v>1763.4</v>
      </c>
      <c r="K2331" s="5">
        <v>1582.89</v>
      </c>
      <c r="L2331" s="5">
        <v>8285.83</v>
      </c>
      <c r="M2331" s="13">
        <f t="shared" si="51"/>
        <v>-4.9563253448808853E-3</v>
      </c>
      <c r="N2331" s="13">
        <v>-1.1851727326216643E-2</v>
      </c>
      <c r="O2331" s="13">
        <v>5.8269577815621698E-3</v>
      </c>
      <c r="P2331" s="13">
        <v>7.5145640276117476E-3</v>
      </c>
      <c r="Q2331" s="7"/>
      <c r="R2331" s="8"/>
      <c r="S2331" s="8"/>
      <c r="T2331" s="8"/>
      <c r="U2331" s="8"/>
      <c r="V2331" s="13"/>
      <c r="W2331" s="14"/>
      <c r="X2331" s="1"/>
      <c r="Y2331" s="1"/>
      <c r="Z2331" s="1"/>
      <c r="AA2331" s="1"/>
      <c r="AB2331" s="1"/>
      <c r="AC2331" s="1"/>
      <c r="AD2331" s="8"/>
      <c r="AE2331" s="8"/>
      <c r="AF2331" s="8"/>
      <c r="AG2331" s="8"/>
      <c r="AH2331" s="9"/>
      <c r="AI2331" s="8"/>
      <c r="AJ2331" s="13"/>
      <c r="AK2331" s="8"/>
      <c r="AL2331" s="8"/>
      <c r="AM2331" s="8"/>
      <c r="AN2331" s="8"/>
      <c r="AO2331" s="7"/>
      <c r="AP2331" s="7"/>
      <c r="AQ2331" s="7"/>
      <c r="AR2331" s="7"/>
      <c r="AS2331" s="7"/>
      <c r="AT2331" s="7"/>
      <c r="AU2331" s="8"/>
      <c r="AV2331" s="8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7"/>
      <c r="BV2331" s="7"/>
      <c r="BW2331" s="8"/>
      <c r="BX2331" s="8"/>
      <c r="BY2331" s="8"/>
      <c r="BZ2331" s="8"/>
      <c r="CA2331" s="8"/>
      <c r="CC2331" s="8"/>
      <c r="CE2331" s="7"/>
      <c r="CF2331" s="8"/>
      <c r="CG2331" s="8"/>
      <c r="CH2331" s="8"/>
      <c r="CI2331" s="8"/>
      <c r="CJ2331" s="8"/>
    </row>
    <row r="2332" spans="1:88" x14ac:dyDescent="0.3">
      <c r="A2332" s="1" t="s">
        <v>323</v>
      </c>
      <c r="B2332" s="1"/>
      <c r="C2332" s="1" t="s">
        <v>1878</v>
      </c>
      <c r="D2332" s="1"/>
      <c r="E2332" s="1"/>
      <c r="F2332" s="1"/>
      <c r="G2332" s="1"/>
      <c r="H2332" s="1">
        <v>27390.47</v>
      </c>
      <c r="I2332" s="1">
        <v>-2.65</v>
      </c>
      <c r="J2332" s="12">
        <v>1698.31</v>
      </c>
      <c r="K2332" s="5">
        <v>1573.56</v>
      </c>
      <c r="L2332" s="5">
        <v>8227.49</v>
      </c>
      <c r="M2332" s="13">
        <f t="shared" si="51"/>
        <v>-2.6457232385185048E-2</v>
      </c>
      <c r="N2332" s="13">
        <v>-3.6911647952818538E-2</v>
      </c>
      <c r="O2332" s="13">
        <v>-5.8942819779013167E-3</v>
      </c>
      <c r="P2332" s="13">
        <v>-7.0409361524433889E-3</v>
      </c>
      <c r="Q2332" s="7"/>
      <c r="R2332" s="8"/>
      <c r="S2332" s="8"/>
      <c r="T2332" s="8"/>
      <c r="U2332" s="8"/>
      <c r="V2332" s="13"/>
      <c r="W2332" s="14"/>
      <c r="X2332" s="1"/>
      <c r="Y2332" s="1"/>
      <c r="Z2332" s="1"/>
      <c r="AA2332" s="1"/>
      <c r="AB2332" s="1"/>
      <c r="AC2332" s="1"/>
      <c r="AD2332" s="8"/>
      <c r="AE2332" s="8"/>
      <c r="AF2332" s="8"/>
      <c r="AG2332" s="8"/>
      <c r="AH2332" s="9"/>
      <c r="AI2332" s="8"/>
      <c r="AJ2332" s="13"/>
      <c r="AK2332" s="8"/>
      <c r="AL2332" s="8"/>
      <c r="AM2332" s="8"/>
      <c r="AN2332" s="8"/>
      <c r="AO2332" s="7"/>
      <c r="AP2332" s="7"/>
      <c r="AQ2332" s="7"/>
      <c r="AR2332" s="7"/>
      <c r="AS2332" s="7"/>
      <c r="AT2332" s="7"/>
      <c r="AU2332" s="8"/>
      <c r="AV2332" s="8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7"/>
      <c r="BV2332" s="7"/>
      <c r="BW2332" s="8"/>
      <c r="BX2332" s="8"/>
      <c r="BY2332" s="8"/>
      <c r="BZ2332" s="8"/>
      <c r="CA2332" s="8"/>
      <c r="CC2332" s="8"/>
      <c r="CE2332" s="7"/>
      <c r="CF2332" s="8"/>
      <c r="CG2332" s="8"/>
      <c r="CH2332" s="8"/>
      <c r="CI2332" s="8"/>
      <c r="CJ2332" s="8"/>
    </row>
    <row r="2333" spans="1:88" x14ac:dyDescent="0.3">
      <c r="A2333" s="1" t="s">
        <v>324</v>
      </c>
      <c r="B2333" s="1"/>
      <c r="C2333" s="1" t="s">
        <v>1878</v>
      </c>
      <c r="D2333" s="1"/>
      <c r="E2333" s="1"/>
      <c r="F2333" s="1"/>
      <c r="G2333" s="1"/>
      <c r="H2333" s="1">
        <v>26700.15</v>
      </c>
      <c r="I2333" s="1">
        <v>-2.52</v>
      </c>
      <c r="J2333" s="12">
        <v>1657.28</v>
      </c>
      <c r="K2333" s="5">
        <v>1538.88</v>
      </c>
      <c r="L2333" s="5">
        <v>7940.24</v>
      </c>
      <c r="M2333" s="13">
        <f t="shared" si="51"/>
        <v>-2.5202926419298333E-2</v>
      </c>
      <c r="N2333" s="13">
        <v>-2.4159311315366416E-2</v>
      </c>
      <c r="O2333" s="13">
        <v>-2.2039197742698025E-2</v>
      </c>
      <c r="P2333" s="13">
        <v>-3.4913442617371726E-2</v>
      </c>
      <c r="Q2333" s="7"/>
      <c r="R2333" s="8"/>
      <c r="S2333" s="8"/>
      <c r="T2333" s="8"/>
      <c r="U2333" s="8"/>
      <c r="V2333" s="13"/>
      <c r="W2333" s="14"/>
      <c r="X2333" s="1"/>
      <c r="Y2333" s="1"/>
      <c r="Z2333" s="1"/>
      <c r="AA2333" s="1"/>
      <c r="AB2333" s="1"/>
      <c r="AC2333" s="1"/>
      <c r="AD2333" s="8"/>
      <c r="AE2333" s="8"/>
      <c r="AF2333" s="8"/>
      <c r="AG2333" s="8"/>
      <c r="AH2333" s="9"/>
      <c r="AI2333" s="8"/>
      <c r="AJ2333" s="13"/>
      <c r="AK2333" s="8"/>
      <c r="AL2333" s="8"/>
      <c r="AM2333" s="8"/>
      <c r="AN2333" s="8"/>
      <c r="AO2333" s="7"/>
      <c r="AP2333" s="7"/>
      <c r="AQ2333" s="7"/>
      <c r="AR2333" s="7"/>
      <c r="AS2333" s="7"/>
      <c r="AT2333" s="7"/>
      <c r="AU2333" s="8"/>
      <c r="AV2333" s="8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7"/>
      <c r="BV2333" s="7"/>
      <c r="BW2333" s="8"/>
      <c r="BX2333" s="8"/>
      <c r="BY2333" s="8"/>
      <c r="BZ2333" s="8"/>
      <c r="CA2333" s="8"/>
      <c r="CC2333" s="8"/>
      <c r="CE2333" s="7"/>
      <c r="CF2333" s="8"/>
      <c r="CG2333" s="8"/>
      <c r="CH2333" s="8"/>
      <c r="CI2333" s="8"/>
      <c r="CJ2333" s="8"/>
    </row>
    <row r="2334" spans="1:88" x14ac:dyDescent="0.3">
      <c r="A2334" s="1" t="s">
        <v>325</v>
      </c>
      <c r="B2334" s="1"/>
      <c r="C2334" s="1" t="s">
        <v>1878</v>
      </c>
      <c r="D2334" s="1"/>
      <c r="E2334" s="1"/>
      <c r="F2334" s="1"/>
      <c r="G2334" s="1"/>
      <c r="H2334" s="1">
        <v>26834</v>
      </c>
      <c r="I2334" s="1">
        <v>0.5</v>
      </c>
      <c r="J2334" s="12">
        <v>1660.91</v>
      </c>
      <c r="K2334" s="5">
        <v>1560.42</v>
      </c>
      <c r="L2334" s="5">
        <v>7996.62</v>
      </c>
      <c r="M2334" s="13">
        <f t="shared" si="51"/>
        <v>5.0130804508587978E-3</v>
      </c>
      <c r="N2334" s="13">
        <v>2.190335972195534E-3</v>
      </c>
      <c r="O2334" s="13">
        <v>1.3997192763568256E-2</v>
      </c>
      <c r="P2334" s="13">
        <v>7.1005410415805326E-3</v>
      </c>
      <c r="Q2334" s="7"/>
      <c r="R2334" s="8"/>
      <c r="S2334" s="8"/>
      <c r="T2334" s="8"/>
      <c r="U2334" s="8"/>
      <c r="V2334" s="13"/>
      <c r="W2334" s="14"/>
      <c r="X2334" s="1"/>
      <c r="Y2334" s="1"/>
      <c r="Z2334" s="1"/>
      <c r="AA2334" s="1"/>
      <c r="AB2334" s="1"/>
      <c r="AC2334" s="1"/>
      <c r="AD2334" s="8"/>
      <c r="AE2334" s="8"/>
      <c r="AF2334" s="8"/>
      <c r="AG2334" s="8"/>
      <c r="AH2334" s="9"/>
      <c r="AI2334" s="8"/>
      <c r="AJ2334" s="13"/>
      <c r="AK2334" s="8"/>
      <c r="AL2334" s="8"/>
      <c r="AM2334" s="8"/>
      <c r="AN2334" s="8"/>
      <c r="AO2334" s="7"/>
      <c r="AP2334" s="7"/>
      <c r="AQ2334" s="7"/>
      <c r="AR2334" s="7"/>
      <c r="AS2334" s="7"/>
      <c r="AT2334" s="7"/>
      <c r="AU2334" s="8"/>
      <c r="AV2334" s="8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7"/>
      <c r="BV2334" s="7"/>
      <c r="BW2334" s="8"/>
      <c r="BX2334" s="8"/>
      <c r="BY2334" s="8"/>
      <c r="BZ2334" s="8"/>
      <c r="CA2334" s="8"/>
      <c r="CC2334" s="8"/>
      <c r="CE2334" s="7"/>
      <c r="CF2334" s="8"/>
      <c r="CG2334" s="8"/>
      <c r="CH2334" s="8"/>
      <c r="CI2334" s="8"/>
      <c r="CJ2334" s="8"/>
    </row>
    <row r="2335" spans="1:88" x14ac:dyDescent="0.3">
      <c r="A2335" s="1" t="s">
        <v>326</v>
      </c>
      <c r="B2335" s="1"/>
      <c r="C2335" s="1" t="s">
        <v>1878</v>
      </c>
      <c r="D2335" s="1"/>
      <c r="E2335" s="1"/>
      <c r="F2335" s="1"/>
      <c r="G2335" s="1"/>
      <c r="H2335" s="1">
        <v>27431.01</v>
      </c>
      <c r="I2335" s="1">
        <v>2.2200000000000002</v>
      </c>
      <c r="J2335" s="12">
        <v>1695.32</v>
      </c>
      <c r="K2335" s="5">
        <v>1590.67</v>
      </c>
      <c r="L2335" s="5">
        <v>8199.0300000000007</v>
      </c>
      <c r="M2335" s="13">
        <f t="shared" si="51"/>
        <v>2.2248267123798016E-2</v>
      </c>
      <c r="N2335" s="13">
        <v>2.0717558446875506E-2</v>
      </c>
      <c r="O2335" s="13">
        <v>1.9385806385460391E-2</v>
      </c>
      <c r="P2335" s="13">
        <v>2.5311944296465327E-2</v>
      </c>
      <c r="Q2335" s="7"/>
      <c r="R2335" s="8"/>
      <c r="S2335" s="8"/>
      <c r="T2335" s="8"/>
      <c r="U2335" s="8"/>
      <c r="V2335" s="13"/>
      <c r="W2335" s="14"/>
      <c r="X2335" s="1"/>
      <c r="Y2335" s="1"/>
      <c r="Z2335" s="1"/>
      <c r="AA2335" s="1"/>
      <c r="AB2335" s="1"/>
      <c r="AC2335" s="1"/>
      <c r="AD2335" s="8"/>
      <c r="AE2335" s="8"/>
      <c r="AF2335" s="8"/>
      <c r="AG2335" s="8"/>
      <c r="AH2335" s="9"/>
      <c r="AI2335" s="8"/>
      <c r="AJ2335" s="13"/>
      <c r="AK2335" s="8"/>
      <c r="AL2335" s="8"/>
      <c r="AM2335" s="8"/>
      <c r="AN2335" s="8"/>
      <c r="AO2335" s="7"/>
      <c r="AP2335" s="7"/>
      <c r="AQ2335" s="7"/>
      <c r="AR2335" s="7"/>
      <c r="AS2335" s="7"/>
      <c r="AT2335" s="7"/>
      <c r="AU2335" s="8"/>
      <c r="AV2335" s="8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7"/>
      <c r="BV2335" s="7"/>
      <c r="BW2335" s="8"/>
      <c r="BX2335" s="8"/>
      <c r="BY2335" s="8"/>
      <c r="BZ2335" s="8"/>
      <c r="CA2335" s="8"/>
      <c r="CC2335" s="8"/>
      <c r="CE2335" s="7"/>
      <c r="CF2335" s="8"/>
      <c r="CG2335" s="8"/>
      <c r="CH2335" s="8"/>
      <c r="CI2335" s="8"/>
      <c r="CJ2335" s="8"/>
    </row>
    <row r="2336" spans="1:88" x14ac:dyDescent="0.3">
      <c r="A2336" s="1" t="s">
        <v>327</v>
      </c>
      <c r="B2336" s="1"/>
      <c r="C2336" s="1" t="s">
        <v>1878</v>
      </c>
      <c r="D2336" s="1"/>
      <c r="E2336" s="1"/>
      <c r="F2336" s="1"/>
      <c r="G2336" s="1"/>
      <c r="H2336" s="1">
        <v>27719.7</v>
      </c>
      <c r="I2336" s="1">
        <v>1.05</v>
      </c>
      <c r="J2336" s="12">
        <v>1712.65</v>
      </c>
      <c r="K2336" s="5">
        <v>1611.9</v>
      </c>
      <c r="L2336" s="5">
        <v>8261.86</v>
      </c>
      <c r="M2336" s="13">
        <f t="shared" si="51"/>
        <v>1.0524220581014099E-2</v>
      </c>
      <c r="N2336" s="13">
        <v>1.022225892456885E-2</v>
      </c>
      <c r="O2336" s="13">
        <v>1.3346577228463552E-2</v>
      </c>
      <c r="P2336" s="13">
        <v>7.6631016108001937E-3</v>
      </c>
      <c r="Q2336" s="7"/>
      <c r="R2336" s="8"/>
      <c r="S2336" s="8"/>
      <c r="T2336" s="8"/>
      <c r="U2336" s="8"/>
      <c r="V2336" s="13"/>
      <c r="W2336" s="14"/>
      <c r="X2336" s="1"/>
      <c r="Y2336" s="1"/>
      <c r="Z2336" s="1"/>
      <c r="AA2336" s="1"/>
      <c r="AB2336" s="1"/>
      <c r="AC2336" s="1"/>
      <c r="AD2336" s="8"/>
      <c r="AE2336" s="8"/>
      <c r="AF2336" s="8"/>
      <c r="AG2336" s="8"/>
      <c r="AH2336" s="9"/>
      <c r="AI2336" s="8"/>
      <c r="AJ2336" s="13"/>
      <c r="AK2336" s="8"/>
      <c r="AL2336" s="8"/>
      <c r="AM2336" s="8"/>
      <c r="AN2336" s="8"/>
      <c r="AO2336" s="7"/>
      <c r="AP2336" s="7"/>
      <c r="AQ2336" s="7"/>
      <c r="AR2336" s="7"/>
      <c r="AS2336" s="7"/>
      <c r="AT2336" s="7"/>
      <c r="AU2336" s="8"/>
      <c r="AV2336" s="8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7"/>
      <c r="BV2336" s="7"/>
      <c r="BW2336" s="8"/>
      <c r="BX2336" s="8"/>
      <c r="BY2336" s="8"/>
      <c r="BZ2336" s="8"/>
      <c r="CA2336" s="8"/>
      <c r="CC2336" s="8"/>
      <c r="CE2336" s="7"/>
      <c r="CF2336" s="8"/>
      <c r="CG2336" s="8"/>
      <c r="CH2336" s="8"/>
      <c r="CI2336" s="8"/>
      <c r="CJ2336" s="8"/>
    </row>
    <row r="2337" spans="1:88" x14ac:dyDescent="0.3">
      <c r="A2337" s="1" t="s">
        <v>328</v>
      </c>
      <c r="B2337" s="1"/>
      <c r="C2337" s="1" t="s">
        <v>1878</v>
      </c>
      <c r="D2337" s="1"/>
      <c r="E2337" s="1"/>
      <c r="F2337" s="1"/>
      <c r="G2337" s="1"/>
      <c r="H2337" s="1">
        <v>28319.93</v>
      </c>
      <c r="I2337" s="1">
        <v>2.17</v>
      </c>
      <c r="J2337" s="12">
        <v>1767.44</v>
      </c>
      <c r="K2337" s="5">
        <v>1627.04</v>
      </c>
      <c r="L2337" s="5">
        <v>8334.41</v>
      </c>
      <c r="M2337" s="13">
        <f t="shared" si="51"/>
        <v>2.1653553249133317E-2</v>
      </c>
      <c r="N2337" s="13">
        <v>3.1991358421160188E-2</v>
      </c>
      <c r="O2337" s="13">
        <v>9.3926422234629214E-3</v>
      </c>
      <c r="P2337" s="13">
        <v>8.7813155875311466E-3</v>
      </c>
      <c r="Q2337" s="7"/>
      <c r="R2337" s="8"/>
      <c r="S2337" s="8"/>
      <c r="T2337" s="8"/>
      <c r="U2337" s="8"/>
      <c r="V2337" s="13"/>
      <c r="W2337" s="14"/>
      <c r="X2337" s="1"/>
      <c r="Y2337" s="1"/>
      <c r="Z2337" s="1"/>
      <c r="AA2337" s="1"/>
      <c r="AB2337" s="1"/>
      <c r="AC2337" s="1"/>
      <c r="AD2337" s="8"/>
      <c r="AE2337" s="8"/>
      <c r="AF2337" s="8"/>
      <c r="AG2337" s="8"/>
      <c r="AH2337" s="9"/>
      <c r="AI2337" s="8"/>
      <c r="AJ2337" s="13"/>
      <c r="AK2337" s="8"/>
      <c r="AL2337" s="8"/>
      <c r="AM2337" s="8"/>
      <c r="AN2337" s="8"/>
      <c r="AO2337" s="7"/>
      <c r="AP2337" s="7"/>
      <c r="AQ2337" s="7"/>
      <c r="AR2337" s="7"/>
      <c r="AS2337" s="7"/>
      <c r="AT2337" s="7"/>
      <c r="AU2337" s="8"/>
      <c r="AV2337" s="8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7"/>
      <c r="BV2337" s="7"/>
      <c r="BW2337" s="8"/>
      <c r="BX2337" s="8"/>
      <c r="BY2337" s="8"/>
      <c r="BZ2337" s="8"/>
      <c r="CA2337" s="8"/>
      <c r="CC2337" s="8"/>
      <c r="CE2337" s="7"/>
      <c r="CF2337" s="8"/>
      <c r="CG2337" s="8"/>
      <c r="CH2337" s="8"/>
      <c r="CI2337" s="8"/>
      <c r="CJ2337" s="8"/>
    </row>
    <row r="2338" spans="1:88" x14ac:dyDescent="0.3">
      <c r="A2338" s="1" t="s">
        <v>329</v>
      </c>
      <c r="B2338" s="1"/>
      <c r="C2338" s="1" t="s">
        <v>1878</v>
      </c>
      <c r="D2338" s="1"/>
      <c r="E2338" s="1"/>
      <c r="F2338" s="1"/>
      <c r="G2338" s="1"/>
      <c r="H2338" s="1">
        <v>28005.47</v>
      </c>
      <c r="I2338" s="1">
        <v>-1.1100000000000001</v>
      </c>
      <c r="J2338" s="12">
        <v>1739.79</v>
      </c>
      <c r="K2338" s="5">
        <v>1621.76</v>
      </c>
      <c r="L2338" s="5">
        <v>8269.5499999999993</v>
      </c>
      <c r="M2338" s="13">
        <f t="shared" si="51"/>
        <v>-1.1103841005256743E-2</v>
      </c>
      <c r="N2338" s="13">
        <v>-1.5644095414837356E-2</v>
      </c>
      <c r="O2338" s="13">
        <v>-3.2451568492476435E-3</v>
      </c>
      <c r="P2338" s="13">
        <v>-7.7821945404654702E-3</v>
      </c>
      <c r="Q2338" s="7"/>
      <c r="R2338" s="8"/>
      <c r="S2338" s="8"/>
      <c r="T2338" s="8"/>
      <c r="U2338" s="8"/>
      <c r="V2338" s="13"/>
      <c r="W2338" s="14"/>
      <c r="X2338" s="1"/>
      <c r="Y2338" s="1"/>
      <c r="Z2338" s="1"/>
      <c r="AA2338" s="1"/>
      <c r="AB2338" s="1"/>
      <c r="AC2338" s="1"/>
      <c r="AD2338" s="8"/>
      <c r="AE2338" s="8"/>
      <c r="AF2338" s="8"/>
      <c r="AG2338" s="8"/>
      <c r="AH2338" s="9"/>
      <c r="AI2338" s="8"/>
      <c r="AJ2338" s="13"/>
      <c r="AK2338" s="8"/>
      <c r="AL2338" s="8"/>
      <c r="AM2338" s="8"/>
      <c r="AN2338" s="8"/>
      <c r="AO2338" s="7"/>
      <c r="AP2338" s="7"/>
      <c r="AQ2338" s="7"/>
      <c r="AR2338" s="7"/>
      <c r="AS2338" s="7"/>
      <c r="AT2338" s="7"/>
      <c r="AU2338" s="8"/>
      <c r="AV2338" s="8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7"/>
      <c r="BV2338" s="7"/>
      <c r="BW2338" s="8"/>
      <c r="BX2338" s="8"/>
      <c r="BY2338" s="8"/>
      <c r="BZ2338" s="8"/>
      <c r="CA2338" s="8"/>
      <c r="CC2338" s="8"/>
      <c r="CE2338" s="7"/>
      <c r="CF2338" s="8"/>
      <c r="CG2338" s="8"/>
      <c r="CH2338" s="8"/>
      <c r="CI2338" s="8"/>
      <c r="CJ2338" s="8"/>
    </row>
    <row r="2339" spans="1:88" x14ac:dyDescent="0.3">
      <c r="A2339" s="1" t="s">
        <v>330</v>
      </c>
      <c r="B2339" s="1"/>
      <c r="C2339" s="1" t="s">
        <v>1878</v>
      </c>
      <c r="D2339" s="1"/>
      <c r="E2339" s="1"/>
      <c r="F2339" s="1"/>
      <c r="G2339" s="1"/>
      <c r="H2339" s="1">
        <v>27318.54</v>
      </c>
      <c r="I2339" s="1">
        <v>-2.4500000000000002</v>
      </c>
      <c r="J2339" s="12">
        <v>1686.54</v>
      </c>
      <c r="K2339" s="5">
        <v>1599.07</v>
      </c>
      <c r="L2339" s="5">
        <v>8169.29</v>
      </c>
      <c r="M2339" s="13">
        <f t="shared" si="51"/>
        <v>-2.4528422483179213E-2</v>
      </c>
      <c r="N2339" s="13">
        <v>-3.0607142241305008E-2</v>
      </c>
      <c r="O2339" s="13">
        <v>-1.3990972770323684E-2</v>
      </c>
      <c r="P2339" s="13">
        <v>-1.2123997073601234E-2</v>
      </c>
      <c r="Q2339" s="7"/>
      <c r="R2339" s="8"/>
      <c r="S2339" s="8"/>
      <c r="T2339" s="8"/>
      <c r="U2339" s="8"/>
      <c r="V2339" s="13"/>
      <c r="W2339" s="14"/>
      <c r="X2339" s="1"/>
      <c r="Y2339" s="1"/>
      <c r="Z2339" s="1"/>
      <c r="AA2339" s="1"/>
      <c r="AB2339" s="1"/>
      <c r="AC2339" s="1"/>
      <c r="AD2339" s="8"/>
      <c r="AE2339" s="8"/>
      <c r="AF2339" s="8"/>
      <c r="AG2339" s="8"/>
      <c r="AH2339" s="9"/>
      <c r="AI2339" s="8"/>
      <c r="AJ2339" s="13"/>
      <c r="AK2339" s="8"/>
      <c r="AL2339" s="8"/>
      <c r="AM2339" s="8"/>
      <c r="AN2339" s="8"/>
      <c r="AO2339" s="7"/>
      <c r="AP2339" s="7"/>
      <c r="AQ2339" s="7"/>
      <c r="AR2339" s="7"/>
      <c r="AS2339" s="7"/>
      <c r="AT2339" s="7"/>
      <c r="AU2339" s="8"/>
      <c r="AV2339" s="8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7"/>
      <c r="BV2339" s="7"/>
      <c r="BW2339" s="8"/>
      <c r="BX2339" s="8"/>
      <c r="BY2339" s="8"/>
      <c r="BZ2339" s="8"/>
      <c r="CA2339" s="8"/>
      <c r="CC2339" s="8"/>
      <c r="CE2339" s="7"/>
      <c r="CF2339" s="8"/>
      <c r="CG2339" s="8"/>
      <c r="CH2339" s="8"/>
      <c r="CI2339" s="8"/>
      <c r="CJ2339" s="8"/>
    </row>
    <row r="2340" spans="1:88" x14ac:dyDescent="0.3">
      <c r="A2340" s="1" t="s">
        <v>331</v>
      </c>
      <c r="B2340" s="1"/>
      <c r="C2340" s="1" t="s">
        <v>1878</v>
      </c>
      <c r="D2340" s="1"/>
      <c r="E2340" s="1"/>
      <c r="F2340" s="1"/>
      <c r="G2340" s="1"/>
      <c r="H2340" s="1">
        <v>28273.93</v>
      </c>
      <c r="I2340" s="1">
        <v>3.5</v>
      </c>
      <c r="J2340" s="12">
        <v>1749.82</v>
      </c>
      <c r="K2340" s="5">
        <v>1642.94</v>
      </c>
      <c r="L2340" s="5">
        <v>8431.93</v>
      </c>
      <c r="M2340" s="13">
        <f t="shared" si="51"/>
        <v>3.4972220330954817E-2</v>
      </c>
      <c r="N2340" s="13">
        <v>3.7520604314158046E-2</v>
      </c>
      <c r="O2340" s="13">
        <v>2.7434696417292681E-2</v>
      </c>
      <c r="P2340" s="13">
        <v>3.214967273777769E-2</v>
      </c>
      <c r="Q2340" s="7"/>
      <c r="R2340" s="8"/>
      <c r="S2340" s="8"/>
      <c r="T2340" s="8"/>
      <c r="U2340" s="8"/>
      <c r="V2340" s="13"/>
      <c r="W2340" s="14"/>
      <c r="X2340" s="1"/>
      <c r="Y2340" s="1"/>
      <c r="Z2340" s="1"/>
      <c r="AA2340" s="1"/>
      <c r="AB2340" s="1"/>
      <c r="AC2340" s="1"/>
      <c r="AD2340" s="8"/>
      <c r="AE2340" s="8"/>
      <c r="AF2340" s="8"/>
      <c r="AG2340" s="8"/>
      <c r="AH2340" s="9"/>
      <c r="AI2340" s="8"/>
      <c r="AJ2340" s="13"/>
      <c r="AK2340" s="8"/>
      <c r="AL2340" s="8"/>
      <c r="AM2340" s="8"/>
      <c r="AN2340" s="8"/>
      <c r="AO2340" s="7"/>
      <c r="AP2340" s="7"/>
      <c r="AQ2340" s="7"/>
      <c r="AR2340" s="7"/>
      <c r="AS2340" s="7"/>
      <c r="AT2340" s="7"/>
      <c r="AU2340" s="8"/>
      <c r="AV2340" s="8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7"/>
      <c r="BV2340" s="7"/>
      <c r="BW2340" s="8"/>
      <c r="BX2340" s="8"/>
      <c r="BY2340" s="8"/>
      <c r="BZ2340" s="8"/>
      <c r="CA2340" s="8"/>
      <c r="CC2340" s="8"/>
      <c r="CE2340" s="7"/>
      <c r="CF2340" s="8"/>
      <c r="CG2340" s="8"/>
      <c r="CH2340" s="8"/>
      <c r="CI2340" s="8"/>
      <c r="CJ2340" s="8"/>
    </row>
    <row r="2341" spans="1:88" x14ac:dyDescent="0.3">
      <c r="A2341" s="1" t="s">
        <v>332</v>
      </c>
      <c r="B2341" s="1"/>
      <c r="C2341" s="1" t="s">
        <v>1878</v>
      </c>
      <c r="D2341" s="1"/>
      <c r="E2341" s="1"/>
      <c r="F2341" s="1"/>
      <c r="G2341" s="1"/>
      <c r="H2341" s="1">
        <v>29018.62</v>
      </c>
      <c r="I2341" s="1">
        <v>2.63</v>
      </c>
      <c r="J2341" s="12">
        <v>1798.51</v>
      </c>
      <c r="K2341" s="5">
        <v>1684.97</v>
      </c>
      <c r="L2341" s="5">
        <v>8599.4699999999993</v>
      </c>
      <c r="M2341" s="13">
        <f t="shared" si="51"/>
        <v>2.6338397244387357E-2</v>
      </c>
      <c r="N2341" s="13">
        <v>2.7825719216833855E-2</v>
      </c>
      <c r="O2341" s="13">
        <v>2.5582188028777653E-2</v>
      </c>
      <c r="P2341" s="13">
        <v>1.9869709544552583E-2</v>
      </c>
      <c r="Q2341" s="7"/>
      <c r="R2341" s="8"/>
      <c r="S2341" s="8"/>
      <c r="T2341" s="8"/>
      <c r="U2341" s="8"/>
      <c r="V2341" s="13"/>
      <c r="W2341" s="14"/>
      <c r="X2341" s="1"/>
      <c r="Y2341" s="1"/>
      <c r="Z2341" s="1"/>
      <c r="AA2341" s="1"/>
      <c r="AB2341" s="1"/>
      <c r="AC2341" s="1"/>
      <c r="AD2341" s="8"/>
      <c r="AE2341" s="8"/>
      <c r="AF2341" s="8"/>
      <c r="AG2341" s="8"/>
      <c r="AH2341" s="9"/>
      <c r="AI2341" s="8"/>
      <c r="AJ2341" s="13"/>
      <c r="AK2341" s="8"/>
      <c r="AL2341" s="8"/>
      <c r="AM2341" s="8"/>
      <c r="AN2341" s="8"/>
      <c r="AO2341" s="7"/>
      <c r="AP2341" s="7"/>
      <c r="AQ2341" s="7"/>
      <c r="AR2341" s="7"/>
      <c r="AS2341" s="7"/>
      <c r="AT2341" s="7"/>
      <c r="AU2341" s="8"/>
      <c r="AV2341" s="8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7"/>
      <c r="BV2341" s="7"/>
      <c r="BW2341" s="8"/>
      <c r="BX2341" s="8"/>
      <c r="BY2341" s="8"/>
      <c r="BZ2341" s="8"/>
      <c r="CA2341" s="8"/>
      <c r="CC2341" s="8"/>
      <c r="CE2341" s="7"/>
      <c r="CF2341" s="8"/>
      <c r="CG2341" s="8"/>
      <c r="CH2341" s="8"/>
      <c r="CI2341" s="8"/>
      <c r="CJ2341" s="8"/>
    </row>
    <row r="2342" spans="1:88" x14ac:dyDescent="0.3">
      <c r="A2342" s="1" t="s">
        <v>333</v>
      </c>
      <c r="B2342" s="1"/>
      <c r="C2342" s="1" t="s">
        <v>1878</v>
      </c>
      <c r="D2342" s="1"/>
      <c r="E2342" s="1"/>
      <c r="F2342" s="1"/>
      <c r="G2342" s="1"/>
      <c r="H2342" s="1">
        <v>30018.26</v>
      </c>
      <c r="I2342" s="1">
        <v>3.44</v>
      </c>
      <c r="J2342" s="12">
        <v>1874.53</v>
      </c>
      <c r="K2342" s="5">
        <v>1717.3</v>
      </c>
      <c r="L2342" s="5">
        <v>8737.6200000000008</v>
      </c>
      <c r="M2342" s="13">
        <f t="shared" si="51"/>
        <v>3.4448226690311223E-2</v>
      </c>
      <c r="N2342" s="13">
        <v>4.2268322111080892E-2</v>
      </c>
      <c r="O2342" s="13">
        <v>1.9187285233565055E-2</v>
      </c>
      <c r="P2342" s="13">
        <v>1.6064943537218213E-2</v>
      </c>
      <c r="Q2342" s="7"/>
      <c r="R2342" s="8"/>
      <c r="S2342" s="8"/>
      <c r="T2342" s="8"/>
      <c r="U2342" s="8"/>
      <c r="V2342" s="13"/>
      <c r="W2342" s="14"/>
      <c r="X2342" s="1"/>
      <c r="Y2342" s="1"/>
      <c r="Z2342" s="1"/>
      <c r="AA2342" s="1"/>
      <c r="AB2342" s="1"/>
      <c r="AC2342" s="1"/>
      <c r="AD2342" s="8"/>
      <c r="AE2342" s="8"/>
      <c r="AF2342" s="8"/>
      <c r="AG2342" s="8"/>
      <c r="AH2342" s="9"/>
      <c r="AI2342" s="8"/>
      <c r="AJ2342" s="13"/>
      <c r="AK2342" s="8"/>
      <c r="AL2342" s="8"/>
      <c r="AM2342" s="8"/>
      <c r="AN2342" s="8"/>
      <c r="AO2342" s="7"/>
      <c r="AP2342" s="7"/>
      <c r="AQ2342" s="7"/>
      <c r="AR2342" s="7"/>
      <c r="AS2342" s="7"/>
      <c r="AT2342" s="7"/>
      <c r="AU2342" s="8"/>
      <c r="AV2342" s="8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7"/>
      <c r="BV2342" s="7"/>
      <c r="BW2342" s="8"/>
      <c r="BX2342" s="8"/>
      <c r="BY2342" s="8"/>
      <c r="BZ2342" s="8"/>
      <c r="CA2342" s="8"/>
      <c r="CC2342" s="8"/>
      <c r="CE2342" s="7"/>
      <c r="CF2342" s="8"/>
      <c r="CG2342" s="8"/>
      <c r="CH2342" s="8"/>
      <c r="CI2342" s="8"/>
      <c r="CJ2342" s="8"/>
    </row>
    <row r="2343" spans="1:88" x14ac:dyDescent="0.3">
      <c r="A2343" s="1" t="s">
        <v>334</v>
      </c>
      <c r="B2343" s="1"/>
      <c r="C2343" s="1" t="s">
        <v>1878</v>
      </c>
      <c r="D2343" s="1"/>
      <c r="E2343" s="1"/>
      <c r="F2343" s="1"/>
      <c r="G2343" s="1"/>
      <c r="H2343" s="1">
        <v>29777.06</v>
      </c>
      <c r="I2343" s="1">
        <v>-0.8</v>
      </c>
      <c r="J2343" s="12">
        <v>1858.27</v>
      </c>
      <c r="K2343" s="5">
        <v>1704.53</v>
      </c>
      <c r="L2343" s="5">
        <v>8638.42</v>
      </c>
      <c r="M2343" s="13">
        <f t="shared" si="51"/>
        <v>-8.0351092968079518E-3</v>
      </c>
      <c r="N2343" s="13">
        <v>-8.6741743263645255E-3</v>
      </c>
      <c r="O2343" s="13">
        <v>-7.4360915390437876E-3</v>
      </c>
      <c r="P2343" s="13">
        <v>-1.135320602177714E-2</v>
      </c>
      <c r="Q2343" s="7"/>
      <c r="R2343" s="8"/>
      <c r="S2343" s="8"/>
      <c r="T2343" s="8"/>
      <c r="U2343" s="8"/>
      <c r="V2343" s="13"/>
      <c r="W2343" s="14"/>
      <c r="X2343" s="1"/>
      <c r="Y2343" s="1"/>
      <c r="Z2343" s="1"/>
      <c r="AA2343" s="1"/>
      <c r="AB2343" s="1"/>
      <c r="AC2343" s="1"/>
      <c r="AD2343" s="8"/>
      <c r="AE2343" s="8"/>
      <c r="AF2343" s="8"/>
      <c r="AG2343" s="8"/>
      <c r="AH2343" s="9"/>
      <c r="AI2343" s="8"/>
      <c r="AJ2343" s="13"/>
      <c r="AK2343" s="8"/>
      <c r="AL2343" s="8"/>
      <c r="AM2343" s="8"/>
      <c r="AN2343" s="8"/>
      <c r="AO2343" s="7"/>
      <c r="AP2343" s="7"/>
      <c r="AQ2343" s="7"/>
      <c r="AR2343" s="7"/>
      <c r="AS2343" s="7"/>
      <c r="AT2343" s="7"/>
      <c r="AU2343" s="8"/>
      <c r="AV2343" s="8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7"/>
      <c r="BV2343" s="7"/>
      <c r="BW2343" s="8"/>
      <c r="BX2343" s="8"/>
      <c r="BY2343" s="8"/>
      <c r="BZ2343" s="8"/>
      <c r="CA2343" s="8"/>
      <c r="CC2343" s="8"/>
      <c r="CE2343" s="7"/>
      <c r="CF2343" s="8"/>
      <c r="CG2343" s="8"/>
      <c r="CH2343" s="8"/>
      <c r="CI2343" s="8"/>
      <c r="CJ2343" s="8"/>
    </row>
    <row r="2344" spans="1:88" x14ac:dyDescent="0.3">
      <c r="A2344" s="1" t="s">
        <v>335</v>
      </c>
      <c r="B2344" s="1"/>
      <c r="C2344" s="1" t="s">
        <v>1878</v>
      </c>
      <c r="D2344" s="1"/>
      <c r="E2344" s="1"/>
      <c r="F2344" s="1"/>
      <c r="G2344" s="1"/>
      <c r="H2344" s="1">
        <v>29887.34</v>
      </c>
      <c r="I2344" s="1">
        <v>0.37</v>
      </c>
      <c r="J2344" s="12">
        <v>1854.31</v>
      </c>
      <c r="K2344" s="5">
        <v>1725.25</v>
      </c>
      <c r="L2344" s="5">
        <v>8766.2999999999993</v>
      </c>
      <c r="M2344" s="13">
        <f t="shared" si="51"/>
        <v>3.7035221072865276E-3</v>
      </c>
      <c r="N2344" s="13">
        <v>-2.1310143305333096E-3</v>
      </c>
      <c r="O2344" s="13">
        <v>1.2155843546314937E-2</v>
      </c>
      <c r="P2344" s="13">
        <v>1.4803633071788447E-2</v>
      </c>
      <c r="Q2344" s="7"/>
      <c r="R2344" s="8"/>
      <c r="S2344" s="8"/>
      <c r="T2344" s="8"/>
      <c r="U2344" s="8"/>
      <c r="V2344" s="13"/>
      <c r="W2344" s="14"/>
      <c r="X2344" s="1"/>
      <c r="Y2344" s="1"/>
      <c r="Z2344" s="1"/>
      <c r="AA2344" s="1"/>
      <c r="AB2344" s="1"/>
      <c r="AC2344" s="1"/>
      <c r="AD2344" s="8"/>
      <c r="AE2344" s="8"/>
      <c r="AF2344" s="8"/>
      <c r="AG2344" s="8"/>
      <c r="AH2344" s="9"/>
      <c r="AI2344" s="8"/>
      <c r="AJ2344" s="13"/>
      <c r="AK2344" s="8"/>
      <c r="AL2344" s="8"/>
      <c r="AM2344" s="8"/>
      <c r="AN2344" s="8"/>
      <c r="AO2344" s="7"/>
      <c r="AP2344" s="7"/>
      <c r="AQ2344" s="7"/>
      <c r="AR2344" s="7"/>
      <c r="AS2344" s="7"/>
      <c r="AT2344" s="7"/>
      <c r="AU2344" s="8"/>
      <c r="AV2344" s="8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7"/>
      <c r="BV2344" s="7"/>
      <c r="BW2344" s="8"/>
      <c r="BX2344" s="8"/>
      <c r="BY2344" s="8"/>
      <c r="BZ2344" s="8"/>
      <c r="CA2344" s="8"/>
      <c r="CC2344" s="8"/>
      <c r="CE2344" s="7"/>
      <c r="CF2344" s="8"/>
      <c r="CG2344" s="8"/>
      <c r="CH2344" s="8"/>
      <c r="CI2344" s="8"/>
      <c r="CJ2344" s="8"/>
    </row>
    <row r="2345" spans="1:88" x14ac:dyDescent="0.3">
      <c r="A2345" s="1" t="s">
        <v>336</v>
      </c>
      <c r="B2345" s="1"/>
      <c r="C2345" s="1" t="s">
        <v>1878</v>
      </c>
      <c r="D2345" s="1"/>
      <c r="E2345" s="1"/>
      <c r="F2345" s="1"/>
      <c r="G2345" s="1"/>
      <c r="H2345" s="1">
        <v>29721.01</v>
      </c>
      <c r="I2345" s="1">
        <v>-0.56000000000000005</v>
      </c>
      <c r="J2345" s="12">
        <v>1841.33</v>
      </c>
      <c r="K2345" s="5">
        <v>1717.22</v>
      </c>
      <c r="L2345" s="5">
        <v>8803.73</v>
      </c>
      <c r="M2345" s="13">
        <f t="shared" si="51"/>
        <v>-5.5652326369627358E-3</v>
      </c>
      <c r="N2345" s="13">
        <v>-6.9999083216938374E-3</v>
      </c>
      <c r="O2345" s="13">
        <v>-4.6543979133458757E-3</v>
      </c>
      <c r="P2345" s="13">
        <v>4.2697603321812938E-3</v>
      </c>
      <c r="Q2345" s="7"/>
      <c r="R2345" s="8"/>
      <c r="S2345" s="8"/>
      <c r="T2345" s="8"/>
      <c r="U2345" s="8"/>
      <c r="V2345" s="13"/>
      <c r="W2345" s="14"/>
      <c r="X2345" s="1"/>
      <c r="Y2345" s="1"/>
      <c r="Z2345" s="1"/>
      <c r="AA2345" s="1"/>
      <c r="AB2345" s="1"/>
      <c r="AC2345" s="1"/>
      <c r="AD2345" s="8"/>
      <c r="AE2345" s="8"/>
      <c r="AF2345" s="8"/>
      <c r="AG2345" s="8"/>
      <c r="AH2345" s="9"/>
      <c r="AI2345" s="8"/>
      <c r="AJ2345" s="13"/>
      <c r="AK2345" s="8"/>
      <c r="AL2345" s="8"/>
      <c r="AM2345" s="8"/>
      <c r="AN2345" s="8"/>
      <c r="AO2345" s="7"/>
      <c r="AP2345" s="7"/>
      <c r="AQ2345" s="7"/>
      <c r="AR2345" s="7"/>
      <c r="AS2345" s="7"/>
      <c r="AT2345" s="7"/>
      <c r="AU2345" s="8"/>
      <c r="AV2345" s="8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7"/>
      <c r="BV2345" s="7"/>
      <c r="BW2345" s="8"/>
      <c r="BX2345" s="8"/>
      <c r="BY2345" s="8"/>
      <c r="BZ2345" s="8"/>
      <c r="CA2345" s="8"/>
      <c r="CC2345" s="8"/>
      <c r="CE2345" s="7"/>
      <c r="CF2345" s="8"/>
      <c r="CG2345" s="8"/>
      <c r="CH2345" s="8"/>
      <c r="CI2345" s="8"/>
      <c r="CJ2345" s="8"/>
    </row>
    <row r="2346" spans="1:88" x14ac:dyDescent="0.3">
      <c r="A2346" s="1" t="s">
        <v>337</v>
      </c>
      <c r="B2346" s="1"/>
      <c r="C2346" s="1" t="s">
        <v>1878</v>
      </c>
      <c r="D2346" s="1"/>
      <c r="E2346" s="1"/>
      <c r="F2346" s="1"/>
      <c r="G2346" s="1"/>
      <c r="H2346" s="1">
        <v>29698.36</v>
      </c>
      <c r="I2346" s="1">
        <v>-0.08</v>
      </c>
      <c r="J2346" s="12">
        <v>1847.06</v>
      </c>
      <c r="K2346" s="5">
        <v>1703.84</v>
      </c>
      <c r="L2346" s="5">
        <v>8807.31</v>
      </c>
      <c r="M2346" s="13">
        <f t="shared" si="51"/>
        <v>-7.6208715652659187E-4</v>
      </c>
      <c r="N2346" s="13">
        <v>3.1118810859542823E-3</v>
      </c>
      <c r="O2346" s="13">
        <v>-7.791663269703375E-3</v>
      </c>
      <c r="P2346" s="13">
        <v>4.0664581944249711E-4</v>
      </c>
      <c r="Q2346" s="7"/>
      <c r="R2346" s="8"/>
      <c r="S2346" s="8"/>
      <c r="T2346" s="8"/>
      <c r="U2346" s="8"/>
      <c r="V2346" s="13"/>
      <c r="W2346" s="14"/>
      <c r="X2346" s="1"/>
      <c r="Y2346" s="1"/>
      <c r="Z2346" s="1"/>
      <c r="AA2346" s="1"/>
      <c r="AB2346" s="1"/>
      <c r="AC2346" s="1"/>
      <c r="AD2346" s="8"/>
      <c r="AE2346" s="8"/>
      <c r="AF2346" s="8"/>
      <c r="AG2346" s="8"/>
      <c r="AH2346" s="9"/>
      <c r="AI2346" s="8"/>
      <c r="AJ2346" s="13"/>
      <c r="AK2346" s="8"/>
      <c r="AL2346" s="8"/>
      <c r="AM2346" s="8"/>
      <c r="AN2346" s="8"/>
      <c r="AO2346" s="7"/>
      <c r="AP2346" s="7"/>
      <c r="AQ2346" s="7"/>
      <c r="AR2346" s="7"/>
      <c r="AS2346" s="7"/>
      <c r="AT2346" s="7"/>
      <c r="AU2346" s="8"/>
      <c r="AV2346" s="8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7"/>
      <c r="BV2346" s="7"/>
      <c r="BW2346" s="8"/>
      <c r="BX2346" s="8"/>
      <c r="BY2346" s="8"/>
      <c r="BZ2346" s="8"/>
      <c r="CA2346" s="8"/>
      <c r="CC2346" s="8"/>
      <c r="CE2346" s="7"/>
      <c r="CF2346" s="8"/>
      <c r="CG2346" s="8"/>
      <c r="CH2346" s="8"/>
      <c r="CI2346" s="8"/>
      <c r="CJ2346" s="8"/>
    </row>
    <row r="2347" spans="1:88" x14ac:dyDescent="0.3">
      <c r="A2347" s="1" t="s">
        <v>338</v>
      </c>
      <c r="B2347" s="1"/>
      <c r="C2347" s="1" t="s">
        <v>1878</v>
      </c>
      <c r="D2347" s="1"/>
      <c r="E2347" s="1"/>
      <c r="F2347" s="1"/>
      <c r="G2347" s="1"/>
      <c r="H2347" s="1">
        <v>29463.99</v>
      </c>
      <c r="I2347" s="1">
        <v>-0.79</v>
      </c>
      <c r="J2347" s="12">
        <v>1824.55</v>
      </c>
      <c r="K2347" s="5">
        <v>1702.12</v>
      </c>
      <c r="L2347" s="5">
        <v>8840.85</v>
      </c>
      <c r="M2347" s="13">
        <f t="shared" si="51"/>
        <v>-7.8916815608672808E-3</v>
      </c>
      <c r="N2347" s="13">
        <v>-1.2186934912780334E-2</v>
      </c>
      <c r="O2347" s="13">
        <v>-1.0094844586345797E-3</v>
      </c>
      <c r="P2347" s="13">
        <v>3.8082002336696785E-3</v>
      </c>
      <c r="Q2347" s="7"/>
      <c r="R2347" s="8"/>
      <c r="S2347" s="8"/>
      <c r="T2347" s="8"/>
      <c r="U2347" s="8"/>
      <c r="V2347" s="13"/>
      <c r="W2347" s="14"/>
      <c r="X2347" s="1"/>
      <c r="Y2347" s="1"/>
      <c r="Z2347" s="1"/>
      <c r="AA2347" s="1"/>
      <c r="AB2347" s="1"/>
      <c r="AC2347" s="1"/>
      <c r="AD2347" s="8"/>
      <c r="AE2347" s="8"/>
      <c r="AF2347" s="8"/>
      <c r="AG2347" s="8"/>
      <c r="AH2347" s="9"/>
      <c r="AI2347" s="8"/>
      <c r="AJ2347" s="13"/>
      <c r="AK2347" s="8"/>
      <c r="AL2347" s="8"/>
      <c r="AM2347" s="8"/>
      <c r="AN2347" s="8"/>
      <c r="AO2347" s="7"/>
      <c r="AP2347" s="7"/>
      <c r="AQ2347" s="7"/>
      <c r="AR2347" s="7"/>
      <c r="AS2347" s="7"/>
      <c r="AT2347" s="7"/>
      <c r="AU2347" s="8"/>
      <c r="AV2347" s="8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7"/>
      <c r="BV2347" s="7"/>
      <c r="BW2347" s="8"/>
      <c r="BX2347" s="8"/>
      <c r="BY2347" s="8"/>
      <c r="BZ2347" s="8"/>
      <c r="CA2347" s="8"/>
      <c r="CC2347" s="8"/>
      <c r="CE2347" s="7"/>
      <c r="CF2347" s="8"/>
      <c r="CG2347" s="8"/>
      <c r="CH2347" s="8"/>
      <c r="CI2347" s="8"/>
      <c r="CJ2347" s="8"/>
    </row>
    <row r="2348" spans="1:88" x14ac:dyDescent="0.3">
      <c r="A2348" s="1" t="s">
        <v>339</v>
      </c>
      <c r="B2348" s="1"/>
      <c r="C2348" s="1" t="s">
        <v>1878</v>
      </c>
      <c r="D2348" s="1"/>
      <c r="E2348" s="1"/>
      <c r="F2348" s="1"/>
      <c r="G2348" s="1"/>
      <c r="H2348" s="1">
        <v>30162.14</v>
      </c>
      <c r="I2348" s="1">
        <v>2.37</v>
      </c>
      <c r="J2348" s="12">
        <v>1865.18</v>
      </c>
      <c r="K2348" s="5">
        <v>1752.92</v>
      </c>
      <c r="L2348" s="5">
        <v>9043.2000000000007</v>
      </c>
      <c r="M2348" s="13">
        <f t="shared" si="51"/>
        <v>2.3695025690682048E-2</v>
      </c>
      <c r="N2348" s="13">
        <v>2.2268504562768854E-2</v>
      </c>
      <c r="O2348" s="13">
        <v>2.9845134303104537E-2</v>
      </c>
      <c r="P2348" s="13">
        <v>2.288807071718213E-2</v>
      </c>
      <c r="Q2348" s="7"/>
      <c r="R2348" s="8"/>
      <c r="S2348" s="8"/>
      <c r="T2348" s="8"/>
      <c r="U2348" s="8"/>
      <c r="V2348" s="13"/>
      <c r="W2348" s="14"/>
      <c r="X2348" s="1"/>
      <c r="Y2348" s="1"/>
      <c r="Z2348" s="1"/>
      <c r="AA2348" s="1"/>
      <c r="AB2348" s="1"/>
      <c r="AC2348" s="1"/>
      <c r="AD2348" s="8"/>
      <c r="AE2348" s="8"/>
      <c r="AF2348" s="8"/>
      <c r="AG2348" s="8"/>
      <c r="AH2348" s="9"/>
      <c r="AI2348" s="8"/>
      <c r="AJ2348" s="13"/>
      <c r="AK2348" s="8"/>
      <c r="AL2348" s="8"/>
      <c r="AM2348" s="8"/>
      <c r="AN2348" s="8"/>
      <c r="AO2348" s="7"/>
      <c r="AP2348" s="7"/>
      <c r="AQ2348" s="7"/>
      <c r="AR2348" s="7"/>
      <c r="AS2348" s="7"/>
      <c r="AT2348" s="7"/>
      <c r="AU2348" s="8"/>
      <c r="AV2348" s="8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7"/>
      <c r="BV2348" s="7"/>
      <c r="BW2348" s="8"/>
      <c r="BX2348" s="8"/>
      <c r="BY2348" s="8"/>
      <c r="BZ2348" s="8"/>
      <c r="CA2348" s="8"/>
      <c r="CC2348" s="8"/>
      <c r="CE2348" s="7"/>
      <c r="CF2348" s="8"/>
      <c r="CG2348" s="8"/>
      <c r="CH2348" s="8"/>
      <c r="CI2348" s="8"/>
      <c r="CJ2348" s="8"/>
    </row>
    <row r="2349" spans="1:88" x14ac:dyDescent="0.3">
      <c r="A2349" s="1" t="s">
        <v>340</v>
      </c>
      <c r="B2349" s="1"/>
      <c r="C2349" s="1" t="s">
        <v>1878</v>
      </c>
      <c r="D2349" s="1"/>
      <c r="E2349" s="1"/>
      <c r="F2349" s="1"/>
      <c r="G2349" s="1"/>
      <c r="H2349" s="1">
        <v>29495.23</v>
      </c>
      <c r="I2349" s="1">
        <v>-2.21</v>
      </c>
      <c r="J2349" s="12">
        <v>1814.78</v>
      </c>
      <c r="K2349" s="5">
        <v>1725.82</v>
      </c>
      <c r="L2349" s="5">
        <v>8988.7900000000009</v>
      </c>
      <c r="M2349" s="13">
        <f t="shared" si="51"/>
        <v>-2.2110831658496366E-2</v>
      </c>
      <c r="N2349" s="13">
        <v>-2.7021520711137836E-2</v>
      </c>
      <c r="O2349" s="13">
        <v>-1.5459918307738074E-2</v>
      </c>
      <c r="P2349" s="13">
        <v>-6.0166755130927063E-3</v>
      </c>
      <c r="Q2349" s="7"/>
      <c r="R2349" s="8"/>
      <c r="S2349" s="8"/>
      <c r="T2349" s="8"/>
      <c r="U2349" s="8"/>
      <c r="V2349" s="13"/>
      <c r="W2349" s="14"/>
      <c r="X2349" s="1"/>
      <c r="Y2349" s="1"/>
      <c r="Z2349" s="1"/>
      <c r="AA2349" s="1"/>
      <c r="AB2349" s="1"/>
      <c r="AC2349" s="1"/>
      <c r="AD2349" s="8"/>
      <c r="AE2349" s="8"/>
      <c r="AF2349" s="8"/>
      <c r="AG2349" s="8"/>
      <c r="AH2349" s="9"/>
      <c r="AI2349" s="8"/>
      <c r="AJ2349" s="13"/>
      <c r="AK2349" s="8"/>
      <c r="AL2349" s="8"/>
      <c r="AM2349" s="8"/>
      <c r="AN2349" s="8"/>
      <c r="AO2349" s="7"/>
      <c r="AP2349" s="7"/>
      <c r="AQ2349" s="7"/>
      <c r="AR2349" s="7"/>
      <c r="AS2349" s="7"/>
      <c r="AT2349" s="7"/>
      <c r="AU2349" s="8"/>
      <c r="AV2349" s="8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7"/>
      <c r="BV2349" s="7"/>
      <c r="BW2349" s="8"/>
      <c r="BX2349" s="8"/>
      <c r="BY2349" s="8"/>
      <c r="BZ2349" s="8"/>
      <c r="CA2349" s="8"/>
      <c r="CC2349" s="8"/>
      <c r="CE2349" s="7"/>
      <c r="CF2349" s="8"/>
      <c r="CG2349" s="8"/>
      <c r="CH2349" s="8"/>
      <c r="CI2349" s="8"/>
      <c r="CJ2349" s="8"/>
    </row>
    <row r="2350" spans="1:88" x14ac:dyDescent="0.3">
      <c r="A2350" s="1" t="s">
        <v>341</v>
      </c>
      <c r="B2350" s="1"/>
      <c r="C2350" s="1" t="s">
        <v>1878</v>
      </c>
      <c r="D2350" s="1"/>
      <c r="E2350" s="1"/>
      <c r="F2350" s="1"/>
      <c r="G2350" s="1"/>
      <c r="H2350" s="1">
        <v>29311.53</v>
      </c>
      <c r="I2350" s="1">
        <v>-0.62</v>
      </c>
      <c r="J2350" s="12">
        <v>1807.35</v>
      </c>
      <c r="K2350" s="5">
        <v>1708.97</v>
      </c>
      <c r="L2350" s="5">
        <v>8936.0499999999993</v>
      </c>
      <c r="M2350" s="13">
        <f t="shared" si="51"/>
        <v>-6.22812570032516E-3</v>
      </c>
      <c r="N2350" s="13">
        <v>-4.0941601736850242E-3</v>
      </c>
      <c r="O2350" s="13">
        <v>-9.7634747540299438E-3</v>
      </c>
      <c r="P2350" s="13">
        <v>-5.8673080581481685E-3</v>
      </c>
      <c r="Q2350" s="7"/>
      <c r="R2350" s="8"/>
      <c r="S2350" s="8"/>
      <c r="T2350" s="8"/>
      <c r="U2350" s="8"/>
      <c r="V2350" s="13"/>
      <c r="W2350" s="14"/>
      <c r="X2350" s="1"/>
      <c r="Y2350" s="1"/>
      <c r="Z2350" s="1"/>
      <c r="AA2350" s="1"/>
      <c r="AB2350" s="1"/>
      <c r="AC2350" s="1"/>
      <c r="AD2350" s="8"/>
      <c r="AE2350" s="8"/>
      <c r="AF2350" s="8"/>
      <c r="AG2350" s="8"/>
      <c r="AH2350" s="9"/>
      <c r="AI2350" s="8"/>
      <c r="AJ2350" s="13"/>
      <c r="AK2350" s="8"/>
      <c r="AL2350" s="8"/>
      <c r="AM2350" s="8"/>
      <c r="AN2350" s="8"/>
      <c r="AO2350" s="7"/>
      <c r="AP2350" s="7"/>
      <c r="AQ2350" s="7"/>
      <c r="AR2350" s="7"/>
      <c r="AS2350" s="7"/>
      <c r="AT2350" s="7"/>
      <c r="AU2350" s="8"/>
      <c r="AV2350" s="8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7"/>
      <c r="BV2350" s="7"/>
      <c r="BW2350" s="8"/>
      <c r="BX2350" s="8"/>
      <c r="BY2350" s="8"/>
      <c r="BZ2350" s="8"/>
      <c r="CA2350" s="8"/>
      <c r="CC2350" s="8"/>
      <c r="CE2350" s="7"/>
      <c r="CF2350" s="8"/>
      <c r="CG2350" s="8"/>
      <c r="CH2350" s="8"/>
      <c r="CI2350" s="8"/>
      <c r="CJ2350" s="8"/>
    </row>
    <row r="2351" spans="1:88" x14ac:dyDescent="0.3">
      <c r="A2351" s="1" t="s">
        <v>342</v>
      </c>
      <c r="B2351" s="1"/>
      <c r="C2351" s="1" t="s">
        <v>1878</v>
      </c>
      <c r="D2351" s="1"/>
      <c r="E2351" s="1"/>
      <c r="F2351" s="1"/>
      <c r="G2351" s="1"/>
      <c r="H2351" s="1">
        <v>29424.400000000001</v>
      </c>
      <c r="I2351" s="1">
        <v>0.39</v>
      </c>
      <c r="J2351" s="12">
        <v>1810.08</v>
      </c>
      <c r="K2351" s="5">
        <v>1728.97</v>
      </c>
      <c r="L2351" s="5">
        <v>8993.02</v>
      </c>
      <c r="M2351" s="13">
        <f t="shared" si="51"/>
        <v>3.8507031192163144E-3</v>
      </c>
      <c r="N2351" s="13">
        <v>1.510498796580606E-3</v>
      </c>
      <c r="O2351" s="13">
        <v>1.1702955581432084E-2</v>
      </c>
      <c r="P2351" s="13">
        <v>6.3753000486792555E-3</v>
      </c>
      <c r="Q2351" s="7"/>
      <c r="R2351" s="8"/>
      <c r="S2351" s="8"/>
      <c r="T2351" s="8"/>
      <c r="U2351" s="8"/>
      <c r="V2351" s="13"/>
      <c r="W2351" s="14"/>
      <c r="X2351" s="1"/>
      <c r="Y2351" s="1"/>
      <c r="Z2351" s="1"/>
      <c r="AA2351" s="1"/>
      <c r="AB2351" s="1"/>
      <c r="AC2351" s="1"/>
      <c r="AD2351" s="8"/>
      <c r="AE2351" s="8"/>
      <c r="AF2351" s="8"/>
      <c r="AG2351" s="8"/>
      <c r="AH2351" s="9"/>
      <c r="AI2351" s="8"/>
      <c r="AJ2351" s="13"/>
      <c r="AK2351" s="8"/>
      <c r="AL2351" s="8"/>
      <c r="AM2351" s="8"/>
      <c r="AN2351" s="8"/>
      <c r="AO2351" s="7"/>
      <c r="AP2351" s="7"/>
      <c r="AQ2351" s="7"/>
      <c r="AR2351" s="7"/>
      <c r="AS2351" s="7"/>
      <c r="AT2351" s="7"/>
      <c r="AU2351" s="8"/>
      <c r="AV2351" s="8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7"/>
      <c r="BV2351" s="7"/>
      <c r="BW2351" s="8"/>
      <c r="BX2351" s="8"/>
      <c r="BY2351" s="8"/>
      <c r="BZ2351" s="8"/>
      <c r="CA2351" s="8"/>
      <c r="CC2351" s="8"/>
      <c r="CE2351" s="7"/>
      <c r="CF2351" s="8"/>
      <c r="CG2351" s="8"/>
      <c r="CH2351" s="8"/>
      <c r="CI2351" s="8"/>
      <c r="CJ2351" s="8"/>
    </row>
    <row r="2352" spans="1:88" x14ac:dyDescent="0.3">
      <c r="A2352" s="1" t="s">
        <v>343</v>
      </c>
      <c r="B2352" s="1"/>
      <c r="C2352" s="1" t="s">
        <v>1878</v>
      </c>
      <c r="D2352" s="1"/>
      <c r="E2352" s="1"/>
      <c r="F2352" s="1"/>
      <c r="G2352" s="1"/>
      <c r="H2352" s="1">
        <v>29893.31</v>
      </c>
      <c r="I2352" s="1">
        <v>1.59</v>
      </c>
      <c r="J2352" s="12">
        <v>1846.99</v>
      </c>
      <c r="K2352" s="5">
        <v>1747.96</v>
      </c>
      <c r="L2352" s="5">
        <v>9017.7800000000007</v>
      </c>
      <c r="M2352" s="13">
        <f t="shared" si="51"/>
        <v>1.5936093854080235E-2</v>
      </c>
      <c r="N2352" s="13">
        <v>2.0391363917616978E-2</v>
      </c>
      <c r="O2352" s="13">
        <v>1.0983417873069001E-2</v>
      </c>
      <c r="P2352" s="13">
        <v>2.753246406657528E-3</v>
      </c>
      <c r="Q2352" s="7"/>
      <c r="R2352" s="8"/>
      <c r="S2352" s="8"/>
      <c r="T2352" s="8"/>
      <c r="U2352" s="8"/>
      <c r="V2352" s="13"/>
      <c r="W2352" s="14"/>
      <c r="X2352" s="1"/>
      <c r="Y2352" s="1"/>
      <c r="Z2352" s="1"/>
      <c r="AA2352" s="1"/>
      <c r="AB2352" s="1"/>
      <c r="AC2352" s="1"/>
      <c r="AD2352" s="8"/>
      <c r="AE2352" s="8"/>
      <c r="AF2352" s="8"/>
      <c r="AG2352" s="8"/>
      <c r="AH2352" s="9"/>
      <c r="AI2352" s="8"/>
      <c r="AJ2352" s="13"/>
      <c r="AK2352" s="8"/>
      <c r="AL2352" s="8"/>
      <c r="AM2352" s="8"/>
      <c r="AN2352" s="8"/>
      <c r="AO2352" s="7"/>
      <c r="AP2352" s="7"/>
      <c r="AQ2352" s="7"/>
      <c r="AR2352" s="7"/>
      <c r="AS2352" s="7"/>
      <c r="AT2352" s="7"/>
      <c r="AU2352" s="8"/>
      <c r="AV2352" s="8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7"/>
      <c r="BV2352" s="7"/>
      <c r="BW2352" s="8"/>
      <c r="BX2352" s="8"/>
      <c r="BY2352" s="8"/>
      <c r="BZ2352" s="8"/>
      <c r="CA2352" s="8"/>
      <c r="CC2352" s="8"/>
      <c r="CE2352" s="7"/>
      <c r="CF2352" s="8"/>
      <c r="CG2352" s="8"/>
      <c r="CH2352" s="8"/>
      <c r="CI2352" s="8"/>
      <c r="CJ2352" s="8"/>
    </row>
    <row r="2353" spans="1:88" x14ac:dyDescent="0.3">
      <c r="A2353" s="1" t="s">
        <v>344</v>
      </c>
      <c r="B2353" s="1"/>
      <c r="C2353" s="1" t="s">
        <v>1878</v>
      </c>
      <c r="D2353" s="1"/>
      <c r="E2353" s="1"/>
      <c r="F2353" s="1"/>
      <c r="G2353" s="1"/>
      <c r="H2353" s="1">
        <v>30312.26</v>
      </c>
      <c r="I2353" s="1">
        <v>1.4</v>
      </c>
      <c r="J2353" s="12">
        <v>1883.03</v>
      </c>
      <c r="K2353" s="5">
        <v>1759.43</v>
      </c>
      <c r="L2353" s="5">
        <v>9037.08</v>
      </c>
      <c r="M2353" s="13">
        <f t="shared" si="51"/>
        <v>1.4014841447802073E-2</v>
      </c>
      <c r="N2353" s="13">
        <v>1.9512828981207209E-2</v>
      </c>
      <c r="O2353" s="13">
        <v>6.5619350557222234E-3</v>
      </c>
      <c r="P2353" s="13">
        <v>2.1402163281871722E-3</v>
      </c>
      <c r="Q2353" s="7"/>
      <c r="R2353" s="8"/>
      <c r="S2353" s="8"/>
      <c r="T2353" s="8"/>
      <c r="U2353" s="8"/>
      <c r="V2353" s="13"/>
      <c r="W2353" s="14"/>
      <c r="X2353" s="1"/>
      <c r="Y2353" s="1"/>
      <c r="Z2353" s="1"/>
      <c r="AA2353" s="1"/>
      <c r="AB2353" s="1"/>
      <c r="AC2353" s="1"/>
      <c r="AD2353" s="8"/>
      <c r="AE2353" s="8"/>
      <c r="AF2353" s="8"/>
      <c r="AG2353" s="8"/>
      <c r="AH2353" s="9"/>
      <c r="AI2353" s="8"/>
      <c r="AJ2353" s="13"/>
      <c r="AK2353" s="8"/>
      <c r="AL2353" s="8"/>
      <c r="AM2353" s="8"/>
      <c r="AN2353" s="8"/>
      <c r="AO2353" s="7"/>
      <c r="AP2353" s="7"/>
      <c r="AQ2353" s="7"/>
      <c r="AR2353" s="7"/>
      <c r="AS2353" s="7"/>
      <c r="AT2353" s="7"/>
      <c r="AU2353" s="8"/>
      <c r="AV2353" s="8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7"/>
      <c r="BV2353" s="7"/>
      <c r="BW2353" s="8"/>
      <c r="BX2353" s="8"/>
      <c r="BY2353" s="8"/>
      <c r="BZ2353" s="8"/>
      <c r="CA2353" s="8"/>
      <c r="CC2353" s="8"/>
      <c r="CE2353" s="7"/>
      <c r="CF2353" s="8"/>
      <c r="CG2353" s="8"/>
      <c r="CH2353" s="8"/>
      <c r="CI2353" s="8"/>
      <c r="CJ2353" s="8"/>
    </row>
    <row r="2354" spans="1:88" x14ac:dyDescent="0.3">
      <c r="A2354" s="1" t="s">
        <v>345</v>
      </c>
      <c r="B2354" s="1"/>
      <c r="C2354" s="1" t="s">
        <v>1878</v>
      </c>
      <c r="D2354" s="1"/>
      <c r="E2354" s="1"/>
      <c r="F2354" s="1"/>
      <c r="G2354" s="1"/>
      <c r="H2354" s="1">
        <v>30306.1</v>
      </c>
      <c r="I2354" s="1">
        <v>-0.02</v>
      </c>
      <c r="J2354" s="12">
        <v>1879.35</v>
      </c>
      <c r="K2354" s="5">
        <v>1775.02</v>
      </c>
      <c r="L2354" s="5">
        <v>9076.86</v>
      </c>
      <c r="M2354" s="13">
        <f t="shared" si="51"/>
        <v>-2.0321810382994965E-4</v>
      </c>
      <c r="N2354" s="13">
        <v>-1.9542970637749235E-3</v>
      </c>
      <c r="O2354" s="13">
        <v>8.860824244215415E-3</v>
      </c>
      <c r="P2354" s="13">
        <v>4.4018643190057993E-3</v>
      </c>
      <c r="Q2354" s="7"/>
      <c r="R2354" s="8"/>
      <c r="S2354" s="8"/>
      <c r="T2354" s="8"/>
      <c r="U2354" s="8"/>
      <c r="V2354" s="13"/>
      <c r="W2354" s="14"/>
      <c r="X2354" s="1"/>
      <c r="Y2354" s="1"/>
      <c r="Z2354" s="1"/>
      <c r="AA2354" s="1"/>
      <c r="AB2354" s="1"/>
      <c r="AC2354" s="1"/>
      <c r="AD2354" s="8"/>
      <c r="AE2354" s="8"/>
      <c r="AF2354" s="8"/>
      <c r="AG2354" s="8"/>
      <c r="AH2354" s="9"/>
      <c r="AI2354" s="8"/>
      <c r="AJ2354" s="13"/>
      <c r="AK2354" s="8"/>
      <c r="AL2354" s="8"/>
      <c r="AM2354" s="8"/>
      <c r="AN2354" s="8"/>
      <c r="AO2354" s="7"/>
      <c r="AP2354" s="7"/>
      <c r="AQ2354" s="7"/>
      <c r="AR2354" s="7"/>
      <c r="AS2354" s="7"/>
      <c r="AT2354" s="7"/>
      <c r="AU2354" s="8"/>
      <c r="AV2354" s="8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7"/>
      <c r="BV2354" s="7"/>
      <c r="BW2354" s="8"/>
      <c r="BX2354" s="8"/>
      <c r="BY2354" s="8"/>
      <c r="BZ2354" s="8"/>
      <c r="CA2354" s="8"/>
      <c r="CC2354" s="8"/>
      <c r="CE2354" s="7"/>
      <c r="CF2354" s="8"/>
      <c r="CG2354" s="8"/>
      <c r="CH2354" s="8"/>
      <c r="CI2354" s="8"/>
      <c r="CJ2354" s="8"/>
    </row>
    <row r="2355" spans="1:88" x14ac:dyDescent="0.3">
      <c r="A2355" s="1" t="s">
        <v>346</v>
      </c>
      <c r="B2355" s="1"/>
      <c r="C2355" s="1" t="s">
        <v>1878</v>
      </c>
      <c r="D2355" s="1"/>
      <c r="E2355" s="1"/>
      <c r="F2355" s="1"/>
      <c r="G2355" s="1"/>
      <c r="H2355" s="1">
        <v>29681.360000000001</v>
      </c>
      <c r="I2355" s="1">
        <v>-2.06</v>
      </c>
      <c r="J2355" s="12">
        <v>1830.43</v>
      </c>
      <c r="K2355" s="5">
        <v>1756.83</v>
      </c>
      <c r="L2355" s="5">
        <v>8987.84</v>
      </c>
      <c r="M2355" s="13">
        <f t="shared" si="51"/>
        <v>-2.0614331768191829E-2</v>
      </c>
      <c r="N2355" s="13">
        <v>-2.6030276425359711E-2</v>
      </c>
      <c r="O2355" s="13">
        <v>-1.0247771856091825E-2</v>
      </c>
      <c r="P2355" s="13">
        <v>-9.80735628840812E-3</v>
      </c>
      <c r="Q2355" s="7"/>
      <c r="R2355" s="8"/>
      <c r="S2355" s="8"/>
      <c r="T2355" s="8"/>
      <c r="U2355" s="8"/>
      <c r="V2355" s="13"/>
      <c r="W2355" s="14"/>
      <c r="X2355" s="1"/>
      <c r="Y2355" s="1"/>
      <c r="Z2355" s="1"/>
      <c r="AA2355" s="1"/>
      <c r="AB2355" s="1"/>
      <c r="AC2355" s="1"/>
      <c r="AD2355" s="8"/>
      <c r="AE2355" s="8"/>
      <c r="AF2355" s="8"/>
      <c r="AG2355" s="8"/>
      <c r="AH2355" s="9"/>
      <c r="AI2355" s="8"/>
      <c r="AJ2355" s="13"/>
      <c r="AK2355" s="8"/>
      <c r="AL2355" s="8"/>
      <c r="AM2355" s="8"/>
      <c r="AN2355" s="8"/>
      <c r="AO2355" s="7"/>
      <c r="AP2355" s="7"/>
      <c r="AQ2355" s="7"/>
      <c r="AR2355" s="7"/>
      <c r="AS2355" s="7"/>
      <c r="AT2355" s="7"/>
      <c r="AU2355" s="8"/>
      <c r="AV2355" s="8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7"/>
      <c r="BV2355" s="7"/>
      <c r="BW2355" s="8"/>
      <c r="BX2355" s="8"/>
      <c r="BY2355" s="8"/>
      <c r="BZ2355" s="8"/>
      <c r="CA2355" s="8"/>
      <c r="CC2355" s="8"/>
      <c r="CE2355" s="7"/>
      <c r="CF2355" s="8"/>
      <c r="CG2355" s="8"/>
      <c r="CH2355" s="8"/>
      <c r="CI2355" s="8"/>
      <c r="CJ2355" s="8"/>
    </row>
    <row r="2356" spans="1:88" x14ac:dyDescent="0.3">
      <c r="A2356" s="1" t="s">
        <v>347</v>
      </c>
      <c r="B2356" s="1"/>
      <c r="C2356" s="1" t="s">
        <v>1878</v>
      </c>
      <c r="D2356" s="1"/>
      <c r="E2356" s="1"/>
      <c r="F2356" s="1"/>
      <c r="G2356" s="1"/>
      <c r="H2356" s="1">
        <v>29399.62</v>
      </c>
      <c r="I2356" s="1">
        <v>-0.95</v>
      </c>
      <c r="J2356" s="12">
        <v>1814.62</v>
      </c>
      <c r="K2356" s="5">
        <v>1731.53</v>
      </c>
      <c r="L2356" s="5">
        <v>8940.85</v>
      </c>
      <c r="M2356" s="13">
        <f t="shared" si="51"/>
        <v>-9.4921526506872578E-3</v>
      </c>
      <c r="N2356" s="13">
        <v>-8.63731472932594E-3</v>
      </c>
      <c r="O2356" s="13">
        <v>-1.4400938053198087E-2</v>
      </c>
      <c r="P2356" s="13">
        <v>-5.2281749563855007E-3</v>
      </c>
      <c r="Q2356" s="7"/>
      <c r="R2356" s="8"/>
      <c r="S2356" s="8"/>
      <c r="T2356" s="8"/>
      <c r="U2356" s="8"/>
      <c r="V2356" s="13"/>
      <c r="W2356" s="14"/>
      <c r="X2356" s="1"/>
      <c r="Y2356" s="1"/>
      <c r="Z2356" s="1"/>
      <c r="AA2356" s="1"/>
      <c r="AB2356" s="1"/>
      <c r="AC2356" s="1"/>
      <c r="AD2356" s="8"/>
      <c r="AE2356" s="8"/>
      <c r="AF2356" s="8"/>
      <c r="AG2356" s="8"/>
      <c r="AH2356" s="9"/>
      <c r="AI2356" s="8"/>
      <c r="AJ2356" s="13"/>
      <c r="AK2356" s="8"/>
      <c r="AL2356" s="8"/>
      <c r="AM2356" s="8"/>
      <c r="AN2356" s="8"/>
      <c r="AO2356" s="7"/>
      <c r="AP2356" s="7"/>
      <c r="AQ2356" s="7"/>
      <c r="AR2356" s="7"/>
      <c r="AS2356" s="7"/>
      <c r="AT2356" s="7"/>
      <c r="AU2356" s="8"/>
      <c r="AV2356" s="8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7"/>
      <c r="BV2356" s="7"/>
      <c r="BW2356" s="8"/>
      <c r="BX2356" s="8"/>
      <c r="BY2356" s="8"/>
      <c r="BZ2356" s="8"/>
      <c r="CA2356" s="8"/>
      <c r="CC2356" s="8"/>
      <c r="CE2356" s="7"/>
      <c r="CF2356" s="8"/>
      <c r="CG2356" s="8"/>
      <c r="CH2356" s="8"/>
      <c r="CI2356" s="8"/>
      <c r="CJ2356" s="8"/>
    </row>
    <row r="2357" spans="1:88" x14ac:dyDescent="0.3">
      <c r="A2357" s="1" t="s">
        <v>348</v>
      </c>
      <c r="B2357" s="1"/>
      <c r="C2357" s="1" t="s">
        <v>1878</v>
      </c>
      <c r="D2357" s="1"/>
      <c r="E2357" s="1"/>
      <c r="F2357" s="1"/>
      <c r="G2357" s="1"/>
      <c r="H2357" s="1">
        <v>29197.11</v>
      </c>
      <c r="I2357" s="1">
        <v>-0.69</v>
      </c>
      <c r="J2357" s="12">
        <v>1801.03</v>
      </c>
      <c r="K2357" s="5">
        <v>1720.74</v>
      </c>
      <c r="L2357" s="5">
        <v>8869.0400000000009</v>
      </c>
      <c r="M2357" s="13">
        <f t="shared" si="51"/>
        <v>-6.8881842690483586E-3</v>
      </c>
      <c r="N2357" s="13">
        <v>-7.4891712865503557E-3</v>
      </c>
      <c r="O2357" s="13">
        <v>-6.2314831391889758E-3</v>
      </c>
      <c r="P2357" s="13">
        <v>-8.0316748407589511E-3</v>
      </c>
      <c r="Q2357" s="7"/>
      <c r="R2357" s="8"/>
      <c r="S2357" s="8"/>
      <c r="T2357" s="8"/>
      <c r="U2357" s="8"/>
      <c r="V2357" s="13"/>
      <c r="W2357" s="14"/>
      <c r="X2357" s="1"/>
      <c r="Y2357" s="1"/>
      <c r="Z2357" s="1"/>
      <c r="AA2357" s="1"/>
      <c r="AB2357" s="1"/>
      <c r="AC2357" s="1"/>
      <c r="AD2357" s="8"/>
      <c r="AE2357" s="8"/>
      <c r="AF2357" s="8"/>
      <c r="AG2357" s="8"/>
      <c r="AH2357" s="9"/>
      <c r="AI2357" s="8"/>
      <c r="AJ2357" s="13"/>
      <c r="AK2357" s="8"/>
      <c r="AL2357" s="8"/>
      <c r="AM2357" s="8"/>
      <c r="AN2357" s="8"/>
      <c r="AO2357" s="7"/>
      <c r="AP2357" s="7"/>
      <c r="AQ2357" s="7"/>
      <c r="AR2357" s="7"/>
      <c r="AS2357" s="7"/>
      <c r="AT2357" s="7"/>
      <c r="AU2357" s="8"/>
      <c r="AV2357" s="8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7"/>
      <c r="BV2357" s="7"/>
      <c r="BW2357" s="8"/>
      <c r="BX2357" s="8"/>
      <c r="BY2357" s="8"/>
      <c r="BZ2357" s="8"/>
      <c r="CA2357" s="8"/>
      <c r="CC2357" s="8"/>
      <c r="CE2357" s="7"/>
      <c r="CF2357" s="8"/>
      <c r="CG2357" s="8"/>
      <c r="CH2357" s="8"/>
      <c r="CI2357" s="8"/>
      <c r="CJ2357" s="8"/>
    </row>
    <row r="2358" spans="1:88" x14ac:dyDescent="0.3">
      <c r="A2358" s="1" t="s">
        <v>349</v>
      </c>
      <c r="B2358" s="1"/>
      <c r="C2358" s="1" t="s">
        <v>1878</v>
      </c>
      <c r="D2358" s="1"/>
      <c r="E2358" s="1"/>
      <c r="F2358" s="1"/>
      <c r="G2358" s="1"/>
      <c r="H2358" s="1">
        <v>29212.9</v>
      </c>
      <c r="I2358" s="1">
        <v>0.05</v>
      </c>
      <c r="J2358" s="12">
        <v>1808.68</v>
      </c>
      <c r="K2358" s="5">
        <v>1711.33</v>
      </c>
      <c r="L2358" s="5">
        <v>8814.7000000000007</v>
      </c>
      <c r="M2358" s="13">
        <f t="shared" si="51"/>
        <v>5.4080694972902243E-4</v>
      </c>
      <c r="N2358" s="13">
        <v>4.2475694463723901E-3</v>
      </c>
      <c r="O2358" s="13">
        <v>-5.4685774724828606E-3</v>
      </c>
      <c r="P2358" s="13">
        <v>-6.1269314379008843E-3</v>
      </c>
      <c r="Q2358" s="7"/>
      <c r="R2358" s="8"/>
      <c r="S2358" s="8"/>
      <c r="T2358" s="8"/>
      <c r="U2358" s="8"/>
      <c r="V2358" s="13"/>
      <c r="W2358" s="14"/>
      <c r="X2358" s="1"/>
      <c r="Y2358" s="1"/>
      <c r="Z2358" s="1"/>
      <c r="AA2358" s="1"/>
      <c r="AB2358" s="1"/>
      <c r="AC2358" s="1"/>
      <c r="AD2358" s="8"/>
      <c r="AE2358" s="8"/>
      <c r="AF2358" s="8"/>
      <c r="AG2358" s="8"/>
      <c r="AH2358" s="9"/>
      <c r="AI2358" s="8"/>
      <c r="AJ2358" s="13"/>
      <c r="AK2358" s="8"/>
      <c r="AL2358" s="8"/>
      <c r="AM2358" s="8"/>
      <c r="AN2358" s="8"/>
      <c r="AO2358" s="7"/>
      <c r="AP2358" s="7"/>
      <c r="AQ2358" s="7"/>
      <c r="AR2358" s="7"/>
      <c r="AS2358" s="7"/>
      <c r="AT2358" s="7"/>
      <c r="AU2358" s="8"/>
      <c r="AV2358" s="8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7"/>
      <c r="BV2358" s="7"/>
      <c r="BW2358" s="8"/>
      <c r="BX2358" s="8"/>
      <c r="BY2358" s="8"/>
      <c r="BZ2358" s="8"/>
      <c r="CA2358" s="8"/>
      <c r="CC2358" s="8"/>
      <c r="CE2358" s="7"/>
      <c r="CF2358" s="8"/>
      <c r="CG2358" s="8"/>
      <c r="CH2358" s="8"/>
      <c r="CI2358" s="8"/>
      <c r="CJ2358" s="8"/>
    </row>
    <row r="2359" spans="1:88" x14ac:dyDescent="0.3">
      <c r="A2359" s="1" t="s">
        <v>350</v>
      </c>
      <c r="B2359" s="1"/>
      <c r="C2359" s="1" t="s">
        <v>1878</v>
      </c>
      <c r="D2359" s="1"/>
      <c r="E2359" s="1"/>
      <c r="F2359" s="1"/>
      <c r="G2359" s="1"/>
      <c r="H2359" s="1">
        <v>29775.360000000001</v>
      </c>
      <c r="I2359" s="1">
        <v>1.93</v>
      </c>
      <c r="J2359" s="12">
        <v>1845.56</v>
      </c>
      <c r="K2359" s="5">
        <v>1745.92</v>
      </c>
      <c r="L2359" s="5">
        <v>8945.7099999999991</v>
      </c>
      <c r="M2359" s="13">
        <f t="shared" si="51"/>
        <v>1.9253822797462794E-2</v>
      </c>
      <c r="N2359" s="13">
        <v>2.0390561072163083E-2</v>
      </c>
      <c r="O2359" s="13">
        <v>2.0212349459192591E-2</v>
      </c>
      <c r="P2359" s="13">
        <v>1.4862672581029246E-2</v>
      </c>
      <c r="Q2359" s="7"/>
      <c r="R2359" s="8"/>
      <c r="S2359" s="8"/>
      <c r="T2359" s="8"/>
      <c r="U2359" s="8"/>
      <c r="V2359" s="13"/>
      <c r="W2359" s="14"/>
      <c r="X2359" s="1"/>
      <c r="Y2359" s="1"/>
      <c r="Z2359" s="1"/>
      <c r="AA2359" s="1"/>
      <c r="AB2359" s="1"/>
      <c r="AC2359" s="1"/>
      <c r="AD2359" s="8"/>
      <c r="AE2359" s="8"/>
      <c r="AF2359" s="8"/>
      <c r="AG2359" s="8"/>
      <c r="AH2359" s="9"/>
      <c r="AI2359" s="8"/>
      <c r="AJ2359" s="13"/>
      <c r="AK2359" s="8"/>
      <c r="AL2359" s="8"/>
      <c r="AM2359" s="8"/>
      <c r="AN2359" s="8"/>
      <c r="AO2359" s="7"/>
      <c r="AP2359" s="7"/>
      <c r="AQ2359" s="7"/>
      <c r="AR2359" s="7"/>
      <c r="AS2359" s="7"/>
      <c r="AT2359" s="7"/>
      <c r="AU2359" s="8"/>
      <c r="AV2359" s="8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7"/>
      <c r="BV2359" s="7"/>
      <c r="BW2359" s="8"/>
      <c r="BX2359" s="8"/>
      <c r="BY2359" s="8"/>
      <c r="BZ2359" s="8"/>
      <c r="CA2359" s="8"/>
      <c r="CC2359" s="8"/>
      <c r="CE2359" s="7"/>
      <c r="CF2359" s="8"/>
      <c r="CG2359" s="8"/>
      <c r="CH2359" s="8"/>
      <c r="CI2359" s="8"/>
      <c r="CJ2359" s="8"/>
    </row>
    <row r="2360" spans="1:88" x14ac:dyDescent="0.3">
      <c r="A2360" s="1" t="s">
        <v>351</v>
      </c>
      <c r="B2360" s="1"/>
      <c r="C2360" s="1" t="s">
        <v>1878</v>
      </c>
      <c r="D2360" s="1"/>
      <c r="E2360" s="1"/>
      <c r="F2360" s="1"/>
      <c r="G2360" s="1"/>
      <c r="H2360" s="1">
        <v>29454.42</v>
      </c>
      <c r="I2360" s="1">
        <v>-1.08</v>
      </c>
      <c r="J2360" s="12">
        <v>1814.29</v>
      </c>
      <c r="K2360" s="5">
        <v>1747.63</v>
      </c>
      <c r="L2360" s="5">
        <v>8943.94</v>
      </c>
      <c r="M2360" s="13">
        <f t="shared" si="51"/>
        <v>-1.0778710987877305E-2</v>
      </c>
      <c r="N2360" s="13">
        <v>-1.6943366782981806E-2</v>
      </c>
      <c r="O2360" s="13">
        <v>9.7942631964809124E-4</v>
      </c>
      <c r="P2360" s="13">
        <v>-1.9786020338219412E-4</v>
      </c>
      <c r="Q2360" s="7"/>
      <c r="R2360" s="8"/>
      <c r="S2360" s="8"/>
      <c r="T2360" s="8"/>
      <c r="U2360" s="8"/>
      <c r="V2360" s="13"/>
      <c r="W2360" s="14"/>
      <c r="X2360" s="1"/>
      <c r="Y2360" s="1"/>
      <c r="Z2360" s="1"/>
      <c r="AA2360" s="1"/>
      <c r="AB2360" s="1"/>
      <c r="AC2360" s="1"/>
      <c r="AD2360" s="8"/>
      <c r="AE2360" s="8"/>
      <c r="AF2360" s="8"/>
      <c r="AG2360" s="8"/>
      <c r="AH2360" s="9"/>
      <c r="AI2360" s="8"/>
      <c r="AJ2360" s="13"/>
      <c r="AK2360" s="8"/>
      <c r="AL2360" s="8"/>
      <c r="AM2360" s="8"/>
      <c r="AN2360" s="8"/>
      <c r="AO2360" s="7"/>
      <c r="AP2360" s="7"/>
      <c r="AQ2360" s="7"/>
      <c r="AR2360" s="7"/>
      <c r="AS2360" s="7"/>
      <c r="AT2360" s="7"/>
      <c r="AU2360" s="8"/>
      <c r="AV2360" s="8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7"/>
      <c r="BV2360" s="7"/>
      <c r="BW2360" s="8"/>
      <c r="BX2360" s="8"/>
      <c r="BY2360" s="8"/>
      <c r="BZ2360" s="8"/>
      <c r="CA2360" s="8"/>
      <c r="CC2360" s="8"/>
      <c r="CE2360" s="7"/>
      <c r="CF2360" s="8"/>
      <c r="CG2360" s="8"/>
      <c r="CH2360" s="8"/>
      <c r="CI2360" s="8"/>
      <c r="CJ2360" s="8"/>
    </row>
    <row r="2361" spans="1:88" x14ac:dyDescent="0.3">
      <c r="A2361" s="1" t="s">
        <v>352</v>
      </c>
      <c r="B2361" s="1"/>
      <c r="C2361" s="1" t="s">
        <v>1878</v>
      </c>
      <c r="D2361" s="1"/>
      <c r="E2361" s="1"/>
      <c r="F2361" s="1"/>
      <c r="G2361" s="1"/>
      <c r="H2361" s="1">
        <v>29322.720000000001</v>
      </c>
      <c r="I2361" s="1">
        <v>-0.45</v>
      </c>
      <c r="J2361" s="12">
        <v>1802.37</v>
      </c>
      <c r="K2361" s="5">
        <v>1742.43</v>
      </c>
      <c r="L2361" s="5">
        <v>9031.75</v>
      </c>
      <c r="M2361" s="13">
        <f t="shared" si="51"/>
        <v>-4.471315340787485E-3</v>
      </c>
      <c r="N2361" s="13">
        <v>-6.5700632203231635E-3</v>
      </c>
      <c r="O2361" s="13">
        <v>-2.9754581919514411E-3</v>
      </c>
      <c r="P2361" s="13">
        <v>9.817820781445219E-3</v>
      </c>
      <c r="Q2361" s="7"/>
      <c r="R2361" s="8"/>
      <c r="S2361" s="8"/>
      <c r="T2361" s="8"/>
      <c r="U2361" s="8"/>
      <c r="V2361" s="13"/>
      <c r="W2361" s="14"/>
      <c r="X2361" s="1"/>
      <c r="Y2361" s="1"/>
      <c r="Z2361" s="1"/>
      <c r="AA2361" s="1"/>
      <c r="AB2361" s="1"/>
      <c r="AC2361" s="1"/>
      <c r="AD2361" s="8"/>
      <c r="AE2361" s="8"/>
      <c r="AF2361" s="8"/>
      <c r="AG2361" s="8"/>
      <c r="AH2361" s="9"/>
      <c r="AI2361" s="8"/>
      <c r="AJ2361" s="13"/>
      <c r="AK2361" s="8"/>
      <c r="AL2361" s="8"/>
      <c r="AM2361" s="8"/>
      <c r="AN2361" s="8"/>
      <c r="AO2361" s="7"/>
      <c r="AP2361" s="7"/>
      <c r="AQ2361" s="7"/>
      <c r="AR2361" s="7"/>
      <c r="AS2361" s="7"/>
      <c r="AT2361" s="7"/>
      <c r="AU2361" s="8"/>
      <c r="AV2361" s="8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7"/>
      <c r="BV2361" s="7"/>
      <c r="BW2361" s="8"/>
      <c r="BX2361" s="8"/>
      <c r="BY2361" s="8"/>
      <c r="BZ2361" s="8"/>
      <c r="CA2361" s="8"/>
      <c r="CC2361" s="8"/>
      <c r="CE2361" s="7"/>
      <c r="CF2361" s="8"/>
      <c r="CG2361" s="8"/>
      <c r="CH2361" s="8"/>
      <c r="CI2361" s="8"/>
      <c r="CJ2361" s="8"/>
    </row>
    <row r="2362" spans="1:88" x14ac:dyDescent="0.3">
      <c r="A2362" s="1" t="s">
        <v>353</v>
      </c>
      <c r="B2362" s="1"/>
      <c r="C2362" s="1" t="s">
        <v>1878</v>
      </c>
      <c r="D2362" s="1"/>
      <c r="E2362" s="1"/>
      <c r="F2362" s="1"/>
      <c r="G2362" s="1"/>
      <c r="H2362" s="1">
        <v>30781.55</v>
      </c>
      <c r="I2362" s="1">
        <v>4.9800000000000004</v>
      </c>
      <c r="J2362" s="12">
        <v>1916.76</v>
      </c>
      <c r="K2362" s="5">
        <v>1782.38</v>
      </c>
      <c r="L2362" s="5">
        <v>9181.8700000000008</v>
      </c>
      <c r="M2362" s="13">
        <f t="shared" si="51"/>
        <v>4.9750841668167123E-2</v>
      </c>
      <c r="N2362" s="13">
        <v>6.3466435859451886E-2</v>
      </c>
      <c r="O2362" s="13">
        <v>2.2927750325694607E-2</v>
      </c>
      <c r="P2362" s="13">
        <v>1.6621363523126931E-2</v>
      </c>
      <c r="Q2362" s="7"/>
      <c r="R2362" s="8"/>
      <c r="S2362" s="8"/>
      <c r="T2362" s="8"/>
      <c r="U2362" s="8"/>
      <c r="V2362" s="13"/>
      <c r="W2362" s="14"/>
      <c r="X2362" s="1"/>
      <c r="Y2362" s="1"/>
      <c r="Z2362" s="1"/>
      <c r="AA2362" s="1"/>
      <c r="AB2362" s="1"/>
      <c r="AC2362" s="1"/>
      <c r="AD2362" s="8"/>
      <c r="AE2362" s="8"/>
      <c r="AF2362" s="8"/>
      <c r="AG2362" s="8"/>
      <c r="AH2362" s="9"/>
      <c r="AI2362" s="8"/>
      <c r="AJ2362" s="13"/>
      <c r="AK2362" s="8"/>
      <c r="AL2362" s="8"/>
      <c r="AM2362" s="8"/>
      <c r="AN2362" s="8"/>
      <c r="AO2362" s="7"/>
      <c r="AP2362" s="7"/>
      <c r="AQ2362" s="7"/>
      <c r="AR2362" s="7"/>
      <c r="AS2362" s="7"/>
      <c r="AT2362" s="7"/>
      <c r="AU2362" s="8"/>
      <c r="AV2362" s="8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7"/>
      <c r="BV2362" s="7"/>
      <c r="BW2362" s="8"/>
      <c r="BX2362" s="8"/>
      <c r="BY2362" s="8"/>
      <c r="BZ2362" s="8"/>
      <c r="CA2362" s="8"/>
      <c r="CC2362" s="8"/>
      <c r="CE2362" s="7"/>
      <c r="CF2362" s="8"/>
      <c r="CG2362" s="8"/>
      <c r="CH2362" s="8"/>
      <c r="CI2362" s="8"/>
      <c r="CJ2362" s="8"/>
    </row>
    <row r="2363" spans="1:88" x14ac:dyDescent="0.3">
      <c r="A2363" s="1" t="s">
        <v>354</v>
      </c>
      <c r="B2363" s="1"/>
      <c r="C2363" s="1" t="s">
        <v>1878</v>
      </c>
      <c r="D2363" s="1"/>
      <c r="E2363" s="1"/>
      <c r="F2363" s="1"/>
      <c r="G2363" s="1"/>
      <c r="H2363" s="1">
        <v>31370.799999999999</v>
      </c>
      <c r="I2363" s="1">
        <v>1.91</v>
      </c>
      <c r="J2363" s="12">
        <v>1968.71</v>
      </c>
      <c r="K2363" s="5">
        <v>1794.28</v>
      </c>
      <c r="L2363" s="5">
        <v>9271.75</v>
      </c>
      <c r="M2363" s="13">
        <f t="shared" si="51"/>
        <v>1.9142960637134943E-2</v>
      </c>
      <c r="N2363" s="13">
        <v>2.7103028026461251E-2</v>
      </c>
      <c r="O2363" s="13">
        <v>6.6764662978713307E-3</v>
      </c>
      <c r="P2363" s="13">
        <v>9.7888556470522303E-3</v>
      </c>
      <c r="Q2363" s="7"/>
      <c r="R2363" s="8"/>
      <c r="S2363" s="8"/>
      <c r="T2363" s="8"/>
      <c r="U2363" s="8"/>
      <c r="V2363" s="13"/>
      <c r="W2363" s="14"/>
      <c r="X2363" s="1"/>
      <c r="Y2363" s="1"/>
      <c r="Z2363" s="1"/>
      <c r="AA2363" s="1"/>
      <c r="AB2363" s="1"/>
      <c r="AC2363" s="1"/>
      <c r="AD2363" s="8"/>
      <c r="AE2363" s="8"/>
      <c r="AF2363" s="8"/>
      <c r="AG2363" s="8"/>
      <c r="AH2363" s="9"/>
      <c r="AI2363" s="8"/>
      <c r="AJ2363" s="13"/>
      <c r="AK2363" s="8"/>
      <c r="AL2363" s="8"/>
      <c r="AM2363" s="8"/>
      <c r="AN2363" s="8"/>
      <c r="AO2363" s="7"/>
      <c r="AP2363" s="7"/>
      <c r="AQ2363" s="7"/>
      <c r="AR2363" s="7"/>
      <c r="AS2363" s="7"/>
      <c r="AT2363" s="7"/>
      <c r="AU2363" s="8"/>
      <c r="AV2363" s="8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7"/>
      <c r="BV2363" s="7"/>
      <c r="BW2363" s="8"/>
      <c r="BX2363" s="8"/>
      <c r="BY2363" s="8"/>
      <c r="BZ2363" s="8"/>
      <c r="CA2363" s="8"/>
      <c r="CC2363" s="8"/>
      <c r="CE2363" s="7"/>
      <c r="CF2363" s="8"/>
      <c r="CG2363" s="8"/>
      <c r="CH2363" s="8"/>
      <c r="CI2363" s="8"/>
      <c r="CJ2363" s="8"/>
    </row>
    <row r="2364" spans="1:88" x14ac:dyDescent="0.3">
      <c r="A2364" s="1" t="s">
        <v>355</v>
      </c>
      <c r="B2364" s="1"/>
      <c r="C2364" s="1" t="s">
        <v>1878</v>
      </c>
      <c r="D2364" s="1"/>
      <c r="E2364" s="1"/>
      <c r="F2364" s="1"/>
      <c r="G2364" s="1"/>
      <c r="H2364" s="1">
        <v>31030.61</v>
      </c>
      <c r="I2364" s="1">
        <v>-1.08</v>
      </c>
      <c r="J2364" s="12">
        <v>1937.89</v>
      </c>
      <c r="K2364" s="5">
        <v>1792.14</v>
      </c>
      <c r="L2364" s="5">
        <v>9284.7000000000007</v>
      </c>
      <c r="M2364" s="13">
        <f t="shared" si="51"/>
        <v>-1.0844160811965264E-2</v>
      </c>
      <c r="N2364" s="13">
        <v>-1.5654921242844289E-2</v>
      </c>
      <c r="O2364" s="13">
        <v>-1.1926789575762431E-3</v>
      </c>
      <c r="P2364" s="13">
        <v>1.3967158303449523E-3</v>
      </c>
      <c r="Q2364" s="7"/>
      <c r="R2364" s="8"/>
      <c r="S2364" s="8"/>
      <c r="T2364" s="8"/>
      <c r="U2364" s="8"/>
      <c r="V2364" s="13"/>
      <c r="W2364" s="14"/>
      <c r="X2364" s="1"/>
      <c r="Y2364" s="1"/>
      <c r="Z2364" s="1"/>
      <c r="AA2364" s="1"/>
      <c r="AB2364" s="1"/>
      <c r="AC2364" s="1"/>
      <c r="AD2364" s="8"/>
      <c r="AE2364" s="8"/>
      <c r="AF2364" s="8"/>
      <c r="AG2364" s="8"/>
      <c r="AH2364" s="9"/>
      <c r="AI2364" s="8"/>
      <c r="AJ2364" s="13"/>
      <c r="AK2364" s="8"/>
      <c r="AL2364" s="8"/>
      <c r="AM2364" s="8"/>
      <c r="AN2364" s="8"/>
      <c r="AO2364" s="7"/>
      <c r="AP2364" s="7"/>
      <c r="AQ2364" s="7"/>
      <c r="AR2364" s="7"/>
      <c r="AS2364" s="7"/>
      <c r="AT2364" s="7"/>
      <c r="AU2364" s="8"/>
      <c r="AV2364" s="8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7"/>
      <c r="BV2364" s="7"/>
      <c r="BW2364" s="8"/>
      <c r="BX2364" s="8"/>
      <c r="BY2364" s="8"/>
      <c r="BZ2364" s="8"/>
      <c r="CA2364" s="8"/>
      <c r="CC2364" s="8"/>
      <c r="CE2364" s="7"/>
      <c r="CF2364" s="8"/>
      <c r="CG2364" s="8"/>
      <c r="CH2364" s="8"/>
      <c r="CI2364" s="8"/>
      <c r="CJ2364" s="8"/>
    </row>
    <row r="2365" spans="1:88" x14ac:dyDescent="0.3">
      <c r="A2365" s="1" t="s">
        <v>356</v>
      </c>
      <c r="B2365" s="1"/>
      <c r="C2365" s="1" t="s">
        <v>1878</v>
      </c>
      <c r="D2365" s="1"/>
      <c r="E2365" s="1"/>
      <c r="F2365" s="1"/>
      <c r="G2365" s="1"/>
      <c r="H2365" s="1">
        <v>31459.17</v>
      </c>
      <c r="I2365" s="1">
        <v>1.38</v>
      </c>
      <c r="J2365" s="12">
        <v>1969</v>
      </c>
      <c r="K2365" s="5">
        <v>1801.84</v>
      </c>
      <c r="L2365" s="5">
        <v>9380.25</v>
      </c>
      <c r="M2365" s="13">
        <f t="shared" si="51"/>
        <v>1.381087899980038E-2</v>
      </c>
      <c r="N2365" s="13">
        <v>1.6053542770745555E-2</v>
      </c>
      <c r="O2365" s="13">
        <v>5.412523575166972E-3</v>
      </c>
      <c r="P2365" s="13">
        <v>1.0291124107402405E-2</v>
      </c>
      <c r="Q2365" s="7"/>
      <c r="R2365" s="8"/>
      <c r="S2365" s="8"/>
      <c r="T2365" s="8"/>
      <c r="U2365" s="8"/>
      <c r="V2365" s="13"/>
      <c r="W2365" s="14"/>
      <c r="X2365" s="1"/>
      <c r="Y2365" s="1"/>
      <c r="Z2365" s="1"/>
      <c r="AA2365" s="1"/>
      <c r="AB2365" s="1"/>
      <c r="AC2365" s="1"/>
      <c r="AD2365" s="8"/>
      <c r="AE2365" s="8"/>
      <c r="AF2365" s="8"/>
      <c r="AG2365" s="8"/>
      <c r="AH2365" s="9"/>
      <c r="AI2365" s="8"/>
      <c r="AJ2365" s="13"/>
      <c r="AK2365" s="8"/>
      <c r="AL2365" s="8"/>
      <c r="AM2365" s="8"/>
      <c r="AN2365" s="8"/>
      <c r="AO2365" s="7"/>
      <c r="AP2365" s="7"/>
      <c r="AQ2365" s="7"/>
      <c r="AR2365" s="7"/>
      <c r="AS2365" s="7"/>
      <c r="AT2365" s="7"/>
      <c r="AU2365" s="8"/>
      <c r="AV2365" s="8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7"/>
      <c r="BV2365" s="7"/>
      <c r="BW2365" s="8"/>
      <c r="BX2365" s="8"/>
      <c r="BY2365" s="8"/>
      <c r="BZ2365" s="8"/>
      <c r="CA2365" s="8"/>
      <c r="CC2365" s="8"/>
      <c r="CE2365" s="7"/>
      <c r="CF2365" s="8"/>
      <c r="CG2365" s="8"/>
      <c r="CH2365" s="8"/>
      <c r="CI2365" s="8"/>
      <c r="CJ2365" s="8"/>
    </row>
    <row r="2366" spans="1:88" x14ac:dyDescent="0.3">
      <c r="A2366" s="1" t="s">
        <v>357</v>
      </c>
      <c r="B2366" s="1"/>
      <c r="C2366" s="1" t="s">
        <v>1878</v>
      </c>
      <c r="D2366" s="1"/>
      <c r="E2366" s="1"/>
      <c r="F2366" s="1"/>
      <c r="G2366" s="1"/>
      <c r="H2366" s="1">
        <v>31399.03</v>
      </c>
      <c r="I2366" s="1">
        <v>-0.19</v>
      </c>
      <c r="J2366" s="12">
        <v>1962.39</v>
      </c>
      <c r="K2366" s="5">
        <v>1803.8</v>
      </c>
      <c r="L2366" s="5">
        <v>9381.01</v>
      </c>
      <c r="M2366" s="13">
        <f t="shared" si="51"/>
        <v>-1.9116842561326397E-3</v>
      </c>
      <c r="N2366" s="13">
        <v>-3.3570340274250432E-3</v>
      </c>
      <c r="O2366" s="13">
        <v>1.0877769391288705E-3</v>
      </c>
      <c r="P2366" s="13">
        <v>8.1021294741745464E-5</v>
      </c>
      <c r="Q2366" s="7"/>
      <c r="R2366" s="8"/>
      <c r="S2366" s="8"/>
      <c r="T2366" s="8"/>
      <c r="U2366" s="8"/>
      <c r="V2366" s="13"/>
      <c r="W2366" s="14"/>
      <c r="X2366" s="1"/>
      <c r="Y2366" s="1"/>
      <c r="Z2366" s="1"/>
      <c r="AA2366" s="1"/>
      <c r="AB2366" s="1"/>
      <c r="AC2366" s="1"/>
      <c r="AD2366" s="8"/>
      <c r="AE2366" s="8"/>
      <c r="AF2366" s="8"/>
      <c r="AG2366" s="8"/>
      <c r="AH2366" s="9"/>
      <c r="AI2366" s="8"/>
      <c r="AJ2366" s="13"/>
      <c r="AK2366" s="8"/>
      <c r="AL2366" s="8"/>
      <c r="AM2366" s="8"/>
      <c r="AN2366" s="8"/>
      <c r="AO2366" s="7"/>
      <c r="AP2366" s="7"/>
      <c r="AQ2366" s="7"/>
      <c r="AR2366" s="7"/>
      <c r="AS2366" s="7"/>
      <c r="AT2366" s="7"/>
      <c r="AU2366" s="8"/>
      <c r="AV2366" s="8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7"/>
      <c r="BV2366" s="7"/>
      <c r="BW2366" s="8"/>
      <c r="BX2366" s="8"/>
      <c r="BY2366" s="8"/>
      <c r="BZ2366" s="8"/>
      <c r="CA2366" s="8"/>
      <c r="CC2366" s="8"/>
      <c r="CE2366" s="7"/>
      <c r="CF2366" s="8"/>
      <c r="CG2366" s="8"/>
      <c r="CH2366" s="8"/>
      <c r="CI2366" s="8"/>
      <c r="CJ2366" s="8"/>
    </row>
    <row r="2367" spans="1:88" x14ac:dyDescent="0.3">
      <c r="A2367" s="1" t="s">
        <v>358</v>
      </c>
      <c r="B2367" s="1"/>
      <c r="C2367" s="1" t="s">
        <v>1878</v>
      </c>
      <c r="D2367" s="1"/>
      <c r="E2367" s="1"/>
      <c r="F2367" s="1"/>
      <c r="G2367" s="1"/>
      <c r="H2367" s="1">
        <v>30835.06</v>
      </c>
      <c r="I2367" s="1">
        <v>-1.8</v>
      </c>
      <c r="J2367" s="12">
        <v>1920.28</v>
      </c>
      <c r="K2367" s="5">
        <v>1786.73</v>
      </c>
      <c r="L2367" s="5">
        <v>9252.43</v>
      </c>
      <c r="M2367" s="13">
        <f t="shared" si="51"/>
        <v>-1.7961382883483923E-2</v>
      </c>
      <c r="N2367" s="13">
        <v>-2.1458527611738831E-2</v>
      </c>
      <c r="O2367" s="13">
        <v>-9.4633551391506421E-3</v>
      </c>
      <c r="P2367" s="13">
        <v>-1.3706413275329621E-2</v>
      </c>
      <c r="Q2367" s="7"/>
      <c r="R2367" s="8"/>
      <c r="S2367" s="8"/>
      <c r="T2367" s="8"/>
      <c r="U2367" s="8"/>
      <c r="V2367" s="13"/>
      <c r="W2367" s="14"/>
      <c r="X2367" s="1"/>
      <c r="Y2367" s="1"/>
      <c r="Z2367" s="1"/>
      <c r="AA2367" s="1"/>
      <c r="AB2367" s="1"/>
      <c r="AC2367" s="1"/>
      <c r="AD2367" s="8"/>
      <c r="AE2367" s="8"/>
      <c r="AF2367" s="8"/>
      <c r="AG2367" s="8"/>
      <c r="AH2367" s="9"/>
      <c r="AI2367" s="8"/>
      <c r="AJ2367" s="13"/>
      <c r="AK2367" s="8"/>
      <c r="AL2367" s="8"/>
      <c r="AM2367" s="8"/>
      <c r="AN2367" s="8"/>
      <c r="AO2367" s="7"/>
      <c r="AP2367" s="7"/>
      <c r="AQ2367" s="7"/>
      <c r="AR2367" s="7"/>
      <c r="AS2367" s="7"/>
      <c r="AT2367" s="7"/>
      <c r="AU2367" s="8"/>
      <c r="AV2367" s="8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7"/>
      <c r="BV2367" s="7"/>
      <c r="BW2367" s="8"/>
      <c r="BX2367" s="8"/>
      <c r="BY2367" s="8"/>
      <c r="BZ2367" s="8"/>
      <c r="CA2367" s="8"/>
      <c r="CC2367" s="8"/>
      <c r="CE2367" s="7"/>
      <c r="CF2367" s="8"/>
      <c r="CG2367" s="8"/>
      <c r="CH2367" s="8"/>
      <c r="CI2367" s="8"/>
      <c r="CJ2367" s="8"/>
    </row>
    <row r="2368" spans="1:88" x14ac:dyDescent="0.3">
      <c r="A2368" s="1" t="s">
        <v>359</v>
      </c>
      <c r="B2368" s="1"/>
      <c r="C2368" s="1" t="s">
        <v>1878</v>
      </c>
      <c r="D2368" s="1"/>
      <c r="E2368" s="1"/>
      <c r="F2368" s="1"/>
      <c r="G2368" s="1"/>
      <c r="H2368" s="1">
        <v>31321.06</v>
      </c>
      <c r="I2368" s="1">
        <v>1.58</v>
      </c>
      <c r="J2368" s="12">
        <v>1959.86</v>
      </c>
      <c r="K2368" s="5">
        <v>1806.67</v>
      </c>
      <c r="L2368" s="5">
        <v>9340.14</v>
      </c>
      <c r="M2368" s="13">
        <f t="shared" si="51"/>
        <v>1.5761279530508432E-2</v>
      </c>
      <c r="N2368" s="13">
        <v>2.061157747828446E-2</v>
      </c>
      <c r="O2368" s="13">
        <v>1.116005216233007E-2</v>
      </c>
      <c r="P2368" s="13">
        <v>9.4796718267524671E-3</v>
      </c>
      <c r="Q2368" s="7"/>
      <c r="R2368" s="8"/>
      <c r="S2368" s="8"/>
      <c r="T2368" s="8"/>
      <c r="U2368" s="8"/>
      <c r="V2368" s="13"/>
      <c r="W2368" s="14"/>
      <c r="X2368" s="1"/>
      <c r="Y2368" s="1"/>
      <c r="Z2368" s="1"/>
      <c r="AA2368" s="1"/>
      <c r="AB2368" s="1"/>
      <c r="AC2368" s="1"/>
      <c r="AD2368" s="8"/>
      <c r="AE2368" s="8"/>
      <c r="AF2368" s="8"/>
      <c r="AG2368" s="8"/>
      <c r="AH2368" s="9"/>
      <c r="AI2368" s="8"/>
      <c r="AJ2368" s="13"/>
      <c r="AK2368" s="8"/>
      <c r="AL2368" s="8"/>
      <c r="AM2368" s="8"/>
      <c r="AN2368" s="8"/>
      <c r="AO2368" s="7"/>
      <c r="AP2368" s="7"/>
      <c r="AQ2368" s="7"/>
      <c r="AR2368" s="7"/>
      <c r="AS2368" s="7"/>
      <c r="AT2368" s="7"/>
      <c r="AU2368" s="8"/>
      <c r="AV2368" s="8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7"/>
      <c r="BV2368" s="7"/>
      <c r="BW2368" s="8"/>
      <c r="BX2368" s="8"/>
      <c r="BY2368" s="8"/>
      <c r="BZ2368" s="8"/>
      <c r="CA2368" s="8"/>
      <c r="CC2368" s="8"/>
      <c r="CE2368" s="7"/>
      <c r="CF2368" s="8"/>
      <c r="CG2368" s="8"/>
      <c r="CH2368" s="8"/>
      <c r="CI2368" s="8"/>
      <c r="CJ2368" s="8"/>
    </row>
    <row r="2369" spans="1:88" x14ac:dyDescent="0.3">
      <c r="A2369" s="1" t="s">
        <v>360</v>
      </c>
      <c r="B2369" s="1"/>
      <c r="C2369" s="1" t="s">
        <v>1878</v>
      </c>
      <c r="D2369" s="1"/>
      <c r="E2369" s="1"/>
      <c r="F2369" s="1"/>
      <c r="G2369" s="1"/>
      <c r="H2369" s="1">
        <v>31916.69</v>
      </c>
      <c r="I2369" s="1">
        <v>1.9</v>
      </c>
      <c r="J2369" s="12">
        <v>2002.85</v>
      </c>
      <c r="K2369" s="5">
        <v>1828.66</v>
      </c>
      <c r="L2369" s="5">
        <v>9410.69</v>
      </c>
      <c r="M2369" s="13">
        <f t="shared" si="51"/>
        <v>1.9016917051977167E-2</v>
      </c>
      <c r="N2369" s="13">
        <v>2.1935240272264345E-2</v>
      </c>
      <c r="O2369" s="13">
        <v>1.2171564259106482E-2</v>
      </c>
      <c r="P2369" s="13">
        <v>7.5534199701503546E-3</v>
      </c>
      <c r="Q2369" s="7"/>
      <c r="R2369" s="8"/>
      <c r="S2369" s="8"/>
      <c r="T2369" s="8"/>
      <c r="U2369" s="8"/>
      <c r="V2369" s="13"/>
      <c r="W2369" s="14"/>
      <c r="X2369" s="1"/>
      <c r="Y2369" s="1"/>
      <c r="Z2369" s="1"/>
      <c r="AA2369" s="1"/>
      <c r="AB2369" s="1"/>
      <c r="AC2369" s="1"/>
      <c r="AD2369" s="8"/>
      <c r="AE2369" s="8"/>
      <c r="AF2369" s="8"/>
      <c r="AG2369" s="8"/>
      <c r="AH2369" s="9"/>
      <c r="AI2369" s="8"/>
      <c r="AJ2369" s="13"/>
      <c r="AK2369" s="8"/>
      <c r="AL2369" s="8"/>
      <c r="AM2369" s="8"/>
      <c r="AN2369" s="8"/>
      <c r="AO2369" s="7"/>
      <c r="AP2369" s="7"/>
      <c r="AQ2369" s="7"/>
      <c r="AR2369" s="7"/>
      <c r="AS2369" s="7"/>
      <c r="AT2369" s="7"/>
      <c r="AU2369" s="8"/>
      <c r="AV2369" s="8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7"/>
      <c r="BV2369" s="7"/>
      <c r="BW2369" s="8"/>
      <c r="BX2369" s="8"/>
      <c r="BY2369" s="8"/>
      <c r="BZ2369" s="8"/>
      <c r="CA2369" s="8"/>
      <c r="CC2369" s="8"/>
      <c r="CE2369" s="7"/>
      <c r="CF2369" s="8"/>
      <c r="CG2369" s="8"/>
      <c r="CH2369" s="8"/>
      <c r="CI2369" s="8"/>
      <c r="CJ2369" s="8"/>
    </row>
    <row r="2370" spans="1:88" x14ac:dyDescent="0.3">
      <c r="A2370" s="1" t="s">
        <v>361</v>
      </c>
      <c r="B2370" s="1"/>
      <c r="C2370" s="1" t="s">
        <v>1878</v>
      </c>
      <c r="D2370" s="1"/>
      <c r="E2370" s="1"/>
      <c r="F2370" s="1"/>
      <c r="G2370" s="1"/>
      <c r="H2370" s="1">
        <v>32362.67</v>
      </c>
      <c r="I2370" s="1">
        <v>1.4</v>
      </c>
      <c r="J2370" s="12">
        <v>2041.32</v>
      </c>
      <c r="K2370" s="5">
        <v>1834.97</v>
      </c>
      <c r="L2370" s="5">
        <v>9467.6299999999992</v>
      </c>
      <c r="M2370" s="13">
        <f t="shared" si="51"/>
        <v>1.3973253492138404E-2</v>
      </c>
      <c r="N2370" s="13">
        <v>1.9207629128491943E-2</v>
      </c>
      <c r="O2370" s="13">
        <v>3.4506141108789912E-3</v>
      </c>
      <c r="P2370" s="13">
        <v>6.050565898993554E-3</v>
      </c>
      <c r="Q2370" s="7"/>
      <c r="R2370" s="8"/>
      <c r="S2370" s="8"/>
      <c r="T2370" s="8"/>
      <c r="U2370" s="8"/>
      <c r="V2370" s="13"/>
      <c r="W2370" s="14"/>
      <c r="X2370" s="1"/>
      <c r="Y2370" s="1"/>
      <c r="Z2370" s="1"/>
      <c r="AA2370" s="1"/>
      <c r="AB2370" s="1"/>
      <c r="AC2370" s="1"/>
      <c r="AD2370" s="8"/>
      <c r="AE2370" s="8"/>
      <c r="AF2370" s="8"/>
      <c r="AG2370" s="8"/>
      <c r="AH2370" s="9"/>
      <c r="AI2370" s="8"/>
      <c r="AJ2370" s="13"/>
      <c r="AK2370" s="8"/>
      <c r="AL2370" s="8"/>
      <c r="AM2370" s="8"/>
      <c r="AN2370" s="8"/>
      <c r="AO2370" s="7"/>
      <c r="AP2370" s="7"/>
      <c r="AQ2370" s="7"/>
      <c r="AR2370" s="7"/>
      <c r="AS2370" s="7"/>
      <c r="AT2370" s="7"/>
      <c r="AU2370" s="8"/>
      <c r="AV2370" s="8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7"/>
      <c r="BV2370" s="7"/>
      <c r="BW2370" s="8"/>
      <c r="BX2370" s="8"/>
      <c r="BY2370" s="8"/>
      <c r="BZ2370" s="8"/>
      <c r="CA2370" s="8"/>
      <c r="CC2370" s="8"/>
      <c r="CE2370" s="7"/>
      <c r="CF2370" s="8"/>
      <c r="CG2370" s="8"/>
      <c r="CH2370" s="8"/>
      <c r="CI2370" s="8"/>
      <c r="CJ2370" s="8"/>
    </row>
    <row r="2371" spans="1:88" x14ac:dyDescent="0.3">
      <c r="A2371" s="1" t="s">
        <v>362</v>
      </c>
      <c r="B2371" s="1"/>
      <c r="C2371" s="1" t="s">
        <v>1878</v>
      </c>
      <c r="D2371" s="1"/>
      <c r="E2371" s="1"/>
      <c r="F2371" s="1"/>
      <c r="G2371" s="1"/>
      <c r="H2371" s="1">
        <v>31917.200000000001</v>
      </c>
      <c r="I2371" s="1">
        <v>-1.38</v>
      </c>
      <c r="J2371" s="12">
        <v>2005.54</v>
      </c>
      <c r="K2371" s="5">
        <v>1821.29</v>
      </c>
      <c r="L2371" s="5">
        <v>9382.84</v>
      </c>
      <c r="M2371" s="13">
        <f t="shared" si="51"/>
        <v>-1.3764933486637432E-2</v>
      </c>
      <c r="N2371" s="13">
        <v>-1.7527874120667031E-2</v>
      </c>
      <c r="O2371" s="13">
        <v>-7.4551627547044808E-3</v>
      </c>
      <c r="P2371" s="13">
        <v>-8.9557787957491586E-3</v>
      </c>
      <c r="Q2371" s="7"/>
      <c r="R2371" s="8"/>
      <c r="S2371" s="8"/>
      <c r="T2371" s="8"/>
      <c r="U2371" s="8"/>
      <c r="V2371" s="13"/>
      <c r="W2371" s="14"/>
      <c r="X2371" s="1"/>
      <c r="Y2371" s="1"/>
      <c r="Z2371" s="1"/>
      <c r="AA2371" s="1"/>
      <c r="AB2371" s="1"/>
      <c r="AC2371" s="1"/>
      <c r="AD2371" s="8"/>
      <c r="AE2371" s="8"/>
      <c r="AF2371" s="8"/>
      <c r="AG2371" s="8"/>
      <c r="AH2371" s="9"/>
      <c r="AI2371" s="8"/>
      <c r="AJ2371" s="13"/>
      <c r="AK2371" s="8"/>
      <c r="AL2371" s="8"/>
      <c r="AM2371" s="8"/>
      <c r="AN2371" s="8"/>
      <c r="AO2371" s="7"/>
      <c r="AP2371" s="7"/>
      <c r="AQ2371" s="7"/>
      <c r="AR2371" s="7"/>
      <c r="AS2371" s="7"/>
      <c r="AT2371" s="7"/>
      <c r="AU2371" s="8"/>
      <c r="AV2371" s="8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7"/>
      <c r="BV2371" s="7"/>
      <c r="BW2371" s="8"/>
      <c r="BX2371" s="8"/>
      <c r="BY2371" s="8"/>
      <c r="BZ2371" s="8"/>
      <c r="CA2371" s="8"/>
      <c r="CC2371" s="8"/>
      <c r="CE2371" s="7"/>
      <c r="CF2371" s="8"/>
      <c r="CG2371" s="8"/>
      <c r="CH2371" s="8"/>
      <c r="CI2371" s="8"/>
      <c r="CJ2371" s="8"/>
    </row>
    <row r="2372" spans="1:88" x14ac:dyDescent="0.3">
      <c r="A2372" s="1" t="s">
        <v>363</v>
      </c>
      <c r="B2372" s="1"/>
      <c r="C2372" s="1" t="s">
        <v>1878</v>
      </c>
      <c r="D2372" s="1"/>
      <c r="E2372" s="1"/>
      <c r="F2372" s="1"/>
      <c r="G2372" s="1"/>
      <c r="H2372" s="1">
        <v>31788.86</v>
      </c>
      <c r="I2372" s="1">
        <v>-0.4</v>
      </c>
      <c r="J2372" s="12">
        <v>1978.51</v>
      </c>
      <c r="K2372" s="5">
        <v>1810.5</v>
      </c>
      <c r="L2372" s="5">
        <v>9377.9599999999991</v>
      </c>
      <c r="M2372" s="13">
        <f t="shared" ref="M2372:M2435" si="52">H2372/H2371-1</f>
        <v>-4.0210294136077129E-3</v>
      </c>
      <c r="N2372" s="13">
        <v>-1.3477666862790061E-2</v>
      </c>
      <c r="O2372" s="13">
        <v>-5.9243722855777392E-3</v>
      </c>
      <c r="P2372" s="13">
        <v>-5.2009839238453814E-4</v>
      </c>
      <c r="Q2372" s="7"/>
      <c r="R2372" s="8"/>
      <c r="S2372" s="8"/>
      <c r="T2372" s="8"/>
      <c r="U2372" s="8"/>
      <c r="V2372" s="13"/>
      <c r="W2372" s="14"/>
      <c r="X2372" s="1"/>
      <c r="Y2372" s="1"/>
      <c r="Z2372" s="1"/>
      <c r="AA2372" s="1"/>
      <c r="AB2372" s="1"/>
      <c r="AC2372" s="1"/>
      <c r="AD2372" s="8"/>
      <c r="AE2372" s="8"/>
      <c r="AF2372" s="8"/>
      <c r="AG2372" s="8"/>
      <c r="AH2372" s="9"/>
      <c r="AI2372" s="8"/>
      <c r="AJ2372" s="13"/>
      <c r="AK2372" s="8"/>
      <c r="AL2372" s="8"/>
      <c r="AM2372" s="8"/>
      <c r="AN2372" s="8"/>
      <c r="AO2372" s="7"/>
      <c r="AP2372" s="7"/>
      <c r="AQ2372" s="7"/>
      <c r="AR2372" s="7"/>
      <c r="AS2372" s="7"/>
      <c r="AT2372" s="7"/>
      <c r="AU2372" s="8"/>
      <c r="AV2372" s="8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7"/>
      <c r="BV2372" s="7"/>
      <c r="BW2372" s="8"/>
      <c r="BX2372" s="8"/>
      <c r="BY2372" s="8"/>
      <c r="BZ2372" s="8"/>
      <c r="CA2372" s="8"/>
      <c r="CC2372" s="8"/>
      <c r="CE2372" s="7"/>
      <c r="CF2372" s="8"/>
      <c r="CG2372" s="8"/>
      <c r="CH2372" s="8"/>
      <c r="CI2372" s="8"/>
      <c r="CJ2372" s="8"/>
    </row>
    <row r="2373" spans="1:88" x14ac:dyDescent="0.3">
      <c r="A2373" s="1" t="s">
        <v>364</v>
      </c>
      <c r="B2373" s="1"/>
      <c r="C2373" s="1" t="s">
        <v>1878</v>
      </c>
      <c r="D2373" s="1"/>
      <c r="E2373" s="1"/>
      <c r="F2373" s="1"/>
      <c r="G2373" s="1"/>
      <c r="H2373" s="1">
        <v>31125.88</v>
      </c>
      <c r="I2373" s="1">
        <v>-2.09</v>
      </c>
      <c r="J2373" s="12">
        <v>1926.12</v>
      </c>
      <c r="K2373" s="5">
        <v>1791.11</v>
      </c>
      <c r="L2373" s="5">
        <v>9275.32</v>
      </c>
      <c r="M2373" s="13">
        <f t="shared" si="52"/>
        <v>-2.0855733738171178E-2</v>
      </c>
      <c r="N2373" s="13">
        <v>-2.6479522468928707E-2</v>
      </c>
      <c r="O2373" s="13">
        <v>-1.0709748688207732E-2</v>
      </c>
      <c r="P2373" s="13">
        <v>-1.0944811024999002E-2</v>
      </c>
      <c r="Q2373" s="7"/>
      <c r="R2373" s="8"/>
      <c r="S2373" s="8"/>
      <c r="T2373" s="8"/>
      <c r="U2373" s="8"/>
      <c r="V2373" s="13"/>
      <c r="W2373" s="14"/>
      <c r="X2373" s="1"/>
      <c r="Y2373" s="1"/>
      <c r="Z2373" s="1"/>
      <c r="AA2373" s="1"/>
      <c r="AB2373" s="1"/>
      <c r="AC2373" s="1"/>
      <c r="AD2373" s="8"/>
      <c r="AE2373" s="8"/>
      <c r="AF2373" s="8"/>
      <c r="AG2373" s="8"/>
      <c r="AH2373" s="9"/>
      <c r="AI2373" s="8"/>
      <c r="AJ2373" s="13"/>
      <c r="AK2373" s="8"/>
      <c r="AL2373" s="8"/>
      <c r="AM2373" s="8"/>
      <c r="AN2373" s="8"/>
      <c r="AO2373" s="7"/>
      <c r="AP2373" s="7"/>
      <c r="AQ2373" s="7"/>
      <c r="AR2373" s="7"/>
      <c r="AS2373" s="7"/>
      <c r="AT2373" s="7"/>
      <c r="AU2373" s="8"/>
      <c r="AV2373" s="8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7"/>
      <c r="BV2373" s="7"/>
      <c r="BW2373" s="8"/>
      <c r="BX2373" s="8"/>
      <c r="BY2373" s="8"/>
      <c r="BZ2373" s="8"/>
      <c r="CA2373" s="8"/>
      <c r="CC2373" s="8"/>
      <c r="CE2373" s="7"/>
      <c r="CF2373" s="8"/>
      <c r="CG2373" s="8"/>
      <c r="CH2373" s="8"/>
      <c r="CI2373" s="8"/>
      <c r="CJ2373" s="8"/>
    </row>
    <row r="2374" spans="1:88" x14ac:dyDescent="0.3">
      <c r="A2374" s="1" t="s">
        <v>365</v>
      </c>
      <c r="B2374" s="1"/>
      <c r="C2374" s="1" t="s">
        <v>1878</v>
      </c>
      <c r="D2374" s="1"/>
      <c r="E2374" s="1"/>
      <c r="F2374" s="1"/>
      <c r="G2374" s="1"/>
      <c r="H2374" s="1">
        <v>31081.200000000001</v>
      </c>
      <c r="I2374" s="1">
        <v>-0.14000000000000001</v>
      </c>
      <c r="J2374" s="12">
        <v>1927.35</v>
      </c>
      <c r="K2374" s="5">
        <v>1780.48</v>
      </c>
      <c r="L2374" s="5">
        <v>9246.76</v>
      </c>
      <c r="M2374" s="13">
        <f t="shared" si="52"/>
        <v>-1.435461423098694E-3</v>
      </c>
      <c r="N2374" s="13">
        <v>6.3858949598150083E-4</v>
      </c>
      <c r="O2374" s="13">
        <v>-5.934867205252492E-3</v>
      </c>
      <c r="P2374" s="13">
        <v>-3.0791390485718217E-3</v>
      </c>
      <c r="Q2374" s="7"/>
      <c r="R2374" s="8"/>
      <c r="S2374" s="8"/>
      <c r="T2374" s="8"/>
      <c r="U2374" s="8"/>
      <c r="V2374" s="13"/>
      <c r="W2374" s="14"/>
      <c r="X2374" s="1"/>
      <c r="Y2374" s="1"/>
      <c r="Z2374" s="1"/>
      <c r="AA2374" s="1"/>
      <c r="AB2374" s="1"/>
      <c r="AC2374" s="1"/>
      <c r="AD2374" s="8"/>
      <c r="AE2374" s="8"/>
      <c r="AF2374" s="8"/>
      <c r="AG2374" s="8"/>
      <c r="AH2374" s="9"/>
      <c r="AI2374" s="8"/>
      <c r="AJ2374" s="13"/>
      <c r="AK2374" s="8"/>
      <c r="AL2374" s="8"/>
      <c r="AM2374" s="8"/>
      <c r="AN2374" s="8"/>
      <c r="AO2374" s="7"/>
      <c r="AP2374" s="7"/>
      <c r="AQ2374" s="7"/>
      <c r="AR2374" s="7"/>
      <c r="AS2374" s="7"/>
      <c r="AT2374" s="7"/>
      <c r="AU2374" s="8"/>
      <c r="AV2374" s="8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7"/>
      <c r="BV2374" s="7"/>
      <c r="BW2374" s="8"/>
      <c r="BX2374" s="8"/>
      <c r="BY2374" s="8"/>
      <c r="BZ2374" s="8"/>
      <c r="CA2374" s="8"/>
      <c r="CC2374" s="8"/>
      <c r="CE2374" s="7"/>
      <c r="CF2374" s="8"/>
      <c r="CG2374" s="8"/>
      <c r="CH2374" s="8"/>
      <c r="CI2374" s="8"/>
      <c r="CJ2374" s="8"/>
    </row>
    <row r="2375" spans="1:88" x14ac:dyDescent="0.3">
      <c r="A2375" s="1" t="s">
        <v>366</v>
      </c>
      <c r="B2375" s="1"/>
      <c r="C2375" s="1" t="s">
        <v>1878</v>
      </c>
      <c r="D2375" s="1"/>
      <c r="E2375" s="1"/>
      <c r="F2375" s="1"/>
      <c r="G2375" s="1"/>
      <c r="H2375" s="1">
        <v>31556.23</v>
      </c>
      <c r="I2375" s="1">
        <v>1.53</v>
      </c>
      <c r="J2375" s="12">
        <v>1965.17</v>
      </c>
      <c r="K2375" s="5">
        <v>1787.76</v>
      </c>
      <c r="L2375" s="5">
        <v>9303.58</v>
      </c>
      <c r="M2375" s="13">
        <f t="shared" si="52"/>
        <v>1.5283515436984363E-2</v>
      </c>
      <c r="N2375" s="13">
        <v>1.9622798142527431E-2</v>
      </c>
      <c r="O2375" s="13">
        <v>4.0887850467290487E-3</v>
      </c>
      <c r="P2375" s="13">
        <v>6.1448550627463128E-3</v>
      </c>
      <c r="Q2375" s="7"/>
      <c r="R2375" s="8"/>
      <c r="S2375" s="8"/>
      <c r="T2375" s="8"/>
      <c r="U2375" s="8"/>
      <c r="V2375" s="13"/>
      <c r="W2375" s="14"/>
      <c r="X2375" s="1"/>
      <c r="Y2375" s="1"/>
      <c r="Z2375" s="1"/>
      <c r="AA2375" s="1"/>
      <c r="AB2375" s="1"/>
      <c r="AC2375" s="1"/>
      <c r="AD2375" s="8"/>
      <c r="AE2375" s="8"/>
      <c r="AF2375" s="8"/>
      <c r="AG2375" s="8"/>
      <c r="AH2375" s="9"/>
      <c r="AI2375" s="8"/>
      <c r="AJ2375" s="13"/>
      <c r="AK2375" s="8"/>
      <c r="AL2375" s="8"/>
      <c r="AM2375" s="8"/>
      <c r="AN2375" s="8"/>
      <c r="AO2375" s="7"/>
      <c r="AP2375" s="7"/>
      <c r="AQ2375" s="7"/>
      <c r="AR2375" s="7"/>
      <c r="AS2375" s="7"/>
      <c r="AT2375" s="7"/>
      <c r="AU2375" s="8"/>
      <c r="AV2375" s="8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7"/>
      <c r="BV2375" s="7"/>
      <c r="BW2375" s="8"/>
      <c r="BX2375" s="8"/>
      <c r="BY2375" s="8"/>
      <c r="BZ2375" s="8"/>
      <c r="CA2375" s="8"/>
      <c r="CC2375" s="8"/>
      <c r="CE2375" s="7"/>
      <c r="CF2375" s="8"/>
      <c r="CG2375" s="8"/>
      <c r="CH2375" s="8"/>
      <c r="CI2375" s="8"/>
      <c r="CJ2375" s="8"/>
    </row>
    <row r="2376" spans="1:88" x14ac:dyDescent="0.3">
      <c r="A2376" s="1" t="s">
        <v>367</v>
      </c>
      <c r="B2376" s="1"/>
      <c r="C2376" s="1" t="s">
        <v>1878</v>
      </c>
      <c r="D2376" s="1"/>
      <c r="E2376" s="1"/>
      <c r="F2376" s="1"/>
      <c r="G2376" s="1"/>
      <c r="H2376" s="1">
        <v>29975.360000000001</v>
      </c>
      <c r="I2376" s="1">
        <v>-5.01</v>
      </c>
      <c r="J2376" s="12">
        <v>1843.2</v>
      </c>
      <c r="K2376" s="5">
        <v>1733.5</v>
      </c>
      <c r="L2376" s="5">
        <v>9054.75</v>
      </c>
      <c r="M2376" s="13">
        <f t="shared" si="52"/>
        <v>-5.0096922224232676E-2</v>
      </c>
      <c r="N2376" s="13">
        <v>-6.2065877252349688E-2</v>
      </c>
      <c r="O2376" s="13">
        <v>-3.0350830089049929E-2</v>
      </c>
      <c r="P2376" s="13">
        <v>-2.6745618353365086E-2</v>
      </c>
      <c r="Q2376" s="7"/>
      <c r="R2376" s="8"/>
      <c r="S2376" s="8"/>
      <c r="T2376" s="8"/>
      <c r="U2376" s="8"/>
      <c r="V2376" s="13"/>
      <c r="W2376" s="14"/>
      <c r="X2376" s="1"/>
      <c r="Y2376" s="1"/>
      <c r="Z2376" s="1"/>
      <c r="AA2376" s="1"/>
      <c r="AB2376" s="1"/>
      <c r="AC2376" s="1"/>
      <c r="AD2376" s="8"/>
      <c r="AE2376" s="8"/>
      <c r="AF2376" s="8"/>
      <c r="AG2376" s="8"/>
      <c r="AH2376" s="9"/>
      <c r="AI2376" s="8"/>
      <c r="AJ2376" s="13"/>
      <c r="AK2376" s="8"/>
      <c r="AL2376" s="8"/>
      <c r="AM2376" s="8"/>
      <c r="AN2376" s="8"/>
      <c r="AO2376" s="7"/>
      <c r="AP2376" s="7"/>
      <c r="AQ2376" s="7"/>
      <c r="AR2376" s="7"/>
      <c r="AS2376" s="7"/>
      <c r="AT2376" s="7"/>
      <c r="AU2376" s="8"/>
      <c r="AV2376" s="8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7"/>
      <c r="BV2376" s="7"/>
      <c r="BW2376" s="8"/>
      <c r="BX2376" s="8"/>
      <c r="BY2376" s="8"/>
      <c r="BZ2376" s="8"/>
      <c r="CA2376" s="8"/>
      <c r="CC2376" s="8"/>
      <c r="CE2376" s="7"/>
      <c r="CF2376" s="8"/>
      <c r="CG2376" s="8"/>
      <c r="CH2376" s="8"/>
      <c r="CI2376" s="8"/>
      <c r="CJ2376" s="8"/>
    </row>
    <row r="2377" spans="1:88" x14ac:dyDescent="0.3">
      <c r="A2377" s="1" t="s">
        <v>368</v>
      </c>
      <c r="B2377" s="1"/>
      <c r="C2377" s="1" t="s">
        <v>1878</v>
      </c>
      <c r="D2377" s="1"/>
      <c r="E2377" s="1"/>
      <c r="F2377" s="1"/>
      <c r="G2377" s="1"/>
      <c r="H2377" s="1">
        <v>29896.57</v>
      </c>
      <c r="I2377" s="1">
        <v>-0.26</v>
      </c>
      <c r="J2377" s="12">
        <v>1837.63</v>
      </c>
      <c r="K2377" s="5">
        <v>1732.3</v>
      </c>
      <c r="L2377" s="5">
        <v>9060.9</v>
      </c>
      <c r="M2377" s="13">
        <f t="shared" si="52"/>
        <v>-2.6284922015948897E-3</v>
      </c>
      <c r="N2377" s="13">
        <v>-3.0219184027777679E-3</v>
      </c>
      <c r="O2377" s="13">
        <v>-6.922411306605758E-4</v>
      </c>
      <c r="P2377" s="13">
        <v>6.7920152406197865E-4</v>
      </c>
      <c r="Q2377" s="7"/>
      <c r="R2377" s="8"/>
      <c r="S2377" s="8"/>
      <c r="T2377" s="8"/>
      <c r="U2377" s="8"/>
      <c r="V2377" s="13"/>
      <c r="W2377" s="14"/>
      <c r="X2377" s="1"/>
      <c r="Y2377" s="1"/>
      <c r="Z2377" s="1"/>
      <c r="AA2377" s="1"/>
      <c r="AB2377" s="1"/>
      <c r="AC2377" s="1"/>
      <c r="AD2377" s="8"/>
      <c r="AE2377" s="8"/>
      <c r="AF2377" s="8"/>
      <c r="AG2377" s="8"/>
      <c r="AH2377" s="9"/>
      <c r="AI2377" s="8"/>
      <c r="AJ2377" s="13"/>
      <c r="AK2377" s="8"/>
      <c r="AL2377" s="8"/>
      <c r="AM2377" s="8"/>
      <c r="AN2377" s="8"/>
      <c r="AO2377" s="7"/>
      <c r="AP2377" s="7"/>
      <c r="AQ2377" s="7"/>
      <c r="AR2377" s="7"/>
      <c r="AS2377" s="7"/>
      <c r="AT2377" s="7"/>
      <c r="AU2377" s="8"/>
      <c r="AV2377" s="8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7"/>
      <c r="BV2377" s="7"/>
      <c r="BW2377" s="8"/>
      <c r="BX2377" s="8"/>
      <c r="BY2377" s="8"/>
      <c r="BZ2377" s="8"/>
      <c r="CA2377" s="8"/>
      <c r="CC2377" s="8"/>
      <c r="CE2377" s="7"/>
      <c r="CF2377" s="8"/>
      <c r="CG2377" s="8"/>
      <c r="CH2377" s="8"/>
      <c r="CI2377" s="8"/>
      <c r="CJ2377" s="8"/>
    </row>
    <row r="2378" spans="1:88" x14ac:dyDescent="0.3">
      <c r="A2378" s="1" t="s">
        <v>369</v>
      </c>
      <c r="B2378" s="1"/>
      <c r="C2378" s="1" t="s">
        <v>1878</v>
      </c>
      <c r="D2378" s="1"/>
      <c r="E2378" s="1"/>
      <c r="F2378" s="1"/>
      <c r="G2378" s="1"/>
      <c r="H2378" s="1">
        <v>30286.36</v>
      </c>
      <c r="I2378" s="1">
        <v>1.3</v>
      </c>
      <c r="J2378" s="12">
        <v>1864.43</v>
      </c>
      <c r="K2378" s="5">
        <v>1747.89</v>
      </c>
      <c r="L2378" s="5">
        <v>9171.9</v>
      </c>
      <c r="M2378" s="13">
        <f t="shared" si="52"/>
        <v>1.3037950507365892E-2</v>
      </c>
      <c r="N2378" s="13">
        <v>1.4584002220251024E-2</v>
      </c>
      <c r="O2378" s="13">
        <v>8.9995959129480774E-3</v>
      </c>
      <c r="P2378" s="13">
        <v>1.2250438698142574E-2</v>
      </c>
      <c r="Q2378" s="7"/>
      <c r="R2378" s="8"/>
      <c r="S2378" s="8"/>
      <c r="T2378" s="8"/>
      <c r="U2378" s="8"/>
      <c r="V2378" s="13"/>
      <c r="W2378" s="14"/>
      <c r="X2378" s="1"/>
      <c r="Y2378" s="1"/>
      <c r="Z2378" s="1"/>
      <c r="AA2378" s="1"/>
      <c r="AB2378" s="1"/>
      <c r="AC2378" s="1"/>
      <c r="AD2378" s="8"/>
      <c r="AE2378" s="8"/>
      <c r="AF2378" s="8"/>
      <c r="AG2378" s="8"/>
      <c r="AH2378" s="9"/>
      <c r="AI2378" s="8"/>
      <c r="AJ2378" s="13"/>
      <c r="AK2378" s="8"/>
      <c r="AL2378" s="8"/>
      <c r="AM2378" s="8"/>
      <c r="AN2378" s="8"/>
      <c r="AO2378" s="7"/>
      <c r="AP2378" s="7"/>
      <c r="AQ2378" s="7"/>
      <c r="AR2378" s="7"/>
      <c r="AS2378" s="7"/>
      <c r="AT2378" s="7"/>
      <c r="AU2378" s="8"/>
      <c r="AV2378" s="8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7"/>
      <c r="BV2378" s="7"/>
      <c r="BW2378" s="8"/>
      <c r="BX2378" s="8"/>
      <c r="BY2378" s="8"/>
      <c r="BZ2378" s="8"/>
      <c r="CA2378" s="8"/>
      <c r="CC2378" s="8"/>
      <c r="CE2378" s="7"/>
      <c r="CF2378" s="8"/>
      <c r="CG2378" s="8"/>
      <c r="CH2378" s="8"/>
      <c r="CI2378" s="8"/>
      <c r="CJ2378" s="8"/>
    </row>
    <row r="2379" spans="1:88" x14ac:dyDescent="0.3">
      <c r="A2379" s="1" t="s">
        <v>370</v>
      </c>
      <c r="B2379" s="1"/>
      <c r="C2379" s="1" t="s">
        <v>1878</v>
      </c>
      <c r="D2379" s="1"/>
      <c r="E2379" s="1"/>
      <c r="F2379" s="1"/>
      <c r="G2379" s="1"/>
      <c r="H2379" s="1">
        <v>30099.19</v>
      </c>
      <c r="I2379" s="1">
        <v>-0.62</v>
      </c>
      <c r="J2379" s="12">
        <v>1852.87</v>
      </c>
      <c r="K2379" s="5">
        <v>1735.62</v>
      </c>
      <c r="L2379" s="5">
        <v>9174.16</v>
      </c>
      <c r="M2379" s="13">
        <f t="shared" si="52"/>
        <v>-6.1800097469620896E-3</v>
      </c>
      <c r="N2379" s="13">
        <v>-6.2002864146147862E-3</v>
      </c>
      <c r="O2379" s="13">
        <v>-7.0198925561678616E-3</v>
      </c>
      <c r="P2379" s="13">
        <v>2.4640477981674458E-4</v>
      </c>
      <c r="Q2379" s="7"/>
      <c r="R2379" s="8"/>
      <c r="S2379" s="8"/>
      <c r="T2379" s="8"/>
      <c r="U2379" s="8"/>
      <c r="V2379" s="13"/>
      <c r="W2379" s="14"/>
      <c r="X2379" s="1"/>
      <c r="Y2379" s="1"/>
      <c r="Z2379" s="1"/>
      <c r="AA2379" s="1"/>
      <c r="AB2379" s="1"/>
      <c r="AC2379" s="1"/>
      <c r="AD2379" s="8"/>
      <c r="AE2379" s="8"/>
      <c r="AF2379" s="8"/>
      <c r="AG2379" s="8"/>
      <c r="AH2379" s="9"/>
      <c r="AI2379" s="8"/>
      <c r="AJ2379" s="13"/>
      <c r="AK2379" s="8"/>
      <c r="AL2379" s="8"/>
      <c r="AM2379" s="8"/>
      <c r="AN2379" s="8"/>
      <c r="AO2379" s="7"/>
      <c r="AP2379" s="7"/>
      <c r="AQ2379" s="7"/>
      <c r="AR2379" s="7"/>
      <c r="AS2379" s="7"/>
      <c r="AT2379" s="7"/>
      <c r="AU2379" s="8"/>
      <c r="AV2379" s="8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7"/>
      <c r="BV2379" s="7"/>
      <c r="BW2379" s="8"/>
      <c r="BX2379" s="8"/>
      <c r="BY2379" s="8"/>
      <c r="BZ2379" s="8"/>
      <c r="CA2379" s="8"/>
      <c r="CC2379" s="8"/>
      <c r="CE2379" s="7"/>
      <c r="CF2379" s="8"/>
      <c r="CG2379" s="8"/>
      <c r="CH2379" s="8"/>
      <c r="CI2379" s="8"/>
      <c r="CJ2379" s="8"/>
    </row>
    <row r="2380" spans="1:88" x14ac:dyDescent="0.3">
      <c r="A2380" s="1" t="s">
        <v>371</v>
      </c>
      <c r="B2380" s="1"/>
      <c r="C2380" s="1" t="s">
        <v>1878</v>
      </c>
      <c r="D2380" s="1"/>
      <c r="E2380" s="1"/>
      <c r="F2380" s="1"/>
      <c r="G2380" s="1"/>
      <c r="H2380" s="1">
        <v>30262.52</v>
      </c>
      <c r="I2380" s="1">
        <v>0.54</v>
      </c>
      <c r="J2380" s="12">
        <v>1858.24</v>
      </c>
      <c r="K2380" s="5">
        <v>1753.46</v>
      </c>
      <c r="L2380" s="5">
        <v>9258.73</v>
      </c>
      <c r="M2380" s="13">
        <f t="shared" si="52"/>
        <v>5.4263918730039773E-3</v>
      </c>
      <c r="N2380" s="13">
        <v>2.8982065660301259E-3</v>
      </c>
      <c r="O2380" s="13">
        <v>1.0278747652135989E-2</v>
      </c>
      <c r="P2380" s="13">
        <v>9.2182826547606567E-3</v>
      </c>
      <c r="Q2380" s="7"/>
      <c r="R2380" s="8"/>
      <c r="S2380" s="8"/>
      <c r="T2380" s="8"/>
      <c r="U2380" s="8"/>
      <c r="V2380" s="13"/>
      <c r="W2380" s="14"/>
      <c r="X2380" s="1"/>
      <c r="Y2380" s="1"/>
      <c r="Z2380" s="1"/>
      <c r="AA2380" s="1"/>
      <c r="AB2380" s="1"/>
      <c r="AC2380" s="1"/>
      <c r="AD2380" s="8"/>
      <c r="AE2380" s="8"/>
      <c r="AF2380" s="8"/>
      <c r="AG2380" s="8"/>
      <c r="AH2380" s="9"/>
      <c r="AI2380" s="8"/>
      <c r="AJ2380" s="13"/>
      <c r="AK2380" s="8"/>
      <c r="AL2380" s="8"/>
      <c r="AM2380" s="8"/>
      <c r="AN2380" s="8"/>
      <c r="AO2380" s="7"/>
      <c r="AP2380" s="7"/>
      <c r="AQ2380" s="7"/>
      <c r="AR2380" s="7"/>
      <c r="AS2380" s="7"/>
      <c r="AT2380" s="7"/>
      <c r="AU2380" s="8"/>
      <c r="AV2380" s="8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7"/>
      <c r="BV2380" s="7"/>
      <c r="BW2380" s="8"/>
      <c r="BX2380" s="8"/>
      <c r="BY2380" s="8"/>
      <c r="BZ2380" s="8"/>
      <c r="CA2380" s="8"/>
      <c r="CC2380" s="8"/>
      <c r="CE2380" s="7"/>
      <c r="CF2380" s="8"/>
      <c r="CG2380" s="8"/>
      <c r="CH2380" s="8"/>
      <c r="CI2380" s="8"/>
      <c r="CJ2380" s="8"/>
    </row>
    <row r="2381" spans="1:88" x14ac:dyDescent="0.3">
      <c r="A2381" s="1" t="s">
        <v>372</v>
      </c>
      <c r="B2381" s="1"/>
      <c r="C2381" s="1" t="s">
        <v>1878</v>
      </c>
      <c r="D2381" s="1"/>
      <c r="E2381" s="1"/>
      <c r="F2381" s="1"/>
      <c r="G2381" s="1"/>
      <c r="H2381" s="1">
        <v>30525.72</v>
      </c>
      <c r="I2381" s="1">
        <v>0.87</v>
      </c>
      <c r="J2381" s="12">
        <v>1878</v>
      </c>
      <c r="K2381" s="5">
        <v>1757.13</v>
      </c>
      <c r="L2381" s="5">
        <v>9293.2199999999993</v>
      </c>
      <c r="M2381" s="13">
        <f t="shared" si="52"/>
        <v>8.6972268006761944E-3</v>
      </c>
      <c r="N2381" s="13">
        <v>1.0633717926640252E-2</v>
      </c>
      <c r="O2381" s="13">
        <v>2.0930046878742115E-3</v>
      </c>
      <c r="P2381" s="13">
        <v>3.7251329285981072E-3</v>
      </c>
      <c r="Q2381" s="7"/>
      <c r="R2381" s="8"/>
      <c r="S2381" s="8"/>
      <c r="T2381" s="8"/>
      <c r="U2381" s="8"/>
      <c r="V2381" s="13"/>
      <c r="W2381" s="14"/>
      <c r="X2381" s="1"/>
      <c r="Y2381" s="1"/>
      <c r="Z2381" s="1"/>
      <c r="AA2381" s="1"/>
      <c r="AB2381" s="1"/>
      <c r="AC2381" s="1"/>
      <c r="AD2381" s="8"/>
      <c r="AE2381" s="8"/>
      <c r="AF2381" s="8"/>
      <c r="AG2381" s="8"/>
      <c r="AH2381" s="9"/>
      <c r="AI2381" s="8"/>
      <c r="AJ2381" s="13"/>
      <c r="AK2381" s="8"/>
      <c r="AL2381" s="8"/>
      <c r="AM2381" s="8"/>
      <c r="AN2381" s="8"/>
      <c r="AO2381" s="7"/>
      <c r="AP2381" s="7"/>
      <c r="AQ2381" s="7"/>
      <c r="AR2381" s="7"/>
      <c r="AS2381" s="7"/>
      <c r="AT2381" s="7"/>
      <c r="AU2381" s="8"/>
      <c r="AV2381" s="8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7"/>
      <c r="BV2381" s="7"/>
      <c r="BW2381" s="8"/>
      <c r="BX2381" s="8"/>
      <c r="BY2381" s="8"/>
      <c r="BZ2381" s="8"/>
      <c r="CA2381" s="8"/>
      <c r="CC2381" s="8"/>
      <c r="CE2381" s="7"/>
      <c r="CF2381" s="8"/>
      <c r="CG2381" s="8"/>
      <c r="CH2381" s="8"/>
      <c r="CI2381" s="8"/>
      <c r="CJ2381" s="8"/>
    </row>
    <row r="2382" spans="1:88" x14ac:dyDescent="0.3">
      <c r="A2382" s="1" t="s">
        <v>373</v>
      </c>
      <c r="B2382" s="1"/>
      <c r="C2382" s="1" t="s">
        <v>1878</v>
      </c>
      <c r="D2382" s="1"/>
      <c r="E2382" s="1"/>
      <c r="F2382" s="1"/>
      <c r="G2382" s="1"/>
      <c r="H2382" s="1">
        <v>30419.03</v>
      </c>
      <c r="I2382" s="1">
        <v>-0.35</v>
      </c>
      <c r="J2382" s="12">
        <v>1862.36</v>
      </c>
      <c r="K2382" s="5">
        <v>1769.47</v>
      </c>
      <c r="L2382" s="5">
        <v>9319.9599999999991</v>
      </c>
      <c r="M2382" s="13">
        <f t="shared" si="52"/>
        <v>-3.4950854558059019E-3</v>
      </c>
      <c r="N2382" s="13">
        <v>-8.328008519701835E-3</v>
      </c>
      <c r="O2382" s="13">
        <v>7.0228156140978992E-3</v>
      </c>
      <c r="P2382" s="13">
        <v>2.8773665102084234E-3</v>
      </c>
      <c r="Q2382" s="7"/>
      <c r="R2382" s="8"/>
      <c r="S2382" s="8"/>
      <c r="T2382" s="8"/>
      <c r="U2382" s="8"/>
      <c r="V2382" s="13"/>
      <c r="W2382" s="14"/>
      <c r="X2382" s="1"/>
      <c r="Y2382" s="1"/>
      <c r="Z2382" s="1"/>
      <c r="AA2382" s="1"/>
      <c r="AB2382" s="1"/>
      <c r="AC2382" s="1"/>
      <c r="AD2382" s="8"/>
      <c r="AE2382" s="8"/>
      <c r="AF2382" s="8"/>
      <c r="AG2382" s="8"/>
      <c r="AH2382" s="9"/>
      <c r="AI2382" s="8"/>
      <c r="AJ2382" s="13"/>
      <c r="AK2382" s="8"/>
      <c r="AL2382" s="8"/>
      <c r="AM2382" s="8"/>
      <c r="AN2382" s="8"/>
      <c r="AO2382" s="7"/>
      <c r="AP2382" s="7"/>
      <c r="AQ2382" s="7"/>
      <c r="AR2382" s="7"/>
      <c r="AS2382" s="7"/>
      <c r="AT2382" s="7"/>
      <c r="AU2382" s="8"/>
      <c r="AV2382" s="8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7"/>
      <c r="BV2382" s="7"/>
      <c r="BW2382" s="8"/>
      <c r="BX2382" s="8"/>
      <c r="BY2382" s="8"/>
      <c r="BZ2382" s="8"/>
      <c r="CA2382" s="8"/>
      <c r="CC2382" s="8"/>
      <c r="CE2382" s="7"/>
      <c r="CF2382" s="8"/>
      <c r="CG2382" s="8"/>
      <c r="CH2382" s="8"/>
      <c r="CI2382" s="8"/>
      <c r="CJ2382" s="8"/>
    </row>
    <row r="2383" spans="1:88" x14ac:dyDescent="0.3">
      <c r="A2383" s="1" t="s">
        <v>374</v>
      </c>
      <c r="B2383" s="1"/>
      <c r="C2383" s="1" t="s">
        <v>1878</v>
      </c>
      <c r="D2383" s="1"/>
      <c r="E2383" s="1"/>
      <c r="F2383" s="1"/>
      <c r="G2383" s="1"/>
      <c r="H2383" s="1">
        <v>30688.73</v>
      </c>
      <c r="I2383" s="1">
        <v>0.89</v>
      </c>
      <c r="J2383" s="12">
        <v>1883.16</v>
      </c>
      <c r="K2383" s="5">
        <v>1776.17</v>
      </c>
      <c r="L2383" s="5">
        <v>9361.85</v>
      </c>
      <c r="M2383" s="13">
        <f t="shared" si="52"/>
        <v>8.8661604265487526E-3</v>
      </c>
      <c r="N2383" s="13">
        <v>1.1168624755686363E-2</v>
      </c>
      <c r="O2383" s="13">
        <v>3.7864445285877846E-3</v>
      </c>
      <c r="P2383" s="13">
        <v>4.4946544834958413E-3</v>
      </c>
      <c r="Q2383" s="7"/>
      <c r="R2383" s="8"/>
      <c r="S2383" s="8"/>
      <c r="T2383" s="8"/>
      <c r="U2383" s="8"/>
      <c r="V2383" s="13"/>
      <c r="W2383" s="14"/>
      <c r="X2383" s="1"/>
      <c r="Y2383" s="1"/>
      <c r="Z2383" s="1"/>
      <c r="AA2383" s="1"/>
      <c r="AB2383" s="1"/>
      <c r="AC2383" s="1"/>
      <c r="AD2383" s="8"/>
      <c r="AE2383" s="8"/>
      <c r="AF2383" s="8"/>
      <c r="AG2383" s="8"/>
      <c r="AH2383" s="9"/>
      <c r="AI2383" s="8"/>
      <c r="AJ2383" s="13"/>
      <c r="AK2383" s="8"/>
      <c r="AL2383" s="8"/>
      <c r="AM2383" s="8"/>
      <c r="AN2383" s="8"/>
      <c r="AO2383" s="7"/>
      <c r="AP2383" s="7"/>
      <c r="AQ2383" s="7"/>
      <c r="AR2383" s="7"/>
      <c r="AS2383" s="7"/>
      <c r="AT2383" s="7"/>
      <c r="AU2383" s="8"/>
      <c r="AV2383" s="8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7"/>
      <c r="BV2383" s="7"/>
      <c r="BW2383" s="8"/>
      <c r="BX2383" s="8"/>
      <c r="BY2383" s="8"/>
      <c r="BZ2383" s="8"/>
      <c r="CA2383" s="8"/>
      <c r="CC2383" s="8"/>
      <c r="CE2383" s="7"/>
      <c r="CF2383" s="8"/>
      <c r="CG2383" s="8"/>
      <c r="CH2383" s="8"/>
      <c r="CI2383" s="8"/>
      <c r="CJ2383" s="8"/>
    </row>
    <row r="2384" spans="1:88" x14ac:dyDescent="0.3">
      <c r="A2384" s="1" t="s">
        <v>375</v>
      </c>
      <c r="B2384" s="1"/>
      <c r="C2384" s="1" t="s">
        <v>1878</v>
      </c>
      <c r="D2384" s="1"/>
      <c r="E2384" s="1"/>
      <c r="F2384" s="1"/>
      <c r="G2384" s="1"/>
      <c r="H2384" s="1">
        <v>30252.240000000002</v>
      </c>
      <c r="I2384" s="1">
        <v>-1.42</v>
      </c>
      <c r="J2384" s="12">
        <v>1841.04</v>
      </c>
      <c r="K2384" s="5">
        <v>1783.98</v>
      </c>
      <c r="L2384" s="5">
        <v>9293.5400000000009</v>
      </c>
      <c r="M2384" s="13">
        <f t="shared" si="52"/>
        <v>-1.4223136636804412E-2</v>
      </c>
      <c r="N2384" s="13">
        <v>-2.2366660294398821E-2</v>
      </c>
      <c r="O2384" s="13">
        <v>4.3971016287855935E-3</v>
      </c>
      <c r="P2384" s="13">
        <v>-7.2966347463374603E-3</v>
      </c>
      <c r="Q2384" s="7"/>
      <c r="R2384" s="8"/>
      <c r="S2384" s="8"/>
      <c r="T2384" s="8"/>
      <c r="U2384" s="8"/>
      <c r="V2384" s="13"/>
      <c r="W2384" s="14"/>
      <c r="X2384" s="1"/>
      <c r="Y2384" s="1"/>
      <c r="Z2384" s="1"/>
      <c r="AA2384" s="1"/>
      <c r="AB2384" s="1"/>
      <c r="AC2384" s="1"/>
      <c r="AD2384" s="8"/>
      <c r="AE2384" s="8"/>
      <c r="AF2384" s="8"/>
      <c r="AG2384" s="8"/>
      <c r="AH2384" s="9"/>
      <c r="AI2384" s="8"/>
      <c r="AJ2384" s="13"/>
      <c r="AK2384" s="8"/>
      <c r="AL2384" s="8"/>
      <c r="AM2384" s="8"/>
      <c r="AN2384" s="8"/>
      <c r="AO2384" s="7"/>
      <c r="AP2384" s="7"/>
      <c r="AQ2384" s="7"/>
      <c r="AR2384" s="7"/>
      <c r="AS2384" s="7"/>
      <c r="AT2384" s="7"/>
      <c r="AU2384" s="8"/>
      <c r="AV2384" s="8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7"/>
      <c r="BV2384" s="7"/>
      <c r="BW2384" s="8"/>
      <c r="BX2384" s="8"/>
      <c r="BY2384" s="8"/>
      <c r="BZ2384" s="8"/>
      <c r="CA2384" s="8"/>
      <c r="CC2384" s="8"/>
      <c r="CE2384" s="7"/>
      <c r="CF2384" s="8"/>
      <c r="CG2384" s="8"/>
      <c r="CH2384" s="8"/>
      <c r="CI2384" s="8"/>
      <c r="CJ2384" s="8"/>
    </row>
    <row r="2385" spans="1:88" x14ac:dyDescent="0.3">
      <c r="A2385" s="1" t="s">
        <v>376</v>
      </c>
      <c r="B2385" s="1"/>
      <c r="C2385" s="1" t="s">
        <v>1878</v>
      </c>
      <c r="D2385" s="1"/>
      <c r="E2385" s="1"/>
      <c r="F2385" s="1"/>
      <c r="G2385" s="1"/>
      <c r="H2385" s="1">
        <v>30105.1</v>
      </c>
      <c r="I2385" s="1">
        <v>-0.49</v>
      </c>
      <c r="J2385" s="12">
        <v>1828.27</v>
      </c>
      <c r="K2385" s="5">
        <v>1781.81</v>
      </c>
      <c r="L2385" s="5">
        <v>9304.2099999999991</v>
      </c>
      <c r="M2385" s="13">
        <f t="shared" si="52"/>
        <v>-4.8637720710930088E-3</v>
      </c>
      <c r="N2385" s="13">
        <v>-6.9362968756789822E-3</v>
      </c>
      <c r="O2385" s="13">
        <v>-1.2163813495666975E-3</v>
      </c>
      <c r="P2385" s="13">
        <v>1.1481093318583824E-3</v>
      </c>
      <c r="Q2385" s="7"/>
      <c r="R2385" s="8"/>
      <c r="S2385" s="8"/>
      <c r="T2385" s="8"/>
      <c r="U2385" s="8"/>
      <c r="V2385" s="13"/>
      <c r="W2385" s="14"/>
      <c r="X2385" s="1"/>
      <c r="Y2385" s="1"/>
      <c r="Z2385" s="1"/>
      <c r="AA2385" s="1"/>
      <c r="AB2385" s="1"/>
      <c r="AC2385" s="1"/>
      <c r="AD2385" s="8"/>
      <c r="AE2385" s="8"/>
      <c r="AF2385" s="8"/>
      <c r="AG2385" s="8"/>
      <c r="AH2385" s="9"/>
      <c r="AI2385" s="8"/>
      <c r="AJ2385" s="13"/>
      <c r="AK2385" s="8"/>
      <c r="AL2385" s="8"/>
      <c r="AM2385" s="8"/>
      <c r="AN2385" s="8"/>
      <c r="AO2385" s="7"/>
      <c r="AP2385" s="7"/>
      <c r="AQ2385" s="7"/>
      <c r="AR2385" s="7"/>
      <c r="AS2385" s="7"/>
      <c r="AT2385" s="7"/>
      <c r="AU2385" s="8"/>
      <c r="AV2385" s="8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7"/>
      <c r="BV2385" s="7"/>
      <c r="BW2385" s="8"/>
      <c r="BX2385" s="8"/>
      <c r="BY2385" s="8"/>
      <c r="BZ2385" s="8"/>
      <c r="CA2385" s="8"/>
      <c r="CC2385" s="8"/>
      <c r="CE2385" s="7"/>
      <c r="CF2385" s="8"/>
      <c r="CG2385" s="8"/>
      <c r="CH2385" s="8"/>
      <c r="CI2385" s="8"/>
      <c r="CJ2385" s="8"/>
    </row>
    <row r="2386" spans="1:88" x14ac:dyDescent="0.3">
      <c r="A2386" s="1" t="s">
        <v>377</v>
      </c>
      <c r="B2386" s="1"/>
      <c r="C2386" s="1" t="s">
        <v>1878</v>
      </c>
      <c r="D2386" s="1"/>
      <c r="E2386" s="1"/>
      <c r="F2386" s="1"/>
      <c r="G2386" s="1"/>
      <c r="H2386" s="1">
        <v>29834.98</v>
      </c>
      <c r="I2386" s="1">
        <v>-0.9</v>
      </c>
      <c r="J2386" s="12">
        <v>1810.97</v>
      </c>
      <c r="K2386" s="5">
        <v>1760.5</v>
      </c>
      <c r="L2386" s="5">
        <v>9254.4</v>
      </c>
      <c r="M2386" s="13">
        <f t="shared" si="52"/>
        <v>-8.972566110061031E-3</v>
      </c>
      <c r="N2386" s="13">
        <v>-9.4624973335447615E-3</v>
      </c>
      <c r="O2386" s="13">
        <v>-1.1959748794764802E-2</v>
      </c>
      <c r="P2386" s="13">
        <v>-5.3534905166585656E-3</v>
      </c>
      <c r="Q2386" s="7"/>
      <c r="R2386" s="8"/>
      <c r="S2386" s="8"/>
      <c r="T2386" s="8"/>
      <c r="U2386" s="8"/>
      <c r="V2386" s="13"/>
      <c r="W2386" s="14"/>
      <c r="X2386" s="1"/>
      <c r="Y2386" s="1"/>
      <c r="Z2386" s="1"/>
      <c r="AA2386" s="1"/>
      <c r="AB2386" s="1"/>
      <c r="AC2386" s="1"/>
      <c r="AD2386" s="8"/>
      <c r="AE2386" s="8"/>
      <c r="AF2386" s="8"/>
      <c r="AG2386" s="8"/>
      <c r="AH2386" s="9"/>
      <c r="AI2386" s="8"/>
      <c r="AJ2386" s="13"/>
      <c r="AK2386" s="8"/>
      <c r="AL2386" s="8"/>
      <c r="AM2386" s="8"/>
      <c r="AN2386" s="8"/>
      <c r="AO2386" s="7"/>
      <c r="AP2386" s="7"/>
      <c r="AQ2386" s="7"/>
      <c r="AR2386" s="7"/>
      <c r="AS2386" s="7"/>
      <c r="AT2386" s="7"/>
      <c r="AU2386" s="8"/>
      <c r="AV2386" s="8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7"/>
      <c r="BV2386" s="7"/>
      <c r="BW2386" s="8"/>
      <c r="BX2386" s="8"/>
      <c r="BY2386" s="8"/>
      <c r="BZ2386" s="8"/>
      <c r="CA2386" s="8"/>
      <c r="CC2386" s="8"/>
      <c r="CE2386" s="7"/>
      <c r="CF2386" s="8"/>
      <c r="CG2386" s="8"/>
      <c r="CH2386" s="8"/>
      <c r="CI2386" s="8"/>
      <c r="CJ2386" s="8"/>
    </row>
    <row r="2387" spans="1:88" x14ac:dyDescent="0.3">
      <c r="A2387" s="1" t="s">
        <v>378</v>
      </c>
      <c r="B2387" s="1"/>
      <c r="C2387" s="1" t="s">
        <v>1878</v>
      </c>
      <c r="D2387" s="1"/>
      <c r="E2387" s="1"/>
      <c r="F2387" s="1"/>
      <c r="G2387" s="1"/>
      <c r="H2387" s="1">
        <v>29838.799999999999</v>
      </c>
      <c r="I2387" s="1">
        <v>0.01</v>
      </c>
      <c r="J2387" s="12">
        <v>1810.38</v>
      </c>
      <c r="K2387" s="5">
        <v>1759.24</v>
      </c>
      <c r="L2387" s="5">
        <v>9289.31</v>
      </c>
      <c r="M2387" s="13">
        <f t="shared" si="52"/>
        <v>1.2803762563273757E-4</v>
      </c>
      <c r="N2387" s="13">
        <v>-3.2579225497930686E-4</v>
      </c>
      <c r="O2387" s="13">
        <v>-7.1570576540758157E-4</v>
      </c>
      <c r="P2387" s="13">
        <v>3.7722596818809961E-3</v>
      </c>
      <c r="Q2387" s="7"/>
      <c r="R2387" s="8"/>
      <c r="S2387" s="8"/>
      <c r="T2387" s="8"/>
      <c r="U2387" s="8"/>
      <c r="V2387" s="13"/>
      <c r="W2387" s="14"/>
      <c r="X2387" s="1"/>
      <c r="Y2387" s="1"/>
      <c r="Z2387" s="1"/>
      <c r="AA2387" s="1"/>
      <c r="AB2387" s="1"/>
      <c r="AC2387" s="1"/>
      <c r="AD2387" s="8"/>
      <c r="AE2387" s="8"/>
      <c r="AF2387" s="8"/>
      <c r="AG2387" s="8"/>
      <c r="AH2387" s="9"/>
      <c r="AI2387" s="8"/>
      <c r="AJ2387" s="13"/>
      <c r="AK2387" s="8"/>
      <c r="AL2387" s="8"/>
      <c r="AM2387" s="8"/>
      <c r="AN2387" s="8"/>
      <c r="AO2387" s="7"/>
      <c r="AP2387" s="7"/>
      <c r="AQ2387" s="7"/>
      <c r="AR2387" s="7"/>
      <c r="AS2387" s="7"/>
      <c r="AT2387" s="7"/>
      <c r="AU2387" s="8"/>
      <c r="AV2387" s="8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7"/>
      <c r="BV2387" s="7"/>
      <c r="BW2387" s="8"/>
      <c r="BX2387" s="8"/>
      <c r="BY2387" s="8"/>
      <c r="BZ2387" s="8"/>
      <c r="CA2387" s="8"/>
      <c r="CC2387" s="8"/>
      <c r="CE2387" s="7"/>
      <c r="CF2387" s="8"/>
      <c r="CG2387" s="8"/>
      <c r="CH2387" s="8"/>
      <c r="CI2387" s="8"/>
      <c r="CJ2387" s="8"/>
    </row>
    <row r="2388" spans="1:88" x14ac:dyDescent="0.3">
      <c r="A2388" s="1" t="s">
        <v>379</v>
      </c>
      <c r="B2388" s="1"/>
      <c r="C2388" s="1" t="s">
        <v>1878</v>
      </c>
      <c r="D2388" s="1"/>
      <c r="E2388" s="1"/>
      <c r="F2388" s="1"/>
      <c r="G2388" s="1"/>
      <c r="H2388" s="1">
        <v>29744.23</v>
      </c>
      <c r="I2388" s="1">
        <v>-0.32</v>
      </c>
      <c r="J2388" s="12">
        <v>1807.39</v>
      </c>
      <c r="K2388" s="5">
        <v>1743.84</v>
      </c>
      <c r="L2388" s="5">
        <v>9303.18</v>
      </c>
      <c r="M2388" s="13">
        <f t="shared" si="52"/>
        <v>-3.1693633792243547E-3</v>
      </c>
      <c r="N2388" s="13">
        <v>-1.6515869596438471E-3</v>
      </c>
      <c r="O2388" s="13">
        <v>-8.7537800413816091E-3</v>
      </c>
      <c r="P2388" s="13">
        <v>1.4931141279601601E-3</v>
      </c>
      <c r="Q2388" s="7"/>
      <c r="R2388" s="8"/>
      <c r="S2388" s="8"/>
      <c r="T2388" s="8"/>
      <c r="U2388" s="8"/>
      <c r="V2388" s="13"/>
      <c r="W2388" s="14"/>
      <c r="X2388" s="1"/>
      <c r="Y2388" s="1"/>
      <c r="Z2388" s="1"/>
      <c r="AA2388" s="1"/>
      <c r="AB2388" s="1"/>
      <c r="AC2388" s="1"/>
      <c r="AD2388" s="8"/>
      <c r="AE2388" s="8"/>
      <c r="AF2388" s="8"/>
      <c r="AG2388" s="8"/>
      <c r="AH2388" s="9"/>
      <c r="AI2388" s="8"/>
      <c r="AJ2388" s="13"/>
      <c r="AK2388" s="8"/>
      <c r="AL2388" s="8"/>
      <c r="AM2388" s="8"/>
      <c r="AN2388" s="8"/>
      <c r="AO2388" s="7"/>
      <c r="AP2388" s="7"/>
      <c r="AQ2388" s="7"/>
      <c r="AR2388" s="7"/>
      <c r="AS2388" s="7"/>
      <c r="AT2388" s="7"/>
      <c r="AU2388" s="8"/>
      <c r="AV2388" s="8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7"/>
      <c r="BV2388" s="7"/>
      <c r="BW2388" s="8"/>
      <c r="BX2388" s="8"/>
      <c r="BY2388" s="8"/>
      <c r="BZ2388" s="8"/>
      <c r="CA2388" s="8"/>
      <c r="CC2388" s="8"/>
      <c r="CE2388" s="7"/>
      <c r="CF2388" s="8"/>
      <c r="CG2388" s="8"/>
      <c r="CH2388" s="8"/>
      <c r="CI2388" s="8"/>
      <c r="CJ2388" s="8"/>
    </row>
    <row r="2389" spans="1:88" x14ac:dyDescent="0.3">
      <c r="A2389" s="1" t="s">
        <v>380</v>
      </c>
      <c r="B2389" s="1"/>
      <c r="C2389" s="1" t="s">
        <v>1878</v>
      </c>
      <c r="D2389" s="1"/>
      <c r="E2389" s="1"/>
      <c r="F2389" s="1"/>
      <c r="G2389" s="1"/>
      <c r="H2389" s="1">
        <v>29940.65</v>
      </c>
      <c r="I2389" s="1">
        <v>0.66</v>
      </c>
      <c r="J2389" s="12">
        <v>1819.56</v>
      </c>
      <c r="K2389" s="5">
        <v>1760.62</v>
      </c>
      <c r="L2389" s="5">
        <v>9384.4500000000007</v>
      </c>
      <c r="M2389" s="13">
        <f t="shared" si="52"/>
        <v>6.6036337131605283E-3</v>
      </c>
      <c r="N2389" s="13">
        <v>6.7334664903533348E-3</v>
      </c>
      <c r="O2389" s="13">
        <v>9.6224424259105934E-3</v>
      </c>
      <c r="P2389" s="13">
        <v>8.735722623877118E-3</v>
      </c>
      <c r="Q2389" s="7"/>
      <c r="R2389" s="8"/>
      <c r="S2389" s="8"/>
      <c r="T2389" s="8"/>
      <c r="U2389" s="8"/>
      <c r="V2389" s="13"/>
      <c r="W2389" s="14"/>
      <c r="X2389" s="1"/>
      <c r="Y2389" s="1"/>
      <c r="Z2389" s="1"/>
      <c r="AA2389" s="1"/>
      <c r="AB2389" s="1"/>
      <c r="AC2389" s="1"/>
      <c r="AD2389" s="8"/>
      <c r="AE2389" s="8"/>
      <c r="AF2389" s="8"/>
      <c r="AG2389" s="8"/>
      <c r="AH2389" s="9"/>
      <c r="AI2389" s="8"/>
      <c r="AJ2389" s="13"/>
      <c r="AK2389" s="8"/>
      <c r="AL2389" s="8"/>
      <c r="AM2389" s="8"/>
      <c r="AN2389" s="8"/>
      <c r="AO2389" s="7"/>
      <c r="AP2389" s="7"/>
      <c r="AQ2389" s="7"/>
      <c r="AR2389" s="7"/>
      <c r="AS2389" s="7"/>
      <c r="AT2389" s="7"/>
      <c r="AU2389" s="8"/>
      <c r="AV2389" s="8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7"/>
      <c r="BV2389" s="7"/>
      <c r="BW2389" s="8"/>
      <c r="BX2389" s="8"/>
      <c r="BY2389" s="8"/>
      <c r="BZ2389" s="8"/>
      <c r="CA2389" s="8"/>
      <c r="CC2389" s="8"/>
      <c r="CE2389" s="7"/>
      <c r="CF2389" s="8"/>
      <c r="CG2389" s="8"/>
      <c r="CH2389" s="8"/>
      <c r="CI2389" s="8"/>
      <c r="CJ2389" s="8"/>
    </row>
    <row r="2390" spans="1:88" x14ac:dyDescent="0.3">
      <c r="A2390" s="1" t="s">
        <v>381</v>
      </c>
      <c r="B2390" s="1"/>
      <c r="C2390" s="1" t="s">
        <v>1878</v>
      </c>
      <c r="D2390" s="1"/>
      <c r="E2390" s="1"/>
      <c r="F2390" s="1"/>
      <c r="G2390" s="1"/>
      <c r="H2390" s="1">
        <v>29611.48</v>
      </c>
      <c r="I2390" s="1">
        <v>-1.1000000000000001</v>
      </c>
      <c r="J2390" s="12">
        <v>1790.44</v>
      </c>
      <c r="K2390" s="5">
        <v>1753.57</v>
      </c>
      <c r="L2390" s="5">
        <v>9358.9500000000007</v>
      </c>
      <c r="M2390" s="13">
        <f t="shared" si="52"/>
        <v>-1.0994083294784907E-2</v>
      </c>
      <c r="N2390" s="13">
        <v>-1.6003869067246934E-2</v>
      </c>
      <c r="O2390" s="13">
        <v>-4.0042712226374677E-3</v>
      </c>
      <c r="P2390" s="13">
        <v>-2.7172610009110754E-3</v>
      </c>
      <c r="Q2390" s="7"/>
      <c r="R2390" s="8"/>
      <c r="S2390" s="8"/>
      <c r="T2390" s="8"/>
      <c r="U2390" s="8"/>
      <c r="V2390" s="13"/>
      <c r="W2390" s="14"/>
      <c r="X2390" s="1"/>
      <c r="Y2390" s="1"/>
      <c r="Z2390" s="1"/>
      <c r="AA2390" s="1"/>
      <c r="AB2390" s="1"/>
      <c r="AC2390" s="1"/>
      <c r="AD2390" s="8"/>
      <c r="AE2390" s="8"/>
      <c r="AF2390" s="8"/>
      <c r="AG2390" s="8"/>
      <c r="AH2390" s="9"/>
      <c r="AI2390" s="8"/>
      <c r="AJ2390" s="13"/>
      <c r="AK2390" s="8"/>
      <c r="AL2390" s="8"/>
      <c r="AM2390" s="8"/>
      <c r="AN2390" s="8"/>
      <c r="AO2390" s="7"/>
      <c r="AP2390" s="7"/>
      <c r="AQ2390" s="7"/>
      <c r="AR2390" s="7"/>
      <c r="AS2390" s="7"/>
      <c r="AT2390" s="7"/>
      <c r="AU2390" s="8"/>
      <c r="AV2390" s="8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7"/>
      <c r="BV2390" s="7"/>
      <c r="BW2390" s="8"/>
      <c r="BX2390" s="8"/>
      <c r="BY2390" s="8"/>
      <c r="BZ2390" s="8"/>
      <c r="CA2390" s="8"/>
      <c r="CC2390" s="8"/>
      <c r="CE2390" s="7"/>
      <c r="CF2390" s="8"/>
      <c r="CG2390" s="8"/>
      <c r="CH2390" s="8"/>
      <c r="CI2390" s="8"/>
      <c r="CJ2390" s="8"/>
    </row>
    <row r="2391" spans="1:88" x14ac:dyDescent="0.3">
      <c r="A2391" s="1" t="s">
        <v>382</v>
      </c>
      <c r="B2391" s="1"/>
      <c r="C2391" s="1" t="s">
        <v>1878</v>
      </c>
      <c r="D2391" s="1"/>
      <c r="E2391" s="1"/>
      <c r="F2391" s="1"/>
      <c r="G2391" s="1"/>
      <c r="H2391" s="1">
        <v>29790.38</v>
      </c>
      <c r="I2391" s="1">
        <v>0.6</v>
      </c>
      <c r="J2391" s="12">
        <v>1813.14</v>
      </c>
      <c r="K2391" s="5">
        <v>1747.87</v>
      </c>
      <c r="L2391" s="5">
        <v>9243.5499999999993</v>
      </c>
      <c r="M2391" s="13">
        <f t="shared" si="52"/>
        <v>6.0415757672362957E-3</v>
      </c>
      <c r="N2391" s="13">
        <v>1.2678447755859024E-2</v>
      </c>
      <c r="O2391" s="13">
        <v>-3.2505118130442545E-3</v>
      </c>
      <c r="P2391" s="13">
        <v>-1.233044305183828E-2</v>
      </c>
      <c r="Q2391" s="7"/>
      <c r="R2391" s="8"/>
      <c r="S2391" s="8"/>
      <c r="T2391" s="8"/>
      <c r="U2391" s="8"/>
      <c r="V2391" s="13"/>
      <c r="W2391" s="14"/>
      <c r="X2391" s="1"/>
      <c r="Y2391" s="1"/>
      <c r="Z2391" s="1"/>
      <c r="AA2391" s="1"/>
      <c r="AB2391" s="1"/>
      <c r="AC2391" s="1"/>
      <c r="AD2391" s="8"/>
      <c r="AE2391" s="8"/>
      <c r="AF2391" s="8"/>
      <c r="AG2391" s="8"/>
      <c r="AH2391" s="9"/>
      <c r="AI2391" s="8"/>
      <c r="AJ2391" s="13"/>
      <c r="AK2391" s="8"/>
      <c r="AL2391" s="8"/>
      <c r="AM2391" s="8"/>
      <c r="AN2391" s="8"/>
      <c r="AO2391" s="7"/>
      <c r="AP2391" s="7"/>
      <c r="AQ2391" s="7"/>
      <c r="AR2391" s="7"/>
      <c r="AS2391" s="7"/>
      <c r="AT2391" s="7"/>
      <c r="AU2391" s="8"/>
      <c r="AV2391" s="8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7"/>
      <c r="BV2391" s="7"/>
      <c r="BW2391" s="8"/>
      <c r="BX2391" s="8"/>
      <c r="BY2391" s="8"/>
      <c r="BZ2391" s="8"/>
      <c r="CA2391" s="8"/>
      <c r="CC2391" s="8"/>
      <c r="CE2391" s="7"/>
      <c r="CF2391" s="8"/>
      <c r="CG2391" s="8"/>
      <c r="CH2391" s="8"/>
      <c r="CI2391" s="8"/>
      <c r="CJ2391" s="8"/>
    </row>
    <row r="2392" spans="1:88" x14ac:dyDescent="0.3">
      <c r="A2392" s="1" t="s">
        <v>383</v>
      </c>
      <c r="B2392" s="1"/>
      <c r="C2392" s="1" t="s">
        <v>1878</v>
      </c>
      <c r="D2392" s="1"/>
      <c r="E2392" s="1"/>
      <c r="F2392" s="1"/>
      <c r="G2392" s="1"/>
      <c r="H2392" s="1">
        <v>31044.799999999999</v>
      </c>
      <c r="I2392" s="1">
        <v>4.21</v>
      </c>
      <c r="J2392" s="12">
        <v>1867.3</v>
      </c>
      <c r="K2392" s="5">
        <v>1802.07</v>
      </c>
      <c r="L2392" s="5">
        <v>9461.67</v>
      </c>
      <c r="M2392" s="13">
        <f t="shared" si="52"/>
        <v>4.2108224198549982E-2</v>
      </c>
      <c r="N2392" s="13">
        <v>2.9870831816627419E-2</v>
      </c>
      <c r="O2392" s="13">
        <v>3.1009171162615035E-2</v>
      </c>
      <c r="P2392" s="13">
        <v>2.359699466114229E-2</v>
      </c>
      <c r="Q2392" s="7"/>
      <c r="R2392" s="8"/>
      <c r="S2392" s="8"/>
      <c r="T2392" s="8"/>
      <c r="U2392" s="8"/>
      <c r="V2392" s="13"/>
      <c r="W2392" s="14"/>
      <c r="X2392" s="1"/>
      <c r="Y2392" s="1"/>
      <c r="Z2392" s="1"/>
      <c r="AA2392" s="1"/>
      <c r="AB2392" s="1"/>
      <c r="AC2392" s="1"/>
      <c r="AD2392" s="8"/>
      <c r="AE2392" s="8"/>
      <c r="AF2392" s="8"/>
      <c r="AG2392" s="8"/>
      <c r="AH2392" s="9"/>
      <c r="AI2392" s="8"/>
      <c r="AJ2392" s="13"/>
      <c r="AK2392" s="8"/>
      <c r="AL2392" s="8"/>
      <c r="AM2392" s="8"/>
      <c r="AN2392" s="8"/>
      <c r="AO2392" s="7"/>
      <c r="AP2392" s="7"/>
      <c r="AQ2392" s="7"/>
      <c r="AR2392" s="7"/>
      <c r="AS2392" s="7"/>
      <c r="AT2392" s="7"/>
      <c r="AU2392" s="8"/>
      <c r="AV2392" s="8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7"/>
      <c r="BV2392" s="7"/>
      <c r="BW2392" s="8"/>
      <c r="BX2392" s="8"/>
      <c r="BY2392" s="8"/>
      <c r="BZ2392" s="8"/>
      <c r="CA2392" s="8"/>
      <c r="CC2392" s="8"/>
      <c r="CE2392" s="7"/>
      <c r="CF2392" s="8"/>
      <c r="CG2392" s="8"/>
      <c r="CH2392" s="8"/>
      <c r="CI2392" s="8"/>
      <c r="CJ2392" s="8"/>
    </row>
    <row r="2393" spans="1:88" x14ac:dyDescent="0.3">
      <c r="A2393" s="1" t="s">
        <v>384</v>
      </c>
      <c r="B2393" s="1"/>
      <c r="C2393" s="1" t="s">
        <v>1878</v>
      </c>
      <c r="D2393" s="1"/>
      <c r="E2393" s="1"/>
      <c r="F2393" s="1"/>
      <c r="G2393" s="1"/>
      <c r="H2393" s="1">
        <v>31696.31</v>
      </c>
      <c r="I2393" s="1">
        <v>2.1</v>
      </c>
      <c r="J2393" s="12">
        <v>1912.64</v>
      </c>
      <c r="K2393" s="5">
        <v>1830.38</v>
      </c>
      <c r="L2393" s="5">
        <v>9625.73</v>
      </c>
      <c r="M2393" s="13">
        <f t="shared" si="52"/>
        <v>2.0986123279905344E-2</v>
      </c>
      <c r="N2393" s="13">
        <v>2.4281047501740538E-2</v>
      </c>
      <c r="O2393" s="13">
        <v>1.5709711609427135E-2</v>
      </c>
      <c r="P2393" s="13">
        <v>1.7339433736327736E-2</v>
      </c>
      <c r="Q2393" s="7"/>
      <c r="R2393" s="8"/>
      <c r="S2393" s="8"/>
      <c r="T2393" s="8"/>
      <c r="U2393" s="8"/>
      <c r="V2393" s="13"/>
      <c r="W2393" s="14"/>
      <c r="X2393" s="1"/>
      <c r="Y2393" s="1"/>
      <c r="Z2393" s="1"/>
      <c r="AA2393" s="1"/>
      <c r="AB2393" s="1"/>
      <c r="AC2393" s="1"/>
      <c r="AD2393" s="8"/>
      <c r="AE2393" s="8"/>
      <c r="AF2393" s="8"/>
      <c r="AG2393" s="8"/>
      <c r="AH2393" s="9"/>
      <c r="AI2393" s="8"/>
      <c r="AJ2393" s="13"/>
      <c r="AK2393" s="8"/>
      <c r="AL2393" s="8"/>
      <c r="AM2393" s="8"/>
      <c r="AN2393" s="8"/>
      <c r="AO2393" s="7"/>
      <c r="AP2393" s="7"/>
      <c r="AQ2393" s="7"/>
      <c r="AR2393" s="7"/>
      <c r="AS2393" s="7"/>
      <c r="AT2393" s="7"/>
      <c r="AU2393" s="8"/>
      <c r="AV2393" s="8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7"/>
      <c r="BV2393" s="7"/>
      <c r="BW2393" s="8"/>
      <c r="BX2393" s="8"/>
      <c r="BY2393" s="8"/>
      <c r="BZ2393" s="8"/>
      <c r="CA2393" s="8"/>
      <c r="CC2393" s="8"/>
      <c r="CE2393" s="7"/>
      <c r="CF2393" s="8"/>
      <c r="CG2393" s="8"/>
      <c r="CH2393" s="8"/>
      <c r="CI2393" s="8"/>
      <c r="CJ2393" s="8"/>
    </row>
    <row r="2394" spans="1:88" x14ac:dyDescent="0.3">
      <c r="A2394" s="1" t="s">
        <v>385</v>
      </c>
      <c r="B2394" s="1"/>
      <c r="C2394" s="1" t="s">
        <v>1878</v>
      </c>
      <c r="D2394" s="1"/>
      <c r="E2394" s="1"/>
      <c r="F2394" s="1"/>
      <c r="G2394" s="1"/>
      <c r="H2394" s="1">
        <v>31714.14</v>
      </c>
      <c r="I2394" s="1">
        <v>0.06</v>
      </c>
      <c r="J2394" s="12">
        <v>1913.86</v>
      </c>
      <c r="K2394" s="5">
        <v>1828.61</v>
      </c>
      <c r="L2394" s="5">
        <v>9608.98</v>
      </c>
      <c r="M2394" s="13">
        <f t="shared" si="52"/>
        <v>5.6252604798467942E-4</v>
      </c>
      <c r="N2394" s="13">
        <v>6.3786180358027522E-4</v>
      </c>
      <c r="O2394" s="13">
        <v>-9.6701231438289792E-4</v>
      </c>
      <c r="P2394" s="13">
        <v>-1.7401277617385968E-3</v>
      </c>
      <c r="Q2394" s="7"/>
      <c r="R2394" s="8"/>
      <c r="S2394" s="8"/>
      <c r="T2394" s="8"/>
      <c r="U2394" s="8"/>
      <c r="V2394" s="13"/>
      <c r="W2394" s="14"/>
      <c r="X2394" s="1"/>
      <c r="Y2394" s="1"/>
      <c r="Z2394" s="1"/>
      <c r="AA2394" s="1"/>
      <c r="AB2394" s="1"/>
      <c r="AC2394" s="1"/>
      <c r="AD2394" s="8"/>
      <c r="AE2394" s="8"/>
      <c r="AF2394" s="8"/>
      <c r="AG2394" s="8"/>
      <c r="AH2394" s="9"/>
      <c r="AI2394" s="8"/>
      <c r="AJ2394" s="13"/>
      <c r="AK2394" s="8"/>
      <c r="AL2394" s="8"/>
      <c r="AM2394" s="8"/>
      <c r="AN2394" s="8"/>
      <c r="AO2394" s="7"/>
      <c r="AP2394" s="7"/>
      <c r="AQ2394" s="7"/>
      <c r="AR2394" s="7"/>
      <c r="AS2394" s="7"/>
      <c r="AT2394" s="7"/>
      <c r="AU2394" s="8"/>
      <c r="AV2394" s="8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7"/>
      <c r="BV2394" s="7"/>
      <c r="BW2394" s="8"/>
      <c r="BX2394" s="8"/>
      <c r="BY2394" s="8"/>
      <c r="BZ2394" s="8"/>
      <c r="CA2394" s="8"/>
      <c r="CC2394" s="8"/>
      <c r="CE2394" s="7"/>
      <c r="CF2394" s="8"/>
      <c r="CG2394" s="8"/>
      <c r="CH2394" s="8"/>
      <c r="CI2394" s="8"/>
      <c r="CJ2394" s="8"/>
    </row>
    <row r="2395" spans="1:88" x14ac:dyDescent="0.3">
      <c r="A2395" s="1" t="s">
        <v>386</v>
      </c>
      <c r="B2395" s="1"/>
      <c r="C2395" s="1" t="s">
        <v>1878</v>
      </c>
      <c r="D2395" s="1"/>
      <c r="E2395" s="1"/>
      <c r="F2395" s="1"/>
      <c r="G2395" s="1"/>
      <c r="H2395" s="1">
        <v>31544.68</v>
      </c>
      <c r="I2395" s="1">
        <v>-0.53</v>
      </c>
      <c r="J2395" s="12">
        <v>1897.32</v>
      </c>
      <c r="K2395" s="5">
        <v>1820.56</v>
      </c>
      <c r="L2395" s="5">
        <v>9651.89</v>
      </c>
      <c r="M2395" s="13">
        <f t="shared" si="52"/>
        <v>-5.3433578838965046E-3</v>
      </c>
      <c r="N2395" s="13">
        <v>-8.6422204340965703E-3</v>
      </c>
      <c r="O2395" s="13">
        <v>-4.4022508900202206E-3</v>
      </c>
      <c r="P2395" s="13">
        <v>4.465614456477196E-3</v>
      </c>
      <c r="Q2395" s="7"/>
      <c r="R2395" s="8"/>
      <c r="S2395" s="8"/>
      <c r="T2395" s="8"/>
      <c r="U2395" s="8"/>
      <c r="V2395" s="13"/>
      <c r="W2395" s="14"/>
      <c r="X2395" s="1"/>
      <c r="Y2395" s="1"/>
      <c r="Z2395" s="1"/>
      <c r="AA2395" s="1"/>
      <c r="AB2395" s="1"/>
      <c r="AC2395" s="1"/>
      <c r="AD2395" s="8"/>
      <c r="AE2395" s="8"/>
      <c r="AF2395" s="8"/>
      <c r="AG2395" s="8"/>
      <c r="AH2395" s="9"/>
      <c r="AI2395" s="8"/>
      <c r="AJ2395" s="13"/>
      <c r="AK2395" s="8"/>
      <c r="AL2395" s="8"/>
      <c r="AM2395" s="8"/>
      <c r="AN2395" s="8"/>
      <c r="AO2395" s="7"/>
      <c r="AP2395" s="7"/>
      <c r="AQ2395" s="7"/>
      <c r="AR2395" s="7"/>
      <c r="AS2395" s="7"/>
      <c r="AT2395" s="7"/>
      <c r="AU2395" s="8"/>
      <c r="AV2395" s="8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7"/>
      <c r="BV2395" s="7"/>
      <c r="BW2395" s="8"/>
      <c r="BX2395" s="8"/>
      <c r="BY2395" s="8"/>
      <c r="BZ2395" s="8"/>
      <c r="CA2395" s="8"/>
      <c r="CC2395" s="8"/>
      <c r="CE2395" s="7"/>
      <c r="CF2395" s="8"/>
      <c r="CG2395" s="8"/>
      <c r="CH2395" s="8"/>
      <c r="CI2395" s="8"/>
      <c r="CJ2395" s="8"/>
    </row>
    <row r="2396" spans="1:88" x14ac:dyDescent="0.3">
      <c r="A2396" s="1" t="s">
        <v>387</v>
      </c>
      <c r="B2396" s="1"/>
      <c r="C2396" s="1" t="s">
        <v>1878</v>
      </c>
      <c r="D2396" s="1"/>
      <c r="E2396" s="1"/>
      <c r="F2396" s="1"/>
      <c r="G2396" s="1"/>
      <c r="H2396" s="1">
        <v>32821.85</v>
      </c>
      <c r="I2396" s="1">
        <v>4.05</v>
      </c>
      <c r="J2396" s="12">
        <v>1998.39</v>
      </c>
      <c r="K2396" s="5">
        <v>1852.92</v>
      </c>
      <c r="L2396" s="5">
        <v>9844.26</v>
      </c>
      <c r="M2396" s="13">
        <f t="shared" si="52"/>
        <v>4.0487651166535743E-2</v>
      </c>
      <c r="N2396" s="13">
        <v>5.3269875403200384E-2</v>
      </c>
      <c r="O2396" s="13">
        <v>1.7774750626180946E-2</v>
      </c>
      <c r="P2396" s="13">
        <v>1.9930811478373833E-2</v>
      </c>
      <c r="Q2396" s="7"/>
      <c r="R2396" s="8"/>
      <c r="S2396" s="8"/>
      <c r="T2396" s="8"/>
      <c r="U2396" s="8"/>
      <c r="V2396" s="13"/>
      <c r="W2396" s="14"/>
      <c r="X2396" s="1"/>
      <c r="Y2396" s="1"/>
      <c r="Z2396" s="1"/>
      <c r="AA2396" s="1"/>
      <c r="AB2396" s="1"/>
      <c r="AC2396" s="1"/>
      <c r="AD2396" s="8"/>
      <c r="AE2396" s="8"/>
      <c r="AF2396" s="8"/>
      <c r="AG2396" s="8"/>
      <c r="AH2396" s="9"/>
      <c r="AI2396" s="8"/>
      <c r="AJ2396" s="13"/>
      <c r="AK2396" s="8"/>
      <c r="AL2396" s="8"/>
      <c r="AM2396" s="8"/>
      <c r="AN2396" s="8"/>
      <c r="AO2396" s="7"/>
      <c r="AP2396" s="7"/>
      <c r="AQ2396" s="7"/>
      <c r="AR2396" s="7"/>
      <c r="AS2396" s="7"/>
      <c r="AT2396" s="7"/>
      <c r="AU2396" s="8"/>
      <c r="AV2396" s="8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7"/>
      <c r="BV2396" s="7"/>
      <c r="BW2396" s="8"/>
      <c r="BX2396" s="8"/>
      <c r="BY2396" s="8"/>
      <c r="BZ2396" s="8"/>
      <c r="CA2396" s="8"/>
      <c r="CC2396" s="8"/>
      <c r="CE2396" s="7"/>
      <c r="CF2396" s="8"/>
      <c r="CG2396" s="8"/>
      <c r="CH2396" s="8"/>
      <c r="CI2396" s="8"/>
      <c r="CJ2396" s="8"/>
    </row>
    <row r="2397" spans="1:88" x14ac:dyDescent="0.3">
      <c r="A2397" s="1" t="s">
        <v>388</v>
      </c>
      <c r="B2397" s="1"/>
      <c r="C2397" s="1" t="s">
        <v>1878</v>
      </c>
      <c r="D2397" s="1"/>
      <c r="E2397" s="1"/>
      <c r="F2397" s="1"/>
      <c r="G2397" s="1"/>
      <c r="H2397" s="1">
        <v>33262.04</v>
      </c>
      <c r="I2397" s="1">
        <v>1.34</v>
      </c>
      <c r="J2397" s="12">
        <v>2032.31</v>
      </c>
      <c r="K2397" s="5">
        <v>1865.24</v>
      </c>
      <c r="L2397" s="5">
        <v>9936.11</v>
      </c>
      <c r="M2397" s="13">
        <f t="shared" si="52"/>
        <v>1.3411492648951917E-2</v>
      </c>
      <c r="N2397" s="13">
        <v>1.6973663799358496E-2</v>
      </c>
      <c r="O2397" s="13">
        <v>6.6489648770589049E-3</v>
      </c>
      <c r="P2397" s="13">
        <v>9.3303102518624836E-3</v>
      </c>
      <c r="Q2397" s="7"/>
      <c r="R2397" s="8"/>
      <c r="S2397" s="8"/>
      <c r="T2397" s="8"/>
      <c r="U2397" s="8"/>
      <c r="V2397" s="13"/>
      <c r="W2397" s="14"/>
      <c r="X2397" s="1"/>
      <c r="Y2397" s="1"/>
      <c r="Z2397" s="1"/>
      <c r="AA2397" s="1"/>
      <c r="AB2397" s="1"/>
      <c r="AC2397" s="1"/>
      <c r="AD2397" s="8"/>
      <c r="AE2397" s="8"/>
      <c r="AF2397" s="8"/>
      <c r="AG2397" s="8"/>
      <c r="AH2397" s="9"/>
      <c r="AI2397" s="8"/>
      <c r="AJ2397" s="13"/>
      <c r="AK2397" s="8"/>
      <c r="AL2397" s="8"/>
      <c r="AM2397" s="8"/>
      <c r="AN2397" s="8"/>
      <c r="AO2397" s="7"/>
      <c r="AP2397" s="7"/>
      <c r="AQ2397" s="7"/>
      <c r="AR2397" s="7"/>
      <c r="AS2397" s="7"/>
      <c r="AT2397" s="7"/>
      <c r="AU2397" s="8"/>
      <c r="AV2397" s="8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7"/>
      <c r="BV2397" s="7"/>
      <c r="BW2397" s="8"/>
      <c r="BX2397" s="8"/>
      <c r="BY2397" s="8"/>
      <c r="BZ2397" s="8"/>
      <c r="CA2397" s="8"/>
      <c r="CC2397" s="8"/>
      <c r="CE2397" s="7"/>
      <c r="CF2397" s="8"/>
      <c r="CG2397" s="8"/>
      <c r="CH2397" s="8"/>
      <c r="CI2397" s="8"/>
      <c r="CJ2397" s="8"/>
    </row>
    <row r="2398" spans="1:88" x14ac:dyDescent="0.3">
      <c r="A2398" s="1" t="s">
        <v>389</v>
      </c>
      <c r="B2398" s="1"/>
      <c r="C2398" s="1" t="s">
        <v>1878</v>
      </c>
      <c r="D2398" s="1"/>
      <c r="E2398" s="1"/>
      <c r="F2398" s="1"/>
      <c r="G2398" s="1"/>
      <c r="H2398" s="1">
        <v>32829.480000000003</v>
      </c>
      <c r="I2398" s="1">
        <v>-1.3</v>
      </c>
      <c r="J2398" s="12">
        <v>1994.91</v>
      </c>
      <c r="K2398" s="5">
        <v>1860.42</v>
      </c>
      <c r="L2398" s="5">
        <v>9925.81</v>
      </c>
      <c r="M2398" s="13">
        <f t="shared" si="52"/>
        <v>-1.300461426899846E-2</v>
      </c>
      <c r="N2398" s="13">
        <v>-1.84027043118421E-2</v>
      </c>
      <c r="O2398" s="13">
        <v>-2.5841178615083615E-3</v>
      </c>
      <c r="P2398" s="13">
        <v>-1.0366229842464492E-3</v>
      </c>
      <c r="Q2398" s="7"/>
      <c r="R2398" s="8"/>
      <c r="S2398" s="8"/>
      <c r="T2398" s="8"/>
      <c r="U2398" s="8"/>
      <c r="V2398" s="13"/>
      <c r="W2398" s="14"/>
      <c r="X2398" s="1"/>
      <c r="Y2398" s="1"/>
      <c r="Z2398" s="1"/>
      <c r="AA2398" s="1"/>
      <c r="AB2398" s="1"/>
      <c r="AC2398" s="1"/>
      <c r="AD2398" s="8"/>
      <c r="AE2398" s="8"/>
      <c r="AF2398" s="8"/>
      <c r="AG2398" s="8"/>
      <c r="AH2398" s="9"/>
      <c r="AI2398" s="8"/>
      <c r="AJ2398" s="13"/>
      <c r="AK2398" s="8"/>
      <c r="AL2398" s="8"/>
      <c r="AM2398" s="8"/>
      <c r="AN2398" s="8"/>
      <c r="AO2398" s="7"/>
      <c r="AP2398" s="7"/>
      <c r="AQ2398" s="7"/>
      <c r="AR2398" s="7"/>
      <c r="AS2398" s="7"/>
      <c r="AT2398" s="7"/>
      <c r="AU2398" s="8"/>
      <c r="AV2398" s="8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7"/>
      <c r="BV2398" s="7"/>
      <c r="BW2398" s="8"/>
      <c r="BX2398" s="8"/>
      <c r="BY2398" s="8"/>
      <c r="BZ2398" s="8"/>
      <c r="CA2398" s="8"/>
      <c r="CC2398" s="8"/>
      <c r="CE2398" s="7"/>
      <c r="CF2398" s="8"/>
      <c r="CG2398" s="8"/>
      <c r="CH2398" s="8"/>
      <c r="CI2398" s="8"/>
      <c r="CJ2398" s="8"/>
    </row>
    <row r="2399" spans="1:88" x14ac:dyDescent="0.3">
      <c r="A2399" s="1" t="s">
        <v>390</v>
      </c>
      <c r="B2399" s="1"/>
      <c r="C2399" s="1" t="s">
        <v>1878</v>
      </c>
      <c r="D2399" s="1"/>
      <c r="E2399" s="1"/>
      <c r="F2399" s="1"/>
      <c r="G2399" s="1"/>
      <c r="H2399" s="1">
        <v>33529.5</v>
      </c>
      <c r="I2399" s="1">
        <v>2.13</v>
      </c>
      <c r="J2399" s="12">
        <v>2052.2199999999998</v>
      </c>
      <c r="K2399" s="5">
        <v>1870.94</v>
      </c>
      <c r="L2399" s="5">
        <v>10030.030000000001</v>
      </c>
      <c r="M2399" s="13">
        <f t="shared" si="52"/>
        <v>2.1322908556577813E-2</v>
      </c>
      <c r="N2399" s="13">
        <v>2.8728113047706172E-2</v>
      </c>
      <c r="O2399" s="13">
        <v>5.6546371249501792E-3</v>
      </c>
      <c r="P2399" s="13">
        <v>1.0499898748817627E-2</v>
      </c>
      <c r="Q2399" s="7"/>
      <c r="R2399" s="8"/>
      <c r="S2399" s="8"/>
      <c r="T2399" s="8"/>
      <c r="U2399" s="8"/>
      <c r="V2399" s="13"/>
      <c r="W2399" s="14"/>
      <c r="X2399" s="1"/>
      <c r="Y2399" s="1"/>
      <c r="Z2399" s="1"/>
      <c r="AA2399" s="1"/>
      <c r="AB2399" s="1"/>
      <c r="AC2399" s="1"/>
      <c r="AD2399" s="8"/>
      <c r="AE2399" s="8"/>
      <c r="AF2399" s="8"/>
      <c r="AG2399" s="8"/>
      <c r="AH2399" s="9"/>
      <c r="AI2399" s="8"/>
      <c r="AJ2399" s="13"/>
      <c r="AK2399" s="8"/>
      <c r="AL2399" s="8"/>
      <c r="AM2399" s="8"/>
      <c r="AN2399" s="8"/>
      <c r="AO2399" s="7"/>
      <c r="AP2399" s="7"/>
      <c r="AQ2399" s="7"/>
      <c r="AR2399" s="7"/>
      <c r="AS2399" s="7"/>
      <c r="AT2399" s="7"/>
      <c r="AU2399" s="8"/>
      <c r="AV2399" s="8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7"/>
      <c r="BV2399" s="7"/>
      <c r="BW2399" s="8"/>
      <c r="BX2399" s="8"/>
      <c r="BY2399" s="8"/>
      <c r="BZ2399" s="8"/>
      <c r="CA2399" s="8"/>
      <c r="CC2399" s="8"/>
      <c r="CE2399" s="7"/>
      <c r="CF2399" s="8"/>
      <c r="CG2399" s="8"/>
      <c r="CH2399" s="8"/>
      <c r="CI2399" s="8"/>
      <c r="CJ2399" s="8"/>
    </row>
    <row r="2400" spans="1:88" x14ac:dyDescent="0.3">
      <c r="A2400" s="1" t="s">
        <v>391</v>
      </c>
      <c r="B2400" s="1"/>
      <c r="C2400" s="1" t="s">
        <v>1878</v>
      </c>
      <c r="D2400" s="1"/>
      <c r="E2400" s="1"/>
      <c r="F2400" s="1"/>
      <c r="G2400" s="1"/>
      <c r="H2400" s="1">
        <v>33997.11</v>
      </c>
      <c r="I2400" s="1">
        <v>1.39</v>
      </c>
      <c r="J2400" s="12">
        <v>2083.9499999999998</v>
      </c>
      <c r="K2400" s="5">
        <v>1898.71</v>
      </c>
      <c r="L2400" s="5">
        <v>10034.280000000001</v>
      </c>
      <c r="M2400" s="13">
        <f t="shared" si="52"/>
        <v>1.3946226457298705E-2</v>
      </c>
      <c r="N2400" s="13">
        <v>1.5461305318143381E-2</v>
      </c>
      <c r="O2400" s="13">
        <v>1.4842806289886434E-2</v>
      </c>
      <c r="P2400" s="13">
        <v>4.2372754617892028E-4</v>
      </c>
      <c r="Q2400" s="7"/>
      <c r="R2400" s="8"/>
      <c r="S2400" s="8"/>
      <c r="T2400" s="8"/>
      <c r="U2400" s="8"/>
      <c r="V2400" s="13"/>
      <c r="W2400" s="14"/>
      <c r="X2400" s="1"/>
      <c r="Y2400" s="1"/>
      <c r="Z2400" s="1"/>
      <c r="AA2400" s="1"/>
      <c r="AB2400" s="1"/>
      <c r="AC2400" s="1"/>
      <c r="AD2400" s="8"/>
      <c r="AE2400" s="8"/>
      <c r="AF2400" s="8"/>
      <c r="AG2400" s="8"/>
      <c r="AH2400" s="9"/>
      <c r="AI2400" s="8"/>
      <c r="AJ2400" s="13"/>
      <c r="AK2400" s="8"/>
      <c r="AL2400" s="8"/>
      <c r="AM2400" s="8"/>
      <c r="AN2400" s="8"/>
      <c r="AO2400" s="7"/>
      <c r="AP2400" s="7"/>
      <c r="AQ2400" s="7"/>
      <c r="AR2400" s="7"/>
      <c r="AS2400" s="7"/>
      <c r="AT2400" s="7"/>
      <c r="AU2400" s="8"/>
      <c r="AV2400" s="8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7"/>
      <c r="BV2400" s="7"/>
      <c r="BW2400" s="8"/>
      <c r="BX2400" s="8"/>
      <c r="BY2400" s="8"/>
      <c r="BZ2400" s="8"/>
      <c r="CA2400" s="8"/>
      <c r="CC2400" s="8"/>
      <c r="CE2400" s="7"/>
      <c r="CF2400" s="8"/>
      <c r="CG2400" s="8"/>
      <c r="CH2400" s="8"/>
      <c r="CI2400" s="8"/>
      <c r="CJ2400" s="8"/>
    </row>
    <row r="2401" spans="1:88" x14ac:dyDescent="0.3">
      <c r="A2401" s="1" t="s">
        <v>392</v>
      </c>
      <c r="B2401" s="1"/>
      <c r="C2401" s="1" t="s">
        <v>1878</v>
      </c>
      <c r="D2401" s="1"/>
      <c r="E2401" s="1"/>
      <c r="F2401" s="1"/>
      <c r="G2401" s="1"/>
      <c r="H2401" s="1">
        <v>34053.019999999997</v>
      </c>
      <c r="I2401" s="1">
        <v>0.16</v>
      </c>
      <c r="J2401" s="12">
        <v>2075.3200000000002</v>
      </c>
      <c r="K2401" s="5">
        <v>1939.49</v>
      </c>
      <c r="L2401" s="5">
        <v>10041.469999999999</v>
      </c>
      <c r="M2401" s="13">
        <f t="shared" si="52"/>
        <v>1.644551551587714E-3</v>
      </c>
      <c r="N2401" s="13">
        <v>-4.1411742124329853E-3</v>
      </c>
      <c r="O2401" s="13">
        <v>2.1477740149891122E-2</v>
      </c>
      <c r="P2401" s="13">
        <v>7.1654368823659276E-4</v>
      </c>
      <c r="Q2401" s="7"/>
      <c r="R2401" s="8"/>
      <c r="S2401" s="8"/>
      <c r="T2401" s="8"/>
      <c r="U2401" s="8"/>
      <c r="V2401" s="13"/>
      <c r="W2401" s="14"/>
      <c r="X2401" s="1"/>
      <c r="Y2401" s="1"/>
      <c r="Z2401" s="1"/>
      <c r="AA2401" s="1"/>
      <c r="AB2401" s="1"/>
      <c r="AC2401" s="1"/>
      <c r="AD2401" s="8"/>
      <c r="AE2401" s="8"/>
      <c r="AF2401" s="8"/>
      <c r="AG2401" s="8"/>
      <c r="AH2401" s="9"/>
      <c r="AI2401" s="8"/>
      <c r="AJ2401" s="13"/>
      <c r="AK2401" s="8"/>
      <c r="AL2401" s="8"/>
      <c r="AM2401" s="8"/>
      <c r="AN2401" s="8"/>
      <c r="AO2401" s="7"/>
      <c r="AP2401" s="7"/>
      <c r="AQ2401" s="7"/>
      <c r="AR2401" s="7"/>
      <c r="AS2401" s="7"/>
      <c r="AT2401" s="7"/>
      <c r="AU2401" s="8"/>
      <c r="AV2401" s="8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7"/>
      <c r="BV2401" s="7"/>
      <c r="BW2401" s="8"/>
      <c r="BX2401" s="8"/>
      <c r="BY2401" s="8"/>
      <c r="BZ2401" s="8"/>
      <c r="CA2401" s="8"/>
      <c r="CC2401" s="8"/>
      <c r="CE2401" s="7"/>
      <c r="CF2401" s="8"/>
      <c r="CG2401" s="8"/>
      <c r="CH2401" s="8"/>
      <c r="CI2401" s="8"/>
      <c r="CJ2401" s="8"/>
    </row>
    <row r="2402" spans="1:88" x14ac:dyDescent="0.3">
      <c r="A2402" s="1" t="s">
        <v>393</v>
      </c>
      <c r="B2402" s="1"/>
      <c r="C2402" s="1" t="s">
        <v>1878</v>
      </c>
      <c r="D2402" s="1"/>
      <c r="E2402" s="1"/>
      <c r="F2402" s="1"/>
      <c r="G2402" s="1"/>
      <c r="H2402" s="1">
        <v>33632.25</v>
      </c>
      <c r="I2402" s="1">
        <v>-1.24</v>
      </c>
      <c r="J2402" s="12">
        <v>2033.95</v>
      </c>
      <c r="K2402" s="5">
        <v>1948.65</v>
      </c>
      <c r="L2402" s="5">
        <v>10042.58</v>
      </c>
      <c r="M2402" s="13">
        <f t="shared" si="52"/>
        <v>-1.2356319645071001E-2</v>
      </c>
      <c r="N2402" s="13">
        <v>-1.9934275196114348E-2</v>
      </c>
      <c r="O2402" s="13">
        <v>4.7228910693017934E-3</v>
      </c>
      <c r="P2402" s="13">
        <v>1.1054158405099379E-4</v>
      </c>
      <c r="Q2402" s="7"/>
      <c r="R2402" s="8"/>
      <c r="S2402" s="8"/>
      <c r="T2402" s="8"/>
      <c r="U2402" s="8"/>
      <c r="V2402" s="13"/>
      <c r="W2402" s="14"/>
      <c r="X2402" s="1"/>
      <c r="Y2402" s="1"/>
      <c r="Z2402" s="1"/>
      <c r="AA2402" s="1"/>
      <c r="AB2402" s="1"/>
      <c r="AC2402" s="1"/>
      <c r="AD2402" s="8"/>
      <c r="AE2402" s="8"/>
      <c r="AF2402" s="8"/>
      <c r="AG2402" s="8"/>
      <c r="AH2402" s="9"/>
      <c r="AI2402" s="8"/>
      <c r="AJ2402" s="13"/>
      <c r="AK2402" s="8"/>
      <c r="AL2402" s="8"/>
      <c r="AM2402" s="8"/>
      <c r="AN2402" s="8"/>
      <c r="AO2402" s="7"/>
      <c r="AP2402" s="7"/>
      <c r="AQ2402" s="7"/>
      <c r="AR2402" s="7"/>
      <c r="AS2402" s="7"/>
      <c r="AT2402" s="7"/>
      <c r="AU2402" s="8"/>
      <c r="AV2402" s="8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7"/>
      <c r="BV2402" s="7"/>
      <c r="BW2402" s="8"/>
      <c r="BX2402" s="8"/>
      <c r="BY2402" s="8"/>
      <c r="BZ2402" s="8"/>
      <c r="CA2402" s="8"/>
      <c r="CC2402" s="8"/>
      <c r="CE2402" s="7"/>
      <c r="CF2402" s="8"/>
      <c r="CG2402" s="8"/>
      <c r="CH2402" s="8"/>
      <c r="CI2402" s="8"/>
      <c r="CJ2402" s="8"/>
    </row>
    <row r="2403" spans="1:88" x14ac:dyDescent="0.3">
      <c r="A2403" s="1" t="s">
        <v>394</v>
      </c>
      <c r="B2403" s="1"/>
      <c r="C2403" s="1" t="s">
        <v>1878</v>
      </c>
      <c r="D2403" s="1"/>
      <c r="E2403" s="1"/>
      <c r="F2403" s="1"/>
      <c r="G2403" s="1"/>
      <c r="H2403" s="1">
        <v>33822.11</v>
      </c>
      <c r="I2403" s="1">
        <v>0.56000000000000005</v>
      </c>
      <c r="J2403" s="12">
        <v>2040.56</v>
      </c>
      <c r="K2403" s="5">
        <v>1972.78</v>
      </c>
      <c r="L2403" s="5">
        <v>10090.700000000001</v>
      </c>
      <c r="M2403" s="13">
        <f t="shared" si="52"/>
        <v>5.6451768763612353E-3</v>
      </c>
      <c r="N2403" s="13">
        <v>3.2498340667175274E-3</v>
      </c>
      <c r="O2403" s="13">
        <v>1.2382931773278871E-2</v>
      </c>
      <c r="P2403" s="13">
        <v>4.7915973783629884E-3</v>
      </c>
      <c r="Q2403" s="7"/>
      <c r="R2403" s="8"/>
      <c r="S2403" s="8"/>
      <c r="T2403" s="8"/>
      <c r="U2403" s="8"/>
      <c r="V2403" s="13"/>
      <c r="W2403" s="14"/>
      <c r="X2403" s="1"/>
      <c r="Y2403" s="1"/>
      <c r="Z2403" s="1"/>
      <c r="AA2403" s="1"/>
      <c r="AB2403" s="1"/>
      <c r="AC2403" s="1"/>
      <c r="AD2403" s="8"/>
      <c r="AE2403" s="8"/>
      <c r="AF2403" s="8"/>
      <c r="AG2403" s="8"/>
      <c r="AH2403" s="9"/>
      <c r="AI2403" s="8"/>
      <c r="AJ2403" s="13"/>
      <c r="AK2403" s="8"/>
      <c r="AL2403" s="8"/>
      <c r="AM2403" s="8"/>
      <c r="AN2403" s="8"/>
      <c r="AO2403" s="7"/>
      <c r="AP2403" s="7"/>
      <c r="AQ2403" s="7"/>
      <c r="AR2403" s="7"/>
      <c r="AS2403" s="7"/>
      <c r="AT2403" s="7"/>
      <c r="AU2403" s="8"/>
      <c r="AV2403" s="8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7"/>
      <c r="BV2403" s="7"/>
      <c r="BW2403" s="8"/>
      <c r="BX2403" s="8"/>
      <c r="BY2403" s="8"/>
      <c r="BZ2403" s="8"/>
      <c r="CA2403" s="8"/>
      <c r="CC2403" s="8"/>
      <c r="CE2403" s="7"/>
      <c r="CF2403" s="8"/>
      <c r="CG2403" s="8"/>
      <c r="CH2403" s="8"/>
      <c r="CI2403" s="8"/>
      <c r="CJ2403" s="8"/>
    </row>
    <row r="2404" spans="1:88" x14ac:dyDescent="0.3">
      <c r="A2404" s="1" t="s">
        <v>395</v>
      </c>
      <c r="B2404" s="1"/>
      <c r="C2404" s="1" t="s">
        <v>1878</v>
      </c>
      <c r="D2404" s="1"/>
      <c r="E2404" s="1"/>
      <c r="F2404" s="1"/>
      <c r="G2404" s="1"/>
      <c r="H2404" s="1">
        <v>35175.589999999997</v>
      </c>
      <c r="I2404" s="1">
        <v>4</v>
      </c>
      <c r="J2404" s="12">
        <v>2140.12</v>
      </c>
      <c r="K2404" s="5">
        <v>2018.67</v>
      </c>
      <c r="L2404" s="5">
        <v>10317.200000000001</v>
      </c>
      <c r="M2404" s="13">
        <f t="shared" si="52"/>
        <v>4.0017609782476482E-2</v>
      </c>
      <c r="N2404" s="13">
        <v>4.8790528090328023E-2</v>
      </c>
      <c r="O2404" s="13">
        <v>2.3261590243210062E-2</v>
      </c>
      <c r="P2404" s="13">
        <v>2.2446411051760595E-2</v>
      </c>
      <c r="Q2404" s="7"/>
      <c r="R2404" s="8"/>
      <c r="S2404" s="8"/>
      <c r="T2404" s="8"/>
      <c r="U2404" s="8"/>
      <c r="V2404" s="13"/>
      <c r="W2404" s="14"/>
      <c r="X2404" s="1"/>
      <c r="Y2404" s="1"/>
      <c r="Z2404" s="1"/>
      <c r="AA2404" s="1"/>
      <c r="AB2404" s="1"/>
      <c r="AC2404" s="1"/>
      <c r="AD2404" s="8"/>
      <c r="AE2404" s="8"/>
      <c r="AF2404" s="8"/>
      <c r="AG2404" s="8"/>
      <c r="AH2404" s="9"/>
      <c r="AI2404" s="8"/>
      <c r="AJ2404" s="13"/>
      <c r="AK2404" s="8"/>
      <c r="AL2404" s="8"/>
      <c r="AM2404" s="8"/>
      <c r="AN2404" s="8"/>
      <c r="AO2404" s="7"/>
      <c r="AP2404" s="7"/>
      <c r="AQ2404" s="7"/>
      <c r="AR2404" s="7"/>
      <c r="AS2404" s="7"/>
      <c r="AT2404" s="7"/>
      <c r="AU2404" s="8"/>
      <c r="AV2404" s="8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7"/>
      <c r="BV2404" s="7"/>
      <c r="BW2404" s="8"/>
      <c r="BX2404" s="8"/>
      <c r="BY2404" s="8"/>
      <c r="BZ2404" s="8"/>
      <c r="CA2404" s="8"/>
      <c r="CC2404" s="8"/>
      <c r="CE2404" s="7"/>
      <c r="CF2404" s="8"/>
      <c r="CG2404" s="8"/>
      <c r="CH2404" s="8"/>
      <c r="CI2404" s="8"/>
      <c r="CJ2404" s="8"/>
    </row>
    <row r="2405" spans="1:88" x14ac:dyDescent="0.3">
      <c r="A2405" s="1" t="s">
        <v>396</v>
      </c>
      <c r="B2405" s="1"/>
      <c r="C2405" s="1" t="s">
        <v>1878</v>
      </c>
      <c r="D2405" s="1"/>
      <c r="E2405" s="1"/>
      <c r="F2405" s="1"/>
      <c r="G2405" s="1"/>
      <c r="H2405" s="1">
        <v>35261.9</v>
      </c>
      <c r="I2405" s="1">
        <v>0.25</v>
      </c>
      <c r="J2405" s="12">
        <v>2137.56</v>
      </c>
      <c r="K2405" s="5">
        <v>2042.28</v>
      </c>
      <c r="L2405" s="5">
        <v>10388.64</v>
      </c>
      <c r="M2405" s="13">
        <f t="shared" si="52"/>
        <v>2.4536901868599248E-3</v>
      </c>
      <c r="N2405" s="13">
        <v>-1.1961946059099171E-3</v>
      </c>
      <c r="O2405" s="13">
        <v>1.1695819524736528E-2</v>
      </c>
      <c r="P2405" s="13">
        <v>6.9243593222965139E-3</v>
      </c>
      <c r="Q2405" s="7"/>
      <c r="R2405" s="8"/>
      <c r="S2405" s="8"/>
      <c r="T2405" s="8"/>
      <c r="U2405" s="8"/>
      <c r="V2405" s="13"/>
      <c r="W2405" s="14"/>
      <c r="X2405" s="1"/>
      <c r="Y2405" s="1"/>
      <c r="Z2405" s="1"/>
      <c r="AA2405" s="1"/>
      <c r="AB2405" s="1"/>
      <c r="AC2405" s="1"/>
      <c r="AD2405" s="8"/>
      <c r="AE2405" s="8"/>
      <c r="AF2405" s="8"/>
      <c r="AG2405" s="8"/>
      <c r="AH2405" s="9"/>
      <c r="AI2405" s="8"/>
      <c r="AJ2405" s="13"/>
      <c r="AK2405" s="8"/>
      <c r="AL2405" s="8"/>
      <c r="AM2405" s="8"/>
      <c r="AN2405" s="8"/>
      <c r="AO2405" s="7"/>
      <c r="AP2405" s="7"/>
      <c r="AQ2405" s="7"/>
      <c r="AR2405" s="7"/>
      <c r="AS2405" s="7"/>
      <c r="AT2405" s="7"/>
      <c r="AU2405" s="8"/>
      <c r="AV2405" s="8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7"/>
      <c r="BV2405" s="7"/>
      <c r="BW2405" s="8"/>
      <c r="BX2405" s="8"/>
      <c r="BY2405" s="8"/>
      <c r="BZ2405" s="8"/>
      <c r="CA2405" s="8"/>
      <c r="CC2405" s="8"/>
      <c r="CE2405" s="7"/>
      <c r="CF2405" s="8"/>
      <c r="CG2405" s="8"/>
      <c r="CH2405" s="8"/>
      <c r="CI2405" s="8"/>
      <c r="CJ2405" s="8"/>
    </row>
    <row r="2406" spans="1:88" x14ac:dyDescent="0.3">
      <c r="A2406" s="1" t="s">
        <v>397</v>
      </c>
      <c r="B2406" s="1"/>
      <c r="C2406" s="1" t="s">
        <v>1878</v>
      </c>
      <c r="D2406" s="1"/>
      <c r="E2406" s="1"/>
      <c r="F2406" s="1"/>
      <c r="G2406" s="1"/>
      <c r="H2406" s="1">
        <v>35685.61</v>
      </c>
      <c r="I2406" s="1">
        <v>1.2</v>
      </c>
      <c r="J2406" s="12">
        <v>2158.54</v>
      </c>
      <c r="K2406" s="5">
        <v>2078.3000000000002</v>
      </c>
      <c r="L2406" s="5">
        <v>10562.01</v>
      </c>
      <c r="M2406" s="13">
        <f t="shared" si="52"/>
        <v>1.2016085349910277E-2</v>
      </c>
      <c r="N2406" s="13">
        <v>9.814929171578779E-3</v>
      </c>
      <c r="O2406" s="13">
        <v>1.7637150635564369E-2</v>
      </c>
      <c r="P2406" s="13">
        <v>1.6688421198540082E-2</v>
      </c>
      <c r="Q2406" s="7"/>
      <c r="R2406" s="8"/>
      <c r="S2406" s="8"/>
      <c r="T2406" s="8"/>
      <c r="U2406" s="8"/>
      <c r="V2406" s="13"/>
      <c r="W2406" s="14"/>
      <c r="X2406" s="1"/>
      <c r="Y2406" s="1"/>
      <c r="Z2406" s="1"/>
      <c r="AA2406" s="1"/>
      <c r="AB2406" s="1"/>
      <c r="AC2406" s="1"/>
      <c r="AD2406" s="8"/>
      <c r="AE2406" s="8"/>
      <c r="AF2406" s="8"/>
      <c r="AG2406" s="8"/>
      <c r="AH2406" s="9"/>
      <c r="AI2406" s="8"/>
      <c r="AJ2406" s="13"/>
      <c r="AK2406" s="8"/>
      <c r="AL2406" s="8"/>
      <c r="AM2406" s="8"/>
      <c r="AN2406" s="8"/>
      <c r="AO2406" s="7"/>
      <c r="AP2406" s="7"/>
      <c r="AQ2406" s="7"/>
      <c r="AR2406" s="7"/>
      <c r="AS2406" s="7"/>
      <c r="AT2406" s="7"/>
      <c r="AU2406" s="8"/>
      <c r="AV2406" s="8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7"/>
      <c r="BV2406" s="7"/>
      <c r="BW2406" s="8"/>
      <c r="BX2406" s="8"/>
      <c r="BY2406" s="8"/>
      <c r="BZ2406" s="8"/>
      <c r="CA2406" s="8"/>
      <c r="CC2406" s="8"/>
      <c r="CE2406" s="7"/>
      <c r="CF2406" s="8"/>
      <c r="CG2406" s="8"/>
      <c r="CH2406" s="8"/>
      <c r="CI2406" s="8"/>
      <c r="CJ2406" s="8"/>
    </row>
    <row r="2407" spans="1:88" x14ac:dyDescent="0.3">
      <c r="A2407" s="1" t="s">
        <v>398</v>
      </c>
      <c r="B2407" s="1"/>
      <c r="C2407" s="1" t="s">
        <v>1878</v>
      </c>
      <c r="D2407" s="1"/>
      <c r="E2407" s="1"/>
      <c r="F2407" s="1"/>
      <c r="G2407" s="1"/>
      <c r="H2407" s="1">
        <v>35363.919999999998</v>
      </c>
      <c r="I2407" s="1">
        <v>-0.9</v>
      </c>
      <c r="J2407" s="12">
        <v>2132.27</v>
      </c>
      <c r="K2407" s="5">
        <v>2066.7399999999998</v>
      </c>
      <c r="L2407" s="5">
        <v>10548.05</v>
      </c>
      <c r="M2407" s="13">
        <f t="shared" si="52"/>
        <v>-9.0145579688843958E-3</v>
      </c>
      <c r="N2407" s="13">
        <v>-1.2170263233481915E-2</v>
      </c>
      <c r="O2407" s="13">
        <v>-5.5622383678970433E-3</v>
      </c>
      <c r="P2407" s="13">
        <v>-1.3217181199413064E-3</v>
      </c>
      <c r="Q2407" s="7"/>
      <c r="R2407" s="8"/>
      <c r="S2407" s="8"/>
      <c r="T2407" s="8"/>
      <c r="U2407" s="8"/>
      <c r="V2407" s="13"/>
      <c r="W2407" s="14"/>
      <c r="X2407" s="1"/>
      <c r="Y2407" s="1"/>
      <c r="Z2407" s="1"/>
      <c r="AA2407" s="1"/>
      <c r="AB2407" s="1"/>
      <c r="AC2407" s="1"/>
      <c r="AD2407" s="8"/>
      <c r="AE2407" s="8"/>
      <c r="AF2407" s="8"/>
      <c r="AG2407" s="8"/>
      <c r="AH2407" s="9"/>
      <c r="AI2407" s="8"/>
      <c r="AJ2407" s="13"/>
      <c r="AK2407" s="8"/>
      <c r="AL2407" s="8"/>
      <c r="AM2407" s="8"/>
      <c r="AN2407" s="8"/>
      <c r="AO2407" s="7"/>
      <c r="AP2407" s="7"/>
      <c r="AQ2407" s="7"/>
      <c r="AR2407" s="7"/>
      <c r="AS2407" s="7"/>
      <c r="AT2407" s="7"/>
      <c r="AU2407" s="8"/>
      <c r="AV2407" s="8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7"/>
      <c r="BV2407" s="7"/>
      <c r="BW2407" s="8"/>
      <c r="BX2407" s="8"/>
      <c r="BY2407" s="8"/>
      <c r="BZ2407" s="8"/>
      <c r="CA2407" s="8"/>
      <c r="CC2407" s="8"/>
      <c r="CE2407" s="7"/>
      <c r="CF2407" s="8"/>
      <c r="CG2407" s="8"/>
      <c r="CH2407" s="8"/>
      <c r="CI2407" s="8"/>
      <c r="CJ2407" s="8"/>
    </row>
    <row r="2408" spans="1:88" x14ac:dyDescent="0.3">
      <c r="A2408" s="1" t="s">
        <v>399</v>
      </c>
      <c r="B2408" s="1"/>
      <c r="C2408" s="1" t="s">
        <v>1878</v>
      </c>
      <c r="D2408" s="1"/>
      <c r="E2408" s="1"/>
      <c r="F2408" s="1"/>
      <c r="G2408" s="1"/>
      <c r="H2408" s="1">
        <v>34676.379999999997</v>
      </c>
      <c r="I2408" s="1">
        <v>-1.94</v>
      </c>
      <c r="J2408" s="12">
        <v>2061.92</v>
      </c>
      <c r="K2408" s="5">
        <v>2068.11</v>
      </c>
      <c r="L2408" s="5">
        <v>10486.69</v>
      </c>
      <c r="M2408" s="13">
        <f t="shared" si="52"/>
        <v>-1.9441849206762174E-2</v>
      </c>
      <c r="N2408" s="13">
        <v>-3.2993007452151835E-2</v>
      </c>
      <c r="O2408" s="13">
        <v>6.6287970426870402E-4</v>
      </c>
      <c r="P2408" s="13">
        <v>-5.8171889590965531E-3</v>
      </c>
      <c r="Q2408" s="7"/>
      <c r="R2408" s="8"/>
      <c r="S2408" s="8"/>
      <c r="T2408" s="8"/>
      <c r="U2408" s="8"/>
      <c r="V2408" s="13"/>
      <c r="W2408" s="14"/>
      <c r="X2408" s="1"/>
      <c r="Y2408" s="1"/>
      <c r="Z2408" s="1"/>
      <c r="AA2408" s="1"/>
      <c r="AB2408" s="1"/>
      <c r="AC2408" s="1"/>
      <c r="AD2408" s="8"/>
      <c r="AE2408" s="8"/>
      <c r="AF2408" s="8"/>
      <c r="AG2408" s="8"/>
      <c r="AH2408" s="9"/>
      <c r="AI2408" s="8"/>
      <c r="AJ2408" s="13"/>
      <c r="AK2408" s="8"/>
      <c r="AL2408" s="8"/>
      <c r="AM2408" s="8"/>
      <c r="AN2408" s="8"/>
      <c r="AO2408" s="7"/>
      <c r="AP2408" s="7"/>
      <c r="AQ2408" s="7"/>
      <c r="AR2408" s="7"/>
      <c r="AS2408" s="7"/>
      <c r="AT2408" s="7"/>
      <c r="AU2408" s="8"/>
      <c r="AV2408" s="8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7"/>
      <c r="BV2408" s="7"/>
      <c r="BW2408" s="8"/>
      <c r="BX2408" s="8"/>
      <c r="BY2408" s="8"/>
      <c r="BZ2408" s="8"/>
      <c r="CA2408" s="8"/>
      <c r="CC2408" s="8"/>
      <c r="CE2408" s="7"/>
      <c r="CF2408" s="8"/>
      <c r="CG2408" s="8"/>
      <c r="CH2408" s="8"/>
      <c r="CI2408" s="8"/>
      <c r="CJ2408" s="8"/>
    </row>
    <row r="2409" spans="1:88" x14ac:dyDescent="0.3">
      <c r="A2409" s="1" t="s">
        <v>400</v>
      </c>
      <c r="B2409" s="1"/>
      <c r="C2409" s="1" t="s">
        <v>1878</v>
      </c>
      <c r="D2409" s="1"/>
      <c r="E2409" s="1"/>
      <c r="F2409" s="1"/>
      <c r="G2409" s="1"/>
      <c r="H2409" s="1">
        <v>34979.360000000001</v>
      </c>
      <c r="I2409" s="1">
        <v>0.87</v>
      </c>
      <c r="J2409" s="12">
        <v>2075.5100000000002</v>
      </c>
      <c r="K2409" s="5">
        <v>2096.9899999999998</v>
      </c>
      <c r="L2409" s="5">
        <v>10589.64</v>
      </c>
      <c r="M2409" s="13">
        <f t="shared" si="52"/>
        <v>8.7373595513720037E-3</v>
      </c>
      <c r="N2409" s="13">
        <v>6.5909443625360442E-3</v>
      </c>
      <c r="O2409" s="13">
        <v>1.3964440963004643E-2</v>
      </c>
      <c r="P2409" s="13">
        <v>9.8172063825667788E-3</v>
      </c>
      <c r="Q2409" s="7"/>
      <c r="R2409" s="8"/>
      <c r="S2409" s="8"/>
      <c r="T2409" s="8"/>
      <c r="U2409" s="8"/>
      <c r="V2409" s="13"/>
      <c r="W2409" s="14"/>
      <c r="X2409" s="1"/>
      <c r="Y2409" s="1"/>
      <c r="Z2409" s="1"/>
      <c r="AA2409" s="1"/>
      <c r="AB2409" s="1"/>
      <c r="AC2409" s="1"/>
      <c r="AD2409" s="8"/>
      <c r="AE2409" s="8"/>
      <c r="AF2409" s="8"/>
      <c r="AG2409" s="8"/>
      <c r="AH2409" s="9"/>
      <c r="AI2409" s="8"/>
      <c r="AJ2409" s="13"/>
      <c r="AK2409" s="8"/>
      <c r="AL2409" s="8"/>
      <c r="AM2409" s="8"/>
      <c r="AN2409" s="8"/>
      <c r="AO2409" s="7"/>
      <c r="AP2409" s="7"/>
      <c r="AQ2409" s="7"/>
      <c r="AR2409" s="7"/>
      <c r="AS2409" s="7"/>
      <c r="AT2409" s="7"/>
      <c r="AU2409" s="8"/>
      <c r="AV2409" s="8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7"/>
      <c r="BV2409" s="7"/>
      <c r="BW2409" s="8"/>
      <c r="BX2409" s="8"/>
      <c r="BY2409" s="8"/>
      <c r="BZ2409" s="8"/>
      <c r="CA2409" s="8"/>
      <c r="CC2409" s="8"/>
      <c r="CE2409" s="7"/>
      <c r="CF2409" s="8"/>
      <c r="CG2409" s="8"/>
      <c r="CH2409" s="8"/>
      <c r="CI2409" s="8"/>
      <c r="CJ2409" s="8"/>
    </row>
    <row r="2410" spans="1:88" x14ac:dyDescent="0.3">
      <c r="A2410" s="1" t="s">
        <v>401</v>
      </c>
      <c r="B2410" s="1"/>
      <c r="C2410" s="1" t="s">
        <v>1878</v>
      </c>
      <c r="D2410" s="1"/>
      <c r="E2410" s="1"/>
      <c r="F2410" s="1"/>
      <c r="G2410" s="1"/>
      <c r="H2410" s="1">
        <v>35422.92</v>
      </c>
      <c r="I2410" s="1">
        <v>1.27</v>
      </c>
      <c r="J2410" s="12">
        <v>2116.0500000000002</v>
      </c>
      <c r="K2410" s="5">
        <v>2100.36</v>
      </c>
      <c r="L2410" s="5">
        <v>10607</v>
      </c>
      <c r="M2410" s="13">
        <f t="shared" si="52"/>
        <v>1.268062080038046E-2</v>
      </c>
      <c r="N2410" s="13">
        <v>1.9532548626602697E-2</v>
      </c>
      <c r="O2410" s="13">
        <v>1.6070653651187872E-3</v>
      </c>
      <c r="P2410" s="13">
        <v>1.6393380700383542E-3</v>
      </c>
      <c r="Q2410" s="7"/>
      <c r="R2410" s="8"/>
      <c r="S2410" s="8"/>
      <c r="T2410" s="8"/>
      <c r="U2410" s="8"/>
      <c r="V2410" s="13"/>
      <c r="W2410" s="14"/>
      <c r="X2410" s="1"/>
      <c r="Y2410" s="1"/>
      <c r="Z2410" s="1"/>
      <c r="AA2410" s="1"/>
      <c r="AB2410" s="1"/>
      <c r="AC2410" s="1"/>
      <c r="AD2410" s="8"/>
      <c r="AE2410" s="8"/>
      <c r="AF2410" s="8"/>
      <c r="AG2410" s="8"/>
      <c r="AH2410" s="9"/>
      <c r="AI2410" s="8"/>
      <c r="AJ2410" s="13"/>
      <c r="AK2410" s="8"/>
      <c r="AL2410" s="8"/>
      <c r="AM2410" s="8"/>
      <c r="AN2410" s="8"/>
      <c r="AO2410" s="7"/>
      <c r="AP2410" s="7"/>
      <c r="AQ2410" s="7"/>
      <c r="AR2410" s="7"/>
      <c r="AS2410" s="7"/>
      <c r="AT2410" s="7"/>
      <c r="AU2410" s="8"/>
      <c r="AV2410" s="8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7"/>
      <c r="BV2410" s="7"/>
      <c r="BW2410" s="8"/>
      <c r="BX2410" s="8"/>
      <c r="BY2410" s="8"/>
      <c r="BZ2410" s="8"/>
      <c r="CA2410" s="8"/>
      <c r="CC2410" s="8"/>
      <c r="CE2410" s="7"/>
      <c r="CF2410" s="8"/>
      <c r="CG2410" s="8"/>
      <c r="CH2410" s="8"/>
      <c r="CI2410" s="8"/>
      <c r="CJ2410" s="8"/>
    </row>
    <row r="2411" spans="1:88" x14ac:dyDescent="0.3">
      <c r="A2411" s="1" t="s">
        <v>402</v>
      </c>
      <c r="B2411" s="1"/>
      <c r="C2411" s="1" t="s">
        <v>1878</v>
      </c>
      <c r="D2411" s="1"/>
      <c r="E2411" s="1"/>
      <c r="F2411" s="1"/>
      <c r="G2411" s="1"/>
      <c r="H2411" s="1">
        <v>35821.480000000003</v>
      </c>
      <c r="I2411" s="1">
        <v>1.1299999999999999</v>
      </c>
      <c r="J2411" s="12">
        <v>2133.0300000000002</v>
      </c>
      <c r="K2411" s="5">
        <v>2136.54</v>
      </c>
      <c r="L2411" s="5">
        <v>10751.96</v>
      </c>
      <c r="M2411" s="13">
        <f t="shared" si="52"/>
        <v>1.1251472210648039E-2</v>
      </c>
      <c r="N2411" s="13">
        <v>8.0243850570638209E-3</v>
      </c>
      <c r="O2411" s="13">
        <v>1.7225618465405823E-2</v>
      </c>
      <c r="P2411" s="13">
        <v>1.3666446686150469E-2</v>
      </c>
      <c r="Q2411" s="7"/>
      <c r="R2411" s="8"/>
      <c r="S2411" s="8"/>
      <c r="T2411" s="8"/>
      <c r="U2411" s="8"/>
      <c r="V2411" s="13"/>
      <c r="W2411" s="14"/>
      <c r="X2411" s="1"/>
      <c r="Y2411" s="1"/>
      <c r="Z2411" s="1"/>
      <c r="AA2411" s="1"/>
      <c r="AB2411" s="1"/>
      <c r="AC2411" s="1"/>
      <c r="AD2411" s="8"/>
      <c r="AE2411" s="8"/>
      <c r="AF2411" s="8"/>
      <c r="AG2411" s="8"/>
      <c r="AH2411" s="9"/>
      <c r="AI2411" s="8"/>
      <c r="AJ2411" s="13"/>
      <c r="AK2411" s="8"/>
      <c r="AL2411" s="8"/>
      <c r="AM2411" s="8"/>
      <c r="AN2411" s="8"/>
      <c r="AO2411" s="7"/>
      <c r="AP2411" s="7"/>
      <c r="AQ2411" s="7"/>
      <c r="AR2411" s="7"/>
      <c r="AS2411" s="7"/>
      <c r="AT2411" s="7"/>
      <c r="AU2411" s="8"/>
      <c r="AV2411" s="8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7"/>
      <c r="BV2411" s="7"/>
      <c r="BW2411" s="8"/>
      <c r="BX2411" s="8"/>
      <c r="BY2411" s="8"/>
      <c r="BZ2411" s="8"/>
      <c r="CA2411" s="8"/>
      <c r="CC2411" s="8"/>
      <c r="CE2411" s="7"/>
      <c r="CF2411" s="8"/>
      <c r="CG2411" s="8"/>
      <c r="CH2411" s="8"/>
      <c r="CI2411" s="8"/>
      <c r="CJ2411" s="8"/>
    </row>
    <row r="2412" spans="1:88" x14ac:dyDescent="0.3">
      <c r="A2412" s="1" t="s">
        <v>403</v>
      </c>
      <c r="B2412" s="1"/>
      <c r="C2412" s="1" t="s">
        <v>1878</v>
      </c>
      <c r="D2412" s="1"/>
      <c r="E2412" s="1"/>
      <c r="F2412" s="1"/>
      <c r="G2412" s="1"/>
      <c r="H2412" s="1">
        <v>35288.74</v>
      </c>
      <c r="I2412" s="1">
        <v>-1.49</v>
      </c>
      <c r="J2412" s="12">
        <v>2077.36</v>
      </c>
      <c r="K2412" s="5">
        <v>2162.23</v>
      </c>
      <c r="L2412" s="5">
        <v>10732.61</v>
      </c>
      <c r="M2412" s="13">
        <f t="shared" si="52"/>
        <v>-1.4872082337190062E-2</v>
      </c>
      <c r="N2412" s="13">
        <v>-2.6099023454897563E-2</v>
      </c>
      <c r="O2412" s="13">
        <v>1.2024113754013577E-2</v>
      </c>
      <c r="P2412" s="13">
        <v>-1.7996718737791628E-3</v>
      </c>
      <c r="Q2412" s="7"/>
      <c r="R2412" s="8"/>
      <c r="S2412" s="8"/>
      <c r="T2412" s="8"/>
      <c r="U2412" s="8"/>
      <c r="V2412" s="13"/>
      <c r="W2412" s="14"/>
      <c r="X2412" s="1"/>
      <c r="Y2412" s="1"/>
      <c r="Z2412" s="1"/>
      <c r="AA2412" s="1"/>
      <c r="AB2412" s="1"/>
      <c r="AC2412" s="1"/>
      <c r="AD2412" s="8"/>
      <c r="AE2412" s="8"/>
      <c r="AF2412" s="8"/>
      <c r="AG2412" s="8"/>
      <c r="AH2412" s="9"/>
      <c r="AI2412" s="8"/>
      <c r="AJ2412" s="13"/>
      <c r="AK2412" s="8"/>
      <c r="AL2412" s="8"/>
      <c r="AM2412" s="8"/>
      <c r="AN2412" s="8"/>
      <c r="AO2412" s="7"/>
      <c r="AP2412" s="7"/>
      <c r="AQ2412" s="7"/>
      <c r="AR2412" s="7"/>
      <c r="AS2412" s="7"/>
      <c r="AT2412" s="7"/>
      <c r="AU2412" s="8"/>
      <c r="AV2412" s="8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7"/>
      <c r="BV2412" s="7"/>
      <c r="BW2412" s="8"/>
      <c r="BX2412" s="8"/>
      <c r="BY2412" s="8"/>
      <c r="BZ2412" s="8"/>
      <c r="CA2412" s="8"/>
      <c r="CC2412" s="8"/>
      <c r="CE2412" s="7"/>
      <c r="CF2412" s="8"/>
      <c r="CG2412" s="8"/>
      <c r="CH2412" s="8"/>
      <c r="CI2412" s="8"/>
      <c r="CJ2412" s="8"/>
    </row>
    <row r="2413" spans="1:88" x14ac:dyDescent="0.3">
      <c r="A2413" s="1" t="s">
        <v>404</v>
      </c>
      <c r="B2413" s="1"/>
      <c r="C2413" s="1" t="s">
        <v>1878</v>
      </c>
      <c r="D2413" s="1"/>
      <c r="E2413" s="1"/>
      <c r="F2413" s="1"/>
      <c r="G2413" s="1"/>
      <c r="H2413" s="1">
        <v>35224.78</v>
      </c>
      <c r="I2413" s="1">
        <v>-0.18</v>
      </c>
      <c r="J2413" s="12">
        <v>2069.27</v>
      </c>
      <c r="K2413" s="5">
        <v>2155.98</v>
      </c>
      <c r="L2413" s="5">
        <v>10780.33</v>
      </c>
      <c r="M2413" s="13">
        <f t="shared" si="52"/>
        <v>-1.8124761609510376E-3</v>
      </c>
      <c r="N2413" s="13">
        <v>-3.8943659259830232E-3</v>
      </c>
      <c r="O2413" s="13">
        <v>-2.8905343094860481E-3</v>
      </c>
      <c r="P2413" s="13">
        <v>4.4462623723400263E-3</v>
      </c>
      <c r="Q2413" s="7"/>
      <c r="R2413" s="8"/>
      <c r="S2413" s="8"/>
      <c r="T2413" s="8"/>
      <c r="U2413" s="8"/>
      <c r="V2413" s="13"/>
      <c r="W2413" s="14"/>
      <c r="X2413" s="1"/>
      <c r="Y2413" s="1"/>
      <c r="Z2413" s="1"/>
      <c r="AA2413" s="1"/>
      <c r="AB2413" s="1"/>
      <c r="AC2413" s="1"/>
      <c r="AD2413" s="8"/>
      <c r="AE2413" s="8"/>
      <c r="AF2413" s="8"/>
      <c r="AG2413" s="8"/>
      <c r="AH2413" s="9"/>
      <c r="AI2413" s="8"/>
      <c r="AJ2413" s="13"/>
      <c r="AK2413" s="8"/>
      <c r="AL2413" s="8"/>
      <c r="AM2413" s="8"/>
      <c r="AN2413" s="8"/>
      <c r="AO2413" s="7"/>
      <c r="AP2413" s="7"/>
      <c r="AQ2413" s="7"/>
      <c r="AR2413" s="7"/>
      <c r="AS2413" s="7"/>
      <c r="AT2413" s="7"/>
      <c r="AU2413" s="8"/>
      <c r="AV2413" s="8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7"/>
      <c r="BV2413" s="7"/>
      <c r="BW2413" s="8"/>
      <c r="BX2413" s="8"/>
      <c r="BY2413" s="8"/>
      <c r="BZ2413" s="8"/>
      <c r="CA2413" s="8"/>
      <c r="CC2413" s="8"/>
      <c r="CE2413" s="7"/>
      <c r="CF2413" s="8"/>
      <c r="CG2413" s="8"/>
      <c r="CH2413" s="8"/>
      <c r="CI2413" s="8"/>
      <c r="CJ2413" s="8"/>
    </row>
    <row r="2414" spans="1:88" x14ac:dyDescent="0.3">
      <c r="A2414" s="1" t="s">
        <v>405</v>
      </c>
      <c r="B2414" s="1"/>
      <c r="C2414" s="1" t="s">
        <v>1878</v>
      </c>
      <c r="D2414" s="1"/>
      <c r="E2414" s="1"/>
      <c r="F2414" s="1"/>
      <c r="G2414" s="1"/>
      <c r="H2414" s="1">
        <v>35998.120000000003</v>
      </c>
      <c r="I2414" s="1">
        <v>2.2000000000000002</v>
      </c>
      <c r="J2414" s="12">
        <v>2119.79</v>
      </c>
      <c r="K2414" s="5">
        <v>2186.2399999999998</v>
      </c>
      <c r="L2414" s="5">
        <v>10906.6</v>
      </c>
      <c r="M2414" s="13">
        <f t="shared" si="52"/>
        <v>2.1954430943216696E-2</v>
      </c>
      <c r="N2414" s="13">
        <v>2.4414407013101158E-2</v>
      </c>
      <c r="O2414" s="13">
        <v>1.4035380662158259E-2</v>
      </c>
      <c r="P2414" s="13">
        <v>1.17129995092915E-2</v>
      </c>
      <c r="Q2414" s="7"/>
      <c r="R2414" s="8"/>
      <c r="S2414" s="8"/>
      <c r="T2414" s="8"/>
      <c r="U2414" s="8"/>
      <c r="V2414" s="13"/>
      <c r="W2414" s="14"/>
      <c r="X2414" s="1"/>
      <c r="Y2414" s="1"/>
      <c r="Z2414" s="1"/>
      <c r="AA2414" s="1"/>
      <c r="AB2414" s="1"/>
      <c r="AC2414" s="1"/>
      <c r="AD2414" s="8"/>
      <c r="AE2414" s="8"/>
      <c r="AF2414" s="8"/>
      <c r="AG2414" s="8"/>
      <c r="AH2414" s="9"/>
      <c r="AI2414" s="8"/>
      <c r="AJ2414" s="13"/>
      <c r="AK2414" s="8"/>
      <c r="AL2414" s="8"/>
      <c r="AM2414" s="8"/>
      <c r="AN2414" s="8"/>
      <c r="AO2414" s="7"/>
      <c r="AP2414" s="7"/>
      <c r="AQ2414" s="7"/>
      <c r="AR2414" s="7"/>
      <c r="AS2414" s="7"/>
      <c r="AT2414" s="7"/>
      <c r="AU2414" s="8"/>
      <c r="AV2414" s="8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7"/>
      <c r="BV2414" s="7"/>
      <c r="BW2414" s="8"/>
      <c r="BX2414" s="8"/>
      <c r="BY2414" s="8"/>
      <c r="BZ2414" s="8"/>
      <c r="CA2414" s="8"/>
      <c r="CC2414" s="8"/>
      <c r="CE2414" s="7"/>
      <c r="CF2414" s="8"/>
      <c r="CG2414" s="8"/>
      <c r="CH2414" s="8"/>
      <c r="CI2414" s="8"/>
      <c r="CJ2414" s="8"/>
    </row>
    <row r="2415" spans="1:88" x14ac:dyDescent="0.3">
      <c r="A2415" s="1" t="s">
        <v>406</v>
      </c>
      <c r="B2415" s="1"/>
      <c r="C2415" s="1" t="s">
        <v>1878</v>
      </c>
      <c r="D2415" s="1"/>
      <c r="E2415" s="1"/>
      <c r="F2415" s="1"/>
      <c r="G2415" s="1"/>
      <c r="H2415" s="1">
        <v>35811.31</v>
      </c>
      <c r="I2415" s="1">
        <v>-0.52</v>
      </c>
      <c r="J2415" s="12">
        <v>2097.16</v>
      </c>
      <c r="K2415" s="5">
        <v>2195.6999999999998</v>
      </c>
      <c r="L2415" s="5">
        <v>10936.15</v>
      </c>
      <c r="M2415" s="13">
        <f t="shared" si="52"/>
        <v>-5.1894376706340672E-3</v>
      </c>
      <c r="N2415" s="13">
        <v>-1.0675585789158393E-2</v>
      </c>
      <c r="O2415" s="13">
        <v>4.3270638173302789E-3</v>
      </c>
      <c r="P2415" s="13">
        <v>2.7093686391725935E-3</v>
      </c>
      <c r="Q2415" s="7"/>
      <c r="R2415" s="8"/>
      <c r="S2415" s="8"/>
      <c r="T2415" s="8"/>
      <c r="U2415" s="8"/>
      <c r="V2415" s="13"/>
      <c r="W2415" s="14"/>
      <c r="X2415" s="1"/>
      <c r="Y2415" s="1"/>
      <c r="Z2415" s="1"/>
      <c r="AA2415" s="1"/>
      <c r="AB2415" s="1"/>
      <c r="AC2415" s="1"/>
      <c r="AD2415" s="8"/>
      <c r="AE2415" s="8"/>
      <c r="AF2415" s="8"/>
      <c r="AG2415" s="8"/>
      <c r="AH2415" s="9"/>
      <c r="AI2415" s="8"/>
      <c r="AJ2415" s="13"/>
      <c r="AK2415" s="8"/>
      <c r="AL2415" s="8"/>
      <c r="AM2415" s="8"/>
      <c r="AN2415" s="8"/>
      <c r="AO2415" s="7"/>
      <c r="AP2415" s="7"/>
      <c r="AQ2415" s="7"/>
      <c r="AR2415" s="7"/>
      <c r="AS2415" s="7"/>
      <c r="AT2415" s="7"/>
      <c r="AU2415" s="8"/>
      <c r="AV2415" s="8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7"/>
      <c r="BV2415" s="7"/>
      <c r="BW2415" s="8"/>
      <c r="BX2415" s="8"/>
      <c r="BY2415" s="8"/>
      <c r="BZ2415" s="8"/>
      <c r="CA2415" s="8"/>
      <c r="CC2415" s="8"/>
      <c r="CE2415" s="7"/>
      <c r="CF2415" s="8"/>
      <c r="CG2415" s="8"/>
      <c r="CH2415" s="8"/>
      <c r="CI2415" s="8"/>
      <c r="CJ2415" s="8"/>
    </row>
    <row r="2416" spans="1:88" x14ac:dyDescent="0.3">
      <c r="A2416" s="1" t="s">
        <v>407</v>
      </c>
      <c r="B2416" s="1"/>
      <c r="C2416" s="1" t="s">
        <v>1878</v>
      </c>
      <c r="D2416" s="1"/>
      <c r="E2416" s="1"/>
      <c r="F2416" s="1"/>
      <c r="G2416" s="1"/>
      <c r="H2416" s="1">
        <v>34945.56</v>
      </c>
      <c r="I2416" s="1">
        <v>-2.42</v>
      </c>
      <c r="J2416" s="12">
        <v>2030.7</v>
      </c>
      <c r="K2416" s="5">
        <v>2159.42</v>
      </c>
      <c r="L2416" s="5">
        <v>10819.7</v>
      </c>
      <c r="M2416" s="13">
        <f t="shared" si="52"/>
        <v>-2.4175323382473302E-2</v>
      </c>
      <c r="N2416" s="13">
        <v>-3.1690476644605003E-2</v>
      </c>
      <c r="O2416" s="13">
        <v>-1.652320444505162E-2</v>
      </c>
      <c r="P2416" s="13">
        <v>-1.0648171431445141E-2</v>
      </c>
      <c r="Q2416" s="7"/>
      <c r="R2416" s="8"/>
      <c r="S2416" s="8"/>
      <c r="T2416" s="8"/>
      <c r="U2416" s="8"/>
      <c r="V2416" s="13"/>
      <c r="W2416" s="14"/>
      <c r="X2416" s="1"/>
      <c r="Y2416" s="1"/>
      <c r="Z2416" s="1"/>
      <c r="AA2416" s="1"/>
      <c r="AB2416" s="1"/>
      <c r="AC2416" s="1"/>
      <c r="AD2416" s="8"/>
      <c r="AE2416" s="8"/>
      <c r="AF2416" s="8"/>
      <c r="AG2416" s="8"/>
      <c r="AH2416" s="9"/>
      <c r="AI2416" s="8"/>
      <c r="AJ2416" s="13"/>
      <c r="AK2416" s="8"/>
      <c r="AL2416" s="8"/>
      <c r="AM2416" s="8"/>
      <c r="AN2416" s="8"/>
      <c r="AO2416" s="7"/>
      <c r="AP2416" s="7"/>
      <c r="AQ2416" s="7"/>
      <c r="AR2416" s="7"/>
      <c r="AS2416" s="7"/>
      <c r="AT2416" s="7"/>
      <c r="AU2416" s="8"/>
      <c r="AV2416" s="8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7"/>
      <c r="BV2416" s="7"/>
      <c r="BW2416" s="8"/>
      <c r="BX2416" s="8"/>
      <c r="BY2416" s="8"/>
      <c r="BZ2416" s="8"/>
      <c r="CA2416" s="8"/>
      <c r="CC2416" s="8"/>
      <c r="CE2416" s="7"/>
      <c r="CF2416" s="8"/>
      <c r="CG2416" s="8"/>
      <c r="CH2416" s="8"/>
      <c r="CI2416" s="8"/>
      <c r="CJ2416" s="8"/>
    </row>
    <row r="2417" spans="1:88" x14ac:dyDescent="0.3">
      <c r="A2417" s="1" t="s">
        <v>408</v>
      </c>
      <c r="B2417" s="1"/>
      <c r="C2417" s="1" t="s">
        <v>1878</v>
      </c>
      <c r="D2417" s="1"/>
      <c r="E2417" s="1"/>
      <c r="F2417" s="1"/>
      <c r="G2417" s="1"/>
      <c r="H2417" s="1">
        <v>35238.15</v>
      </c>
      <c r="I2417" s="1">
        <v>0.84</v>
      </c>
      <c r="J2417" s="12">
        <v>2054.2600000000002</v>
      </c>
      <c r="K2417" s="5">
        <v>2161.71</v>
      </c>
      <c r="L2417" s="5">
        <v>10902.23</v>
      </c>
      <c r="M2417" s="13">
        <f t="shared" si="52"/>
        <v>8.3727374808131305E-3</v>
      </c>
      <c r="N2417" s="13">
        <v>1.1601910671197313E-2</v>
      </c>
      <c r="O2417" s="13">
        <v>1.0604699410026175E-3</v>
      </c>
      <c r="P2417" s="13">
        <v>7.627753080029942E-3</v>
      </c>
      <c r="Q2417" s="7"/>
      <c r="R2417" s="8"/>
      <c r="S2417" s="8"/>
      <c r="T2417" s="8"/>
      <c r="U2417" s="8"/>
      <c r="V2417" s="13"/>
      <c r="W2417" s="14"/>
      <c r="X2417" s="1"/>
      <c r="Y2417" s="1"/>
      <c r="Z2417" s="1"/>
      <c r="AA2417" s="1"/>
      <c r="AB2417" s="1"/>
      <c r="AC2417" s="1"/>
      <c r="AD2417" s="8"/>
      <c r="AE2417" s="8"/>
      <c r="AF2417" s="8"/>
      <c r="AG2417" s="8"/>
      <c r="AH2417" s="9"/>
      <c r="AI2417" s="8"/>
      <c r="AJ2417" s="13"/>
      <c r="AK2417" s="8"/>
      <c r="AL2417" s="8"/>
      <c r="AM2417" s="8"/>
      <c r="AN2417" s="8"/>
      <c r="AO2417" s="7"/>
      <c r="AP2417" s="7"/>
      <c r="AQ2417" s="7"/>
      <c r="AR2417" s="7"/>
      <c r="AS2417" s="7"/>
      <c r="AT2417" s="7"/>
      <c r="AU2417" s="8"/>
      <c r="AV2417" s="8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7"/>
      <c r="BV2417" s="7"/>
      <c r="BW2417" s="8"/>
      <c r="BX2417" s="8"/>
      <c r="BY2417" s="8"/>
      <c r="BZ2417" s="8"/>
      <c r="CA2417" s="8"/>
      <c r="CC2417" s="8"/>
      <c r="CE2417" s="7"/>
      <c r="CF2417" s="8"/>
      <c r="CG2417" s="8"/>
      <c r="CH2417" s="8"/>
      <c r="CI2417" s="8"/>
      <c r="CJ2417" s="8"/>
    </row>
    <row r="2418" spans="1:88" x14ac:dyDescent="0.3">
      <c r="A2418" s="1" t="s">
        <v>409</v>
      </c>
      <c r="B2418" s="1"/>
      <c r="C2418" s="1" t="s">
        <v>1878</v>
      </c>
      <c r="D2418" s="1"/>
      <c r="E2418" s="1"/>
      <c r="F2418" s="1"/>
      <c r="G2418" s="1"/>
      <c r="H2418" s="1">
        <v>35599.919999999998</v>
      </c>
      <c r="I2418" s="1">
        <v>1.03</v>
      </c>
      <c r="J2418" s="12">
        <v>2081.54</v>
      </c>
      <c r="K2418" s="5">
        <v>2172.21</v>
      </c>
      <c r="L2418" s="5">
        <v>10972.57</v>
      </c>
      <c r="M2418" s="13">
        <f t="shared" si="52"/>
        <v>1.0266429991358628E-2</v>
      </c>
      <c r="N2418" s="13">
        <v>1.3279721164798808E-2</v>
      </c>
      <c r="O2418" s="13">
        <v>4.8572657757053328E-3</v>
      </c>
      <c r="P2418" s="13">
        <v>6.4518910351367698E-3</v>
      </c>
      <c r="Q2418" s="7"/>
      <c r="R2418" s="8"/>
      <c r="S2418" s="8"/>
      <c r="T2418" s="8"/>
      <c r="U2418" s="8"/>
      <c r="V2418" s="13"/>
      <c r="W2418" s="14"/>
      <c r="X2418" s="1"/>
      <c r="Y2418" s="1"/>
      <c r="Z2418" s="1"/>
      <c r="AA2418" s="1"/>
      <c r="AB2418" s="1"/>
      <c r="AC2418" s="1"/>
      <c r="AD2418" s="8"/>
      <c r="AE2418" s="8"/>
      <c r="AF2418" s="8"/>
      <c r="AG2418" s="8"/>
      <c r="AH2418" s="9"/>
      <c r="AI2418" s="8"/>
      <c r="AJ2418" s="13"/>
      <c r="AK2418" s="8"/>
      <c r="AL2418" s="8"/>
      <c r="AM2418" s="8"/>
      <c r="AN2418" s="8"/>
      <c r="AO2418" s="7"/>
      <c r="AP2418" s="7"/>
      <c r="AQ2418" s="7"/>
      <c r="AR2418" s="7"/>
      <c r="AS2418" s="7"/>
      <c r="AT2418" s="7"/>
      <c r="AU2418" s="8"/>
      <c r="AV2418" s="8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7"/>
      <c r="BV2418" s="7"/>
      <c r="BW2418" s="8"/>
      <c r="BX2418" s="8"/>
      <c r="BY2418" s="8"/>
      <c r="BZ2418" s="8"/>
      <c r="CA2418" s="8"/>
      <c r="CC2418" s="8"/>
      <c r="CE2418" s="7"/>
      <c r="CF2418" s="8"/>
      <c r="CG2418" s="8"/>
      <c r="CH2418" s="8"/>
      <c r="CI2418" s="8"/>
      <c r="CJ2418" s="8"/>
    </row>
    <row r="2419" spans="1:88" x14ac:dyDescent="0.3">
      <c r="A2419" s="1" t="s">
        <v>410</v>
      </c>
      <c r="B2419" s="1"/>
      <c r="C2419" s="1" t="s">
        <v>1878</v>
      </c>
      <c r="D2419" s="1"/>
      <c r="E2419" s="1"/>
      <c r="F2419" s="1"/>
      <c r="G2419" s="1"/>
      <c r="H2419" s="1">
        <v>36628.17</v>
      </c>
      <c r="I2419" s="1">
        <v>2.89</v>
      </c>
      <c r="J2419" s="12">
        <v>2146.84</v>
      </c>
      <c r="K2419" s="5">
        <v>2229.59</v>
      </c>
      <c r="L2419" s="5">
        <v>11223.51</v>
      </c>
      <c r="M2419" s="13">
        <f t="shared" si="52"/>
        <v>2.8883491873015421E-2</v>
      </c>
      <c r="N2419" s="13">
        <v>3.137100416038141E-2</v>
      </c>
      <c r="O2419" s="13">
        <v>2.6415493897919751E-2</v>
      </c>
      <c r="P2419" s="13">
        <v>2.2869756128236274E-2</v>
      </c>
      <c r="Q2419" s="7"/>
      <c r="R2419" s="8"/>
      <c r="S2419" s="8"/>
      <c r="T2419" s="8"/>
      <c r="U2419" s="8"/>
      <c r="V2419" s="13"/>
      <c r="W2419" s="14"/>
      <c r="X2419" s="1"/>
      <c r="Y2419" s="1"/>
      <c r="Z2419" s="1"/>
      <c r="AA2419" s="1"/>
      <c r="AB2419" s="1"/>
      <c r="AC2419" s="1"/>
      <c r="AD2419" s="8"/>
      <c r="AE2419" s="8"/>
      <c r="AF2419" s="8"/>
      <c r="AG2419" s="8"/>
      <c r="AH2419" s="9"/>
      <c r="AI2419" s="8"/>
      <c r="AJ2419" s="13"/>
      <c r="AK2419" s="8"/>
      <c r="AL2419" s="8"/>
      <c r="AM2419" s="8"/>
      <c r="AN2419" s="8"/>
      <c r="AO2419" s="7"/>
      <c r="AP2419" s="7"/>
      <c r="AQ2419" s="7"/>
      <c r="AR2419" s="7"/>
      <c r="AS2419" s="7"/>
      <c r="AT2419" s="7"/>
      <c r="AU2419" s="8"/>
      <c r="AV2419" s="8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7"/>
      <c r="BV2419" s="7"/>
      <c r="BW2419" s="8"/>
      <c r="BX2419" s="8"/>
      <c r="BY2419" s="8"/>
      <c r="BZ2419" s="8"/>
      <c r="CA2419" s="8"/>
      <c r="CC2419" s="8"/>
      <c r="CE2419" s="7"/>
      <c r="CF2419" s="8"/>
      <c r="CG2419" s="8"/>
      <c r="CH2419" s="8"/>
      <c r="CI2419" s="8"/>
      <c r="CJ2419" s="8"/>
    </row>
    <row r="2420" spans="1:88" x14ac:dyDescent="0.3">
      <c r="A2420" s="1" t="s">
        <v>411</v>
      </c>
      <c r="B2420" s="1"/>
      <c r="C2420" s="1" t="s">
        <v>1878</v>
      </c>
      <c r="D2420" s="1"/>
      <c r="E2420" s="1"/>
      <c r="F2420" s="1"/>
      <c r="G2420" s="1"/>
      <c r="H2420" s="1">
        <v>37915.39</v>
      </c>
      <c r="I2420" s="1">
        <v>3.51</v>
      </c>
      <c r="J2420" s="12">
        <v>2234.63</v>
      </c>
      <c r="K2420" s="5">
        <v>2300.2199999999998</v>
      </c>
      <c r="L2420" s="5">
        <v>11346.37</v>
      </c>
      <c r="M2420" s="13">
        <f t="shared" si="52"/>
        <v>3.5142896846880545E-2</v>
      </c>
      <c r="N2420" s="13">
        <v>4.0892660841050033E-2</v>
      </c>
      <c r="O2420" s="13">
        <v>3.1678470032606709E-2</v>
      </c>
      <c r="P2420" s="13">
        <v>1.0946664635216763E-2</v>
      </c>
      <c r="Q2420" s="7"/>
      <c r="R2420" s="8"/>
      <c r="S2420" s="8"/>
      <c r="T2420" s="8"/>
      <c r="U2420" s="8"/>
      <c r="V2420" s="13"/>
      <c r="W2420" s="14"/>
      <c r="X2420" s="1"/>
      <c r="Y2420" s="1"/>
      <c r="Z2420" s="1"/>
      <c r="AA2420" s="1"/>
      <c r="AB2420" s="1"/>
      <c r="AC2420" s="1"/>
      <c r="AD2420" s="8"/>
      <c r="AE2420" s="8"/>
      <c r="AF2420" s="8"/>
      <c r="AG2420" s="8"/>
      <c r="AH2420" s="9"/>
      <c r="AI2420" s="8"/>
      <c r="AJ2420" s="13"/>
      <c r="AK2420" s="8"/>
      <c r="AL2420" s="8"/>
      <c r="AM2420" s="8"/>
      <c r="AN2420" s="8"/>
      <c r="AO2420" s="7"/>
      <c r="AP2420" s="7"/>
      <c r="AQ2420" s="7"/>
      <c r="AR2420" s="7"/>
      <c r="AS2420" s="7"/>
      <c r="AT2420" s="7"/>
      <c r="AU2420" s="8"/>
      <c r="AV2420" s="8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7"/>
      <c r="BV2420" s="7"/>
      <c r="BW2420" s="8"/>
      <c r="BX2420" s="8"/>
      <c r="BY2420" s="8"/>
      <c r="BZ2420" s="8"/>
      <c r="CA2420" s="8"/>
      <c r="CC2420" s="8"/>
      <c r="CE2420" s="7"/>
      <c r="CF2420" s="8"/>
      <c r="CG2420" s="8"/>
      <c r="CH2420" s="8"/>
      <c r="CI2420" s="8"/>
      <c r="CJ2420" s="8"/>
    </row>
    <row r="2421" spans="1:88" x14ac:dyDescent="0.3">
      <c r="A2421" s="1" t="s">
        <v>412</v>
      </c>
      <c r="B2421" s="1"/>
      <c r="C2421" s="1" t="s">
        <v>1878</v>
      </c>
      <c r="D2421" s="1"/>
      <c r="E2421" s="1"/>
      <c r="F2421" s="1"/>
      <c r="G2421" s="1"/>
      <c r="H2421" s="1">
        <v>38744.26</v>
      </c>
      <c r="I2421" s="1">
        <v>2.19</v>
      </c>
      <c r="J2421" s="12">
        <v>2289.44</v>
      </c>
      <c r="K2421" s="5">
        <v>2317.77</v>
      </c>
      <c r="L2421" s="5">
        <v>11514.44</v>
      </c>
      <c r="M2421" s="13">
        <f t="shared" si="52"/>
        <v>2.1861043760858179E-2</v>
      </c>
      <c r="N2421" s="13">
        <v>2.4527550422217548E-2</v>
      </c>
      <c r="O2421" s="13">
        <v>7.6297049847406928E-3</v>
      </c>
      <c r="P2421" s="13">
        <v>1.4812666958683662E-2</v>
      </c>
      <c r="Q2421" s="7"/>
      <c r="R2421" s="8"/>
      <c r="S2421" s="8"/>
      <c r="T2421" s="8"/>
      <c r="U2421" s="8"/>
      <c r="V2421" s="13"/>
      <c r="W2421" s="14"/>
      <c r="X2421" s="1"/>
      <c r="Y2421" s="1"/>
      <c r="Z2421" s="1"/>
      <c r="AA2421" s="1"/>
      <c r="AB2421" s="1"/>
      <c r="AC2421" s="1"/>
      <c r="AD2421" s="8"/>
      <c r="AE2421" s="8"/>
      <c r="AF2421" s="8"/>
      <c r="AG2421" s="8"/>
      <c r="AH2421" s="9"/>
      <c r="AI2421" s="8"/>
      <c r="AJ2421" s="13"/>
      <c r="AK2421" s="8"/>
      <c r="AL2421" s="8"/>
      <c r="AM2421" s="8"/>
      <c r="AN2421" s="8"/>
      <c r="AO2421" s="7"/>
      <c r="AP2421" s="7"/>
      <c r="AQ2421" s="7"/>
      <c r="AR2421" s="7"/>
      <c r="AS2421" s="7"/>
      <c r="AT2421" s="7"/>
      <c r="AU2421" s="8"/>
      <c r="AV2421" s="8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7"/>
      <c r="BV2421" s="7"/>
      <c r="BW2421" s="8"/>
      <c r="BX2421" s="8"/>
      <c r="BY2421" s="8"/>
      <c r="BZ2421" s="8"/>
      <c r="CA2421" s="8"/>
      <c r="CC2421" s="8"/>
      <c r="CE2421" s="7"/>
      <c r="CF2421" s="8"/>
      <c r="CG2421" s="8"/>
      <c r="CH2421" s="8"/>
      <c r="CI2421" s="8"/>
      <c r="CJ2421" s="8"/>
    </row>
    <row r="2422" spans="1:88" x14ac:dyDescent="0.3">
      <c r="A2422" s="1" t="s">
        <v>413</v>
      </c>
      <c r="B2422" s="1"/>
      <c r="C2422" s="1" t="s">
        <v>1878</v>
      </c>
      <c r="D2422" s="1"/>
      <c r="E2422" s="1"/>
      <c r="F2422" s="1"/>
      <c r="G2422" s="1"/>
      <c r="H2422" s="1">
        <v>39185.360000000001</v>
      </c>
      <c r="I2422" s="1">
        <v>1.1399999999999999</v>
      </c>
      <c r="J2422" s="12">
        <v>2317.0700000000002</v>
      </c>
      <c r="K2422" s="5">
        <v>2347.12</v>
      </c>
      <c r="L2422" s="5">
        <v>11639.45</v>
      </c>
      <c r="M2422" s="13">
        <f t="shared" si="52"/>
        <v>1.1384912242484502E-2</v>
      </c>
      <c r="N2422" s="13">
        <v>1.2068453420923886E-2</v>
      </c>
      <c r="O2422" s="13">
        <v>1.2663033864447337E-2</v>
      </c>
      <c r="P2422" s="13">
        <v>1.0856802415054601E-2</v>
      </c>
      <c r="Q2422" s="7"/>
      <c r="R2422" s="8"/>
      <c r="S2422" s="8"/>
      <c r="T2422" s="8"/>
      <c r="U2422" s="8"/>
      <c r="V2422" s="13"/>
      <c r="W2422" s="14"/>
      <c r="X2422" s="1"/>
      <c r="Y2422" s="1"/>
      <c r="Z2422" s="1"/>
      <c r="AA2422" s="1"/>
      <c r="AB2422" s="1"/>
      <c r="AC2422" s="1"/>
      <c r="AD2422" s="8"/>
      <c r="AE2422" s="8"/>
      <c r="AF2422" s="8"/>
      <c r="AG2422" s="8"/>
      <c r="AH2422" s="9"/>
      <c r="AI2422" s="8"/>
      <c r="AJ2422" s="13"/>
      <c r="AK2422" s="8"/>
      <c r="AL2422" s="8"/>
      <c r="AM2422" s="8"/>
      <c r="AN2422" s="8"/>
      <c r="AO2422" s="7"/>
      <c r="AP2422" s="7"/>
      <c r="AQ2422" s="7"/>
      <c r="AR2422" s="7"/>
      <c r="AS2422" s="7"/>
      <c r="AT2422" s="7"/>
      <c r="AU2422" s="8"/>
      <c r="AV2422" s="8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7"/>
      <c r="BV2422" s="7"/>
      <c r="BW2422" s="8"/>
      <c r="BX2422" s="8"/>
      <c r="BY2422" s="8"/>
      <c r="BZ2422" s="8"/>
      <c r="CA2422" s="8"/>
      <c r="CC2422" s="8"/>
      <c r="CE2422" s="7"/>
      <c r="CF2422" s="8"/>
      <c r="CG2422" s="8"/>
      <c r="CH2422" s="8"/>
      <c r="CI2422" s="8"/>
      <c r="CJ2422" s="8"/>
    </row>
    <row r="2423" spans="1:88" x14ac:dyDescent="0.3">
      <c r="A2423" s="1" t="s">
        <v>414</v>
      </c>
      <c r="B2423" s="1"/>
      <c r="C2423" s="1" t="s">
        <v>1878</v>
      </c>
      <c r="D2423" s="1"/>
      <c r="E2423" s="1"/>
      <c r="F2423" s="1"/>
      <c r="G2423" s="1"/>
      <c r="H2423" s="1">
        <v>38215.94</v>
      </c>
      <c r="I2423" s="1">
        <v>-2.4700000000000002</v>
      </c>
      <c r="J2423" s="12">
        <v>2249.5100000000002</v>
      </c>
      <c r="K2423" s="5">
        <v>2308.0700000000002</v>
      </c>
      <c r="L2423" s="5">
        <v>11494.2</v>
      </c>
      <c r="M2423" s="13">
        <f t="shared" si="52"/>
        <v>-2.4739341427512662E-2</v>
      </c>
      <c r="N2423" s="13">
        <v>-2.9157513583965899E-2</v>
      </c>
      <c r="O2423" s="13">
        <v>-1.6637410954701837E-2</v>
      </c>
      <c r="P2423" s="13">
        <v>-1.2479111985531977E-2</v>
      </c>
      <c r="Q2423" s="7"/>
      <c r="R2423" s="8"/>
      <c r="S2423" s="8"/>
      <c r="T2423" s="8"/>
      <c r="U2423" s="8"/>
      <c r="V2423" s="13"/>
      <c r="W2423" s="14"/>
      <c r="X2423" s="1"/>
      <c r="Y2423" s="1"/>
      <c r="Z2423" s="1"/>
      <c r="AA2423" s="1"/>
      <c r="AB2423" s="1"/>
      <c r="AC2423" s="1"/>
      <c r="AD2423" s="8"/>
      <c r="AE2423" s="8"/>
      <c r="AF2423" s="8"/>
      <c r="AG2423" s="8"/>
      <c r="AH2423" s="9"/>
      <c r="AI2423" s="8"/>
      <c r="AJ2423" s="13"/>
      <c r="AK2423" s="8"/>
      <c r="AL2423" s="8"/>
      <c r="AM2423" s="8"/>
      <c r="AN2423" s="8"/>
      <c r="AO2423" s="7"/>
      <c r="AP2423" s="7"/>
      <c r="AQ2423" s="7"/>
      <c r="AR2423" s="7"/>
      <c r="AS2423" s="7"/>
      <c r="AT2423" s="7"/>
      <c r="AU2423" s="8"/>
      <c r="AV2423" s="8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7"/>
      <c r="BV2423" s="7"/>
      <c r="BW2423" s="8"/>
      <c r="BX2423" s="8"/>
      <c r="BY2423" s="8"/>
      <c r="BZ2423" s="8"/>
      <c r="CA2423" s="8"/>
      <c r="CC2423" s="8"/>
      <c r="CE2423" s="7"/>
      <c r="CF2423" s="8"/>
      <c r="CG2423" s="8"/>
      <c r="CH2423" s="8"/>
      <c r="CI2423" s="8"/>
      <c r="CJ2423" s="8"/>
    </row>
    <row r="2424" spans="1:88" x14ac:dyDescent="0.3">
      <c r="A2424" s="1" t="s">
        <v>415</v>
      </c>
      <c r="B2424" s="1"/>
      <c r="C2424" s="1" t="s">
        <v>1878</v>
      </c>
      <c r="D2424" s="1"/>
      <c r="E2424" s="1"/>
      <c r="F2424" s="1"/>
      <c r="G2424" s="1"/>
      <c r="H2424" s="1">
        <v>37837.39</v>
      </c>
      <c r="I2424" s="1">
        <v>-0.99</v>
      </c>
      <c r="J2424" s="12">
        <v>2214.7800000000002</v>
      </c>
      <c r="K2424" s="5">
        <v>2300.37</v>
      </c>
      <c r="L2424" s="5">
        <v>11521.21</v>
      </c>
      <c r="M2424" s="13">
        <f t="shared" si="52"/>
        <v>-9.9055524998208355E-3</v>
      </c>
      <c r="N2424" s="13">
        <v>-1.5438917808767272E-2</v>
      </c>
      <c r="O2424" s="13">
        <v>-3.3361206549196165E-3</v>
      </c>
      <c r="P2424" s="13">
        <v>2.3498808094515322E-3</v>
      </c>
      <c r="Q2424" s="7"/>
      <c r="R2424" s="8"/>
      <c r="S2424" s="8"/>
      <c r="T2424" s="8"/>
      <c r="U2424" s="8"/>
      <c r="V2424" s="13"/>
      <c r="W2424" s="14"/>
      <c r="X2424" s="1"/>
      <c r="Y2424" s="1"/>
      <c r="Z2424" s="1"/>
      <c r="AA2424" s="1"/>
      <c r="AB2424" s="1"/>
      <c r="AC2424" s="1"/>
      <c r="AD2424" s="8"/>
      <c r="AE2424" s="8"/>
      <c r="AF2424" s="8"/>
      <c r="AG2424" s="8"/>
      <c r="AH2424" s="9"/>
      <c r="AI2424" s="8"/>
      <c r="AJ2424" s="13"/>
      <c r="AK2424" s="8"/>
      <c r="AL2424" s="8"/>
      <c r="AM2424" s="8"/>
      <c r="AN2424" s="8"/>
      <c r="AO2424" s="7"/>
      <c r="AP2424" s="7"/>
      <c r="AQ2424" s="7"/>
      <c r="AR2424" s="7"/>
      <c r="AS2424" s="7"/>
      <c r="AT2424" s="7"/>
      <c r="AU2424" s="8"/>
      <c r="AV2424" s="8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7"/>
      <c r="BV2424" s="7"/>
      <c r="BW2424" s="8"/>
      <c r="BX2424" s="8"/>
      <c r="BY2424" s="8"/>
      <c r="BZ2424" s="8"/>
      <c r="CA2424" s="8"/>
      <c r="CC2424" s="8"/>
      <c r="CE2424" s="7"/>
      <c r="CF2424" s="8"/>
      <c r="CG2424" s="8"/>
      <c r="CH2424" s="8"/>
      <c r="CI2424" s="8"/>
      <c r="CJ2424" s="8"/>
    </row>
    <row r="2425" spans="1:88" x14ac:dyDescent="0.3">
      <c r="A2425" s="1" t="s">
        <v>416</v>
      </c>
      <c r="B2425" s="1"/>
      <c r="C2425" s="1" t="s">
        <v>1878</v>
      </c>
      <c r="D2425" s="1"/>
      <c r="E2425" s="1"/>
      <c r="F2425" s="1"/>
      <c r="G2425" s="1"/>
      <c r="H2425" s="1">
        <v>38232.129999999997</v>
      </c>
      <c r="I2425" s="1">
        <v>1.04</v>
      </c>
      <c r="J2425" s="12">
        <v>2235.91</v>
      </c>
      <c r="K2425" s="5">
        <v>2329.81</v>
      </c>
      <c r="L2425" s="5">
        <v>11641.55</v>
      </c>
      <c r="M2425" s="13">
        <f t="shared" si="52"/>
        <v>1.0432537762250504E-2</v>
      </c>
      <c r="N2425" s="13">
        <v>9.54045097029943E-3</v>
      </c>
      <c r="O2425" s="13">
        <v>1.2797941200763274E-2</v>
      </c>
      <c r="P2425" s="13">
        <v>1.0445083459115878E-2</v>
      </c>
      <c r="Q2425" s="7"/>
      <c r="R2425" s="8"/>
      <c r="S2425" s="8"/>
      <c r="T2425" s="8"/>
      <c r="U2425" s="8"/>
      <c r="V2425" s="13"/>
      <c r="W2425" s="14"/>
      <c r="X2425" s="1"/>
      <c r="Y2425" s="1"/>
      <c r="Z2425" s="1"/>
      <c r="AA2425" s="1"/>
      <c r="AB2425" s="1"/>
      <c r="AC2425" s="1"/>
      <c r="AD2425" s="8"/>
      <c r="AE2425" s="8"/>
      <c r="AF2425" s="8"/>
      <c r="AG2425" s="8"/>
      <c r="AH2425" s="9"/>
      <c r="AI2425" s="8"/>
      <c r="AJ2425" s="13"/>
      <c r="AK2425" s="8"/>
      <c r="AL2425" s="8"/>
      <c r="AM2425" s="8"/>
      <c r="AN2425" s="8"/>
      <c r="AO2425" s="7"/>
      <c r="AP2425" s="7"/>
      <c r="AQ2425" s="7"/>
      <c r="AR2425" s="7"/>
      <c r="AS2425" s="7"/>
      <c r="AT2425" s="7"/>
      <c r="AU2425" s="8"/>
      <c r="AV2425" s="8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7"/>
      <c r="BV2425" s="7"/>
      <c r="BW2425" s="8"/>
      <c r="BX2425" s="8"/>
      <c r="BY2425" s="8"/>
      <c r="BZ2425" s="8"/>
      <c r="CA2425" s="8"/>
      <c r="CC2425" s="8"/>
      <c r="CE2425" s="7"/>
      <c r="CF2425" s="8"/>
      <c r="CG2425" s="8"/>
      <c r="CH2425" s="8"/>
      <c r="CI2425" s="8"/>
      <c r="CJ2425" s="8"/>
    </row>
    <row r="2426" spans="1:88" x14ac:dyDescent="0.3">
      <c r="A2426" s="1" t="s">
        <v>417</v>
      </c>
      <c r="B2426" s="1"/>
      <c r="C2426" s="1" t="s">
        <v>1878</v>
      </c>
      <c r="D2426" s="1"/>
      <c r="E2426" s="1"/>
      <c r="F2426" s="1"/>
      <c r="G2426" s="1"/>
      <c r="H2426" s="1">
        <v>37954.76</v>
      </c>
      <c r="I2426" s="1">
        <v>-0.73</v>
      </c>
      <c r="J2426" s="12">
        <v>2212.7199999999998</v>
      </c>
      <c r="K2426" s="5">
        <v>2337.41</v>
      </c>
      <c r="L2426" s="5">
        <v>11583.57</v>
      </c>
      <c r="M2426" s="13">
        <f t="shared" si="52"/>
        <v>-7.2548926779647527E-3</v>
      </c>
      <c r="N2426" s="13">
        <v>-1.0371616031056741E-2</v>
      </c>
      <c r="O2426" s="13">
        <v>3.2620685806996619E-3</v>
      </c>
      <c r="P2426" s="13">
        <v>-4.9804364539085544E-3</v>
      </c>
      <c r="Q2426" s="7"/>
      <c r="R2426" s="8"/>
      <c r="S2426" s="8"/>
      <c r="T2426" s="8"/>
      <c r="U2426" s="8"/>
      <c r="V2426" s="13"/>
      <c r="W2426" s="14"/>
      <c r="X2426" s="1"/>
      <c r="Y2426" s="1"/>
      <c r="Z2426" s="1"/>
      <c r="AA2426" s="1"/>
      <c r="AB2426" s="1"/>
      <c r="AC2426" s="1"/>
      <c r="AD2426" s="8"/>
      <c r="AE2426" s="8"/>
      <c r="AF2426" s="8"/>
      <c r="AG2426" s="8"/>
      <c r="AH2426" s="9"/>
      <c r="AI2426" s="8"/>
      <c r="AJ2426" s="13"/>
      <c r="AK2426" s="8"/>
      <c r="AL2426" s="8"/>
      <c r="AM2426" s="8"/>
      <c r="AN2426" s="8"/>
      <c r="AO2426" s="7"/>
      <c r="AP2426" s="7"/>
      <c r="AQ2426" s="7"/>
      <c r="AR2426" s="7"/>
      <c r="AS2426" s="7"/>
      <c r="AT2426" s="7"/>
      <c r="AU2426" s="8"/>
      <c r="AV2426" s="8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7"/>
      <c r="BV2426" s="7"/>
      <c r="BW2426" s="8"/>
      <c r="BX2426" s="8"/>
      <c r="BY2426" s="8"/>
      <c r="BZ2426" s="8"/>
      <c r="CA2426" s="8"/>
      <c r="CC2426" s="8"/>
      <c r="CE2426" s="7"/>
      <c r="CF2426" s="8"/>
      <c r="CG2426" s="8"/>
      <c r="CH2426" s="8"/>
      <c r="CI2426" s="8"/>
      <c r="CJ2426" s="8"/>
    </row>
    <row r="2427" spans="1:88" x14ac:dyDescent="0.3">
      <c r="A2427" s="1" t="s">
        <v>418</v>
      </c>
      <c r="B2427" s="1"/>
      <c r="C2427" s="1" t="s">
        <v>1878</v>
      </c>
      <c r="D2427" s="1"/>
      <c r="E2427" s="1"/>
      <c r="F2427" s="1"/>
      <c r="G2427" s="1"/>
      <c r="H2427" s="1">
        <v>37372.21</v>
      </c>
      <c r="I2427" s="1">
        <v>-1.53</v>
      </c>
      <c r="J2427" s="12">
        <v>2199.6</v>
      </c>
      <c r="K2427" s="5">
        <v>2251.2199999999998</v>
      </c>
      <c r="L2427" s="5">
        <v>11277</v>
      </c>
      <c r="M2427" s="13">
        <f t="shared" si="52"/>
        <v>-1.53485359939044E-2</v>
      </c>
      <c r="N2427" s="13">
        <v>-5.9293539173504994E-3</v>
      </c>
      <c r="O2427" s="13">
        <v>-3.6874147025981796E-2</v>
      </c>
      <c r="P2427" s="13">
        <v>-2.6465934077318121E-2</v>
      </c>
      <c r="Q2427" s="7"/>
      <c r="R2427" s="8"/>
      <c r="S2427" s="8"/>
      <c r="T2427" s="8"/>
      <c r="U2427" s="8"/>
      <c r="V2427" s="13"/>
      <c r="W2427" s="14"/>
      <c r="X2427" s="1"/>
      <c r="Y2427" s="1"/>
      <c r="Z2427" s="1"/>
      <c r="AA2427" s="1"/>
      <c r="AB2427" s="1"/>
      <c r="AC2427" s="1"/>
      <c r="AD2427" s="8"/>
      <c r="AE2427" s="8"/>
      <c r="AF2427" s="8"/>
      <c r="AG2427" s="8"/>
      <c r="AH2427" s="9"/>
      <c r="AI2427" s="8"/>
      <c r="AJ2427" s="13"/>
      <c r="AK2427" s="8"/>
      <c r="AL2427" s="8"/>
      <c r="AM2427" s="8"/>
      <c r="AN2427" s="8"/>
      <c r="AO2427" s="7"/>
      <c r="AP2427" s="7"/>
      <c r="AQ2427" s="7"/>
      <c r="AR2427" s="7"/>
      <c r="AS2427" s="7"/>
      <c r="AT2427" s="7"/>
      <c r="AU2427" s="8"/>
      <c r="AV2427" s="8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7"/>
      <c r="BV2427" s="7"/>
      <c r="BW2427" s="8"/>
      <c r="BX2427" s="8"/>
      <c r="BY2427" s="8"/>
      <c r="BZ2427" s="8"/>
      <c r="CA2427" s="8"/>
      <c r="CC2427" s="8"/>
      <c r="CE2427" s="7"/>
      <c r="CF2427" s="8"/>
      <c r="CG2427" s="8"/>
      <c r="CH2427" s="8"/>
      <c r="CI2427" s="8"/>
      <c r="CJ2427" s="8"/>
    </row>
    <row r="2428" spans="1:88" x14ac:dyDescent="0.3">
      <c r="A2428" s="1" t="s">
        <v>419</v>
      </c>
      <c r="B2428" s="1"/>
      <c r="C2428" s="1" t="s">
        <v>1878</v>
      </c>
      <c r="D2428" s="1"/>
      <c r="E2428" s="1"/>
      <c r="F2428" s="1"/>
      <c r="G2428" s="1"/>
      <c r="H2428" s="1">
        <v>35784.36</v>
      </c>
      <c r="I2428" s="1">
        <v>-4.25</v>
      </c>
      <c r="J2428" s="12">
        <v>2114.17</v>
      </c>
      <c r="K2428" s="5">
        <v>2147.39</v>
      </c>
      <c r="L2428" s="5">
        <v>10735.91</v>
      </c>
      <c r="M2428" s="13">
        <f t="shared" si="52"/>
        <v>-4.248745257505504E-2</v>
      </c>
      <c r="N2428" s="13">
        <v>-3.8838879796326498E-2</v>
      </c>
      <c r="O2428" s="13">
        <v>-4.6121658478513794E-2</v>
      </c>
      <c r="P2428" s="13">
        <v>-4.7981732730336124E-2</v>
      </c>
      <c r="Q2428" s="7"/>
      <c r="R2428" s="8"/>
      <c r="S2428" s="8"/>
      <c r="T2428" s="8"/>
      <c r="U2428" s="8"/>
      <c r="V2428" s="13"/>
      <c r="W2428" s="14"/>
      <c r="X2428" s="1"/>
      <c r="Y2428" s="1"/>
      <c r="Z2428" s="1"/>
      <c r="AA2428" s="1"/>
      <c r="AB2428" s="1"/>
      <c r="AC2428" s="1"/>
      <c r="AD2428" s="8"/>
      <c r="AE2428" s="8"/>
      <c r="AF2428" s="8"/>
      <c r="AG2428" s="8"/>
      <c r="AH2428" s="9"/>
      <c r="AI2428" s="8"/>
      <c r="AJ2428" s="13"/>
      <c r="AK2428" s="8"/>
      <c r="AL2428" s="8"/>
      <c r="AM2428" s="8"/>
      <c r="AN2428" s="8"/>
      <c r="AO2428" s="7"/>
      <c r="AP2428" s="7"/>
      <c r="AQ2428" s="7"/>
      <c r="AR2428" s="7"/>
      <c r="AS2428" s="7"/>
      <c r="AT2428" s="7"/>
      <c r="AU2428" s="8"/>
      <c r="AV2428" s="8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7"/>
      <c r="BV2428" s="7"/>
      <c r="BW2428" s="8"/>
      <c r="BX2428" s="8"/>
      <c r="BY2428" s="8"/>
      <c r="BZ2428" s="8"/>
      <c r="CA2428" s="8"/>
      <c r="CC2428" s="8"/>
      <c r="CE2428" s="7"/>
      <c r="CF2428" s="8"/>
      <c r="CG2428" s="8"/>
      <c r="CH2428" s="8"/>
      <c r="CI2428" s="8"/>
      <c r="CJ2428" s="8"/>
    </row>
    <row r="2429" spans="1:88" x14ac:dyDescent="0.3">
      <c r="A2429" s="1" t="s">
        <v>420</v>
      </c>
      <c r="B2429" s="1"/>
      <c r="C2429" s="1" t="s">
        <v>1878</v>
      </c>
      <c r="D2429" s="1"/>
      <c r="E2429" s="1"/>
      <c r="F2429" s="1"/>
      <c r="G2429" s="1"/>
      <c r="H2429" s="1">
        <v>36009.43</v>
      </c>
      <c r="I2429" s="1">
        <v>0.63</v>
      </c>
      <c r="J2429" s="12">
        <v>2121.3200000000002</v>
      </c>
      <c r="K2429" s="5">
        <v>2173.83</v>
      </c>
      <c r="L2429" s="5">
        <v>10881.95</v>
      </c>
      <c r="M2429" s="13">
        <f t="shared" si="52"/>
        <v>6.2896192638348669E-3</v>
      </c>
      <c r="N2429" s="13">
        <v>3.3819418495202314E-3</v>
      </c>
      <c r="O2429" s="13">
        <v>1.2312621368265608E-2</v>
      </c>
      <c r="P2429" s="13">
        <v>1.3602945628270025E-2</v>
      </c>
      <c r="Q2429" s="7"/>
      <c r="R2429" s="8"/>
      <c r="S2429" s="8"/>
      <c r="T2429" s="8"/>
      <c r="U2429" s="8"/>
      <c r="V2429" s="13"/>
      <c r="W2429" s="14"/>
      <c r="X2429" s="1"/>
      <c r="Y2429" s="1"/>
      <c r="Z2429" s="1"/>
      <c r="AA2429" s="1"/>
      <c r="AB2429" s="1"/>
      <c r="AC2429" s="1"/>
      <c r="AD2429" s="8"/>
      <c r="AE2429" s="8"/>
      <c r="AF2429" s="8"/>
      <c r="AG2429" s="8"/>
      <c r="AH2429" s="9"/>
      <c r="AI2429" s="8"/>
      <c r="AJ2429" s="13"/>
      <c r="AK2429" s="8"/>
      <c r="AL2429" s="8"/>
      <c r="AM2429" s="8"/>
      <c r="AN2429" s="8"/>
      <c r="AO2429" s="7"/>
      <c r="AP2429" s="7"/>
      <c r="AQ2429" s="7"/>
      <c r="AR2429" s="7"/>
      <c r="AS2429" s="7"/>
      <c r="AT2429" s="7"/>
      <c r="AU2429" s="8"/>
      <c r="AV2429" s="8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7"/>
      <c r="BV2429" s="7"/>
      <c r="BW2429" s="8"/>
      <c r="BX2429" s="8"/>
      <c r="BY2429" s="8"/>
      <c r="BZ2429" s="8"/>
      <c r="CA2429" s="8"/>
      <c r="CC2429" s="8"/>
      <c r="CE2429" s="7"/>
      <c r="CF2429" s="8"/>
      <c r="CG2429" s="8"/>
      <c r="CH2429" s="8"/>
      <c r="CI2429" s="8"/>
      <c r="CJ2429" s="8"/>
    </row>
    <row r="2430" spans="1:88" x14ac:dyDescent="0.3">
      <c r="A2430" s="1" t="s">
        <v>421</v>
      </c>
      <c r="B2430" s="1"/>
      <c r="C2430" s="1" t="s">
        <v>1878</v>
      </c>
      <c r="D2430" s="1"/>
      <c r="E2430" s="1"/>
      <c r="F2430" s="1"/>
      <c r="G2430" s="1"/>
      <c r="H2430" s="1">
        <v>36191.65</v>
      </c>
      <c r="I2430" s="1">
        <v>0.51</v>
      </c>
      <c r="J2430" s="12">
        <v>2117.09</v>
      </c>
      <c r="K2430" s="5">
        <v>2209.4299999999998</v>
      </c>
      <c r="L2430" s="5">
        <v>11011.5</v>
      </c>
      <c r="M2430" s="13">
        <f t="shared" si="52"/>
        <v>5.0603411384184671E-3</v>
      </c>
      <c r="N2430" s="13">
        <v>-1.994041445892214E-3</v>
      </c>
      <c r="O2430" s="13">
        <v>1.6376625587097404E-2</v>
      </c>
      <c r="P2430" s="13">
        <v>1.190503540266219E-2</v>
      </c>
      <c r="Q2430" s="7"/>
      <c r="R2430" s="8"/>
      <c r="S2430" s="8"/>
      <c r="T2430" s="8"/>
      <c r="U2430" s="8"/>
      <c r="V2430" s="13"/>
      <c r="W2430" s="14"/>
      <c r="X2430" s="1"/>
      <c r="Y2430" s="1"/>
      <c r="Z2430" s="1"/>
      <c r="AA2430" s="1"/>
      <c r="AB2430" s="1"/>
      <c r="AC2430" s="1"/>
      <c r="AD2430" s="8"/>
      <c r="AE2430" s="8"/>
      <c r="AF2430" s="8"/>
      <c r="AG2430" s="8"/>
      <c r="AH2430" s="9"/>
      <c r="AI2430" s="8"/>
      <c r="AJ2430" s="13"/>
      <c r="AK2430" s="8"/>
      <c r="AL2430" s="8"/>
      <c r="AM2430" s="8"/>
      <c r="AN2430" s="8"/>
      <c r="AO2430" s="7"/>
      <c r="AP2430" s="7"/>
      <c r="AQ2430" s="7"/>
      <c r="AR2430" s="7"/>
      <c r="AS2430" s="7"/>
      <c r="AT2430" s="7"/>
      <c r="AU2430" s="8"/>
      <c r="AV2430" s="8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7"/>
      <c r="BV2430" s="7"/>
      <c r="BW2430" s="8"/>
      <c r="BX2430" s="8"/>
      <c r="BY2430" s="8"/>
      <c r="BZ2430" s="8"/>
      <c r="CA2430" s="8"/>
      <c r="CC2430" s="8"/>
      <c r="CE2430" s="7"/>
      <c r="CF2430" s="8"/>
      <c r="CG2430" s="8"/>
      <c r="CH2430" s="8"/>
      <c r="CI2430" s="8"/>
      <c r="CJ2430" s="8"/>
    </row>
    <row r="2431" spans="1:88" x14ac:dyDescent="0.3">
      <c r="A2431" s="1" t="s">
        <v>422</v>
      </c>
      <c r="B2431" s="1"/>
      <c r="C2431" s="1" t="s">
        <v>1878</v>
      </c>
      <c r="D2431" s="1"/>
      <c r="E2431" s="1"/>
      <c r="F2431" s="1"/>
      <c r="G2431" s="1"/>
      <c r="H2431" s="1">
        <v>37332.22</v>
      </c>
      <c r="I2431" s="1">
        <v>3.15</v>
      </c>
      <c r="J2431" s="12">
        <v>2197.0100000000002</v>
      </c>
      <c r="K2431" s="5">
        <v>2262.56</v>
      </c>
      <c r="L2431" s="5">
        <v>11213.61</v>
      </c>
      <c r="M2431" s="13">
        <f t="shared" si="52"/>
        <v>3.1514727844682344E-2</v>
      </c>
      <c r="N2431" s="13">
        <v>3.7749930328894843E-2</v>
      </c>
      <c r="O2431" s="13">
        <v>2.4046926130268931E-2</v>
      </c>
      <c r="P2431" s="13">
        <v>1.8354447622939807E-2</v>
      </c>
      <c r="Q2431" s="7"/>
      <c r="R2431" s="8"/>
      <c r="S2431" s="8"/>
      <c r="T2431" s="8"/>
      <c r="U2431" s="8"/>
      <c r="V2431" s="13"/>
      <c r="W2431" s="14"/>
      <c r="X2431" s="1"/>
      <c r="Y2431" s="1"/>
      <c r="Z2431" s="1"/>
      <c r="AA2431" s="1"/>
      <c r="AB2431" s="1"/>
      <c r="AC2431" s="1"/>
      <c r="AD2431" s="8"/>
      <c r="AE2431" s="8"/>
      <c r="AF2431" s="8"/>
      <c r="AG2431" s="8"/>
      <c r="AH2431" s="9"/>
      <c r="AI2431" s="8"/>
      <c r="AJ2431" s="13"/>
      <c r="AK2431" s="8"/>
      <c r="AL2431" s="8"/>
      <c r="AM2431" s="8"/>
      <c r="AN2431" s="8"/>
      <c r="AO2431" s="7"/>
      <c r="AP2431" s="7"/>
      <c r="AQ2431" s="7"/>
      <c r="AR2431" s="7"/>
      <c r="AS2431" s="7"/>
      <c r="AT2431" s="7"/>
      <c r="AU2431" s="8"/>
      <c r="AV2431" s="8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7"/>
      <c r="BV2431" s="7"/>
      <c r="BW2431" s="8"/>
      <c r="BX2431" s="8"/>
      <c r="BY2431" s="8"/>
      <c r="BZ2431" s="8"/>
      <c r="CA2431" s="8"/>
      <c r="CC2431" s="8"/>
      <c r="CE2431" s="7"/>
      <c r="CF2431" s="8"/>
      <c r="CG2431" s="8"/>
      <c r="CH2431" s="8"/>
      <c r="CI2431" s="8"/>
      <c r="CJ2431" s="8"/>
    </row>
    <row r="2432" spans="1:88" x14ac:dyDescent="0.3">
      <c r="A2432" s="1" t="s">
        <v>423</v>
      </c>
      <c r="B2432" s="1"/>
      <c r="C2432" s="1" t="s">
        <v>1878</v>
      </c>
      <c r="D2432" s="1"/>
      <c r="E2432" s="1"/>
      <c r="F2432" s="1"/>
      <c r="G2432" s="1"/>
      <c r="H2432" s="1">
        <v>37261.230000000003</v>
      </c>
      <c r="I2432" s="1">
        <v>-0.19</v>
      </c>
      <c r="J2432" s="12">
        <v>2196.9299999999998</v>
      </c>
      <c r="K2432" s="5">
        <v>2249.9699999999998</v>
      </c>
      <c r="L2432" s="5">
        <v>11161.52</v>
      </c>
      <c r="M2432" s="13">
        <f t="shared" si="52"/>
        <v>-1.9015745648128801E-3</v>
      </c>
      <c r="N2432" s="13">
        <v>-3.6413125111156575E-5</v>
      </c>
      <c r="O2432" s="13">
        <v>-5.5644933173043531E-3</v>
      </c>
      <c r="P2432" s="13">
        <v>-4.6452480512519934E-3</v>
      </c>
      <c r="Q2432" s="7"/>
      <c r="R2432" s="8"/>
      <c r="S2432" s="8"/>
      <c r="T2432" s="8"/>
      <c r="U2432" s="8"/>
      <c r="V2432" s="13"/>
      <c r="W2432" s="14"/>
      <c r="X2432" s="1"/>
      <c r="Y2432" s="1"/>
      <c r="Z2432" s="1"/>
      <c r="AA2432" s="1"/>
      <c r="AB2432" s="1"/>
      <c r="AC2432" s="1"/>
      <c r="AD2432" s="8"/>
      <c r="AE2432" s="8"/>
      <c r="AF2432" s="8"/>
      <c r="AG2432" s="8"/>
      <c r="AH2432" s="9"/>
      <c r="AI2432" s="8"/>
      <c r="AJ2432" s="13"/>
      <c r="AK2432" s="8"/>
      <c r="AL2432" s="8"/>
      <c r="AM2432" s="8"/>
      <c r="AN2432" s="8"/>
      <c r="AO2432" s="7"/>
      <c r="AP2432" s="7"/>
      <c r="AQ2432" s="7"/>
      <c r="AR2432" s="7"/>
      <c r="AS2432" s="7"/>
      <c r="AT2432" s="7"/>
      <c r="AU2432" s="8"/>
      <c r="AV2432" s="8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7"/>
      <c r="BV2432" s="7"/>
      <c r="BW2432" s="8"/>
      <c r="BX2432" s="8"/>
      <c r="BY2432" s="8"/>
      <c r="BZ2432" s="8"/>
      <c r="CA2432" s="8"/>
      <c r="CC2432" s="8"/>
      <c r="CE2432" s="7"/>
      <c r="CF2432" s="8"/>
      <c r="CG2432" s="8"/>
      <c r="CH2432" s="8"/>
      <c r="CI2432" s="8"/>
      <c r="CJ2432" s="8"/>
    </row>
    <row r="2433" spans="1:88" x14ac:dyDescent="0.3">
      <c r="A2433" s="1" t="s">
        <v>424</v>
      </c>
      <c r="B2433" s="1"/>
      <c r="C2433" s="1" t="s">
        <v>1878</v>
      </c>
      <c r="D2433" s="1"/>
      <c r="E2433" s="1"/>
      <c r="F2433" s="1"/>
      <c r="G2433" s="1"/>
      <c r="H2433" s="1">
        <v>37534.519999999997</v>
      </c>
      <c r="I2433" s="1">
        <v>0.73</v>
      </c>
      <c r="J2433" s="12">
        <v>2219.81</v>
      </c>
      <c r="K2433" s="5">
        <v>2247.96</v>
      </c>
      <c r="L2433" s="5">
        <v>11270.25</v>
      </c>
      <c r="M2433" s="13">
        <f t="shared" si="52"/>
        <v>7.3344331359965764E-3</v>
      </c>
      <c r="N2433" s="13">
        <v>1.041453300742412E-2</v>
      </c>
      <c r="O2433" s="13">
        <v>-8.9334524460316089E-4</v>
      </c>
      <c r="P2433" s="13">
        <v>9.7415047412896527E-3</v>
      </c>
      <c r="Q2433" s="7"/>
      <c r="R2433" s="8"/>
      <c r="S2433" s="8"/>
      <c r="T2433" s="8"/>
      <c r="U2433" s="8"/>
      <c r="V2433" s="13"/>
      <c r="W2433" s="14"/>
      <c r="X2433" s="1"/>
      <c r="Y2433" s="1"/>
      <c r="Z2433" s="1"/>
      <c r="AA2433" s="1"/>
      <c r="AB2433" s="1"/>
      <c r="AC2433" s="1"/>
      <c r="AD2433" s="8"/>
      <c r="AE2433" s="8"/>
      <c r="AF2433" s="8"/>
      <c r="AG2433" s="8"/>
      <c r="AH2433" s="9"/>
      <c r="AI2433" s="8"/>
      <c r="AJ2433" s="13"/>
      <c r="AK2433" s="8"/>
      <c r="AL2433" s="8"/>
      <c r="AM2433" s="8"/>
      <c r="AN2433" s="8"/>
      <c r="AO2433" s="7"/>
      <c r="AP2433" s="7"/>
      <c r="AQ2433" s="7"/>
      <c r="AR2433" s="7"/>
      <c r="AS2433" s="7"/>
      <c r="AT2433" s="7"/>
      <c r="AU2433" s="8"/>
      <c r="AV2433" s="8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7"/>
      <c r="BV2433" s="7"/>
      <c r="BW2433" s="8"/>
      <c r="BX2433" s="8"/>
      <c r="BY2433" s="8"/>
      <c r="BZ2433" s="8"/>
      <c r="CA2433" s="8"/>
      <c r="CC2433" s="8"/>
      <c r="CE2433" s="7"/>
      <c r="CF2433" s="8"/>
      <c r="CG2433" s="8"/>
      <c r="CH2433" s="8"/>
      <c r="CI2433" s="8"/>
      <c r="CJ2433" s="8"/>
    </row>
    <row r="2434" spans="1:88" x14ac:dyDescent="0.3">
      <c r="A2434" s="1" t="s">
        <v>425</v>
      </c>
      <c r="B2434" s="1"/>
      <c r="C2434" s="1" t="s">
        <v>1878</v>
      </c>
      <c r="D2434" s="1"/>
      <c r="E2434" s="1"/>
      <c r="F2434" s="1"/>
      <c r="G2434" s="1"/>
      <c r="H2434" s="1">
        <v>37019.72</v>
      </c>
      <c r="I2434" s="1">
        <v>-1.37</v>
      </c>
      <c r="J2434" s="12">
        <v>2185.2199999999998</v>
      </c>
      <c r="K2434" s="5">
        <v>2213.62</v>
      </c>
      <c r="L2434" s="5">
        <v>11242.19</v>
      </c>
      <c r="M2434" s="13">
        <f t="shared" si="52"/>
        <v>-1.3715374540556158E-2</v>
      </c>
      <c r="N2434" s="13">
        <v>-1.5582414711169057E-2</v>
      </c>
      <c r="O2434" s="13">
        <v>-1.5276072527981022E-2</v>
      </c>
      <c r="P2434" s="13">
        <v>-2.4897406889820006E-3</v>
      </c>
      <c r="Q2434" s="7"/>
      <c r="R2434" s="8"/>
      <c r="S2434" s="8"/>
      <c r="T2434" s="8"/>
      <c r="U2434" s="8"/>
      <c r="V2434" s="13"/>
      <c r="W2434" s="14"/>
      <c r="X2434" s="1"/>
      <c r="Y2434" s="1"/>
      <c r="Z2434" s="1"/>
      <c r="AA2434" s="1"/>
      <c r="AB2434" s="1"/>
      <c r="AC2434" s="1"/>
      <c r="AD2434" s="8"/>
      <c r="AE2434" s="8"/>
      <c r="AF2434" s="8"/>
      <c r="AG2434" s="8"/>
      <c r="AH2434" s="9"/>
      <c r="AI2434" s="8"/>
      <c r="AJ2434" s="13"/>
      <c r="AK2434" s="8"/>
      <c r="AL2434" s="8"/>
      <c r="AM2434" s="8"/>
      <c r="AN2434" s="8"/>
      <c r="AO2434" s="7"/>
      <c r="AP2434" s="7"/>
      <c r="AQ2434" s="7"/>
      <c r="AR2434" s="7"/>
      <c r="AS2434" s="7"/>
      <c r="AT2434" s="7"/>
      <c r="AU2434" s="8"/>
      <c r="AV2434" s="8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7"/>
      <c r="BV2434" s="7"/>
      <c r="BW2434" s="8"/>
      <c r="BX2434" s="8"/>
      <c r="BY2434" s="8"/>
      <c r="BZ2434" s="8"/>
      <c r="CA2434" s="8"/>
      <c r="CC2434" s="8"/>
      <c r="CE2434" s="7"/>
      <c r="CF2434" s="8"/>
      <c r="CG2434" s="8"/>
      <c r="CH2434" s="8"/>
      <c r="CI2434" s="8"/>
      <c r="CJ2434" s="8"/>
    </row>
    <row r="2435" spans="1:88" x14ac:dyDescent="0.3">
      <c r="A2435" s="1" t="s">
        <v>426</v>
      </c>
      <c r="B2435" s="1"/>
      <c r="C2435" s="1" t="s">
        <v>1878</v>
      </c>
      <c r="D2435" s="1"/>
      <c r="E2435" s="1"/>
      <c r="F2435" s="1"/>
      <c r="G2435" s="1"/>
      <c r="H2435" s="1">
        <v>36649.26</v>
      </c>
      <c r="I2435" s="1">
        <v>-1</v>
      </c>
      <c r="J2435" s="12">
        <v>2148.7600000000002</v>
      </c>
      <c r="K2435" s="5">
        <v>2215.1799999999998</v>
      </c>
      <c r="L2435" s="5">
        <v>11189.86</v>
      </c>
      <c r="M2435" s="13">
        <f t="shared" si="52"/>
        <v>-1.0007098919170621E-2</v>
      </c>
      <c r="N2435" s="13">
        <v>-1.6684818919833977E-2</v>
      </c>
      <c r="O2435" s="13">
        <v>7.047280020961999E-4</v>
      </c>
      <c r="P2435" s="13">
        <v>-4.6547870121390611E-3</v>
      </c>
      <c r="Q2435" s="7"/>
      <c r="R2435" s="8"/>
      <c r="S2435" s="8"/>
      <c r="T2435" s="8"/>
      <c r="U2435" s="8"/>
      <c r="V2435" s="13"/>
      <c r="W2435" s="14"/>
      <c r="X2435" s="1"/>
      <c r="Y2435" s="1"/>
      <c r="Z2435" s="1"/>
      <c r="AA2435" s="1"/>
      <c r="AB2435" s="1"/>
      <c r="AC2435" s="1"/>
      <c r="AD2435" s="8"/>
      <c r="AE2435" s="8"/>
      <c r="AF2435" s="8"/>
      <c r="AG2435" s="8"/>
      <c r="AH2435" s="9"/>
      <c r="AI2435" s="8"/>
      <c r="AJ2435" s="13"/>
      <c r="AK2435" s="8"/>
      <c r="AL2435" s="8"/>
      <c r="AM2435" s="8"/>
      <c r="AN2435" s="8"/>
      <c r="AO2435" s="7"/>
      <c r="AP2435" s="7"/>
      <c r="AQ2435" s="7"/>
      <c r="AR2435" s="7"/>
      <c r="AS2435" s="7"/>
      <c r="AT2435" s="7"/>
      <c r="AU2435" s="8"/>
      <c r="AV2435" s="8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7"/>
      <c r="BV2435" s="7"/>
      <c r="BW2435" s="8"/>
      <c r="BX2435" s="8"/>
      <c r="BY2435" s="8"/>
      <c r="BZ2435" s="8"/>
      <c r="CA2435" s="8"/>
      <c r="CC2435" s="8"/>
      <c r="CE2435" s="7"/>
      <c r="CF2435" s="8"/>
      <c r="CG2435" s="8"/>
      <c r="CH2435" s="8"/>
      <c r="CI2435" s="8"/>
      <c r="CJ2435" s="8"/>
    </row>
    <row r="2436" spans="1:88" x14ac:dyDescent="0.3">
      <c r="A2436" s="1" t="s">
        <v>427</v>
      </c>
      <c r="B2436" s="1"/>
      <c r="C2436" s="1" t="s">
        <v>1878</v>
      </c>
      <c r="D2436" s="1"/>
      <c r="E2436" s="1"/>
      <c r="F2436" s="1"/>
      <c r="G2436" s="1"/>
      <c r="H2436" s="1">
        <v>35883.47</v>
      </c>
      <c r="I2436" s="1">
        <v>-2.09</v>
      </c>
      <c r="J2436" s="12">
        <v>2102.5300000000002</v>
      </c>
      <c r="K2436" s="5">
        <v>2165.12</v>
      </c>
      <c r="L2436" s="5">
        <v>10945.92</v>
      </c>
      <c r="M2436" s="13">
        <f t="shared" ref="M2436:M2499" si="53">H2436/H2435-1</f>
        <v>-2.0895101292631835E-2</v>
      </c>
      <c r="N2436" s="13">
        <v>-2.1514734079189912E-2</v>
      </c>
      <c r="O2436" s="13">
        <v>-2.2598615010969714E-2</v>
      </c>
      <c r="P2436" s="13">
        <v>-2.1800094013687432E-2</v>
      </c>
      <c r="Q2436" s="7"/>
      <c r="R2436" s="8"/>
      <c r="S2436" s="8"/>
      <c r="T2436" s="8"/>
      <c r="U2436" s="8"/>
      <c r="V2436" s="13"/>
      <c r="W2436" s="14"/>
      <c r="X2436" s="1"/>
      <c r="Y2436" s="1"/>
      <c r="Z2436" s="1"/>
      <c r="AA2436" s="1"/>
      <c r="AB2436" s="1"/>
      <c r="AC2436" s="1"/>
      <c r="AD2436" s="8"/>
      <c r="AE2436" s="8"/>
      <c r="AF2436" s="8"/>
      <c r="AG2436" s="8"/>
      <c r="AH2436" s="9"/>
      <c r="AI2436" s="8"/>
      <c r="AJ2436" s="13"/>
      <c r="AK2436" s="8"/>
      <c r="AL2436" s="8"/>
      <c r="AM2436" s="8"/>
      <c r="AN2436" s="8"/>
      <c r="AO2436" s="7"/>
      <c r="AP2436" s="7"/>
      <c r="AQ2436" s="7"/>
      <c r="AR2436" s="7"/>
      <c r="AS2436" s="7"/>
      <c r="AT2436" s="7"/>
      <c r="AU2436" s="8"/>
      <c r="AV2436" s="8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7"/>
      <c r="BV2436" s="7"/>
      <c r="BW2436" s="8"/>
      <c r="BX2436" s="8"/>
      <c r="BY2436" s="8"/>
      <c r="BZ2436" s="8"/>
      <c r="CA2436" s="8"/>
      <c r="CC2436" s="8"/>
      <c r="CE2436" s="7"/>
      <c r="CF2436" s="8"/>
      <c r="CG2436" s="8"/>
      <c r="CH2436" s="8"/>
      <c r="CI2436" s="8"/>
      <c r="CJ2436" s="8"/>
    </row>
    <row r="2437" spans="1:88" x14ac:dyDescent="0.3">
      <c r="A2437" s="1" t="s">
        <v>428</v>
      </c>
      <c r="B2437" s="1"/>
      <c r="C2437" s="1" t="s">
        <v>1878</v>
      </c>
      <c r="D2437" s="1"/>
      <c r="E2437" s="1"/>
      <c r="F2437" s="1"/>
      <c r="G2437" s="1"/>
      <c r="H2437" s="1">
        <v>35989.980000000003</v>
      </c>
      <c r="I2437" s="1">
        <v>0.3</v>
      </c>
      <c r="J2437" s="12">
        <v>2099.17</v>
      </c>
      <c r="K2437" s="5">
        <v>2182.21</v>
      </c>
      <c r="L2437" s="5">
        <v>11076.15</v>
      </c>
      <c r="M2437" s="13">
        <f t="shared" si="53"/>
        <v>2.968219071344036E-3</v>
      </c>
      <c r="N2437" s="13">
        <v>-1.5980747004800122E-3</v>
      </c>
      <c r="O2437" s="13">
        <v>7.893326928761546E-3</v>
      </c>
      <c r="P2437" s="13">
        <v>1.1897583757235486E-2</v>
      </c>
      <c r="Q2437" s="7"/>
      <c r="R2437" s="8"/>
      <c r="S2437" s="8"/>
      <c r="T2437" s="8"/>
      <c r="U2437" s="8"/>
      <c r="V2437" s="13"/>
      <c r="W2437" s="14"/>
      <c r="X2437" s="1"/>
      <c r="Y2437" s="1"/>
      <c r="Z2437" s="1"/>
      <c r="AA2437" s="1"/>
      <c r="AB2437" s="1"/>
      <c r="AC2437" s="1"/>
      <c r="AD2437" s="8"/>
      <c r="AE2437" s="8"/>
      <c r="AF2437" s="8"/>
      <c r="AG2437" s="8"/>
      <c r="AH2437" s="9"/>
      <c r="AI2437" s="8"/>
      <c r="AJ2437" s="13"/>
      <c r="AK2437" s="8"/>
      <c r="AL2437" s="8"/>
      <c r="AM2437" s="8"/>
      <c r="AN2437" s="8"/>
      <c r="AO2437" s="7"/>
      <c r="AP2437" s="7"/>
      <c r="AQ2437" s="7"/>
      <c r="AR2437" s="7"/>
      <c r="AS2437" s="7"/>
      <c r="AT2437" s="7"/>
      <c r="AU2437" s="8"/>
      <c r="AV2437" s="8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7"/>
      <c r="BV2437" s="7"/>
      <c r="BW2437" s="8"/>
      <c r="BX2437" s="8"/>
      <c r="BY2437" s="8"/>
      <c r="BZ2437" s="8"/>
      <c r="CA2437" s="8"/>
      <c r="CC2437" s="8"/>
      <c r="CE2437" s="7"/>
      <c r="CF2437" s="8"/>
      <c r="CG2437" s="8"/>
      <c r="CH2437" s="8"/>
      <c r="CI2437" s="8"/>
      <c r="CJ2437" s="8"/>
    </row>
    <row r="2438" spans="1:88" x14ac:dyDescent="0.3">
      <c r="A2438" s="1" t="s">
        <v>429</v>
      </c>
      <c r="B2438" s="1"/>
      <c r="C2438" s="1" t="s">
        <v>1878</v>
      </c>
      <c r="D2438" s="1"/>
      <c r="E2438" s="1"/>
      <c r="F2438" s="1"/>
      <c r="G2438" s="1"/>
      <c r="H2438" s="1">
        <v>36634.980000000003</v>
      </c>
      <c r="I2438" s="1">
        <v>1.79</v>
      </c>
      <c r="J2438" s="12">
        <v>2145.75</v>
      </c>
      <c r="K2438" s="5">
        <v>2201.23</v>
      </c>
      <c r="L2438" s="5">
        <v>11288.15</v>
      </c>
      <c r="M2438" s="13">
        <f t="shared" si="53"/>
        <v>1.7921654860602931E-2</v>
      </c>
      <c r="N2438" s="13">
        <v>2.2189722604648576E-2</v>
      </c>
      <c r="O2438" s="13">
        <v>8.7159347633820605E-3</v>
      </c>
      <c r="P2438" s="13">
        <v>1.9140224717072218E-2</v>
      </c>
      <c r="Q2438" s="7"/>
      <c r="R2438" s="8"/>
      <c r="S2438" s="8"/>
      <c r="T2438" s="8"/>
      <c r="U2438" s="8"/>
      <c r="V2438" s="13"/>
      <c r="W2438" s="14"/>
      <c r="X2438" s="1"/>
      <c r="Y2438" s="1"/>
      <c r="Z2438" s="1"/>
      <c r="AA2438" s="1"/>
      <c r="AB2438" s="1"/>
      <c r="AC2438" s="1"/>
      <c r="AD2438" s="8"/>
      <c r="AE2438" s="8"/>
      <c r="AF2438" s="8"/>
      <c r="AG2438" s="8"/>
      <c r="AH2438" s="9"/>
      <c r="AI2438" s="8"/>
      <c r="AJ2438" s="13"/>
      <c r="AK2438" s="8"/>
      <c r="AL2438" s="8"/>
      <c r="AM2438" s="8"/>
      <c r="AN2438" s="8"/>
      <c r="AO2438" s="7"/>
      <c r="AP2438" s="7"/>
      <c r="AQ2438" s="7"/>
      <c r="AR2438" s="7"/>
      <c r="AS2438" s="7"/>
      <c r="AT2438" s="7"/>
      <c r="AU2438" s="8"/>
      <c r="AV2438" s="8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7"/>
      <c r="BV2438" s="7"/>
      <c r="BW2438" s="8"/>
      <c r="BX2438" s="8"/>
      <c r="BY2438" s="8"/>
      <c r="BZ2438" s="8"/>
      <c r="CA2438" s="8"/>
      <c r="CC2438" s="8"/>
      <c r="CE2438" s="7"/>
      <c r="CF2438" s="8"/>
      <c r="CG2438" s="8"/>
      <c r="CH2438" s="8"/>
      <c r="CI2438" s="8"/>
      <c r="CJ2438" s="8"/>
    </row>
    <row r="2439" spans="1:88" x14ac:dyDescent="0.3">
      <c r="A2439" s="1" t="s">
        <v>430</v>
      </c>
      <c r="B2439" s="1"/>
      <c r="C2439" s="1" t="s">
        <v>1878</v>
      </c>
      <c r="D2439" s="1"/>
      <c r="E2439" s="1"/>
      <c r="F2439" s="1"/>
      <c r="G2439" s="1"/>
      <c r="H2439" s="1">
        <v>36923.879999999997</v>
      </c>
      <c r="I2439" s="1">
        <v>0.79</v>
      </c>
      <c r="J2439" s="12">
        <v>2164.8200000000002</v>
      </c>
      <c r="K2439" s="5">
        <v>2218.6999999999998</v>
      </c>
      <c r="L2439" s="5">
        <v>11315.5</v>
      </c>
      <c r="M2439" s="13">
        <f t="shared" si="53"/>
        <v>7.8859057654732112E-3</v>
      </c>
      <c r="N2439" s="13">
        <v>8.8873354305021302E-3</v>
      </c>
      <c r="O2439" s="13">
        <v>7.9364718816297142E-3</v>
      </c>
      <c r="P2439" s="13">
        <v>2.4228948056148614E-3</v>
      </c>
      <c r="Q2439" s="7"/>
      <c r="R2439" s="8"/>
      <c r="S2439" s="8"/>
      <c r="T2439" s="8"/>
      <c r="U2439" s="8"/>
      <c r="V2439" s="13"/>
      <c r="W2439" s="14"/>
      <c r="X2439" s="1"/>
      <c r="Y2439" s="1"/>
      <c r="Z2439" s="1"/>
      <c r="AA2439" s="1"/>
      <c r="AB2439" s="1"/>
      <c r="AC2439" s="1"/>
      <c r="AD2439" s="8"/>
      <c r="AE2439" s="8"/>
      <c r="AF2439" s="8"/>
      <c r="AG2439" s="8"/>
      <c r="AH2439" s="9"/>
      <c r="AI2439" s="8"/>
      <c r="AJ2439" s="13"/>
      <c r="AK2439" s="8"/>
      <c r="AL2439" s="8"/>
      <c r="AM2439" s="8"/>
      <c r="AN2439" s="8"/>
      <c r="AO2439" s="7"/>
      <c r="AP2439" s="7"/>
      <c r="AQ2439" s="7"/>
      <c r="AR2439" s="7"/>
      <c r="AS2439" s="7"/>
      <c r="AT2439" s="7"/>
      <c r="AU2439" s="8"/>
      <c r="AV2439" s="8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7"/>
      <c r="BV2439" s="7"/>
      <c r="BW2439" s="8"/>
      <c r="BX2439" s="8"/>
      <c r="BY2439" s="8"/>
      <c r="BZ2439" s="8"/>
      <c r="CA2439" s="8"/>
      <c r="CC2439" s="8"/>
      <c r="CE2439" s="7"/>
      <c r="CF2439" s="8"/>
      <c r="CG2439" s="8"/>
      <c r="CH2439" s="8"/>
      <c r="CI2439" s="8"/>
      <c r="CJ2439" s="8"/>
    </row>
    <row r="2440" spans="1:88" x14ac:dyDescent="0.3">
      <c r="A2440" s="1" t="s">
        <v>431</v>
      </c>
      <c r="B2440" s="1"/>
      <c r="C2440" s="1" t="s">
        <v>1878</v>
      </c>
      <c r="D2440" s="1"/>
      <c r="E2440" s="1"/>
      <c r="F2440" s="1"/>
      <c r="G2440" s="1"/>
      <c r="H2440" s="1">
        <v>36870.370000000003</v>
      </c>
      <c r="I2440" s="1">
        <v>-0.14000000000000001</v>
      </c>
      <c r="J2440" s="12">
        <v>2147.2800000000002</v>
      </c>
      <c r="K2440" s="5">
        <v>2244.9499999999998</v>
      </c>
      <c r="L2440" s="5">
        <v>11344.04</v>
      </c>
      <c r="M2440" s="13">
        <f t="shared" si="53"/>
        <v>-1.4491976466176615E-3</v>
      </c>
      <c r="N2440" s="13">
        <v>-8.1022902596982194E-3</v>
      </c>
      <c r="O2440" s="13">
        <v>1.1831252535268399E-2</v>
      </c>
      <c r="P2440" s="13">
        <v>2.5222040563828152E-3</v>
      </c>
      <c r="Q2440" s="7"/>
      <c r="R2440" s="8"/>
      <c r="S2440" s="8"/>
      <c r="T2440" s="8"/>
      <c r="U2440" s="8"/>
      <c r="V2440" s="13"/>
      <c r="W2440" s="14"/>
      <c r="X2440" s="1"/>
      <c r="Y2440" s="1"/>
      <c r="Z2440" s="1"/>
      <c r="AA2440" s="1"/>
      <c r="AB2440" s="1"/>
      <c r="AC2440" s="1"/>
      <c r="AD2440" s="8"/>
      <c r="AE2440" s="8"/>
      <c r="AF2440" s="8"/>
      <c r="AG2440" s="8"/>
      <c r="AH2440" s="9"/>
      <c r="AI2440" s="8"/>
      <c r="AJ2440" s="13"/>
      <c r="AK2440" s="8"/>
      <c r="AL2440" s="8"/>
      <c r="AM2440" s="8"/>
      <c r="AN2440" s="8"/>
      <c r="AO2440" s="7"/>
      <c r="AP2440" s="7"/>
      <c r="AQ2440" s="7"/>
      <c r="AR2440" s="7"/>
      <c r="AS2440" s="7"/>
      <c r="AT2440" s="7"/>
      <c r="AU2440" s="8"/>
      <c r="AV2440" s="8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7"/>
      <c r="BV2440" s="7"/>
      <c r="BW2440" s="8"/>
      <c r="BX2440" s="8"/>
      <c r="BY2440" s="8"/>
      <c r="BZ2440" s="8"/>
      <c r="CA2440" s="8"/>
      <c r="CC2440" s="8"/>
      <c r="CE2440" s="7"/>
      <c r="CF2440" s="8"/>
      <c r="CG2440" s="8"/>
      <c r="CH2440" s="8"/>
      <c r="CI2440" s="8"/>
      <c r="CJ2440" s="8"/>
    </row>
    <row r="2441" spans="1:88" x14ac:dyDescent="0.3">
      <c r="A2441" s="1" t="s">
        <v>432</v>
      </c>
      <c r="B2441" s="1"/>
      <c r="C2441" s="1" t="s">
        <v>1878</v>
      </c>
      <c r="D2441" s="1"/>
      <c r="E2441" s="1"/>
      <c r="F2441" s="1"/>
      <c r="G2441" s="1"/>
      <c r="H2441" s="1">
        <v>36680.839999999997</v>
      </c>
      <c r="I2441" s="1">
        <v>-0.51</v>
      </c>
      <c r="J2441" s="12">
        <v>2137.8000000000002</v>
      </c>
      <c r="K2441" s="5">
        <v>2217.7199999999998</v>
      </c>
      <c r="L2441" s="5">
        <v>11403.84</v>
      </c>
      <c r="M2441" s="13">
        <f t="shared" si="53"/>
        <v>-5.1404420405872786E-3</v>
      </c>
      <c r="N2441" s="13">
        <v>-4.4148876718452801E-3</v>
      </c>
      <c r="O2441" s="13">
        <v>-1.2129446090113349E-2</v>
      </c>
      <c r="P2441" s="13">
        <v>5.2714905800754774E-3</v>
      </c>
      <c r="Q2441" s="7"/>
      <c r="R2441" s="8"/>
      <c r="S2441" s="8"/>
      <c r="T2441" s="8"/>
      <c r="U2441" s="8"/>
      <c r="V2441" s="13"/>
      <c r="W2441" s="14"/>
      <c r="X2441" s="1"/>
      <c r="Y2441" s="1"/>
      <c r="Z2441" s="1"/>
      <c r="AA2441" s="1"/>
      <c r="AB2441" s="1"/>
      <c r="AC2441" s="1"/>
      <c r="AD2441" s="8"/>
      <c r="AE2441" s="8"/>
      <c r="AF2441" s="8"/>
      <c r="AG2441" s="8"/>
      <c r="AH2441" s="9"/>
      <c r="AI2441" s="8"/>
      <c r="AJ2441" s="13"/>
      <c r="AK2441" s="8"/>
      <c r="AL2441" s="8"/>
      <c r="AM2441" s="8"/>
      <c r="AN2441" s="8"/>
      <c r="AO2441" s="7"/>
      <c r="AP2441" s="7"/>
      <c r="AQ2441" s="7"/>
      <c r="AR2441" s="7"/>
      <c r="AS2441" s="7"/>
      <c r="AT2441" s="7"/>
      <c r="AU2441" s="8"/>
      <c r="AV2441" s="8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7"/>
      <c r="BV2441" s="7"/>
      <c r="BW2441" s="8"/>
      <c r="BX2441" s="8"/>
      <c r="BY2441" s="8"/>
      <c r="BZ2441" s="8"/>
      <c r="CA2441" s="8"/>
      <c r="CC2441" s="8"/>
      <c r="CE2441" s="7"/>
      <c r="CF2441" s="8"/>
      <c r="CG2441" s="8"/>
      <c r="CH2441" s="8"/>
      <c r="CI2441" s="8"/>
      <c r="CJ2441" s="8"/>
    </row>
    <row r="2442" spans="1:88" x14ac:dyDescent="0.3">
      <c r="A2442" s="1" t="s">
        <v>433</v>
      </c>
      <c r="B2442" s="1"/>
      <c r="C2442" s="1" t="s">
        <v>1878</v>
      </c>
      <c r="D2442" s="1"/>
      <c r="E2442" s="1"/>
      <c r="F2442" s="1"/>
      <c r="G2442" s="1"/>
      <c r="H2442" s="1">
        <v>38219.160000000003</v>
      </c>
      <c r="I2442" s="1">
        <v>4.1900000000000004</v>
      </c>
      <c r="J2442" s="12">
        <v>2246.9699999999998</v>
      </c>
      <c r="K2442" s="5">
        <v>2271.88</v>
      </c>
      <c r="L2442" s="5">
        <v>11533.4</v>
      </c>
      <c r="M2442" s="13">
        <f t="shared" si="53"/>
        <v>4.1937970886163134E-2</v>
      </c>
      <c r="N2442" s="13">
        <v>5.1066516980072807E-2</v>
      </c>
      <c r="O2442" s="13">
        <v>2.4421477914254419E-2</v>
      </c>
      <c r="P2442" s="13">
        <v>1.1361085388781333E-2</v>
      </c>
      <c r="Q2442" s="7"/>
      <c r="R2442" s="8"/>
      <c r="S2442" s="8"/>
      <c r="T2442" s="8"/>
      <c r="U2442" s="8"/>
      <c r="V2442" s="13"/>
      <c r="W2442" s="14"/>
      <c r="X2442" s="1"/>
      <c r="Y2442" s="1"/>
      <c r="Z2442" s="1"/>
      <c r="AA2442" s="1"/>
      <c r="AB2442" s="1"/>
      <c r="AC2442" s="1"/>
      <c r="AD2442" s="8"/>
      <c r="AE2442" s="8"/>
      <c r="AF2442" s="8"/>
      <c r="AG2442" s="8"/>
      <c r="AH2442" s="9"/>
      <c r="AI2442" s="8"/>
      <c r="AJ2442" s="13"/>
      <c r="AK2442" s="8"/>
      <c r="AL2442" s="8"/>
      <c r="AM2442" s="8"/>
      <c r="AN2442" s="8"/>
      <c r="AO2442" s="7"/>
      <c r="AP2442" s="7"/>
      <c r="AQ2442" s="7"/>
      <c r="AR2442" s="7"/>
      <c r="AS2442" s="7"/>
      <c r="AT2442" s="7"/>
      <c r="AU2442" s="8"/>
      <c r="AV2442" s="8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7"/>
      <c r="BV2442" s="7"/>
      <c r="BW2442" s="8"/>
      <c r="BX2442" s="8"/>
      <c r="BY2442" s="8"/>
      <c r="BZ2442" s="8"/>
      <c r="CA2442" s="8"/>
      <c r="CC2442" s="8"/>
      <c r="CE2442" s="7"/>
      <c r="CF2442" s="8"/>
      <c r="CG2442" s="8"/>
      <c r="CH2442" s="8"/>
      <c r="CI2442" s="8"/>
      <c r="CJ2442" s="8"/>
    </row>
    <row r="2443" spans="1:88" x14ac:dyDescent="0.3">
      <c r="A2443" s="1" t="s">
        <v>434</v>
      </c>
      <c r="B2443" s="1"/>
      <c r="C2443" s="1" t="s">
        <v>1878</v>
      </c>
      <c r="D2443" s="1"/>
      <c r="E2443" s="1"/>
      <c r="F2443" s="1"/>
      <c r="G2443" s="1"/>
      <c r="H2443" s="1">
        <v>38512.639999999999</v>
      </c>
      <c r="I2443" s="1">
        <v>0.77</v>
      </c>
      <c r="J2443" s="12">
        <v>2270.89</v>
      </c>
      <c r="K2443" s="5">
        <v>2279.2199999999998</v>
      </c>
      <c r="L2443" s="5">
        <v>11502.23</v>
      </c>
      <c r="M2443" s="13">
        <f t="shared" si="53"/>
        <v>7.678871016526756E-3</v>
      </c>
      <c r="N2443" s="13">
        <v>1.0645446979710593E-2</v>
      </c>
      <c r="O2443" s="13">
        <v>3.2308044438964512E-3</v>
      </c>
      <c r="P2443" s="13">
        <v>-2.7025855341876737E-3</v>
      </c>
      <c r="Q2443" s="7"/>
      <c r="R2443" s="8"/>
      <c r="S2443" s="8"/>
      <c r="T2443" s="8"/>
      <c r="U2443" s="8"/>
      <c r="V2443" s="13"/>
      <c r="W2443" s="14"/>
      <c r="X2443" s="1"/>
      <c r="Y2443" s="1"/>
      <c r="Z2443" s="1"/>
      <c r="AA2443" s="1"/>
      <c r="AB2443" s="1"/>
      <c r="AC2443" s="1"/>
      <c r="AD2443" s="8"/>
      <c r="AE2443" s="8"/>
      <c r="AF2443" s="8"/>
      <c r="AG2443" s="8"/>
      <c r="AH2443" s="9"/>
      <c r="AI2443" s="8"/>
      <c r="AJ2443" s="13"/>
      <c r="AK2443" s="8"/>
      <c r="AL2443" s="8"/>
      <c r="AM2443" s="8"/>
      <c r="AN2443" s="8"/>
      <c r="AO2443" s="7"/>
      <c r="AP2443" s="7"/>
      <c r="AQ2443" s="7"/>
      <c r="AR2443" s="7"/>
      <c r="AS2443" s="7"/>
      <c r="AT2443" s="7"/>
      <c r="AU2443" s="8"/>
      <c r="AV2443" s="8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7"/>
      <c r="BV2443" s="7"/>
      <c r="BW2443" s="8"/>
      <c r="BX2443" s="8"/>
      <c r="BY2443" s="8"/>
      <c r="BZ2443" s="8"/>
      <c r="CA2443" s="8"/>
      <c r="CC2443" s="8"/>
      <c r="CE2443" s="7"/>
      <c r="CF2443" s="8"/>
      <c r="CG2443" s="8"/>
      <c r="CH2443" s="8"/>
      <c r="CI2443" s="8"/>
      <c r="CJ2443" s="8"/>
    </row>
    <row r="2444" spans="1:88" x14ac:dyDescent="0.3">
      <c r="A2444" s="1" t="s">
        <v>435</v>
      </c>
      <c r="B2444" s="1"/>
      <c r="C2444" s="1" t="s">
        <v>1878</v>
      </c>
      <c r="D2444" s="1"/>
      <c r="E2444" s="1"/>
      <c r="F2444" s="1"/>
      <c r="G2444" s="1"/>
      <c r="H2444" s="1">
        <v>38353.75</v>
      </c>
      <c r="I2444" s="1">
        <v>-0.41</v>
      </c>
      <c r="J2444" s="12">
        <v>2256.39</v>
      </c>
      <c r="K2444" s="5">
        <v>2272.91</v>
      </c>
      <c r="L2444" s="5">
        <v>11492.86</v>
      </c>
      <c r="M2444" s="13">
        <f t="shared" si="53"/>
        <v>-4.1256584851103728E-3</v>
      </c>
      <c r="N2444" s="13">
        <v>-6.3851617647706638E-3</v>
      </c>
      <c r="O2444" s="13">
        <v>-2.7684909749826625E-3</v>
      </c>
      <c r="P2444" s="13">
        <v>-8.1462464235182441E-4</v>
      </c>
      <c r="Q2444" s="7"/>
      <c r="R2444" s="8"/>
      <c r="S2444" s="8"/>
      <c r="T2444" s="8"/>
      <c r="U2444" s="8"/>
      <c r="V2444" s="13"/>
      <c r="W2444" s="14"/>
      <c r="X2444" s="1"/>
      <c r="Y2444" s="1"/>
      <c r="Z2444" s="1"/>
      <c r="AA2444" s="1"/>
      <c r="AB2444" s="1"/>
      <c r="AC2444" s="1"/>
      <c r="AD2444" s="8"/>
      <c r="AE2444" s="8"/>
      <c r="AF2444" s="8"/>
      <c r="AG2444" s="8"/>
      <c r="AH2444" s="9"/>
      <c r="AI2444" s="8"/>
      <c r="AJ2444" s="13"/>
      <c r="AK2444" s="8"/>
      <c r="AL2444" s="8"/>
      <c r="AM2444" s="8"/>
      <c r="AN2444" s="8"/>
      <c r="AO2444" s="7"/>
      <c r="AP2444" s="7"/>
      <c r="AQ2444" s="7"/>
      <c r="AR2444" s="7"/>
      <c r="AS2444" s="7"/>
      <c r="AT2444" s="7"/>
      <c r="AU2444" s="8"/>
      <c r="AV2444" s="8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7"/>
      <c r="BV2444" s="7"/>
      <c r="BW2444" s="8"/>
      <c r="BX2444" s="8"/>
      <c r="BY2444" s="8"/>
      <c r="BZ2444" s="8"/>
      <c r="CA2444" s="8"/>
      <c r="CC2444" s="8"/>
      <c r="CE2444" s="7"/>
      <c r="CF2444" s="8"/>
      <c r="CG2444" s="8"/>
      <c r="CH2444" s="8"/>
      <c r="CI2444" s="8"/>
      <c r="CJ2444" s="8"/>
    </row>
    <row r="2445" spans="1:88" x14ac:dyDescent="0.3">
      <c r="A2445" s="1" t="s">
        <v>436</v>
      </c>
      <c r="B2445" s="1"/>
      <c r="C2445" s="1" t="s">
        <v>1878</v>
      </c>
      <c r="D2445" s="1"/>
      <c r="E2445" s="1"/>
      <c r="F2445" s="1"/>
      <c r="G2445" s="1"/>
      <c r="H2445" s="1">
        <v>38214.58</v>
      </c>
      <c r="I2445" s="1">
        <v>-0.36</v>
      </c>
      <c r="J2445" s="12">
        <v>2245.27</v>
      </c>
      <c r="K2445" s="5">
        <v>2269.37</v>
      </c>
      <c r="L2445" s="5">
        <v>11456.86</v>
      </c>
      <c r="M2445" s="13">
        <f t="shared" si="53"/>
        <v>-3.628589121011605E-3</v>
      </c>
      <c r="N2445" s="13">
        <v>-4.9282260602111494E-3</v>
      </c>
      <c r="O2445" s="13">
        <v>-1.5574747790277899E-3</v>
      </c>
      <c r="P2445" s="13">
        <v>-3.132379581757716E-3</v>
      </c>
      <c r="Q2445" s="7"/>
      <c r="R2445" s="8"/>
      <c r="S2445" s="8"/>
      <c r="T2445" s="8"/>
      <c r="U2445" s="8"/>
      <c r="V2445" s="13"/>
      <c r="W2445" s="14"/>
      <c r="X2445" s="1"/>
      <c r="Y2445" s="1"/>
      <c r="Z2445" s="1"/>
      <c r="AA2445" s="1"/>
      <c r="AB2445" s="1"/>
      <c r="AC2445" s="1"/>
      <c r="AD2445" s="8"/>
      <c r="AE2445" s="8"/>
      <c r="AF2445" s="8"/>
      <c r="AG2445" s="8"/>
      <c r="AH2445" s="9"/>
      <c r="AI2445" s="8"/>
      <c r="AJ2445" s="13"/>
      <c r="AK2445" s="8"/>
      <c r="AL2445" s="8"/>
      <c r="AM2445" s="8"/>
      <c r="AN2445" s="8"/>
      <c r="AO2445" s="7"/>
      <c r="AP2445" s="7"/>
      <c r="AQ2445" s="7"/>
      <c r="AR2445" s="7"/>
      <c r="AS2445" s="7"/>
      <c r="AT2445" s="7"/>
      <c r="AU2445" s="8"/>
      <c r="AV2445" s="8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7"/>
      <c r="BV2445" s="7"/>
      <c r="BW2445" s="8"/>
      <c r="BX2445" s="8"/>
      <c r="BY2445" s="8"/>
      <c r="BZ2445" s="8"/>
      <c r="CA2445" s="8"/>
      <c r="CC2445" s="8"/>
      <c r="CE2445" s="7"/>
      <c r="CF2445" s="8"/>
      <c r="CG2445" s="8"/>
      <c r="CH2445" s="8"/>
      <c r="CI2445" s="8"/>
      <c r="CJ2445" s="8"/>
    </row>
    <row r="2446" spans="1:88" x14ac:dyDescent="0.3">
      <c r="A2446" s="1" t="s">
        <v>437</v>
      </c>
      <c r="B2446" s="1"/>
      <c r="C2446" s="1" t="s">
        <v>1878</v>
      </c>
      <c r="D2446" s="1"/>
      <c r="E2446" s="1"/>
      <c r="F2446" s="1"/>
      <c r="G2446" s="1"/>
      <c r="H2446" s="1">
        <v>38344.910000000003</v>
      </c>
      <c r="I2446" s="1">
        <v>0.34</v>
      </c>
      <c r="J2446" s="12">
        <v>2260.61</v>
      </c>
      <c r="K2446" s="5">
        <v>2262.2800000000002</v>
      </c>
      <c r="L2446" s="5">
        <v>11430.48</v>
      </c>
      <c r="M2446" s="13">
        <f t="shared" si="53"/>
        <v>3.4104784090260853E-3</v>
      </c>
      <c r="N2446" s="13">
        <v>6.8321404552682541E-3</v>
      </c>
      <c r="O2446" s="13">
        <v>-3.1242150905316235E-3</v>
      </c>
      <c r="P2446" s="13">
        <v>-2.3025506115986749E-3</v>
      </c>
      <c r="Q2446" s="7"/>
      <c r="R2446" s="8"/>
      <c r="S2446" s="8"/>
      <c r="T2446" s="8"/>
      <c r="U2446" s="8"/>
      <c r="V2446" s="13"/>
      <c r="W2446" s="14"/>
      <c r="X2446" s="1"/>
      <c r="Y2446" s="1"/>
      <c r="Z2446" s="1"/>
      <c r="AA2446" s="1"/>
      <c r="AB2446" s="1"/>
      <c r="AC2446" s="1"/>
      <c r="AD2446" s="8"/>
      <c r="AE2446" s="8"/>
      <c r="AF2446" s="8"/>
      <c r="AG2446" s="8"/>
      <c r="AH2446" s="9"/>
      <c r="AI2446" s="8"/>
      <c r="AJ2446" s="13"/>
      <c r="AK2446" s="8"/>
      <c r="AL2446" s="8"/>
      <c r="AM2446" s="8"/>
      <c r="AN2446" s="8"/>
      <c r="AO2446" s="7"/>
      <c r="AP2446" s="7"/>
      <c r="AQ2446" s="7"/>
      <c r="AR2446" s="7"/>
      <c r="AS2446" s="7"/>
      <c r="AT2446" s="7"/>
      <c r="AU2446" s="8"/>
      <c r="AV2446" s="8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7"/>
      <c r="BV2446" s="7"/>
      <c r="BW2446" s="8"/>
      <c r="BX2446" s="8"/>
      <c r="BY2446" s="8"/>
      <c r="BZ2446" s="8"/>
      <c r="CA2446" s="8"/>
      <c r="CC2446" s="8"/>
      <c r="CE2446" s="7"/>
      <c r="CF2446" s="8"/>
      <c r="CG2446" s="8"/>
      <c r="CH2446" s="8"/>
      <c r="CI2446" s="8"/>
      <c r="CJ2446" s="8"/>
    </row>
    <row r="2447" spans="1:88" x14ac:dyDescent="0.3">
      <c r="A2447" s="1" t="s">
        <v>438</v>
      </c>
      <c r="B2447" s="1"/>
      <c r="C2447" s="1" t="s">
        <v>1878</v>
      </c>
      <c r="D2447" s="1"/>
      <c r="E2447" s="1"/>
      <c r="F2447" s="1"/>
      <c r="G2447" s="1"/>
      <c r="H2447" s="1">
        <v>37744.120000000003</v>
      </c>
      <c r="I2447" s="1">
        <v>-1.57</v>
      </c>
      <c r="J2447" s="12">
        <v>2202.16</v>
      </c>
      <c r="K2447" s="5">
        <v>2260.7399999999998</v>
      </c>
      <c r="L2447" s="5">
        <v>11392.75</v>
      </c>
      <c r="M2447" s="13">
        <f t="shared" si="53"/>
        <v>-1.5668050857336802E-2</v>
      </c>
      <c r="N2447" s="13">
        <v>-2.5855853066207968E-2</v>
      </c>
      <c r="O2447" s="13">
        <v>-6.8072917587580495E-4</v>
      </c>
      <c r="P2447" s="13">
        <v>-3.3008237624316816E-3</v>
      </c>
      <c r="Q2447" s="7"/>
      <c r="R2447" s="8"/>
      <c r="S2447" s="8"/>
      <c r="T2447" s="8"/>
      <c r="U2447" s="8"/>
      <c r="V2447" s="13"/>
      <c r="W2447" s="14"/>
      <c r="X2447" s="1"/>
      <c r="Y2447" s="1"/>
      <c r="Z2447" s="1"/>
      <c r="AA2447" s="1"/>
      <c r="AB2447" s="1"/>
      <c r="AC2447" s="1"/>
      <c r="AD2447" s="8"/>
      <c r="AE2447" s="8"/>
      <c r="AF2447" s="8"/>
      <c r="AG2447" s="8"/>
      <c r="AH2447" s="9"/>
      <c r="AI2447" s="8"/>
      <c r="AJ2447" s="13"/>
      <c r="AK2447" s="8"/>
      <c r="AL2447" s="8"/>
      <c r="AM2447" s="8"/>
      <c r="AN2447" s="8"/>
      <c r="AO2447" s="7"/>
      <c r="AP2447" s="7"/>
      <c r="AQ2447" s="7"/>
      <c r="AR2447" s="7"/>
      <c r="AS2447" s="7"/>
      <c r="AT2447" s="7"/>
      <c r="AU2447" s="8"/>
      <c r="AV2447" s="8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7"/>
      <c r="BV2447" s="7"/>
      <c r="BW2447" s="8"/>
      <c r="BX2447" s="8"/>
      <c r="BY2447" s="8"/>
      <c r="BZ2447" s="8"/>
      <c r="CA2447" s="8"/>
      <c r="CC2447" s="8"/>
      <c r="CE2447" s="7"/>
      <c r="CF2447" s="8"/>
      <c r="CG2447" s="8"/>
      <c r="CH2447" s="8"/>
      <c r="CI2447" s="8"/>
      <c r="CJ2447" s="8"/>
    </row>
    <row r="2448" spans="1:88" x14ac:dyDescent="0.3">
      <c r="A2448" s="1" t="s">
        <v>439</v>
      </c>
      <c r="B2448" s="1"/>
      <c r="C2448" s="1" t="s">
        <v>1878</v>
      </c>
      <c r="D2448" s="1"/>
      <c r="E2448" s="1"/>
      <c r="F2448" s="1"/>
      <c r="G2448" s="1"/>
      <c r="H2448" s="1">
        <v>37580.32</v>
      </c>
      <c r="I2448" s="1">
        <v>-0.43</v>
      </c>
      <c r="J2448" s="12">
        <v>2192.37</v>
      </c>
      <c r="K2448" s="5">
        <v>2258.9899999999998</v>
      </c>
      <c r="L2448" s="5">
        <v>11298.36</v>
      </c>
      <c r="M2448" s="13">
        <f t="shared" si="53"/>
        <v>-4.3397488138550155E-3</v>
      </c>
      <c r="N2448" s="13">
        <v>-4.4456351945362238E-3</v>
      </c>
      <c r="O2448" s="13">
        <v>-7.7408282243862647E-4</v>
      </c>
      <c r="P2448" s="13">
        <v>-8.2850935902217815E-3</v>
      </c>
      <c r="Q2448" s="7"/>
      <c r="R2448" s="8"/>
      <c r="S2448" s="8"/>
      <c r="T2448" s="8"/>
      <c r="U2448" s="8"/>
      <c r="V2448" s="13"/>
      <c r="W2448" s="14"/>
      <c r="X2448" s="1"/>
      <c r="Y2448" s="1"/>
      <c r="Z2448" s="1"/>
      <c r="AA2448" s="1"/>
      <c r="AB2448" s="1"/>
      <c r="AC2448" s="1"/>
      <c r="AD2448" s="8"/>
      <c r="AE2448" s="8"/>
      <c r="AF2448" s="8"/>
      <c r="AG2448" s="8"/>
      <c r="AH2448" s="9"/>
      <c r="AI2448" s="8"/>
      <c r="AJ2448" s="13"/>
      <c r="AK2448" s="8"/>
      <c r="AL2448" s="8"/>
      <c r="AM2448" s="8"/>
      <c r="AN2448" s="8"/>
      <c r="AO2448" s="7"/>
      <c r="AP2448" s="7"/>
      <c r="AQ2448" s="7"/>
      <c r="AR2448" s="7"/>
      <c r="AS2448" s="7"/>
      <c r="AT2448" s="7"/>
      <c r="AU2448" s="8"/>
      <c r="AV2448" s="8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7"/>
      <c r="BV2448" s="7"/>
      <c r="BW2448" s="8"/>
      <c r="BX2448" s="8"/>
      <c r="BY2448" s="8"/>
      <c r="BZ2448" s="8"/>
      <c r="CA2448" s="8"/>
      <c r="CC2448" s="8"/>
      <c r="CE2448" s="7"/>
      <c r="CF2448" s="8"/>
      <c r="CG2448" s="8"/>
      <c r="CH2448" s="8"/>
      <c r="CI2448" s="8"/>
      <c r="CJ2448" s="8"/>
    </row>
    <row r="2449" spans="1:88" x14ac:dyDescent="0.3">
      <c r="A2449" s="1" t="s">
        <v>440</v>
      </c>
      <c r="B2449" s="1"/>
      <c r="C2449" s="1" t="s">
        <v>1878</v>
      </c>
      <c r="D2449" s="1"/>
      <c r="E2449" s="1"/>
      <c r="F2449" s="1"/>
      <c r="G2449" s="1"/>
      <c r="H2449" s="1">
        <v>38190.39</v>
      </c>
      <c r="I2449" s="1">
        <v>1.62</v>
      </c>
      <c r="J2449" s="12">
        <v>2255.6799999999998</v>
      </c>
      <c r="K2449" s="5">
        <v>2249.85</v>
      </c>
      <c r="L2449" s="5">
        <v>11309.96</v>
      </c>
      <c r="M2449" s="13">
        <f t="shared" si="53"/>
        <v>1.6233762777964733E-2</v>
      </c>
      <c r="N2449" s="13">
        <v>2.8877424887222558E-2</v>
      </c>
      <c r="O2449" s="13">
        <v>-4.0460559807701246E-3</v>
      </c>
      <c r="P2449" s="13">
        <v>1.0266976800170635E-3</v>
      </c>
      <c r="Q2449" s="7"/>
      <c r="R2449" s="8"/>
      <c r="S2449" s="8"/>
      <c r="T2449" s="8"/>
      <c r="U2449" s="8"/>
      <c r="V2449" s="13"/>
      <c r="W2449" s="14"/>
      <c r="X2449" s="1"/>
      <c r="Y2449" s="1"/>
      <c r="Z2449" s="1"/>
      <c r="AA2449" s="1"/>
      <c r="AB2449" s="1"/>
      <c r="AC2449" s="1"/>
      <c r="AD2449" s="8"/>
      <c r="AE2449" s="8"/>
      <c r="AF2449" s="8"/>
      <c r="AG2449" s="8"/>
      <c r="AH2449" s="9"/>
      <c r="AI2449" s="8"/>
      <c r="AJ2449" s="13"/>
      <c r="AK2449" s="8"/>
      <c r="AL2449" s="8"/>
      <c r="AM2449" s="8"/>
      <c r="AN2449" s="8"/>
      <c r="AO2449" s="7"/>
      <c r="AP2449" s="7"/>
      <c r="AQ2449" s="7"/>
      <c r="AR2449" s="7"/>
      <c r="AS2449" s="7"/>
      <c r="AT2449" s="7"/>
      <c r="AU2449" s="8"/>
      <c r="AV2449" s="8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7"/>
      <c r="BV2449" s="7"/>
      <c r="BW2449" s="8"/>
      <c r="BX2449" s="8"/>
      <c r="BY2449" s="8"/>
      <c r="BZ2449" s="8"/>
      <c r="CA2449" s="8"/>
      <c r="CC2449" s="8"/>
      <c r="CE2449" s="7"/>
      <c r="CF2449" s="8"/>
      <c r="CG2449" s="8"/>
      <c r="CH2449" s="8"/>
      <c r="CI2449" s="8"/>
      <c r="CJ2449" s="8"/>
    </row>
    <row r="2450" spans="1:88" x14ac:dyDescent="0.3">
      <c r="A2450" s="1" t="s">
        <v>441</v>
      </c>
      <c r="B2450" s="1"/>
      <c r="C2450" s="1" t="s">
        <v>1878</v>
      </c>
      <c r="D2450" s="1"/>
      <c r="E2450" s="1"/>
      <c r="F2450" s="1"/>
      <c r="G2450" s="1"/>
      <c r="H2450" s="1">
        <v>37045.620000000003</v>
      </c>
      <c r="I2450" s="1">
        <v>-3</v>
      </c>
      <c r="J2450" s="12">
        <v>2144.13</v>
      </c>
      <c r="K2450" s="5">
        <v>2213.7199999999998</v>
      </c>
      <c r="L2450" s="5">
        <v>11133.9</v>
      </c>
      <c r="M2450" s="13">
        <f t="shared" si="53"/>
        <v>-2.9975341964300406E-2</v>
      </c>
      <c r="N2450" s="13">
        <v>-4.9452936586749763E-2</v>
      </c>
      <c r="O2450" s="13">
        <v>-1.6058848367669021E-2</v>
      </c>
      <c r="P2450" s="13">
        <v>-1.5566810139027831E-2</v>
      </c>
      <c r="Q2450" s="7"/>
      <c r="R2450" s="8"/>
      <c r="S2450" s="8"/>
      <c r="T2450" s="8"/>
      <c r="U2450" s="8"/>
      <c r="V2450" s="13"/>
      <c r="W2450" s="14"/>
      <c r="X2450" s="1"/>
      <c r="Y2450" s="1"/>
      <c r="Z2450" s="1"/>
      <c r="AA2450" s="1"/>
      <c r="AB2450" s="1"/>
      <c r="AC2450" s="1"/>
      <c r="AD2450" s="8"/>
      <c r="AE2450" s="8"/>
      <c r="AF2450" s="8"/>
      <c r="AG2450" s="8"/>
      <c r="AH2450" s="9"/>
      <c r="AI2450" s="8"/>
      <c r="AJ2450" s="13"/>
      <c r="AK2450" s="8"/>
      <c r="AL2450" s="8"/>
      <c r="AM2450" s="8"/>
      <c r="AN2450" s="8"/>
      <c r="AO2450" s="7"/>
      <c r="AP2450" s="7"/>
      <c r="AQ2450" s="7"/>
      <c r="AR2450" s="7"/>
      <c r="AS2450" s="7"/>
      <c r="AT2450" s="7"/>
      <c r="AU2450" s="8"/>
      <c r="AV2450" s="8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7"/>
      <c r="BV2450" s="7"/>
      <c r="BW2450" s="8"/>
      <c r="BX2450" s="8"/>
      <c r="BY2450" s="8"/>
      <c r="BZ2450" s="8"/>
      <c r="CA2450" s="8"/>
      <c r="CC2450" s="8"/>
      <c r="CE2450" s="7"/>
      <c r="CF2450" s="8"/>
      <c r="CG2450" s="8"/>
      <c r="CH2450" s="8"/>
      <c r="CI2450" s="8"/>
      <c r="CJ2450" s="8"/>
    </row>
    <row r="2451" spans="1:88" x14ac:dyDescent="0.3">
      <c r="A2451" s="1" t="s">
        <v>442</v>
      </c>
      <c r="B2451" s="1"/>
      <c r="C2451" s="1" t="s">
        <v>1878</v>
      </c>
      <c r="D2451" s="1"/>
      <c r="E2451" s="1"/>
      <c r="F2451" s="1"/>
      <c r="G2451" s="1"/>
      <c r="H2451" s="1">
        <v>37153.1</v>
      </c>
      <c r="I2451" s="1">
        <v>0.28999999999999998</v>
      </c>
      <c r="J2451" s="12">
        <v>2150.59</v>
      </c>
      <c r="K2451" s="5">
        <v>2223.5300000000002</v>
      </c>
      <c r="L2451" s="5">
        <v>11182.95</v>
      </c>
      <c r="M2451" s="13">
        <f t="shared" si="53"/>
        <v>2.9012876555984946E-3</v>
      </c>
      <c r="N2451" s="13">
        <v>3.0128770177182407E-3</v>
      </c>
      <c r="O2451" s="13">
        <v>4.4314547458579323E-3</v>
      </c>
      <c r="P2451" s="13">
        <v>4.4054643925310888E-3</v>
      </c>
      <c r="Q2451" s="7"/>
      <c r="R2451" s="8"/>
      <c r="S2451" s="8"/>
      <c r="T2451" s="8"/>
      <c r="U2451" s="8"/>
      <c r="V2451" s="13"/>
      <c r="W2451" s="14"/>
      <c r="X2451" s="1"/>
      <c r="Y2451" s="1"/>
      <c r="Z2451" s="1"/>
      <c r="AA2451" s="1"/>
      <c r="AB2451" s="1"/>
      <c r="AC2451" s="1"/>
      <c r="AD2451" s="8"/>
      <c r="AE2451" s="8"/>
      <c r="AF2451" s="8"/>
      <c r="AG2451" s="8"/>
      <c r="AH2451" s="9"/>
      <c r="AI2451" s="8"/>
      <c r="AJ2451" s="13"/>
      <c r="AK2451" s="8"/>
      <c r="AL2451" s="8"/>
      <c r="AM2451" s="8"/>
      <c r="AN2451" s="8"/>
      <c r="AO2451" s="7"/>
      <c r="AP2451" s="7"/>
      <c r="AQ2451" s="7"/>
      <c r="AR2451" s="7"/>
      <c r="AS2451" s="7"/>
      <c r="AT2451" s="7"/>
      <c r="AU2451" s="8"/>
      <c r="AV2451" s="8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7"/>
      <c r="BV2451" s="7"/>
      <c r="BW2451" s="8"/>
      <c r="BX2451" s="8"/>
      <c r="BY2451" s="8"/>
      <c r="BZ2451" s="8"/>
      <c r="CA2451" s="8"/>
      <c r="CC2451" s="8"/>
      <c r="CE2451" s="7"/>
      <c r="CF2451" s="8"/>
      <c r="CG2451" s="8"/>
      <c r="CH2451" s="8"/>
      <c r="CI2451" s="8"/>
      <c r="CJ2451" s="8"/>
    </row>
    <row r="2452" spans="1:88" x14ac:dyDescent="0.3">
      <c r="A2452" s="1" t="s">
        <v>443</v>
      </c>
      <c r="B2452" s="1"/>
      <c r="C2452" s="1" t="s">
        <v>1878</v>
      </c>
      <c r="D2452" s="1"/>
      <c r="E2452" s="1"/>
      <c r="F2452" s="1"/>
      <c r="G2452" s="1"/>
      <c r="H2452" s="1">
        <v>38088.97</v>
      </c>
      <c r="I2452" s="1">
        <v>2.52</v>
      </c>
      <c r="J2452" s="12">
        <v>2222.27</v>
      </c>
      <c r="K2452" s="5">
        <v>2246.44</v>
      </c>
      <c r="L2452" s="5">
        <v>11282</v>
      </c>
      <c r="M2452" s="13">
        <f t="shared" si="53"/>
        <v>2.5189553496208994E-2</v>
      </c>
      <c r="N2452" s="13">
        <v>3.3330388405042211E-2</v>
      </c>
      <c r="O2452" s="13">
        <v>1.0303436427662183E-2</v>
      </c>
      <c r="P2452" s="13">
        <v>8.8572335564407467E-3</v>
      </c>
      <c r="Q2452" s="7"/>
      <c r="R2452" s="8"/>
      <c r="S2452" s="8"/>
      <c r="T2452" s="8"/>
      <c r="U2452" s="8"/>
      <c r="V2452" s="13"/>
      <c r="W2452" s="14"/>
      <c r="X2452" s="1"/>
      <c r="Y2452" s="1"/>
      <c r="Z2452" s="1"/>
      <c r="AA2452" s="1"/>
      <c r="AB2452" s="1"/>
      <c r="AC2452" s="1"/>
      <c r="AD2452" s="8"/>
      <c r="AE2452" s="8"/>
      <c r="AF2452" s="8"/>
      <c r="AG2452" s="8"/>
      <c r="AH2452" s="9"/>
      <c r="AI2452" s="8"/>
      <c r="AJ2452" s="13"/>
      <c r="AK2452" s="8"/>
      <c r="AL2452" s="8"/>
      <c r="AM2452" s="8"/>
      <c r="AN2452" s="8"/>
      <c r="AO2452" s="7"/>
      <c r="AP2452" s="7"/>
      <c r="AQ2452" s="7"/>
      <c r="AR2452" s="7"/>
      <c r="AS2452" s="7"/>
      <c r="AT2452" s="7"/>
      <c r="AU2452" s="8"/>
      <c r="AV2452" s="8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7"/>
      <c r="BV2452" s="7"/>
      <c r="BW2452" s="8"/>
      <c r="BX2452" s="8"/>
      <c r="BY2452" s="8"/>
      <c r="BZ2452" s="8"/>
      <c r="CA2452" s="8"/>
      <c r="CC2452" s="8"/>
      <c r="CE2452" s="7"/>
      <c r="CF2452" s="8"/>
      <c r="CG2452" s="8"/>
      <c r="CH2452" s="8"/>
      <c r="CI2452" s="8"/>
      <c r="CJ2452" s="8"/>
    </row>
    <row r="2453" spans="1:88" x14ac:dyDescent="0.3">
      <c r="A2453" s="1" t="s">
        <v>444</v>
      </c>
      <c r="B2453" s="1"/>
      <c r="C2453" s="1" t="s">
        <v>1878</v>
      </c>
      <c r="D2453" s="1"/>
      <c r="E2453" s="1"/>
      <c r="F2453" s="1"/>
      <c r="G2453" s="1"/>
      <c r="H2453" s="1">
        <v>37644.68</v>
      </c>
      <c r="I2453" s="1">
        <v>-1.17</v>
      </c>
      <c r="J2453" s="12">
        <v>2183.16</v>
      </c>
      <c r="K2453" s="5">
        <v>2230.9899999999998</v>
      </c>
      <c r="L2453" s="5">
        <v>11287.09</v>
      </c>
      <c r="M2453" s="13">
        <f t="shared" si="53"/>
        <v>-1.1664531752893281E-2</v>
      </c>
      <c r="N2453" s="13">
        <v>-1.7599121618885216E-2</v>
      </c>
      <c r="O2453" s="13">
        <v>-6.8775484767010786E-3</v>
      </c>
      <c r="P2453" s="13">
        <v>4.5116114164156507E-4</v>
      </c>
      <c r="Q2453" s="7"/>
      <c r="R2453" s="8"/>
      <c r="S2453" s="8"/>
      <c r="T2453" s="8"/>
      <c r="U2453" s="8"/>
      <c r="V2453" s="13"/>
      <c r="W2453" s="14"/>
      <c r="X2453" s="1"/>
      <c r="Y2453" s="1"/>
      <c r="Z2453" s="1"/>
      <c r="AA2453" s="1"/>
      <c r="AB2453" s="1"/>
      <c r="AC2453" s="1"/>
      <c r="AD2453" s="8"/>
      <c r="AE2453" s="8"/>
      <c r="AF2453" s="8"/>
      <c r="AG2453" s="8"/>
      <c r="AH2453" s="9"/>
      <c r="AI2453" s="8"/>
      <c r="AJ2453" s="13"/>
      <c r="AK2453" s="8"/>
      <c r="AL2453" s="8"/>
      <c r="AM2453" s="8"/>
      <c r="AN2453" s="8"/>
      <c r="AO2453" s="7"/>
      <c r="AP2453" s="7"/>
      <c r="AQ2453" s="7"/>
      <c r="AR2453" s="7"/>
      <c r="AS2453" s="7"/>
      <c r="AT2453" s="7"/>
      <c r="AU2453" s="8"/>
      <c r="AV2453" s="8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7"/>
      <c r="BV2453" s="7"/>
      <c r="BW2453" s="8"/>
      <c r="BX2453" s="8"/>
      <c r="BY2453" s="8"/>
      <c r="BZ2453" s="8"/>
      <c r="CA2453" s="8"/>
      <c r="CC2453" s="8"/>
      <c r="CE2453" s="7"/>
      <c r="CF2453" s="8"/>
      <c r="CG2453" s="8"/>
      <c r="CH2453" s="8"/>
      <c r="CI2453" s="8"/>
      <c r="CJ2453" s="8"/>
    </row>
    <row r="2454" spans="1:88" x14ac:dyDescent="0.3">
      <c r="A2454" s="1" t="s">
        <v>445</v>
      </c>
      <c r="B2454" s="1"/>
      <c r="C2454" s="1" t="s">
        <v>1878</v>
      </c>
      <c r="D2454" s="1"/>
      <c r="E2454" s="1"/>
      <c r="F2454" s="1"/>
      <c r="G2454" s="1"/>
      <c r="H2454" s="1">
        <v>37938.39</v>
      </c>
      <c r="I2454" s="1">
        <v>0.78</v>
      </c>
      <c r="J2454" s="12">
        <v>2205.42</v>
      </c>
      <c r="K2454" s="5">
        <v>2237.31</v>
      </c>
      <c r="L2454" s="5">
        <v>11327.61</v>
      </c>
      <c r="M2454" s="13">
        <f t="shared" si="53"/>
        <v>7.8021648742929717E-3</v>
      </c>
      <c r="N2454" s="13">
        <v>1.0196229318969019E-2</v>
      </c>
      <c r="O2454" s="13">
        <v>2.8328230964729251E-3</v>
      </c>
      <c r="P2454" s="13">
        <v>3.5899421374332441E-3</v>
      </c>
      <c r="Q2454" s="7"/>
      <c r="R2454" s="8"/>
      <c r="S2454" s="8"/>
      <c r="T2454" s="8"/>
      <c r="U2454" s="8"/>
      <c r="V2454" s="13"/>
      <c r="W2454" s="14"/>
      <c r="X2454" s="1"/>
      <c r="Y2454" s="1"/>
      <c r="Z2454" s="1"/>
      <c r="AA2454" s="1"/>
      <c r="AB2454" s="1"/>
      <c r="AC2454" s="1"/>
      <c r="AD2454" s="8"/>
      <c r="AE2454" s="8"/>
      <c r="AF2454" s="8"/>
      <c r="AG2454" s="8"/>
      <c r="AH2454" s="9"/>
      <c r="AI2454" s="8"/>
      <c r="AJ2454" s="13"/>
      <c r="AK2454" s="8"/>
      <c r="AL2454" s="8"/>
      <c r="AM2454" s="8"/>
      <c r="AN2454" s="8"/>
      <c r="AO2454" s="7"/>
      <c r="AP2454" s="7"/>
      <c r="AQ2454" s="7"/>
      <c r="AR2454" s="7"/>
      <c r="AS2454" s="7"/>
      <c r="AT2454" s="7"/>
      <c r="AU2454" s="8"/>
      <c r="AV2454" s="8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7"/>
      <c r="BV2454" s="7"/>
      <c r="BW2454" s="8"/>
      <c r="BX2454" s="8"/>
      <c r="BY2454" s="8"/>
      <c r="BZ2454" s="8"/>
      <c r="CA2454" s="8"/>
      <c r="CC2454" s="8"/>
      <c r="CE2454" s="7"/>
      <c r="CF2454" s="8"/>
      <c r="CG2454" s="8"/>
      <c r="CH2454" s="8"/>
      <c r="CI2454" s="8"/>
      <c r="CJ2454" s="8"/>
    </row>
    <row r="2455" spans="1:88" x14ac:dyDescent="0.3">
      <c r="A2455" s="1" t="s">
        <v>446</v>
      </c>
      <c r="B2455" s="1"/>
      <c r="C2455" s="1" t="s">
        <v>1878</v>
      </c>
      <c r="D2455" s="1"/>
      <c r="E2455" s="1"/>
      <c r="F2455" s="1"/>
      <c r="G2455" s="1"/>
      <c r="H2455" s="1">
        <v>38016.980000000003</v>
      </c>
      <c r="I2455" s="1">
        <v>0.21</v>
      </c>
      <c r="J2455" s="12">
        <v>2211.2600000000002</v>
      </c>
      <c r="K2455" s="5">
        <v>2237.46</v>
      </c>
      <c r="L2455" s="5">
        <v>11315.25</v>
      </c>
      <c r="M2455" s="13">
        <f t="shared" si="53"/>
        <v>2.0715164771094585E-3</v>
      </c>
      <c r="N2455" s="13">
        <v>2.6480216920132804E-3</v>
      </c>
      <c r="O2455" s="13">
        <v>6.7044799334947669E-5</v>
      </c>
      <c r="P2455" s="13">
        <v>-1.0911392606207659E-3</v>
      </c>
      <c r="Q2455" s="7"/>
      <c r="R2455" s="8"/>
      <c r="S2455" s="8"/>
      <c r="T2455" s="8"/>
      <c r="U2455" s="8"/>
      <c r="V2455" s="13"/>
      <c r="W2455" s="14"/>
      <c r="X2455" s="1"/>
      <c r="Y2455" s="1"/>
      <c r="Z2455" s="1"/>
      <c r="AA2455" s="1"/>
      <c r="AB2455" s="1"/>
      <c r="AC2455" s="1"/>
      <c r="AD2455" s="8"/>
      <c r="AE2455" s="8"/>
      <c r="AF2455" s="8"/>
      <c r="AG2455" s="8"/>
      <c r="AH2455" s="9"/>
      <c r="AI2455" s="8"/>
      <c r="AJ2455" s="13"/>
      <c r="AK2455" s="8"/>
      <c r="AL2455" s="8"/>
      <c r="AM2455" s="8"/>
      <c r="AN2455" s="8"/>
      <c r="AO2455" s="7"/>
      <c r="AP2455" s="7"/>
      <c r="AQ2455" s="7"/>
      <c r="AR2455" s="7"/>
      <c r="AS2455" s="7"/>
      <c r="AT2455" s="7"/>
      <c r="AU2455" s="8"/>
      <c r="AV2455" s="8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7"/>
      <c r="BV2455" s="7"/>
      <c r="BW2455" s="8"/>
      <c r="BX2455" s="8"/>
      <c r="BY2455" s="8"/>
      <c r="BZ2455" s="8"/>
      <c r="CA2455" s="8"/>
      <c r="CC2455" s="8"/>
      <c r="CE2455" s="7"/>
      <c r="CF2455" s="8"/>
      <c r="CG2455" s="8"/>
      <c r="CH2455" s="8"/>
      <c r="CI2455" s="8"/>
      <c r="CJ2455" s="8"/>
    </row>
    <row r="2456" spans="1:88" x14ac:dyDescent="0.3">
      <c r="A2456" s="1" t="s">
        <v>447</v>
      </c>
      <c r="B2456" s="1"/>
      <c r="C2456" s="1" t="s">
        <v>1878</v>
      </c>
      <c r="D2456" s="1"/>
      <c r="E2456" s="1"/>
      <c r="F2456" s="1"/>
      <c r="G2456" s="1"/>
      <c r="H2456" s="1">
        <v>38260.03</v>
      </c>
      <c r="I2456" s="1">
        <v>0.64</v>
      </c>
      <c r="J2456" s="12">
        <v>2238.5100000000002</v>
      </c>
      <c r="K2456" s="5">
        <v>2233.9899999999998</v>
      </c>
      <c r="L2456" s="5">
        <v>11273.17</v>
      </c>
      <c r="M2456" s="13">
        <f t="shared" si="53"/>
        <v>6.3931958824714474E-3</v>
      </c>
      <c r="N2456" s="13">
        <v>1.2323290793484265E-2</v>
      </c>
      <c r="O2456" s="13">
        <v>-1.5508657138005866E-3</v>
      </c>
      <c r="P2456" s="13">
        <v>-3.7188749696206447E-3</v>
      </c>
      <c r="Q2456" s="7"/>
      <c r="R2456" s="8"/>
      <c r="S2456" s="8"/>
      <c r="T2456" s="8"/>
      <c r="U2456" s="8"/>
      <c r="V2456" s="13"/>
      <c r="W2456" s="14"/>
      <c r="X2456" s="1"/>
      <c r="Y2456" s="1"/>
      <c r="Z2456" s="1"/>
      <c r="AA2456" s="1"/>
      <c r="AB2456" s="1"/>
      <c r="AC2456" s="1"/>
      <c r="AD2456" s="8"/>
      <c r="AE2456" s="8"/>
      <c r="AF2456" s="8"/>
      <c r="AG2456" s="8"/>
      <c r="AH2456" s="9"/>
      <c r="AI2456" s="8"/>
      <c r="AJ2456" s="13"/>
      <c r="AK2456" s="8"/>
      <c r="AL2456" s="8"/>
      <c r="AM2456" s="8"/>
      <c r="AN2456" s="8"/>
      <c r="AO2456" s="7"/>
      <c r="AP2456" s="7"/>
      <c r="AQ2456" s="7"/>
      <c r="AR2456" s="7"/>
      <c r="AS2456" s="7"/>
      <c r="AT2456" s="7"/>
      <c r="AU2456" s="8"/>
      <c r="AV2456" s="8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7"/>
      <c r="BV2456" s="7"/>
      <c r="BW2456" s="8"/>
      <c r="BX2456" s="8"/>
      <c r="BY2456" s="8"/>
      <c r="BZ2456" s="8"/>
      <c r="CA2456" s="8"/>
      <c r="CC2456" s="8"/>
      <c r="CE2456" s="7"/>
      <c r="CF2456" s="8"/>
      <c r="CG2456" s="8"/>
      <c r="CH2456" s="8"/>
      <c r="CI2456" s="8"/>
      <c r="CJ2456" s="8"/>
    </row>
    <row r="2457" spans="1:88" x14ac:dyDescent="0.3">
      <c r="A2457" s="1" t="s">
        <v>448</v>
      </c>
      <c r="B2457" s="1"/>
      <c r="C2457" s="1" t="s">
        <v>1878</v>
      </c>
      <c r="D2457" s="1"/>
      <c r="E2457" s="1"/>
      <c r="F2457" s="1"/>
      <c r="G2457" s="1"/>
      <c r="H2457" s="1">
        <v>38038.720000000001</v>
      </c>
      <c r="I2457" s="1">
        <v>-0.57999999999999996</v>
      </c>
      <c r="J2457" s="12">
        <v>2227.46</v>
      </c>
      <c r="K2457" s="5">
        <v>2218.14</v>
      </c>
      <c r="L2457" s="5">
        <v>11149.75</v>
      </c>
      <c r="M2457" s="13">
        <f t="shared" si="53"/>
        <v>-5.7843655637488389E-3</v>
      </c>
      <c r="N2457" s="13">
        <v>-4.9363192480713636E-3</v>
      </c>
      <c r="O2457" s="13">
        <v>-7.0949288045156766E-3</v>
      </c>
      <c r="P2457" s="13">
        <v>-1.0948118408575458E-2</v>
      </c>
      <c r="Q2457" s="7"/>
      <c r="R2457" s="8"/>
      <c r="S2457" s="8"/>
      <c r="T2457" s="8"/>
      <c r="U2457" s="8"/>
      <c r="V2457" s="13"/>
      <c r="W2457" s="14"/>
      <c r="X2457" s="1"/>
      <c r="Y2457" s="1"/>
      <c r="Z2457" s="1"/>
      <c r="AA2457" s="1"/>
      <c r="AB2457" s="1"/>
      <c r="AC2457" s="1"/>
      <c r="AD2457" s="8"/>
      <c r="AE2457" s="8"/>
      <c r="AF2457" s="8"/>
      <c r="AG2457" s="8"/>
      <c r="AH2457" s="9"/>
      <c r="AI2457" s="8"/>
      <c r="AJ2457" s="13"/>
      <c r="AK2457" s="8"/>
      <c r="AL2457" s="8"/>
      <c r="AM2457" s="8"/>
      <c r="AN2457" s="8"/>
      <c r="AO2457" s="7"/>
      <c r="AP2457" s="7"/>
      <c r="AQ2457" s="7"/>
      <c r="AR2457" s="7"/>
      <c r="AS2457" s="7"/>
      <c r="AT2457" s="7"/>
      <c r="AU2457" s="8"/>
      <c r="AV2457" s="8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7"/>
      <c r="BV2457" s="7"/>
      <c r="BW2457" s="8"/>
      <c r="BX2457" s="8"/>
      <c r="BY2457" s="8"/>
      <c r="BZ2457" s="8"/>
      <c r="CA2457" s="8"/>
      <c r="CC2457" s="8"/>
      <c r="CE2457" s="7"/>
      <c r="CF2457" s="8"/>
      <c r="CG2457" s="8"/>
      <c r="CH2457" s="8"/>
      <c r="CI2457" s="8"/>
      <c r="CJ2457" s="8"/>
    </row>
    <row r="2458" spans="1:88" x14ac:dyDescent="0.3">
      <c r="A2458" s="1" t="s">
        <v>449</v>
      </c>
      <c r="B2458" s="1"/>
      <c r="C2458" s="1" t="s">
        <v>1878</v>
      </c>
      <c r="D2458" s="1"/>
      <c r="E2458" s="1"/>
      <c r="F2458" s="1"/>
      <c r="G2458" s="1"/>
      <c r="H2458" s="1">
        <v>38974.800000000003</v>
      </c>
      <c r="I2458" s="1">
        <v>2.46</v>
      </c>
      <c r="J2458" s="12">
        <v>2302.54</v>
      </c>
      <c r="K2458" s="5">
        <v>2238.58</v>
      </c>
      <c r="L2458" s="5">
        <v>11185.52</v>
      </c>
      <c r="M2458" s="13">
        <f t="shared" si="53"/>
        <v>2.4608609332806175E-2</v>
      </c>
      <c r="N2458" s="13">
        <v>3.370655365303965E-2</v>
      </c>
      <c r="O2458" s="13">
        <v>9.2149278224098463E-3</v>
      </c>
      <c r="P2458" s="13">
        <v>3.208143680351716E-3</v>
      </c>
      <c r="Q2458" s="7"/>
      <c r="R2458" s="8"/>
      <c r="S2458" s="8"/>
      <c r="T2458" s="8"/>
      <c r="U2458" s="8"/>
      <c r="V2458" s="13"/>
      <c r="W2458" s="14"/>
      <c r="X2458" s="1"/>
      <c r="Y2458" s="1"/>
      <c r="Z2458" s="1"/>
      <c r="AA2458" s="1"/>
      <c r="AB2458" s="1"/>
      <c r="AC2458" s="1"/>
      <c r="AD2458" s="8"/>
      <c r="AE2458" s="8"/>
      <c r="AF2458" s="8"/>
      <c r="AG2458" s="8"/>
      <c r="AH2458" s="9"/>
      <c r="AI2458" s="8"/>
      <c r="AJ2458" s="13"/>
      <c r="AK2458" s="8"/>
      <c r="AL2458" s="8"/>
      <c r="AM2458" s="8"/>
      <c r="AN2458" s="8"/>
      <c r="AO2458" s="7"/>
      <c r="AP2458" s="7"/>
      <c r="AQ2458" s="7"/>
      <c r="AR2458" s="7"/>
      <c r="AS2458" s="7"/>
      <c r="AT2458" s="7"/>
      <c r="AU2458" s="8"/>
      <c r="AV2458" s="8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7"/>
      <c r="BV2458" s="7"/>
      <c r="BW2458" s="8"/>
      <c r="BX2458" s="8"/>
      <c r="BY2458" s="8"/>
      <c r="BZ2458" s="8"/>
      <c r="CA2458" s="8"/>
      <c r="CC2458" s="8"/>
      <c r="CE2458" s="7"/>
      <c r="CF2458" s="8"/>
      <c r="CG2458" s="8"/>
      <c r="CH2458" s="8"/>
      <c r="CI2458" s="8"/>
      <c r="CJ2458" s="8"/>
    </row>
    <row r="2459" spans="1:88" x14ac:dyDescent="0.3">
      <c r="A2459" s="1" t="s">
        <v>450</v>
      </c>
      <c r="B2459" s="1"/>
      <c r="C2459" s="1" t="s">
        <v>1878</v>
      </c>
      <c r="D2459" s="1"/>
      <c r="E2459" s="1"/>
      <c r="F2459" s="1"/>
      <c r="G2459" s="1"/>
      <c r="H2459" s="1">
        <v>38626.43</v>
      </c>
      <c r="I2459" s="1">
        <v>-0.89</v>
      </c>
      <c r="J2459" s="12">
        <v>2276.1</v>
      </c>
      <c r="K2459" s="5">
        <v>2222.85</v>
      </c>
      <c r="L2459" s="5">
        <v>11135.37</v>
      </c>
      <c r="M2459" s="13">
        <f t="shared" si="53"/>
        <v>-8.9383396451040431E-3</v>
      </c>
      <c r="N2459" s="13">
        <v>-1.1482970979874385E-2</v>
      </c>
      <c r="O2459" s="13">
        <v>-7.0267759025811616E-3</v>
      </c>
      <c r="P2459" s="13">
        <v>-4.4834750641901122E-3</v>
      </c>
      <c r="Q2459" s="7"/>
      <c r="R2459" s="8"/>
      <c r="S2459" s="8"/>
      <c r="T2459" s="8"/>
      <c r="U2459" s="8"/>
      <c r="V2459" s="13"/>
      <c r="W2459" s="14"/>
      <c r="X2459" s="1"/>
      <c r="Y2459" s="1"/>
      <c r="Z2459" s="1"/>
      <c r="AA2459" s="1"/>
      <c r="AB2459" s="1"/>
      <c r="AC2459" s="1"/>
      <c r="AD2459" s="8"/>
      <c r="AE2459" s="8"/>
      <c r="AF2459" s="8"/>
      <c r="AG2459" s="8"/>
      <c r="AH2459" s="9"/>
      <c r="AI2459" s="8"/>
      <c r="AJ2459" s="13"/>
      <c r="AK2459" s="8"/>
      <c r="AL2459" s="8"/>
      <c r="AM2459" s="8"/>
      <c r="AN2459" s="8"/>
      <c r="AO2459" s="7"/>
      <c r="AP2459" s="7"/>
      <c r="AQ2459" s="7"/>
      <c r="AR2459" s="7"/>
      <c r="AS2459" s="7"/>
      <c r="AT2459" s="7"/>
      <c r="AU2459" s="8"/>
      <c r="AV2459" s="8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7"/>
      <c r="BV2459" s="7"/>
      <c r="BW2459" s="8"/>
      <c r="BX2459" s="8"/>
      <c r="BY2459" s="8"/>
      <c r="BZ2459" s="8"/>
      <c r="CA2459" s="8"/>
      <c r="CC2459" s="8"/>
      <c r="CE2459" s="7"/>
      <c r="CF2459" s="8"/>
      <c r="CG2459" s="8"/>
      <c r="CH2459" s="8"/>
      <c r="CI2459" s="8"/>
      <c r="CJ2459" s="8"/>
    </row>
    <row r="2460" spans="1:88" x14ac:dyDescent="0.3">
      <c r="A2460" s="1" t="s">
        <v>451</v>
      </c>
      <c r="B2460" s="1"/>
      <c r="C2460" s="1" t="s">
        <v>1878</v>
      </c>
      <c r="D2460" s="1"/>
      <c r="E2460" s="1"/>
      <c r="F2460" s="1"/>
      <c r="G2460" s="1"/>
      <c r="H2460" s="1">
        <v>38470.300000000003</v>
      </c>
      <c r="I2460" s="1">
        <v>-0.4</v>
      </c>
      <c r="J2460" s="12">
        <v>2272.37</v>
      </c>
      <c r="K2460" s="5">
        <v>2203.67</v>
      </c>
      <c r="L2460" s="5">
        <v>11070.47</v>
      </c>
      <c r="M2460" s="13">
        <f t="shared" si="53"/>
        <v>-4.0420509997945997E-3</v>
      </c>
      <c r="N2460" s="13">
        <v>-1.6387680681868577E-3</v>
      </c>
      <c r="O2460" s="13">
        <v>-8.628562431113096E-3</v>
      </c>
      <c r="P2460" s="13">
        <v>-5.8282751269155275E-3</v>
      </c>
      <c r="Q2460" s="7"/>
      <c r="R2460" s="8"/>
      <c r="S2460" s="8"/>
      <c r="T2460" s="8"/>
      <c r="U2460" s="8"/>
      <c r="V2460" s="13"/>
      <c r="W2460" s="14"/>
      <c r="X2460" s="1"/>
      <c r="Y2460" s="1"/>
      <c r="Z2460" s="1"/>
      <c r="AA2460" s="1"/>
      <c r="AB2460" s="1"/>
      <c r="AC2460" s="1"/>
      <c r="AD2460" s="8"/>
      <c r="AE2460" s="8"/>
      <c r="AF2460" s="8"/>
      <c r="AG2460" s="8"/>
      <c r="AH2460" s="9"/>
      <c r="AI2460" s="8"/>
      <c r="AJ2460" s="13"/>
      <c r="AK2460" s="8"/>
      <c r="AL2460" s="8"/>
      <c r="AM2460" s="8"/>
      <c r="AN2460" s="8"/>
      <c r="AO2460" s="7"/>
      <c r="AP2460" s="7"/>
      <c r="AQ2460" s="7"/>
      <c r="AR2460" s="7"/>
      <c r="AS2460" s="7"/>
      <c r="AT2460" s="7"/>
      <c r="AU2460" s="8"/>
      <c r="AV2460" s="8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7"/>
      <c r="BV2460" s="7"/>
      <c r="BW2460" s="8"/>
      <c r="BX2460" s="8"/>
      <c r="BY2460" s="8"/>
      <c r="BZ2460" s="8"/>
      <c r="CA2460" s="8"/>
      <c r="CC2460" s="8"/>
      <c r="CE2460" s="7"/>
      <c r="CF2460" s="8"/>
      <c r="CG2460" s="8"/>
      <c r="CH2460" s="8"/>
      <c r="CI2460" s="8"/>
      <c r="CJ2460" s="8"/>
    </row>
    <row r="2461" spans="1:88" x14ac:dyDescent="0.3">
      <c r="A2461" s="1" t="s">
        <v>452</v>
      </c>
      <c r="B2461" s="1"/>
      <c r="C2461" s="1" t="s">
        <v>1878</v>
      </c>
      <c r="D2461" s="1"/>
      <c r="E2461" s="1"/>
      <c r="F2461" s="1"/>
      <c r="G2461" s="1"/>
      <c r="H2461" s="1">
        <v>39013.58</v>
      </c>
      <c r="I2461" s="1">
        <v>1.41</v>
      </c>
      <c r="J2461" s="12">
        <v>2322.17</v>
      </c>
      <c r="K2461" s="5">
        <v>2211.2199999999998</v>
      </c>
      <c r="L2461" s="5">
        <v>11019.47</v>
      </c>
      <c r="M2461" s="13">
        <f t="shared" si="53"/>
        <v>1.4122062994049944E-2</v>
      </c>
      <c r="N2461" s="13">
        <v>2.1915445107971054E-2</v>
      </c>
      <c r="O2461" s="13">
        <v>3.4261028193875998E-3</v>
      </c>
      <c r="P2461" s="13">
        <v>-4.6068504769897212E-3</v>
      </c>
      <c r="Q2461" s="7"/>
      <c r="R2461" s="8"/>
      <c r="S2461" s="8"/>
      <c r="T2461" s="8"/>
      <c r="U2461" s="8"/>
      <c r="V2461" s="13"/>
      <c r="W2461" s="14"/>
      <c r="X2461" s="1"/>
      <c r="Y2461" s="1"/>
      <c r="Z2461" s="1"/>
      <c r="AA2461" s="1"/>
      <c r="AB2461" s="1"/>
      <c r="AC2461" s="1"/>
      <c r="AD2461" s="8"/>
      <c r="AE2461" s="8"/>
      <c r="AF2461" s="8"/>
      <c r="AG2461" s="8"/>
      <c r="AH2461" s="9"/>
      <c r="AI2461" s="8"/>
      <c r="AJ2461" s="13"/>
      <c r="AK2461" s="8"/>
      <c r="AL2461" s="8"/>
      <c r="AM2461" s="8"/>
      <c r="AN2461" s="8"/>
      <c r="AO2461" s="7"/>
      <c r="AP2461" s="7"/>
      <c r="AQ2461" s="7"/>
      <c r="AR2461" s="7"/>
      <c r="AS2461" s="7"/>
      <c r="AT2461" s="7"/>
      <c r="AU2461" s="8"/>
      <c r="AV2461" s="8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7"/>
      <c r="BV2461" s="7"/>
      <c r="BW2461" s="8"/>
      <c r="BX2461" s="8"/>
      <c r="BY2461" s="8"/>
      <c r="BZ2461" s="8"/>
      <c r="CA2461" s="8"/>
      <c r="CC2461" s="8"/>
      <c r="CE2461" s="7"/>
      <c r="CF2461" s="8"/>
      <c r="CG2461" s="8"/>
      <c r="CH2461" s="8"/>
      <c r="CI2461" s="8"/>
      <c r="CJ2461" s="8"/>
    </row>
    <row r="2462" spans="1:88" x14ac:dyDescent="0.3">
      <c r="A2462" s="1" t="s">
        <v>453</v>
      </c>
      <c r="B2462" s="1"/>
      <c r="C2462" s="1" t="s">
        <v>1878</v>
      </c>
      <c r="D2462" s="1"/>
      <c r="E2462" s="1"/>
      <c r="F2462" s="1"/>
      <c r="G2462" s="1"/>
      <c r="H2462" s="1">
        <v>39370.18</v>
      </c>
      <c r="I2462" s="1">
        <v>0.91</v>
      </c>
      <c r="J2462" s="12">
        <v>2348.65</v>
      </c>
      <c r="K2462" s="5">
        <v>2239.98</v>
      </c>
      <c r="L2462" s="5">
        <v>11015.4</v>
      </c>
      <c r="M2462" s="13">
        <f t="shared" si="53"/>
        <v>9.1404070069960319E-3</v>
      </c>
      <c r="N2462" s="13">
        <v>1.1403127247359146E-2</v>
      </c>
      <c r="O2462" s="13">
        <v>1.3006394659961673E-2</v>
      </c>
      <c r="P2462" s="13">
        <v>-3.6934625712481406E-4</v>
      </c>
      <c r="Q2462" s="7"/>
      <c r="R2462" s="8"/>
      <c r="S2462" s="8"/>
      <c r="T2462" s="8"/>
      <c r="U2462" s="8"/>
      <c r="V2462" s="13"/>
      <c r="W2462" s="14"/>
      <c r="X2462" s="1"/>
      <c r="Y2462" s="1"/>
      <c r="Z2462" s="1"/>
      <c r="AA2462" s="1"/>
      <c r="AB2462" s="1"/>
      <c r="AC2462" s="1"/>
      <c r="AD2462" s="8"/>
      <c r="AE2462" s="8"/>
      <c r="AF2462" s="8"/>
      <c r="AG2462" s="8"/>
      <c r="AH2462" s="9"/>
      <c r="AI2462" s="8"/>
      <c r="AJ2462" s="13"/>
      <c r="AK2462" s="8"/>
      <c r="AL2462" s="8"/>
      <c r="AM2462" s="8"/>
      <c r="AN2462" s="8"/>
      <c r="AO2462" s="7"/>
      <c r="AP2462" s="7"/>
      <c r="AQ2462" s="7"/>
      <c r="AR2462" s="7"/>
      <c r="AS2462" s="7"/>
      <c r="AT2462" s="7"/>
      <c r="AU2462" s="8"/>
      <c r="AV2462" s="8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7"/>
      <c r="BV2462" s="7"/>
      <c r="BW2462" s="8"/>
      <c r="BX2462" s="8"/>
      <c r="BY2462" s="8"/>
      <c r="BZ2462" s="8"/>
      <c r="CA2462" s="8"/>
      <c r="CC2462" s="8"/>
      <c r="CE2462" s="7"/>
      <c r="CF2462" s="8"/>
      <c r="CG2462" s="8"/>
      <c r="CH2462" s="8"/>
      <c r="CI2462" s="8"/>
      <c r="CJ2462" s="8"/>
    </row>
    <row r="2463" spans="1:88" x14ac:dyDescent="0.3">
      <c r="A2463" s="1" t="s">
        <v>454</v>
      </c>
      <c r="B2463" s="1"/>
      <c r="C2463" s="1" t="s">
        <v>1878</v>
      </c>
      <c r="D2463" s="1"/>
      <c r="E2463" s="1"/>
      <c r="F2463" s="1"/>
      <c r="G2463" s="1"/>
      <c r="H2463" s="1">
        <v>39650.14</v>
      </c>
      <c r="I2463" s="1">
        <v>0.71</v>
      </c>
      <c r="J2463" s="12">
        <v>2370.65</v>
      </c>
      <c r="K2463" s="5">
        <v>2254.83</v>
      </c>
      <c r="L2463" s="5">
        <v>10980.89</v>
      </c>
      <c r="M2463" s="13">
        <f t="shared" si="53"/>
        <v>7.1109657105961066E-3</v>
      </c>
      <c r="N2463" s="13">
        <v>9.3670832180188235E-3</v>
      </c>
      <c r="O2463" s="13">
        <v>6.629523477888144E-3</v>
      </c>
      <c r="P2463" s="13">
        <v>-3.1328866859124949E-3</v>
      </c>
      <c r="Q2463" s="7"/>
      <c r="R2463" s="8"/>
      <c r="S2463" s="8"/>
      <c r="T2463" s="8"/>
      <c r="U2463" s="8"/>
      <c r="V2463" s="13"/>
      <c r="W2463" s="14"/>
      <c r="X2463" s="1"/>
      <c r="Y2463" s="1"/>
      <c r="Z2463" s="1"/>
      <c r="AA2463" s="1"/>
      <c r="AB2463" s="1"/>
      <c r="AC2463" s="1"/>
      <c r="AD2463" s="8"/>
      <c r="AE2463" s="8"/>
      <c r="AF2463" s="8"/>
      <c r="AG2463" s="8"/>
      <c r="AH2463" s="9"/>
      <c r="AI2463" s="8"/>
      <c r="AJ2463" s="13"/>
      <c r="AK2463" s="8"/>
      <c r="AL2463" s="8"/>
      <c r="AM2463" s="8"/>
      <c r="AN2463" s="8"/>
      <c r="AO2463" s="7"/>
      <c r="AP2463" s="7"/>
      <c r="AQ2463" s="7"/>
      <c r="AR2463" s="7"/>
      <c r="AS2463" s="7"/>
      <c r="AT2463" s="7"/>
      <c r="AU2463" s="8"/>
      <c r="AV2463" s="8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7"/>
      <c r="BV2463" s="7"/>
      <c r="BW2463" s="8"/>
      <c r="BX2463" s="8"/>
      <c r="BY2463" s="8"/>
      <c r="BZ2463" s="8"/>
      <c r="CA2463" s="8"/>
      <c r="CC2463" s="8"/>
      <c r="CE2463" s="7"/>
      <c r="CF2463" s="8"/>
      <c r="CG2463" s="8"/>
      <c r="CH2463" s="8"/>
      <c r="CI2463" s="8"/>
      <c r="CJ2463" s="8"/>
    </row>
    <row r="2464" spans="1:88" x14ac:dyDescent="0.3">
      <c r="A2464" s="1" t="s">
        <v>455</v>
      </c>
      <c r="B2464" s="1"/>
      <c r="C2464" s="1" t="s">
        <v>1878</v>
      </c>
      <c r="D2464" s="1"/>
      <c r="E2464" s="1"/>
      <c r="F2464" s="1"/>
      <c r="G2464" s="1"/>
      <c r="H2464" s="1">
        <v>39672.49</v>
      </c>
      <c r="I2464" s="1">
        <v>0.06</v>
      </c>
      <c r="J2464" s="12">
        <v>2368.11</v>
      </c>
      <c r="K2464" s="5">
        <v>2265.4299999999998</v>
      </c>
      <c r="L2464" s="5">
        <v>11030.39</v>
      </c>
      <c r="M2464" s="13">
        <f t="shared" si="53"/>
        <v>5.6368022912400839E-4</v>
      </c>
      <c r="N2464" s="13">
        <v>-1.0714361040220499E-3</v>
      </c>
      <c r="O2464" s="13">
        <v>4.701019589059996E-3</v>
      </c>
      <c r="P2464" s="13">
        <v>4.5078313324329322E-3</v>
      </c>
      <c r="Q2464" s="7"/>
      <c r="R2464" s="8"/>
      <c r="S2464" s="8"/>
      <c r="T2464" s="8"/>
      <c r="U2464" s="8"/>
      <c r="V2464" s="13"/>
      <c r="W2464" s="14"/>
      <c r="X2464" s="1"/>
      <c r="Y2464" s="1"/>
      <c r="Z2464" s="1"/>
      <c r="AA2464" s="1"/>
      <c r="AB2464" s="1"/>
      <c r="AC2464" s="1"/>
      <c r="AD2464" s="8"/>
      <c r="AE2464" s="8"/>
      <c r="AF2464" s="8"/>
      <c r="AG2464" s="8"/>
      <c r="AH2464" s="9"/>
      <c r="AI2464" s="8"/>
      <c r="AJ2464" s="13"/>
      <c r="AK2464" s="8"/>
      <c r="AL2464" s="8"/>
      <c r="AM2464" s="8"/>
      <c r="AN2464" s="8"/>
      <c r="AO2464" s="7"/>
      <c r="AP2464" s="7"/>
      <c r="AQ2464" s="7"/>
      <c r="AR2464" s="7"/>
      <c r="AS2464" s="7"/>
      <c r="AT2464" s="7"/>
      <c r="AU2464" s="8"/>
      <c r="AV2464" s="8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7"/>
      <c r="BV2464" s="7"/>
      <c r="BW2464" s="8"/>
      <c r="BX2464" s="8"/>
      <c r="BY2464" s="8"/>
      <c r="BZ2464" s="8"/>
      <c r="CA2464" s="8"/>
      <c r="CC2464" s="8"/>
      <c r="CE2464" s="7"/>
      <c r="CF2464" s="8"/>
      <c r="CG2464" s="8"/>
      <c r="CH2464" s="8"/>
      <c r="CI2464" s="8"/>
      <c r="CJ2464" s="8"/>
    </row>
    <row r="2465" spans="1:88" x14ac:dyDescent="0.3">
      <c r="A2465" s="1" t="s">
        <v>456</v>
      </c>
      <c r="B2465" s="1"/>
      <c r="C2465" s="1" t="s">
        <v>1878</v>
      </c>
      <c r="D2465" s="1"/>
      <c r="E2465" s="1"/>
      <c r="F2465" s="1"/>
      <c r="G2465" s="1"/>
      <c r="H2465" s="1">
        <v>40262.94</v>
      </c>
      <c r="I2465" s="1">
        <v>1.49</v>
      </c>
      <c r="J2465" s="12">
        <v>2412.1799999999998</v>
      </c>
      <c r="K2465" s="5">
        <v>2295.81</v>
      </c>
      <c r="L2465" s="5">
        <v>11176.64</v>
      </c>
      <c r="M2465" s="13">
        <f t="shared" si="53"/>
        <v>1.488310917716551E-2</v>
      </c>
      <c r="N2465" s="13">
        <v>1.8609777417434081E-2</v>
      </c>
      <c r="O2465" s="13">
        <v>1.34102576552797E-2</v>
      </c>
      <c r="P2465" s="13">
        <v>1.3258824030700556E-2</v>
      </c>
      <c r="Q2465" s="7"/>
      <c r="R2465" s="8"/>
      <c r="S2465" s="8"/>
      <c r="T2465" s="8"/>
      <c r="U2465" s="8"/>
      <c r="V2465" s="13"/>
      <c r="W2465" s="14"/>
      <c r="X2465" s="1"/>
      <c r="Y2465" s="1"/>
      <c r="Z2465" s="1"/>
      <c r="AA2465" s="1"/>
      <c r="AB2465" s="1"/>
      <c r="AC2465" s="1"/>
      <c r="AD2465" s="8"/>
      <c r="AE2465" s="8"/>
      <c r="AF2465" s="8"/>
      <c r="AG2465" s="8"/>
      <c r="AH2465" s="9"/>
      <c r="AI2465" s="8"/>
      <c r="AJ2465" s="13"/>
      <c r="AK2465" s="8"/>
      <c r="AL2465" s="8"/>
      <c r="AM2465" s="8"/>
      <c r="AN2465" s="8"/>
      <c r="AO2465" s="7"/>
      <c r="AP2465" s="7"/>
      <c r="AQ2465" s="7"/>
      <c r="AR2465" s="7"/>
      <c r="AS2465" s="7"/>
      <c r="AT2465" s="7"/>
      <c r="AU2465" s="8"/>
      <c r="AV2465" s="8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7"/>
      <c r="BV2465" s="7"/>
      <c r="BW2465" s="8"/>
      <c r="BX2465" s="8"/>
      <c r="BY2465" s="8"/>
      <c r="BZ2465" s="8"/>
      <c r="CA2465" s="8"/>
      <c r="CC2465" s="8"/>
      <c r="CE2465" s="7"/>
      <c r="CF2465" s="8"/>
      <c r="CG2465" s="8"/>
      <c r="CH2465" s="8"/>
      <c r="CI2465" s="8"/>
      <c r="CJ2465" s="8"/>
    </row>
    <row r="2466" spans="1:88" x14ac:dyDescent="0.3">
      <c r="A2466" s="1" t="s">
        <v>457</v>
      </c>
      <c r="B2466" s="1"/>
      <c r="C2466" s="1" t="s">
        <v>1878</v>
      </c>
      <c r="D2466" s="1"/>
      <c r="E2466" s="1"/>
      <c r="F2466" s="1"/>
      <c r="G2466" s="1"/>
      <c r="H2466" s="1">
        <v>39881.629999999997</v>
      </c>
      <c r="I2466" s="1">
        <v>-0.95</v>
      </c>
      <c r="J2466" s="12">
        <v>2381.0700000000002</v>
      </c>
      <c r="K2466" s="5">
        <v>2289.3200000000002</v>
      </c>
      <c r="L2466" s="5">
        <v>11165.86</v>
      </c>
      <c r="M2466" s="13">
        <f t="shared" si="53"/>
        <v>-9.4704956965389053E-3</v>
      </c>
      <c r="N2466" s="13">
        <v>-1.2897047484018431E-2</v>
      </c>
      <c r="O2466" s="13">
        <v>-2.8268889847155032E-3</v>
      </c>
      <c r="P2466" s="13">
        <v>-9.6451169582256746E-4</v>
      </c>
      <c r="Q2466" s="7"/>
      <c r="R2466" s="8"/>
      <c r="S2466" s="8"/>
      <c r="T2466" s="8"/>
      <c r="U2466" s="8"/>
      <c r="V2466" s="13"/>
      <c r="W2466" s="14"/>
      <c r="X2466" s="1"/>
      <c r="Y2466" s="1"/>
      <c r="Z2466" s="1"/>
      <c r="AA2466" s="1"/>
      <c r="AB2466" s="1"/>
      <c r="AC2466" s="1"/>
      <c r="AD2466" s="8"/>
      <c r="AE2466" s="8"/>
      <c r="AF2466" s="8"/>
      <c r="AG2466" s="8"/>
      <c r="AH2466" s="9"/>
      <c r="AI2466" s="8"/>
      <c r="AJ2466" s="13"/>
      <c r="AK2466" s="8"/>
      <c r="AL2466" s="8"/>
      <c r="AM2466" s="8"/>
      <c r="AN2466" s="8"/>
      <c r="AO2466" s="7"/>
      <c r="AP2466" s="7"/>
      <c r="AQ2466" s="7"/>
      <c r="AR2466" s="7"/>
      <c r="AS2466" s="7"/>
      <c r="AT2466" s="7"/>
      <c r="AU2466" s="8"/>
      <c r="AV2466" s="8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7"/>
      <c r="BV2466" s="7"/>
      <c r="BW2466" s="8"/>
      <c r="BX2466" s="8"/>
      <c r="BY2466" s="8"/>
      <c r="BZ2466" s="8"/>
      <c r="CA2466" s="8"/>
      <c r="CC2466" s="8"/>
      <c r="CE2466" s="7"/>
      <c r="CF2466" s="8"/>
      <c r="CG2466" s="8"/>
      <c r="CH2466" s="8"/>
      <c r="CI2466" s="8"/>
      <c r="CJ2466" s="8"/>
    </row>
    <row r="2467" spans="1:88" x14ac:dyDescent="0.3">
      <c r="A2467" s="1" t="s">
        <v>458</v>
      </c>
      <c r="B2467" s="1"/>
      <c r="C2467" s="1" t="s">
        <v>1878</v>
      </c>
      <c r="D2467" s="1"/>
      <c r="E2467" s="1"/>
      <c r="F2467" s="1"/>
      <c r="G2467" s="1"/>
      <c r="H2467" s="1">
        <v>39146.97</v>
      </c>
      <c r="I2467" s="1">
        <v>-1.84</v>
      </c>
      <c r="J2467" s="12">
        <v>2330.69</v>
      </c>
      <c r="K2467" s="5">
        <v>2255.1</v>
      </c>
      <c r="L2467" s="5">
        <v>11050.04</v>
      </c>
      <c r="M2467" s="13">
        <f t="shared" si="53"/>
        <v>-1.8421012380888002E-2</v>
      </c>
      <c r="N2467" s="13">
        <v>-2.1158554767394588E-2</v>
      </c>
      <c r="O2467" s="13">
        <v>-1.4947670050495465E-2</v>
      </c>
      <c r="P2467" s="13">
        <v>-1.0372689609219554E-2</v>
      </c>
      <c r="Q2467" s="7"/>
      <c r="R2467" s="8"/>
      <c r="S2467" s="8"/>
      <c r="T2467" s="8"/>
      <c r="U2467" s="8"/>
      <c r="V2467" s="13"/>
      <c r="W2467" s="14"/>
      <c r="X2467" s="1"/>
      <c r="Y2467" s="1"/>
      <c r="Z2467" s="1"/>
      <c r="AA2467" s="1"/>
      <c r="AB2467" s="1"/>
      <c r="AC2467" s="1"/>
      <c r="AD2467" s="8"/>
      <c r="AE2467" s="8"/>
      <c r="AF2467" s="8"/>
      <c r="AG2467" s="8"/>
      <c r="AH2467" s="9"/>
      <c r="AI2467" s="8"/>
      <c r="AJ2467" s="13"/>
      <c r="AK2467" s="8"/>
      <c r="AL2467" s="8"/>
      <c r="AM2467" s="8"/>
      <c r="AN2467" s="8"/>
      <c r="AO2467" s="7"/>
      <c r="AP2467" s="7"/>
      <c r="AQ2467" s="7"/>
      <c r="AR2467" s="7"/>
      <c r="AS2467" s="7"/>
      <c r="AT2467" s="7"/>
      <c r="AU2467" s="8"/>
      <c r="AV2467" s="8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7"/>
      <c r="BV2467" s="7"/>
      <c r="BW2467" s="8"/>
      <c r="BX2467" s="8"/>
      <c r="BY2467" s="8"/>
      <c r="BZ2467" s="8"/>
      <c r="CA2467" s="8"/>
      <c r="CC2467" s="8"/>
      <c r="CE2467" s="7"/>
      <c r="CF2467" s="8"/>
      <c r="CG2467" s="8"/>
      <c r="CH2467" s="8"/>
      <c r="CI2467" s="8"/>
      <c r="CJ2467" s="8"/>
    </row>
    <row r="2468" spans="1:88" x14ac:dyDescent="0.3">
      <c r="A2468" s="1" t="s">
        <v>459</v>
      </c>
      <c r="B2468" s="1"/>
      <c r="C2468" s="1" t="s">
        <v>1878</v>
      </c>
      <c r="D2468" s="1"/>
      <c r="E2468" s="1"/>
      <c r="F2468" s="1"/>
      <c r="G2468" s="1"/>
      <c r="H2468" s="1">
        <v>38330.01</v>
      </c>
      <c r="I2468" s="1">
        <v>-2.09</v>
      </c>
      <c r="J2468" s="12">
        <v>2273.83</v>
      </c>
      <c r="K2468" s="5">
        <v>2220.9299999999998</v>
      </c>
      <c r="L2468" s="5">
        <v>11013.18</v>
      </c>
      <c r="M2468" s="13">
        <f t="shared" si="53"/>
        <v>-2.0869048102573395E-2</v>
      </c>
      <c r="N2468" s="13">
        <v>-2.4396208848023626E-2</v>
      </c>
      <c r="O2468" s="13">
        <v>-1.5152321404815816E-2</v>
      </c>
      <c r="P2468" s="13">
        <v>-3.3357345312777786E-3</v>
      </c>
      <c r="Q2468" s="7"/>
      <c r="R2468" s="8"/>
      <c r="S2468" s="8"/>
      <c r="T2468" s="8"/>
      <c r="U2468" s="8"/>
      <c r="V2468" s="13"/>
      <c r="W2468" s="14"/>
      <c r="X2468" s="1"/>
      <c r="Y2468" s="1"/>
      <c r="Z2468" s="1"/>
      <c r="AA2468" s="1"/>
      <c r="AB2468" s="1"/>
      <c r="AC2468" s="1"/>
      <c r="AD2468" s="8"/>
      <c r="AE2468" s="8"/>
      <c r="AF2468" s="8"/>
      <c r="AG2468" s="8"/>
      <c r="AH2468" s="9"/>
      <c r="AI2468" s="8"/>
      <c r="AJ2468" s="13"/>
      <c r="AK2468" s="8"/>
      <c r="AL2468" s="8"/>
      <c r="AM2468" s="8"/>
      <c r="AN2468" s="8"/>
      <c r="AO2468" s="7"/>
      <c r="AP2468" s="7"/>
      <c r="AQ2468" s="7"/>
      <c r="AR2468" s="7"/>
      <c r="AS2468" s="7"/>
      <c r="AT2468" s="7"/>
      <c r="AU2468" s="8"/>
      <c r="AV2468" s="8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7"/>
      <c r="BV2468" s="7"/>
      <c r="BW2468" s="8"/>
      <c r="BX2468" s="8"/>
      <c r="BY2468" s="8"/>
      <c r="BZ2468" s="8"/>
      <c r="CA2468" s="8"/>
      <c r="CC2468" s="8"/>
      <c r="CE2468" s="7"/>
      <c r="CF2468" s="8"/>
      <c r="CG2468" s="8"/>
      <c r="CH2468" s="8"/>
      <c r="CI2468" s="8"/>
      <c r="CJ2468" s="8"/>
    </row>
    <row r="2469" spans="1:88" x14ac:dyDescent="0.3">
      <c r="A2469" s="1" t="s">
        <v>460</v>
      </c>
      <c r="B2469" s="1"/>
      <c r="C2469" s="1" t="s">
        <v>1878</v>
      </c>
      <c r="D2469" s="1"/>
      <c r="E2469" s="1"/>
      <c r="F2469" s="1"/>
      <c r="G2469" s="1"/>
      <c r="H2469" s="1">
        <v>38763.24</v>
      </c>
      <c r="I2469" s="1">
        <v>1.1299999999999999</v>
      </c>
      <c r="J2469" s="12">
        <v>2306.9499999999998</v>
      </c>
      <c r="K2469" s="5">
        <v>2227.4699999999998</v>
      </c>
      <c r="L2469" s="5">
        <v>11038.21</v>
      </c>
      <c r="M2469" s="13">
        <f t="shared" si="53"/>
        <v>1.1302632062970996E-2</v>
      </c>
      <c r="N2469" s="13">
        <v>1.4565732706490753E-2</v>
      </c>
      <c r="O2469" s="13">
        <v>2.9447123502317485E-3</v>
      </c>
      <c r="P2469" s="13">
        <v>2.2727314000132726E-3</v>
      </c>
      <c r="Q2469" s="7"/>
      <c r="R2469" s="8"/>
      <c r="S2469" s="8"/>
      <c r="T2469" s="8"/>
      <c r="U2469" s="8"/>
      <c r="V2469" s="13"/>
      <c r="W2469" s="14"/>
      <c r="X2469" s="1"/>
      <c r="Y2469" s="1"/>
      <c r="Z2469" s="1"/>
      <c r="AA2469" s="1"/>
      <c r="AB2469" s="1"/>
      <c r="AC2469" s="1"/>
      <c r="AD2469" s="8"/>
      <c r="AE2469" s="8"/>
      <c r="AF2469" s="8"/>
      <c r="AG2469" s="8"/>
      <c r="AH2469" s="9"/>
      <c r="AI2469" s="8"/>
      <c r="AJ2469" s="13"/>
      <c r="AK2469" s="8"/>
      <c r="AL2469" s="8"/>
      <c r="AM2469" s="8"/>
      <c r="AN2469" s="8"/>
      <c r="AO2469" s="7"/>
      <c r="AP2469" s="7"/>
      <c r="AQ2469" s="7"/>
      <c r="AR2469" s="7"/>
      <c r="AS2469" s="7"/>
      <c r="AT2469" s="7"/>
      <c r="AU2469" s="8"/>
      <c r="AV2469" s="8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7"/>
      <c r="BV2469" s="7"/>
      <c r="BW2469" s="8"/>
      <c r="BX2469" s="8"/>
      <c r="BY2469" s="8"/>
      <c r="BZ2469" s="8"/>
      <c r="CA2469" s="8"/>
      <c r="CC2469" s="8"/>
      <c r="CE2469" s="7"/>
      <c r="CF2469" s="8"/>
      <c r="CG2469" s="8"/>
      <c r="CH2469" s="8"/>
      <c r="CI2469" s="8"/>
      <c r="CJ2469" s="8"/>
    </row>
    <row r="2470" spans="1:88" x14ac:dyDescent="0.3">
      <c r="A2470" s="1" t="s">
        <v>461</v>
      </c>
      <c r="B2470" s="1"/>
      <c r="C2470" s="1" t="s">
        <v>1878</v>
      </c>
      <c r="D2470" s="1"/>
      <c r="E2470" s="1"/>
      <c r="F2470" s="1"/>
      <c r="G2470" s="1"/>
      <c r="H2470" s="1">
        <v>38427.56</v>
      </c>
      <c r="I2470" s="1">
        <v>-0.87</v>
      </c>
      <c r="J2470" s="12">
        <v>2274.7199999999998</v>
      </c>
      <c r="K2470" s="5">
        <v>2236.94</v>
      </c>
      <c r="L2470" s="5">
        <v>11016.1</v>
      </c>
      <c r="M2470" s="13">
        <f t="shared" si="53"/>
        <v>-8.6597508361013764E-3</v>
      </c>
      <c r="N2470" s="13">
        <v>-1.3970827282775988E-2</v>
      </c>
      <c r="O2470" s="13">
        <v>4.2514601767926763E-3</v>
      </c>
      <c r="P2470" s="13">
        <v>-2.0030421599153136E-3</v>
      </c>
      <c r="Q2470" s="7"/>
      <c r="R2470" s="8"/>
      <c r="S2470" s="8"/>
      <c r="T2470" s="8"/>
      <c r="U2470" s="8"/>
      <c r="V2470" s="13"/>
      <c r="W2470" s="14"/>
      <c r="X2470" s="1"/>
      <c r="Y2470" s="1"/>
      <c r="Z2470" s="1"/>
      <c r="AA2470" s="1"/>
      <c r="AB2470" s="1"/>
      <c r="AC2470" s="1"/>
      <c r="AD2470" s="8"/>
      <c r="AE2470" s="8"/>
      <c r="AF2470" s="8"/>
      <c r="AG2470" s="8"/>
      <c r="AH2470" s="9"/>
      <c r="AI2470" s="8"/>
      <c r="AJ2470" s="13"/>
      <c r="AK2470" s="8"/>
      <c r="AL2470" s="8"/>
      <c r="AM2470" s="8"/>
      <c r="AN2470" s="8"/>
      <c r="AO2470" s="7"/>
      <c r="AP2470" s="7"/>
      <c r="AQ2470" s="7"/>
      <c r="AR2470" s="7"/>
      <c r="AS2470" s="7"/>
      <c r="AT2470" s="7"/>
      <c r="AU2470" s="8"/>
      <c r="AV2470" s="8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7"/>
      <c r="BV2470" s="7"/>
      <c r="BW2470" s="8"/>
      <c r="BX2470" s="8"/>
      <c r="BY2470" s="8"/>
      <c r="BZ2470" s="8"/>
      <c r="CA2470" s="8"/>
      <c r="CC2470" s="8"/>
      <c r="CE2470" s="7"/>
      <c r="CF2470" s="8"/>
      <c r="CG2470" s="8"/>
      <c r="CH2470" s="8"/>
      <c r="CI2470" s="8"/>
      <c r="CJ2470" s="8"/>
    </row>
    <row r="2471" spans="1:88" x14ac:dyDescent="0.3">
      <c r="A2471" s="1" t="s">
        <v>462</v>
      </c>
      <c r="B2471" s="1"/>
      <c r="C2471" s="1" t="s">
        <v>1878</v>
      </c>
      <c r="D2471" s="1"/>
      <c r="E2471" s="1"/>
      <c r="F2471" s="1"/>
      <c r="G2471" s="1"/>
      <c r="H2471" s="1">
        <v>38290.120000000003</v>
      </c>
      <c r="I2471" s="1">
        <v>-0.36</v>
      </c>
      <c r="J2471" s="12">
        <v>2264.0700000000002</v>
      </c>
      <c r="K2471" s="5">
        <v>2229.08</v>
      </c>
      <c r="L2471" s="5">
        <v>11012.72</v>
      </c>
      <c r="M2471" s="13">
        <f t="shared" si="53"/>
        <v>-3.5765997112487957E-3</v>
      </c>
      <c r="N2471" s="13">
        <v>-4.6818949145387423E-3</v>
      </c>
      <c r="O2471" s="13">
        <v>-3.5137285756435821E-3</v>
      </c>
      <c r="P2471" s="13">
        <v>-3.068236490229026E-4</v>
      </c>
      <c r="Q2471" s="7"/>
      <c r="R2471" s="8"/>
      <c r="S2471" s="8"/>
      <c r="T2471" s="8"/>
      <c r="U2471" s="8"/>
      <c r="V2471" s="13"/>
      <c r="W2471" s="14"/>
      <c r="X2471" s="1"/>
      <c r="Y2471" s="1"/>
      <c r="Z2471" s="1"/>
      <c r="AA2471" s="1"/>
      <c r="AB2471" s="1"/>
      <c r="AC2471" s="1"/>
      <c r="AD2471" s="8"/>
      <c r="AE2471" s="8"/>
      <c r="AF2471" s="8"/>
      <c r="AG2471" s="8"/>
      <c r="AH2471" s="9"/>
      <c r="AI2471" s="8"/>
      <c r="AJ2471" s="13"/>
      <c r="AK2471" s="8"/>
      <c r="AL2471" s="8"/>
      <c r="AM2471" s="8"/>
      <c r="AN2471" s="8"/>
      <c r="AO2471" s="7"/>
      <c r="AP2471" s="7"/>
      <c r="AQ2471" s="7"/>
      <c r="AR2471" s="7"/>
      <c r="AS2471" s="7"/>
      <c r="AT2471" s="7"/>
      <c r="AU2471" s="8"/>
      <c r="AV2471" s="8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7"/>
      <c r="BV2471" s="7"/>
      <c r="BW2471" s="8"/>
      <c r="BX2471" s="8"/>
      <c r="BY2471" s="8"/>
      <c r="BZ2471" s="8"/>
      <c r="CA2471" s="8"/>
      <c r="CC2471" s="8"/>
      <c r="CE2471" s="7"/>
      <c r="CF2471" s="8"/>
      <c r="CG2471" s="8"/>
      <c r="CH2471" s="8"/>
      <c r="CI2471" s="8"/>
      <c r="CJ2471" s="8"/>
    </row>
    <row r="2472" spans="1:88" x14ac:dyDescent="0.3">
      <c r="A2472" s="1" t="s">
        <v>463</v>
      </c>
      <c r="B2472" s="1"/>
      <c r="C2472" s="1" t="s">
        <v>1878</v>
      </c>
      <c r="D2472" s="1"/>
      <c r="E2472" s="1"/>
      <c r="F2472" s="1"/>
      <c r="G2472" s="1"/>
      <c r="H2472" s="1">
        <v>37391.24</v>
      </c>
      <c r="I2472" s="1">
        <v>-2.35</v>
      </c>
      <c r="J2472" s="12">
        <v>2193.87</v>
      </c>
      <c r="K2472" s="5">
        <v>2202.6799999999998</v>
      </c>
      <c r="L2472" s="5">
        <v>10912.57</v>
      </c>
      <c r="M2472" s="13">
        <f t="shared" si="53"/>
        <v>-2.3475507519955641E-2</v>
      </c>
      <c r="N2472" s="13">
        <v>-3.1006108468377813E-2</v>
      </c>
      <c r="O2472" s="13">
        <v>-1.1843451109874947E-2</v>
      </c>
      <c r="P2472" s="13">
        <v>-9.0940294495819307E-3</v>
      </c>
      <c r="Q2472" s="7"/>
      <c r="R2472" s="8"/>
      <c r="S2472" s="8"/>
      <c r="T2472" s="8"/>
      <c r="U2472" s="8"/>
      <c r="V2472" s="13"/>
      <c r="W2472" s="14"/>
      <c r="X2472" s="1"/>
      <c r="Y2472" s="1"/>
      <c r="Z2472" s="1"/>
      <c r="AA2472" s="1"/>
      <c r="AB2472" s="1"/>
      <c r="AC2472" s="1"/>
      <c r="AD2472" s="8"/>
      <c r="AE2472" s="8"/>
      <c r="AF2472" s="8"/>
      <c r="AG2472" s="8"/>
      <c r="AH2472" s="9"/>
      <c r="AI2472" s="8"/>
      <c r="AJ2472" s="13"/>
      <c r="AK2472" s="8"/>
      <c r="AL2472" s="8"/>
      <c r="AM2472" s="8"/>
      <c r="AN2472" s="8"/>
      <c r="AO2472" s="7"/>
      <c r="AP2472" s="7"/>
      <c r="AQ2472" s="7"/>
      <c r="AR2472" s="7"/>
      <c r="AS2472" s="7"/>
      <c r="AT2472" s="7"/>
      <c r="AU2472" s="8"/>
      <c r="AV2472" s="8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7"/>
      <c r="BV2472" s="7"/>
      <c r="BW2472" s="8"/>
      <c r="BX2472" s="8"/>
      <c r="BY2472" s="8"/>
      <c r="BZ2472" s="8"/>
      <c r="CA2472" s="8"/>
      <c r="CC2472" s="8"/>
      <c r="CE2472" s="7"/>
      <c r="CF2472" s="8"/>
      <c r="CG2472" s="8"/>
      <c r="CH2472" s="8"/>
      <c r="CI2472" s="8"/>
      <c r="CJ2472" s="8"/>
    </row>
    <row r="2473" spans="1:88" x14ac:dyDescent="0.3">
      <c r="A2473" s="1" t="s">
        <v>464</v>
      </c>
      <c r="B2473" s="1"/>
      <c r="C2473" s="1" t="s">
        <v>1878</v>
      </c>
      <c r="D2473" s="1"/>
      <c r="E2473" s="1"/>
      <c r="F2473" s="1"/>
      <c r="G2473" s="1"/>
      <c r="H2473" s="1">
        <v>38148.5</v>
      </c>
      <c r="I2473" s="1">
        <v>2.0299999999999998</v>
      </c>
      <c r="J2473" s="12">
        <v>2249.08</v>
      </c>
      <c r="K2473" s="5">
        <v>2223.59</v>
      </c>
      <c r="L2473" s="5">
        <v>11007.2</v>
      </c>
      <c r="M2473" s="13">
        <f t="shared" si="53"/>
        <v>2.0252337178440882E-2</v>
      </c>
      <c r="N2473" s="13">
        <v>2.5165574988490702E-2</v>
      </c>
      <c r="O2473" s="13">
        <v>9.4929812773532074E-3</v>
      </c>
      <c r="P2473" s="13">
        <v>8.6716511325930501E-3</v>
      </c>
      <c r="Q2473" s="7"/>
      <c r="R2473" s="8"/>
      <c r="S2473" s="8"/>
      <c r="T2473" s="8"/>
      <c r="U2473" s="8"/>
      <c r="V2473" s="13"/>
      <c r="W2473" s="14"/>
      <c r="X2473" s="1"/>
      <c r="Y2473" s="1"/>
      <c r="Z2473" s="1"/>
      <c r="AA2473" s="1"/>
      <c r="AB2473" s="1"/>
      <c r="AC2473" s="1"/>
      <c r="AD2473" s="8"/>
      <c r="AE2473" s="8"/>
      <c r="AF2473" s="8"/>
      <c r="AG2473" s="8"/>
      <c r="AH2473" s="9"/>
      <c r="AI2473" s="8"/>
      <c r="AJ2473" s="13"/>
      <c r="AK2473" s="8"/>
      <c r="AL2473" s="8"/>
      <c r="AM2473" s="8"/>
      <c r="AN2473" s="8"/>
      <c r="AO2473" s="7"/>
      <c r="AP2473" s="7"/>
      <c r="AQ2473" s="7"/>
      <c r="AR2473" s="7"/>
      <c r="AS2473" s="7"/>
      <c r="AT2473" s="7"/>
      <c r="AU2473" s="8"/>
      <c r="AV2473" s="8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7"/>
      <c r="BV2473" s="7"/>
      <c r="BW2473" s="8"/>
      <c r="BX2473" s="8"/>
      <c r="BY2473" s="8"/>
      <c r="BZ2473" s="8"/>
      <c r="CA2473" s="8"/>
      <c r="CC2473" s="8"/>
      <c r="CE2473" s="7"/>
      <c r="CF2473" s="8"/>
      <c r="CG2473" s="8"/>
      <c r="CH2473" s="8"/>
      <c r="CI2473" s="8"/>
      <c r="CJ2473" s="8"/>
    </row>
    <row r="2474" spans="1:88" x14ac:dyDescent="0.3">
      <c r="A2474" s="1" t="s">
        <v>465</v>
      </c>
      <c r="B2474" s="1"/>
      <c r="C2474" s="1" t="s">
        <v>1878</v>
      </c>
      <c r="D2474" s="1"/>
      <c r="E2474" s="1"/>
      <c r="F2474" s="1"/>
      <c r="G2474" s="1"/>
      <c r="H2474" s="1">
        <v>38863.29</v>
      </c>
      <c r="I2474" s="1">
        <v>1.87</v>
      </c>
      <c r="J2474" s="12">
        <v>2305.84</v>
      </c>
      <c r="K2474" s="5">
        <v>2238.08</v>
      </c>
      <c r="L2474" s="5">
        <v>11046.86</v>
      </c>
      <c r="M2474" s="13">
        <f t="shared" si="53"/>
        <v>1.8737040774866598E-2</v>
      </c>
      <c r="N2474" s="13">
        <v>2.5236985789745203E-2</v>
      </c>
      <c r="O2474" s="13">
        <v>6.516489100958367E-3</v>
      </c>
      <c r="P2474" s="13">
        <v>3.6030961552437901E-3</v>
      </c>
      <c r="Q2474" s="7"/>
      <c r="R2474" s="8"/>
      <c r="S2474" s="8"/>
      <c r="T2474" s="8"/>
      <c r="U2474" s="8"/>
      <c r="V2474" s="13"/>
      <c r="W2474" s="14"/>
      <c r="X2474" s="1"/>
      <c r="Y2474" s="1"/>
      <c r="Z2474" s="1"/>
      <c r="AA2474" s="1"/>
      <c r="AB2474" s="1"/>
      <c r="AC2474" s="1"/>
      <c r="AD2474" s="8"/>
      <c r="AE2474" s="8"/>
      <c r="AF2474" s="8"/>
      <c r="AG2474" s="8"/>
      <c r="AH2474" s="9"/>
      <c r="AI2474" s="8"/>
      <c r="AJ2474" s="13"/>
      <c r="AK2474" s="8"/>
      <c r="AL2474" s="8"/>
      <c r="AM2474" s="8"/>
      <c r="AN2474" s="8"/>
      <c r="AO2474" s="7"/>
      <c r="AP2474" s="7"/>
      <c r="AQ2474" s="7"/>
      <c r="AR2474" s="7"/>
      <c r="AS2474" s="7"/>
      <c r="AT2474" s="7"/>
      <c r="AU2474" s="8"/>
      <c r="AV2474" s="8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7"/>
      <c r="BV2474" s="7"/>
      <c r="BW2474" s="8"/>
      <c r="BX2474" s="8"/>
      <c r="BY2474" s="8"/>
      <c r="BZ2474" s="8"/>
      <c r="CA2474" s="8"/>
      <c r="CC2474" s="8"/>
      <c r="CE2474" s="7"/>
      <c r="CF2474" s="8"/>
      <c r="CG2474" s="8"/>
      <c r="CH2474" s="8"/>
      <c r="CI2474" s="8"/>
      <c r="CJ2474" s="8"/>
    </row>
    <row r="2475" spans="1:88" x14ac:dyDescent="0.3">
      <c r="A2475" s="1" t="s">
        <v>466</v>
      </c>
      <c r="B2475" s="1"/>
      <c r="C2475" s="1" t="s">
        <v>1878</v>
      </c>
      <c r="D2475" s="1"/>
      <c r="E2475" s="1"/>
      <c r="F2475" s="1"/>
      <c r="G2475" s="1"/>
      <c r="H2475" s="1">
        <v>38524.559999999998</v>
      </c>
      <c r="I2475" s="1">
        <v>-0.87</v>
      </c>
      <c r="J2475" s="12">
        <v>2276.7399999999998</v>
      </c>
      <c r="K2475" s="5">
        <v>2225.23</v>
      </c>
      <c r="L2475" s="5">
        <v>11015.51</v>
      </c>
      <c r="M2475" s="13">
        <f t="shared" si="53"/>
        <v>-8.7159373280029095E-3</v>
      </c>
      <c r="N2475" s="13">
        <v>-1.2620129757485499E-2</v>
      </c>
      <c r="O2475" s="13">
        <v>-5.74152845295961E-3</v>
      </c>
      <c r="P2475" s="13">
        <v>-2.8379105012646955E-3</v>
      </c>
      <c r="Q2475" s="7"/>
      <c r="R2475" s="8"/>
      <c r="S2475" s="8"/>
      <c r="T2475" s="8"/>
      <c r="U2475" s="8"/>
      <c r="V2475" s="13"/>
      <c r="W2475" s="14"/>
      <c r="X2475" s="1"/>
      <c r="Y2475" s="1"/>
      <c r="Z2475" s="1"/>
      <c r="AA2475" s="1"/>
      <c r="AB2475" s="1"/>
      <c r="AC2475" s="1"/>
      <c r="AD2475" s="8"/>
      <c r="AE2475" s="8"/>
      <c r="AF2475" s="8"/>
      <c r="AG2475" s="8"/>
      <c r="AH2475" s="9"/>
      <c r="AI2475" s="8"/>
      <c r="AJ2475" s="13"/>
      <c r="AK2475" s="8"/>
      <c r="AL2475" s="8"/>
      <c r="AM2475" s="8"/>
      <c r="AN2475" s="8"/>
      <c r="AO2475" s="7"/>
      <c r="AP2475" s="7"/>
      <c r="AQ2475" s="7"/>
      <c r="AR2475" s="7"/>
      <c r="AS2475" s="7"/>
      <c r="AT2475" s="7"/>
      <c r="AU2475" s="8"/>
      <c r="AV2475" s="8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7"/>
      <c r="BV2475" s="7"/>
      <c r="BW2475" s="8"/>
      <c r="BX2475" s="8"/>
      <c r="BY2475" s="8"/>
      <c r="BZ2475" s="8"/>
      <c r="CA2475" s="8"/>
      <c r="CC2475" s="8"/>
      <c r="CE2475" s="7"/>
      <c r="CF2475" s="8"/>
      <c r="CG2475" s="8"/>
      <c r="CH2475" s="8"/>
      <c r="CI2475" s="8"/>
      <c r="CJ2475" s="8"/>
    </row>
    <row r="2476" spans="1:88" x14ac:dyDescent="0.3">
      <c r="A2476" s="1" t="s">
        <v>467</v>
      </c>
      <c r="B2476" s="1"/>
      <c r="C2476" s="1" t="s">
        <v>1878</v>
      </c>
      <c r="D2476" s="1"/>
      <c r="E2476" s="1"/>
      <c r="F2476" s="1"/>
      <c r="G2476" s="1"/>
      <c r="H2476" s="1">
        <v>39683.1</v>
      </c>
      <c r="I2476" s="1">
        <v>3.01</v>
      </c>
      <c r="J2476" s="12">
        <v>2358.84</v>
      </c>
      <c r="K2476" s="5">
        <v>2277.35</v>
      </c>
      <c r="L2476" s="5">
        <v>11188.76</v>
      </c>
      <c r="M2476" s="13">
        <f t="shared" si="53"/>
        <v>3.0072763971866312E-2</v>
      </c>
      <c r="N2476" s="13">
        <v>3.6060331878036367E-2</v>
      </c>
      <c r="O2476" s="13">
        <v>2.3422297919765578E-2</v>
      </c>
      <c r="P2476" s="13">
        <v>1.572782376848636E-2</v>
      </c>
      <c r="Q2476" s="7"/>
      <c r="R2476" s="8"/>
      <c r="S2476" s="8"/>
      <c r="T2476" s="8"/>
      <c r="U2476" s="8"/>
      <c r="V2476" s="13"/>
      <c r="W2476" s="14"/>
      <c r="X2476" s="1"/>
      <c r="Y2476" s="1"/>
      <c r="Z2476" s="1"/>
      <c r="AA2476" s="1"/>
      <c r="AB2476" s="1"/>
      <c r="AC2476" s="1"/>
      <c r="AD2476" s="8"/>
      <c r="AE2476" s="8"/>
      <c r="AF2476" s="8"/>
      <c r="AG2476" s="8"/>
      <c r="AH2476" s="9"/>
      <c r="AI2476" s="8"/>
      <c r="AJ2476" s="13"/>
      <c r="AK2476" s="8"/>
      <c r="AL2476" s="8"/>
      <c r="AM2476" s="8"/>
      <c r="AN2476" s="8"/>
      <c r="AO2476" s="7"/>
      <c r="AP2476" s="7"/>
      <c r="AQ2476" s="7"/>
      <c r="AR2476" s="7"/>
      <c r="AS2476" s="7"/>
      <c r="AT2476" s="7"/>
      <c r="AU2476" s="8"/>
      <c r="AV2476" s="8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7"/>
      <c r="BV2476" s="7"/>
      <c r="BW2476" s="8"/>
      <c r="BX2476" s="8"/>
      <c r="BY2476" s="8"/>
      <c r="BZ2476" s="8"/>
      <c r="CA2476" s="8"/>
      <c r="CC2476" s="8"/>
      <c r="CE2476" s="7"/>
      <c r="CF2476" s="8"/>
      <c r="CG2476" s="8"/>
      <c r="CH2476" s="8"/>
      <c r="CI2476" s="8"/>
      <c r="CJ2476" s="8"/>
    </row>
    <row r="2477" spans="1:88" x14ac:dyDescent="0.3">
      <c r="A2477" s="1" t="s">
        <v>468</v>
      </c>
      <c r="B2477" s="1"/>
      <c r="C2477" s="1" t="s">
        <v>1878</v>
      </c>
      <c r="D2477" s="1"/>
      <c r="E2477" s="1"/>
      <c r="F2477" s="1"/>
      <c r="G2477" s="1"/>
      <c r="H2477" s="1">
        <v>39879.919999999998</v>
      </c>
      <c r="I2477" s="1">
        <v>0.5</v>
      </c>
      <c r="J2477" s="12">
        <v>2373.3000000000002</v>
      </c>
      <c r="K2477" s="5">
        <v>2283.46</v>
      </c>
      <c r="L2477" s="5">
        <v>11239.27</v>
      </c>
      <c r="M2477" s="13">
        <f t="shared" si="53"/>
        <v>4.9597939677090697E-3</v>
      </c>
      <c r="N2477" s="13">
        <v>6.1301317596784699E-3</v>
      </c>
      <c r="O2477" s="13">
        <v>2.6829428941532729E-3</v>
      </c>
      <c r="P2477" s="13">
        <v>4.5143519031600743E-3</v>
      </c>
      <c r="Q2477" s="7"/>
      <c r="R2477" s="8"/>
      <c r="S2477" s="8"/>
      <c r="T2477" s="8"/>
      <c r="U2477" s="8"/>
      <c r="V2477" s="13"/>
      <c r="W2477" s="14"/>
      <c r="X2477" s="1"/>
      <c r="Y2477" s="1"/>
      <c r="Z2477" s="1"/>
      <c r="AA2477" s="1"/>
      <c r="AB2477" s="1"/>
      <c r="AC2477" s="1"/>
      <c r="AD2477" s="8"/>
      <c r="AE2477" s="8"/>
      <c r="AF2477" s="8"/>
      <c r="AG2477" s="8"/>
      <c r="AH2477" s="9"/>
      <c r="AI2477" s="8"/>
      <c r="AJ2477" s="13"/>
      <c r="AK2477" s="8"/>
      <c r="AL2477" s="8"/>
      <c r="AM2477" s="8"/>
      <c r="AN2477" s="8"/>
      <c r="AO2477" s="7"/>
      <c r="AP2477" s="7"/>
      <c r="AQ2477" s="7"/>
      <c r="AR2477" s="7"/>
      <c r="AS2477" s="7"/>
      <c r="AT2477" s="7"/>
      <c r="AU2477" s="8"/>
      <c r="AV2477" s="8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7"/>
      <c r="BV2477" s="7"/>
      <c r="BW2477" s="8"/>
      <c r="BX2477" s="8"/>
      <c r="BY2477" s="8"/>
      <c r="BZ2477" s="8"/>
      <c r="CA2477" s="8"/>
      <c r="CC2477" s="8"/>
      <c r="CE2477" s="7"/>
      <c r="CF2477" s="8"/>
      <c r="CG2477" s="8"/>
      <c r="CH2477" s="8"/>
      <c r="CI2477" s="8"/>
      <c r="CJ2477" s="8"/>
    </row>
    <row r="2478" spans="1:88" x14ac:dyDescent="0.3">
      <c r="A2478" s="1" t="s">
        <v>469</v>
      </c>
      <c r="B2478" s="1"/>
      <c r="C2478" s="1" t="s">
        <v>1878</v>
      </c>
      <c r="D2478" s="1"/>
      <c r="E2478" s="1"/>
      <c r="F2478" s="1"/>
      <c r="G2478" s="1"/>
      <c r="H2478" s="1">
        <v>40229.360000000001</v>
      </c>
      <c r="I2478" s="1">
        <v>0.88</v>
      </c>
      <c r="J2478" s="12">
        <v>2393.6</v>
      </c>
      <c r="K2478" s="5">
        <v>2290.5500000000002</v>
      </c>
      <c r="L2478" s="5">
        <v>11348.87</v>
      </c>
      <c r="M2478" s="13">
        <f t="shared" si="53"/>
        <v>8.7623044379228077E-3</v>
      </c>
      <c r="N2478" s="13">
        <v>8.5534909198161646E-3</v>
      </c>
      <c r="O2478" s="13">
        <v>3.104937244357231E-3</v>
      </c>
      <c r="P2478" s="13">
        <v>9.7515230081668403E-3</v>
      </c>
      <c r="Q2478" s="7"/>
      <c r="R2478" s="8"/>
      <c r="S2478" s="8"/>
      <c r="T2478" s="8"/>
      <c r="U2478" s="8"/>
      <c r="V2478" s="13"/>
      <c r="W2478" s="14"/>
      <c r="X2478" s="1"/>
      <c r="Y2478" s="1"/>
      <c r="Z2478" s="1"/>
      <c r="AA2478" s="1"/>
      <c r="AB2478" s="1"/>
      <c r="AC2478" s="1"/>
      <c r="AD2478" s="8"/>
      <c r="AE2478" s="8"/>
      <c r="AF2478" s="8"/>
      <c r="AG2478" s="8"/>
      <c r="AH2478" s="9"/>
      <c r="AI2478" s="8"/>
      <c r="AJ2478" s="13"/>
      <c r="AK2478" s="8"/>
      <c r="AL2478" s="8"/>
      <c r="AM2478" s="8"/>
      <c r="AN2478" s="8"/>
      <c r="AO2478" s="7"/>
      <c r="AP2478" s="7"/>
      <c r="AQ2478" s="7"/>
      <c r="AR2478" s="7"/>
      <c r="AS2478" s="7"/>
      <c r="AT2478" s="7"/>
      <c r="AU2478" s="8"/>
      <c r="AV2478" s="8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7"/>
      <c r="BV2478" s="7"/>
      <c r="BW2478" s="8"/>
      <c r="BX2478" s="8"/>
      <c r="BY2478" s="8"/>
      <c r="BZ2478" s="8"/>
      <c r="CA2478" s="8"/>
      <c r="CC2478" s="8"/>
      <c r="CE2478" s="7"/>
      <c r="CF2478" s="8"/>
      <c r="CG2478" s="8"/>
      <c r="CH2478" s="8"/>
      <c r="CI2478" s="8"/>
      <c r="CJ2478" s="8"/>
    </row>
    <row r="2479" spans="1:88" x14ac:dyDescent="0.3">
      <c r="A2479" s="1" t="s">
        <v>470</v>
      </c>
      <c r="B2479" s="1"/>
      <c r="C2479" s="1" t="s">
        <v>1878</v>
      </c>
      <c r="D2479" s="1"/>
      <c r="E2479" s="1"/>
      <c r="F2479" s="1"/>
      <c r="G2479" s="1"/>
      <c r="H2479" s="1">
        <v>39782.47</v>
      </c>
      <c r="I2479" s="1">
        <v>-1.1100000000000001</v>
      </c>
      <c r="J2479" s="12">
        <v>2356.59</v>
      </c>
      <c r="K2479" s="5">
        <v>2287.4899999999998</v>
      </c>
      <c r="L2479" s="5">
        <v>11262.26</v>
      </c>
      <c r="M2479" s="13">
        <f t="shared" si="53"/>
        <v>-1.1108553553921818E-2</v>
      </c>
      <c r="N2479" s="13">
        <v>-1.5462065508021317E-2</v>
      </c>
      <c r="O2479" s="13">
        <v>-1.3359236864510793E-3</v>
      </c>
      <c r="P2479" s="13">
        <v>-7.6315968021486436E-3</v>
      </c>
      <c r="Q2479" s="7"/>
      <c r="R2479" s="8"/>
      <c r="S2479" s="8"/>
      <c r="T2479" s="8"/>
      <c r="U2479" s="8"/>
      <c r="V2479" s="13"/>
      <c r="W2479" s="14"/>
      <c r="X2479" s="1"/>
      <c r="Y2479" s="1"/>
      <c r="Z2479" s="1"/>
      <c r="AA2479" s="1"/>
      <c r="AB2479" s="1"/>
      <c r="AC2479" s="1"/>
      <c r="AD2479" s="8"/>
      <c r="AE2479" s="8"/>
      <c r="AF2479" s="8"/>
      <c r="AG2479" s="8"/>
      <c r="AH2479" s="9"/>
      <c r="AI2479" s="8"/>
      <c r="AJ2479" s="13"/>
      <c r="AK2479" s="8"/>
      <c r="AL2479" s="8"/>
      <c r="AM2479" s="8"/>
      <c r="AN2479" s="8"/>
      <c r="AO2479" s="7"/>
      <c r="AP2479" s="7"/>
      <c r="AQ2479" s="7"/>
      <c r="AR2479" s="7"/>
      <c r="AS2479" s="7"/>
      <c r="AT2479" s="7"/>
      <c r="AU2479" s="8"/>
      <c r="AV2479" s="8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7"/>
      <c r="BV2479" s="7"/>
      <c r="BW2479" s="8"/>
      <c r="BX2479" s="8"/>
      <c r="BY2479" s="8"/>
      <c r="BZ2479" s="8"/>
      <c r="CA2479" s="8"/>
      <c r="CC2479" s="8"/>
      <c r="CE2479" s="7"/>
      <c r="CF2479" s="8"/>
      <c r="CG2479" s="8"/>
      <c r="CH2479" s="8"/>
      <c r="CI2479" s="8"/>
      <c r="CJ2479" s="8"/>
    </row>
    <row r="2480" spans="1:88" x14ac:dyDescent="0.3">
      <c r="A2480" s="1" t="s">
        <v>471</v>
      </c>
      <c r="B2480" s="1"/>
      <c r="C2480" s="1" t="s">
        <v>1878</v>
      </c>
      <c r="D2480" s="1"/>
      <c r="E2480" s="1"/>
      <c r="F2480" s="1"/>
      <c r="G2480" s="1"/>
      <c r="H2480" s="1">
        <v>40785.58</v>
      </c>
      <c r="I2480" s="1">
        <v>2.52</v>
      </c>
      <c r="J2480" s="12">
        <v>2429.41</v>
      </c>
      <c r="K2480" s="5">
        <v>2326.9</v>
      </c>
      <c r="L2480" s="5">
        <v>11365.42</v>
      </c>
      <c r="M2480" s="13">
        <f t="shared" si="53"/>
        <v>2.5214874792842235E-2</v>
      </c>
      <c r="N2480" s="13">
        <v>3.0900580924131837E-2</v>
      </c>
      <c r="O2480" s="13">
        <v>1.7228490616352454E-2</v>
      </c>
      <c r="P2480" s="13">
        <v>9.159795636044521E-3</v>
      </c>
      <c r="Q2480" s="7"/>
      <c r="R2480" s="8"/>
      <c r="S2480" s="8"/>
      <c r="T2480" s="8"/>
      <c r="U2480" s="8"/>
      <c r="V2480" s="13"/>
      <c r="W2480" s="14"/>
      <c r="X2480" s="1"/>
      <c r="Y2480" s="1"/>
      <c r="Z2480" s="1"/>
      <c r="AA2480" s="1"/>
      <c r="AB2480" s="1"/>
      <c r="AC2480" s="1"/>
      <c r="AD2480" s="8"/>
      <c r="AE2480" s="8"/>
      <c r="AF2480" s="8"/>
      <c r="AG2480" s="8"/>
      <c r="AH2480" s="9"/>
      <c r="AI2480" s="8"/>
      <c r="AJ2480" s="13"/>
      <c r="AK2480" s="8"/>
      <c r="AL2480" s="8"/>
      <c r="AM2480" s="8"/>
      <c r="AN2480" s="8"/>
      <c r="AO2480" s="7"/>
      <c r="AP2480" s="7"/>
      <c r="AQ2480" s="7"/>
      <c r="AR2480" s="7"/>
      <c r="AS2480" s="7"/>
      <c r="AT2480" s="7"/>
      <c r="AU2480" s="8"/>
      <c r="AV2480" s="8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7"/>
      <c r="BV2480" s="7"/>
      <c r="BW2480" s="8"/>
      <c r="BX2480" s="8"/>
      <c r="BY2480" s="8"/>
      <c r="BZ2480" s="8"/>
      <c r="CA2480" s="8"/>
      <c r="CC2480" s="8"/>
      <c r="CE2480" s="7"/>
      <c r="CF2480" s="8"/>
      <c r="CG2480" s="8"/>
      <c r="CH2480" s="8"/>
      <c r="CI2480" s="8"/>
      <c r="CJ2480" s="8"/>
    </row>
    <row r="2481" spans="1:88" x14ac:dyDescent="0.3">
      <c r="A2481" s="1" t="s">
        <v>472</v>
      </c>
      <c r="B2481" s="1"/>
      <c r="C2481" s="1" t="s">
        <v>1878</v>
      </c>
      <c r="D2481" s="1"/>
      <c r="E2481" s="1"/>
      <c r="F2481" s="1"/>
      <c r="G2481" s="1"/>
      <c r="H2481" s="1">
        <v>40723.06</v>
      </c>
      <c r="I2481" s="1">
        <v>-0.15</v>
      </c>
      <c r="J2481" s="12">
        <v>2426.98</v>
      </c>
      <c r="K2481" s="5">
        <v>2317.5</v>
      </c>
      <c r="L2481" s="5">
        <v>11411.13</v>
      </c>
      <c r="M2481" s="13">
        <f t="shared" si="53"/>
        <v>-1.5328947142594362E-3</v>
      </c>
      <c r="N2481" s="13">
        <v>-1.0002428573191446E-3</v>
      </c>
      <c r="O2481" s="13">
        <v>-4.0397094847222093E-3</v>
      </c>
      <c r="P2481" s="13">
        <v>4.0218487306231676E-3</v>
      </c>
      <c r="Q2481" s="7"/>
      <c r="R2481" s="8"/>
      <c r="S2481" s="8"/>
      <c r="T2481" s="8"/>
      <c r="U2481" s="8"/>
      <c r="V2481" s="13"/>
      <c r="W2481" s="14"/>
      <c r="X2481" s="1"/>
      <c r="Y2481" s="1"/>
      <c r="Z2481" s="1"/>
      <c r="AA2481" s="1"/>
      <c r="AB2481" s="1"/>
      <c r="AC2481" s="1"/>
      <c r="AD2481" s="8"/>
      <c r="AE2481" s="8"/>
      <c r="AF2481" s="8"/>
      <c r="AG2481" s="8"/>
      <c r="AH2481" s="9"/>
      <c r="AI2481" s="8"/>
      <c r="AJ2481" s="13"/>
      <c r="AK2481" s="8"/>
      <c r="AL2481" s="8"/>
      <c r="AM2481" s="8"/>
      <c r="AN2481" s="8"/>
      <c r="AO2481" s="7"/>
      <c r="AP2481" s="7"/>
      <c r="AQ2481" s="7"/>
      <c r="AR2481" s="7"/>
      <c r="AS2481" s="7"/>
      <c r="AT2481" s="7"/>
      <c r="AU2481" s="8"/>
      <c r="AV2481" s="8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7"/>
      <c r="BV2481" s="7"/>
      <c r="BW2481" s="8"/>
      <c r="BX2481" s="8"/>
      <c r="BY2481" s="8"/>
      <c r="BZ2481" s="8"/>
      <c r="CA2481" s="8"/>
      <c r="CC2481" s="8"/>
      <c r="CE2481" s="7"/>
      <c r="CF2481" s="8"/>
      <c r="CG2481" s="8"/>
      <c r="CH2481" s="8"/>
      <c r="CI2481" s="8"/>
      <c r="CJ2481" s="8"/>
    </row>
    <row r="2482" spans="1:88" x14ac:dyDescent="0.3">
      <c r="A2482" s="1" t="s">
        <v>473</v>
      </c>
      <c r="B2482" s="1"/>
      <c r="C2482" s="1" t="s">
        <v>1878</v>
      </c>
      <c r="D2482" s="1"/>
      <c r="E2482" s="1"/>
      <c r="F2482" s="1"/>
      <c r="G2482" s="1"/>
      <c r="H2482" s="1">
        <v>39985.300000000003</v>
      </c>
      <c r="I2482" s="1">
        <v>-1.81</v>
      </c>
      <c r="J2482" s="12">
        <v>2370.0700000000002</v>
      </c>
      <c r="K2482" s="5">
        <v>2290.56</v>
      </c>
      <c r="L2482" s="5">
        <v>11292.6</v>
      </c>
      <c r="M2482" s="13">
        <f t="shared" si="53"/>
        <v>-1.8116516784347558E-2</v>
      </c>
      <c r="N2482" s="13">
        <v>-2.3448895334942987E-2</v>
      </c>
      <c r="O2482" s="13">
        <v>-1.162459546925565E-2</v>
      </c>
      <c r="P2482" s="13">
        <v>-1.0387227207121374E-2</v>
      </c>
      <c r="Q2482" s="7"/>
      <c r="R2482" s="8"/>
      <c r="S2482" s="8"/>
      <c r="T2482" s="8"/>
      <c r="U2482" s="8"/>
      <c r="V2482" s="13"/>
      <c r="W2482" s="14"/>
      <c r="X2482" s="1"/>
      <c r="Y2482" s="1"/>
      <c r="Z2482" s="1"/>
      <c r="AA2482" s="1"/>
      <c r="AB2482" s="1"/>
      <c r="AC2482" s="1"/>
      <c r="AD2482" s="8"/>
      <c r="AE2482" s="8"/>
      <c r="AF2482" s="8"/>
      <c r="AG2482" s="8"/>
      <c r="AH2482" s="9"/>
      <c r="AI2482" s="8"/>
      <c r="AJ2482" s="13"/>
      <c r="AK2482" s="8"/>
      <c r="AL2482" s="8"/>
      <c r="AM2482" s="8"/>
      <c r="AN2482" s="8"/>
      <c r="AO2482" s="7"/>
      <c r="AP2482" s="7"/>
      <c r="AQ2482" s="7"/>
      <c r="AR2482" s="7"/>
      <c r="AS2482" s="7"/>
      <c r="AT2482" s="7"/>
      <c r="AU2482" s="8"/>
      <c r="AV2482" s="8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7"/>
      <c r="BV2482" s="7"/>
      <c r="BW2482" s="8"/>
      <c r="BX2482" s="8"/>
      <c r="BY2482" s="8"/>
      <c r="BZ2482" s="8"/>
      <c r="CA2482" s="8"/>
      <c r="CC2482" s="8"/>
      <c r="CE2482" s="7"/>
      <c r="CF2482" s="8"/>
      <c r="CG2482" s="8"/>
      <c r="CH2482" s="8"/>
      <c r="CI2482" s="8"/>
      <c r="CJ2482" s="8"/>
    </row>
    <row r="2483" spans="1:88" x14ac:dyDescent="0.3">
      <c r="A2483" s="1" t="s">
        <v>474</v>
      </c>
      <c r="B2483" s="1"/>
      <c r="C2483" s="1" t="s">
        <v>1878</v>
      </c>
      <c r="D2483" s="1"/>
      <c r="E2483" s="1"/>
      <c r="F2483" s="1"/>
      <c r="G2483" s="1"/>
      <c r="H2483" s="1">
        <v>39343.94</v>
      </c>
      <c r="I2483" s="1">
        <v>-1.6</v>
      </c>
      <c r="J2483" s="12">
        <v>2328.44</v>
      </c>
      <c r="K2483" s="5">
        <v>2258.37</v>
      </c>
      <c r="L2483" s="5">
        <v>11166.57</v>
      </c>
      <c r="M2483" s="13">
        <f t="shared" si="53"/>
        <v>-1.6039894661288079E-2</v>
      </c>
      <c r="N2483" s="13">
        <v>-1.7564882049897257E-2</v>
      </c>
      <c r="O2483" s="13">
        <v>-1.4053331936295099E-2</v>
      </c>
      <c r="P2483" s="13">
        <v>-1.1160405929546813E-2</v>
      </c>
      <c r="Q2483" s="7"/>
      <c r="R2483" s="8"/>
      <c r="S2483" s="8"/>
      <c r="T2483" s="8"/>
      <c r="U2483" s="8"/>
      <c r="V2483" s="13"/>
      <c r="W2483" s="14"/>
      <c r="X2483" s="1"/>
      <c r="Y2483" s="1"/>
      <c r="Z2483" s="1"/>
      <c r="AA2483" s="1"/>
      <c r="AB2483" s="1"/>
      <c r="AC2483" s="1"/>
      <c r="AD2483" s="8"/>
      <c r="AE2483" s="8"/>
      <c r="AF2483" s="8"/>
      <c r="AG2483" s="8"/>
      <c r="AH2483" s="9"/>
      <c r="AI2483" s="8"/>
      <c r="AJ2483" s="13"/>
      <c r="AK2483" s="8"/>
      <c r="AL2483" s="8"/>
      <c r="AM2483" s="8"/>
      <c r="AN2483" s="8"/>
      <c r="AO2483" s="7"/>
      <c r="AP2483" s="7"/>
      <c r="AQ2483" s="7"/>
      <c r="AR2483" s="7"/>
      <c r="AS2483" s="7"/>
      <c r="AT2483" s="7"/>
      <c r="AU2483" s="8"/>
      <c r="AV2483" s="8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7"/>
      <c r="BV2483" s="7"/>
      <c r="BW2483" s="8"/>
      <c r="BX2483" s="8"/>
      <c r="BY2483" s="8"/>
      <c r="BZ2483" s="8"/>
      <c r="CA2483" s="8"/>
      <c r="CC2483" s="8"/>
      <c r="CE2483" s="7"/>
      <c r="CF2483" s="8"/>
      <c r="CG2483" s="8"/>
      <c r="CH2483" s="8"/>
      <c r="CI2483" s="8"/>
      <c r="CJ2483" s="8"/>
    </row>
    <row r="2484" spans="1:88" x14ac:dyDescent="0.3">
      <c r="A2484" s="1" t="s">
        <v>475</v>
      </c>
      <c r="B2484" s="1"/>
      <c r="C2484" s="1" t="s">
        <v>1878</v>
      </c>
      <c r="D2484" s="1"/>
      <c r="E2484" s="1"/>
      <c r="F2484" s="1"/>
      <c r="G2484" s="1"/>
      <c r="H2484" s="1">
        <v>39574.18</v>
      </c>
      <c r="I2484" s="1">
        <v>0.59</v>
      </c>
      <c r="J2484" s="12">
        <v>2347.67</v>
      </c>
      <c r="K2484" s="5">
        <v>2270.29</v>
      </c>
      <c r="L2484" s="5">
        <v>11154.15</v>
      </c>
      <c r="M2484" s="13">
        <f t="shared" si="53"/>
        <v>5.8519812708131003E-3</v>
      </c>
      <c r="N2484" s="13">
        <v>8.2587483465323963E-3</v>
      </c>
      <c r="O2484" s="13">
        <v>5.2781430854997868E-3</v>
      </c>
      <c r="P2484" s="13">
        <v>-1.1122484343893957E-3</v>
      </c>
      <c r="Q2484" s="7"/>
      <c r="R2484" s="8"/>
      <c r="S2484" s="8"/>
      <c r="T2484" s="8"/>
      <c r="U2484" s="8"/>
      <c r="V2484" s="13"/>
      <c r="W2484" s="14"/>
      <c r="X2484" s="1"/>
      <c r="Y2484" s="1"/>
      <c r="Z2484" s="1"/>
      <c r="AA2484" s="1"/>
      <c r="AB2484" s="1"/>
      <c r="AC2484" s="1"/>
      <c r="AD2484" s="8"/>
      <c r="AE2484" s="8"/>
      <c r="AF2484" s="8"/>
      <c r="AG2484" s="8"/>
      <c r="AH2484" s="9"/>
      <c r="AI2484" s="8"/>
      <c r="AJ2484" s="13"/>
      <c r="AK2484" s="8"/>
      <c r="AL2484" s="8"/>
      <c r="AM2484" s="8"/>
      <c r="AN2484" s="8"/>
      <c r="AO2484" s="7"/>
      <c r="AP2484" s="7"/>
      <c r="AQ2484" s="7"/>
      <c r="AR2484" s="7"/>
      <c r="AS2484" s="7"/>
      <c r="AT2484" s="7"/>
      <c r="AU2484" s="8"/>
      <c r="AV2484" s="8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7"/>
      <c r="BV2484" s="7"/>
      <c r="BW2484" s="8"/>
      <c r="BX2484" s="8"/>
      <c r="BY2484" s="8"/>
      <c r="BZ2484" s="8"/>
      <c r="CA2484" s="8"/>
      <c r="CC2484" s="8"/>
      <c r="CE2484" s="7"/>
      <c r="CF2484" s="8"/>
      <c r="CG2484" s="8"/>
      <c r="CH2484" s="8"/>
      <c r="CI2484" s="8"/>
      <c r="CJ2484" s="8"/>
    </row>
    <row r="2485" spans="1:88" x14ac:dyDescent="0.3">
      <c r="A2485" s="1" t="s">
        <v>476</v>
      </c>
      <c r="B2485" s="1"/>
      <c r="C2485" s="1" t="s">
        <v>1878</v>
      </c>
      <c r="D2485" s="1"/>
      <c r="E2485" s="1"/>
      <c r="F2485" s="1"/>
      <c r="G2485" s="1"/>
      <c r="H2485" s="1">
        <v>40395.35</v>
      </c>
      <c r="I2485" s="1">
        <v>2.08</v>
      </c>
      <c r="J2485" s="12">
        <v>2411.6999999999998</v>
      </c>
      <c r="K2485" s="5">
        <v>2291.75</v>
      </c>
      <c r="L2485" s="5">
        <v>11276.89</v>
      </c>
      <c r="M2485" s="13">
        <f t="shared" si="53"/>
        <v>2.0750145675791698E-2</v>
      </c>
      <c r="N2485" s="13">
        <v>2.727385024300677E-2</v>
      </c>
      <c r="O2485" s="13">
        <v>9.4525369005722393E-3</v>
      </c>
      <c r="P2485" s="13">
        <v>1.1003976098582058E-2</v>
      </c>
      <c r="Q2485" s="7"/>
      <c r="R2485" s="8"/>
      <c r="S2485" s="8"/>
      <c r="T2485" s="8"/>
      <c r="U2485" s="8"/>
      <c r="V2485" s="13"/>
      <c r="W2485" s="14"/>
      <c r="X2485" s="1"/>
      <c r="Y2485" s="1"/>
      <c r="Z2485" s="1"/>
      <c r="AA2485" s="1"/>
      <c r="AB2485" s="1"/>
      <c r="AC2485" s="1"/>
      <c r="AD2485" s="8"/>
      <c r="AE2485" s="8"/>
      <c r="AF2485" s="8"/>
      <c r="AG2485" s="8"/>
      <c r="AH2485" s="9"/>
      <c r="AI2485" s="8"/>
      <c r="AJ2485" s="13"/>
      <c r="AK2485" s="8"/>
      <c r="AL2485" s="8"/>
      <c r="AM2485" s="8"/>
      <c r="AN2485" s="8"/>
      <c r="AO2485" s="7"/>
      <c r="AP2485" s="7"/>
      <c r="AQ2485" s="7"/>
      <c r="AR2485" s="7"/>
      <c r="AS2485" s="7"/>
      <c r="AT2485" s="7"/>
      <c r="AU2485" s="8"/>
      <c r="AV2485" s="8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7"/>
      <c r="BV2485" s="7"/>
      <c r="BW2485" s="8"/>
      <c r="BX2485" s="8"/>
      <c r="BY2485" s="8"/>
      <c r="BZ2485" s="8"/>
      <c r="CA2485" s="8"/>
      <c r="CC2485" s="8"/>
      <c r="CE2485" s="7"/>
      <c r="CF2485" s="8"/>
      <c r="CG2485" s="8"/>
      <c r="CH2485" s="8"/>
      <c r="CI2485" s="8"/>
      <c r="CJ2485" s="8"/>
    </row>
    <row r="2486" spans="1:88" x14ac:dyDescent="0.3">
      <c r="A2486" s="1" t="s">
        <v>477</v>
      </c>
      <c r="B2486" s="1"/>
      <c r="C2486" s="1" t="s">
        <v>1878</v>
      </c>
      <c r="D2486" s="1"/>
      <c r="E2486" s="1"/>
      <c r="F2486" s="1"/>
      <c r="G2486" s="1"/>
      <c r="H2486" s="1">
        <v>39950.300000000003</v>
      </c>
      <c r="I2486" s="1">
        <v>-1.1000000000000001</v>
      </c>
      <c r="J2486" s="12">
        <v>2366.25</v>
      </c>
      <c r="K2486" s="5">
        <v>2308.73</v>
      </c>
      <c r="L2486" s="5">
        <v>11194.03</v>
      </c>
      <c r="M2486" s="13">
        <f t="shared" si="53"/>
        <v>-1.1017357195815758E-2</v>
      </c>
      <c r="N2486" s="13">
        <v>-1.8845627565617584E-2</v>
      </c>
      <c r="O2486" s="13">
        <v>7.4091851205411174E-3</v>
      </c>
      <c r="P2486" s="13">
        <v>-7.3477705289312079E-3</v>
      </c>
      <c r="Q2486" s="7"/>
      <c r="R2486" s="8"/>
      <c r="S2486" s="8"/>
      <c r="T2486" s="8"/>
      <c r="U2486" s="8"/>
      <c r="V2486" s="13"/>
      <c r="W2486" s="14"/>
      <c r="X2486" s="1"/>
      <c r="Y2486" s="1"/>
      <c r="Z2486" s="1"/>
      <c r="AA2486" s="1"/>
      <c r="AB2486" s="1"/>
      <c r="AC2486" s="1"/>
      <c r="AD2486" s="8"/>
      <c r="AE2486" s="8"/>
      <c r="AF2486" s="8"/>
      <c r="AG2486" s="8"/>
      <c r="AH2486" s="9"/>
      <c r="AI2486" s="8"/>
      <c r="AJ2486" s="13"/>
      <c r="AK2486" s="8"/>
      <c r="AL2486" s="8"/>
      <c r="AM2486" s="8"/>
      <c r="AN2486" s="8"/>
      <c r="AO2486" s="7"/>
      <c r="AP2486" s="7"/>
      <c r="AQ2486" s="7"/>
      <c r="AR2486" s="7"/>
      <c r="AS2486" s="7"/>
      <c r="AT2486" s="7"/>
      <c r="AU2486" s="8"/>
      <c r="AV2486" s="8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7"/>
      <c r="BV2486" s="7"/>
      <c r="BW2486" s="8"/>
      <c r="BX2486" s="8"/>
      <c r="BY2486" s="8"/>
      <c r="BZ2486" s="8"/>
      <c r="CA2486" s="8"/>
      <c r="CC2486" s="8"/>
      <c r="CE2486" s="7"/>
      <c r="CF2486" s="8"/>
      <c r="CG2486" s="8"/>
      <c r="CH2486" s="8"/>
      <c r="CI2486" s="8"/>
      <c r="CJ2486" s="8"/>
    </row>
    <row r="2487" spans="1:88" x14ac:dyDescent="0.3">
      <c r="A2487" s="1" t="s">
        <v>478</v>
      </c>
      <c r="B2487" s="1"/>
      <c r="C2487" s="1" t="s">
        <v>1878</v>
      </c>
      <c r="D2487" s="1"/>
      <c r="E2487" s="1"/>
      <c r="F2487" s="1"/>
      <c r="G2487" s="1"/>
      <c r="H2487" s="1">
        <v>39877.519999999997</v>
      </c>
      <c r="I2487" s="1">
        <v>-0.18</v>
      </c>
      <c r="J2487" s="12">
        <v>2365.44</v>
      </c>
      <c r="K2487" s="5">
        <v>2304.7399999999998</v>
      </c>
      <c r="L2487" s="5">
        <v>11175.95</v>
      </c>
      <c r="M2487" s="13">
        <f t="shared" si="53"/>
        <v>-1.8217635412001165E-3</v>
      </c>
      <c r="N2487" s="13">
        <v>-3.4231378763860398E-4</v>
      </c>
      <c r="O2487" s="13">
        <v>-1.7282228757803386E-3</v>
      </c>
      <c r="P2487" s="13">
        <v>-1.6151466451314045E-3</v>
      </c>
      <c r="Q2487" s="7"/>
      <c r="R2487" s="8"/>
      <c r="S2487" s="8"/>
      <c r="T2487" s="8"/>
      <c r="U2487" s="8"/>
      <c r="V2487" s="13"/>
      <c r="W2487" s="14"/>
      <c r="X2487" s="1"/>
      <c r="Y2487" s="1"/>
      <c r="Z2487" s="1"/>
      <c r="AA2487" s="1"/>
      <c r="AB2487" s="1"/>
      <c r="AC2487" s="1"/>
      <c r="AD2487" s="8"/>
      <c r="AE2487" s="8"/>
      <c r="AF2487" s="8"/>
      <c r="AG2487" s="8"/>
      <c r="AH2487" s="9"/>
      <c r="AI2487" s="8"/>
      <c r="AJ2487" s="13"/>
      <c r="AK2487" s="8"/>
      <c r="AL2487" s="8"/>
      <c r="AM2487" s="8"/>
      <c r="AN2487" s="8"/>
      <c r="AO2487" s="7"/>
      <c r="AP2487" s="7"/>
      <c r="AQ2487" s="7"/>
      <c r="AR2487" s="7"/>
      <c r="AS2487" s="7"/>
      <c r="AT2487" s="7"/>
      <c r="AU2487" s="8"/>
      <c r="AV2487" s="8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7"/>
      <c r="BV2487" s="7"/>
      <c r="BW2487" s="8"/>
      <c r="BX2487" s="8"/>
      <c r="BY2487" s="8"/>
      <c r="BZ2487" s="8"/>
      <c r="CA2487" s="8"/>
      <c r="CC2487" s="8"/>
      <c r="CE2487" s="7"/>
      <c r="CF2487" s="8"/>
      <c r="CG2487" s="8"/>
      <c r="CH2487" s="8"/>
      <c r="CI2487" s="8"/>
      <c r="CJ2487" s="8"/>
    </row>
    <row r="2488" spans="1:88" x14ac:dyDescent="0.3">
      <c r="A2488" s="1" t="s">
        <v>479</v>
      </c>
      <c r="B2488" s="1"/>
      <c r="C2488" s="1" t="s">
        <v>1878</v>
      </c>
      <c r="D2488" s="1"/>
      <c r="E2488" s="1"/>
      <c r="F2488" s="1"/>
      <c r="G2488" s="1"/>
      <c r="H2488" s="1">
        <v>39275.949999999997</v>
      </c>
      <c r="I2488" s="1">
        <v>-1.51</v>
      </c>
      <c r="J2488" s="12">
        <v>2331.34</v>
      </c>
      <c r="K2488" s="5">
        <v>2264.64</v>
      </c>
      <c r="L2488" s="5">
        <v>11025.05</v>
      </c>
      <c r="M2488" s="13">
        <f t="shared" si="53"/>
        <v>-1.5085441622247342E-2</v>
      </c>
      <c r="N2488" s="13">
        <v>-1.4415922619047561E-2</v>
      </c>
      <c r="O2488" s="13">
        <v>-1.7398925692268974E-2</v>
      </c>
      <c r="P2488" s="13">
        <v>-1.3502207865998095E-2</v>
      </c>
      <c r="Q2488" s="7"/>
      <c r="R2488" s="8"/>
      <c r="S2488" s="8"/>
      <c r="T2488" s="8"/>
      <c r="U2488" s="8"/>
      <c r="V2488" s="13"/>
      <c r="W2488" s="14"/>
      <c r="X2488" s="1"/>
      <c r="Y2488" s="1"/>
      <c r="Z2488" s="1"/>
      <c r="AA2488" s="1"/>
      <c r="AB2488" s="1"/>
      <c r="AC2488" s="1"/>
      <c r="AD2488" s="8"/>
      <c r="AE2488" s="8"/>
      <c r="AF2488" s="8"/>
      <c r="AG2488" s="8"/>
      <c r="AH2488" s="9"/>
      <c r="AI2488" s="8"/>
      <c r="AJ2488" s="13"/>
      <c r="AK2488" s="8"/>
      <c r="AL2488" s="8"/>
      <c r="AM2488" s="8"/>
      <c r="AN2488" s="8"/>
      <c r="AO2488" s="7"/>
      <c r="AP2488" s="7"/>
      <c r="AQ2488" s="7"/>
      <c r="AR2488" s="7"/>
      <c r="AS2488" s="7"/>
      <c r="AT2488" s="7"/>
      <c r="AU2488" s="8"/>
      <c r="AV2488" s="8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7"/>
      <c r="BV2488" s="7"/>
      <c r="BW2488" s="8"/>
      <c r="BX2488" s="8"/>
      <c r="BY2488" s="8"/>
      <c r="BZ2488" s="8"/>
      <c r="CA2488" s="8"/>
      <c r="CC2488" s="8"/>
      <c r="CE2488" s="7"/>
      <c r="CF2488" s="8"/>
      <c r="CG2488" s="8"/>
      <c r="CH2488" s="8"/>
      <c r="CI2488" s="8"/>
      <c r="CJ2488" s="8"/>
    </row>
    <row r="2489" spans="1:88" x14ac:dyDescent="0.3">
      <c r="A2489" s="1" t="s">
        <v>480</v>
      </c>
      <c r="B2489" s="1"/>
      <c r="C2489" s="1" t="s">
        <v>1878</v>
      </c>
      <c r="D2489" s="1"/>
      <c r="E2489" s="1"/>
      <c r="F2489" s="1"/>
      <c r="G2489" s="1"/>
      <c r="H2489" s="1">
        <v>39083.15</v>
      </c>
      <c r="I2489" s="1">
        <v>-0.49</v>
      </c>
      <c r="J2489" s="12">
        <v>2316.9699999999998</v>
      </c>
      <c r="K2489" s="5">
        <v>2258.09</v>
      </c>
      <c r="L2489" s="5">
        <v>10991.85</v>
      </c>
      <c r="M2489" s="13">
        <f t="shared" si="53"/>
        <v>-4.9088564375908694E-3</v>
      </c>
      <c r="N2489" s="13">
        <v>-6.1638371065568798E-3</v>
      </c>
      <c r="O2489" s="13">
        <v>-2.8922919316093365E-3</v>
      </c>
      <c r="P2489" s="13">
        <v>-3.0113242116814876E-3</v>
      </c>
      <c r="Q2489" s="7"/>
      <c r="R2489" s="8"/>
      <c r="S2489" s="8"/>
      <c r="T2489" s="8"/>
      <c r="U2489" s="8"/>
      <c r="V2489" s="13"/>
      <c r="W2489" s="14"/>
      <c r="X2489" s="1"/>
      <c r="Y2489" s="1"/>
      <c r="Z2489" s="1"/>
      <c r="AA2489" s="1"/>
      <c r="AB2489" s="1"/>
      <c r="AC2489" s="1"/>
      <c r="AD2489" s="8"/>
      <c r="AE2489" s="8"/>
      <c r="AF2489" s="8"/>
      <c r="AG2489" s="8"/>
      <c r="AH2489" s="9"/>
      <c r="AI2489" s="8"/>
      <c r="AJ2489" s="13"/>
      <c r="AK2489" s="8"/>
      <c r="AL2489" s="8"/>
      <c r="AM2489" s="8"/>
      <c r="AN2489" s="8"/>
      <c r="AO2489" s="7"/>
      <c r="AP2489" s="7"/>
      <c r="AQ2489" s="7"/>
      <c r="AR2489" s="7"/>
      <c r="AS2489" s="7"/>
      <c r="AT2489" s="7"/>
      <c r="AU2489" s="8"/>
      <c r="AV2489" s="8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7"/>
      <c r="BV2489" s="7"/>
      <c r="BW2489" s="8"/>
      <c r="BX2489" s="8"/>
      <c r="BY2489" s="8"/>
      <c r="BZ2489" s="8"/>
      <c r="CA2489" s="8"/>
      <c r="CC2489" s="8"/>
      <c r="CE2489" s="7"/>
      <c r="CF2489" s="8"/>
      <c r="CG2489" s="8"/>
      <c r="CH2489" s="8"/>
      <c r="CI2489" s="8"/>
      <c r="CJ2489" s="8"/>
    </row>
    <row r="2490" spans="1:88" x14ac:dyDescent="0.3">
      <c r="A2490" s="1" t="s">
        <v>481</v>
      </c>
      <c r="B2490" s="1"/>
      <c r="C2490" s="1" t="s">
        <v>1878</v>
      </c>
      <c r="D2490" s="1"/>
      <c r="E2490" s="1"/>
      <c r="F2490" s="1"/>
      <c r="G2490" s="1"/>
      <c r="H2490" s="1">
        <v>39581.49</v>
      </c>
      <c r="I2490" s="1">
        <v>1.28</v>
      </c>
      <c r="J2490" s="12">
        <v>2352.71</v>
      </c>
      <c r="K2490" s="5">
        <v>2284.65</v>
      </c>
      <c r="L2490" s="5">
        <v>11019.03</v>
      </c>
      <c r="M2490" s="13">
        <f t="shared" si="53"/>
        <v>1.275076343641679E-2</v>
      </c>
      <c r="N2490" s="13">
        <v>1.5425318411546263E-2</v>
      </c>
      <c r="O2490" s="13">
        <v>1.1762152969987838E-2</v>
      </c>
      <c r="P2490" s="13">
        <v>2.4727411673195476E-3</v>
      </c>
      <c r="Q2490" s="7"/>
      <c r="R2490" s="8"/>
      <c r="S2490" s="8"/>
      <c r="T2490" s="8"/>
      <c r="U2490" s="8"/>
      <c r="V2490" s="13"/>
      <c r="W2490" s="14"/>
      <c r="X2490" s="1"/>
      <c r="Y2490" s="1"/>
      <c r="Z2490" s="1"/>
      <c r="AA2490" s="1"/>
      <c r="AB2490" s="1"/>
      <c r="AC2490" s="1"/>
      <c r="AD2490" s="8"/>
      <c r="AE2490" s="8"/>
      <c r="AF2490" s="8"/>
      <c r="AG2490" s="8"/>
      <c r="AH2490" s="9"/>
      <c r="AI2490" s="8"/>
      <c r="AJ2490" s="13"/>
      <c r="AK2490" s="8"/>
      <c r="AL2490" s="8"/>
      <c r="AM2490" s="8"/>
      <c r="AN2490" s="8"/>
      <c r="AO2490" s="7"/>
      <c r="AP2490" s="7"/>
      <c r="AQ2490" s="7"/>
      <c r="AR2490" s="7"/>
      <c r="AS2490" s="7"/>
      <c r="AT2490" s="7"/>
      <c r="AU2490" s="8"/>
      <c r="AV2490" s="8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7"/>
      <c r="BV2490" s="7"/>
      <c r="BW2490" s="8"/>
      <c r="BX2490" s="8"/>
      <c r="BY2490" s="8"/>
      <c r="BZ2490" s="8"/>
      <c r="CA2490" s="8"/>
      <c r="CC2490" s="8"/>
      <c r="CE2490" s="7"/>
      <c r="CF2490" s="8"/>
      <c r="CG2490" s="8"/>
      <c r="CH2490" s="8"/>
      <c r="CI2490" s="8"/>
      <c r="CJ2490" s="8"/>
    </row>
    <row r="2491" spans="1:88" x14ac:dyDescent="0.3">
      <c r="A2491" s="1" t="s">
        <v>482</v>
      </c>
      <c r="B2491" s="1"/>
      <c r="C2491" s="1" t="s">
        <v>1878</v>
      </c>
      <c r="D2491" s="1"/>
      <c r="E2491" s="1"/>
      <c r="F2491" s="1"/>
      <c r="G2491" s="1"/>
      <c r="H2491" s="1">
        <v>39905.57</v>
      </c>
      <c r="I2491" s="1">
        <v>0.82</v>
      </c>
      <c r="J2491" s="12">
        <v>2378.4299999999998</v>
      </c>
      <c r="K2491" s="5">
        <v>2296.36</v>
      </c>
      <c r="L2491" s="5">
        <v>11094.14</v>
      </c>
      <c r="M2491" s="13">
        <f t="shared" si="53"/>
        <v>8.1876654971806406E-3</v>
      </c>
      <c r="N2491" s="13">
        <v>1.0932074076277942E-2</v>
      </c>
      <c r="O2491" s="13">
        <v>5.1255115663231265E-3</v>
      </c>
      <c r="P2491" s="13">
        <v>6.8163894644082124E-3</v>
      </c>
      <c r="Q2491" s="7"/>
      <c r="R2491" s="8"/>
      <c r="S2491" s="8"/>
      <c r="T2491" s="8"/>
      <c r="U2491" s="8"/>
      <c r="V2491" s="13"/>
      <c r="W2491" s="14"/>
      <c r="X2491" s="1"/>
      <c r="Y2491" s="1"/>
      <c r="Z2491" s="1"/>
      <c r="AA2491" s="1"/>
      <c r="AB2491" s="1"/>
      <c r="AC2491" s="1"/>
      <c r="AD2491" s="8"/>
      <c r="AE2491" s="8"/>
      <c r="AF2491" s="8"/>
      <c r="AG2491" s="8"/>
      <c r="AH2491" s="9"/>
      <c r="AI2491" s="8"/>
      <c r="AJ2491" s="13"/>
      <c r="AK2491" s="8"/>
      <c r="AL2491" s="8"/>
      <c r="AM2491" s="8"/>
      <c r="AN2491" s="8"/>
      <c r="AO2491" s="7"/>
      <c r="AP2491" s="7"/>
      <c r="AQ2491" s="7"/>
      <c r="AR2491" s="7"/>
      <c r="AS2491" s="7"/>
      <c r="AT2491" s="7"/>
      <c r="AU2491" s="8"/>
      <c r="AV2491" s="8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7"/>
      <c r="BV2491" s="7"/>
      <c r="BW2491" s="8"/>
      <c r="BX2491" s="8"/>
      <c r="BY2491" s="8"/>
      <c r="BZ2491" s="8"/>
      <c r="CA2491" s="8"/>
      <c r="CC2491" s="8"/>
      <c r="CE2491" s="7"/>
      <c r="CF2491" s="8"/>
      <c r="CG2491" s="8"/>
      <c r="CH2491" s="8"/>
      <c r="CI2491" s="8"/>
      <c r="CJ2491" s="8"/>
    </row>
    <row r="2492" spans="1:88" x14ac:dyDescent="0.3">
      <c r="A2492" s="1" t="s">
        <v>483</v>
      </c>
      <c r="B2492" s="1"/>
      <c r="C2492" s="1" t="s">
        <v>1878</v>
      </c>
      <c r="D2492" s="1"/>
      <c r="E2492" s="1"/>
      <c r="F2492" s="1"/>
      <c r="G2492" s="1"/>
      <c r="H2492" s="1">
        <v>40141.79</v>
      </c>
      <c r="I2492" s="1">
        <v>0.59</v>
      </c>
      <c r="J2492" s="12">
        <v>2392.9299999999998</v>
      </c>
      <c r="K2492" s="5">
        <v>2314.3200000000002</v>
      </c>
      <c r="L2492" s="5">
        <v>11117.4</v>
      </c>
      <c r="M2492" s="13">
        <f t="shared" si="53"/>
        <v>5.9194743991879406E-3</v>
      </c>
      <c r="N2492" s="13">
        <v>6.0964585882283817E-3</v>
      </c>
      <c r="O2492" s="13">
        <v>7.8210733508683461E-3</v>
      </c>
      <c r="P2492" s="13">
        <v>2.0966023504300768E-3</v>
      </c>
      <c r="Q2492" s="7"/>
      <c r="R2492" s="8"/>
      <c r="S2492" s="8"/>
      <c r="T2492" s="8"/>
      <c r="U2492" s="8"/>
      <c r="V2492" s="13"/>
      <c r="W2492" s="14"/>
      <c r="X2492" s="1"/>
      <c r="Y2492" s="1"/>
      <c r="Z2492" s="1"/>
      <c r="AA2492" s="1"/>
      <c r="AB2492" s="1"/>
      <c r="AC2492" s="1"/>
      <c r="AD2492" s="8"/>
      <c r="AE2492" s="8"/>
      <c r="AF2492" s="8"/>
      <c r="AG2492" s="8"/>
      <c r="AH2492" s="9"/>
      <c r="AI2492" s="8"/>
      <c r="AJ2492" s="13"/>
      <c r="AK2492" s="8"/>
      <c r="AL2492" s="8"/>
      <c r="AM2492" s="8"/>
      <c r="AN2492" s="8"/>
      <c r="AO2492" s="7"/>
      <c r="AP2492" s="7"/>
      <c r="AQ2492" s="7"/>
      <c r="AR2492" s="7"/>
      <c r="AS2492" s="7"/>
      <c r="AT2492" s="7"/>
      <c r="AU2492" s="8"/>
      <c r="AV2492" s="8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7"/>
      <c r="BV2492" s="7"/>
      <c r="BW2492" s="8"/>
      <c r="BX2492" s="8"/>
      <c r="BY2492" s="8"/>
      <c r="BZ2492" s="8"/>
      <c r="CA2492" s="8"/>
      <c r="CC2492" s="8"/>
      <c r="CE2492" s="7"/>
      <c r="CF2492" s="8"/>
      <c r="CG2492" s="8"/>
      <c r="CH2492" s="8"/>
      <c r="CI2492" s="8"/>
      <c r="CJ2492" s="8"/>
    </row>
    <row r="2493" spans="1:88" x14ac:dyDescent="0.3">
      <c r="A2493" s="1" t="s">
        <v>484</v>
      </c>
      <c r="B2493" s="1"/>
      <c r="C2493" s="1" t="s">
        <v>1878</v>
      </c>
      <c r="D2493" s="1"/>
      <c r="E2493" s="1"/>
      <c r="F2493" s="1"/>
      <c r="G2493" s="1"/>
      <c r="H2493" s="1">
        <v>40201.82</v>
      </c>
      <c r="I2493" s="1">
        <v>0.15</v>
      </c>
      <c r="J2493" s="12">
        <v>2389.04</v>
      </c>
      <c r="K2493" s="5">
        <v>2337.6</v>
      </c>
      <c r="L2493" s="5">
        <v>11167.31</v>
      </c>
      <c r="M2493" s="13">
        <f t="shared" si="53"/>
        <v>1.4954490071319437E-3</v>
      </c>
      <c r="N2493" s="13">
        <v>-1.6256221452360942E-3</v>
      </c>
      <c r="O2493" s="13">
        <v>1.0059110235403734E-2</v>
      </c>
      <c r="P2493" s="13">
        <v>4.4893590227930158E-3</v>
      </c>
      <c r="Q2493" s="7"/>
      <c r="R2493" s="8"/>
      <c r="S2493" s="8"/>
      <c r="T2493" s="8"/>
      <c r="U2493" s="8"/>
      <c r="V2493" s="13"/>
      <c r="W2493" s="14"/>
      <c r="X2493" s="1"/>
      <c r="Y2493" s="1"/>
      <c r="Z2493" s="1"/>
      <c r="AA2493" s="1"/>
      <c r="AB2493" s="1"/>
      <c r="AC2493" s="1"/>
      <c r="AD2493" s="8"/>
      <c r="AE2493" s="8"/>
      <c r="AF2493" s="8"/>
      <c r="AG2493" s="8"/>
      <c r="AH2493" s="9"/>
      <c r="AI2493" s="8"/>
      <c r="AJ2493" s="13"/>
      <c r="AK2493" s="8"/>
      <c r="AL2493" s="8"/>
      <c r="AM2493" s="8"/>
      <c r="AN2493" s="8"/>
      <c r="AO2493" s="7"/>
      <c r="AP2493" s="7"/>
      <c r="AQ2493" s="7"/>
      <c r="AR2493" s="7"/>
      <c r="AS2493" s="7"/>
      <c r="AT2493" s="7"/>
      <c r="AU2493" s="8"/>
      <c r="AV2493" s="8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7"/>
      <c r="BV2493" s="7"/>
      <c r="BW2493" s="8"/>
      <c r="BX2493" s="8"/>
      <c r="BY2493" s="8"/>
      <c r="BZ2493" s="8"/>
      <c r="CA2493" s="8"/>
      <c r="CC2493" s="8"/>
      <c r="CE2493" s="7"/>
      <c r="CF2493" s="8"/>
      <c r="CG2493" s="8"/>
      <c r="CH2493" s="8"/>
      <c r="CI2493" s="8"/>
      <c r="CJ2493" s="8"/>
    </row>
    <row r="2494" spans="1:88" x14ac:dyDescent="0.3">
      <c r="A2494" s="1" t="s">
        <v>485</v>
      </c>
      <c r="B2494" s="1"/>
      <c r="C2494" s="1" t="s">
        <v>1878</v>
      </c>
      <c r="D2494" s="1"/>
      <c r="E2494" s="1"/>
      <c r="F2494" s="1"/>
      <c r="G2494" s="1"/>
      <c r="H2494" s="1">
        <v>40852.94</v>
      </c>
      <c r="I2494" s="1">
        <v>1.62</v>
      </c>
      <c r="J2494" s="12">
        <v>2448.25</v>
      </c>
      <c r="K2494" s="5">
        <v>2338.5</v>
      </c>
      <c r="L2494" s="5">
        <v>11255.76</v>
      </c>
      <c r="M2494" s="13">
        <f t="shared" si="53"/>
        <v>1.6196281660880052E-2</v>
      </c>
      <c r="N2494" s="13">
        <v>2.478401366239158E-2</v>
      </c>
      <c r="O2494" s="13">
        <v>3.8501026694048868E-4</v>
      </c>
      <c r="P2494" s="13">
        <v>7.9204392105172161E-3</v>
      </c>
      <c r="Q2494" s="7"/>
      <c r="R2494" s="8"/>
      <c r="S2494" s="8"/>
      <c r="T2494" s="8"/>
      <c r="U2494" s="8"/>
      <c r="V2494" s="13"/>
      <c r="W2494" s="14"/>
      <c r="X2494" s="1"/>
      <c r="Y2494" s="1"/>
      <c r="Z2494" s="1"/>
      <c r="AA2494" s="1"/>
      <c r="AB2494" s="1"/>
      <c r="AC2494" s="1"/>
      <c r="AD2494" s="8"/>
      <c r="AE2494" s="8"/>
      <c r="AF2494" s="8"/>
      <c r="AG2494" s="8"/>
      <c r="AH2494" s="9"/>
      <c r="AI2494" s="8"/>
      <c r="AJ2494" s="13"/>
      <c r="AK2494" s="8"/>
      <c r="AL2494" s="8"/>
      <c r="AM2494" s="8"/>
      <c r="AN2494" s="8"/>
      <c r="AO2494" s="7"/>
      <c r="AP2494" s="7"/>
      <c r="AQ2494" s="7"/>
      <c r="AR2494" s="7"/>
      <c r="AS2494" s="7"/>
      <c r="AT2494" s="7"/>
      <c r="AU2494" s="8"/>
      <c r="AV2494" s="8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7"/>
      <c r="BV2494" s="7"/>
      <c r="BW2494" s="8"/>
      <c r="BX2494" s="8"/>
      <c r="BY2494" s="8"/>
      <c r="BZ2494" s="8"/>
      <c r="CA2494" s="8"/>
      <c r="CC2494" s="8"/>
      <c r="CE2494" s="7"/>
      <c r="CF2494" s="8"/>
      <c r="CG2494" s="8"/>
      <c r="CH2494" s="8"/>
      <c r="CI2494" s="8"/>
      <c r="CJ2494" s="8"/>
    </row>
    <row r="2495" spans="1:88" x14ac:dyDescent="0.3">
      <c r="A2495" s="1" t="s">
        <v>486</v>
      </c>
      <c r="B2495" s="1"/>
      <c r="C2495" s="1" t="s">
        <v>1878</v>
      </c>
      <c r="D2495" s="1"/>
      <c r="E2495" s="1"/>
      <c r="F2495" s="1"/>
      <c r="G2495" s="1"/>
      <c r="H2495" s="1">
        <v>40632.53</v>
      </c>
      <c r="I2495" s="1">
        <v>-0.54</v>
      </c>
      <c r="J2495" s="12">
        <v>2431.2600000000002</v>
      </c>
      <c r="K2495" s="5">
        <v>2329.25</v>
      </c>
      <c r="L2495" s="5">
        <v>11244.56</v>
      </c>
      <c r="M2495" s="13">
        <f t="shared" si="53"/>
        <v>-5.3952053389548782E-3</v>
      </c>
      <c r="N2495" s="13">
        <v>-6.9396507709587052E-3</v>
      </c>
      <c r="O2495" s="13">
        <v>-3.9555270472525494E-3</v>
      </c>
      <c r="P2495" s="13">
        <v>-9.9504609195655291E-4</v>
      </c>
      <c r="Q2495" s="7"/>
      <c r="R2495" s="8"/>
      <c r="S2495" s="8"/>
      <c r="T2495" s="8"/>
      <c r="U2495" s="8"/>
      <c r="V2495" s="13"/>
      <c r="W2495" s="14"/>
      <c r="X2495" s="1"/>
      <c r="Y2495" s="1"/>
      <c r="Z2495" s="1"/>
      <c r="AA2495" s="1"/>
      <c r="AB2495" s="1"/>
      <c r="AC2495" s="1"/>
      <c r="AD2495" s="8"/>
      <c r="AE2495" s="8"/>
      <c r="AF2495" s="8"/>
      <c r="AG2495" s="8"/>
      <c r="AH2495" s="9"/>
      <c r="AI2495" s="8"/>
      <c r="AJ2495" s="13"/>
      <c r="AK2495" s="8"/>
      <c r="AL2495" s="8"/>
      <c r="AM2495" s="8"/>
      <c r="AN2495" s="8"/>
      <c r="AO2495" s="7"/>
      <c r="AP2495" s="7"/>
      <c r="AQ2495" s="7"/>
      <c r="AR2495" s="7"/>
      <c r="AS2495" s="7"/>
      <c r="AT2495" s="7"/>
      <c r="AU2495" s="8"/>
      <c r="AV2495" s="8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7"/>
      <c r="BV2495" s="7"/>
      <c r="BW2495" s="8"/>
      <c r="BX2495" s="8"/>
      <c r="BY2495" s="8"/>
      <c r="BZ2495" s="8"/>
      <c r="CA2495" s="8"/>
      <c r="CC2495" s="8"/>
      <c r="CE2495" s="7"/>
      <c r="CF2495" s="8"/>
      <c r="CG2495" s="8"/>
      <c r="CH2495" s="8"/>
      <c r="CI2495" s="8"/>
      <c r="CJ2495" s="8"/>
    </row>
    <row r="2496" spans="1:88" x14ac:dyDescent="0.3">
      <c r="A2496" s="1" t="s">
        <v>487</v>
      </c>
      <c r="B2496" s="1"/>
      <c r="C2496" s="1" t="s">
        <v>1878</v>
      </c>
      <c r="D2496" s="1"/>
      <c r="E2496" s="1"/>
      <c r="F2496" s="1"/>
      <c r="G2496" s="1"/>
      <c r="H2496" s="1">
        <v>39906.639999999999</v>
      </c>
      <c r="I2496" s="1">
        <v>-1.79</v>
      </c>
      <c r="J2496" s="12">
        <v>2374.6999999999998</v>
      </c>
      <c r="K2496" s="5">
        <v>2314.92</v>
      </c>
      <c r="L2496" s="5">
        <v>11153.51</v>
      </c>
      <c r="M2496" s="13">
        <f t="shared" si="53"/>
        <v>-1.7864750238294258E-2</v>
      </c>
      <c r="N2496" s="13">
        <v>-2.3263657527372805E-2</v>
      </c>
      <c r="O2496" s="13">
        <v>-6.1521949125254993E-3</v>
      </c>
      <c r="P2496" s="13">
        <v>-8.0972488029766865E-3</v>
      </c>
      <c r="Q2496" s="7"/>
      <c r="R2496" s="8"/>
      <c r="S2496" s="8"/>
      <c r="T2496" s="8"/>
      <c r="U2496" s="8"/>
      <c r="V2496" s="13"/>
      <c r="W2496" s="14"/>
      <c r="X2496" s="1"/>
      <c r="Y2496" s="1"/>
      <c r="Z2496" s="1"/>
      <c r="AA2496" s="1"/>
      <c r="AB2496" s="1"/>
      <c r="AC2496" s="1"/>
      <c r="AD2496" s="8"/>
      <c r="AE2496" s="8"/>
      <c r="AF2496" s="8"/>
      <c r="AG2496" s="8"/>
      <c r="AH2496" s="9"/>
      <c r="AI2496" s="8"/>
      <c r="AJ2496" s="13"/>
      <c r="AK2496" s="8"/>
      <c r="AL2496" s="8"/>
      <c r="AM2496" s="8"/>
      <c r="AN2496" s="8"/>
      <c r="AO2496" s="7"/>
      <c r="AP2496" s="7"/>
      <c r="AQ2496" s="7"/>
      <c r="AR2496" s="7"/>
      <c r="AS2496" s="7"/>
      <c r="AT2496" s="7"/>
      <c r="AU2496" s="8"/>
      <c r="AV2496" s="8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7"/>
      <c r="BV2496" s="7"/>
      <c r="BW2496" s="8"/>
      <c r="BX2496" s="8"/>
      <c r="BY2496" s="8"/>
      <c r="BZ2496" s="8"/>
      <c r="CA2496" s="8"/>
      <c r="CC2496" s="8"/>
      <c r="CE2496" s="7"/>
      <c r="CF2496" s="8"/>
      <c r="CG2496" s="8"/>
      <c r="CH2496" s="8"/>
      <c r="CI2496" s="8"/>
      <c r="CJ2496" s="8"/>
    </row>
    <row r="2497" spans="1:88" x14ac:dyDescent="0.3">
      <c r="A2497" s="1" t="s">
        <v>488</v>
      </c>
      <c r="B2497" s="1"/>
      <c r="C2497" s="1" t="s">
        <v>1878</v>
      </c>
      <c r="D2497" s="1"/>
      <c r="E2497" s="1"/>
      <c r="F2497" s="1"/>
      <c r="G2497" s="1"/>
      <c r="H2497" s="1">
        <v>39251.1</v>
      </c>
      <c r="I2497" s="1">
        <v>-1.64</v>
      </c>
      <c r="J2497" s="12">
        <v>2320.13</v>
      </c>
      <c r="K2497" s="5">
        <v>2303.98</v>
      </c>
      <c r="L2497" s="5">
        <v>11043.87</v>
      </c>
      <c r="M2497" s="13">
        <f t="shared" si="53"/>
        <v>-1.642684024513219E-2</v>
      </c>
      <c r="N2497" s="13">
        <v>-2.2979744809870639E-2</v>
      </c>
      <c r="O2497" s="13">
        <v>-4.7258652566827264E-3</v>
      </c>
      <c r="P2497" s="13">
        <v>-9.8300893620034691E-3</v>
      </c>
      <c r="Q2497" s="7"/>
      <c r="R2497" s="8"/>
      <c r="S2497" s="8"/>
      <c r="T2497" s="8"/>
      <c r="U2497" s="8"/>
      <c r="V2497" s="13"/>
      <c r="W2497" s="14"/>
      <c r="X2497" s="1"/>
      <c r="Y2497" s="1"/>
      <c r="Z2497" s="1"/>
      <c r="AA2497" s="1"/>
      <c r="AB2497" s="1"/>
      <c r="AC2497" s="1"/>
      <c r="AD2497" s="8"/>
      <c r="AE2497" s="8"/>
      <c r="AF2497" s="8"/>
      <c r="AG2497" s="8"/>
      <c r="AH2497" s="9"/>
      <c r="AI2497" s="8"/>
      <c r="AJ2497" s="13"/>
      <c r="AK2497" s="8"/>
      <c r="AL2497" s="8"/>
      <c r="AM2497" s="8"/>
      <c r="AN2497" s="8"/>
      <c r="AO2497" s="7"/>
      <c r="AP2497" s="7"/>
      <c r="AQ2497" s="7"/>
      <c r="AR2497" s="7"/>
      <c r="AS2497" s="7"/>
      <c r="AT2497" s="7"/>
      <c r="AU2497" s="8"/>
      <c r="AV2497" s="8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7"/>
      <c r="BV2497" s="7"/>
      <c r="BW2497" s="8"/>
      <c r="BX2497" s="8"/>
      <c r="BY2497" s="8"/>
      <c r="BZ2497" s="8"/>
      <c r="CA2497" s="8"/>
      <c r="CC2497" s="8"/>
      <c r="CE2497" s="7"/>
      <c r="CF2497" s="8"/>
      <c r="CG2497" s="8"/>
      <c r="CH2497" s="8"/>
      <c r="CI2497" s="8"/>
      <c r="CJ2497" s="8"/>
    </row>
    <row r="2498" spans="1:88" x14ac:dyDescent="0.3">
      <c r="A2498" s="1" t="s">
        <v>489</v>
      </c>
      <c r="B2498" s="1"/>
      <c r="C2498" s="1" t="s">
        <v>1878</v>
      </c>
      <c r="D2498" s="1"/>
      <c r="E2498" s="1"/>
      <c r="F2498" s="1"/>
      <c r="G2498" s="1"/>
      <c r="H2498" s="1">
        <v>39169.19</v>
      </c>
      <c r="I2498" s="1">
        <v>-0.21</v>
      </c>
      <c r="J2498" s="12">
        <v>2314.2800000000002</v>
      </c>
      <c r="K2498" s="5">
        <v>2301.46</v>
      </c>
      <c r="L2498" s="5">
        <v>11025.54</v>
      </c>
      <c r="M2498" s="13">
        <f t="shared" si="53"/>
        <v>-2.0868204967503523E-3</v>
      </c>
      <c r="N2498" s="13">
        <v>-2.5214104382081937E-3</v>
      </c>
      <c r="O2498" s="13">
        <v>-1.0937594944400164E-3</v>
      </c>
      <c r="P2498" s="13">
        <v>-1.6597442744255009E-3</v>
      </c>
      <c r="Q2498" s="7"/>
      <c r="R2498" s="8"/>
      <c r="S2498" s="8"/>
      <c r="T2498" s="8"/>
      <c r="U2498" s="8"/>
      <c r="V2498" s="13"/>
      <c r="W2498" s="14"/>
      <c r="X2498" s="1"/>
      <c r="Y2498" s="1"/>
      <c r="Z2498" s="1"/>
      <c r="AA2498" s="1"/>
      <c r="AB2498" s="1"/>
      <c r="AC2498" s="1"/>
      <c r="AD2498" s="8"/>
      <c r="AE2498" s="8"/>
      <c r="AF2498" s="8"/>
      <c r="AG2498" s="8"/>
      <c r="AH2498" s="9"/>
      <c r="AI2498" s="8"/>
      <c r="AJ2498" s="13"/>
      <c r="AK2498" s="8"/>
      <c r="AL2498" s="8"/>
      <c r="AM2498" s="8"/>
      <c r="AN2498" s="8"/>
      <c r="AO2498" s="7"/>
      <c r="AP2498" s="7"/>
      <c r="AQ2498" s="7"/>
      <c r="AR2498" s="7"/>
      <c r="AS2498" s="7"/>
      <c r="AT2498" s="7"/>
      <c r="AU2498" s="8"/>
      <c r="AV2498" s="8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7"/>
      <c r="BV2498" s="7"/>
      <c r="BW2498" s="8"/>
      <c r="BX2498" s="8"/>
      <c r="BY2498" s="8"/>
      <c r="BZ2498" s="8"/>
      <c r="CA2498" s="8"/>
      <c r="CC2498" s="8"/>
      <c r="CE2498" s="7"/>
      <c r="CF2498" s="8"/>
      <c r="CG2498" s="8"/>
      <c r="CH2498" s="8"/>
      <c r="CI2498" s="8"/>
      <c r="CJ2498" s="8"/>
    </row>
    <row r="2499" spans="1:88" x14ac:dyDescent="0.3">
      <c r="A2499" s="1" t="s">
        <v>490</v>
      </c>
      <c r="B2499" s="1"/>
      <c r="C2499" s="1" t="s">
        <v>1878</v>
      </c>
      <c r="D2499" s="1"/>
      <c r="E2499" s="1"/>
      <c r="F2499" s="1"/>
      <c r="G2499" s="1"/>
      <c r="H2499" s="1">
        <v>39463.07</v>
      </c>
      <c r="I2499" s="1">
        <v>0.75</v>
      </c>
      <c r="J2499" s="12">
        <v>2333.9699999999998</v>
      </c>
      <c r="K2499" s="5">
        <v>2315.79</v>
      </c>
      <c r="L2499" s="5">
        <v>11086.46</v>
      </c>
      <c r="M2499" s="13">
        <f t="shared" si="53"/>
        <v>7.502835774750416E-3</v>
      </c>
      <c r="N2499" s="13">
        <v>8.5080456988781972E-3</v>
      </c>
      <c r="O2499" s="13">
        <v>6.2264823199187358E-3</v>
      </c>
      <c r="P2499" s="13">
        <v>5.5253529532339751E-3</v>
      </c>
      <c r="Q2499" s="7"/>
      <c r="R2499" s="8"/>
      <c r="S2499" s="8"/>
      <c r="T2499" s="8"/>
      <c r="U2499" s="8"/>
      <c r="V2499" s="13"/>
      <c r="W2499" s="14"/>
      <c r="X2499" s="1"/>
      <c r="Y2499" s="1"/>
      <c r="Z2499" s="1"/>
      <c r="AA2499" s="1"/>
      <c r="AB2499" s="1"/>
      <c r="AC2499" s="1"/>
      <c r="AD2499" s="8"/>
      <c r="AE2499" s="8"/>
      <c r="AF2499" s="8"/>
      <c r="AG2499" s="8"/>
      <c r="AH2499" s="9"/>
      <c r="AI2499" s="8"/>
      <c r="AJ2499" s="13"/>
      <c r="AK2499" s="8"/>
      <c r="AL2499" s="8"/>
      <c r="AM2499" s="8"/>
      <c r="AN2499" s="8"/>
      <c r="AO2499" s="7"/>
      <c r="AP2499" s="7"/>
      <c r="AQ2499" s="7"/>
      <c r="AR2499" s="7"/>
      <c r="AS2499" s="7"/>
      <c r="AT2499" s="7"/>
      <c r="AU2499" s="8"/>
      <c r="AV2499" s="8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7"/>
      <c r="BV2499" s="7"/>
      <c r="BW2499" s="8"/>
      <c r="BX2499" s="8"/>
      <c r="BY2499" s="8"/>
      <c r="BZ2499" s="8"/>
      <c r="CA2499" s="8"/>
      <c r="CC2499" s="8"/>
      <c r="CE2499" s="7"/>
      <c r="CF2499" s="8"/>
      <c r="CG2499" s="8"/>
      <c r="CH2499" s="8"/>
      <c r="CI2499" s="8"/>
      <c r="CJ2499" s="8"/>
    </row>
    <row r="2500" spans="1:88" x14ac:dyDescent="0.3">
      <c r="A2500" s="1" t="s">
        <v>491</v>
      </c>
      <c r="B2500" s="1"/>
      <c r="C2500" s="1" t="s">
        <v>1878</v>
      </c>
      <c r="D2500" s="1"/>
      <c r="E2500" s="1"/>
      <c r="F2500" s="1"/>
      <c r="G2500" s="1"/>
      <c r="H2500" s="1">
        <v>39769.97</v>
      </c>
      <c r="I2500" s="1">
        <v>0.78</v>
      </c>
      <c r="J2500" s="12">
        <v>2352.02</v>
      </c>
      <c r="K2500" s="5">
        <v>2342.9899999999998</v>
      </c>
      <c r="L2500" s="5">
        <v>11072.7</v>
      </c>
      <c r="M2500" s="13">
        <f t="shared" ref="M2500:M2563" si="54">H2500/H2499-1</f>
        <v>7.7768911541855612E-3</v>
      </c>
      <c r="N2500" s="13">
        <v>7.7336041165911862E-3</v>
      </c>
      <c r="O2500" s="13">
        <v>1.1745451876033597E-2</v>
      </c>
      <c r="P2500" s="13">
        <v>-1.2411536234288034E-3</v>
      </c>
      <c r="Q2500" s="7"/>
      <c r="R2500" s="8"/>
      <c r="S2500" s="8"/>
      <c r="T2500" s="8"/>
      <c r="U2500" s="8"/>
      <c r="V2500" s="13"/>
      <c r="W2500" s="14"/>
      <c r="X2500" s="1"/>
      <c r="Y2500" s="1"/>
      <c r="Z2500" s="1"/>
      <c r="AA2500" s="1"/>
      <c r="AB2500" s="1"/>
      <c r="AC2500" s="1"/>
      <c r="AD2500" s="8"/>
      <c r="AE2500" s="8"/>
      <c r="AF2500" s="8"/>
      <c r="AG2500" s="8"/>
      <c r="AH2500" s="9"/>
      <c r="AI2500" s="8"/>
      <c r="AJ2500" s="13"/>
      <c r="AK2500" s="8"/>
      <c r="AL2500" s="8"/>
      <c r="AM2500" s="8"/>
      <c r="AN2500" s="8"/>
      <c r="AO2500" s="7"/>
      <c r="AP2500" s="7"/>
      <c r="AQ2500" s="7"/>
      <c r="AR2500" s="7"/>
      <c r="AS2500" s="7"/>
      <c r="AT2500" s="7"/>
      <c r="AU2500" s="8"/>
      <c r="AV2500" s="8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7"/>
      <c r="BV2500" s="7"/>
      <c r="BW2500" s="8"/>
      <c r="BX2500" s="8"/>
      <c r="BY2500" s="8"/>
      <c r="BZ2500" s="8"/>
      <c r="CA2500" s="8"/>
      <c r="CC2500" s="8"/>
      <c r="CE2500" s="7"/>
      <c r="CF2500" s="8"/>
      <c r="CG2500" s="8"/>
      <c r="CH2500" s="8"/>
      <c r="CI2500" s="8"/>
      <c r="CJ2500" s="8"/>
    </row>
    <row r="2501" spans="1:88" x14ac:dyDescent="0.3">
      <c r="A2501" s="1" t="s">
        <v>492</v>
      </c>
      <c r="B2501" s="1"/>
      <c r="C2501" s="1" t="s">
        <v>1878</v>
      </c>
      <c r="D2501" s="1"/>
      <c r="E2501" s="1"/>
      <c r="F2501" s="1"/>
      <c r="G2501" s="1"/>
      <c r="H2501" s="1">
        <v>39808.31</v>
      </c>
      <c r="I2501" s="1">
        <v>0.1</v>
      </c>
      <c r="J2501" s="12">
        <v>2351.48</v>
      </c>
      <c r="K2501" s="5">
        <v>2358.8200000000002</v>
      </c>
      <c r="L2501" s="5">
        <v>11055.85</v>
      </c>
      <c r="M2501" s="13">
        <f t="shared" si="54"/>
        <v>9.640439758942243E-4</v>
      </c>
      <c r="N2501" s="13">
        <v>-2.2958988443977368E-4</v>
      </c>
      <c r="O2501" s="13">
        <v>6.7563241840555843E-3</v>
      </c>
      <c r="P2501" s="13">
        <v>-1.5217607268327438E-3</v>
      </c>
      <c r="Q2501" s="7"/>
      <c r="R2501" s="8"/>
      <c r="S2501" s="8"/>
      <c r="T2501" s="8"/>
      <c r="U2501" s="8"/>
      <c r="V2501" s="13"/>
      <c r="W2501" s="14"/>
      <c r="X2501" s="1"/>
      <c r="Y2501" s="1"/>
      <c r="Z2501" s="1"/>
      <c r="AA2501" s="1"/>
      <c r="AB2501" s="1"/>
      <c r="AC2501" s="1"/>
      <c r="AD2501" s="8"/>
      <c r="AE2501" s="8"/>
      <c r="AF2501" s="8"/>
      <c r="AG2501" s="8"/>
      <c r="AH2501" s="9"/>
      <c r="AI2501" s="8"/>
      <c r="AJ2501" s="13"/>
      <c r="AK2501" s="8"/>
      <c r="AL2501" s="8"/>
      <c r="AM2501" s="8"/>
      <c r="AN2501" s="8"/>
      <c r="AO2501" s="7"/>
      <c r="AP2501" s="7"/>
      <c r="AQ2501" s="7"/>
      <c r="AR2501" s="7"/>
      <c r="AS2501" s="7"/>
      <c r="AT2501" s="7"/>
      <c r="AU2501" s="8"/>
      <c r="AV2501" s="8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7"/>
      <c r="BV2501" s="7"/>
      <c r="BW2501" s="8"/>
      <c r="BX2501" s="8"/>
      <c r="BY2501" s="8"/>
      <c r="BZ2501" s="8"/>
      <c r="CA2501" s="8"/>
      <c r="CC2501" s="8"/>
      <c r="CE2501" s="7"/>
      <c r="CF2501" s="8"/>
      <c r="CG2501" s="8"/>
      <c r="CH2501" s="8"/>
      <c r="CI2501" s="8"/>
      <c r="CJ2501" s="8"/>
    </row>
    <row r="2502" spans="1:88" x14ac:dyDescent="0.3">
      <c r="A2502" s="1" t="s">
        <v>493</v>
      </c>
      <c r="B2502" s="1"/>
      <c r="C2502" s="1" t="s">
        <v>1878</v>
      </c>
      <c r="D2502" s="1"/>
      <c r="E2502" s="1"/>
      <c r="F2502" s="1"/>
      <c r="G2502" s="1"/>
      <c r="H2502" s="1">
        <v>39925.72</v>
      </c>
      <c r="I2502" s="1">
        <v>0.28999999999999998</v>
      </c>
      <c r="J2502" s="12">
        <v>2359.88</v>
      </c>
      <c r="K2502" s="5">
        <v>2363.98</v>
      </c>
      <c r="L2502" s="5">
        <v>11082.72</v>
      </c>
      <c r="M2502" s="13">
        <f t="shared" si="54"/>
        <v>2.9493841863672543E-3</v>
      </c>
      <c r="N2502" s="13">
        <v>3.572218347593914E-3</v>
      </c>
      <c r="O2502" s="13">
        <v>2.1875344451887102E-3</v>
      </c>
      <c r="P2502" s="13">
        <v>2.4303875323923307E-3</v>
      </c>
      <c r="Q2502" s="7"/>
      <c r="R2502" s="8"/>
      <c r="S2502" s="8"/>
      <c r="T2502" s="8"/>
      <c r="U2502" s="8"/>
      <c r="V2502" s="13"/>
      <c r="W2502" s="14"/>
      <c r="X2502" s="1"/>
      <c r="Y2502" s="1"/>
      <c r="Z2502" s="1"/>
      <c r="AA2502" s="1"/>
      <c r="AB2502" s="1"/>
      <c r="AC2502" s="1"/>
      <c r="AD2502" s="8"/>
      <c r="AE2502" s="8"/>
      <c r="AF2502" s="8"/>
      <c r="AG2502" s="8"/>
      <c r="AH2502" s="9"/>
      <c r="AI2502" s="8"/>
      <c r="AJ2502" s="13"/>
      <c r="AK2502" s="8"/>
      <c r="AL2502" s="8"/>
      <c r="AM2502" s="8"/>
      <c r="AN2502" s="8"/>
      <c r="AO2502" s="7"/>
      <c r="AP2502" s="7"/>
      <c r="AQ2502" s="7"/>
      <c r="AR2502" s="7"/>
      <c r="AS2502" s="7"/>
      <c r="AT2502" s="7"/>
      <c r="AU2502" s="8"/>
      <c r="AV2502" s="8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7"/>
      <c r="BV2502" s="7"/>
      <c r="BW2502" s="8"/>
      <c r="BX2502" s="8"/>
      <c r="BY2502" s="8"/>
      <c r="BZ2502" s="8"/>
      <c r="CA2502" s="8"/>
      <c r="CC2502" s="8"/>
      <c r="CE2502" s="7"/>
      <c r="CF2502" s="8"/>
      <c r="CG2502" s="8"/>
      <c r="CH2502" s="8"/>
      <c r="CI2502" s="8"/>
      <c r="CJ2502" s="8"/>
    </row>
    <row r="2503" spans="1:88" x14ac:dyDescent="0.3">
      <c r="A2503" s="1" t="s">
        <v>494</v>
      </c>
      <c r="B2503" s="1"/>
      <c r="C2503" s="1" t="s">
        <v>1878</v>
      </c>
      <c r="D2503" s="1"/>
      <c r="E2503" s="1"/>
      <c r="F2503" s="1"/>
      <c r="G2503" s="1"/>
      <c r="H2503" s="1">
        <v>39553.33</v>
      </c>
      <c r="I2503" s="1">
        <v>-0.93</v>
      </c>
      <c r="J2503" s="12">
        <v>2330.73</v>
      </c>
      <c r="K2503" s="5">
        <v>2365.36</v>
      </c>
      <c r="L2503" s="5">
        <v>11011.37</v>
      </c>
      <c r="M2503" s="13">
        <f t="shared" si="54"/>
        <v>-9.3270703696765045E-3</v>
      </c>
      <c r="N2503" s="13">
        <v>-1.2352322999474641E-2</v>
      </c>
      <c r="O2503" s="13">
        <v>5.8376128393655691E-4</v>
      </c>
      <c r="P2503" s="13">
        <v>-6.4379502504798847E-3</v>
      </c>
      <c r="Q2503" s="7"/>
      <c r="R2503" s="8"/>
      <c r="S2503" s="8"/>
      <c r="T2503" s="8"/>
      <c r="U2503" s="8"/>
      <c r="V2503" s="13"/>
      <c r="W2503" s="14"/>
      <c r="X2503" s="1"/>
      <c r="Y2503" s="1"/>
      <c r="Z2503" s="1"/>
      <c r="AA2503" s="1"/>
      <c r="AB2503" s="1"/>
      <c r="AC2503" s="1"/>
      <c r="AD2503" s="8"/>
      <c r="AE2503" s="8"/>
      <c r="AF2503" s="8"/>
      <c r="AG2503" s="8"/>
      <c r="AH2503" s="9"/>
      <c r="AI2503" s="8"/>
      <c r="AJ2503" s="13"/>
      <c r="AK2503" s="8"/>
      <c r="AL2503" s="8"/>
      <c r="AM2503" s="8"/>
      <c r="AN2503" s="8"/>
      <c r="AO2503" s="7"/>
      <c r="AP2503" s="7"/>
      <c r="AQ2503" s="7"/>
      <c r="AR2503" s="7"/>
      <c r="AS2503" s="7"/>
      <c r="AT2503" s="7"/>
      <c r="AU2503" s="8"/>
      <c r="AV2503" s="8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7"/>
      <c r="BV2503" s="7"/>
      <c r="BW2503" s="8"/>
      <c r="BX2503" s="8"/>
      <c r="BY2503" s="8"/>
      <c r="BZ2503" s="8"/>
      <c r="CA2503" s="8"/>
      <c r="CC2503" s="8"/>
      <c r="CE2503" s="7"/>
      <c r="CF2503" s="8"/>
      <c r="CG2503" s="8"/>
      <c r="CH2503" s="8"/>
      <c r="CI2503" s="8"/>
      <c r="CJ2503" s="8"/>
    </row>
    <row r="2504" spans="1:88" x14ac:dyDescent="0.3">
      <c r="A2504" s="1" t="s">
        <v>495</v>
      </c>
      <c r="B2504" s="1"/>
      <c r="C2504" s="1" t="s">
        <v>1878</v>
      </c>
      <c r="D2504" s="1"/>
      <c r="E2504" s="1"/>
      <c r="F2504" s="1"/>
      <c r="G2504" s="1"/>
      <c r="H2504" s="1">
        <v>39399.519999999997</v>
      </c>
      <c r="I2504" s="1">
        <v>-0.39</v>
      </c>
      <c r="J2504" s="12">
        <v>2322.64</v>
      </c>
      <c r="K2504" s="5">
        <v>2351.9499999999998</v>
      </c>
      <c r="L2504" s="5">
        <v>11008.64</v>
      </c>
      <c r="M2504" s="13">
        <f t="shared" si="54"/>
        <v>-3.8886738487000638E-3</v>
      </c>
      <c r="N2504" s="13">
        <v>-3.4710155187430702E-3</v>
      </c>
      <c r="O2504" s="13">
        <v>-5.6693272905605774E-3</v>
      </c>
      <c r="P2504" s="13">
        <v>-2.4792555331454302E-4</v>
      </c>
      <c r="Q2504" s="7"/>
      <c r="R2504" s="8"/>
      <c r="S2504" s="8"/>
      <c r="T2504" s="8"/>
      <c r="U2504" s="8"/>
      <c r="V2504" s="13"/>
      <c r="W2504" s="14"/>
      <c r="X2504" s="1"/>
      <c r="Y2504" s="1"/>
      <c r="Z2504" s="1"/>
      <c r="AA2504" s="1"/>
      <c r="AB2504" s="1"/>
      <c r="AC2504" s="1"/>
      <c r="AD2504" s="8"/>
      <c r="AE2504" s="8"/>
      <c r="AF2504" s="8"/>
      <c r="AG2504" s="8"/>
      <c r="AH2504" s="9"/>
      <c r="AI2504" s="8"/>
      <c r="AJ2504" s="13"/>
      <c r="AK2504" s="8"/>
      <c r="AL2504" s="8"/>
      <c r="AM2504" s="8"/>
      <c r="AN2504" s="8"/>
      <c r="AO2504" s="7"/>
      <c r="AP2504" s="7"/>
      <c r="AQ2504" s="7"/>
      <c r="AR2504" s="7"/>
      <c r="AS2504" s="7"/>
      <c r="AT2504" s="7"/>
      <c r="AU2504" s="8"/>
      <c r="AV2504" s="8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7"/>
      <c r="BV2504" s="7"/>
      <c r="BW2504" s="8"/>
      <c r="BX2504" s="8"/>
      <c r="BY2504" s="8"/>
      <c r="BZ2504" s="8"/>
      <c r="CA2504" s="8"/>
      <c r="CC2504" s="8"/>
      <c r="CE2504" s="7"/>
      <c r="CF2504" s="8"/>
      <c r="CG2504" s="8"/>
      <c r="CH2504" s="8"/>
      <c r="CI2504" s="8"/>
      <c r="CJ2504" s="8"/>
    </row>
    <row r="2505" spans="1:88" x14ac:dyDescent="0.3">
      <c r="A2505" s="1" t="s">
        <v>496</v>
      </c>
      <c r="B2505" s="1"/>
      <c r="C2505" s="1" t="s">
        <v>1878</v>
      </c>
      <c r="D2505" s="1"/>
      <c r="E2505" s="1"/>
      <c r="F2505" s="1"/>
      <c r="G2505" s="1"/>
      <c r="H2505" s="1">
        <v>39583.42</v>
      </c>
      <c r="I2505" s="1">
        <v>0.47</v>
      </c>
      <c r="J2505" s="12">
        <v>2341.9</v>
      </c>
      <c r="K2505" s="5">
        <v>2370.38</v>
      </c>
      <c r="L2505" s="5">
        <v>10988.91</v>
      </c>
      <c r="M2505" s="13">
        <f t="shared" si="54"/>
        <v>4.6675695541469331E-3</v>
      </c>
      <c r="N2505" s="13">
        <v>8.2922880859712667E-3</v>
      </c>
      <c r="O2505" s="13">
        <v>7.8360509364570063E-3</v>
      </c>
      <c r="P2505" s="13">
        <v>-1.7922286494971296E-3</v>
      </c>
      <c r="Q2505" s="7"/>
      <c r="R2505" s="8"/>
      <c r="S2505" s="8"/>
      <c r="T2505" s="8"/>
      <c r="U2505" s="8"/>
      <c r="V2505" s="13"/>
      <c r="W2505" s="14"/>
      <c r="X2505" s="1"/>
      <c r="Y2505" s="1"/>
      <c r="Z2505" s="1"/>
      <c r="AA2505" s="1"/>
      <c r="AB2505" s="1"/>
      <c r="AC2505" s="1"/>
      <c r="AD2505" s="8"/>
      <c r="AE2505" s="8"/>
      <c r="AF2505" s="8"/>
      <c r="AG2505" s="8"/>
      <c r="AH2505" s="9"/>
      <c r="AI2505" s="8"/>
      <c r="AJ2505" s="13"/>
      <c r="AK2505" s="8"/>
      <c r="AL2505" s="8"/>
      <c r="AM2505" s="8"/>
      <c r="AN2505" s="8"/>
      <c r="AO2505" s="7"/>
      <c r="AP2505" s="7"/>
      <c r="AQ2505" s="7"/>
      <c r="AR2505" s="7"/>
      <c r="AS2505" s="7"/>
      <c r="AT2505" s="7"/>
      <c r="AU2505" s="8"/>
      <c r="AV2505" s="8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7"/>
      <c r="BV2505" s="7"/>
      <c r="BW2505" s="8"/>
      <c r="BX2505" s="8"/>
      <c r="BY2505" s="8"/>
      <c r="BZ2505" s="8"/>
      <c r="CA2505" s="8"/>
      <c r="CC2505" s="8"/>
      <c r="CE2505" s="7"/>
      <c r="CF2505" s="8"/>
      <c r="CG2505" s="8"/>
      <c r="CH2505" s="8"/>
      <c r="CI2505" s="8"/>
      <c r="CJ2505" s="8"/>
    </row>
    <row r="2506" spans="1:88" x14ac:dyDescent="0.3">
      <c r="A2506" s="1" t="s">
        <v>497</v>
      </c>
      <c r="B2506" s="1"/>
      <c r="C2506" s="1" t="s">
        <v>1878</v>
      </c>
      <c r="D2506" s="1"/>
      <c r="E2506" s="1"/>
      <c r="F2506" s="1"/>
      <c r="G2506" s="1"/>
      <c r="H2506" s="1">
        <v>39796.94</v>
      </c>
      <c r="I2506" s="1">
        <v>0.54</v>
      </c>
      <c r="J2506" s="12">
        <v>2364.9</v>
      </c>
      <c r="K2506" s="5">
        <v>2373.3000000000002</v>
      </c>
      <c r="L2506" s="5">
        <v>10979.75</v>
      </c>
      <c r="M2506" s="13">
        <f t="shared" si="54"/>
        <v>5.3941776632742133E-3</v>
      </c>
      <c r="N2506" s="13">
        <v>9.8210854434432893E-3</v>
      </c>
      <c r="O2506" s="13">
        <v>1.2318699955282675E-3</v>
      </c>
      <c r="P2506" s="13">
        <v>-8.3356766048681141E-4</v>
      </c>
      <c r="Q2506" s="7"/>
      <c r="R2506" s="8"/>
      <c r="S2506" s="8"/>
      <c r="T2506" s="8"/>
      <c r="U2506" s="8"/>
      <c r="V2506" s="13"/>
      <c r="W2506" s="14"/>
      <c r="X2506" s="1"/>
      <c r="Y2506" s="1"/>
      <c r="Z2506" s="1"/>
      <c r="AA2506" s="1"/>
      <c r="AB2506" s="1"/>
      <c r="AC2506" s="1"/>
      <c r="AD2506" s="8"/>
      <c r="AE2506" s="8"/>
      <c r="AF2506" s="8"/>
      <c r="AG2506" s="8"/>
      <c r="AH2506" s="9"/>
      <c r="AI2506" s="8"/>
      <c r="AJ2506" s="13"/>
      <c r="AK2506" s="8"/>
      <c r="AL2506" s="8"/>
      <c r="AM2506" s="8"/>
      <c r="AN2506" s="8"/>
      <c r="AO2506" s="7"/>
      <c r="AP2506" s="7"/>
      <c r="AQ2506" s="7"/>
      <c r="AR2506" s="7"/>
      <c r="AS2506" s="7"/>
      <c r="AT2506" s="7"/>
      <c r="AU2506" s="8"/>
      <c r="AV2506" s="8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7"/>
      <c r="BV2506" s="7"/>
      <c r="BW2506" s="8"/>
      <c r="BX2506" s="8"/>
      <c r="BY2506" s="8"/>
      <c r="BZ2506" s="8"/>
      <c r="CA2506" s="8"/>
      <c r="CC2506" s="8"/>
      <c r="CE2506" s="7"/>
      <c r="CF2506" s="8"/>
      <c r="CG2506" s="8"/>
      <c r="CH2506" s="8"/>
      <c r="CI2506" s="8"/>
      <c r="CJ2506" s="8"/>
    </row>
    <row r="2507" spans="1:88" x14ac:dyDescent="0.3">
      <c r="A2507" s="1" t="s">
        <v>498</v>
      </c>
      <c r="B2507" s="1"/>
      <c r="C2507" s="1" t="s">
        <v>1878</v>
      </c>
      <c r="D2507" s="1"/>
      <c r="E2507" s="1"/>
      <c r="F2507" s="1"/>
      <c r="G2507" s="1"/>
      <c r="H2507" s="1">
        <v>39686.239999999998</v>
      </c>
      <c r="I2507" s="1">
        <v>-0.28000000000000003</v>
      </c>
      <c r="J2507" s="12">
        <v>2371.0700000000002</v>
      </c>
      <c r="K2507" s="5">
        <v>2350.73</v>
      </c>
      <c r="L2507" s="5">
        <v>10906.72</v>
      </c>
      <c r="M2507" s="13">
        <f t="shared" si="54"/>
        <v>-2.7816208984913215E-3</v>
      </c>
      <c r="N2507" s="13">
        <v>2.6089898092942487E-3</v>
      </c>
      <c r="O2507" s="13">
        <v>-9.5099650275988212E-3</v>
      </c>
      <c r="P2507" s="13">
        <v>-6.6513354129192903E-3</v>
      </c>
      <c r="Q2507" s="7"/>
      <c r="R2507" s="8"/>
      <c r="S2507" s="8"/>
      <c r="T2507" s="8"/>
      <c r="U2507" s="8"/>
      <c r="V2507" s="13"/>
      <c r="W2507" s="14"/>
      <c r="X2507" s="1"/>
      <c r="Y2507" s="1"/>
      <c r="Z2507" s="1"/>
      <c r="AA2507" s="1"/>
      <c r="AB2507" s="1"/>
      <c r="AC2507" s="1"/>
      <c r="AD2507" s="8"/>
      <c r="AE2507" s="8"/>
      <c r="AF2507" s="8"/>
      <c r="AG2507" s="8"/>
      <c r="AH2507" s="9"/>
      <c r="AI2507" s="8"/>
      <c r="AJ2507" s="13"/>
      <c r="AK2507" s="8"/>
      <c r="AL2507" s="8"/>
      <c r="AM2507" s="8"/>
      <c r="AN2507" s="8"/>
      <c r="AO2507" s="7"/>
      <c r="AP2507" s="7"/>
      <c r="AQ2507" s="7"/>
      <c r="AR2507" s="7"/>
      <c r="AS2507" s="7"/>
      <c r="AT2507" s="7"/>
      <c r="AU2507" s="8"/>
      <c r="AV2507" s="8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7"/>
      <c r="BV2507" s="7"/>
      <c r="BW2507" s="8"/>
      <c r="BX2507" s="8"/>
      <c r="BY2507" s="8"/>
      <c r="BZ2507" s="8"/>
      <c r="CA2507" s="8"/>
      <c r="CC2507" s="8"/>
      <c r="CE2507" s="7"/>
      <c r="CF2507" s="8"/>
      <c r="CG2507" s="8"/>
      <c r="CH2507" s="8"/>
      <c r="CI2507" s="8"/>
      <c r="CJ2507" s="8"/>
    </row>
    <row r="2508" spans="1:88" x14ac:dyDescent="0.3">
      <c r="A2508" s="1" t="s">
        <v>499</v>
      </c>
      <c r="B2508" s="1"/>
      <c r="C2508" s="1" t="s">
        <v>1878</v>
      </c>
      <c r="D2508" s="1"/>
      <c r="E2508" s="1"/>
      <c r="F2508" s="1"/>
      <c r="G2508" s="1"/>
      <c r="H2508" s="1">
        <v>40050.160000000003</v>
      </c>
      <c r="I2508" s="1">
        <v>0.92</v>
      </c>
      <c r="J2508" s="12">
        <v>2405.04</v>
      </c>
      <c r="K2508" s="5">
        <v>2352.66</v>
      </c>
      <c r="L2508" s="5">
        <v>10967.2</v>
      </c>
      <c r="M2508" s="13">
        <f t="shared" si="54"/>
        <v>9.1699289224680403E-3</v>
      </c>
      <c r="N2508" s="13">
        <v>1.4326865086226714E-2</v>
      </c>
      <c r="O2508" s="13">
        <v>8.2102155500618501E-4</v>
      </c>
      <c r="P2508" s="13">
        <v>5.5452051579210071E-3</v>
      </c>
      <c r="Q2508" s="7"/>
      <c r="R2508" s="8"/>
      <c r="S2508" s="8"/>
      <c r="T2508" s="8"/>
      <c r="U2508" s="8"/>
      <c r="V2508" s="13"/>
      <c r="W2508" s="14"/>
      <c r="X2508" s="1"/>
      <c r="Y2508" s="1"/>
      <c r="Z2508" s="1"/>
      <c r="AA2508" s="1"/>
      <c r="AB2508" s="1"/>
      <c r="AC2508" s="1"/>
      <c r="AD2508" s="8"/>
      <c r="AE2508" s="8"/>
      <c r="AF2508" s="8"/>
      <c r="AG2508" s="8"/>
      <c r="AH2508" s="9"/>
      <c r="AI2508" s="8"/>
      <c r="AJ2508" s="13"/>
      <c r="AK2508" s="8"/>
      <c r="AL2508" s="8"/>
      <c r="AM2508" s="8"/>
      <c r="AN2508" s="8"/>
      <c r="AO2508" s="7"/>
      <c r="AP2508" s="7"/>
      <c r="AQ2508" s="7"/>
      <c r="AR2508" s="7"/>
      <c r="AS2508" s="7"/>
      <c r="AT2508" s="7"/>
      <c r="AU2508" s="8"/>
      <c r="AV2508" s="8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7"/>
      <c r="BV2508" s="7"/>
      <c r="BW2508" s="8"/>
      <c r="BX2508" s="8"/>
      <c r="BY2508" s="8"/>
      <c r="BZ2508" s="8"/>
      <c r="CA2508" s="8"/>
      <c r="CC2508" s="8"/>
      <c r="CE2508" s="7"/>
      <c r="CF2508" s="8"/>
      <c r="CG2508" s="8"/>
      <c r="CH2508" s="8"/>
      <c r="CI2508" s="8"/>
      <c r="CJ2508" s="8"/>
    </row>
    <row r="2509" spans="1:88" x14ac:dyDescent="0.3">
      <c r="A2509" s="1" t="s">
        <v>500</v>
      </c>
      <c r="B2509" s="1"/>
      <c r="C2509" s="1" t="s">
        <v>1878</v>
      </c>
      <c r="D2509" s="1"/>
      <c r="E2509" s="1"/>
      <c r="F2509" s="1"/>
      <c r="G2509" s="1"/>
      <c r="H2509" s="1">
        <v>40281.160000000003</v>
      </c>
      <c r="I2509" s="1">
        <v>0.57999999999999996</v>
      </c>
      <c r="J2509" s="12">
        <v>2414.85</v>
      </c>
      <c r="K2509" s="5">
        <v>2366.6</v>
      </c>
      <c r="L2509" s="5">
        <v>11075.37</v>
      </c>
      <c r="M2509" s="13">
        <f t="shared" si="54"/>
        <v>5.7677672199061281E-3</v>
      </c>
      <c r="N2509" s="13">
        <v>4.0789342381000182E-3</v>
      </c>
      <c r="O2509" s="13">
        <v>5.9252080623635184E-3</v>
      </c>
      <c r="P2509" s="13">
        <v>9.8630461740463193E-3</v>
      </c>
      <c r="Q2509" s="7"/>
      <c r="R2509" s="8"/>
      <c r="S2509" s="8"/>
      <c r="T2509" s="8"/>
      <c r="U2509" s="8"/>
      <c r="V2509" s="13"/>
      <c r="W2509" s="14"/>
      <c r="X2509" s="1"/>
      <c r="Y2509" s="1"/>
      <c r="Z2509" s="1"/>
      <c r="AA2509" s="1"/>
      <c r="AB2509" s="1"/>
      <c r="AC2509" s="1"/>
      <c r="AD2509" s="8"/>
      <c r="AE2509" s="8"/>
      <c r="AF2509" s="8"/>
      <c r="AG2509" s="8"/>
      <c r="AH2509" s="9"/>
      <c r="AI2509" s="8"/>
      <c r="AJ2509" s="13"/>
      <c r="AK2509" s="8"/>
      <c r="AL2509" s="8"/>
      <c r="AM2509" s="8"/>
      <c r="AN2509" s="8"/>
      <c r="AO2509" s="7"/>
      <c r="AP2509" s="7"/>
      <c r="AQ2509" s="7"/>
      <c r="AR2509" s="7"/>
      <c r="AS2509" s="7"/>
      <c r="AT2509" s="7"/>
      <c r="AU2509" s="8"/>
      <c r="AV2509" s="8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7"/>
      <c r="BV2509" s="7"/>
      <c r="BW2509" s="8"/>
      <c r="BX2509" s="8"/>
      <c r="BY2509" s="8"/>
      <c r="BZ2509" s="8"/>
      <c r="CA2509" s="8"/>
      <c r="CC2509" s="8"/>
      <c r="CE2509" s="7"/>
      <c r="CF2509" s="8"/>
      <c r="CG2509" s="8"/>
      <c r="CH2509" s="8"/>
      <c r="CI2509" s="8"/>
      <c r="CJ2509" s="8"/>
    </row>
    <row r="2510" spans="1:88" x14ac:dyDescent="0.3">
      <c r="A2510" s="1" t="s">
        <v>501</v>
      </c>
      <c r="B2510" s="1"/>
      <c r="C2510" s="1" t="s">
        <v>1878</v>
      </c>
      <c r="D2510" s="1"/>
      <c r="E2510" s="1"/>
      <c r="F2510" s="1"/>
      <c r="G2510" s="1"/>
      <c r="H2510" s="1">
        <v>40094.46</v>
      </c>
      <c r="I2510" s="1">
        <v>-0.46</v>
      </c>
      <c r="J2510" s="12">
        <v>2396.44</v>
      </c>
      <c r="K2510" s="5">
        <v>2362.81</v>
      </c>
      <c r="L2510" s="5">
        <v>11060.61</v>
      </c>
      <c r="M2510" s="13">
        <f t="shared" si="54"/>
        <v>-4.6349211393118539E-3</v>
      </c>
      <c r="N2510" s="13">
        <v>-7.6236619251712767E-3</v>
      </c>
      <c r="O2510" s="13">
        <v>-1.601453562072197E-3</v>
      </c>
      <c r="P2510" s="13">
        <v>-1.3326868538026115E-3</v>
      </c>
      <c r="Q2510" s="7"/>
      <c r="R2510" s="8"/>
      <c r="S2510" s="8"/>
      <c r="T2510" s="8"/>
      <c r="U2510" s="8"/>
      <c r="V2510" s="13"/>
      <c r="W2510" s="14"/>
      <c r="X2510" s="1"/>
      <c r="Y2510" s="1"/>
      <c r="Z2510" s="1"/>
      <c r="AA2510" s="1"/>
      <c r="AB2510" s="1"/>
      <c r="AC2510" s="1"/>
      <c r="AD2510" s="8"/>
      <c r="AE2510" s="8"/>
      <c r="AF2510" s="8"/>
      <c r="AG2510" s="8"/>
      <c r="AH2510" s="9"/>
      <c r="AI2510" s="8"/>
      <c r="AJ2510" s="13"/>
      <c r="AK2510" s="8"/>
      <c r="AL2510" s="8"/>
      <c r="AM2510" s="8"/>
      <c r="AN2510" s="8"/>
      <c r="AO2510" s="7"/>
      <c r="AP2510" s="7"/>
      <c r="AQ2510" s="7"/>
      <c r="AR2510" s="7"/>
      <c r="AS2510" s="7"/>
      <c r="AT2510" s="7"/>
      <c r="AU2510" s="8"/>
      <c r="AV2510" s="8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7"/>
      <c r="BV2510" s="7"/>
      <c r="BW2510" s="8"/>
      <c r="BX2510" s="8"/>
      <c r="BY2510" s="8"/>
      <c r="BZ2510" s="8"/>
      <c r="CA2510" s="8"/>
      <c r="CC2510" s="8"/>
      <c r="CE2510" s="7"/>
      <c r="CF2510" s="8"/>
      <c r="CG2510" s="8"/>
      <c r="CH2510" s="8"/>
      <c r="CI2510" s="8"/>
      <c r="CJ2510" s="8"/>
    </row>
    <row r="2511" spans="1:88" x14ac:dyDescent="0.3">
      <c r="A2511" s="1" t="s">
        <v>502</v>
      </c>
      <c r="B2511" s="1"/>
      <c r="C2511" s="1" t="s">
        <v>1878</v>
      </c>
      <c r="D2511" s="1"/>
      <c r="E2511" s="1"/>
      <c r="F2511" s="1"/>
      <c r="G2511" s="1"/>
      <c r="H2511" s="1">
        <v>39985.99</v>
      </c>
      <c r="I2511" s="1">
        <v>-0.27</v>
      </c>
      <c r="J2511" s="12">
        <v>2388.7199999999998</v>
      </c>
      <c r="K2511" s="5">
        <v>2346.14</v>
      </c>
      <c r="L2511" s="5">
        <v>11090.93</v>
      </c>
      <c r="M2511" s="13">
        <f t="shared" si="54"/>
        <v>-2.7053612893153112E-3</v>
      </c>
      <c r="N2511" s="13">
        <v>-3.2214451436298752E-3</v>
      </c>
      <c r="O2511" s="13">
        <v>-7.055158899784586E-3</v>
      </c>
      <c r="P2511" s="13">
        <v>2.7412592976336914E-3</v>
      </c>
      <c r="Q2511" s="7"/>
      <c r="R2511" s="8"/>
      <c r="S2511" s="8"/>
      <c r="T2511" s="8"/>
      <c r="U2511" s="8"/>
      <c r="V2511" s="13"/>
      <c r="W2511" s="14"/>
      <c r="X2511" s="1"/>
      <c r="Y2511" s="1"/>
      <c r="Z2511" s="1"/>
      <c r="AA2511" s="1"/>
      <c r="AB2511" s="1"/>
      <c r="AC2511" s="1"/>
      <c r="AD2511" s="8"/>
      <c r="AE2511" s="8"/>
      <c r="AF2511" s="8"/>
      <c r="AG2511" s="8"/>
      <c r="AH2511" s="9"/>
      <c r="AI2511" s="8"/>
      <c r="AJ2511" s="13"/>
      <c r="AK2511" s="8"/>
      <c r="AL2511" s="8"/>
      <c r="AM2511" s="8"/>
      <c r="AN2511" s="8"/>
      <c r="AO2511" s="7"/>
      <c r="AP2511" s="7"/>
      <c r="AQ2511" s="7"/>
      <c r="AR2511" s="7"/>
      <c r="AS2511" s="7"/>
      <c r="AT2511" s="7"/>
      <c r="AU2511" s="8"/>
      <c r="AV2511" s="8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7"/>
      <c r="BV2511" s="7"/>
      <c r="BW2511" s="8"/>
      <c r="BX2511" s="8"/>
      <c r="BY2511" s="8"/>
      <c r="BZ2511" s="8"/>
      <c r="CA2511" s="8"/>
      <c r="CC2511" s="8"/>
      <c r="CE2511" s="7"/>
      <c r="CF2511" s="8"/>
      <c r="CG2511" s="8"/>
      <c r="CH2511" s="8"/>
      <c r="CI2511" s="8"/>
      <c r="CJ2511" s="8"/>
    </row>
    <row r="2512" spans="1:88" x14ac:dyDescent="0.3">
      <c r="A2512" s="1" t="s">
        <v>503</v>
      </c>
      <c r="B2512" s="1"/>
      <c r="C2512" s="1" t="s">
        <v>1878</v>
      </c>
      <c r="D2512" s="1"/>
      <c r="E2512" s="1"/>
      <c r="F2512" s="1"/>
      <c r="G2512" s="1"/>
      <c r="H2512" s="1">
        <v>40775.24</v>
      </c>
      <c r="I2512" s="1">
        <v>1.97</v>
      </c>
      <c r="J2512" s="12">
        <v>2444.58</v>
      </c>
      <c r="K2512" s="5">
        <v>2378.34</v>
      </c>
      <c r="L2512" s="5">
        <v>11255.61</v>
      </c>
      <c r="M2512" s="13">
        <f t="shared" si="54"/>
        <v>1.9738163291692867E-2</v>
      </c>
      <c r="N2512" s="13">
        <v>2.3384909072641458E-2</v>
      </c>
      <c r="O2512" s="13">
        <v>1.3724671161993829E-2</v>
      </c>
      <c r="P2512" s="13">
        <v>1.4848168728862188E-2</v>
      </c>
      <c r="Q2512" s="7"/>
      <c r="R2512" s="8"/>
      <c r="S2512" s="8"/>
      <c r="T2512" s="8"/>
      <c r="U2512" s="8"/>
      <c r="V2512" s="13"/>
      <c r="W2512" s="14"/>
      <c r="X2512" s="1"/>
      <c r="Y2512" s="1"/>
      <c r="Z2512" s="1"/>
      <c r="AA2512" s="1"/>
      <c r="AB2512" s="1"/>
      <c r="AC2512" s="1"/>
      <c r="AD2512" s="8"/>
      <c r="AE2512" s="8"/>
      <c r="AF2512" s="8"/>
      <c r="AG2512" s="8"/>
      <c r="AH2512" s="9"/>
      <c r="AI2512" s="8"/>
      <c r="AJ2512" s="13"/>
      <c r="AK2512" s="8"/>
      <c r="AL2512" s="8"/>
      <c r="AM2512" s="8"/>
      <c r="AN2512" s="8"/>
      <c r="AO2512" s="7"/>
      <c r="AP2512" s="7"/>
      <c r="AQ2512" s="7"/>
      <c r="AR2512" s="7"/>
      <c r="AS2512" s="7"/>
      <c r="AT2512" s="7"/>
      <c r="AU2512" s="8"/>
      <c r="AV2512" s="8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7"/>
      <c r="BV2512" s="7"/>
      <c r="BW2512" s="8"/>
      <c r="BX2512" s="8"/>
      <c r="BY2512" s="8"/>
      <c r="BZ2512" s="8"/>
      <c r="CA2512" s="8"/>
      <c r="CC2512" s="8"/>
      <c r="CE2512" s="7"/>
      <c r="CF2512" s="8"/>
      <c r="CG2512" s="8"/>
      <c r="CH2512" s="8"/>
      <c r="CI2512" s="8"/>
      <c r="CJ2512" s="8"/>
    </row>
    <row r="2513" spans="1:88" x14ac:dyDescent="0.3">
      <c r="A2513" s="1" t="s">
        <v>504</v>
      </c>
      <c r="B2513" s="1"/>
      <c r="C2513" s="1" t="s">
        <v>1878</v>
      </c>
      <c r="D2513" s="1"/>
      <c r="E2513" s="1"/>
      <c r="F2513" s="1"/>
      <c r="G2513" s="1"/>
      <c r="H2513" s="1">
        <v>41052</v>
      </c>
      <c r="I2513" s="1">
        <v>0.68</v>
      </c>
      <c r="J2513" s="12">
        <v>2462.3000000000002</v>
      </c>
      <c r="K2513" s="5">
        <v>2395.4899999999998</v>
      </c>
      <c r="L2513" s="5">
        <v>11295.59</v>
      </c>
      <c r="M2513" s="13">
        <f t="shared" si="54"/>
        <v>6.7874523853201918E-3</v>
      </c>
      <c r="N2513" s="13">
        <v>7.2486889363410079E-3</v>
      </c>
      <c r="O2513" s="13">
        <v>7.2109118124403793E-3</v>
      </c>
      <c r="P2513" s="13">
        <v>3.5520065105312248E-3</v>
      </c>
      <c r="Q2513" s="7"/>
      <c r="R2513" s="8"/>
      <c r="S2513" s="8"/>
      <c r="T2513" s="8"/>
      <c r="U2513" s="8"/>
      <c r="V2513" s="13"/>
      <c r="W2513" s="14"/>
      <c r="X2513" s="1"/>
      <c r="Y2513" s="1"/>
      <c r="Z2513" s="1"/>
      <c r="AA2513" s="1"/>
      <c r="AB2513" s="1"/>
      <c r="AC2513" s="1"/>
      <c r="AD2513" s="8"/>
      <c r="AE2513" s="8"/>
      <c r="AF2513" s="8"/>
      <c r="AG2513" s="8"/>
      <c r="AH2513" s="9"/>
      <c r="AI2513" s="8"/>
      <c r="AJ2513" s="13"/>
      <c r="AK2513" s="8"/>
      <c r="AL2513" s="8"/>
      <c r="AM2513" s="8"/>
      <c r="AN2513" s="8"/>
      <c r="AO2513" s="7"/>
      <c r="AP2513" s="7"/>
      <c r="AQ2513" s="7"/>
      <c r="AR2513" s="7"/>
      <c r="AS2513" s="7"/>
      <c r="AT2513" s="7"/>
      <c r="AU2513" s="8"/>
      <c r="AV2513" s="8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7"/>
      <c r="BV2513" s="7"/>
      <c r="BW2513" s="8"/>
      <c r="BX2513" s="8"/>
      <c r="BY2513" s="8"/>
      <c r="BZ2513" s="8"/>
      <c r="CA2513" s="8"/>
      <c r="CC2513" s="8"/>
      <c r="CE2513" s="7"/>
      <c r="CF2513" s="8"/>
      <c r="CG2513" s="8"/>
      <c r="CH2513" s="8"/>
      <c r="CI2513" s="8"/>
      <c r="CJ2513" s="8"/>
    </row>
    <row r="2514" spans="1:88" x14ac:dyDescent="0.3">
      <c r="A2514" s="1" t="s">
        <v>505</v>
      </c>
      <c r="B2514" s="1"/>
      <c r="C2514" s="1" t="s">
        <v>1878</v>
      </c>
      <c r="D2514" s="1"/>
      <c r="E2514" s="1"/>
      <c r="F2514" s="1"/>
      <c r="G2514" s="1"/>
      <c r="H2514" s="1">
        <v>41241.97</v>
      </c>
      <c r="I2514" s="1">
        <v>0.46</v>
      </c>
      <c r="J2514" s="12">
        <v>2472.83</v>
      </c>
      <c r="K2514" s="5">
        <v>2404.62</v>
      </c>
      <c r="L2514" s="5">
        <v>11361.35</v>
      </c>
      <c r="M2514" s="13">
        <f t="shared" si="54"/>
        <v>4.627545551982859E-3</v>
      </c>
      <c r="N2514" s="13">
        <v>4.276489461072952E-3</v>
      </c>
      <c r="O2514" s="13">
        <v>3.8113287886820668E-3</v>
      </c>
      <c r="P2514" s="13">
        <v>5.8217410511536283E-3</v>
      </c>
      <c r="Q2514" s="7"/>
      <c r="R2514" s="8"/>
      <c r="S2514" s="8"/>
      <c r="T2514" s="8"/>
      <c r="U2514" s="8"/>
      <c r="V2514" s="13"/>
      <c r="W2514" s="14"/>
      <c r="X2514" s="1"/>
      <c r="Y2514" s="1"/>
      <c r="Z2514" s="1"/>
      <c r="AA2514" s="1"/>
      <c r="AB2514" s="1"/>
      <c r="AC2514" s="1"/>
      <c r="AD2514" s="8"/>
      <c r="AE2514" s="8"/>
      <c r="AF2514" s="8"/>
      <c r="AG2514" s="8"/>
      <c r="AH2514" s="9"/>
      <c r="AI2514" s="8"/>
      <c r="AJ2514" s="13"/>
      <c r="AK2514" s="8"/>
      <c r="AL2514" s="8"/>
      <c r="AM2514" s="8"/>
      <c r="AN2514" s="8"/>
      <c r="AO2514" s="7"/>
      <c r="AP2514" s="7"/>
      <c r="AQ2514" s="7"/>
      <c r="AR2514" s="7"/>
      <c r="AS2514" s="7"/>
      <c r="AT2514" s="7"/>
      <c r="AU2514" s="8"/>
      <c r="AV2514" s="8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7"/>
      <c r="BV2514" s="7"/>
      <c r="BW2514" s="8"/>
      <c r="BX2514" s="8"/>
      <c r="BY2514" s="8"/>
      <c r="BZ2514" s="8"/>
      <c r="CA2514" s="8"/>
      <c r="CC2514" s="8"/>
      <c r="CE2514" s="7"/>
      <c r="CF2514" s="8"/>
      <c r="CG2514" s="8"/>
      <c r="CH2514" s="8"/>
      <c r="CI2514" s="8"/>
      <c r="CJ2514" s="8"/>
    </row>
    <row r="2515" spans="1:88" x14ac:dyDescent="0.3">
      <c r="A2515" s="1" t="s">
        <v>506</v>
      </c>
      <c r="B2515" s="1"/>
      <c r="C2515" s="1" t="s">
        <v>1878</v>
      </c>
      <c r="D2515" s="1"/>
      <c r="E2515" s="1"/>
      <c r="F2515" s="1"/>
      <c r="G2515" s="1"/>
      <c r="H2515" s="1">
        <v>40817.54</v>
      </c>
      <c r="I2515" s="1">
        <v>-1.03</v>
      </c>
      <c r="J2515" s="12">
        <v>2436.4</v>
      </c>
      <c r="K2515" s="5">
        <v>2398.9699999999998</v>
      </c>
      <c r="L2515" s="5">
        <v>11295.11</v>
      </c>
      <c r="M2515" s="13">
        <f t="shared" si="54"/>
        <v>-1.0291215477825189E-2</v>
      </c>
      <c r="N2515" s="13">
        <v>-1.4732108555784218E-2</v>
      </c>
      <c r="O2515" s="13">
        <v>-2.3496436027314882E-3</v>
      </c>
      <c r="P2515" s="13">
        <v>-5.8302930549626319E-3</v>
      </c>
      <c r="Q2515" s="7"/>
      <c r="R2515" s="8"/>
      <c r="S2515" s="8"/>
      <c r="T2515" s="8"/>
      <c r="U2515" s="8"/>
      <c r="V2515" s="13"/>
      <c r="W2515" s="14"/>
      <c r="X2515" s="1"/>
      <c r="Y2515" s="1"/>
      <c r="Z2515" s="1"/>
      <c r="AA2515" s="1"/>
      <c r="AB2515" s="1"/>
      <c r="AC2515" s="1"/>
      <c r="AD2515" s="8"/>
      <c r="AE2515" s="8"/>
      <c r="AF2515" s="8"/>
      <c r="AG2515" s="8"/>
      <c r="AH2515" s="9"/>
      <c r="AI2515" s="8"/>
      <c r="AJ2515" s="13"/>
      <c r="AK2515" s="8"/>
      <c r="AL2515" s="8"/>
      <c r="AM2515" s="8"/>
      <c r="AN2515" s="8"/>
      <c r="AO2515" s="7"/>
      <c r="AP2515" s="7"/>
      <c r="AQ2515" s="7"/>
      <c r="AR2515" s="7"/>
      <c r="AS2515" s="7"/>
      <c r="AT2515" s="7"/>
      <c r="AU2515" s="8"/>
      <c r="AV2515" s="8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7"/>
      <c r="BV2515" s="7"/>
      <c r="BW2515" s="8"/>
      <c r="BX2515" s="8"/>
      <c r="BY2515" s="8"/>
      <c r="BZ2515" s="8"/>
      <c r="CA2515" s="8"/>
      <c r="CC2515" s="8"/>
      <c r="CE2515" s="7"/>
      <c r="CF2515" s="8"/>
      <c r="CG2515" s="8"/>
      <c r="CH2515" s="8"/>
      <c r="CI2515" s="8"/>
      <c r="CJ2515" s="8"/>
    </row>
    <row r="2516" spans="1:88" x14ac:dyDescent="0.3">
      <c r="A2516" s="1" t="s">
        <v>507</v>
      </c>
      <c r="B2516" s="1"/>
      <c r="C2516" s="1" t="s">
        <v>1878</v>
      </c>
      <c r="D2516" s="1"/>
      <c r="E2516" s="1"/>
      <c r="F2516" s="1"/>
      <c r="G2516" s="1"/>
      <c r="H2516" s="1">
        <v>40921.93</v>
      </c>
      <c r="I2516" s="1">
        <v>0.26</v>
      </c>
      <c r="J2516" s="12">
        <v>2440.42</v>
      </c>
      <c r="K2516" s="5">
        <v>2404.13</v>
      </c>
      <c r="L2516" s="5">
        <v>11369.17</v>
      </c>
      <c r="M2516" s="13">
        <f t="shared" si="54"/>
        <v>2.5574789661502173E-3</v>
      </c>
      <c r="N2516" s="13">
        <v>1.6499753735019773E-3</v>
      </c>
      <c r="O2516" s="13">
        <v>2.1509231044991584E-3</v>
      </c>
      <c r="P2516" s="13">
        <v>6.5568197211005597E-3</v>
      </c>
      <c r="Q2516" s="7"/>
      <c r="R2516" s="8"/>
      <c r="S2516" s="8"/>
      <c r="T2516" s="8"/>
      <c r="U2516" s="8"/>
      <c r="V2516" s="13"/>
      <c r="W2516" s="14"/>
      <c r="X2516" s="1"/>
      <c r="Y2516" s="1"/>
      <c r="Z2516" s="1"/>
      <c r="AA2516" s="1"/>
      <c r="AB2516" s="1"/>
      <c r="AC2516" s="1"/>
      <c r="AD2516" s="8"/>
      <c r="AE2516" s="8"/>
      <c r="AF2516" s="8"/>
      <c r="AG2516" s="8"/>
      <c r="AH2516" s="9"/>
      <c r="AI2516" s="8"/>
      <c r="AJ2516" s="13"/>
      <c r="AK2516" s="8"/>
      <c r="AL2516" s="8"/>
      <c r="AM2516" s="8"/>
      <c r="AN2516" s="8"/>
      <c r="AO2516" s="7"/>
      <c r="AP2516" s="7"/>
      <c r="AQ2516" s="7"/>
      <c r="AR2516" s="7"/>
      <c r="AS2516" s="7"/>
      <c r="AT2516" s="7"/>
      <c r="AU2516" s="8"/>
      <c r="AV2516" s="8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7"/>
      <c r="BV2516" s="7"/>
      <c r="BW2516" s="8"/>
      <c r="BX2516" s="8"/>
      <c r="BY2516" s="8"/>
      <c r="BZ2516" s="8"/>
      <c r="CA2516" s="8"/>
      <c r="CC2516" s="8"/>
      <c r="CE2516" s="7"/>
      <c r="CF2516" s="8"/>
      <c r="CG2516" s="8"/>
      <c r="CH2516" s="8"/>
      <c r="CI2516" s="8"/>
      <c r="CJ2516" s="8"/>
    </row>
    <row r="2517" spans="1:88" x14ac:dyDescent="0.3">
      <c r="A2517" s="1" t="s">
        <v>508</v>
      </c>
      <c r="B2517" s="1"/>
      <c r="C2517" s="1" t="s">
        <v>1878</v>
      </c>
      <c r="D2517" s="1"/>
      <c r="E2517" s="1"/>
      <c r="F2517" s="1"/>
      <c r="G2517" s="1"/>
      <c r="H2517" s="1">
        <v>41342.620000000003</v>
      </c>
      <c r="I2517" s="1">
        <v>1.03</v>
      </c>
      <c r="J2517" s="12">
        <v>2473.5</v>
      </c>
      <c r="K2517" s="5">
        <v>2412.21</v>
      </c>
      <c r="L2517" s="5">
        <v>11462.64</v>
      </c>
      <c r="M2517" s="13">
        <f t="shared" si="54"/>
        <v>1.0280306916120585E-2</v>
      </c>
      <c r="N2517" s="13">
        <v>1.3555043803935352E-2</v>
      </c>
      <c r="O2517" s="13">
        <v>3.36088314691807E-3</v>
      </c>
      <c r="P2517" s="13">
        <v>8.2213565282249768E-3</v>
      </c>
      <c r="Q2517" s="7"/>
      <c r="R2517" s="8"/>
      <c r="S2517" s="8"/>
      <c r="T2517" s="8"/>
      <c r="U2517" s="8"/>
      <c r="V2517" s="13"/>
      <c r="W2517" s="14"/>
      <c r="X2517" s="1"/>
      <c r="Y2517" s="1"/>
      <c r="Z2517" s="1"/>
      <c r="AA2517" s="1"/>
      <c r="AB2517" s="1"/>
      <c r="AC2517" s="1"/>
      <c r="AD2517" s="8"/>
      <c r="AE2517" s="8"/>
      <c r="AF2517" s="8"/>
      <c r="AG2517" s="8"/>
      <c r="AH2517" s="9"/>
      <c r="AI2517" s="8"/>
      <c r="AJ2517" s="13"/>
      <c r="AK2517" s="8"/>
      <c r="AL2517" s="8"/>
      <c r="AM2517" s="8"/>
      <c r="AN2517" s="8"/>
      <c r="AO2517" s="7"/>
      <c r="AP2517" s="7"/>
      <c r="AQ2517" s="7"/>
      <c r="AR2517" s="7"/>
      <c r="AS2517" s="7"/>
      <c r="AT2517" s="7"/>
      <c r="AU2517" s="8"/>
      <c r="AV2517" s="8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7"/>
      <c r="BV2517" s="7"/>
      <c r="BW2517" s="8"/>
      <c r="BX2517" s="8"/>
      <c r="BY2517" s="8"/>
      <c r="BZ2517" s="8"/>
      <c r="CA2517" s="8"/>
      <c r="CC2517" s="8"/>
      <c r="CE2517" s="7"/>
      <c r="CF2517" s="8"/>
      <c r="CG2517" s="8"/>
      <c r="CH2517" s="8"/>
      <c r="CI2517" s="8"/>
      <c r="CJ2517" s="8"/>
    </row>
    <row r="2518" spans="1:88" x14ac:dyDescent="0.3">
      <c r="A2518" s="1" t="s">
        <v>509</v>
      </c>
      <c r="B2518" s="1"/>
      <c r="C2518" s="1" t="s">
        <v>1878</v>
      </c>
      <c r="D2518" s="1"/>
      <c r="E2518" s="1"/>
      <c r="F2518" s="1"/>
      <c r="G2518" s="1"/>
      <c r="H2518" s="1">
        <v>40961.160000000003</v>
      </c>
      <c r="I2518" s="1">
        <v>-0.92</v>
      </c>
      <c r="J2518" s="12">
        <v>2448.71</v>
      </c>
      <c r="K2518" s="5">
        <v>2397.21</v>
      </c>
      <c r="L2518" s="5">
        <v>11383.59</v>
      </c>
      <c r="M2518" s="13">
        <f t="shared" si="54"/>
        <v>-9.2267979145975731E-3</v>
      </c>
      <c r="N2518" s="13">
        <v>-1.0022235698403104E-2</v>
      </c>
      <c r="O2518" s="13">
        <v>-6.2183640727797584E-3</v>
      </c>
      <c r="P2518" s="13">
        <v>-6.8963170787880168E-3</v>
      </c>
      <c r="Q2518" s="7"/>
      <c r="R2518" s="8"/>
      <c r="S2518" s="8"/>
      <c r="T2518" s="8"/>
      <c r="U2518" s="8"/>
      <c r="V2518" s="13"/>
      <c r="W2518" s="14"/>
      <c r="X2518" s="1"/>
      <c r="Y2518" s="1"/>
      <c r="Z2518" s="1"/>
      <c r="AA2518" s="1"/>
      <c r="AB2518" s="1"/>
      <c r="AC2518" s="1"/>
      <c r="AD2518" s="8"/>
      <c r="AE2518" s="8"/>
      <c r="AF2518" s="8"/>
      <c r="AG2518" s="8"/>
      <c r="AH2518" s="9"/>
      <c r="AI2518" s="8"/>
      <c r="AJ2518" s="13"/>
      <c r="AK2518" s="8"/>
      <c r="AL2518" s="8"/>
      <c r="AM2518" s="8"/>
      <c r="AN2518" s="8"/>
      <c r="AO2518" s="7"/>
      <c r="AP2518" s="7"/>
      <c r="AQ2518" s="7"/>
      <c r="AR2518" s="7"/>
      <c r="AS2518" s="7"/>
      <c r="AT2518" s="7"/>
      <c r="AU2518" s="8"/>
      <c r="AV2518" s="8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7"/>
      <c r="BV2518" s="7"/>
      <c r="BW2518" s="8"/>
      <c r="BX2518" s="8"/>
      <c r="BY2518" s="8"/>
      <c r="BZ2518" s="8"/>
      <c r="CA2518" s="8"/>
      <c r="CC2518" s="8"/>
      <c r="CE2518" s="7"/>
      <c r="CF2518" s="8"/>
      <c r="CG2518" s="8"/>
      <c r="CH2518" s="8"/>
      <c r="CI2518" s="8"/>
      <c r="CJ2518" s="8"/>
    </row>
    <row r="2519" spans="1:88" x14ac:dyDescent="0.3">
      <c r="A2519" s="1" t="s">
        <v>510</v>
      </c>
      <c r="B2519" s="1"/>
      <c r="C2519" s="1" t="s">
        <v>1878</v>
      </c>
      <c r="D2519" s="1"/>
      <c r="E2519" s="1"/>
      <c r="F2519" s="1"/>
      <c r="G2519" s="1"/>
      <c r="H2519" s="1">
        <v>41140.46</v>
      </c>
      <c r="I2519" s="1">
        <v>0.44</v>
      </c>
      <c r="J2519" s="12">
        <v>2458.0500000000002</v>
      </c>
      <c r="K2519" s="5">
        <v>2407.33</v>
      </c>
      <c r="L2519" s="5">
        <v>11510.8</v>
      </c>
      <c r="M2519" s="13">
        <f t="shared" si="54"/>
        <v>4.3773174392520708E-3</v>
      </c>
      <c r="N2519" s="13">
        <v>3.8142532190419409E-3</v>
      </c>
      <c r="O2519" s="13">
        <v>4.2215742467284212E-3</v>
      </c>
      <c r="P2519" s="13">
        <v>1.1174857843615271E-2</v>
      </c>
      <c r="Q2519" s="7"/>
      <c r="R2519" s="8"/>
      <c r="S2519" s="8"/>
      <c r="T2519" s="8"/>
      <c r="U2519" s="8"/>
      <c r="V2519" s="13"/>
      <c r="W2519" s="14"/>
      <c r="X2519" s="1"/>
      <c r="Y2519" s="1"/>
      <c r="Z2519" s="1"/>
      <c r="AA2519" s="1"/>
      <c r="AB2519" s="1"/>
      <c r="AC2519" s="1"/>
      <c r="AD2519" s="8"/>
      <c r="AE2519" s="8"/>
      <c r="AF2519" s="8"/>
      <c r="AG2519" s="8"/>
      <c r="AH2519" s="9"/>
      <c r="AI2519" s="8"/>
      <c r="AJ2519" s="13"/>
      <c r="AK2519" s="8"/>
      <c r="AL2519" s="8"/>
      <c r="AM2519" s="8"/>
      <c r="AN2519" s="8"/>
      <c r="AO2519" s="7"/>
      <c r="AP2519" s="7"/>
      <c r="AQ2519" s="7"/>
      <c r="AR2519" s="7"/>
      <c r="AS2519" s="7"/>
      <c r="AT2519" s="7"/>
      <c r="AU2519" s="8"/>
      <c r="AV2519" s="8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7"/>
      <c r="BV2519" s="7"/>
      <c r="BW2519" s="8"/>
      <c r="BX2519" s="8"/>
      <c r="BY2519" s="8"/>
      <c r="BZ2519" s="8"/>
      <c r="CA2519" s="8"/>
      <c r="CC2519" s="8"/>
      <c r="CE2519" s="7"/>
      <c r="CF2519" s="8"/>
      <c r="CG2519" s="8"/>
      <c r="CH2519" s="8"/>
      <c r="CI2519" s="8"/>
      <c r="CJ2519" s="8"/>
    </row>
    <row r="2520" spans="1:88" x14ac:dyDescent="0.3">
      <c r="A2520" s="1" t="s">
        <v>511</v>
      </c>
      <c r="B2520" s="1"/>
      <c r="C2520" s="1" t="s">
        <v>1878</v>
      </c>
      <c r="D2520" s="1"/>
      <c r="E2520" s="1"/>
      <c r="F2520" s="1"/>
      <c r="G2520" s="1"/>
      <c r="H2520" s="1">
        <v>41088.61</v>
      </c>
      <c r="I2520" s="1">
        <v>-0.13</v>
      </c>
      <c r="J2520" s="12">
        <v>2451.98</v>
      </c>
      <c r="K2520" s="5">
        <v>2402.0500000000002</v>
      </c>
      <c r="L2520" s="5">
        <v>11584.2</v>
      </c>
      <c r="M2520" s="13">
        <f t="shared" si="54"/>
        <v>-1.2603164864952721E-3</v>
      </c>
      <c r="N2520" s="13">
        <v>-2.4694371554688788E-3</v>
      </c>
      <c r="O2520" s="13">
        <v>-2.193301292302996E-3</v>
      </c>
      <c r="P2520" s="13">
        <v>6.376620217535045E-3</v>
      </c>
      <c r="Q2520" s="7"/>
      <c r="R2520" s="8"/>
      <c r="S2520" s="8"/>
      <c r="T2520" s="8"/>
      <c r="U2520" s="8"/>
      <c r="V2520" s="13"/>
      <c r="W2520" s="14"/>
      <c r="X2520" s="1"/>
      <c r="Y2520" s="1"/>
      <c r="Z2520" s="1"/>
      <c r="AA2520" s="1"/>
      <c r="AB2520" s="1"/>
      <c r="AC2520" s="1"/>
      <c r="AD2520" s="8"/>
      <c r="AE2520" s="8"/>
      <c r="AF2520" s="8"/>
      <c r="AG2520" s="8"/>
      <c r="AH2520" s="9"/>
      <c r="AI2520" s="8"/>
      <c r="AJ2520" s="13"/>
      <c r="AK2520" s="8"/>
      <c r="AL2520" s="8"/>
      <c r="AM2520" s="8"/>
      <c r="AN2520" s="8"/>
      <c r="AO2520" s="7"/>
      <c r="AP2520" s="7"/>
      <c r="AQ2520" s="7"/>
      <c r="AR2520" s="7"/>
      <c r="AS2520" s="7"/>
      <c r="AT2520" s="7"/>
      <c r="AU2520" s="8"/>
      <c r="AV2520" s="8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7"/>
      <c r="BV2520" s="7"/>
      <c r="BW2520" s="8"/>
      <c r="BX2520" s="8"/>
      <c r="BY2520" s="8"/>
      <c r="BZ2520" s="8"/>
      <c r="CA2520" s="8"/>
      <c r="CC2520" s="8"/>
      <c r="CE2520" s="7"/>
      <c r="CF2520" s="8"/>
      <c r="CG2520" s="8"/>
      <c r="CH2520" s="8"/>
      <c r="CI2520" s="8"/>
      <c r="CJ2520" s="8"/>
    </row>
    <row r="2521" spans="1:88" x14ac:dyDescent="0.3">
      <c r="A2521" s="1" t="s">
        <v>512</v>
      </c>
      <c r="B2521" s="1"/>
      <c r="C2521" s="1" t="s">
        <v>1878</v>
      </c>
      <c r="D2521" s="1"/>
      <c r="E2521" s="1"/>
      <c r="F2521" s="1"/>
      <c r="G2521" s="1"/>
      <c r="H2521" s="1">
        <v>40990.49</v>
      </c>
      <c r="I2521" s="1">
        <v>-0.24</v>
      </c>
      <c r="J2521" s="12">
        <v>2442.38</v>
      </c>
      <c r="K2521" s="5">
        <v>2407.02</v>
      </c>
      <c r="L2521" s="5">
        <v>11562.45</v>
      </c>
      <c r="M2521" s="13">
        <f t="shared" si="54"/>
        <v>-2.3880097185083882E-3</v>
      </c>
      <c r="N2521" s="13">
        <v>-3.9152032235172385E-3</v>
      </c>
      <c r="O2521" s="13">
        <v>2.0690660061197796E-3</v>
      </c>
      <c r="P2521" s="13">
        <v>-1.8775573626146347E-3</v>
      </c>
      <c r="Q2521" s="7"/>
      <c r="R2521" s="8"/>
      <c r="S2521" s="8"/>
      <c r="T2521" s="8"/>
      <c r="U2521" s="8"/>
      <c r="V2521" s="13"/>
      <c r="W2521" s="14"/>
      <c r="X2521" s="1"/>
      <c r="Y2521" s="1"/>
      <c r="Z2521" s="1"/>
      <c r="AA2521" s="1"/>
      <c r="AB2521" s="1"/>
      <c r="AC2521" s="1"/>
      <c r="AD2521" s="8"/>
      <c r="AE2521" s="8"/>
      <c r="AF2521" s="8"/>
      <c r="AG2521" s="8"/>
      <c r="AH2521" s="9"/>
      <c r="AI2521" s="8"/>
      <c r="AJ2521" s="13"/>
      <c r="AK2521" s="8"/>
      <c r="AL2521" s="8"/>
      <c r="AM2521" s="8"/>
      <c r="AN2521" s="8"/>
      <c r="AO2521" s="7"/>
      <c r="AP2521" s="7"/>
      <c r="AQ2521" s="7"/>
      <c r="AR2521" s="7"/>
      <c r="AS2521" s="7"/>
      <c r="AT2521" s="7"/>
      <c r="AU2521" s="8"/>
      <c r="AV2521" s="8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7"/>
      <c r="BV2521" s="7"/>
      <c r="BW2521" s="8"/>
      <c r="BX2521" s="8"/>
      <c r="BY2521" s="8"/>
      <c r="BZ2521" s="8"/>
      <c r="CA2521" s="8"/>
      <c r="CC2521" s="8"/>
      <c r="CE2521" s="7"/>
      <c r="CF2521" s="8"/>
      <c r="CG2521" s="8"/>
      <c r="CH2521" s="8"/>
      <c r="CI2521" s="8"/>
      <c r="CJ2521" s="8"/>
    </row>
    <row r="2522" spans="1:88" x14ac:dyDescent="0.3">
      <c r="A2522" s="1" t="s">
        <v>513</v>
      </c>
      <c r="B2522" s="1"/>
      <c r="C2522" s="1" t="s">
        <v>1878</v>
      </c>
      <c r="D2522" s="1"/>
      <c r="E2522" s="1"/>
      <c r="F2522" s="1"/>
      <c r="G2522" s="1"/>
      <c r="H2522" s="1">
        <v>41256.400000000001</v>
      </c>
      <c r="I2522" s="1">
        <v>0.65</v>
      </c>
      <c r="J2522" s="12">
        <v>2465.3000000000002</v>
      </c>
      <c r="K2522" s="5">
        <v>2415.27</v>
      </c>
      <c r="L2522" s="5">
        <v>11631.4</v>
      </c>
      <c r="M2522" s="13">
        <f t="shared" si="54"/>
        <v>6.4871144502054445E-3</v>
      </c>
      <c r="N2522" s="13">
        <v>9.3842890950630586E-3</v>
      </c>
      <c r="O2522" s="13">
        <v>3.4274746366877995E-3</v>
      </c>
      <c r="P2522" s="13">
        <v>5.9632690303523805E-3</v>
      </c>
      <c r="Q2522" s="7"/>
      <c r="R2522" s="8"/>
      <c r="S2522" s="8"/>
      <c r="T2522" s="8"/>
      <c r="U2522" s="8"/>
      <c r="V2522" s="13"/>
      <c r="W2522" s="14"/>
      <c r="X2522" s="1"/>
      <c r="Y2522" s="1"/>
      <c r="Z2522" s="1"/>
      <c r="AA2522" s="1"/>
      <c r="AB2522" s="1"/>
      <c r="AC2522" s="1"/>
      <c r="AD2522" s="8"/>
      <c r="AE2522" s="8"/>
      <c r="AF2522" s="8"/>
      <c r="AG2522" s="8"/>
      <c r="AH2522" s="9"/>
      <c r="AI2522" s="8"/>
      <c r="AJ2522" s="13"/>
      <c r="AK2522" s="8"/>
      <c r="AL2522" s="8"/>
      <c r="AM2522" s="8"/>
      <c r="AN2522" s="8"/>
      <c r="AO2522" s="7"/>
      <c r="AP2522" s="7"/>
      <c r="AQ2522" s="7"/>
      <c r="AR2522" s="7"/>
      <c r="AS2522" s="7"/>
      <c r="AT2522" s="7"/>
      <c r="AU2522" s="8"/>
      <c r="AV2522" s="8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7"/>
      <c r="BV2522" s="7"/>
      <c r="BW2522" s="8"/>
      <c r="BX2522" s="8"/>
      <c r="BY2522" s="8"/>
      <c r="BZ2522" s="8"/>
      <c r="CA2522" s="8"/>
      <c r="CC2522" s="8"/>
      <c r="CE2522" s="7"/>
      <c r="CF2522" s="8"/>
      <c r="CG2522" s="8"/>
      <c r="CH2522" s="8"/>
      <c r="CI2522" s="8"/>
      <c r="CJ2522" s="8"/>
    </row>
    <row r="2523" spans="1:88" x14ac:dyDescent="0.3">
      <c r="A2523" s="1" t="s">
        <v>514</v>
      </c>
      <c r="B2523" s="1"/>
      <c r="C2523" s="1" t="s">
        <v>1878</v>
      </c>
      <c r="D2523" s="1"/>
      <c r="E2523" s="1"/>
      <c r="F2523" s="1"/>
      <c r="G2523" s="1"/>
      <c r="H2523" s="1">
        <v>41545.360000000001</v>
      </c>
      <c r="I2523" s="1">
        <v>0.7</v>
      </c>
      <c r="J2523" s="12">
        <v>2489.42</v>
      </c>
      <c r="K2523" s="5">
        <v>2407.69</v>
      </c>
      <c r="L2523" s="5">
        <v>11670.06</v>
      </c>
      <c r="M2523" s="13">
        <f t="shared" si="54"/>
        <v>7.0040042272228042E-3</v>
      </c>
      <c r="N2523" s="13">
        <v>9.7837991319513762E-3</v>
      </c>
      <c r="O2523" s="13">
        <v>-3.1383654829479912E-3</v>
      </c>
      <c r="P2523" s="13">
        <v>3.3237615420327327E-3</v>
      </c>
      <c r="Q2523" s="7"/>
      <c r="R2523" s="8"/>
      <c r="S2523" s="8"/>
      <c r="T2523" s="8"/>
      <c r="U2523" s="8"/>
      <c r="V2523" s="13"/>
      <c r="W2523" s="14"/>
      <c r="X2523" s="1"/>
      <c r="Y2523" s="1"/>
      <c r="Z2523" s="1"/>
      <c r="AA2523" s="1"/>
      <c r="AB2523" s="1"/>
      <c r="AC2523" s="1"/>
      <c r="AD2523" s="8"/>
      <c r="AE2523" s="8"/>
      <c r="AF2523" s="8"/>
      <c r="AG2523" s="8"/>
      <c r="AH2523" s="9"/>
      <c r="AI2523" s="8"/>
      <c r="AJ2523" s="13"/>
      <c r="AK2523" s="8"/>
      <c r="AL2523" s="8"/>
      <c r="AM2523" s="8"/>
      <c r="AN2523" s="8"/>
      <c r="AO2523" s="7"/>
      <c r="AP2523" s="7"/>
      <c r="AQ2523" s="7"/>
      <c r="AR2523" s="7"/>
      <c r="AS2523" s="7"/>
      <c r="AT2523" s="7"/>
      <c r="AU2523" s="8"/>
      <c r="AV2523" s="8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7"/>
      <c r="BV2523" s="7"/>
      <c r="BW2523" s="8"/>
      <c r="BX2523" s="8"/>
      <c r="BY2523" s="8"/>
      <c r="BZ2523" s="8"/>
      <c r="CA2523" s="8"/>
      <c r="CC2523" s="8"/>
      <c r="CE2523" s="7"/>
      <c r="CF2523" s="8"/>
      <c r="CG2523" s="8"/>
      <c r="CH2523" s="8"/>
      <c r="CI2523" s="8"/>
      <c r="CJ2523" s="8"/>
    </row>
    <row r="2524" spans="1:88" x14ac:dyDescent="0.3">
      <c r="A2524" s="1" t="s">
        <v>515</v>
      </c>
      <c r="B2524" s="1"/>
      <c r="C2524" s="1" t="s">
        <v>1878</v>
      </c>
      <c r="D2524" s="1"/>
      <c r="E2524" s="1"/>
      <c r="F2524" s="1"/>
      <c r="G2524" s="1"/>
      <c r="H2524" s="1">
        <v>41617.21</v>
      </c>
      <c r="I2524" s="1">
        <v>0.17</v>
      </c>
      <c r="J2524" s="12">
        <v>2489.4499999999998</v>
      </c>
      <c r="K2524" s="5">
        <v>2411.9</v>
      </c>
      <c r="L2524" s="5">
        <v>11740.13</v>
      </c>
      <c r="M2524" s="13">
        <f t="shared" si="54"/>
        <v>1.7294350079046783E-3</v>
      </c>
      <c r="N2524" s="13">
        <v>1.205099983114799E-5</v>
      </c>
      <c r="O2524" s="13">
        <v>1.7485639762593319E-3</v>
      </c>
      <c r="P2524" s="13">
        <v>6.0042536199471641E-3</v>
      </c>
      <c r="Q2524" s="7"/>
      <c r="R2524" s="8"/>
      <c r="S2524" s="8"/>
      <c r="T2524" s="8"/>
      <c r="U2524" s="8"/>
      <c r="V2524" s="13"/>
      <c r="W2524" s="14"/>
      <c r="X2524" s="1"/>
      <c r="Y2524" s="1"/>
      <c r="Z2524" s="1"/>
      <c r="AA2524" s="1"/>
      <c r="AB2524" s="1"/>
      <c r="AC2524" s="1"/>
      <c r="AD2524" s="8"/>
      <c r="AE2524" s="8"/>
      <c r="AF2524" s="8"/>
      <c r="AG2524" s="8"/>
      <c r="AH2524" s="9"/>
      <c r="AI2524" s="8"/>
      <c r="AJ2524" s="13"/>
      <c r="AK2524" s="8"/>
      <c r="AL2524" s="8"/>
      <c r="AM2524" s="8"/>
      <c r="AN2524" s="8"/>
      <c r="AO2524" s="7"/>
      <c r="AP2524" s="7"/>
      <c r="AQ2524" s="7"/>
      <c r="AR2524" s="7"/>
      <c r="AS2524" s="7"/>
      <c r="AT2524" s="7"/>
      <c r="AU2524" s="8"/>
      <c r="AV2524" s="8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7"/>
      <c r="BV2524" s="7"/>
      <c r="BW2524" s="8"/>
      <c r="BX2524" s="8"/>
      <c r="BY2524" s="8"/>
      <c r="BZ2524" s="8"/>
      <c r="CA2524" s="8"/>
      <c r="CC2524" s="8"/>
      <c r="CE2524" s="7"/>
      <c r="CF2524" s="8"/>
      <c r="CG2524" s="8"/>
      <c r="CH2524" s="8"/>
      <c r="CI2524" s="8"/>
      <c r="CJ2524" s="8"/>
    </row>
    <row r="2525" spans="1:88" x14ac:dyDescent="0.3">
      <c r="A2525" s="1" t="s">
        <v>516</v>
      </c>
      <c r="B2525" s="1"/>
      <c r="C2525" s="1" t="s">
        <v>1878</v>
      </c>
      <c r="D2525" s="1"/>
      <c r="E2525" s="1"/>
      <c r="F2525" s="1"/>
      <c r="G2525" s="1"/>
      <c r="H2525" s="1">
        <v>41347.040000000001</v>
      </c>
      <c r="I2525" s="1">
        <v>-0.65</v>
      </c>
      <c r="J2525" s="12">
        <v>2470.5100000000002</v>
      </c>
      <c r="K2525" s="5">
        <v>2390.5500000000002</v>
      </c>
      <c r="L2525" s="5">
        <v>11714.25</v>
      </c>
      <c r="M2525" s="13">
        <f t="shared" si="54"/>
        <v>-6.4917854897048599E-3</v>
      </c>
      <c r="N2525" s="13">
        <v>-7.6081062081984063E-3</v>
      </c>
      <c r="O2525" s="13">
        <v>-8.8519424520087098E-3</v>
      </c>
      <c r="P2525" s="13">
        <v>-2.2044048915982328E-3</v>
      </c>
      <c r="Q2525" s="7"/>
      <c r="R2525" s="8"/>
      <c r="S2525" s="8"/>
      <c r="T2525" s="8"/>
      <c r="U2525" s="8"/>
      <c r="V2525" s="13"/>
      <c r="W2525" s="14"/>
      <c r="X2525" s="1"/>
      <c r="Y2525" s="1"/>
      <c r="Z2525" s="1"/>
      <c r="AA2525" s="1"/>
      <c r="AB2525" s="1"/>
      <c r="AC2525" s="1"/>
      <c r="AD2525" s="8"/>
      <c r="AE2525" s="8"/>
      <c r="AF2525" s="8"/>
      <c r="AG2525" s="8"/>
      <c r="AH2525" s="9"/>
      <c r="AI2525" s="8"/>
      <c r="AJ2525" s="13"/>
      <c r="AK2525" s="8"/>
      <c r="AL2525" s="8"/>
      <c r="AM2525" s="8"/>
      <c r="AN2525" s="8"/>
      <c r="AO2525" s="7"/>
      <c r="AP2525" s="7"/>
      <c r="AQ2525" s="7"/>
      <c r="AR2525" s="7"/>
      <c r="AS2525" s="7"/>
      <c r="AT2525" s="7"/>
      <c r="AU2525" s="8"/>
      <c r="AV2525" s="8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7"/>
      <c r="BV2525" s="7"/>
      <c r="BW2525" s="8"/>
      <c r="BX2525" s="8"/>
      <c r="BY2525" s="8"/>
      <c r="BZ2525" s="8"/>
      <c r="CA2525" s="8"/>
      <c r="CC2525" s="8"/>
      <c r="CE2525" s="7"/>
      <c r="CF2525" s="8"/>
      <c r="CG2525" s="8"/>
      <c r="CH2525" s="8"/>
      <c r="CI2525" s="8"/>
      <c r="CJ2525" s="8"/>
    </row>
    <row r="2526" spans="1:88" x14ac:dyDescent="0.3">
      <c r="A2526" s="1" t="s">
        <v>517</v>
      </c>
      <c r="B2526" s="1"/>
      <c r="C2526" s="1" t="s">
        <v>1878</v>
      </c>
      <c r="D2526" s="1"/>
      <c r="E2526" s="1"/>
      <c r="F2526" s="1"/>
      <c r="G2526" s="1"/>
      <c r="H2526" s="1">
        <v>40467.199999999997</v>
      </c>
      <c r="I2526" s="1">
        <v>-2.13</v>
      </c>
      <c r="J2526" s="12">
        <v>2407.7800000000002</v>
      </c>
      <c r="K2526" s="5">
        <v>2355.5500000000002</v>
      </c>
      <c r="L2526" s="5">
        <v>11536.27</v>
      </c>
      <c r="M2526" s="13">
        <f t="shared" si="54"/>
        <v>-2.1279395090918363E-2</v>
      </c>
      <c r="N2526" s="13">
        <v>-2.539151835046205E-2</v>
      </c>
      <c r="O2526" s="13">
        <v>-1.4640982200748831E-2</v>
      </c>
      <c r="P2526" s="13">
        <v>-1.5193460955673643E-2</v>
      </c>
      <c r="Q2526" s="7"/>
      <c r="R2526" s="8"/>
      <c r="S2526" s="8"/>
      <c r="T2526" s="8"/>
      <c r="U2526" s="8"/>
      <c r="V2526" s="13"/>
      <c r="W2526" s="14"/>
      <c r="X2526" s="1"/>
      <c r="Y2526" s="1"/>
      <c r="Z2526" s="1"/>
      <c r="AA2526" s="1"/>
      <c r="AB2526" s="1"/>
      <c r="AC2526" s="1"/>
      <c r="AD2526" s="8"/>
      <c r="AE2526" s="8"/>
      <c r="AF2526" s="8"/>
      <c r="AG2526" s="8"/>
      <c r="AH2526" s="9"/>
      <c r="AI2526" s="8"/>
      <c r="AJ2526" s="13"/>
      <c r="AK2526" s="8"/>
      <c r="AL2526" s="8"/>
      <c r="AM2526" s="8"/>
      <c r="AN2526" s="8"/>
      <c r="AO2526" s="7"/>
      <c r="AP2526" s="7"/>
      <c r="AQ2526" s="7"/>
      <c r="AR2526" s="7"/>
      <c r="AS2526" s="7"/>
      <c r="AT2526" s="7"/>
      <c r="AU2526" s="8"/>
      <c r="AV2526" s="8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7"/>
      <c r="BV2526" s="7"/>
      <c r="BW2526" s="8"/>
      <c r="BX2526" s="8"/>
      <c r="BY2526" s="8"/>
      <c r="BZ2526" s="8"/>
      <c r="CA2526" s="8"/>
      <c r="CC2526" s="8"/>
      <c r="CE2526" s="7"/>
      <c r="CF2526" s="8"/>
      <c r="CG2526" s="8"/>
      <c r="CH2526" s="8"/>
      <c r="CI2526" s="8"/>
      <c r="CJ2526" s="8"/>
    </row>
    <row r="2527" spans="1:88" x14ac:dyDescent="0.3">
      <c r="A2527" s="1" t="s">
        <v>518</v>
      </c>
      <c r="B2527" s="1"/>
      <c r="C2527" s="1" t="s">
        <v>1878</v>
      </c>
      <c r="D2527" s="1"/>
      <c r="E2527" s="1"/>
      <c r="F2527" s="1"/>
      <c r="G2527" s="1"/>
      <c r="H2527" s="1">
        <v>40510.33</v>
      </c>
      <c r="I2527" s="1">
        <v>0.11</v>
      </c>
      <c r="J2527" s="12">
        <v>2417.87</v>
      </c>
      <c r="K2527" s="5">
        <v>2343.27</v>
      </c>
      <c r="L2527" s="5">
        <v>11459.71</v>
      </c>
      <c r="M2527" s="13">
        <f t="shared" si="54"/>
        <v>1.0658014391904391E-3</v>
      </c>
      <c r="N2527" s="13">
        <v>4.1905821960477319E-3</v>
      </c>
      <c r="O2527" s="13">
        <v>-5.2132198424996723E-3</v>
      </c>
      <c r="P2527" s="13">
        <v>-6.6364604850616127E-3</v>
      </c>
      <c r="Q2527" s="7"/>
      <c r="R2527" s="8"/>
      <c r="S2527" s="8"/>
      <c r="T2527" s="8"/>
      <c r="U2527" s="8"/>
      <c r="V2527" s="13"/>
      <c r="W2527" s="14"/>
      <c r="X2527" s="1"/>
      <c r="Y2527" s="1"/>
      <c r="Z2527" s="1"/>
      <c r="AA2527" s="1"/>
      <c r="AB2527" s="1"/>
      <c r="AC2527" s="1"/>
      <c r="AD2527" s="8"/>
      <c r="AE2527" s="8"/>
      <c r="AF2527" s="8"/>
      <c r="AG2527" s="8"/>
      <c r="AH2527" s="9"/>
      <c r="AI2527" s="8"/>
      <c r="AJ2527" s="13"/>
      <c r="AK2527" s="8"/>
      <c r="AL2527" s="8"/>
      <c r="AM2527" s="8"/>
      <c r="AN2527" s="8"/>
      <c r="AO2527" s="7"/>
      <c r="AP2527" s="7"/>
      <c r="AQ2527" s="7"/>
      <c r="AR2527" s="7"/>
      <c r="AS2527" s="7"/>
      <c r="AT2527" s="7"/>
      <c r="AU2527" s="8"/>
      <c r="AV2527" s="8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7"/>
      <c r="BV2527" s="7"/>
      <c r="BW2527" s="8"/>
      <c r="BX2527" s="8"/>
      <c r="BY2527" s="8"/>
      <c r="BZ2527" s="8"/>
      <c r="CA2527" s="8"/>
      <c r="CC2527" s="8"/>
      <c r="CE2527" s="7"/>
      <c r="CF2527" s="8"/>
      <c r="CG2527" s="8"/>
      <c r="CH2527" s="8"/>
      <c r="CI2527" s="8"/>
      <c r="CJ2527" s="8"/>
    </row>
    <row r="2528" spans="1:88" x14ac:dyDescent="0.3">
      <c r="A2528" s="1" t="s">
        <v>519</v>
      </c>
      <c r="B2528" s="1"/>
      <c r="C2528" s="1" t="s">
        <v>1878</v>
      </c>
      <c r="D2528" s="1"/>
      <c r="E2528" s="1"/>
      <c r="F2528" s="1"/>
      <c r="G2528" s="1"/>
      <c r="H2528" s="1">
        <v>40054.589999999997</v>
      </c>
      <c r="I2528" s="1">
        <v>-1.1200000000000001</v>
      </c>
      <c r="J2528" s="12">
        <v>2388.64</v>
      </c>
      <c r="K2528" s="5">
        <v>2320.69</v>
      </c>
      <c r="L2528" s="5">
        <v>11377.93</v>
      </c>
      <c r="M2528" s="13">
        <f t="shared" si="54"/>
        <v>-1.124997006936268E-2</v>
      </c>
      <c r="N2528" s="13">
        <v>-1.2089152849408813E-2</v>
      </c>
      <c r="O2528" s="13">
        <v>-9.6361068080075274E-3</v>
      </c>
      <c r="P2528" s="13">
        <v>-7.1363062416063272E-3</v>
      </c>
      <c r="Q2528" s="7"/>
      <c r="R2528" s="8"/>
      <c r="S2528" s="8"/>
      <c r="T2528" s="8"/>
      <c r="U2528" s="8"/>
      <c r="V2528" s="13"/>
      <c r="W2528" s="14"/>
      <c r="X2528" s="1"/>
      <c r="Y2528" s="1"/>
      <c r="Z2528" s="1"/>
      <c r="AA2528" s="1"/>
      <c r="AB2528" s="1"/>
      <c r="AC2528" s="1"/>
      <c r="AD2528" s="8"/>
      <c r="AE2528" s="8"/>
      <c r="AF2528" s="8"/>
      <c r="AG2528" s="8"/>
      <c r="AH2528" s="9"/>
      <c r="AI2528" s="8"/>
      <c r="AJ2528" s="13"/>
      <c r="AK2528" s="8"/>
      <c r="AL2528" s="8"/>
      <c r="AM2528" s="8"/>
      <c r="AN2528" s="8"/>
      <c r="AO2528" s="7"/>
      <c r="AP2528" s="7"/>
      <c r="AQ2528" s="7"/>
      <c r="AR2528" s="7"/>
      <c r="AS2528" s="7"/>
      <c r="AT2528" s="7"/>
      <c r="AU2528" s="8"/>
      <c r="AV2528" s="8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7"/>
      <c r="BV2528" s="7"/>
      <c r="BW2528" s="8"/>
      <c r="BX2528" s="8"/>
      <c r="BY2528" s="8"/>
      <c r="BZ2528" s="8"/>
      <c r="CA2528" s="8"/>
      <c r="CC2528" s="8"/>
      <c r="CE2528" s="7"/>
      <c r="CF2528" s="8"/>
      <c r="CG2528" s="8"/>
      <c r="CH2528" s="8"/>
      <c r="CI2528" s="8"/>
      <c r="CJ2528" s="8"/>
    </row>
    <row r="2529" spans="1:88" x14ac:dyDescent="0.3">
      <c r="A2529" s="1" t="s">
        <v>520</v>
      </c>
      <c r="B2529" s="1"/>
      <c r="C2529" s="1" t="s">
        <v>1878</v>
      </c>
      <c r="D2529" s="1"/>
      <c r="E2529" s="1"/>
      <c r="F2529" s="1"/>
      <c r="G2529" s="1"/>
      <c r="H2529" s="1">
        <v>39961.050000000003</v>
      </c>
      <c r="I2529" s="1">
        <v>-0.23</v>
      </c>
      <c r="J2529" s="12">
        <v>2373.41</v>
      </c>
      <c r="K2529" s="5">
        <v>2322.06</v>
      </c>
      <c r="L2529" s="5">
        <v>11416.59</v>
      </c>
      <c r="M2529" s="13">
        <f t="shared" si="54"/>
        <v>-2.335312881744489E-3</v>
      </c>
      <c r="N2529" s="13">
        <v>-6.3760131288097543E-3</v>
      </c>
      <c r="O2529" s="13">
        <v>5.9034166562521584E-4</v>
      </c>
      <c r="P2529" s="13">
        <v>3.3978061035706553E-3</v>
      </c>
      <c r="Q2529" s="7"/>
      <c r="R2529" s="8"/>
      <c r="S2529" s="8"/>
      <c r="T2529" s="8"/>
      <c r="U2529" s="8"/>
      <c r="V2529" s="13"/>
      <c r="W2529" s="14"/>
      <c r="X2529" s="1"/>
      <c r="Y2529" s="1"/>
      <c r="Z2529" s="1"/>
      <c r="AA2529" s="1"/>
      <c r="AB2529" s="1"/>
      <c r="AC2529" s="1"/>
      <c r="AD2529" s="8"/>
      <c r="AE2529" s="8"/>
      <c r="AF2529" s="8"/>
      <c r="AG2529" s="8"/>
      <c r="AH2529" s="9"/>
      <c r="AI2529" s="8"/>
      <c r="AJ2529" s="13"/>
      <c r="AK2529" s="8"/>
      <c r="AL2529" s="8"/>
      <c r="AM2529" s="8"/>
      <c r="AN2529" s="8"/>
      <c r="AO2529" s="7"/>
      <c r="AP2529" s="7"/>
      <c r="AQ2529" s="7"/>
      <c r="AR2529" s="7"/>
      <c r="AS2529" s="7"/>
      <c r="AT2529" s="7"/>
      <c r="AU2529" s="8"/>
      <c r="AV2529" s="8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7"/>
      <c r="BV2529" s="7"/>
      <c r="BW2529" s="8"/>
      <c r="BX2529" s="8"/>
      <c r="BY2529" s="8"/>
      <c r="BZ2529" s="8"/>
      <c r="CA2529" s="8"/>
      <c r="CC2529" s="8"/>
      <c r="CE2529" s="7"/>
      <c r="CF2529" s="8"/>
      <c r="CG2529" s="8"/>
      <c r="CH2529" s="8"/>
      <c r="CI2529" s="8"/>
      <c r="CJ2529" s="8"/>
    </row>
    <row r="2530" spans="1:88" x14ac:dyDescent="0.3">
      <c r="A2530" s="1" t="s">
        <v>521</v>
      </c>
      <c r="B2530" s="1"/>
      <c r="C2530" s="1" t="s">
        <v>1878</v>
      </c>
      <c r="D2530" s="1"/>
      <c r="E2530" s="1"/>
      <c r="F2530" s="1"/>
      <c r="G2530" s="1"/>
      <c r="H2530" s="1">
        <v>39917.919999999998</v>
      </c>
      <c r="I2530" s="1">
        <v>-0.11</v>
      </c>
      <c r="J2530" s="12">
        <v>2362.9299999999998</v>
      </c>
      <c r="K2530" s="5">
        <v>2328.46</v>
      </c>
      <c r="L2530" s="5">
        <v>11484.98</v>
      </c>
      <c r="M2530" s="13">
        <f t="shared" si="54"/>
        <v>-1.0793009693189637E-3</v>
      </c>
      <c r="N2530" s="13">
        <v>-4.4155876987119758E-3</v>
      </c>
      <c r="O2530" s="13">
        <v>2.7561733977590208E-3</v>
      </c>
      <c r="P2530" s="13">
        <v>5.990405191042214E-3</v>
      </c>
      <c r="Q2530" s="7"/>
      <c r="R2530" s="8"/>
      <c r="S2530" s="8"/>
      <c r="T2530" s="8"/>
      <c r="U2530" s="8"/>
      <c r="V2530" s="13"/>
      <c r="W2530" s="14"/>
      <c r="X2530" s="1"/>
      <c r="Y2530" s="1"/>
      <c r="Z2530" s="1"/>
      <c r="AA2530" s="1"/>
      <c r="AB2530" s="1"/>
      <c r="AC2530" s="1"/>
      <c r="AD2530" s="8"/>
      <c r="AE2530" s="8"/>
      <c r="AF2530" s="8"/>
      <c r="AG2530" s="8"/>
      <c r="AH2530" s="9"/>
      <c r="AI2530" s="8"/>
      <c r="AJ2530" s="13"/>
      <c r="AK2530" s="8"/>
      <c r="AL2530" s="8"/>
      <c r="AM2530" s="8"/>
      <c r="AN2530" s="8"/>
      <c r="AO2530" s="7"/>
      <c r="AP2530" s="7"/>
      <c r="AQ2530" s="7"/>
      <c r="AR2530" s="7"/>
      <c r="AS2530" s="7"/>
      <c r="AT2530" s="7"/>
      <c r="AU2530" s="8"/>
      <c r="AV2530" s="8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7"/>
      <c r="BV2530" s="7"/>
      <c r="BW2530" s="8"/>
      <c r="BX2530" s="8"/>
      <c r="BY2530" s="8"/>
      <c r="BZ2530" s="8"/>
      <c r="CA2530" s="8"/>
      <c r="CC2530" s="8"/>
      <c r="CE2530" s="7"/>
      <c r="CF2530" s="8"/>
      <c r="CG2530" s="8"/>
      <c r="CH2530" s="8"/>
      <c r="CI2530" s="8"/>
      <c r="CJ2530" s="8"/>
    </row>
    <row r="2531" spans="1:88" x14ac:dyDescent="0.3">
      <c r="A2531" s="1" t="s">
        <v>522</v>
      </c>
      <c r="B2531" s="1"/>
      <c r="C2531" s="1" t="s">
        <v>1878</v>
      </c>
      <c r="D2531" s="1"/>
      <c r="E2531" s="1"/>
      <c r="F2531" s="1"/>
      <c r="G2531" s="1"/>
      <c r="H2531" s="1">
        <v>40058.26</v>
      </c>
      <c r="I2531" s="1">
        <v>0.35</v>
      </c>
      <c r="J2531" s="12">
        <v>2382.64</v>
      </c>
      <c r="K2531" s="5">
        <v>2314.08</v>
      </c>
      <c r="L2531" s="5">
        <v>11513.77</v>
      </c>
      <c r="M2531" s="13">
        <f t="shared" si="54"/>
        <v>3.5157142456321289E-3</v>
      </c>
      <c r="N2531" s="13">
        <v>8.3413389309034969E-3</v>
      </c>
      <c r="O2531" s="13">
        <v>-6.1757556496568888E-3</v>
      </c>
      <c r="P2531" s="13">
        <v>2.5067522973485357E-3</v>
      </c>
      <c r="Q2531" s="7"/>
      <c r="R2531" s="8"/>
      <c r="S2531" s="8"/>
      <c r="T2531" s="8"/>
      <c r="U2531" s="8"/>
      <c r="V2531" s="13"/>
      <c r="W2531" s="14"/>
      <c r="X2531" s="1"/>
      <c r="Y2531" s="1"/>
      <c r="Z2531" s="1"/>
      <c r="AA2531" s="1"/>
      <c r="AB2531" s="1"/>
      <c r="AC2531" s="1"/>
      <c r="AD2531" s="8"/>
      <c r="AE2531" s="8"/>
      <c r="AF2531" s="8"/>
      <c r="AG2531" s="8"/>
      <c r="AH2531" s="9"/>
      <c r="AI2531" s="8"/>
      <c r="AJ2531" s="13"/>
      <c r="AK2531" s="8"/>
      <c r="AL2531" s="8"/>
      <c r="AM2531" s="8"/>
      <c r="AN2531" s="8"/>
      <c r="AO2531" s="7"/>
      <c r="AP2531" s="7"/>
      <c r="AQ2531" s="7"/>
      <c r="AR2531" s="7"/>
      <c r="AS2531" s="7"/>
      <c r="AT2531" s="7"/>
      <c r="AU2531" s="8"/>
      <c r="AV2531" s="8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7"/>
      <c r="BV2531" s="7"/>
      <c r="BW2531" s="8"/>
      <c r="BX2531" s="8"/>
      <c r="BY2531" s="8"/>
      <c r="BZ2531" s="8"/>
      <c r="CA2531" s="8"/>
      <c r="CC2531" s="8"/>
      <c r="CE2531" s="7"/>
      <c r="CF2531" s="8"/>
      <c r="CG2531" s="8"/>
      <c r="CH2531" s="8"/>
      <c r="CI2531" s="8"/>
      <c r="CJ2531" s="8"/>
    </row>
    <row r="2532" spans="1:88" x14ac:dyDescent="0.3">
      <c r="A2532" s="1" t="s">
        <v>523</v>
      </c>
      <c r="B2532" s="1"/>
      <c r="C2532" s="1" t="s">
        <v>1878</v>
      </c>
      <c r="D2532" s="1"/>
      <c r="E2532" s="1"/>
      <c r="F2532" s="1"/>
      <c r="G2532" s="1"/>
      <c r="H2532" s="1">
        <v>39736.94</v>
      </c>
      <c r="I2532" s="1">
        <v>-0.8</v>
      </c>
      <c r="J2532" s="12">
        <v>2363.1799999999998</v>
      </c>
      <c r="K2532" s="5">
        <v>2298.6999999999998</v>
      </c>
      <c r="L2532" s="5">
        <v>11489.25</v>
      </c>
      <c r="M2532" s="13">
        <f t="shared" si="54"/>
        <v>-8.0213169518595917E-3</v>
      </c>
      <c r="N2532" s="13">
        <v>-8.1674109391263183E-3</v>
      </c>
      <c r="O2532" s="13">
        <v>-6.646269791882764E-3</v>
      </c>
      <c r="P2532" s="13">
        <v>-2.1296239198803635E-3</v>
      </c>
      <c r="Q2532" s="7"/>
      <c r="R2532" s="8"/>
      <c r="S2532" s="8"/>
      <c r="T2532" s="8"/>
      <c r="U2532" s="8"/>
      <c r="V2532" s="13"/>
      <c r="W2532" s="14"/>
      <c r="X2532" s="1"/>
      <c r="Y2532" s="1"/>
      <c r="Z2532" s="1"/>
      <c r="AA2532" s="1"/>
      <c r="AB2532" s="1"/>
      <c r="AC2532" s="1"/>
      <c r="AD2532" s="8"/>
      <c r="AE2532" s="8"/>
      <c r="AF2532" s="8"/>
      <c r="AG2532" s="8"/>
      <c r="AH2532" s="9"/>
      <c r="AI2532" s="8"/>
      <c r="AJ2532" s="13"/>
      <c r="AK2532" s="8"/>
      <c r="AL2532" s="8"/>
      <c r="AM2532" s="8"/>
      <c r="AN2532" s="8"/>
      <c r="AO2532" s="7"/>
      <c r="AP2532" s="7"/>
      <c r="AQ2532" s="7"/>
      <c r="AR2532" s="7"/>
      <c r="AS2532" s="7"/>
      <c r="AT2532" s="7"/>
      <c r="AU2532" s="8"/>
      <c r="AV2532" s="8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7"/>
      <c r="BV2532" s="7"/>
      <c r="BW2532" s="8"/>
      <c r="BX2532" s="8"/>
      <c r="BY2532" s="8"/>
      <c r="BZ2532" s="8"/>
      <c r="CA2532" s="8"/>
      <c r="CC2532" s="8"/>
      <c r="CE2532" s="7"/>
      <c r="CF2532" s="8"/>
      <c r="CG2532" s="8"/>
      <c r="CH2532" s="8"/>
      <c r="CI2532" s="8"/>
      <c r="CJ2532" s="8"/>
    </row>
    <row r="2533" spans="1:88" x14ac:dyDescent="0.3">
      <c r="A2533" s="1" t="s">
        <v>524</v>
      </c>
      <c r="B2533" s="1"/>
      <c r="C2533" s="1" t="s">
        <v>1878</v>
      </c>
      <c r="D2533" s="1"/>
      <c r="E2533" s="1"/>
      <c r="F2533" s="1"/>
      <c r="G2533" s="1"/>
      <c r="H2533" s="1">
        <v>39904.019999999997</v>
      </c>
      <c r="I2533" s="1">
        <v>0.42</v>
      </c>
      <c r="J2533" s="12">
        <v>2374.35</v>
      </c>
      <c r="K2533" s="5">
        <v>2310.1999999999998</v>
      </c>
      <c r="L2533" s="5">
        <v>11518.58</v>
      </c>
      <c r="M2533" s="13">
        <f t="shared" si="54"/>
        <v>4.2046518931753152E-3</v>
      </c>
      <c r="N2533" s="13">
        <v>4.726681843955971E-3</v>
      </c>
      <c r="O2533" s="13">
        <v>5.002827685213429E-3</v>
      </c>
      <c r="P2533" s="13">
        <v>2.5528211153904579E-3</v>
      </c>
      <c r="Q2533" s="7"/>
      <c r="R2533" s="8"/>
      <c r="S2533" s="8"/>
      <c r="T2533" s="8"/>
      <c r="U2533" s="8"/>
      <c r="V2533" s="13"/>
      <c r="W2533" s="14"/>
      <c r="X2533" s="1"/>
      <c r="Y2533" s="1"/>
      <c r="Z2533" s="1"/>
      <c r="AA2533" s="1"/>
      <c r="AB2533" s="1"/>
      <c r="AC2533" s="1"/>
      <c r="AD2533" s="8"/>
      <c r="AE2533" s="8"/>
      <c r="AF2533" s="8"/>
      <c r="AG2533" s="8"/>
      <c r="AH2533" s="9"/>
      <c r="AI2533" s="8"/>
      <c r="AJ2533" s="13"/>
      <c r="AK2533" s="8"/>
      <c r="AL2533" s="8"/>
      <c r="AM2533" s="8"/>
      <c r="AN2533" s="8"/>
      <c r="AO2533" s="7"/>
      <c r="AP2533" s="7"/>
      <c r="AQ2533" s="7"/>
      <c r="AR2533" s="7"/>
      <c r="AS2533" s="7"/>
      <c r="AT2533" s="7"/>
      <c r="AU2533" s="8"/>
      <c r="AV2533" s="8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7"/>
      <c r="BV2533" s="7"/>
      <c r="BW2533" s="8"/>
      <c r="BX2533" s="8"/>
      <c r="BY2533" s="8"/>
      <c r="BZ2533" s="8"/>
      <c r="CA2533" s="8"/>
      <c r="CC2533" s="8"/>
      <c r="CE2533" s="7"/>
      <c r="CF2533" s="8"/>
      <c r="CG2533" s="8"/>
      <c r="CH2533" s="8"/>
      <c r="CI2533" s="8"/>
      <c r="CJ2533" s="8"/>
    </row>
    <row r="2534" spans="1:88" x14ac:dyDescent="0.3">
      <c r="A2534" s="1" t="s">
        <v>525</v>
      </c>
      <c r="B2534" s="1"/>
      <c r="C2534" s="1" t="s">
        <v>1878</v>
      </c>
      <c r="D2534" s="1"/>
      <c r="E2534" s="1"/>
      <c r="F2534" s="1"/>
      <c r="G2534" s="1"/>
      <c r="H2534" s="1">
        <v>40118.730000000003</v>
      </c>
      <c r="I2534" s="1">
        <v>0.54</v>
      </c>
      <c r="J2534" s="12">
        <v>2383.9499999999998</v>
      </c>
      <c r="K2534" s="5">
        <v>2330.92</v>
      </c>
      <c r="L2534" s="5">
        <v>11570.57</v>
      </c>
      <c r="M2534" s="13">
        <f t="shared" si="54"/>
        <v>5.3806608958197888E-3</v>
      </c>
      <c r="N2534" s="13">
        <v>4.0432118263944439E-3</v>
      </c>
      <c r="O2534" s="13">
        <v>8.9689204397889188E-3</v>
      </c>
      <c r="P2534" s="13">
        <v>4.5135771944111447E-3</v>
      </c>
      <c r="Q2534" s="7"/>
      <c r="R2534" s="8"/>
      <c r="S2534" s="8"/>
      <c r="T2534" s="8"/>
      <c r="U2534" s="8"/>
      <c r="V2534" s="13"/>
      <c r="W2534" s="14"/>
      <c r="X2534" s="1"/>
      <c r="Y2534" s="1"/>
      <c r="Z2534" s="1"/>
      <c r="AA2534" s="1"/>
      <c r="AB2534" s="1"/>
      <c r="AC2534" s="1"/>
      <c r="AD2534" s="8"/>
      <c r="AE2534" s="8"/>
      <c r="AF2534" s="8"/>
      <c r="AG2534" s="8"/>
      <c r="AH2534" s="9"/>
      <c r="AI2534" s="8"/>
      <c r="AJ2534" s="13"/>
      <c r="AK2534" s="8"/>
      <c r="AL2534" s="8"/>
      <c r="AM2534" s="8"/>
      <c r="AN2534" s="8"/>
      <c r="AO2534" s="7"/>
      <c r="AP2534" s="7"/>
      <c r="AQ2534" s="7"/>
      <c r="AR2534" s="7"/>
      <c r="AS2534" s="7"/>
      <c r="AT2534" s="7"/>
      <c r="AU2534" s="8"/>
      <c r="AV2534" s="8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7"/>
      <c r="BV2534" s="7"/>
      <c r="BW2534" s="8"/>
      <c r="BX2534" s="8"/>
      <c r="BY2534" s="8"/>
      <c r="BZ2534" s="8"/>
      <c r="CA2534" s="8"/>
      <c r="CC2534" s="8"/>
      <c r="CE2534" s="7"/>
      <c r="CF2534" s="8"/>
      <c r="CG2534" s="8"/>
      <c r="CH2534" s="8"/>
      <c r="CI2534" s="8"/>
      <c r="CJ2534" s="8"/>
    </row>
    <row r="2535" spans="1:88" x14ac:dyDescent="0.3">
      <c r="A2535" s="1" t="s">
        <v>526</v>
      </c>
      <c r="B2535" s="1"/>
      <c r="C2535" s="1" t="s">
        <v>1878</v>
      </c>
      <c r="D2535" s="1"/>
      <c r="E2535" s="1"/>
      <c r="F2535" s="1"/>
      <c r="G2535" s="1"/>
      <c r="H2535" s="1">
        <v>38779.33</v>
      </c>
      <c r="I2535" s="1">
        <v>-3.34</v>
      </c>
      <c r="J2535" s="12">
        <v>2285.94</v>
      </c>
      <c r="K2535" s="5">
        <v>2275.1999999999998</v>
      </c>
      <c r="L2535" s="5">
        <v>11357.9</v>
      </c>
      <c r="M2535" s="13">
        <f t="shared" si="54"/>
        <v>-3.3385902295511416E-2</v>
      </c>
      <c r="N2535" s="13">
        <v>-4.111243943874654E-2</v>
      </c>
      <c r="O2535" s="13">
        <v>-2.3904724314862902E-2</v>
      </c>
      <c r="P2535" s="13">
        <v>-1.8380252658252827E-2</v>
      </c>
      <c r="Q2535" s="7"/>
      <c r="R2535" s="8"/>
      <c r="S2535" s="8"/>
      <c r="T2535" s="8"/>
      <c r="U2535" s="8"/>
      <c r="V2535" s="13"/>
      <c r="W2535" s="14"/>
      <c r="X2535" s="1"/>
      <c r="Y2535" s="1"/>
      <c r="Z2535" s="1"/>
      <c r="AA2535" s="1"/>
      <c r="AB2535" s="1"/>
      <c r="AC2535" s="1"/>
      <c r="AD2535" s="8"/>
      <c r="AE2535" s="8"/>
      <c r="AF2535" s="8"/>
      <c r="AG2535" s="8"/>
      <c r="AH2535" s="9"/>
      <c r="AI2535" s="8"/>
      <c r="AJ2535" s="13"/>
      <c r="AK2535" s="8"/>
      <c r="AL2535" s="8"/>
      <c r="AM2535" s="8"/>
      <c r="AN2535" s="8"/>
      <c r="AO2535" s="7"/>
      <c r="AP2535" s="7"/>
      <c r="AQ2535" s="7"/>
      <c r="AR2535" s="7"/>
      <c r="AS2535" s="7"/>
      <c r="AT2535" s="7"/>
      <c r="AU2535" s="8"/>
      <c r="AV2535" s="8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7"/>
      <c r="BV2535" s="7"/>
      <c r="BW2535" s="8"/>
      <c r="BX2535" s="8"/>
      <c r="BY2535" s="8"/>
      <c r="BZ2535" s="8"/>
      <c r="CA2535" s="8"/>
      <c r="CC2535" s="8"/>
      <c r="CE2535" s="7"/>
      <c r="CF2535" s="8"/>
      <c r="CG2535" s="8"/>
      <c r="CH2535" s="8"/>
      <c r="CI2535" s="8"/>
      <c r="CJ2535" s="8"/>
    </row>
    <row r="2536" spans="1:88" x14ac:dyDescent="0.3">
      <c r="A2536" s="1" t="s">
        <v>527</v>
      </c>
      <c r="B2536" s="1"/>
      <c r="C2536" s="1" t="s">
        <v>1878</v>
      </c>
      <c r="D2536" s="1"/>
      <c r="E2536" s="1"/>
      <c r="F2536" s="1"/>
      <c r="G2536" s="1"/>
      <c r="H2536" s="1">
        <v>37502.9</v>
      </c>
      <c r="I2536" s="1">
        <v>-3.29</v>
      </c>
      <c r="J2536" s="12">
        <v>2195.65</v>
      </c>
      <c r="K2536" s="5">
        <v>2222.4899999999998</v>
      </c>
      <c r="L2536" s="5">
        <v>11145.09</v>
      </c>
      <c r="M2536" s="13">
        <f t="shared" si="54"/>
        <v>-3.2915215399544007E-2</v>
      </c>
      <c r="N2536" s="13">
        <v>-3.9497974575010697E-2</v>
      </c>
      <c r="O2536" s="13">
        <v>-2.316719409282697E-2</v>
      </c>
      <c r="P2536" s="13">
        <v>-1.8736738305496603E-2</v>
      </c>
      <c r="Q2536" s="7"/>
      <c r="R2536" s="8"/>
      <c r="S2536" s="8"/>
      <c r="T2536" s="8"/>
      <c r="U2536" s="8"/>
      <c r="V2536" s="13"/>
      <c r="W2536" s="14"/>
      <c r="X2536" s="1"/>
      <c r="Y2536" s="1"/>
      <c r="Z2536" s="1"/>
      <c r="AA2536" s="1"/>
      <c r="AB2536" s="1"/>
      <c r="AC2536" s="1"/>
      <c r="AD2536" s="8"/>
      <c r="AE2536" s="8"/>
      <c r="AF2536" s="8"/>
      <c r="AG2536" s="8"/>
      <c r="AH2536" s="9"/>
      <c r="AI2536" s="8"/>
      <c r="AJ2536" s="13"/>
      <c r="AK2536" s="8"/>
      <c r="AL2536" s="8"/>
      <c r="AM2536" s="8"/>
      <c r="AN2536" s="8"/>
      <c r="AO2536" s="7"/>
      <c r="AP2536" s="7"/>
      <c r="AQ2536" s="7"/>
      <c r="AR2536" s="7"/>
      <c r="AS2536" s="7"/>
      <c r="AT2536" s="7"/>
      <c r="AU2536" s="8"/>
      <c r="AV2536" s="8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7"/>
      <c r="BV2536" s="7"/>
      <c r="BW2536" s="8"/>
      <c r="BX2536" s="8"/>
      <c r="BY2536" s="8"/>
      <c r="BZ2536" s="8"/>
      <c r="CA2536" s="8"/>
      <c r="CC2536" s="8"/>
      <c r="CE2536" s="7"/>
      <c r="CF2536" s="8"/>
      <c r="CG2536" s="8"/>
      <c r="CH2536" s="8"/>
      <c r="CI2536" s="8"/>
      <c r="CJ2536" s="8"/>
    </row>
    <row r="2537" spans="1:88" x14ac:dyDescent="0.3">
      <c r="A2537" s="1" t="s">
        <v>528</v>
      </c>
      <c r="B2537" s="1"/>
      <c r="C2537" s="1" t="s">
        <v>1878</v>
      </c>
      <c r="D2537" s="1"/>
      <c r="E2537" s="1"/>
      <c r="F2537" s="1"/>
      <c r="G2537" s="1"/>
      <c r="H2537" s="1">
        <v>37337.279999999999</v>
      </c>
      <c r="I2537" s="1">
        <v>-0.44</v>
      </c>
      <c r="J2537" s="12">
        <v>2189.35</v>
      </c>
      <c r="K2537" s="5">
        <v>2213.5100000000002</v>
      </c>
      <c r="L2537" s="5">
        <v>11108.08</v>
      </c>
      <c r="M2537" s="13">
        <f t="shared" si="54"/>
        <v>-4.4161918144997037E-3</v>
      </c>
      <c r="N2537" s="13">
        <v>-2.869309771593942E-3</v>
      </c>
      <c r="O2537" s="13">
        <v>-4.040513118169109E-3</v>
      </c>
      <c r="P2537" s="13">
        <v>-3.3207448302347009E-3</v>
      </c>
      <c r="Q2537" s="7"/>
      <c r="R2537" s="8"/>
      <c r="S2537" s="8"/>
      <c r="T2537" s="8"/>
      <c r="U2537" s="8"/>
      <c r="V2537" s="13"/>
      <c r="W2537" s="14"/>
      <c r="X2537" s="1"/>
      <c r="Y2537" s="1"/>
      <c r="Z2537" s="1"/>
      <c r="AA2537" s="1"/>
      <c r="AB2537" s="1"/>
      <c r="AC2537" s="1"/>
      <c r="AD2537" s="8"/>
      <c r="AE2537" s="8"/>
      <c r="AF2537" s="8"/>
      <c r="AG2537" s="8"/>
      <c r="AH2537" s="9"/>
      <c r="AI2537" s="8"/>
      <c r="AJ2537" s="13"/>
      <c r="AK2537" s="8"/>
      <c r="AL2537" s="8"/>
      <c r="AM2537" s="8"/>
      <c r="AN2537" s="8"/>
      <c r="AO2537" s="7"/>
      <c r="AP2537" s="7"/>
      <c r="AQ2537" s="7"/>
      <c r="AR2537" s="7"/>
      <c r="AS2537" s="7"/>
      <c r="AT2537" s="7"/>
      <c r="AU2537" s="8"/>
      <c r="AV2537" s="8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7"/>
      <c r="BV2537" s="7"/>
      <c r="BW2537" s="8"/>
      <c r="BX2537" s="8"/>
      <c r="BY2537" s="8"/>
      <c r="BZ2537" s="8"/>
      <c r="CA2537" s="8"/>
      <c r="CC2537" s="8"/>
      <c r="CE2537" s="7"/>
      <c r="CF2537" s="8"/>
      <c r="CG2537" s="8"/>
      <c r="CH2537" s="8"/>
      <c r="CI2537" s="8"/>
      <c r="CJ2537" s="8"/>
    </row>
    <row r="2538" spans="1:88" x14ac:dyDescent="0.3">
      <c r="A2538" s="1" t="s">
        <v>529</v>
      </c>
      <c r="B2538" s="1"/>
      <c r="C2538" s="1" t="s">
        <v>1878</v>
      </c>
      <c r="D2538" s="1"/>
      <c r="E2538" s="1"/>
      <c r="F2538" s="1"/>
      <c r="G2538" s="1"/>
      <c r="H2538" s="1">
        <v>37616.01</v>
      </c>
      <c r="I2538" s="1">
        <v>0.75</v>
      </c>
      <c r="J2538" s="12">
        <v>2205.27</v>
      </c>
      <c r="K2538" s="5">
        <v>2230.0700000000002</v>
      </c>
      <c r="L2538" s="5">
        <v>11178.63</v>
      </c>
      <c r="M2538" s="13">
        <f t="shared" si="54"/>
        <v>7.465192965315115E-3</v>
      </c>
      <c r="N2538" s="13">
        <v>7.2715646196359618E-3</v>
      </c>
      <c r="O2538" s="13">
        <v>7.4813305564465082E-3</v>
      </c>
      <c r="P2538" s="13">
        <v>6.351232616257585E-3</v>
      </c>
      <c r="Q2538" s="7"/>
      <c r="R2538" s="8"/>
      <c r="S2538" s="8"/>
      <c r="T2538" s="8"/>
      <c r="U2538" s="8"/>
      <c r="V2538" s="13"/>
      <c r="W2538" s="14"/>
      <c r="X2538" s="1"/>
      <c r="Y2538" s="1"/>
      <c r="Z2538" s="1"/>
      <c r="AA2538" s="1"/>
      <c r="AB2538" s="1"/>
      <c r="AC2538" s="1"/>
      <c r="AD2538" s="8"/>
      <c r="AE2538" s="8"/>
      <c r="AF2538" s="8"/>
      <c r="AG2538" s="8"/>
      <c r="AH2538" s="9"/>
      <c r="AI2538" s="8"/>
      <c r="AJ2538" s="13"/>
      <c r="AK2538" s="8"/>
      <c r="AL2538" s="8"/>
      <c r="AM2538" s="8"/>
      <c r="AN2538" s="8"/>
      <c r="AO2538" s="7"/>
      <c r="AP2538" s="7"/>
      <c r="AQ2538" s="7"/>
      <c r="AR2538" s="7"/>
      <c r="AS2538" s="7"/>
      <c r="AT2538" s="7"/>
      <c r="AU2538" s="8"/>
      <c r="AV2538" s="8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7"/>
      <c r="BV2538" s="7"/>
      <c r="BW2538" s="8"/>
      <c r="BX2538" s="8"/>
      <c r="BY2538" s="8"/>
      <c r="BZ2538" s="8"/>
      <c r="CA2538" s="8"/>
      <c r="CC2538" s="8"/>
      <c r="CE2538" s="7"/>
      <c r="CF2538" s="8"/>
      <c r="CG2538" s="8"/>
      <c r="CH2538" s="8"/>
      <c r="CI2538" s="8"/>
      <c r="CJ2538" s="8"/>
    </row>
    <row r="2539" spans="1:88" x14ac:dyDescent="0.3">
      <c r="A2539" s="1" t="s">
        <v>530</v>
      </c>
      <c r="B2539" s="1"/>
      <c r="C2539" s="1" t="s">
        <v>1878</v>
      </c>
      <c r="D2539" s="1"/>
      <c r="E2539" s="1"/>
      <c r="F2539" s="1"/>
      <c r="G2539" s="1"/>
      <c r="H2539" s="1">
        <v>37786.61</v>
      </c>
      <c r="I2539" s="1">
        <v>0.45</v>
      </c>
      <c r="J2539" s="12">
        <v>2215.15</v>
      </c>
      <c r="K2539" s="5">
        <v>2237.88</v>
      </c>
      <c r="L2539" s="5">
        <v>11224.53</v>
      </c>
      <c r="M2539" s="13">
        <f t="shared" si="54"/>
        <v>4.5353029202193085E-3</v>
      </c>
      <c r="N2539" s="13">
        <v>4.4801770304769839E-3</v>
      </c>
      <c r="O2539" s="13">
        <v>3.5021322200647909E-3</v>
      </c>
      <c r="P2539" s="13">
        <v>4.1060487734188023E-3</v>
      </c>
      <c r="Q2539" s="7"/>
      <c r="R2539" s="8"/>
      <c r="S2539" s="8"/>
      <c r="T2539" s="8"/>
      <c r="U2539" s="8"/>
      <c r="V2539" s="13"/>
      <c r="W2539" s="14"/>
      <c r="X2539" s="1"/>
      <c r="Y2539" s="1"/>
      <c r="Z2539" s="1"/>
      <c r="AA2539" s="1"/>
      <c r="AB2539" s="1"/>
      <c r="AC2539" s="1"/>
      <c r="AD2539" s="8"/>
      <c r="AE2539" s="8"/>
      <c r="AF2539" s="8"/>
      <c r="AG2539" s="8"/>
      <c r="AH2539" s="9"/>
      <c r="AI2539" s="8"/>
      <c r="AJ2539" s="13"/>
      <c r="AK2539" s="8"/>
      <c r="AL2539" s="8"/>
      <c r="AM2539" s="8"/>
      <c r="AN2539" s="8"/>
      <c r="AO2539" s="7"/>
      <c r="AP2539" s="7"/>
      <c r="AQ2539" s="7"/>
      <c r="AR2539" s="7"/>
      <c r="AS2539" s="7"/>
      <c r="AT2539" s="7"/>
      <c r="AU2539" s="8"/>
      <c r="AV2539" s="8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7"/>
      <c r="BV2539" s="7"/>
      <c r="BW2539" s="8"/>
      <c r="BX2539" s="8"/>
      <c r="BY2539" s="8"/>
      <c r="BZ2539" s="8"/>
      <c r="CA2539" s="8"/>
      <c r="CC2539" s="8"/>
      <c r="CE2539" s="7"/>
      <c r="CF2539" s="8"/>
      <c r="CG2539" s="8"/>
      <c r="CH2539" s="8"/>
      <c r="CI2539" s="8"/>
      <c r="CJ2539" s="8"/>
    </row>
    <row r="2540" spans="1:88" x14ac:dyDescent="0.3">
      <c r="A2540" s="1" t="s">
        <v>531</v>
      </c>
      <c r="B2540" s="1"/>
      <c r="C2540" s="1" t="s">
        <v>1878</v>
      </c>
      <c r="D2540" s="1"/>
      <c r="E2540" s="1"/>
      <c r="F2540" s="1"/>
      <c r="G2540" s="1"/>
      <c r="H2540" s="1">
        <v>37322.519999999997</v>
      </c>
      <c r="I2540" s="1">
        <v>-1.23</v>
      </c>
      <c r="J2540" s="12">
        <v>2173.25</v>
      </c>
      <c r="K2540" s="5">
        <v>2230.04</v>
      </c>
      <c r="L2540" s="5">
        <v>11251.85</v>
      </c>
      <c r="M2540" s="13">
        <f t="shared" si="54"/>
        <v>-1.2281863866592024E-2</v>
      </c>
      <c r="N2540" s="13">
        <v>-1.8915197616414248E-2</v>
      </c>
      <c r="O2540" s="13">
        <v>-3.503315638014648E-3</v>
      </c>
      <c r="P2540" s="13">
        <v>2.4339549183796105E-3</v>
      </c>
      <c r="Q2540" s="7"/>
      <c r="R2540" s="8"/>
      <c r="S2540" s="8"/>
      <c r="T2540" s="8"/>
      <c r="U2540" s="8"/>
      <c r="V2540" s="13"/>
      <c r="W2540" s="14"/>
      <c r="X2540" s="1"/>
      <c r="Y2540" s="1"/>
      <c r="Z2540" s="1"/>
      <c r="AA2540" s="1"/>
      <c r="AB2540" s="1"/>
      <c r="AC2540" s="1"/>
      <c r="AD2540" s="8"/>
      <c r="AE2540" s="8"/>
      <c r="AF2540" s="8"/>
      <c r="AG2540" s="8"/>
      <c r="AH2540" s="9"/>
      <c r="AI2540" s="8"/>
      <c r="AJ2540" s="13"/>
      <c r="AK2540" s="8"/>
      <c r="AL2540" s="8"/>
      <c r="AM2540" s="8"/>
      <c r="AN2540" s="8"/>
      <c r="AO2540" s="7"/>
      <c r="AP2540" s="7"/>
      <c r="AQ2540" s="7"/>
      <c r="AR2540" s="7"/>
      <c r="AS2540" s="7"/>
      <c r="AT2540" s="7"/>
      <c r="AU2540" s="8"/>
      <c r="AV2540" s="8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7"/>
      <c r="BV2540" s="7"/>
      <c r="BW2540" s="8"/>
      <c r="BX2540" s="8"/>
      <c r="BY2540" s="8"/>
      <c r="BZ2540" s="8"/>
      <c r="CA2540" s="8"/>
      <c r="CC2540" s="8"/>
      <c r="CE2540" s="7"/>
      <c r="CF2540" s="8"/>
      <c r="CG2540" s="8"/>
      <c r="CH2540" s="8"/>
      <c r="CI2540" s="8"/>
      <c r="CJ2540" s="8"/>
    </row>
    <row r="2541" spans="1:88" x14ac:dyDescent="0.3">
      <c r="A2541" s="1" t="s">
        <v>532</v>
      </c>
      <c r="B2541" s="1"/>
      <c r="C2541" s="1" t="s">
        <v>1878</v>
      </c>
      <c r="D2541" s="1"/>
      <c r="E2541" s="1"/>
      <c r="F2541" s="1"/>
      <c r="G2541" s="1"/>
      <c r="H2541" s="1">
        <v>37933.01</v>
      </c>
      <c r="I2541" s="1">
        <v>1.64</v>
      </c>
      <c r="J2541" s="12">
        <v>2216.71</v>
      </c>
      <c r="K2541" s="5">
        <v>2264.11</v>
      </c>
      <c r="L2541" s="5">
        <v>11329.11</v>
      </c>
      <c r="M2541" s="13">
        <f t="shared" si="54"/>
        <v>1.6357148445496295E-2</v>
      </c>
      <c r="N2541" s="13">
        <v>1.9997699298285987E-2</v>
      </c>
      <c r="O2541" s="13">
        <v>1.5277752865419547E-2</v>
      </c>
      <c r="P2541" s="13">
        <v>6.8664264098792227E-3</v>
      </c>
      <c r="Q2541" s="7"/>
      <c r="R2541" s="8"/>
      <c r="S2541" s="8"/>
      <c r="T2541" s="8"/>
      <c r="U2541" s="8"/>
      <c r="V2541" s="13"/>
      <c r="W2541" s="14"/>
      <c r="X2541" s="1"/>
      <c r="Y2541" s="1"/>
      <c r="Z2541" s="1"/>
      <c r="AA2541" s="1"/>
      <c r="AB2541" s="1"/>
      <c r="AC2541" s="1"/>
      <c r="AD2541" s="8"/>
      <c r="AE2541" s="8"/>
      <c r="AF2541" s="8"/>
      <c r="AG2541" s="8"/>
      <c r="AH2541" s="9"/>
      <c r="AI2541" s="8"/>
      <c r="AJ2541" s="13"/>
      <c r="AK2541" s="8"/>
      <c r="AL2541" s="8"/>
      <c r="AM2541" s="8"/>
      <c r="AN2541" s="8"/>
      <c r="AO2541" s="7"/>
      <c r="AP2541" s="7"/>
      <c r="AQ2541" s="7"/>
      <c r="AR2541" s="7"/>
      <c r="AS2541" s="7"/>
      <c r="AT2541" s="7"/>
      <c r="AU2541" s="8"/>
      <c r="AV2541" s="8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7"/>
      <c r="BV2541" s="7"/>
      <c r="BW2541" s="8"/>
      <c r="BX2541" s="8"/>
      <c r="BY2541" s="8"/>
      <c r="BZ2541" s="8"/>
      <c r="CA2541" s="8"/>
      <c r="CC2541" s="8"/>
      <c r="CE2541" s="7"/>
      <c r="CF2541" s="8"/>
      <c r="CG2541" s="8"/>
      <c r="CH2541" s="8"/>
      <c r="CI2541" s="8"/>
      <c r="CJ2541" s="8"/>
    </row>
    <row r="2542" spans="1:88" x14ac:dyDescent="0.3">
      <c r="A2542" s="1" t="s">
        <v>533</v>
      </c>
      <c r="B2542" s="1"/>
      <c r="C2542" s="1" t="s">
        <v>1878</v>
      </c>
      <c r="D2542" s="1"/>
      <c r="E2542" s="1"/>
      <c r="F2542" s="1"/>
      <c r="G2542" s="1"/>
      <c r="H2542" s="1">
        <v>38538.92</v>
      </c>
      <c r="I2542" s="1">
        <v>1.6</v>
      </c>
      <c r="J2542" s="12">
        <v>2259.19</v>
      </c>
      <c r="K2542" s="5">
        <v>2293.17</v>
      </c>
      <c r="L2542" s="5">
        <v>11427.35</v>
      </c>
      <c r="M2542" s="13">
        <f t="shared" si="54"/>
        <v>1.5973158997928172E-2</v>
      </c>
      <c r="N2542" s="13">
        <v>1.9163535148936983E-2</v>
      </c>
      <c r="O2542" s="13">
        <v>1.2835065434099846E-2</v>
      </c>
      <c r="P2542" s="13">
        <v>8.6714666906755333E-3</v>
      </c>
      <c r="Q2542" s="7"/>
      <c r="R2542" s="8"/>
      <c r="S2542" s="8"/>
      <c r="T2542" s="8"/>
      <c r="U2542" s="8"/>
      <c r="V2542" s="13"/>
      <c r="W2542" s="14"/>
      <c r="X2542" s="1"/>
      <c r="Y2542" s="1"/>
      <c r="Z2542" s="1"/>
      <c r="AA2542" s="1"/>
      <c r="AB2542" s="1"/>
      <c r="AC2542" s="1"/>
      <c r="AD2542" s="8"/>
      <c r="AE2542" s="8"/>
      <c r="AF2542" s="8"/>
      <c r="AG2542" s="8"/>
      <c r="AH2542" s="9"/>
      <c r="AI2542" s="8"/>
      <c r="AJ2542" s="13"/>
      <c r="AK2542" s="8"/>
      <c r="AL2542" s="8"/>
      <c r="AM2542" s="8"/>
      <c r="AN2542" s="8"/>
      <c r="AO2542" s="7"/>
      <c r="AP2542" s="7"/>
      <c r="AQ2542" s="7"/>
      <c r="AR2542" s="7"/>
      <c r="AS2542" s="7"/>
      <c r="AT2542" s="7"/>
      <c r="AU2542" s="8"/>
      <c r="AV2542" s="8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7"/>
      <c r="BV2542" s="7"/>
      <c r="BW2542" s="8"/>
      <c r="BX2542" s="8"/>
      <c r="BY2542" s="8"/>
      <c r="BZ2542" s="8"/>
      <c r="CA2542" s="8"/>
      <c r="CC2542" s="8"/>
      <c r="CE2542" s="7"/>
      <c r="CF2542" s="8"/>
      <c r="CG2542" s="8"/>
      <c r="CH2542" s="8"/>
      <c r="CI2542" s="8"/>
      <c r="CJ2542" s="8"/>
    </row>
    <row r="2543" spans="1:88" x14ac:dyDescent="0.3">
      <c r="A2543" s="1" t="s">
        <v>534</v>
      </c>
      <c r="B2543" s="1"/>
      <c r="C2543" s="1" t="s">
        <v>1878</v>
      </c>
      <c r="D2543" s="1"/>
      <c r="E2543" s="1"/>
      <c r="F2543" s="1"/>
      <c r="G2543" s="1"/>
      <c r="H2543" s="1">
        <v>38363.21</v>
      </c>
      <c r="I2543" s="1">
        <v>-0.46</v>
      </c>
      <c r="J2543" s="12">
        <v>2239.5300000000002</v>
      </c>
      <c r="K2543" s="5">
        <v>2296.88</v>
      </c>
      <c r="L2543" s="5">
        <v>11447.97</v>
      </c>
      <c r="M2543" s="13">
        <f t="shared" si="54"/>
        <v>-4.5592870791396622E-3</v>
      </c>
      <c r="N2543" s="13">
        <v>-8.7022339865172604E-3</v>
      </c>
      <c r="O2543" s="13">
        <v>1.6178477827635263E-3</v>
      </c>
      <c r="P2543" s="13">
        <v>1.8044428498293907E-3</v>
      </c>
      <c r="Q2543" s="7"/>
      <c r="R2543" s="8"/>
      <c r="S2543" s="8"/>
      <c r="T2543" s="8"/>
      <c r="U2543" s="8"/>
      <c r="V2543" s="13"/>
      <c r="W2543" s="14"/>
      <c r="X2543" s="1"/>
      <c r="Y2543" s="1"/>
      <c r="Z2543" s="1"/>
      <c r="AA2543" s="1"/>
      <c r="AB2543" s="1"/>
      <c r="AC2543" s="1"/>
      <c r="AD2543" s="8"/>
      <c r="AE2543" s="8"/>
      <c r="AF2543" s="8"/>
      <c r="AG2543" s="8"/>
      <c r="AH2543" s="9"/>
      <c r="AI2543" s="8"/>
      <c r="AJ2543" s="13"/>
      <c r="AK2543" s="8"/>
      <c r="AL2543" s="8"/>
      <c r="AM2543" s="8"/>
      <c r="AN2543" s="8"/>
      <c r="AO2543" s="7"/>
      <c r="AP2543" s="7"/>
      <c r="AQ2543" s="7"/>
      <c r="AR2543" s="7"/>
      <c r="AS2543" s="7"/>
      <c r="AT2543" s="7"/>
      <c r="AU2543" s="8"/>
      <c r="AV2543" s="8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7"/>
      <c r="BV2543" s="7"/>
      <c r="BW2543" s="8"/>
      <c r="BX2543" s="8"/>
      <c r="BY2543" s="8"/>
      <c r="BZ2543" s="8"/>
      <c r="CA2543" s="8"/>
      <c r="CC2543" s="8"/>
      <c r="CE2543" s="7"/>
      <c r="CF2543" s="8"/>
      <c r="CG2543" s="8"/>
      <c r="CH2543" s="8"/>
      <c r="CI2543" s="8"/>
      <c r="CJ2543" s="8"/>
    </row>
    <row r="2544" spans="1:88" x14ac:dyDescent="0.3">
      <c r="A2544" s="1" t="s">
        <v>535</v>
      </c>
      <c r="B2544" s="1"/>
      <c r="C2544" s="1" t="s">
        <v>1878</v>
      </c>
      <c r="D2544" s="1"/>
      <c r="E2544" s="1"/>
      <c r="F2544" s="1"/>
      <c r="G2544" s="1"/>
      <c r="H2544" s="1">
        <v>38890.71</v>
      </c>
      <c r="I2544" s="1">
        <v>1.38</v>
      </c>
      <c r="J2544" s="12">
        <v>2281.92</v>
      </c>
      <c r="K2544" s="5">
        <v>2315.66</v>
      </c>
      <c r="L2544" s="5">
        <v>11560.15</v>
      </c>
      <c r="M2544" s="13">
        <f t="shared" si="54"/>
        <v>1.3750152815679373E-2</v>
      </c>
      <c r="N2544" s="13">
        <v>1.8928078659361525E-2</v>
      </c>
      <c r="O2544" s="13">
        <v>8.176308731844717E-3</v>
      </c>
      <c r="P2544" s="13">
        <v>9.7991172234028756E-3</v>
      </c>
      <c r="Q2544" s="7"/>
      <c r="R2544" s="8"/>
      <c r="S2544" s="8"/>
      <c r="T2544" s="8"/>
      <c r="U2544" s="8"/>
      <c r="V2544" s="13"/>
      <c r="W2544" s="14"/>
      <c r="X2544" s="1"/>
      <c r="Y2544" s="1"/>
      <c r="Z2544" s="1"/>
      <c r="AA2544" s="1"/>
      <c r="AB2544" s="1"/>
      <c r="AC2544" s="1"/>
      <c r="AD2544" s="8"/>
      <c r="AE2544" s="8"/>
      <c r="AF2544" s="8"/>
      <c r="AG2544" s="8"/>
      <c r="AH2544" s="9"/>
      <c r="AI2544" s="8"/>
      <c r="AJ2544" s="13"/>
      <c r="AK2544" s="8"/>
      <c r="AL2544" s="8"/>
      <c r="AM2544" s="8"/>
      <c r="AN2544" s="8"/>
      <c r="AO2544" s="7"/>
      <c r="AP2544" s="7"/>
      <c r="AQ2544" s="7"/>
      <c r="AR2544" s="7"/>
      <c r="AS2544" s="7"/>
      <c r="AT2544" s="7"/>
      <c r="AU2544" s="8"/>
      <c r="AV2544" s="8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7"/>
      <c r="BV2544" s="7"/>
      <c r="BW2544" s="8"/>
      <c r="BX2544" s="8"/>
      <c r="BY2544" s="8"/>
      <c r="BZ2544" s="8"/>
      <c r="CA2544" s="8"/>
      <c r="CC2544" s="8"/>
      <c r="CE2544" s="7"/>
      <c r="CF2544" s="8"/>
      <c r="CG2544" s="8"/>
      <c r="CH2544" s="8"/>
      <c r="CI2544" s="8"/>
      <c r="CJ2544" s="8"/>
    </row>
    <row r="2545" spans="1:88" x14ac:dyDescent="0.3">
      <c r="A2545" s="1" t="s">
        <v>536</v>
      </c>
      <c r="B2545" s="1"/>
      <c r="C2545" s="1" t="s">
        <v>1878</v>
      </c>
      <c r="D2545" s="1"/>
      <c r="E2545" s="1"/>
      <c r="F2545" s="1"/>
      <c r="G2545" s="1"/>
      <c r="H2545" s="1">
        <v>38586.519999999997</v>
      </c>
      <c r="I2545" s="1">
        <v>-0.78</v>
      </c>
      <c r="J2545" s="12">
        <v>2250.77</v>
      </c>
      <c r="K2545" s="5">
        <v>2308.6</v>
      </c>
      <c r="L2545" s="5">
        <v>11559.75</v>
      </c>
      <c r="M2545" s="13">
        <f t="shared" si="54"/>
        <v>-7.8216622941571501E-3</v>
      </c>
      <c r="N2545" s="13">
        <v>-1.3650785303603974E-2</v>
      </c>
      <c r="O2545" s="13">
        <v>-3.0488068196540263E-3</v>
      </c>
      <c r="P2545" s="13">
        <v>-3.4601627141528368E-5</v>
      </c>
      <c r="Q2545" s="7"/>
      <c r="R2545" s="8"/>
      <c r="S2545" s="8"/>
      <c r="T2545" s="8"/>
      <c r="U2545" s="8"/>
      <c r="V2545" s="13"/>
      <c r="W2545" s="14"/>
      <c r="X2545" s="1"/>
      <c r="Y2545" s="1"/>
      <c r="Z2545" s="1"/>
      <c r="AA2545" s="1"/>
      <c r="AB2545" s="1"/>
      <c r="AC2545" s="1"/>
      <c r="AD2545" s="8"/>
      <c r="AE2545" s="8"/>
      <c r="AF2545" s="8"/>
      <c r="AG2545" s="8"/>
      <c r="AH2545" s="9"/>
      <c r="AI2545" s="8"/>
      <c r="AJ2545" s="13"/>
      <c r="AK2545" s="8"/>
      <c r="AL2545" s="8"/>
      <c r="AM2545" s="8"/>
      <c r="AN2545" s="8"/>
      <c r="AO2545" s="7"/>
      <c r="AP2545" s="7"/>
      <c r="AQ2545" s="7"/>
      <c r="AR2545" s="7"/>
      <c r="AS2545" s="7"/>
      <c r="AT2545" s="7"/>
      <c r="AU2545" s="8"/>
      <c r="AV2545" s="8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7"/>
      <c r="BV2545" s="7"/>
      <c r="BW2545" s="8"/>
      <c r="BX2545" s="8"/>
      <c r="BY2545" s="8"/>
      <c r="BZ2545" s="8"/>
      <c r="CA2545" s="8"/>
      <c r="CC2545" s="8"/>
      <c r="CE2545" s="7"/>
      <c r="CF2545" s="8"/>
      <c r="CG2545" s="8"/>
      <c r="CH2545" s="8"/>
      <c r="CI2545" s="8"/>
      <c r="CJ2545" s="8"/>
    </row>
    <row r="2546" spans="1:88" x14ac:dyDescent="0.3">
      <c r="A2546" s="1" t="s">
        <v>537</v>
      </c>
      <c r="B2546" s="1"/>
      <c r="C2546" s="1" t="s">
        <v>1878</v>
      </c>
      <c r="D2546" s="1"/>
      <c r="E2546" s="1"/>
      <c r="F2546" s="1"/>
      <c r="G2546" s="1"/>
      <c r="H2546" s="1">
        <v>38650</v>
      </c>
      <c r="I2546" s="1">
        <v>0.16</v>
      </c>
      <c r="J2546" s="12">
        <v>2249.48</v>
      </c>
      <c r="K2546" s="5">
        <v>2320.08</v>
      </c>
      <c r="L2546" s="5">
        <v>11611.96</v>
      </c>
      <c r="M2546" s="13">
        <f t="shared" si="54"/>
        <v>1.6451341038270506E-3</v>
      </c>
      <c r="N2546" s="13">
        <v>-5.7313719304952215E-4</v>
      </c>
      <c r="O2546" s="13">
        <v>4.9727107337780296E-3</v>
      </c>
      <c r="P2546" s="13">
        <v>4.5165336620600627E-3</v>
      </c>
      <c r="Q2546" s="7"/>
      <c r="R2546" s="8"/>
      <c r="S2546" s="8"/>
      <c r="T2546" s="8"/>
      <c r="U2546" s="8"/>
      <c r="V2546" s="13"/>
      <c r="W2546" s="14"/>
      <c r="X2546" s="1"/>
      <c r="Y2546" s="1"/>
      <c r="Z2546" s="1"/>
      <c r="AA2546" s="1"/>
      <c r="AB2546" s="1"/>
      <c r="AC2546" s="1"/>
      <c r="AD2546" s="8"/>
      <c r="AE2546" s="8"/>
      <c r="AF2546" s="8"/>
      <c r="AG2546" s="8"/>
      <c r="AH2546" s="9"/>
      <c r="AI2546" s="8"/>
      <c r="AJ2546" s="13"/>
      <c r="AK2546" s="8"/>
      <c r="AL2546" s="8"/>
      <c r="AM2546" s="8"/>
      <c r="AN2546" s="8"/>
      <c r="AO2546" s="7"/>
      <c r="AP2546" s="7"/>
      <c r="AQ2546" s="7"/>
      <c r="AR2546" s="7"/>
      <c r="AS2546" s="7"/>
      <c r="AT2546" s="7"/>
      <c r="AU2546" s="8"/>
      <c r="AV2546" s="8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7"/>
      <c r="BV2546" s="7"/>
      <c r="BW2546" s="8"/>
      <c r="BX2546" s="8"/>
      <c r="BY2546" s="8"/>
      <c r="BZ2546" s="8"/>
      <c r="CA2546" s="8"/>
      <c r="CC2546" s="8"/>
      <c r="CE2546" s="7"/>
      <c r="CF2546" s="8"/>
      <c r="CG2546" s="8"/>
      <c r="CH2546" s="8"/>
      <c r="CI2546" s="8"/>
      <c r="CJ2546" s="8"/>
    </row>
    <row r="2547" spans="1:88" x14ac:dyDescent="0.3">
      <c r="A2547" s="1" t="s">
        <v>538</v>
      </c>
      <c r="B2547" s="1"/>
      <c r="C2547" s="1" t="s">
        <v>1878</v>
      </c>
      <c r="D2547" s="1"/>
      <c r="E2547" s="1"/>
      <c r="F2547" s="1"/>
      <c r="G2547" s="1"/>
      <c r="H2547" s="1">
        <v>38862.94</v>
      </c>
      <c r="I2547" s="1">
        <v>0.55000000000000004</v>
      </c>
      <c r="J2547" s="12">
        <v>2267.3000000000002</v>
      </c>
      <c r="K2547" s="5">
        <v>2321.92</v>
      </c>
      <c r="L2547" s="5">
        <v>11642.4</v>
      </c>
      <c r="M2547" s="13">
        <f t="shared" si="54"/>
        <v>5.5094437257439122E-3</v>
      </c>
      <c r="N2547" s="13">
        <v>7.9218308231236989E-3</v>
      </c>
      <c r="O2547" s="13">
        <v>7.9307610082413049E-4</v>
      </c>
      <c r="P2547" s="13">
        <v>2.6214351410098757E-3</v>
      </c>
      <c r="Q2547" s="7"/>
      <c r="R2547" s="8"/>
      <c r="S2547" s="8"/>
      <c r="T2547" s="8"/>
      <c r="U2547" s="8"/>
      <c r="V2547" s="13"/>
      <c r="W2547" s="14"/>
      <c r="X2547" s="1"/>
      <c r="Y2547" s="1"/>
      <c r="Z2547" s="1"/>
      <c r="AA2547" s="1"/>
      <c r="AB2547" s="1"/>
      <c r="AC2547" s="1"/>
      <c r="AD2547" s="8"/>
      <c r="AE2547" s="8"/>
      <c r="AF2547" s="8"/>
      <c r="AG2547" s="8"/>
      <c r="AH2547" s="9"/>
      <c r="AI2547" s="8"/>
      <c r="AJ2547" s="13"/>
      <c r="AK2547" s="8"/>
      <c r="AL2547" s="8"/>
      <c r="AM2547" s="8"/>
      <c r="AN2547" s="8"/>
      <c r="AO2547" s="7"/>
      <c r="AP2547" s="7"/>
      <c r="AQ2547" s="7"/>
      <c r="AR2547" s="7"/>
      <c r="AS2547" s="7"/>
      <c r="AT2547" s="7"/>
      <c r="AU2547" s="8"/>
      <c r="AV2547" s="8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7"/>
      <c r="BV2547" s="7"/>
      <c r="BW2547" s="8"/>
      <c r="BX2547" s="8"/>
      <c r="BY2547" s="8"/>
      <c r="BZ2547" s="8"/>
      <c r="CA2547" s="8"/>
      <c r="CC2547" s="8"/>
      <c r="CE2547" s="7"/>
      <c r="CF2547" s="8"/>
      <c r="CG2547" s="8"/>
      <c r="CH2547" s="8"/>
      <c r="CI2547" s="8"/>
      <c r="CJ2547" s="8"/>
    </row>
    <row r="2548" spans="1:88" x14ac:dyDescent="0.3">
      <c r="A2548" s="1" t="s">
        <v>539</v>
      </c>
      <c r="B2548" s="1"/>
      <c r="C2548" s="1" t="s">
        <v>1878</v>
      </c>
      <c r="D2548" s="1"/>
      <c r="E2548" s="1"/>
      <c r="F2548" s="1"/>
      <c r="G2548" s="1"/>
      <c r="H2548" s="1">
        <v>38533.89</v>
      </c>
      <c r="I2548" s="1">
        <v>-0.85</v>
      </c>
      <c r="J2548" s="12">
        <v>2240.2800000000002</v>
      </c>
      <c r="K2548" s="5">
        <v>2311.46</v>
      </c>
      <c r="L2548" s="5">
        <v>11587.93</v>
      </c>
      <c r="M2548" s="13">
        <f t="shared" si="54"/>
        <v>-8.4669353373677536E-3</v>
      </c>
      <c r="N2548" s="13">
        <v>-1.1917258413090437E-2</v>
      </c>
      <c r="O2548" s="13">
        <v>-4.5048925027563191E-3</v>
      </c>
      <c r="P2548" s="13">
        <v>-4.6785886071599725E-3</v>
      </c>
      <c r="Q2548" s="7"/>
      <c r="R2548" s="8"/>
      <c r="S2548" s="8"/>
      <c r="T2548" s="8"/>
      <c r="U2548" s="8"/>
      <c r="V2548" s="13"/>
      <c r="W2548" s="14"/>
      <c r="X2548" s="1"/>
      <c r="Y2548" s="1"/>
      <c r="Z2548" s="1"/>
      <c r="AA2548" s="1"/>
      <c r="AB2548" s="1"/>
      <c r="AC2548" s="1"/>
      <c r="AD2548" s="8"/>
      <c r="AE2548" s="8"/>
      <c r="AF2548" s="8"/>
      <c r="AG2548" s="8"/>
      <c r="AH2548" s="9"/>
      <c r="AI2548" s="8"/>
      <c r="AJ2548" s="13"/>
      <c r="AK2548" s="8"/>
      <c r="AL2548" s="8"/>
      <c r="AM2548" s="8"/>
      <c r="AN2548" s="8"/>
      <c r="AO2548" s="7"/>
      <c r="AP2548" s="7"/>
      <c r="AQ2548" s="7"/>
      <c r="AR2548" s="7"/>
      <c r="AS2548" s="7"/>
      <c r="AT2548" s="7"/>
      <c r="AU2548" s="8"/>
      <c r="AV2548" s="8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7"/>
      <c r="BV2548" s="7"/>
      <c r="BW2548" s="8"/>
      <c r="BX2548" s="8"/>
      <c r="BY2548" s="8"/>
      <c r="BZ2548" s="8"/>
      <c r="CA2548" s="8"/>
      <c r="CC2548" s="8"/>
      <c r="CE2548" s="7"/>
      <c r="CF2548" s="8"/>
      <c r="CG2548" s="8"/>
      <c r="CH2548" s="8"/>
      <c r="CI2548" s="8"/>
      <c r="CJ2548" s="8"/>
    </row>
    <row r="2549" spans="1:88" x14ac:dyDescent="0.3">
      <c r="A2549" s="1" t="s">
        <v>540</v>
      </c>
      <c r="B2549" s="1"/>
      <c r="C2549" s="1" t="s">
        <v>1878</v>
      </c>
      <c r="D2549" s="1"/>
      <c r="E2549" s="1"/>
      <c r="F2549" s="1"/>
      <c r="G2549" s="1"/>
      <c r="H2549" s="1">
        <v>38447.15</v>
      </c>
      <c r="I2549" s="1">
        <v>-0.23</v>
      </c>
      <c r="J2549" s="12">
        <v>2233.08</v>
      </c>
      <c r="K2549" s="5">
        <v>2305.62</v>
      </c>
      <c r="L2549" s="5">
        <v>11571.03</v>
      </c>
      <c r="M2549" s="13">
        <f t="shared" si="54"/>
        <v>-2.2510055434319387E-3</v>
      </c>
      <c r="N2549" s="13">
        <v>-3.2138839787885232E-3</v>
      </c>
      <c r="O2549" s="13">
        <v>-2.5265416663061702E-3</v>
      </c>
      <c r="P2549" s="13">
        <v>-1.4584140566952231E-3</v>
      </c>
      <c r="Q2549" s="7"/>
      <c r="R2549" s="8"/>
      <c r="S2549" s="8"/>
      <c r="T2549" s="8"/>
      <c r="U2549" s="8"/>
      <c r="V2549" s="13"/>
      <c r="W2549" s="14"/>
      <c r="X2549" s="1"/>
      <c r="Y2549" s="1"/>
      <c r="Z2549" s="1"/>
      <c r="AA2549" s="1"/>
      <c r="AB2549" s="1"/>
      <c r="AC2549" s="1"/>
      <c r="AD2549" s="8"/>
      <c r="AE2549" s="8"/>
      <c r="AF2549" s="8"/>
      <c r="AG2549" s="8"/>
      <c r="AH2549" s="9"/>
      <c r="AI2549" s="8"/>
      <c r="AJ2549" s="13"/>
      <c r="AK2549" s="8"/>
      <c r="AL2549" s="8"/>
      <c r="AM2549" s="8"/>
      <c r="AN2549" s="8"/>
      <c r="AO2549" s="7"/>
      <c r="AP2549" s="7"/>
      <c r="AQ2549" s="7"/>
      <c r="AR2549" s="7"/>
      <c r="AS2549" s="7"/>
      <c r="AT2549" s="7"/>
      <c r="AU2549" s="8"/>
      <c r="AV2549" s="8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7"/>
      <c r="BV2549" s="7"/>
      <c r="BW2549" s="8"/>
      <c r="BX2549" s="8"/>
      <c r="BY2549" s="8"/>
      <c r="BZ2549" s="8"/>
      <c r="CA2549" s="8"/>
      <c r="CC2549" s="8"/>
      <c r="CE2549" s="7"/>
      <c r="CF2549" s="8"/>
      <c r="CG2549" s="8"/>
      <c r="CH2549" s="8"/>
      <c r="CI2549" s="8"/>
      <c r="CJ2549" s="8"/>
    </row>
    <row r="2550" spans="1:88" x14ac:dyDescent="0.3">
      <c r="A2550" s="1" t="s">
        <v>541</v>
      </c>
      <c r="B2550" s="1"/>
      <c r="C2550" s="1" t="s">
        <v>1878</v>
      </c>
      <c r="D2550" s="1"/>
      <c r="E2550" s="1"/>
      <c r="F2550" s="1"/>
      <c r="G2550" s="1"/>
      <c r="H2550" s="1">
        <v>37949.49</v>
      </c>
      <c r="I2550" s="1">
        <v>-1.29</v>
      </c>
      <c r="J2550" s="12">
        <v>2198.36</v>
      </c>
      <c r="K2550" s="5">
        <v>2287.7600000000002</v>
      </c>
      <c r="L2550" s="5">
        <v>11485.06</v>
      </c>
      <c r="M2550" s="13">
        <f t="shared" si="54"/>
        <v>-1.2944002351279682E-2</v>
      </c>
      <c r="N2550" s="13">
        <v>-1.5548032314113169E-2</v>
      </c>
      <c r="O2550" s="13">
        <v>-7.7462895013054034E-3</v>
      </c>
      <c r="P2550" s="13">
        <v>-7.4297620868670755E-3</v>
      </c>
      <c r="Q2550" s="7"/>
      <c r="R2550" s="8"/>
      <c r="S2550" s="8"/>
      <c r="T2550" s="8"/>
      <c r="U2550" s="8"/>
      <c r="V2550" s="13"/>
      <c r="W2550" s="14"/>
      <c r="X2550" s="1"/>
      <c r="Y2550" s="1"/>
      <c r="Z2550" s="1"/>
      <c r="AA2550" s="1"/>
      <c r="AB2550" s="1"/>
      <c r="AC2550" s="1"/>
      <c r="AD2550" s="8"/>
      <c r="AE2550" s="8"/>
      <c r="AF2550" s="8"/>
      <c r="AG2550" s="8"/>
      <c r="AH2550" s="9"/>
      <c r="AI2550" s="8"/>
      <c r="AJ2550" s="13"/>
      <c r="AK2550" s="8"/>
      <c r="AL2550" s="8"/>
      <c r="AM2550" s="8"/>
      <c r="AN2550" s="8"/>
      <c r="AO2550" s="7"/>
      <c r="AP2550" s="7"/>
      <c r="AQ2550" s="7"/>
      <c r="AR2550" s="7"/>
      <c r="AS2550" s="7"/>
      <c r="AT2550" s="7"/>
      <c r="AU2550" s="8"/>
      <c r="AV2550" s="8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7"/>
      <c r="BV2550" s="7"/>
      <c r="BW2550" s="8"/>
      <c r="BX2550" s="8"/>
      <c r="BY2550" s="8"/>
      <c r="BZ2550" s="8"/>
      <c r="CA2550" s="8"/>
      <c r="CC2550" s="8"/>
      <c r="CE2550" s="7"/>
      <c r="CF2550" s="8"/>
      <c r="CG2550" s="8"/>
      <c r="CH2550" s="8"/>
      <c r="CI2550" s="8"/>
      <c r="CJ2550" s="8"/>
    </row>
    <row r="2551" spans="1:88" x14ac:dyDescent="0.3">
      <c r="A2551" s="1" t="s">
        <v>542</v>
      </c>
      <c r="B2551" s="1"/>
      <c r="C2551" s="1" t="s">
        <v>1878</v>
      </c>
      <c r="D2551" s="1"/>
      <c r="E2551" s="1"/>
      <c r="F2551" s="1"/>
      <c r="G2551" s="1"/>
      <c r="H2551" s="1">
        <v>38708.61</v>
      </c>
      <c r="I2551" s="1">
        <v>2</v>
      </c>
      <c r="J2551" s="12">
        <v>2265.0100000000002</v>
      </c>
      <c r="K2551" s="5">
        <v>2304.8000000000002</v>
      </c>
      <c r="L2551" s="5">
        <v>11559.19</v>
      </c>
      <c r="M2551" s="13">
        <f t="shared" si="54"/>
        <v>2.0003430876146311E-2</v>
      </c>
      <c r="N2551" s="13">
        <v>3.0318055277570588E-2</v>
      </c>
      <c r="O2551" s="13">
        <v>7.4483337413016049E-3</v>
      </c>
      <c r="P2551" s="13">
        <v>6.4544721577424191E-3</v>
      </c>
      <c r="Q2551" s="7"/>
      <c r="R2551" s="8"/>
      <c r="S2551" s="8"/>
      <c r="T2551" s="8"/>
      <c r="U2551" s="8"/>
      <c r="V2551" s="13"/>
      <c r="W2551" s="14"/>
      <c r="X2551" s="1"/>
      <c r="Y2551" s="1"/>
      <c r="Z2551" s="1"/>
      <c r="AA2551" s="1"/>
      <c r="AB2551" s="1"/>
      <c r="AC2551" s="1"/>
      <c r="AD2551" s="8"/>
      <c r="AE2551" s="8"/>
      <c r="AF2551" s="8"/>
      <c r="AG2551" s="8"/>
      <c r="AH2551" s="9"/>
      <c r="AI2551" s="8"/>
      <c r="AJ2551" s="13"/>
      <c r="AK2551" s="8"/>
      <c r="AL2551" s="8"/>
      <c r="AM2551" s="8"/>
      <c r="AN2551" s="8"/>
      <c r="AO2551" s="7"/>
      <c r="AP2551" s="7"/>
      <c r="AQ2551" s="7"/>
      <c r="AR2551" s="7"/>
      <c r="AS2551" s="7"/>
      <c r="AT2551" s="7"/>
      <c r="AU2551" s="8"/>
      <c r="AV2551" s="8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7"/>
      <c r="BV2551" s="7"/>
      <c r="BW2551" s="8"/>
      <c r="BX2551" s="8"/>
      <c r="BY2551" s="8"/>
      <c r="BZ2551" s="8"/>
      <c r="CA2551" s="8"/>
      <c r="CC2551" s="8"/>
      <c r="CE2551" s="7"/>
      <c r="CF2551" s="8"/>
      <c r="CG2551" s="8"/>
      <c r="CH2551" s="8"/>
      <c r="CI2551" s="8"/>
      <c r="CJ2551" s="8"/>
    </row>
    <row r="2552" spans="1:88" x14ac:dyDescent="0.3">
      <c r="A2552" s="1" t="s">
        <v>543</v>
      </c>
      <c r="B2552" s="1"/>
      <c r="C2552" s="1" t="s">
        <v>1878</v>
      </c>
      <c r="D2552" s="1"/>
      <c r="E2552" s="1"/>
      <c r="F2552" s="1"/>
      <c r="G2552" s="1"/>
      <c r="H2552" s="1">
        <v>38986.089999999997</v>
      </c>
      <c r="I2552" s="1">
        <v>0.72</v>
      </c>
      <c r="J2552" s="12">
        <v>2288.85</v>
      </c>
      <c r="K2552" s="5">
        <v>2325.58</v>
      </c>
      <c r="L2552" s="5">
        <v>11552.38</v>
      </c>
      <c r="M2552" s="13">
        <f t="shared" si="54"/>
        <v>7.1684310028181653E-3</v>
      </c>
      <c r="N2552" s="13">
        <v>1.0525339843973969E-2</v>
      </c>
      <c r="O2552" s="13">
        <v>9.0159666782365644E-3</v>
      </c>
      <c r="P2552" s="13">
        <v>-5.8914162670575809E-4</v>
      </c>
      <c r="Q2552" s="7"/>
      <c r="R2552" s="8"/>
      <c r="S2552" s="8"/>
      <c r="T2552" s="8"/>
      <c r="U2552" s="8"/>
      <c r="V2552" s="13"/>
      <c r="W2552" s="14"/>
      <c r="X2552" s="1"/>
      <c r="Y2552" s="1"/>
      <c r="Z2552" s="1"/>
      <c r="AA2552" s="1"/>
      <c r="AB2552" s="1"/>
      <c r="AC2552" s="1"/>
      <c r="AD2552" s="8"/>
      <c r="AE2552" s="8"/>
      <c r="AF2552" s="8"/>
      <c r="AG2552" s="8"/>
      <c r="AH2552" s="9"/>
      <c r="AI2552" s="8"/>
      <c r="AJ2552" s="13"/>
      <c r="AK2552" s="8"/>
      <c r="AL2552" s="8"/>
      <c r="AM2552" s="8"/>
      <c r="AN2552" s="8"/>
      <c r="AO2552" s="7"/>
      <c r="AP2552" s="7"/>
      <c r="AQ2552" s="7"/>
      <c r="AR2552" s="7"/>
      <c r="AS2552" s="7"/>
      <c r="AT2552" s="7"/>
      <c r="AU2552" s="8"/>
      <c r="AV2552" s="8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7"/>
      <c r="BV2552" s="7"/>
      <c r="BW2552" s="8"/>
      <c r="BX2552" s="8"/>
      <c r="BY2552" s="8"/>
      <c r="BZ2552" s="8"/>
      <c r="CA2552" s="8"/>
      <c r="CC2552" s="8"/>
      <c r="CE2552" s="7"/>
      <c r="CF2552" s="8"/>
      <c r="CG2552" s="8"/>
      <c r="CH2552" s="8"/>
      <c r="CI2552" s="8"/>
      <c r="CJ2552" s="8"/>
    </row>
    <row r="2553" spans="1:88" x14ac:dyDescent="0.3">
      <c r="A2553" s="1" t="s">
        <v>544</v>
      </c>
      <c r="B2553" s="1"/>
      <c r="C2553" s="1" t="s">
        <v>1878</v>
      </c>
      <c r="D2553" s="1"/>
      <c r="E2553" s="1"/>
      <c r="F2553" s="1"/>
      <c r="G2553" s="1"/>
      <c r="H2553" s="1">
        <v>39635.5</v>
      </c>
      <c r="I2553" s="1">
        <v>1.67</v>
      </c>
      <c r="J2553" s="12">
        <v>2347.58</v>
      </c>
      <c r="K2553" s="5">
        <v>2338.89</v>
      </c>
      <c r="L2553" s="5">
        <v>11600.68</v>
      </c>
      <c r="M2553" s="13">
        <f t="shared" si="54"/>
        <v>1.6657479629272887E-2</v>
      </c>
      <c r="N2553" s="13">
        <v>2.5659173820914427E-2</v>
      </c>
      <c r="O2553" s="13">
        <v>5.7233034339820854E-3</v>
      </c>
      <c r="P2553" s="13">
        <v>4.1809566513568708E-3</v>
      </c>
      <c r="Q2553" s="7"/>
      <c r="R2553" s="8"/>
      <c r="S2553" s="8"/>
      <c r="T2553" s="8"/>
      <c r="U2553" s="8"/>
      <c r="V2553" s="13"/>
      <c r="W2553" s="14"/>
      <c r="X2553" s="1"/>
      <c r="Y2553" s="1"/>
      <c r="Z2553" s="1"/>
      <c r="AA2553" s="1"/>
      <c r="AB2553" s="1"/>
      <c r="AC2553" s="1"/>
      <c r="AD2553" s="8"/>
      <c r="AE2553" s="8"/>
      <c r="AF2553" s="8"/>
      <c r="AG2553" s="8"/>
      <c r="AH2553" s="9"/>
      <c r="AI2553" s="8"/>
      <c r="AJ2553" s="13"/>
      <c r="AK2553" s="8"/>
      <c r="AL2553" s="8"/>
      <c r="AM2553" s="8"/>
      <c r="AN2553" s="8"/>
      <c r="AO2553" s="7"/>
      <c r="AP2553" s="7"/>
      <c r="AQ2553" s="7"/>
      <c r="AR2553" s="7"/>
      <c r="AS2553" s="7"/>
      <c r="AT2553" s="7"/>
      <c r="AU2553" s="8"/>
      <c r="AV2553" s="8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7"/>
      <c r="BV2553" s="7"/>
      <c r="BW2553" s="8"/>
      <c r="BX2553" s="8"/>
      <c r="BY2553" s="8"/>
      <c r="BZ2553" s="8"/>
      <c r="CA2553" s="8"/>
      <c r="CC2553" s="8"/>
      <c r="CE2553" s="7"/>
      <c r="CF2553" s="8"/>
      <c r="CG2553" s="8"/>
      <c r="CH2553" s="8"/>
      <c r="CI2553" s="8"/>
      <c r="CJ2553" s="8"/>
    </row>
    <row r="2554" spans="1:88" x14ac:dyDescent="0.3">
      <c r="A2554" s="1" t="s">
        <v>545</v>
      </c>
      <c r="B2554" s="1"/>
      <c r="C2554" s="1" t="s">
        <v>1878</v>
      </c>
      <c r="D2554" s="1"/>
      <c r="E2554" s="1"/>
      <c r="F2554" s="1"/>
      <c r="G2554" s="1"/>
      <c r="H2554" s="1">
        <v>39796.870000000003</v>
      </c>
      <c r="I2554" s="1">
        <v>0.41</v>
      </c>
      <c r="J2554" s="12">
        <v>2357.54</v>
      </c>
      <c r="K2554" s="5">
        <v>2344.44</v>
      </c>
      <c r="L2554" s="5">
        <v>11616.86</v>
      </c>
      <c r="M2554" s="13">
        <f t="shared" si="54"/>
        <v>4.071350178501687E-3</v>
      </c>
      <c r="N2554" s="13">
        <v>4.242666916569382E-3</v>
      </c>
      <c r="O2554" s="13">
        <v>2.3729204879239241E-3</v>
      </c>
      <c r="P2554" s="13">
        <v>1.394745825244792E-3</v>
      </c>
      <c r="Q2554" s="7"/>
      <c r="R2554" s="8"/>
      <c r="S2554" s="8"/>
      <c r="T2554" s="8"/>
      <c r="U2554" s="8"/>
      <c r="V2554" s="13"/>
      <c r="W2554" s="14"/>
      <c r="X2554" s="1"/>
      <c r="Y2554" s="1"/>
      <c r="Z2554" s="1"/>
      <c r="AA2554" s="1"/>
      <c r="AB2554" s="1"/>
      <c r="AC2554" s="1"/>
      <c r="AD2554" s="8"/>
      <c r="AE2554" s="8"/>
      <c r="AF2554" s="8"/>
      <c r="AG2554" s="8"/>
      <c r="AH2554" s="9"/>
      <c r="AI2554" s="8"/>
      <c r="AJ2554" s="13"/>
      <c r="AK2554" s="8"/>
      <c r="AL2554" s="8"/>
      <c r="AM2554" s="8"/>
      <c r="AN2554" s="8"/>
      <c r="AO2554" s="7"/>
      <c r="AP2554" s="7"/>
      <c r="AQ2554" s="7"/>
      <c r="AR2554" s="7"/>
      <c r="AS2554" s="7"/>
      <c r="AT2554" s="7"/>
      <c r="AU2554" s="8"/>
      <c r="AV2554" s="8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7"/>
      <c r="BV2554" s="7"/>
      <c r="BW2554" s="8"/>
      <c r="BX2554" s="8"/>
      <c r="BY2554" s="8"/>
      <c r="BZ2554" s="8"/>
      <c r="CA2554" s="8"/>
      <c r="CC2554" s="8"/>
      <c r="CE2554" s="7"/>
      <c r="CF2554" s="8"/>
      <c r="CG2554" s="8"/>
      <c r="CH2554" s="8"/>
      <c r="CI2554" s="8"/>
      <c r="CJ2554" s="8"/>
    </row>
    <row r="2555" spans="1:88" x14ac:dyDescent="0.3">
      <c r="A2555" s="1" t="s">
        <v>546</v>
      </c>
      <c r="B2555" s="1"/>
      <c r="C2555" s="1" t="s">
        <v>1878</v>
      </c>
      <c r="D2555" s="1"/>
      <c r="E2555" s="1"/>
      <c r="F2555" s="1"/>
      <c r="G2555" s="1"/>
      <c r="H2555" s="1">
        <v>39885.370000000003</v>
      </c>
      <c r="I2555" s="1">
        <v>0.22</v>
      </c>
      <c r="J2555" s="12">
        <v>2361.62</v>
      </c>
      <c r="K2555" s="5">
        <v>2337.41</v>
      </c>
      <c r="L2555" s="5">
        <v>11693.66</v>
      </c>
      <c r="M2555" s="13">
        <f t="shared" si="54"/>
        <v>2.2237929766837361E-3</v>
      </c>
      <c r="N2555" s="13">
        <v>1.7306175080804564E-3</v>
      </c>
      <c r="O2555" s="13">
        <v>-2.9985838835714373E-3</v>
      </c>
      <c r="P2555" s="13">
        <v>6.6110807911947678E-3</v>
      </c>
      <c r="Q2555" s="7"/>
      <c r="R2555" s="8"/>
      <c r="S2555" s="8"/>
      <c r="T2555" s="8"/>
      <c r="U2555" s="8"/>
      <c r="V2555" s="13"/>
      <c r="W2555" s="14"/>
      <c r="X2555" s="1"/>
      <c r="Y2555" s="1"/>
      <c r="Z2555" s="1"/>
      <c r="AA2555" s="1"/>
      <c r="AB2555" s="1"/>
      <c r="AC2555" s="1"/>
      <c r="AD2555" s="8"/>
      <c r="AE2555" s="8"/>
      <c r="AF2555" s="8"/>
      <c r="AG2555" s="8"/>
      <c r="AH2555" s="9"/>
      <c r="AI2555" s="8"/>
      <c r="AJ2555" s="13"/>
      <c r="AK2555" s="8"/>
      <c r="AL2555" s="8"/>
      <c r="AM2555" s="8"/>
      <c r="AN2555" s="8"/>
      <c r="AO2555" s="7"/>
      <c r="AP2555" s="7"/>
      <c r="AQ2555" s="7"/>
      <c r="AR2555" s="7"/>
      <c r="AS2555" s="7"/>
      <c r="AT2555" s="7"/>
      <c r="AU2555" s="8"/>
      <c r="AV2555" s="8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7"/>
      <c r="BV2555" s="7"/>
      <c r="BW2555" s="8"/>
      <c r="BX2555" s="8"/>
      <c r="BY2555" s="8"/>
      <c r="BZ2555" s="8"/>
      <c r="CA2555" s="8"/>
      <c r="CC2555" s="8"/>
      <c r="CE2555" s="7"/>
      <c r="CF2555" s="8"/>
      <c r="CG2555" s="8"/>
      <c r="CH2555" s="8"/>
      <c r="CI2555" s="8"/>
      <c r="CJ2555" s="8"/>
    </row>
    <row r="2556" spans="1:88" x14ac:dyDescent="0.3">
      <c r="A2556" s="1" t="s">
        <v>547</v>
      </c>
      <c r="B2556" s="1"/>
      <c r="C2556" s="1" t="s">
        <v>1878</v>
      </c>
      <c r="D2556" s="1"/>
      <c r="E2556" s="1"/>
      <c r="F2556" s="1"/>
      <c r="G2556" s="1"/>
      <c r="H2556" s="1">
        <v>40354.28</v>
      </c>
      <c r="I2556" s="1">
        <v>1.18</v>
      </c>
      <c r="J2556" s="12">
        <v>2389.37</v>
      </c>
      <c r="K2556" s="5">
        <v>2363.15</v>
      </c>
      <c r="L2556" s="5">
        <v>11774.77</v>
      </c>
      <c r="M2556" s="13">
        <f t="shared" si="54"/>
        <v>1.175644102085549E-2</v>
      </c>
      <c r="N2556" s="13">
        <v>1.175040861781329E-2</v>
      </c>
      <c r="O2556" s="13">
        <v>1.1012188704591974E-2</v>
      </c>
      <c r="P2556" s="13">
        <v>6.9362372430872288E-3</v>
      </c>
      <c r="Q2556" s="7"/>
      <c r="R2556" s="8"/>
      <c r="S2556" s="8"/>
      <c r="T2556" s="8"/>
      <c r="U2556" s="8"/>
      <c r="V2556" s="13"/>
      <c r="W2556" s="14"/>
      <c r="X2556" s="1"/>
      <c r="Y2556" s="1"/>
      <c r="Z2556" s="1"/>
      <c r="AA2556" s="1"/>
      <c r="AB2556" s="1"/>
      <c r="AC2556" s="1"/>
      <c r="AD2556" s="8"/>
      <c r="AE2556" s="8"/>
      <c r="AF2556" s="8"/>
      <c r="AG2556" s="8"/>
      <c r="AH2556" s="9"/>
      <c r="AI2556" s="8"/>
      <c r="AJ2556" s="13"/>
      <c r="AK2556" s="8"/>
      <c r="AL2556" s="8"/>
      <c r="AM2556" s="8"/>
      <c r="AN2556" s="8"/>
      <c r="AO2556" s="7"/>
      <c r="AP2556" s="7"/>
      <c r="AQ2556" s="7"/>
      <c r="AR2556" s="7"/>
      <c r="AS2556" s="7"/>
      <c r="AT2556" s="7"/>
      <c r="AU2556" s="8"/>
      <c r="AV2556" s="8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7"/>
      <c r="BV2556" s="7"/>
      <c r="BW2556" s="8"/>
      <c r="BX2556" s="8"/>
      <c r="BY2556" s="8"/>
      <c r="BZ2556" s="8"/>
      <c r="CA2556" s="8"/>
      <c r="CC2556" s="8"/>
      <c r="CE2556" s="7"/>
      <c r="CF2556" s="8"/>
      <c r="CG2556" s="8"/>
      <c r="CH2556" s="8"/>
      <c r="CI2556" s="8"/>
      <c r="CJ2556" s="8"/>
    </row>
    <row r="2557" spans="1:88" x14ac:dyDescent="0.3">
      <c r="A2557" s="1" t="s">
        <v>548</v>
      </c>
      <c r="B2557" s="1"/>
      <c r="C2557" s="1" t="s">
        <v>1878</v>
      </c>
      <c r="D2557" s="1"/>
      <c r="E2557" s="1"/>
      <c r="F2557" s="1"/>
      <c r="G2557" s="1"/>
      <c r="H2557" s="1">
        <v>40614.58</v>
      </c>
      <c r="I2557" s="1">
        <v>0.65</v>
      </c>
      <c r="J2557" s="12">
        <v>2406.5500000000002</v>
      </c>
      <c r="K2557" s="5">
        <v>2369.44</v>
      </c>
      <c r="L2557" s="5">
        <v>11790.29</v>
      </c>
      <c r="M2557" s="13">
        <f t="shared" si="54"/>
        <v>6.4503690810491232E-3</v>
      </c>
      <c r="N2557" s="13">
        <v>7.1901798382001392E-3</v>
      </c>
      <c r="O2557" s="13">
        <v>2.6617015424328372E-3</v>
      </c>
      <c r="P2557" s="13">
        <v>1.3180724549184397E-3</v>
      </c>
      <c r="Q2557" s="7"/>
      <c r="R2557" s="8"/>
      <c r="S2557" s="8"/>
      <c r="T2557" s="8"/>
      <c r="U2557" s="8"/>
      <c r="V2557" s="13"/>
      <c r="W2557" s="14"/>
      <c r="X2557" s="1"/>
      <c r="Y2557" s="1"/>
      <c r="Z2557" s="1"/>
      <c r="AA2557" s="1"/>
      <c r="AB2557" s="1"/>
      <c r="AC2557" s="1"/>
      <c r="AD2557" s="8"/>
      <c r="AE2557" s="8"/>
      <c r="AF2557" s="8"/>
      <c r="AG2557" s="8"/>
      <c r="AH2557" s="9"/>
      <c r="AI2557" s="8"/>
      <c r="AJ2557" s="13"/>
      <c r="AK2557" s="8"/>
      <c r="AL2557" s="8"/>
      <c r="AM2557" s="8"/>
      <c r="AN2557" s="8"/>
      <c r="AO2557" s="7"/>
      <c r="AP2557" s="7"/>
      <c r="AQ2557" s="7"/>
      <c r="AR2557" s="7"/>
      <c r="AS2557" s="7"/>
      <c r="AT2557" s="7"/>
      <c r="AU2557" s="8"/>
      <c r="AV2557" s="8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7"/>
      <c r="BV2557" s="7"/>
      <c r="BW2557" s="8"/>
      <c r="BX2557" s="8"/>
      <c r="BY2557" s="8"/>
      <c r="BZ2557" s="8"/>
      <c r="CA2557" s="8"/>
      <c r="CC2557" s="8"/>
      <c r="CE2557" s="7"/>
      <c r="CF2557" s="8"/>
      <c r="CG2557" s="8"/>
      <c r="CH2557" s="8"/>
      <c r="CI2557" s="8"/>
      <c r="CJ2557" s="8"/>
    </row>
    <row r="2558" spans="1:88" x14ac:dyDescent="0.3">
      <c r="A2558" s="1" t="s">
        <v>549</v>
      </c>
      <c r="B2558" s="1"/>
      <c r="C2558" s="1" t="s">
        <v>1878</v>
      </c>
      <c r="D2558" s="1"/>
      <c r="E2558" s="1"/>
      <c r="F2558" s="1"/>
      <c r="G2558" s="1"/>
      <c r="H2558" s="1">
        <v>40585</v>
      </c>
      <c r="I2558" s="1">
        <v>-7.0000000000000007E-2</v>
      </c>
      <c r="J2558" s="12">
        <v>2393.88</v>
      </c>
      <c r="K2558" s="5">
        <v>2390.5700000000002</v>
      </c>
      <c r="L2558" s="5">
        <v>11806.53</v>
      </c>
      <c r="M2558" s="13">
        <f t="shared" si="54"/>
        <v>-7.2830988280569997E-4</v>
      </c>
      <c r="N2558" s="13">
        <v>-5.2647981550352219E-3</v>
      </c>
      <c r="O2558" s="13">
        <v>8.9177189546898461E-3</v>
      </c>
      <c r="P2558" s="13">
        <v>1.3774046270278451E-3</v>
      </c>
      <c r="Q2558" s="7"/>
      <c r="R2558" s="8"/>
      <c r="S2558" s="8"/>
      <c r="T2558" s="8"/>
      <c r="U2558" s="8"/>
      <c r="V2558" s="13"/>
      <c r="W2558" s="14"/>
      <c r="X2558" s="1"/>
      <c r="Y2558" s="1"/>
      <c r="Z2558" s="1"/>
      <c r="AA2558" s="1"/>
      <c r="AB2558" s="1"/>
      <c r="AC2558" s="1"/>
      <c r="AD2558" s="8"/>
      <c r="AE2558" s="8"/>
      <c r="AF2558" s="8"/>
      <c r="AG2558" s="8"/>
      <c r="AH2558" s="9"/>
      <c r="AI2558" s="8"/>
      <c r="AJ2558" s="13"/>
      <c r="AK2558" s="8"/>
      <c r="AL2558" s="8"/>
      <c r="AM2558" s="8"/>
      <c r="AN2558" s="8"/>
      <c r="AO2558" s="7"/>
      <c r="AP2558" s="7"/>
      <c r="AQ2558" s="7"/>
      <c r="AR2558" s="7"/>
      <c r="AS2558" s="7"/>
      <c r="AT2558" s="7"/>
      <c r="AU2558" s="8"/>
      <c r="AV2558" s="8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7"/>
      <c r="BV2558" s="7"/>
      <c r="BW2558" s="8"/>
      <c r="BX2558" s="8"/>
      <c r="BY2558" s="8"/>
      <c r="BZ2558" s="8"/>
      <c r="CA2558" s="8"/>
      <c r="CC2558" s="8"/>
      <c r="CE2558" s="7"/>
      <c r="CF2558" s="8"/>
      <c r="CG2558" s="8"/>
      <c r="CH2558" s="8"/>
      <c r="CI2558" s="8"/>
      <c r="CJ2558" s="8"/>
    </row>
    <row r="2559" spans="1:88" x14ac:dyDescent="0.3">
      <c r="A2559" s="1" t="s">
        <v>550</v>
      </c>
      <c r="B2559" s="1"/>
      <c r="C2559" s="1" t="s">
        <v>1878</v>
      </c>
      <c r="D2559" s="1"/>
      <c r="E2559" s="1"/>
      <c r="F2559" s="1"/>
      <c r="G2559" s="1"/>
      <c r="H2559" s="1">
        <v>40991</v>
      </c>
      <c r="I2559" s="1">
        <v>1</v>
      </c>
      <c r="J2559" s="12">
        <v>2412.1799999999998</v>
      </c>
      <c r="K2559" s="5">
        <v>2422.79</v>
      </c>
      <c r="L2559" s="5">
        <v>11946.14</v>
      </c>
      <c r="M2559" s="13">
        <f t="shared" si="54"/>
        <v>1.0003695946778413E-2</v>
      </c>
      <c r="N2559" s="13">
        <v>7.6444934583186352E-3</v>
      </c>
      <c r="O2559" s="13">
        <v>1.3477957139928831E-2</v>
      </c>
      <c r="P2559" s="13">
        <v>1.1824812201383317E-2</v>
      </c>
      <c r="Q2559" s="7"/>
      <c r="R2559" s="8"/>
      <c r="S2559" s="8"/>
      <c r="T2559" s="8"/>
      <c r="U2559" s="8"/>
      <c r="V2559" s="13"/>
      <c r="W2559" s="14"/>
      <c r="X2559" s="1"/>
      <c r="Y2559" s="1"/>
      <c r="Z2559" s="1"/>
      <c r="AA2559" s="1"/>
      <c r="AB2559" s="1"/>
      <c r="AC2559" s="1"/>
      <c r="AD2559" s="8"/>
      <c r="AE2559" s="8"/>
      <c r="AF2559" s="8"/>
      <c r="AG2559" s="8"/>
      <c r="AH2559" s="9"/>
      <c r="AI2559" s="8"/>
      <c r="AJ2559" s="13"/>
      <c r="AK2559" s="8"/>
      <c r="AL2559" s="8"/>
      <c r="AM2559" s="8"/>
      <c r="AN2559" s="8"/>
      <c r="AO2559" s="7"/>
      <c r="AP2559" s="7"/>
      <c r="AQ2559" s="7"/>
      <c r="AR2559" s="7"/>
      <c r="AS2559" s="7"/>
      <c r="AT2559" s="7"/>
      <c r="AU2559" s="8"/>
      <c r="AV2559" s="8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7"/>
      <c r="BV2559" s="7"/>
      <c r="BW2559" s="8"/>
      <c r="BX2559" s="8"/>
      <c r="BY2559" s="8"/>
      <c r="BZ2559" s="8"/>
      <c r="CA2559" s="8"/>
      <c r="CC2559" s="8"/>
      <c r="CE2559" s="7"/>
      <c r="CF2559" s="8"/>
      <c r="CG2559" s="8"/>
      <c r="CH2559" s="8"/>
      <c r="CI2559" s="8"/>
      <c r="CJ2559" s="8"/>
    </row>
    <row r="2560" spans="1:88" x14ac:dyDescent="0.3">
      <c r="A2560" s="1" t="s">
        <v>551</v>
      </c>
      <c r="B2560" s="1"/>
      <c r="C2560" s="1" t="s">
        <v>1878</v>
      </c>
      <c r="D2560" s="1"/>
      <c r="E2560" s="1"/>
      <c r="F2560" s="1"/>
      <c r="G2560" s="1"/>
      <c r="H2560" s="1">
        <v>41004.33</v>
      </c>
      <c r="I2560" s="1">
        <v>0.03</v>
      </c>
      <c r="J2560" s="12">
        <v>2403.0500000000002</v>
      </c>
      <c r="K2560" s="5">
        <v>2437.5100000000002</v>
      </c>
      <c r="L2560" s="5">
        <v>11976.06</v>
      </c>
      <c r="M2560" s="13">
        <f t="shared" si="54"/>
        <v>3.2519333512248672E-4</v>
      </c>
      <c r="N2560" s="13">
        <v>-3.7849580047921716E-3</v>
      </c>
      <c r="O2560" s="13">
        <v>6.0756400678556588E-3</v>
      </c>
      <c r="P2560" s="13">
        <v>2.5045746994427631E-3</v>
      </c>
      <c r="Q2560" s="7"/>
      <c r="R2560" s="8"/>
      <c r="S2560" s="8"/>
      <c r="T2560" s="8"/>
      <c r="U2560" s="8"/>
      <c r="V2560" s="13"/>
      <c r="W2560" s="14"/>
      <c r="X2560" s="1"/>
      <c r="Y2560" s="1"/>
      <c r="Z2560" s="1"/>
      <c r="AA2560" s="1"/>
      <c r="AB2560" s="1"/>
      <c r="AC2560" s="1"/>
      <c r="AD2560" s="8"/>
      <c r="AE2560" s="8"/>
      <c r="AF2560" s="8"/>
      <c r="AG2560" s="8"/>
      <c r="AH2560" s="9"/>
      <c r="AI2560" s="8"/>
      <c r="AJ2560" s="13"/>
      <c r="AK2560" s="8"/>
      <c r="AL2560" s="8"/>
      <c r="AM2560" s="8"/>
      <c r="AN2560" s="8"/>
      <c r="AO2560" s="7"/>
      <c r="AP2560" s="7"/>
      <c r="AQ2560" s="7"/>
      <c r="AR2560" s="7"/>
      <c r="AS2560" s="7"/>
      <c r="AT2560" s="7"/>
      <c r="AU2560" s="8"/>
      <c r="AV2560" s="8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7"/>
      <c r="BV2560" s="7"/>
      <c r="BW2560" s="8"/>
      <c r="BX2560" s="8"/>
      <c r="BY2560" s="8"/>
      <c r="BZ2560" s="8"/>
      <c r="CA2560" s="8"/>
      <c r="CC2560" s="8"/>
      <c r="CE2560" s="7"/>
      <c r="CF2560" s="8"/>
      <c r="CG2560" s="8"/>
      <c r="CH2560" s="8"/>
      <c r="CI2560" s="8"/>
      <c r="CJ2560" s="8"/>
    </row>
    <row r="2561" spans="1:88" x14ac:dyDescent="0.3">
      <c r="A2561" s="1" t="s">
        <v>552</v>
      </c>
      <c r="B2561" s="1"/>
      <c r="C2561" s="1" t="s">
        <v>1878</v>
      </c>
      <c r="D2561" s="1"/>
      <c r="E2561" s="1"/>
      <c r="F2561" s="1"/>
      <c r="G2561" s="1"/>
      <c r="H2561" s="1">
        <v>41253.599999999999</v>
      </c>
      <c r="I2561" s="1">
        <v>0.61</v>
      </c>
      <c r="J2561" s="12">
        <v>2415.8200000000002</v>
      </c>
      <c r="K2561" s="5">
        <v>2447.36</v>
      </c>
      <c r="L2561" s="5">
        <v>12135.17</v>
      </c>
      <c r="M2561" s="13">
        <f t="shared" si="54"/>
        <v>6.0791140838052371E-3</v>
      </c>
      <c r="N2561" s="13">
        <v>5.3140800233038021E-3</v>
      </c>
      <c r="O2561" s="13">
        <v>4.0410090625269124E-3</v>
      </c>
      <c r="P2561" s="13">
        <v>1.3285671581471759E-2</v>
      </c>
      <c r="Q2561" s="7"/>
      <c r="R2561" s="8"/>
      <c r="S2561" s="8"/>
      <c r="T2561" s="8"/>
      <c r="U2561" s="8"/>
      <c r="V2561" s="13"/>
      <c r="W2561" s="14"/>
      <c r="X2561" s="1"/>
      <c r="Y2561" s="1"/>
      <c r="Z2561" s="1"/>
      <c r="AA2561" s="1"/>
      <c r="AB2561" s="1"/>
      <c r="AC2561" s="1"/>
      <c r="AD2561" s="8"/>
      <c r="AE2561" s="8"/>
      <c r="AF2561" s="8"/>
      <c r="AG2561" s="8"/>
      <c r="AH2561" s="9"/>
      <c r="AI2561" s="8"/>
      <c r="AJ2561" s="13"/>
      <c r="AK2561" s="8"/>
      <c r="AL2561" s="8"/>
      <c r="AM2561" s="8"/>
      <c r="AN2561" s="8"/>
      <c r="AO2561" s="7"/>
      <c r="AP2561" s="7"/>
      <c r="AQ2561" s="7"/>
      <c r="AR2561" s="7"/>
      <c r="AS2561" s="7"/>
      <c r="AT2561" s="7"/>
      <c r="AU2561" s="8"/>
      <c r="AV2561" s="8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7"/>
      <c r="BV2561" s="7"/>
      <c r="BW2561" s="8"/>
      <c r="BX2561" s="8"/>
      <c r="BY2561" s="8"/>
      <c r="BZ2561" s="8"/>
      <c r="CA2561" s="8"/>
      <c r="CC2561" s="8"/>
      <c r="CE2561" s="7"/>
      <c r="CF2561" s="8"/>
      <c r="CG2561" s="8"/>
      <c r="CH2561" s="8"/>
      <c r="CI2561" s="8"/>
      <c r="CJ2561" s="8"/>
    </row>
    <row r="2562" spans="1:88" x14ac:dyDescent="0.3">
      <c r="A2562" s="1" t="s">
        <v>553</v>
      </c>
      <c r="B2562" s="1"/>
      <c r="C2562" s="1" t="s">
        <v>1878</v>
      </c>
      <c r="D2562" s="1"/>
      <c r="E2562" s="1"/>
      <c r="F2562" s="1"/>
      <c r="G2562" s="1"/>
      <c r="H2562" s="1">
        <v>40979.230000000003</v>
      </c>
      <c r="I2562" s="1">
        <v>-0.67</v>
      </c>
      <c r="J2562" s="12">
        <v>2392.7800000000002</v>
      </c>
      <c r="K2562" s="5">
        <v>2434.4899999999998</v>
      </c>
      <c r="L2562" s="5">
        <v>12105.64</v>
      </c>
      <c r="M2562" s="13">
        <f t="shared" si="54"/>
        <v>-6.6508135047607109E-3</v>
      </c>
      <c r="N2562" s="13">
        <v>-9.5371343891514915E-3</v>
      </c>
      <c r="O2562" s="13">
        <v>-5.2587277719666758E-3</v>
      </c>
      <c r="P2562" s="13">
        <v>-2.4334228527495005E-3</v>
      </c>
      <c r="Q2562" s="7"/>
      <c r="R2562" s="8"/>
      <c r="S2562" s="8"/>
      <c r="T2562" s="8"/>
      <c r="U2562" s="8"/>
      <c r="V2562" s="13"/>
      <c r="W2562" s="14"/>
      <c r="X2562" s="1"/>
      <c r="Y2562" s="1"/>
      <c r="Z2562" s="1"/>
      <c r="AA2562" s="1"/>
      <c r="AB2562" s="1"/>
      <c r="AC2562" s="1"/>
      <c r="AD2562" s="8"/>
      <c r="AE2562" s="8"/>
      <c r="AF2562" s="8"/>
      <c r="AG2562" s="8"/>
      <c r="AH2562" s="9"/>
      <c r="AI2562" s="8"/>
      <c r="AJ2562" s="13"/>
      <c r="AK2562" s="8"/>
      <c r="AL2562" s="8"/>
      <c r="AM2562" s="8"/>
      <c r="AN2562" s="8"/>
      <c r="AO2562" s="7"/>
      <c r="AP2562" s="7"/>
      <c r="AQ2562" s="7"/>
      <c r="AR2562" s="7"/>
      <c r="AS2562" s="7"/>
      <c r="AT2562" s="7"/>
      <c r="AU2562" s="8"/>
      <c r="AV2562" s="8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7"/>
      <c r="BV2562" s="7"/>
      <c r="BW2562" s="8"/>
      <c r="BX2562" s="8"/>
      <c r="BY2562" s="8"/>
      <c r="BZ2562" s="8"/>
      <c r="CA2562" s="8"/>
      <c r="CC2562" s="8"/>
      <c r="CE2562" s="7"/>
      <c r="CF2562" s="8"/>
      <c r="CG2562" s="8"/>
      <c r="CH2562" s="8"/>
      <c r="CI2562" s="8"/>
      <c r="CJ2562" s="8"/>
    </row>
    <row r="2563" spans="1:88" x14ac:dyDescent="0.3">
      <c r="A2563" s="1" t="s">
        <v>554</v>
      </c>
      <c r="B2563" s="1"/>
      <c r="C2563" s="1" t="s">
        <v>1878</v>
      </c>
      <c r="D2563" s="1"/>
      <c r="E2563" s="1"/>
      <c r="F2563" s="1"/>
      <c r="G2563" s="1"/>
      <c r="H2563" s="1">
        <v>41653.11</v>
      </c>
      <c r="I2563" s="1">
        <v>1.64</v>
      </c>
      <c r="J2563" s="12">
        <v>2445.34</v>
      </c>
      <c r="K2563" s="5">
        <v>2453.31</v>
      </c>
      <c r="L2563" s="5">
        <v>12236.87</v>
      </c>
      <c r="M2563" s="13">
        <f t="shared" si="54"/>
        <v>1.6444428067584393E-2</v>
      </c>
      <c r="N2563" s="13">
        <v>2.1966081294561013E-2</v>
      </c>
      <c r="O2563" s="13">
        <v>7.730571906230832E-3</v>
      </c>
      <c r="P2563" s="13">
        <v>1.0840401664017785E-2</v>
      </c>
      <c r="Q2563" s="7"/>
      <c r="R2563" s="8"/>
      <c r="S2563" s="8"/>
      <c r="T2563" s="8"/>
      <c r="U2563" s="8"/>
      <c r="V2563" s="13"/>
      <c r="W2563" s="14"/>
      <c r="X2563" s="1"/>
      <c r="Y2563" s="1"/>
      <c r="Z2563" s="1"/>
      <c r="AA2563" s="1"/>
      <c r="AB2563" s="1"/>
      <c r="AC2563" s="1"/>
      <c r="AD2563" s="8"/>
      <c r="AE2563" s="8"/>
      <c r="AF2563" s="8"/>
      <c r="AG2563" s="8"/>
      <c r="AH2563" s="9"/>
      <c r="AI2563" s="8"/>
      <c r="AJ2563" s="13"/>
      <c r="AK2563" s="8"/>
      <c r="AL2563" s="8"/>
      <c r="AM2563" s="8"/>
      <c r="AN2563" s="8"/>
      <c r="AO2563" s="7"/>
      <c r="AP2563" s="7"/>
      <c r="AQ2563" s="7"/>
      <c r="AR2563" s="7"/>
      <c r="AS2563" s="7"/>
      <c r="AT2563" s="7"/>
      <c r="AU2563" s="8"/>
      <c r="AV2563" s="8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7"/>
      <c r="BV2563" s="7"/>
      <c r="BW2563" s="8"/>
      <c r="BX2563" s="8"/>
      <c r="BY2563" s="8"/>
      <c r="BZ2563" s="8"/>
      <c r="CA2563" s="8"/>
      <c r="CC2563" s="8"/>
      <c r="CE2563" s="7"/>
      <c r="CF2563" s="8"/>
      <c r="CG2563" s="8"/>
      <c r="CH2563" s="8"/>
      <c r="CI2563" s="8"/>
      <c r="CJ2563" s="8"/>
    </row>
    <row r="2564" spans="1:88" x14ac:dyDescent="0.3">
      <c r="A2564" s="1" t="s">
        <v>555</v>
      </c>
      <c r="B2564" s="1"/>
      <c r="C2564" s="1" t="s">
        <v>1878</v>
      </c>
      <c r="D2564" s="1"/>
      <c r="E2564" s="1"/>
      <c r="F2564" s="1"/>
      <c r="G2564" s="1"/>
      <c r="H2564" s="1">
        <v>41960.86</v>
      </c>
      <c r="I2564" s="1">
        <v>0.74</v>
      </c>
      <c r="J2564" s="12">
        <v>2465.98</v>
      </c>
      <c r="K2564" s="5">
        <v>2461.5700000000002</v>
      </c>
      <c r="L2564" s="5">
        <v>12293.58</v>
      </c>
      <c r="M2564" s="13">
        <f t="shared" ref="M2564:M2627" si="55">H2564/H2563-1</f>
        <v>7.3884038910900784E-3</v>
      </c>
      <c r="N2564" s="13">
        <v>8.4405440552233202E-3</v>
      </c>
      <c r="O2564" s="13">
        <v>3.3668798480421813E-3</v>
      </c>
      <c r="P2564" s="13">
        <v>4.6343550270615541E-3</v>
      </c>
      <c r="Q2564" s="7"/>
      <c r="R2564" s="8"/>
      <c r="S2564" s="8"/>
      <c r="T2564" s="8"/>
      <c r="U2564" s="8"/>
      <c r="V2564" s="13"/>
      <c r="W2564" s="14"/>
      <c r="X2564" s="1"/>
      <c r="Y2564" s="1"/>
      <c r="Z2564" s="1"/>
      <c r="AA2564" s="1"/>
      <c r="AB2564" s="1"/>
      <c r="AC2564" s="1"/>
      <c r="AD2564" s="8"/>
      <c r="AE2564" s="8"/>
      <c r="AF2564" s="8"/>
      <c r="AG2564" s="8"/>
      <c r="AH2564" s="9"/>
      <c r="AI2564" s="8"/>
      <c r="AJ2564" s="13"/>
      <c r="AK2564" s="8"/>
      <c r="AL2564" s="8"/>
      <c r="AM2564" s="8"/>
      <c r="AN2564" s="8"/>
      <c r="AO2564" s="7"/>
      <c r="AP2564" s="7"/>
      <c r="AQ2564" s="7"/>
      <c r="AR2564" s="7"/>
      <c r="AS2564" s="7"/>
      <c r="AT2564" s="7"/>
      <c r="AU2564" s="8"/>
      <c r="AV2564" s="8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7"/>
      <c r="BV2564" s="7"/>
      <c r="BW2564" s="8"/>
      <c r="BX2564" s="8"/>
      <c r="BY2564" s="8"/>
      <c r="BZ2564" s="8"/>
      <c r="CA2564" s="8"/>
      <c r="CC2564" s="8"/>
      <c r="CE2564" s="7"/>
      <c r="CF2564" s="8"/>
      <c r="CG2564" s="8"/>
      <c r="CH2564" s="8"/>
      <c r="CI2564" s="8"/>
      <c r="CJ2564" s="8"/>
    </row>
    <row r="2565" spans="1:88" x14ac:dyDescent="0.3">
      <c r="A2565" s="1" t="s">
        <v>556</v>
      </c>
      <c r="B2565" s="1"/>
      <c r="C2565" s="1" t="s">
        <v>1878</v>
      </c>
      <c r="D2565" s="1"/>
      <c r="E2565" s="1"/>
      <c r="F2565" s="1"/>
      <c r="G2565" s="1"/>
      <c r="H2565" s="1">
        <v>41741.910000000003</v>
      </c>
      <c r="I2565" s="1">
        <v>-0.52</v>
      </c>
      <c r="J2565" s="12">
        <v>2445.4</v>
      </c>
      <c r="K2565" s="5">
        <v>2459.33</v>
      </c>
      <c r="L2565" s="5">
        <v>12276.77</v>
      </c>
      <c r="M2565" s="13">
        <f t="shared" si="55"/>
        <v>-5.2179578778890345E-3</v>
      </c>
      <c r="N2565" s="13">
        <v>-8.3455664685033737E-3</v>
      </c>
      <c r="O2565" s="13">
        <v>-9.0998834077449242E-4</v>
      </c>
      <c r="P2565" s="13">
        <v>-1.3673803725195999E-3</v>
      </c>
      <c r="Q2565" s="7"/>
      <c r="R2565" s="8"/>
      <c r="S2565" s="8"/>
      <c r="T2565" s="8"/>
      <c r="U2565" s="8"/>
      <c r="V2565" s="13"/>
      <c r="W2565" s="14"/>
      <c r="X2565" s="1"/>
      <c r="Y2565" s="1"/>
      <c r="Z2565" s="1"/>
      <c r="AA2565" s="1"/>
      <c r="AB2565" s="1"/>
      <c r="AC2565" s="1"/>
      <c r="AD2565" s="8"/>
      <c r="AE2565" s="8"/>
      <c r="AF2565" s="8"/>
      <c r="AG2565" s="8"/>
      <c r="AH2565" s="9"/>
      <c r="AI2565" s="8"/>
      <c r="AJ2565" s="13"/>
      <c r="AK2565" s="8"/>
      <c r="AL2565" s="8"/>
      <c r="AM2565" s="8"/>
      <c r="AN2565" s="8"/>
      <c r="AO2565" s="7"/>
      <c r="AP2565" s="7"/>
      <c r="AQ2565" s="7"/>
      <c r="AR2565" s="7"/>
      <c r="AS2565" s="7"/>
      <c r="AT2565" s="7"/>
      <c r="AU2565" s="8"/>
      <c r="AV2565" s="8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7"/>
      <c r="BV2565" s="7"/>
      <c r="BW2565" s="8"/>
      <c r="BX2565" s="8"/>
      <c r="BY2565" s="8"/>
      <c r="BZ2565" s="8"/>
      <c r="CA2565" s="8"/>
      <c r="CC2565" s="8"/>
      <c r="CE2565" s="7"/>
      <c r="CF2565" s="8"/>
      <c r="CG2565" s="8"/>
      <c r="CH2565" s="8"/>
      <c r="CI2565" s="8"/>
      <c r="CJ2565" s="8"/>
    </row>
    <row r="2566" spans="1:88" x14ac:dyDescent="0.3">
      <c r="A2566" s="1" t="s">
        <v>557</v>
      </c>
      <c r="B2566" s="1"/>
      <c r="C2566" s="1" t="s">
        <v>1878</v>
      </c>
      <c r="D2566" s="1"/>
      <c r="E2566" s="1"/>
      <c r="F2566" s="1"/>
      <c r="G2566" s="1"/>
      <c r="H2566" s="1">
        <v>41611.67</v>
      </c>
      <c r="I2566" s="1">
        <v>-0.31</v>
      </c>
      <c r="J2566" s="12">
        <v>2441.39</v>
      </c>
      <c r="K2566" s="5">
        <v>2439.35</v>
      </c>
      <c r="L2566" s="5">
        <v>12310.39</v>
      </c>
      <c r="M2566" s="13">
        <f t="shared" si="55"/>
        <v>-3.1201255524724303E-3</v>
      </c>
      <c r="N2566" s="13">
        <v>-1.6398135274393599E-3</v>
      </c>
      <c r="O2566" s="13">
        <v>-8.1241638982975095E-3</v>
      </c>
      <c r="P2566" s="13">
        <v>2.7385053234685319E-3</v>
      </c>
      <c r="Q2566" s="7"/>
      <c r="R2566" s="8"/>
      <c r="S2566" s="8"/>
      <c r="T2566" s="8"/>
      <c r="U2566" s="8"/>
      <c r="V2566" s="13"/>
      <c r="W2566" s="14"/>
      <c r="X2566" s="1"/>
      <c r="Y2566" s="1"/>
      <c r="Z2566" s="1"/>
      <c r="AA2566" s="1"/>
      <c r="AB2566" s="1"/>
      <c r="AC2566" s="1"/>
      <c r="AD2566" s="8"/>
      <c r="AE2566" s="8"/>
      <c r="AF2566" s="8"/>
      <c r="AG2566" s="8"/>
      <c r="AH2566" s="9"/>
      <c r="AI2566" s="8"/>
      <c r="AJ2566" s="13"/>
      <c r="AK2566" s="8"/>
      <c r="AL2566" s="8"/>
      <c r="AM2566" s="8"/>
      <c r="AN2566" s="8"/>
      <c r="AO2566" s="7"/>
      <c r="AP2566" s="7"/>
      <c r="AQ2566" s="7"/>
      <c r="AR2566" s="7"/>
      <c r="AS2566" s="7"/>
      <c r="AT2566" s="7"/>
      <c r="AU2566" s="8"/>
      <c r="AV2566" s="8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7"/>
      <c r="BV2566" s="7"/>
      <c r="BW2566" s="8"/>
      <c r="BX2566" s="8"/>
      <c r="BY2566" s="8"/>
      <c r="BZ2566" s="8"/>
      <c r="CA2566" s="8"/>
      <c r="CC2566" s="8"/>
      <c r="CE2566" s="7"/>
      <c r="CF2566" s="8"/>
      <c r="CG2566" s="8"/>
      <c r="CH2566" s="8"/>
      <c r="CI2566" s="8"/>
      <c r="CJ2566" s="8"/>
    </row>
    <row r="2567" spans="1:88" x14ac:dyDescent="0.3">
      <c r="A2567" s="1" t="s">
        <v>558</v>
      </c>
      <c r="B2567" s="1"/>
      <c r="C2567" s="1" t="s">
        <v>1878</v>
      </c>
      <c r="D2567" s="1"/>
      <c r="E2567" s="1"/>
      <c r="F2567" s="1"/>
      <c r="G2567" s="1"/>
      <c r="H2567" s="1">
        <v>41557.040000000001</v>
      </c>
      <c r="I2567" s="1">
        <v>-0.13</v>
      </c>
      <c r="J2567" s="12">
        <v>2437.59</v>
      </c>
      <c r="K2567" s="5">
        <v>2444.56</v>
      </c>
      <c r="L2567" s="5">
        <v>12260.62</v>
      </c>
      <c r="M2567" s="13">
        <f t="shared" si="55"/>
        <v>-1.3128528607478929E-3</v>
      </c>
      <c r="N2567" s="13">
        <v>-1.5564903599997182E-3</v>
      </c>
      <c r="O2567" s="13">
        <v>2.135814868714947E-3</v>
      </c>
      <c r="P2567" s="13">
        <v>-4.0429263410824978E-3</v>
      </c>
      <c r="Q2567" s="7"/>
      <c r="R2567" s="8"/>
      <c r="S2567" s="8"/>
      <c r="T2567" s="8"/>
      <c r="U2567" s="8"/>
      <c r="V2567" s="13"/>
      <c r="W2567" s="14"/>
      <c r="X2567" s="1"/>
      <c r="Y2567" s="1"/>
      <c r="Z2567" s="1"/>
      <c r="AA2567" s="1"/>
      <c r="AB2567" s="1"/>
      <c r="AC2567" s="1"/>
      <c r="AD2567" s="8"/>
      <c r="AE2567" s="8"/>
      <c r="AF2567" s="8"/>
      <c r="AG2567" s="8"/>
      <c r="AH2567" s="9"/>
      <c r="AI2567" s="8"/>
      <c r="AJ2567" s="13"/>
      <c r="AK2567" s="8"/>
      <c r="AL2567" s="8"/>
      <c r="AM2567" s="8"/>
      <c r="AN2567" s="8"/>
      <c r="AO2567" s="7"/>
      <c r="AP2567" s="7"/>
      <c r="AQ2567" s="7"/>
      <c r="AR2567" s="7"/>
      <c r="AS2567" s="7"/>
      <c r="AT2567" s="7"/>
      <c r="AU2567" s="8"/>
      <c r="AV2567" s="8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7"/>
      <c r="BV2567" s="7"/>
      <c r="BW2567" s="8"/>
      <c r="BX2567" s="8"/>
      <c r="BY2567" s="8"/>
      <c r="BZ2567" s="8"/>
      <c r="CA2567" s="8"/>
      <c r="CC2567" s="8"/>
      <c r="CE2567" s="7"/>
      <c r="CF2567" s="8"/>
      <c r="CG2567" s="8"/>
      <c r="CH2567" s="8"/>
      <c r="CI2567" s="8"/>
      <c r="CJ2567" s="8"/>
    </row>
    <row r="2568" spans="1:88" x14ac:dyDescent="0.3">
      <c r="A2568" s="1" t="s">
        <v>559</v>
      </c>
      <c r="B2568" s="1"/>
      <c r="C2568" s="1" t="s">
        <v>1878</v>
      </c>
      <c r="D2568" s="1"/>
      <c r="E2568" s="1"/>
      <c r="F2568" s="1"/>
      <c r="G2568" s="1"/>
      <c r="H2568" s="1">
        <v>41882.58</v>
      </c>
      <c r="I2568" s="1">
        <v>0.78</v>
      </c>
      <c r="J2568" s="12">
        <v>2456.2399999999998</v>
      </c>
      <c r="K2568" s="5">
        <v>2473.56</v>
      </c>
      <c r="L2568" s="5">
        <v>12334.02</v>
      </c>
      <c r="M2568" s="13">
        <f t="shared" si="55"/>
        <v>7.8335704371630399E-3</v>
      </c>
      <c r="N2568" s="13">
        <v>7.650999552836879E-3</v>
      </c>
      <c r="O2568" s="13">
        <v>1.1863075563700587E-2</v>
      </c>
      <c r="P2568" s="13">
        <v>5.9866466785529759E-3</v>
      </c>
      <c r="Q2568" s="7"/>
      <c r="R2568" s="8"/>
      <c r="S2568" s="8"/>
      <c r="T2568" s="8"/>
      <c r="U2568" s="8"/>
      <c r="V2568" s="13"/>
      <c r="W2568" s="14"/>
      <c r="X2568" s="1"/>
      <c r="Y2568" s="1"/>
      <c r="Z2568" s="1"/>
      <c r="AA2568" s="1"/>
      <c r="AB2568" s="1"/>
      <c r="AC2568" s="1"/>
      <c r="AD2568" s="8"/>
      <c r="AE2568" s="8"/>
      <c r="AF2568" s="8"/>
      <c r="AG2568" s="8"/>
      <c r="AH2568" s="9"/>
      <c r="AI2568" s="8"/>
      <c r="AJ2568" s="13"/>
      <c r="AK2568" s="8"/>
      <c r="AL2568" s="8"/>
      <c r="AM2568" s="8"/>
      <c r="AN2568" s="8"/>
      <c r="AO2568" s="7"/>
      <c r="AP2568" s="7"/>
      <c r="AQ2568" s="7"/>
      <c r="AR2568" s="7"/>
      <c r="AS2568" s="7"/>
      <c r="AT2568" s="7"/>
      <c r="AU2568" s="8"/>
      <c r="AV2568" s="8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7"/>
      <c r="BV2568" s="7"/>
      <c r="BW2568" s="8"/>
      <c r="BX2568" s="8"/>
      <c r="BY2568" s="8"/>
      <c r="BZ2568" s="8"/>
      <c r="CA2568" s="8"/>
      <c r="CC2568" s="8"/>
      <c r="CE2568" s="7"/>
      <c r="CF2568" s="8"/>
      <c r="CG2568" s="8"/>
      <c r="CH2568" s="8"/>
      <c r="CI2568" s="8"/>
      <c r="CJ2568" s="8"/>
    </row>
    <row r="2569" spans="1:88" x14ac:dyDescent="0.3">
      <c r="A2569" s="1" t="s">
        <v>560</v>
      </c>
      <c r="B2569" s="1"/>
      <c r="C2569" s="1" t="s">
        <v>1878</v>
      </c>
      <c r="D2569" s="1"/>
      <c r="E2569" s="1"/>
      <c r="F2569" s="1"/>
      <c r="G2569" s="1"/>
      <c r="H2569" s="1">
        <v>41790.339999999997</v>
      </c>
      <c r="I2569" s="1">
        <v>-0.22</v>
      </c>
      <c r="J2569" s="12">
        <v>2445.3200000000002</v>
      </c>
      <c r="K2569" s="5">
        <v>2477.73</v>
      </c>
      <c r="L2569" s="5">
        <v>12336.14</v>
      </c>
      <c r="M2569" s="13">
        <f t="shared" si="55"/>
        <v>-2.2023476108684603E-3</v>
      </c>
      <c r="N2569" s="13">
        <v>-4.4458196267463945E-3</v>
      </c>
      <c r="O2569" s="13">
        <v>1.6858293310046957E-3</v>
      </c>
      <c r="P2569" s="13">
        <v>1.718823222274235E-4</v>
      </c>
      <c r="Q2569" s="7"/>
      <c r="R2569" s="8"/>
      <c r="S2569" s="8"/>
      <c r="T2569" s="8"/>
      <c r="U2569" s="8"/>
      <c r="V2569" s="13"/>
      <c r="W2569" s="14"/>
      <c r="X2569" s="1"/>
      <c r="Y2569" s="1"/>
      <c r="Z2569" s="1"/>
      <c r="AA2569" s="1"/>
      <c r="AB2569" s="1"/>
      <c r="AC2569" s="1"/>
      <c r="AD2569" s="8"/>
      <c r="AE2569" s="8"/>
      <c r="AF2569" s="8"/>
      <c r="AG2569" s="8"/>
      <c r="AH2569" s="9"/>
      <c r="AI2569" s="8"/>
      <c r="AJ2569" s="13"/>
      <c r="AK2569" s="8"/>
      <c r="AL2569" s="8"/>
      <c r="AM2569" s="8"/>
      <c r="AN2569" s="8"/>
      <c r="AO2569" s="7"/>
      <c r="AP2569" s="7"/>
      <c r="AQ2569" s="7"/>
      <c r="AR2569" s="7"/>
      <c r="AS2569" s="7"/>
      <c r="AT2569" s="7"/>
      <c r="AU2569" s="8"/>
      <c r="AV2569" s="8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7"/>
      <c r="BV2569" s="7"/>
      <c r="BW2569" s="8"/>
      <c r="BX2569" s="8"/>
      <c r="BY2569" s="8"/>
      <c r="BZ2569" s="8"/>
      <c r="CA2569" s="8"/>
      <c r="CC2569" s="8"/>
      <c r="CE2569" s="7"/>
      <c r="CF2569" s="8"/>
      <c r="CG2569" s="8"/>
      <c r="CH2569" s="8"/>
      <c r="CI2569" s="8"/>
      <c r="CJ2569" s="8"/>
    </row>
    <row r="2570" spans="1:88" x14ac:dyDescent="0.3">
      <c r="A2570" s="1" t="s">
        <v>561</v>
      </c>
      <c r="B2570" s="1"/>
      <c r="C2570" s="1" t="s">
        <v>1878</v>
      </c>
      <c r="D2570" s="1"/>
      <c r="E2570" s="1"/>
      <c r="F2570" s="1"/>
      <c r="G2570" s="1"/>
      <c r="H2570" s="1">
        <v>42430.66</v>
      </c>
      <c r="I2570" s="1">
        <v>1.53</v>
      </c>
      <c r="J2570" s="12">
        <v>2495.13</v>
      </c>
      <c r="K2570" s="5">
        <v>2492.09</v>
      </c>
      <c r="L2570" s="5">
        <v>12417.74</v>
      </c>
      <c r="M2570" s="13">
        <f t="shared" si="55"/>
        <v>1.5322201255122847E-2</v>
      </c>
      <c r="N2570" s="13">
        <v>2.0369522189324973E-2</v>
      </c>
      <c r="O2570" s="13">
        <v>5.7956274493184967E-3</v>
      </c>
      <c r="P2570" s="13">
        <v>6.6147109225414003E-3</v>
      </c>
      <c r="Q2570" s="7"/>
      <c r="R2570" s="8"/>
      <c r="S2570" s="8"/>
      <c r="T2570" s="8"/>
      <c r="U2570" s="8"/>
      <c r="V2570" s="13"/>
      <c r="W2570" s="14"/>
      <c r="X2570" s="1"/>
      <c r="Y2570" s="1"/>
      <c r="Z2570" s="1"/>
      <c r="AA2570" s="1"/>
      <c r="AB2570" s="1"/>
      <c r="AC2570" s="1"/>
      <c r="AD2570" s="8"/>
      <c r="AE2570" s="8"/>
      <c r="AF2570" s="8"/>
      <c r="AG2570" s="8"/>
      <c r="AH2570" s="9"/>
      <c r="AI2570" s="8"/>
      <c r="AJ2570" s="13"/>
      <c r="AK2570" s="8"/>
      <c r="AL2570" s="8"/>
      <c r="AM2570" s="8"/>
      <c r="AN2570" s="8"/>
      <c r="AO2570" s="7"/>
      <c r="AP2570" s="7"/>
      <c r="AQ2570" s="7"/>
      <c r="AR2570" s="7"/>
      <c r="AS2570" s="7"/>
      <c r="AT2570" s="7"/>
      <c r="AU2570" s="8"/>
      <c r="AV2570" s="8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7"/>
      <c r="BV2570" s="7"/>
      <c r="BW2570" s="8"/>
      <c r="BX2570" s="8"/>
      <c r="BY2570" s="8"/>
      <c r="BZ2570" s="8"/>
      <c r="CA2570" s="8"/>
      <c r="CC2570" s="8"/>
      <c r="CE2570" s="7"/>
      <c r="CF2570" s="8"/>
      <c r="CG2570" s="8"/>
      <c r="CH2570" s="8"/>
      <c r="CI2570" s="8"/>
      <c r="CJ2570" s="8"/>
    </row>
    <row r="2571" spans="1:88" x14ac:dyDescent="0.3">
      <c r="A2571" s="1" t="s">
        <v>562</v>
      </c>
      <c r="B2571" s="1"/>
      <c r="C2571" s="1" t="s">
        <v>1878</v>
      </c>
      <c r="D2571" s="1"/>
      <c r="E2571" s="1"/>
      <c r="F2571" s="1"/>
      <c r="G2571" s="1"/>
      <c r="H2571" s="1">
        <v>42395.54</v>
      </c>
      <c r="I2571" s="1">
        <v>-0.08</v>
      </c>
      <c r="J2571" s="12">
        <v>2495.65</v>
      </c>
      <c r="K2571" s="5">
        <v>2479.6799999999998</v>
      </c>
      <c r="L2571" s="5">
        <v>12398.57</v>
      </c>
      <c r="M2571" s="13">
        <f t="shared" si="55"/>
        <v>-8.2770336355841856E-4</v>
      </c>
      <c r="N2571" s="13">
        <v>2.0840597483906542E-4</v>
      </c>
      <c r="O2571" s="13">
        <v>-4.9797559478190756E-3</v>
      </c>
      <c r="P2571" s="13">
        <v>-1.5437591703482134E-3</v>
      </c>
      <c r="Q2571" s="7"/>
      <c r="R2571" s="8"/>
      <c r="S2571" s="8"/>
      <c r="T2571" s="8"/>
      <c r="U2571" s="8"/>
      <c r="V2571" s="13"/>
      <c r="W2571" s="14"/>
      <c r="X2571" s="1"/>
      <c r="Y2571" s="1"/>
      <c r="Z2571" s="1"/>
      <c r="AA2571" s="1"/>
      <c r="AB2571" s="1"/>
      <c r="AC2571" s="1"/>
      <c r="AD2571" s="8"/>
      <c r="AE2571" s="8"/>
      <c r="AF2571" s="8"/>
      <c r="AG2571" s="8"/>
      <c r="AH2571" s="9"/>
      <c r="AI2571" s="8"/>
      <c r="AJ2571" s="13"/>
      <c r="AK2571" s="8"/>
      <c r="AL2571" s="8"/>
      <c r="AM2571" s="8"/>
      <c r="AN2571" s="8"/>
      <c r="AO2571" s="7"/>
      <c r="AP2571" s="7"/>
      <c r="AQ2571" s="7"/>
      <c r="AR2571" s="7"/>
      <c r="AS2571" s="7"/>
      <c r="AT2571" s="7"/>
      <c r="AU2571" s="8"/>
      <c r="AV2571" s="8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7"/>
      <c r="BV2571" s="7"/>
      <c r="BW2571" s="8"/>
      <c r="BX2571" s="8"/>
      <c r="BY2571" s="8"/>
      <c r="BZ2571" s="8"/>
      <c r="CA2571" s="8"/>
      <c r="CC2571" s="8"/>
      <c r="CE2571" s="7"/>
      <c r="CF2571" s="8"/>
      <c r="CG2571" s="8"/>
      <c r="CH2571" s="8"/>
      <c r="CI2571" s="8"/>
      <c r="CJ2571" s="8"/>
    </row>
    <row r="2572" spans="1:88" x14ac:dyDescent="0.3">
      <c r="A2572" s="1" t="s">
        <v>563</v>
      </c>
      <c r="B2572" s="1"/>
      <c r="C2572" s="1" t="s">
        <v>1878</v>
      </c>
      <c r="D2572" s="1"/>
      <c r="E2572" s="1"/>
      <c r="F2572" s="1"/>
      <c r="G2572" s="1"/>
      <c r="H2572" s="1">
        <v>42346.66</v>
      </c>
      <c r="I2572" s="1">
        <v>-0.12</v>
      </c>
      <c r="J2572" s="12">
        <v>2485.35</v>
      </c>
      <c r="K2572" s="5">
        <v>2493.08</v>
      </c>
      <c r="L2572" s="5">
        <v>12416.44</v>
      </c>
      <c r="M2572" s="13">
        <f t="shared" si="55"/>
        <v>-1.1529514661211548E-3</v>
      </c>
      <c r="N2572" s="13">
        <v>-4.1271812954541964E-3</v>
      </c>
      <c r="O2572" s="13">
        <v>5.4039230868498933E-3</v>
      </c>
      <c r="P2572" s="13">
        <v>1.4412952461453354E-3</v>
      </c>
      <c r="Q2572" s="7"/>
      <c r="R2572" s="8"/>
      <c r="S2572" s="8"/>
      <c r="T2572" s="8"/>
      <c r="U2572" s="8"/>
      <c r="V2572" s="13"/>
      <c r="W2572" s="14"/>
      <c r="X2572" s="1"/>
      <c r="Y2572" s="1"/>
      <c r="Z2572" s="1"/>
      <c r="AA2572" s="1"/>
      <c r="AB2572" s="1"/>
      <c r="AC2572" s="1"/>
      <c r="AD2572" s="8"/>
      <c r="AE2572" s="8"/>
      <c r="AF2572" s="8"/>
      <c r="AG2572" s="8"/>
      <c r="AH2572" s="9"/>
      <c r="AI2572" s="8"/>
      <c r="AJ2572" s="13"/>
      <c r="AK2572" s="8"/>
      <c r="AL2572" s="8"/>
      <c r="AM2572" s="8"/>
      <c r="AN2572" s="8"/>
      <c r="AO2572" s="7"/>
      <c r="AP2572" s="7"/>
      <c r="AQ2572" s="7"/>
      <c r="AR2572" s="7"/>
      <c r="AS2572" s="7"/>
      <c r="AT2572" s="7"/>
      <c r="AU2572" s="8"/>
      <c r="AV2572" s="8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7"/>
      <c r="BV2572" s="7"/>
      <c r="BW2572" s="8"/>
      <c r="BX2572" s="8"/>
      <c r="BY2572" s="8"/>
      <c r="BZ2572" s="8"/>
      <c r="CA2572" s="8"/>
      <c r="CC2572" s="8"/>
      <c r="CE2572" s="7"/>
      <c r="CF2572" s="8"/>
      <c r="CG2572" s="8"/>
      <c r="CH2572" s="8"/>
      <c r="CI2572" s="8"/>
      <c r="CJ2572" s="8"/>
    </row>
    <row r="2573" spans="1:88" x14ac:dyDescent="0.3">
      <c r="A2573" s="1" t="s">
        <v>564</v>
      </c>
      <c r="B2573" s="1"/>
      <c r="C2573" s="1" t="s">
        <v>1878</v>
      </c>
      <c r="D2573" s="1"/>
      <c r="E2573" s="1"/>
      <c r="F2573" s="1"/>
      <c r="G2573" s="1"/>
      <c r="H2573" s="1">
        <v>42587.55</v>
      </c>
      <c r="I2573" s="1">
        <v>0.56999999999999995</v>
      </c>
      <c r="J2573" s="12">
        <v>2506.2399999999998</v>
      </c>
      <c r="K2573" s="5">
        <v>2499.0100000000002</v>
      </c>
      <c r="L2573" s="5">
        <v>12420.65</v>
      </c>
      <c r="M2573" s="13">
        <f t="shared" si="55"/>
        <v>5.6885241952966403E-3</v>
      </c>
      <c r="N2573" s="13">
        <v>8.4052547930875132E-3</v>
      </c>
      <c r="O2573" s="13">
        <v>2.3785839202914438E-3</v>
      </c>
      <c r="P2573" s="13">
        <v>3.3906659235660719E-4</v>
      </c>
      <c r="Q2573" s="7"/>
      <c r="R2573" s="8"/>
      <c r="S2573" s="8"/>
      <c r="T2573" s="8"/>
      <c r="U2573" s="8"/>
      <c r="V2573" s="13"/>
      <c r="W2573" s="14"/>
      <c r="X2573" s="1"/>
      <c r="Y2573" s="1"/>
      <c r="Z2573" s="1"/>
      <c r="AA2573" s="1"/>
      <c r="AB2573" s="1"/>
      <c r="AC2573" s="1"/>
      <c r="AD2573" s="8"/>
      <c r="AE2573" s="8"/>
      <c r="AF2573" s="8"/>
      <c r="AG2573" s="8"/>
      <c r="AH2573" s="9"/>
      <c r="AI2573" s="8"/>
      <c r="AJ2573" s="13"/>
      <c r="AK2573" s="8"/>
      <c r="AL2573" s="8"/>
      <c r="AM2573" s="8"/>
      <c r="AN2573" s="8"/>
      <c r="AO2573" s="7"/>
      <c r="AP2573" s="7"/>
      <c r="AQ2573" s="7"/>
      <c r="AR2573" s="7"/>
      <c r="AS2573" s="7"/>
      <c r="AT2573" s="7"/>
      <c r="AU2573" s="8"/>
      <c r="AV2573" s="8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7"/>
      <c r="BV2573" s="7"/>
      <c r="BW2573" s="8"/>
      <c r="BX2573" s="8"/>
      <c r="BY2573" s="8"/>
      <c r="BZ2573" s="8"/>
      <c r="CA2573" s="8"/>
      <c r="CC2573" s="8"/>
      <c r="CE2573" s="7"/>
      <c r="CF2573" s="8"/>
      <c r="CG2573" s="8"/>
      <c r="CH2573" s="8"/>
      <c r="CI2573" s="8"/>
      <c r="CJ2573" s="8"/>
    </row>
    <row r="2574" spans="1:88" x14ac:dyDescent="0.3">
      <c r="A2574" s="1" t="s">
        <v>565</v>
      </c>
      <c r="B2574" s="1"/>
      <c r="C2574" s="1" t="s">
        <v>1878</v>
      </c>
      <c r="D2574" s="1"/>
      <c r="E2574" s="1"/>
      <c r="F2574" s="1"/>
      <c r="G2574" s="1"/>
      <c r="H2574" s="1">
        <v>42446.51</v>
      </c>
      <c r="I2574" s="1">
        <v>-0.33</v>
      </c>
      <c r="J2574" s="12">
        <v>2495.6</v>
      </c>
      <c r="K2574" s="5">
        <v>2496.2199999999998</v>
      </c>
      <c r="L2574" s="5">
        <v>12429.56</v>
      </c>
      <c r="M2574" s="13">
        <f t="shared" si="55"/>
        <v>-3.3117659973396218E-3</v>
      </c>
      <c r="N2574" s="13">
        <v>-4.2454034729315637E-3</v>
      </c>
      <c r="O2574" s="13">
        <v>-1.1164421110761991E-3</v>
      </c>
      <c r="P2574" s="13">
        <v>7.1735376167914033E-4</v>
      </c>
      <c r="Q2574" s="7"/>
      <c r="R2574" s="8"/>
      <c r="S2574" s="8"/>
      <c r="T2574" s="8"/>
      <c r="U2574" s="8"/>
      <c r="V2574" s="13"/>
      <c r="W2574" s="14"/>
      <c r="X2574" s="1"/>
      <c r="Y2574" s="1"/>
      <c r="Z2574" s="1"/>
      <c r="AA2574" s="1"/>
      <c r="AB2574" s="1"/>
      <c r="AC2574" s="1"/>
      <c r="AD2574" s="8"/>
      <c r="AE2574" s="8"/>
      <c r="AF2574" s="8"/>
      <c r="AG2574" s="8"/>
      <c r="AH2574" s="9"/>
      <c r="AI2574" s="8"/>
      <c r="AJ2574" s="13"/>
      <c r="AK2574" s="8"/>
      <c r="AL2574" s="8"/>
      <c r="AM2574" s="8"/>
      <c r="AN2574" s="8"/>
      <c r="AO2574" s="7"/>
      <c r="AP2574" s="7"/>
      <c r="AQ2574" s="7"/>
      <c r="AR2574" s="7"/>
      <c r="AS2574" s="7"/>
      <c r="AT2574" s="7"/>
      <c r="AU2574" s="8"/>
      <c r="AV2574" s="8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7"/>
      <c r="BV2574" s="7"/>
      <c r="BW2574" s="8"/>
      <c r="BX2574" s="8"/>
      <c r="BY2574" s="8"/>
      <c r="BZ2574" s="8"/>
      <c r="CA2574" s="8"/>
      <c r="CC2574" s="8"/>
      <c r="CE2574" s="7"/>
      <c r="CF2574" s="8"/>
      <c r="CG2574" s="8"/>
      <c r="CH2574" s="8"/>
      <c r="CI2574" s="8"/>
      <c r="CJ2574" s="8"/>
    </row>
    <row r="2575" spans="1:88" x14ac:dyDescent="0.3">
      <c r="A2575" s="1" t="s">
        <v>566</v>
      </c>
      <c r="B2575" s="1"/>
      <c r="C2575" s="1" t="s">
        <v>1878</v>
      </c>
      <c r="D2575" s="1"/>
      <c r="E2575" s="1"/>
      <c r="F2575" s="1"/>
      <c r="G2575" s="1"/>
      <c r="H2575" s="1">
        <v>43151.29</v>
      </c>
      <c r="I2575" s="1">
        <v>1.66</v>
      </c>
      <c r="J2575" s="12">
        <v>2552.5</v>
      </c>
      <c r="K2575" s="5">
        <v>2507.08</v>
      </c>
      <c r="L2575" s="5">
        <v>12480.25</v>
      </c>
      <c r="M2575" s="13">
        <f t="shared" si="55"/>
        <v>1.6603956367672978E-2</v>
      </c>
      <c r="N2575" s="13">
        <v>2.2800128225677119E-2</v>
      </c>
      <c r="O2575" s="13">
        <v>4.3505780740480393E-3</v>
      </c>
      <c r="P2575" s="13">
        <v>4.0781813676429302E-3</v>
      </c>
      <c r="Q2575" s="7"/>
      <c r="R2575" s="8"/>
      <c r="S2575" s="8"/>
      <c r="T2575" s="8"/>
      <c r="U2575" s="8"/>
      <c r="V2575" s="13"/>
      <c r="W2575" s="14"/>
      <c r="X2575" s="1"/>
      <c r="Y2575" s="1"/>
      <c r="Z2575" s="1"/>
      <c r="AA2575" s="1"/>
      <c r="AB2575" s="1"/>
      <c r="AC2575" s="1"/>
      <c r="AD2575" s="8"/>
      <c r="AE2575" s="8"/>
      <c r="AF2575" s="8"/>
      <c r="AG2575" s="8"/>
      <c r="AH2575" s="9"/>
      <c r="AI2575" s="8"/>
      <c r="AJ2575" s="13"/>
      <c r="AK2575" s="8"/>
      <c r="AL2575" s="8"/>
      <c r="AM2575" s="8"/>
      <c r="AN2575" s="8"/>
      <c r="AO2575" s="7"/>
      <c r="AP2575" s="7"/>
      <c r="AQ2575" s="7"/>
      <c r="AR2575" s="7"/>
      <c r="AS2575" s="7"/>
      <c r="AT2575" s="7"/>
      <c r="AU2575" s="8"/>
      <c r="AV2575" s="8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7"/>
      <c r="BV2575" s="7"/>
      <c r="BW2575" s="8"/>
      <c r="BX2575" s="8"/>
      <c r="BY2575" s="8"/>
      <c r="BZ2575" s="8"/>
      <c r="CA2575" s="8"/>
      <c r="CC2575" s="8"/>
      <c r="CE2575" s="7"/>
      <c r="CF2575" s="8"/>
      <c r="CG2575" s="8"/>
      <c r="CH2575" s="8"/>
      <c r="CI2575" s="8"/>
      <c r="CJ2575" s="8"/>
    </row>
    <row r="2576" spans="1:88" x14ac:dyDescent="0.3">
      <c r="A2576" s="1" t="s">
        <v>567</v>
      </c>
      <c r="B2576" s="1"/>
      <c r="C2576" s="1" t="s">
        <v>1878</v>
      </c>
      <c r="D2576" s="1"/>
      <c r="E2576" s="1"/>
      <c r="F2576" s="1"/>
      <c r="G2576" s="1"/>
      <c r="H2576" s="1">
        <v>43562.01</v>
      </c>
      <c r="I2576" s="1">
        <v>0.95</v>
      </c>
      <c r="J2576" s="12">
        <v>2575.36</v>
      </c>
      <c r="K2576" s="5">
        <v>2543.06</v>
      </c>
      <c r="L2576" s="5">
        <v>12518.36</v>
      </c>
      <c r="M2576" s="13">
        <f t="shared" si="55"/>
        <v>9.5181395504051469E-3</v>
      </c>
      <c r="N2576" s="13">
        <v>8.9559255631734835E-3</v>
      </c>
      <c r="O2576" s="13">
        <v>1.4351356957097439E-2</v>
      </c>
      <c r="P2576" s="13">
        <v>3.0536247270687156E-3</v>
      </c>
      <c r="Q2576" s="7"/>
      <c r="R2576" s="8"/>
      <c r="S2576" s="8"/>
      <c r="T2576" s="8"/>
      <c r="U2576" s="8"/>
      <c r="V2576" s="13"/>
      <c r="W2576" s="14"/>
      <c r="X2576" s="1"/>
      <c r="Y2576" s="1"/>
      <c r="Z2576" s="1"/>
      <c r="AA2576" s="1"/>
      <c r="AB2576" s="1"/>
      <c r="AC2576" s="1"/>
      <c r="AD2576" s="8"/>
      <c r="AE2576" s="8"/>
      <c r="AF2576" s="8"/>
      <c r="AG2576" s="8"/>
      <c r="AH2576" s="9"/>
      <c r="AI2576" s="8"/>
      <c r="AJ2576" s="13"/>
      <c r="AK2576" s="8"/>
      <c r="AL2576" s="8"/>
      <c r="AM2576" s="8"/>
      <c r="AN2576" s="8"/>
      <c r="AO2576" s="7"/>
      <c r="AP2576" s="7"/>
      <c r="AQ2576" s="7"/>
      <c r="AR2576" s="7"/>
      <c r="AS2576" s="7"/>
      <c r="AT2576" s="7"/>
      <c r="AU2576" s="8"/>
      <c r="AV2576" s="8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7"/>
      <c r="BV2576" s="7"/>
      <c r="BW2576" s="8"/>
      <c r="BX2576" s="8"/>
      <c r="BY2576" s="8"/>
      <c r="BZ2576" s="8"/>
      <c r="CA2576" s="8"/>
      <c r="CC2576" s="8"/>
      <c r="CE2576" s="7"/>
      <c r="CF2576" s="8"/>
      <c r="CG2576" s="8"/>
      <c r="CH2576" s="8"/>
      <c r="CI2576" s="8"/>
      <c r="CJ2576" s="8"/>
    </row>
    <row r="2577" spans="1:88" x14ac:dyDescent="0.3">
      <c r="A2577" s="1" t="s">
        <v>568</v>
      </c>
      <c r="B2577" s="1"/>
      <c r="C2577" s="1" t="s">
        <v>1878</v>
      </c>
      <c r="D2577" s="1"/>
      <c r="E2577" s="1"/>
      <c r="F2577" s="1"/>
      <c r="G2577" s="1"/>
      <c r="H2577" s="1">
        <v>43307.98</v>
      </c>
      <c r="I2577" s="1">
        <v>-0.57999999999999996</v>
      </c>
      <c r="J2577" s="12">
        <v>2561.5</v>
      </c>
      <c r="K2577" s="5">
        <v>2521.52</v>
      </c>
      <c r="L2577" s="5">
        <v>12416.94</v>
      </c>
      <c r="M2577" s="13">
        <f t="shared" si="55"/>
        <v>-5.8314572720588043E-3</v>
      </c>
      <c r="N2577" s="13">
        <v>-5.3817718687872995E-3</v>
      </c>
      <c r="O2577" s="13">
        <v>-8.4701108113847123E-3</v>
      </c>
      <c r="P2577" s="13">
        <v>-8.1017002227128376E-3</v>
      </c>
      <c r="Q2577" s="7"/>
      <c r="R2577" s="8"/>
      <c r="S2577" s="8"/>
      <c r="T2577" s="8"/>
      <c r="U2577" s="8"/>
      <c r="V2577" s="13"/>
      <c r="W2577" s="14"/>
      <c r="X2577" s="1"/>
      <c r="Y2577" s="1"/>
      <c r="Z2577" s="1"/>
      <c r="AA2577" s="1"/>
      <c r="AB2577" s="1"/>
      <c r="AC2577" s="1"/>
      <c r="AD2577" s="8"/>
      <c r="AE2577" s="8"/>
      <c r="AF2577" s="8"/>
      <c r="AG2577" s="8"/>
      <c r="AH2577" s="9"/>
      <c r="AI2577" s="8"/>
      <c r="AJ2577" s="13"/>
      <c r="AK2577" s="8"/>
      <c r="AL2577" s="8"/>
      <c r="AM2577" s="8"/>
      <c r="AN2577" s="8"/>
      <c r="AO2577" s="7"/>
      <c r="AP2577" s="7"/>
      <c r="AQ2577" s="7"/>
      <c r="AR2577" s="7"/>
      <c r="AS2577" s="7"/>
      <c r="AT2577" s="7"/>
      <c r="AU2577" s="8"/>
      <c r="AV2577" s="8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7"/>
      <c r="BV2577" s="7"/>
      <c r="BW2577" s="8"/>
      <c r="BX2577" s="8"/>
      <c r="BY2577" s="8"/>
      <c r="BZ2577" s="8"/>
      <c r="CA2577" s="8"/>
      <c r="CC2577" s="8"/>
      <c r="CE2577" s="7"/>
      <c r="CF2577" s="8"/>
      <c r="CG2577" s="8"/>
      <c r="CH2577" s="8"/>
      <c r="CI2577" s="8"/>
      <c r="CJ2577" s="8"/>
    </row>
    <row r="2578" spans="1:88" x14ac:dyDescent="0.3">
      <c r="A2578" s="1" t="s">
        <v>569</v>
      </c>
      <c r="B2578" s="1"/>
      <c r="C2578" s="1" t="s">
        <v>1878</v>
      </c>
      <c r="D2578" s="1"/>
      <c r="E2578" s="1"/>
      <c r="F2578" s="1"/>
      <c r="G2578" s="1"/>
      <c r="H2578" s="1">
        <v>42717.2</v>
      </c>
      <c r="I2578" s="1">
        <v>-1.36</v>
      </c>
      <c r="J2578" s="12">
        <v>2522.36</v>
      </c>
      <c r="K2578" s="5">
        <v>2489.7800000000002</v>
      </c>
      <c r="L2578" s="5">
        <v>12335.53</v>
      </c>
      <c r="M2578" s="13">
        <f t="shared" si="55"/>
        <v>-1.3641365863750865E-2</v>
      </c>
      <c r="N2578" s="13">
        <v>-1.5280109310950585E-2</v>
      </c>
      <c r="O2578" s="13">
        <v>-1.2587645547130211E-2</v>
      </c>
      <c r="P2578" s="13">
        <v>-6.5563657390629304E-3</v>
      </c>
      <c r="Q2578" s="7"/>
      <c r="R2578" s="8"/>
      <c r="S2578" s="8"/>
      <c r="T2578" s="8"/>
      <c r="U2578" s="8"/>
      <c r="V2578" s="13"/>
      <c r="W2578" s="14"/>
      <c r="X2578" s="1"/>
      <c r="Y2578" s="1"/>
      <c r="Z2578" s="1"/>
      <c r="AA2578" s="1"/>
      <c r="AB2578" s="1"/>
      <c r="AC2578" s="1"/>
      <c r="AD2578" s="8"/>
      <c r="AE2578" s="8"/>
      <c r="AF2578" s="8"/>
      <c r="AG2578" s="8"/>
      <c r="AH2578" s="9"/>
      <c r="AI2578" s="8"/>
      <c r="AJ2578" s="13"/>
      <c r="AK2578" s="8"/>
      <c r="AL2578" s="8"/>
      <c r="AM2578" s="8"/>
      <c r="AN2578" s="8"/>
      <c r="AO2578" s="7"/>
      <c r="AP2578" s="7"/>
      <c r="AQ2578" s="7"/>
      <c r="AR2578" s="7"/>
      <c r="AS2578" s="7"/>
      <c r="AT2578" s="7"/>
      <c r="AU2578" s="8"/>
      <c r="AV2578" s="8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7"/>
      <c r="BV2578" s="7"/>
      <c r="BW2578" s="8"/>
      <c r="BX2578" s="8"/>
      <c r="BY2578" s="8"/>
      <c r="BZ2578" s="8"/>
      <c r="CA2578" s="8"/>
      <c r="CC2578" s="8"/>
      <c r="CE2578" s="7"/>
      <c r="CF2578" s="8"/>
      <c r="CG2578" s="8"/>
      <c r="CH2578" s="8"/>
      <c r="CI2578" s="8"/>
      <c r="CJ2578" s="8"/>
    </row>
    <row r="2579" spans="1:88" x14ac:dyDescent="0.3">
      <c r="A2579" s="1" t="s">
        <v>570</v>
      </c>
      <c r="B2579" s="1"/>
      <c r="C2579" s="1" t="s">
        <v>1878</v>
      </c>
      <c r="D2579" s="1"/>
      <c r="E2579" s="1"/>
      <c r="F2579" s="1"/>
      <c r="G2579" s="1"/>
      <c r="H2579" s="1">
        <v>43262.239999999998</v>
      </c>
      <c r="I2579" s="1">
        <v>1.28</v>
      </c>
      <c r="J2579" s="12">
        <v>2553.58</v>
      </c>
      <c r="K2579" s="5">
        <v>2527.27</v>
      </c>
      <c r="L2579" s="5">
        <v>12451.1</v>
      </c>
      <c r="M2579" s="13">
        <f t="shared" si="55"/>
        <v>1.2759263247591246E-2</v>
      </c>
      <c r="N2579" s="13">
        <v>1.2377297451592773E-2</v>
      </c>
      <c r="O2579" s="13">
        <v>1.505755528600905E-2</v>
      </c>
      <c r="P2579" s="13">
        <v>9.3688718684969974E-3</v>
      </c>
      <c r="Q2579" s="7"/>
      <c r="R2579" s="8"/>
      <c r="S2579" s="8"/>
      <c r="T2579" s="8"/>
      <c r="U2579" s="8"/>
      <c r="V2579" s="13"/>
      <c r="W2579" s="14"/>
      <c r="X2579" s="1"/>
      <c r="Y2579" s="1"/>
      <c r="Z2579" s="1"/>
      <c r="AA2579" s="1"/>
      <c r="AB2579" s="1"/>
      <c r="AC2579" s="1"/>
      <c r="AD2579" s="8"/>
      <c r="AE2579" s="8"/>
      <c r="AF2579" s="8"/>
      <c r="AG2579" s="8"/>
      <c r="AH2579" s="9"/>
      <c r="AI2579" s="8"/>
      <c r="AJ2579" s="13"/>
      <c r="AK2579" s="8"/>
      <c r="AL2579" s="8"/>
      <c r="AM2579" s="8"/>
      <c r="AN2579" s="8"/>
      <c r="AO2579" s="7"/>
      <c r="AP2579" s="7"/>
      <c r="AQ2579" s="7"/>
      <c r="AR2579" s="7"/>
      <c r="AS2579" s="7"/>
      <c r="AT2579" s="7"/>
      <c r="AU2579" s="8"/>
      <c r="AV2579" s="8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7"/>
      <c r="BV2579" s="7"/>
      <c r="BW2579" s="8"/>
      <c r="BX2579" s="8"/>
      <c r="BY2579" s="8"/>
      <c r="BZ2579" s="8"/>
      <c r="CA2579" s="8"/>
      <c r="CC2579" s="8"/>
      <c r="CE2579" s="7"/>
      <c r="CF2579" s="8"/>
      <c r="CG2579" s="8"/>
      <c r="CH2579" s="8"/>
      <c r="CI2579" s="8"/>
      <c r="CJ2579" s="8"/>
    </row>
    <row r="2580" spans="1:88" x14ac:dyDescent="0.3">
      <c r="A2580" s="1" t="s">
        <v>571</v>
      </c>
      <c r="B2580" s="1"/>
      <c r="C2580" s="1" t="s">
        <v>1878</v>
      </c>
      <c r="D2580" s="1"/>
      <c r="E2580" s="1"/>
      <c r="F2580" s="1"/>
      <c r="G2580" s="1"/>
      <c r="H2580" s="1">
        <v>43554.22</v>
      </c>
      <c r="I2580" s="1">
        <v>0.67</v>
      </c>
      <c r="J2580" s="12">
        <v>2578.66</v>
      </c>
      <c r="K2580" s="5">
        <v>2522.66</v>
      </c>
      <c r="L2580" s="5">
        <v>12490.99</v>
      </c>
      <c r="M2580" s="13">
        <f t="shared" si="55"/>
        <v>6.7490726323926609E-3</v>
      </c>
      <c r="N2580" s="13">
        <v>9.8215054942472069E-3</v>
      </c>
      <c r="O2580" s="13">
        <v>-1.824102687880691E-3</v>
      </c>
      <c r="P2580" s="13">
        <v>3.2037330035097344E-3</v>
      </c>
      <c r="Q2580" s="7"/>
      <c r="R2580" s="8"/>
      <c r="S2580" s="8"/>
      <c r="T2580" s="8"/>
      <c r="U2580" s="8"/>
      <c r="V2580" s="13"/>
      <c r="W2580" s="14"/>
      <c r="X2580" s="1"/>
      <c r="Y2580" s="1"/>
      <c r="Z2580" s="1"/>
      <c r="AA2580" s="1"/>
      <c r="AB2580" s="1"/>
      <c r="AC2580" s="1"/>
      <c r="AD2580" s="8"/>
      <c r="AE2580" s="8"/>
      <c r="AF2580" s="8"/>
      <c r="AG2580" s="8"/>
      <c r="AH2580" s="9"/>
      <c r="AI2580" s="8"/>
      <c r="AJ2580" s="13"/>
      <c r="AK2580" s="8"/>
      <c r="AL2580" s="8"/>
      <c r="AM2580" s="8"/>
      <c r="AN2580" s="8"/>
      <c r="AO2580" s="7"/>
      <c r="AP2580" s="7"/>
      <c r="AQ2580" s="7"/>
      <c r="AR2580" s="7"/>
      <c r="AS2580" s="7"/>
      <c r="AT2580" s="7"/>
      <c r="AU2580" s="8"/>
      <c r="AV2580" s="8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7"/>
      <c r="BV2580" s="7"/>
      <c r="BW2580" s="8"/>
      <c r="BX2580" s="8"/>
      <c r="BY2580" s="8"/>
      <c r="BZ2580" s="8"/>
      <c r="CA2580" s="8"/>
      <c r="CC2580" s="8"/>
      <c r="CE2580" s="7"/>
      <c r="CF2580" s="8"/>
      <c r="CG2580" s="8"/>
      <c r="CH2580" s="8"/>
      <c r="CI2580" s="8"/>
      <c r="CJ2580" s="8"/>
    </row>
    <row r="2581" spans="1:88" x14ac:dyDescent="0.3">
      <c r="A2581" s="1" t="s">
        <v>572</v>
      </c>
      <c r="B2581" s="1"/>
      <c r="C2581" s="1" t="s">
        <v>1878</v>
      </c>
      <c r="D2581" s="1"/>
      <c r="E2581" s="1"/>
      <c r="F2581" s="1"/>
      <c r="G2581" s="1"/>
      <c r="H2581" s="1">
        <v>43727.81</v>
      </c>
      <c r="I2581" s="1">
        <v>0.4</v>
      </c>
      <c r="J2581" s="12">
        <v>2587.69</v>
      </c>
      <c r="K2581" s="5">
        <v>2539.13</v>
      </c>
      <c r="L2581" s="5">
        <v>12549.01</v>
      </c>
      <c r="M2581" s="13">
        <f t="shared" si="55"/>
        <v>3.9856069055994592E-3</v>
      </c>
      <c r="N2581" s="13">
        <v>3.5018187740920581E-3</v>
      </c>
      <c r="O2581" s="13">
        <v>6.5288227505888585E-3</v>
      </c>
      <c r="P2581" s="13">
        <v>4.644948078575073E-3</v>
      </c>
      <c r="Q2581" s="7"/>
      <c r="R2581" s="8"/>
      <c r="S2581" s="8"/>
      <c r="T2581" s="8"/>
      <c r="U2581" s="8"/>
      <c r="V2581" s="13"/>
      <c r="W2581" s="14"/>
      <c r="X2581" s="1"/>
      <c r="Y2581" s="1"/>
      <c r="Z2581" s="1"/>
      <c r="AA2581" s="1"/>
      <c r="AB2581" s="1"/>
      <c r="AC2581" s="1"/>
      <c r="AD2581" s="8"/>
      <c r="AE2581" s="8"/>
      <c r="AF2581" s="8"/>
      <c r="AG2581" s="8"/>
      <c r="AH2581" s="9"/>
      <c r="AI2581" s="8"/>
      <c r="AJ2581" s="13"/>
      <c r="AK2581" s="8"/>
      <c r="AL2581" s="8"/>
      <c r="AM2581" s="8"/>
      <c r="AN2581" s="8"/>
      <c r="AO2581" s="7"/>
      <c r="AP2581" s="7"/>
      <c r="AQ2581" s="7"/>
      <c r="AR2581" s="7"/>
      <c r="AS2581" s="7"/>
      <c r="AT2581" s="7"/>
      <c r="AU2581" s="8"/>
      <c r="AV2581" s="8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7"/>
      <c r="BV2581" s="7"/>
      <c r="BW2581" s="8"/>
      <c r="BX2581" s="8"/>
      <c r="BY2581" s="8"/>
      <c r="BZ2581" s="8"/>
      <c r="CA2581" s="8"/>
      <c r="CC2581" s="8"/>
      <c r="CE2581" s="7"/>
      <c r="CF2581" s="8"/>
      <c r="CG2581" s="8"/>
      <c r="CH2581" s="8"/>
      <c r="CI2581" s="8"/>
      <c r="CJ2581" s="8"/>
    </row>
    <row r="2582" spans="1:88" x14ac:dyDescent="0.3">
      <c r="A2582" s="1" t="s">
        <v>573</v>
      </c>
      <c r="B2582" s="1"/>
      <c r="C2582" s="1" t="s">
        <v>1878</v>
      </c>
      <c r="D2582" s="1"/>
      <c r="E2582" s="1"/>
      <c r="F2582" s="1"/>
      <c r="G2582" s="1"/>
      <c r="H2582" s="1">
        <v>44078.65</v>
      </c>
      <c r="I2582" s="1">
        <v>0.8</v>
      </c>
      <c r="J2582" s="12">
        <v>2604.7600000000002</v>
      </c>
      <c r="K2582" s="5">
        <v>2563.5</v>
      </c>
      <c r="L2582" s="5">
        <v>12627.87</v>
      </c>
      <c r="M2582" s="13">
        <f t="shared" si="55"/>
        <v>8.0232694022408513E-3</v>
      </c>
      <c r="N2582" s="13">
        <v>6.5966170600033625E-3</v>
      </c>
      <c r="O2582" s="13">
        <v>9.5977756160574579E-3</v>
      </c>
      <c r="P2582" s="13">
        <v>6.2841610613109111E-3</v>
      </c>
      <c r="Q2582" s="7"/>
      <c r="R2582" s="8"/>
      <c r="S2582" s="8"/>
      <c r="T2582" s="8"/>
      <c r="U2582" s="8"/>
      <c r="V2582" s="13"/>
      <c r="W2582" s="14"/>
      <c r="X2582" s="1"/>
      <c r="Y2582" s="1"/>
      <c r="Z2582" s="1"/>
      <c r="AA2582" s="1"/>
      <c r="AB2582" s="1"/>
      <c r="AC2582" s="1"/>
      <c r="AD2582" s="8"/>
      <c r="AE2582" s="8"/>
      <c r="AF2582" s="8"/>
      <c r="AG2582" s="8"/>
      <c r="AH2582" s="9"/>
      <c r="AI2582" s="8"/>
      <c r="AJ2582" s="13"/>
      <c r="AK2582" s="8"/>
      <c r="AL2582" s="8"/>
      <c r="AM2582" s="8"/>
      <c r="AN2582" s="8"/>
      <c r="AO2582" s="7"/>
      <c r="AP2582" s="7"/>
      <c r="AQ2582" s="7"/>
      <c r="AR2582" s="7"/>
      <c r="AS2582" s="7"/>
      <c r="AT2582" s="7"/>
      <c r="AU2582" s="8"/>
      <c r="AV2582" s="8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7"/>
      <c r="BV2582" s="7"/>
      <c r="BW2582" s="8"/>
      <c r="BX2582" s="8"/>
      <c r="BY2582" s="8"/>
      <c r="BZ2582" s="8"/>
      <c r="CA2582" s="8"/>
      <c r="CC2582" s="8"/>
      <c r="CE2582" s="7"/>
      <c r="CF2582" s="8"/>
      <c r="CG2582" s="8"/>
      <c r="CH2582" s="8"/>
      <c r="CI2582" s="8"/>
      <c r="CJ2582" s="8"/>
    </row>
    <row r="2583" spans="1:88" x14ac:dyDescent="0.3">
      <c r="A2583" s="1" t="s">
        <v>574</v>
      </c>
      <c r="B2583" s="1"/>
      <c r="C2583" s="1" t="s">
        <v>1878</v>
      </c>
      <c r="D2583" s="1"/>
      <c r="E2583" s="1"/>
      <c r="F2583" s="1"/>
      <c r="G2583" s="1"/>
      <c r="H2583" s="1">
        <v>44060.26</v>
      </c>
      <c r="I2583" s="1">
        <v>-0.04</v>
      </c>
      <c r="J2583" s="12">
        <v>2601.0100000000002</v>
      </c>
      <c r="K2583" s="5">
        <v>2567.17</v>
      </c>
      <c r="L2583" s="5">
        <v>12617.54</v>
      </c>
      <c r="M2583" s="13">
        <f t="shared" si="55"/>
        <v>-4.1720878475182133E-4</v>
      </c>
      <c r="N2583" s="13">
        <v>-1.4396719851349493E-3</v>
      </c>
      <c r="O2583" s="13">
        <v>1.4316364345621224E-3</v>
      </c>
      <c r="P2583" s="13">
        <v>-8.180318612719395E-4</v>
      </c>
      <c r="Q2583" s="7"/>
      <c r="R2583" s="8"/>
      <c r="S2583" s="8"/>
      <c r="T2583" s="8"/>
      <c r="U2583" s="8"/>
      <c r="V2583" s="13"/>
      <c r="W2583" s="14"/>
      <c r="X2583" s="1"/>
      <c r="Y2583" s="1"/>
      <c r="Z2583" s="1"/>
      <c r="AA2583" s="1"/>
      <c r="AB2583" s="1"/>
      <c r="AC2583" s="1"/>
      <c r="AD2583" s="8"/>
      <c r="AE2583" s="8"/>
      <c r="AF2583" s="8"/>
      <c r="AG2583" s="8"/>
      <c r="AH2583" s="9"/>
      <c r="AI2583" s="8"/>
      <c r="AJ2583" s="13"/>
      <c r="AK2583" s="8"/>
      <c r="AL2583" s="8"/>
      <c r="AM2583" s="8"/>
      <c r="AN2583" s="8"/>
      <c r="AO2583" s="7"/>
      <c r="AP2583" s="7"/>
      <c r="AQ2583" s="7"/>
      <c r="AR2583" s="7"/>
      <c r="AS2583" s="7"/>
      <c r="AT2583" s="7"/>
      <c r="AU2583" s="8"/>
      <c r="AV2583" s="8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7"/>
      <c r="BV2583" s="7"/>
      <c r="BW2583" s="8"/>
      <c r="BX2583" s="8"/>
      <c r="BY2583" s="8"/>
      <c r="BZ2583" s="8"/>
      <c r="CA2583" s="8"/>
      <c r="CC2583" s="8"/>
      <c r="CE2583" s="7"/>
      <c r="CF2583" s="8"/>
      <c r="CG2583" s="8"/>
      <c r="CH2583" s="8"/>
      <c r="CI2583" s="8"/>
      <c r="CJ2583" s="8"/>
    </row>
    <row r="2584" spans="1:88" x14ac:dyDescent="0.3">
      <c r="A2584" s="1" t="s">
        <v>575</v>
      </c>
      <c r="B2584" s="1"/>
      <c r="C2584" s="1" t="s">
        <v>1878</v>
      </c>
      <c r="D2584" s="1"/>
      <c r="E2584" s="1"/>
      <c r="F2584" s="1"/>
      <c r="G2584" s="1"/>
      <c r="H2584" s="1">
        <v>43912.55</v>
      </c>
      <c r="I2584" s="1">
        <v>-0.34</v>
      </c>
      <c r="J2584" s="12">
        <v>2594.83</v>
      </c>
      <c r="K2584" s="5">
        <v>2550.09</v>
      </c>
      <c r="L2584" s="5">
        <v>12534.18</v>
      </c>
      <c r="M2584" s="13">
        <f t="shared" si="55"/>
        <v>-3.3524541162489596E-3</v>
      </c>
      <c r="N2584" s="13">
        <v>-2.3760000922720126E-3</v>
      </c>
      <c r="O2584" s="13">
        <v>-6.6532407281169048E-3</v>
      </c>
      <c r="P2584" s="13">
        <v>-6.6066761032658183E-3</v>
      </c>
      <c r="Q2584" s="7"/>
      <c r="R2584" s="8"/>
      <c r="S2584" s="8"/>
      <c r="T2584" s="8"/>
      <c r="U2584" s="8"/>
      <c r="V2584" s="13"/>
      <c r="W2584" s="14"/>
      <c r="X2584" s="1"/>
      <c r="Y2584" s="1"/>
      <c r="Z2584" s="1"/>
      <c r="AA2584" s="1"/>
      <c r="AB2584" s="1"/>
      <c r="AC2584" s="1"/>
      <c r="AD2584" s="8"/>
      <c r="AE2584" s="8"/>
      <c r="AF2584" s="8"/>
      <c r="AG2584" s="8"/>
      <c r="AH2584" s="9"/>
      <c r="AI2584" s="8"/>
      <c r="AJ2584" s="13"/>
      <c r="AK2584" s="8"/>
      <c r="AL2584" s="8"/>
      <c r="AM2584" s="8"/>
      <c r="AN2584" s="8"/>
      <c r="AO2584" s="7"/>
      <c r="AP2584" s="7"/>
      <c r="AQ2584" s="7"/>
      <c r="AR2584" s="7"/>
      <c r="AS2584" s="7"/>
      <c r="AT2584" s="7"/>
      <c r="AU2584" s="8"/>
      <c r="AV2584" s="8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7"/>
      <c r="BV2584" s="7"/>
      <c r="BW2584" s="8"/>
      <c r="BX2584" s="8"/>
      <c r="BY2584" s="8"/>
      <c r="BZ2584" s="8"/>
      <c r="CA2584" s="8"/>
      <c r="CC2584" s="8"/>
      <c r="CE2584" s="7"/>
      <c r="CF2584" s="8"/>
      <c r="CG2584" s="8"/>
      <c r="CH2584" s="8"/>
      <c r="CI2584" s="8"/>
      <c r="CJ2584" s="8"/>
    </row>
    <row r="2585" spans="1:88" x14ac:dyDescent="0.3">
      <c r="A2585" s="1" t="s">
        <v>576</v>
      </c>
      <c r="B2585" s="1"/>
      <c r="C2585" s="1" t="s">
        <v>1878</v>
      </c>
      <c r="D2585" s="1"/>
      <c r="E2585" s="1"/>
      <c r="F2585" s="1"/>
      <c r="G2585" s="1"/>
      <c r="H2585" s="1">
        <v>42889.93</v>
      </c>
      <c r="I2585" s="1">
        <v>-2.33</v>
      </c>
      <c r="J2585" s="12">
        <v>2534.38</v>
      </c>
      <c r="K2585" s="5">
        <v>2480.79</v>
      </c>
      <c r="L2585" s="5">
        <v>12327.11</v>
      </c>
      <c r="M2585" s="13">
        <f t="shared" si="55"/>
        <v>-2.3287647836438663E-2</v>
      </c>
      <c r="N2585" s="13">
        <v>-2.3296323843951194E-2</v>
      </c>
      <c r="O2585" s="13">
        <v>-2.7175511452537049E-2</v>
      </c>
      <c r="P2585" s="13">
        <v>-1.6520426545653555E-2</v>
      </c>
      <c r="Q2585" s="7"/>
      <c r="R2585" s="8"/>
      <c r="S2585" s="8"/>
      <c r="T2585" s="8"/>
      <c r="U2585" s="8"/>
      <c r="V2585" s="13"/>
      <c r="W2585" s="14"/>
      <c r="X2585" s="1"/>
      <c r="Y2585" s="1"/>
      <c r="Z2585" s="1"/>
      <c r="AA2585" s="1"/>
      <c r="AB2585" s="1"/>
      <c r="AC2585" s="1"/>
      <c r="AD2585" s="8"/>
      <c r="AE2585" s="8"/>
      <c r="AF2585" s="8"/>
      <c r="AG2585" s="8"/>
      <c r="AH2585" s="9"/>
      <c r="AI2585" s="8"/>
      <c r="AJ2585" s="13"/>
      <c r="AK2585" s="8"/>
      <c r="AL2585" s="8"/>
      <c r="AM2585" s="8"/>
      <c r="AN2585" s="8"/>
      <c r="AO2585" s="7"/>
      <c r="AP2585" s="7"/>
      <c r="AQ2585" s="7"/>
      <c r="AR2585" s="7"/>
      <c r="AS2585" s="7"/>
      <c r="AT2585" s="7"/>
      <c r="AU2585" s="8"/>
      <c r="AV2585" s="8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7"/>
      <c r="BV2585" s="7"/>
      <c r="BW2585" s="8"/>
      <c r="BX2585" s="8"/>
      <c r="BY2585" s="8"/>
      <c r="BZ2585" s="8"/>
      <c r="CA2585" s="8"/>
      <c r="CC2585" s="8"/>
      <c r="CE2585" s="7"/>
      <c r="CF2585" s="8"/>
      <c r="CG2585" s="8"/>
      <c r="CH2585" s="8"/>
      <c r="CI2585" s="8"/>
      <c r="CJ2585" s="8"/>
    </row>
    <row r="2586" spans="1:88" x14ac:dyDescent="0.3">
      <c r="A2586" s="1" t="s">
        <v>577</v>
      </c>
      <c r="B2586" s="1"/>
      <c r="C2586" s="1" t="s">
        <v>1878</v>
      </c>
      <c r="D2586" s="1"/>
      <c r="E2586" s="1"/>
      <c r="F2586" s="1"/>
      <c r="G2586" s="1"/>
      <c r="H2586" s="1">
        <v>43466.9</v>
      </c>
      <c r="I2586" s="1">
        <v>1.35</v>
      </c>
      <c r="J2586" s="12">
        <v>2569.41</v>
      </c>
      <c r="K2586" s="5">
        <v>2521.44</v>
      </c>
      <c r="L2586" s="5">
        <v>12460.45</v>
      </c>
      <c r="M2586" s="13">
        <f t="shared" si="55"/>
        <v>1.3452341843411819E-2</v>
      </c>
      <c r="N2586" s="13">
        <v>1.3821920943189125E-2</v>
      </c>
      <c r="O2586" s="13">
        <v>1.6385909327270687E-2</v>
      </c>
      <c r="P2586" s="13">
        <v>1.0816809454933018E-2</v>
      </c>
      <c r="Q2586" s="7"/>
      <c r="R2586" s="8"/>
      <c r="S2586" s="8"/>
      <c r="T2586" s="8"/>
      <c r="U2586" s="8"/>
      <c r="V2586" s="13"/>
      <c r="W2586" s="14"/>
      <c r="X2586" s="1"/>
      <c r="Y2586" s="1"/>
      <c r="Z2586" s="1"/>
      <c r="AA2586" s="1"/>
      <c r="AB2586" s="1"/>
      <c r="AC2586" s="1"/>
      <c r="AD2586" s="8"/>
      <c r="AE2586" s="8"/>
      <c r="AF2586" s="8"/>
      <c r="AG2586" s="8"/>
      <c r="AH2586" s="9"/>
      <c r="AI2586" s="8"/>
      <c r="AJ2586" s="13"/>
      <c r="AK2586" s="8"/>
      <c r="AL2586" s="8"/>
      <c r="AM2586" s="8"/>
      <c r="AN2586" s="8"/>
      <c r="AO2586" s="7"/>
      <c r="AP2586" s="7"/>
      <c r="AQ2586" s="7"/>
      <c r="AR2586" s="7"/>
      <c r="AS2586" s="7"/>
      <c r="AT2586" s="7"/>
      <c r="AU2586" s="8"/>
      <c r="AV2586" s="8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7"/>
      <c r="BV2586" s="7"/>
      <c r="BW2586" s="8"/>
      <c r="BX2586" s="8"/>
      <c r="BY2586" s="8"/>
      <c r="BZ2586" s="8"/>
      <c r="CA2586" s="8"/>
      <c r="CC2586" s="8"/>
      <c r="CE2586" s="7"/>
      <c r="CF2586" s="8"/>
      <c r="CG2586" s="8"/>
      <c r="CH2586" s="8"/>
      <c r="CI2586" s="8"/>
      <c r="CJ2586" s="8"/>
    </row>
    <row r="2587" spans="1:88" x14ac:dyDescent="0.3">
      <c r="A2587" s="1" t="s">
        <v>578</v>
      </c>
      <c r="B2587" s="1"/>
      <c r="C2587" s="1" t="s">
        <v>1878</v>
      </c>
      <c r="D2587" s="1"/>
      <c r="E2587" s="1"/>
      <c r="F2587" s="1"/>
      <c r="G2587" s="1"/>
      <c r="H2587" s="1">
        <v>43217.79</v>
      </c>
      <c r="I2587" s="1">
        <v>-0.56999999999999995</v>
      </c>
      <c r="J2587" s="12">
        <v>2545.9899999999998</v>
      </c>
      <c r="K2587" s="5">
        <v>2524.9699999999998</v>
      </c>
      <c r="L2587" s="5">
        <v>12435.84</v>
      </c>
      <c r="M2587" s="13">
        <f t="shared" si="55"/>
        <v>-5.731027517490328E-3</v>
      </c>
      <c r="N2587" s="13">
        <v>-9.1149330001829565E-3</v>
      </c>
      <c r="O2587" s="13">
        <v>1.3999936544195624E-3</v>
      </c>
      <c r="P2587" s="13">
        <v>-1.9750490552107314E-3</v>
      </c>
      <c r="Q2587" s="7"/>
      <c r="R2587" s="8"/>
      <c r="S2587" s="8"/>
      <c r="T2587" s="8"/>
      <c r="U2587" s="8"/>
      <c r="V2587" s="13"/>
      <c r="W2587" s="14"/>
      <c r="X2587" s="1"/>
      <c r="Y2587" s="1"/>
      <c r="Z2587" s="1"/>
      <c r="AA2587" s="1"/>
      <c r="AB2587" s="1"/>
      <c r="AC2587" s="1"/>
      <c r="AD2587" s="8"/>
      <c r="AE2587" s="8"/>
      <c r="AF2587" s="8"/>
      <c r="AG2587" s="8"/>
      <c r="AH2587" s="9"/>
      <c r="AI2587" s="8"/>
      <c r="AJ2587" s="13"/>
      <c r="AK2587" s="8"/>
      <c r="AL2587" s="8"/>
      <c r="AM2587" s="8"/>
      <c r="AN2587" s="8"/>
      <c r="AO2587" s="7"/>
      <c r="AP2587" s="7"/>
      <c r="AQ2587" s="7"/>
      <c r="AR2587" s="7"/>
      <c r="AS2587" s="7"/>
      <c r="AT2587" s="7"/>
      <c r="AU2587" s="8"/>
      <c r="AV2587" s="8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7"/>
      <c r="BV2587" s="7"/>
      <c r="BW2587" s="8"/>
      <c r="BX2587" s="8"/>
      <c r="BY2587" s="8"/>
      <c r="BZ2587" s="8"/>
      <c r="CA2587" s="8"/>
      <c r="CC2587" s="8"/>
      <c r="CE2587" s="7"/>
      <c r="CF2587" s="8"/>
      <c r="CG2587" s="8"/>
      <c r="CH2587" s="8"/>
      <c r="CI2587" s="8"/>
      <c r="CJ2587" s="8"/>
    </row>
    <row r="2588" spans="1:88" x14ac:dyDescent="0.3">
      <c r="A2588" s="1" t="s">
        <v>579</v>
      </c>
      <c r="B2588" s="1"/>
      <c r="C2588" s="1" t="s">
        <v>1878</v>
      </c>
      <c r="D2588" s="1"/>
      <c r="E2588" s="1"/>
      <c r="F2588" s="1"/>
      <c r="G2588" s="1"/>
      <c r="H2588" s="1">
        <v>42359.45</v>
      </c>
      <c r="I2588" s="1">
        <v>-1.99</v>
      </c>
      <c r="J2588" s="12">
        <v>2483.6799999999998</v>
      </c>
      <c r="K2588" s="5">
        <v>2503.58</v>
      </c>
      <c r="L2588" s="5">
        <v>12278.59</v>
      </c>
      <c r="M2588" s="13">
        <f t="shared" si="55"/>
        <v>-1.9860802692594937E-2</v>
      </c>
      <c r="N2588" s="13">
        <v>-2.4473780336921935E-2</v>
      </c>
      <c r="O2588" s="13">
        <v>-8.4713877788646919E-3</v>
      </c>
      <c r="P2588" s="13">
        <v>-1.2644903762029758E-2</v>
      </c>
      <c r="Q2588" s="7"/>
      <c r="R2588" s="8"/>
      <c r="S2588" s="8"/>
      <c r="T2588" s="8"/>
      <c r="U2588" s="8"/>
      <c r="V2588" s="13"/>
      <c r="W2588" s="14"/>
      <c r="X2588" s="1"/>
      <c r="Y2588" s="1"/>
      <c r="Z2588" s="1"/>
      <c r="AA2588" s="1"/>
      <c r="AB2588" s="1"/>
      <c r="AC2588" s="1"/>
      <c r="AD2588" s="8"/>
      <c r="AE2588" s="8"/>
      <c r="AF2588" s="8"/>
      <c r="AG2588" s="8"/>
      <c r="AH2588" s="9"/>
      <c r="AI2588" s="8"/>
      <c r="AJ2588" s="13"/>
      <c r="AK2588" s="8"/>
      <c r="AL2588" s="8"/>
      <c r="AM2588" s="8"/>
      <c r="AN2588" s="8"/>
      <c r="AO2588" s="7"/>
      <c r="AP2588" s="7"/>
      <c r="AQ2588" s="7"/>
      <c r="AR2588" s="7"/>
      <c r="AS2588" s="7"/>
      <c r="AT2588" s="7"/>
      <c r="AU2588" s="8"/>
      <c r="AV2588" s="8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7"/>
      <c r="BV2588" s="7"/>
      <c r="BW2588" s="8"/>
      <c r="BX2588" s="8"/>
      <c r="BY2588" s="8"/>
      <c r="BZ2588" s="8"/>
      <c r="CA2588" s="8"/>
      <c r="CC2588" s="8"/>
      <c r="CE2588" s="7"/>
      <c r="CF2588" s="8"/>
      <c r="CG2588" s="8"/>
      <c r="CH2588" s="8"/>
      <c r="CI2588" s="8"/>
      <c r="CJ2588" s="8"/>
    </row>
    <row r="2589" spans="1:88" x14ac:dyDescent="0.3">
      <c r="A2589" s="1" t="s">
        <v>580</v>
      </c>
      <c r="B2589" s="1"/>
      <c r="C2589" s="1" t="s">
        <v>1878</v>
      </c>
      <c r="D2589" s="1"/>
      <c r="E2589" s="1"/>
      <c r="F2589" s="1"/>
      <c r="G2589" s="1"/>
      <c r="H2589" s="1">
        <v>42809.97</v>
      </c>
      <c r="I2589" s="1">
        <v>1.06</v>
      </c>
      <c r="J2589" s="12">
        <v>2514.63</v>
      </c>
      <c r="K2589" s="5">
        <v>2520.33</v>
      </c>
      <c r="L2589" s="5">
        <v>12399.43</v>
      </c>
      <c r="M2589" s="13">
        <f t="shared" si="55"/>
        <v>1.0635643286208918E-2</v>
      </c>
      <c r="N2589" s="13">
        <v>1.2461347677639845E-2</v>
      </c>
      <c r="O2589" s="13">
        <v>6.690419319534513E-3</v>
      </c>
      <c r="P2589" s="13">
        <v>9.8415208912423502E-3</v>
      </c>
      <c r="Q2589" s="7"/>
      <c r="R2589" s="8"/>
      <c r="S2589" s="8"/>
      <c r="T2589" s="8"/>
      <c r="U2589" s="8"/>
      <c r="V2589" s="13"/>
      <c r="W2589" s="14"/>
      <c r="X2589" s="1"/>
      <c r="Y2589" s="1"/>
      <c r="Z2589" s="1"/>
      <c r="AA2589" s="1"/>
      <c r="AB2589" s="1"/>
      <c r="AC2589" s="1"/>
      <c r="AD2589" s="8"/>
      <c r="AE2589" s="8"/>
      <c r="AF2589" s="8"/>
      <c r="AG2589" s="8"/>
      <c r="AH2589" s="9"/>
      <c r="AI2589" s="8"/>
      <c r="AJ2589" s="13"/>
      <c r="AK2589" s="8"/>
      <c r="AL2589" s="8"/>
      <c r="AM2589" s="8"/>
      <c r="AN2589" s="8"/>
      <c r="AO2589" s="7"/>
      <c r="AP2589" s="7"/>
      <c r="AQ2589" s="7"/>
      <c r="AR2589" s="7"/>
      <c r="AS2589" s="7"/>
      <c r="AT2589" s="7"/>
      <c r="AU2589" s="8"/>
      <c r="AV2589" s="8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7"/>
      <c r="BV2589" s="7"/>
      <c r="BW2589" s="8"/>
      <c r="BX2589" s="8"/>
      <c r="BY2589" s="8"/>
      <c r="BZ2589" s="8"/>
      <c r="CA2589" s="8"/>
      <c r="CC2589" s="8"/>
      <c r="CE2589" s="7"/>
      <c r="CF2589" s="8"/>
      <c r="CG2589" s="8"/>
      <c r="CH2589" s="8"/>
      <c r="CI2589" s="8"/>
      <c r="CJ2589" s="8"/>
    </row>
    <row r="2590" spans="1:88" x14ac:dyDescent="0.3">
      <c r="A2590" s="1" t="s">
        <v>581</v>
      </c>
      <c r="B2590" s="1"/>
      <c r="C2590" s="1" t="s">
        <v>1878</v>
      </c>
      <c r="D2590" s="1"/>
      <c r="E2590" s="1"/>
      <c r="F2590" s="1"/>
      <c r="G2590" s="1"/>
      <c r="H2590" s="1">
        <v>43664.78</v>
      </c>
      <c r="I2590" s="1">
        <v>2</v>
      </c>
      <c r="J2590" s="12">
        <v>2577.2600000000002</v>
      </c>
      <c r="K2590" s="5">
        <v>2553.6799999999998</v>
      </c>
      <c r="L2590" s="5">
        <v>12511.46</v>
      </c>
      <c r="M2590" s="13">
        <f t="shared" si="55"/>
        <v>1.9967544943385818E-2</v>
      </c>
      <c r="N2590" s="13">
        <v>2.4906248632999839E-2</v>
      </c>
      <c r="O2590" s="13">
        <v>1.3232394170604511E-2</v>
      </c>
      <c r="P2590" s="13">
        <v>9.0350927421662952E-3</v>
      </c>
      <c r="Q2590" s="7"/>
      <c r="R2590" s="8"/>
      <c r="S2590" s="8"/>
      <c r="T2590" s="8"/>
      <c r="U2590" s="8"/>
      <c r="V2590" s="13"/>
      <c r="W2590" s="14"/>
      <c r="X2590" s="1"/>
      <c r="Y2590" s="1"/>
      <c r="Z2590" s="1"/>
      <c r="AA2590" s="1"/>
      <c r="AB2590" s="1"/>
      <c r="AC2590" s="1"/>
      <c r="AD2590" s="8"/>
      <c r="AE2590" s="8"/>
      <c r="AF2590" s="8"/>
      <c r="AG2590" s="8"/>
      <c r="AH2590" s="9"/>
      <c r="AI2590" s="8"/>
      <c r="AJ2590" s="13"/>
      <c r="AK2590" s="8"/>
      <c r="AL2590" s="8"/>
      <c r="AM2590" s="8"/>
      <c r="AN2590" s="8"/>
      <c r="AO2590" s="7"/>
      <c r="AP2590" s="7"/>
      <c r="AQ2590" s="7"/>
      <c r="AR2590" s="7"/>
      <c r="AS2590" s="7"/>
      <c r="AT2590" s="7"/>
      <c r="AU2590" s="8"/>
      <c r="AV2590" s="8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7"/>
      <c r="BV2590" s="7"/>
      <c r="BW2590" s="8"/>
      <c r="BX2590" s="8"/>
      <c r="BY2590" s="8"/>
      <c r="BZ2590" s="8"/>
      <c r="CA2590" s="8"/>
      <c r="CC2590" s="8"/>
      <c r="CE2590" s="7"/>
      <c r="CF2590" s="8"/>
      <c r="CG2590" s="8"/>
      <c r="CH2590" s="8"/>
      <c r="CI2590" s="8"/>
      <c r="CJ2590" s="8"/>
    </row>
    <row r="2591" spans="1:88" x14ac:dyDescent="0.3">
      <c r="A2591" s="1" t="s">
        <v>582</v>
      </c>
      <c r="B2591" s="1"/>
      <c r="C2591" s="1" t="s">
        <v>1878</v>
      </c>
      <c r="D2591" s="1"/>
      <c r="E2591" s="1"/>
      <c r="F2591" s="1"/>
      <c r="G2591" s="1"/>
      <c r="H2591" s="1">
        <v>43159.63</v>
      </c>
      <c r="I2591" s="1">
        <v>-1.1599999999999999</v>
      </c>
      <c r="J2591" s="12">
        <v>2535.67</v>
      </c>
      <c r="K2591" s="5">
        <v>2547.84</v>
      </c>
      <c r="L2591" s="5">
        <v>12455.15</v>
      </c>
      <c r="M2591" s="13">
        <f t="shared" si="55"/>
        <v>-1.1568820454380013E-2</v>
      </c>
      <c r="N2591" s="13">
        <v>-1.6137293094216409E-2</v>
      </c>
      <c r="O2591" s="13">
        <v>-2.2868957739418105E-3</v>
      </c>
      <c r="P2591" s="13">
        <v>-4.5006737822763654E-3</v>
      </c>
      <c r="Q2591" s="7"/>
      <c r="R2591" s="8"/>
      <c r="S2591" s="8"/>
      <c r="T2591" s="8"/>
      <c r="U2591" s="8"/>
      <c r="V2591" s="13"/>
      <c r="W2591" s="14"/>
      <c r="X2591" s="1"/>
      <c r="Y2591" s="1"/>
      <c r="Z2591" s="1"/>
      <c r="AA2591" s="1"/>
      <c r="AB2591" s="1"/>
      <c r="AC2591" s="1"/>
      <c r="AD2591" s="8"/>
      <c r="AE2591" s="8"/>
      <c r="AF2591" s="8"/>
      <c r="AG2591" s="8"/>
      <c r="AH2591" s="9"/>
      <c r="AI2591" s="8"/>
      <c r="AJ2591" s="13"/>
      <c r="AK2591" s="8"/>
      <c r="AL2591" s="8"/>
      <c r="AM2591" s="8"/>
      <c r="AN2591" s="8"/>
      <c r="AO2591" s="7"/>
      <c r="AP2591" s="7"/>
      <c r="AQ2591" s="7"/>
      <c r="AR2591" s="7"/>
      <c r="AS2591" s="7"/>
      <c r="AT2591" s="7"/>
      <c r="AU2591" s="8"/>
      <c r="AV2591" s="8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7"/>
      <c r="BV2591" s="7"/>
      <c r="BW2591" s="8"/>
      <c r="BX2591" s="8"/>
      <c r="BY2591" s="8"/>
      <c r="BZ2591" s="8"/>
      <c r="CA2591" s="8"/>
      <c r="CC2591" s="8"/>
      <c r="CE2591" s="7"/>
      <c r="CF2591" s="8"/>
      <c r="CG2591" s="8"/>
      <c r="CH2591" s="8"/>
      <c r="CI2591" s="8"/>
      <c r="CJ2591" s="8"/>
    </row>
    <row r="2592" spans="1:88" x14ac:dyDescent="0.3">
      <c r="A2592" s="1" t="s">
        <v>583</v>
      </c>
      <c r="B2592" s="1"/>
      <c r="C2592" s="1" t="s">
        <v>1878</v>
      </c>
      <c r="D2592" s="1"/>
      <c r="E2592" s="1"/>
      <c r="F2592" s="1"/>
      <c r="G2592" s="1"/>
      <c r="H2592" s="1">
        <v>42404.4</v>
      </c>
      <c r="I2592" s="1">
        <v>-1.75</v>
      </c>
      <c r="J2592" s="12">
        <v>2486.5300000000002</v>
      </c>
      <c r="K2592" s="5">
        <v>2503.0500000000002</v>
      </c>
      <c r="L2592" s="5">
        <v>12364.07</v>
      </c>
      <c r="M2592" s="13">
        <f t="shared" si="55"/>
        <v>-1.7498528138447766E-2</v>
      </c>
      <c r="N2592" s="13">
        <v>-1.9379493388335223E-2</v>
      </c>
      <c r="O2592" s="13">
        <v>-1.7579596834966127E-2</v>
      </c>
      <c r="P2592" s="13">
        <v>-7.3126377442263024E-3</v>
      </c>
      <c r="Q2592" s="7"/>
      <c r="R2592" s="8"/>
      <c r="S2592" s="8"/>
      <c r="T2592" s="8"/>
      <c r="U2592" s="8"/>
      <c r="V2592" s="13"/>
      <c r="W2592" s="14"/>
      <c r="X2592" s="1"/>
      <c r="Y2592" s="1"/>
      <c r="Z2592" s="1"/>
      <c r="AA2592" s="1"/>
      <c r="AB2592" s="1"/>
      <c r="AC2592" s="1"/>
      <c r="AD2592" s="8"/>
      <c r="AE2592" s="8"/>
      <c r="AF2592" s="8"/>
      <c r="AG2592" s="8"/>
      <c r="AH2592" s="9"/>
      <c r="AI2592" s="8"/>
      <c r="AJ2592" s="13"/>
      <c r="AK2592" s="8"/>
      <c r="AL2592" s="8"/>
      <c r="AM2592" s="8"/>
      <c r="AN2592" s="8"/>
      <c r="AO2592" s="7"/>
      <c r="AP2592" s="7"/>
      <c r="AQ2592" s="7"/>
      <c r="AR2592" s="7"/>
      <c r="AS2592" s="7"/>
      <c r="AT2592" s="7"/>
      <c r="AU2592" s="8"/>
      <c r="AV2592" s="8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7"/>
      <c r="BV2592" s="7"/>
      <c r="BW2592" s="8"/>
      <c r="BX2592" s="8"/>
      <c r="BY2592" s="8"/>
      <c r="BZ2592" s="8"/>
      <c r="CA2592" s="8"/>
      <c r="CC2592" s="8"/>
      <c r="CE2592" s="7"/>
      <c r="CF2592" s="8"/>
      <c r="CG2592" s="8"/>
      <c r="CH2592" s="8"/>
      <c r="CI2592" s="8"/>
      <c r="CJ2592" s="8"/>
    </row>
    <row r="2593" spans="1:88" x14ac:dyDescent="0.3">
      <c r="A2593" s="1" t="s">
        <v>584</v>
      </c>
      <c r="B2593" s="1"/>
      <c r="C2593" s="1" t="s">
        <v>1878</v>
      </c>
      <c r="D2593" s="1"/>
      <c r="E2593" s="1"/>
      <c r="F2593" s="1"/>
      <c r="G2593" s="1"/>
      <c r="H2593" s="1">
        <v>43033.760000000002</v>
      </c>
      <c r="I2593" s="1">
        <v>1.48</v>
      </c>
      <c r="J2593" s="12">
        <v>2534.41</v>
      </c>
      <c r="K2593" s="5">
        <v>2519.9899999999998</v>
      </c>
      <c r="L2593" s="5">
        <v>12456.84</v>
      </c>
      <c r="M2593" s="13">
        <f t="shared" si="55"/>
        <v>1.4841856033807721E-2</v>
      </c>
      <c r="N2593" s="13">
        <v>1.9255749980896963E-2</v>
      </c>
      <c r="O2593" s="13">
        <v>6.7677433531090347E-3</v>
      </c>
      <c r="P2593" s="13">
        <v>7.5031927189024294E-3</v>
      </c>
      <c r="Q2593" s="7"/>
      <c r="R2593" s="8"/>
      <c r="S2593" s="8"/>
      <c r="T2593" s="8"/>
      <c r="U2593" s="8"/>
      <c r="V2593" s="13"/>
      <c r="W2593" s="14"/>
      <c r="X2593" s="1"/>
      <c r="Y2593" s="1"/>
      <c r="Z2593" s="1"/>
      <c r="AA2593" s="1"/>
      <c r="AB2593" s="1"/>
      <c r="AC2593" s="1"/>
      <c r="AD2593" s="8"/>
      <c r="AE2593" s="8"/>
      <c r="AF2593" s="8"/>
      <c r="AG2593" s="8"/>
      <c r="AH2593" s="9"/>
      <c r="AI2593" s="8"/>
      <c r="AJ2593" s="13"/>
      <c r="AK2593" s="8"/>
      <c r="AL2593" s="8"/>
      <c r="AM2593" s="8"/>
      <c r="AN2593" s="8"/>
      <c r="AO2593" s="7"/>
      <c r="AP2593" s="7"/>
      <c r="AQ2593" s="7"/>
      <c r="AR2593" s="7"/>
      <c r="AS2593" s="7"/>
      <c r="AT2593" s="7"/>
      <c r="AU2593" s="8"/>
      <c r="AV2593" s="8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7"/>
      <c r="BV2593" s="7"/>
      <c r="BW2593" s="8"/>
      <c r="BX2593" s="8"/>
      <c r="BY2593" s="8"/>
      <c r="BZ2593" s="8"/>
      <c r="CA2593" s="8"/>
      <c r="CC2593" s="8"/>
      <c r="CE2593" s="7"/>
      <c r="CF2593" s="8"/>
      <c r="CG2593" s="8"/>
      <c r="CH2593" s="8"/>
      <c r="CI2593" s="8"/>
      <c r="CJ2593" s="8"/>
    </row>
    <row r="2594" spans="1:88" x14ac:dyDescent="0.3">
      <c r="A2594" s="1" t="s">
        <v>585</v>
      </c>
      <c r="B2594" s="1"/>
      <c r="C2594" s="1" t="s">
        <v>1878</v>
      </c>
      <c r="D2594" s="1"/>
      <c r="E2594" s="1"/>
      <c r="F2594" s="1"/>
      <c r="G2594" s="1"/>
      <c r="H2594" s="1">
        <v>43295.17</v>
      </c>
      <c r="I2594" s="1">
        <v>0.61</v>
      </c>
      <c r="J2594" s="12">
        <v>2547.52</v>
      </c>
      <c r="K2594" s="5">
        <v>2548.37</v>
      </c>
      <c r="L2594" s="5">
        <v>12489.7</v>
      </c>
      <c r="M2594" s="13">
        <f t="shared" si="55"/>
        <v>6.074533110748348E-3</v>
      </c>
      <c r="N2594" s="13">
        <v>5.1728015593373033E-3</v>
      </c>
      <c r="O2594" s="13">
        <v>1.1261949452180398E-2</v>
      </c>
      <c r="P2594" s="13">
        <v>2.6379081693270745E-3</v>
      </c>
      <c r="Q2594" s="7"/>
      <c r="R2594" s="8"/>
      <c r="S2594" s="8"/>
      <c r="T2594" s="8"/>
      <c r="U2594" s="8"/>
      <c r="V2594" s="13"/>
      <c r="W2594" s="14"/>
      <c r="X2594" s="1"/>
      <c r="Y2594" s="1"/>
      <c r="Z2594" s="1"/>
      <c r="AA2594" s="1"/>
      <c r="AB2594" s="1"/>
      <c r="AC2594" s="1"/>
      <c r="AD2594" s="8"/>
      <c r="AE2594" s="8"/>
      <c r="AF2594" s="8"/>
      <c r="AG2594" s="8"/>
      <c r="AH2594" s="9"/>
      <c r="AI2594" s="8"/>
      <c r="AJ2594" s="13"/>
      <c r="AK2594" s="8"/>
      <c r="AL2594" s="8"/>
      <c r="AM2594" s="8"/>
      <c r="AN2594" s="8"/>
      <c r="AO2594" s="7"/>
      <c r="AP2594" s="7"/>
      <c r="AQ2594" s="7"/>
      <c r="AR2594" s="7"/>
      <c r="AS2594" s="7"/>
      <c r="AT2594" s="7"/>
      <c r="AU2594" s="8"/>
      <c r="AV2594" s="8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7"/>
      <c r="BV2594" s="7"/>
      <c r="BW2594" s="8"/>
      <c r="BX2594" s="8"/>
      <c r="BY2594" s="8"/>
      <c r="BZ2594" s="8"/>
      <c r="CA2594" s="8"/>
      <c r="CC2594" s="8"/>
      <c r="CE2594" s="7"/>
      <c r="CF2594" s="8"/>
      <c r="CG2594" s="8"/>
      <c r="CH2594" s="8"/>
      <c r="CI2594" s="8"/>
      <c r="CJ2594" s="8"/>
    </row>
    <row r="2595" spans="1:88" x14ac:dyDescent="0.3">
      <c r="A2595" s="1" t="s">
        <v>586</v>
      </c>
      <c r="B2595" s="1"/>
      <c r="C2595" s="1" t="s">
        <v>1878</v>
      </c>
      <c r="D2595" s="1"/>
      <c r="E2595" s="1"/>
      <c r="F2595" s="1"/>
      <c r="G2595" s="1"/>
      <c r="H2595" s="1">
        <v>42020.68</v>
      </c>
      <c r="I2595" s="1">
        <v>-2.94</v>
      </c>
      <c r="J2595" s="12">
        <v>2452.6999999999998</v>
      </c>
      <c r="K2595" s="5">
        <v>2510.96</v>
      </c>
      <c r="L2595" s="5">
        <v>12275.6</v>
      </c>
      <c r="M2595" s="13">
        <f t="shared" si="55"/>
        <v>-2.9437232836826754E-2</v>
      </c>
      <c r="N2595" s="13">
        <v>-3.7220512498429947E-2</v>
      </c>
      <c r="O2595" s="13">
        <v>-1.4679971903608924E-2</v>
      </c>
      <c r="P2595" s="13">
        <v>-1.7142125111091588E-2</v>
      </c>
      <c r="Q2595" s="7"/>
      <c r="R2595" s="8"/>
      <c r="S2595" s="8"/>
      <c r="T2595" s="8"/>
      <c r="U2595" s="8"/>
      <c r="V2595" s="13"/>
      <c r="W2595" s="14"/>
      <c r="X2595" s="1"/>
      <c r="Y2595" s="1"/>
      <c r="Z2595" s="1"/>
      <c r="AA2595" s="1"/>
      <c r="AB2595" s="1"/>
      <c r="AC2595" s="1"/>
      <c r="AD2595" s="8"/>
      <c r="AE2595" s="8"/>
      <c r="AF2595" s="8"/>
      <c r="AG2595" s="8"/>
      <c r="AH2595" s="9"/>
      <c r="AI2595" s="8"/>
      <c r="AJ2595" s="13"/>
      <c r="AK2595" s="8"/>
      <c r="AL2595" s="8"/>
      <c r="AM2595" s="8"/>
      <c r="AN2595" s="8"/>
      <c r="AO2595" s="7"/>
      <c r="AP2595" s="7"/>
      <c r="AQ2595" s="7"/>
      <c r="AR2595" s="7"/>
      <c r="AS2595" s="7"/>
      <c r="AT2595" s="7"/>
      <c r="AU2595" s="8"/>
      <c r="AV2595" s="8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7"/>
      <c r="BV2595" s="7"/>
      <c r="BW2595" s="8"/>
      <c r="BX2595" s="8"/>
      <c r="BY2595" s="8"/>
      <c r="BZ2595" s="8"/>
      <c r="CA2595" s="8"/>
      <c r="CC2595" s="8"/>
      <c r="CE2595" s="7"/>
      <c r="CF2595" s="8"/>
      <c r="CG2595" s="8"/>
      <c r="CH2595" s="8"/>
      <c r="CI2595" s="8"/>
      <c r="CJ2595" s="8"/>
    </row>
    <row r="2596" spans="1:88" x14ac:dyDescent="0.3">
      <c r="A2596" s="1" t="s">
        <v>587</v>
      </c>
      <c r="B2596" s="1"/>
      <c r="C2596" s="1" t="s">
        <v>1878</v>
      </c>
      <c r="D2596" s="1"/>
      <c r="E2596" s="1"/>
      <c r="F2596" s="1"/>
      <c r="G2596" s="1"/>
      <c r="H2596" s="1">
        <v>41287.9</v>
      </c>
      <c r="I2596" s="1">
        <v>-1.74</v>
      </c>
      <c r="J2596" s="12">
        <v>2414.46</v>
      </c>
      <c r="K2596" s="5">
        <v>2451.9899999999998</v>
      </c>
      <c r="L2596" s="5">
        <v>12011.65</v>
      </c>
      <c r="M2596" s="13">
        <f t="shared" si="55"/>
        <v>-1.7438556444112741E-2</v>
      </c>
      <c r="N2596" s="13">
        <v>-1.5590981367472501E-2</v>
      </c>
      <c r="O2596" s="13">
        <v>-2.3485041577723353E-2</v>
      </c>
      <c r="P2596" s="13">
        <v>-2.1502003975365835E-2</v>
      </c>
      <c r="Q2596" s="7"/>
      <c r="R2596" s="8"/>
      <c r="S2596" s="8"/>
      <c r="T2596" s="8"/>
      <c r="U2596" s="8"/>
      <c r="V2596" s="13"/>
      <c r="W2596" s="14"/>
      <c r="X2596" s="1"/>
      <c r="Y2596" s="1"/>
      <c r="Z2596" s="1"/>
      <c r="AA2596" s="1"/>
      <c r="AB2596" s="1"/>
      <c r="AC2596" s="1"/>
      <c r="AD2596" s="8"/>
      <c r="AE2596" s="8"/>
      <c r="AF2596" s="8"/>
      <c r="AG2596" s="8"/>
      <c r="AH2596" s="9"/>
      <c r="AI2596" s="8"/>
      <c r="AJ2596" s="13"/>
      <c r="AK2596" s="8"/>
      <c r="AL2596" s="8"/>
      <c r="AM2596" s="8"/>
      <c r="AN2596" s="8"/>
      <c r="AO2596" s="7"/>
      <c r="AP2596" s="7"/>
      <c r="AQ2596" s="7"/>
      <c r="AR2596" s="7"/>
      <c r="AS2596" s="7"/>
      <c r="AT2596" s="7"/>
      <c r="AU2596" s="8"/>
      <c r="AV2596" s="8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7"/>
      <c r="BV2596" s="7"/>
      <c r="BW2596" s="8"/>
      <c r="BX2596" s="8"/>
      <c r="BY2596" s="8"/>
      <c r="BZ2596" s="8"/>
      <c r="CA2596" s="8"/>
      <c r="CC2596" s="8"/>
      <c r="CE2596" s="7"/>
      <c r="CF2596" s="8"/>
      <c r="CG2596" s="8"/>
      <c r="CH2596" s="8"/>
      <c r="CI2596" s="8"/>
      <c r="CJ2596" s="8"/>
    </row>
    <row r="2597" spans="1:88" x14ac:dyDescent="0.3">
      <c r="A2597" s="1" t="s">
        <v>588</v>
      </c>
      <c r="B2597" s="1"/>
      <c r="C2597" s="1" t="s">
        <v>1878</v>
      </c>
      <c r="D2597" s="1"/>
      <c r="E2597" s="1"/>
      <c r="F2597" s="1"/>
      <c r="G2597" s="1"/>
      <c r="H2597" s="1">
        <v>40970.120000000003</v>
      </c>
      <c r="I2597" s="1">
        <v>-0.77</v>
      </c>
      <c r="J2597" s="12">
        <v>2397.6</v>
      </c>
      <c r="K2597" s="5">
        <v>2428.87</v>
      </c>
      <c r="L2597" s="5">
        <v>11871.85</v>
      </c>
      <c r="M2597" s="13">
        <f t="shared" si="55"/>
        <v>-7.6966859539961963E-3</v>
      </c>
      <c r="N2597" s="13">
        <v>-6.9829278596457156E-3</v>
      </c>
      <c r="O2597" s="13">
        <v>-9.4290759750242925E-3</v>
      </c>
      <c r="P2597" s="13">
        <v>-1.1638700761344101E-2</v>
      </c>
      <c r="Q2597" s="7"/>
      <c r="R2597" s="8"/>
      <c r="S2597" s="8"/>
      <c r="T2597" s="8"/>
      <c r="U2597" s="8"/>
      <c r="V2597" s="13"/>
      <c r="W2597" s="14"/>
      <c r="X2597" s="1"/>
      <c r="Y2597" s="1"/>
      <c r="Z2597" s="1"/>
      <c r="AA2597" s="1"/>
      <c r="AB2597" s="1"/>
      <c r="AC2597" s="1"/>
      <c r="AD2597" s="8"/>
      <c r="AE2597" s="8"/>
      <c r="AF2597" s="8"/>
      <c r="AG2597" s="8"/>
      <c r="AH2597" s="9"/>
      <c r="AI2597" s="8"/>
      <c r="AJ2597" s="13"/>
      <c r="AK2597" s="8"/>
      <c r="AL2597" s="8"/>
      <c r="AM2597" s="8"/>
      <c r="AN2597" s="8"/>
      <c r="AO2597" s="7"/>
      <c r="AP2597" s="7"/>
      <c r="AQ2597" s="7"/>
      <c r="AR2597" s="7"/>
      <c r="AS2597" s="7"/>
      <c r="AT2597" s="7"/>
      <c r="AU2597" s="8"/>
      <c r="AV2597" s="8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7"/>
      <c r="BV2597" s="7"/>
      <c r="BW2597" s="8"/>
      <c r="BX2597" s="8"/>
      <c r="BY2597" s="8"/>
      <c r="BZ2597" s="8"/>
      <c r="CA2597" s="8"/>
      <c r="CC2597" s="8"/>
      <c r="CE2597" s="7"/>
      <c r="CF2597" s="8"/>
      <c r="CG2597" s="8"/>
      <c r="CH2597" s="8"/>
      <c r="CI2597" s="8"/>
      <c r="CJ2597" s="8"/>
    </row>
    <row r="2598" spans="1:88" x14ac:dyDescent="0.3">
      <c r="A2598" s="1" t="s">
        <v>589</v>
      </c>
      <c r="B2598" s="1"/>
      <c r="C2598" s="1" t="s">
        <v>1878</v>
      </c>
      <c r="D2598" s="1"/>
      <c r="E2598" s="1"/>
      <c r="F2598" s="1"/>
      <c r="G2598" s="1"/>
      <c r="H2598" s="1">
        <v>39923.58</v>
      </c>
      <c r="I2598" s="1">
        <v>-2.5499999999999998</v>
      </c>
      <c r="J2598" s="12">
        <v>2336.9899999999998</v>
      </c>
      <c r="K2598" s="5">
        <v>2368.66</v>
      </c>
      <c r="L2598" s="5">
        <v>11550.32</v>
      </c>
      <c r="M2598" s="13">
        <f t="shared" si="55"/>
        <v>-2.5543981809181937E-2</v>
      </c>
      <c r="N2598" s="13">
        <v>-2.5279446112779547E-2</v>
      </c>
      <c r="O2598" s="13">
        <v>-2.4789305314817156E-2</v>
      </c>
      <c r="P2598" s="13">
        <v>-2.7083394753134593E-2</v>
      </c>
      <c r="Q2598" s="7"/>
      <c r="R2598" s="8"/>
      <c r="S2598" s="8"/>
      <c r="T2598" s="8"/>
      <c r="U2598" s="8"/>
      <c r="V2598" s="13"/>
      <c r="W2598" s="14"/>
      <c r="X2598" s="1"/>
      <c r="Y2598" s="1"/>
      <c r="Z2598" s="1"/>
      <c r="AA2598" s="1"/>
      <c r="AB2598" s="1"/>
      <c r="AC2598" s="1"/>
      <c r="AD2598" s="8"/>
      <c r="AE2598" s="8"/>
      <c r="AF2598" s="8"/>
      <c r="AG2598" s="8"/>
      <c r="AH2598" s="9"/>
      <c r="AI2598" s="8"/>
      <c r="AJ2598" s="13"/>
      <c r="AK2598" s="8"/>
      <c r="AL2598" s="8"/>
      <c r="AM2598" s="8"/>
      <c r="AN2598" s="8"/>
      <c r="AO2598" s="7"/>
      <c r="AP2598" s="7"/>
      <c r="AQ2598" s="7"/>
      <c r="AR2598" s="7"/>
      <c r="AS2598" s="7"/>
      <c r="AT2598" s="7"/>
      <c r="AU2598" s="8"/>
      <c r="AV2598" s="8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7"/>
      <c r="BV2598" s="7"/>
      <c r="BW2598" s="8"/>
      <c r="BX2598" s="8"/>
      <c r="BY2598" s="8"/>
      <c r="BZ2598" s="8"/>
      <c r="CA2598" s="8"/>
      <c r="CC2598" s="8"/>
      <c r="CE2598" s="7"/>
      <c r="CF2598" s="8"/>
      <c r="CG2598" s="8"/>
      <c r="CH2598" s="8"/>
      <c r="CI2598" s="8"/>
      <c r="CJ2598" s="8"/>
    </row>
    <row r="2599" spans="1:88" x14ac:dyDescent="0.3">
      <c r="A2599" s="1" t="s">
        <v>590</v>
      </c>
      <c r="B2599" s="1"/>
      <c r="C2599" s="1" t="s">
        <v>1878</v>
      </c>
      <c r="D2599" s="1"/>
      <c r="E2599" s="1"/>
      <c r="F2599" s="1"/>
      <c r="G2599" s="1"/>
      <c r="H2599" s="1">
        <v>41794.35</v>
      </c>
      <c r="I2599" s="1">
        <v>4.6900000000000004</v>
      </c>
      <c r="J2599" s="12">
        <v>2458.36</v>
      </c>
      <c r="K2599" s="5">
        <v>2456.5100000000002</v>
      </c>
      <c r="L2599" s="5">
        <v>11961.04</v>
      </c>
      <c r="M2599" s="13">
        <f t="shared" si="55"/>
        <v>4.6858773687129096E-2</v>
      </c>
      <c r="N2599" s="13">
        <v>5.1934325778030921E-2</v>
      </c>
      <c r="O2599" s="13">
        <v>3.7088480406643587E-2</v>
      </c>
      <c r="P2599" s="13">
        <v>3.555918797054991E-2</v>
      </c>
      <c r="Q2599" s="7"/>
      <c r="R2599" s="8"/>
      <c r="S2599" s="8"/>
      <c r="T2599" s="8"/>
      <c r="U2599" s="8"/>
      <c r="V2599" s="13"/>
      <c r="W2599" s="14"/>
      <c r="X2599" s="1"/>
      <c r="Y2599" s="1"/>
      <c r="Z2599" s="1"/>
      <c r="AA2599" s="1"/>
      <c r="AB2599" s="1"/>
      <c r="AC2599" s="1"/>
      <c r="AD2599" s="8"/>
      <c r="AE2599" s="8"/>
      <c r="AF2599" s="8"/>
      <c r="AG2599" s="8"/>
      <c r="AH2599" s="9"/>
      <c r="AI2599" s="8"/>
      <c r="AJ2599" s="13"/>
      <c r="AK2599" s="8"/>
      <c r="AL2599" s="8"/>
      <c r="AM2599" s="8"/>
      <c r="AN2599" s="8"/>
      <c r="AO2599" s="7"/>
      <c r="AP2599" s="7"/>
      <c r="AQ2599" s="7"/>
      <c r="AR2599" s="7"/>
      <c r="AS2599" s="7"/>
      <c r="AT2599" s="7"/>
      <c r="AU2599" s="8"/>
      <c r="AV2599" s="8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7"/>
      <c r="BV2599" s="7"/>
      <c r="BW2599" s="8"/>
      <c r="BX2599" s="8"/>
      <c r="BY2599" s="8"/>
      <c r="BZ2599" s="8"/>
      <c r="CA2599" s="8"/>
      <c r="CC2599" s="8"/>
      <c r="CE2599" s="7"/>
      <c r="CF2599" s="8"/>
      <c r="CG2599" s="8"/>
      <c r="CH2599" s="8"/>
      <c r="CI2599" s="8"/>
      <c r="CJ2599" s="8"/>
    </row>
    <row r="2600" spans="1:88" x14ac:dyDescent="0.3">
      <c r="A2600" s="1" t="s">
        <v>591</v>
      </c>
      <c r="B2600" s="1"/>
      <c r="C2600" s="1" t="s">
        <v>1878</v>
      </c>
      <c r="D2600" s="1"/>
      <c r="E2600" s="1"/>
      <c r="F2600" s="1"/>
      <c r="G2600" s="1"/>
      <c r="H2600" s="1">
        <v>41453.120000000003</v>
      </c>
      <c r="I2600" s="1">
        <v>-0.82</v>
      </c>
      <c r="J2600" s="12">
        <v>2443.52</v>
      </c>
      <c r="K2600" s="5">
        <v>2429.44</v>
      </c>
      <c r="L2600" s="5">
        <v>11849.97</v>
      </c>
      <c r="M2600" s="13">
        <f t="shared" si="55"/>
        <v>-8.1645007040423989E-3</v>
      </c>
      <c r="N2600" s="13">
        <v>-6.0365446883288154E-3</v>
      </c>
      <c r="O2600" s="13">
        <v>-1.101969867820618E-2</v>
      </c>
      <c r="P2600" s="13">
        <v>-9.2859818209789502E-3</v>
      </c>
      <c r="Q2600" s="7"/>
      <c r="R2600" s="8"/>
      <c r="S2600" s="8"/>
      <c r="T2600" s="8"/>
      <c r="U2600" s="8"/>
      <c r="V2600" s="13"/>
      <c r="W2600" s="14"/>
      <c r="X2600" s="1"/>
      <c r="Y2600" s="1"/>
      <c r="Z2600" s="1"/>
      <c r="AA2600" s="1"/>
      <c r="AB2600" s="1"/>
      <c r="AC2600" s="1"/>
      <c r="AD2600" s="8"/>
      <c r="AE2600" s="8"/>
      <c r="AF2600" s="8"/>
      <c r="AG2600" s="8"/>
      <c r="AH2600" s="9"/>
      <c r="AI2600" s="8"/>
      <c r="AJ2600" s="13"/>
      <c r="AK2600" s="8"/>
      <c r="AL2600" s="8"/>
      <c r="AM2600" s="8"/>
      <c r="AN2600" s="8"/>
      <c r="AO2600" s="7"/>
      <c r="AP2600" s="7"/>
      <c r="AQ2600" s="7"/>
      <c r="AR2600" s="7"/>
      <c r="AS2600" s="7"/>
      <c r="AT2600" s="7"/>
      <c r="AU2600" s="8"/>
      <c r="AV2600" s="8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7"/>
      <c r="BV2600" s="7"/>
      <c r="BW2600" s="8"/>
      <c r="BX2600" s="8"/>
      <c r="BY2600" s="8"/>
      <c r="BZ2600" s="8"/>
      <c r="CA2600" s="8"/>
      <c r="CC2600" s="8"/>
      <c r="CE2600" s="7"/>
      <c r="CF2600" s="8"/>
      <c r="CG2600" s="8"/>
      <c r="CH2600" s="8"/>
      <c r="CI2600" s="8"/>
      <c r="CJ2600" s="8"/>
    </row>
    <row r="2601" spans="1:88" x14ac:dyDescent="0.3">
      <c r="A2601" s="1" t="s">
        <v>592</v>
      </c>
      <c r="B2601" s="1"/>
      <c r="C2601" s="1" t="s">
        <v>1878</v>
      </c>
      <c r="D2601" s="1"/>
      <c r="E2601" s="1"/>
      <c r="F2601" s="1"/>
      <c r="G2601" s="1"/>
      <c r="H2601" s="1">
        <v>41896.6</v>
      </c>
      <c r="I2601" s="1">
        <v>1.07</v>
      </c>
      <c r="J2601" s="12">
        <v>2469.0700000000002</v>
      </c>
      <c r="K2601" s="5">
        <v>2462.2399999999998</v>
      </c>
      <c r="L2601" s="5">
        <v>11936.13</v>
      </c>
      <c r="M2601" s="13">
        <f t="shared" si="55"/>
        <v>1.069835032923927E-2</v>
      </c>
      <c r="N2601" s="13">
        <v>1.0456227082242142E-2</v>
      </c>
      <c r="O2601" s="13">
        <v>1.3501053740779589E-2</v>
      </c>
      <c r="P2601" s="13">
        <v>7.2709044833025871E-3</v>
      </c>
      <c r="Q2601" s="7"/>
      <c r="R2601" s="8"/>
      <c r="S2601" s="8"/>
      <c r="T2601" s="8"/>
      <c r="U2601" s="8"/>
      <c r="V2601" s="13"/>
      <c r="W2601" s="14"/>
      <c r="X2601" s="1"/>
      <c r="Y2601" s="1"/>
      <c r="Z2601" s="1"/>
      <c r="AA2601" s="1"/>
      <c r="AB2601" s="1"/>
      <c r="AC2601" s="1"/>
      <c r="AD2601" s="8"/>
      <c r="AE2601" s="8"/>
      <c r="AF2601" s="8"/>
      <c r="AG2601" s="8"/>
      <c r="AH2601" s="9"/>
      <c r="AI2601" s="8"/>
      <c r="AJ2601" s="13"/>
      <c r="AK2601" s="8"/>
      <c r="AL2601" s="8"/>
      <c r="AM2601" s="8"/>
      <c r="AN2601" s="8"/>
      <c r="AO2601" s="7"/>
      <c r="AP2601" s="7"/>
      <c r="AQ2601" s="7"/>
      <c r="AR2601" s="7"/>
      <c r="AS2601" s="7"/>
      <c r="AT2601" s="7"/>
      <c r="AU2601" s="8"/>
      <c r="AV2601" s="8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7"/>
      <c r="BV2601" s="7"/>
      <c r="BW2601" s="8"/>
      <c r="BX2601" s="8"/>
      <c r="BY2601" s="8"/>
      <c r="BZ2601" s="8"/>
      <c r="CA2601" s="8"/>
      <c r="CC2601" s="8"/>
      <c r="CE2601" s="7"/>
      <c r="CF2601" s="8"/>
      <c r="CG2601" s="8"/>
      <c r="CH2601" s="8"/>
      <c r="CI2601" s="8"/>
      <c r="CJ2601" s="8"/>
    </row>
    <row r="2602" spans="1:88" x14ac:dyDescent="0.3">
      <c r="A2602" s="1" t="s">
        <v>593</v>
      </c>
      <c r="B2602" s="1"/>
      <c r="C2602" s="1" t="s">
        <v>1878</v>
      </c>
      <c r="D2602" s="1"/>
      <c r="E2602" s="1"/>
      <c r="F2602" s="1"/>
      <c r="G2602" s="1"/>
      <c r="H2602" s="1">
        <v>41914.79</v>
      </c>
      <c r="I2602" s="1">
        <v>0.04</v>
      </c>
      <c r="J2602" s="12">
        <v>2458.5100000000002</v>
      </c>
      <c r="K2602" s="5">
        <v>2476.37</v>
      </c>
      <c r="L2602" s="5">
        <v>12007.32</v>
      </c>
      <c r="M2602" s="13">
        <f t="shared" si="55"/>
        <v>4.341641087821646E-4</v>
      </c>
      <c r="N2602" s="13">
        <v>-4.2769139797574907E-3</v>
      </c>
      <c r="O2602" s="13">
        <v>5.7386769770615409E-3</v>
      </c>
      <c r="P2602" s="13">
        <v>5.9642446923751091E-3</v>
      </c>
      <c r="Q2602" s="7"/>
      <c r="R2602" s="8"/>
      <c r="S2602" s="8"/>
      <c r="T2602" s="8"/>
      <c r="U2602" s="8"/>
      <c r="V2602" s="13"/>
      <c r="W2602" s="14"/>
      <c r="X2602" s="1"/>
      <c r="Y2602" s="1"/>
      <c r="Z2602" s="1"/>
      <c r="AA2602" s="1"/>
      <c r="AB2602" s="1"/>
      <c r="AC2602" s="1"/>
      <c r="AD2602" s="8"/>
      <c r="AE2602" s="8"/>
      <c r="AF2602" s="8"/>
      <c r="AG2602" s="8"/>
      <c r="AH2602" s="9"/>
      <c r="AI2602" s="8"/>
      <c r="AJ2602" s="13"/>
      <c r="AK2602" s="8"/>
      <c r="AL2602" s="8"/>
      <c r="AM2602" s="8"/>
      <c r="AN2602" s="8"/>
      <c r="AO2602" s="7"/>
      <c r="AP2602" s="7"/>
      <c r="AQ2602" s="7"/>
      <c r="AR2602" s="7"/>
      <c r="AS2602" s="7"/>
      <c r="AT2602" s="7"/>
      <c r="AU2602" s="8"/>
      <c r="AV2602" s="8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7"/>
      <c r="BV2602" s="7"/>
      <c r="BW2602" s="8"/>
      <c r="BX2602" s="8"/>
      <c r="BY2602" s="8"/>
      <c r="BZ2602" s="8"/>
      <c r="CA2602" s="8"/>
      <c r="CC2602" s="8"/>
      <c r="CE2602" s="7"/>
      <c r="CF2602" s="8"/>
      <c r="CG2602" s="8"/>
      <c r="CH2602" s="8"/>
      <c r="CI2602" s="8"/>
      <c r="CJ2602" s="8"/>
    </row>
    <row r="2603" spans="1:88" x14ac:dyDescent="0.3">
      <c r="A2603" s="1" t="s">
        <v>594</v>
      </c>
      <c r="B2603" s="1"/>
      <c r="C2603" s="1" t="s">
        <v>1878</v>
      </c>
      <c r="D2603" s="1"/>
      <c r="E2603" s="1"/>
      <c r="F2603" s="1"/>
      <c r="G2603" s="1"/>
      <c r="H2603" s="1">
        <v>41075.449999999997</v>
      </c>
      <c r="I2603" s="1">
        <v>-2</v>
      </c>
      <c r="J2603" s="12">
        <v>2389.61</v>
      </c>
      <c r="K2603" s="5">
        <v>2458.36</v>
      </c>
      <c r="L2603" s="5">
        <v>11918.85</v>
      </c>
      <c r="M2603" s="13">
        <f t="shared" si="55"/>
        <v>-2.0024912447372478E-2</v>
      </c>
      <c r="N2603" s="13">
        <v>-2.802510463654817E-2</v>
      </c>
      <c r="O2603" s="13">
        <v>-7.2727419569772467E-3</v>
      </c>
      <c r="P2603" s="13">
        <v>-7.3680055166347458E-3</v>
      </c>
      <c r="Q2603" s="7"/>
      <c r="R2603" s="8"/>
      <c r="S2603" s="8"/>
      <c r="T2603" s="8"/>
      <c r="U2603" s="8"/>
      <c r="V2603" s="13"/>
      <c r="W2603" s="14"/>
      <c r="X2603" s="1"/>
      <c r="Y2603" s="1"/>
      <c r="Z2603" s="1"/>
      <c r="AA2603" s="1"/>
      <c r="AB2603" s="1"/>
      <c r="AC2603" s="1"/>
      <c r="AD2603" s="8"/>
      <c r="AE2603" s="8"/>
      <c r="AF2603" s="8"/>
      <c r="AG2603" s="8"/>
      <c r="AH2603" s="9"/>
      <c r="AI2603" s="8"/>
      <c r="AJ2603" s="13"/>
      <c r="AK2603" s="8"/>
      <c r="AL2603" s="8"/>
      <c r="AM2603" s="8"/>
      <c r="AN2603" s="8"/>
      <c r="AO2603" s="7"/>
      <c r="AP2603" s="7"/>
      <c r="AQ2603" s="7"/>
      <c r="AR2603" s="7"/>
      <c r="AS2603" s="7"/>
      <c r="AT2603" s="7"/>
      <c r="AU2603" s="8"/>
      <c r="AV2603" s="8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7"/>
      <c r="BV2603" s="7"/>
      <c r="BW2603" s="8"/>
      <c r="BX2603" s="8"/>
      <c r="BY2603" s="8"/>
      <c r="BZ2603" s="8"/>
      <c r="CA2603" s="8"/>
      <c r="CC2603" s="8"/>
      <c r="CE2603" s="7"/>
      <c r="CF2603" s="8"/>
      <c r="CG2603" s="8"/>
      <c r="CH2603" s="8"/>
      <c r="CI2603" s="8"/>
      <c r="CJ2603" s="8"/>
    </row>
    <row r="2604" spans="1:88" x14ac:dyDescent="0.3">
      <c r="A2604" s="1" t="s">
        <v>595</v>
      </c>
      <c r="B2604" s="1"/>
      <c r="C2604" s="1" t="s">
        <v>1878</v>
      </c>
      <c r="D2604" s="1"/>
      <c r="E2604" s="1"/>
      <c r="F2604" s="1"/>
      <c r="G2604" s="1"/>
      <c r="H2604" s="1">
        <v>41282.57</v>
      </c>
      <c r="I2604" s="1">
        <v>0.5</v>
      </c>
      <c r="J2604" s="12">
        <v>2413.23</v>
      </c>
      <c r="K2604" s="5">
        <v>2458.0100000000002</v>
      </c>
      <c r="L2604" s="5">
        <v>11812.87</v>
      </c>
      <c r="M2604" s="13">
        <f t="shared" si="55"/>
        <v>5.0424280196565974E-3</v>
      </c>
      <c r="N2604" s="13">
        <v>9.8844581333354942E-3</v>
      </c>
      <c r="O2604" s="13">
        <v>-1.4237133698880022E-4</v>
      </c>
      <c r="P2604" s="13">
        <v>-8.8917974469012728E-3</v>
      </c>
      <c r="Q2604" s="7"/>
      <c r="R2604" s="8"/>
      <c r="S2604" s="8"/>
      <c r="T2604" s="8"/>
      <c r="U2604" s="8"/>
      <c r="V2604" s="13"/>
      <c r="W2604" s="14"/>
      <c r="X2604" s="1"/>
      <c r="Y2604" s="1"/>
      <c r="Z2604" s="1"/>
      <c r="AA2604" s="1"/>
      <c r="AB2604" s="1"/>
      <c r="AC2604" s="1"/>
      <c r="AD2604" s="8"/>
      <c r="AE2604" s="8"/>
      <c r="AF2604" s="8"/>
      <c r="AG2604" s="8"/>
      <c r="AH2604" s="9"/>
      <c r="AI2604" s="8"/>
      <c r="AJ2604" s="13"/>
      <c r="AK2604" s="8"/>
      <c r="AL2604" s="8"/>
      <c r="AM2604" s="8"/>
      <c r="AN2604" s="8"/>
      <c r="AO2604" s="7"/>
      <c r="AP2604" s="7"/>
      <c r="AQ2604" s="7"/>
      <c r="AR2604" s="7"/>
      <c r="AS2604" s="7"/>
      <c r="AT2604" s="7"/>
      <c r="AU2604" s="8"/>
      <c r="AV2604" s="8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7"/>
      <c r="BV2604" s="7"/>
      <c r="BW2604" s="8"/>
      <c r="BX2604" s="8"/>
      <c r="BY2604" s="8"/>
      <c r="BZ2604" s="8"/>
      <c r="CA2604" s="8"/>
      <c r="CC2604" s="8"/>
      <c r="CE2604" s="7"/>
      <c r="CF2604" s="8"/>
      <c r="CG2604" s="8"/>
      <c r="CH2604" s="8"/>
      <c r="CI2604" s="8"/>
      <c r="CJ2604" s="8"/>
    </row>
    <row r="2605" spans="1:88" x14ac:dyDescent="0.3">
      <c r="A2605" s="1" t="s">
        <v>596</v>
      </c>
      <c r="B2605" s="1"/>
      <c r="C2605" s="1" t="s">
        <v>1878</v>
      </c>
      <c r="D2605" s="1"/>
      <c r="E2605" s="1"/>
      <c r="F2605" s="1"/>
      <c r="G2605" s="1"/>
      <c r="H2605" s="1">
        <v>41562.65</v>
      </c>
      <c r="I2605" s="1">
        <v>0.68</v>
      </c>
      <c r="J2605" s="12">
        <v>2431.4</v>
      </c>
      <c r="K2605" s="5">
        <v>2472.6999999999998</v>
      </c>
      <c r="L2605" s="5">
        <v>11869.61</v>
      </c>
      <c r="M2605" s="13">
        <f t="shared" si="55"/>
        <v>6.784461335619385E-3</v>
      </c>
      <c r="N2605" s="13">
        <v>7.529327913211814E-3</v>
      </c>
      <c r="O2605" s="13">
        <v>5.9763792661542414E-3</v>
      </c>
      <c r="P2605" s="13">
        <v>4.8032357928260438E-3</v>
      </c>
      <c r="Q2605" s="7"/>
      <c r="R2605" s="8"/>
      <c r="S2605" s="8"/>
      <c r="T2605" s="8"/>
      <c r="U2605" s="8"/>
      <c r="V2605" s="13"/>
      <c r="W2605" s="14"/>
      <c r="X2605" s="1"/>
      <c r="Y2605" s="1"/>
      <c r="Z2605" s="1"/>
      <c r="AA2605" s="1"/>
      <c r="AB2605" s="1"/>
      <c r="AC2605" s="1"/>
      <c r="AD2605" s="8"/>
      <c r="AE2605" s="8"/>
      <c r="AF2605" s="8"/>
      <c r="AG2605" s="8"/>
      <c r="AH2605" s="9"/>
      <c r="AI2605" s="8"/>
      <c r="AJ2605" s="13"/>
      <c r="AK2605" s="8"/>
      <c r="AL2605" s="8"/>
      <c r="AM2605" s="8"/>
      <c r="AN2605" s="8"/>
      <c r="AO2605" s="7"/>
      <c r="AP2605" s="7"/>
      <c r="AQ2605" s="7"/>
      <c r="AR2605" s="7"/>
      <c r="AS2605" s="7"/>
      <c r="AT2605" s="7"/>
      <c r="AU2605" s="8"/>
      <c r="AV2605" s="8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7"/>
      <c r="BV2605" s="7"/>
      <c r="BW2605" s="8"/>
      <c r="BX2605" s="8"/>
      <c r="BY2605" s="8"/>
      <c r="BZ2605" s="8"/>
      <c r="CA2605" s="8"/>
      <c r="CC2605" s="8"/>
      <c r="CE2605" s="7"/>
      <c r="CF2605" s="8"/>
      <c r="CG2605" s="8"/>
      <c r="CH2605" s="8"/>
      <c r="CI2605" s="8"/>
      <c r="CJ2605" s="8"/>
    </row>
    <row r="2606" spans="1:88" x14ac:dyDescent="0.3">
      <c r="A2606" s="1" t="s">
        <v>597</v>
      </c>
      <c r="B2606" s="1"/>
      <c r="C2606" s="1" t="s">
        <v>1878</v>
      </c>
      <c r="D2606" s="1"/>
      <c r="E2606" s="1"/>
      <c r="F2606" s="1"/>
      <c r="G2606" s="1"/>
      <c r="H2606" s="1">
        <v>40441.730000000003</v>
      </c>
      <c r="I2606" s="1">
        <v>-2.7</v>
      </c>
      <c r="J2606" s="12">
        <v>2356.5100000000002</v>
      </c>
      <c r="K2606" s="5">
        <v>2423.4299999999998</v>
      </c>
      <c r="L2606" s="5">
        <v>11631.6</v>
      </c>
      <c r="M2606" s="13">
        <f t="shared" si="55"/>
        <v>-2.696940642620238E-2</v>
      </c>
      <c r="N2606" s="13">
        <v>-3.0801184502755596E-2</v>
      </c>
      <c r="O2606" s="13">
        <v>-1.992558741456707E-2</v>
      </c>
      <c r="P2606" s="13">
        <v>-2.0052048887874152E-2</v>
      </c>
      <c r="Q2606" s="7"/>
      <c r="R2606" s="8"/>
      <c r="S2606" s="8"/>
      <c r="T2606" s="8"/>
      <c r="U2606" s="8"/>
      <c r="V2606" s="13"/>
      <c r="W2606" s="14"/>
      <c r="X2606" s="1"/>
      <c r="Y2606" s="1"/>
      <c r="Z2606" s="1"/>
      <c r="AA2606" s="1"/>
      <c r="AB2606" s="1"/>
      <c r="AC2606" s="1"/>
      <c r="AD2606" s="8"/>
      <c r="AE2606" s="8"/>
      <c r="AF2606" s="8"/>
      <c r="AG2606" s="8"/>
      <c r="AH2606" s="9"/>
      <c r="AI2606" s="8"/>
      <c r="AJ2606" s="13"/>
      <c r="AK2606" s="8"/>
      <c r="AL2606" s="8"/>
      <c r="AM2606" s="8"/>
      <c r="AN2606" s="8"/>
      <c r="AO2606" s="7"/>
      <c r="AP2606" s="7"/>
      <c r="AQ2606" s="7"/>
      <c r="AR2606" s="7"/>
      <c r="AS2606" s="7"/>
      <c r="AT2606" s="7"/>
      <c r="AU2606" s="8"/>
      <c r="AV2606" s="8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7"/>
      <c r="BV2606" s="7"/>
      <c r="BW2606" s="8"/>
      <c r="BX2606" s="8"/>
      <c r="BY2606" s="8"/>
      <c r="BZ2606" s="8"/>
      <c r="CA2606" s="8"/>
      <c r="CC2606" s="8"/>
      <c r="CE2606" s="7"/>
      <c r="CF2606" s="8"/>
      <c r="CG2606" s="8"/>
      <c r="CH2606" s="8"/>
      <c r="CI2606" s="8"/>
      <c r="CJ2606" s="8"/>
    </row>
    <row r="2607" spans="1:88" x14ac:dyDescent="0.3">
      <c r="A2607" s="1" t="s">
        <v>598</v>
      </c>
      <c r="B2607" s="1"/>
      <c r="C2607" s="1" t="s">
        <v>1878</v>
      </c>
      <c r="D2607" s="1"/>
      <c r="E2607" s="1"/>
      <c r="F2607" s="1"/>
      <c r="G2607" s="1"/>
      <c r="H2607" s="1">
        <v>39302.9</v>
      </c>
      <c r="I2607" s="1">
        <v>-2.82</v>
      </c>
      <c r="J2607" s="12">
        <v>2287.0700000000002</v>
      </c>
      <c r="K2607" s="5">
        <v>2361.87</v>
      </c>
      <c r="L2607" s="5">
        <v>11336.49</v>
      </c>
      <c r="M2607" s="13">
        <f t="shared" si="55"/>
        <v>-2.8159774569485596E-2</v>
      </c>
      <c r="N2607" s="13">
        <v>-2.9467305464436877E-2</v>
      </c>
      <c r="O2607" s="13">
        <v>-2.5402012849556233E-2</v>
      </c>
      <c r="P2607" s="13">
        <v>-2.5371402042711266E-2</v>
      </c>
      <c r="Q2607" s="7"/>
      <c r="R2607" s="8"/>
      <c r="S2607" s="8"/>
      <c r="T2607" s="8"/>
      <c r="U2607" s="8"/>
      <c r="V2607" s="13"/>
      <c r="W2607" s="14"/>
      <c r="X2607" s="1"/>
      <c r="Y2607" s="1"/>
      <c r="Z2607" s="1"/>
      <c r="AA2607" s="1"/>
      <c r="AB2607" s="1"/>
      <c r="AC2607" s="1"/>
      <c r="AD2607" s="8"/>
      <c r="AE2607" s="8"/>
      <c r="AF2607" s="8"/>
      <c r="AG2607" s="8"/>
      <c r="AH2607" s="9"/>
      <c r="AI2607" s="8"/>
      <c r="AJ2607" s="13"/>
      <c r="AK2607" s="8"/>
      <c r="AL2607" s="8"/>
      <c r="AM2607" s="8"/>
      <c r="AN2607" s="8"/>
      <c r="AO2607" s="7"/>
      <c r="AP2607" s="7"/>
      <c r="AQ2607" s="7"/>
      <c r="AR2607" s="7"/>
      <c r="AS2607" s="7"/>
      <c r="AT2607" s="7"/>
      <c r="AU2607" s="8"/>
      <c r="AV2607" s="8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7"/>
      <c r="BV2607" s="7"/>
      <c r="BW2607" s="8"/>
      <c r="BX2607" s="8"/>
      <c r="BY2607" s="8"/>
      <c r="BZ2607" s="8"/>
      <c r="CA2607" s="8"/>
      <c r="CC2607" s="8"/>
      <c r="CE2607" s="7"/>
      <c r="CF2607" s="8"/>
      <c r="CG2607" s="8"/>
      <c r="CH2607" s="8"/>
      <c r="CI2607" s="8"/>
      <c r="CJ2607" s="8"/>
    </row>
    <row r="2608" spans="1:88" x14ac:dyDescent="0.3">
      <c r="A2608" s="1" t="s">
        <v>599</v>
      </c>
      <c r="B2608" s="1"/>
      <c r="C2608" s="1" t="s">
        <v>1878</v>
      </c>
      <c r="D2608" s="1"/>
      <c r="E2608" s="1"/>
      <c r="F2608" s="1"/>
      <c r="G2608" s="1"/>
      <c r="H2608" s="1">
        <v>39580.6</v>
      </c>
      <c r="I2608" s="1">
        <v>0.71</v>
      </c>
      <c r="J2608" s="12">
        <v>2308.92</v>
      </c>
      <c r="K2608" s="5">
        <v>2367.4299999999998</v>
      </c>
      <c r="L2608" s="5">
        <v>11335.93</v>
      </c>
      <c r="M2608" s="13">
        <f t="shared" si="55"/>
        <v>7.0656363779770803E-3</v>
      </c>
      <c r="N2608" s="13">
        <v>9.5537084566716945E-3</v>
      </c>
      <c r="O2608" s="13">
        <v>2.3540669046135942E-3</v>
      </c>
      <c r="P2608" s="13">
        <v>-4.9398005908307674E-5</v>
      </c>
      <c r="Q2608" s="7"/>
      <c r="R2608" s="8"/>
      <c r="S2608" s="8"/>
      <c r="T2608" s="8"/>
      <c r="U2608" s="8"/>
      <c r="V2608" s="13"/>
      <c r="W2608" s="14"/>
      <c r="X2608" s="1"/>
      <c r="Y2608" s="1"/>
      <c r="Z2608" s="1"/>
      <c r="AA2608" s="1"/>
      <c r="AB2608" s="1"/>
      <c r="AC2608" s="1"/>
      <c r="AD2608" s="8"/>
      <c r="AE2608" s="8"/>
      <c r="AF2608" s="8"/>
      <c r="AG2608" s="8"/>
      <c r="AH2608" s="9"/>
      <c r="AI2608" s="8"/>
      <c r="AJ2608" s="13"/>
      <c r="AK2608" s="8"/>
      <c r="AL2608" s="8"/>
      <c r="AM2608" s="8"/>
      <c r="AN2608" s="8"/>
      <c r="AO2608" s="7"/>
      <c r="AP2608" s="7"/>
      <c r="AQ2608" s="7"/>
      <c r="AR2608" s="7"/>
      <c r="AS2608" s="7"/>
      <c r="AT2608" s="7"/>
      <c r="AU2608" s="8"/>
      <c r="AV2608" s="8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7"/>
      <c r="BV2608" s="7"/>
      <c r="BW2608" s="8"/>
      <c r="BX2608" s="8"/>
      <c r="BY2608" s="8"/>
      <c r="BZ2608" s="8"/>
      <c r="CA2608" s="8"/>
      <c r="CC2608" s="8"/>
      <c r="CE2608" s="7"/>
      <c r="CF2608" s="8"/>
      <c r="CG2608" s="8"/>
      <c r="CH2608" s="8"/>
      <c r="CI2608" s="8"/>
      <c r="CJ2608" s="8"/>
    </row>
    <row r="2609" spans="1:88" x14ac:dyDescent="0.3">
      <c r="A2609" s="1" t="s">
        <v>600</v>
      </c>
      <c r="B2609" s="1"/>
      <c r="C2609" s="1" t="s">
        <v>1878</v>
      </c>
      <c r="D2609" s="1"/>
      <c r="E2609" s="1"/>
      <c r="F2609" s="1"/>
      <c r="G2609" s="1"/>
      <c r="H2609" s="1">
        <v>39920.629999999997</v>
      </c>
      <c r="I2609" s="1">
        <v>0.86</v>
      </c>
      <c r="J2609" s="12">
        <v>2326.79</v>
      </c>
      <c r="K2609" s="5">
        <v>2391.83</v>
      </c>
      <c r="L2609" s="5">
        <v>11458.64</v>
      </c>
      <c r="M2609" s="13">
        <f t="shared" si="55"/>
        <v>8.5908247980071017E-3</v>
      </c>
      <c r="N2609" s="13">
        <v>7.7395492264782373E-3</v>
      </c>
      <c r="O2609" s="13">
        <v>1.0306534934507061E-2</v>
      </c>
      <c r="P2609" s="13">
        <v>1.0824872771797223E-2</v>
      </c>
      <c r="Q2609" s="7"/>
      <c r="R2609" s="8"/>
      <c r="S2609" s="8"/>
      <c r="T2609" s="8"/>
      <c r="U2609" s="8"/>
      <c r="V2609" s="13"/>
      <c r="W2609" s="14"/>
      <c r="X2609" s="1"/>
      <c r="Y2609" s="1"/>
      <c r="Z2609" s="1"/>
      <c r="AA2609" s="1"/>
      <c r="AB2609" s="1"/>
      <c r="AC2609" s="1"/>
      <c r="AD2609" s="8"/>
      <c r="AE2609" s="8"/>
      <c r="AF2609" s="8"/>
      <c r="AG2609" s="8"/>
      <c r="AH2609" s="9"/>
      <c r="AI2609" s="8"/>
      <c r="AJ2609" s="13"/>
      <c r="AK2609" s="8"/>
      <c r="AL2609" s="8"/>
      <c r="AM2609" s="8"/>
      <c r="AN2609" s="8"/>
      <c r="AO2609" s="7"/>
      <c r="AP2609" s="7"/>
      <c r="AQ2609" s="7"/>
      <c r="AR2609" s="7"/>
      <c r="AS2609" s="7"/>
      <c r="AT2609" s="7"/>
      <c r="AU2609" s="8"/>
      <c r="AV2609" s="8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7"/>
      <c r="BV2609" s="7"/>
      <c r="BW2609" s="8"/>
      <c r="BX2609" s="8"/>
      <c r="BY2609" s="8"/>
      <c r="BZ2609" s="8"/>
      <c r="CA2609" s="8"/>
      <c r="CC2609" s="8"/>
      <c r="CE2609" s="7"/>
      <c r="CF2609" s="8"/>
      <c r="CG2609" s="8"/>
      <c r="CH2609" s="8"/>
      <c r="CI2609" s="8"/>
      <c r="CJ2609" s="8"/>
    </row>
    <row r="2610" spans="1:88" x14ac:dyDescent="0.3">
      <c r="A2610" s="1" t="s">
        <v>601</v>
      </c>
      <c r="B2610" s="1"/>
      <c r="C2610" s="1" t="s">
        <v>1878</v>
      </c>
      <c r="D2610" s="1"/>
      <c r="E2610" s="1"/>
      <c r="F2610" s="1"/>
      <c r="G2610" s="1"/>
      <c r="H2610" s="1">
        <v>39109.370000000003</v>
      </c>
      <c r="I2610" s="1">
        <v>-2.0299999999999998</v>
      </c>
      <c r="J2610" s="12">
        <v>2270.13</v>
      </c>
      <c r="K2610" s="5">
        <v>2370.75</v>
      </c>
      <c r="L2610" s="5">
        <v>11260.4</v>
      </c>
      <c r="M2610" s="13">
        <f t="shared" si="55"/>
        <v>-2.0321823578435372E-2</v>
      </c>
      <c r="N2610" s="13">
        <v>-2.4351144710094141E-2</v>
      </c>
      <c r="O2610" s="13">
        <v>-8.8133353959102267E-3</v>
      </c>
      <c r="P2610" s="13">
        <v>-1.7300482430724795E-2</v>
      </c>
      <c r="Q2610" s="7"/>
      <c r="R2610" s="8"/>
      <c r="S2610" s="8"/>
      <c r="T2610" s="8"/>
      <c r="U2610" s="8"/>
      <c r="V2610" s="13"/>
      <c r="W2610" s="14"/>
      <c r="X2610" s="1"/>
      <c r="Y2610" s="1"/>
      <c r="Z2610" s="1"/>
      <c r="AA2610" s="1"/>
      <c r="AB2610" s="1"/>
      <c r="AC2610" s="1"/>
      <c r="AD2610" s="8"/>
      <c r="AE2610" s="8"/>
      <c r="AF2610" s="8"/>
      <c r="AG2610" s="8"/>
      <c r="AH2610" s="9"/>
      <c r="AI2610" s="8"/>
      <c r="AJ2610" s="13"/>
      <c r="AK2610" s="8"/>
      <c r="AL2610" s="8"/>
      <c r="AM2610" s="8"/>
      <c r="AN2610" s="8"/>
      <c r="AO2610" s="7"/>
      <c r="AP2610" s="7"/>
      <c r="AQ2610" s="7"/>
      <c r="AR2610" s="7"/>
      <c r="AS2610" s="7"/>
      <c r="AT2610" s="7"/>
      <c r="AU2610" s="8"/>
      <c r="AV2610" s="8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7"/>
      <c r="BV2610" s="7"/>
      <c r="BW2610" s="8"/>
      <c r="BX2610" s="8"/>
      <c r="BY2610" s="8"/>
      <c r="BZ2610" s="8"/>
      <c r="CA2610" s="8"/>
      <c r="CC2610" s="8"/>
      <c r="CE2610" s="7"/>
      <c r="CF2610" s="8"/>
      <c r="CG2610" s="8"/>
      <c r="CH2610" s="8"/>
      <c r="CI2610" s="8"/>
      <c r="CJ2610" s="8"/>
    </row>
    <row r="2611" spans="1:88" x14ac:dyDescent="0.3">
      <c r="A2611" s="1" t="s">
        <v>602</v>
      </c>
      <c r="B2611" s="1"/>
      <c r="C2611" s="1" t="s">
        <v>1878</v>
      </c>
      <c r="D2611" s="1"/>
      <c r="E2611" s="1"/>
      <c r="F2611" s="1"/>
      <c r="G2611" s="1"/>
      <c r="H2611" s="1">
        <v>40550.33</v>
      </c>
      <c r="I2611" s="1">
        <v>3.68</v>
      </c>
      <c r="J2611" s="12">
        <v>2371.29</v>
      </c>
      <c r="K2611" s="5">
        <v>2426.29</v>
      </c>
      <c r="L2611" s="5">
        <v>11494.04</v>
      </c>
      <c r="M2611" s="13">
        <f t="shared" si="55"/>
        <v>3.6844367475108886E-2</v>
      </c>
      <c r="N2611" s="13">
        <v>4.456132468184637E-2</v>
      </c>
      <c r="O2611" s="13">
        <v>2.342718548982381E-2</v>
      </c>
      <c r="P2611" s="13">
        <v>2.0748818869667174E-2</v>
      </c>
      <c r="Q2611" s="7"/>
      <c r="R2611" s="8"/>
      <c r="S2611" s="8"/>
      <c r="T2611" s="8"/>
      <c r="U2611" s="8"/>
      <c r="V2611" s="13"/>
      <c r="W2611" s="14"/>
      <c r="X2611" s="1"/>
      <c r="Y2611" s="1"/>
      <c r="Z2611" s="1"/>
      <c r="AA2611" s="1"/>
      <c r="AB2611" s="1"/>
      <c r="AC2611" s="1"/>
      <c r="AD2611" s="8"/>
      <c r="AE2611" s="8"/>
      <c r="AF2611" s="8"/>
      <c r="AG2611" s="8"/>
      <c r="AH2611" s="9"/>
      <c r="AI2611" s="8"/>
      <c r="AJ2611" s="13"/>
      <c r="AK2611" s="8"/>
      <c r="AL2611" s="8"/>
      <c r="AM2611" s="8"/>
      <c r="AN2611" s="8"/>
      <c r="AO2611" s="7"/>
      <c r="AP2611" s="7"/>
      <c r="AQ2611" s="7"/>
      <c r="AR2611" s="7"/>
      <c r="AS2611" s="7"/>
      <c r="AT2611" s="7"/>
      <c r="AU2611" s="8"/>
      <c r="AV2611" s="8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7"/>
      <c r="BV2611" s="7"/>
      <c r="BW2611" s="8"/>
      <c r="BX2611" s="8"/>
      <c r="BY2611" s="8"/>
      <c r="BZ2611" s="8"/>
      <c r="CA2611" s="8"/>
      <c r="CC2611" s="8"/>
      <c r="CE2611" s="7"/>
      <c r="CF2611" s="8"/>
      <c r="CG2611" s="8"/>
      <c r="CH2611" s="8"/>
      <c r="CI2611" s="8"/>
      <c r="CJ2611" s="8"/>
    </row>
    <row r="2612" spans="1:88" x14ac:dyDescent="0.3">
      <c r="A2612" s="1" t="s">
        <v>603</v>
      </c>
      <c r="B2612" s="1"/>
      <c r="C2612" s="1" t="s">
        <v>1878</v>
      </c>
      <c r="D2612" s="1"/>
      <c r="E2612" s="1"/>
      <c r="F2612" s="1"/>
      <c r="G2612" s="1"/>
      <c r="H2612" s="1">
        <v>40956.19</v>
      </c>
      <c r="I2612" s="1">
        <v>1</v>
      </c>
      <c r="J2612" s="12">
        <v>2394.31</v>
      </c>
      <c r="K2612" s="5">
        <v>2452.36</v>
      </c>
      <c r="L2612" s="5">
        <v>11619.68</v>
      </c>
      <c r="M2612" s="13">
        <f t="shared" si="55"/>
        <v>1.0008796475885706E-2</v>
      </c>
      <c r="N2612" s="13">
        <v>9.7077961784513001E-3</v>
      </c>
      <c r="O2612" s="13">
        <v>1.0744799673575667E-2</v>
      </c>
      <c r="P2612" s="13">
        <v>1.093088243994278E-2</v>
      </c>
      <c r="Q2612" s="7"/>
      <c r="R2612" s="8"/>
      <c r="S2612" s="8"/>
      <c r="T2612" s="8"/>
      <c r="U2612" s="8"/>
      <c r="V2612" s="13"/>
      <c r="W2612" s="14"/>
      <c r="X2612" s="1"/>
      <c r="Y2612" s="1"/>
      <c r="Z2612" s="1"/>
      <c r="AA2612" s="1"/>
      <c r="AB2612" s="1"/>
      <c r="AC2612" s="1"/>
      <c r="AD2612" s="8"/>
      <c r="AE2612" s="8"/>
      <c r="AF2612" s="8"/>
      <c r="AG2612" s="8"/>
      <c r="AH2612" s="9"/>
      <c r="AI2612" s="8"/>
      <c r="AJ2612" s="13"/>
      <c r="AK2612" s="8"/>
      <c r="AL2612" s="8"/>
      <c r="AM2612" s="8"/>
      <c r="AN2612" s="8"/>
      <c r="AO2612" s="7"/>
      <c r="AP2612" s="7"/>
      <c r="AQ2612" s="7"/>
      <c r="AR2612" s="7"/>
      <c r="AS2612" s="7"/>
      <c r="AT2612" s="7"/>
      <c r="AU2612" s="8"/>
      <c r="AV2612" s="8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7"/>
      <c r="BV2612" s="7"/>
      <c r="BW2612" s="8"/>
      <c r="BX2612" s="8"/>
      <c r="BY2612" s="8"/>
      <c r="BZ2612" s="8"/>
      <c r="CA2612" s="8"/>
      <c r="CC2612" s="8"/>
      <c r="CE2612" s="7"/>
      <c r="CF2612" s="8"/>
      <c r="CG2612" s="8"/>
      <c r="CH2612" s="8"/>
      <c r="CI2612" s="8"/>
      <c r="CJ2612" s="8"/>
    </row>
    <row r="2613" spans="1:88" x14ac:dyDescent="0.3">
      <c r="A2613" s="1" t="s">
        <v>604</v>
      </c>
      <c r="B2613" s="1"/>
      <c r="C2613" s="1" t="s">
        <v>1878</v>
      </c>
      <c r="D2613" s="1"/>
      <c r="E2613" s="1"/>
      <c r="F2613" s="1"/>
      <c r="G2613" s="1"/>
      <c r="H2613" s="1">
        <v>41409.17</v>
      </c>
      <c r="I2613" s="1">
        <v>1.1100000000000001</v>
      </c>
      <c r="J2613" s="12">
        <v>2427.11</v>
      </c>
      <c r="K2613" s="5">
        <v>2462.5</v>
      </c>
      <c r="L2613" s="5">
        <v>11693.92</v>
      </c>
      <c r="M2613" s="13">
        <f t="shared" si="55"/>
        <v>1.1060110815971802E-2</v>
      </c>
      <c r="N2613" s="13">
        <v>1.3699145056404571E-2</v>
      </c>
      <c r="O2613" s="13">
        <v>4.1347926079366992E-3</v>
      </c>
      <c r="P2613" s="13">
        <v>6.3891604588077744E-3</v>
      </c>
      <c r="Q2613" s="7"/>
      <c r="R2613" s="8"/>
      <c r="S2613" s="8"/>
      <c r="T2613" s="8"/>
      <c r="U2613" s="8"/>
      <c r="V2613" s="13"/>
      <c r="W2613" s="14"/>
      <c r="X2613" s="1"/>
      <c r="Y2613" s="1"/>
      <c r="Z2613" s="1"/>
      <c r="AA2613" s="1"/>
      <c r="AB2613" s="1"/>
      <c r="AC2613" s="1"/>
      <c r="AD2613" s="8"/>
      <c r="AE2613" s="8"/>
      <c r="AF2613" s="8"/>
      <c r="AG2613" s="8"/>
      <c r="AH2613" s="9"/>
      <c r="AI2613" s="8"/>
      <c r="AJ2613" s="13"/>
      <c r="AK2613" s="8"/>
      <c r="AL2613" s="8"/>
      <c r="AM2613" s="8"/>
      <c r="AN2613" s="8"/>
      <c r="AO2613" s="7"/>
      <c r="AP2613" s="7"/>
      <c r="AQ2613" s="7"/>
      <c r="AR2613" s="7"/>
      <c r="AS2613" s="7"/>
      <c r="AT2613" s="7"/>
      <c r="AU2613" s="8"/>
      <c r="AV2613" s="8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7"/>
      <c r="BV2613" s="7"/>
      <c r="BW2613" s="8"/>
      <c r="BX2613" s="8"/>
      <c r="BY2613" s="8"/>
      <c r="BZ2613" s="8"/>
      <c r="CA2613" s="8"/>
      <c r="CC2613" s="8"/>
      <c r="CE2613" s="7"/>
      <c r="CF2613" s="8"/>
      <c r="CG2613" s="8"/>
      <c r="CH2613" s="8"/>
      <c r="CI2613" s="8"/>
      <c r="CJ2613" s="8"/>
    </row>
    <row r="2614" spans="1:88" x14ac:dyDescent="0.3">
      <c r="A2614" s="1" t="s">
        <v>605</v>
      </c>
      <c r="B2614" s="1"/>
      <c r="C2614" s="1" t="s">
        <v>1878</v>
      </c>
      <c r="D2614" s="1"/>
      <c r="E2614" s="1"/>
      <c r="F2614" s="1"/>
      <c r="G2614" s="1"/>
      <c r="H2614" s="1">
        <v>41530.089999999997</v>
      </c>
      <c r="I2614" s="1">
        <v>0.28999999999999998</v>
      </c>
      <c r="J2614" s="12">
        <v>2433.81</v>
      </c>
      <c r="K2614" s="5">
        <v>2471.9299999999998</v>
      </c>
      <c r="L2614" s="5">
        <v>11696.04</v>
      </c>
      <c r="M2614" s="13">
        <f t="shared" si="55"/>
        <v>2.9201261459719241E-3</v>
      </c>
      <c r="N2614" s="13">
        <v>2.7604846916702286E-3</v>
      </c>
      <c r="O2614" s="13">
        <v>3.8294416243653817E-3</v>
      </c>
      <c r="P2614" s="13">
        <v>1.8129079042794594E-4</v>
      </c>
      <c r="Q2614" s="7"/>
      <c r="R2614" s="8"/>
      <c r="S2614" s="8"/>
      <c r="T2614" s="8"/>
      <c r="U2614" s="8"/>
      <c r="V2614" s="13"/>
      <c r="W2614" s="14"/>
      <c r="X2614" s="1"/>
      <c r="Y2614" s="1"/>
      <c r="Z2614" s="1"/>
      <c r="AA2614" s="1"/>
      <c r="AB2614" s="1"/>
      <c r="AC2614" s="1"/>
      <c r="AD2614" s="8"/>
      <c r="AE2614" s="8"/>
      <c r="AF2614" s="8"/>
      <c r="AG2614" s="8"/>
      <c r="AH2614" s="9"/>
      <c r="AI2614" s="8"/>
      <c r="AJ2614" s="13"/>
      <c r="AK2614" s="8"/>
      <c r="AL2614" s="8"/>
      <c r="AM2614" s="8"/>
      <c r="AN2614" s="8"/>
      <c r="AO2614" s="7"/>
      <c r="AP2614" s="7"/>
      <c r="AQ2614" s="7"/>
      <c r="AR2614" s="7"/>
      <c r="AS2614" s="7"/>
      <c r="AT2614" s="7"/>
      <c r="AU2614" s="8"/>
      <c r="AV2614" s="8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7"/>
      <c r="BV2614" s="7"/>
      <c r="BW2614" s="8"/>
      <c r="BX2614" s="8"/>
      <c r="BY2614" s="8"/>
      <c r="BZ2614" s="8"/>
      <c r="CA2614" s="8"/>
      <c r="CC2614" s="8"/>
      <c r="CE2614" s="7"/>
      <c r="CF2614" s="8"/>
      <c r="CG2614" s="8"/>
      <c r="CH2614" s="8"/>
      <c r="CI2614" s="8"/>
      <c r="CJ2614" s="8"/>
    </row>
    <row r="2615" spans="1:88" x14ac:dyDescent="0.3">
      <c r="A2615" s="1" t="s">
        <v>606</v>
      </c>
      <c r="B2615" s="1"/>
      <c r="C2615" s="1" t="s">
        <v>1878</v>
      </c>
      <c r="D2615" s="1"/>
      <c r="E2615" s="1"/>
      <c r="F2615" s="1"/>
      <c r="G2615" s="1"/>
      <c r="H2615" s="1">
        <v>40931.54</v>
      </c>
      <c r="I2615" s="1">
        <v>-1.44</v>
      </c>
      <c r="J2615" s="12">
        <v>2390.58</v>
      </c>
      <c r="K2615" s="5">
        <v>2451.06</v>
      </c>
      <c r="L2615" s="5">
        <v>11619.26</v>
      </c>
      <c r="M2615" s="13">
        <f t="shared" si="55"/>
        <v>-1.441244167782918E-2</v>
      </c>
      <c r="N2615" s="13">
        <v>-1.7762273965510889E-2</v>
      </c>
      <c r="O2615" s="13">
        <v>-8.4427957102344298E-3</v>
      </c>
      <c r="P2615" s="13">
        <v>-6.564615032096377E-3</v>
      </c>
      <c r="Q2615" s="7"/>
      <c r="R2615" s="8"/>
      <c r="S2615" s="8"/>
      <c r="T2615" s="8"/>
      <c r="U2615" s="8"/>
      <c r="V2615" s="13"/>
      <c r="W2615" s="14"/>
      <c r="X2615" s="1"/>
      <c r="Y2615" s="1"/>
      <c r="Z2615" s="1"/>
      <c r="AA2615" s="1"/>
      <c r="AB2615" s="1"/>
      <c r="AC2615" s="1"/>
      <c r="AD2615" s="8"/>
      <c r="AE2615" s="8"/>
      <c r="AF2615" s="8"/>
      <c r="AG2615" s="8"/>
      <c r="AH2615" s="9"/>
      <c r="AI2615" s="8"/>
      <c r="AJ2615" s="13"/>
      <c r="AK2615" s="8"/>
      <c r="AL2615" s="8"/>
      <c r="AM2615" s="8"/>
      <c r="AN2615" s="8"/>
      <c r="AO2615" s="7"/>
      <c r="AP2615" s="7"/>
      <c r="AQ2615" s="7"/>
      <c r="AR2615" s="7"/>
      <c r="AS2615" s="7"/>
      <c r="AT2615" s="7"/>
      <c r="AU2615" s="8"/>
      <c r="AV2615" s="8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7"/>
      <c r="BV2615" s="7"/>
      <c r="BW2615" s="8"/>
      <c r="BX2615" s="8"/>
      <c r="BY2615" s="8"/>
      <c r="BZ2615" s="8"/>
      <c r="CA2615" s="8"/>
      <c r="CC2615" s="8"/>
      <c r="CE2615" s="7"/>
      <c r="CF2615" s="8"/>
      <c r="CG2615" s="8"/>
      <c r="CH2615" s="8"/>
      <c r="CI2615" s="8"/>
      <c r="CJ2615" s="8"/>
    </row>
    <row r="2616" spans="1:88" x14ac:dyDescent="0.3">
      <c r="A2616" s="1" t="s">
        <v>607</v>
      </c>
      <c r="B2616" s="1"/>
      <c r="C2616" s="1" t="s">
        <v>1878</v>
      </c>
      <c r="D2616" s="1"/>
      <c r="E2616" s="1"/>
      <c r="F2616" s="1"/>
      <c r="G2616" s="1"/>
      <c r="H2616" s="1">
        <v>41093.42</v>
      </c>
      <c r="I2616" s="1">
        <v>0.4</v>
      </c>
      <c r="J2616" s="12">
        <v>2405.25</v>
      </c>
      <c r="K2616" s="5">
        <v>2443.25</v>
      </c>
      <c r="L2616" s="5">
        <v>11610.34</v>
      </c>
      <c r="M2616" s="13">
        <f t="shared" si="55"/>
        <v>3.9548963952980021E-3</v>
      </c>
      <c r="N2616" s="13">
        <v>6.136586100444319E-3</v>
      </c>
      <c r="O2616" s="13">
        <v>-3.1863765064910066E-3</v>
      </c>
      <c r="P2616" s="13">
        <v>-7.6769088565020738E-4</v>
      </c>
      <c r="Q2616" s="7"/>
      <c r="R2616" s="8"/>
      <c r="S2616" s="8"/>
      <c r="T2616" s="8"/>
      <c r="U2616" s="8"/>
      <c r="V2616" s="13"/>
      <c r="W2616" s="14"/>
      <c r="X2616" s="1"/>
      <c r="Y2616" s="1"/>
      <c r="Z2616" s="1"/>
      <c r="AA2616" s="1"/>
      <c r="AB2616" s="1"/>
      <c r="AC2616" s="1"/>
      <c r="AD2616" s="8"/>
      <c r="AE2616" s="8"/>
      <c r="AF2616" s="8"/>
      <c r="AG2616" s="8"/>
      <c r="AH2616" s="9"/>
      <c r="AI2616" s="8"/>
      <c r="AJ2616" s="13"/>
      <c r="AK2616" s="8"/>
      <c r="AL2616" s="8"/>
      <c r="AM2616" s="8"/>
      <c r="AN2616" s="8"/>
      <c r="AO2616" s="7"/>
      <c r="AP2616" s="7"/>
      <c r="AQ2616" s="7"/>
      <c r="AR2616" s="7"/>
      <c r="AS2616" s="7"/>
      <c r="AT2616" s="7"/>
      <c r="AU2616" s="8"/>
      <c r="AV2616" s="8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7"/>
      <c r="BV2616" s="7"/>
      <c r="BW2616" s="8"/>
      <c r="BX2616" s="8"/>
      <c r="BY2616" s="8"/>
      <c r="BZ2616" s="8"/>
      <c r="CA2616" s="8"/>
      <c r="CC2616" s="8"/>
      <c r="CE2616" s="7"/>
      <c r="CF2616" s="8"/>
      <c r="CG2616" s="8"/>
      <c r="CH2616" s="8"/>
      <c r="CI2616" s="8"/>
      <c r="CJ2616" s="8"/>
    </row>
    <row r="2617" spans="1:88" x14ac:dyDescent="0.3">
      <c r="A2617" s="1" t="s">
        <v>608</v>
      </c>
      <c r="B2617" s="1"/>
      <c r="C2617" s="1" t="s">
        <v>1878</v>
      </c>
      <c r="D2617" s="1"/>
      <c r="E2617" s="1"/>
      <c r="F2617" s="1"/>
      <c r="G2617" s="1"/>
      <c r="H2617" s="1">
        <v>40451.21</v>
      </c>
      <c r="I2617" s="1">
        <v>-1.56</v>
      </c>
      <c r="J2617" s="12">
        <v>2354.86</v>
      </c>
      <c r="K2617" s="5">
        <v>2435.84</v>
      </c>
      <c r="L2617" s="5">
        <v>11536.35</v>
      </c>
      <c r="M2617" s="13">
        <f t="shared" si="55"/>
        <v>-1.5628049454146198E-2</v>
      </c>
      <c r="N2617" s="13">
        <v>-2.0950005196964883E-2</v>
      </c>
      <c r="O2617" s="13">
        <v>-3.0328455950066058E-3</v>
      </c>
      <c r="P2617" s="13">
        <v>-6.3727677225645651E-3</v>
      </c>
      <c r="Q2617" s="7"/>
      <c r="R2617" s="8"/>
      <c r="S2617" s="8"/>
      <c r="T2617" s="8"/>
      <c r="U2617" s="8"/>
      <c r="V2617" s="13"/>
      <c r="W2617" s="14"/>
      <c r="X2617" s="1"/>
      <c r="Y2617" s="1"/>
      <c r="Z2617" s="1"/>
      <c r="AA2617" s="1"/>
      <c r="AB2617" s="1"/>
      <c r="AC2617" s="1"/>
      <c r="AD2617" s="8"/>
      <c r="AE2617" s="8"/>
      <c r="AF2617" s="8"/>
      <c r="AG2617" s="8"/>
      <c r="AH2617" s="9"/>
      <c r="AI2617" s="8"/>
      <c r="AJ2617" s="13"/>
      <c r="AK2617" s="8"/>
      <c r="AL2617" s="8"/>
      <c r="AM2617" s="8"/>
      <c r="AN2617" s="8"/>
      <c r="AO2617" s="7"/>
      <c r="AP2617" s="7"/>
      <c r="AQ2617" s="7"/>
      <c r="AR2617" s="7"/>
      <c r="AS2617" s="7"/>
      <c r="AT2617" s="7"/>
      <c r="AU2617" s="8"/>
      <c r="AV2617" s="8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7"/>
      <c r="BV2617" s="7"/>
      <c r="BW2617" s="8"/>
      <c r="BX2617" s="8"/>
      <c r="BY2617" s="8"/>
      <c r="BZ2617" s="8"/>
      <c r="CA2617" s="8"/>
      <c r="CC2617" s="8"/>
      <c r="CE2617" s="7"/>
      <c r="CF2617" s="8"/>
      <c r="CG2617" s="8"/>
      <c r="CH2617" s="8"/>
      <c r="CI2617" s="8"/>
      <c r="CJ2617" s="8"/>
    </row>
    <row r="2618" spans="1:88" x14ac:dyDescent="0.3">
      <c r="A2618" s="1" t="s">
        <v>609</v>
      </c>
      <c r="B2618" s="1"/>
      <c r="C2618" s="1" t="s">
        <v>1878</v>
      </c>
      <c r="D2618" s="1"/>
      <c r="E2618" s="1"/>
      <c r="F2618" s="1"/>
      <c r="G2618" s="1"/>
      <c r="H2618" s="1">
        <v>40026.769999999997</v>
      </c>
      <c r="I2618" s="1">
        <v>-1.05</v>
      </c>
      <c r="J2618" s="12">
        <v>2330.89</v>
      </c>
      <c r="K2618" s="5">
        <v>2408.5</v>
      </c>
      <c r="L2618" s="5">
        <v>11405.69</v>
      </c>
      <c r="M2618" s="13">
        <f t="shared" si="55"/>
        <v>-1.0492640393204633E-2</v>
      </c>
      <c r="N2618" s="13">
        <v>-1.0178949067035981E-2</v>
      </c>
      <c r="O2618" s="13">
        <v>-1.1224054125065774E-2</v>
      </c>
      <c r="P2618" s="13">
        <v>-1.1325939313561073E-2</v>
      </c>
      <c r="Q2618" s="7"/>
      <c r="R2618" s="8"/>
      <c r="S2618" s="8"/>
      <c r="T2618" s="8"/>
      <c r="U2618" s="8"/>
      <c r="V2618" s="13"/>
      <c r="W2618" s="14"/>
      <c r="X2618" s="1"/>
      <c r="Y2618" s="1"/>
      <c r="Z2618" s="1"/>
      <c r="AA2618" s="1"/>
      <c r="AB2618" s="1"/>
      <c r="AC2618" s="1"/>
      <c r="AD2618" s="8"/>
      <c r="AE2618" s="8"/>
      <c r="AF2618" s="8"/>
      <c r="AG2618" s="8"/>
      <c r="AH2618" s="9"/>
      <c r="AI2618" s="8"/>
      <c r="AJ2618" s="13"/>
      <c r="AK2618" s="8"/>
      <c r="AL2618" s="8"/>
      <c r="AM2618" s="8"/>
      <c r="AN2618" s="8"/>
      <c r="AO2618" s="7"/>
      <c r="AP2618" s="7"/>
      <c r="AQ2618" s="7"/>
      <c r="AR2618" s="7"/>
      <c r="AS2618" s="7"/>
      <c r="AT2618" s="7"/>
      <c r="AU2618" s="8"/>
      <c r="AV2618" s="8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7"/>
      <c r="BV2618" s="7"/>
      <c r="BW2618" s="8"/>
      <c r="BX2618" s="8"/>
      <c r="BY2618" s="8"/>
      <c r="BZ2618" s="8"/>
      <c r="CA2618" s="8"/>
      <c r="CC2618" s="8"/>
      <c r="CE2618" s="7"/>
      <c r="CF2618" s="8"/>
      <c r="CG2618" s="8"/>
      <c r="CH2618" s="8"/>
      <c r="CI2618" s="8"/>
      <c r="CJ2618" s="8"/>
    </row>
    <row r="2619" spans="1:88" x14ac:dyDescent="0.3">
      <c r="A2619" s="1" t="s">
        <v>610</v>
      </c>
      <c r="B2619" s="1"/>
      <c r="C2619" s="1" t="s">
        <v>1878</v>
      </c>
      <c r="D2619" s="1"/>
      <c r="E2619" s="1"/>
      <c r="F2619" s="1"/>
      <c r="G2619" s="1"/>
      <c r="H2619" s="1">
        <v>39975.1</v>
      </c>
      <c r="I2619" s="1">
        <v>-0.13</v>
      </c>
      <c r="J2619" s="12">
        <v>2326.3200000000002</v>
      </c>
      <c r="K2619" s="5">
        <v>2409.1</v>
      </c>
      <c r="L2619" s="5">
        <v>11411.88</v>
      </c>
      <c r="M2619" s="13">
        <f t="shared" si="55"/>
        <v>-1.2908860744945683E-3</v>
      </c>
      <c r="N2619" s="13">
        <v>-1.960624482493678E-3</v>
      </c>
      <c r="O2619" s="13">
        <v>2.4911770811697487E-4</v>
      </c>
      <c r="P2619" s="13">
        <v>5.4271157641472278E-4</v>
      </c>
      <c r="Q2619" s="7"/>
      <c r="R2619" s="8"/>
      <c r="S2619" s="8"/>
      <c r="T2619" s="8"/>
      <c r="U2619" s="8"/>
      <c r="V2619" s="13"/>
      <c r="W2619" s="14"/>
      <c r="X2619" s="1"/>
      <c r="Y2619" s="1"/>
      <c r="Z2619" s="1"/>
      <c r="AA2619" s="1"/>
      <c r="AB2619" s="1"/>
      <c r="AC2619" s="1"/>
      <c r="AD2619" s="8"/>
      <c r="AE2619" s="8"/>
      <c r="AF2619" s="8"/>
      <c r="AG2619" s="8"/>
      <c r="AH2619" s="9"/>
      <c r="AI2619" s="8"/>
      <c r="AJ2619" s="13"/>
      <c r="AK2619" s="8"/>
      <c r="AL2619" s="8"/>
      <c r="AM2619" s="8"/>
      <c r="AN2619" s="8"/>
      <c r="AO2619" s="7"/>
      <c r="AP2619" s="7"/>
      <c r="AQ2619" s="7"/>
      <c r="AR2619" s="7"/>
      <c r="AS2619" s="7"/>
      <c r="AT2619" s="7"/>
      <c r="AU2619" s="8"/>
      <c r="AV2619" s="8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7"/>
      <c r="BV2619" s="7"/>
      <c r="BW2619" s="8"/>
      <c r="BX2619" s="8"/>
      <c r="BY2619" s="8"/>
      <c r="BZ2619" s="8"/>
      <c r="CA2619" s="8"/>
      <c r="CC2619" s="8"/>
      <c r="CE2619" s="7"/>
      <c r="CF2619" s="8"/>
      <c r="CG2619" s="8"/>
      <c r="CH2619" s="8"/>
      <c r="CI2619" s="8"/>
      <c r="CJ2619" s="8"/>
    </row>
    <row r="2620" spans="1:88" x14ac:dyDescent="0.3">
      <c r="A2620" s="1" t="s">
        <v>611</v>
      </c>
      <c r="B2620" s="1"/>
      <c r="C2620" s="1" t="s">
        <v>1878</v>
      </c>
      <c r="D2620" s="1"/>
      <c r="E2620" s="1"/>
      <c r="F2620" s="1"/>
      <c r="G2620" s="1"/>
      <c r="H2620" s="1">
        <v>40192.449999999997</v>
      </c>
      <c r="I2620" s="1">
        <v>0.54</v>
      </c>
      <c r="J2620" s="12">
        <v>2342.13</v>
      </c>
      <c r="K2620" s="5">
        <v>2420.5</v>
      </c>
      <c r="L2620" s="5">
        <v>11419.45</v>
      </c>
      <c r="M2620" s="13">
        <f t="shared" si="55"/>
        <v>5.4371346162986889E-3</v>
      </c>
      <c r="N2620" s="13">
        <v>6.7961415454451668E-3</v>
      </c>
      <c r="O2620" s="13">
        <v>4.7320576148770499E-3</v>
      </c>
      <c r="P2620" s="13">
        <v>6.6334381363986061E-4</v>
      </c>
      <c r="Q2620" s="7"/>
      <c r="R2620" s="8"/>
      <c r="S2620" s="8"/>
      <c r="T2620" s="8"/>
      <c r="U2620" s="8"/>
      <c r="V2620" s="13"/>
      <c r="W2620" s="14"/>
      <c r="X2620" s="1"/>
      <c r="Y2620" s="1"/>
      <c r="Z2620" s="1"/>
      <c r="AA2620" s="1"/>
      <c r="AB2620" s="1"/>
      <c r="AC2620" s="1"/>
      <c r="AD2620" s="8"/>
      <c r="AE2620" s="8"/>
      <c r="AF2620" s="8"/>
      <c r="AG2620" s="8"/>
      <c r="AH2620" s="9"/>
      <c r="AI2620" s="8"/>
      <c r="AJ2620" s="13"/>
      <c r="AK2620" s="8"/>
      <c r="AL2620" s="8"/>
      <c r="AM2620" s="8"/>
      <c r="AN2620" s="8"/>
      <c r="AO2620" s="7"/>
      <c r="AP2620" s="7"/>
      <c r="AQ2620" s="7"/>
      <c r="AR2620" s="7"/>
      <c r="AS2620" s="7"/>
      <c r="AT2620" s="7"/>
      <c r="AU2620" s="8"/>
      <c r="AV2620" s="8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7"/>
      <c r="BV2620" s="7"/>
      <c r="BW2620" s="8"/>
      <c r="BX2620" s="8"/>
      <c r="BY2620" s="8"/>
      <c r="BZ2620" s="8"/>
      <c r="CA2620" s="8"/>
      <c r="CC2620" s="8"/>
      <c r="CE2620" s="7"/>
      <c r="CF2620" s="8"/>
      <c r="CG2620" s="8"/>
      <c r="CH2620" s="8"/>
      <c r="CI2620" s="8"/>
      <c r="CJ2620" s="8"/>
    </row>
    <row r="2621" spans="1:88" x14ac:dyDescent="0.3">
      <c r="A2621" s="1" t="s">
        <v>612</v>
      </c>
      <c r="B2621" s="1"/>
      <c r="C2621" s="1" t="s">
        <v>1878</v>
      </c>
      <c r="D2621" s="1"/>
      <c r="E2621" s="1"/>
      <c r="F2621" s="1"/>
      <c r="G2621" s="1"/>
      <c r="H2621" s="1">
        <v>40666.629999999997</v>
      </c>
      <c r="I2621" s="1">
        <v>1.18</v>
      </c>
      <c r="J2621" s="12">
        <v>2380.25</v>
      </c>
      <c r="K2621" s="5">
        <v>2425.83</v>
      </c>
      <c r="L2621" s="5">
        <v>11483.3</v>
      </c>
      <c r="M2621" s="13">
        <f t="shared" si="55"/>
        <v>1.1797738132410363E-2</v>
      </c>
      <c r="N2621" s="13">
        <v>1.6275783154649837E-2</v>
      </c>
      <c r="O2621" s="13">
        <v>2.2020243751290636E-3</v>
      </c>
      <c r="P2621" s="13">
        <v>5.5913375863110293E-3</v>
      </c>
      <c r="Q2621" s="7"/>
      <c r="R2621" s="8"/>
      <c r="S2621" s="8"/>
      <c r="T2621" s="8"/>
      <c r="U2621" s="8"/>
      <c r="V2621" s="13"/>
      <c r="W2621" s="14"/>
      <c r="X2621" s="1"/>
      <c r="Y2621" s="1"/>
      <c r="Z2621" s="1"/>
      <c r="AA2621" s="1"/>
      <c r="AB2621" s="1"/>
      <c r="AC2621" s="1"/>
      <c r="AD2621" s="8"/>
      <c r="AE2621" s="8"/>
      <c r="AF2621" s="8"/>
      <c r="AG2621" s="8"/>
      <c r="AH2621" s="9"/>
      <c r="AI2621" s="8"/>
      <c r="AJ2621" s="13"/>
      <c r="AK2621" s="8"/>
      <c r="AL2621" s="8"/>
      <c r="AM2621" s="8"/>
      <c r="AN2621" s="8"/>
      <c r="AO2621" s="7"/>
      <c r="AP2621" s="7"/>
      <c r="AQ2621" s="7"/>
      <c r="AR2621" s="7"/>
      <c r="AS2621" s="7"/>
      <c r="AT2621" s="7"/>
      <c r="AU2621" s="8"/>
      <c r="AV2621" s="8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7"/>
      <c r="BV2621" s="7"/>
      <c r="BW2621" s="8"/>
      <c r="BX2621" s="8"/>
      <c r="BY2621" s="8"/>
      <c r="BZ2621" s="8"/>
      <c r="CA2621" s="8"/>
      <c r="CC2621" s="8"/>
      <c r="CE2621" s="7"/>
      <c r="CF2621" s="8"/>
      <c r="CG2621" s="8"/>
      <c r="CH2621" s="8"/>
      <c r="CI2621" s="8"/>
      <c r="CJ2621" s="8"/>
    </row>
    <row r="2622" spans="1:88" x14ac:dyDescent="0.3">
      <c r="A2622" s="1" t="s">
        <v>613</v>
      </c>
      <c r="B2622" s="1"/>
      <c r="C2622" s="1" t="s">
        <v>1878</v>
      </c>
      <c r="D2622" s="1"/>
      <c r="E2622" s="1"/>
      <c r="F2622" s="1"/>
      <c r="G2622" s="1"/>
      <c r="H2622" s="1">
        <v>40635.589999999997</v>
      </c>
      <c r="I2622" s="1">
        <v>-0.08</v>
      </c>
      <c r="J2622" s="12">
        <v>2378.4</v>
      </c>
      <c r="K2622" s="5">
        <v>2420.0500000000002</v>
      </c>
      <c r="L2622" s="5">
        <v>11463.28</v>
      </c>
      <c r="M2622" s="13">
        <f t="shared" si="55"/>
        <v>-7.6327937672737711E-4</v>
      </c>
      <c r="N2622" s="13">
        <v>-7.7722928263834756E-4</v>
      </c>
      <c r="O2622" s="13">
        <v>-2.3826896361244243E-3</v>
      </c>
      <c r="P2622" s="13">
        <v>-1.743401287086388E-3</v>
      </c>
      <c r="Q2622" s="7"/>
      <c r="R2622" s="8"/>
      <c r="S2622" s="8"/>
      <c r="T2622" s="8"/>
      <c r="U2622" s="8"/>
      <c r="V2622" s="13"/>
      <c r="W2622" s="14"/>
      <c r="X2622" s="1"/>
      <c r="Y2622" s="1"/>
      <c r="Z2622" s="1"/>
      <c r="AA2622" s="1"/>
      <c r="AB2622" s="1"/>
      <c r="AC2622" s="1"/>
      <c r="AD2622" s="8"/>
      <c r="AE2622" s="8"/>
      <c r="AF2622" s="8"/>
      <c r="AG2622" s="8"/>
      <c r="AH2622" s="9"/>
      <c r="AI2622" s="8"/>
      <c r="AJ2622" s="13"/>
      <c r="AK2622" s="8"/>
      <c r="AL2622" s="8"/>
      <c r="AM2622" s="8"/>
      <c r="AN2622" s="8"/>
      <c r="AO2622" s="7"/>
      <c r="AP2622" s="7"/>
      <c r="AQ2622" s="7"/>
      <c r="AR2622" s="7"/>
      <c r="AS2622" s="7"/>
      <c r="AT2622" s="7"/>
      <c r="AU2622" s="8"/>
      <c r="AV2622" s="8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7"/>
      <c r="BV2622" s="7"/>
      <c r="BW2622" s="8"/>
      <c r="BX2622" s="8"/>
      <c r="BY2622" s="8"/>
      <c r="BZ2622" s="8"/>
      <c r="CA2622" s="8"/>
      <c r="CC2622" s="8"/>
      <c r="CE2622" s="7"/>
      <c r="CF2622" s="8"/>
      <c r="CG2622" s="8"/>
      <c r="CH2622" s="8"/>
      <c r="CI2622" s="8"/>
      <c r="CJ2622" s="8"/>
    </row>
    <row r="2623" spans="1:88" x14ac:dyDescent="0.3">
      <c r="A2623" s="1" t="s">
        <v>614</v>
      </c>
      <c r="B2623" s="1"/>
      <c r="C2623" s="1" t="s">
        <v>1878</v>
      </c>
      <c r="D2623" s="1"/>
      <c r="E2623" s="1"/>
      <c r="F2623" s="1"/>
      <c r="G2623" s="1"/>
      <c r="H2623" s="1">
        <v>40979.35</v>
      </c>
      <c r="I2623" s="1">
        <v>0.85</v>
      </c>
      <c r="J2623" s="12">
        <v>2403.9</v>
      </c>
      <c r="K2623" s="5">
        <v>2434.7199999999998</v>
      </c>
      <c r="L2623" s="5">
        <v>11475.38</v>
      </c>
      <c r="M2623" s="13">
        <f t="shared" si="55"/>
        <v>8.4595793982567002E-3</v>
      </c>
      <c r="N2623" s="13">
        <v>1.0721493440968732E-2</v>
      </c>
      <c r="O2623" s="13">
        <v>6.0618582260696385E-3</v>
      </c>
      <c r="P2623" s="13">
        <v>1.0555443119244501E-3</v>
      </c>
      <c r="Q2623" s="7"/>
      <c r="R2623" s="8"/>
      <c r="S2623" s="8"/>
      <c r="T2623" s="8"/>
      <c r="U2623" s="8"/>
      <c r="V2623" s="13"/>
      <c r="W2623" s="14"/>
      <c r="X2623" s="1"/>
      <c r="Y2623" s="1"/>
      <c r="Z2623" s="1"/>
      <c r="AA2623" s="1"/>
      <c r="AB2623" s="1"/>
      <c r="AC2623" s="1"/>
      <c r="AD2623" s="8"/>
      <c r="AE2623" s="8"/>
      <c r="AF2623" s="8"/>
      <c r="AG2623" s="8"/>
      <c r="AH2623" s="9"/>
      <c r="AI2623" s="8"/>
      <c r="AJ2623" s="13"/>
      <c r="AK2623" s="8"/>
      <c r="AL2623" s="8"/>
      <c r="AM2623" s="8"/>
      <c r="AN2623" s="8"/>
      <c r="AO2623" s="7"/>
      <c r="AP2623" s="7"/>
      <c r="AQ2623" s="7"/>
      <c r="AR2623" s="7"/>
      <c r="AS2623" s="7"/>
      <c r="AT2623" s="7"/>
      <c r="AU2623" s="8"/>
      <c r="AV2623" s="8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7"/>
      <c r="BV2623" s="7"/>
      <c r="BW2623" s="8"/>
      <c r="BX2623" s="8"/>
      <c r="BY2623" s="8"/>
      <c r="BZ2623" s="8"/>
      <c r="CA2623" s="8"/>
      <c r="CC2623" s="8"/>
      <c r="CE2623" s="7"/>
      <c r="CF2623" s="8"/>
      <c r="CG2623" s="8"/>
      <c r="CH2623" s="8"/>
      <c r="CI2623" s="8"/>
      <c r="CJ2623" s="8"/>
    </row>
    <row r="2624" spans="1:88" x14ac:dyDescent="0.3">
      <c r="A2624" s="1" t="s">
        <v>615</v>
      </c>
      <c r="B2624" s="1"/>
      <c r="C2624" s="1" t="s">
        <v>1878</v>
      </c>
      <c r="D2624" s="1"/>
      <c r="E2624" s="1"/>
      <c r="F2624" s="1"/>
      <c r="G2624" s="1"/>
      <c r="H2624" s="1">
        <v>41069.67</v>
      </c>
      <c r="I2624" s="1">
        <v>0.22</v>
      </c>
      <c r="J2624" s="12">
        <v>2384.34</v>
      </c>
      <c r="K2624" s="5">
        <v>2435.7800000000002</v>
      </c>
      <c r="L2624" s="5">
        <v>11502.74</v>
      </c>
      <c r="M2624" s="13">
        <f t="shared" si="55"/>
        <v>2.2040369112736879E-3</v>
      </c>
      <c r="N2624" s="13">
        <v>-8.136777736178713E-3</v>
      </c>
      <c r="O2624" s="13">
        <v>4.3536833804314057E-4</v>
      </c>
      <c r="P2624" s="13">
        <v>2.384234770439031E-3</v>
      </c>
      <c r="Q2624" s="7"/>
      <c r="R2624" s="8"/>
      <c r="S2624" s="8"/>
      <c r="T2624" s="8"/>
      <c r="U2624" s="8"/>
      <c r="V2624" s="13"/>
      <c r="W2624" s="14"/>
      <c r="X2624" s="1"/>
      <c r="Y2624" s="1"/>
      <c r="Z2624" s="1"/>
      <c r="AA2624" s="1"/>
      <c r="AB2624" s="1"/>
      <c r="AC2624" s="1"/>
      <c r="AD2624" s="8"/>
      <c r="AE2624" s="8"/>
      <c r="AF2624" s="8"/>
      <c r="AG2624" s="8"/>
      <c r="AH2624" s="9"/>
      <c r="AI2624" s="8"/>
      <c r="AJ2624" s="13"/>
      <c r="AK2624" s="8"/>
      <c r="AL2624" s="8"/>
      <c r="AM2624" s="8"/>
      <c r="AN2624" s="8"/>
      <c r="AO2624" s="7"/>
      <c r="AP2624" s="7"/>
      <c r="AQ2624" s="7"/>
      <c r="AR2624" s="7"/>
      <c r="AS2624" s="7"/>
      <c r="AT2624" s="7"/>
      <c r="AU2624" s="8"/>
      <c r="AV2624" s="8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7"/>
      <c r="BV2624" s="7"/>
      <c r="BW2624" s="8"/>
      <c r="BX2624" s="8"/>
      <c r="BY2624" s="8"/>
      <c r="BZ2624" s="8"/>
      <c r="CA2624" s="8"/>
      <c r="CC2624" s="8"/>
      <c r="CE2624" s="7"/>
      <c r="CF2624" s="8"/>
      <c r="CG2624" s="8"/>
      <c r="CH2624" s="8"/>
      <c r="CI2624" s="8"/>
      <c r="CJ2624" s="8"/>
    </row>
    <row r="2625" spans="1:88" x14ac:dyDescent="0.3">
      <c r="A2625" s="1" t="s">
        <v>616</v>
      </c>
      <c r="B2625" s="1"/>
      <c r="C2625" s="1" t="s">
        <v>1878</v>
      </c>
      <c r="D2625" s="1"/>
      <c r="E2625" s="1"/>
      <c r="F2625" s="1"/>
      <c r="G2625" s="1"/>
      <c r="H2625" s="1">
        <v>41093.360000000001</v>
      </c>
      <c r="I2625" s="1">
        <v>0.06</v>
      </c>
      <c r="J2625" s="12">
        <v>2383.2399999999998</v>
      </c>
      <c r="K2625" s="5">
        <v>2442.73</v>
      </c>
      <c r="L2625" s="5">
        <v>11509.28</v>
      </c>
      <c r="M2625" s="13">
        <f t="shared" si="55"/>
        <v>5.7682469812880832E-4</v>
      </c>
      <c r="N2625" s="13">
        <v>-4.6134360032556998E-4</v>
      </c>
      <c r="O2625" s="13">
        <v>2.8532954536122368E-3</v>
      </c>
      <c r="P2625" s="13">
        <v>5.6856018652950979E-4</v>
      </c>
      <c r="Q2625" s="7"/>
      <c r="R2625" s="8"/>
      <c r="S2625" s="8"/>
      <c r="T2625" s="8"/>
      <c r="U2625" s="8"/>
      <c r="V2625" s="13"/>
      <c r="W2625" s="14"/>
      <c r="X2625" s="1"/>
      <c r="Y2625" s="1"/>
      <c r="Z2625" s="1"/>
      <c r="AA2625" s="1"/>
      <c r="AB2625" s="1"/>
      <c r="AC2625" s="1"/>
      <c r="AD2625" s="8"/>
      <c r="AE2625" s="8"/>
      <c r="AF2625" s="8"/>
      <c r="AG2625" s="8"/>
      <c r="AH2625" s="9"/>
      <c r="AI2625" s="8"/>
      <c r="AJ2625" s="13"/>
      <c r="AK2625" s="8"/>
      <c r="AL2625" s="8"/>
      <c r="AM2625" s="8"/>
      <c r="AN2625" s="8"/>
      <c r="AO2625" s="7"/>
      <c r="AP2625" s="7"/>
      <c r="AQ2625" s="7"/>
      <c r="AR2625" s="7"/>
      <c r="AS2625" s="7"/>
      <c r="AT2625" s="7"/>
      <c r="AU2625" s="8"/>
      <c r="AV2625" s="8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7"/>
      <c r="BV2625" s="7"/>
      <c r="BW2625" s="8"/>
      <c r="BX2625" s="8"/>
      <c r="BY2625" s="8"/>
      <c r="BZ2625" s="8"/>
      <c r="CA2625" s="8"/>
      <c r="CC2625" s="8"/>
      <c r="CE2625" s="7"/>
      <c r="CF2625" s="8"/>
      <c r="CG2625" s="8"/>
      <c r="CH2625" s="8"/>
      <c r="CI2625" s="8"/>
      <c r="CJ2625" s="8"/>
    </row>
    <row r="2626" spans="1:88" x14ac:dyDescent="0.3">
      <c r="A2626" s="1" t="s">
        <v>617</v>
      </c>
      <c r="B2626" s="1"/>
      <c r="C2626" s="1" t="s">
        <v>1878</v>
      </c>
      <c r="D2626" s="1"/>
      <c r="E2626" s="1"/>
      <c r="F2626" s="1"/>
      <c r="G2626" s="1"/>
      <c r="H2626" s="1">
        <v>40738.81</v>
      </c>
      <c r="I2626" s="1">
        <v>-0.86</v>
      </c>
      <c r="J2626" s="12">
        <v>2351.2199999999998</v>
      </c>
      <c r="K2626" s="5">
        <v>2450.65</v>
      </c>
      <c r="L2626" s="5">
        <v>11479.84</v>
      </c>
      <c r="M2626" s="13">
        <f t="shared" si="55"/>
        <v>-8.627914582793994E-3</v>
      </c>
      <c r="N2626" s="13">
        <v>-1.3435491180074144E-2</v>
      </c>
      <c r="O2626" s="13">
        <v>3.2422740130919614E-3</v>
      </c>
      <c r="P2626" s="13">
        <v>-2.5579358569780553E-3</v>
      </c>
      <c r="Q2626" s="7"/>
      <c r="R2626" s="8"/>
      <c r="S2626" s="8"/>
      <c r="T2626" s="8"/>
      <c r="U2626" s="8"/>
      <c r="V2626" s="13"/>
      <c r="W2626" s="14"/>
      <c r="X2626" s="1"/>
      <c r="Y2626" s="1"/>
      <c r="Z2626" s="1"/>
      <c r="AA2626" s="1"/>
      <c r="AB2626" s="1"/>
      <c r="AC2626" s="1"/>
      <c r="AD2626" s="8"/>
      <c r="AE2626" s="8"/>
      <c r="AF2626" s="8"/>
      <c r="AG2626" s="8"/>
      <c r="AH2626" s="9"/>
      <c r="AI2626" s="8"/>
      <c r="AJ2626" s="13"/>
      <c r="AK2626" s="8"/>
      <c r="AL2626" s="8"/>
      <c r="AM2626" s="8"/>
      <c r="AN2626" s="8"/>
      <c r="AO2626" s="7"/>
      <c r="AP2626" s="7"/>
      <c r="AQ2626" s="7"/>
      <c r="AR2626" s="7"/>
      <c r="AS2626" s="7"/>
      <c r="AT2626" s="7"/>
      <c r="AU2626" s="8"/>
      <c r="AV2626" s="8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7"/>
      <c r="BV2626" s="7"/>
      <c r="BW2626" s="8"/>
      <c r="BX2626" s="8"/>
      <c r="BY2626" s="8"/>
      <c r="BZ2626" s="8"/>
      <c r="CA2626" s="8"/>
      <c r="CC2626" s="8"/>
      <c r="CE2626" s="7"/>
      <c r="CF2626" s="8"/>
      <c r="CG2626" s="8"/>
      <c r="CH2626" s="8"/>
      <c r="CI2626" s="8"/>
      <c r="CJ2626" s="8"/>
    </row>
    <row r="2627" spans="1:88" x14ac:dyDescent="0.3">
      <c r="A2627" s="1" t="s">
        <v>618</v>
      </c>
      <c r="B2627" s="1"/>
      <c r="C2627" s="1" t="s">
        <v>1878</v>
      </c>
      <c r="D2627" s="1"/>
      <c r="E2627" s="1"/>
      <c r="F2627" s="1"/>
      <c r="G2627" s="1"/>
      <c r="H2627" s="1">
        <v>40761.71</v>
      </c>
      <c r="I2627" s="1">
        <v>0.06</v>
      </c>
      <c r="J2627" s="12">
        <v>2361.16</v>
      </c>
      <c r="K2627" s="5">
        <v>2430.77</v>
      </c>
      <c r="L2627" s="5">
        <v>11426.91</v>
      </c>
      <c r="M2627" s="13">
        <f t="shared" si="55"/>
        <v>5.6211754835255867E-4</v>
      </c>
      <c r="N2627" s="13">
        <v>4.2275924839019208E-3</v>
      </c>
      <c r="O2627" s="13">
        <v>-8.1121335155979191E-3</v>
      </c>
      <c r="P2627" s="13">
        <v>-4.6106914382082476E-3</v>
      </c>
      <c r="Q2627" s="7"/>
      <c r="R2627" s="8"/>
      <c r="S2627" s="8"/>
      <c r="T2627" s="8"/>
      <c r="U2627" s="8"/>
      <c r="V2627" s="13"/>
      <c r="W2627" s="14"/>
      <c r="X2627" s="1"/>
      <c r="Y2627" s="1"/>
      <c r="Z2627" s="1"/>
      <c r="AA2627" s="1"/>
      <c r="AB2627" s="1"/>
      <c r="AC2627" s="1"/>
      <c r="AD2627" s="8"/>
      <c r="AE2627" s="8"/>
      <c r="AF2627" s="8"/>
      <c r="AG2627" s="8"/>
      <c r="AH2627" s="9"/>
      <c r="AI2627" s="8"/>
      <c r="AJ2627" s="13"/>
      <c r="AK2627" s="8"/>
      <c r="AL2627" s="8"/>
      <c r="AM2627" s="8"/>
      <c r="AN2627" s="8"/>
      <c r="AO2627" s="7"/>
      <c r="AP2627" s="7"/>
      <c r="AQ2627" s="7"/>
      <c r="AR2627" s="7"/>
      <c r="AS2627" s="7"/>
      <c r="AT2627" s="7"/>
      <c r="AU2627" s="8"/>
      <c r="AV2627" s="8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7"/>
      <c r="BV2627" s="7"/>
      <c r="BW2627" s="8"/>
      <c r="BX2627" s="8"/>
      <c r="BY2627" s="8"/>
      <c r="BZ2627" s="8"/>
      <c r="CA2627" s="8"/>
      <c r="CC2627" s="8"/>
      <c r="CE2627" s="7"/>
      <c r="CF2627" s="8"/>
      <c r="CG2627" s="8"/>
      <c r="CH2627" s="8"/>
      <c r="CI2627" s="8"/>
      <c r="CJ2627" s="8"/>
    </row>
    <row r="2628" spans="1:88" x14ac:dyDescent="0.3">
      <c r="A2628" s="1" t="s">
        <v>619</v>
      </c>
      <c r="B2628" s="1"/>
      <c r="C2628" s="1" t="s">
        <v>1878</v>
      </c>
      <c r="D2628" s="1"/>
      <c r="E2628" s="1"/>
      <c r="F2628" s="1"/>
      <c r="G2628" s="1"/>
      <c r="H2628" s="1">
        <v>41212.67</v>
      </c>
      <c r="I2628" s="1">
        <v>1.1100000000000001</v>
      </c>
      <c r="J2628" s="12">
        <v>2395.33</v>
      </c>
      <c r="K2628" s="5">
        <v>2440.4</v>
      </c>
      <c r="L2628" s="5">
        <v>11425.98</v>
      </c>
      <c r="M2628" s="13">
        <f t="shared" ref="M2628:M2691" si="56">H2628/H2627-1</f>
        <v>1.1063323889012544E-2</v>
      </c>
      <c r="N2628" s="13">
        <v>1.4471700350675132E-2</v>
      </c>
      <c r="O2628" s="13">
        <v>3.9617076070546098E-3</v>
      </c>
      <c r="P2628" s="13">
        <v>-8.1386831610630317E-5</v>
      </c>
      <c r="Q2628" s="7"/>
      <c r="R2628" s="8"/>
      <c r="S2628" s="8"/>
      <c r="T2628" s="8"/>
      <c r="U2628" s="8"/>
      <c r="V2628" s="13"/>
      <c r="W2628" s="14"/>
      <c r="X2628" s="1"/>
      <c r="Y2628" s="1"/>
      <c r="Z2628" s="1"/>
      <c r="AA2628" s="1"/>
      <c r="AB2628" s="1"/>
      <c r="AC2628" s="1"/>
      <c r="AD2628" s="8"/>
      <c r="AE2628" s="8"/>
      <c r="AF2628" s="8"/>
      <c r="AG2628" s="8"/>
      <c r="AH2628" s="9"/>
      <c r="AI2628" s="8"/>
      <c r="AJ2628" s="13"/>
      <c r="AK2628" s="8"/>
      <c r="AL2628" s="8"/>
      <c r="AM2628" s="8"/>
      <c r="AN2628" s="8"/>
      <c r="AO2628" s="7"/>
      <c r="AP2628" s="7"/>
      <c r="AQ2628" s="7"/>
      <c r="AR2628" s="7"/>
      <c r="AS2628" s="7"/>
      <c r="AT2628" s="7"/>
      <c r="AU2628" s="8"/>
      <c r="AV2628" s="8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7"/>
      <c r="BV2628" s="7"/>
      <c r="BW2628" s="8"/>
      <c r="BX2628" s="8"/>
      <c r="BY2628" s="8"/>
      <c r="BZ2628" s="8"/>
      <c r="CA2628" s="8"/>
      <c r="CC2628" s="8"/>
      <c r="CE2628" s="7"/>
      <c r="CF2628" s="8"/>
      <c r="CG2628" s="8"/>
      <c r="CH2628" s="8"/>
      <c r="CI2628" s="8"/>
      <c r="CJ2628" s="8"/>
    </row>
    <row r="2629" spans="1:88" x14ac:dyDescent="0.3">
      <c r="A2629" s="1" t="s">
        <v>620</v>
      </c>
      <c r="B2629" s="1"/>
      <c r="C2629" s="1" t="s">
        <v>1878</v>
      </c>
      <c r="D2629" s="1"/>
      <c r="E2629" s="1"/>
      <c r="F2629" s="1"/>
      <c r="G2629" s="1"/>
      <c r="H2629" s="1">
        <v>40994.639999999999</v>
      </c>
      <c r="I2629" s="1">
        <v>-0.53</v>
      </c>
      <c r="J2629" s="12">
        <v>2379.48</v>
      </c>
      <c r="K2629" s="5">
        <v>2432.65</v>
      </c>
      <c r="L2629" s="5">
        <v>11385.63</v>
      </c>
      <c r="M2629" s="13">
        <f t="shared" si="56"/>
        <v>-5.2903633761171021E-3</v>
      </c>
      <c r="N2629" s="13">
        <v>-6.6170423281969315E-3</v>
      </c>
      <c r="O2629" s="13">
        <v>-3.175708900180263E-3</v>
      </c>
      <c r="P2629" s="13">
        <v>-3.531425750789019E-3</v>
      </c>
      <c r="Q2629" s="7"/>
      <c r="R2629" s="8"/>
      <c r="S2629" s="8"/>
      <c r="T2629" s="8"/>
      <c r="U2629" s="8"/>
      <c r="V2629" s="13"/>
      <c r="W2629" s="14"/>
      <c r="X2629" s="1"/>
      <c r="Y2629" s="1"/>
      <c r="Z2629" s="1"/>
      <c r="AA2629" s="1"/>
      <c r="AB2629" s="1"/>
      <c r="AC2629" s="1"/>
      <c r="AD2629" s="8"/>
      <c r="AE2629" s="8"/>
      <c r="AF2629" s="8"/>
      <c r="AG2629" s="8"/>
      <c r="AH2629" s="9"/>
      <c r="AI2629" s="8"/>
      <c r="AJ2629" s="13"/>
      <c r="AK2629" s="8"/>
      <c r="AL2629" s="8"/>
      <c r="AM2629" s="8"/>
      <c r="AN2629" s="8"/>
      <c r="AO2629" s="7"/>
      <c r="AP2629" s="7"/>
      <c r="AQ2629" s="7"/>
      <c r="AR2629" s="7"/>
      <c r="AS2629" s="7"/>
      <c r="AT2629" s="7"/>
      <c r="AU2629" s="8"/>
      <c r="AV2629" s="8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7"/>
      <c r="BV2629" s="7"/>
      <c r="BW2629" s="8"/>
      <c r="BX2629" s="8"/>
      <c r="BY2629" s="8"/>
      <c r="BZ2629" s="8"/>
      <c r="CA2629" s="8"/>
      <c r="CC2629" s="8"/>
      <c r="CE2629" s="7"/>
      <c r="CF2629" s="8"/>
      <c r="CG2629" s="8"/>
      <c r="CH2629" s="8"/>
      <c r="CI2629" s="8"/>
      <c r="CJ2629" s="8"/>
    </row>
    <row r="2630" spans="1:88" x14ac:dyDescent="0.3">
      <c r="A2630" s="1" t="s">
        <v>621</v>
      </c>
      <c r="B2630" s="1"/>
      <c r="C2630" s="1" t="s">
        <v>1878</v>
      </c>
      <c r="D2630" s="1"/>
      <c r="E2630" s="1"/>
      <c r="F2630" s="1"/>
      <c r="G2630" s="1"/>
      <c r="H2630" s="1">
        <v>40347.879999999997</v>
      </c>
      <c r="I2630" s="1">
        <v>-1.58</v>
      </c>
      <c r="J2630" s="12">
        <v>2329.88</v>
      </c>
      <c r="K2630" s="5">
        <v>2416.21</v>
      </c>
      <c r="L2630" s="5">
        <v>11260.1</v>
      </c>
      <c r="M2630" s="13">
        <f t="shared" si="56"/>
        <v>-1.5776696660831813E-2</v>
      </c>
      <c r="N2630" s="13">
        <v>-2.0844890480272937E-2</v>
      </c>
      <c r="O2630" s="13">
        <v>-6.7580621955480868E-3</v>
      </c>
      <c r="P2630" s="13">
        <v>-1.1025301191062709E-2</v>
      </c>
      <c r="Q2630" s="7"/>
      <c r="R2630" s="8"/>
      <c r="S2630" s="8"/>
      <c r="T2630" s="8"/>
      <c r="U2630" s="8"/>
      <c r="V2630" s="13"/>
      <c r="W2630" s="14"/>
      <c r="X2630" s="1"/>
      <c r="Y2630" s="1"/>
      <c r="Z2630" s="1"/>
      <c r="AA2630" s="1"/>
      <c r="AB2630" s="1"/>
      <c r="AC2630" s="1"/>
      <c r="AD2630" s="8"/>
      <c r="AE2630" s="8"/>
      <c r="AF2630" s="8"/>
      <c r="AG2630" s="8"/>
      <c r="AH2630" s="9"/>
      <c r="AI2630" s="8"/>
      <c r="AJ2630" s="13"/>
      <c r="AK2630" s="8"/>
      <c r="AL2630" s="8"/>
      <c r="AM2630" s="8"/>
      <c r="AN2630" s="8"/>
      <c r="AO2630" s="7"/>
      <c r="AP2630" s="7"/>
      <c r="AQ2630" s="7"/>
      <c r="AR2630" s="7"/>
      <c r="AS2630" s="7"/>
      <c r="AT2630" s="7"/>
      <c r="AU2630" s="8"/>
      <c r="AV2630" s="8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7"/>
      <c r="BV2630" s="7"/>
      <c r="BW2630" s="8"/>
      <c r="BX2630" s="8"/>
      <c r="BY2630" s="8"/>
      <c r="BZ2630" s="8"/>
      <c r="CA2630" s="8"/>
      <c r="CC2630" s="8"/>
      <c r="CE2630" s="7"/>
      <c r="CF2630" s="8"/>
      <c r="CG2630" s="8"/>
      <c r="CH2630" s="8"/>
      <c r="CI2630" s="8"/>
      <c r="CJ2630" s="8"/>
    </row>
    <row r="2631" spans="1:88" x14ac:dyDescent="0.3">
      <c r="A2631" s="1" t="s">
        <v>622</v>
      </c>
      <c r="B2631" s="1"/>
      <c r="C2631" s="1" t="s">
        <v>1878</v>
      </c>
      <c r="D2631" s="1"/>
      <c r="E2631" s="1"/>
      <c r="F2631" s="1"/>
      <c r="G2631" s="1"/>
      <c r="H2631" s="1">
        <v>40238.25</v>
      </c>
      <c r="I2631" s="1">
        <v>-0.27</v>
      </c>
      <c r="J2631" s="12">
        <v>2326.17</v>
      </c>
      <c r="K2631" s="5">
        <v>2409.04</v>
      </c>
      <c r="L2631" s="5">
        <v>11165.72</v>
      </c>
      <c r="M2631" s="13">
        <f t="shared" si="56"/>
        <v>-2.7171192141940415E-3</v>
      </c>
      <c r="N2631" s="13">
        <v>-1.5923566878981443E-3</v>
      </c>
      <c r="O2631" s="13">
        <v>-2.967457298827525E-3</v>
      </c>
      <c r="P2631" s="13">
        <v>-8.3818083320752468E-3</v>
      </c>
      <c r="Q2631" s="7"/>
      <c r="R2631" s="8"/>
      <c r="S2631" s="8"/>
      <c r="T2631" s="8"/>
      <c r="U2631" s="8"/>
      <c r="V2631" s="13"/>
      <c r="W2631" s="14"/>
      <c r="X2631" s="1"/>
      <c r="Y2631" s="1"/>
      <c r="Z2631" s="1"/>
      <c r="AA2631" s="1"/>
      <c r="AB2631" s="1"/>
      <c r="AC2631" s="1"/>
      <c r="AD2631" s="8"/>
      <c r="AE2631" s="8"/>
      <c r="AF2631" s="8"/>
      <c r="AG2631" s="8"/>
      <c r="AH2631" s="9"/>
      <c r="AI2631" s="8"/>
      <c r="AJ2631" s="13"/>
      <c r="AK2631" s="8"/>
      <c r="AL2631" s="8"/>
      <c r="AM2631" s="8"/>
      <c r="AN2631" s="8"/>
      <c r="AO2631" s="7"/>
      <c r="AP2631" s="7"/>
      <c r="AQ2631" s="7"/>
      <c r="AR2631" s="7"/>
      <c r="AS2631" s="7"/>
      <c r="AT2631" s="7"/>
      <c r="AU2631" s="8"/>
      <c r="AV2631" s="8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7"/>
      <c r="BV2631" s="7"/>
      <c r="BW2631" s="8"/>
      <c r="BX2631" s="8"/>
      <c r="BY2631" s="8"/>
      <c r="BZ2631" s="8"/>
      <c r="CA2631" s="8"/>
      <c r="CC2631" s="8"/>
      <c r="CE2631" s="7"/>
      <c r="CF2631" s="8"/>
      <c r="CG2631" s="8"/>
      <c r="CH2631" s="8"/>
      <c r="CI2631" s="8"/>
      <c r="CJ2631" s="8"/>
    </row>
    <row r="2632" spans="1:88" x14ac:dyDescent="0.3">
      <c r="A2632" s="1" t="s">
        <v>623</v>
      </c>
      <c r="B2632" s="1"/>
      <c r="C2632" s="1" t="s">
        <v>1878</v>
      </c>
      <c r="D2632" s="1"/>
      <c r="E2632" s="1"/>
      <c r="F2632" s="1"/>
      <c r="G2632" s="1"/>
      <c r="H2632" s="1">
        <v>40376.839999999997</v>
      </c>
      <c r="I2632" s="1">
        <v>0.34</v>
      </c>
      <c r="J2632" s="12">
        <v>2337.98</v>
      </c>
      <c r="K2632" s="5">
        <v>2407.67</v>
      </c>
      <c r="L2632" s="5">
        <v>11216.2</v>
      </c>
      <c r="M2632" s="13">
        <f t="shared" si="56"/>
        <v>3.4442352736512305E-3</v>
      </c>
      <c r="N2632" s="13">
        <v>5.077015007501684E-3</v>
      </c>
      <c r="O2632" s="13">
        <v>-5.6869126290970407E-4</v>
      </c>
      <c r="P2632" s="13">
        <v>4.5209802860901593E-3</v>
      </c>
      <c r="Q2632" s="7"/>
      <c r="R2632" s="8"/>
      <c r="S2632" s="8"/>
      <c r="T2632" s="8"/>
      <c r="U2632" s="8"/>
      <c r="V2632" s="13"/>
      <c r="W2632" s="14"/>
      <c r="X2632" s="1"/>
      <c r="Y2632" s="1"/>
      <c r="Z2632" s="1"/>
      <c r="AA2632" s="1"/>
      <c r="AB2632" s="1"/>
      <c r="AC2632" s="1"/>
      <c r="AD2632" s="8"/>
      <c r="AE2632" s="8"/>
      <c r="AF2632" s="8"/>
      <c r="AG2632" s="8"/>
      <c r="AH2632" s="9"/>
      <c r="AI2632" s="8"/>
      <c r="AJ2632" s="13"/>
      <c r="AK2632" s="8"/>
      <c r="AL2632" s="8"/>
      <c r="AM2632" s="8"/>
      <c r="AN2632" s="8"/>
      <c r="AO2632" s="7"/>
      <c r="AP2632" s="7"/>
      <c r="AQ2632" s="7"/>
      <c r="AR2632" s="7"/>
      <c r="AS2632" s="7"/>
      <c r="AT2632" s="7"/>
      <c r="AU2632" s="8"/>
      <c r="AV2632" s="8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7"/>
      <c r="BV2632" s="7"/>
      <c r="BW2632" s="8"/>
      <c r="BX2632" s="8"/>
      <c r="BY2632" s="8"/>
      <c r="BZ2632" s="8"/>
      <c r="CA2632" s="8"/>
      <c r="CC2632" s="8"/>
      <c r="CE2632" s="7"/>
      <c r="CF2632" s="8"/>
      <c r="CG2632" s="8"/>
      <c r="CH2632" s="8"/>
      <c r="CI2632" s="8"/>
      <c r="CJ2632" s="8"/>
    </row>
    <row r="2633" spans="1:88" x14ac:dyDescent="0.3">
      <c r="A2633" s="1" t="s">
        <v>624</v>
      </c>
      <c r="B2633" s="1"/>
      <c r="C2633" s="1" t="s">
        <v>1878</v>
      </c>
      <c r="D2633" s="1"/>
      <c r="E2633" s="1"/>
      <c r="F2633" s="1"/>
      <c r="G2633" s="1"/>
      <c r="H2633" s="1">
        <v>40372.92</v>
      </c>
      <c r="I2633" s="1">
        <v>-0.01</v>
      </c>
      <c r="J2633" s="12">
        <v>2337.12</v>
      </c>
      <c r="K2633" s="5">
        <v>2412.4299999999998</v>
      </c>
      <c r="L2633" s="5">
        <v>11171.34</v>
      </c>
      <c r="M2633" s="13">
        <f t="shared" si="56"/>
        <v>-9.7085358834347879E-5</v>
      </c>
      <c r="N2633" s="13">
        <v>-3.678389036689822E-4</v>
      </c>
      <c r="O2633" s="13">
        <v>1.9770151225042554E-3</v>
      </c>
      <c r="P2633" s="13">
        <v>-3.9995720475740626E-3</v>
      </c>
      <c r="Q2633" s="7"/>
      <c r="R2633" s="8"/>
      <c r="S2633" s="8"/>
      <c r="T2633" s="8"/>
      <c r="U2633" s="8"/>
      <c r="V2633" s="13"/>
      <c r="W2633" s="14"/>
      <c r="X2633" s="1"/>
      <c r="Y2633" s="1"/>
      <c r="Z2633" s="1"/>
      <c r="AA2633" s="1"/>
      <c r="AB2633" s="1"/>
      <c r="AC2633" s="1"/>
      <c r="AD2633" s="8"/>
      <c r="AE2633" s="8"/>
      <c r="AF2633" s="8"/>
      <c r="AG2633" s="8"/>
      <c r="AH2633" s="9"/>
      <c r="AI2633" s="8"/>
      <c r="AJ2633" s="13"/>
      <c r="AK2633" s="8"/>
      <c r="AL2633" s="8"/>
      <c r="AM2633" s="8"/>
      <c r="AN2633" s="8"/>
      <c r="AO2633" s="7"/>
      <c r="AP2633" s="7"/>
      <c r="AQ2633" s="7"/>
      <c r="AR2633" s="7"/>
      <c r="AS2633" s="7"/>
      <c r="AT2633" s="7"/>
      <c r="AU2633" s="8"/>
      <c r="AV2633" s="8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7"/>
      <c r="BV2633" s="7"/>
      <c r="BW2633" s="8"/>
      <c r="BX2633" s="8"/>
      <c r="BY2633" s="8"/>
      <c r="BZ2633" s="8"/>
      <c r="CA2633" s="8"/>
      <c r="CC2633" s="8"/>
      <c r="CE2633" s="7"/>
      <c r="CF2633" s="8"/>
      <c r="CG2633" s="8"/>
      <c r="CH2633" s="8"/>
      <c r="CI2633" s="8"/>
      <c r="CJ2633" s="8"/>
    </row>
    <row r="2634" spans="1:88" x14ac:dyDescent="0.3">
      <c r="A2634" s="1" t="s">
        <v>625</v>
      </c>
      <c r="B2634" s="1"/>
      <c r="C2634" s="1" t="s">
        <v>1878</v>
      </c>
      <c r="D2634" s="1"/>
      <c r="E2634" s="1"/>
      <c r="F2634" s="1"/>
      <c r="G2634" s="1"/>
      <c r="H2634" s="1">
        <v>39516.22</v>
      </c>
      <c r="I2634" s="1">
        <v>-2.12</v>
      </c>
      <c r="J2634" s="12">
        <v>2275.83</v>
      </c>
      <c r="K2634" s="5">
        <v>2384.21</v>
      </c>
      <c r="L2634" s="5">
        <v>11028.59</v>
      </c>
      <c r="M2634" s="13">
        <f t="shared" si="56"/>
        <v>-2.1219669025673626E-2</v>
      </c>
      <c r="N2634" s="13">
        <v>-2.6224584103512028E-2</v>
      </c>
      <c r="O2634" s="13">
        <v>-1.1697748742968583E-2</v>
      </c>
      <c r="P2634" s="13">
        <v>-1.2778234303136404E-2</v>
      </c>
      <c r="Q2634" s="7"/>
      <c r="R2634" s="8"/>
      <c r="S2634" s="8"/>
      <c r="T2634" s="8"/>
      <c r="U2634" s="8"/>
      <c r="V2634" s="13"/>
      <c r="W2634" s="14"/>
      <c r="X2634" s="1"/>
      <c r="Y2634" s="1"/>
      <c r="Z2634" s="1"/>
      <c r="AA2634" s="1"/>
      <c r="AB2634" s="1"/>
      <c r="AC2634" s="1"/>
      <c r="AD2634" s="8"/>
      <c r="AE2634" s="8"/>
      <c r="AF2634" s="8"/>
      <c r="AG2634" s="8"/>
      <c r="AH2634" s="9"/>
      <c r="AI2634" s="8"/>
      <c r="AJ2634" s="13"/>
      <c r="AK2634" s="8"/>
      <c r="AL2634" s="8"/>
      <c r="AM2634" s="8"/>
      <c r="AN2634" s="8"/>
      <c r="AO2634" s="7"/>
      <c r="AP2634" s="7"/>
      <c r="AQ2634" s="7"/>
      <c r="AR2634" s="7"/>
      <c r="AS2634" s="7"/>
      <c r="AT2634" s="7"/>
      <c r="AU2634" s="8"/>
      <c r="AV2634" s="8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7"/>
      <c r="BV2634" s="7"/>
      <c r="BW2634" s="8"/>
      <c r="BX2634" s="8"/>
      <c r="BY2634" s="8"/>
      <c r="BZ2634" s="8"/>
      <c r="CA2634" s="8"/>
      <c r="CC2634" s="8"/>
      <c r="CE2634" s="7"/>
      <c r="CF2634" s="8"/>
      <c r="CG2634" s="8"/>
      <c r="CH2634" s="8"/>
      <c r="CI2634" s="8"/>
      <c r="CJ2634" s="8"/>
    </row>
    <row r="2635" spans="1:88" x14ac:dyDescent="0.3">
      <c r="A2635" s="1" t="s">
        <v>626</v>
      </c>
      <c r="B2635" s="1"/>
      <c r="C2635" s="1" t="s">
        <v>1878</v>
      </c>
      <c r="D2635" s="1"/>
      <c r="E2635" s="1"/>
      <c r="F2635" s="1"/>
      <c r="G2635" s="1"/>
      <c r="H2635" s="1">
        <v>39392.47</v>
      </c>
      <c r="I2635" s="1">
        <v>-0.31</v>
      </c>
      <c r="J2635" s="12">
        <v>2271.0300000000002</v>
      </c>
      <c r="K2635" s="5">
        <v>2373.84</v>
      </c>
      <c r="L2635" s="5">
        <v>10980.45</v>
      </c>
      <c r="M2635" s="13">
        <f t="shared" si="56"/>
        <v>-3.1316254439316404E-3</v>
      </c>
      <c r="N2635" s="13">
        <v>-2.1091206285178687E-3</v>
      </c>
      <c r="O2635" s="13">
        <v>-4.3494490837635569E-3</v>
      </c>
      <c r="P2635" s="13">
        <v>-4.3650185563158805E-3</v>
      </c>
      <c r="Q2635" s="7"/>
      <c r="R2635" s="8"/>
      <c r="S2635" s="8"/>
      <c r="T2635" s="8"/>
      <c r="U2635" s="8"/>
      <c r="V2635" s="13"/>
      <c r="W2635" s="14"/>
      <c r="X2635" s="1"/>
      <c r="Y2635" s="1"/>
      <c r="Z2635" s="1"/>
      <c r="AA2635" s="1"/>
      <c r="AB2635" s="1"/>
      <c r="AC2635" s="1"/>
      <c r="AD2635" s="8"/>
      <c r="AE2635" s="8"/>
      <c r="AF2635" s="8"/>
      <c r="AG2635" s="8"/>
      <c r="AH2635" s="9"/>
      <c r="AI2635" s="8"/>
      <c r="AJ2635" s="13"/>
      <c r="AK2635" s="8"/>
      <c r="AL2635" s="8"/>
      <c r="AM2635" s="8"/>
      <c r="AN2635" s="8"/>
      <c r="AO2635" s="7"/>
      <c r="AP2635" s="7"/>
      <c r="AQ2635" s="7"/>
      <c r="AR2635" s="7"/>
      <c r="AS2635" s="7"/>
      <c r="AT2635" s="7"/>
      <c r="AU2635" s="8"/>
      <c r="AV2635" s="8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7"/>
      <c r="BV2635" s="7"/>
      <c r="BW2635" s="8"/>
      <c r="BX2635" s="8"/>
      <c r="BY2635" s="8"/>
      <c r="BZ2635" s="8"/>
      <c r="CA2635" s="8"/>
      <c r="CC2635" s="8"/>
      <c r="CE2635" s="7"/>
      <c r="CF2635" s="8"/>
      <c r="CG2635" s="8"/>
      <c r="CH2635" s="8"/>
      <c r="CI2635" s="8"/>
      <c r="CJ2635" s="8"/>
    </row>
    <row r="2636" spans="1:88" x14ac:dyDescent="0.3">
      <c r="A2636" s="1" t="s">
        <v>627</v>
      </c>
      <c r="B2636" s="1"/>
      <c r="C2636" s="1" t="s">
        <v>1878</v>
      </c>
      <c r="D2636" s="1"/>
      <c r="E2636" s="1"/>
      <c r="F2636" s="1"/>
      <c r="G2636" s="1"/>
      <c r="H2636" s="1">
        <v>39366.83</v>
      </c>
      <c r="I2636" s="1">
        <v>-7.0000000000000007E-2</v>
      </c>
      <c r="J2636" s="12">
        <v>2270.52</v>
      </c>
      <c r="K2636" s="5">
        <v>2361.69</v>
      </c>
      <c r="L2636" s="5">
        <v>10992.55</v>
      </c>
      <c r="M2636" s="13">
        <f t="shared" si="56"/>
        <v>-6.508858165025222E-4</v>
      </c>
      <c r="N2636" s="13">
        <v>-2.2456770716383634E-4</v>
      </c>
      <c r="O2636" s="13">
        <v>-5.1182893539581942E-3</v>
      </c>
      <c r="P2636" s="13">
        <v>1.1019584807543392E-3</v>
      </c>
      <c r="Q2636" s="7"/>
      <c r="R2636" s="8"/>
      <c r="S2636" s="8"/>
      <c r="T2636" s="8"/>
      <c r="U2636" s="8"/>
      <c r="V2636" s="13"/>
      <c r="W2636" s="14"/>
      <c r="X2636" s="1"/>
      <c r="Y2636" s="1"/>
      <c r="Z2636" s="1"/>
      <c r="AA2636" s="1"/>
      <c r="AB2636" s="1"/>
      <c r="AC2636" s="1"/>
      <c r="AD2636" s="8"/>
      <c r="AE2636" s="8"/>
      <c r="AF2636" s="8"/>
      <c r="AG2636" s="8"/>
      <c r="AH2636" s="9"/>
      <c r="AI2636" s="8"/>
      <c r="AJ2636" s="13"/>
      <c r="AK2636" s="8"/>
      <c r="AL2636" s="8"/>
      <c r="AM2636" s="8"/>
      <c r="AN2636" s="8"/>
      <c r="AO2636" s="7"/>
      <c r="AP2636" s="7"/>
      <c r="AQ2636" s="7"/>
      <c r="AR2636" s="7"/>
      <c r="AS2636" s="7"/>
      <c r="AT2636" s="7"/>
      <c r="AU2636" s="8"/>
      <c r="AV2636" s="8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7"/>
      <c r="BV2636" s="7"/>
      <c r="BW2636" s="8"/>
      <c r="BX2636" s="8"/>
      <c r="BY2636" s="8"/>
      <c r="BZ2636" s="8"/>
      <c r="CA2636" s="8"/>
      <c r="CC2636" s="8"/>
      <c r="CE2636" s="7"/>
      <c r="CF2636" s="8"/>
      <c r="CG2636" s="8"/>
      <c r="CH2636" s="8"/>
      <c r="CI2636" s="8"/>
      <c r="CJ2636" s="8"/>
    </row>
    <row r="2637" spans="1:88" x14ac:dyDescent="0.3">
      <c r="A2637" s="1" t="s">
        <v>628</v>
      </c>
      <c r="B2637" s="1"/>
      <c r="C2637" s="1" t="s">
        <v>1878</v>
      </c>
      <c r="D2637" s="1"/>
      <c r="E2637" s="1"/>
      <c r="F2637" s="1"/>
      <c r="G2637" s="1"/>
      <c r="H2637" s="1">
        <v>39805.410000000003</v>
      </c>
      <c r="I2637" s="1">
        <v>1.1100000000000001</v>
      </c>
      <c r="J2637" s="12">
        <v>2300.67</v>
      </c>
      <c r="K2637" s="5">
        <v>2377.46</v>
      </c>
      <c r="L2637" s="5">
        <v>11087.86</v>
      </c>
      <c r="M2637" s="13">
        <f t="shared" si="56"/>
        <v>1.1140851320769363E-2</v>
      </c>
      <c r="N2637" s="13">
        <v>1.3278896464246071E-2</v>
      </c>
      <c r="O2637" s="13">
        <v>6.6774216768501482E-3</v>
      </c>
      <c r="P2637" s="13">
        <v>8.6704176919825127E-3</v>
      </c>
      <c r="Q2637" s="7"/>
      <c r="R2637" s="8"/>
      <c r="S2637" s="8"/>
      <c r="T2637" s="8"/>
      <c r="U2637" s="8"/>
      <c r="V2637" s="13"/>
      <c r="W2637" s="14"/>
      <c r="X2637" s="1"/>
      <c r="Y2637" s="1"/>
      <c r="Z2637" s="1"/>
      <c r="AA2637" s="1"/>
      <c r="AB2637" s="1"/>
      <c r="AC2637" s="1"/>
      <c r="AD2637" s="8"/>
      <c r="AE2637" s="8"/>
      <c r="AF2637" s="8"/>
      <c r="AG2637" s="8"/>
      <c r="AH2637" s="9"/>
      <c r="AI2637" s="8"/>
      <c r="AJ2637" s="13"/>
      <c r="AK2637" s="8"/>
      <c r="AL2637" s="8"/>
      <c r="AM2637" s="8"/>
      <c r="AN2637" s="8"/>
      <c r="AO2637" s="7"/>
      <c r="AP2637" s="7"/>
      <c r="AQ2637" s="7"/>
      <c r="AR2637" s="7"/>
      <c r="AS2637" s="7"/>
      <c r="AT2637" s="7"/>
      <c r="AU2637" s="8"/>
      <c r="AV2637" s="8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7"/>
      <c r="BV2637" s="7"/>
      <c r="BW2637" s="8"/>
      <c r="BX2637" s="8"/>
      <c r="BY2637" s="8"/>
      <c r="BZ2637" s="8"/>
      <c r="CA2637" s="8"/>
      <c r="CC2637" s="8"/>
      <c r="CE2637" s="7"/>
      <c r="CF2637" s="8"/>
      <c r="CG2637" s="8"/>
      <c r="CH2637" s="8"/>
      <c r="CI2637" s="8"/>
      <c r="CJ2637" s="8"/>
    </row>
    <row r="2638" spans="1:88" x14ac:dyDescent="0.3">
      <c r="A2638" s="1" t="s">
        <v>629</v>
      </c>
      <c r="B2638" s="1"/>
      <c r="C2638" s="1" t="s">
        <v>1878</v>
      </c>
      <c r="D2638" s="1"/>
      <c r="E2638" s="1"/>
      <c r="F2638" s="1"/>
      <c r="G2638" s="1"/>
      <c r="H2638" s="1">
        <v>39685.67</v>
      </c>
      <c r="I2638" s="1">
        <v>-0.3</v>
      </c>
      <c r="J2638" s="12">
        <v>2290.9</v>
      </c>
      <c r="K2638" s="5">
        <v>2377.37</v>
      </c>
      <c r="L2638" s="5">
        <v>11059.16</v>
      </c>
      <c r="M2638" s="13">
        <f t="shared" si="56"/>
        <v>-3.0081338189961171E-3</v>
      </c>
      <c r="N2638" s="13">
        <v>-4.2465890371066184E-3</v>
      </c>
      <c r="O2638" s="13">
        <v>-3.7855526486274549E-5</v>
      </c>
      <c r="P2638" s="13">
        <v>-2.5884165204106413E-3</v>
      </c>
      <c r="Q2638" s="7"/>
      <c r="R2638" s="8"/>
      <c r="S2638" s="8"/>
      <c r="T2638" s="8"/>
      <c r="U2638" s="8"/>
      <c r="V2638" s="13"/>
      <c r="W2638" s="14"/>
      <c r="X2638" s="1"/>
      <c r="Y2638" s="1"/>
      <c r="Z2638" s="1"/>
      <c r="AA2638" s="1"/>
      <c r="AB2638" s="1"/>
      <c r="AC2638" s="1"/>
      <c r="AD2638" s="8"/>
      <c r="AE2638" s="8"/>
      <c r="AF2638" s="8"/>
      <c r="AG2638" s="8"/>
      <c r="AH2638" s="9"/>
      <c r="AI2638" s="8"/>
      <c r="AJ2638" s="13"/>
      <c r="AK2638" s="8"/>
      <c r="AL2638" s="8"/>
      <c r="AM2638" s="8"/>
      <c r="AN2638" s="8"/>
      <c r="AO2638" s="7"/>
      <c r="AP2638" s="7"/>
      <c r="AQ2638" s="7"/>
      <c r="AR2638" s="7"/>
      <c r="AS2638" s="7"/>
      <c r="AT2638" s="7"/>
      <c r="AU2638" s="8"/>
      <c r="AV2638" s="8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7"/>
      <c r="BV2638" s="7"/>
      <c r="BW2638" s="8"/>
      <c r="BX2638" s="8"/>
      <c r="BY2638" s="8"/>
      <c r="BZ2638" s="8"/>
      <c r="CA2638" s="8"/>
      <c r="CC2638" s="8"/>
      <c r="CE2638" s="7"/>
      <c r="CF2638" s="8"/>
      <c r="CG2638" s="8"/>
      <c r="CH2638" s="8"/>
      <c r="CI2638" s="8"/>
      <c r="CJ2638" s="8"/>
    </row>
    <row r="2639" spans="1:88" x14ac:dyDescent="0.3">
      <c r="A2639" s="1" t="s">
        <v>630</v>
      </c>
      <c r="B2639" s="1"/>
      <c r="C2639" s="1" t="s">
        <v>1878</v>
      </c>
      <c r="D2639" s="1"/>
      <c r="E2639" s="1"/>
      <c r="F2639" s="1"/>
      <c r="G2639" s="1"/>
      <c r="H2639" s="1">
        <v>40309.279999999999</v>
      </c>
      <c r="I2639" s="1">
        <v>1.57</v>
      </c>
      <c r="J2639" s="12">
        <v>2336.27</v>
      </c>
      <c r="K2639" s="5">
        <v>2398.21</v>
      </c>
      <c r="L2639" s="5">
        <v>11161</v>
      </c>
      <c r="M2639" s="13">
        <f t="shared" si="56"/>
        <v>1.5713732437930394E-2</v>
      </c>
      <c r="N2639" s="13">
        <v>1.9804443668427263E-2</v>
      </c>
      <c r="O2639" s="13">
        <v>8.7659893075120454E-3</v>
      </c>
      <c r="P2639" s="13">
        <v>9.2086559919559718E-3</v>
      </c>
      <c r="Q2639" s="7"/>
      <c r="R2639" s="8"/>
      <c r="S2639" s="8"/>
      <c r="T2639" s="8"/>
      <c r="U2639" s="8"/>
      <c r="V2639" s="13"/>
      <c r="W2639" s="14"/>
      <c r="X2639" s="1"/>
      <c r="Y2639" s="1"/>
      <c r="Z2639" s="1"/>
      <c r="AA2639" s="1"/>
      <c r="AB2639" s="1"/>
      <c r="AC2639" s="1"/>
      <c r="AD2639" s="8"/>
      <c r="AE2639" s="8"/>
      <c r="AF2639" s="8"/>
      <c r="AG2639" s="8"/>
      <c r="AH2639" s="9"/>
      <c r="AI2639" s="8"/>
      <c r="AJ2639" s="13"/>
      <c r="AK2639" s="8"/>
      <c r="AL2639" s="8"/>
      <c r="AM2639" s="8"/>
      <c r="AN2639" s="8"/>
      <c r="AO2639" s="7"/>
      <c r="AP2639" s="7"/>
      <c r="AQ2639" s="7"/>
      <c r="AR2639" s="7"/>
      <c r="AS2639" s="7"/>
      <c r="AT2639" s="7"/>
      <c r="AU2639" s="8"/>
      <c r="AV2639" s="8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7"/>
      <c r="BV2639" s="7"/>
      <c r="BW2639" s="8"/>
      <c r="BX2639" s="8"/>
      <c r="BY2639" s="8"/>
      <c r="BZ2639" s="8"/>
      <c r="CA2639" s="8"/>
      <c r="CC2639" s="8"/>
      <c r="CE2639" s="7"/>
      <c r="CF2639" s="8"/>
      <c r="CG2639" s="8"/>
      <c r="CH2639" s="8"/>
      <c r="CI2639" s="8"/>
      <c r="CJ2639" s="8"/>
    </row>
    <row r="2640" spans="1:88" x14ac:dyDescent="0.3">
      <c r="A2640" s="1" t="s">
        <v>631</v>
      </c>
      <c r="B2640" s="1"/>
      <c r="C2640" s="1" t="s">
        <v>1878</v>
      </c>
      <c r="D2640" s="1"/>
      <c r="E2640" s="1"/>
      <c r="F2640" s="1"/>
      <c r="G2640" s="1"/>
      <c r="H2640" s="1">
        <v>40273.99</v>
      </c>
      <c r="I2640" s="1">
        <v>-0.09</v>
      </c>
      <c r="J2640" s="12">
        <v>2331.37</v>
      </c>
      <c r="K2640" s="5">
        <v>2402.91</v>
      </c>
      <c r="L2640" s="5">
        <v>11172.61</v>
      </c>
      <c r="M2640" s="13">
        <f t="shared" si="56"/>
        <v>-8.7548078258903317E-4</v>
      </c>
      <c r="N2640" s="13">
        <v>-2.0973603222230741E-3</v>
      </c>
      <c r="O2640" s="13">
        <v>1.9597950137810738E-3</v>
      </c>
      <c r="P2640" s="13">
        <v>1.040229370128154E-3</v>
      </c>
      <c r="Q2640" s="7"/>
      <c r="R2640" s="8"/>
      <c r="S2640" s="8"/>
      <c r="T2640" s="8"/>
      <c r="U2640" s="8"/>
      <c r="V2640" s="13"/>
      <c r="W2640" s="14"/>
      <c r="X2640" s="1"/>
      <c r="Y2640" s="1"/>
      <c r="Z2640" s="1"/>
      <c r="AA2640" s="1"/>
      <c r="AB2640" s="1"/>
      <c r="AC2640" s="1"/>
      <c r="AD2640" s="8"/>
      <c r="AE2640" s="8"/>
      <c r="AF2640" s="8"/>
      <c r="AG2640" s="8"/>
      <c r="AH2640" s="9"/>
      <c r="AI2640" s="8"/>
      <c r="AJ2640" s="13"/>
      <c r="AK2640" s="8"/>
      <c r="AL2640" s="8"/>
      <c r="AM2640" s="8"/>
      <c r="AN2640" s="8"/>
      <c r="AO2640" s="7"/>
      <c r="AP2640" s="7"/>
      <c r="AQ2640" s="7"/>
      <c r="AR2640" s="7"/>
      <c r="AS2640" s="7"/>
      <c r="AT2640" s="7"/>
      <c r="AU2640" s="8"/>
      <c r="AV2640" s="8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7"/>
      <c r="BV2640" s="7"/>
      <c r="BW2640" s="8"/>
      <c r="BX2640" s="8"/>
      <c r="BY2640" s="8"/>
      <c r="BZ2640" s="8"/>
      <c r="CA2640" s="8"/>
      <c r="CC2640" s="8"/>
      <c r="CE2640" s="7"/>
      <c r="CF2640" s="8"/>
      <c r="CG2640" s="8"/>
      <c r="CH2640" s="8"/>
      <c r="CI2640" s="8"/>
      <c r="CJ2640" s="8"/>
    </row>
    <row r="2641" spans="1:88" x14ac:dyDescent="0.3">
      <c r="A2641" s="1" t="s">
        <v>632</v>
      </c>
      <c r="B2641" s="1"/>
      <c r="C2641" s="1" t="s">
        <v>1878</v>
      </c>
      <c r="D2641" s="1"/>
      <c r="E2641" s="1"/>
      <c r="F2641" s="1"/>
      <c r="G2641" s="1"/>
      <c r="H2641" s="1">
        <v>40373.980000000003</v>
      </c>
      <c r="I2641" s="1">
        <v>0.25</v>
      </c>
      <c r="J2641" s="12">
        <v>2329.15</v>
      </c>
      <c r="K2641" s="5">
        <v>2420.91</v>
      </c>
      <c r="L2641" s="5">
        <v>11247.42</v>
      </c>
      <c r="M2641" s="13">
        <f t="shared" si="56"/>
        <v>2.4827438254815259E-3</v>
      </c>
      <c r="N2641" s="13">
        <v>-9.522298047928146E-4</v>
      </c>
      <c r="O2641" s="13">
        <v>7.4909172628188081E-3</v>
      </c>
      <c r="P2641" s="13">
        <v>6.6958391996139177E-3</v>
      </c>
      <c r="Q2641" s="7"/>
      <c r="R2641" s="8"/>
      <c r="S2641" s="8"/>
      <c r="T2641" s="8"/>
      <c r="U2641" s="8"/>
      <c r="V2641" s="13"/>
      <c r="W2641" s="14"/>
      <c r="X2641" s="1"/>
      <c r="Y2641" s="1"/>
      <c r="Z2641" s="1"/>
      <c r="AA2641" s="1"/>
      <c r="AB2641" s="1"/>
      <c r="AC2641" s="1"/>
      <c r="AD2641" s="8"/>
      <c r="AE2641" s="8"/>
      <c r="AF2641" s="8"/>
      <c r="AG2641" s="8"/>
      <c r="AH2641" s="9"/>
      <c r="AI2641" s="8"/>
      <c r="AJ2641" s="13"/>
      <c r="AK2641" s="8"/>
      <c r="AL2641" s="8"/>
      <c r="AM2641" s="8"/>
      <c r="AN2641" s="8"/>
      <c r="AO2641" s="7"/>
      <c r="AP2641" s="7"/>
      <c r="AQ2641" s="7"/>
      <c r="AR2641" s="7"/>
      <c r="AS2641" s="7"/>
      <c r="AT2641" s="7"/>
      <c r="AU2641" s="8"/>
      <c r="AV2641" s="8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7"/>
      <c r="BV2641" s="7"/>
      <c r="BW2641" s="8"/>
      <c r="BX2641" s="8"/>
      <c r="BY2641" s="8"/>
      <c r="BZ2641" s="8"/>
      <c r="CA2641" s="8"/>
      <c r="CC2641" s="8"/>
      <c r="CE2641" s="7"/>
      <c r="CF2641" s="8"/>
      <c r="CG2641" s="8"/>
      <c r="CH2641" s="8"/>
      <c r="CI2641" s="8"/>
      <c r="CJ2641" s="8"/>
    </row>
    <row r="2642" spans="1:88" x14ac:dyDescent="0.3">
      <c r="A2642" s="1" t="s">
        <v>633</v>
      </c>
      <c r="B2642" s="1"/>
      <c r="C2642" s="1" t="s">
        <v>1878</v>
      </c>
      <c r="D2642" s="1"/>
      <c r="E2642" s="1"/>
      <c r="F2642" s="1"/>
      <c r="G2642" s="1"/>
      <c r="H2642" s="1">
        <v>40392.050000000003</v>
      </c>
      <c r="I2642" s="1">
        <v>0.04</v>
      </c>
      <c r="J2642" s="12">
        <v>2333.6</v>
      </c>
      <c r="K2642" s="5">
        <v>2409.7800000000002</v>
      </c>
      <c r="L2642" s="5">
        <v>11259.11</v>
      </c>
      <c r="M2642" s="13">
        <f t="shared" si="56"/>
        <v>4.4756548648416938E-4</v>
      </c>
      <c r="N2642" s="13">
        <v>1.9105682330462503E-3</v>
      </c>
      <c r="O2642" s="13">
        <v>-4.597444762506564E-3</v>
      </c>
      <c r="P2642" s="13">
        <v>1.0393494685891902E-3</v>
      </c>
      <c r="Q2642" s="7"/>
      <c r="R2642" s="8"/>
      <c r="S2642" s="8"/>
      <c r="T2642" s="8"/>
      <c r="U2642" s="8"/>
      <c r="V2642" s="13"/>
      <c r="W2642" s="14"/>
      <c r="X2642" s="1"/>
      <c r="Y2642" s="1"/>
      <c r="Z2642" s="1"/>
      <c r="AA2642" s="1"/>
      <c r="AB2642" s="1"/>
      <c r="AC2642" s="1"/>
      <c r="AD2642" s="8"/>
      <c r="AE2642" s="8"/>
      <c r="AF2642" s="8"/>
      <c r="AG2642" s="8"/>
      <c r="AH2642" s="9"/>
      <c r="AI2642" s="8"/>
      <c r="AJ2642" s="13"/>
      <c r="AK2642" s="8"/>
      <c r="AL2642" s="8"/>
      <c r="AM2642" s="8"/>
      <c r="AN2642" s="8"/>
      <c r="AO2642" s="7"/>
      <c r="AP2642" s="7"/>
      <c r="AQ2642" s="7"/>
      <c r="AR2642" s="7"/>
      <c r="AS2642" s="7"/>
      <c r="AT2642" s="7"/>
      <c r="AU2642" s="8"/>
      <c r="AV2642" s="8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7"/>
      <c r="BV2642" s="7"/>
      <c r="BW2642" s="8"/>
      <c r="BX2642" s="8"/>
      <c r="BY2642" s="8"/>
      <c r="BZ2642" s="8"/>
      <c r="CA2642" s="8"/>
      <c r="CC2642" s="8"/>
      <c r="CE2642" s="7"/>
      <c r="CF2642" s="8"/>
      <c r="CG2642" s="8"/>
      <c r="CH2642" s="8"/>
      <c r="CI2642" s="8"/>
      <c r="CJ2642" s="8"/>
    </row>
    <row r="2643" spans="1:88" x14ac:dyDescent="0.3">
      <c r="A2643" s="1" t="s">
        <v>634</v>
      </c>
      <c r="B2643" s="1"/>
      <c r="C2643" s="1" t="s">
        <v>1878</v>
      </c>
      <c r="D2643" s="1"/>
      <c r="E2643" s="1"/>
      <c r="F2643" s="1"/>
      <c r="G2643" s="1"/>
      <c r="H2643" s="1">
        <v>40754.769999999997</v>
      </c>
      <c r="I2643" s="1">
        <v>0.9</v>
      </c>
      <c r="J2643" s="12">
        <v>2360.15</v>
      </c>
      <c r="K2643" s="5">
        <v>2412.16</v>
      </c>
      <c r="L2643" s="5">
        <v>11363.27</v>
      </c>
      <c r="M2643" s="13">
        <f t="shared" si="56"/>
        <v>8.9799849227754081E-3</v>
      </c>
      <c r="N2643" s="13">
        <v>1.137727116900944E-2</v>
      </c>
      <c r="O2643" s="13">
        <v>9.876420254129048E-4</v>
      </c>
      <c r="P2643" s="13">
        <v>9.2511752705142225E-3</v>
      </c>
      <c r="Q2643" s="7"/>
      <c r="R2643" s="8"/>
      <c r="S2643" s="8"/>
      <c r="T2643" s="8"/>
      <c r="U2643" s="8"/>
      <c r="V2643" s="13"/>
      <c r="W2643" s="14"/>
      <c r="X2643" s="1"/>
      <c r="Y2643" s="1"/>
      <c r="Z2643" s="1"/>
      <c r="AA2643" s="1"/>
      <c r="AB2643" s="1"/>
      <c r="AC2643" s="1"/>
      <c r="AD2643" s="8"/>
      <c r="AE2643" s="8"/>
      <c r="AF2643" s="8"/>
      <c r="AG2643" s="8"/>
      <c r="AH2643" s="9"/>
      <c r="AI2643" s="8"/>
      <c r="AJ2643" s="13"/>
      <c r="AK2643" s="8"/>
      <c r="AL2643" s="8"/>
      <c r="AM2643" s="8"/>
      <c r="AN2643" s="8"/>
      <c r="AO2643" s="7"/>
      <c r="AP2643" s="7"/>
      <c r="AQ2643" s="7"/>
      <c r="AR2643" s="7"/>
      <c r="AS2643" s="7"/>
      <c r="AT2643" s="7"/>
      <c r="AU2643" s="8"/>
      <c r="AV2643" s="8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7"/>
      <c r="BV2643" s="7"/>
      <c r="BW2643" s="8"/>
      <c r="BX2643" s="8"/>
      <c r="BY2643" s="8"/>
      <c r="BZ2643" s="8"/>
      <c r="CA2643" s="8"/>
      <c r="CC2643" s="8"/>
      <c r="CE2643" s="7"/>
      <c r="CF2643" s="8"/>
      <c r="CG2643" s="8"/>
      <c r="CH2643" s="8"/>
      <c r="CI2643" s="8"/>
      <c r="CJ2643" s="8"/>
    </row>
    <row r="2644" spans="1:88" x14ac:dyDescent="0.3">
      <c r="A2644" s="1" t="s">
        <v>635</v>
      </c>
      <c r="B2644" s="1"/>
      <c r="C2644" s="1" t="s">
        <v>1878</v>
      </c>
      <c r="D2644" s="1"/>
      <c r="E2644" s="1"/>
      <c r="F2644" s="1"/>
      <c r="G2644" s="1"/>
      <c r="H2644" s="1">
        <v>41036.6</v>
      </c>
      <c r="I2644" s="1">
        <v>0.69</v>
      </c>
      <c r="J2644" s="12">
        <v>2380.2800000000002</v>
      </c>
      <c r="K2644" s="5">
        <v>2424.56</v>
      </c>
      <c r="L2644" s="5">
        <v>11410.65</v>
      </c>
      <c r="M2644" s="13">
        <f t="shared" si="56"/>
        <v>6.91526415190169E-3</v>
      </c>
      <c r="N2644" s="13">
        <v>8.5291189119336419E-3</v>
      </c>
      <c r="O2644" s="13">
        <v>5.1406208543380849E-3</v>
      </c>
      <c r="P2644" s="13">
        <v>4.1695744270795476E-3</v>
      </c>
      <c r="Q2644" s="7"/>
      <c r="R2644" s="8"/>
      <c r="S2644" s="8"/>
      <c r="T2644" s="8"/>
      <c r="U2644" s="8"/>
      <c r="V2644" s="13"/>
      <c r="W2644" s="14"/>
      <c r="X2644" s="1"/>
      <c r="Y2644" s="1"/>
      <c r="Z2644" s="1"/>
      <c r="AA2644" s="1"/>
      <c r="AB2644" s="1"/>
      <c r="AC2644" s="1"/>
      <c r="AD2644" s="8"/>
      <c r="AE2644" s="8"/>
      <c r="AF2644" s="8"/>
      <c r="AG2644" s="8"/>
      <c r="AH2644" s="9"/>
      <c r="AI2644" s="8"/>
      <c r="AJ2644" s="13"/>
      <c r="AK2644" s="8"/>
      <c r="AL2644" s="8"/>
      <c r="AM2644" s="8"/>
      <c r="AN2644" s="8"/>
      <c r="AO2644" s="7"/>
      <c r="AP2644" s="7"/>
      <c r="AQ2644" s="7"/>
      <c r="AR2644" s="7"/>
      <c r="AS2644" s="7"/>
      <c r="AT2644" s="7"/>
      <c r="AU2644" s="8"/>
      <c r="AV2644" s="8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7"/>
      <c r="BV2644" s="7"/>
      <c r="BW2644" s="8"/>
      <c r="BX2644" s="8"/>
      <c r="BY2644" s="8"/>
      <c r="BZ2644" s="8"/>
      <c r="CA2644" s="8"/>
      <c r="CC2644" s="8"/>
      <c r="CE2644" s="7"/>
      <c r="CF2644" s="8"/>
      <c r="CG2644" s="8"/>
      <c r="CH2644" s="8"/>
      <c r="CI2644" s="8"/>
      <c r="CJ2644" s="8"/>
    </row>
    <row r="2645" spans="1:88" x14ac:dyDescent="0.3">
      <c r="A2645" s="1" t="s">
        <v>636</v>
      </c>
      <c r="B2645" s="1"/>
      <c r="C2645" s="1" t="s">
        <v>1878</v>
      </c>
      <c r="D2645" s="1"/>
      <c r="E2645" s="1"/>
      <c r="F2645" s="1"/>
      <c r="G2645" s="1"/>
      <c r="H2645" s="1">
        <v>41232.92</v>
      </c>
      <c r="I2645" s="1">
        <v>0.48</v>
      </c>
      <c r="J2645" s="12">
        <v>2388.46</v>
      </c>
      <c r="K2645" s="5">
        <v>2445.98</v>
      </c>
      <c r="L2645" s="5">
        <v>11460.32</v>
      </c>
      <c r="M2645" s="13">
        <f t="shared" si="56"/>
        <v>4.7840220681050205E-3</v>
      </c>
      <c r="N2645" s="13">
        <v>3.4365704875056746E-3</v>
      </c>
      <c r="O2645" s="13">
        <v>8.834592668360397E-3</v>
      </c>
      <c r="P2645" s="13">
        <v>4.3529509712418868E-3</v>
      </c>
      <c r="Q2645" s="7"/>
      <c r="R2645" s="8"/>
      <c r="S2645" s="8"/>
      <c r="T2645" s="8"/>
      <c r="U2645" s="8"/>
      <c r="V2645" s="13"/>
      <c r="W2645" s="14"/>
      <c r="X2645" s="1"/>
      <c r="Y2645" s="1"/>
      <c r="Z2645" s="1"/>
      <c r="AA2645" s="1"/>
      <c r="AB2645" s="1"/>
      <c r="AC2645" s="1"/>
      <c r="AD2645" s="8"/>
      <c r="AE2645" s="8"/>
      <c r="AF2645" s="8"/>
      <c r="AG2645" s="8"/>
      <c r="AH2645" s="9"/>
      <c r="AI2645" s="8"/>
      <c r="AJ2645" s="13"/>
      <c r="AK2645" s="8"/>
      <c r="AL2645" s="8"/>
      <c r="AM2645" s="8"/>
      <c r="AN2645" s="8"/>
      <c r="AO2645" s="7"/>
      <c r="AP2645" s="7"/>
      <c r="AQ2645" s="7"/>
      <c r="AR2645" s="7"/>
      <c r="AS2645" s="7"/>
      <c r="AT2645" s="7"/>
      <c r="AU2645" s="8"/>
      <c r="AV2645" s="8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7"/>
      <c r="BV2645" s="7"/>
      <c r="BW2645" s="8"/>
      <c r="BX2645" s="8"/>
      <c r="BY2645" s="8"/>
      <c r="BZ2645" s="8"/>
      <c r="CA2645" s="8"/>
      <c r="CC2645" s="8"/>
      <c r="CE2645" s="7"/>
      <c r="CF2645" s="8"/>
      <c r="CG2645" s="8"/>
      <c r="CH2645" s="8"/>
      <c r="CI2645" s="8"/>
      <c r="CJ2645" s="8"/>
    </row>
    <row r="2646" spans="1:88" x14ac:dyDescent="0.3">
      <c r="A2646" s="1" t="s">
        <v>637</v>
      </c>
      <c r="B2646" s="1"/>
      <c r="C2646" s="1" t="s">
        <v>1878</v>
      </c>
      <c r="D2646" s="1"/>
      <c r="E2646" s="1"/>
      <c r="F2646" s="1"/>
      <c r="G2646" s="1"/>
      <c r="H2646" s="1">
        <v>41298.449999999997</v>
      </c>
      <c r="I2646" s="1">
        <v>0.16</v>
      </c>
      <c r="J2646" s="12">
        <v>2394.4699999999998</v>
      </c>
      <c r="K2646" s="5">
        <v>2448.44</v>
      </c>
      <c r="L2646" s="5">
        <v>11437.76</v>
      </c>
      <c r="M2646" s="13">
        <f t="shared" si="56"/>
        <v>1.5892641122674522E-3</v>
      </c>
      <c r="N2646" s="13">
        <v>2.5162657109600861E-3</v>
      </c>
      <c r="O2646" s="13">
        <v>1.0057318538989612E-3</v>
      </c>
      <c r="P2646" s="13">
        <v>-1.9685314197159798E-3</v>
      </c>
      <c r="Q2646" s="7"/>
      <c r="R2646" s="8"/>
      <c r="S2646" s="8"/>
      <c r="T2646" s="8"/>
      <c r="U2646" s="8"/>
      <c r="V2646" s="13"/>
      <c r="W2646" s="14"/>
      <c r="X2646" s="1"/>
      <c r="Y2646" s="1"/>
      <c r="Z2646" s="1"/>
      <c r="AA2646" s="1"/>
      <c r="AB2646" s="1"/>
      <c r="AC2646" s="1"/>
      <c r="AD2646" s="8"/>
      <c r="AE2646" s="8"/>
      <c r="AF2646" s="8"/>
      <c r="AG2646" s="8"/>
      <c r="AH2646" s="9"/>
      <c r="AI2646" s="8"/>
      <c r="AJ2646" s="13"/>
      <c r="AK2646" s="8"/>
      <c r="AL2646" s="8"/>
      <c r="AM2646" s="8"/>
      <c r="AN2646" s="8"/>
      <c r="AO2646" s="7"/>
      <c r="AP2646" s="7"/>
      <c r="AQ2646" s="7"/>
      <c r="AR2646" s="7"/>
      <c r="AS2646" s="7"/>
      <c r="AT2646" s="7"/>
      <c r="AU2646" s="8"/>
      <c r="AV2646" s="8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7"/>
      <c r="BV2646" s="7"/>
      <c r="BW2646" s="8"/>
      <c r="BX2646" s="8"/>
      <c r="BY2646" s="8"/>
      <c r="BZ2646" s="8"/>
      <c r="CA2646" s="8"/>
      <c r="CC2646" s="8"/>
      <c r="CE2646" s="7"/>
      <c r="CF2646" s="8"/>
      <c r="CG2646" s="8"/>
      <c r="CH2646" s="8"/>
      <c r="CI2646" s="8"/>
      <c r="CJ2646" s="8"/>
    </row>
    <row r="2647" spans="1:88" x14ac:dyDescent="0.3">
      <c r="A2647" s="1" t="s">
        <v>638</v>
      </c>
      <c r="B2647" s="1"/>
      <c r="C2647" s="1" t="s">
        <v>1878</v>
      </c>
      <c r="D2647" s="1"/>
      <c r="E2647" s="1"/>
      <c r="F2647" s="1"/>
      <c r="G2647" s="1"/>
      <c r="H2647" s="1">
        <v>41060.75</v>
      </c>
      <c r="I2647" s="1">
        <v>-0.57999999999999996</v>
      </c>
      <c r="J2647" s="12">
        <v>2375.2399999999998</v>
      </c>
      <c r="K2647" s="5">
        <v>2440.31</v>
      </c>
      <c r="L2647" s="5">
        <v>11452.38</v>
      </c>
      <c r="M2647" s="13">
        <f t="shared" si="56"/>
        <v>-5.7556639534896981E-3</v>
      </c>
      <c r="N2647" s="13">
        <v>-8.0310047734989398E-3</v>
      </c>
      <c r="O2647" s="13">
        <v>-3.3204816127820891E-3</v>
      </c>
      <c r="P2647" s="13">
        <v>1.2782223092633327E-3</v>
      </c>
      <c r="Q2647" s="7"/>
      <c r="R2647" s="8"/>
      <c r="S2647" s="8"/>
      <c r="T2647" s="8"/>
      <c r="U2647" s="8"/>
      <c r="V2647" s="13"/>
      <c r="W2647" s="14"/>
      <c r="X2647" s="1"/>
      <c r="Y2647" s="1"/>
      <c r="Z2647" s="1"/>
      <c r="AA2647" s="1"/>
      <c r="AB2647" s="1"/>
      <c r="AC2647" s="1"/>
      <c r="AD2647" s="8"/>
      <c r="AE2647" s="8"/>
      <c r="AF2647" s="8"/>
      <c r="AG2647" s="8"/>
      <c r="AH2647" s="9"/>
      <c r="AI2647" s="8"/>
      <c r="AJ2647" s="13"/>
      <c r="AK2647" s="8"/>
      <c r="AL2647" s="8"/>
      <c r="AM2647" s="8"/>
      <c r="AN2647" s="8"/>
      <c r="AO2647" s="7"/>
      <c r="AP2647" s="7"/>
      <c r="AQ2647" s="7"/>
      <c r="AR2647" s="7"/>
      <c r="AS2647" s="7"/>
      <c r="AT2647" s="7"/>
      <c r="AU2647" s="8"/>
      <c r="AV2647" s="8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7"/>
      <c r="BV2647" s="7"/>
      <c r="BW2647" s="8"/>
      <c r="BX2647" s="8"/>
      <c r="BY2647" s="8"/>
      <c r="BZ2647" s="8"/>
      <c r="CA2647" s="8"/>
      <c r="CC2647" s="8"/>
      <c r="CE2647" s="7"/>
      <c r="CF2647" s="8"/>
      <c r="CG2647" s="8"/>
      <c r="CH2647" s="8"/>
      <c r="CI2647" s="8"/>
      <c r="CJ2647" s="8"/>
    </row>
    <row r="2648" spans="1:88" x14ac:dyDescent="0.3">
      <c r="A2648" s="1" t="s">
        <v>639</v>
      </c>
      <c r="B2648" s="1"/>
      <c r="C2648" s="1" t="s">
        <v>1878</v>
      </c>
      <c r="D2648" s="1"/>
      <c r="E2648" s="1"/>
      <c r="F2648" s="1"/>
      <c r="G2648" s="1"/>
      <c r="H2648" s="1">
        <v>41064.199999999997</v>
      </c>
      <c r="I2648" s="1">
        <v>0.01</v>
      </c>
      <c r="J2648" s="12">
        <v>2381.92</v>
      </c>
      <c r="K2648" s="5">
        <v>2427.67</v>
      </c>
      <c r="L2648" s="5">
        <v>11422.52</v>
      </c>
      <c r="M2648" s="13">
        <f t="shared" si="56"/>
        <v>8.4021845679904672E-5</v>
      </c>
      <c r="N2648" s="13">
        <v>2.8123473838435054E-3</v>
      </c>
      <c r="O2648" s="13">
        <v>-5.1796697960504456E-3</v>
      </c>
      <c r="P2648" s="13">
        <v>-2.6073183041427361E-3</v>
      </c>
      <c r="Q2648" s="7"/>
      <c r="R2648" s="8"/>
      <c r="S2648" s="8"/>
      <c r="T2648" s="8"/>
      <c r="U2648" s="8"/>
      <c r="V2648" s="13"/>
      <c r="W2648" s="14"/>
      <c r="X2648" s="1"/>
      <c r="Y2648" s="1"/>
      <c r="Z2648" s="1"/>
      <c r="AA2648" s="1"/>
      <c r="AB2648" s="1"/>
      <c r="AC2648" s="1"/>
      <c r="AD2648" s="8"/>
      <c r="AE2648" s="8"/>
      <c r="AF2648" s="8"/>
      <c r="AG2648" s="8"/>
      <c r="AH2648" s="9"/>
      <c r="AI2648" s="8"/>
      <c r="AJ2648" s="13"/>
      <c r="AK2648" s="8"/>
      <c r="AL2648" s="8"/>
      <c r="AM2648" s="8"/>
      <c r="AN2648" s="8"/>
      <c r="AO2648" s="7"/>
      <c r="AP2648" s="7"/>
      <c r="AQ2648" s="7"/>
      <c r="AR2648" s="7"/>
      <c r="AS2648" s="7"/>
      <c r="AT2648" s="7"/>
      <c r="AU2648" s="8"/>
      <c r="AV2648" s="8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7"/>
      <c r="BV2648" s="7"/>
      <c r="BW2648" s="8"/>
      <c r="BX2648" s="8"/>
      <c r="BY2648" s="8"/>
      <c r="BZ2648" s="8"/>
      <c r="CA2648" s="8"/>
      <c r="CC2648" s="8"/>
      <c r="CE2648" s="7"/>
      <c r="CF2648" s="8"/>
      <c r="CG2648" s="8"/>
      <c r="CH2648" s="8"/>
      <c r="CI2648" s="8"/>
      <c r="CJ2648" s="8"/>
    </row>
    <row r="2649" spans="1:88" x14ac:dyDescent="0.3">
      <c r="A2649" s="1" t="s">
        <v>640</v>
      </c>
      <c r="B2649" s="1"/>
      <c r="C2649" s="1" t="s">
        <v>1878</v>
      </c>
      <c r="D2649" s="1"/>
      <c r="E2649" s="1"/>
      <c r="F2649" s="1"/>
      <c r="G2649" s="1"/>
      <c r="H2649" s="1">
        <v>40778.74</v>
      </c>
      <c r="I2649" s="1">
        <v>-0.7</v>
      </c>
      <c r="J2649" s="12">
        <v>2360.91</v>
      </c>
      <c r="K2649" s="5">
        <v>2416.4699999999998</v>
      </c>
      <c r="L2649" s="5">
        <v>11401</v>
      </c>
      <c r="M2649" s="13">
        <f t="shared" si="56"/>
        <v>-6.9515539082704025E-3</v>
      </c>
      <c r="N2649" s="13">
        <v>-8.8206153019413369E-3</v>
      </c>
      <c r="O2649" s="13">
        <v>-4.6134771200370128E-3</v>
      </c>
      <c r="P2649" s="13">
        <v>-1.8839975767168671E-3</v>
      </c>
      <c r="Q2649" s="7"/>
      <c r="R2649" s="8"/>
      <c r="S2649" s="8"/>
      <c r="T2649" s="8"/>
      <c r="U2649" s="8"/>
      <c r="V2649" s="13"/>
      <c r="W2649" s="14"/>
      <c r="X2649" s="1"/>
      <c r="Y2649" s="1"/>
      <c r="Z2649" s="1"/>
      <c r="AA2649" s="1"/>
      <c r="AB2649" s="1"/>
      <c r="AC2649" s="1"/>
      <c r="AD2649" s="8"/>
      <c r="AE2649" s="8"/>
      <c r="AF2649" s="8"/>
      <c r="AG2649" s="8"/>
      <c r="AH2649" s="9"/>
      <c r="AI2649" s="8"/>
      <c r="AJ2649" s="13"/>
      <c r="AK2649" s="8"/>
      <c r="AL2649" s="8"/>
      <c r="AM2649" s="8"/>
      <c r="AN2649" s="8"/>
      <c r="AO2649" s="7"/>
      <c r="AP2649" s="7"/>
      <c r="AQ2649" s="7"/>
      <c r="AR2649" s="7"/>
      <c r="AS2649" s="7"/>
      <c r="AT2649" s="7"/>
      <c r="AU2649" s="8"/>
      <c r="AV2649" s="8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7"/>
      <c r="BV2649" s="7"/>
      <c r="BW2649" s="8"/>
      <c r="BX2649" s="8"/>
      <c r="BY2649" s="8"/>
      <c r="BZ2649" s="8"/>
      <c r="CA2649" s="8"/>
      <c r="CC2649" s="8"/>
      <c r="CE2649" s="7"/>
      <c r="CF2649" s="8"/>
      <c r="CG2649" s="8"/>
      <c r="CH2649" s="8"/>
      <c r="CI2649" s="8"/>
      <c r="CJ2649" s="8"/>
    </row>
    <row r="2650" spans="1:88" x14ac:dyDescent="0.3">
      <c r="A2650" s="1" t="s">
        <v>641</v>
      </c>
      <c r="B2650" s="1"/>
      <c r="C2650" s="1" t="s">
        <v>1878</v>
      </c>
      <c r="D2650" s="1"/>
      <c r="E2650" s="1"/>
      <c r="F2650" s="1"/>
      <c r="G2650" s="1"/>
      <c r="H2650" s="1">
        <v>41563.919999999998</v>
      </c>
      <c r="I2650" s="1">
        <v>1.93</v>
      </c>
      <c r="J2650" s="12">
        <v>2414.83</v>
      </c>
      <c r="K2650" s="5">
        <v>2456.5300000000002</v>
      </c>
      <c r="L2650" s="5">
        <v>11501.22</v>
      </c>
      <c r="M2650" s="13">
        <f t="shared" si="56"/>
        <v>1.9254641021277275E-2</v>
      </c>
      <c r="N2650" s="13">
        <v>2.2838651198054949E-2</v>
      </c>
      <c r="O2650" s="13">
        <v>1.657790082227395E-2</v>
      </c>
      <c r="P2650" s="13">
        <v>8.79045697745795E-3</v>
      </c>
      <c r="Q2650" s="7"/>
      <c r="R2650" s="8"/>
      <c r="S2650" s="8"/>
      <c r="T2650" s="8"/>
      <c r="U2650" s="8"/>
      <c r="V2650" s="13"/>
      <c r="W2650" s="14"/>
      <c r="X2650" s="1"/>
      <c r="Y2650" s="1"/>
      <c r="Z2650" s="1"/>
      <c r="AA2650" s="1"/>
      <c r="AB2650" s="1"/>
      <c r="AC2650" s="1"/>
      <c r="AD2650" s="8"/>
      <c r="AE2650" s="8"/>
      <c r="AF2650" s="8"/>
      <c r="AG2650" s="8"/>
      <c r="AH2650" s="9"/>
      <c r="AI2650" s="8"/>
      <c r="AJ2650" s="13"/>
      <c r="AK2650" s="8"/>
      <c r="AL2650" s="8"/>
      <c r="AM2650" s="8"/>
      <c r="AN2650" s="8"/>
      <c r="AO2650" s="7"/>
      <c r="AP2650" s="7"/>
      <c r="AQ2650" s="7"/>
      <c r="AR2650" s="7"/>
      <c r="AS2650" s="7"/>
      <c r="AT2650" s="7"/>
      <c r="AU2650" s="8"/>
      <c r="AV2650" s="8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7"/>
      <c r="BV2650" s="7"/>
      <c r="BW2650" s="8"/>
      <c r="BX2650" s="8"/>
      <c r="BY2650" s="8"/>
      <c r="BZ2650" s="8"/>
      <c r="CA2650" s="8"/>
      <c r="CC2650" s="8"/>
      <c r="CE2650" s="7"/>
      <c r="CF2650" s="8"/>
      <c r="CG2650" s="8"/>
      <c r="CH2650" s="8"/>
      <c r="CI2650" s="8"/>
      <c r="CJ2650" s="8"/>
    </row>
    <row r="2651" spans="1:88" x14ac:dyDescent="0.3">
      <c r="A2651" s="1" t="s">
        <v>642</v>
      </c>
      <c r="B2651" s="1"/>
      <c r="C2651" s="1" t="s">
        <v>1878</v>
      </c>
      <c r="D2651" s="1"/>
      <c r="E2651" s="1"/>
      <c r="F2651" s="1"/>
      <c r="G2651" s="1"/>
      <c r="H2651" s="1">
        <v>42158.92</v>
      </c>
      <c r="I2651" s="1">
        <v>1.43</v>
      </c>
      <c r="J2651" s="12">
        <v>2455.3000000000002</v>
      </c>
      <c r="K2651" s="5">
        <v>2482.19</v>
      </c>
      <c r="L2651" s="5">
        <v>11549.54</v>
      </c>
      <c r="M2651" s="13">
        <f t="shared" si="56"/>
        <v>1.4315300385526752E-2</v>
      </c>
      <c r="N2651" s="13">
        <v>1.6758943693759187E-2</v>
      </c>
      <c r="O2651" s="13">
        <v>1.0445628589921485E-2</v>
      </c>
      <c r="P2651" s="13">
        <v>4.2012934280015735E-3</v>
      </c>
      <c r="Q2651" s="7"/>
      <c r="R2651" s="8"/>
      <c r="S2651" s="8"/>
      <c r="T2651" s="8"/>
      <c r="U2651" s="8"/>
      <c r="V2651" s="13"/>
      <c r="W2651" s="14"/>
      <c r="X2651" s="1"/>
      <c r="Y2651" s="1"/>
      <c r="Z2651" s="1"/>
      <c r="AA2651" s="1"/>
      <c r="AB2651" s="1"/>
      <c r="AC2651" s="1"/>
      <c r="AD2651" s="8"/>
      <c r="AE2651" s="8"/>
      <c r="AF2651" s="8"/>
      <c r="AG2651" s="8"/>
      <c r="AH2651" s="9"/>
      <c r="AI2651" s="8"/>
      <c r="AJ2651" s="13"/>
      <c r="AK2651" s="8"/>
      <c r="AL2651" s="8"/>
      <c r="AM2651" s="8"/>
      <c r="AN2651" s="8"/>
      <c r="AO2651" s="7"/>
      <c r="AP2651" s="7"/>
      <c r="AQ2651" s="7"/>
      <c r="AR2651" s="7"/>
      <c r="AS2651" s="7"/>
      <c r="AT2651" s="7"/>
      <c r="AU2651" s="8"/>
      <c r="AV2651" s="8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7"/>
      <c r="BV2651" s="7"/>
      <c r="BW2651" s="8"/>
      <c r="BX2651" s="8"/>
      <c r="BY2651" s="8"/>
      <c r="BZ2651" s="8"/>
      <c r="CA2651" s="8"/>
      <c r="CC2651" s="8"/>
      <c r="CE2651" s="7"/>
      <c r="CF2651" s="8"/>
      <c r="CG2651" s="8"/>
      <c r="CH2651" s="8"/>
      <c r="CI2651" s="8"/>
      <c r="CJ2651" s="8"/>
    </row>
    <row r="2652" spans="1:88" x14ac:dyDescent="0.3">
      <c r="A2652" s="1" t="s">
        <v>643</v>
      </c>
      <c r="B2652" s="1"/>
      <c r="C2652" s="1" t="s">
        <v>1878</v>
      </c>
      <c r="D2652" s="1"/>
      <c r="E2652" s="1"/>
      <c r="F2652" s="1"/>
      <c r="G2652" s="1"/>
      <c r="H2652" s="1">
        <v>42292.07</v>
      </c>
      <c r="I2652" s="1">
        <v>0.32</v>
      </c>
      <c r="J2652" s="12">
        <v>2460.96</v>
      </c>
      <c r="K2652" s="5">
        <v>2481.81</v>
      </c>
      <c r="L2652" s="5">
        <v>11661.76</v>
      </c>
      <c r="M2652" s="13">
        <f t="shared" si="56"/>
        <v>3.1582877360236683E-3</v>
      </c>
      <c r="N2652" s="13">
        <v>2.3052172850568375E-3</v>
      </c>
      <c r="O2652" s="13">
        <v>-1.5309061755952591E-4</v>
      </c>
      <c r="P2652" s="13">
        <v>9.716404289694669E-3</v>
      </c>
      <c r="Q2652" s="7"/>
      <c r="R2652" s="8"/>
      <c r="S2652" s="8"/>
      <c r="T2652" s="8"/>
      <c r="U2652" s="8"/>
      <c r="V2652" s="13"/>
      <c r="W2652" s="14"/>
      <c r="X2652" s="1"/>
      <c r="Y2652" s="1"/>
      <c r="Z2652" s="1"/>
      <c r="AA2652" s="1"/>
      <c r="AB2652" s="1"/>
      <c r="AC2652" s="1"/>
      <c r="AD2652" s="8"/>
      <c r="AE2652" s="8"/>
      <c r="AF2652" s="8"/>
      <c r="AG2652" s="8"/>
      <c r="AH2652" s="9"/>
      <c r="AI2652" s="8"/>
      <c r="AJ2652" s="13"/>
      <c r="AK2652" s="8"/>
      <c r="AL2652" s="8"/>
      <c r="AM2652" s="8"/>
      <c r="AN2652" s="8"/>
      <c r="AO2652" s="7"/>
      <c r="AP2652" s="7"/>
      <c r="AQ2652" s="7"/>
      <c r="AR2652" s="7"/>
      <c r="AS2652" s="7"/>
      <c r="AT2652" s="7"/>
      <c r="AU2652" s="8"/>
      <c r="AV2652" s="8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7"/>
      <c r="BV2652" s="7"/>
      <c r="BW2652" s="8"/>
      <c r="BX2652" s="8"/>
      <c r="BY2652" s="8"/>
      <c r="BZ2652" s="8"/>
      <c r="CA2652" s="8"/>
      <c r="CC2652" s="8"/>
      <c r="CE2652" s="7"/>
      <c r="CF2652" s="8"/>
      <c r="CG2652" s="8"/>
      <c r="CH2652" s="8"/>
      <c r="CI2652" s="8"/>
      <c r="CJ2652" s="8"/>
    </row>
    <row r="2653" spans="1:88" x14ac:dyDescent="0.3">
      <c r="A2653" s="1" t="s">
        <v>644</v>
      </c>
      <c r="B2653" s="1"/>
      <c r="C2653" s="1" t="s">
        <v>1878</v>
      </c>
      <c r="D2653" s="1"/>
      <c r="E2653" s="1"/>
      <c r="F2653" s="1"/>
      <c r="G2653" s="1"/>
      <c r="H2653" s="1">
        <v>42713.97</v>
      </c>
      <c r="I2653" s="1">
        <v>1</v>
      </c>
      <c r="J2653" s="12">
        <v>2494.9499999999998</v>
      </c>
      <c r="K2653" s="5">
        <v>2492.9</v>
      </c>
      <c r="L2653" s="5">
        <v>11687.16</v>
      </c>
      <c r="M2653" s="13">
        <f t="shared" si="56"/>
        <v>9.975865451844701E-3</v>
      </c>
      <c r="N2653" s="13">
        <v>1.3811683245562589E-2</v>
      </c>
      <c r="O2653" s="13">
        <v>4.4685128998593893E-3</v>
      </c>
      <c r="P2653" s="13">
        <v>2.1780588864801498E-3</v>
      </c>
      <c r="Q2653" s="7"/>
      <c r="R2653" s="8"/>
      <c r="S2653" s="8"/>
      <c r="T2653" s="8"/>
      <c r="U2653" s="8"/>
      <c r="V2653" s="13"/>
      <c r="W2653" s="14"/>
      <c r="X2653" s="1"/>
      <c r="Y2653" s="1"/>
      <c r="Z2653" s="1"/>
      <c r="AA2653" s="1"/>
      <c r="AB2653" s="1"/>
      <c r="AC2653" s="1"/>
      <c r="AD2653" s="8"/>
      <c r="AE2653" s="8"/>
      <c r="AF2653" s="8"/>
      <c r="AG2653" s="8"/>
      <c r="AH2653" s="9"/>
      <c r="AI2653" s="8"/>
      <c r="AJ2653" s="13"/>
      <c r="AK2653" s="8"/>
      <c r="AL2653" s="8"/>
      <c r="AM2653" s="8"/>
      <c r="AN2653" s="8"/>
      <c r="AO2653" s="7"/>
      <c r="AP2653" s="7"/>
      <c r="AQ2653" s="7"/>
      <c r="AR2653" s="7"/>
      <c r="AS2653" s="7"/>
      <c r="AT2653" s="7"/>
      <c r="AU2653" s="8"/>
      <c r="AV2653" s="8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7"/>
      <c r="BV2653" s="7"/>
      <c r="BW2653" s="8"/>
      <c r="BX2653" s="8"/>
      <c r="BY2653" s="8"/>
      <c r="BZ2653" s="8"/>
      <c r="CA2653" s="8"/>
      <c r="CC2653" s="8"/>
      <c r="CE2653" s="7"/>
      <c r="CF2653" s="8"/>
      <c r="CG2653" s="8"/>
      <c r="CH2653" s="8"/>
      <c r="CI2653" s="8"/>
      <c r="CJ2653" s="8"/>
    </row>
    <row r="2654" spans="1:88" x14ac:dyDescent="0.3">
      <c r="A2654" s="1" t="s">
        <v>645</v>
      </c>
      <c r="B2654" s="1"/>
      <c r="C2654" s="1" t="s">
        <v>1878</v>
      </c>
      <c r="D2654" s="1"/>
      <c r="E2654" s="1"/>
      <c r="F2654" s="1"/>
      <c r="G2654" s="1"/>
      <c r="H2654" s="1">
        <v>42610.93</v>
      </c>
      <c r="I2654" s="1">
        <v>-0.24</v>
      </c>
      <c r="J2654" s="12">
        <v>2482.11</v>
      </c>
      <c r="K2654" s="5">
        <v>2499.21</v>
      </c>
      <c r="L2654" s="5">
        <v>11682.16</v>
      </c>
      <c r="M2654" s="13">
        <f t="shared" si="56"/>
        <v>-2.4123255225397822E-3</v>
      </c>
      <c r="N2654" s="13">
        <v>-5.1463957193529364E-3</v>
      </c>
      <c r="O2654" s="13">
        <v>2.531188575554566E-3</v>
      </c>
      <c r="P2654" s="13">
        <v>-4.2781993230178728E-4</v>
      </c>
      <c r="Q2654" s="7"/>
      <c r="R2654" s="8"/>
      <c r="S2654" s="8"/>
      <c r="T2654" s="8"/>
      <c r="U2654" s="8"/>
      <c r="V2654" s="13"/>
      <c r="W2654" s="14"/>
      <c r="X2654" s="1"/>
      <c r="Y2654" s="1"/>
      <c r="Z2654" s="1"/>
      <c r="AA2654" s="1"/>
      <c r="AB2654" s="1"/>
      <c r="AC2654" s="1"/>
      <c r="AD2654" s="8"/>
      <c r="AE2654" s="8"/>
      <c r="AF2654" s="8"/>
      <c r="AG2654" s="8"/>
      <c r="AH2654" s="9"/>
      <c r="AI2654" s="8"/>
      <c r="AJ2654" s="13"/>
      <c r="AK2654" s="8"/>
      <c r="AL2654" s="8"/>
      <c r="AM2654" s="8"/>
      <c r="AN2654" s="8"/>
      <c r="AO2654" s="7"/>
      <c r="AP2654" s="7"/>
      <c r="AQ2654" s="7"/>
      <c r="AR2654" s="7"/>
      <c r="AS2654" s="7"/>
      <c r="AT2654" s="7"/>
      <c r="AU2654" s="8"/>
      <c r="AV2654" s="8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7"/>
      <c r="BV2654" s="7"/>
      <c r="BW2654" s="8"/>
      <c r="BX2654" s="8"/>
      <c r="BY2654" s="8"/>
      <c r="BZ2654" s="8"/>
      <c r="CA2654" s="8"/>
      <c r="CC2654" s="8"/>
      <c r="CE2654" s="7"/>
      <c r="CF2654" s="8"/>
      <c r="CG2654" s="8"/>
      <c r="CH2654" s="8"/>
      <c r="CI2654" s="8"/>
      <c r="CJ2654" s="8"/>
    </row>
    <row r="2655" spans="1:88" x14ac:dyDescent="0.3">
      <c r="A2655" s="1" t="s">
        <v>646</v>
      </c>
      <c r="B2655" s="1"/>
      <c r="C2655" s="1" t="s">
        <v>1878</v>
      </c>
      <c r="D2655" s="1"/>
      <c r="E2655" s="1"/>
      <c r="F2655" s="1"/>
      <c r="G2655" s="1"/>
      <c r="H2655" s="1">
        <v>42415.78</v>
      </c>
      <c r="I2655" s="1">
        <v>-0.46</v>
      </c>
      <c r="J2655" s="12">
        <v>2470.16</v>
      </c>
      <c r="K2655" s="5">
        <v>2486.75</v>
      </c>
      <c r="L2655" s="5">
        <v>11687.15</v>
      </c>
      <c r="M2655" s="13">
        <f t="shared" si="56"/>
        <v>-4.5798108607345567E-3</v>
      </c>
      <c r="N2655" s="13">
        <v>-4.8144522200870288E-3</v>
      </c>
      <c r="O2655" s="13">
        <v>-4.9855754418396403E-3</v>
      </c>
      <c r="P2655" s="13">
        <v>4.2714703445256852E-4</v>
      </c>
      <c r="Q2655" s="7"/>
      <c r="R2655" s="8"/>
      <c r="S2655" s="8"/>
      <c r="T2655" s="8"/>
      <c r="U2655" s="8"/>
      <c r="V2655" s="13"/>
      <c r="W2655" s="14"/>
      <c r="X2655" s="1"/>
      <c r="Y2655" s="1"/>
      <c r="Z2655" s="1"/>
      <c r="AA2655" s="1"/>
      <c r="AB2655" s="1"/>
      <c r="AC2655" s="1"/>
      <c r="AD2655" s="8"/>
      <c r="AE2655" s="8"/>
      <c r="AF2655" s="8"/>
      <c r="AG2655" s="8"/>
      <c r="AH2655" s="9"/>
      <c r="AI2655" s="8"/>
      <c r="AJ2655" s="13"/>
      <c r="AK2655" s="8"/>
      <c r="AL2655" s="8"/>
      <c r="AM2655" s="8"/>
      <c r="AN2655" s="8"/>
      <c r="AO2655" s="7"/>
      <c r="AP2655" s="7"/>
      <c r="AQ2655" s="7"/>
      <c r="AR2655" s="7"/>
      <c r="AS2655" s="7"/>
      <c r="AT2655" s="7"/>
      <c r="AU2655" s="8"/>
      <c r="AV2655" s="8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7"/>
      <c r="BV2655" s="7"/>
      <c r="BW2655" s="8"/>
      <c r="BX2655" s="8"/>
      <c r="BY2655" s="8"/>
      <c r="BZ2655" s="8"/>
      <c r="CA2655" s="8"/>
      <c r="CC2655" s="8"/>
      <c r="CE2655" s="7"/>
      <c r="CF2655" s="8"/>
      <c r="CG2655" s="8"/>
      <c r="CH2655" s="8"/>
      <c r="CI2655" s="8"/>
      <c r="CJ2655" s="8"/>
    </row>
    <row r="2656" spans="1:88" x14ac:dyDescent="0.3">
      <c r="A2656" s="1" t="s">
        <v>647</v>
      </c>
      <c r="B2656" s="1"/>
      <c r="C2656" s="1" t="s">
        <v>1878</v>
      </c>
      <c r="D2656" s="1"/>
      <c r="E2656" s="1"/>
      <c r="F2656" s="1"/>
      <c r="G2656" s="1"/>
      <c r="H2656" s="1">
        <v>42616.78</v>
      </c>
      <c r="I2656" s="1">
        <v>0.47</v>
      </c>
      <c r="J2656" s="12">
        <v>2483.36</v>
      </c>
      <c r="K2656" s="5">
        <v>2500.35</v>
      </c>
      <c r="L2656" s="5">
        <v>11750.1</v>
      </c>
      <c r="M2656" s="13">
        <f t="shared" si="56"/>
        <v>4.7388023985412975E-3</v>
      </c>
      <c r="N2656" s="13">
        <v>5.3437833986462735E-3</v>
      </c>
      <c r="O2656" s="13">
        <v>5.4689856238061552E-3</v>
      </c>
      <c r="P2656" s="13">
        <v>5.3862575563761173E-3</v>
      </c>
      <c r="Q2656" s="7"/>
      <c r="R2656" s="8"/>
      <c r="S2656" s="8"/>
      <c r="T2656" s="8"/>
      <c r="U2656" s="8"/>
      <c r="V2656" s="13"/>
      <c r="W2656" s="14"/>
      <c r="X2656" s="1"/>
      <c r="Y2656" s="1"/>
      <c r="Z2656" s="1"/>
      <c r="AA2656" s="1"/>
      <c r="AB2656" s="1"/>
      <c r="AC2656" s="1"/>
      <c r="AD2656" s="8"/>
      <c r="AE2656" s="8"/>
      <c r="AF2656" s="8"/>
      <c r="AG2656" s="8"/>
      <c r="AH2656" s="9"/>
      <c r="AI2656" s="8"/>
      <c r="AJ2656" s="13"/>
      <c r="AK2656" s="8"/>
      <c r="AL2656" s="8"/>
      <c r="AM2656" s="8"/>
      <c r="AN2656" s="8"/>
      <c r="AO2656" s="7"/>
      <c r="AP2656" s="7"/>
      <c r="AQ2656" s="7"/>
      <c r="AR2656" s="7"/>
      <c r="AS2656" s="7"/>
      <c r="AT2656" s="7"/>
      <c r="AU2656" s="8"/>
      <c r="AV2656" s="8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7"/>
      <c r="BV2656" s="7"/>
      <c r="BW2656" s="8"/>
      <c r="BX2656" s="8"/>
      <c r="BY2656" s="8"/>
      <c r="BZ2656" s="8"/>
      <c r="CA2656" s="8"/>
      <c r="CC2656" s="8"/>
      <c r="CE2656" s="7"/>
      <c r="CF2656" s="8"/>
      <c r="CG2656" s="8"/>
      <c r="CH2656" s="8"/>
      <c r="CI2656" s="8"/>
      <c r="CJ2656" s="8"/>
    </row>
    <row r="2657" spans="1:88" x14ac:dyDescent="0.3">
      <c r="A2657" s="1" t="s">
        <v>648</v>
      </c>
      <c r="B2657" s="1"/>
      <c r="C2657" s="1" t="s">
        <v>1878</v>
      </c>
      <c r="D2657" s="1"/>
      <c r="E2657" s="1"/>
      <c r="F2657" s="1"/>
      <c r="G2657" s="1"/>
      <c r="H2657" s="1">
        <v>42464.68</v>
      </c>
      <c r="I2657" s="1">
        <v>-0.36</v>
      </c>
      <c r="J2657" s="12">
        <v>2474.67</v>
      </c>
      <c r="K2657" s="5">
        <v>2496.33</v>
      </c>
      <c r="L2657" s="5">
        <v>11692.13</v>
      </c>
      <c r="M2657" s="13">
        <f t="shared" si="56"/>
        <v>-3.5690167112578663E-3</v>
      </c>
      <c r="N2657" s="13">
        <v>-3.4992912827781497E-3</v>
      </c>
      <c r="O2657" s="13">
        <v>-1.6077749115124274E-3</v>
      </c>
      <c r="P2657" s="13">
        <v>-4.9335750334040807E-3</v>
      </c>
      <c r="Q2657" s="7"/>
      <c r="R2657" s="8"/>
      <c r="S2657" s="8"/>
      <c r="T2657" s="8"/>
      <c r="U2657" s="8"/>
      <c r="V2657" s="13"/>
      <c r="W2657" s="14"/>
      <c r="X2657" s="1"/>
      <c r="Y2657" s="1"/>
      <c r="Z2657" s="1"/>
      <c r="AA2657" s="1"/>
      <c r="AB2657" s="1"/>
      <c r="AC2657" s="1"/>
      <c r="AD2657" s="8"/>
      <c r="AE2657" s="8"/>
      <c r="AF2657" s="8"/>
      <c r="AG2657" s="8"/>
      <c r="AH2657" s="9"/>
      <c r="AI2657" s="8"/>
      <c r="AJ2657" s="13"/>
      <c r="AK2657" s="8"/>
      <c r="AL2657" s="8"/>
      <c r="AM2657" s="8"/>
      <c r="AN2657" s="8"/>
      <c r="AO2657" s="7"/>
      <c r="AP2657" s="7"/>
      <c r="AQ2657" s="7"/>
      <c r="AR2657" s="7"/>
      <c r="AS2657" s="7"/>
      <c r="AT2657" s="7"/>
      <c r="AU2657" s="8"/>
      <c r="AV2657" s="8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7"/>
      <c r="BV2657" s="7"/>
      <c r="BW2657" s="8"/>
      <c r="BX2657" s="8"/>
      <c r="BY2657" s="8"/>
      <c r="BZ2657" s="8"/>
      <c r="CA2657" s="8"/>
      <c r="CC2657" s="8"/>
      <c r="CE2657" s="7"/>
      <c r="CF2657" s="8"/>
      <c r="CG2657" s="8"/>
      <c r="CH2657" s="8"/>
      <c r="CI2657" s="8"/>
      <c r="CJ2657" s="8"/>
    </row>
    <row r="2658" spans="1:88" x14ac:dyDescent="0.3">
      <c r="A2658" s="1" t="s">
        <v>649</v>
      </c>
      <c r="B2658" s="1"/>
      <c r="C2658" s="1" t="s">
        <v>1878</v>
      </c>
      <c r="D2658" s="1"/>
      <c r="E2658" s="1"/>
      <c r="F2658" s="1"/>
      <c r="G2658" s="1"/>
      <c r="H2658" s="1">
        <v>43398.27</v>
      </c>
      <c r="I2658" s="1">
        <v>2.2000000000000002</v>
      </c>
      <c r="J2658" s="12">
        <v>2542.56</v>
      </c>
      <c r="K2658" s="5">
        <v>2527.1799999999998</v>
      </c>
      <c r="L2658" s="5">
        <v>11834.83</v>
      </c>
      <c r="M2658" s="13">
        <f t="shared" si="56"/>
        <v>2.198509443612906E-2</v>
      </c>
      <c r="N2658" s="13">
        <v>2.7433960891755316E-2</v>
      </c>
      <c r="O2658" s="13">
        <v>1.2358141752091933E-2</v>
      </c>
      <c r="P2658" s="13">
        <v>1.2204790743859384E-2</v>
      </c>
      <c r="Q2658" s="7"/>
      <c r="R2658" s="8"/>
      <c r="S2658" s="8"/>
      <c r="T2658" s="8"/>
      <c r="U2658" s="8"/>
      <c r="V2658" s="13"/>
      <c r="W2658" s="14"/>
      <c r="X2658" s="1"/>
      <c r="Y2658" s="1"/>
      <c r="Z2658" s="1"/>
      <c r="AA2658" s="1"/>
      <c r="AB2658" s="1"/>
      <c r="AC2658" s="1"/>
      <c r="AD2658" s="8"/>
      <c r="AE2658" s="8"/>
      <c r="AF2658" s="8"/>
      <c r="AG2658" s="8"/>
      <c r="AH2658" s="9"/>
      <c r="AI2658" s="8"/>
      <c r="AJ2658" s="13"/>
      <c r="AK2658" s="8"/>
      <c r="AL2658" s="8"/>
      <c r="AM2658" s="8"/>
      <c r="AN2658" s="8"/>
      <c r="AO2658" s="7"/>
      <c r="AP2658" s="7"/>
      <c r="AQ2658" s="7"/>
      <c r="AR2658" s="7"/>
      <c r="AS2658" s="7"/>
      <c r="AT2658" s="7"/>
      <c r="AU2658" s="8"/>
      <c r="AV2658" s="8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7"/>
      <c r="BV2658" s="7"/>
      <c r="BW2658" s="8"/>
      <c r="BX2658" s="8"/>
      <c r="BY2658" s="8"/>
      <c r="BZ2658" s="8"/>
      <c r="CA2658" s="8"/>
      <c r="CC2658" s="8"/>
      <c r="CE2658" s="7"/>
      <c r="CF2658" s="8"/>
      <c r="CG2658" s="8"/>
      <c r="CH2658" s="8"/>
      <c r="CI2658" s="8"/>
      <c r="CJ2658" s="8"/>
    </row>
    <row r="2659" spans="1:88" x14ac:dyDescent="0.3">
      <c r="A2659" s="1" t="s">
        <v>650</v>
      </c>
      <c r="B2659" s="1"/>
      <c r="C2659" s="1" t="s">
        <v>1878</v>
      </c>
      <c r="D2659" s="1"/>
      <c r="E2659" s="1"/>
      <c r="F2659" s="1"/>
      <c r="G2659" s="1"/>
      <c r="H2659" s="1">
        <v>43412.75</v>
      </c>
      <c r="I2659" s="1">
        <v>0.03</v>
      </c>
      <c r="J2659" s="12">
        <v>2545.6</v>
      </c>
      <c r="K2659" s="5">
        <v>2520.54</v>
      </c>
      <c r="L2659" s="5">
        <v>11845.15</v>
      </c>
      <c r="M2659" s="13">
        <f t="shared" si="56"/>
        <v>3.3365385302230877E-4</v>
      </c>
      <c r="N2659" s="13">
        <v>1.1956453338366479E-3</v>
      </c>
      <c r="O2659" s="13">
        <v>-2.6274345317705006E-3</v>
      </c>
      <c r="P2659" s="13">
        <v>8.7200238617701764E-4</v>
      </c>
      <c r="Q2659" s="7"/>
      <c r="R2659" s="8"/>
      <c r="S2659" s="8"/>
      <c r="T2659" s="8"/>
      <c r="U2659" s="8"/>
      <c r="V2659" s="13"/>
      <c r="W2659" s="14"/>
      <c r="X2659" s="1"/>
      <c r="Y2659" s="1"/>
      <c r="Z2659" s="1"/>
      <c r="AA2659" s="1"/>
      <c r="AB2659" s="1"/>
      <c r="AC2659" s="1"/>
      <c r="AD2659" s="8"/>
      <c r="AE2659" s="8"/>
      <c r="AF2659" s="8"/>
      <c r="AG2659" s="8"/>
      <c r="AH2659" s="9"/>
      <c r="AI2659" s="8"/>
      <c r="AJ2659" s="13"/>
      <c r="AK2659" s="8"/>
      <c r="AL2659" s="8"/>
      <c r="AM2659" s="8"/>
      <c r="AN2659" s="8"/>
      <c r="AO2659" s="7"/>
      <c r="AP2659" s="7"/>
      <c r="AQ2659" s="7"/>
      <c r="AR2659" s="7"/>
      <c r="AS2659" s="7"/>
      <c r="AT2659" s="7"/>
      <c r="AU2659" s="8"/>
      <c r="AV2659" s="8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7"/>
      <c r="BV2659" s="7"/>
      <c r="BW2659" s="8"/>
      <c r="BX2659" s="8"/>
      <c r="BY2659" s="8"/>
      <c r="BZ2659" s="8"/>
      <c r="CA2659" s="8"/>
      <c r="CC2659" s="8"/>
      <c r="CE2659" s="7"/>
      <c r="CF2659" s="8"/>
      <c r="CG2659" s="8"/>
      <c r="CH2659" s="8"/>
      <c r="CI2659" s="8"/>
      <c r="CJ2659" s="8"/>
    </row>
    <row r="2660" spans="1:88" x14ac:dyDescent="0.3">
      <c r="A2660" s="1" t="s">
        <v>651</v>
      </c>
      <c r="B2660" s="1"/>
      <c r="C2660" s="1" t="s">
        <v>1878</v>
      </c>
      <c r="D2660" s="1"/>
      <c r="E2660" s="1"/>
      <c r="F2660" s="1"/>
      <c r="G2660" s="1"/>
      <c r="H2660" s="1">
        <v>43535.07</v>
      </c>
      <c r="I2660" s="1">
        <v>0.28000000000000003</v>
      </c>
      <c r="J2660" s="12">
        <v>2554.59</v>
      </c>
      <c r="K2660" s="5">
        <v>2523.35</v>
      </c>
      <c r="L2660" s="5">
        <v>11867.83</v>
      </c>
      <c r="M2660" s="13">
        <f t="shared" si="56"/>
        <v>2.8176054269770656E-3</v>
      </c>
      <c r="N2660" s="13">
        <v>3.5315839094909318E-3</v>
      </c>
      <c r="O2660" s="13">
        <v>1.1148404706926573E-3</v>
      </c>
      <c r="P2660" s="13">
        <v>1.9147077073740082E-3</v>
      </c>
      <c r="Q2660" s="7"/>
      <c r="R2660" s="8"/>
      <c r="S2660" s="8"/>
      <c r="T2660" s="8"/>
      <c r="U2660" s="8"/>
      <c r="V2660" s="13"/>
      <c r="W2660" s="14"/>
      <c r="X2660" s="1"/>
      <c r="Y2660" s="1"/>
      <c r="Z2660" s="1"/>
      <c r="AA2660" s="1"/>
      <c r="AB2660" s="1"/>
      <c r="AC2660" s="1"/>
      <c r="AD2660" s="8"/>
      <c r="AE2660" s="8"/>
      <c r="AF2660" s="8"/>
      <c r="AG2660" s="8"/>
      <c r="AH2660" s="9"/>
      <c r="AI2660" s="8"/>
      <c r="AJ2660" s="13"/>
      <c r="AK2660" s="8"/>
      <c r="AL2660" s="8"/>
      <c r="AM2660" s="8"/>
      <c r="AN2660" s="8"/>
      <c r="AO2660" s="7"/>
      <c r="AP2660" s="7"/>
      <c r="AQ2660" s="7"/>
      <c r="AR2660" s="7"/>
      <c r="AS2660" s="7"/>
      <c r="AT2660" s="7"/>
      <c r="AU2660" s="8"/>
      <c r="AV2660" s="8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7"/>
      <c r="BV2660" s="7"/>
      <c r="BW2660" s="8"/>
      <c r="BX2660" s="8"/>
      <c r="BY2660" s="8"/>
      <c r="BZ2660" s="8"/>
      <c r="CA2660" s="8"/>
      <c r="CC2660" s="8"/>
      <c r="CE2660" s="7"/>
      <c r="CF2660" s="8"/>
      <c r="CG2660" s="8"/>
      <c r="CH2660" s="8"/>
      <c r="CI2660" s="8"/>
      <c r="CJ2660" s="8"/>
    </row>
    <row r="2661" spans="1:88" x14ac:dyDescent="0.3">
      <c r="A2661" s="1" t="s">
        <v>652</v>
      </c>
      <c r="B2661" s="1"/>
      <c r="C2661" s="1" t="s">
        <v>1878</v>
      </c>
      <c r="D2661" s="1"/>
      <c r="E2661" s="1"/>
      <c r="F2661" s="1"/>
      <c r="G2661" s="1"/>
      <c r="H2661" s="1">
        <v>43436.84</v>
      </c>
      <c r="I2661" s="1">
        <v>-0.23</v>
      </c>
      <c r="J2661" s="12">
        <v>2546.89</v>
      </c>
      <c r="K2661" s="5">
        <v>2521.5300000000002</v>
      </c>
      <c r="L2661" s="5">
        <v>11836.58</v>
      </c>
      <c r="M2661" s="13">
        <f t="shared" si="56"/>
        <v>-2.2563418411869485E-3</v>
      </c>
      <c r="N2661" s="13">
        <v>-3.014182314970415E-3</v>
      </c>
      <c r="O2661" s="13">
        <v>-7.2126339984535104E-4</v>
      </c>
      <c r="P2661" s="13">
        <v>-2.6331688269886078E-3</v>
      </c>
      <c r="Q2661" s="7"/>
      <c r="R2661" s="8"/>
      <c r="S2661" s="8"/>
      <c r="T2661" s="8"/>
      <c r="U2661" s="8"/>
      <c r="V2661" s="13"/>
      <c r="W2661" s="14"/>
      <c r="X2661" s="1"/>
      <c r="Y2661" s="1"/>
      <c r="Z2661" s="1"/>
      <c r="AA2661" s="1"/>
      <c r="AB2661" s="1"/>
      <c r="AC2661" s="1"/>
      <c r="AD2661" s="8"/>
      <c r="AE2661" s="8"/>
      <c r="AF2661" s="8"/>
      <c r="AG2661" s="8"/>
      <c r="AH2661" s="9"/>
      <c r="AI2661" s="8"/>
      <c r="AJ2661" s="13"/>
      <c r="AK2661" s="8"/>
      <c r="AL2661" s="8"/>
      <c r="AM2661" s="8"/>
      <c r="AN2661" s="8"/>
      <c r="AO2661" s="7"/>
      <c r="AP2661" s="7"/>
      <c r="AQ2661" s="7"/>
      <c r="AR2661" s="7"/>
      <c r="AS2661" s="7"/>
      <c r="AT2661" s="7"/>
      <c r="AU2661" s="8"/>
      <c r="AV2661" s="8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7"/>
      <c r="BV2661" s="7"/>
      <c r="BW2661" s="8"/>
      <c r="BX2661" s="8"/>
      <c r="BY2661" s="8"/>
      <c r="BZ2661" s="8"/>
      <c r="CA2661" s="8"/>
      <c r="CC2661" s="8"/>
      <c r="CE2661" s="7"/>
      <c r="CF2661" s="8"/>
      <c r="CG2661" s="8"/>
      <c r="CH2661" s="8"/>
      <c r="CI2661" s="8"/>
      <c r="CJ2661" s="8"/>
    </row>
    <row r="2662" spans="1:88" x14ac:dyDescent="0.3">
      <c r="A2662" s="1" t="s">
        <v>653</v>
      </c>
      <c r="B2662" s="1"/>
      <c r="C2662" s="1" t="s">
        <v>1878</v>
      </c>
      <c r="D2662" s="1"/>
      <c r="E2662" s="1"/>
      <c r="F2662" s="1"/>
      <c r="G2662" s="1"/>
      <c r="H2662" s="1">
        <v>43421.3</v>
      </c>
      <c r="I2662" s="1">
        <v>-0.04</v>
      </c>
      <c r="J2662" s="12">
        <v>2548.63</v>
      </c>
      <c r="K2662" s="5">
        <v>2511.7199999999998</v>
      </c>
      <c r="L2662" s="5">
        <v>11847.08</v>
      </c>
      <c r="M2662" s="13">
        <f t="shared" si="56"/>
        <v>-3.577608315888936E-4</v>
      </c>
      <c r="N2662" s="13">
        <v>6.8318616037599256E-4</v>
      </c>
      <c r="O2662" s="13">
        <v>-3.8904950565729068E-3</v>
      </c>
      <c r="P2662" s="13">
        <v>8.8708055874242575E-4</v>
      </c>
      <c r="Q2662" s="7"/>
      <c r="R2662" s="8"/>
      <c r="S2662" s="8"/>
      <c r="T2662" s="8"/>
      <c r="U2662" s="8"/>
      <c r="V2662" s="13"/>
      <c r="W2662" s="14"/>
      <c r="X2662" s="1"/>
      <c r="Y2662" s="1"/>
      <c r="Z2662" s="1"/>
      <c r="AA2662" s="1"/>
      <c r="AB2662" s="1"/>
      <c r="AC2662" s="1"/>
      <c r="AD2662" s="8"/>
      <c r="AE2662" s="8"/>
      <c r="AF2662" s="8"/>
      <c r="AG2662" s="8"/>
      <c r="AH2662" s="9"/>
      <c r="AI2662" s="8"/>
      <c r="AJ2662" s="13"/>
      <c r="AK2662" s="8"/>
      <c r="AL2662" s="8"/>
      <c r="AM2662" s="8"/>
      <c r="AN2662" s="8"/>
      <c r="AO2662" s="7"/>
      <c r="AP2662" s="7"/>
      <c r="AQ2662" s="7"/>
      <c r="AR2662" s="7"/>
      <c r="AS2662" s="7"/>
      <c r="AT2662" s="7"/>
      <c r="AU2662" s="8"/>
      <c r="AV2662" s="8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7"/>
      <c r="BV2662" s="7"/>
      <c r="BW2662" s="8"/>
      <c r="BX2662" s="8"/>
      <c r="BY2662" s="8"/>
      <c r="BZ2662" s="8"/>
      <c r="CA2662" s="8"/>
      <c r="CC2662" s="8"/>
      <c r="CE2662" s="7"/>
      <c r="CF2662" s="8"/>
      <c r="CG2662" s="8"/>
      <c r="CH2662" s="8"/>
      <c r="CI2662" s="8"/>
      <c r="CJ2662" s="8"/>
    </row>
    <row r="2663" spans="1:88" x14ac:dyDescent="0.3">
      <c r="A2663" s="1" t="s">
        <v>654</v>
      </c>
      <c r="B2663" s="1"/>
      <c r="C2663" s="1" t="s">
        <v>1878</v>
      </c>
      <c r="D2663" s="1"/>
      <c r="E2663" s="1"/>
      <c r="F2663" s="1"/>
      <c r="G2663" s="1"/>
      <c r="H2663" s="1">
        <v>43185.33</v>
      </c>
      <c r="I2663" s="1">
        <v>-0.54</v>
      </c>
      <c r="J2663" s="12">
        <v>2528.42</v>
      </c>
      <c r="K2663" s="5">
        <v>2507.71</v>
      </c>
      <c r="L2663" s="5">
        <v>11865.13</v>
      </c>
      <c r="M2663" s="13">
        <f t="shared" si="56"/>
        <v>-5.4344296462796038E-3</v>
      </c>
      <c r="N2663" s="13">
        <v>-7.9297504934023877E-3</v>
      </c>
      <c r="O2663" s="13">
        <v>-1.5965155351710392E-3</v>
      </c>
      <c r="P2663" s="13">
        <v>1.5235821822761064E-3</v>
      </c>
      <c r="Q2663" s="7"/>
      <c r="R2663" s="8"/>
      <c r="S2663" s="8"/>
      <c r="T2663" s="8"/>
      <c r="U2663" s="8"/>
      <c r="V2663" s="13"/>
      <c r="W2663" s="14"/>
      <c r="X2663" s="1"/>
      <c r="Y2663" s="1"/>
      <c r="Z2663" s="1"/>
      <c r="AA2663" s="1"/>
      <c r="AB2663" s="1"/>
      <c r="AC2663" s="1"/>
      <c r="AD2663" s="8"/>
      <c r="AE2663" s="8"/>
      <c r="AF2663" s="8"/>
      <c r="AG2663" s="8"/>
      <c r="AH2663" s="9"/>
      <c r="AI2663" s="8"/>
      <c r="AJ2663" s="13"/>
      <c r="AK2663" s="8"/>
      <c r="AL2663" s="8"/>
      <c r="AM2663" s="8"/>
      <c r="AN2663" s="8"/>
      <c r="AO2663" s="7"/>
      <c r="AP2663" s="7"/>
      <c r="AQ2663" s="7"/>
      <c r="AR2663" s="7"/>
      <c r="AS2663" s="7"/>
      <c r="AT2663" s="7"/>
      <c r="AU2663" s="8"/>
      <c r="AV2663" s="8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7"/>
      <c r="BV2663" s="7"/>
      <c r="BW2663" s="8"/>
      <c r="BX2663" s="8"/>
      <c r="BY2663" s="8"/>
      <c r="BZ2663" s="8"/>
      <c r="CA2663" s="8"/>
      <c r="CC2663" s="8"/>
      <c r="CE2663" s="7"/>
      <c r="CF2663" s="8"/>
      <c r="CG2663" s="8"/>
      <c r="CH2663" s="8"/>
      <c r="CI2663" s="8"/>
      <c r="CJ2663" s="8"/>
    </row>
    <row r="2664" spans="1:88" x14ac:dyDescent="0.3">
      <c r="A2664" s="1" t="s">
        <v>655</v>
      </c>
      <c r="B2664" s="1"/>
      <c r="C2664" s="1" t="s">
        <v>1878</v>
      </c>
      <c r="D2664" s="1"/>
      <c r="E2664" s="1"/>
      <c r="F2664" s="1"/>
      <c r="G2664" s="1"/>
      <c r="H2664" s="1">
        <v>42663.65</v>
      </c>
      <c r="I2664" s="1">
        <v>-1.21</v>
      </c>
      <c r="J2664" s="12">
        <v>2489.77</v>
      </c>
      <c r="K2664" s="5">
        <v>2494.14</v>
      </c>
      <c r="L2664" s="5">
        <v>11783.23</v>
      </c>
      <c r="M2664" s="13">
        <f t="shared" si="56"/>
        <v>-1.2080028102135598E-2</v>
      </c>
      <c r="N2664" s="13">
        <v>-1.5286226180777018E-2</v>
      </c>
      <c r="O2664" s="13">
        <v>-5.411311515286954E-3</v>
      </c>
      <c r="P2664" s="13">
        <v>-6.9025792384912465E-3</v>
      </c>
      <c r="Q2664" s="7"/>
      <c r="R2664" s="8"/>
      <c r="S2664" s="8"/>
      <c r="T2664" s="8"/>
      <c r="U2664" s="8"/>
      <c r="V2664" s="13"/>
      <c r="W2664" s="14"/>
      <c r="X2664" s="1"/>
      <c r="Y2664" s="1"/>
      <c r="Z2664" s="1"/>
      <c r="AA2664" s="1"/>
      <c r="AB2664" s="1"/>
      <c r="AC2664" s="1"/>
      <c r="AD2664" s="8"/>
      <c r="AE2664" s="8"/>
      <c r="AF2664" s="8"/>
      <c r="AG2664" s="8"/>
      <c r="AH2664" s="9"/>
      <c r="AI2664" s="8"/>
      <c r="AJ2664" s="13"/>
      <c r="AK2664" s="8"/>
      <c r="AL2664" s="8"/>
      <c r="AM2664" s="8"/>
      <c r="AN2664" s="8"/>
      <c r="AO2664" s="7"/>
      <c r="AP2664" s="7"/>
      <c r="AQ2664" s="7"/>
      <c r="AR2664" s="7"/>
      <c r="AS2664" s="7"/>
      <c r="AT2664" s="7"/>
      <c r="AU2664" s="8"/>
      <c r="AV2664" s="8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7"/>
      <c r="BV2664" s="7"/>
      <c r="BW2664" s="8"/>
      <c r="BX2664" s="8"/>
      <c r="BY2664" s="8"/>
      <c r="BZ2664" s="8"/>
      <c r="CA2664" s="8"/>
      <c r="CC2664" s="8"/>
      <c r="CE2664" s="7"/>
      <c r="CF2664" s="8"/>
      <c r="CG2664" s="8"/>
      <c r="CH2664" s="8"/>
      <c r="CI2664" s="8"/>
      <c r="CJ2664" s="8"/>
    </row>
    <row r="2665" spans="1:88" x14ac:dyDescent="0.3">
      <c r="A2665" s="1" t="s">
        <v>656</v>
      </c>
      <c r="B2665" s="1"/>
      <c r="C2665" s="1" t="s">
        <v>1878</v>
      </c>
      <c r="D2665" s="1"/>
      <c r="E2665" s="1"/>
      <c r="F2665" s="1"/>
      <c r="G2665" s="1"/>
      <c r="H2665" s="1">
        <v>42209.56</v>
      </c>
      <c r="I2665" s="1">
        <v>-1.06</v>
      </c>
      <c r="J2665" s="12">
        <v>2455.41</v>
      </c>
      <c r="K2665" s="5">
        <v>2478.88</v>
      </c>
      <c r="L2665" s="5">
        <v>11714.07</v>
      </c>
      <c r="M2665" s="13">
        <f t="shared" si="56"/>
        <v>-1.0643486902785049E-2</v>
      </c>
      <c r="N2665" s="13">
        <v>-1.3800471529498815E-2</v>
      </c>
      <c r="O2665" s="13">
        <v>-6.1183413922232255E-3</v>
      </c>
      <c r="P2665" s="13">
        <v>-5.8693584017285305E-3</v>
      </c>
      <c r="Q2665" s="7"/>
      <c r="R2665" s="8"/>
      <c r="S2665" s="8"/>
      <c r="T2665" s="8"/>
      <c r="U2665" s="8"/>
      <c r="V2665" s="13"/>
      <c r="W2665" s="14"/>
      <c r="X2665" s="1"/>
      <c r="Y2665" s="1"/>
      <c r="Z2665" s="1"/>
      <c r="AA2665" s="1"/>
      <c r="AB2665" s="1"/>
      <c r="AC2665" s="1"/>
      <c r="AD2665" s="8"/>
      <c r="AE2665" s="8"/>
      <c r="AF2665" s="8"/>
      <c r="AG2665" s="8"/>
      <c r="AH2665" s="9"/>
      <c r="AI2665" s="8"/>
      <c r="AJ2665" s="13"/>
      <c r="AK2665" s="8"/>
      <c r="AL2665" s="8"/>
      <c r="AM2665" s="8"/>
      <c r="AN2665" s="8"/>
      <c r="AO2665" s="7"/>
      <c r="AP2665" s="7"/>
      <c r="AQ2665" s="7"/>
      <c r="AR2665" s="7"/>
      <c r="AS2665" s="7"/>
      <c r="AT2665" s="7"/>
      <c r="AU2665" s="8"/>
      <c r="AV2665" s="8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7"/>
      <c r="BV2665" s="7"/>
      <c r="BW2665" s="8"/>
      <c r="BX2665" s="8"/>
      <c r="BY2665" s="8"/>
      <c r="BZ2665" s="8"/>
      <c r="CA2665" s="8"/>
      <c r="CC2665" s="8"/>
      <c r="CE2665" s="7"/>
      <c r="CF2665" s="8"/>
      <c r="CG2665" s="8"/>
      <c r="CH2665" s="8"/>
      <c r="CI2665" s="8"/>
      <c r="CJ2665" s="8"/>
    </row>
    <row r="2666" spans="1:88" x14ac:dyDescent="0.3">
      <c r="A2666" s="1" t="s">
        <v>657</v>
      </c>
      <c r="B2666" s="1"/>
      <c r="C2666" s="1" t="s">
        <v>1878</v>
      </c>
      <c r="D2666" s="1"/>
      <c r="E2666" s="1"/>
      <c r="F2666" s="1"/>
      <c r="G2666" s="1"/>
      <c r="H2666" s="1">
        <v>42332.46</v>
      </c>
      <c r="I2666" s="1">
        <v>0.28999999999999998</v>
      </c>
      <c r="J2666" s="12">
        <v>2466.67</v>
      </c>
      <c r="K2666" s="5">
        <v>2480.06</v>
      </c>
      <c r="L2666" s="5">
        <v>11690.78</v>
      </c>
      <c r="M2666" s="13">
        <f t="shared" si="56"/>
        <v>2.9116626659932976E-3</v>
      </c>
      <c r="N2666" s="13">
        <v>4.5857921894918441E-3</v>
      </c>
      <c r="O2666" s="13">
        <v>4.7602142903246936E-4</v>
      </c>
      <c r="P2666" s="13">
        <v>-1.9882073438181047E-3</v>
      </c>
      <c r="Q2666" s="7"/>
      <c r="R2666" s="8"/>
      <c r="S2666" s="8"/>
      <c r="T2666" s="8"/>
      <c r="U2666" s="8"/>
      <c r="V2666" s="13"/>
      <c r="W2666" s="14"/>
      <c r="X2666" s="1"/>
      <c r="Y2666" s="1"/>
      <c r="Z2666" s="1"/>
      <c r="AA2666" s="1"/>
      <c r="AB2666" s="1"/>
      <c r="AC2666" s="1"/>
      <c r="AD2666" s="8"/>
      <c r="AE2666" s="8"/>
      <c r="AF2666" s="8"/>
      <c r="AG2666" s="8"/>
      <c r="AH2666" s="9"/>
      <c r="AI2666" s="8"/>
      <c r="AJ2666" s="13"/>
      <c r="AK2666" s="8"/>
      <c r="AL2666" s="8"/>
      <c r="AM2666" s="8"/>
      <c r="AN2666" s="8"/>
      <c r="AO2666" s="7"/>
      <c r="AP2666" s="7"/>
      <c r="AQ2666" s="7"/>
      <c r="AR2666" s="7"/>
      <c r="AS2666" s="7"/>
      <c r="AT2666" s="7"/>
      <c r="AU2666" s="8"/>
      <c r="AV2666" s="8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7"/>
      <c r="BV2666" s="7"/>
      <c r="BW2666" s="8"/>
      <c r="BX2666" s="8"/>
      <c r="BY2666" s="8"/>
      <c r="BZ2666" s="8"/>
      <c r="CA2666" s="8"/>
      <c r="CC2666" s="8"/>
      <c r="CE2666" s="7"/>
      <c r="CF2666" s="8"/>
      <c r="CG2666" s="8"/>
      <c r="CH2666" s="8"/>
      <c r="CI2666" s="8"/>
      <c r="CJ2666" s="8"/>
    </row>
    <row r="2667" spans="1:88" x14ac:dyDescent="0.3">
      <c r="A2667" s="1" t="s">
        <v>658</v>
      </c>
      <c r="B2667" s="1"/>
      <c r="C2667" s="1" t="s">
        <v>1878</v>
      </c>
      <c r="D2667" s="1"/>
      <c r="E2667" s="1"/>
      <c r="F2667" s="1"/>
      <c r="G2667" s="1"/>
      <c r="H2667" s="1">
        <v>42167.93</v>
      </c>
      <c r="I2667" s="1">
        <v>-0.39</v>
      </c>
      <c r="J2667" s="12">
        <v>2452.0500000000002</v>
      </c>
      <c r="K2667" s="5">
        <v>2474.21</v>
      </c>
      <c r="L2667" s="5">
        <v>11783.67</v>
      </c>
      <c r="M2667" s="13">
        <f t="shared" si="56"/>
        <v>-3.8866156136448948E-3</v>
      </c>
      <c r="N2667" s="13">
        <v>-5.9270190175417792E-3</v>
      </c>
      <c r="O2667" s="13">
        <v>-2.3588138996636365E-3</v>
      </c>
      <c r="P2667" s="13">
        <v>7.945577626129241E-3</v>
      </c>
      <c r="Q2667" s="7"/>
      <c r="R2667" s="8"/>
      <c r="S2667" s="8"/>
      <c r="T2667" s="8"/>
      <c r="U2667" s="8"/>
      <c r="V2667" s="13"/>
      <c r="W2667" s="14"/>
      <c r="X2667" s="1"/>
      <c r="Y2667" s="1"/>
      <c r="Z2667" s="1"/>
      <c r="AA2667" s="1"/>
      <c r="AB2667" s="1"/>
      <c r="AC2667" s="1"/>
      <c r="AD2667" s="8"/>
      <c r="AE2667" s="8"/>
      <c r="AF2667" s="8"/>
      <c r="AG2667" s="8"/>
      <c r="AH2667" s="9"/>
      <c r="AI2667" s="8"/>
      <c r="AJ2667" s="13"/>
      <c r="AK2667" s="8"/>
      <c r="AL2667" s="8"/>
      <c r="AM2667" s="8"/>
      <c r="AN2667" s="8"/>
      <c r="AO2667" s="7"/>
      <c r="AP2667" s="7"/>
      <c r="AQ2667" s="7"/>
      <c r="AR2667" s="7"/>
      <c r="AS2667" s="7"/>
      <c r="AT2667" s="7"/>
      <c r="AU2667" s="8"/>
      <c r="AV2667" s="8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7"/>
      <c r="BV2667" s="7"/>
      <c r="BW2667" s="8"/>
      <c r="BX2667" s="8"/>
      <c r="BY2667" s="8"/>
      <c r="BZ2667" s="8"/>
      <c r="CA2667" s="8"/>
      <c r="CC2667" s="8"/>
      <c r="CE2667" s="7"/>
      <c r="CF2667" s="8"/>
      <c r="CG2667" s="8"/>
      <c r="CH2667" s="8"/>
      <c r="CI2667" s="8"/>
      <c r="CJ2667" s="8"/>
    </row>
    <row r="2668" spans="1:88" x14ac:dyDescent="0.3">
      <c r="A2668" s="1" t="s">
        <v>659</v>
      </c>
      <c r="B2668" s="1"/>
      <c r="C2668" s="1" t="s">
        <v>1878</v>
      </c>
      <c r="D2668" s="1"/>
      <c r="E2668" s="1"/>
      <c r="F2668" s="1"/>
      <c r="G2668" s="1"/>
      <c r="H2668" s="1">
        <v>42533.87</v>
      </c>
      <c r="I2668" s="1">
        <v>0.87</v>
      </c>
      <c r="J2668" s="12">
        <v>2482.89</v>
      </c>
      <c r="K2668" s="5">
        <v>2478.08</v>
      </c>
      <c r="L2668" s="5">
        <v>11810.28</v>
      </c>
      <c r="M2668" s="13">
        <f t="shared" si="56"/>
        <v>8.6781589705731133E-3</v>
      </c>
      <c r="N2668" s="13">
        <v>1.2577231296262203E-2</v>
      </c>
      <c r="O2668" s="13">
        <v>1.5641356230877701E-3</v>
      </c>
      <c r="P2668" s="13">
        <v>2.2582098785861593E-3</v>
      </c>
      <c r="Q2668" s="7"/>
      <c r="R2668" s="8"/>
      <c r="S2668" s="8"/>
      <c r="T2668" s="8"/>
      <c r="U2668" s="8"/>
      <c r="V2668" s="13"/>
      <c r="W2668" s="14"/>
      <c r="X2668" s="1"/>
      <c r="Y2668" s="1"/>
      <c r="Z2668" s="1"/>
      <c r="AA2668" s="1"/>
      <c r="AB2668" s="1"/>
      <c r="AC2668" s="1"/>
      <c r="AD2668" s="8"/>
      <c r="AE2668" s="8"/>
      <c r="AF2668" s="8"/>
      <c r="AG2668" s="8"/>
      <c r="AH2668" s="9"/>
      <c r="AI2668" s="8"/>
      <c r="AJ2668" s="13"/>
      <c r="AK2668" s="8"/>
      <c r="AL2668" s="8"/>
      <c r="AM2668" s="8"/>
      <c r="AN2668" s="8"/>
      <c r="AO2668" s="7"/>
      <c r="AP2668" s="7"/>
      <c r="AQ2668" s="7"/>
      <c r="AR2668" s="7"/>
      <c r="AS2668" s="7"/>
      <c r="AT2668" s="7"/>
      <c r="AU2668" s="8"/>
      <c r="AV2668" s="8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7"/>
      <c r="BV2668" s="7"/>
      <c r="BW2668" s="8"/>
      <c r="BX2668" s="8"/>
      <c r="BY2668" s="8"/>
      <c r="BZ2668" s="8"/>
      <c r="CA2668" s="8"/>
      <c r="CC2668" s="8"/>
      <c r="CE2668" s="7"/>
      <c r="CF2668" s="8"/>
      <c r="CG2668" s="8"/>
      <c r="CH2668" s="8"/>
      <c r="CI2668" s="8"/>
      <c r="CJ2668" s="8"/>
    </row>
    <row r="2669" spans="1:88" x14ac:dyDescent="0.3">
      <c r="A2669" s="1" t="s">
        <v>660</v>
      </c>
      <c r="B2669" s="1"/>
      <c r="C2669" s="1" t="s">
        <v>1878</v>
      </c>
      <c r="D2669" s="1"/>
      <c r="E2669" s="1"/>
      <c r="F2669" s="1"/>
      <c r="G2669" s="1"/>
      <c r="H2669" s="1">
        <v>42695.83</v>
      </c>
      <c r="I2669" s="1">
        <v>0.38</v>
      </c>
      <c r="J2669" s="12">
        <v>2493.0500000000002</v>
      </c>
      <c r="K2669" s="5">
        <v>2486.0500000000002</v>
      </c>
      <c r="L2669" s="5">
        <v>11830.58</v>
      </c>
      <c r="M2669" s="13">
        <f t="shared" si="56"/>
        <v>3.8077889456096248E-3</v>
      </c>
      <c r="N2669" s="13">
        <v>4.0920056869213628E-3</v>
      </c>
      <c r="O2669" s="13">
        <v>3.2161996384298952E-3</v>
      </c>
      <c r="P2669" s="13">
        <v>1.7188415515974054E-3</v>
      </c>
      <c r="Q2669" s="7"/>
      <c r="R2669" s="8"/>
      <c r="S2669" s="8"/>
      <c r="T2669" s="8"/>
      <c r="U2669" s="8"/>
      <c r="V2669" s="13"/>
      <c r="W2669" s="14"/>
      <c r="X2669" s="1"/>
      <c r="Y2669" s="1"/>
      <c r="Z2669" s="1"/>
      <c r="AA2669" s="1"/>
      <c r="AB2669" s="1"/>
      <c r="AC2669" s="1"/>
      <c r="AD2669" s="8"/>
      <c r="AE2669" s="8"/>
      <c r="AF2669" s="8"/>
      <c r="AG2669" s="8"/>
      <c r="AH2669" s="9"/>
      <c r="AI2669" s="8"/>
      <c r="AJ2669" s="13"/>
      <c r="AK2669" s="8"/>
      <c r="AL2669" s="8"/>
      <c r="AM2669" s="8"/>
      <c r="AN2669" s="8"/>
      <c r="AO2669" s="7"/>
      <c r="AP2669" s="7"/>
      <c r="AQ2669" s="7"/>
      <c r="AR2669" s="7"/>
      <c r="AS2669" s="7"/>
      <c r="AT2669" s="7"/>
      <c r="AU2669" s="8"/>
      <c r="AV2669" s="8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7"/>
      <c r="BV2669" s="7"/>
      <c r="BW2669" s="8"/>
      <c r="BX2669" s="8"/>
      <c r="BY2669" s="8"/>
      <c r="BZ2669" s="8"/>
      <c r="CA2669" s="8"/>
      <c r="CC2669" s="8"/>
      <c r="CE2669" s="7"/>
      <c r="CF2669" s="8"/>
      <c r="CG2669" s="8"/>
      <c r="CH2669" s="8"/>
      <c r="CI2669" s="8"/>
      <c r="CJ2669" s="8"/>
    </row>
    <row r="2670" spans="1:88" x14ac:dyDescent="0.3">
      <c r="A2670" s="1" t="s">
        <v>661</v>
      </c>
      <c r="B2670" s="1"/>
      <c r="C2670" s="1" t="s">
        <v>1878</v>
      </c>
      <c r="D2670" s="1"/>
      <c r="E2670" s="1"/>
      <c r="F2670" s="1"/>
      <c r="G2670" s="1"/>
      <c r="H2670" s="1">
        <v>42592.76</v>
      </c>
      <c r="I2670" s="1">
        <v>-0.24</v>
      </c>
      <c r="J2670" s="12">
        <v>2479.64</v>
      </c>
      <c r="K2670" s="5">
        <v>2493.13</v>
      </c>
      <c r="L2670" s="5">
        <v>11849.52</v>
      </c>
      <c r="M2670" s="13">
        <f t="shared" si="56"/>
        <v>-2.4140530819988237E-3</v>
      </c>
      <c r="N2670" s="13">
        <v>-5.3789534907042746E-3</v>
      </c>
      <c r="O2670" s="13">
        <v>2.8478912330804906E-3</v>
      </c>
      <c r="P2670" s="13">
        <v>1.6009358797286488E-3</v>
      </c>
      <c r="Q2670" s="7"/>
      <c r="R2670" s="8"/>
      <c r="S2670" s="8"/>
      <c r="T2670" s="8"/>
      <c r="U2670" s="8"/>
      <c r="V2670" s="13"/>
      <c r="W2670" s="14"/>
      <c r="X2670" s="1"/>
      <c r="Y2670" s="1"/>
      <c r="Z2670" s="1"/>
      <c r="AA2670" s="1"/>
      <c r="AB2670" s="1"/>
      <c r="AC2670" s="1"/>
      <c r="AD2670" s="8"/>
      <c r="AE2670" s="8"/>
      <c r="AF2670" s="8"/>
      <c r="AG2670" s="8"/>
      <c r="AH2670" s="9"/>
      <c r="AI2670" s="8"/>
      <c r="AJ2670" s="13"/>
      <c r="AK2670" s="8"/>
      <c r="AL2670" s="8"/>
      <c r="AM2670" s="8"/>
      <c r="AN2670" s="8"/>
      <c r="AO2670" s="7"/>
      <c r="AP2670" s="7"/>
      <c r="AQ2670" s="7"/>
      <c r="AR2670" s="7"/>
      <c r="AS2670" s="7"/>
      <c r="AT2670" s="7"/>
      <c r="AU2670" s="8"/>
      <c r="AV2670" s="8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7"/>
      <c r="BV2670" s="7"/>
      <c r="BW2670" s="8"/>
      <c r="BX2670" s="8"/>
      <c r="BY2670" s="8"/>
      <c r="BZ2670" s="8"/>
      <c r="CA2670" s="8"/>
      <c r="CC2670" s="8"/>
      <c r="CE2670" s="7"/>
      <c r="CF2670" s="8"/>
      <c r="CG2670" s="8"/>
      <c r="CH2670" s="8"/>
      <c r="CI2670" s="8"/>
      <c r="CJ2670" s="8"/>
    </row>
    <row r="2671" spans="1:88" x14ac:dyDescent="0.3">
      <c r="A2671" s="1" t="s">
        <v>662</v>
      </c>
      <c r="B2671" s="1"/>
      <c r="C2671" s="1" t="s">
        <v>1878</v>
      </c>
      <c r="D2671" s="1"/>
      <c r="E2671" s="1"/>
      <c r="F2671" s="1"/>
      <c r="G2671" s="1"/>
      <c r="H2671" s="1">
        <v>42409.85</v>
      </c>
      <c r="I2671" s="1">
        <v>-0.43</v>
      </c>
      <c r="J2671" s="12">
        <v>2463.84</v>
      </c>
      <c r="K2671" s="5">
        <v>2493.9</v>
      </c>
      <c r="L2671" s="5">
        <v>11842.01</v>
      </c>
      <c r="M2671" s="13">
        <f t="shared" si="56"/>
        <v>-4.2943918168253381E-3</v>
      </c>
      <c r="N2671" s="13">
        <v>-6.371892694100656E-3</v>
      </c>
      <c r="O2671" s="13">
        <v>3.0884871627234745E-4</v>
      </c>
      <c r="P2671" s="13">
        <v>-6.3378094640120786E-4</v>
      </c>
      <c r="Q2671" s="7"/>
      <c r="R2671" s="8"/>
      <c r="S2671" s="8"/>
      <c r="T2671" s="8"/>
      <c r="U2671" s="8"/>
      <c r="V2671" s="13"/>
      <c r="W2671" s="14"/>
      <c r="X2671" s="1"/>
      <c r="Y2671" s="1"/>
      <c r="Z2671" s="1"/>
      <c r="AA2671" s="1"/>
      <c r="AB2671" s="1"/>
      <c r="AC2671" s="1"/>
      <c r="AD2671" s="8"/>
      <c r="AE2671" s="8"/>
      <c r="AF2671" s="8"/>
      <c r="AG2671" s="8"/>
      <c r="AH2671" s="9"/>
      <c r="AI2671" s="8"/>
      <c r="AJ2671" s="13"/>
      <c r="AK2671" s="8"/>
      <c r="AL2671" s="8"/>
      <c r="AM2671" s="8"/>
      <c r="AN2671" s="8"/>
      <c r="AO2671" s="7"/>
      <c r="AP2671" s="7"/>
      <c r="AQ2671" s="7"/>
      <c r="AR2671" s="7"/>
      <c r="AS2671" s="7"/>
      <c r="AT2671" s="7"/>
      <c r="AU2671" s="8"/>
      <c r="AV2671" s="8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7"/>
      <c r="BV2671" s="7"/>
      <c r="BW2671" s="8"/>
      <c r="BX2671" s="8"/>
      <c r="BY2671" s="8"/>
      <c r="BZ2671" s="8"/>
      <c r="CA2671" s="8"/>
      <c r="CC2671" s="8"/>
      <c r="CE2671" s="7"/>
      <c r="CF2671" s="8"/>
      <c r="CG2671" s="8"/>
      <c r="CH2671" s="8"/>
      <c r="CI2671" s="8"/>
      <c r="CJ2671" s="8"/>
    </row>
    <row r="2672" spans="1:88" x14ac:dyDescent="0.3">
      <c r="A2672" s="1" t="s">
        <v>663</v>
      </c>
      <c r="B2672" s="1"/>
      <c r="C2672" s="1" t="s">
        <v>1878</v>
      </c>
      <c r="D2672" s="1"/>
      <c r="E2672" s="1"/>
      <c r="F2672" s="1"/>
      <c r="G2672" s="1"/>
      <c r="H2672" s="1">
        <v>42202.91</v>
      </c>
      <c r="I2672" s="1">
        <v>-0.49</v>
      </c>
      <c r="J2672" s="12">
        <v>2445.14</v>
      </c>
      <c r="K2672" s="5">
        <v>2490.69</v>
      </c>
      <c r="L2672" s="5">
        <v>11864.26</v>
      </c>
      <c r="M2672" s="13">
        <f t="shared" si="56"/>
        <v>-4.8795268080409349E-3</v>
      </c>
      <c r="N2672" s="13">
        <v>-7.5897785570492315E-3</v>
      </c>
      <c r="O2672" s="13">
        <v>-1.2871406231204086E-3</v>
      </c>
      <c r="P2672" s="13">
        <v>1.8789040036277793E-3</v>
      </c>
      <c r="Q2672" s="7"/>
      <c r="R2672" s="8"/>
      <c r="S2672" s="8"/>
      <c r="T2672" s="8"/>
      <c r="U2672" s="8"/>
      <c r="V2672" s="13"/>
      <c r="W2672" s="14"/>
      <c r="X2672" s="1"/>
      <c r="Y2672" s="1"/>
      <c r="Z2672" s="1"/>
      <c r="AA2672" s="1"/>
      <c r="AB2672" s="1"/>
      <c r="AC2672" s="1"/>
      <c r="AD2672" s="8"/>
      <c r="AE2672" s="8"/>
      <c r="AF2672" s="8"/>
      <c r="AG2672" s="8"/>
      <c r="AH2672" s="9"/>
      <c r="AI2672" s="8"/>
      <c r="AJ2672" s="13"/>
      <c r="AK2672" s="8"/>
      <c r="AL2672" s="8"/>
      <c r="AM2672" s="8"/>
      <c r="AN2672" s="8"/>
      <c r="AO2672" s="7"/>
      <c r="AP2672" s="7"/>
      <c r="AQ2672" s="7"/>
      <c r="AR2672" s="7"/>
      <c r="AS2672" s="7"/>
      <c r="AT2672" s="7"/>
      <c r="AU2672" s="8"/>
      <c r="AV2672" s="8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7"/>
      <c r="BV2672" s="7"/>
      <c r="BW2672" s="8"/>
      <c r="BX2672" s="8"/>
      <c r="BY2672" s="8"/>
      <c r="BZ2672" s="8"/>
      <c r="CA2672" s="8"/>
      <c r="CC2672" s="8"/>
      <c r="CE2672" s="7"/>
      <c r="CF2672" s="8"/>
      <c r="CG2672" s="8"/>
      <c r="CH2672" s="8"/>
      <c r="CI2672" s="8"/>
      <c r="CJ2672" s="8"/>
    </row>
    <row r="2673" spans="1:88" x14ac:dyDescent="0.3">
      <c r="A2673" s="1" t="s">
        <v>664</v>
      </c>
      <c r="B2673" s="1"/>
      <c r="C2673" s="1" t="s">
        <v>1878</v>
      </c>
      <c r="D2673" s="1"/>
      <c r="E2673" s="1"/>
      <c r="F2673" s="1"/>
      <c r="G2673" s="1"/>
      <c r="H2673" s="1">
        <v>42614.239999999998</v>
      </c>
      <c r="I2673" s="1">
        <v>0.97</v>
      </c>
      <c r="J2673" s="12">
        <v>2465.59</v>
      </c>
      <c r="K2673" s="5">
        <v>2497.9899999999998</v>
      </c>
      <c r="L2673" s="5">
        <v>11942.99</v>
      </c>
      <c r="M2673" s="13">
        <f t="shared" si="56"/>
        <v>9.746484306413894E-3</v>
      </c>
      <c r="N2673" s="13">
        <v>8.3635292866666155E-3</v>
      </c>
      <c r="O2673" s="13">
        <v>2.9309147264411362E-3</v>
      </c>
      <c r="P2673" s="13">
        <v>6.635896381232298E-3</v>
      </c>
      <c r="Q2673" s="7"/>
      <c r="R2673" s="8"/>
      <c r="S2673" s="8"/>
      <c r="T2673" s="8"/>
      <c r="U2673" s="8"/>
      <c r="V2673" s="13"/>
      <c r="W2673" s="14"/>
      <c r="X2673" s="1"/>
      <c r="Y2673" s="1"/>
      <c r="Z2673" s="1"/>
      <c r="AA2673" s="1"/>
      <c r="AB2673" s="1"/>
      <c r="AC2673" s="1"/>
      <c r="AD2673" s="8"/>
      <c r="AE2673" s="8"/>
      <c r="AF2673" s="8"/>
      <c r="AG2673" s="8"/>
      <c r="AH2673" s="9"/>
      <c r="AI2673" s="8"/>
      <c r="AJ2673" s="13"/>
      <c r="AK2673" s="8"/>
      <c r="AL2673" s="8"/>
      <c r="AM2673" s="8"/>
      <c r="AN2673" s="8"/>
      <c r="AO2673" s="7"/>
      <c r="AP2673" s="7"/>
      <c r="AQ2673" s="7"/>
      <c r="AR2673" s="7"/>
      <c r="AS2673" s="7"/>
      <c r="AT2673" s="7"/>
      <c r="AU2673" s="8"/>
      <c r="AV2673" s="8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7"/>
      <c r="BV2673" s="7"/>
      <c r="BW2673" s="8"/>
      <c r="BX2673" s="8"/>
      <c r="BY2673" s="8"/>
      <c r="BZ2673" s="8"/>
      <c r="CA2673" s="8"/>
      <c r="CC2673" s="8"/>
      <c r="CE2673" s="7"/>
      <c r="CF2673" s="8"/>
      <c r="CG2673" s="8"/>
      <c r="CH2673" s="8"/>
      <c r="CI2673" s="8"/>
      <c r="CJ2673" s="8"/>
    </row>
    <row r="2674" spans="1:88" x14ac:dyDescent="0.3">
      <c r="A2674" s="1" t="s">
        <v>665</v>
      </c>
      <c r="B2674" s="1"/>
      <c r="C2674" s="1" t="s">
        <v>1878</v>
      </c>
      <c r="D2674" s="1"/>
      <c r="E2674" s="1"/>
      <c r="F2674" s="1"/>
      <c r="G2674" s="1"/>
      <c r="H2674" s="1">
        <v>41813.440000000002</v>
      </c>
      <c r="I2674" s="1">
        <v>-1.88</v>
      </c>
      <c r="J2674" s="12">
        <v>2410.23</v>
      </c>
      <c r="K2674" s="5">
        <v>2468.59</v>
      </c>
      <c r="L2674" s="5">
        <v>11752.84</v>
      </c>
      <c r="M2674" s="13">
        <f t="shared" si="56"/>
        <v>-1.8791840473982302E-2</v>
      </c>
      <c r="N2674" s="13">
        <v>-2.2453043693395958E-2</v>
      </c>
      <c r="O2674" s="13">
        <v>-1.1769462647968854E-2</v>
      </c>
      <c r="P2674" s="13">
        <v>-1.5921473600831959E-2</v>
      </c>
      <c r="Q2674" s="7"/>
      <c r="R2674" s="8"/>
      <c r="S2674" s="8"/>
      <c r="T2674" s="8"/>
      <c r="U2674" s="8"/>
      <c r="V2674" s="13"/>
      <c r="W2674" s="14"/>
      <c r="X2674" s="1"/>
      <c r="Y2674" s="1"/>
      <c r="Z2674" s="1"/>
      <c r="AA2674" s="1"/>
      <c r="AB2674" s="1"/>
      <c r="AC2674" s="1"/>
      <c r="AD2674" s="8"/>
      <c r="AE2674" s="8"/>
      <c r="AF2674" s="8"/>
      <c r="AG2674" s="8"/>
      <c r="AH2674" s="9"/>
      <c r="AI2674" s="8"/>
      <c r="AJ2674" s="13"/>
      <c r="AK2674" s="8"/>
      <c r="AL2674" s="8"/>
      <c r="AM2674" s="8"/>
      <c r="AN2674" s="8"/>
      <c r="AO2674" s="7"/>
      <c r="AP2674" s="7"/>
      <c r="AQ2674" s="7"/>
      <c r="AR2674" s="7"/>
      <c r="AS2674" s="7"/>
      <c r="AT2674" s="7"/>
      <c r="AU2674" s="8"/>
      <c r="AV2674" s="8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7"/>
      <c r="BV2674" s="7"/>
      <c r="BW2674" s="8"/>
      <c r="BX2674" s="8"/>
      <c r="BY2674" s="8"/>
      <c r="BZ2674" s="8"/>
      <c r="CA2674" s="8"/>
      <c r="CC2674" s="8"/>
      <c r="CE2674" s="7"/>
      <c r="CF2674" s="8"/>
      <c r="CG2674" s="8"/>
      <c r="CH2674" s="8"/>
      <c r="CI2674" s="8"/>
      <c r="CJ2674" s="8"/>
    </row>
    <row r="2675" spans="1:88" x14ac:dyDescent="0.3">
      <c r="A2675" s="1" t="s">
        <v>666</v>
      </c>
      <c r="B2675" s="1"/>
      <c r="C2675" s="1" t="s">
        <v>1878</v>
      </c>
      <c r="D2675" s="1"/>
      <c r="E2675" s="1"/>
      <c r="F2675" s="1"/>
      <c r="G2675" s="1"/>
      <c r="H2675" s="1">
        <v>41572.800000000003</v>
      </c>
      <c r="I2675" s="1">
        <v>-0.57999999999999996</v>
      </c>
      <c r="J2675" s="12">
        <v>2393.2800000000002</v>
      </c>
      <c r="K2675" s="5">
        <v>2461.62</v>
      </c>
      <c r="L2675" s="5">
        <v>11677.48</v>
      </c>
      <c r="M2675" s="13">
        <f t="shared" si="56"/>
        <v>-5.7550873594710561E-3</v>
      </c>
      <c r="N2675" s="13">
        <v>-7.0325238670168044E-3</v>
      </c>
      <c r="O2675" s="13">
        <v>-2.8234741289563381E-3</v>
      </c>
      <c r="P2675" s="13">
        <v>-6.4120672109890808E-3</v>
      </c>
      <c r="Q2675" s="7"/>
      <c r="R2675" s="8"/>
      <c r="S2675" s="8"/>
      <c r="T2675" s="8"/>
      <c r="U2675" s="8"/>
      <c r="V2675" s="13"/>
      <c r="W2675" s="14"/>
      <c r="X2675" s="1"/>
      <c r="Y2675" s="1"/>
      <c r="Z2675" s="1"/>
      <c r="AA2675" s="1"/>
      <c r="AB2675" s="1"/>
      <c r="AC2675" s="1"/>
      <c r="AD2675" s="8"/>
      <c r="AE2675" s="8"/>
      <c r="AF2675" s="8"/>
      <c r="AG2675" s="8"/>
      <c r="AH2675" s="9"/>
      <c r="AI2675" s="8"/>
      <c r="AJ2675" s="13"/>
      <c r="AK2675" s="8"/>
      <c r="AL2675" s="8"/>
      <c r="AM2675" s="8"/>
      <c r="AN2675" s="8"/>
      <c r="AO2675" s="7"/>
      <c r="AP2675" s="7"/>
      <c r="AQ2675" s="7"/>
      <c r="AR2675" s="7"/>
      <c r="AS2675" s="7"/>
      <c r="AT2675" s="7"/>
      <c r="AU2675" s="8"/>
      <c r="AV2675" s="8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7"/>
      <c r="BV2675" s="7"/>
      <c r="BW2675" s="8"/>
      <c r="BX2675" s="8"/>
      <c r="BY2675" s="8"/>
      <c r="BZ2675" s="8"/>
      <c r="CA2675" s="8"/>
      <c r="CC2675" s="8"/>
      <c r="CE2675" s="7"/>
      <c r="CF2675" s="8"/>
      <c r="CG2675" s="8"/>
      <c r="CH2675" s="8"/>
      <c r="CI2675" s="8"/>
      <c r="CJ2675" s="8"/>
    </row>
    <row r="2676" spans="1:88" x14ac:dyDescent="0.3">
      <c r="A2676" s="1" t="s">
        <v>667</v>
      </c>
      <c r="B2676" s="1"/>
      <c r="C2676" s="1" t="s">
        <v>1878</v>
      </c>
      <c r="D2676" s="1"/>
      <c r="E2676" s="1"/>
      <c r="F2676" s="1"/>
      <c r="G2676" s="1"/>
      <c r="H2676" s="1">
        <v>41717.620000000003</v>
      </c>
      <c r="I2676" s="1">
        <v>0.35</v>
      </c>
      <c r="J2676" s="12">
        <v>2400.33</v>
      </c>
      <c r="K2676" s="5">
        <v>2472.7600000000002</v>
      </c>
      <c r="L2676" s="5">
        <v>11749.56</v>
      </c>
      <c r="M2676" s="13">
        <f t="shared" si="56"/>
        <v>3.4835276911826529E-3</v>
      </c>
      <c r="N2676" s="13">
        <v>2.9457480946648573E-3</v>
      </c>
      <c r="O2676" s="13">
        <v>4.5254750936376542E-3</v>
      </c>
      <c r="P2676" s="13">
        <v>6.1725646286698854E-3</v>
      </c>
      <c r="Q2676" s="7"/>
      <c r="R2676" s="8"/>
      <c r="S2676" s="8"/>
      <c r="T2676" s="8"/>
      <c r="U2676" s="8"/>
      <c r="V2676" s="13"/>
      <c r="W2676" s="14"/>
      <c r="X2676" s="1"/>
      <c r="Y2676" s="1"/>
      <c r="Z2676" s="1"/>
      <c r="AA2676" s="1"/>
      <c r="AB2676" s="1"/>
      <c r="AC2676" s="1"/>
      <c r="AD2676" s="8"/>
      <c r="AE2676" s="8"/>
      <c r="AF2676" s="8"/>
      <c r="AG2676" s="8"/>
      <c r="AH2676" s="9"/>
      <c r="AI2676" s="8"/>
      <c r="AJ2676" s="13"/>
      <c r="AK2676" s="8"/>
      <c r="AL2676" s="8"/>
      <c r="AM2676" s="8"/>
      <c r="AN2676" s="8"/>
      <c r="AO2676" s="7"/>
      <c r="AP2676" s="7"/>
      <c r="AQ2676" s="7"/>
      <c r="AR2676" s="7"/>
      <c r="AS2676" s="7"/>
      <c r="AT2676" s="7"/>
      <c r="AU2676" s="8"/>
      <c r="AV2676" s="8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7"/>
      <c r="BV2676" s="7"/>
      <c r="BW2676" s="8"/>
      <c r="BX2676" s="8"/>
      <c r="BY2676" s="8"/>
      <c r="BZ2676" s="8"/>
      <c r="CA2676" s="8"/>
      <c r="CC2676" s="8"/>
      <c r="CE2676" s="7"/>
      <c r="CF2676" s="8"/>
      <c r="CG2676" s="8"/>
      <c r="CH2676" s="8"/>
      <c r="CI2676" s="8"/>
      <c r="CJ2676" s="8"/>
    </row>
    <row r="2677" spans="1:88" x14ac:dyDescent="0.3">
      <c r="A2677" s="1" t="s">
        <v>668</v>
      </c>
      <c r="B2677" s="1"/>
      <c r="C2677" s="1" t="s">
        <v>1878</v>
      </c>
      <c r="D2677" s="1"/>
      <c r="E2677" s="1"/>
      <c r="F2677" s="1"/>
      <c r="G2677" s="1"/>
      <c r="H2677" s="1">
        <v>42083.62</v>
      </c>
      <c r="I2677" s="1">
        <v>0.88</v>
      </c>
      <c r="J2677" s="12">
        <v>2430.39</v>
      </c>
      <c r="K2677" s="5">
        <v>2480.19</v>
      </c>
      <c r="L2677" s="5">
        <v>11788.86</v>
      </c>
      <c r="M2677" s="13">
        <f t="shared" si="56"/>
        <v>8.77327134194128E-3</v>
      </c>
      <c r="N2677" s="13">
        <v>1.2523278049268116E-2</v>
      </c>
      <c r="O2677" s="13">
        <v>3.0047396431516216E-3</v>
      </c>
      <c r="P2677" s="13">
        <v>3.3448061033776177E-3</v>
      </c>
      <c r="Q2677" s="7"/>
      <c r="R2677" s="8"/>
      <c r="S2677" s="8"/>
      <c r="T2677" s="8"/>
      <c r="U2677" s="8"/>
      <c r="V2677" s="13"/>
      <c r="W2677" s="14"/>
      <c r="X2677" s="1"/>
      <c r="Y2677" s="1"/>
      <c r="Z2677" s="1"/>
      <c r="AA2677" s="1"/>
      <c r="AB2677" s="1"/>
      <c r="AC2677" s="1"/>
      <c r="AD2677" s="8"/>
      <c r="AE2677" s="8"/>
      <c r="AF2677" s="8"/>
      <c r="AG2677" s="8"/>
      <c r="AH2677" s="9"/>
      <c r="AI2677" s="8"/>
      <c r="AJ2677" s="13"/>
      <c r="AK2677" s="8"/>
      <c r="AL2677" s="8"/>
      <c r="AM2677" s="8"/>
      <c r="AN2677" s="8"/>
      <c r="AO2677" s="7"/>
      <c r="AP2677" s="7"/>
      <c r="AQ2677" s="7"/>
      <c r="AR2677" s="7"/>
      <c r="AS2677" s="7"/>
      <c r="AT2677" s="7"/>
      <c r="AU2677" s="8"/>
      <c r="AV2677" s="8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7"/>
      <c r="BV2677" s="7"/>
      <c r="BW2677" s="8"/>
      <c r="BX2677" s="8"/>
      <c r="BY2677" s="8"/>
      <c r="BZ2677" s="8"/>
      <c r="CA2677" s="8"/>
      <c r="CC2677" s="8"/>
      <c r="CE2677" s="7"/>
      <c r="CF2677" s="8"/>
      <c r="CG2677" s="8"/>
      <c r="CH2677" s="8"/>
      <c r="CI2677" s="8"/>
      <c r="CJ2677" s="8"/>
    </row>
    <row r="2678" spans="1:88" x14ac:dyDescent="0.3">
      <c r="A2678" s="1" t="s">
        <v>669</v>
      </c>
      <c r="B2678" s="1"/>
      <c r="C2678" s="1" t="s">
        <v>1878</v>
      </c>
      <c r="D2678" s="1"/>
      <c r="E2678" s="1"/>
      <c r="F2678" s="1"/>
      <c r="G2678" s="1"/>
      <c r="H2678" s="1">
        <v>41983.21</v>
      </c>
      <c r="I2678" s="1">
        <v>-0.24</v>
      </c>
      <c r="J2678" s="12">
        <v>2413.91</v>
      </c>
      <c r="K2678" s="5">
        <v>2489.84</v>
      </c>
      <c r="L2678" s="5">
        <v>11837.6</v>
      </c>
      <c r="M2678" s="13">
        <f t="shared" si="56"/>
        <v>-2.3859639451169201E-3</v>
      </c>
      <c r="N2678" s="13">
        <v>-6.7808047268134164E-3</v>
      </c>
      <c r="O2678" s="13">
        <v>3.8908309444034561E-3</v>
      </c>
      <c r="P2678" s="13">
        <v>4.1344116394630426E-3</v>
      </c>
      <c r="Q2678" s="7"/>
      <c r="R2678" s="8"/>
      <c r="S2678" s="8"/>
      <c r="T2678" s="8"/>
      <c r="U2678" s="8"/>
      <c r="V2678" s="13"/>
      <c r="W2678" s="14"/>
      <c r="X2678" s="1"/>
      <c r="Y2678" s="1"/>
      <c r="Z2678" s="1"/>
      <c r="AA2678" s="1"/>
      <c r="AB2678" s="1"/>
      <c r="AC2678" s="1"/>
      <c r="AD2678" s="8"/>
      <c r="AE2678" s="8"/>
      <c r="AF2678" s="8"/>
      <c r="AG2678" s="8"/>
      <c r="AH2678" s="9"/>
      <c r="AI2678" s="8"/>
      <c r="AJ2678" s="13"/>
      <c r="AK2678" s="8"/>
      <c r="AL2678" s="8"/>
      <c r="AM2678" s="8"/>
      <c r="AN2678" s="8"/>
      <c r="AO2678" s="7"/>
      <c r="AP2678" s="7"/>
      <c r="AQ2678" s="7"/>
      <c r="AR2678" s="7"/>
      <c r="AS2678" s="7"/>
      <c r="AT2678" s="7"/>
      <c r="AU2678" s="8"/>
      <c r="AV2678" s="8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7"/>
      <c r="BV2678" s="7"/>
      <c r="BW2678" s="8"/>
      <c r="BX2678" s="8"/>
      <c r="BY2678" s="8"/>
      <c r="BZ2678" s="8"/>
      <c r="CA2678" s="8"/>
      <c r="CC2678" s="8"/>
      <c r="CE2678" s="7"/>
      <c r="CF2678" s="8"/>
      <c r="CG2678" s="8"/>
      <c r="CH2678" s="8"/>
      <c r="CI2678" s="8"/>
      <c r="CJ2678" s="8"/>
    </row>
    <row r="2679" spans="1:88" x14ac:dyDescent="0.3">
      <c r="A2679" s="1" t="s">
        <v>670</v>
      </c>
      <c r="B2679" s="1"/>
      <c r="C2679" s="1" t="s">
        <v>1878</v>
      </c>
      <c r="D2679" s="1"/>
      <c r="E2679" s="1"/>
      <c r="F2679" s="1"/>
      <c r="G2679" s="1"/>
      <c r="H2679" s="1">
        <v>42215.66</v>
      </c>
      <c r="I2679" s="1">
        <v>0.55000000000000004</v>
      </c>
      <c r="J2679" s="12">
        <v>2431.11</v>
      </c>
      <c r="K2679" s="5">
        <v>2510</v>
      </c>
      <c r="L2679" s="5">
        <v>11808.01</v>
      </c>
      <c r="M2679" s="13">
        <f t="shared" si="56"/>
        <v>5.5367371861276826E-3</v>
      </c>
      <c r="N2679" s="13">
        <v>7.1253692142625447E-3</v>
      </c>
      <c r="O2679" s="13">
        <v>8.0969058252737813E-3</v>
      </c>
      <c r="P2679" s="13">
        <v>-2.4996620936676983E-3</v>
      </c>
      <c r="Q2679" s="7"/>
      <c r="R2679" s="8"/>
      <c r="S2679" s="8"/>
      <c r="T2679" s="8"/>
      <c r="U2679" s="8"/>
      <c r="V2679" s="13"/>
      <c r="W2679" s="14"/>
      <c r="X2679" s="1"/>
      <c r="Y2679" s="1"/>
      <c r="Z2679" s="1"/>
      <c r="AA2679" s="1"/>
      <c r="AB2679" s="1"/>
      <c r="AC2679" s="1"/>
      <c r="AD2679" s="8"/>
      <c r="AE2679" s="8"/>
      <c r="AF2679" s="8"/>
      <c r="AG2679" s="8"/>
      <c r="AH2679" s="9"/>
      <c r="AI2679" s="8"/>
      <c r="AJ2679" s="13"/>
      <c r="AK2679" s="8"/>
      <c r="AL2679" s="8"/>
      <c r="AM2679" s="8"/>
      <c r="AN2679" s="8"/>
      <c r="AO2679" s="7"/>
      <c r="AP2679" s="7"/>
      <c r="AQ2679" s="7"/>
      <c r="AR2679" s="7"/>
      <c r="AS2679" s="7"/>
      <c r="AT2679" s="7"/>
      <c r="AU2679" s="8"/>
      <c r="AV2679" s="8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7"/>
      <c r="BV2679" s="7"/>
      <c r="BW2679" s="8"/>
      <c r="BX2679" s="8"/>
      <c r="BY2679" s="8"/>
      <c r="BZ2679" s="8"/>
      <c r="CA2679" s="8"/>
      <c r="CC2679" s="8"/>
      <c r="CE2679" s="7"/>
      <c r="CF2679" s="8"/>
      <c r="CG2679" s="8"/>
      <c r="CH2679" s="8"/>
      <c r="CI2679" s="8"/>
      <c r="CJ2679" s="8"/>
    </row>
    <row r="2680" spans="1:88" x14ac:dyDescent="0.3">
      <c r="A2680" s="1" t="s">
        <v>671</v>
      </c>
      <c r="B2680" s="1"/>
      <c r="C2680" s="1" t="s">
        <v>1878</v>
      </c>
      <c r="D2680" s="1"/>
      <c r="E2680" s="1"/>
      <c r="F2680" s="1"/>
      <c r="G2680" s="1"/>
      <c r="H2680" s="1">
        <v>42469.64</v>
      </c>
      <c r="I2680" s="1">
        <v>0.6</v>
      </c>
      <c r="J2680" s="12">
        <v>2453.44</v>
      </c>
      <c r="K2680" s="5">
        <v>2509.6</v>
      </c>
      <c r="L2680" s="5">
        <v>11844.62</v>
      </c>
      <c r="M2680" s="13">
        <f t="shared" si="56"/>
        <v>6.0162508415122495E-3</v>
      </c>
      <c r="N2680" s="13">
        <v>9.1851047463915592E-3</v>
      </c>
      <c r="O2680" s="13">
        <v>-1.5936254980086773E-4</v>
      </c>
      <c r="P2680" s="13">
        <v>3.1004377536942851E-3</v>
      </c>
      <c r="Q2680" s="7"/>
      <c r="R2680" s="8"/>
      <c r="S2680" s="8"/>
      <c r="T2680" s="8"/>
      <c r="U2680" s="8"/>
      <c r="V2680" s="13"/>
      <c r="W2680" s="14"/>
      <c r="X2680" s="1"/>
      <c r="Y2680" s="1"/>
      <c r="Z2680" s="1"/>
      <c r="AA2680" s="1"/>
      <c r="AB2680" s="1"/>
      <c r="AC2680" s="1"/>
      <c r="AD2680" s="8"/>
      <c r="AE2680" s="8"/>
      <c r="AF2680" s="8"/>
      <c r="AG2680" s="8"/>
      <c r="AH2680" s="9"/>
      <c r="AI2680" s="8"/>
      <c r="AJ2680" s="13"/>
      <c r="AK2680" s="8"/>
      <c r="AL2680" s="8"/>
      <c r="AM2680" s="8"/>
      <c r="AN2680" s="8"/>
      <c r="AO2680" s="7"/>
      <c r="AP2680" s="7"/>
      <c r="AQ2680" s="7"/>
      <c r="AR2680" s="7"/>
      <c r="AS2680" s="7"/>
      <c r="AT2680" s="7"/>
      <c r="AU2680" s="8"/>
      <c r="AV2680" s="8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7"/>
      <c r="BV2680" s="7"/>
      <c r="BW2680" s="8"/>
      <c r="BX2680" s="8"/>
      <c r="BY2680" s="8"/>
      <c r="BZ2680" s="8"/>
      <c r="CA2680" s="8"/>
      <c r="CC2680" s="8"/>
      <c r="CE2680" s="7"/>
      <c r="CF2680" s="8"/>
      <c r="CG2680" s="8"/>
      <c r="CH2680" s="8"/>
      <c r="CI2680" s="8"/>
      <c r="CJ2680" s="8"/>
    </row>
    <row r="2681" spans="1:88" x14ac:dyDescent="0.3">
      <c r="A2681" s="1" t="s">
        <v>672</v>
      </c>
      <c r="B2681" s="1"/>
      <c r="C2681" s="1" t="s">
        <v>1878</v>
      </c>
      <c r="D2681" s="1"/>
      <c r="E2681" s="1"/>
      <c r="F2681" s="1"/>
      <c r="G2681" s="1"/>
      <c r="H2681" s="1">
        <v>42704.39</v>
      </c>
      <c r="I2681" s="1">
        <v>0.55000000000000004</v>
      </c>
      <c r="J2681" s="12">
        <v>2460.66</v>
      </c>
      <c r="K2681" s="5">
        <v>2525.1799999999998</v>
      </c>
      <c r="L2681" s="5">
        <v>11965.84</v>
      </c>
      <c r="M2681" s="13">
        <f t="shared" si="56"/>
        <v>5.5274779819183273E-3</v>
      </c>
      <c r="N2681" s="13">
        <v>2.9428068344854452E-3</v>
      </c>
      <c r="O2681" s="13">
        <v>6.2081606630537411E-3</v>
      </c>
      <c r="P2681" s="13">
        <v>1.0234182270093983E-2</v>
      </c>
      <c r="Q2681" s="7"/>
      <c r="R2681" s="8"/>
      <c r="S2681" s="8"/>
      <c r="T2681" s="8"/>
      <c r="U2681" s="8"/>
      <c r="V2681" s="13"/>
      <c r="W2681" s="14"/>
      <c r="X2681" s="1"/>
      <c r="Y2681" s="1"/>
      <c r="Z2681" s="1"/>
      <c r="AA2681" s="1"/>
      <c r="AB2681" s="1"/>
      <c r="AC2681" s="1"/>
      <c r="AD2681" s="8"/>
      <c r="AE2681" s="8"/>
      <c r="AF2681" s="8"/>
      <c r="AG2681" s="8"/>
      <c r="AH2681" s="9"/>
      <c r="AI2681" s="8"/>
      <c r="AJ2681" s="13"/>
      <c r="AK2681" s="8"/>
      <c r="AL2681" s="8"/>
      <c r="AM2681" s="8"/>
      <c r="AN2681" s="8"/>
      <c r="AO2681" s="7"/>
      <c r="AP2681" s="7"/>
      <c r="AQ2681" s="7"/>
      <c r="AR2681" s="7"/>
      <c r="AS2681" s="7"/>
      <c r="AT2681" s="7"/>
      <c r="AU2681" s="8"/>
      <c r="AV2681" s="8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7"/>
      <c r="BV2681" s="7"/>
      <c r="BW2681" s="8"/>
      <c r="BX2681" s="8"/>
      <c r="BY2681" s="8"/>
      <c r="BZ2681" s="8"/>
      <c r="CA2681" s="8"/>
      <c r="CC2681" s="8"/>
      <c r="CE2681" s="7"/>
      <c r="CF2681" s="8"/>
      <c r="CG2681" s="8"/>
      <c r="CH2681" s="8"/>
      <c r="CI2681" s="8"/>
      <c r="CJ2681" s="8"/>
    </row>
    <row r="2682" spans="1:88" x14ac:dyDescent="0.3">
      <c r="A2682" s="1" t="s">
        <v>673</v>
      </c>
      <c r="B2682" s="1"/>
      <c r="C2682" s="1" t="s">
        <v>1878</v>
      </c>
      <c r="D2682" s="1"/>
      <c r="E2682" s="1"/>
      <c r="F2682" s="1"/>
      <c r="G2682" s="1"/>
      <c r="H2682" s="1">
        <v>42944.94</v>
      </c>
      <c r="I2682" s="1">
        <v>0.56000000000000005</v>
      </c>
      <c r="J2682" s="12">
        <v>2476.19</v>
      </c>
      <c r="K2682" s="5">
        <v>2534.67</v>
      </c>
      <c r="L2682" s="5">
        <v>12035.37</v>
      </c>
      <c r="M2682" s="13">
        <f t="shared" si="56"/>
        <v>5.6329103401313585E-3</v>
      </c>
      <c r="N2682" s="13">
        <v>6.311314850487415E-3</v>
      </c>
      <c r="O2682" s="13">
        <v>3.7581479340087487E-3</v>
      </c>
      <c r="P2682" s="13">
        <v>5.8107078149132185E-3</v>
      </c>
      <c r="Q2682" s="7"/>
      <c r="R2682" s="8"/>
      <c r="S2682" s="8"/>
      <c r="T2682" s="8"/>
      <c r="U2682" s="8"/>
      <c r="V2682" s="13"/>
      <c r="W2682" s="14"/>
      <c r="X2682" s="1"/>
      <c r="Y2682" s="1"/>
      <c r="Z2682" s="1"/>
      <c r="AA2682" s="1"/>
      <c r="AB2682" s="1"/>
      <c r="AC2682" s="1"/>
      <c r="AD2682" s="8"/>
      <c r="AE2682" s="8"/>
      <c r="AF2682" s="8"/>
      <c r="AG2682" s="8"/>
      <c r="AH2682" s="9"/>
      <c r="AI2682" s="8"/>
      <c r="AJ2682" s="13"/>
      <c r="AK2682" s="8"/>
      <c r="AL2682" s="8"/>
      <c r="AM2682" s="8"/>
      <c r="AN2682" s="8"/>
      <c r="AO2682" s="7"/>
      <c r="AP2682" s="7"/>
      <c r="AQ2682" s="7"/>
      <c r="AR2682" s="7"/>
      <c r="AS2682" s="7"/>
      <c r="AT2682" s="7"/>
      <c r="AU2682" s="8"/>
      <c r="AV2682" s="8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7"/>
      <c r="BV2682" s="7"/>
      <c r="BW2682" s="8"/>
      <c r="BX2682" s="8"/>
      <c r="BY2682" s="8"/>
      <c r="BZ2682" s="8"/>
      <c r="CA2682" s="8"/>
      <c r="CC2682" s="8"/>
      <c r="CE2682" s="7"/>
      <c r="CF2682" s="8"/>
      <c r="CG2682" s="8"/>
      <c r="CH2682" s="8"/>
      <c r="CI2682" s="8"/>
      <c r="CJ2682" s="8"/>
    </row>
    <row r="2683" spans="1:88" x14ac:dyDescent="0.3">
      <c r="A2683" s="1" t="s">
        <v>674</v>
      </c>
      <c r="B2683" s="1"/>
      <c r="C2683" s="1" t="s">
        <v>1878</v>
      </c>
      <c r="D2683" s="1"/>
      <c r="E2683" s="1"/>
      <c r="F2683" s="1"/>
      <c r="G2683" s="1"/>
      <c r="H2683" s="1">
        <v>43145.31</v>
      </c>
      <c r="I2683" s="1">
        <v>0.47</v>
      </c>
      <c r="J2683" s="12">
        <v>2487.83</v>
      </c>
      <c r="K2683" s="5">
        <v>2544.54</v>
      </c>
      <c r="L2683" s="5">
        <v>12080.52</v>
      </c>
      <c r="M2683" s="13">
        <f t="shared" si="56"/>
        <v>4.6657417614275332E-3</v>
      </c>
      <c r="N2683" s="13">
        <v>4.7007701347634434E-3</v>
      </c>
      <c r="O2683" s="13">
        <v>3.8939980352472592E-3</v>
      </c>
      <c r="P2683" s="13">
        <v>3.7514426228690834E-3</v>
      </c>
      <c r="Q2683" s="7"/>
      <c r="R2683" s="8"/>
      <c r="S2683" s="8"/>
      <c r="T2683" s="8"/>
      <c r="U2683" s="8"/>
      <c r="V2683" s="13"/>
      <c r="W2683" s="14"/>
      <c r="X2683" s="1"/>
      <c r="Y2683" s="1"/>
      <c r="Z2683" s="1"/>
      <c r="AA2683" s="1"/>
      <c r="AB2683" s="1"/>
      <c r="AC2683" s="1"/>
      <c r="AD2683" s="8"/>
      <c r="AE2683" s="8"/>
      <c r="AF2683" s="8"/>
      <c r="AG2683" s="8"/>
      <c r="AH2683" s="9"/>
      <c r="AI2683" s="8"/>
      <c r="AJ2683" s="13"/>
      <c r="AK2683" s="8"/>
      <c r="AL2683" s="8"/>
      <c r="AM2683" s="8"/>
      <c r="AN2683" s="8"/>
      <c r="AO2683" s="7"/>
      <c r="AP2683" s="7"/>
      <c r="AQ2683" s="7"/>
      <c r="AR2683" s="7"/>
      <c r="AS2683" s="7"/>
      <c r="AT2683" s="7"/>
      <c r="AU2683" s="8"/>
      <c r="AV2683" s="8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7"/>
      <c r="BV2683" s="7"/>
      <c r="BW2683" s="8"/>
      <c r="BX2683" s="8"/>
      <c r="BY2683" s="8"/>
      <c r="BZ2683" s="8"/>
      <c r="CA2683" s="8"/>
      <c r="CC2683" s="8"/>
      <c r="CE2683" s="7"/>
      <c r="CF2683" s="8"/>
      <c r="CG2683" s="8"/>
      <c r="CH2683" s="8"/>
      <c r="CI2683" s="8"/>
      <c r="CJ2683" s="8"/>
    </row>
    <row r="2684" spans="1:88" x14ac:dyDescent="0.3">
      <c r="A2684" s="1" t="s">
        <v>675</v>
      </c>
      <c r="B2684" s="1"/>
      <c r="C2684" s="1" t="s">
        <v>1878</v>
      </c>
      <c r="D2684" s="1"/>
      <c r="E2684" s="1"/>
      <c r="F2684" s="1"/>
      <c r="G2684" s="1"/>
      <c r="H2684" s="1">
        <v>42991.99</v>
      </c>
      <c r="I2684" s="1">
        <v>-0.36</v>
      </c>
      <c r="J2684" s="12">
        <v>2478.75</v>
      </c>
      <c r="K2684" s="5">
        <v>2516.46</v>
      </c>
      <c r="L2684" s="5">
        <v>12049.7</v>
      </c>
      <c r="M2684" s="13">
        <f t="shared" si="56"/>
        <v>-3.5535727985266385E-3</v>
      </c>
      <c r="N2684" s="13">
        <v>-3.6497670660776693E-3</v>
      </c>
      <c r="O2684" s="13">
        <v>-1.103539343063964E-2</v>
      </c>
      <c r="P2684" s="13">
        <v>-2.5512146828116089E-3</v>
      </c>
      <c r="Q2684" s="7"/>
      <c r="R2684" s="8"/>
      <c r="S2684" s="8"/>
      <c r="T2684" s="8"/>
      <c r="U2684" s="8"/>
      <c r="V2684" s="13"/>
      <c r="W2684" s="14"/>
      <c r="X2684" s="1"/>
      <c r="Y2684" s="1"/>
      <c r="Z2684" s="1"/>
      <c r="AA2684" s="1"/>
      <c r="AB2684" s="1"/>
      <c r="AC2684" s="1"/>
      <c r="AD2684" s="8"/>
      <c r="AE2684" s="8"/>
      <c r="AF2684" s="8"/>
      <c r="AG2684" s="8"/>
      <c r="AH2684" s="9"/>
      <c r="AI2684" s="8"/>
      <c r="AJ2684" s="13"/>
      <c r="AK2684" s="8"/>
      <c r="AL2684" s="8"/>
      <c r="AM2684" s="8"/>
      <c r="AN2684" s="8"/>
      <c r="AO2684" s="7"/>
      <c r="AP2684" s="7"/>
      <c r="AQ2684" s="7"/>
      <c r="AR2684" s="7"/>
      <c r="AS2684" s="7"/>
      <c r="AT2684" s="7"/>
      <c r="AU2684" s="8"/>
      <c r="AV2684" s="8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7"/>
      <c r="BV2684" s="7"/>
      <c r="BW2684" s="8"/>
      <c r="BX2684" s="8"/>
      <c r="BY2684" s="8"/>
      <c r="BZ2684" s="8"/>
      <c r="CA2684" s="8"/>
      <c r="CC2684" s="8"/>
      <c r="CE2684" s="7"/>
      <c r="CF2684" s="8"/>
      <c r="CG2684" s="8"/>
      <c r="CH2684" s="8"/>
      <c r="CI2684" s="8"/>
      <c r="CJ2684" s="8"/>
    </row>
    <row r="2685" spans="1:88" x14ac:dyDescent="0.3">
      <c r="A2685" s="1" t="s">
        <v>676</v>
      </c>
      <c r="B2685" s="1"/>
      <c r="C2685" s="1" t="s">
        <v>1878</v>
      </c>
      <c r="D2685" s="1"/>
      <c r="E2685" s="1"/>
      <c r="F2685" s="1"/>
      <c r="G2685" s="1"/>
      <c r="H2685" s="1">
        <v>43699.35</v>
      </c>
      <c r="I2685" s="1">
        <v>1.65</v>
      </c>
      <c r="J2685" s="12">
        <v>2530.63</v>
      </c>
      <c r="K2685" s="5">
        <v>2530.5</v>
      </c>
      <c r="L2685" s="5">
        <v>12148.08</v>
      </c>
      <c r="M2685" s="13">
        <f t="shared" si="56"/>
        <v>1.6453297463085548E-2</v>
      </c>
      <c r="N2685" s="13">
        <v>2.0929904185577497E-2</v>
      </c>
      <c r="O2685" s="13">
        <v>5.5792661119191678E-3</v>
      </c>
      <c r="P2685" s="13">
        <v>8.1645186187206953E-3</v>
      </c>
      <c r="Q2685" s="7"/>
      <c r="R2685" s="8"/>
      <c r="S2685" s="8"/>
      <c r="T2685" s="8"/>
      <c r="U2685" s="8"/>
      <c r="V2685" s="13"/>
      <c r="W2685" s="14"/>
      <c r="X2685" s="1"/>
      <c r="Y2685" s="1"/>
      <c r="Z2685" s="1"/>
      <c r="AA2685" s="1"/>
      <c r="AB2685" s="1"/>
      <c r="AC2685" s="1"/>
      <c r="AD2685" s="8"/>
      <c r="AE2685" s="8"/>
      <c r="AF2685" s="8"/>
      <c r="AG2685" s="8"/>
      <c r="AH2685" s="9"/>
      <c r="AI2685" s="8"/>
      <c r="AJ2685" s="13"/>
      <c r="AK2685" s="8"/>
      <c r="AL2685" s="8"/>
      <c r="AM2685" s="8"/>
      <c r="AN2685" s="8"/>
      <c r="AO2685" s="7"/>
      <c r="AP2685" s="7"/>
      <c r="AQ2685" s="7"/>
      <c r="AR2685" s="7"/>
      <c r="AS2685" s="7"/>
      <c r="AT2685" s="7"/>
      <c r="AU2685" s="8"/>
      <c r="AV2685" s="8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7"/>
      <c r="BV2685" s="7"/>
      <c r="BW2685" s="8"/>
      <c r="BX2685" s="8"/>
      <c r="BY2685" s="8"/>
      <c r="BZ2685" s="8"/>
      <c r="CA2685" s="8"/>
      <c r="CC2685" s="8"/>
      <c r="CE2685" s="7"/>
      <c r="CF2685" s="8"/>
      <c r="CG2685" s="8"/>
      <c r="CH2685" s="8"/>
      <c r="CI2685" s="8"/>
      <c r="CJ2685" s="8"/>
    </row>
    <row r="2686" spans="1:88" x14ac:dyDescent="0.3">
      <c r="A2686" s="1" t="s">
        <v>677</v>
      </c>
      <c r="B2686" s="1"/>
      <c r="C2686" s="1" t="s">
        <v>1878</v>
      </c>
      <c r="D2686" s="1"/>
      <c r="E2686" s="1"/>
      <c r="F2686" s="1"/>
      <c r="G2686" s="1"/>
      <c r="H2686" s="1">
        <v>43796.03</v>
      </c>
      <c r="I2686" s="1">
        <v>0.22</v>
      </c>
      <c r="J2686" s="12">
        <v>2535.85</v>
      </c>
      <c r="K2686" s="5">
        <v>2543.59</v>
      </c>
      <c r="L2686" s="5">
        <v>12168.75</v>
      </c>
      <c r="M2686" s="13">
        <f t="shared" si="56"/>
        <v>2.2123898868060543E-3</v>
      </c>
      <c r="N2686" s="13">
        <v>2.0627274631217496E-3</v>
      </c>
      <c r="O2686" s="13">
        <v>5.172890733056823E-3</v>
      </c>
      <c r="P2686" s="13">
        <v>1.7015034474583413E-3</v>
      </c>
      <c r="Q2686" s="7"/>
      <c r="R2686" s="8"/>
      <c r="S2686" s="8"/>
      <c r="T2686" s="8"/>
      <c r="U2686" s="8"/>
      <c r="V2686" s="13"/>
      <c r="W2686" s="14"/>
      <c r="X2686" s="1"/>
      <c r="Y2686" s="1"/>
      <c r="Z2686" s="1"/>
      <c r="AA2686" s="1"/>
      <c r="AB2686" s="1"/>
      <c r="AC2686" s="1"/>
      <c r="AD2686" s="8"/>
      <c r="AE2686" s="8"/>
      <c r="AF2686" s="8"/>
      <c r="AG2686" s="8"/>
      <c r="AH2686" s="9"/>
      <c r="AI2686" s="8"/>
      <c r="AJ2686" s="13"/>
      <c r="AK2686" s="8"/>
      <c r="AL2686" s="8"/>
      <c r="AM2686" s="8"/>
      <c r="AN2686" s="8"/>
      <c r="AO2686" s="7"/>
      <c r="AP2686" s="7"/>
      <c r="AQ2686" s="7"/>
      <c r="AR2686" s="7"/>
      <c r="AS2686" s="7"/>
      <c r="AT2686" s="7"/>
      <c r="AU2686" s="8"/>
      <c r="AV2686" s="8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7"/>
      <c r="BV2686" s="7"/>
      <c r="BW2686" s="8"/>
      <c r="BX2686" s="8"/>
      <c r="BY2686" s="8"/>
      <c r="BZ2686" s="8"/>
      <c r="CA2686" s="8"/>
      <c r="CC2686" s="8"/>
      <c r="CE2686" s="7"/>
      <c r="CF2686" s="8"/>
      <c r="CG2686" s="8"/>
      <c r="CH2686" s="8"/>
      <c r="CI2686" s="8"/>
      <c r="CJ2686" s="8"/>
    </row>
    <row r="2687" spans="1:88" x14ac:dyDescent="0.3">
      <c r="A2687" s="1" t="s">
        <v>678</v>
      </c>
      <c r="B2687" s="1"/>
      <c r="C2687" s="1" t="s">
        <v>1878</v>
      </c>
      <c r="D2687" s="1"/>
      <c r="E2687" s="1"/>
      <c r="F2687" s="1"/>
      <c r="G2687" s="1"/>
      <c r="H2687" s="1">
        <v>43671.28</v>
      </c>
      <c r="I2687" s="1">
        <v>-0.28000000000000003</v>
      </c>
      <c r="J2687" s="12">
        <v>2524.48</v>
      </c>
      <c r="K2687" s="5">
        <v>2547.12</v>
      </c>
      <c r="L2687" s="5">
        <v>12134.82</v>
      </c>
      <c r="M2687" s="13">
        <f t="shared" si="56"/>
        <v>-2.8484316957495537E-3</v>
      </c>
      <c r="N2687" s="13">
        <v>-4.4837036890983395E-3</v>
      </c>
      <c r="O2687" s="13">
        <v>1.3878022794553413E-3</v>
      </c>
      <c r="P2687" s="13">
        <v>-2.788289676425304E-3</v>
      </c>
      <c r="Q2687" s="7"/>
      <c r="R2687" s="8"/>
      <c r="S2687" s="8"/>
      <c r="T2687" s="8"/>
      <c r="U2687" s="8"/>
      <c r="V2687" s="13"/>
      <c r="W2687" s="14"/>
      <c r="X2687" s="1"/>
      <c r="Y2687" s="1"/>
      <c r="Z2687" s="1"/>
      <c r="AA2687" s="1"/>
      <c r="AB2687" s="1"/>
      <c r="AC2687" s="1"/>
      <c r="AD2687" s="8"/>
      <c r="AE2687" s="8"/>
      <c r="AF2687" s="8"/>
      <c r="AG2687" s="8"/>
      <c r="AH2687" s="9"/>
      <c r="AI2687" s="8"/>
      <c r="AJ2687" s="13"/>
      <c r="AK2687" s="8"/>
      <c r="AL2687" s="8"/>
      <c r="AM2687" s="8"/>
      <c r="AN2687" s="8"/>
      <c r="AO2687" s="7"/>
      <c r="AP2687" s="7"/>
      <c r="AQ2687" s="7"/>
      <c r="AR2687" s="7"/>
      <c r="AS2687" s="7"/>
      <c r="AT2687" s="7"/>
      <c r="AU2687" s="8"/>
      <c r="AV2687" s="8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7"/>
      <c r="BV2687" s="7"/>
      <c r="BW2687" s="8"/>
      <c r="BX2687" s="8"/>
      <c r="BY2687" s="8"/>
      <c r="BZ2687" s="8"/>
      <c r="CA2687" s="8"/>
      <c r="CC2687" s="8"/>
      <c r="CE2687" s="7"/>
      <c r="CF2687" s="8"/>
      <c r="CG2687" s="8"/>
      <c r="CH2687" s="8"/>
      <c r="CI2687" s="8"/>
      <c r="CJ2687" s="8"/>
    </row>
    <row r="2688" spans="1:88" x14ac:dyDescent="0.3">
      <c r="A2688" s="1" t="s">
        <v>679</v>
      </c>
      <c r="B2688" s="1"/>
      <c r="C2688" s="1" t="s">
        <v>1878</v>
      </c>
      <c r="D2688" s="1"/>
      <c r="E2688" s="1"/>
      <c r="F2688" s="1"/>
      <c r="G2688" s="1"/>
      <c r="H2688" s="1">
        <v>44223.72</v>
      </c>
      <c r="I2688" s="1">
        <v>1.26</v>
      </c>
      <c r="J2688" s="12">
        <v>2559.89</v>
      </c>
      <c r="K2688" s="5">
        <v>2574.9299999999998</v>
      </c>
      <c r="L2688" s="5">
        <v>12155.49</v>
      </c>
      <c r="M2688" s="13">
        <f t="shared" si="56"/>
        <v>1.2649961256001818E-2</v>
      </c>
      <c r="N2688" s="13">
        <v>1.4026651033083981E-2</v>
      </c>
      <c r="O2688" s="13">
        <v>1.0918213511730945E-2</v>
      </c>
      <c r="P2688" s="13">
        <v>1.703362719842616E-3</v>
      </c>
      <c r="Q2688" s="7"/>
      <c r="R2688" s="8"/>
      <c r="S2688" s="8"/>
      <c r="T2688" s="8"/>
      <c r="U2688" s="8"/>
      <c r="V2688" s="13"/>
      <c r="W2688" s="14"/>
      <c r="X2688" s="1"/>
      <c r="Y2688" s="1"/>
      <c r="Z2688" s="1"/>
      <c r="AA2688" s="1"/>
      <c r="AB2688" s="1"/>
      <c r="AC2688" s="1"/>
      <c r="AD2688" s="8"/>
      <c r="AE2688" s="8"/>
      <c r="AF2688" s="8"/>
      <c r="AG2688" s="8"/>
      <c r="AH2688" s="9"/>
      <c r="AI2688" s="8"/>
      <c r="AJ2688" s="13"/>
      <c r="AK2688" s="8"/>
      <c r="AL2688" s="8"/>
      <c r="AM2688" s="8"/>
      <c r="AN2688" s="8"/>
      <c r="AO2688" s="7"/>
      <c r="AP2688" s="7"/>
      <c r="AQ2688" s="7"/>
      <c r="AR2688" s="7"/>
      <c r="AS2688" s="7"/>
      <c r="AT2688" s="7"/>
      <c r="AU2688" s="8"/>
      <c r="AV2688" s="8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7"/>
      <c r="BV2688" s="7"/>
      <c r="BW2688" s="8"/>
      <c r="BX2688" s="8"/>
      <c r="BY2688" s="8"/>
      <c r="BZ2688" s="8"/>
      <c r="CA2688" s="8"/>
      <c r="CC2688" s="8"/>
      <c r="CE2688" s="7"/>
      <c r="CF2688" s="8"/>
      <c r="CG2688" s="8"/>
      <c r="CH2688" s="8"/>
      <c r="CI2688" s="8"/>
      <c r="CJ2688" s="8"/>
    </row>
    <row r="2689" spans="1:88" x14ac:dyDescent="0.3">
      <c r="A2689" s="1" t="s">
        <v>680</v>
      </c>
      <c r="B2689" s="1"/>
      <c r="C2689" s="1" t="s">
        <v>1878</v>
      </c>
      <c r="D2689" s="1"/>
      <c r="E2689" s="1"/>
      <c r="F2689" s="1"/>
      <c r="G2689" s="1"/>
      <c r="H2689" s="1">
        <v>44147.39</v>
      </c>
      <c r="I2689" s="1">
        <v>-0.17</v>
      </c>
      <c r="J2689" s="12">
        <v>2552.88</v>
      </c>
      <c r="K2689" s="5">
        <v>2571.7800000000002</v>
      </c>
      <c r="L2689" s="5">
        <v>12089.32</v>
      </c>
      <c r="M2689" s="13">
        <f t="shared" si="56"/>
        <v>-1.7259968179972329E-3</v>
      </c>
      <c r="N2689" s="13">
        <v>-2.7383989155783661E-3</v>
      </c>
      <c r="O2689" s="13">
        <v>-1.2233342265614011E-3</v>
      </c>
      <c r="P2689" s="13">
        <v>-5.4436308203125172E-3</v>
      </c>
      <c r="Q2689" s="7"/>
      <c r="R2689" s="8"/>
      <c r="S2689" s="8"/>
      <c r="T2689" s="8"/>
      <c r="U2689" s="8"/>
      <c r="V2689" s="13"/>
      <c r="W2689" s="14"/>
      <c r="X2689" s="1"/>
      <c r="Y2689" s="1"/>
      <c r="Z2689" s="1"/>
      <c r="AA2689" s="1"/>
      <c r="AB2689" s="1"/>
      <c r="AC2689" s="1"/>
      <c r="AD2689" s="8"/>
      <c r="AE2689" s="8"/>
      <c r="AF2689" s="8"/>
      <c r="AG2689" s="8"/>
      <c r="AH2689" s="9"/>
      <c r="AI2689" s="8"/>
      <c r="AJ2689" s="13"/>
      <c r="AK2689" s="8"/>
      <c r="AL2689" s="8"/>
      <c r="AM2689" s="8"/>
      <c r="AN2689" s="8"/>
      <c r="AO2689" s="7"/>
      <c r="AP2689" s="7"/>
      <c r="AQ2689" s="7"/>
      <c r="AR2689" s="7"/>
      <c r="AS2689" s="7"/>
      <c r="AT2689" s="7"/>
      <c r="AU2689" s="8"/>
      <c r="AV2689" s="8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7"/>
      <c r="BV2689" s="7"/>
      <c r="BW2689" s="8"/>
      <c r="BX2689" s="8"/>
      <c r="BY2689" s="8"/>
      <c r="BZ2689" s="8"/>
      <c r="CA2689" s="8"/>
      <c r="CC2689" s="8"/>
      <c r="CE2689" s="7"/>
      <c r="CF2689" s="8"/>
      <c r="CG2689" s="8"/>
      <c r="CH2689" s="8"/>
      <c r="CI2689" s="8"/>
      <c r="CJ2689" s="8"/>
    </row>
    <row r="2690" spans="1:88" x14ac:dyDescent="0.3">
      <c r="A2690" s="1" t="s">
        <v>681</v>
      </c>
      <c r="B2690" s="1"/>
      <c r="C2690" s="1" t="s">
        <v>1878</v>
      </c>
      <c r="D2690" s="1"/>
      <c r="E2690" s="1"/>
      <c r="F2690" s="1"/>
      <c r="G2690" s="1"/>
      <c r="H2690" s="1">
        <v>44249.33</v>
      </c>
      <c r="I2690" s="1">
        <v>0.23</v>
      </c>
      <c r="J2690" s="12">
        <v>2558.14</v>
      </c>
      <c r="K2690" s="5">
        <v>2574.52</v>
      </c>
      <c r="L2690" s="5">
        <v>12082.67</v>
      </c>
      <c r="M2690" s="13">
        <f t="shared" si="56"/>
        <v>2.3090832776297976E-3</v>
      </c>
      <c r="N2690" s="13">
        <v>2.0604180376671E-3</v>
      </c>
      <c r="O2690" s="13">
        <v>1.0654099495290836E-3</v>
      </c>
      <c r="P2690" s="13">
        <v>-5.5007229521586432E-4</v>
      </c>
      <c r="Q2690" s="7"/>
      <c r="R2690" s="8"/>
      <c r="S2690" s="8"/>
      <c r="T2690" s="8"/>
      <c r="U2690" s="8"/>
      <c r="V2690" s="13"/>
      <c r="W2690" s="14"/>
      <c r="X2690" s="1"/>
      <c r="Y2690" s="1"/>
      <c r="Z2690" s="1"/>
      <c r="AA2690" s="1"/>
      <c r="AB2690" s="1"/>
      <c r="AC2690" s="1"/>
      <c r="AD2690" s="8"/>
      <c r="AE2690" s="8"/>
      <c r="AF2690" s="8"/>
      <c r="AG2690" s="8"/>
      <c r="AH2690" s="9"/>
      <c r="AI2690" s="8"/>
      <c r="AJ2690" s="13"/>
      <c r="AK2690" s="8"/>
      <c r="AL2690" s="8"/>
      <c r="AM2690" s="8"/>
      <c r="AN2690" s="8"/>
      <c r="AO2690" s="7"/>
      <c r="AP2690" s="7"/>
      <c r="AQ2690" s="7"/>
      <c r="AR2690" s="7"/>
      <c r="AS2690" s="7"/>
      <c r="AT2690" s="7"/>
      <c r="AU2690" s="8"/>
      <c r="AV2690" s="8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7"/>
      <c r="BV2690" s="7"/>
      <c r="BW2690" s="8"/>
      <c r="BX2690" s="8"/>
      <c r="BY2690" s="8"/>
      <c r="BZ2690" s="8"/>
      <c r="CA2690" s="8"/>
      <c r="CC2690" s="8"/>
      <c r="CE2690" s="7"/>
      <c r="CF2690" s="8"/>
      <c r="CG2690" s="8"/>
      <c r="CH2690" s="8"/>
      <c r="CI2690" s="8"/>
      <c r="CJ2690" s="8"/>
    </row>
    <row r="2691" spans="1:88" x14ac:dyDescent="0.3">
      <c r="A2691" s="1" t="s">
        <v>682</v>
      </c>
      <c r="B2691" s="1"/>
      <c r="C2691" s="1" t="s">
        <v>1878</v>
      </c>
      <c r="D2691" s="1"/>
      <c r="E2691" s="1"/>
      <c r="F2691" s="1"/>
      <c r="G2691" s="1"/>
      <c r="H2691" s="1">
        <v>44146.83</v>
      </c>
      <c r="I2691" s="1">
        <v>-0.23</v>
      </c>
      <c r="J2691" s="12">
        <v>2546.4499999999998</v>
      </c>
      <c r="K2691" s="5">
        <v>2575.12</v>
      </c>
      <c r="L2691" s="5">
        <v>12081.2</v>
      </c>
      <c r="M2691" s="13">
        <f t="shared" si="56"/>
        <v>-2.316419254257629E-3</v>
      </c>
      <c r="N2691" s="13">
        <v>-4.5697264418679273E-3</v>
      </c>
      <c r="O2691" s="13">
        <v>2.3305315165544904E-4</v>
      </c>
      <c r="P2691" s="13">
        <v>-1.2166185122985951E-4</v>
      </c>
      <c r="Q2691" s="7"/>
      <c r="R2691" s="8"/>
      <c r="S2691" s="8"/>
      <c r="T2691" s="8"/>
      <c r="U2691" s="8"/>
      <c r="V2691" s="13"/>
      <c r="W2691" s="14"/>
      <c r="X2691" s="1"/>
      <c r="Y2691" s="1"/>
      <c r="Z2691" s="1"/>
      <c r="AA2691" s="1"/>
      <c r="AB2691" s="1"/>
      <c r="AC2691" s="1"/>
      <c r="AD2691" s="8"/>
      <c r="AE2691" s="8"/>
      <c r="AF2691" s="8"/>
      <c r="AG2691" s="8"/>
      <c r="AH2691" s="9"/>
      <c r="AI2691" s="8"/>
      <c r="AJ2691" s="13"/>
      <c r="AK2691" s="8"/>
      <c r="AL2691" s="8"/>
      <c r="AM2691" s="8"/>
      <c r="AN2691" s="8"/>
      <c r="AO2691" s="7"/>
      <c r="AP2691" s="7"/>
      <c r="AQ2691" s="7"/>
      <c r="AR2691" s="7"/>
      <c r="AS2691" s="7"/>
      <c r="AT2691" s="7"/>
      <c r="AU2691" s="8"/>
      <c r="AV2691" s="8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7"/>
      <c r="BV2691" s="7"/>
      <c r="BW2691" s="8"/>
      <c r="BX2691" s="8"/>
      <c r="BY2691" s="8"/>
      <c r="BZ2691" s="8"/>
      <c r="CA2691" s="8"/>
      <c r="CC2691" s="8"/>
      <c r="CE2691" s="7"/>
      <c r="CF2691" s="8"/>
      <c r="CG2691" s="8"/>
      <c r="CH2691" s="8"/>
      <c r="CI2691" s="8"/>
      <c r="CJ2691" s="8"/>
    </row>
    <row r="2692" spans="1:88" x14ac:dyDescent="0.3">
      <c r="A2692" s="1" t="s">
        <v>683</v>
      </c>
      <c r="B2692" s="1"/>
      <c r="C2692" s="1" t="s">
        <v>1878</v>
      </c>
      <c r="D2692" s="1"/>
      <c r="E2692" s="1"/>
      <c r="F2692" s="1"/>
      <c r="G2692" s="1"/>
      <c r="H2692" s="1">
        <v>44145.24</v>
      </c>
      <c r="I2692" s="1">
        <v>0</v>
      </c>
      <c r="J2692" s="12">
        <v>2539.42</v>
      </c>
      <c r="K2692" s="5">
        <v>2585.58</v>
      </c>
      <c r="L2692" s="5">
        <v>12144.2</v>
      </c>
      <c r="M2692" s="13">
        <f t="shared" ref="M2692:M2755" si="57">H2692/H2691-1</f>
        <v>-3.6016176020003954E-5</v>
      </c>
      <c r="N2692" s="13">
        <v>-2.7607060810146411E-3</v>
      </c>
      <c r="O2692" s="13">
        <v>4.0619466277300731E-3</v>
      </c>
      <c r="P2692" s="13">
        <v>5.2147137701552548E-3</v>
      </c>
      <c r="Q2692" s="7"/>
      <c r="R2692" s="8"/>
      <c r="S2692" s="8"/>
      <c r="T2692" s="8"/>
      <c r="U2692" s="8"/>
      <c r="V2692" s="13"/>
      <c r="W2692" s="14"/>
      <c r="X2692" s="1"/>
      <c r="Y2692" s="1"/>
      <c r="Z2692" s="1"/>
      <c r="AA2692" s="1"/>
      <c r="AB2692" s="1"/>
      <c r="AC2692" s="1"/>
      <c r="AD2692" s="8"/>
      <c r="AE2692" s="8"/>
      <c r="AF2692" s="8"/>
      <c r="AG2692" s="8"/>
      <c r="AH2692" s="9"/>
      <c r="AI2692" s="8"/>
      <c r="AJ2692" s="13"/>
      <c r="AK2692" s="8"/>
      <c r="AL2692" s="8"/>
      <c r="AM2692" s="8"/>
      <c r="AN2692" s="8"/>
      <c r="AO2692" s="7"/>
      <c r="AP2692" s="7"/>
      <c r="AQ2692" s="7"/>
      <c r="AR2692" s="7"/>
      <c r="AS2692" s="7"/>
      <c r="AT2692" s="7"/>
      <c r="AU2692" s="8"/>
      <c r="AV2692" s="8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7"/>
      <c r="BV2692" s="7"/>
      <c r="BW2692" s="8"/>
      <c r="BX2692" s="8"/>
      <c r="BY2692" s="8"/>
      <c r="BZ2692" s="8"/>
      <c r="CA2692" s="8"/>
      <c r="CC2692" s="8"/>
      <c r="CE2692" s="7"/>
      <c r="CF2692" s="8"/>
      <c r="CG2692" s="8"/>
      <c r="CH2692" s="8"/>
      <c r="CI2692" s="8"/>
      <c r="CJ2692" s="8"/>
    </row>
    <row r="2693" spans="1:88" x14ac:dyDescent="0.3">
      <c r="A2693" s="1" t="s">
        <v>684</v>
      </c>
      <c r="B2693" s="1"/>
      <c r="C2693" s="1" t="s">
        <v>1878</v>
      </c>
      <c r="D2693" s="1"/>
      <c r="E2693" s="1"/>
      <c r="F2693" s="1"/>
      <c r="G2693" s="1"/>
      <c r="H2693" s="1">
        <v>44352.94</v>
      </c>
      <c r="I2693" s="1">
        <v>0.47</v>
      </c>
      <c r="J2693" s="12">
        <v>2554.96</v>
      </c>
      <c r="K2693" s="5">
        <v>2584.56</v>
      </c>
      <c r="L2693" s="5">
        <v>12103.31</v>
      </c>
      <c r="M2693" s="13">
        <f t="shared" si="57"/>
        <v>4.7049240189882546E-3</v>
      </c>
      <c r="N2693" s="13">
        <v>6.1195076040985175E-3</v>
      </c>
      <c r="O2693" s="13">
        <v>-3.94495625739677E-4</v>
      </c>
      <c r="P2693" s="13">
        <v>-3.3670394097594647E-3</v>
      </c>
      <c r="Q2693" s="7"/>
      <c r="R2693" s="8"/>
      <c r="S2693" s="8"/>
      <c r="T2693" s="8"/>
      <c r="U2693" s="8"/>
      <c r="V2693" s="13"/>
      <c r="W2693" s="14"/>
      <c r="X2693" s="1"/>
      <c r="Y2693" s="1"/>
      <c r="Z2693" s="1"/>
      <c r="AA2693" s="1"/>
      <c r="AB2693" s="1"/>
      <c r="AC2693" s="1"/>
      <c r="AD2693" s="8"/>
      <c r="AE2693" s="8"/>
      <c r="AF2693" s="8"/>
      <c r="AG2693" s="8"/>
      <c r="AH2693" s="9"/>
      <c r="AI2693" s="8"/>
      <c r="AJ2693" s="13"/>
      <c r="AK2693" s="8"/>
      <c r="AL2693" s="8"/>
      <c r="AM2693" s="8"/>
      <c r="AN2693" s="8"/>
      <c r="AO2693" s="7"/>
      <c r="AP2693" s="7"/>
      <c r="AQ2693" s="7"/>
      <c r="AR2693" s="7"/>
      <c r="AS2693" s="7"/>
      <c r="AT2693" s="7"/>
      <c r="AU2693" s="8"/>
      <c r="AV2693" s="8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7"/>
      <c r="BV2693" s="7"/>
      <c r="BW2693" s="8"/>
      <c r="BX2693" s="8"/>
      <c r="BY2693" s="8"/>
      <c r="BZ2693" s="8"/>
      <c r="CA2693" s="8"/>
      <c r="CC2693" s="8"/>
      <c r="CE2693" s="7"/>
      <c r="CF2693" s="8"/>
      <c r="CG2693" s="8"/>
      <c r="CH2693" s="8"/>
      <c r="CI2693" s="8"/>
      <c r="CJ2693" s="8"/>
    </row>
    <row r="2694" spans="1:88" x14ac:dyDescent="0.3">
      <c r="A2694" s="1" t="s">
        <v>685</v>
      </c>
      <c r="B2694" s="1"/>
      <c r="C2694" s="1" t="s">
        <v>1878</v>
      </c>
      <c r="D2694" s="1"/>
      <c r="E2694" s="1"/>
      <c r="F2694" s="1"/>
      <c r="G2694" s="1"/>
      <c r="H2694" s="1">
        <v>44848.46</v>
      </c>
      <c r="I2694" s="1">
        <v>1.1200000000000001</v>
      </c>
      <c r="J2694" s="12">
        <v>2589.73</v>
      </c>
      <c r="K2694" s="5">
        <v>2610.7199999999998</v>
      </c>
      <c r="L2694" s="5">
        <v>12135.79</v>
      </c>
      <c r="M2694" s="13">
        <f t="shared" si="57"/>
        <v>1.1172201887856836E-2</v>
      </c>
      <c r="N2694" s="13">
        <v>1.360882362150484E-2</v>
      </c>
      <c r="O2694" s="13">
        <v>1.0121645463831319E-2</v>
      </c>
      <c r="P2694" s="13">
        <v>2.6835634219071203E-3</v>
      </c>
      <c r="Q2694" s="7"/>
      <c r="R2694" s="8"/>
      <c r="S2694" s="8"/>
      <c r="T2694" s="8"/>
      <c r="U2694" s="8"/>
      <c r="V2694" s="13"/>
      <c r="W2694" s="14"/>
      <c r="X2694" s="1"/>
      <c r="Y2694" s="1"/>
      <c r="Z2694" s="1"/>
      <c r="AA2694" s="1"/>
      <c r="AB2694" s="1"/>
      <c r="AC2694" s="1"/>
      <c r="AD2694" s="8"/>
      <c r="AE2694" s="8"/>
      <c r="AF2694" s="8"/>
      <c r="AG2694" s="8"/>
      <c r="AH2694" s="9"/>
      <c r="AI2694" s="8"/>
      <c r="AJ2694" s="13"/>
      <c r="AK2694" s="8"/>
      <c r="AL2694" s="8"/>
      <c r="AM2694" s="8"/>
      <c r="AN2694" s="8"/>
      <c r="AO2694" s="7"/>
      <c r="AP2694" s="7"/>
      <c r="AQ2694" s="7"/>
      <c r="AR2694" s="7"/>
      <c r="AS2694" s="7"/>
      <c r="AT2694" s="7"/>
      <c r="AU2694" s="8"/>
      <c r="AV2694" s="8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7"/>
      <c r="BV2694" s="7"/>
      <c r="BW2694" s="8"/>
      <c r="BX2694" s="8"/>
      <c r="BY2694" s="8"/>
      <c r="BZ2694" s="8"/>
      <c r="CA2694" s="8"/>
      <c r="CC2694" s="8"/>
      <c r="CE2694" s="7"/>
      <c r="CF2694" s="8"/>
      <c r="CG2694" s="8"/>
      <c r="CH2694" s="8"/>
      <c r="CI2694" s="8"/>
      <c r="CJ2694" s="8"/>
    </row>
    <row r="2695" spans="1:88" x14ac:dyDescent="0.3">
      <c r="A2695" s="1" t="s">
        <v>686</v>
      </c>
      <c r="B2695" s="1"/>
      <c r="C2695" s="1" t="s">
        <v>1878</v>
      </c>
      <c r="D2695" s="1"/>
      <c r="E2695" s="1"/>
      <c r="F2695" s="1"/>
      <c r="G2695" s="1"/>
      <c r="H2695" s="1">
        <v>44810.97</v>
      </c>
      <c r="I2695" s="1">
        <v>-0.08</v>
      </c>
      <c r="J2695" s="12">
        <v>2591.3000000000002</v>
      </c>
      <c r="K2695" s="5">
        <v>2606.5700000000002</v>
      </c>
      <c r="L2695" s="5">
        <v>12049.06</v>
      </c>
      <c r="M2695" s="13">
        <f t="shared" si="57"/>
        <v>-8.3592613882388367E-4</v>
      </c>
      <c r="N2695" s="13">
        <v>6.0624080502602595E-4</v>
      </c>
      <c r="O2695" s="13">
        <v>-1.5895998038853998E-3</v>
      </c>
      <c r="P2695" s="13">
        <v>-7.1466299268528877E-3</v>
      </c>
      <c r="Q2695" s="7"/>
      <c r="R2695" s="8"/>
      <c r="S2695" s="8"/>
      <c r="T2695" s="8"/>
      <c r="U2695" s="8"/>
      <c r="V2695" s="13"/>
      <c r="W2695" s="14"/>
      <c r="X2695" s="1"/>
      <c r="Y2695" s="1"/>
      <c r="Z2695" s="1"/>
      <c r="AA2695" s="1"/>
      <c r="AB2695" s="1"/>
      <c r="AC2695" s="1"/>
      <c r="AD2695" s="8"/>
      <c r="AE2695" s="8"/>
      <c r="AF2695" s="8"/>
      <c r="AG2695" s="8"/>
      <c r="AH2695" s="9"/>
      <c r="AI2695" s="8"/>
      <c r="AJ2695" s="13"/>
      <c r="AK2695" s="8"/>
      <c r="AL2695" s="8"/>
      <c r="AM2695" s="8"/>
      <c r="AN2695" s="8"/>
      <c r="AO2695" s="7"/>
      <c r="AP2695" s="7"/>
      <c r="AQ2695" s="7"/>
      <c r="AR2695" s="7"/>
      <c r="AS2695" s="7"/>
      <c r="AT2695" s="7"/>
      <c r="AU2695" s="8"/>
      <c r="AV2695" s="8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7"/>
      <c r="BV2695" s="7"/>
      <c r="BW2695" s="8"/>
      <c r="BX2695" s="8"/>
      <c r="BY2695" s="8"/>
      <c r="BZ2695" s="8"/>
      <c r="CA2695" s="8"/>
      <c r="CC2695" s="8"/>
      <c r="CE2695" s="7"/>
      <c r="CF2695" s="8"/>
      <c r="CG2695" s="8"/>
      <c r="CH2695" s="8"/>
      <c r="CI2695" s="8"/>
      <c r="CJ2695" s="8"/>
    </row>
    <row r="2696" spans="1:88" x14ac:dyDescent="0.3">
      <c r="A2696" s="1" t="s">
        <v>687</v>
      </c>
      <c r="B2696" s="1"/>
      <c r="C2696" s="1" t="s">
        <v>1878</v>
      </c>
      <c r="D2696" s="1"/>
      <c r="E2696" s="1"/>
      <c r="F2696" s="1"/>
      <c r="G2696" s="1"/>
      <c r="H2696" s="1">
        <v>44522.01</v>
      </c>
      <c r="I2696" s="1">
        <v>-0.64</v>
      </c>
      <c r="J2696" s="12">
        <v>2571.35</v>
      </c>
      <c r="K2696" s="5">
        <v>2595.0100000000002</v>
      </c>
      <c r="L2696" s="5">
        <v>12018.3</v>
      </c>
      <c r="M2696" s="13">
        <f t="shared" si="57"/>
        <v>-6.4484210004827069E-3</v>
      </c>
      <c r="N2696" s="13">
        <v>-7.6988384208699356E-3</v>
      </c>
      <c r="O2696" s="13">
        <v>-4.434947076042417E-3</v>
      </c>
      <c r="P2696" s="13">
        <v>-2.552896242528524E-3</v>
      </c>
      <c r="Q2696" s="7"/>
      <c r="R2696" s="8"/>
      <c r="S2696" s="8"/>
      <c r="T2696" s="8"/>
      <c r="U2696" s="8"/>
      <c r="V2696" s="13"/>
      <c r="W2696" s="14"/>
      <c r="X2696" s="1"/>
      <c r="Y2696" s="1"/>
      <c r="Z2696" s="1"/>
      <c r="AA2696" s="1"/>
      <c r="AB2696" s="1"/>
      <c r="AC2696" s="1"/>
      <c r="AD2696" s="8"/>
      <c r="AE2696" s="8"/>
      <c r="AF2696" s="8"/>
      <c r="AG2696" s="8"/>
      <c r="AH2696" s="9"/>
      <c r="AI2696" s="8"/>
      <c r="AJ2696" s="13"/>
      <c r="AK2696" s="8"/>
      <c r="AL2696" s="8"/>
      <c r="AM2696" s="8"/>
      <c r="AN2696" s="8"/>
      <c r="AO2696" s="7"/>
      <c r="AP2696" s="7"/>
      <c r="AQ2696" s="7"/>
      <c r="AR2696" s="7"/>
      <c r="AS2696" s="7"/>
      <c r="AT2696" s="7"/>
      <c r="AU2696" s="8"/>
      <c r="AV2696" s="8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7"/>
      <c r="BV2696" s="7"/>
      <c r="BW2696" s="8"/>
      <c r="BX2696" s="8"/>
      <c r="BY2696" s="8"/>
      <c r="BZ2696" s="8"/>
      <c r="CA2696" s="8"/>
      <c r="CC2696" s="8"/>
      <c r="CE2696" s="7"/>
      <c r="CF2696" s="8"/>
      <c r="CG2696" s="8"/>
      <c r="CH2696" s="8"/>
      <c r="CI2696" s="8"/>
      <c r="CJ2696" s="8"/>
    </row>
    <row r="2697" spans="1:88" x14ac:dyDescent="0.3">
      <c r="A2697" s="1" t="s">
        <v>688</v>
      </c>
      <c r="B2697" s="1"/>
      <c r="C2697" s="1" t="s">
        <v>1878</v>
      </c>
      <c r="D2697" s="1"/>
      <c r="E2697" s="1"/>
      <c r="F2697" s="1"/>
      <c r="G2697" s="1"/>
      <c r="H2697" s="1">
        <v>45133.77</v>
      </c>
      <c r="I2697" s="1">
        <v>1.37</v>
      </c>
      <c r="J2697" s="12">
        <v>2606.7800000000002</v>
      </c>
      <c r="K2697" s="5">
        <v>2641.3</v>
      </c>
      <c r="L2697" s="5">
        <v>12115.34</v>
      </c>
      <c r="M2697" s="13">
        <f t="shared" si="57"/>
        <v>1.3740619527285336E-2</v>
      </c>
      <c r="N2697" s="13">
        <v>1.3778754350827427E-2</v>
      </c>
      <c r="O2697" s="13">
        <v>1.7838081548818607E-2</v>
      </c>
      <c r="P2697" s="13">
        <v>8.074353277917945E-3</v>
      </c>
      <c r="Q2697" s="7"/>
      <c r="R2697" s="8"/>
      <c r="S2697" s="8"/>
      <c r="T2697" s="8"/>
      <c r="U2697" s="8"/>
      <c r="V2697" s="13"/>
      <c r="W2697" s="14"/>
      <c r="X2697" s="1"/>
      <c r="Y2697" s="1"/>
      <c r="Z2697" s="1"/>
      <c r="AA2697" s="1"/>
      <c r="AB2697" s="1"/>
      <c r="AC2697" s="1"/>
      <c r="AD2697" s="8"/>
      <c r="AE2697" s="8"/>
      <c r="AF2697" s="8"/>
      <c r="AG2697" s="8"/>
      <c r="AH2697" s="9"/>
      <c r="AI2697" s="8"/>
      <c r="AJ2697" s="13"/>
      <c r="AK2697" s="8"/>
      <c r="AL2697" s="8"/>
      <c r="AM2697" s="8"/>
      <c r="AN2697" s="8"/>
      <c r="AO2697" s="7"/>
      <c r="AP2697" s="7"/>
      <c r="AQ2697" s="7"/>
      <c r="AR2697" s="7"/>
      <c r="AS2697" s="7"/>
      <c r="AT2697" s="7"/>
      <c r="AU2697" s="8"/>
      <c r="AV2697" s="8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7"/>
      <c r="BV2697" s="7"/>
      <c r="BW2697" s="8"/>
      <c r="BX2697" s="8"/>
      <c r="BY2697" s="8"/>
      <c r="BZ2697" s="8"/>
      <c r="CA2697" s="8"/>
      <c r="CC2697" s="8"/>
      <c r="CE2697" s="7"/>
      <c r="CF2697" s="8"/>
      <c r="CG2697" s="8"/>
      <c r="CH2697" s="8"/>
      <c r="CI2697" s="8"/>
      <c r="CJ2697" s="8"/>
    </row>
    <row r="2698" spans="1:88" x14ac:dyDescent="0.3">
      <c r="A2698" s="1" t="s">
        <v>689</v>
      </c>
      <c r="B2698" s="1"/>
      <c r="C2698" s="1" t="s">
        <v>1878</v>
      </c>
      <c r="D2698" s="1"/>
      <c r="E2698" s="1"/>
      <c r="F2698" s="1"/>
      <c r="G2698" s="1"/>
      <c r="H2698" s="1">
        <v>45017.26</v>
      </c>
      <c r="I2698" s="1">
        <v>-0.26</v>
      </c>
      <c r="J2698" s="12">
        <v>2602.14</v>
      </c>
      <c r="K2698" s="5">
        <v>2629.53</v>
      </c>
      <c r="L2698" s="5">
        <v>12099.48</v>
      </c>
      <c r="M2698" s="13">
        <f t="shared" si="57"/>
        <v>-2.5814373583238348E-3</v>
      </c>
      <c r="N2698" s="13">
        <v>-1.7799737607318011E-3</v>
      </c>
      <c r="O2698" s="13">
        <v>-4.4561390224510111E-3</v>
      </c>
      <c r="P2698" s="13">
        <v>-1.3090841858338642E-3</v>
      </c>
      <c r="Q2698" s="7"/>
      <c r="R2698" s="8"/>
      <c r="S2698" s="8"/>
      <c r="T2698" s="8"/>
      <c r="U2698" s="8"/>
      <c r="V2698" s="13"/>
      <c r="W2698" s="14"/>
      <c r="X2698" s="1"/>
      <c r="Y2698" s="1"/>
      <c r="Z2698" s="1"/>
      <c r="AA2698" s="1"/>
      <c r="AB2698" s="1"/>
      <c r="AC2698" s="1"/>
      <c r="AD2698" s="8"/>
      <c r="AE2698" s="8"/>
      <c r="AF2698" s="8"/>
      <c r="AG2698" s="8"/>
      <c r="AH2698" s="9"/>
      <c r="AI2698" s="8"/>
      <c r="AJ2698" s="13"/>
      <c r="AK2698" s="8"/>
      <c r="AL2698" s="8"/>
      <c r="AM2698" s="8"/>
      <c r="AN2698" s="8"/>
      <c r="AO2698" s="7"/>
      <c r="AP2698" s="7"/>
      <c r="AQ2698" s="7"/>
      <c r="AR2698" s="7"/>
      <c r="AS2698" s="7"/>
      <c r="AT2698" s="7"/>
      <c r="AU2698" s="8"/>
      <c r="AV2698" s="8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7"/>
      <c r="BV2698" s="7"/>
      <c r="BW2698" s="8"/>
      <c r="BX2698" s="8"/>
      <c r="BY2698" s="8"/>
      <c r="BZ2698" s="8"/>
      <c r="CA2698" s="8"/>
      <c r="CC2698" s="8"/>
      <c r="CE2698" s="7"/>
      <c r="CF2698" s="8"/>
      <c r="CG2698" s="8"/>
      <c r="CH2698" s="8"/>
      <c r="CI2698" s="8"/>
      <c r="CJ2698" s="8"/>
    </row>
    <row r="2699" spans="1:88" x14ac:dyDescent="0.3">
      <c r="A2699" s="1" t="s">
        <v>690</v>
      </c>
      <c r="B2699" s="1"/>
      <c r="C2699" s="1" t="s">
        <v>1878</v>
      </c>
      <c r="D2699" s="1"/>
      <c r="E2699" s="1"/>
      <c r="F2699" s="1"/>
      <c r="G2699" s="1"/>
      <c r="H2699" s="1">
        <v>44636.59</v>
      </c>
      <c r="I2699" s="1">
        <v>-0.85</v>
      </c>
      <c r="J2699" s="12">
        <v>2572.31</v>
      </c>
      <c r="K2699" s="5">
        <v>2628.99</v>
      </c>
      <c r="L2699" s="5">
        <v>12024.93</v>
      </c>
      <c r="M2699" s="13">
        <f t="shared" si="57"/>
        <v>-8.4560899530536915E-3</v>
      </c>
      <c r="N2699" s="13">
        <v>-1.1463641464333207E-2</v>
      </c>
      <c r="O2699" s="13">
        <v>-2.0535989321301962E-4</v>
      </c>
      <c r="P2699" s="13">
        <v>-6.1614218131688103E-3</v>
      </c>
      <c r="Q2699" s="7"/>
      <c r="R2699" s="8"/>
      <c r="S2699" s="8"/>
      <c r="T2699" s="8"/>
      <c r="U2699" s="8"/>
      <c r="V2699" s="13"/>
      <c r="W2699" s="14"/>
      <c r="X2699" s="1"/>
      <c r="Y2699" s="1"/>
      <c r="Z2699" s="1"/>
      <c r="AA2699" s="1"/>
      <c r="AB2699" s="1"/>
      <c r="AC2699" s="1"/>
      <c r="AD2699" s="8"/>
      <c r="AE2699" s="8"/>
      <c r="AF2699" s="8"/>
      <c r="AG2699" s="8"/>
      <c r="AH2699" s="9"/>
      <c r="AI2699" s="8"/>
      <c r="AJ2699" s="13"/>
      <c r="AK2699" s="8"/>
      <c r="AL2699" s="8"/>
      <c r="AM2699" s="8"/>
      <c r="AN2699" s="8"/>
      <c r="AO2699" s="7"/>
      <c r="AP2699" s="7"/>
      <c r="AQ2699" s="7"/>
      <c r="AR2699" s="7"/>
      <c r="AS2699" s="7"/>
      <c r="AT2699" s="7"/>
      <c r="AU2699" s="8"/>
      <c r="AV2699" s="8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7"/>
      <c r="BV2699" s="7"/>
      <c r="BW2699" s="8"/>
      <c r="BX2699" s="8"/>
      <c r="BY2699" s="8"/>
      <c r="BZ2699" s="8"/>
      <c r="CA2699" s="8"/>
      <c r="CC2699" s="8"/>
      <c r="CE2699" s="7"/>
      <c r="CF2699" s="8"/>
      <c r="CG2699" s="8"/>
      <c r="CH2699" s="8"/>
      <c r="CI2699" s="8"/>
      <c r="CJ2699" s="8"/>
    </row>
    <row r="2700" spans="1:88" x14ac:dyDescent="0.3">
      <c r="A2700" s="1" t="s">
        <v>691</v>
      </c>
      <c r="B2700" s="1"/>
      <c r="C2700" s="1" t="s">
        <v>1878</v>
      </c>
      <c r="D2700" s="1"/>
      <c r="E2700" s="1"/>
      <c r="F2700" s="1"/>
      <c r="G2700" s="1"/>
      <c r="H2700" s="1">
        <v>44847.3</v>
      </c>
      <c r="I2700" s="1">
        <v>0.47</v>
      </c>
      <c r="J2700" s="12">
        <v>2585.42</v>
      </c>
      <c r="K2700" s="5">
        <v>2643.05</v>
      </c>
      <c r="L2700" s="5">
        <v>12077.49</v>
      </c>
      <c r="M2700" s="13">
        <f t="shared" si="57"/>
        <v>4.7205666920346889E-3</v>
      </c>
      <c r="N2700" s="13">
        <v>5.0965863367946618E-3</v>
      </c>
      <c r="O2700" s="13">
        <v>5.3480614228278434E-3</v>
      </c>
      <c r="P2700" s="13">
        <v>4.3709194149155195E-3</v>
      </c>
      <c r="Q2700" s="7"/>
      <c r="R2700" s="8"/>
      <c r="S2700" s="8"/>
      <c r="T2700" s="8"/>
      <c r="U2700" s="8"/>
      <c r="V2700" s="13"/>
      <c r="W2700" s="14"/>
      <c r="X2700" s="1"/>
      <c r="Y2700" s="1"/>
      <c r="Z2700" s="1"/>
      <c r="AA2700" s="1"/>
      <c r="AB2700" s="1"/>
      <c r="AC2700" s="1"/>
      <c r="AD2700" s="8"/>
      <c r="AE2700" s="8"/>
      <c r="AF2700" s="8"/>
      <c r="AG2700" s="8"/>
      <c r="AH2700" s="9"/>
      <c r="AI2700" s="8"/>
      <c r="AJ2700" s="13"/>
      <c r="AK2700" s="8"/>
      <c r="AL2700" s="8"/>
      <c r="AM2700" s="8"/>
      <c r="AN2700" s="8"/>
      <c r="AO2700" s="7"/>
      <c r="AP2700" s="7"/>
      <c r="AQ2700" s="7"/>
      <c r="AR2700" s="7"/>
      <c r="AS2700" s="7"/>
      <c r="AT2700" s="7"/>
      <c r="AU2700" s="8"/>
      <c r="AV2700" s="8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7"/>
      <c r="BV2700" s="7"/>
      <c r="BW2700" s="8"/>
      <c r="BX2700" s="8"/>
      <c r="BY2700" s="8"/>
      <c r="BZ2700" s="8"/>
      <c r="CA2700" s="8"/>
      <c r="CC2700" s="8"/>
      <c r="CE2700" s="7"/>
      <c r="CF2700" s="8"/>
      <c r="CG2700" s="8"/>
      <c r="CH2700" s="8"/>
      <c r="CI2700" s="8"/>
      <c r="CJ2700" s="8"/>
    </row>
    <row r="2701" spans="1:88" x14ac:dyDescent="0.3">
      <c r="A2701" s="1" t="s">
        <v>692</v>
      </c>
      <c r="B2701" s="1"/>
      <c r="C2701" s="1" t="s">
        <v>1878</v>
      </c>
      <c r="D2701" s="1"/>
      <c r="E2701" s="1"/>
      <c r="F2701" s="1"/>
      <c r="G2701" s="1"/>
      <c r="H2701" s="1">
        <v>45236.72</v>
      </c>
      <c r="I2701" s="1">
        <v>0.87</v>
      </c>
      <c r="J2701" s="12">
        <v>2615.2199999999998</v>
      </c>
      <c r="K2701" s="5">
        <v>2653.45</v>
      </c>
      <c r="L2701" s="5">
        <v>12103.19</v>
      </c>
      <c r="M2701" s="13">
        <f t="shared" si="57"/>
        <v>8.6832429154040103E-3</v>
      </c>
      <c r="N2701" s="13">
        <v>1.1526173697116837E-2</v>
      </c>
      <c r="O2701" s="13">
        <v>3.9348479975784834E-3</v>
      </c>
      <c r="P2701" s="13">
        <v>2.1279255871875513E-3</v>
      </c>
      <c r="Q2701" s="7"/>
      <c r="R2701" s="8"/>
      <c r="S2701" s="8"/>
      <c r="T2701" s="8"/>
      <c r="U2701" s="8"/>
      <c r="V2701" s="13"/>
      <c r="W2701" s="14"/>
      <c r="X2701" s="1"/>
      <c r="Y2701" s="1"/>
      <c r="Z2701" s="1"/>
      <c r="AA2701" s="1"/>
      <c r="AB2701" s="1"/>
      <c r="AC2701" s="1"/>
      <c r="AD2701" s="8"/>
      <c r="AE2701" s="8"/>
      <c r="AF2701" s="8"/>
      <c r="AG2701" s="8"/>
      <c r="AH2701" s="9"/>
      <c r="AI2701" s="8"/>
      <c r="AJ2701" s="13"/>
      <c r="AK2701" s="8"/>
      <c r="AL2701" s="8"/>
      <c r="AM2701" s="8"/>
      <c r="AN2701" s="8"/>
      <c r="AO2701" s="7"/>
      <c r="AP2701" s="7"/>
      <c r="AQ2701" s="7"/>
      <c r="AR2701" s="7"/>
      <c r="AS2701" s="7"/>
      <c r="AT2701" s="7"/>
      <c r="AU2701" s="8"/>
      <c r="AV2701" s="8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7"/>
      <c r="BV2701" s="7"/>
      <c r="BW2701" s="8"/>
      <c r="BX2701" s="8"/>
      <c r="BY2701" s="8"/>
      <c r="BZ2701" s="8"/>
      <c r="CA2701" s="8"/>
      <c r="CC2701" s="8"/>
      <c r="CE2701" s="7"/>
      <c r="CF2701" s="8"/>
      <c r="CG2701" s="8"/>
      <c r="CH2701" s="8"/>
      <c r="CI2701" s="8"/>
      <c r="CJ2701" s="8"/>
    </row>
    <row r="2702" spans="1:88" x14ac:dyDescent="0.3">
      <c r="A2702" s="1" t="s">
        <v>693</v>
      </c>
      <c r="B2702" s="1"/>
      <c r="C2702" s="1" t="s">
        <v>1878</v>
      </c>
      <c r="D2702" s="1"/>
      <c r="E2702" s="1"/>
      <c r="F2702" s="1"/>
      <c r="G2702" s="1"/>
      <c r="H2702" s="1">
        <v>45225.58</v>
      </c>
      <c r="I2702" s="1">
        <v>-0.02</v>
      </c>
      <c r="J2702" s="12">
        <v>2611.3000000000002</v>
      </c>
      <c r="K2702" s="5">
        <v>2665.58</v>
      </c>
      <c r="L2702" s="5">
        <v>12081.49</v>
      </c>
      <c r="M2702" s="13">
        <f t="shared" si="57"/>
        <v>-2.4626011788653202E-4</v>
      </c>
      <c r="N2702" s="13">
        <v>-1.4989178730659969E-3</v>
      </c>
      <c r="O2702" s="13">
        <v>4.5714070361229098E-3</v>
      </c>
      <c r="P2702" s="13">
        <v>-1.7929157519629424E-3</v>
      </c>
      <c r="Q2702" s="7"/>
      <c r="R2702" s="8"/>
      <c r="S2702" s="8"/>
      <c r="T2702" s="8"/>
      <c r="U2702" s="8"/>
      <c r="V2702" s="13"/>
      <c r="W2702" s="14"/>
      <c r="X2702" s="1"/>
      <c r="Y2702" s="1"/>
      <c r="Z2702" s="1"/>
      <c r="AA2702" s="1"/>
      <c r="AB2702" s="1"/>
      <c r="AC2702" s="1"/>
      <c r="AD2702" s="8"/>
      <c r="AE2702" s="8"/>
      <c r="AF2702" s="8"/>
      <c r="AG2702" s="8"/>
      <c r="AH2702" s="9"/>
      <c r="AI2702" s="8"/>
      <c r="AJ2702" s="13"/>
      <c r="AK2702" s="8"/>
      <c r="AL2702" s="8"/>
      <c r="AM2702" s="8"/>
      <c r="AN2702" s="8"/>
      <c r="AO2702" s="7"/>
      <c r="AP2702" s="7"/>
      <c r="AQ2702" s="7"/>
      <c r="AR2702" s="7"/>
      <c r="AS2702" s="7"/>
      <c r="AT2702" s="7"/>
      <c r="AU2702" s="8"/>
      <c r="AV2702" s="8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7"/>
      <c r="BV2702" s="7"/>
      <c r="BW2702" s="8"/>
      <c r="BX2702" s="8"/>
      <c r="BY2702" s="8"/>
      <c r="BZ2702" s="8"/>
      <c r="CA2702" s="8"/>
      <c r="CC2702" s="8"/>
      <c r="CE2702" s="7"/>
      <c r="CF2702" s="8"/>
      <c r="CG2702" s="8"/>
      <c r="CH2702" s="8"/>
      <c r="CI2702" s="8"/>
      <c r="CJ2702" s="8"/>
    </row>
    <row r="2703" spans="1:88" x14ac:dyDescent="0.3">
      <c r="A2703" s="1" t="s">
        <v>694</v>
      </c>
      <c r="B2703" s="1"/>
      <c r="C2703" s="1" t="s">
        <v>1878</v>
      </c>
      <c r="D2703" s="1"/>
      <c r="E2703" s="1"/>
      <c r="F2703" s="1"/>
      <c r="G2703" s="1"/>
      <c r="H2703" s="1">
        <v>45542.07</v>
      </c>
      <c r="I2703" s="1">
        <v>0.7</v>
      </c>
      <c r="J2703" s="12">
        <v>2633.94</v>
      </c>
      <c r="K2703" s="5">
        <v>2685.99</v>
      </c>
      <c r="L2703" s="5">
        <v>12064.78</v>
      </c>
      <c r="M2703" s="13">
        <f t="shared" si="57"/>
        <v>6.9980307604677883E-3</v>
      </c>
      <c r="N2703" s="13">
        <v>8.6700111055795226E-3</v>
      </c>
      <c r="O2703" s="13">
        <v>7.6568701745960421E-3</v>
      </c>
      <c r="P2703" s="13">
        <v>-1.3831075471650855E-3</v>
      </c>
      <c r="Q2703" s="7"/>
      <c r="R2703" s="8"/>
      <c r="S2703" s="8"/>
      <c r="T2703" s="8"/>
      <c r="U2703" s="8"/>
      <c r="V2703" s="13"/>
      <c r="W2703" s="14"/>
      <c r="X2703" s="1"/>
      <c r="Y2703" s="1"/>
      <c r="Z2703" s="1"/>
      <c r="AA2703" s="1"/>
      <c r="AB2703" s="1"/>
      <c r="AC2703" s="1"/>
      <c r="AD2703" s="8"/>
      <c r="AE2703" s="8"/>
      <c r="AF2703" s="8"/>
      <c r="AG2703" s="8"/>
      <c r="AH2703" s="9"/>
      <c r="AI2703" s="8"/>
      <c r="AJ2703" s="13"/>
      <c r="AK2703" s="8"/>
      <c r="AL2703" s="8"/>
      <c r="AM2703" s="8"/>
      <c r="AN2703" s="8"/>
      <c r="AO2703" s="7"/>
      <c r="AP2703" s="7"/>
      <c r="AQ2703" s="7"/>
      <c r="AR2703" s="7"/>
      <c r="AS2703" s="7"/>
      <c r="AT2703" s="7"/>
      <c r="AU2703" s="8"/>
      <c r="AV2703" s="8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7"/>
      <c r="BV2703" s="7"/>
      <c r="BW2703" s="8"/>
      <c r="BX2703" s="8"/>
      <c r="BY2703" s="8"/>
      <c r="BZ2703" s="8"/>
      <c r="CA2703" s="8"/>
      <c r="CC2703" s="8"/>
      <c r="CE2703" s="7"/>
      <c r="CF2703" s="8"/>
      <c r="CG2703" s="8"/>
      <c r="CH2703" s="8"/>
      <c r="CI2703" s="8"/>
      <c r="CJ2703" s="8"/>
    </row>
    <row r="2704" spans="1:88" x14ac:dyDescent="0.3">
      <c r="A2704" s="1" t="s">
        <v>695</v>
      </c>
      <c r="B2704" s="1"/>
      <c r="C2704" s="1" t="s">
        <v>1878</v>
      </c>
      <c r="D2704" s="1"/>
      <c r="E2704" s="1"/>
      <c r="F2704" s="1"/>
      <c r="G2704" s="1"/>
      <c r="H2704" s="1">
        <v>45897.63</v>
      </c>
      <c r="I2704" s="1">
        <v>0.78</v>
      </c>
      <c r="J2704" s="12">
        <v>2667.14</v>
      </c>
      <c r="K2704" s="5">
        <v>2684.72</v>
      </c>
      <c r="L2704" s="5">
        <v>12086.04</v>
      </c>
      <c r="M2704" s="13">
        <f t="shared" si="57"/>
        <v>7.8072867570577742E-3</v>
      </c>
      <c r="N2704" s="13">
        <v>1.2604691071170793E-2</v>
      </c>
      <c r="O2704" s="13">
        <v>-4.7282380053537132E-4</v>
      </c>
      <c r="P2704" s="13">
        <v>1.7621539721404123E-3</v>
      </c>
      <c r="Q2704" s="7"/>
      <c r="R2704" s="8"/>
      <c r="S2704" s="8"/>
      <c r="T2704" s="8"/>
      <c r="U2704" s="8"/>
      <c r="V2704" s="13"/>
      <c r="W2704" s="14"/>
      <c r="X2704" s="1"/>
      <c r="Y2704" s="1"/>
      <c r="Z2704" s="1"/>
      <c r="AA2704" s="1"/>
      <c r="AB2704" s="1"/>
      <c r="AC2704" s="1"/>
      <c r="AD2704" s="8"/>
      <c r="AE2704" s="8"/>
      <c r="AF2704" s="8"/>
      <c r="AG2704" s="8"/>
      <c r="AH2704" s="9"/>
      <c r="AI2704" s="8"/>
      <c r="AJ2704" s="13"/>
      <c r="AK2704" s="8"/>
      <c r="AL2704" s="8"/>
      <c r="AM2704" s="8"/>
      <c r="AN2704" s="8"/>
      <c r="AO2704" s="7"/>
      <c r="AP2704" s="7"/>
      <c r="AQ2704" s="7"/>
      <c r="AR2704" s="7"/>
      <c r="AS2704" s="7"/>
      <c r="AT2704" s="7"/>
      <c r="AU2704" s="8"/>
      <c r="AV2704" s="8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7"/>
      <c r="BV2704" s="7"/>
      <c r="BW2704" s="8"/>
      <c r="BX2704" s="8"/>
      <c r="BY2704" s="8"/>
      <c r="BZ2704" s="8"/>
      <c r="CA2704" s="8"/>
      <c r="CC2704" s="8"/>
      <c r="CE2704" s="7"/>
      <c r="CF2704" s="8"/>
      <c r="CG2704" s="8"/>
      <c r="CH2704" s="8"/>
      <c r="CI2704" s="8"/>
      <c r="CJ2704" s="8"/>
    </row>
    <row r="2705" spans="1:88" x14ac:dyDescent="0.3">
      <c r="A2705" s="1" t="s">
        <v>696</v>
      </c>
      <c r="B2705" s="1"/>
      <c r="C2705" s="1" t="s">
        <v>1878</v>
      </c>
      <c r="D2705" s="1"/>
      <c r="E2705" s="1"/>
      <c r="F2705" s="1"/>
      <c r="G2705" s="1"/>
      <c r="H2705" s="1">
        <v>45977.02</v>
      </c>
      <c r="I2705" s="1">
        <v>0.17</v>
      </c>
      <c r="J2705" s="12">
        <v>2664.1</v>
      </c>
      <c r="K2705" s="5">
        <v>2715.54</v>
      </c>
      <c r="L2705" s="5">
        <v>12096.93</v>
      </c>
      <c r="M2705" s="13">
        <f t="shared" si="57"/>
        <v>1.7297189419147596E-3</v>
      </c>
      <c r="N2705" s="13">
        <v>-1.1397976859107706E-3</v>
      </c>
      <c r="O2705" s="13">
        <v>1.1479781876694739E-2</v>
      </c>
      <c r="P2705" s="13">
        <v>9.0103954645193163E-4</v>
      </c>
      <c r="Q2705" s="7"/>
      <c r="R2705" s="8"/>
      <c r="S2705" s="8"/>
      <c r="T2705" s="8"/>
      <c r="U2705" s="8"/>
      <c r="V2705" s="13"/>
      <c r="W2705" s="14"/>
      <c r="X2705" s="1"/>
      <c r="Y2705" s="1"/>
      <c r="Z2705" s="1"/>
      <c r="AA2705" s="1"/>
      <c r="AB2705" s="1"/>
      <c r="AC2705" s="1"/>
      <c r="AD2705" s="8"/>
      <c r="AE2705" s="8"/>
      <c r="AF2705" s="8"/>
      <c r="AG2705" s="8"/>
      <c r="AH2705" s="9"/>
      <c r="AI2705" s="8"/>
      <c r="AJ2705" s="13"/>
      <c r="AK2705" s="8"/>
      <c r="AL2705" s="8"/>
      <c r="AM2705" s="8"/>
      <c r="AN2705" s="8"/>
      <c r="AO2705" s="7"/>
      <c r="AP2705" s="7"/>
      <c r="AQ2705" s="7"/>
      <c r="AR2705" s="7"/>
      <c r="AS2705" s="7"/>
      <c r="AT2705" s="7"/>
      <c r="AU2705" s="8"/>
      <c r="AV2705" s="8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7"/>
      <c r="BV2705" s="7"/>
      <c r="BW2705" s="8"/>
      <c r="BX2705" s="8"/>
      <c r="BY2705" s="8"/>
      <c r="BZ2705" s="8"/>
      <c r="CA2705" s="8"/>
      <c r="CC2705" s="8"/>
      <c r="CE2705" s="7"/>
      <c r="CF2705" s="8"/>
      <c r="CG2705" s="8"/>
      <c r="CH2705" s="8"/>
      <c r="CI2705" s="8"/>
      <c r="CJ2705" s="8"/>
    </row>
    <row r="2706" spans="1:88" x14ac:dyDescent="0.3">
      <c r="A2706" s="1" t="s">
        <v>697</v>
      </c>
      <c r="B2706" s="1"/>
      <c r="C2706" s="1" t="s">
        <v>1878</v>
      </c>
      <c r="D2706" s="1"/>
      <c r="E2706" s="1"/>
      <c r="F2706" s="1"/>
      <c r="G2706" s="1"/>
      <c r="H2706" s="1">
        <v>45455.05</v>
      </c>
      <c r="I2706" s="1">
        <v>-1.1399999999999999</v>
      </c>
      <c r="J2706" s="12">
        <v>2626.43</v>
      </c>
      <c r="K2706" s="5">
        <v>2695.3</v>
      </c>
      <c r="L2706" s="5">
        <v>12045.04</v>
      </c>
      <c r="M2706" s="13">
        <f t="shared" si="57"/>
        <v>-1.1352845399723477E-2</v>
      </c>
      <c r="N2706" s="13">
        <v>-1.4139859614879402E-2</v>
      </c>
      <c r="O2706" s="13">
        <v>-7.4533978508877219E-3</v>
      </c>
      <c r="P2706" s="13">
        <v>-4.2895180843403047E-3</v>
      </c>
      <c r="Q2706" s="7"/>
      <c r="R2706" s="8"/>
      <c r="S2706" s="8"/>
      <c r="T2706" s="8"/>
      <c r="U2706" s="8"/>
      <c r="V2706" s="13"/>
      <c r="W2706" s="14"/>
      <c r="X2706" s="1"/>
      <c r="Y2706" s="1"/>
      <c r="Z2706" s="1"/>
      <c r="AA2706" s="1"/>
      <c r="AB2706" s="1"/>
      <c r="AC2706" s="1"/>
      <c r="AD2706" s="8"/>
      <c r="AE2706" s="8"/>
      <c r="AF2706" s="8"/>
      <c r="AG2706" s="8"/>
      <c r="AH2706" s="9"/>
      <c r="AI2706" s="8"/>
      <c r="AJ2706" s="13"/>
      <c r="AK2706" s="8"/>
      <c r="AL2706" s="8"/>
      <c r="AM2706" s="8"/>
      <c r="AN2706" s="8"/>
      <c r="AO2706" s="7"/>
      <c r="AP2706" s="7"/>
      <c r="AQ2706" s="7"/>
      <c r="AR2706" s="7"/>
      <c r="AS2706" s="7"/>
      <c r="AT2706" s="7"/>
      <c r="AU2706" s="8"/>
      <c r="AV2706" s="8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7"/>
      <c r="BV2706" s="7"/>
      <c r="BW2706" s="8"/>
      <c r="BX2706" s="8"/>
      <c r="BY2706" s="8"/>
      <c r="BZ2706" s="8"/>
      <c r="CA2706" s="8"/>
      <c r="CC2706" s="8"/>
      <c r="CE2706" s="7"/>
      <c r="CF2706" s="8"/>
      <c r="CG2706" s="8"/>
      <c r="CH2706" s="8"/>
      <c r="CI2706" s="8"/>
      <c r="CJ2706" s="8"/>
    </row>
    <row r="2707" spans="1:88" x14ac:dyDescent="0.3">
      <c r="A2707" s="1" t="s">
        <v>698</v>
      </c>
      <c r="B2707" s="1"/>
      <c r="C2707" s="1" t="s">
        <v>1878</v>
      </c>
      <c r="D2707" s="1"/>
      <c r="E2707" s="1"/>
      <c r="F2707" s="1"/>
      <c r="G2707" s="1"/>
      <c r="H2707" s="1">
        <v>45227.66</v>
      </c>
      <c r="I2707" s="1">
        <v>-0.5</v>
      </c>
      <c r="J2707" s="12">
        <v>2609.15</v>
      </c>
      <c r="K2707" s="5">
        <v>2689.71</v>
      </c>
      <c r="L2707" s="5">
        <v>12017.44</v>
      </c>
      <c r="M2707" s="13">
        <f t="shared" si="57"/>
        <v>-5.0025244719783535E-3</v>
      </c>
      <c r="N2707" s="13">
        <v>-6.5792730055626025E-3</v>
      </c>
      <c r="O2707" s="13">
        <v>-2.0739806329537203E-3</v>
      </c>
      <c r="P2707" s="13">
        <v>-2.2913996134509285E-3</v>
      </c>
      <c r="Q2707" s="7"/>
      <c r="R2707" s="8"/>
      <c r="S2707" s="8"/>
      <c r="T2707" s="8"/>
      <c r="U2707" s="8"/>
      <c r="V2707" s="13"/>
      <c r="W2707" s="14"/>
      <c r="X2707" s="1"/>
      <c r="Y2707" s="1"/>
      <c r="Z2707" s="1"/>
      <c r="AA2707" s="1"/>
      <c r="AB2707" s="1"/>
      <c r="AC2707" s="1"/>
      <c r="AD2707" s="8"/>
      <c r="AE2707" s="8"/>
      <c r="AF2707" s="8"/>
      <c r="AG2707" s="8"/>
      <c r="AH2707" s="9"/>
      <c r="AI2707" s="8"/>
      <c r="AJ2707" s="13"/>
      <c r="AK2707" s="8"/>
      <c r="AL2707" s="8"/>
      <c r="AM2707" s="8"/>
      <c r="AN2707" s="8"/>
      <c r="AO2707" s="7"/>
      <c r="AP2707" s="7"/>
      <c r="AQ2707" s="7"/>
      <c r="AR2707" s="7"/>
      <c r="AS2707" s="7"/>
      <c r="AT2707" s="7"/>
      <c r="AU2707" s="8"/>
      <c r="AV2707" s="8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7"/>
      <c r="BV2707" s="7"/>
      <c r="BW2707" s="8"/>
      <c r="BX2707" s="8"/>
      <c r="BY2707" s="8"/>
      <c r="BZ2707" s="8"/>
      <c r="CA2707" s="8"/>
      <c r="CC2707" s="8"/>
      <c r="CE2707" s="7"/>
      <c r="CF2707" s="8"/>
      <c r="CG2707" s="8"/>
      <c r="CH2707" s="8"/>
      <c r="CI2707" s="8"/>
      <c r="CJ2707" s="8"/>
    </row>
    <row r="2708" spans="1:88" x14ac:dyDescent="0.3">
      <c r="A2708" s="1" t="s">
        <v>699</v>
      </c>
      <c r="B2708" s="1"/>
      <c r="C2708" s="1" t="s">
        <v>1878</v>
      </c>
      <c r="D2708" s="1"/>
      <c r="E2708" s="1"/>
      <c r="F2708" s="1"/>
      <c r="G2708" s="1"/>
      <c r="H2708" s="1">
        <v>45454.91</v>
      </c>
      <c r="I2708" s="1">
        <v>0.5</v>
      </c>
      <c r="J2708" s="12">
        <v>2625.95</v>
      </c>
      <c r="K2708" s="5">
        <v>2698.87</v>
      </c>
      <c r="L2708" s="5">
        <v>11980.76</v>
      </c>
      <c r="M2708" s="13">
        <f t="shared" si="57"/>
        <v>5.0245800910326821E-3</v>
      </c>
      <c r="N2708" s="13">
        <v>6.4388785619837741E-3</v>
      </c>
      <c r="O2708" s="13">
        <v>3.4055716043737139E-3</v>
      </c>
      <c r="P2708" s="13">
        <v>-3.0522307579651242E-3</v>
      </c>
      <c r="Q2708" s="7"/>
      <c r="R2708" s="8"/>
      <c r="S2708" s="8"/>
      <c r="T2708" s="8"/>
      <c r="U2708" s="8"/>
      <c r="V2708" s="13"/>
      <c r="W2708" s="14"/>
      <c r="X2708" s="1"/>
      <c r="Y2708" s="1"/>
      <c r="Z2708" s="1"/>
      <c r="AA2708" s="1"/>
      <c r="AB2708" s="1"/>
      <c r="AC2708" s="1"/>
      <c r="AD2708" s="8"/>
      <c r="AE2708" s="8"/>
      <c r="AF2708" s="8"/>
      <c r="AG2708" s="8"/>
      <c r="AH2708" s="9"/>
      <c r="AI2708" s="8"/>
      <c r="AJ2708" s="13"/>
      <c r="AK2708" s="8"/>
      <c r="AL2708" s="8"/>
      <c r="AM2708" s="8"/>
      <c r="AN2708" s="8"/>
      <c r="AO2708" s="7"/>
      <c r="AP2708" s="7"/>
      <c r="AQ2708" s="7"/>
      <c r="AR2708" s="7"/>
      <c r="AS2708" s="7"/>
      <c r="AT2708" s="7"/>
      <c r="AU2708" s="8"/>
      <c r="AV2708" s="8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7"/>
      <c r="BV2708" s="7"/>
      <c r="BW2708" s="8"/>
      <c r="BX2708" s="8"/>
      <c r="BY2708" s="8"/>
      <c r="BZ2708" s="8"/>
      <c r="CA2708" s="8"/>
      <c r="CC2708" s="8"/>
      <c r="CE2708" s="7"/>
      <c r="CF2708" s="8"/>
      <c r="CG2708" s="8"/>
      <c r="CH2708" s="8"/>
      <c r="CI2708" s="8"/>
      <c r="CJ2708" s="8"/>
    </row>
    <row r="2709" spans="1:88" x14ac:dyDescent="0.3">
      <c r="A2709" s="1" t="s">
        <v>700</v>
      </c>
      <c r="B2709" s="1"/>
      <c r="C2709" s="1" t="s">
        <v>1878</v>
      </c>
      <c r="D2709" s="1"/>
      <c r="E2709" s="1"/>
      <c r="F2709" s="1"/>
      <c r="G2709" s="1"/>
      <c r="H2709" s="1">
        <v>45452.98</v>
      </c>
      <c r="I2709" s="1">
        <v>0</v>
      </c>
      <c r="J2709" s="12">
        <v>2627.88</v>
      </c>
      <c r="K2709" s="5">
        <v>2696.55</v>
      </c>
      <c r="L2709" s="5">
        <v>11978.6</v>
      </c>
      <c r="M2709" s="13">
        <f t="shared" si="57"/>
        <v>-4.2459659473581546E-5</v>
      </c>
      <c r="N2709" s="13">
        <v>7.3497210533335355E-4</v>
      </c>
      <c r="O2709" s="13">
        <v>-8.5961902574027693E-4</v>
      </c>
      <c r="P2709" s="13">
        <v>-1.8028906346512219E-4</v>
      </c>
      <c r="Q2709" s="7"/>
      <c r="R2709" s="8"/>
      <c r="S2709" s="8"/>
      <c r="T2709" s="8"/>
      <c r="U2709" s="8"/>
      <c r="V2709" s="13"/>
      <c r="W2709" s="14"/>
      <c r="X2709" s="1"/>
      <c r="Y2709" s="1"/>
      <c r="Z2709" s="1"/>
      <c r="AA2709" s="1"/>
      <c r="AB2709" s="1"/>
      <c r="AC2709" s="1"/>
      <c r="AD2709" s="8"/>
      <c r="AE2709" s="8"/>
      <c r="AF2709" s="8"/>
      <c r="AG2709" s="8"/>
      <c r="AH2709" s="9"/>
      <c r="AI2709" s="8"/>
      <c r="AJ2709" s="13"/>
      <c r="AK2709" s="8"/>
      <c r="AL2709" s="8"/>
      <c r="AM2709" s="8"/>
      <c r="AN2709" s="8"/>
      <c r="AO2709" s="7"/>
      <c r="AP2709" s="7"/>
      <c r="AQ2709" s="7"/>
      <c r="AR2709" s="7"/>
      <c r="AS2709" s="7"/>
      <c r="AT2709" s="7"/>
      <c r="AU2709" s="8"/>
      <c r="AV2709" s="8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7"/>
      <c r="BV2709" s="7"/>
      <c r="BW2709" s="8"/>
      <c r="BX2709" s="8"/>
      <c r="BY2709" s="8"/>
      <c r="BZ2709" s="8"/>
      <c r="CA2709" s="8"/>
      <c r="CC2709" s="8"/>
      <c r="CE2709" s="7"/>
      <c r="CF2709" s="8"/>
      <c r="CG2709" s="8"/>
      <c r="CH2709" s="8"/>
      <c r="CI2709" s="8"/>
      <c r="CJ2709" s="8"/>
    </row>
    <row r="2710" spans="1:88" x14ac:dyDescent="0.3">
      <c r="A2710" s="1" t="s">
        <v>701</v>
      </c>
      <c r="B2710" s="1"/>
      <c r="C2710" s="1" t="s">
        <v>1878</v>
      </c>
      <c r="D2710" s="1"/>
      <c r="E2710" s="1"/>
      <c r="F2710" s="1"/>
      <c r="G2710" s="1"/>
      <c r="H2710" s="1">
        <v>46286.96</v>
      </c>
      <c r="I2710" s="1">
        <v>1.83</v>
      </c>
      <c r="J2710" s="12">
        <v>2693.08</v>
      </c>
      <c r="K2710" s="5">
        <v>2714.33</v>
      </c>
      <c r="L2710" s="5">
        <v>12075.72</v>
      </c>
      <c r="M2710" s="13">
        <f t="shared" si="57"/>
        <v>1.8348191911729428E-2</v>
      </c>
      <c r="N2710" s="13">
        <v>2.4810874164725938E-2</v>
      </c>
      <c r="O2710" s="13">
        <v>6.5936103539707691E-3</v>
      </c>
      <c r="P2710" s="13">
        <v>8.1077922294758853E-3</v>
      </c>
      <c r="Q2710" s="7"/>
      <c r="R2710" s="8"/>
      <c r="S2710" s="8"/>
      <c r="T2710" s="8"/>
      <c r="U2710" s="8"/>
      <c r="V2710" s="13"/>
      <c r="W2710" s="14"/>
      <c r="X2710" s="1"/>
      <c r="Y2710" s="1"/>
      <c r="Z2710" s="1"/>
      <c r="AA2710" s="1"/>
      <c r="AB2710" s="1"/>
      <c r="AC2710" s="1"/>
      <c r="AD2710" s="8"/>
      <c r="AE2710" s="8"/>
      <c r="AF2710" s="8"/>
      <c r="AG2710" s="8"/>
      <c r="AH2710" s="9"/>
      <c r="AI2710" s="8"/>
      <c r="AJ2710" s="13"/>
      <c r="AK2710" s="8"/>
      <c r="AL2710" s="8"/>
      <c r="AM2710" s="8"/>
      <c r="AN2710" s="8"/>
      <c r="AO2710" s="7"/>
      <c r="AP2710" s="7"/>
      <c r="AQ2710" s="7"/>
      <c r="AR2710" s="7"/>
      <c r="AS2710" s="7"/>
      <c r="AT2710" s="7"/>
      <c r="AU2710" s="8"/>
      <c r="AV2710" s="8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7"/>
      <c r="BV2710" s="7"/>
      <c r="BW2710" s="8"/>
      <c r="BX2710" s="8"/>
      <c r="BY2710" s="8"/>
      <c r="BZ2710" s="8"/>
      <c r="CA2710" s="8"/>
      <c r="CC2710" s="8"/>
      <c r="CE2710" s="7"/>
      <c r="CF2710" s="8"/>
      <c r="CG2710" s="8"/>
      <c r="CH2710" s="8"/>
      <c r="CI2710" s="8"/>
      <c r="CJ2710" s="8"/>
    </row>
    <row r="2711" spans="1:88" x14ac:dyDescent="0.3">
      <c r="A2711" s="1" t="s">
        <v>702</v>
      </c>
      <c r="B2711" s="1"/>
      <c r="C2711" s="1" t="s">
        <v>1878</v>
      </c>
      <c r="D2711" s="1"/>
      <c r="E2711" s="1"/>
      <c r="F2711" s="1"/>
      <c r="G2711" s="1"/>
      <c r="H2711" s="1">
        <v>46079.69</v>
      </c>
      <c r="I2711" s="1">
        <v>-0.45</v>
      </c>
      <c r="J2711" s="12">
        <v>2676.9</v>
      </c>
      <c r="K2711" s="5">
        <v>2706.46</v>
      </c>
      <c r="L2711" s="5">
        <v>12084.47</v>
      </c>
      <c r="M2711" s="13">
        <f t="shared" si="57"/>
        <v>-4.4779350382915251E-3</v>
      </c>
      <c r="N2711" s="13">
        <v>-6.0079908506245339E-3</v>
      </c>
      <c r="O2711" s="13">
        <v>-2.8994263777800677E-3</v>
      </c>
      <c r="P2711" s="13">
        <v>7.245944755260858E-4</v>
      </c>
      <c r="Q2711" s="7"/>
      <c r="R2711" s="8"/>
      <c r="S2711" s="8"/>
      <c r="T2711" s="8"/>
      <c r="U2711" s="8"/>
      <c r="V2711" s="13"/>
      <c r="W2711" s="14"/>
      <c r="X2711" s="1"/>
      <c r="Y2711" s="1"/>
      <c r="Z2711" s="1"/>
      <c r="AA2711" s="1"/>
      <c r="AB2711" s="1"/>
      <c r="AC2711" s="1"/>
      <c r="AD2711" s="8"/>
      <c r="AE2711" s="8"/>
      <c r="AF2711" s="8"/>
      <c r="AG2711" s="8"/>
      <c r="AH2711" s="9"/>
      <c r="AI2711" s="8"/>
      <c r="AJ2711" s="13"/>
      <c r="AK2711" s="8"/>
      <c r="AL2711" s="8"/>
      <c r="AM2711" s="8"/>
      <c r="AN2711" s="8"/>
      <c r="AO2711" s="7"/>
      <c r="AP2711" s="7"/>
      <c r="AQ2711" s="7"/>
      <c r="AR2711" s="7"/>
      <c r="AS2711" s="7"/>
      <c r="AT2711" s="7"/>
      <c r="AU2711" s="8"/>
      <c r="AV2711" s="8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7"/>
      <c r="BV2711" s="7"/>
      <c r="BW2711" s="8"/>
      <c r="BX2711" s="8"/>
      <c r="BY2711" s="8"/>
      <c r="BZ2711" s="8"/>
      <c r="CA2711" s="8"/>
      <c r="CC2711" s="8"/>
      <c r="CE2711" s="7"/>
      <c r="CF2711" s="8"/>
      <c r="CG2711" s="8"/>
      <c r="CH2711" s="8"/>
      <c r="CI2711" s="8"/>
      <c r="CJ2711" s="8"/>
    </row>
    <row r="2712" spans="1:88" x14ac:dyDescent="0.3">
      <c r="A2712" s="1" t="s">
        <v>703</v>
      </c>
      <c r="B2712" s="1"/>
      <c r="C2712" s="1" t="s">
        <v>1878</v>
      </c>
      <c r="D2712" s="1"/>
      <c r="E2712" s="1"/>
      <c r="F2712" s="1"/>
      <c r="G2712" s="1"/>
      <c r="H2712" s="1">
        <v>45806.33</v>
      </c>
      <c r="I2712" s="1">
        <v>-0.59</v>
      </c>
      <c r="J2712" s="12">
        <v>2654.25</v>
      </c>
      <c r="K2712" s="5">
        <v>2704.18</v>
      </c>
      <c r="L2712" s="5">
        <v>12051.64</v>
      </c>
      <c r="M2712" s="13">
        <f t="shared" si="57"/>
        <v>-5.9323315760153594E-3</v>
      </c>
      <c r="N2712" s="13">
        <v>-8.4612798386193289E-3</v>
      </c>
      <c r="O2712" s="13">
        <v>-8.4242885540530832E-4</v>
      </c>
      <c r="P2712" s="13">
        <v>-2.7167099591458577E-3</v>
      </c>
      <c r="Q2712" s="7"/>
      <c r="R2712" s="8"/>
      <c r="S2712" s="8"/>
      <c r="T2712" s="8"/>
      <c r="U2712" s="8"/>
      <c r="V2712" s="13"/>
      <c r="W2712" s="14"/>
      <c r="X2712" s="1"/>
      <c r="Y2712" s="1"/>
      <c r="Z2712" s="1"/>
      <c r="AA2712" s="1"/>
      <c r="AB2712" s="1"/>
      <c r="AC2712" s="1"/>
      <c r="AD2712" s="8"/>
      <c r="AE2712" s="8"/>
      <c r="AF2712" s="8"/>
      <c r="AG2712" s="8"/>
      <c r="AH2712" s="9"/>
      <c r="AI2712" s="8"/>
      <c r="AJ2712" s="13"/>
      <c r="AK2712" s="8"/>
      <c r="AL2712" s="8"/>
      <c r="AM2712" s="8"/>
      <c r="AN2712" s="8"/>
      <c r="AO2712" s="7"/>
      <c r="AP2712" s="7"/>
      <c r="AQ2712" s="7"/>
      <c r="AR2712" s="7"/>
      <c r="AS2712" s="7"/>
      <c r="AT2712" s="7"/>
      <c r="AU2712" s="8"/>
      <c r="AV2712" s="8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7"/>
      <c r="BV2712" s="7"/>
      <c r="BW2712" s="8"/>
      <c r="BX2712" s="8"/>
      <c r="BY2712" s="8"/>
      <c r="BZ2712" s="8"/>
      <c r="CA2712" s="8"/>
      <c r="CC2712" s="8"/>
      <c r="CE2712" s="7"/>
      <c r="CF2712" s="8"/>
      <c r="CG2712" s="8"/>
      <c r="CH2712" s="8"/>
      <c r="CI2712" s="8"/>
      <c r="CJ2712" s="8"/>
    </row>
    <row r="2713" spans="1:88" x14ac:dyDescent="0.3">
      <c r="A2713" s="1" t="s">
        <v>704</v>
      </c>
      <c r="B2713" s="1"/>
      <c r="C2713" s="1" t="s">
        <v>1878</v>
      </c>
      <c r="D2713" s="1"/>
      <c r="E2713" s="1"/>
      <c r="F2713" s="1"/>
      <c r="G2713" s="1"/>
      <c r="H2713" s="1">
        <v>45858.879999999997</v>
      </c>
      <c r="I2713" s="1">
        <v>0.11</v>
      </c>
      <c r="J2713" s="12">
        <v>2663.44</v>
      </c>
      <c r="K2713" s="5">
        <v>2694.72</v>
      </c>
      <c r="L2713" s="5">
        <v>12003.68</v>
      </c>
      <c r="M2713" s="13">
        <f t="shared" si="57"/>
        <v>1.1472213556509292E-3</v>
      </c>
      <c r="N2713" s="13">
        <v>3.4623716680795003E-3</v>
      </c>
      <c r="O2713" s="13">
        <v>-3.4982878358689184E-3</v>
      </c>
      <c r="P2713" s="13">
        <v>-3.9795413736221086E-3</v>
      </c>
      <c r="Q2713" s="7"/>
      <c r="R2713" s="8"/>
      <c r="S2713" s="8"/>
      <c r="T2713" s="8"/>
      <c r="U2713" s="8"/>
      <c r="V2713" s="13"/>
      <c r="W2713" s="14"/>
      <c r="X2713" s="1"/>
      <c r="Y2713" s="1"/>
      <c r="Z2713" s="1"/>
      <c r="AA2713" s="1"/>
      <c r="AB2713" s="1"/>
      <c r="AC2713" s="1"/>
      <c r="AD2713" s="8"/>
      <c r="AE2713" s="8"/>
      <c r="AF2713" s="8"/>
      <c r="AG2713" s="8"/>
      <c r="AH2713" s="9"/>
      <c r="AI2713" s="8"/>
      <c r="AJ2713" s="13"/>
      <c r="AK2713" s="8"/>
      <c r="AL2713" s="8"/>
      <c r="AM2713" s="8"/>
      <c r="AN2713" s="8"/>
      <c r="AO2713" s="7"/>
      <c r="AP2713" s="7"/>
      <c r="AQ2713" s="7"/>
      <c r="AR2713" s="7"/>
      <c r="AS2713" s="7"/>
      <c r="AT2713" s="7"/>
      <c r="AU2713" s="8"/>
      <c r="AV2713" s="8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7"/>
      <c r="BV2713" s="7"/>
      <c r="BW2713" s="8"/>
      <c r="BX2713" s="8"/>
      <c r="BY2713" s="8"/>
      <c r="BZ2713" s="8"/>
      <c r="CA2713" s="8"/>
      <c r="CC2713" s="8"/>
      <c r="CE2713" s="7"/>
      <c r="CF2713" s="8"/>
      <c r="CG2713" s="8"/>
      <c r="CH2713" s="8"/>
      <c r="CI2713" s="8"/>
      <c r="CJ2713" s="8"/>
    </row>
    <row r="2714" spans="1:88" x14ac:dyDescent="0.3">
      <c r="A2714" s="1" t="s">
        <v>705</v>
      </c>
      <c r="B2714" s="1"/>
      <c r="C2714" s="1" t="s">
        <v>1878</v>
      </c>
      <c r="D2714" s="1"/>
      <c r="E2714" s="1"/>
      <c r="F2714" s="1"/>
      <c r="G2714" s="1"/>
      <c r="H2714" s="1">
        <v>45289.74</v>
      </c>
      <c r="I2714" s="1">
        <v>-1.24</v>
      </c>
      <c r="J2714" s="12">
        <v>2626.39</v>
      </c>
      <c r="K2714" s="5">
        <v>2665.58</v>
      </c>
      <c r="L2714" s="5">
        <v>11895.64</v>
      </c>
      <c r="M2714" s="13">
        <f t="shared" si="57"/>
        <v>-1.2410682511217019E-2</v>
      </c>
      <c r="N2714" s="13">
        <v>-1.3910581803982858E-2</v>
      </c>
      <c r="O2714" s="13">
        <v>-1.0813739460871608E-2</v>
      </c>
      <c r="P2714" s="13">
        <v>-9.0005731575650838E-3</v>
      </c>
      <c r="Q2714" s="7"/>
      <c r="R2714" s="8"/>
      <c r="S2714" s="8"/>
      <c r="T2714" s="8"/>
      <c r="U2714" s="8"/>
      <c r="V2714" s="13"/>
      <c r="W2714" s="14"/>
      <c r="X2714" s="1"/>
      <c r="Y2714" s="1"/>
      <c r="Z2714" s="1"/>
      <c r="AA2714" s="1"/>
      <c r="AB2714" s="1"/>
      <c r="AC2714" s="1"/>
      <c r="AD2714" s="8"/>
      <c r="AE2714" s="8"/>
      <c r="AF2714" s="8"/>
      <c r="AG2714" s="8"/>
      <c r="AH2714" s="9"/>
      <c r="AI2714" s="8"/>
      <c r="AJ2714" s="13"/>
      <c r="AK2714" s="8"/>
      <c r="AL2714" s="8"/>
      <c r="AM2714" s="8"/>
      <c r="AN2714" s="8"/>
      <c r="AO2714" s="7"/>
      <c r="AP2714" s="7"/>
      <c r="AQ2714" s="7"/>
      <c r="AR2714" s="7"/>
      <c r="AS2714" s="7"/>
      <c r="AT2714" s="7"/>
      <c r="AU2714" s="8"/>
      <c r="AV2714" s="8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7"/>
      <c r="BV2714" s="7"/>
      <c r="BW2714" s="8"/>
      <c r="BX2714" s="8"/>
      <c r="BY2714" s="8"/>
      <c r="BZ2714" s="8"/>
      <c r="CA2714" s="8"/>
      <c r="CC2714" s="8"/>
      <c r="CE2714" s="7"/>
      <c r="CF2714" s="8"/>
      <c r="CG2714" s="8"/>
      <c r="CH2714" s="8"/>
      <c r="CI2714" s="8"/>
      <c r="CJ2714" s="8"/>
    </row>
    <row r="2715" spans="1:88" x14ac:dyDescent="0.3">
      <c r="A2715" s="1" t="s">
        <v>706</v>
      </c>
      <c r="B2715" s="1"/>
      <c r="C2715" s="1" t="s">
        <v>1878</v>
      </c>
      <c r="D2715" s="1"/>
      <c r="E2715" s="1"/>
      <c r="F2715" s="1"/>
      <c r="G2715" s="1"/>
      <c r="H2715" s="1">
        <v>45384.47</v>
      </c>
      <c r="I2715" s="1">
        <v>0.21</v>
      </c>
      <c r="J2715" s="12">
        <v>2615.81</v>
      </c>
      <c r="K2715" s="5">
        <v>2670.19</v>
      </c>
      <c r="L2715" s="5">
        <v>11900.6</v>
      </c>
      <c r="M2715" s="13">
        <f t="shared" si="57"/>
        <v>2.0916437144484767E-3</v>
      </c>
      <c r="N2715" s="13">
        <v>-4.0283430868987002E-3</v>
      </c>
      <c r="O2715" s="13">
        <v>1.729454752811721E-3</v>
      </c>
      <c r="P2715" s="13">
        <v>4.169594910405916E-4</v>
      </c>
      <c r="Q2715" s="7"/>
      <c r="R2715" s="8"/>
      <c r="S2715" s="8"/>
      <c r="T2715" s="8"/>
      <c r="U2715" s="8"/>
      <c r="V2715" s="13"/>
      <c r="W2715" s="14"/>
      <c r="X2715" s="1"/>
      <c r="Y2715" s="1"/>
      <c r="Z2715" s="1"/>
      <c r="AA2715" s="1"/>
      <c r="AB2715" s="1"/>
      <c r="AC2715" s="1"/>
      <c r="AD2715" s="8"/>
      <c r="AE2715" s="8"/>
      <c r="AF2715" s="8"/>
      <c r="AG2715" s="8"/>
      <c r="AH2715" s="9"/>
      <c r="AI2715" s="8"/>
      <c r="AJ2715" s="13"/>
      <c r="AK2715" s="8"/>
      <c r="AL2715" s="8"/>
      <c r="AM2715" s="8"/>
      <c r="AN2715" s="8"/>
      <c r="AO2715" s="7"/>
      <c r="AP2715" s="7"/>
      <c r="AQ2715" s="7"/>
      <c r="AR2715" s="7"/>
      <c r="AS2715" s="7"/>
      <c r="AT2715" s="7"/>
      <c r="AU2715" s="8"/>
      <c r="AV2715" s="8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7"/>
      <c r="BV2715" s="7"/>
      <c r="BW2715" s="8"/>
      <c r="BX2715" s="8"/>
      <c r="BY2715" s="8"/>
      <c r="BZ2715" s="8"/>
      <c r="CA2715" s="8"/>
      <c r="CC2715" s="8"/>
      <c r="CE2715" s="7"/>
      <c r="CF2715" s="8"/>
      <c r="CG2715" s="8"/>
      <c r="CH2715" s="8"/>
      <c r="CI2715" s="8"/>
      <c r="CJ2715" s="8"/>
    </row>
    <row r="2716" spans="1:88" x14ac:dyDescent="0.3">
      <c r="A2716" s="1" t="s">
        <v>707</v>
      </c>
      <c r="B2716" s="1"/>
      <c r="C2716" s="1" t="s">
        <v>1878</v>
      </c>
      <c r="D2716" s="1"/>
      <c r="E2716" s="1"/>
      <c r="F2716" s="1"/>
      <c r="G2716" s="1"/>
      <c r="H2716" s="1">
        <v>45870.28</v>
      </c>
      <c r="I2716" s="1">
        <v>1.07</v>
      </c>
      <c r="J2716" s="12">
        <v>2653.94</v>
      </c>
      <c r="K2716" s="5">
        <v>2677.84</v>
      </c>
      <c r="L2716" s="5">
        <v>11903.81</v>
      </c>
      <c r="M2716" s="13">
        <f t="shared" si="57"/>
        <v>1.0704322425710844E-2</v>
      </c>
      <c r="N2716" s="13">
        <v>1.457674678206744E-2</v>
      </c>
      <c r="O2716" s="13">
        <v>2.8649646654357319E-3</v>
      </c>
      <c r="P2716" s="13">
        <v>2.6973429911092417E-4</v>
      </c>
      <c r="Q2716" s="7"/>
      <c r="R2716" s="8"/>
      <c r="S2716" s="8"/>
      <c r="T2716" s="8"/>
      <c r="U2716" s="8"/>
      <c r="V2716" s="13"/>
      <c r="W2716" s="14"/>
      <c r="X2716" s="1"/>
      <c r="Y2716" s="1"/>
      <c r="Z2716" s="1"/>
      <c r="AA2716" s="1"/>
      <c r="AB2716" s="1"/>
      <c r="AC2716" s="1"/>
      <c r="AD2716" s="8"/>
      <c r="AE2716" s="8"/>
      <c r="AF2716" s="8"/>
      <c r="AG2716" s="8"/>
      <c r="AH2716" s="9"/>
      <c r="AI2716" s="8"/>
      <c r="AJ2716" s="13"/>
      <c r="AK2716" s="8"/>
      <c r="AL2716" s="8"/>
      <c r="AM2716" s="8"/>
      <c r="AN2716" s="8"/>
      <c r="AO2716" s="7"/>
      <c r="AP2716" s="7"/>
      <c r="AQ2716" s="7"/>
      <c r="AR2716" s="7"/>
      <c r="AS2716" s="7"/>
      <c r="AT2716" s="7"/>
      <c r="AU2716" s="8"/>
      <c r="AV2716" s="8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7"/>
      <c r="BV2716" s="7"/>
      <c r="BW2716" s="8"/>
      <c r="BX2716" s="8"/>
      <c r="BY2716" s="8"/>
      <c r="BZ2716" s="8"/>
      <c r="CA2716" s="8"/>
      <c r="CC2716" s="8"/>
      <c r="CE2716" s="7"/>
      <c r="CF2716" s="8"/>
      <c r="CG2716" s="8"/>
      <c r="CH2716" s="8"/>
      <c r="CI2716" s="8"/>
      <c r="CJ2716" s="8"/>
    </row>
    <row r="2717" spans="1:88" x14ac:dyDescent="0.3">
      <c r="A2717" s="1" t="s">
        <v>708</v>
      </c>
      <c r="B2717" s="1"/>
      <c r="C2717" s="1" t="s">
        <v>1878</v>
      </c>
      <c r="D2717" s="1"/>
      <c r="E2717" s="1"/>
      <c r="F2717" s="1"/>
      <c r="G2717" s="1"/>
      <c r="H2717" s="1">
        <v>45729.01</v>
      </c>
      <c r="I2717" s="1">
        <v>-0.31</v>
      </c>
      <c r="J2717" s="12">
        <v>2641.6</v>
      </c>
      <c r="K2717" s="5">
        <v>2676.68</v>
      </c>
      <c r="L2717" s="5">
        <v>11909.37</v>
      </c>
      <c r="M2717" s="13">
        <f t="shared" si="57"/>
        <v>-3.0797719133172086E-3</v>
      </c>
      <c r="N2717" s="13">
        <v>-4.6496906486206413E-3</v>
      </c>
      <c r="O2717" s="13">
        <v>-4.3318495503852361E-4</v>
      </c>
      <c r="P2717" s="13">
        <v>4.6707734750484065E-4</v>
      </c>
      <c r="Q2717" s="7"/>
      <c r="R2717" s="8"/>
      <c r="S2717" s="8"/>
      <c r="T2717" s="8"/>
      <c r="U2717" s="8"/>
      <c r="V2717" s="13"/>
      <c r="W2717" s="14"/>
      <c r="X2717" s="1"/>
      <c r="Y2717" s="1"/>
      <c r="Z2717" s="1"/>
      <c r="AA2717" s="1"/>
      <c r="AB2717" s="1"/>
      <c r="AC2717" s="1"/>
      <c r="AD2717" s="8"/>
      <c r="AE2717" s="8"/>
      <c r="AF2717" s="8"/>
      <c r="AG2717" s="8"/>
      <c r="AH2717" s="9"/>
      <c r="AI2717" s="8"/>
      <c r="AJ2717" s="13"/>
      <c r="AK2717" s="8"/>
      <c r="AL2717" s="8"/>
      <c r="AM2717" s="8"/>
      <c r="AN2717" s="8"/>
      <c r="AO2717" s="7"/>
      <c r="AP2717" s="7"/>
      <c r="AQ2717" s="7"/>
      <c r="AR2717" s="7"/>
      <c r="AS2717" s="7"/>
      <c r="AT2717" s="7"/>
      <c r="AU2717" s="8"/>
      <c r="AV2717" s="8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7"/>
      <c r="BV2717" s="7"/>
      <c r="BW2717" s="8"/>
      <c r="BX2717" s="8"/>
      <c r="BY2717" s="8"/>
      <c r="BZ2717" s="8"/>
      <c r="CA2717" s="8"/>
      <c r="CC2717" s="8"/>
      <c r="CE2717" s="7"/>
      <c r="CF2717" s="8"/>
      <c r="CG2717" s="8"/>
      <c r="CH2717" s="8"/>
      <c r="CI2717" s="8"/>
      <c r="CJ2717" s="8"/>
    </row>
    <row r="2718" spans="1:88" x14ac:dyDescent="0.3">
      <c r="A2718" s="1" t="s">
        <v>709</v>
      </c>
      <c r="B2718" s="1"/>
      <c r="C2718" s="1" t="s">
        <v>1878</v>
      </c>
      <c r="D2718" s="1"/>
      <c r="E2718" s="1"/>
      <c r="F2718" s="1"/>
      <c r="G2718" s="1"/>
      <c r="H2718" s="1">
        <v>45854.85</v>
      </c>
      <c r="I2718" s="1">
        <v>0.28000000000000003</v>
      </c>
      <c r="J2718" s="12">
        <v>2641.8</v>
      </c>
      <c r="K2718" s="5">
        <v>2709.4</v>
      </c>
      <c r="L2718" s="5">
        <v>11912.18</v>
      </c>
      <c r="M2718" s="13">
        <f t="shared" si="57"/>
        <v>2.7518636419199272E-3</v>
      </c>
      <c r="N2718" s="13">
        <v>7.571168988507182E-5</v>
      </c>
      <c r="O2718" s="13">
        <v>1.2224098510094761E-2</v>
      </c>
      <c r="P2718" s="13">
        <v>2.359486689891277E-4</v>
      </c>
      <c r="Q2718" s="7"/>
      <c r="R2718" s="8"/>
      <c r="S2718" s="8"/>
      <c r="T2718" s="8"/>
      <c r="U2718" s="8"/>
      <c r="V2718" s="13"/>
      <c r="W2718" s="14"/>
      <c r="X2718" s="1"/>
      <c r="Y2718" s="1"/>
      <c r="Z2718" s="1"/>
      <c r="AA2718" s="1"/>
      <c r="AB2718" s="1"/>
      <c r="AC2718" s="1"/>
      <c r="AD2718" s="8"/>
      <c r="AE2718" s="8"/>
      <c r="AF2718" s="8"/>
      <c r="AG2718" s="8"/>
      <c r="AH2718" s="9"/>
      <c r="AI2718" s="8"/>
      <c r="AJ2718" s="13"/>
      <c r="AK2718" s="8"/>
      <c r="AL2718" s="8"/>
      <c r="AM2718" s="8"/>
      <c r="AN2718" s="8"/>
      <c r="AO2718" s="7"/>
      <c r="AP2718" s="7"/>
      <c r="AQ2718" s="7"/>
      <c r="AR2718" s="7"/>
      <c r="AS2718" s="7"/>
      <c r="AT2718" s="7"/>
      <c r="AU2718" s="8"/>
      <c r="AV2718" s="8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7"/>
      <c r="BV2718" s="7"/>
      <c r="BW2718" s="8"/>
      <c r="BX2718" s="8"/>
      <c r="BY2718" s="8"/>
      <c r="BZ2718" s="8"/>
      <c r="CA2718" s="8"/>
      <c r="CC2718" s="8"/>
      <c r="CE2718" s="7"/>
      <c r="CF2718" s="8"/>
      <c r="CG2718" s="8"/>
      <c r="CH2718" s="8"/>
      <c r="CI2718" s="8"/>
      <c r="CJ2718" s="8"/>
    </row>
    <row r="2719" spans="1:88" x14ac:dyDescent="0.3">
      <c r="A2719" s="1" t="s">
        <v>710</v>
      </c>
      <c r="B2719" s="1"/>
      <c r="C2719" s="1" t="s">
        <v>1878</v>
      </c>
      <c r="D2719" s="1"/>
      <c r="E2719" s="1"/>
      <c r="F2719" s="1"/>
      <c r="G2719" s="1"/>
      <c r="H2719" s="1">
        <v>45756.17</v>
      </c>
      <c r="I2719" s="1">
        <v>-0.22</v>
      </c>
      <c r="J2719" s="12">
        <v>2629.35</v>
      </c>
      <c r="K2719" s="5">
        <v>2724.91</v>
      </c>
      <c r="L2719" s="5">
        <v>11885.18</v>
      </c>
      <c r="M2719" s="13">
        <f t="shared" si="57"/>
        <v>-2.1520079119220492E-3</v>
      </c>
      <c r="N2719" s="13">
        <v>-4.7126958891665627E-3</v>
      </c>
      <c r="O2719" s="13">
        <v>5.7245146526905266E-3</v>
      </c>
      <c r="P2719" s="13">
        <v>-2.2665876439073029E-3</v>
      </c>
      <c r="Q2719" s="7"/>
      <c r="R2719" s="8"/>
      <c r="S2719" s="8"/>
      <c r="T2719" s="8"/>
      <c r="U2719" s="8"/>
      <c r="V2719" s="13"/>
      <c r="W2719" s="14"/>
      <c r="X2719" s="1"/>
      <c r="Y2719" s="1"/>
      <c r="Z2719" s="1"/>
      <c r="AA2719" s="1"/>
      <c r="AB2719" s="1"/>
      <c r="AC2719" s="1"/>
      <c r="AD2719" s="8"/>
      <c r="AE2719" s="8"/>
      <c r="AF2719" s="8"/>
      <c r="AG2719" s="8"/>
      <c r="AH2719" s="9"/>
      <c r="AI2719" s="8"/>
      <c r="AJ2719" s="13"/>
      <c r="AK2719" s="8"/>
      <c r="AL2719" s="8"/>
      <c r="AM2719" s="8"/>
      <c r="AN2719" s="8"/>
      <c r="AO2719" s="7"/>
      <c r="AP2719" s="7"/>
      <c r="AQ2719" s="7"/>
      <c r="AR2719" s="7"/>
      <c r="AS2719" s="7"/>
      <c r="AT2719" s="7"/>
      <c r="AU2719" s="8"/>
      <c r="AV2719" s="8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7"/>
      <c r="BV2719" s="7"/>
      <c r="BW2719" s="8"/>
      <c r="BX2719" s="8"/>
      <c r="BY2719" s="8"/>
      <c r="BZ2719" s="8"/>
      <c r="CA2719" s="8"/>
      <c r="CC2719" s="8"/>
      <c r="CE2719" s="7"/>
      <c r="CF2719" s="8"/>
      <c r="CG2719" s="8"/>
      <c r="CH2719" s="8"/>
      <c r="CI2719" s="8"/>
      <c r="CJ2719" s="8"/>
    </row>
    <row r="2720" spans="1:88" x14ac:dyDescent="0.3">
      <c r="A2720" s="1" t="s">
        <v>711</v>
      </c>
      <c r="B2720" s="1"/>
      <c r="C2720" s="1" t="s">
        <v>1878</v>
      </c>
      <c r="D2720" s="1"/>
      <c r="E2720" s="1"/>
      <c r="F2720" s="1"/>
      <c r="G2720" s="1"/>
      <c r="H2720" s="1">
        <v>46059.42</v>
      </c>
      <c r="I2720" s="1">
        <v>0.66</v>
      </c>
      <c r="J2720" s="12">
        <v>2641.84</v>
      </c>
      <c r="K2720" s="5">
        <v>2758.35</v>
      </c>
      <c r="L2720" s="5">
        <v>11930.85</v>
      </c>
      <c r="M2720" s="13">
        <f t="shared" si="57"/>
        <v>6.6275214905442414E-3</v>
      </c>
      <c r="N2720" s="13">
        <v>4.7502234392531317E-3</v>
      </c>
      <c r="O2720" s="13">
        <v>1.227196494563132E-2</v>
      </c>
      <c r="P2720" s="13">
        <v>3.8426006169027804E-3</v>
      </c>
      <c r="Q2720" s="7"/>
      <c r="R2720" s="8"/>
      <c r="S2720" s="8"/>
      <c r="T2720" s="8"/>
      <c r="U2720" s="8"/>
      <c r="V2720" s="13"/>
      <c r="W2720" s="14"/>
      <c r="X2720" s="1"/>
      <c r="Y2720" s="1"/>
      <c r="Z2720" s="1"/>
      <c r="AA2720" s="1"/>
      <c r="AB2720" s="1"/>
      <c r="AC2720" s="1"/>
      <c r="AD2720" s="8"/>
      <c r="AE2720" s="8"/>
      <c r="AF2720" s="8"/>
      <c r="AG2720" s="8"/>
      <c r="AH2720" s="9"/>
      <c r="AI2720" s="8"/>
      <c r="AJ2720" s="13"/>
      <c r="AK2720" s="8"/>
      <c r="AL2720" s="8"/>
      <c r="AM2720" s="8"/>
      <c r="AN2720" s="8"/>
      <c r="AO2720" s="7"/>
      <c r="AP2720" s="7"/>
      <c r="AQ2720" s="7"/>
      <c r="AR2720" s="7"/>
      <c r="AS2720" s="7"/>
      <c r="AT2720" s="7"/>
      <c r="AU2720" s="8"/>
      <c r="AV2720" s="8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7"/>
      <c r="BV2720" s="7"/>
      <c r="BW2720" s="8"/>
      <c r="BX2720" s="8"/>
      <c r="BY2720" s="8"/>
      <c r="BZ2720" s="8"/>
      <c r="CA2720" s="8"/>
      <c r="CC2720" s="8"/>
      <c r="CE2720" s="7"/>
      <c r="CF2720" s="8"/>
      <c r="CG2720" s="8"/>
      <c r="CH2720" s="8"/>
      <c r="CI2720" s="8"/>
      <c r="CJ2720" s="8"/>
    </row>
    <row r="2721" spans="1:88" x14ac:dyDescent="0.3">
      <c r="A2721" s="1" t="s">
        <v>712</v>
      </c>
      <c r="B2721" s="1"/>
      <c r="C2721" s="1" t="s">
        <v>1878</v>
      </c>
      <c r="D2721" s="1"/>
      <c r="E2721" s="1"/>
      <c r="F2721" s="1"/>
      <c r="G2721" s="1"/>
      <c r="H2721" s="1">
        <v>46026.3</v>
      </c>
      <c r="I2721" s="1">
        <v>-7.0000000000000007E-2</v>
      </c>
      <c r="J2721" s="12">
        <v>2638.97</v>
      </c>
      <c r="K2721" s="5">
        <v>2759.42</v>
      </c>
      <c r="L2721" s="5">
        <v>11928.2</v>
      </c>
      <c r="M2721" s="13">
        <f t="shared" si="57"/>
        <v>-7.1907114766089908E-4</v>
      </c>
      <c r="N2721" s="13">
        <v>-1.0863640492990712E-3</v>
      </c>
      <c r="O2721" s="13">
        <v>3.8791306396945835E-4</v>
      </c>
      <c r="P2721" s="13">
        <v>-2.2211326099985662E-4</v>
      </c>
      <c r="Q2721" s="7"/>
      <c r="R2721" s="8"/>
      <c r="S2721" s="8"/>
      <c r="T2721" s="8"/>
      <c r="U2721" s="8"/>
      <c r="V2721" s="13"/>
      <c r="W2721" s="14"/>
      <c r="X2721" s="1"/>
      <c r="Y2721" s="1"/>
      <c r="Z2721" s="1"/>
      <c r="AA2721" s="1"/>
      <c r="AB2721" s="1"/>
      <c r="AC2721" s="1"/>
      <c r="AD2721" s="8"/>
      <c r="AE2721" s="8"/>
      <c r="AF2721" s="8"/>
      <c r="AG2721" s="8"/>
      <c r="AH2721" s="9"/>
      <c r="AI2721" s="8"/>
      <c r="AJ2721" s="13"/>
      <c r="AK2721" s="8"/>
      <c r="AL2721" s="8"/>
      <c r="AM2721" s="8"/>
      <c r="AN2721" s="8"/>
      <c r="AO2721" s="7"/>
      <c r="AP2721" s="7"/>
      <c r="AQ2721" s="7"/>
      <c r="AR2721" s="7"/>
      <c r="AS2721" s="7"/>
      <c r="AT2721" s="7"/>
      <c r="AU2721" s="8"/>
      <c r="AV2721" s="8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7"/>
      <c r="BV2721" s="7"/>
      <c r="BW2721" s="8"/>
      <c r="BX2721" s="8"/>
      <c r="BY2721" s="8"/>
      <c r="BZ2721" s="8"/>
      <c r="CA2721" s="8"/>
      <c r="CC2721" s="8"/>
      <c r="CE2721" s="7"/>
      <c r="CF2721" s="8"/>
      <c r="CG2721" s="8"/>
      <c r="CH2721" s="8"/>
      <c r="CI2721" s="8"/>
      <c r="CJ2721" s="8"/>
    </row>
    <row r="2722" spans="1:88" x14ac:dyDescent="0.3">
      <c r="A2722" s="1" t="s">
        <v>713</v>
      </c>
      <c r="B2722" s="1"/>
      <c r="C2722" s="1" t="s">
        <v>1878</v>
      </c>
      <c r="D2722" s="1"/>
      <c r="E2722" s="1"/>
      <c r="F2722" s="1"/>
      <c r="G2722" s="1"/>
      <c r="H2722" s="1">
        <v>46229.599999999999</v>
      </c>
      <c r="I2722" s="1">
        <v>0.44</v>
      </c>
      <c r="J2722" s="12">
        <v>2651.27</v>
      </c>
      <c r="K2722" s="5">
        <v>2768.36</v>
      </c>
      <c r="L2722" s="5">
        <v>12003.8</v>
      </c>
      <c r="M2722" s="13">
        <f t="shared" si="57"/>
        <v>4.4170398228837726E-3</v>
      </c>
      <c r="N2722" s="13">
        <v>4.6609093699436777E-3</v>
      </c>
      <c r="O2722" s="13">
        <v>3.2398112646860877E-3</v>
      </c>
      <c r="P2722" s="13">
        <v>6.3379218993644404E-3</v>
      </c>
      <c r="Q2722" s="7"/>
      <c r="R2722" s="8"/>
      <c r="S2722" s="8"/>
      <c r="T2722" s="8"/>
      <c r="U2722" s="8"/>
      <c r="V2722" s="13"/>
      <c r="W2722" s="14"/>
      <c r="X2722" s="1"/>
      <c r="Y2722" s="1"/>
      <c r="Z2722" s="1"/>
      <c r="AA2722" s="1"/>
      <c r="AB2722" s="1"/>
      <c r="AC2722" s="1"/>
      <c r="AD2722" s="8"/>
      <c r="AE2722" s="8"/>
      <c r="AF2722" s="8"/>
      <c r="AG2722" s="8"/>
      <c r="AH2722" s="9"/>
      <c r="AI2722" s="8"/>
      <c r="AJ2722" s="13"/>
      <c r="AK2722" s="8"/>
      <c r="AL2722" s="8"/>
      <c r="AM2722" s="8"/>
      <c r="AN2722" s="8"/>
      <c r="AO2722" s="7"/>
      <c r="AP2722" s="7"/>
      <c r="AQ2722" s="7"/>
      <c r="AR2722" s="7"/>
      <c r="AS2722" s="7"/>
      <c r="AT2722" s="7"/>
      <c r="AU2722" s="8"/>
      <c r="AV2722" s="8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7"/>
      <c r="BV2722" s="7"/>
      <c r="BW2722" s="8"/>
      <c r="BX2722" s="8"/>
      <c r="BY2722" s="8"/>
      <c r="BZ2722" s="8"/>
      <c r="CA2722" s="8"/>
      <c r="CC2722" s="8"/>
      <c r="CE2722" s="7"/>
      <c r="CF2722" s="8"/>
      <c r="CG2722" s="8"/>
      <c r="CH2722" s="8"/>
      <c r="CI2722" s="8"/>
      <c r="CJ2722" s="8"/>
    </row>
    <row r="2723" spans="1:88" x14ac:dyDescent="0.3">
      <c r="A2723" s="1" t="s">
        <v>714</v>
      </c>
      <c r="B2723" s="1"/>
      <c r="C2723" s="1" t="s">
        <v>1878</v>
      </c>
      <c r="D2723" s="1"/>
      <c r="E2723" s="1"/>
      <c r="F2723" s="1"/>
      <c r="G2723" s="1"/>
      <c r="H2723" s="1">
        <v>46575.68</v>
      </c>
      <c r="I2723" s="1">
        <v>0.75</v>
      </c>
      <c r="J2723" s="12">
        <v>2679.22</v>
      </c>
      <c r="K2723" s="5">
        <v>2770.87</v>
      </c>
      <c r="L2723" s="5">
        <v>12044.74</v>
      </c>
      <c r="M2723" s="13">
        <f t="shared" si="57"/>
        <v>7.4861127935348382E-3</v>
      </c>
      <c r="N2723" s="13">
        <v>1.0542117551211261E-2</v>
      </c>
      <c r="O2723" s="13">
        <v>9.0667398748700556E-4</v>
      </c>
      <c r="P2723" s="13">
        <v>3.4105866475615532E-3</v>
      </c>
      <c r="Q2723" s="7"/>
      <c r="R2723" s="8"/>
      <c r="S2723" s="8"/>
      <c r="T2723" s="8"/>
      <c r="U2723" s="8"/>
      <c r="V2723" s="13"/>
      <c r="W2723" s="14"/>
      <c r="X2723" s="1"/>
      <c r="Y2723" s="1"/>
      <c r="Z2723" s="1"/>
      <c r="AA2723" s="1"/>
      <c r="AB2723" s="1"/>
      <c r="AC2723" s="1"/>
      <c r="AD2723" s="8"/>
      <c r="AE2723" s="8"/>
      <c r="AF2723" s="8"/>
      <c r="AG2723" s="8"/>
      <c r="AH2723" s="9"/>
      <c r="AI2723" s="8"/>
      <c r="AJ2723" s="13"/>
      <c r="AK2723" s="8"/>
      <c r="AL2723" s="8"/>
      <c r="AM2723" s="8"/>
      <c r="AN2723" s="8"/>
      <c r="AO2723" s="7"/>
      <c r="AP2723" s="7"/>
      <c r="AQ2723" s="7"/>
      <c r="AR2723" s="7"/>
      <c r="AS2723" s="7"/>
      <c r="AT2723" s="7"/>
      <c r="AU2723" s="8"/>
      <c r="AV2723" s="8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7"/>
      <c r="BV2723" s="7"/>
      <c r="BW2723" s="8"/>
      <c r="BX2723" s="8"/>
      <c r="BY2723" s="8"/>
      <c r="BZ2723" s="8"/>
      <c r="CA2723" s="8"/>
      <c r="CC2723" s="8"/>
      <c r="CE2723" s="7"/>
      <c r="CF2723" s="8"/>
      <c r="CG2723" s="8"/>
      <c r="CH2723" s="8"/>
      <c r="CI2723" s="8"/>
      <c r="CJ2723" s="8"/>
    </row>
    <row r="2724" spans="1:88" x14ac:dyDescent="0.3">
      <c r="A2724" s="1" t="s">
        <v>715</v>
      </c>
      <c r="B2724" s="1"/>
      <c r="C2724" s="1" t="s">
        <v>1878</v>
      </c>
      <c r="D2724" s="1"/>
      <c r="E2724" s="1"/>
      <c r="F2724" s="1"/>
      <c r="G2724" s="1"/>
      <c r="H2724" s="1">
        <v>46416.84</v>
      </c>
      <c r="I2724" s="1">
        <v>-0.34</v>
      </c>
      <c r="J2724" s="12">
        <v>2668.39</v>
      </c>
      <c r="K2724" s="5">
        <v>2765.5</v>
      </c>
      <c r="L2724" s="5">
        <v>12022.02</v>
      </c>
      <c r="M2724" s="13">
        <f t="shared" si="57"/>
        <v>-3.4103635201891969E-3</v>
      </c>
      <c r="N2724" s="13">
        <v>-4.0422212434961802E-3</v>
      </c>
      <c r="O2724" s="13">
        <v>-1.9380194668100481E-3</v>
      </c>
      <c r="P2724" s="13">
        <v>-1.8863005760190177E-3</v>
      </c>
      <c r="Q2724" s="7"/>
      <c r="R2724" s="8"/>
      <c r="S2724" s="8"/>
      <c r="T2724" s="8"/>
      <c r="U2724" s="8"/>
      <c r="V2724" s="13"/>
      <c r="W2724" s="14"/>
      <c r="X2724" s="1"/>
      <c r="Y2724" s="1"/>
      <c r="Z2724" s="1"/>
      <c r="AA2724" s="1"/>
      <c r="AB2724" s="1"/>
      <c r="AC2724" s="1"/>
      <c r="AD2724" s="8"/>
      <c r="AE2724" s="8"/>
      <c r="AF2724" s="8"/>
      <c r="AG2724" s="8"/>
      <c r="AH2724" s="9"/>
      <c r="AI2724" s="8"/>
      <c r="AJ2724" s="13"/>
      <c r="AK2724" s="8"/>
      <c r="AL2724" s="8"/>
      <c r="AM2724" s="8"/>
      <c r="AN2724" s="8"/>
      <c r="AO2724" s="7"/>
      <c r="AP2724" s="7"/>
      <c r="AQ2724" s="7"/>
      <c r="AR2724" s="7"/>
      <c r="AS2724" s="7"/>
      <c r="AT2724" s="7"/>
      <c r="AU2724" s="8"/>
      <c r="AV2724" s="8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7"/>
      <c r="BV2724" s="7"/>
      <c r="BW2724" s="8"/>
      <c r="BX2724" s="8"/>
      <c r="BY2724" s="8"/>
      <c r="BZ2724" s="8"/>
      <c r="CA2724" s="8"/>
      <c r="CC2724" s="8"/>
      <c r="CE2724" s="7"/>
      <c r="CF2724" s="8"/>
      <c r="CG2724" s="8"/>
      <c r="CH2724" s="8"/>
      <c r="CI2724" s="8"/>
      <c r="CJ2724" s="8"/>
    </row>
    <row r="2725" spans="1:88" x14ac:dyDescent="0.3">
      <c r="A2725" s="1" t="s">
        <v>716</v>
      </c>
      <c r="B2725" s="1"/>
      <c r="C2725" s="1" t="s">
        <v>1878</v>
      </c>
      <c r="D2725" s="1"/>
      <c r="E2725" s="1"/>
      <c r="F2725" s="1"/>
      <c r="G2725" s="1"/>
      <c r="H2725" s="1">
        <v>47066.400000000001</v>
      </c>
      <c r="I2725" s="1">
        <v>1.4</v>
      </c>
      <c r="J2725" s="12">
        <v>2721.43</v>
      </c>
      <c r="K2725" s="5">
        <v>2770.32</v>
      </c>
      <c r="L2725" s="5">
        <v>12092.43</v>
      </c>
      <c r="M2725" s="13">
        <f t="shared" si="57"/>
        <v>1.3994059052705898E-2</v>
      </c>
      <c r="N2725" s="13">
        <v>1.9877154388976193E-2</v>
      </c>
      <c r="O2725" s="13">
        <v>1.7429036340625981E-3</v>
      </c>
      <c r="P2725" s="13">
        <v>5.8567528585047324E-3</v>
      </c>
      <c r="Q2725" s="7"/>
      <c r="R2725" s="8"/>
      <c r="S2725" s="8"/>
      <c r="T2725" s="8"/>
      <c r="U2725" s="8"/>
      <c r="V2725" s="13"/>
      <c r="W2725" s="14"/>
      <c r="X2725" s="1"/>
      <c r="Y2725" s="1"/>
      <c r="Z2725" s="1"/>
      <c r="AA2725" s="1"/>
      <c r="AB2725" s="1"/>
      <c r="AC2725" s="1"/>
      <c r="AD2725" s="8"/>
      <c r="AE2725" s="8"/>
      <c r="AF2725" s="8"/>
      <c r="AG2725" s="8"/>
      <c r="AH2725" s="9"/>
      <c r="AI2725" s="8"/>
      <c r="AJ2725" s="13"/>
      <c r="AK2725" s="8"/>
      <c r="AL2725" s="8"/>
      <c r="AM2725" s="8"/>
      <c r="AN2725" s="8"/>
      <c r="AO2725" s="7"/>
      <c r="AP2725" s="7"/>
      <c r="AQ2725" s="7"/>
      <c r="AR2725" s="7"/>
      <c r="AS2725" s="7"/>
      <c r="AT2725" s="7"/>
      <c r="AU2725" s="8"/>
      <c r="AV2725" s="8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7"/>
      <c r="BV2725" s="7"/>
      <c r="BW2725" s="8"/>
      <c r="BX2725" s="8"/>
      <c r="BY2725" s="8"/>
      <c r="BZ2725" s="8"/>
      <c r="CA2725" s="8"/>
      <c r="CC2725" s="8"/>
      <c r="CE2725" s="7"/>
      <c r="CF2725" s="8"/>
      <c r="CG2725" s="8"/>
      <c r="CH2725" s="8"/>
      <c r="CI2725" s="8"/>
      <c r="CJ2725" s="8"/>
    </row>
    <row r="2726" spans="1:88" x14ac:dyDescent="0.3">
      <c r="A2726" s="1" t="s">
        <v>717</v>
      </c>
      <c r="B2726" s="1"/>
      <c r="C2726" s="1" t="s">
        <v>1878</v>
      </c>
      <c r="D2726" s="1"/>
      <c r="E2726" s="1"/>
      <c r="F2726" s="1"/>
      <c r="G2726" s="1"/>
      <c r="H2726" s="1">
        <v>47232.31</v>
      </c>
      <c r="I2726" s="1">
        <v>0.35</v>
      </c>
      <c r="J2726" s="12">
        <v>2733.37</v>
      </c>
      <c r="K2726" s="5">
        <v>2774.45</v>
      </c>
      <c r="L2726" s="5">
        <v>12161.41</v>
      </c>
      <c r="M2726" s="13">
        <f t="shared" si="57"/>
        <v>3.5250199717844488E-3</v>
      </c>
      <c r="N2726" s="13">
        <v>4.3873992717065047E-3</v>
      </c>
      <c r="O2726" s="13">
        <v>1.4908025065694108E-3</v>
      </c>
      <c r="P2726" s="13">
        <v>5.7043952290813937E-3</v>
      </c>
      <c r="Q2726" s="7"/>
      <c r="R2726" s="8"/>
      <c r="S2726" s="8"/>
      <c r="T2726" s="8"/>
      <c r="U2726" s="8"/>
      <c r="V2726" s="13"/>
      <c r="W2726" s="14"/>
      <c r="X2726" s="1"/>
      <c r="Y2726" s="1"/>
      <c r="Z2726" s="1"/>
      <c r="AA2726" s="1"/>
      <c r="AB2726" s="1"/>
      <c r="AC2726" s="1"/>
      <c r="AD2726" s="8"/>
      <c r="AE2726" s="8"/>
      <c r="AF2726" s="8"/>
      <c r="AG2726" s="8"/>
      <c r="AH2726" s="9"/>
      <c r="AI2726" s="8"/>
      <c r="AJ2726" s="13"/>
      <c r="AK2726" s="8"/>
      <c r="AL2726" s="8"/>
      <c r="AM2726" s="8"/>
      <c r="AN2726" s="8"/>
      <c r="AO2726" s="7"/>
      <c r="AP2726" s="7"/>
      <c r="AQ2726" s="7"/>
      <c r="AR2726" s="7"/>
      <c r="AS2726" s="7"/>
      <c r="AT2726" s="7"/>
      <c r="AU2726" s="8"/>
      <c r="AV2726" s="8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7"/>
      <c r="BV2726" s="7"/>
      <c r="BW2726" s="8"/>
      <c r="BX2726" s="8"/>
      <c r="BY2726" s="8"/>
      <c r="BZ2726" s="8"/>
      <c r="CA2726" s="8"/>
      <c r="CC2726" s="8"/>
      <c r="CE2726" s="7"/>
      <c r="CF2726" s="8"/>
      <c r="CG2726" s="8"/>
      <c r="CH2726" s="8"/>
      <c r="CI2726" s="8"/>
      <c r="CJ2726" s="8"/>
    </row>
    <row r="2727" spans="1:88" x14ac:dyDescent="0.3">
      <c r="A2727" s="1" t="s">
        <v>718</v>
      </c>
      <c r="B2727" s="1"/>
      <c r="C2727" s="1" t="s">
        <v>1878</v>
      </c>
      <c r="D2727" s="1"/>
      <c r="E2727" s="1"/>
      <c r="F2727" s="1"/>
      <c r="G2727" s="1"/>
      <c r="H2727" s="1">
        <v>47254.29</v>
      </c>
      <c r="I2727" s="1">
        <v>0.05</v>
      </c>
      <c r="J2727" s="12">
        <v>2731.56</v>
      </c>
      <c r="K2727" s="5">
        <v>2779.69</v>
      </c>
      <c r="L2727" s="5">
        <v>12209.75</v>
      </c>
      <c r="M2727" s="13">
        <f t="shared" si="57"/>
        <v>4.6535941180958496E-4</v>
      </c>
      <c r="N2727" s="13">
        <v>-6.62186238965079E-4</v>
      </c>
      <c r="O2727" s="13">
        <v>1.8886626178162835E-3</v>
      </c>
      <c r="P2727" s="13">
        <v>3.9748680457283303E-3</v>
      </c>
      <c r="Q2727" s="7"/>
      <c r="R2727" s="8"/>
      <c r="S2727" s="8"/>
      <c r="T2727" s="8"/>
      <c r="U2727" s="8"/>
      <c r="V2727" s="13"/>
      <c r="W2727" s="14"/>
      <c r="X2727" s="1"/>
      <c r="Y2727" s="1"/>
      <c r="Z2727" s="1"/>
      <c r="AA2727" s="1"/>
      <c r="AB2727" s="1"/>
      <c r="AC2727" s="1"/>
      <c r="AD2727" s="8"/>
      <c r="AE2727" s="8"/>
      <c r="AF2727" s="8"/>
      <c r="AG2727" s="8"/>
      <c r="AH2727" s="9"/>
      <c r="AI2727" s="8"/>
      <c r="AJ2727" s="13"/>
      <c r="AK2727" s="8"/>
      <c r="AL2727" s="8"/>
      <c r="AM2727" s="8"/>
      <c r="AN2727" s="8"/>
      <c r="AO2727" s="7"/>
      <c r="AP2727" s="7"/>
      <c r="AQ2727" s="7"/>
      <c r="AR2727" s="7"/>
      <c r="AS2727" s="7"/>
      <c r="AT2727" s="7"/>
      <c r="AU2727" s="8"/>
      <c r="AV2727" s="8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7"/>
      <c r="BV2727" s="7"/>
      <c r="BW2727" s="8"/>
      <c r="BX2727" s="8"/>
      <c r="BY2727" s="8"/>
      <c r="BZ2727" s="8"/>
      <c r="CA2727" s="8"/>
      <c r="CC2727" s="8"/>
      <c r="CE2727" s="7"/>
      <c r="CF2727" s="8"/>
      <c r="CG2727" s="8"/>
      <c r="CH2727" s="8"/>
      <c r="CI2727" s="8"/>
      <c r="CJ2727" s="8"/>
    </row>
    <row r="2728" spans="1:88" x14ac:dyDescent="0.3">
      <c r="A2728" s="1" t="s">
        <v>719</v>
      </c>
      <c r="B2728" s="1"/>
      <c r="C2728" s="1" t="s">
        <v>1878</v>
      </c>
      <c r="D2728" s="1"/>
      <c r="E2728" s="1"/>
      <c r="F2728" s="1"/>
      <c r="G2728" s="1"/>
      <c r="H2728" s="1">
        <v>47738.65</v>
      </c>
      <c r="I2728" s="1">
        <v>1.03</v>
      </c>
      <c r="J2728" s="12">
        <v>2769.26</v>
      </c>
      <c r="K2728" s="5">
        <v>2795.89</v>
      </c>
      <c r="L2728" s="5">
        <v>12233.41</v>
      </c>
      <c r="M2728" s="13">
        <f t="shared" si="57"/>
        <v>1.025007464930705E-2</v>
      </c>
      <c r="N2728" s="13">
        <v>1.3801637159718272E-2</v>
      </c>
      <c r="O2728" s="13">
        <v>5.8279880130518436E-3</v>
      </c>
      <c r="P2728" s="13">
        <v>1.9377956141608532E-3</v>
      </c>
      <c r="Q2728" s="7"/>
      <c r="R2728" s="8"/>
      <c r="S2728" s="8"/>
      <c r="T2728" s="8"/>
      <c r="U2728" s="8"/>
      <c r="V2728" s="13"/>
      <c r="W2728" s="14"/>
      <c r="X2728" s="1"/>
      <c r="Y2728" s="1"/>
      <c r="Z2728" s="1"/>
      <c r="AA2728" s="1"/>
      <c r="AB2728" s="1"/>
      <c r="AC2728" s="1"/>
      <c r="AD2728" s="8"/>
      <c r="AE2728" s="8"/>
      <c r="AF2728" s="8"/>
      <c r="AG2728" s="8"/>
      <c r="AH2728" s="9"/>
      <c r="AI2728" s="8"/>
      <c r="AJ2728" s="13"/>
      <c r="AK2728" s="8"/>
      <c r="AL2728" s="8"/>
      <c r="AM2728" s="8"/>
      <c r="AN2728" s="8"/>
      <c r="AO2728" s="7"/>
      <c r="AP2728" s="7"/>
      <c r="AQ2728" s="7"/>
      <c r="AR2728" s="7"/>
      <c r="AS2728" s="7"/>
      <c r="AT2728" s="7"/>
      <c r="AU2728" s="8"/>
      <c r="AV2728" s="8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7"/>
      <c r="BV2728" s="7"/>
      <c r="BW2728" s="8"/>
      <c r="BX2728" s="8"/>
      <c r="BY2728" s="8"/>
      <c r="BZ2728" s="8"/>
      <c r="CA2728" s="8"/>
      <c r="CC2728" s="8"/>
      <c r="CE2728" s="7"/>
      <c r="CF2728" s="8"/>
      <c r="CG2728" s="8"/>
      <c r="CH2728" s="8"/>
      <c r="CI2728" s="8"/>
      <c r="CJ2728" s="8"/>
    </row>
    <row r="2729" spans="1:88" x14ac:dyDescent="0.3">
      <c r="A2729" s="1" t="s">
        <v>720</v>
      </c>
      <c r="B2729" s="1"/>
      <c r="C2729" s="1" t="s">
        <v>1878</v>
      </c>
      <c r="D2729" s="1"/>
      <c r="E2729" s="1"/>
      <c r="F2729" s="1"/>
      <c r="G2729" s="1"/>
      <c r="H2729" s="1">
        <v>47287.61</v>
      </c>
      <c r="I2729" s="1">
        <v>-0.94</v>
      </c>
      <c r="J2729" s="12">
        <v>2726.48</v>
      </c>
      <c r="K2729" s="5">
        <v>2802.62</v>
      </c>
      <c r="L2729" s="5">
        <v>12236.75</v>
      </c>
      <c r="M2729" s="13">
        <f t="shared" si="57"/>
        <v>-9.4481096553841182E-3</v>
      </c>
      <c r="N2729" s="13">
        <v>-1.5448170269313888E-2</v>
      </c>
      <c r="O2729" s="13">
        <v>2.4071047144200719E-3</v>
      </c>
      <c r="P2729" s="13">
        <v>2.7302281211860624E-4</v>
      </c>
      <c r="Q2729" s="7"/>
      <c r="R2729" s="8"/>
      <c r="S2729" s="8"/>
      <c r="T2729" s="8"/>
      <c r="U2729" s="8"/>
      <c r="V2729" s="13"/>
      <c r="W2729" s="14"/>
      <c r="X2729" s="1"/>
      <c r="Y2729" s="1"/>
      <c r="Z2729" s="1"/>
      <c r="AA2729" s="1"/>
      <c r="AB2729" s="1"/>
      <c r="AC2729" s="1"/>
      <c r="AD2729" s="8"/>
      <c r="AE2729" s="8"/>
      <c r="AF2729" s="8"/>
      <c r="AG2729" s="8"/>
      <c r="AH2729" s="9"/>
      <c r="AI2729" s="8"/>
      <c r="AJ2729" s="13"/>
      <c r="AK2729" s="8"/>
      <c r="AL2729" s="8"/>
      <c r="AM2729" s="8"/>
      <c r="AN2729" s="8"/>
      <c r="AO2729" s="7"/>
      <c r="AP2729" s="7"/>
      <c r="AQ2729" s="7"/>
      <c r="AR2729" s="7"/>
      <c r="AS2729" s="7"/>
      <c r="AT2729" s="7"/>
      <c r="AU2729" s="8"/>
      <c r="AV2729" s="8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7"/>
      <c r="BV2729" s="7"/>
      <c r="BW2729" s="8"/>
      <c r="BX2729" s="8"/>
      <c r="BY2729" s="8"/>
      <c r="BZ2729" s="8"/>
      <c r="CA2729" s="8"/>
      <c r="CC2729" s="8"/>
      <c r="CE2729" s="7"/>
      <c r="CF2729" s="8"/>
      <c r="CG2729" s="8"/>
      <c r="CH2729" s="8"/>
      <c r="CI2729" s="8"/>
      <c r="CJ2729" s="8"/>
    </row>
    <row r="2730" spans="1:88" x14ac:dyDescent="0.3">
      <c r="A2730" s="1" t="s">
        <v>721</v>
      </c>
      <c r="B2730" s="1"/>
      <c r="C2730" s="1" t="s">
        <v>1878</v>
      </c>
      <c r="D2730" s="1"/>
      <c r="E2730" s="1"/>
      <c r="F2730" s="1"/>
      <c r="G2730" s="1"/>
      <c r="H2730" s="1">
        <v>47493.93</v>
      </c>
      <c r="I2730" s="1">
        <v>0.44</v>
      </c>
      <c r="J2730" s="12">
        <v>2739.5</v>
      </c>
      <c r="K2730" s="5">
        <v>2816.34</v>
      </c>
      <c r="L2730" s="5">
        <v>12205.14</v>
      </c>
      <c r="M2730" s="13">
        <f t="shared" si="57"/>
        <v>4.3630879209162199E-3</v>
      </c>
      <c r="N2730" s="13">
        <v>4.7753880461254283E-3</v>
      </c>
      <c r="O2730" s="13">
        <v>4.8954192862393775E-3</v>
      </c>
      <c r="P2730" s="13">
        <v>-2.5832022391566456E-3</v>
      </c>
      <c r="Q2730" s="7"/>
      <c r="R2730" s="8"/>
      <c r="S2730" s="8"/>
      <c r="T2730" s="8"/>
      <c r="U2730" s="8"/>
      <c r="V2730" s="13"/>
      <c r="W2730" s="14"/>
      <c r="X2730" s="1"/>
      <c r="Y2730" s="1"/>
      <c r="Z2730" s="1"/>
      <c r="AA2730" s="1"/>
      <c r="AB2730" s="1"/>
      <c r="AC2730" s="1"/>
      <c r="AD2730" s="8"/>
      <c r="AE2730" s="8"/>
      <c r="AF2730" s="8"/>
      <c r="AG2730" s="8"/>
      <c r="AH2730" s="9"/>
      <c r="AI2730" s="8"/>
      <c r="AJ2730" s="13"/>
      <c r="AK2730" s="8"/>
      <c r="AL2730" s="8"/>
      <c r="AM2730" s="8"/>
      <c r="AN2730" s="8"/>
      <c r="AO2730" s="7"/>
      <c r="AP2730" s="7"/>
      <c r="AQ2730" s="7"/>
      <c r="AR2730" s="7"/>
      <c r="AS2730" s="7"/>
      <c r="AT2730" s="7"/>
      <c r="AU2730" s="8"/>
      <c r="AV2730" s="8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7"/>
      <c r="BV2730" s="7"/>
      <c r="BW2730" s="8"/>
      <c r="BX2730" s="8"/>
      <c r="BY2730" s="8"/>
      <c r="BZ2730" s="8"/>
      <c r="CA2730" s="8"/>
      <c r="CC2730" s="8"/>
      <c r="CE2730" s="7"/>
      <c r="CF2730" s="8"/>
      <c r="CG2730" s="8"/>
      <c r="CH2730" s="8"/>
      <c r="CI2730" s="8"/>
      <c r="CJ2730" s="8"/>
    </row>
    <row r="2731" spans="1:88" x14ac:dyDescent="0.3">
      <c r="A2731" s="1" t="s">
        <v>722</v>
      </c>
      <c r="B2731" s="1"/>
      <c r="C2731" s="1" t="s">
        <v>1878</v>
      </c>
      <c r="D2731" s="1"/>
      <c r="E2731" s="1"/>
      <c r="F2731" s="1"/>
      <c r="G2731" s="1"/>
      <c r="H2731" s="1">
        <v>47189.03</v>
      </c>
      <c r="I2731" s="1">
        <v>-0.64</v>
      </c>
      <c r="J2731" s="12">
        <v>2719.14</v>
      </c>
      <c r="K2731" s="5">
        <v>2800.31</v>
      </c>
      <c r="L2731" s="5">
        <v>12184.53</v>
      </c>
      <c r="M2731" s="13">
        <f t="shared" si="57"/>
        <v>-6.4197677471626857E-3</v>
      </c>
      <c r="N2731" s="13">
        <v>-7.432013141084215E-3</v>
      </c>
      <c r="O2731" s="13">
        <v>-5.6917843726255191E-3</v>
      </c>
      <c r="P2731" s="13">
        <v>-1.6886328219093416E-3</v>
      </c>
      <c r="Q2731" s="7"/>
      <c r="R2731" s="8"/>
      <c r="S2731" s="8"/>
      <c r="T2731" s="8"/>
      <c r="U2731" s="8"/>
      <c r="V2731" s="13"/>
      <c r="W2731" s="14"/>
      <c r="X2731" s="1"/>
      <c r="Y2731" s="1"/>
      <c r="Z2731" s="1"/>
      <c r="AA2731" s="1"/>
      <c r="AB2731" s="1"/>
      <c r="AC2731" s="1"/>
      <c r="AD2731" s="8"/>
      <c r="AE2731" s="8"/>
      <c r="AF2731" s="8"/>
      <c r="AG2731" s="8"/>
      <c r="AH2731" s="9"/>
      <c r="AI2731" s="8"/>
      <c r="AJ2731" s="13"/>
      <c r="AK2731" s="8"/>
      <c r="AL2731" s="8"/>
      <c r="AM2731" s="8"/>
      <c r="AN2731" s="8"/>
      <c r="AO2731" s="7"/>
      <c r="AP2731" s="7"/>
      <c r="AQ2731" s="7"/>
      <c r="AR2731" s="7"/>
      <c r="AS2731" s="7"/>
      <c r="AT2731" s="7"/>
      <c r="AU2731" s="8"/>
      <c r="AV2731" s="8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7"/>
      <c r="BV2731" s="7"/>
      <c r="BW2731" s="8"/>
      <c r="BX2731" s="8"/>
      <c r="BY2731" s="8"/>
      <c r="BZ2731" s="8"/>
      <c r="CA2731" s="8"/>
      <c r="CC2731" s="8"/>
      <c r="CE2731" s="7"/>
      <c r="CF2731" s="8"/>
      <c r="CG2731" s="8"/>
      <c r="CH2731" s="8"/>
      <c r="CI2731" s="8"/>
      <c r="CJ2731" s="8"/>
    </row>
    <row r="2732" spans="1:88" x14ac:dyDescent="0.3">
      <c r="A2732" s="1" t="s">
        <v>723</v>
      </c>
      <c r="B2732" s="1"/>
      <c r="C2732" s="1" t="s">
        <v>1878</v>
      </c>
      <c r="D2732" s="1"/>
      <c r="E2732" s="1"/>
      <c r="F2732" s="1"/>
      <c r="G2732" s="1"/>
      <c r="H2732" s="1">
        <v>46566.94</v>
      </c>
      <c r="I2732" s="1">
        <v>-1.32</v>
      </c>
      <c r="J2732" s="12">
        <v>2682.82</v>
      </c>
      <c r="K2732" s="5">
        <v>2768.29</v>
      </c>
      <c r="L2732" s="5">
        <v>11990.53</v>
      </c>
      <c r="M2732" s="13">
        <f t="shared" si="57"/>
        <v>-1.3182936796963141E-2</v>
      </c>
      <c r="N2732" s="13">
        <v>-1.3357164397566734E-2</v>
      </c>
      <c r="O2732" s="13">
        <v>-1.1434448328935032E-2</v>
      </c>
      <c r="P2732" s="13">
        <v>-1.5921828745138256E-2</v>
      </c>
      <c r="Q2732" s="7"/>
      <c r="R2732" s="8"/>
      <c r="S2732" s="8"/>
      <c r="T2732" s="8"/>
      <c r="U2732" s="8"/>
      <c r="V2732" s="13"/>
      <c r="W2732" s="14"/>
      <c r="X2732" s="1"/>
      <c r="Y2732" s="1"/>
      <c r="Z2732" s="1"/>
      <c r="AA2732" s="1"/>
      <c r="AB2732" s="1"/>
      <c r="AC2732" s="1"/>
      <c r="AD2732" s="8"/>
      <c r="AE2732" s="8"/>
      <c r="AF2732" s="8"/>
      <c r="AG2732" s="8"/>
      <c r="AH2732" s="9"/>
      <c r="AI2732" s="8"/>
      <c r="AJ2732" s="13"/>
      <c r="AK2732" s="8"/>
      <c r="AL2732" s="8"/>
      <c r="AM2732" s="8"/>
      <c r="AN2732" s="8"/>
      <c r="AO2732" s="7"/>
      <c r="AP2732" s="7"/>
      <c r="AQ2732" s="7"/>
      <c r="AR2732" s="7"/>
      <c r="AS2732" s="7"/>
      <c r="AT2732" s="7"/>
      <c r="AU2732" s="8"/>
      <c r="AV2732" s="8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7"/>
      <c r="BV2732" s="7"/>
      <c r="BW2732" s="8"/>
      <c r="BX2732" s="8"/>
      <c r="BY2732" s="8"/>
      <c r="BZ2732" s="8"/>
      <c r="CA2732" s="8"/>
      <c r="CC2732" s="8"/>
      <c r="CE2732" s="7"/>
      <c r="CF2732" s="8"/>
      <c r="CG2732" s="8"/>
      <c r="CH2732" s="8"/>
      <c r="CI2732" s="8"/>
      <c r="CJ2732" s="8"/>
    </row>
    <row r="2733" spans="1:88" x14ac:dyDescent="0.3">
      <c r="A2733" s="1" t="s">
        <v>724</v>
      </c>
      <c r="B2733" s="1"/>
      <c r="C2733" s="1" t="s">
        <v>1878</v>
      </c>
      <c r="D2733" s="1"/>
      <c r="E2733" s="1"/>
      <c r="F2733" s="1"/>
      <c r="G2733" s="1"/>
      <c r="H2733" s="1">
        <v>46363.5</v>
      </c>
      <c r="I2733" s="1">
        <v>-0.44</v>
      </c>
      <c r="J2733" s="12">
        <v>2680.57</v>
      </c>
      <c r="K2733" s="5">
        <v>2736.42</v>
      </c>
      <c r="L2733" s="5">
        <v>11854.61</v>
      </c>
      <c r="M2733" s="13">
        <f t="shared" si="57"/>
        <v>-4.3687646214246589E-3</v>
      </c>
      <c r="N2733" s="13">
        <v>-8.3866975794122389E-4</v>
      </c>
      <c r="O2733" s="13">
        <v>-1.1512522170726291E-2</v>
      </c>
      <c r="P2733" s="13">
        <v>-1.1335612354082758E-2</v>
      </c>
      <c r="Q2733" s="7"/>
      <c r="R2733" s="8"/>
      <c r="S2733" s="8"/>
      <c r="T2733" s="8"/>
      <c r="U2733" s="8"/>
      <c r="V2733" s="13"/>
      <c r="W2733" s="14"/>
      <c r="X2733" s="1"/>
      <c r="Y2733" s="1"/>
      <c r="Z2733" s="1"/>
      <c r="AA2733" s="1"/>
      <c r="AB2733" s="1"/>
      <c r="AC2733" s="1"/>
      <c r="AD2733" s="8"/>
      <c r="AE2733" s="8"/>
      <c r="AF2733" s="8"/>
      <c r="AG2733" s="8"/>
      <c r="AH2733" s="9"/>
      <c r="AI2733" s="8"/>
      <c r="AJ2733" s="13"/>
      <c r="AK2733" s="8"/>
      <c r="AL2733" s="8"/>
      <c r="AM2733" s="8"/>
      <c r="AN2733" s="8"/>
      <c r="AO2733" s="7"/>
      <c r="AP2733" s="7"/>
      <c r="AQ2733" s="7"/>
      <c r="AR2733" s="7"/>
      <c r="AS2733" s="7"/>
      <c r="AT2733" s="7"/>
      <c r="AU2733" s="8"/>
      <c r="AV2733" s="8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7"/>
      <c r="BV2733" s="7"/>
      <c r="BW2733" s="8"/>
      <c r="BX2733" s="8"/>
      <c r="BY2733" s="8"/>
      <c r="BZ2733" s="8"/>
      <c r="CA2733" s="8"/>
      <c r="CC2733" s="8"/>
      <c r="CE2733" s="7"/>
      <c r="CF2733" s="8"/>
      <c r="CG2733" s="8"/>
      <c r="CH2733" s="8"/>
      <c r="CI2733" s="8"/>
      <c r="CJ2733" s="8"/>
    </row>
    <row r="2734" spans="1:88" x14ac:dyDescent="0.3">
      <c r="A2734" s="1" t="s">
        <v>725</v>
      </c>
      <c r="B2734" s="1"/>
      <c r="C2734" s="1" t="s">
        <v>1878</v>
      </c>
      <c r="D2734" s="1"/>
      <c r="E2734" s="1"/>
      <c r="F2734" s="1"/>
      <c r="G2734" s="1"/>
      <c r="H2734" s="1">
        <v>46493.45</v>
      </c>
      <c r="I2734" s="1">
        <v>0.28000000000000003</v>
      </c>
      <c r="J2734" s="12">
        <v>2688.32</v>
      </c>
      <c r="K2734" s="5">
        <v>2743.38</v>
      </c>
      <c r="L2734" s="5">
        <v>11892.71</v>
      </c>
      <c r="M2734" s="13">
        <f t="shared" si="57"/>
        <v>2.8028513809352784E-3</v>
      </c>
      <c r="N2734" s="13">
        <v>2.8911761304497574E-3</v>
      </c>
      <c r="O2734" s="13">
        <v>2.5434692042889395E-3</v>
      </c>
      <c r="P2734" s="13">
        <v>3.2139395560037975E-3</v>
      </c>
      <c r="Q2734" s="7"/>
      <c r="R2734" s="8"/>
      <c r="S2734" s="8"/>
      <c r="T2734" s="8"/>
      <c r="U2734" s="8"/>
      <c r="V2734" s="13"/>
      <c r="W2734" s="14"/>
      <c r="X2734" s="1"/>
      <c r="Y2734" s="1"/>
      <c r="Z2734" s="1"/>
      <c r="AA2734" s="1"/>
      <c r="AB2734" s="1"/>
      <c r="AC2734" s="1"/>
      <c r="AD2734" s="8"/>
      <c r="AE2734" s="8"/>
      <c r="AF2734" s="8"/>
      <c r="AG2734" s="8"/>
      <c r="AH2734" s="9"/>
      <c r="AI2734" s="8"/>
      <c r="AJ2734" s="13"/>
      <c r="AK2734" s="8"/>
      <c r="AL2734" s="8"/>
      <c r="AM2734" s="8"/>
      <c r="AN2734" s="8"/>
      <c r="AO2734" s="7"/>
      <c r="AP2734" s="7"/>
      <c r="AQ2734" s="7"/>
      <c r="AR2734" s="7"/>
      <c r="AS2734" s="7"/>
      <c r="AT2734" s="7"/>
      <c r="AU2734" s="8"/>
      <c r="AV2734" s="8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7"/>
      <c r="BV2734" s="7"/>
      <c r="BW2734" s="8"/>
      <c r="BX2734" s="8"/>
      <c r="BY2734" s="8"/>
      <c r="BZ2734" s="8"/>
      <c r="CA2734" s="8"/>
      <c r="CC2734" s="8"/>
      <c r="CE2734" s="7"/>
      <c r="CF2734" s="8"/>
      <c r="CG2734" s="8"/>
      <c r="CH2734" s="8"/>
      <c r="CI2734" s="8"/>
      <c r="CJ2734" s="8"/>
    </row>
    <row r="2735" spans="1:88" x14ac:dyDescent="0.3">
      <c r="A2735" s="1" t="s">
        <v>726</v>
      </c>
      <c r="B2735" s="1"/>
      <c r="C2735" s="1" t="s">
        <v>1878</v>
      </c>
      <c r="D2735" s="1"/>
      <c r="E2735" s="1"/>
      <c r="F2735" s="1"/>
      <c r="G2735" s="1"/>
      <c r="H2735" s="1">
        <v>46005.8</v>
      </c>
      <c r="I2735" s="1">
        <v>-1.05</v>
      </c>
      <c r="J2735" s="12">
        <v>2655.84</v>
      </c>
      <c r="K2735" s="5">
        <v>2726.32</v>
      </c>
      <c r="L2735" s="5">
        <v>11808.37</v>
      </c>
      <c r="M2735" s="13">
        <f t="shared" si="57"/>
        <v>-1.0488574197010436E-2</v>
      </c>
      <c r="N2735" s="13">
        <v>-1.2081895012498567E-2</v>
      </c>
      <c r="O2735" s="13">
        <v>-6.2186062448512658E-3</v>
      </c>
      <c r="P2735" s="13">
        <v>-7.0917393932921069E-3</v>
      </c>
      <c r="Q2735" s="7"/>
      <c r="R2735" s="8"/>
      <c r="S2735" s="8"/>
      <c r="T2735" s="8"/>
      <c r="U2735" s="8"/>
      <c r="V2735" s="13"/>
      <c r="W2735" s="14"/>
      <c r="X2735" s="1"/>
      <c r="Y2735" s="1"/>
      <c r="Z2735" s="1"/>
      <c r="AA2735" s="1"/>
      <c r="AB2735" s="1"/>
      <c r="AC2735" s="1"/>
      <c r="AD2735" s="8"/>
      <c r="AE2735" s="8"/>
      <c r="AF2735" s="8"/>
      <c r="AG2735" s="8"/>
      <c r="AH2735" s="9"/>
      <c r="AI2735" s="8"/>
      <c r="AJ2735" s="13"/>
      <c r="AK2735" s="8"/>
      <c r="AL2735" s="8"/>
      <c r="AM2735" s="8"/>
      <c r="AN2735" s="8"/>
      <c r="AO2735" s="7"/>
      <c r="AP2735" s="7"/>
      <c r="AQ2735" s="7"/>
      <c r="AR2735" s="7"/>
      <c r="AS2735" s="7"/>
      <c r="AT2735" s="7"/>
      <c r="AU2735" s="8"/>
      <c r="AV2735" s="8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7"/>
      <c r="BV2735" s="7"/>
      <c r="BW2735" s="8"/>
      <c r="BX2735" s="8"/>
      <c r="BY2735" s="8"/>
      <c r="BZ2735" s="8"/>
      <c r="CA2735" s="8"/>
      <c r="CC2735" s="8"/>
      <c r="CE2735" s="7"/>
      <c r="CF2735" s="8"/>
      <c r="CG2735" s="8"/>
      <c r="CH2735" s="8"/>
      <c r="CI2735" s="8"/>
      <c r="CJ2735" s="8"/>
    </row>
    <row r="2736" spans="1:88" x14ac:dyDescent="0.3">
      <c r="A2736" s="1" t="s">
        <v>727</v>
      </c>
      <c r="B2736" s="1"/>
      <c r="C2736" s="1" t="s">
        <v>1878</v>
      </c>
      <c r="D2736" s="1"/>
      <c r="E2736" s="1"/>
      <c r="F2736" s="1"/>
      <c r="G2736" s="1"/>
      <c r="H2736" s="1">
        <v>45902.25</v>
      </c>
      <c r="I2736" s="1">
        <v>-0.23</v>
      </c>
      <c r="J2736" s="12">
        <v>2645.75</v>
      </c>
      <c r="K2736" s="5">
        <v>2726.86</v>
      </c>
      <c r="L2736" s="5">
        <v>11848.65</v>
      </c>
      <c r="M2736" s="13">
        <f t="shared" si="57"/>
        <v>-2.2508031596016886E-3</v>
      </c>
      <c r="N2736" s="13">
        <v>-3.7991746490753098E-3</v>
      </c>
      <c r="O2736" s="13">
        <v>1.9806919217102426E-4</v>
      </c>
      <c r="P2736" s="13">
        <v>3.411139725465917E-3</v>
      </c>
      <c r="Q2736" s="7"/>
      <c r="R2736" s="8"/>
      <c r="S2736" s="8"/>
      <c r="T2736" s="8"/>
      <c r="U2736" s="8"/>
      <c r="V2736" s="13"/>
      <c r="W2736" s="14"/>
      <c r="X2736" s="1"/>
      <c r="Y2736" s="1"/>
      <c r="Z2736" s="1"/>
      <c r="AA2736" s="1"/>
      <c r="AB2736" s="1"/>
      <c r="AC2736" s="1"/>
      <c r="AD2736" s="8"/>
      <c r="AE2736" s="8"/>
      <c r="AF2736" s="8"/>
      <c r="AG2736" s="8"/>
      <c r="AH2736" s="9"/>
      <c r="AI2736" s="8"/>
      <c r="AJ2736" s="13"/>
      <c r="AK2736" s="8"/>
      <c r="AL2736" s="8"/>
      <c r="AM2736" s="8"/>
      <c r="AN2736" s="8"/>
      <c r="AO2736" s="7"/>
      <c r="AP2736" s="7"/>
      <c r="AQ2736" s="7"/>
      <c r="AR2736" s="7"/>
      <c r="AS2736" s="7"/>
      <c r="AT2736" s="7"/>
      <c r="AU2736" s="8"/>
      <c r="AV2736" s="8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7"/>
      <c r="BV2736" s="7"/>
      <c r="BW2736" s="8"/>
      <c r="BX2736" s="8"/>
      <c r="BY2736" s="8"/>
      <c r="BZ2736" s="8"/>
      <c r="CA2736" s="8"/>
      <c r="CC2736" s="8"/>
      <c r="CE2736" s="7"/>
      <c r="CF2736" s="8"/>
      <c r="CG2736" s="8"/>
      <c r="CH2736" s="8"/>
      <c r="CI2736" s="8"/>
      <c r="CJ2736" s="8"/>
    </row>
    <row r="2737" spans="1:88" x14ac:dyDescent="0.3">
      <c r="A2737" s="1" t="s">
        <v>728</v>
      </c>
      <c r="B2737" s="1"/>
      <c r="C2737" s="1" t="s">
        <v>1878</v>
      </c>
      <c r="D2737" s="1"/>
      <c r="E2737" s="1"/>
      <c r="F2737" s="1"/>
      <c r="G2737" s="1"/>
      <c r="H2737" s="1">
        <v>45730.96</v>
      </c>
      <c r="I2737" s="1">
        <v>-0.37</v>
      </c>
      <c r="J2737" s="12">
        <v>2637.95</v>
      </c>
      <c r="K2737" s="5">
        <v>2723.12</v>
      </c>
      <c r="L2737" s="5">
        <v>11712.32</v>
      </c>
      <c r="M2737" s="13">
        <f t="shared" si="57"/>
        <v>-3.7316253560555346E-3</v>
      </c>
      <c r="N2737" s="13">
        <v>-2.9481243503732824E-3</v>
      </c>
      <c r="O2737" s="13">
        <v>-1.3715408931885831E-3</v>
      </c>
      <c r="P2737" s="13">
        <v>-1.1505952154886812E-2</v>
      </c>
      <c r="Q2737" s="7"/>
      <c r="R2737" s="8"/>
      <c r="S2737" s="8"/>
      <c r="T2737" s="8"/>
      <c r="U2737" s="8"/>
      <c r="V2737" s="13"/>
      <c r="W2737" s="14"/>
      <c r="X2737" s="1"/>
      <c r="Y2737" s="1"/>
      <c r="Z2737" s="1"/>
      <c r="AA2737" s="1"/>
      <c r="AB2737" s="1"/>
      <c r="AC2737" s="1"/>
      <c r="AD2737" s="8"/>
      <c r="AE2737" s="8"/>
      <c r="AF2737" s="8"/>
      <c r="AG2737" s="8"/>
      <c r="AH2737" s="9"/>
      <c r="AI2737" s="8"/>
      <c r="AJ2737" s="13"/>
      <c r="AK2737" s="8"/>
      <c r="AL2737" s="8"/>
      <c r="AM2737" s="8"/>
      <c r="AN2737" s="8"/>
      <c r="AO2737" s="7"/>
      <c r="AP2737" s="7"/>
      <c r="AQ2737" s="7"/>
      <c r="AR2737" s="7"/>
      <c r="AS2737" s="7"/>
      <c r="AT2737" s="7"/>
      <c r="AU2737" s="8"/>
      <c r="AV2737" s="8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7"/>
      <c r="BV2737" s="7"/>
      <c r="BW2737" s="8"/>
      <c r="BX2737" s="8"/>
      <c r="BY2737" s="8"/>
      <c r="BZ2737" s="8"/>
      <c r="CA2737" s="8"/>
      <c r="CC2737" s="8"/>
      <c r="CE2737" s="7"/>
      <c r="CF2737" s="8"/>
      <c r="CG2737" s="8"/>
      <c r="CH2737" s="8"/>
      <c r="CI2737" s="8"/>
      <c r="CJ2737" s="8"/>
    </row>
    <row r="2738" spans="1:88" x14ac:dyDescent="0.3">
      <c r="A2738" s="1" t="s">
        <v>729</v>
      </c>
      <c r="B2738" s="1"/>
      <c r="C2738" s="1" t="s">
        <v>1878</v>
      </c>
      <c r="D2738" s="1"/>
      <c r="E2738" s="1"/>
      <c r="F2738" s="1"/>
      <c r="G2738" s="1"/>
      <c r="H2738" s="1">
        <v>45970.99</v>
      </c>
      <c r="I2738" s="1">
        <v>0.52</v>
      </c>
      <c r="J2738" s="12">
        <v>2662.32</v>
      </c>
      <c r="K2738" s="5">
        <v>2707.57</v>
      </c>
      <c r="L2738" s="5">
        <v>11719.56</v>
      </c>
      <c r="M2738" s="13">
        <f t="shared" si="57"/>
        <v>5.2487417714388584E-3</v>
      </c>
      <c r="N2738" s="13">
        <v>9.2382342349173197E-3</v>
      </c>
      <c r="O2738" s="13">
        <v>-5.7103616439965199E-3</v>
      </c>
      <c r="P2738" s="13">
        <v>6.1815250949415201E-4</v>
      </c>
      <c r="Q2738" s="7"/>
      <c r="R2738" s="8"/>
      <c r="S2738" s="8"/>
      <c r="T2738" s="8"/>
      <c r="U2738" s="8"/>
      <c r="V2738" s="13"/>
      <c r="W2738" s="14"/>
      <c r="X2738" s="1"/>
      <c r="Y2738" s="1"/>
      <c r="Z2738" s="1"/>
      <c r="AA2738" s="1"/>
      <c r="AB2738" s="1"/>
      <c r="AC2738" s="1"/>
      <c r="AD2738" s="8"/>
      <c r="AE2738" s="8"/>
      <c r="AF2738" s="8"/>
      <c r="AG2738" s="8"/>
      <c r="AH2738" s="9"/>
      <c r="AI2738" s="8"/>
      <c r="AJ2738" s="13"/>
      <c r="AK2738" s="8"/>
      <c r="AL2738" s="8"/>
      <c r="AM2738" s="8"/>
      <c r="AN2738" s="8"/>
      <c r="AO2738" s="7"/>
      <c r="AP2738" s="7"/>
      <c r="AQ2738" s="7"/>
      <c r="AR2738" s="7"/>
      <c r="AS2738" s="7"/>
      <c r="AT2738" s="7"/>
      <c r="AU2738" s="8"/>
      <c r="AV2738" s="8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7"/>
      <c r="BV2738" s="7"/>
      <c r="BW2738" s="8"/>
      <c r="BX2738" s="8"/>
      <c r="BY2738" s="8"/>
      <c r="BZ2738" s="8"/>
      <c r="CA2738" s="8"/>
      <c r="CC2738" s="8"/>
      <c r="CE2738" s="7"/>
      <c r="CF2738" s="8"/>
      <c r="CG2738" s="8"/>
      <c r="CH2738" s="8"/>
      <c r="CI2738" s="8"/>
      <c r="CJ2738" s="8"/>
    </row>
    <row r="2739" spans="1:88" x14ac:dyDescent="0.3">
      <c r="A2739" s="1" t="s">
        <v>730</v>
      </c>
      <c r="B2739" s="1"/>
      <c r="C2739" s="1" t="s">
        <v>1878</v>
      </c>
      <c r="D2739" s="1"/>
      <c r="E2739" s="1"/>
      <c r="F2739" s="1"/>
      <c r="G2739" s="1"/>
      <c r="H2739" s="1">
        <v>46018.64</v>
      </c>
      <c r="I2739" s="1">
        <v>0.1</v>
      </c>
      <c r="J2739" s="12">
        <v>2667.14</v>
      </c>
      <c r="K2739" s="5">
        <v>2701.34</v>
      </c>
      <c r="L2739" s="5">
        <v>11742.19</v>
      </c>
      <c r="M2739" s="13">
        <f t="shared" si="57"/>
        <v>1.0365232508589006E-3</v>
      </c>
      <c r="N2739" s="13">
        <v>1.8104510351872882E-3</v>
      </c>
      <c r="O2739" s="13">
        <v>-2.3009562079651102E-3</v>
      </c>
      <c r="P2739" s="13">
        <v>1.9309598653876048E-3</v>
      </c>
      <c r="Q2739" s="7"/>
      <c r="R2739" s="8"/>
      <c r="S2739" s="8"/>
      <c r="T2739" s="8"/>
      <c r="U2739" s="8"/>
      <c r="V2739" s="13"/>
      <c r="W2739" s="14"/>
      <c r="X2739" s="1"/>
      <c r="Y2739" s="1"/>
      <c r="Z2739" s="1"/>
      <c r="AA2739" s="1"/>
      <c r="AB2739" s="1"/>
      <c r="AC2739" s="1"/>
      <c r="AD2739" s="8"/>
      <c r="AE2739" s="8"/>
      <c r="AF2739" s="8"/>
      <c r="AG2739" s="8"/>
      <c r="AH2739" s="9"/>
      <c r="AI2739" s="8"/>
      <c r="AJ2739" s="13"/>
      <c r="AK2739" s="8"/>
      <c r="AL2739" s="8"/>
      <c r="AM2739" s="8"/>
      <c r="AN2739" s="8"/>
      <c r="AO2739" s="7"/>
      <c r="AP2739" s="7"/>
      <c r="AQ2739" s="7"/>
      <c r="AR2739" s="7"/>
      <c r="AS2739" s="7"/>
      <c r="AT2739" s="7"/>
      <c r="AU2739" s="8"/>
      <c r="AV2739" s="8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7"/>
      <c r="BV2739" s="7"/>
      <c r="BW2739" s="8"/>
      <c r="BX2739" s="8"/>
      <c r="BY2739" s="8"/>
      <c r="BZ2739" s="8"/>
      <c r="CA2739" s="8"/>
      <c r="CC2739" s="8"/>
      <c r="CE2739" s="7"/>
      <c r="CF2739" s="8"/>
      <c r="CG2739" s="8"/>
      <c r="CH2739" s="8"/>
      <c r="CI2739" s="8"/>
      <c r="CJ2739" s="8"/>
    </row>
    <row r="2740" spans="1:88" x14ac:dyDescent="0.3">
      <c r="A2740" s="1" t="s">
        <v>731</v>
      </c>
      <c r="B2740" s="1"/>
      <c r="C2740" s="1" t="s">
        <v>1878</v>
      </c>
      <c r="D2740" s="1"/>
      <c r="E2740" s="1"/>
      <c r="F2740" s="1"/>
      <c r="G2740" s="1"/>
      <c r="H2740" s="1">
        <v>45641.9</v>
      </c>
      <c r="I2740" s="1">
        <v>-0.82</v>
      </c>
      <c r="J2740" s="12">
        <v>2641.81</v>
      </c>
      <c r="K2740" s="5">
        <v>2682.85</v>
      </c>
      <c r="L2740" s="5">
        <v>11697.18</v>
      </c>
      <c r="M2740" s="13">
        <f t="shared" si="57"/>
        <v>-8.1866826138277116E-3</v>
      </c>
      <c r="N2740" s="13">
        <v>-9.4970642710918707E-3</v>
      </c>
      <c r="O2740" s="13">
        <v>-6.8447511235165681E-3</v>
      </c>
      <c r="P2740" s="13">
        <v>-3.8331861433004155E-3</v>
      </c>
      <c r="Q2740" s="7"/>
      <c r="R2740" s="8"/>
      <c r="S2740" s="8"/>
      <c r="T2740" s="8"/>
      <c r="U2740" s="8"/>
      <c r="V2740" s="13"/>
      <c r="W2740" s="14"/>
      <c r="X2740" s="1"/>
      <c r="Y2740" s="1"/>
      <c r="Z2740" s="1"/>
      <c r="AA2740" s="1"/>
      <c r="AB2740" s="1"/>
      <c r="AC2740" s="1"/>
      <c r="AD2740" s="8"/>
      <c r="AE2740" s="8"/>
      <c r="AF2740" s="8"/>
      <c r="AG2740" s="8"/>
      <c r="AH2740" s="9"/>
      <c r="AI2740" s="8"/>
      <c r="AJ2740" s="13"/>
      <c r="AK2740" s="8"/>
      <c r="AL2740" s="8"/>
      <c r="AM2740" s="8"/>
      <c r="AN2740" s="8"/>
      <c r="AO2740" s="7"/>
      <c r="AP2740" s="7"/>
      <c r="AQ2740" s="7"/>
      <c r="AR2740" s="7"/>
      <c r="AS2740" s="7"/>
      <c r="AT2740" s="7"/>
      <c r="AU2740" s="8"/>
      <c r="AV2740" s="8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7"/>
      <c r="BV2740" s="7"/>
      <c r="BW2740" s="8"/>
      <c r="BX2740" s="8"/>
      <c r="BY2740" s="8"/>
      <c r="BZ2740" s="8"/>
      <c r="CA2740" s="8"/>
      <c r="CC2740" s="8"/>
      <c r="CE2740" s="7"/>
      <c r="CF2740" s="8"/>
      <c r="CG2740" s="8"/>
      <c r="CH2740" s="8"/>
      <c r="CI2740" s="8"/>
      <c r="CJ2740" s="8"/>
    </row>
    <row r="2741" spans="1:88" x14ac:dyDescent="0.3">
      <c r="A2741" s="1" t="s">
        <v>732</v>
      </c>
      <c r="B2741" s="1"/>
      <c r="C2741" s="1" t="s">
        <v>1878</v>
      </c>
      <c r="D2741" s="1"/>
      <c r="E2741" s="1"/>
      <c r="F2741" s="1"/>
      <c r="G2741" s="1"/>
      <c r="H2741" s="1">
        <v>45284.42</v>
      </c>
      <c r="I2741" s="1">
        <v>-0.78</v>
      </c>
      <c r="J2741" s="12">
        <v>2616.1799999999998</v>
      </c>
      <c r="K2741" s="5">
        <v>2672.13</v>
      </c>
      <c r="L2741" s="5">
        <v>11641.03</v>
      </c>
      <c r="M2741" s="13">
        <f t="shared" si="57"/>
        <v>-7.8322769209870913E-3</v>
      </c>
      <c r="N2741" s="13">
        <v>-9.7016818014922235E-3</v>
      </c>
      <c r="O2741" s="13">
        <v>-3.9957507874088805E-3</v>
      </c>
      <c r="P2741" s="13">
        <v>-4.8003022950831031E-3</v>
      </c>
      <c r="Q2741" s="7"/>
      <c r="R2741" s="8"/>
      <c r="S2741" s="8"/>
      <c r="T2741" s="8"/>
      <c r="U2741" s="8"/>
      <c r="V2741" s="13"/>
      <c r="W2741" s="14"/>
      <c r="X2741" s="1"/>
      <c r="Y2741" s="1"/>
      <c r="Z2741" s="1"/>
      <c r="AA2741" s="1"/>
      <c r="AB2741" s="1"/>
      <c r="AC2741" s="1"/>
      <c r="AD2741" s="8"/>
      <c r="AE2741" s="8"/>
      <c r="AF2741" s="8"/>
      <c r="AG2741" s="8"/>
      <c r="AH2741" s="9"/>
      <c r="AI2741" s="8"/>
      <c r="AJ2741" s="13"/>
      <c r="AK2741" s="8"/>
      <c r="AL2741" s="8"/>
      <c r="AM2741" s="8"/>
      <c r="AN2741" s="8"/>
      <c r="AO2741" s="7"/>
      <c r="AP2741" s="7"/>
      <c r="AQ2741" s="7"/>
      <c r="AR2741" s="7"/>
      <c r="AS2741" s="7"/>
      <c r="AT2741" s="7"/>
      <c r="AU2741" s="8"/>
      <c r="AV2741" s="8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7"/>
      <c r="BV2741" s="7"/>
      <c r="BW2741" s="8"/>
      <c r="BX2741" s="8"/>
      <c r="BY2741" s="8"/>
      <c r="BZ2741" s="8"/>
      <c r="CA2741" s="8"/>
      <c r="CC2741" s="8"/>
      <c r="CE2741" s="7"/>
      <c r="CF2741" s="8"/>
      <c r="CG2741" s="8"/>
      <c r="CH2741" s="8"/>
      <c r="CI2741" s="8"/>
      <c r="CJ2741" s="8"/>
    </row>
    <row r="2742" spans="1:88" x14ac:dyDescent="0.3">
      <c r="A2742" s="1" t="s">
        <v>733</v>
      </c>
      <c r="B2742" s="1"/>
      <c r="C2742" s="1" t="s">
        <v>1878</v>
      </c>
      <c r="D2742" s="1"/>
      <c r="E2742" s="1"/>
      <c r="F2742" s="1"/>
      <c r="G2742" s="1"/>
      <c r="H2742" s="1">
        <v>45361.07</v>
      </c>
      <c r="I2742" s="1">
        <v>0.17</v>
      </c>
      <c r="J2742" s="12">
        <v>2611.6</v>
      </c>
      <c r="K2742" s="5">
        <v>2693.65</v>
      </c>
      <c r="L2742" s="5">
        <v>11730.92</v>
      </c>
      <c r="M2742" s="13">
        <f t="shared" si="57"/>
        <v>1.6926351270480922E-3</v>
      </c>
      <c r="N2742" s="13">
        <v>-1.7506440688331848E-3</v>
      </c>
      <c r="O2742" s="13">
        <v>8.0535003910737757E-3</v>
      </c>
      <c r="P2742" s="13">
        <v>7.7218253024000649E-3</v>
      </c>
      <c r="Q2742" s="7"/>
      <c r="R2742" s="8"/>
      <c r="S2742" s="8"/>
      <c r="T2742" s="8"/>
      <c r="U2742" s="8"/>
      <c r="V2742" s="13"/>
      <c r="W2742" s="14"/>
      <c r="X2742" s="1"/>
      <c r="Y2742" s="1"/>
      <c r="Z2742" s="1"/>
      <c r="AA2742" s="1"/>
      <c r="AB2742" s="1"/>
      <c r="AC2742" s="1"/>
      <c r="AD2742" s="8"/>
      <c r="AE2742" s="8"/>
      <c r="AF2742" s="8"/>
      <c r="AG2742" s="8"/>
      <c r="AH2742" s="9"/>
      <c r="AI2742" s="8"/>
      <c r="AJ2742" s="13"/>
      <c r="AK2742" s="8"/>
      <c r="AL2742" s="8"/>
      <c r="AM2742" s="8"/>
      <c r="AN2742" s="8"/>
      <c r="AO2742" s="7"/>
      <c r="AP2742" s="7"/>
      <c r="AQ2742" s="7"/>
      <c r="AR2742" s="7"/>
      <c r="AS2742" s="7"/>
      <c r="AT2742" s="7"/>
      <c r="AU2742" s="8"/>
      <c r="AV2742" s="8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7"/>
      <c r="BV2742" s="7"/>
      <c r="BW2742" s="8"/>
      <c r="BX2742" s="8"/>
      <c r="BY2742" s="8"/>
      <c r="BZ2742" s="8"/>
      <c r="CA2742" s="8"/>
      <c r="CC2742" s="8"/>
      <c r="CE2742" s="7"/>
      <c r="CF2742" s="8"/>
      <c r="CG2742" s="8"/>
      <c r="CH2742" s="8"/>
      <c r="CI2742" s="8"/>
      <c r="CJ2742" s="8"/>
    </row>
    <row r="2743" spans="1:88" x14ac:dyDescent="0.3">
      <c r="A2743" s="1" t="s">
        <v>734</v>
      </c>
      <c r="B2743" s="1"/>
      <c r="C2743" s="1" t="s">
        <v>1878</v>
      </c>
      <c r="D2743" s="1"/>
      <c r="E2743" s="1"/>
      <c r="F2743" s="1"/>
      <c r="G2743" s="1"/>
      <c r="H2743" s="1">
        <v>46145.34</v>
      </c>
      <c r="I2743" s="1">
        <v>1.73</v>
      </c>
      <c r="J2743" s="12">
        <v>2667.42</v>
      </c>
      <c r="K2743" s="5">
        <v>2724.62</v>
      </c>
      <c r="L2743" s="5">
        <v>11788.24</v>
      </c>
      <c r="M2743" s="13">
        <f t="shared" si="57"/>
        <v>1.7289495155206724E-2</v>
      </c>
      <c r="N2743" s="13">
        <v>2.1373870424260977E-2</v>
      </c>
      <c r="O2743" s="13">
        <v>1.1497410576726708E-2</v>
      </c>
      <c r="P2743" s="13">
        <v>4.8862322818670201E-3</v>
      </c>
      <c r="Q2743" s="7"/>
      <c r="R2743" s="8"/>
      <c r="S2743" s="8"/>
      <c r="T2743" s="8"/>
      <c r="U2743" s="8"/>
      <c r="V2743" s="13"/>
      <c r="W2743" s="14"/>
      <c r="X2743" s="1"/>
      <c r="Y2743" s="1"/>
      <c r="Z2743" s="1"/>
      <c r="AA2743" s="1"/>
      <c r="AB2743" s="1"/>
      <c r="AC2743" s="1"/>
      <c r="AD2743" s="8"/>
      <c r="AE2743" s="8"/>
      <c r="AF2743" s="8"/>
      <c r="AG2743" s="8"/>
      <c r="AH2743" s="9"/>
      <c r="AI2743" s="8"/>
      <c r="AJ2743" s="13"/>
      <c r="AK2743" s="8"/>
      <c r="AL2743" s="8"/>
      <c r="AM2743" s="8"/>
      <c r="AN2743" s="8"/>
      <c r="AO2743" s="7"/>
      <c r="AP2743" s="7"/>
      <c r="AQ2743" s="7"/>
      <c r="AR2743" s="7"/>
      <c r="AS2743" s="7"/>
      <c r="AT2743" s="7"/>
      <c r="AU2743" s="8"/>
      <c r="AV2743" s="8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7"/>
      <c r="BV2743" s="7"/>
      <c r="BW2743" s="8"/>
      <c r="BX2743" s="8"/>
      <c r="BY2743" s="8"/>
      <c r="BZ2743" s="8"/>
      <c r="CA2743" s="8"/>
      <c r="CC2743" s="8"/>
      <c r="CE2743" s="7"/>
      <c r="CF2743" s="8"/>
      <c r="CG2743" s="8"/>
      <c r="CH2743" s="8"/>
      <c r="CI2743" s="8"/>
      <c r="CJ2743" s="8"/>
    </row>
    <row r="2744" spans="1:88" x14ac:dyDescent="0.3">
      <c r="A2744" s="1" t="s">
        <v>735</v>
      </c>
      <c r="B2744" s="1"/>
      <c r="C2744" s="1" t="s">
        <v>1878</v>
      </c>
      <c r="D2744" s="1"/>
      <c r="E2744" s="1"/>
      <c r="F2744" s="1"/>
      <c r="G2744" s="1"/>
      <c r="H2744" s="1">
        <v>46481.15</v>
      </c>
      <c r="I2744" s="1">
        <v>0.73</v>
      </c>
      <c r="J2744" s="12">
        <v>2682.05</v>
      </c>
      <c r="K2744" s="5">
        <v>2762.76</v>
      </c>
      <c r="L2744" s="5">
        <v>11811.01</v>
      </c>
      <c r="M2744" s="13">
        <f t="shared" si="57"/>
        <v>7.2772245258134749E-3</v>
      </c>
      <c r="N2744" s="13">
        <v>5.4847005720883857E-3</v>
      </c>
      <c r="O2744" s="13">
        <v>1.3998282329279021E-2</v>
      </c>
      <c r="P2744" s="13">
        <v>1.9315860552551189E-3</v>
      </c>
      <c r="Q2744" s="7"/>
      <c r="R2744" s="8"/>
      <c r="S2744" s="8"/>
      <c r="T2744" s="8"/>
      <c r="U2744" s="8"/>
      <c r="V2744" s="13"/>
      <c r="W2744" s="14"/>
      <c r="X2744" s="1"/>
      <c r="Y2744" s="1"/>
      <c r="Z2744" s="1"/>
      <c r="AA2744" s="1"/>
      <c r="AB2744" s="1"/>
      <c r="AC2744" s="1"/>
      <c r="AD2744" s="8"/>
      <c r="AE2744" s="8"/>
      <c r="AF2744" s="8"/>
      <c r="AG2744" s="8"/>
      <c r="AH2744" s="9"/>
      <c r="AI2744" s="8"/>
      <c r="AJ2744" s="13"/>
      <c r="AK2744" s="8"/>
      <c r="AL2744" s="8"/>
      <c r="AM2744" s="8"/>
      <c r="AN2744" s="8"/>
      <c r="AO2744" s="7"/>
      <c r="AP2744" s="7"/>
      <c r="AQ2744" s="7"/>
      <c r="AR2744" s="7"/>
      <c r="AS2744" s="7"/>
      <c r="AT2744" s="7"/>
      <c r="AU2744" s="8"/>
      <c r="AV2744" s="8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7"/>
      <c r="BV2744" s="7"/>
      <c r="BW2744" s="8"/>
      <c r="BX2744" s="8"/>
      <c r="BY2744" s="8"/>
      <c r="BZ2744" s="8"/>
      <c r="CA2744" s="8"/>
      <c r="CC2744" s="8"/>
      <c r="CE2744" s="7"/>
      <c r="CF2744" s="8"/>
      <c r="CG2744" s="8"/>
      <c r="CH2744" s="8"/>
      <c r="CI2744" s="8"/>
      <c r="CJ2744" s="8"/>
    </row>
    <row r="2745" spans="1:88" x14ac:dyDescent="0.3">
      <c r="A2745" s="1" t="s">
        <v>736</v>
      </c>
      <c r="B2745" s="1"/>
      <c r="C2745" s="1" t="s">
        <v>1878</v>
      </c>
      <c r="D2745" s="1"/>
      <c r="E2745" s="1"/>
      <c r="F2745" s="1"/>
      <c r="G2745" s="1"/>
      <c r="H2745" s="1">
        <v>46868.43</v>
      </c>
      <c r="I2745" s="1">
        <v>0.83</v>
      </c>
      <c r="J2745" s="12">
        <v>2712.09</v>
      </c>
      <c r="K2745" s="5">
        <v>2775.57</v>
      </c>
      <c r="L2745" s="5">
        <v>11802.49</v>
      </c>
      <c r="M2745" s="13">
        <f t="shared" si="57"/>
        <v>8.3319797380227989E-3</v>
      </c>
      <c r="N2745" s="13">
        <v>1.1200387763091735E-2</v>
      </c>
      <c r="O2745" s="13">
        <v>4.6366676801459228E-3</v>
      </c>
      <c r="P2745" s="13">
        <v>-7.2136083196949752E-4</v>
      </c>
      <c r="Q2745" s="7"/>
      <c r="R2745" s="8"/>
      <c r="S2745" s="8"/>
      <c r="T2745" s="8"/>
      <c r="U2745" s="8"/>
      <c r="V2745" s="13"/>
      <c r="W2745" s="14"/>
      <c r="X2745" s="1"/>
      <c r="Y2745" s="1"/>
      <c r="Z2745" s="1"/>
      <c r="AA2745" s="1"/>
      <c r="AB2745" s="1"/>
      <c r="AC2745" s="1"/>
      <c r="AD2745" s="8"/>
      <c r="AE2745" s="8"/>
      <c r="AF2745" s="8"/>
      <c r="AG2745" s="8"/>
      <c r="AH2745" s="9"/>
      <c r="AI2745" s="8"/>
      <c r="AJ2745" s="13"/>
      <c r="AK2745" s="8"/>
      <c r="AL2745" s="8"/>
      <c r="AM2745" s="8"/>
      <c r="AN2745" s="8"/>
      <c r="AO2745" s="7"/>
      <c r="AP2745" s="7"/>
      <c r="AQ2745" s="7"/>
      <c r="AR2745" s="7"/>
      <c r="AS2745" s="7"/>
      <c r="AT2745" s="7"/>
      <c r="AU2745" s="8"/>
      <c r="AV2745" s="8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7"/>
      <c r="BV2745" s="7"/>
      <c r="BW2745" s="8"/>
      <c r="BX2745" s="8"/>
      <c r="BY2745" s="8"/>
      <c r="BZ2745" s="8"/>
      <c r="CA2745" s="8"/>
      <c r="CC2745" s="8"/>
      <c r="CE2745" s="7"/>
      <c r="CF2745" s="8"/>
      <c r="CG2745" s="8"/>
      <c r="CH2745" s="8"/>
      <c r="CI2745" s="8"/>
      <c r="CJ2745" s="8"/>
    </row>
    <row r="2746" spans="1:88" x14ac:dyDescent="0.3">
      <c r="A2746" s="1" t="s">
        <v>737</v>
      </c>
      <c r="B2746" s="1"/>
      <c r="C2746" s="1" t="s">
        <v>1878</v>
      </c>
      <c r="D2746" s="1"/>
      <c r="E2746" s="1"/>
      <c r="F2746" s="1"/>
      <c r="G2746" s="1"/>
      <c r="H2746" s="1">
        <v>47348.160000000003</v>
      </c>
      <c r="I2746" s="1">
        <v>1.02</v>
      </c>
      <c r="J2746" s="12">
        <v>2747.28</v>
      </c>
      <c r="K2746" s="5">
        <v>2785.03</v>
      </c>
      <c r="L2746" s="5">
        <v>11899.84</v>
      </c>
      <c r="M2746" s="13">
        <f t="shared" si="57"/>
        <v>1.0235674632156577E-2</v>
      </c>
      <c r="N2746" s="13">
        <v>1.2975233122794583E-2</v>
      </c>
      <c r="O2746" s="13">
        <v>3.4083089239327347E-3</v>
      </c>
      <c r="P2746" s="13">
        <v>8.2482594774493379E-3</v>
      </c>
      <c r="Q2746" s="7"/>
      <c r="R2746" s="8"/>
      <c r="S2746" s="8"/>
      <c r="T2746" s="8"/>
      <c r="U2746" s="8"/>
      <c r="V2746" s="13"/>
      <c r="W2746" s="14"/>
      <c r="X2746" s="1"/>
      <c r="Y2746" s="1"/>
      <c r="Z2746" s="1"/>
      <c r="AA2746" s="1"/>
      <c r="AB2746" s="1"/>
      <c r="AC2746" s="1"/>
      <c r="AD2746" s="8"/>
      <c r="AE2746" s="8"/>
      <c r="AF2746" s="8"/>
      <c r="AG2746" s="8"/>
      <c r="AH2746" s="9"/>
      <c r="AI2746" s="8"/>
      <c r="AJ2746" s="13"/>
      <c r="AK2746" s="8"/>
      <c r="AL2746" s="8"/>
      <c r="AM2746" s="8"/>
      <c r="AN2746" s="8"/>
      <c r="AO2746" s="7"/>
      <c r="AP2746" s="7"/>
      <c r="AQ2746" s="7"/>
      <c r="AR2746" s="7"/>
      <c r="AS2746" s="7"/>
      <c r="AT2746" s="7"/>
      <c r="AU2746" s="8"/>
      <c r="AV2746" s="8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7"/>
      <c r="BV2746" s="7"/>
      <c r="BW2746" s="8"/>
      <c r="BX2746" s="8"/>
      <c r="BY2746" s="8"/>
      <c r="BZ2746" s="8"/>
      <c r="CA2746" s="8"/>
      <c r="CC2746" s="8"/>
      <c r="CE2746" s="7"/>
      <c r="CF2746" s="8"/>
      <c r="CG2746" s="8"/>
      <c r="CH2746" s="8"/>
      <c r="CI2746" s="8"/>
      <c r="CJ2746" s="8"/>
    </row>
    <row r="2747" spans="1:88" x14ac:dyDescent="0.3">
      <c r="A2747" s="1" t="s">
        <v>738</v>
      </c>
      <c r="B2747" s="1"/>
      <c r="C2747" s="1" t="s">
        <v>1878</v>
      </c>
      <c r="D2747" s="1"/>
      <c r="E2747" s="1"/>
      <c r="F2747" s="1"/>
      <c r="G2747" s="1"/>
      <c r="H2747" s="1">
        <v>47516.57</v>
      </c>
      <c r="I2747" s="1">
        <v>0.36</v>
      </c>
      <c r="J2747" s="12">
        <v>2765.38</v>
      </c>
      <c r="K2747" s="5">
        <v>2775.1</v>
      </c>
      <c r="L2747" s="5">
        <v>11920.61</v>
      </c>
      <c r="M2747" s="13">
        <f t="shared" si="57"/>
        <v>3.5568436027924033E-3</v>
      </c>
      <c r="N2747" s="13">
        <v>6.5883346437203283E-3</v>
      </c>
      <c r="O2747" s="13">
        <v>-3.5654912155346219E-3</v>
      </c>
      <c r="P2747" s="13">
        <v>1.7454016188453991E-3</v>
      </c>
      <c r="Q2747" s="7"/>
      <c r="R2747" s="8"/>
      <c r="S2747" s="8"/>
      <c r="T2747" s="8"/>
      <c r="U2747" s="8"/>
      <c r="V2747" s="13"/>
      <c r="W2747" s="14"/>
      <c r="X2747" s="1"/>
      <c r="Y2747" s="1"/>
      <c r="Z2747" s="1"/>
      <c r="AA2747" s="1"/>
      <c r="AB2747" s="1"/>
      <c r="AC2747" s="1"/>
      <c r="AD2747" s="8"/>
      <c r="AE2747" s="8"/>
      <c r="AF2747" s="8"/>
      <c r="AG2747" s="8"/>
      <c r="AH2747" s="9"/>
      <c r="AI2747" s="8"/>
      <c r="AJ2747" s="13"/>
      <c r="AK2747" s="8"/>
      <c r="AL2747" s="8"/>
      <c r="AM2747" s="8"/>
      <c r="AN2747" s="8"/>
      <c r="AO2747" s="7"/>
      <c r="AP2747" s="7"/>
      <c r="AQ2747" s="7"/>
      <c r="AR2747" s="7"/>
      <c r="AS2747" s="7"/>
      <c r="AT2747" s="7"/>
      <c r="AU2747" s="8"/>
      <c r="AV2747" s="8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7"/>
      <c r="BV2747" s="7"/>
      <c r="BW2747" s="8"/>
      <c r="BX2747" s="8"/>
      <c r="BY2747" s="8"/>
      <c r="BZ2747" s="8"/>
      <c r="CA2747" s="8"/>
      <c r="CC2747" s="8"/>
      <c r="CE2747" s="7"/>
      <c r="CF2747" s="8"/>
      <c r="CG2747" s="8"/>
      <c r="CH2747" s="8"/>
      <c r="CI2747" s="8"/>
      <c r="CJ2747" s="8"/>
    </row>
    <row r="2748" spans="1:88" x14ac:dyDescent="0.3">
      <c r="A2748" s="1" t="s">
        <v>739</v>
      </c>
      <c r="B2748" s="1"/>
      <c r="C2748" s="1" t="s">
        <v>1878</v>
      </c>
      <c r="D2748" s="1"/>
      <c r="E2748" s="1"/>
      <c r="F2748" s="1"/>
      <c r="G2748" s="1"/>
      <c r="H2748" s="1">
        <v>47554.07</v>
      </c>
      <c r="I2748" s="1">
        <v>0.08</v>
      </c>
      <c r="J2748" s="12">
        <v>2763.97</v>
      </c>
      <c r="K2748" s="5">
        <v>2786.13</v>
      </c>
      <c r="L2748" s="5">
        <v>11941.17</v>
      </c>
      <c r="M2748" s="13">
        <f t="shared" si="57"/>
        <v>7.8919837858659747E-4</v>
      </c>
      <c r="N2748" s="13">
        <v>-5.0987567712224013E-4</v>
      </c>
      <c r="O2748" s="13">
        <v>3.9746315448092595E-3</v>
      </c>
      <c r="P2748" s="13">
        <v>1.7247439518615071E-3</v>
      </c>
      <c r="Q2748" s="7"/>
      <c r="R2748" s="8"/>
      <c r="S2748" s="8"/>
      <c r="T2748" s="8"/>
      <c r="U2748" s="8"/>
      <c r="V2748" s="13"/>
      <c r="W2748" s="14"/>
      <c r="X2748" s="1"/>
      <c r="Y2748" s="1"/>
      <c r="Z2748" s="1"/>
      <c r="AA2748" s="1"/>
      <c r="AB2748" s="1"/>
      <c r="AC2748" s="1"/>
      <c r="AD2748" s="8"/>
      <c r="AE2748" s="8"/>
      <c r="AF2748" s="8"/>
      <c r="AG2748" s="8"/>
      <c r="AH2748" s="9"/>
      <c r="AI2748" s="8"/>
      <c r="AJ2748" s="13"/>
      <c r="AK2748" s="8"/>
      <c r="AL2748" s="8"/>
      <c r="AM2748" s="8"/>
      <c r="AN2748" s="8"/>
      <c r="AO2748" s="7"/>
      <c r="AP2748" s="7"/>
      <c r="AQ2748" s="7"/>
      <c r="AR2748" s="7"/>
      <c r="AS2748" s="7"/>
      <c r="AT2748" s="7"/>
      <c r="AU2748" s="8"/>
      <c r="AV2748" s="8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7"/>
      <c r="BV2748" s="7"/>
      <c r="BW2748" s="8"/>
      <c r="BX2748" s="8"/>
      <c r="BY2748" s="8"/>
      <c r="BZ2748" s="8"/>
      <c r="CA2748" s="8"/>
      <c r="CC2748" s="8"/>
      <c r="CE2748" s="7"/>
      <c r="CF2748" s="8"/>
      <c r="CG2748" s="8"/>
      <c r="CH2748" s="8"/>
      <c r="CI2748" s="8"/>
      <c r="CJ2748" s="8"/>
    </row>
    <row r="2749" spans="1:88" x14ac:dyDescent="0.3">
      <c r="A2749" s="1" t="s">
        <v>740</v>
      </c>
      <c r="B2749" s="1"/>
      <c r="C2749" s="1" t="s">
        <v>1878</v>
      </c>
      <c r="D2749" s="1"/>
      <c r="E2749" s="1"/>
      <c r="F2749" s="1"/>
      <c r="G2749" s="1"/>
      <c r="H2749" s="1">
        <v>47465.15</v>
      </c>
      <c r="I2749" s="1">
        <v>-0.19</v>
      </c>
      <c r="J2749" s="12">
        <v>2757.07</v>
      </c>
      <c r="K2749" s="5">
        <v>2784.64</v>
      </c>
      <c r="L2749" s="5">
        <v>11954.15</v>
      </c>
      <c r="M2749" s="13">
        <f t="shared" si="57"/>
        <v>-1.8698714957520179E-3</v>
      </c>
      <c r="N2749" s="13">
        <v>-2.4964091506056718E-3</v>
      </c>
      <c r="O2749" s="13">
        <v>-5.3479198745221002E-4</v>
      </c>
      <c r="P2749" s="13">
        <v>1.0869956629040445E-3</v>
      </c>
      <c r="Q2749" s="7"/>
      <c r="R2749" s="8"/>
      <c r="S2749" s="8"/>
      <c r="T2749" s="8"/>
      <c r="U2749" s="8"/>
      <c r="V2749" s="13"/>
      <c r="W2749" s="14"/>
      <c r="X2749" s="1"/>
      <c r="Y2749" s="1"/>
      <c r="Z2749" s="1"/>
      <c r="AA2749" s="1"/>
      <c r="AB2749" s="1"/>
      <c r="AC2749" s="1"/>
      <c r="AD2749" s="8"/>
      <c r="AE2749" s="8"/>
      <c r="AF2749" s="8"/>
      <c r="AG2749" s="8"/>
      <c r="AH2749" s="9"/>
      <c r="AI2749" s="8"/>
      <c r="AJ2749" s="13"/>
      <c r="AK2749" s="8"/>
      <c r="AL2749" s="8"/>
      <c r="AM2749" s="8"/>
      <c r="AN2749" s="8"/>
      <c r="AO2749" s="7"/>
      <c r="AP2749" s="7"/>
      <c r="AQ2749" s="7"/>
      <c r="AR2749" s="7"/>
      <c r="AS2749" s="7"/>
      <c r="AT2749" s="7"/>
      <c r="AU2749" s="8"/>
      <c r="AV2749" s="8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7"/>
      <c r="BV2749" s="7"/>
      <c r="BW2749" s="8"/>
      <c r="BX2749" s="8"/>
      <c r="BY2749" s="8"/>
      <c r="BZ2749" s="8"/>
      <c r="CA2749" s="8"/>
      <c r="CC2749" s="8"/>
      <c r="CE2749" s="7"/>
      <c r="CF2749" s="8"/>
      <c r="CG2749" s="8"/>
      <c r="CH2749" s="8"/>
      <c r="CI2749" s="8"/>
      <c r="CJ2749" s="8"/>
    </row>
    <row r="2750" spans="1:88" x14ac:dyDescent="0.3">
      <c r="A2750" s="1" t="s">
        <v>741</v>
      </c>
      <c r="B2750" s="1"/>
      <c r="C2750" s="1" t="s">
        <v>1878</v>
      </c>
      <c r="D2750" s="1"/>
      <c r="E2750" s="1"/>
      <c r="F2750" s="1"/>
      <c r="G2750" s="1"/>
      <c r="H2750" s="1">
        <v>47510.17</v>
      </c>
      <c r="I2750" s="1">
        <v>0.09</v>
      </c>
      <c r="J2750" s="12">
        <v>2763.26</v>
      </c>
      <c r="K2750" s="5">
        <v>2779.93</v>
      </c>
      <c r="L2750" s="5">
        <v>11938.56</v>
      </c>
      <c r="M2750" s="13">
        <f t="shared" si="57"/>
        <v>9.4848536241842751E-4</v>
      </c>
      <c r="N2750" s="13">
        <v>2.2451370476628263E-3</v>
      </c>
      <c r="O2750" s="13">
        <v>-1.6914215122960652E-3</v>
      </c>
      <c r="P2750" s="13">
        <v>-1.3041496049489565E-3</v>
      </c>
      <c r="Q2750" s="7"/>
      <c r="R2750" s="8"/>
      <c r="S2750" s="8"/>
      <c r="T2750" s="8"/>
      <c r="U2750" s="8"/>
      <c r="V2750" s="13"/>
      <c r="W2750" s="14"/>
      <c r="X2750" s="1"/>
      <c r="Y2750" s="1"/>
      <c r="Z2750" s="1"/>
      <c r="AA2750" s="1"/>
      <c r="AB2750" s="1"/>
      <c r="AC2750" s="1"/>
      <c r="AD2750" s="8"/>
      <c r="AE2750" s="8"/>
      <c r="AF2750" s="8"/>
      <c r="AG2750" s="8"/>
      <c r="AH2750" s="9"/>
      <c r="AI2750" s="8"/>
      <c r="AJ2750" s="13"/>
      <c r="AK2750" s="8"/>
      <c r="AL2750" s="8"/>
      <c r="AM2750" s="8"/>
      <c r="AN2750" s="8"/>
      <c r="AO2750" s="7"/>
      <c r="AP2750" s="7"/>
      <c r="AQ2750" s="7"/>
      <c r="AR2750" s="7"/>
      <c r="AS2750" s="7"/>
      <c r="AT2750" s="7"/>
      <c r="AU2750" s="8"/>
      <c r="AV2750" s="8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7"/>
      <c r="BV2750" s="7"/>
      <c r="BW2750" s="8"/>
      <c r="BX2750" s="8"/>
      <c r="BY2750" s="8"/>
      <c r="BZ2750" s="8"/>
      <c r="CA2750" s="8"/>
      <c r="CC2750" s="8"/>
      <c r="CE2750" s="7"/>
      <c r="CF2750" s="8"/>
      <c r="CG2750" s="8"/>
      <c r="CH2750" s="8"/>
      <c r="CI2750" s="8"/>
      <c r="CJ2750" s="8"/>
    </row>
    <row r="2751" spans="1:88" x14ac:dyDescent="0.3">
      <c r="A2751" s="1" t="s">
        <v>742</v>
      </c>
      <c r="B2751" s="1"/>
      <c r="C2751" s="1" t="s">
        <v>1878</v>
      </c>
      <c r="D2751" s="1"/>
      <c r="E2751" s="1"/>
      <c r="F2751" s="1"/>
      <c r="G2751" s="1"/>
      <c r="H2751" s="1">
        <v>47649.66</v>
      </c>
      <c r="I2751" s="1">
        <v>0.28999999999999998</v>
      </c>
      <c r="J2751" s="12">
        <v>2769.89</v>
      </c>
      <c r="K2751" s="5">
        <v>2799.71</v>
      </c>
      <c r="L2751" s="5">
        <v>11913.8</v>
      </c>
      <c r="M2751" s="13">
        <f t="shared" si="57"/>
        <v>2.9360029652598651E-3</v>
      </c>
      <c r="N2751" s="13">
        <v>2.3993399101061019E-3</v>
      </c>
      <c r="O2751" s="13">
        <v>7.1152870755739617E-3</v>
      </c>
      <c r="P2751" s="13">
        <v>-2.073951967406451E-3</v>
      </c>
      <c r="Q2751" s="7"/>
      <c r="R2751" s="8"/>
      <c r="S2751" s="8"/>
      <c r="T2751" s="8"/>
      <c r="U2751" s="8"/>
      <c r="V2751" s="13"/>
      <c r="W2751" s="14"/>
      <c r="X2751" s="1"/>
      <c r="Y2751" s="1"/>
      <c r="Z2751" s="1"/>
      <c r="AA2751" s="1"/>
      <c r="AB2751" s="1"/>
      <c r="AC2751" s="1"/>
      <c r="AD2751" s="8"/>
      <c r="AE2751" s="8"/>
      <c r="AF2751" s="8"/>
      <c r="AG2751" s="8"/>
      <c r="AH2751" s="9"/>
      <c r="AI2751" s="8"/>
      <c r="AJ2751" s="13"/>
      <c r="AK2751" s="8"/>
      <c r="AL2751" s="8"/>
      <c r="AM2751" s="8"/>
      <c r="AN2751" s="8"/>
      <c r="AO2751" s="7"/>
      <c r="AP2751" s="7"/>
      <c r="AQ2751" s="7"/>
      <c r="AR2751" s="7"/>
      <c r="AS2751" s="7"/>
      <c r="AT2751" s="7"/>
      <c r="AU2751" s="8"/>
      <c r="AV2751" s="8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7"/>
      <c r="BV2751" s="7"/>
      <c r="BW2751" s="8"/>
      <c r="BX2751" s="8"/>
      <c r="BY2751" s="8"/>
      <c r="BZ2751" s="8"/>
      <c r="CA2751" s="8"/>
      <c r="CC2751" s="8"/>
      <c r="CE2751" s="7"/>
      <c r="CF2751" s="8"/>
      <c r="CG2751" s="8"/>
      <c r="CH2751" s="8"/>
      <c r="CI2751" s="8"/>
      <c r="CJ2751" s="8"/>
    </row>
    <row r="2752" spans="1:88" x14ac:dyDescent="0.3">
      <c r="A2752" s="1" t="s">
        <v>743</v>
      </c>
      <c r="B2752" s="1"/>
      <c r="C2752" s="1" t="s">
        <v>1878</v>
      </c>
      <c r="D2752" s="1"/>
      <c r="E2752" s="1"/>
      <c r="F2752" s="1"/>
      <c r="G2752" s="1"/>
      <c r="H2752" s="1">
        <v>47637.57</v>
      </c>
      <c r="I2752" s="1">
        <v>-0.03</v>
      </c>
      <c r="J2752" s="12">
        <v>2774.61</v>
      </c>
      <c r="K2752" s="5">
        <v>2789.89</v>
      </c>
      <c r="L2752" s="5">
        <v>11874.21</v>
      </c>
      <c r="M2752" s="13">
        <f t="shared" si="57"/>
        <v>-2.5372688913216646E-4</v>
      </c>
      <c r="N2752" s="13">
        <v>1.7040387885440822E-3</v>
      </c>
      <c r="O2752" s="13">
        <v>-3.5075061345639647E-3</v>
      </c>
      <c r="P2752" s="13">
        <v>-3.3230371501955513E-3</v>
      </c>
      <c r="Q2752" s="7"/>
      <c r="R2752" s="8"/>
      <c r="S2752" s="8"/>
      <c r="T2752" s="8"/>
      <c r="U2752" s="8"/>
      <c r="V2752" s="13"/>
      <c r="W2752" s="14"/>
      <c r="X2752" s="1"/>
      <c r="Y2752" s="1"/>
      <c r="Z2752" s="1"/>
      <c r="AA2752" s="1"/>
      <c r="AB2752" s="1"/>
      <c r="AC2752" s="1"/>
      <c r="AD2752" s="8"/>
      <c r="AE2752" s="8"/>
      <c r="AF2752" s="8"/>
      <c r="AG2752" s="8"/>
      <c r="AH2752" s="9"/>
      <c r="AI2752" s="8"/>
      <c r="AJ2752" s="13"/>
      <c r="AK2752" s="8"/>
      <c r="AL2752" s="8"/>
      <c r="AM2752" s="8"/>
      <c r="AN2752" s="8"/>
      <c r="AO2752" s="7"/>
      <c r="AP2752" s="7"/>
      <c r="AQ2752" s="7"/>
      <c r="AR2752" s="7"/>
      <c r="AS2752" s="7"/>
      <c r="AT2752" s="7"/>
      <c r="AU2752" s="8"/>
      <c r="AV2752" s="8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7"/>
      <c r="BV2752" s="7"/>
      <c r="BW2752" s="8"/>
      <c r="BX2752" s="8"/>
      <c r="BY2752" s="8"/>
      <c r="BZ2752" s="8"/>
      <c r="CA2752" s="8"/>
      <c r="CC2752" s="8"/>
      <c r="CE2752" s="7"/>
      <c r="CF2752" s="8"/>
      <c r="CG2752" s="8"/>
      <c r="CH2752" s="8"/>
      <c r="CI2752" s="8"/>
      <c r="CJ2752" s="8"/>
    </row>
    <row r="2753" spans="1:88" x14ac:dyDescent="0.3">
      <c r="A2753" s="1" t="s">
        <v>744</v>
      </c>
      <c r="B2753" s="1"/>
      <c r="C2753" s="1" t="s">
        <v>1878</v>
      </c>
      <c r="D2753" s="1"/>
      <c r="E2753" s="1"/>
      <c r="F2753" s="1"/>
      <c r="G2753" s="1"/>
      <c r="H2753" s="1">
        <v>47892.91</v>
      </c>
      <c r="I2753" s="1">
        <v>0.54</v>
      </c>
      <c r="J2753" s="12">
        <v>2787.09</v>
      </c>
      <c r="K2753" s="5">
        <v>2821.04</v>
      </c>
      <c r="L2753" s="5">
        <v>11906.54</v>
      </c>
      <c r="M2753" s="13">
        <f t="shared" si="57"/>
        <v>5.3600550993679885E-3</v>
      </c>
      <c r="N2753" s="13">
        <v>4.4979294387319513E-3</v>
      </c>
      <c r="O2753" s="13">
        <v>1.1165314761513834E-2</v>
      </c>
      <c r="P2753" s="13">
        <v>2.7227074474851509E-3</v>
      </c>
      <c r="Q2753" s="7"/>
      <c r="R2753" s="8"/>
      <c r="S2753" s="8"/>
      <c r="T2753" s="8"/>
      <c r="U2753" s="8"/>
      <c r="V2753" s="13"/>
      <c r="W2753" s="14"/>
      <c r="X2753" s="1"/>
      <c r="Y2753" s="1"/>
      <c r="Z2753" s="1"/>
      <c r="AA2753" s="1"/>
      <c r="AB2753" s="1"/>
      <c r="AC2753" s="1"/>
      <c r="AD2753" s="8"/>
      <c r="AE2753" s="8"/>
      <c r="AF2753" s="8"/>
      <c r="AG2753" s="8"/>
      <c r="AH2753" s="9"/>
      <c r="AI2753" s="8"/>
      <c r="AJ2753" s="13"/>
      <c r="AK2753" s="8"/>
      <c r="AL2753" s="8"/>
      <c r="AM2753" s="8"/>
      <c r="AN2753" s="8"/>
      <c r="AO2753" s="7"/>
      <c r="AP2753" s="7"/>
      <c r="AQ2753" s="7"/>
      <c r="AR2753" s="7"/>
      <c r="AS2753" s="7"/>
      <c r="AT2753" s="7"/>
      <c r="AU2753" s="8"/>
      <c r="AV2753" s="8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7"/>
      <c r="BV2753" s="7"/>
      <c r="BW2753" s="8"/>
      <c r="BX2753" s="8"/>
      <c r="BY2753" s="8"/>
      <c r="BZ2753" s="8"/>
      <c r="CA2753" s="8"/>
      <c r="CC2753" s="8"/>
      <c r="CE2753" s="7"/>
      <c r="CF2753" s="8"/>
      <c r="CG2753" s="8"/>
      <c r="CH2753" s="8"/>
      <c r="CI2753" s="8"/>
      <c r="CJ2753" s="8"/>
    </row>
    <row r="2754" spans="1:88" x14ac:dyDescent="0.3">
      <c r="A2754" s="1" t="s">
        <v>745</v>
      </c>
      <c r="B2754" s="1"/>
      <c r="C2754" s="1" t="s">
        <v>1878</v>
      </c>
      <c r="D2754" s="1"/>
      <c r="E2754" s="1"/>
      <c r="F2754" s="1"/>
      <c r="G2754" s="1"/>
      <c r="H2754" s="1">
        <v>47516.86</v>
      </c>
      <c r="I2754" s="1">
        <v>-0.79</v>
      </c>
      <c r="J2754" s="12">
        <v>2755.36</v>
      </c>
      <c r="K2754" s="5">
        <v>2814.29</v>
      </c>
      <c r="L2754" s="5">
        <v>11932.63</v>
      </c>
      <c r="M2754" s="13">
        <f t="shared" si="57"/>
        <v>-7.8518929002227011E-3</v>
      </c>
      <c r="N2754" s="13">
        <v>-1.1384634152467266E-2</v>
      </c>
      <c r="O2754" s="13">
        <v>-2.3927345943339784E-3</v>
      </c>
      <c r="P2754" s="13">
        <v>2.1912327174811175E-3</v>
      </c>
      <c r="Q2754" s="7"/>
      <c r="R2754" s="8"/>
      <c r="S2754" s="8"/>
      <c r="T2754" s="8"/>
      <c r="U2754" s="8"/>
      <c r="V2754" s="13"/>
      <c r="W2754" s="14"/>
      <c r="X2754" s="1"/>
      <c r="Y2754" s="1"/>
      <c r="Z2754" s="1"/>
      <c r="AA2754" s="1"/>
      <c r="AB2754" s="1"/>
      <c r="AC2754" s="1"/>
      <c r="AD2754" s="8"/>
      <c r="AE2754" s="8"/>
      <c r="AF2754" s="8"/>
      <c r="AG2754" s="8"/>
      <c r="AH2754" s="9"/>
      <c r="AI2754" s="8"/>
      <c r="AJ2754" s="13"/>
      <c r="AK2754" s="8"/>
      <c r="AL2754" s="8"/>
      <c r="AM2754" s="8"/>
      <c r="AN2754" s="8"/>
      <c r="AO2754" s="7"/>
      <c r="AP2754" s="7"/>
      <c r="AQ2754" s="7"/>
      <c r="AR2754" s="7"/>
      <c r="AS2754" s="7"/>
      <c r="AT2754" s="7"/>
      <c r="AU2754" s="8"/>
      <c r="AV2754" s="8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7"/>
      <c r="BV2754" s="7"/>
      <c r="BW2754" s="8"/>
      <c r="BX2754" s="8"/>
      <c r="BY2754" s="8"/>
      <c r="BZ2754" s="8"/>
      <c r="CA2754" s="8"/>
      <c r="CC2754" s="8"/>
      <c r="CE2754" s="7"/>
      <c r="CF2754" s="8"/>
      <c r="CG2754" s="8"/>
      <c r="CH2754" s="8"/>
      <c r="CI2754" s="8"/>
      <c r="CJ2754" s="8"/>
    </row>
    <row r="2755" spans="1:88" x14ac:dyDescent="0.3">
      <c r="A2755" s="1" t="s">
        <v>746</v>
      </c>
      <c r="B2755" s="1"/>
      <c r="C2755" s="1" t="s">
        <v>1878</v>
      </c>
      <c r="D2755" s="1"/>
      <c r="E2755" s="1"/>
      <c r="F2755" s="1"/>
      <c r="G2755" s="1"/>
      <c r="H2755" s="1">
        <v>47651.54</v>
      </c>
      <c r="I2755" s="1">
        <v>0.28000000000000003</v>
      </c>
      <c r="J2755" s="12">
        <v>2759.52</v>
      </c>
      <c r="K2755" s="5">
        <v>2827.55</v>
      </c>
      <c r="L2755" s="5">
        <v>12034.61</v>
      </c>
      <c r="M2755" s="13">
        <f t="shared" si="57"/>
        <v>2.8343623715876287E-3</v>
      </c>
      <c r="N2755" s="13">
        <v>1.5097845653562203E-3</v>
      </c>
      <c r="O2755" s="13">
        <v>4.7116679517746896E-3</v>
      </c>
      <c r="P2755" s="13">
        <v>8.5463137631855979E-3</v>
      </c>
      <c r="Q2755" s="7"/>
      <c r="R2755" s="8"/>
      <c r="S2755" s="8"/>
      <c r="T2755" s="8"/>
      <c r="U2755" s="8"/>
      <c r="V2755" s="13"/>
      <c r="W2755" s="14"/>
      <c r="X2755" s="1"/>
      <c r="Y2755" s="1"/>
      <c r="Z2755" s="1"/>
      <c r="AA2755" s="1"/>
      <c r="AB2755" s="1"/>
      <c r="AC2755" s="1"/>
      <c r="AD2755" s="8"/>
      <c r="AE2755" s="8"/>
      <c r="AF2755" s="8"/>
      <c r="AG2755" s="8"/>
      <c r="AH2755" s="9"/>
      <c r="AI2755" s="8"/>
      <c r="AJ2755" s="13"/>
      <c r="AK2755" s="8"/>
      <c r="AL2755" s="8"/>
      <c r="AM2755" s="8"/>
      <c r="AN2755" s="8"/>
      <c r="AO2755" s="7"/>
      <c r="AP2755" s="7"/>
      <c r="AQ2755" s="7"/>
      <c r="AR2755" s="7"/>
      <c r="AS2755" s="7"/>
      <c r="AT2755" s="7"/>
      <c r="AU2755" s="8"/>
      <c r="AV2755" s="8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7"/>
      <c r="BV2755" s="7"/>
      <c r="BW2755" s="8"/>
      <c r="BX2755" s="8"/>
      <c r="BY2755" s="8"/>
      <c r="BZ2755" s="8"/>
      <c r="CA2755" s="8"/>
      <c r="CC2755" s="8"/>
      <c r="CE2755" s="7"/>
      <c r="CF2755" s="8"/>
      <c r="CG2755" s="8"/>
      <c r="CH2755" s="8"/>
      <c r="CI2755" s="8"/>
      <c r="CJ2755" s="8"/>
    </row>
    <row r="2756" spans="1:88" x14ac:dyDescent="0.3">
      <c r="A2756" s="1" t="s">
        <v>747</v>
      </c>
      <c r="B2756" s="1"/>
      <c r="C2756" s="1" t="s">
        <v>1878</v>
      </c>
      <c r="D2756" s="1"/>
      <c r="E2756" s="1"/>
      <c r="F2756" s="1"/>
      <c r="G2756" s="1"/>
      <c r="H2756" s="1">
        <v>47363.9</v>
      </c>
      <c r="I2756" s="1">
        <v>-0.6</v>
      </c>
      <c r="J2756" s="12">
        <v>2741.3</v>
      </c>
      <c r="K2756" s="5">
        <v>2810.75</v>
      </c>
      <c r="L2756" s="5">
        <v>12014.5</v>
      </c>
      <c r="M2756" s="13">
        <f t="shared" ref="M2756:M2819" si="58">H2756/H2755-1</f>
        <v>-6.0363211766083502E-3</v>
      </c>
      <c r="N2756" s="13">
        <v>-6.6025975531975867E-3</v>
      </c>
      <c r="O2756" s="13">
        <v>-5.941539495322834E-3</v>
      </c>
      <c r="P2756" s="13">
        <v>-1.6710138508850836E-3</v>
      </c>
      <c r="Q2756" s="7"/>
      <c r="R2756" s="8"/>
      <c r="S2756" s="8"/>
      <c r="T2756" s="8"/>
      <c r="U2756" s="8"/>
      <c r="V2756" s="13"/>
      <c r="W2756" s="14"/>
      <c r="X2756" s="1"/>
      <c r="Y2756" s="1"/>
      <c r="Z2756" s="1"/>
      <c r="AA2756" s="1"/>
      <c r="AB2756" s="1"/>
      <c r="AC2756" s="1"/>
      <c r="AD2756" s="8"/>
      <c r="AE2756" s="8"/>
      <c r="AF2756" s="8"/>
      <c r="AG2756" s="8"/>
      <c r="AH2756" s="9"/>
      <c r="AI2756" s="8"/>
      <c r="AJ2756" s="13"/>
      <c r="AK2756" s="8"/>
      <c r="AL2756" s="8"/>
      <c r="AM2756" s="8"/>
      <c r="AN2756" s="8"/>
      <c r="AO2756" s="7"/>
      <c r="AP2756" s="7"/>
      <c r="AQ2756" s="7"/>
      <c r="AR2756" s="7"/>
      <c r="AS2756" s="7"/>
      <c r="AT2756" s="7"/>
      <c r="AU2756" s="8"/>
      <c r="AV2756" s="8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7"/>
      <c r="BV2756" s="7"/>
      <c r="BW2756" s="8"/>
      <c r="BX2756" s="8"/>
      <c r="BY2756" s="8"/>
      <c r="BZ2756" s="8"/>
      <c r="CA2756" s="8"/>
      <c r="CC2756" s="8"/>
      <c r="CE2756" s="7"/>
      <c r="CF2756" s="8"/>
      <c r="CG2756" s="8"/>
      <c r="CH2756" s="8"/>
      <c r="CI2756" s="8"/>
      <c r="CJ2756" s="8"/>
    </row>
    <row r="2757" spans="1:88" x14ac:dyDescent="0.3">
      <c r="A2757" s="1" t="s">
        <v>748</v>
      </c>
      <c r="B2757" s="1"/>
      <c r="C2757" s="1" t="s">
        <v>1878</v>
      </c>
      <c r="D2757" s="1"/>
      <c r="E2757" s="1"/>
      <c r="F2757" s="1"/>
      <c r="G2757" s="1"/>
      <c r="H2757" s="1">
        <v>47732.9</v>
      </c>
      <c r="I2757" s="1">
        <v>0.78</v>
      </c>
      <c r="J2757" s="12">
        <v>2772.03</v>
      </c>
      <c r="K2757" s="5">
        <v>2809.13</v>
      </c>
      <c r="L2757" s="5">
        <v>12042.12</v>
      </c>
      <c r="M2757" s="13">
        <f t="shared" si="58"/>
        <v>7.7907435831932048E-3</v>
      </c>
      <c r="N2757" s="13">
        <v>1.1210009849341507E-2</v>
      </c>
      <c r="O2757" s="13">
        <v>-5.7635862314320274E-4</v>
      </c>
      <c r="P2757" s="13">
        <v>2.2988888426485055E-3</v>
      </c>
      <c r="Q2757" s="7"/>
      <c r="R2757" s="8"/>
      <c r="S2757" s="8"/>
      <c r="T2757" s="8"/>
      <c r="U2757" s="8"/>
      <c r="V2757" s="13"/>
      <c r="W2757" s="14"/>
      <c r="X2757" s="1"/>
      <c r="Y2757" s="1"/>
      <c r="Z2757" s="1"/>
      <c r="AA2757" s="1"/>
      <c r="AB2757" s="1"/>
      <c r="AC2757" s="1"/>
      <c r="AD2757" s="8"/>
      <c r="AE2757" s="8"/>
      <c r="AF2757" s="8"/>
      <c r="AG2757" s="8"/>
      <c r="AH2757" s="9"/>
      <c r="AI2757" s="8"/>
      <c r="AJ2757" s="13"/>
      <c r="AK2757" s="8"/>
      <c r="AL2757" s="8"/>
      <c r="AM2757" s="8"/>
      <c r="AN2757" s="8"/>
      <c r="AO2757" s="7"/>
      <c r="AP2757" s="7"/>
      <c r="AQ2757" s="7"/>
      <c r="AR2757" s="7"/>
      <c r="AS2757" s="7"/>
      <c r="AT2757" s="7"/>
      <c r="AU2757" s="8"/>
      <c r="AV2757" s="8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7"/>
      <c r="BV2757" s="7"/>
      <c r="BW2757" s="8"/>
      <c r="BX2757" s="8"/>
      <c r="BY2757" s="8"/>
      <c r="BZ2757" s="8"/>
      <c r="CA2757" s="8"/>
      <c r="CC2757" s="8"/>
      <c r="CE2757" s="7"/>
      <c r="CF2757" s="8"/>
      <c r="CG2757" s="8"/>
      <c r="CH2757" s="8"/>
      <c r="CI2757" s="8"/>
      <c r="CJ2757" s="8"/>
    </row>
    <row r="2758" spans="1:88" x14ac:dyDescent="0.3">
      <c r="A2758" s="1" t="s">
        <v>749</v>
      </c>
      <c r="B2758" s="1"/>
      <c r="C2758" s="1" t="s">
        <v>1878</v>
      </c>
      <c r="D2758" s="1"/>
      <c r="E2758" s="1"/>
      <c r="F2758" s="1"/>
      <c r="G2758" s="1"/>
      <c r="H2758" s="1">
        <v>47693.24</v>
      </c>
      <c r="I2758" s="1">
        <v>-0.08</v>
      </c>
      <c r="J2758" s="12">
        <v>2769.51</v>
      </c>
      <c r="K2758" s="5">
        <v>2795.8</v>
      </c>
      <c r="L2758" s="5">
        <v>12064.1</v>
      </c>
      <c r="M2758" s="13">
        <f t="shared" si="58"/>
        <v>-8.3087346463350809E-4</v>
      </c>
      <c r="N2758" s="13">
        <v>-9.0908107055120979E-4</v>
      </c>
      <c r="O2758" s="13">
        <v>-4.7452414092619133E-3</v>
      </c>
      <c r="P2758" s="13">
        <v>1.8252600040524758E-3</v>
      </c>
      <c r="Q2758" s="7"/>
      <c r="R2758" s="8"/>
      <c r="S2758" s="8"/>
      <c r="T2758" s="8"/>
      <c r="U2758" s="8"/>
      <c r="V2758" s="13"/>
      <c r="W2758" s="14"/>
      <c r="X2758" s="1"/>
      <c r="Y2758" s="1"/>
      <c r="Z2758" s="1"/>
      <c r="AA2758" s="1"/>
      <c r="AB2758" s="1"/>
      <c r="AC2758" s="1"/>
      <c r="AD2758" s="8"/>
      <c r="AE2758" s="8"/>
      <c r="AF2758" s="8"/>
      <c r="AG2758" s="8"/>
      <c r="AH2758" s="9"/>
      <c r="AI2758" s="8"/>
      <c r="AJ2758" s="13"/>
      <c r="AK2758" s="8"/>
      <c r="AL2758" s="8"/>
      <c r="AM2758" s="8"/>
      <c r="AN2758" s="8"/>
      <c r="AO2758" s="7"/>
      <c r="AP2758" s="7"/>
      <c r="AQ2758" s="7"/>
      <c r="AR2758" s="7"/>
      <c r="AS2758" s="7"/>
      <c r="AT2758" s="7"/>
      <c r="AU2758" s="8"/>
      <c r="AV2758" s="8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7"/>
      <c r="BV2758" s="7"/>
      <c r="BW2758" s="8"/>
      <c r="BX2758" s="8"/>
      <c r="BY2758" s="8"/>
      <c r="BZ2758" s="8"/>
      <c r="CA2758" s="8"/>
      <c r="CC2758" s="8"/>
      <c r="CE2758" s="7"/>
      <c r="CF2758" s="8"/>
      <c r="CG2758" s="8"/>
      <c r="CH2758" s="8"/>
      <c r="CI2758" s="8"/>
      <c r="CJ2758" s="8"/>
    </row>
    <row r="2759" spans="1:88" x14ac:dyDescent="0.3">
      <c r="A2759" s="1" t="s">
        <v>750</v>
      </c>
      <c r="B2759" s="1"/>
      <c r="C2759" s="1" t="s">
        <v>1878</v>
      </c>
      <c r="D2759" s="1"/>
      <c r="E2759" s="1"/>
      <c r="F2759" s="1"/>
      <c r="G2759" s="1"/>
      <c r="H2759" s="1">
        <v>47718.8</v>
      </c>
      <c r="I2759" s="1">
        <v>0.05</v>
      </c>
      <c r="J2759" s="12">
        <v>2768.66</v>
      </c>
      <c r="K2759" s="5">
        <v>2807.22</v>
      </c>
      <c r="L2759" s="5">
        <v>12090.56</v>
      </c>
      <c r="M2759" s="13">
        <f t="shared" si="58"/>
        <v>5.359250074015165E-4</v>
      </c>
      <c r="N2759" s="13">
        <v>-3.0691349733358297E-4</v>
      </c>
      <c r="O2759" s="13">
        <v>4.0846984762856753E-3</v>
      </c>
      <c r="P2759" s="13">
        <v>2.193284206861712E-3</v>
      </c>
      <c r="Q2759" s="7"/>
      <c r="R2759" s="8"/>
      <c r="S2759" s="8"/>
      <c r="T2759" s="8"/>
      <c r="U2759" s="8"/>
      <c r="V2759" s="13"/>
      <c r="W2759" s="14"/>
      <c r="X2759" s="1"/>
      <c r="Y2759" s="1"/>
      <c r="Z2759" s="1"/>
      <c r="AA2759" s="1"/>
      <c r="AB2759" s="1"/>
      <c r="AC2759" s="1"/>
      <c r="AD2759" s="8"/>
      <c r="AE2759" s="8"/>
      <c r="AF2759" s="8"/>
      <c r="AG2759" s="8"/>
      <c r="AH2759" s="9"/>
      <c r="AI2759" s="8"/>
      <c r="AJ2759" s="13"/>
      <c r="AK2759" s="8"/>
      <c r="AL2759" s="8"/>
      <c r="AM2759" s="8"/>
      <c r="AN2759" s="8"/>
      <c r="AO2759" s="7"/>
      <c r="AP2759" s="7"/>
      <c r="AQ2759" s="7"/>
      <c r="AR2759" s="7"/>
      <c r="AS2759" s="7"/>
      <c r="AT2759" s="7"/>
      <c r="AU2759" s="8"/>
      <c r="AV2759" s="8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7"/>
      <c r="BV2759" s="7"/>
      <c r="BW2759" s="8"/>
      <c r="BX2759" s="8"/>
      <c r="BY2759" s="8"/>
      <c r="BZ2759" s="8"/>
      <c r="CA2759" s="8"/>
      <c r="CC2759" s="8"/>
      <c r="CE2759" s="7"/>
      <c r="CF2759" s="8"/>
      <c r="CG2759" s="8"/>
      <c r="CH2759" s="8"/>
      <c r="CI2759" s="8"/>
      <c r="CJ2759" s="8"/>
    </row>
    <row r="2760" spans="1:88" x14ac:dyDescent="0.3">
      <c r="A2760" s="1" t="s">
        <v>751</v>
      </c>
      <c r="B2760" s="1"/>
      <c r="C2760" s="1" t="s">
        <v>1878</v>
      </c>
      <c r="D2760" s="1"/>
      <c r="E2760" s="1"/>
      <c r="F2760" s="1"/>
      <c r="G2760" s="1"/>
      <c r="H2760" s="1">
        <v>47596.12</v>
      </c>
      <c r="I2760" s="1">
        <v>-0.26</v>
      </c>
      <c r="J2760" s="12">
        <v>2758.5</v>
      </c>
      <c r="K2760" s="5">
        <v>2803.74</v>
      </c>
      <c r="L2760" s="5">
        <v>12129.12</v>
      </c>
      <c r="M2760" s="13">
        <f t="shared" si="58"/>
        <v>-2.5708944902218533E-3</v>
      </c>
      <c r="N2760" s="13">
        <v>-3.6696452435474036E-3</v>
      </c>
      <c r="O2760" s="13">
        <v>-1.2396605894799961E-3</v>
      </c>
      <c r="P2760" s="13">
        <v>3.1892650133658051E-3</v>
      </c>
      <c r="Q2760" s="7"/>
      <c r="R2760" s="8"/>
      <c r="S2760" s="8"/>
      <c r="T2760" s="8"/>
      <c r="U2760" s="8"/>
      <c r="V2760" s="13"/>
      <c r="W2760" s="14"/>
      <c r="X2760" s="1"/>
      <c r="Y2760" s="1"/>
      <c r="Z2760" s="1"/>
      <c r="AA2760" s="1"/>
      <c r="AB2760" s="1"/>
      <c r="AC2760" s="1"/>
      <c r="AD2760" s="8"/>
      <c r="AE2760" s="8"/>
      <c r="AF2760" s="8"/>
      <c r="AG2760" s="8"/>
      <c r="AH2760" s="9"/>
      <c r="AI2760" s="8"/>
      <c r="AJ2760" s="13"/>
      <c r="AK2760" s="8"/>
      <c r="AL2760" s="8"/>
      <c r="AM2760" s="8"/>
      <c r="AN2760" s="8"/>
      <c r="AO2760" s="7"/>
      <c r="AP2760" s="7"/>
      <c r="AQ2760" s="7"/>
      <c r="AR2760" s="7"/>
      <c r="AS2760" s="7"/>
      <c r="AT2760" s="7"/>
      <c r="AU2760" s="8"/>
      <c r="AV2760" s="8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7"/>
      <c r="BV2760" s="7"/>
      <c r="BW2760" s="8"/>
      <c r="BX2760" s="8"/>
      <c r="BY2760" s="8"/>
      <c r="BZ2760" s="8"/>
      <c r="CA2760" s="8"/>
      <c r="CC2760" s="8"/>
      <c r="CE2760" s="7"/>
      <c r="CF2760" s="8"/>
      <c r="CG2760" s="8"/>
      <c r="CH2760" s="8"/>
      <c r="CI2760" s="8"/>
      <c r="CJ2760" s="8"/>
    </row>
    <row r="2761" spans="1:88" x14ac:dyDescent="0.3">
      <c r="A2761" s="1" t="s">
        <v>752</v>
      </c>
      <c r="B2761" s="1"/>
      <c r="C2761" s="1" t="s">
        <v>1878</v>
      </c>
      <c r="D2761" s="1"/>
      <c r="E2761" s="1"/>
      <c r="F2761" s="1"/>
      <c r="G2761" s="1"/>
      <c r="H2761" s="1">
        <v>47422.73</v>
      </c>
      <c r="I2761" s="1">
        <v>-0.36</v>
      </c>
      <c r="J2761" s="12">
        <v>2742.54</v>
      </c>
      <c r="K2761" s="5">
        <v>2807.49</v>
      </c>
      <c r="L2761" s="5">
        <v>12107.32</v>
      </c>
      <c r="M2761" s="13">
        <f t="shared" si="58"/>
        <v>-3.6429440046793493E-3</v>
      </c>
      <c r="N2761" s="13">
        <v>-5.7857531266992668E-3</v>
      </c>
      <c r="O2761" s="13">
        <v>1.3374991975005912E-3</v>
      </c>
      <c r="P2761" s="13">
        <v>-1.7973274235889569E-3</v>
      </c>
      <c r="Q2761" s="7"/>
      <c r="R2761" s="8"/>
      <c r="S2761" s="8"/>
      <c r="T2761" s="8"/>
      <c r="U2761" s="8"/>
      <c r="V2761" s="13"/>
      <c r="W2761" s="14"/>
      <c r="X2761" s="1"/>
      <c r="Y2761" s="1"/>
      <c r="Z2761" s="1"/>
      <c r="AA2761" s="1"/>
      <c r="AB2761" s="1"/>
      <c r="AC2761" s="1"/>
      <c r="AD2761" s="8"/>
      <c r="AE2761" s="8"/>
      <c r="AF2761" s="8"/>
      <c r="AG2761" s="8"/>
      <c r="AH2761" s="9"/>
      <c r="AI2761" s="8"/>
      <c r="AJ2761" s="13"/>
      <c r="AK2761" s="8"/>
      <c r="AL2761" s="8"/>
      <c r="AM2761" s="8"/>
      <c r="AN2761" s="8"/>
      <c r="AO2761" s="7"/>
      <c r="AP2761" s="7"/>
      <c r="AQ2761" s="7"/>
      <c r="AR2761" s="7"/>
      <c r="AS2761" s="7"/>
      <c r="AT2761" s="7"/>
      <c r="AU2761" s="8"/>
      <c r="AV2761" s="8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7"/>
      <c r="BV2761" s="7"/>
      <c r="BW2761" s="8"/>
      <c r="BX2761" s="8"/>
      <c r="BY2761" s="8"/>
      <c r="BZ2761" s="8"/>
      <c r="CA2761" s="8"/>
      <c r="CC2761" s="8"/>
      <c r="CE2761" s="7"/>
      <c r="CF2761" s="8"/>
      <c r="CG2761" s="8"/>
      <c r="CH2761" s="8"/>
      <c r="CI2761" s="8"/>
      <c r="CJ2761" s="8"/>
    </row>
    <row r="2762" spans="1:88" x14ac:dyDescent="0.3">
      <c r="A2762" s="1" t="s">
        <v>753</v>
      </c>
      <c r="B2762" s="1"/>
      <c r="C2762" s="1" t="s">
        <v>1878</v>
      </c>
      <c r="D2762" s="1"/>
      <c r="E2762" s="1"/>
      <c r="F2762" s="1"/>
      <c r="G2762" s="1"/>
      <c r="H2762" s="1">
        <v>47911.46</v>
      </c>
      <c r="I2762" s="1">
        <v>1.03</v>
      </c>
      <c r="J2762" s="12">
        <v>2775.89</v>
      </c>
      <c r="K2762" s="5">
        <v>2828.02</v>
      </c>
      <c r="L2762" s="5">
        <v>12182.47</v>
      </c>
      <c r="M2762" s="13">
        <f t="shared" si="58"/>
        <v>1.0305817484568935E-2</v>
      </c>
      <c r="N2762" s="13">
        <v>1.2160260196751871E-2</v>
      </c>
      <c r="O2762" s="13">
        <v>7.3125817010926131E-3</v>
      </c>
      <c r="P2762" s="13">
        <v>6.206988829897897E-3</v>
      </c>
      <c r="Q2762" s="7"/>
      <c r="R2762" s="8"/>
      <c r="S2762" s="8"/>
      <c r="T2762" s="8"/>
      <c r="U2762" s="8"/>
      <c r="V2762" s="13"/>
      <c r="W2762" s="14"/>
      <c r="X2762" s="1"/>
      <c r="Y2762" s="1"/>
      <c r="Z2762" s="1"/>
      <c r="AA2762" s="1"/>
      <c r="AB2762" s="1"/>
      <c r="AC2762" s="1"/>
      <c r="AD2762" s="8"/>
      <c r="AE2762" s="8"/>
      <c r="AF2762" s="8"/>
      <c r="AG2762" s="8"/>
      <c r="AH2762" s="9"/>
      <c r="AI2762" s="8"/>
      <c r="AJ2762" s="13"/>
      <c r="AK2762" s="8"/>
      <c r="AL2762" s="8"/>
      <c r="AM2762" s="8"/>
      <c r="AN2762" s="8"/>
      <c r="AO2762" s="7"/>
      <c r="AP2762" s="7"/>
      <c r="AQ2762" s="7"/>
      <c r="AR2762" s="7"/>
      <c r="AS2762" s="7"/>
      <c r="AT2762" s="7"/>
      <c r="AU2762" s="8"/>
      <c r="AV2762" s="8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7"/>
      <c r="BV2762" s="7"/>
      <c r="BW2762" s="8"/>
      <c r="BX2762" s="8"/>
      <c r="BY2762" s="8"/>
      <c r="BZ2762" s="8"/>
      <c r="CA2762" s="8"/>
      <c r="CC2762" s="8"/>
      <c r="CE2762" s="7"/>
      <c r="CF2762" s="8"/>
      <c r="CG2762" s="8"/>
      <c r="CH2762" s="8"/>
      <c r="CI2762" s="8"/>
      <c r="CJ2762" s="8"/>
    </row>
    <row r="2763" spans="1:88" x14ac:dyDescent="0.3">
      <c r="A2763" s="1" t="s">
        <v>754</v>
      </c>
      <c r="B2763" s="1"/>
      <c r="C2763" s="1" t="s">
        <v>1878</v>
      </c>
      <c r="D2763" s="1"/>
      <c r="E2763" s="1"/>
      <c r="F2763" s="1"/>
      <c r="G2763" s="1"/>
      <c r="H2763" s="1">
        <v>47700.76</v>
      </c>
      <c r="I2763" s="1">
        <v>-0.44</v>
      </c>
      <c r="J2763" s="12">
        <v>2756.88</v>
      </c>
      <c r="K2763" s="5">
        <v>2825.3</v>
      </c>
      <c r="L2763" s="5">
        <v>12224.15</v>
      </c>
      <c r="M2763" s="13">
        <f t="shared" si="58"/>
        <v>-4.3976952486940446E-3</v>
      </c>
      <c r="N2763" s="13">
        <v>-6.8482540734682296E-3</v>
      </c>
      <c r="O2763" s="13">
        <v>-9.6180366475473456E-4</v>
      </c>
      <c r="P2763" s="13">
        <v>3.4213094717245873E-3</v>
      </c>
      <c r="Q2763" s="7"/>
      <c r="R2763" s="8"/>
      <c r="S2763" s="8"/>
      <c r="T2763" s="8"/>
      <c r="U2763" s="8"/>
      <c r="V2763" s="13"/>
      <c r="W2763" s="14"/>
      <c r="X2763" s="1"/>
      <c r="Y2763" s="1"/>
      <c r="Z2763" s="1"/>
      <c r="AA2763" s="1"/>
      <c r="AB2763" s="1"/>
      <c r="AC2763" s="1"/>
      <c r="AD2763" s="8"/>
      <c r="AE2763" s="8"/>
      <c r="AF2763" s="8"/>
      <c r="AG2763" s="8"/>
      <c r="AH2763" s="9"/>
      <c r="AI2763" s="8"/>
      <c r="AJ2763" s="13"/>
      <c r="AK2763" s="8"/>
      <c r="AL2763" s="8"/>
      <c r="AM2763" s="8"/>
      <c r="AN2763" s="8"/>
      <c r="AO2763" s="7"/>
      <c r="AP2763" s="7"/>
      <c r="AQ2763" s="7"/>
      <c r="AR2763" s="7"/>
      <c r="AS2763" s="7"/>
      <c r="AT2763" s="7"/>
      <c r="AU2763" s="8"/>
      <c r="AV2763" s="8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7"/>
      <c r="BV2763" s="7"/>
      <c r="BW2763" s="8"/>
      <c r="BX2763" s="8"/>
      <c r="BY2763" s="8"/>
      <c r="BZ2763" s="8"/>
      <c r="CA2763" s="8"/>
      <c r="CC2763" s="8"/>
      <c r="CE2763" s="7"/>
      <c r="CF2763" s="8"/>
      <c r="CG2763" s="8"/>
      <c r="CH2763" s="8"/>
      <c r="CI2763" s="8"/>
      <c r="CJ2763" s="8"/>
    </row>
    <row r="2764" spans="1:88" x14ac:dyDescent="0.3">
      <c r="A2764" s="1" t="s">
        <v>755</v>
      </c>
      <c r="B2764" s="1"/>
      <c r="C2764" s="1" t="s">
        <v>1878</v>
      </c>
      <c r="D2764" s="1"/>
      <c r="E2764" s="1"/>
      <c r="F2764" s="1"/>
      <c r="G2764" s="1"/>
      <c r="H2764" s="1">
        <v>47489.91</v>
      </c>
      <c r="I2764" s="1">
        <v>-0.44</v>
      </c>
      <c r="J2764" s="12">
        <v>2744.17</v>
      </c>
      <c r="K2764" s="5">
        <v>2805.26</v>
      </c>
      <c r="L2764" s="5">
        <v>12219.94</v>
      </c>
      <c r="M2764" s="13">
        <f t="shared" si="58"/>
        <v>-4.4202650020670475E-3</v>
      </c>
      <c r="N2764" s="13">
        <v>-4.6102840892603414E-3</v>
      </c>
      <c r="O2764" s="13">
        <v>-7.0930520652674467E-3</v>
      </c>
      <c r="P2764" s="13">
        <v>-3.444002241463906E-4</v>
      </c>
      <c r="Q2764" s="7"/>
      <c r="R2764" s="8"/>
      <c r="S2764" s="8"/>
      <c r="T2764" s="8"/>
      <c r="U2764" s="8"/>
      <c r="V2764" s="13"/>
      <c r="W2764" s="14"/>
      <c r="X2764" s="1"/>
      <c r="Y2764" s="1"/>
      <c r="Z2764" s="1"/>
      <c r="AA2764" s="1"/>
      <c r="AB2764" s="1"/>
      <c r="AC2764" s="1"/>
      <c r="AD2764" s="8"/>
      <c r="AE2764" s="8"/>
      <c r="AF2764" s="8"/>
      <c r="AG2764" s="8"/>
      <c r="AH2764" s="9"/>
      <c r="AI2764" s="8"/>
      <c r="AJ2764" s="13"/>
      <c r="AK2764" s="8"/>
      <c r="AL2764" s="8"/>
      <c r="AM2764" s="8"/>
      <c r="AN2764" s="8"/>
      <c r="AO2764" s="7"/>
      <c r="AP2764" s="7"/>
      <c r="AQ2764" s="7"/>
      <c r="AR2764" s="7"/>
      <c r="AS2764" s="7"/>
      <c r="AT2764" s="7"/>
      <c r="AU2764" s="8"/>
      <c r="AV2764" s="8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7"/>
      <c r="BV2764" s="7"/>
      <c r="BW2764" s="8"/>
      <c r="BX2764" s="8"/>
      <c r="BY2764" s="8"/>
      <c r="BZ2764" s="8"/>
      <c r="CA2764" s="8"/>
      <c r="CC2764" s="8"/>
      <c r="CE2764" s="7"/>
      <c r="CF2764" s="8"/>
      <c r="CG2764" s="8"/>
      <c r="CH2764" s="8"/>
      <c r="CI2764" s="8"/>
      <c r="CJ2764" s="8"/>
    </row>
    <row r="2765" spans="1:88" x14ac:dyDescent="0.3">
      <c r="A2765" s="1" t="s">
        <v>756</v>
      </c>
      <c r="B2765" s="1"/>
      <c r="C2765" s="1" t="s">
        <v>1878</v>
      </c>
      <c r="D2765" s="1"/>
      <c r="E2765" s="1"/>
      <c r="F2765" s="1"/>
      <c r="G2765" s="1"/>
      <c r="H2765" s="1">
        <v>48004.74</v>
      </c>
      <c r="I2765" s="1">
        <v>1.08</v>
      </c>
      <c r="J2765" s="12">
        <v>2782.32</v>
      </c>
      <c r="K2765" s="5">
        <v>2820.89</v>
      </c>
      <c r="L2765" s="5">
        <v>12281.66</v>
      </c>
      <c r="M2765" s="13">
        <f t="shared" si="58"/>
        <v>1.084082913612594E-2</v>
      </c>
      <c r="N2765" s="13">
        <v>1.3902199936592918E-2</v>
      </c>
      <c r="O2765" s="13">
        <v>5.5716760656765452E-3</v>
      </c>
      <c r="P2765" s="13">
        <v>5.0507612967003457E-3</v>
      </c>
      <c r="Q2765" s="7"/>
      <c r="R2765" s="8"/>
      <c r="S2765" s="8"/>
      <c r="T2765" s="8"/>
      <c r="U2765" s="8"/>
      <c r="V2765" s="13"/>
      <c r="W2765" s="14"/>
      <c r="X2765" s="1"/>
      <c r="Y2765" s="1"/>
      <c r="Z2765" s="1"/>
      <c r="AA2765" s="1"/>
      <c r="AB2765" s="1"/>
      <c r="AC2765" s="1"/>
      <c r="AD2765" s="8"/>
      <c r="AE2765" s="8"/>
      <c r="AF2765" s="8"/>
      <c r="AG2765" s="8"/>
      <c r="AH2765" s="9"/>
      <c r="AI2765" s="8"/>
      <c r="AJ2765" s="13"/>
      <c r="AK2765" s="8"/>
      <c r="AL2765" s="8"/>
      <c r="AM2765" s="8"/>
      <c r="AN2765" s="8"/>
      <c r="AO2765" s="7"/>
      <c r="AP2765" s="7"/>
      <c r="AQ2765" s="7"/>
      <c r="AR2765" s="7"/>
      <c r="AS2765" s="7"/>
      <c r="AT2765" s="7"/>
      <c r="AU2765" s="8"/>
      <c r="AV2765" s="8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7"/>
      <c r="BV2765" s="7"/>
      <c r="BW2765" s="8"/>
      <c r="BX2765" s="8"/>
      <c r="BY2765" s="8"/>
      <c r="BZ2765" s="8"/>
      <c r="CA2765" s="8"/>
      <c r="CC2765" s="8"/>
      <c r="CE2765" s="7"/>
      <c r="CF2765" s="8"/>
      <c r="CG2765" s="8"/>
      <c r="CH2765" s="8"/>
      <c r="CI2765" s="8"/>
      <c r="CJ2765" s="8"/>
    </row>
    <row r="2766" spans="1:88" x14ac:dyDescent="0.3">
      <c r="A2766" s="1" t="s">
        <v>757</v>
      </c>
      <c r="B2766" s="1"/>
      <c r="C2766" s="1" t="s">
        <v>1878</v>
      </c>
      <c r="D2766" s="1"/>
      <c r="E2766" s="1"/>
      <c r="F2766" s="1"/>
      <c r="G2766" s="1"/>
      <c r="H2766" s="1">
        <v>47616.84</v>
      </c>
      <c r="I2766" s="1">
        <v>-0.81</v>
      </c>
      <c r="J2766" s="12">
        <v>2739.96</v>
      </c>
      <c r="K2766" s="5">
        <v>2844.64</v>
      </c>
      <c r="L2766" s="5">
        <v>12306.53</v>
      </c>
      <c r="M2766" s="13">
        <f t="shared" si="58"/>
        <v>-8.080452055359566E-3</v>
      </c>
      <c r="N2766" s="13">
        <v>-1.5224704563098435E-2</v>
      </c>
      <c r="O2766" s="13">
        <v>8.41932865159567E-3</v>
      </c>
      <c r="P2766" s="13">
        <v>2.0249705658681449E-3</v>
      </c>
      <c r="Q2766" s="7"/>
      <c r="R2766" s="8"/>
      <c r="S2766" s="8"/>
      <c r="T2766" s="8"/>
      <c r="U2766" s="8"/>
      <c r="V2766" s="13"/>
      <c r="W2766" s="14"/>
      <c r="X2766" s="1"/>
      <c r="Y2766" s="1"/>
      <c r="Z2766" s="1"/>
      <c r="AA2766" s="1"/>
      <c r="AB2766" s="1"/>
      <c r="AC2766" s="1"/>
      <c r="AD2766" s="8"/>
      <c r="AE2766" s="8"/>
      <c r="AF2766" s="8"/>
      <c r="AG2766" s="8"/>
      <c r="AH2766" s="9"/>
      <c r="AI2766" s="8"/>
      <c r="AJ2766" s="13"/>
      <c r="AK2766" s="8"/>
      <c r="AL2766" s="8"/>
      <c r="AM2766" s="8"/>
      <c r="AN2766" s="8"/>
      <c r="AO2766" s="7"/>
      <c r="AP2766" s="7"/>
      <c r="AQ2766" s="7"/>
      <c r="AR2766" s="7"/>
      <c r="AS2766" s="7"/>
      <c r="AT2766" s="7"/>
      <c r="AU2766" s="8"/>
      <c r="AV2766" s="8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7"/>
      <c r="BV2766" s="7"/>
      <c r="BW2766" s="8"/>
      <c r="BX2766" s="8"/>
      <c r="BY2766" s="8"/>
      <c r="BZ2766" s="8"/>
      <c r="CA2766" s="8"/>
      <c r="CC2766" s="8"/>
      <c r="CE2766" s="7"/>
      <c r="CF2766" s="8"/>
      <c r="CG2766" s="8"/>
      <c r="CH2766" s="8"/>
      <c r="CI2766" s="8"/>
      <c r="CJ2766" s="8"/>
    </row>
    <row r="2767" spans="1:88" x14ac:dyDescent="0.3">
      <c r="A2767" s="1" t="s">
        <v>758</v>
      </c>
      <c r="B2767" s="1"/>
      <c r="C2767" s="1" t="s">
        <v>1878</v>
      </c>
      <c r="D2767" s="1"/>
      <c r="E2767" s="1"/>
      <c r="F2767" s="1"/>
      <c r="G2767" s="1"/>
      <c r="H2767" s="1">
        <v>47075.74</v>
      </c>
      <c r="I2767" s="1">
        <v>-1.1399999999999999</v>
      </c>
      <c r="J2767" s="12">
        <v>2705.35</v>
      </c>
      <c r="K2767" s="5">
        <v>2817.56</v>
      </c>
      <c r="L2767" s="5">
        <v>12234.48</v>
      </c>
      <c r="M2767" s="13">
        <f t="shared" si="58"/>
        <v>-1.1363626817739281E-2</v>
      </c>
      <c r="N2767" s="13">
        <v>-1.263157126381409E-2</v>
      </c>
      <c r="O2767" s="13">
        <v>-9.5196580235108463E-3</v>
      </c>
      <c r="P2767" s="13">
        <v>-5.8546153952414581E-3</v>
      </c>
      <c r="Q2767" s="7"/>
      <c r="R2767" s="8"/>
      <c r="S2767" s="8"/>
      <c r="T2767" s="8"/>
      <c r="U2767" s="8"/>
      <c r="V2767" s="13"/>
      <c r="W2767" s="14"/>
      <c r="X2767" s="1"/>
      <c r="Y2767" s="1"/>
      <c r="Z2767" s="1"/>
      <c r="AA2767" s="1"/>
      <c r="AB2767" s="1"/>
      <c r="AC2767" s="1"/>
      <c r="AD2767" s="8"/>
      <c r="AE2767" s="8"/>
      <c r="AF2767" s="8"/>
      <c r="AG2767" s="8"/>
      <c r="AH2767" s="9"/>
      <c r="AI2767" s="8"/>
      <c r="AJ2767" s="13"/>
      <c r="AK2767" s="8"/>
      <c r="AL2767" s="8"/>
      <c r="AM2767" s="8"/>
      <c r="AN2767" s="8"/>
      <c r="AO2767" s="7"/>
      <c r="AP2767" s="7"/>
      <c r="AQ2767" s="7"/>
      <c r="AR2767" s="7"/>
      <c r="AS2767" s="7"/>
      <c r="AT2767" s="7"/>
      <c r="AU2767" s="8"/>
      <c r="AV2767" s="8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7"/>
      <c r="BV2767" s="7"/>
      <c r="BW2767" s="8"/>
      <c r="BX2767" s="8"/>
      <c r="BY2767" s="8"/>
      <c r="BZ2767" s="8"/>
      <c r="CA2767" s="8"/>
      <c r="CC2767" s="8"/>
      <c r="CE2767" s="7"/>
      <c r="CF2767" s="8"/>
      <c r="CG2767" s="8"/>
      <c r="CH2767" s="8"/>
      <c r="CI2767" s="8"/>
      <c r="CJ2767" s="8"/>
    </row>
    <row r="2768" spans="1:88" x14ac:dyDescent="0.3">
      <c r="A2768" s="1" t="s">
        <v>759</v>
      </c>
      <c r="B2768" s="1"/>
      <c r="C2768" s="1" t="s">
        <v>1878</v>
      </c>
      <c r="D2768" s="1"/>
      <c r="E2768" s="1"/>
      <c r="F2768" s="1"/>
      <c r="G2768" s="1"/>
      <c r="H2768" s="1">
        <v>46850.41</v>
      </c>
      <c r="I2768" s="1">
        <v>-0.48</v>
      </c>
      <c r="J2768" s="12">
        <v>2682</v>
      </c>
      <c r="K2768" s="5">
        <v>2827.36</v>
      </c>
      <c r="L2768" s="5">
        <v>12244.48</v>
      </c>
      <c r="M2768" s="13">
        <f t="shared" si="58"/>
        <v>-4.7865418578655339E-3</v>
      </c>
      <c r="N2768" s="13">
        <v>-8.631045890550193E-3</v>
      </c>
      <c r="O2768" s="13">
        <v>3.4781867999262861E-3</v>
      </c>
      <c r="P2768" s="13">
        <v>8.1736207832294738E-4</v>
      </c>
      <c r="Q2768" s="7"/>
      <c r="R2768" s="8"/>
      <c r="S2768" s="8"/>
      <c r="T2768" s="8"/>
      <c r="U2768" s="8"/>
      <c r="V2768" s="13"/>
      <c r="W2768" s="14"/>
      <c r="X2768" s="1"/>
      <c r="Y2768" s="1"/>
      <c r="Z2768" s="1"/>
      <c r="AA2768" s="1"/>
      <c r="AB2768" s="1"/>
      <c r="AC2768" s="1"/>
      <c r="AD2768" s="8"/>
      <c r="AE2768" s="8"/>
      <c r="AF2768" s="8"/>
      <c r="AG2768" s="8"/>
      <c r="AH2768" s="9"/>
      <c r="AI2768" s="8"/>
      <c r="AJ2768" s="13"/>
      <c r="AK2768" s="8"/>
      <c r="AL2768" s="8"/>
      <c r="AM2768" s="8"/>
      <c r="AN2768" s="8"/>
      <c r="AO2768" s="7"/>
      <c r="AP2768" s="7"/>
      <c r="AQ2768" s="7"/>
      <c r="AR2768" s="7"/>
      <c r="AS2768" s="7"/>
      <c r="AT2768" s="7"/>
      <c r="AU2768" s="8"/>
      <c r="AV2768" s="8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7"/>
      <c r="BV2768" s="7"/>
      <c r="BW2768" s="8"/>
      <c r="BX2768" s="8"/>
      <c r="BY2768" s="8"/>
      <c r="BZ2768" s="8"/>
      <c r="CA2768" s="8"/>
      <c r="CC2768" s="8"/>
      <c r="CE2768" s="7"/>
      <c r="CF2768" s="8"/>
      <c r="CG2768" s="8"/>
      <c r="CH2768" s="8"/>
      <c r="CI2768" s="8"/>
      <c r="CJ2768" s="8"/>
    </row>
    <row r="2769" spans="1:88" x14ac:dyDescent="0.3">
      <c r="A2769" s="1" t="s">
        <v>760</v>
      </c>
      <c r="B2769" s="1"/>
      <c r="C2769" s="1" t="s">
        <v>1878</v>
      </c>
      <c r="D2769" s="1"/>
      <c r="E2769" s="1"/>
      <c r="F2769" s="1"/>
      <c r="G2769" s="1"/>
      <c r="H2769" s="1">
        <v>46416.3</v>
      </c>
      <c r="I2769" s="1">
        <v>-0.93</v>
      </c>
      <c r="J2769" s="12">
        <v>2658.32</v>
      </c>
      <c r="K2769" s="5">
        <v>2795.44</v>
      </c>
      <c r="L2769" s="5">
        <v>12169.36</v>
      </c>
      <c r="M2769" s="13">
        <f t="shared" si="58"/>
        <v>-9.2658740873345913E-3</v>
      </c>
      <c r="N2769" s="13">
        <v>-8.829231916480218E-3</v>
      </c>
      <c r="O2769" s="13">
        <v>-1.128968366249794E-2</v>
      </c>
      <c r="P2769" s="13">
        <v>-6.1350094083210127E-3</v>
      </c>
      <c r="Q2769" s="7"/>
      <c r="R2769" s="8"/>
      <c r="S2769" s="8"/>
      <c r="T2769" s="8"/>
      <c r="U2769" s="8"/>
      <c r="V2769" s="13"/>
      <c r="W2769" s="14"/>
      <c r="X2769" s="1"/>
      <c r="Y2769" s="1"/>
      <c r="Z2769" s="1"/>
      <c r="AA2769" s="1"/>
      <c r="AB2769" s="1"/>
      <c r="AC2769" s="1"/>
      <c r="AD2769" s="8"/>
      <c r="AE2769" s="8"/>
      <c r="AF2769" s="8"/>
      <c r="AG2769" s="8"/>
      <c r="AH2769" s="9"/>
      <c r="AI2769" s="8"/>
      <c r="AJ2769" s="13"/>
      <c r="AK2769" s="8"/>
      <c r="AL2769" s="8"/>
      <c r="AM2769" s="8"/>
      <c r="AN2769" s="8"/>
      <c r="AO2769" s="7"/>
      <c r="AP2769" s="7"/>
      <c r="AQ2769" s="7"/>
      <c r="AR2769" s="7"/>
      <c r="AS2769" s="7"/>
      <c r="AT2769" s="7"/>
      <c r="AU2769" s="8"/>
      <c r="AV2769" s="8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7"/>
      <c r="BV2769" s="7"/>
      <c r="BW2769" s="8"/>
      <c r="BX2769" s="8"/>
      <c r="BY2769" s="8"/>
      <c r="BZ2769" s="8"/>
      <c r="CA2769" s="8"/>
      <c r="CC2769" s="8"/>
      <c r="CE2769" s="7"/>
      <c r="CF2769" s="8"/>
      <c r="CG2769" s="8"/>
      <c r="CH2769" s="8"/>
      <c r="CI2769" s="8"/>
      <c r="CJ2769" s="8"/>
    </row>
    <row r="2770" spans="1:88" x14ac:dyDescent="0.3">
      <c r="A2770" s="1" t="s">
        <v>761</v>
      </c>
      <c r="B2770" s="1"/>
      <c r="C2770" s="1" t="s">
        <v>1878</v>
      </c>
      <c r="D2770" s="1"/>
      <c r="E2770" s="1"/>
      <c r="F2770" s="1"/>
      <c r="G2770" s="1"/>
      <c r="H2770" s="1">
        <v>46678.96</v>
      </c>
      <c r="I2770" s="1">
        <v>0.56999999999999995</v>
      </c>
      <c r="J2770" s="12">
        <v>2671.38</v>
      </c>
      <c r="K2770" s="5">
        <v>2817.21</v>
      </c>
      <c r="L2770" s="5">
        <v>12221.4</v>
      </c>
      <c r="M2770" s="13">
        <f t="shared" si="58"/>
        <v>5.65878796888164E-3</v>
      </c>
      <c r="N2770" s="13">
        <v>4.9128773059676778E-3</v>
      </c>
      <c r="O2770" s="13">
        <v>7.7876827976990359E-3</v>
      </c>
      <c r="P2770" s="13">
        <v>4.2763136270107527E-3</v>
      </c>
      <c r="Q2770" s="7"/>
      <c r="R2770" s="8"/>
      <c r="S2770" s="8"/>
      <c r="T2770" s="8"/>
      <c r="U2770" s="8"/>
      <c r="V2770" s="13"/>
      <c r="W2770" s="14"/>
      <c r="X2770" s="1"/>
      <c r="Y2770" s="1"/>
      <c r="Z2770" s="1"/>
      <c r="AA2770" s="1"/>
      <c r="AB2770" s="1"/>
      <c r="AC2770" s="1"/>
      <c r="AD2770" s="8"/>
      <c r="AE2770" s="8"/>
      <c r="AF2770" s="8"/>
      <c r="AG2770" s="8"/>
      <c r="AH2770" s="9"/>
      <c r="AI2770" s="8"/>
      <c r="AJ2770" s="13"/>
      <c r="AK2770" s="8"/>
      <c r="AL2770" s="8"/>
      <c r="AM2770" s="8"/>
      <c r="AN2770" s="8"/>
      <c r="AO2770" s="7"/>
      <c r="AP2770" s="7"/>
      <c r="AQ2770" s="7"/>
      <c r="AR2770" s="7"/>
      <c r="AS2770" s="7"/>
      <c r="AT2770" s="7"/>
      <c r="AU2770" s="8"/>
      <c r="AV2770" s="8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7"/>
      <c r="BV2770" s="7"/>
      <c r="BW2770" s="8"/>
      <c r="BX2770" s="8"/>
      <c r="BY2770" s="8"/>
      <c r="BZ2770" s="8"/>
      <c r="CA2770" s="8"/>
      <c r="CC2770" s="8"/>
      <c r="CE2770" s="7"/>
      <c r="CF2770" s="8"/>
      <c r="CG2770" s="8"/>
      <c r="CH2770" s="8"/>
      <c r="CI2770" s="8"/>
      <c r="CJ2770" s="8"/>
    </row>
    <row r="2771" spans="1:88" x14ac:dyDescent="0.3">
      <c r="A2771" s="1" t="s">
        <v>762</v>
      </c>
      <c r="B2771" s="1"/>
      <c r="C2771" s="1" t="s">
        <v>1878</v>
      </c>
      <c r="D2771" s="1"/>
      <c r="E2771" s="1"/>
      <c r="F2771" s="1"/>
      <c r="G2771" s="1"/>
      <c r="H2771" s="1">
        <v>47345.3</v>
      </c>
      <c r="I2771" s="1">
        <v>1.43</v>
      </c>
      <c r="J2771" s="12">
        <v>2719.34</v>
      </c>
      <c r="K2771" s="5">
        <v>2841.1</v>
      </c>
      <c r="L2771" s="5">
        <v>12338.43</v>
      </c>
      <c r="M2771" s="13">
        <f t="shared" si="58"/>
        <v>1.4274953855013095E-2</v>
      </c>
      <c r="N2771" s="13">
        <v>1.7953267599517764E-2</v>
      </c>
      <c r="O2771" s="13">
        <v>8.4800210136979359E-3</v>
      </c>
      <c r="P2771" s="13">
        <v>9.5758260101135306E-3</v>
      </c>
      <c r="Q2771" s="7"/>
      <c r="R2771" s="8"/>
      <c r="S2771" s="8"/>
      <c r="T2771" s="8"/>
      <c r="U2771" s="8"/>
      <c r="V2771" s="13"/>
      <c r="W2771" s="14"/>
      <c r="X2771" s="1"/>
      <c r="Y2771" s="1"/>
      <c r="Z2771" s="1"/>
      <c r="AA2771" s="1"/>
      <c r="AB2771" s="1"/>
      <c r="AC2771" s="1"/>
      <c r="AD2771" s="8"/>
      <c r="AE2771" s="8"/>
      <c r="AF2771" s="8"/>
      <c r="AG2771" s="8"/>
      <c r="AH2771" s="9"/>
      <c r="AI2771" s="8"/>
      <c r="AJ2771" s="13"/>
      <c r="AK2771" s="8"/>
      <c r="AL2771" s="8"/>
      <c r="AM2771" s="8"/>
      <c r="AN2771" s="8"/>
      <c r="AO2771" s="7"/>
      <c r="AP2771" s="7"/>
      <c r="AQ2771" s="7"/>
      <c r="AR2771" s="7"/>
      <c r="AS2771" s="7"/>
      <c r="AT2771" s="7"/>
      <c r="AU2771" s="8"/>
      <c r="AV2771" s="8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7"/>
      <c r="BV2771" s="7"/>
      <c r="BW2771" s="8"/>
      <c r="BX2771" s="8"/>
      <c r="BY2771" s="8"/>
      <c r="BZ2771" s="8"/>
      <c r="CA2771" s="8"/>
      <c r="CC2771" s="8"/>
      <c r="CE2771" s="7"/>
      <c r="CF2771" s="8"/>
      <c r="CG2771" s="8"/>
      <c r="CH2771" s="8"/>
      <c r="CI2771" s="8"/>
      <c r="CJ2771" s="8"/>
    </row>
    <row r="2772" spans="1:88" x14ac:dyDescent="0.3">
      <c r="A2772" s="1" t="s">
        <v>763</v>
      </c>
      <c r="B2772" s="1"/>
      <c r="C2772" s="1" t="s">
        <v>1878</v>
      </c>
      <c r="D2772" s="1"/>
      <c r="E2772" s="1"/>
      <c r="F2772" s="1"/>
      <c r="G2772" s="1"/>
      <c r="H2772" s="1">
        <v>47447.03</v>
      </c>
      <c r="I2772" s="1">
        <v>0.21</v>
      </c>
      <c r="J2772" s="12">
        <v>2725.48</v>
      </c>
      <c r="K2772" s="5">
        <v>2841.68</v>
      </c>
      <c r="L2772" s="5">
        <v>12430.48</v>
      </c>
      <c r="M2772" s="13">
        <f t="shared" si="58"/>
        <v>2.1486821289546931E-3</v>
      </c>
      <c r="N2772" s="13">
        <v>2.2579008141681012E-3</v>
      </c>
      <c r="O2772" s="13">
        <v>2.0414628136977697E-4</v>
      </c>
      <c r="P2772" s="13">
        <v>7.4604305410006511E-3</v>
      </c>
      <c r="Q2772" s="7"/>
      <c r="R2772" s="8"/>
      <c r="S2772" s="8"/>
      <c r="T2772" s="8"/>
      <c r="U2772" s="8"/>
      <c r="V2772" s="13"/>
      <c r="W2772" s="14"/>
      <c r="X2772" s="1"/>
      <c r="Y2772" s="1"/>
      <c r="Z2772" s="1"/>
      <c r="AA2772" s="1"/>
      <c r="AB2772" s="1"/>
      <c r="AC2772" s="1"/>
      <c r="AD2772" s="8"/>
      <c r="AE2772" s="8"/>
      <c r="AF2772" s="8"/>
      <c r="AG2772" s="8"/>
      <c r="AH2772" s="9"/>
      <c r="AI2772" s="8"/>
      <c r="AJ2772" s="13"/>
      <c r="AK2772" s="8"/>
      <c r="AL2772" s="8"/>
      <c r="AM2772" s="8"/>
      <c r="AN2772" s="8"/>
      <c r="AO2772" s="7"/>
      <c r="AP2772" s="7"/>
      <c r="AQ2772" s="7"/>
      <c r="AR2772" s="7"/>
      <c r="AS2772" s="7"/>
      <c r="AT2772" s="7"/>
      <c r="AU2772" s="8"/>
      <c r="AV2772" s="8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7"/>
      <c r="BV2772" s="7"/>
      <c r="BW2772" s="8"/>
      <c r="BX2772" s="8"/>
      <c r="BY2772" s="8"/>
      <c r="BZ2772" s="8"/>
      <c r="CA2772" s="8"/>
      <c r="CC2772" s="8"/>
      <c r="CE2772" s="7"/>
      <c r="CF2772" s="8"/>
      <c r="CG2772" s="8"/>
      <c r="CH2772" s="8"/>
      <c r="CI2772" s="8"/>
      <c r="CJ2772" s="8"/>
    </row>
    <row r="2773" spans="1:88" x14ac:dyDescent="0.3">
      <c r="A2773" s="1" t="s">
        <v>764</v>
      </c>
      <c r="B2773" s="1"/>
      <c r="C2773" s="1" t="s">
        <v>1878</v>
      </c>
      <c r="D2773" s="1"/>
      <c r="E2773" s="1"/>
      <c r="F2773" s="1"/>
      <c r="G2773" s="1"/>
      <c r="H2773" s="1">
        <v>47258.66</v>
      </c>
      <c r="I2773" s="1">
        <v>-0.4</v>
      </c>
      <c r="J2773" s="12">
        <v>2704.88</v>
      </c>
      <c r="K2773" s="5">
        <v>2843.94</v>
      </c>
      <c r="L2773" s="5">
        <v>12566.53</v>
      </c>
      <c r="M2773" s="13">
        <f t="shared" si="58"/>
        <v>-3.9701115117215524E-3</v>
      </c>
      <c r="N2773" s="13">
        <v>-7.5583016569558126E-3</v>
      </c>
      <c r="O2773" s="13">
        <v>7.9530418625606281E-4</v>
      </c>
      <c r="P2773" s="13">
        <v>1.0944870994523237E-2</v>
      </c>
      <c r="Q2773" s="7"/>
      <c r="R2773" s="8"/>
      <c r="S2773" s="8"/>
      <c r="T2773" s="8"/>
      <c r="U2773" s="8"/>
      <c r="V2773" s="13"/>
      <c r="W2773" s="14"/>
      <c r="X2773" s="1"/>
      <c r="Y2773" s="1"/>
      <c r="Z2773" s="1"/>
      <c r="AA2773" s="1"/>
      <c r="AB2773" s="1"/>
      <c r="AC2773" s="1"/>
      <c r="AD2773" s="8"/>
      <c r="AE2773" s="8"/>
      <c r="AF2773" s="8"/>
      <c r="AG2773" s="8"/>
      <c r="AH2773" s="9"/>
      <c r="AI2773" s="8"/>
      <c r="AJ2773" s="13"/>
      <c r="AK2773" s="8"/>
      <c r="AL2773" s="8"/>
      <c r="AM2773" s="8"/>
      <c r="AN2773" s="8"/>
      <c r="AO2773" s="7"/>
      <c r="AP2773" s="7"/>
      <c r="AQ2773" s="7"/>
      <c r="AR2773" s="7"/>
      <c r="AS2773" s="7"/>
      <c r="AT2773" s="7"/>
      <c r="AU2773" s="8"/>
      <c r="AV2773" s="8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7"/>
      <c r="BV2773" s="7"/>
      <c r="BW2773" s="8"/>
      <c r="BX2773" s="8"/>
      <c r="BY2773" s="8"/>
      <c r="BZ2773" s="8"/>
      <c r="CA2773" s="8"/>
      <c r="CC2773" s="8"/>
      <c r="CE2773" s="7"/>
      <c r="CF2773" s="8"/>
      <c r="CG2773" s="8"/>
      <c r="CH2773" s="8"/>
      <c r="CI2773" s="8"/>
      <c r="CJ2773" s="8"/>
    </row>
    <row r="2774" spans="1:88" x14ac:dyDescent="0.3">
      <c r="A2774" s="1" t="s">
        <v>765</v>
      </c>
      <c r="B2774" s="1"/>
      <c r="C2774" s="1" t="s">
        <v>1878</v>
      </c>
      <c r="D2774" s="1"/>
      <c r="E2774" s="1"/>
      <c r="F2774" s="1"/>
      <c r="G2774" s="1"/>
      <c r="H2774" s="1">
        <v>47457.37</v>
      </c>
      <c r="I2774" s="1">
        <v>0.42</v>
      </c>
      <c r="J2774" s="12">
        <v>2720.49</v>
      </c>
      <c r="K2774" s="5">
        <v>2839.78</v>
      </c>
      <c r="L2774" s="5">
        <v>12658.98</v>
      </c>
      <c r="M2774" s="13">
        <f t="shared" si="58"/>
        <v>4.2047320004419131E-3</v>
      </c>
      <c r="N2774" s="13">
        <v>5.7710508414419159E-3</v>
      </c>
      <c r="O2774" s="13">
        <v>-1.4627594112393005E-3</v>
      </c>
      <c r="P2774" s="13">
        <v>7.3568439338465019E-3</v>
      </c>
      <c r="Q2774" s="7"/>
      <c r="R2774" s="8"/>
      <c r="S2774" s="8"/>
      <c r="T2774" s="8"/>
      <c r="U2774" s="8"/>
      <c r="V2774" s="13"/>
      <c r="W2774" s="14"/>
      <c r="X2774" s="1"/>
      <c r="Y2774" s="1"/>
      <c r="Z2774" s="1"/>
      <c r="AA2774" s="1"/>
      <c r="AB2774" s="1"/>
      <c r="AC2774" s="1"/>
      <c r="AD2774" s="8"/>
      <c r="AE2774" s="8"/>
      <c r="AF2774" s="8"/>
      <c r="AG2774" s="8"/>
      <c r="AH2774" s="9"/>
      <c r="AI2774" s="8"/>
      <c r="AJ2774" s="13"/>
      <c r="AK2774" s="8"/>
      <c r="AL2774" s="8"/>
      <c r="AM2774" s="8"/>
      <c r="AN2774" s="8"/>
      <c r="AO2774" s="7"/>
      <c r="AP2774" s="7"/>
      <c r="AQ2774" s="7"/>
      <c r="AR2774" s="7"/>
      <c r="AS2774" s="7"/>
      <c r="AT2774" s="7"/>
      <c r="AU2774" s="8"/>
      <c r="AV2774" s="8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7"/>
      <c r="BV2774" s="7"/>
      <c r="BW2774" s="8"/>
      <c r="BX2774" s="8"/>
      <c r="BY2774" s="8"/>
      <c r="BZ2774" s="8"/>
      <c r="CA2774" s="8"/>
      <c r="CC2774" s="8"/>
      <c r="CE2774" s="7"/>
      <c r="CF2774" s="8"/>
      <c r="CG2774" s="8"/>
      <c r="CH2774" s="8"/>
      <c r="CI2774" s="8"/>
      <c r="CJ2774" s="8"/>
    </row>
    <row r="2775" spans="1:88" x14ac:dyDescent="0.3">
      <c r="A2775" s="1" t="s">
        <v>766</v>
      </c>
      <c r="B2775" s="1"/>
      <c r="C2775" s="1" t="s">
        <v>1878</v>
      </c>
      <c r="D2775" s="1"/>
      <c r="E2775" s="1"/>
      <c r="F2775" s="1"/>
      <c r="G2775" s="1"/>
      <c r="H2775" s="1">
        <v>48371.02</v>
      </c>
      <c r="I2775" s="1">
        <v>1.93</v>
      </c>
      <c r="J2775" s="12">
        <v>2794.58</v>
      </c>
      <c r="K2775" s="5">
        <v>2849.41</v>
      </c>
      <c r="L2775" s="5">
        <v>12684.87</v>
      </c>
      <c r="M2775" s="13">
        <f t="shared" si="58"/>
        <v>1.9252015018952573E-2</v>
      </c>
      <c r="N2775" s="13">
        <v>2.7234064451624684E-2</v>
      </c>
      <c r="O2775" s="13">
        <v>3.3911077618686836E-3</v>
      </c>
      <c r="P2775" s="13">
        <v>2.045188474900872E-3</v>
      </c>
      <c r="Q2775" s="7"/>
      <c r="R2775" s="8"/>
      <c r="S2775" s="8"/>
      <c r="T2775" s="8"/>
      <c r="U2775" s="8"/>
      <c r="V2775" s="13"/>
      <c r="W2775" s="14"/>
      <c r="X2775" s="1"/>
      <c r="Y2775" s="1"/>
      <c r="Z2775" s="1"/>
      <c r="AA2775" s="1"/>
      <c r="AB2775" s="1"/>
      <c r="AC2775" s="1"/>
      <c r="AD2775" s="8"/>
      <c r="AE2775" s="8"/>
      <c r="AF2775" s="8"/>
      <c r="AG2775" s="8"/>
      <c r="AH2775" s="9"/>
      <c r="AI2775" s="8"/>
      <c r="AJ2775" s="13"/>
      <c r="AK2775" s="8"/>
      <c r="AL2775" s="8"/>
      <c r="AM2775" s="8"/>
      <c r="AN2775" s="8"/>
      <c r="AO2775" s="7"/>
      <c r="AP2775" s="7"/>
      <c r="AQ2775" s="7"/>
      <c r="AR2775" s="7"/>
      <c r="AS2775" s="7"/>
      <c r="AT2775" s="7"/>
      <c r="AU2775" s="8"/>
      <c r="AV2775" s="8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7"/>
      <c r="BV2775" s="7"/>
      <c r="BW2775" s="8"/>
      <c r="BX2775" s="8"/>
      <c r="BY2775" s="8"/>
      <c r="BZ2775" s="8"/>
      <c r="CA2775" s="8"/>
      <c r="CC2775" s="8"/>
      <c r="CE2775" s="7"/>
      <c r="CF2775" s="8"/>
      <c r="CG2775" s="8"/>
      <c r="CH2775" s="8"/>
      <c r="CI2775" s="8"/>
      <c r="CJ2775" s="8"/>
    </row>
    <row r="2776" spans="1:88" x14ac:dyDescent="0.3">
      <c r="A2776" s="1" t="s">
        <v>767</v>
      </c>
      <c r="B2776" s="1"/>
      <c r="C2776" s="1" t="s">
        <v>1878</v>
      </c>
      <c r="D2776" s="1"/>
      <c r="E2776" s="1"/>
      <c r="F2776" s="1"/>
      <c r="G2776" s="1"/>
      <c r="H2776" s="1">
        <v>47899.55</v>
      </c>
      <c r="I2776" s="1">
        <v>-0.97</v>
      </c>
      <c r="J2776" s="12">
        <v>2757.3</v>
      </c>
      <c r="K2776" s="5">
        <v>2836.32</v>
      </c>
      <c r="L2776" s="5">
        <v>12700.49</v>
      </c>
      <c r="M2776" s="13">
        <f t="shared" si="58"/>
        <v>-9.7469517905555136E-3</v>
      </c>
      <c r="N2776" s="13">
        <v>-1.3340108352596691E-2</v>
      </c>
      <c r="O2776" s="13">
        <v>-4.5939334809661503E-3</v>
      </c>
      <c r="P2776" s="13">
        <v>1.231388260187094E-3</v>
      </c>
      <c r="Q2776" s="7"/>
      <c r="R2776" s="8"/>
      <c r="S2776" s="8"/>
      <c r="T2776" s="8"/>
      <c r="U2776" s="8"/>
      <c r="V2776" s="13"/>
      <c r="W2776" s="14"/>
      <c r="X2776" s="1"/>
      <c r="Y2776" s="1"/>
      <c r="Z2776" s="1"/>
      <c r="AA2776" s="1"/>
      <c r="AB2776" s="1"/>
      <c r="AC2776" s="1"/>
      <c r="AD2776" s="8"/>
      <c r="AE2776" s="8"/>
      <c r="AF2776" s="8"/>
      <c r="AG2776" s="8"/>
      <c r="AH2776" s="9"/>
      <c r="AI2776" s="8"/>
      <c r="AJ2776" s="13"/>
      <c r="AK2776" s="8"/>
      <c r="AL2776" s="8"/>
      <c r="AM2776" s="8"/>
      <c r="AN2776" s="8"/>
      <c r="AO2776" s="7"/>
      <c r="AP2776" s="7"/>
      <c r="AQ2776" s="7"/>
      <c r="AR2776" s="7"/>
      <c r="AS2776" s="7"/>
      <c r="AT2776" s="7"/>
      <c r="AU2776" s="8"/>
      <c r="AV2776" s="8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7"/>
      <c r="BV2776" s="7"/>
      <c r="BW2776" s="8"/>
      <c r="BX2776" s="8"/>
      <c r="BY2776" s="8"/>
      <c r="BZ2776" s="8"/>
      <c r="CA2776" s="8"/>
      <c r="CC2776" s="8"/>
      <c r="CE2776" s="7"/>
      <c r="CF2776" s="8"/>
      <c r="CG2776" s="8"/>
      <c r="CH2776" s="8"/>
      <c r="CI2776" s="8"/>
      <c r="CJ2776" s="8"/>
    </row>
    <row r="2777" spans="1:88" x14ac:dyDescent="0.3">
      <c r="A2777" s="1" t="s">
        <v>768</v>
      </c>
      <c r="B2777" s="1"/>
      <c r="C2777" s="1" t="s">
        <v>1878</v>
      </c>
      <c r="D2777" s="1"/>
      <c r="E2777" s="1"/>
      <c r="F2777" s="1"/>
      <c r="G2777" s="1"/>
      <c r="H2777" s="1">
        <v>47515.37</v>
      </c>
      <c r="I2777" s="1">
        <v>-0.8</v>
      </c>
      <c r="J2777" s="12">
        <v>2726.25</v>
      </c>
      <c r="K2777" s="5">
        <v>2834.56</v>
      </c>
      <c r="L2777" s="5">
        <v>12665.8</v>
      </c>
      <c r="M2777" s="13">
        <f t="shared" si="58"/>
        <v>-8.0205346396782229E-3</v>
      </c>
      <c r="N2777" s="13">
        <v>-1.1261016211511321E-2</v>
      </c>
      <c r="O2777" s="13">
        <v>-6.2052236701082286E-4</v>
      </c>
      <c r="P2777" s="13">
        <v>-2.7313906786273767E-3</v>
      </c>
      <c r="Q2777" s="7"/>
      <c r="R2777" s="8"/>
      <c r="S2777" s="8"/>
      <c r="T2777" s="8"/>
      <c r="U2777" s="8"/>
      <c r="V2777" s="13"/>
      <c r="W2777" s="14"/>
      <c r="X2777" s="1"/>
      <c r="Y2777" s="1"/>
      <c r="Z2777" s="1"/>
      <c r="AA2777" s="1"/>
      <c r="AB2777" s="1"/>
      <c r="AC2777" s="1"/>
      <c r="AD2777" s="8"/>
      <c r="AE2777" s="8"/>
      <c r="AF2777" s="8"/>
      <c r="AG2777" s="8"/>
      <c r="AH2777" s="9"/>
      <c r="AI2777" s="8"/>
      <c r="AJ2777" s="13"/>
      <c r="AK2777" s="8"/>
      <c r="AL2777" s="8"/>
      <c r="AM2777" s="8"/>
      <c r="AN2777" s="8"/>
      <c r="AO2777" s="7"/>
      <c r="AP2777" s="7"/>
      <c r="AQ2777" s="7"/>
      <c r="AR2777" s="7"/>
      <c r="AS2777" s="7"/>
      <c r="AT2777" s="7"/>
      <c r="AU2777" s="8"/>
      <c r="AV2777" s="8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7"/>
      <c r="BV2777" s="7"/>
      <c r="BW2777" s="8"/>
      <c r="BX2777" s="8"/>
      <c r="BY2777" s="8"/>
      <c r="BZ2777" s="8"/>
      <c r="CA2777" s="8"/>
      <c r="CC2777" s="8"/>
      <c r="CE2777" s="7"/>
      <c r="CF2777" s="8"/>
      <c r="CG2777" s="8"/>
      <c r="CH2777" s="8"/>
      <c r="CI2777" s="8"/>
      <c r="CJ2777" s="8"/>
    </row>
    <row r="2778" spans="1:88" x14ac:dyDescent="0.3">
      <c r="A2778" s="1" t="s">
        <v>769</v>
      </c>
      <c r="B2778" s="1"/>
      <c r="C2778" s="1" t="s">
        <v>1878</v>
      </c>
      <c r="D2778" s="1"/>
      <c r="E2778" s="1"/>
      <c r="F2778" s="1"/>
      <c r="G2778" s="1"/>
      <c r="H2778" s="1">
        <v>47641.43</v>
      </c>
      <c r="I2778" s="1">
        <v>0.27</v>
      </c>
      <c r="J2778" s="12">
        <v>2733.31</v>
      </c>
      <c r="K2778" s="5">
        <v>2848.25</v>
      </c>
      <c r="L2778" s="5">
        <v>12674.15</v>
      </c>
      <c r="M2778" s="13">
        <f t="shared" si="58"/>
        <v>2.6530362701584487E-3</v>
      </c>
      <c r="N2778" s="13">
        <v>2.5896377808345417E-3</v>
      </c>
      <c r="O2778" s="13">
        <v>4.8296737412507618E-3</v>
      </c>
      <c r="P2778" s="13">
        <v>6.592556332802868E-4</v>
      </c>
      <c r="Q2778" s="7"/>
      <c r="R2778" s="8"/>
      <c r="S2778" s="8"/>
      <c r="T2778" s="8"/>
      <c r="U2778" s="8"/>
      <c r="V2778" s="13"/>
      <c r="W2778" s="14"/>
      <c r="X2778" s="1"/>
      <c r="Y2778" s="1"/>
      <c r="Z2778" s="1"/>
      <c r="AA2778" s="1"/>
      <c r="AB2778" s="1"/>
      <c r="AC2778" s="1"/>
      <c r="AD2778" s="8"/>
      <c r="AE2778" s="8"/>
      <c r="AF2778" s="8"/>
      <c r="AG2778" s="8"/>
      <c r="AH2778" s="9"/>
      <c r="AI2778" s="8"/>
      <c r="AJ2778" s="13"/>
      <c r="AK2778" s="8"/>
      <c r="AL2778" s="8"/>
      <c r="AM2778" s="8"/>
      <c r="AN2778" s="8"/>
      <c r="AO2778" s="7"/>
      <c r="AP2778" s="7"/>
      <c r="AQ2778" s="7"/>
      <c r="AR2778" s="7"/>
      <c r="AS2778" s="7"/>
      <c r="AT2778" s="7"/>
      <c r="AU2778" s="8"/>
      <c r="AV2778" s="8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7"/>
      <c r="BV2778" s="7"/>
      <c r="BW2778" s="8"/>
      <c r="BX2778" s="8"/>
      <c r="BY2778" s="8"/>
      <c r="BZ2778" s="8"/>
      <c r="CA2778" s="8"/>
      <c r="CC2778" s="8"/>
      <c r="CE2778" s="7"/>
      <c r="CF2778" s="8"/>
      <c r="CG2778" s="8"/>
      <c r="CH2778" s="8"/>
      <c r="CI2778" s="8"/>
      <c r="CJ2778" s="8"/>
    </row>
    <row r="2779" spans="1:88" x14ac:dyDescent="0.3">
      <c r="A2779" s="1" t="s">
        <v>770</v>
      </c>
      <c r="B2779" s="1"/>
      <c r="C2779" s="1" t="s">
        <v>1878</v>
      </c>
      <c r="D2779" s="1"/>
      <c r="E2779" s="1"/>
      <c r="F2779" s="1"/>
      <c r="G2779" s="1"/>
      <c r="H2779" s="1">
        <v>47363.55</v>
      </c>
      <c r="I2779" s="1">
        <v>-0.57999999999999996</v>
      </c>
      <c r="J2779" s="12">
        <v>2722.41</v>
      </c>
      <c r="K2779" s="5">
        <v>2812.69</v>
      </c>
      <c r="L2779" s="5">
        <v>12641.5</v>
      </c>
      <c r="M2779" s="13">
        <f t="shared" si="58"/>
        <v>-5.8327384379519565E-3</v>
      </c>
      <c r="N2779" s="13">
        <v>-3.9878389205761922E-3</v>
      </c>
      <c r="O2779" s="13">
        <v>-1.2484859124023528E-2</v>
      </c>
      <c r="P2779" s="13">
        <v>-2.5761096404887107E-3</v>
      </c>
      <c r="Q2779" s="7"/>
      <c r="R2779" s="8"/>
      <c r="S2779" s="8"/>
      <c r="T2779" s="8"/>
      <c r="U2779" s="8"/>
      <c r="V2779" s="13"/>
      <c r="W2779" s="14"/>
      <c r="X2779" s="1"/>
      <c r="Y2779" s="1"/>
      <c r="Z2779" s="1"/>
      <c r="AA2779" s="1"/>
      <c r="AB2779" s="1"/>
      <c r="AC2779" s="1"/>
      <c r="AD2779" s="8"/>
      <c r="AE2779" s="8"/>
      <c r="AF2779" s="8"/>
      <c r="AG2779" s="8"/>
      <c r="AH2779" s="9"/>
      <c r="AI2779" s="8"/>
      <c r="AJ2779" s="13"/>
      <c r="AK2779" s="8"/>
      <c r="AL2779" s="8"/>
      <c r="AM2779" s="8"/>
      <c r="AN2779" s="8"/>
      <c r="AO2779" s="7"/>
      <c r="AP2779" s="7"/>
      <c r="AQ2779" s="7"/>
      <c r="AR2779" s="7"/>
      <c r="AS2779" s="7"/>
      <c r="AT2779" s="7"/>
      <c r="AU2779" s="8"/>
      <c r="AV2779" s="8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7"/>
      <c r="BV2779" s="7"/>
      <c r="BW2779" s="8"/>
      <c r="BX2779" s="8"/>
      <c r="BY2779" s="8"/>
      <c r="BZ2779" s="8"/>
      <c r="CA2779" s="8"/>
      <c r="CC2779" s="8"/>
      <c r="CE2779" s="7"/>
      <c r="CF2779" s="8"/>
      <c r="CG2779" s="8"/>
      <c r="CH2779" s="8"/>
      <c r="CI2779" s="8"/>
      <c r="CJ2779" s="8"/>
    </row>
    <row r="2780" spans="1:88" x14ac:dyDescent="0.3">
      <c r="A2780" s="1" t="s">
        <v>771</v>
      </c>
      <c r="B2780" s="1"/>
      <c r="C2780" s="1" t="s">
        <v>1878</v>
      </c>
      <c r="D2780" s="1"/>
      <c r="E2780" s="1"/>
      <c r="F2780" s="1"/>
      <c r="G2780" s="1"/>
      <c r="H2780" s="1">
        <v>47131.09</v>
      </c>
      <c r="I2780" s="1">
        <v>-0.49</v>
      </c>
      <c r="J2780" s="12">
        <v>2695.94</v>
      </c>
      <c r="K2780" s="5">
        <v>2841.31</v>
      </c>
      <c r="L2780" s="5">
        <v>12560.57</v>
      </c>
      <c r="M2780" s="13">
        <f t="shared" si="58"/>
        <v>-4.907993594230331E-3</v>
      </c>
      <c r="N2780" s="13">
        <v>-9.7230027806244346E-3</v>
      </c>
      <c r="O2780" s="13">
        <v>1.0175312601104158E-2</v>
      </c>
      <c r="P2780" s="13">
        <v>-6.401930150694124E-3</v>
      </c>
      <c r="Q2780" s="7"/>
      <c r="R2780" s="8"/>
      <c r="S2780" s="8"/>
      <c r="T2780" s="8"/>
      <c r="U2780" s="8"/>
      <c r="V2780" s="13"/>
      <c r="W2780" s="14"/>
      <c r="X2780" s="1"/>
      <c r="Y2780" s="1"/>
      <c r="Z2780" s="1"/>
      <c r="AA2780" s="1"/>
      <c r="AB2780" s="1"/>
      <c r="AC2780" s="1"/>
      <c r="AD2780" s="8"/>
      <c r="AE2780" s="8"/>
      <c r="AF2780" s="8"/>
      <c r="AG2780" s="8"/>
      <c r="AH2780" s="9"/>
      <c r="AI2780" s="8"/>
      <c r="AJ2780" s="13"/>
      <c r="AK2780" s="8"/>
      <c r="AL2780" s="8"/>
      <c r="AM2780" s="8"/>
      <c r="AN2780" s="8"/>
      <c r="AO2780" s="7"/>
      <c r="AP2780" s="7"/>
      <c r="AQ2780" s="7"/>
      <c r="AR2780" s="7"/>
      <c r="AS2780" s="7"/>
      <c r="AT2780" s="7"/>
      <c r="AU2780" s="8"/>
      <c r="AV2780" s="8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7"/>
      <c r="BV2780" s="7"/>
      <c r="BW2780" s="8"/>
      <c r="BX2780" s="8"/>
      <c r="BY2780" s="8"/>
      <c r="BZ2780" s="8"/>
      <c r="CA2780" s="8"/>
      <c r="CC2780" s="8"/>
      <c r="CE2780" s="7"/>
      <c r="CF2780" s="8"/>
      <c r="CG2780" s="8"/>
      <c r="CH2780" s="8"/>
      <c r="CI2780" s="8"/>
      <c r="CJ2780" s="8"/>
    </row>
    <row r="2781" spans="1:88" x14ac:dyDescent="0.3">
      <c r="A2781" s="1" t="s">
        <v>772</v>
      </c>
      <c r="B2781" s="1"/>
      <c r="C2781" s="1" t="s">
        <v>1878</v>
      </c>
      <c r="D2781" s="1"/>
      <c r="E2781" s="1"/>
      <c r="F2781" s="1"/>
      <c r="G2781" s="1"/>
      <c r="H2781" s="1">
        <v>47396.02</v>
      </c>
      <c r="I2781" s="1">
        <v>0.56000000000000005</v>
      </c>
      <c r="J2781" s="12">
        <v>2715.71</v>
      </c>
      <c r="K2781" s="5">
        <v>2848.97</v>
      </c>
      <c r="L2781" s="5">
        <v>12551.34</v>
      </c>
      <c r="M2781" s="13">
        <f t="shared" si="58"/>
        <v>5.6211303409279267E-3</v>
      </c>
      <c r="N2781" s="13">
        <v>7.3332492562889762E-3</v>
      </c>
      <c r="O2781" s="13">
        <v>2.6959395490107063E-3</v>
      </c>
      <c r="P2781" s="13">
        <v>-7.3483926286777024E-4</v>
      </c>
      <c r="Q2781" s="7"/>
      <c r="R2781" s="8"/>
      <c r="S2781" s="8"/>
      <c r="T2781" s="8"/>
      <c r="U2781" s="8"/>
      <c r="V2781" s="13"/>
      <c r="W2781" s="14"/>
      <c r="X2781" s="1"/>
      <c r="Y2781" s="1"/>
      <c r="Z2781" s="1"/>
      <c r="AA2781" s="1"/>
      <c r="AB2781" s="1"/>
      <c r="AC2781" s="1"/>
      <c r="AD2781" s="8"/>
      <c r="AE2781" s="8"/>
      <c r="AF2781" s="8"/>
      <c r="AG2781" s="8"/>
      <c r="AH2781" s="9"/>
      <c r="AI2781" s="8"/>
      <c r="AJ2781" s="13"/>
      <c r="AK2781" s="8"/>
      <c r="AL2781" s="8"/>
      <c r="AM2781" s="8"/>
      <c r="AN2781" s="8"/>
      <c r="AO2781" s="7"/>
      <c r="AP2781" s="7"/>
      <c r="AQ2781" s="7"/>
      <c r="AR2781" s="7"/>
      <c r="AS2781" s="7"/>
      <c r="AT2781" s="7"/>
      <c r="AU2781" s="8"/>
      <c r="AV2781" s="8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7"/>
      <c r="BV2781" s="7"/>
      <c r="BW2781" s="8"/>
      <c r="BX2781" s="8"/>
      <c r="BY2781" s="8"/>
      <c r="BZ2781" s="8"/>
      <c r="CA2781" s="8"/>
      <c r="CC2781" s="8"/>
      <c r="CE2781" s="7"/>
      <c r="CF2781" s="8"/>
      <c r="CG2781" s="8"/>
      <c r="CH2781" s="8"/>
      <c r="CI2781" s="8"/>
      <c r="CJ2781" s="8"/>
    </row>
    <row r="2782" spans="1:88" x14ac:dyDescent="0.3">
      <c r="A2782" s="1" t="s">
        <v>773</v>
      </c>
      <c r="B2782" s="1"/>
      <c r="C2782" s="1" t="s">
        <v>1878</v>
      </c>
      <c r="D2782" s="1"/>
      <c r="E2782" s="1"/>
      <c r="F2782" s="1"/>
      <c r="G2782" s="1"/>
      <c r="H2782" s="1">
        <v>47533.04</v>
      </c>
      <c r="I2782" s="1">
        <v>0.28999999999999998</v>
      </c>
      <c r="J2782" s="12">
        <v>2724.95</v>
      </c>
      <c r="K2782" s="5">
        <v>2850.89</v>
      </c>
      <c r="L2782" s="5">
        <v>12612.29</v>
      </c>
      <c r="M2782" s="13">
        <f t="shared" si="58"/>
        <v>2.8909600426365589E-3</v>
      </c>
      <c r="N2782" s="13">
        <v>3.4024251484878754E-3</v>
      </c>
      <c r="O2782" s="13">
        <v>6.739277703873281E-4</v>
      </c>
      <c r="P2782" s="13">
        <v>4.856055210041399E-3</v>
      </c>
      <c r="Q2782" s="7"/>
      <c r="R2782" s="8"/>
      <c r="S2782" s="8"/>
      <c r="T2782" s="8"/>
      <c r="U2782" s="8"/>
      <c r="V2782" s="13"/>
      <c r="W2782" s="14"/>
      <c r="X2782" s="1"/>
      <c r="Y2782" s="1"/>
      <c r="Z2782" s="1"/>
      <c r="AA2782" s="1"/>
      <c r="AB2782" s="1"/>
      <c r="AC2782" s="1"/>
      <c r="AD2782" s="8"/>
      <c r="AE2782" s="8"/>
      <c r="AF2782" s="8"/>
      <c r="AG2782" s="8"/>
      <c r="AH2782" s="9"/>
      <c r="AI2782" s="8"/>
      <c r="AJ2782" s="13"/>
      <c r="AK2782" s="8"/>
      <c r="AL2782" s="8"/>
      <c r="AM2782" s="8"/>
      <c r="AN2782" s="8"/>
      <c r="AO2782" s="7"/>
      <c r="AP2782" s="7"/>
      <c r="AQ2782" s="7"/>
      <c r="AR2782" s="7"/>
      <c r="AS2782" s="7"/>
      <c r="AT2782" s="7"/>
      <c r="AU2782" s="8"/>
      <c r="AV2782" s="8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7"/>
      <c r="BV2782" s="7"/>
      <c r="BW2782" s="8"/>
      <c r="BX2782" s="8"/>
      <c r="BY2782" s="8"/>
      <c r="BZ2782" s="8"/>
      <c r="CA2782" s="8"/>
      <c r="CC2782" s="8"/>
      <c r="CE2782" s="7"/>
      <c r="CF2782" s="8"/>
      <c r="CG2782" s="8"/>
      <c r="CH2782" s="8"/>
      <c r="CI2782" s="8"/>
      <c r="CJ2782" s="8"/>
    </row>
    <row r="2783" spans="1:88" x14ac:dyDescent="0.3">
      <c r="A2783" s="1" t="s">
        <v>774</v>
      </c>
      <c r="B2783" s="1"/>
      <c r="C2783" s="1" t="s">
        <v>1878</v>
      </c>
      <c r="D2783" s="1"/>
      <c r="E2783" s="1"/>
      <c r="F2783" s="1"/>
      <c r="G2783" s="1"/>
      <c r="H2783" s="1">
        <v>47223.01</v>
      </c>
      <c r="I2783" s="1">
        <v>-0.65</v>
      </c>
      <c r="J2783" s="12">
        <v>2704.92</v>
      </c>
      <c r="K2783" s="5">
        <v>2832.89</v>
      </c>
      <c r="L2783" s="5">
        <v>12617.96</v>
      </c>
      <c r="M2783" s="13">
        <f t="shared" si="58"/>
        <v>-6.5224105169793267E-3</v>
      </c>
      <c r="N2783" s="13">
        <v>-7.3505935888731333E-3</v>
      </c>
      <c r="O2783" s="13">
        <v>-6.3138177902338777E-3</v>
      </c>
      <c r="P2783" s="13">
        <v>4.495614991408825E-4</v>
      </c>
      <c r="Q2783" s="7"/>
      <c r="R2783" s="8"/>
      <c r="S2783" s="8"/>
      <c r="T2783" s="8"/>
      <c r="U2783" s="8"/>
      <c r="V2783" s="13"/>
      <c r="W2783" s="14"/>
      <c r="X2783" s="1"/>
      <c r="Y2783" s="1"/>
      <c r="Z2783" s="1"/>
      <c r="AA2783" s="1"/>
      <c r="AB2783" s="1"/>
      <c r="AC2783" s="1"/>
      <c r="AD2783" s="8"/>
      <c r="AE2783" s="8"/>
      <c r="AF2783" s="8"/>
      <c r="AG2783" s="8"/>
      <c r="AH2783" s="9"/>
      <c r="AI2783" s="8"/>
      <c r="AJ2783" s="13"/>
      <c r="AK2783" s="8"/>
      <c r="AL2783" s="8"/>
      <c r="AM2783" s="8"/>
      <c r="AN2783" s="8"/>
      <c r="AO2783" s="7"/>
      <c r="AP2783" s="7"/>
      <c r="AQ2783" s="7"/>
      <c r="AR2783" s="7"/>
      <c r="AS2783" s="7"/>
      <c r="AT2783" s="7"/>
      <c r="AU2783" s="8"/>
      <c r="AV2783" s="8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7"/>
      <c r="BV2783" s="7"/>
      <c r="BW2783" s="8"/>
      <c r="BX2783" s="8"/>
      <c r="BY2783" s="8"/>
      <c r="BZ2783" s="8"/>
      <c r="CA2783" s="8"/>
      <c r="CC2783" s="8"/>
      <c r="CE2783" s="7"/>
      <c r="CF2783" s="8"/>
      <c r="CG2783" s="8"/>
      <c r="CH2783" s="8"/>
      <c r="CI2783" s="8"/>
      <c r="CJ2783" s="8"/>
    </row>
    <row r="2784" spans="1:88" x14ac:dyDescent="0.3">
      <c r="A2784" s="1" t="s">
        <v>775</v>
      </c>
      <c r="B2784" s="1"/>
      <c r="C2784" s="1" t="s">
        <v>1878</v>
      </c>
      <c r="D2784" s="1"/>
      <c r="E2784" s="1"/>
      <c r="F2784" s="1"/>
      <c r="G2784" s="1"/>
      <c r="H2784" s="1">
        <v>47156.76</v>
      </c>
      <c r="I2784" s="1">
        <v>-0.14000000000000001</v>
      </c>
      <c r="J2784" s="12">
        <v>2704.86</v>
      </c>
      <c r="K2784" s="5">
        <v>2825.92</v>
      </c>
      <c r="L2784" s="5">
        <v>12525.07</v>
      </c>
      <c r="M2784" s="13">
        <f t="shared" si="58"/>
        <v>-1.4029177725011222E-3</v>
      </c>
      <c r="N2784" s="13">
        <v>-2.2181802049603405E-5</v>
      </c>
      <c r="O2784" s="13">
        <v>-2.4603849778846998E-3</v>
      </c>
      <c r="P2784" s="13">
        <v>-7.3617288373080125E-3</v>
      </c>
      <c r="Q2784" s="7"/>
      <c r="R2784" s="8"/>
      <c r="S2784" s="8"/>
      <c r="T2784" s="8"/>
      <c r="U2784" s="8"/>
      <c r="V2784" s="13"/>
      <c r="W2784" s="14"/>
      <c r="X2784" s="1"/>
      <c r="Y2784" s="1"/>
      <c r="Z2784" s="1"/>
      <c r="AA2784" s="1"/>
      <c r="AB2784" s="1"/>
      <c r="AC2784" s="1"/>
      <c r="AD2784" s="8"/>
      <c r="AE2784" s="8"/>
      <c r="AF2784" s="8"/>
      <c r="AG2784" s="8"/>
      <c r="AH2784" s="9"/>
      <c r="AI2784" s="8"/>
      <c r="AJ2784" s="13"/>
      <c r="AK2784" s="8"/>
      <c r="AL2784" s="8"/>
      <c r="AM2784" s="8"/>
      <c r="AN2784" s="8"/>
      <c r="AO2784" s="7"/>
      <c r="AP2784" s="7"/>
      <c r="AQ2784" s="7"/>
      <c r="AR2784" s="7"/>
      <c r="AS2784" s="7"/>
      <c r="AT2784" s="7"/>
      <c r="AU2784" s="8"/>
      <c r="AV2784" s="8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7"/>
      <c r="BV2784" s="7"/>
      <c r="BW2784" s="8"/>
      <c r="BX2784" s="8"/>
      <c r="BY2784" s="8"/>
      <c r="BZ2784" s="8"/>
      <c r="CA2784" s="8"/>
      <c r="CC2784" s="8"/>
      <c r="CE2784" s="7"/>
      <c r="CF2784" s="8"/>
      <c r="CG2784" s="8"/>
      <c r="CH2784" s="8"/>
      <c r="CI2784" s="8"/>
      <c r="CJ2784" s="8"/>
    </row>
    <row r="2785" spans="1:88" x14ac:dyDescent="0.3">
      <c r="A2785" s="1" t="s">
        <v>776</v>
      </c>
      <c r="B2785" s="1"/>
      <c r="C2785" s="1" t="s">
        <v>1878</v>
      </c>
      <c r="D2785" s="1"/>
      <c r="E2785" s="1"/>
      <c r="F2785" s="1"/>
      <c r="G2785" s="1"/>
      <c r="H2785" s="1">
        <v>47609.82</v>
      </c>
      <c r="I2785" s="1">
        <v>0.96</v>
      </c>
      <c r="J2785" s="12">
        <v>2727.96</v>
      </c>
      <c r="K2785" s="5">
        <v>2870.22</v>
      </c>
      <c r="L2785" s="5">
        <v>12612.95</v>
      </c>
      <c r="M2785" s="13">
        <f t="shared" si="58"/>
        <v>9.6075302883402713E-3</v>
      </c>
      <c r="N2785" s="13">
        <v>8.5401832257492316E-3</v>
      </c>
      <c r="O2785" s="13">
        <v>1.5676310723587328E-2</v>
      </c>
      <c r="P2785" s="13">
        <v>7.0163280524579985E-3</v>
      </c>
      <c r="Q2785" s="7"/>
      <c r="R2785" s="8"/>
      <c r="S2785" s="8"/>
      <c r="T2785" s="8"/>
      <c r="U2785" s="8"/>
      <c r="V2785" s="13"/>
      <c r="W2785" s="14"/>
      <c r="X2785" s="1"/>
      <c r="Y2785" s="1"/>
      <c r="Z2785" s="1"/>
      <c r="AA2785" s="1"/>
      <c r="AB2785" s="1"/>
      <c r="AC2785" s="1"/>
      <c r="AD2785" s="8"/>
      <c r="AE2785" s="8"/>
      <c r="AF2785" s="8"/>
      <c r="AG2785" s="8"/>
      <c r="AH2785" s="9"/>
      <c r="AI2785" s="8"/>
      <c r="AJ2785" s="13"/>
      <c r="AK2785" s="8"/>
      <c r="AL2785" s="8"/>
      <c r="AM2785" s="8"/>
      <c r="AN2785" s="8"/>
      <c r="AO2785" s="7"/>
      <c r="AP2785" s="7"/>
      <c r="AQ2785" s="7"/>
      <c r="AR2785" s="7"/>
      <c r="AS2785" s="7"/>
      <c r="AT2785" s="7"/>
      <c r="AU2785" s="8"/>
      <c r="AV2785" s="8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7"/>
      <c r="BV2785" s="7"/>
      <c r="BW2785" s="8"/>
      <c r="BX2785" s="8"/>
      <c r="BY2785" s="8"/>
      <c r="BZ2785" s="8"/>
      <c r="CA2785" s="8"/>
      <c r="CC2785" s="8"/>
      <c r="CE2785" s="7"/>
      <c r="CF2785" s="8"/>
      <c r="CG2785" s="8"/>
      <c r="CH2785" s="8"/>
      <c r="CI2785" s="8"/>
      <c r="CJ2785" s="8"/>
    </row>
    <row r="2786" spans="1:88" x14ac:dyDescent="0.3">
      <c r="A2786" s="1" t="s">
        <v>777</v>
      </c>
      <c r="B2786" s="1"/>
      <c r="C2786" s="1" t="s">
        <v>1878</v>
      </c>
      <c r="D2786" s="1"/>
      <c r="E2786" s="1"/>
      <c r="F2786" s="1"/>
      <c r="G2786" s="1"/>
      <c r="H2786" s="1">
        <v>47559.15</v>
      </c>
      <c r="I2786" s="1">
        <v>-0.11</v>
      </c>
      <c r="J2786" s="12">
        <v>2724.96</v>
      </c>
      <c r="K2786" s="5">
        <v>2865.29</v>
      </c>
      <c r="L2786" s="5">
        <v>12608.94</v>
      </c>
      <c r="M2786" s="13">
        <f t="shared" si="58"/>
        <v>-1.0642762354489133E-3</v>
      </c>
      <c r="N2786" s="13">
        <v>-1.0997228698368389E-3</v>
      </c>
      <c r="O2786" s="13">
        <v>-1.717638369184149E-3</v>
      </c>
      <c r="P2786" s="13">
        <v>-3.1792720973289335E-4</v>
      </c>
      <c r="Q2786" s="7"/>
      <c r="R2786" s="8"/>
      <c r="S2786" s="8"/>
      <c r="T2786" s="8"/>
      <c r="U2786" s="8"/>
      <c r="V2786" s="13"/>
      <c r="W2786" s="14"/>
      <c r="X2786" s="1"/>
      <c r="Y2786" s="1"/>
      <c r="Z2786" s="1"/>
      <c r="AA2786" s="1"/>
      <c r="AB2786" s="1"/>
      <c r="AC2786" s="1"/>
      <c r="AD2786" s="8"/>
      <c r="AE2786" s="8"/>
      <c r="AF2786" s="8"/>
      <c r="AG2786" s="8"/>
      <c r="AH2786" s="9"/>
      <c r="AI2786" s="8"/>
      <c r="AJ2786" s="13"/>
      <c r="AK2786" s="8"/>
      <c r="AL2786" s="8"/>
      <c r="AM2786" s="8"/>
      <c r="AN2786" s="8"/>
      <c r="AO2786" s="7"/>
      <c r="AP2786" s="7"/>
      <c r="AQ2786" s="7"/>
      <c r="AR2786" s="7"/>
      <c r="AS2786" s="7"/>
      <c r="AT2786" s="7"/>
      <c r="AU2786" s="8"/>
      <c r="AV2786" s="8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7"/>
      <c r="BV2786" s="7"/>
      <c r="BW2786" s="8"/>
      <c r="BX2786" s="8"/>
      <c r="BY2786" s="8"/>
      <c r="BZ2786" s="8"/>
      <c r="CA2786" s="8"/>
      <c r="CC2786" s="8"/>
      <c r="CE2786" s="7"/>
      <c r="CF2786" s="8"/>
      <c r="CG2786" s="8"/>
      <c r="CH2786" s="8"/>
      <c r="CI2786" s="8"/>
      <c r="CJ2786" s="8"/>
    </row>
    <row r="2787" spans="1:88" x14ac:dyDescent="0.3">
      <c r="A2787" s="1" t="s">
        <v>778</v>
      </c>
      <c r="B2787" s="1"/>
      <c r="C2787" s="1" t="s">
        <v>1878</v>
      </c>
      <c r="D2787" s="1"/>
      <c r="E2787" s="1"/>
      <c r="F2787" s="1"/>
      <c r="G2787" s="1"/>
      <c r="H2787" s="1">
        <v>47710.61</v>
      </c>
      <c r="I2787" s="1">
        <v>0.32</v>
      </c>
      <c r="J2787" s="12">
        <v>2733.73</v>
      </c>
      <c r="K2787" s="5">
        <v>2869.68</v>
      </c>
      <c r="L2787" s="5">
        <v>12675.55</v>
      </c>
      <c r="M2787" s="13">
        <f t="shared" si="58"/>
        <v>3.1846658319165666E-3</v>
      </c>
      <c r="N2787" s="13">
        <v>3.2183958663614121E-3</v>
      </c>
      <c r="O2787" s="13">
        <v>1.5321311280882544E-3</v>
      </c>
      <c r="P2787" s="13">
        <v>5.2827596927258469E-3</v>
      </c>
      <c r="Q2787" s="7"/>
      <c r="R2787" s="8"/>
      <c r="S2787" s="8"/>
      <c r="T2787" s="8"/>
      <c r="U2787" s="8"/>
      <c r="V2787" s="13"/>
      <c r="W2787" s="14"/>
      <c r="X2787" s="1"/>
      <c r="Y2787" s="1"/>
      <c r="Z2787" s="1"/>
      <c r="AA2787" s="1"/>
      <c r="AB2787" s="1"/>
      <c r="AC2787" s="1"/>
      <c r="AD2787" s="8"/>
      <c r="AE2787" s="8"/>
      <c r="AF2787" s="8"/>
      <c r="AG2787" s="8"/>
      <c r="AH2787" s="9"/>
      <c r="AI2787" s="8"/>
      <c r="AJ2787" s="13"/>
      <c r="AK2787" s="8"/>
      <c r="AL2787" s="8"/>
      <c r="AM2787" s="8"/>
      <c r="AN2787" s="8"/>
      <c r="AO2787" s="7"/>
      <c r="AP2787" s="7"/>
      <c r="AQ2787" s="7"/>
      <c r="AR2787" s="7"/>
      <c r="AS2787" s="7"/>
      <c r="AT2787" s="7"/>
      <c r="AU2787" s="8"/>
      <c r="AV2787" s="8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7"/>
      <c r="BV2787" s="7"/>
      <c r="BW2787" s="8"/>
      <c r="BX2787" s="8"/>
      <c r="BY2787" s="8"/>
      <c r="BZ2787" s="8"/>
      <c r="CA2787" s="8"/>
      <c r="CC2787" s="8"/>
      <c r="CE2787" s="7"/>
      <c r="CF2787" s="8"/>
      <c r="CG2787" s="8"/>
      <c r="CH2787" s="8"/>
      <c r="CI2787" s="8"/>
      <c r="CJ2787" s="8"/>
    </row>
    <row r="2788" spans="1:88" x14ac:dyDescent="0.3">
      <c r="A2788" s="1" t="s">
        <v>779</v>
      </c>
      <c r="B2788" s="1"/>
      <c r="C2788" s="1" t="s">
        <v>1878</v>
      </c>
      <c r="D2788" s="1"/>
      <c r="E2788" s="1"/>
      <c r="F2788" s="1"/>
      <c r="G2788" s="1"/>
      <c r="H2788" s="1">
        <v>47796.39</v>
      </c>
      <c r="I2788" s="1">
        <v>0.18</v>
      </c>
      <c r="J2788" s="12">
        <v>2742.34</v>
      </c>
      <c r="K2788" s="5">
        <v>2862.14</v>
      </c>
      <c r="L2788" s="5">
        <v>12715.63</v>
      </c>
      <c r="M2788" s="13">
        <f t="shared" si="58"/>
        <v>1.7979229357998339E-3</v>
      </c>
      <c r="N2788" s="13">
        <v>3.1495429321841684E-3</v>
      </c>
      <c r="O2788" s="13">
        <v>-2.6274706587493535E-3</v>
      </c>
      <c r="P2788" s="13">
        <v>3.1619929707191741E-3</v>
      </c>
      <c r="Q2788" s="7"/>
      <c r="R2788" s="8"/>
      <c r="S2788" s="8"/>
      <c r="T2788" s="8"/>
      <c r="U2788" s="8"/>
      <c r="V2788" s="13"/>
      <c r="W2788" s="14"/>
      <c r="X2788" s="1"/>
      <c r="Y2788" s="1"/>
      <c r="Z2788" s="1"/>
      <c r="AA2788" s="1"/>
      <c r="AB2788" s="1"/>
      <c r="AC2788" s="1"/>
      <c r="AD2788" s="8"/>
      <c r="AE2788" s="8"/>
      <c r="AF2788" s="8"/>
      <c r="AG2788" s="8"/>
      <c r="AH2788" s="9"/>
      <c r="AI2788" s="8"/>
      <c r="AJ2788" s="13"/>
      <c r="AK2788" s="8"/>
      <c r="AL2788" s="8"/>
      <c r="AM2788" s="8"/>
      <c r="AN2788" s="8"/>
      <c r="AO2788" s="7"/>
      <c r="AP2788" s="7"/>
      <c r="AQ2788" s="7"/>
      <c r="AR2788" s="7"/>
      <c r="AS2788" s="7"/>
      <c r="AT2788" s="7"/>
      <c r="AU2788" s="8"/>
      <c r="AV2788" s="8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7"/>
      <c r="BV2788" s="7"/>
      <c r="BW2788" s="8"/>
      <c r="BX2788" s="8"/>
      <c r="BY2788" s="8"/>
      <c r="BZ2788" s="8"/>
      <c r="CA2788" s="8"/>
      <c r="CC2788" s="8"/>
      <c r="CE2788" s="7"/>
      <c r="CF2788" s="8"/>
      <c r="CG2788" s="8"/>
      <c r="CH2788" s="8"/>
      <c r="CI2788" s="8"/>
      <c r="CJ2788" s="8"/>
    </row>
    <row r="2789" spans="1:88" x14ac:dyDescent="0.3">
      <c r="A2789" s="1" t="s">
        <v>780</v>
      </c>
      <c r="B2789" s="1"/>
      <c r="C2789" s="1" t="s">
        <v>1878</v>
      </c>
      <c r="D2789" s="1"/>
      <c r="E2789" s="1"/>
      <c r="F2789" s="1"/>
      <c r="G2789" s="1"/>
      <c r="H2789" s="1">
        <v>47933.8</v>
      </c>
      <c r="I2789" s="1">
        <v>0.28999999999999998</v>
      </c>
      <c r="J2789" s="12">
        <v>2741.18</v>
      </c>
      <c r="K2789" s="5">
        <v>2904.35</v>
      </c>
      <c r="L2789" s="5">
        <v>12725.55</v>
      </c>
      <c r="M2789" s="13">
        <f t="shared" si="58"/>
        <v>2.8749033138277813E-3</v>
      </c>
      <c r="N2789" s="13">
        <v>-4.2299641911658359E-4</v>
      </c>
      <c r="O2789" s="13">
        <v>1.4747706261748261E-2</v>
      </c>
      <c r="P2789" s="13">
        <v>7.8014223439981656E-4</v>
      </c>
      <c r="Q2789" s="7"/>
      <c r="R2789" s="8"/>
      <c r="S2789" s="8"/>
      <c r="T2789" s="8"/>
      <c r="U2789" s="8"/>
      <c r="V2789" s="13"/>
      <c r="W2789" s="14"/>
      <c r="X2789" s="1"/>
      <c r="Y2789" s="1"/>
      <c r="Z2789" s="1"/>
      <c r="AA2789" s="1"/>
      <c r="AB2789" s="1"/>
      <c r="AC2789" s="1"/>
      <c r="AD2789" s="8"/>
      <c r="AE2789" s="8"/>
      <c r="AF2789" s="8"/>
      <c r="AG2789" s="8"/>
      <c r="AH2789" s="9"/>
      <c r="AI2789" s="8"/>
      <c r="AJ2789" s="13"/>
      <c r="AK2789" s="8"/>
      <c r="AL2789" s="8"/>
      <c r="AM2789" s="8"/>
      <c r="AN2789" s="8"/>
      <c r="AO2789" s="7"/>
      <c r="AP2789" s="7"/>
      <c r="AQ2789" s="7"/>
      <c r="AR2789" s="7"/>
      <c r="AS2789" s="7"/>
      <c r="AT2789" s="7"/>
      <c r="AU2789" s="8"/>
      <c r="AV2789" s="8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7"/>
      <c r="BV2789" s="7"/>
      <c r="BW2789" s="8"/>
      <c r="BX2789" s="8"/>
      <c r="BY2789" s="8"/>
      <c r="BZ2789" s="8"/>
      <c r="CA2789" s="8"/>
      <c r="CC2789" s="8"/>
      <c r="CE2789" s="7"/>
      <c r="CF2789" s="8"/>
      <c r="CG2789" s="8"/>
      <c r="CH2789" s="8"/>
      <c r="CI2789" s="8"/>
      <c r="CJ2789" s="8"/>
    </row>
    <row r="2790" spans="1:88" x14ac:dyDescent="0.3">
      <c r="A2790" s="1" t="s">
        <v>781</v>
      </c>
      <c r="B2790" s="1"/>
      <c r="C2790" s="1" t="s">
        <v>1878</v>
      </c>
      <c r="D2790" s="1"/>
      <c r="E2790" s="1"/>
      <c r="F2790" s="1"/>
      <c r="G2790" s="1"/>
      <c r="H2790" s="1">
        <v>47846.36</v>
      </c>
      <c r="I2790" s="1">
        <v>-0.18</v>
      </c>
      <c r="J2790" s="12">
        <v>2737.65</v>
      </c>
      <c r="K2790" s="5">
        <v>2899.1</v>
      </c>
      <c r="L2790" s="5">
        <v>12688.56</v>
      </c>
      <c r="M2790" s="13">
        <f t="shared" si="58"/>
        <v>-1.8241825183900051E-3</v>
      </c>
      <c r="N2790" s="13">
        <v>-1.2877665822746964E-3</v>
      </c>
      <c r="O2790" s="13">
        <v>-1.8076333775198794E-3</v>
      </c>
      <c r="P2790" s="13">
        <v>-2.9067505923122683E-3</v>
      </c>
      <c r="Q2790" s="7"/>
      <c r="R2790" s="8"/>
      <c r="S2790" s="8"/>
      <c r="T2790" s="8"/>
      <c r="U2790" s="8"/>
      <c r="V2790" s="13"/>
      <c r="W2790" s="14"/>
      <c r="X2790" s="1"/>
      <c r="Y2790" s="1"/>
      <c r="Z2790" s="1"/>
      <c r="AA2790" s="1"/>
      <c r="AB2790" s="1"/>
      <c r="AC2790" s="1"/>
      <c r="AD2790" s="8"/>
      <c r="AE2790" s="8"/>
      <c r="AF2790" s="8"/>
      <c r="AG2790" s="8"/>
      <c r="AH2790" s="9"/>
      <c r="AI2790" s="8"/>
      <c r="AJ2790" s="13"/>
      <c r="AK2790" s="8"/>
      <c r="AL2790" s="8"/>
      <c r="AM2790" s="8"/>
      <c r="AN2790" s="8"/>
      <c r="AO2790" s="7"/>
      <c r="AP2790" s="7"/>
      <c r="AQ2790" s="7"/>
      <c r="AR2790" s="7"/>
      <c r="AS2790" s="7"/>
      <c r="AT2790" s="7"/>
      <c r="AU2790" s="8"/>
      <c r="AV2790" s="8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7"/>
      <c r="BV2790" s="7"/>
      <c r="BW2790" s="8"/>
      <c r="BX2790" s="8"/>
      <c r="BY2790" s="8"/>
      <c r="BZ2790" s="8"/>
      <c r="CA2790" s="8"/>
      <c r="CC2790" s="8"/>
      <c r="CE2790" s="7"/>
      <c r="CF2790" s="8"/>
      <c r="CG2790" s="8"/>
      <c r="CH2790" s="8"/>
      <c r="CI2790" s="8"/>
      <c r="CJ2790" s="8"/>
    </row>
    <row r="2791" spans="1:88" x14ac:dyDescent="0.3">
      <c r="A2791" s="1" t="s">
        <v>782</v>
      </c>
      <c r="B2791" s="1"/>
      <c r="C2791" s="1" t="s">
        <v>1878</v>
      </c>
      <c r="D2791" s="1"/>
      <c r="E2791" s="1"/>
      <c r="F2791" s="1"/>
      <c r="G2791" s="1"/>
      <c r="H2791" s="1">
        <v>47793.84</v>
      </c>
      <c r="I2791" s="1">
        <v>-0.11</v>
      </c>
      <c r="J2791" s="12">
        <v>2742.05</v>
      </c>
      <c r="K2791" s="5">
        <v>2869.67</v>
      </c>
      <c r="L2791" s="5">
        <v>12667.12</v>
      </c>
      <c r="M2791" s="13">
        <f t="shared" si="58"/>
        <v>-1.0976801579055673E-3</v>
      </c>
      <c r="N2791" s="13">
        <v>1.6072178693404826E-3</v>
      </c>
      <c r="O2791" s="13">
        <v>-1.0151426304715216E-2</v>
      </c>
      <c r="P2791" s="13">
        <v>-1.6897110468011567E-3</v>
      </c>
      <c r="Q2791" s="7"/>
      <c r="R2791" s="8"/>
      <c r="S2791" s="8"/>
      <c r="T2791" s="8"/>
      <c r="U2791" s="8"/>
      <c r="V2791" s="13"/>
      <c r="W2791" s="14"/>
      <c r="X2791" s="1"/>
      <c r="Y2791" s="1"/>
      <c r="Z2791" s="1"/>
      <c r="AA2791" s="1"/>
      <c r="AB2791" s="1"/>
      <c r="AC2791" s="1"/>
      <c r="AD2791" s="8"/>
      <c r="AE2791" s="8"/>
      <c r="AF2791" s="8"/>
      <c r="AG2791" s="8"/>
      <c r="AH2791" s="9"/>
      <c r="AI2791" s="8"/>
      <c r="AJ2791" s="13"/>
      <c r="AK2791" s="8"/>
      <c r="AL2791" s="8"/>
      <c r="AM2791" s="8"/>
      <c r="AN2791" s="8"/>
      <c r="AO2791" s="7"/>
      <c r="AP2791" s="7"/>
      <c r="AQ2791" s="7"/>
      <c r="AR2791" s="7"/>
      <c r="AS2791" s="7"/>
      <c r="AT2791" s="7"/>
      <c r="AU2791" s="8"/>
      <c r="AV2791" s="8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7"/>
      <c r="BV2791" s="7"/>
      <c r="BW2791" s="8"/>
      <c r="BX2791" s="8"/>
      <c r="BY2791" s="8"/>
      <c r="BZ2791" s="8"/>
      <c r="CA2791" s="8"/>
      <c r="CC2791" s="8"/>
      <c r="CE2791" s="7"/>
      <c r="CF2791" s="8"/>
      <c r="CG2791" s="8"/>
      <c r="CH2791" s="8"/>
      <c r="CI2791" s="8"/>
      <c r="CJ2791" s="8"/>
    </row>
    <row r="2792" spans="1:88" x14ac:dyDescent="0.3">
      <c r="A2792" s="1" t="s">
        <v>783</v>
      </c>
      <c r="B2792" s="1"/>
      <c r="C2792" s="1" t="s">
        <v>1878</v>
      </c>
      <c r="D2792" s="1"/>
      <c r="E2792" s="1"/>
      <c r="F2792" s="1"/>
      <c r="G2792" s="1"/>
      <c r="H2792" s="1">
        <v>47242.1</v>
      </c>
      <c r="I2792" s="1">
        <v>-1.1499999999999999</v>
      </c>
      <c r="J2792" s="12">
        <v>2706.01</v>
      </c>
      <c r="K2792" s="5">
        <v>2839.8</v>
      </c>
      <c r="L2792" s="5">
        <v>12606.71</v>
      </c>
      <c r="M2792" s="13">
        <f t="shared" si="58"/>
        <v>-1.1544165524259964E-2</v>
      </c>
      <c r="N2792" s="13">
        <v>-1.3143451067631817E-2</v>
      </c>
      <c r="O2792" s="13">
        <v>-1.0408862343056824E-2</v>
      </c>
      <c r="P2792" s="13">
        <v>-4.7690398448898552E-3</v>
      </c>
      <c r="Q2792" s="7"/>
      <c r="R2792" s="8"/>
      <c r="S2792" s="8"/>
      <c r="T2792" s="8"/>
      <c r="U2792" s="8"/>
      <c r="V2792" s="13"/>
      <c r="W2792" s="14"/>
      <c r="X2792" s="1"/>
      <c r="Y2792" s="1"/>
      <c r="Z2792" s="1"/>
      <c r="AA2792" s="1"/>
      <c r="AB2792" s="1"/>
      <c r="AC2792" s="1"/>
      <c r="AD2792" s="8"/>
      <c r="AE2792" s="8"/>
      <c r="AF2792" s="8"/>
      <c r="AG2792" s="8"/>
      <c r="AH2792" s="9"/>
      <c r="AI2792" s="8"/>
      <c r="AJ2792" s="13"/>
      <c r="AK2792" s="8"/>
      <c r="AL2792" s="8"/>
      <c r="AM2792" s="8"/>
      <c r="AN2792" s="8"/>
      <c r="AO2792" s="7"/>
      <c r="AP2792" s="7"/>
      <c r="AQ2792" s="7"/>
      <c r="AR2792" s="7"/>
      <c r="AS2792" s="7"/>
      <c r="AT2792" s="7"/>
      <c r="AU2792" s="8"/>
      <c r="AV2792" s="8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7"/>
      <c r="BV2792" s="7"/>
      <c r="BW2792" s="8"/>
      <c r="BX2792" s="8"/>
      <c r="BY2792" s="8"/>
      <c r="BZ2792" s="8"/>
      <c r="CA2792" s="8"/>
      <c r="CC2792" s="8"/>
      <c r="CE2792" s="7"/>
      <c r="CF2792" s="8"/>
      <c r="CG2792" s="8"/>
      <c r="CH2792" s="8"/>
      <c r="CI2792" s="8"/>
      <c r="CJ2792" s="8"/>
    </row>
    <row r="2793" spans="1:88" x14ac:dyDescent="0.3">
      <c r="A2793" s="1" t="s">
        <v>784</v>
      </c>
      <c r="B2793" s="1"/>
      <c r="C2793" s="1" t="s">
        <v>1878</v>
      </c>
      <c r="D2793" s="1"/>
      <c r="E2793" s="1"/>
      <c r="F2793" s="1"/>
      <c r="G2793" s="1"/>
      <c r="H2793" s="1">
        <v>47547.85</v>
      </c>
      <c r="I2793" s="1">
        <v>0.65</v>
      </c>
      <c r="J2793" s="12">
        <v>2727.06</v>
      </c>
      <c r="K2793" s="5">
        <v>2851.87</v>
      </c>
      <c r="L2793" s="5">
        <v>12674.24</v>
      </c>
      <c r="M2793" s="13">
        <f t="shared" si="58"/>
        <v>6.4719815588214491E-3</v>
      </c>
      <c r="N2793" s="13">
        <v>7.7789808611201661E-3</v>
      </c>
      <c r="O2793" s="13">
        <v>4.2502993168531678E-3</v>
      </c>
      <c r="P2793" s="13">
        <v>5.3566711695598457E-3</v>
      </c>
      <c r="Q2793" s="7"/>
      <c r="R2793" s="8"/>
      <c r="S2793" s="8"/>
      <c r="T2793" s="8"/>
      <c r="U2793" s="8"/>
      <c r="V2793" s="13"/>
      <c r="W2793" s="14"/>
      <c r="X2793" s="1"/>
      <c r="Y2793" s="1"/>
      <c r="Z2793" s="1"/>
      <c r="AA2793" s="1"/>
      <c r="AB2793" s="1"/>
      <c r="AC2793" s="1"/>
      <c r="AD2793" s="8"/>
      <c r="AE2793" s="8"/>
      <c r="AF2793" s="8"/>
      <c r="AG2793" s="8"/>
      <c r="AH2793" s="9"/>
      <c r="AI2793" s="8"/>
      <c r="AJ2793" s="13"/>
      <c r="AK2793" s="8"/>
      <c r="AL2793" s="8"/>
      <c r="AM2793" s="8"/>
      <c r="AN2793" s="8"/>
      <c r="AO2793" s="7"/>
      <c r="AP2793" s="7"/>
      <c r="AQ2793" s="7"/>
      <c r="AR2793" s="7"/>
      <c r="AS2793" s="7"/>
      <c r="AT2793" s="7"/>
      <c r="AU2793" s="8"/>
      <c r="AV2793" s="8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7"/>
      <c r="BV2793" s="7"/>
      <c r="BW2793" s="8"/>
      <c r="BX2793" s="8"/>
      <c r="BY2793" s="8"/>
      <c r="BZ2793" s="8"/>
      <c r="CA2793" s="8"/>
      <c r="CC2793" s="8"/>
      <c r="CE2793" s="7"/>
      <c r="CF2793" s="8"/>
      <c r="CG2793" s="8"/>
      <c r="CH2793" s="8"/>
      <c r="CI2793" s="8"/>
      <c r="CJ2793" s="8"/>
    </row>
    <row r="2794" spans="1:88" x14ac:dyDescent="0.3">
      <c r="A2794" s="1" t="s">
        <v>785</v>
      </c>
      <c r="B2794" s="1"/>
      <c r="C2794" s="1" t="s">
        <v>1878</v>
      </c>
      <c r="D2794" s="1"/>
      <c r="E2794" s="1"/>
      <c r="F2794" s="1"/>
      <c r="G2794" s="1"/>
      <c r="H2794" s="1">
        <v>47449.93</v>
      </c>
      <c r="I2794" s="1">
        <v>-0.21</v>
      </c>
      <c r="J2794" s="12">
        <v>2716.36</v>
      </c>
      <c r="K2794" s="5">
        <v>2856.86</v>
      </c>
      <c r="L2794" s="5">
        <v>12679.04</v>
      </c>
      <c r="M2794" s="13">
        <f t="shared" si="58"/>
        <v>-2.0593991105801734E-3</v>
      </c>
      <c r="N2794" s="13">
        <v>-3.9236393772046352E-3</v>
      </c>
      <c r="O2794" s="13">
        <v>1.7497291251005187E-3</v>
      </c>
      <c r="P2794" s="13">
        <v>3.7872093316848598E-4</v>
      </c>
      <c r="Q2794" s="7"/>
      <c r="R2794" s="8"/>
      <c r="S2794" s="8"/>
      <c r="T2794" s="8"/>
      <c r="U2794" s="8"/>
      <c r="V2794" s="13"/>
      <c r="W2794" s="14"/>
      <c r="X2794" s="1"/>
      <c r="Y2794" s="1"/>
      <c r="Z2794" s="1"/>
      <c r="AA2794" s="1"/>
      <c r="AB2794" s="1"/>
      <c r="AC2794" s="1"/>
      <c r="AD2794" s="8"/>
      <c r="AE2794" s="8"/>
      <c r="AF2794" s="8"/>
      <c r="AG2794" s="8"/>
      <c r="AH2794" s="9"/>
      <c r="AI2794" s="8"/>
      <c r="AJ2794" s="13"/>
      <c r="AK2794" s="8"/>
      <c r="AL2794" s="8"/>
      <c r="AM2794" s="8"/>
      <c r="AN2794" s="8"/>
      <c r="AO2794" s="7"/>
      <c r="AP2794" s="7"/>
      <c r="AQ2794" s="7"/>
      <c r="AR2794" s="7"/>
      <c r="AS2794" s="7"/>
      <c r="AT2794" s="7"/>
      <c r="AU2794" s="8"/>
      <c r="AV2794" s="8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7"/>
      <c r="BV2794" s="7"/>
      <c r="BW2794" s="8"/>
      <c r="BX2794" s="8"/>
      <c r="BY2794" s="8"/>
      <c r="BZ2794" s="8"/>
      <c r="CA2794" s="8"/>
      <c r="CC2794" s="8"/>
      <c r="CE2794" s="7"/>
      <c r="CF2794" s="8"/>
      <c r="CG2794" s="8"/>
      <c r="CH2794" s="8"/>
      <c r="CI2794" s="8"/>
      <c r="CJ2794" s="8"/>
    </row>
    <row r="2795" spans="1:88" x14ac:dyDescent="0.3">
      <c r="A2795" s="1" t="s">
        <v>786</v>
      </c>
      <c r="B2795" s="1"/>
      <c r="C2795" s="1" t="s">
        <v>1878</v>
      </c>
      <c r="D2795" s="1"/>
      <c r="E2795" s="1"/>
      <c r="F2795" s="1"/>
      <c r="G2795" s="1"/>
      <c r="H2795" s="1">
        <v>47349.61</v>
      </c>
      <c r="I2795" s="1">
        <v>-0.21</v>
      </c>
      <c r="J2795" s="12">
        <v>2702.62</v>
      </c>
      <c r="K2795" s="5">
        <v>2863.36</v>
      </c>
      <c r="L2795" s="5">
        <v>12720.21</v>
      </c>
      <c r="M2795" s="13">
        <f t="shared" si="58"/>
        <v>-2.1142286195153792E-3</v>
      </c>
      <c r="N2795" s="13">
        <v>-5.058239703132239E-3</v>
      </c>
      <c r="O2795" s="13">
        <v>2.275225247299506E-3</v>
      </c>
      <c r="P2795" s="13">
        <v>3.2470912624298354E-3</v>
      </c>
      <c r="Q2795" s="7"/>
      <c r="R2795" s="8"/>
      <c r="S2795" s="8"/>
      <c r="T2795" s="8"/>
      <c r="U2795" s="8"/>
      <c r="V2795" s="13"/>
      <c r="W2795" s="14"/>
      <c r="X2795" s="1"/>
      <c r="Y2795" s="1"/>
      <c r="Z2795" s="1"/>
      <c r="AA2795" s="1"/>
      <c r="AB2795" s="1"/>
      <c r="AC2795" s="1"/>
      <c r="AD2795" s="8"/>
      <c r="AE2795" s="8"/>
      <c r="AF2795" s="8"/>
      <c r="AG2795" s="8"/>
      <c r="AH2795" s="9"/>
      <c r="AI2795" s="8"/>
      <c r="AJ2795" s="13"/>
      <c r="AK2795" s="8"/>
      <c r="AL2795" s="8"/>
      <c r="AM2795" s="8"/>
      <c r="AN2795" s="8"/>
      <c r="AO2795" s="7"/>
      <c r="AP2795" s="7"/>
      <c r="AQ2795" s="7"/>
      <c r="AR2795" s="7"/>
      <c r="AS2795" s="7"/>
      <c r="AT2795" s="7"/>
      <c r="AU2795" s="8"/>
      <c r="AV2795" s="8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7"/>
      <c r="BV2795" s="7"/>
      <c r="BW2795" s="8"/>
      <c r="BX2795" s="8"/>
      <c r="BY2795" s="8"/>
      <c r="BZ2795" s="8"/>
      <c r="CA2795" s="8"/>
      <c r="CC2795" s="8"/>
      <c r="CE2795" s="7"/>
      <c r="CF2795" s="8"/>
      <c r="CG2795" s="8"/>
      <c r="CH2795" s="8"/>
      <c r="CI2795" s="8"/>
      <c r="CJ2795" s="8"/>
    </row>
    <row r="2796" spans="1:88" x14ac:dyDescent="0.3">
      <c r="A2796" s="1" t="s">
        <v>787</v>
      </c>
      <c r="B2796" s="1"/>
      <c r="C2796" s="1" t="s">
        <v>1878</v>
      </c>
      <c r="D2796" s="1"/>
      <c r="E2796" s="1"/>
      <c r="F2796" s="1"/>
      <c r="G2796" s="1"/>
      <c r="H2796" s="1">
        <v>47193.06</v>
      </c>
      <c r="I2796" s="1">
        <v>-0.33</v>
      </c>
      <c r="J2796" s="12">
        <v>2687.45</v>
      </c>
      <c r="K2796" s="5">
        <v>2858.14</v>
      </c>
      <c r="L2796" s="5">
        <v>12855.31</v>
      </c>
      <c r="M2796" s="13">
        <f t="shared" si="58"/>
        <v>-3.3062574327434868E-3</v>
      </c>
      <c r="N2796" s="13">
        <v>-5.6130717599959246E-3</v>
      </c>
      <c r="O2796" s="13">
        <v>-1.8230330800179662E-3</v>
      </c>
      <c r="P2796" s="13">
        <v>1.0620893837444578E-2</v>
      </c>
      <c r="Q2796" s="7"/>
      <c r="R2796" s="8"/>
      <c r="S2796" s="8"/>
      <c r="T2796" s="8"/>
      <c r="U2796" s="8"/>
      <c r="V2796" s="13"/>
      <c r="W2796" s="14"/>
      <c r="X2796" s="1"/>
      <c r="Y2796" s="1"/>
      <c r="Z2796" s="1"/>
      <c r="AA2796" s="1"/>
      <c r="AB2796" s="1"/>
      <c r="AC2796" s="1"/>
      <c r="AD2796" s="8"/>
      <c r="AE2796" s="8"/>
      <c r="AF2796" s="8"/>
      <c r="AG2796" s="8"/>
      <c r="AH2796" s="9"/>
      <c r="AI2796" s="8"/>
      <c r="AJ2796" s="13"/>
      <c r="AK2796" s="8"/>
      <c r="AL2796" s="8"/>
      <c r="AM2796" s="8"/>
      <c r="AN2796" s="8"/>
      <c r="AO2796" s="7"/>
      <c r="AP2796" s="7"/>
      <c r="AQ2796" s="7"/>
      <c r="AR2796" s="7"/>
      <c r="AS2796" s="7"/>
      <c r="AT2796" s="7"/>
      <c r="AU2796" s="8"/>
      <c r="AV2796" s="8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7"/>
      <c r="BV2796" s="7"/>
      <c r="BW2796" s="8"/>
      <c r="BX2796" s="8"/>
      <c r="BY2796" s="8"/>
      <c r="BZ2796" s="8"/>
      <c r="CA2796" s="8"/>
      <c r="CC2796" s="8"/>
      <c r="CE2796" s="7"/>
      <c r="CF2796" s="8"/>
      <c r="CG2796" s="8"/>
      <c r="CH2796" s="8"/>
      <c r="CI2796" s="8"/>
      <c r="CJ2796" s="8"/>
    </row>
    <row r="2797" spans="1:88" x14ac:dyDescent="0.3">
      <c r="A2797" s="1" t="s">
        <v>788</v>
      </c>
      <c r="B2797" s="1"/>
      <c r="C2797" s="1" t="s">
        <v>1878</v>
      </c>
      <c r="D2797" s="1"/>
      <c r="E2797" s="1"/>
      <c r="F2797" s="1"/>
      <c r="G2797" s="1"/>
      <c r="H2797" s="1">
        <v>46575.14</v>
      </c>
      <c r="I2797" s="1">
        <v>-1.31</v>
      </c>
      <c r="J2797" s="12">
        <v>2641.83</v>
      </c>
      <c r="K2797" s="5">
        <v>2840.01</v>
      </c>
      <c r="L2797" s="5">
        <v>12816.19</v>
      </c>
      <c r="M2797" s="13">
        <f t="shared" si="58"/>
        <v>-1.3093450604813484E-2</v>
      </c>
      <c r="N2797" s="13">
        <v>-1.6975199538596053E-2</v>
      </c>
      <c r="O2797" s="13">
        <v>-6.3432861931185247E-3</v>
      </c>
      <c r="P2797" s="13">
        <v>-3.043100477545746E-3</v>
      </c>
      <c r="Q2797" s="7"/>
      <c r="R2797" s="8"/>
      <c r="S2797" s="8"/>
      <c r="T2797" s="8"/>
      <c r="U2797" s="8"/>
      <c r="V2797" s="13"/>
      <c r="W2797" s="14"/>
      <c r="X2797" s="1"/>
      <c r="Y2797" s="1"/>
      <c r="Z2797" s="1"/>
      <c r="AA2797" s="1"/>
      <c r="AB2797" s="1"/>
      <c r="AC2797" s="1"/>
      <c r="AD2797" s="8"/>
      <c r="AE2797" s="8"/>
      <c r="AF2797" s="8"/>
      <c r="AG2797" s="8"/>
      <c r="AH2797" s="9"/>
      <c r="AI2797" s="8"/>
      <c r="AJ2797" s="13"/>
      <c r="AK2797" s="8"/>
      <c r="AL2797" s="8"/>
      <c r="AM2797" s="8"/>
      <c r="AN2797" s="8"/>
      <c r="AO2797" s="7"/>
      <c r="AP2797" s="7"/>
      <c r="AQ2797" s="7"/>
      <c r="AR2797" s="7"/>
      <c r="AS2797" s="7"/>
      <c r="AT2797" s="7"/>
      <c r="AU2797" s="8"/>
      <c r="AV2797" s="8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7"/>
      <c r="BV2797" s="7"/>
      <c r="BW2797" s="8"/>
      <c r="BX2797" s="8"/>
      <c r="BY2797" s="8"/>
      <c r="BZ2797" s="8"/>
      <c r="CA2797" s="8"/>
      <c r="CC2797" s="8"/>
      <c r="CE2797" s="7"/>
      <c r="CF2797" s="8"/>
      <c r="CG2797" s="8"/>
      <c r="CH2797" s="8"/>
      <c r="CI2797" s="8"/>
      <c r="CJ2797" s="8"/>
    </row>
    <row r="2798" spans="1:88" x14ac:dyDescent="0.3">
      <c r="A2798" s="1" t="s">
        <v>789</v>
      </c>
      <c r="B2798" s="1"/>
      <c r="C2798" s="1" t="s">
        <v>1878</v>
      </c>
      <c r="D2798" s="1"/>
      <c r="E2798" s="1"/>
      <c r="F2798" s="1"/>
      <c r="G2798" s="1"/>
      <c r="H2798" s="1">
        <v>46761.43</v>
      </c>
      <c r="I2798" s="1">
        <v>0.4</v>
      </c>
      <c r="J2798" s="12">
        <v>2663.53</v>
      </c>
      <c r="K2798" s="5">
        <v>2813.62</v>
      </c>
      <c r="L2798" s="5">
        <v>12819</v>
      </c>
      <c r="M2798" s="13">
        <f t="shared" si="58"/>
        <v>3.9997732696026578E-3</v>
      </c>
      <c r="N2798" s="13">
        <v>8.2140031720436824E-3</v>
      </c>
      <c r="O2798" s="13">
        <v>-9.2922208020395081E-3</v>
      </c>
      <c r="P2798" s="13">
        <v>2.1925392803945343E-4</v>
      </c>
      <c r="Q2798" s="7"/>
      <c r="R2798" s="8"/>
      <c r="S2798" s="8"/>
      <c r="T2798" s="8"/>
      <c r="U2798" s="8"/>
      <c r="V2798" s="13"/>
      <c r="W2798" s="14"/>
      <c r="X2798" s="1"/>
      <c r="Y2798" s="1"/>
      <c r="Z2798" s="1"/>
      <c r="AA2798" s="1"/>
      <c r="AB2798" s="1"/>
      <c r="AC2798" s="1"/>
      <c r="AD2798" s="8"/>
      <c r="AE2798" s="8"/>
      <c r="AF2798" s="8"/>
      <c r="AG2798" s="8"/>
      <c r="AH2798" s="9"/>
      <c r="AI2798" s="8"/>
      <c r="AJ2798" s="13"/>
      <c r="AK2798" s="8"/>
      <c r="AL2798" s="8"/>
      <c r="AM2798" s="8"/>
      <c r="AN2798" s="8"/>
      <c r="AO2798" s="7"/>
      <c r="AP2798" s="7"/>
      <c r="AQ2798" s="7"/>
      <c r="AR2798" s="7"/>
      <c r="AS2798" s="7"/>
      <c r="AT2798" s="7"/>
      <c r="AU2798" s="8"/>
      <c r="AV2798" s="8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7"/>
      <c r="BV2798" s="7"/>
      <c r="BW2798" s="8"/>
      <c r="BX2798" s="8"/>
      <c r="BY2798" s="8"/>
      <c r="BZ2798" s="8"/>
      <c r="CA2798" s="8"/>
      <c r="CC2798" s="8"/>
      <c r="CE2798" s="7"/>
      <c r="CF2798" s="8"/>
      <c r="CG2798" s="8"/>
      <c r="CH2798" s="8"/>
      <c r="CI2798" s="8"/>
      <c r="CJ2798" s="8"/>
    </row>
    <row r="2799" spans="1:88" x14ac:dyDescent="0.3">
      <c r="A2799" s="1" t="s">
        <v>790</v>
      </c>
      <c r="B2799" s="1"/>
      <c r="C2799" s="1" t="s">
        <v>1878</v>
      </c>
      <c r="D2799" s="1"/>
      <c r="E2799" s="1"/>
      <c r="F2799" s="1"/>
      <c r="G2799" s="1"/>
      <c r="H2799" s="1">
        <v>46761.71</v>
      </c>
      <c r="I2799" s="1">
        <v>0</v>
      </c>
      <c r="J2799" s="12">
        <v>2661.46</v>
      </c>
      <c r="K2799" s="5">
        <v>2830.56</v>
      </c>
      <c r="L2799" s="5">
        <v>12759.69</v>
      </c>
      <c r="M2799" s="13">
        <f t="shared" si="58"/>
        <v>5.987840833832081E-6</v>
      </c>
      <c r="N2799" s="13">
        <v>-7.7716413931894213E-4</v>
      </c>
      <c r="O2799" s="13">
        <v>6.0207135291900915E-3</v>
      </c>
      <c r="P2799" s="13">
        <v>-4.626725953662536E-3</v>
      </c>
      <c r="Q2799" s="7"/>
      <c r="R2799" s="8"/>
      <c r="S2799" s="8"/>
      <c r="T2799" s="8"/>
      <c r="U2799" s="8"/>
      <c r="V2799" s="13"/>
      <c r="W2799" s="14"/>
      <c r="X2799" s="1"/>
      <c r="Y2799" s="1"/>
      <c r="Z2799" s="1"/>
      <c r="AA2799" s="1"/>
      <c r="AB2799" s="1"/>
      <c r="AC2799" s="1"/>
      <c r="AD2799" s="8"/>
      <c r="AE2799" s="8"/>
      <c r="AF2799" s="8"/>
      <c r="AG2799" s="8"/>
      <c r="AH2799" s="9"/>
      <c r="AI2799" s="8"/>
      <c r="AJ2799" s="13"/>
      <c r="AK2799" s="8"/>
      <c r="AL2799" s="8"/>
      <c r="AM2799" s="8"/>
      <c r="AN2799" s="8"/>
      <c r="AO2799" s="7"/>
      <c r="AP2799" s="7"/>
      <c r="AQ2799" s="7"/>
      <c r="AR2799" s="7"/>
      <c r="AS2799" s="7"/>
      <c r="AT2799" s="7"/>
      <c r="AU2799" s="8"/>
      <c r="AV2799" s="8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7"/>
      <c r="BV2799" s="7"/>
      <c r="BW2799" s="8"/>
      <c r="BX2799" s="8"/>
      <c r="BY2799" s="8"/>
      <c r="BZ2799" s="8"/>
      <c r="CA2799" s="8"/>
      <c r="CC2799" s="8"/>
      <c r="CE2799" s="7"/>
      <c r="CF2799" s="8"/>
      <c r="CG2799" s="8"/>
      <c r="CH2799" s="8"/>
      <c r="CI2799" s="8"/>
      <c r="CJ2799" s="8"/>
    </row>
    <row r="2800" spans="1:88" x14ac:dyDescent="0.3">
      <c r="A2800" s="1" t="s">
        <v>791</v>
      </c>
      <c r="B2800" s="1"/>
      <c r="C2800" s="1" t="s">
        <v>1878</v>
      </c>
      <c r="D2800" s="1"/>
      <c r="E2800" s="1"/>
      <c r="F2800" s="1"/>
      <c r="G2800" s="1"/>
      <c r="H2800" s="1">
        <v>46548.27</v>
      </c>
      <c r="I2800" s="1">
        <v>-0.46</v>
      </c>
      <c r="J2800" s="12">
        <v>2653.51</v>
      </c>
      <c r="K2800" s="5">
        <v>2807.51</v>
      </c>
      <c r="L2800" s="5">
        <v>12624.06</v>
      </c>
      <c r="M2800" s="13">
        <f t="shared" si="58"/>
        <v>-4.5644181959983987E-3</v>
      </c>
      <c r="N2800" s="13">
        <v>-2.9870822781480344E-3</v>
      </c>
      <c r="O2800" s="13">
        <v>-8.1432649369734822E-3</v>
      </c>
      <c r="P2800" s="13">
        <v>-1.0629568586697724E-2</v>
      </c>
      <c r="Q2800" s="7"/>
      <c r="R2800" s="8"/>
      <c r="S2800" s="8"/>
      <c r="T2800" s="8"/>
      <c r="U2800" s="8"/>
      <c r="V2800" s="13"/>
      <c r="W2800" s="14"/>
      <c r="X2800" s="1"/>
      <c r="Y2800" s="1"/>
      <c r="Z2800" s="1"/>
      <c r="AA2800" s="1"/>
      <c r="AB2800" s="1"/>
      <c r="AC2800" s="1"/>
      <c r="AD2800" s="8"/>
      <c r="AE2800" s="8"/>
      <c r="AF2800" s="8"/>
      <c r="AG2800" s="8"/>
      <c r="AH2800" s="9"/>
      <c r="AI2800" s="8"/>
      <c r="AJ2800" s="13"/>
      <c r="AK2800" s="8"/>
      <c r="AL2800" s="8"/>
      <c r="AM2800" s="8"/>
      <c r="AN2800" s="8"/>
      <c r="AO2800" s="7"/>
      <c r="AP2800" s="7"/>
      <c r="AQ2800" s="7"/>
      <c r="AR2800" s="7"/>
      <c r="AS2800" s="7"/>
      <c r="AT2800" s="7"/>
      <c r="AU2800" s="8"/>
      <c r="AV2800" s="8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7"/>
      <c r="BV2800" s="7"/>
      <c r="BW2800" s="8"/>
      <c r="BX2800" s="8"/>
      <c r="BY2800" s="8"/>
      <c r="BZ2800" s="8"/>
      <c r="CA2800" s="8"/>
      <c r="CC2800" s="8"/>
      <c r="CE2800" s="7"/>
      <c r="CF2800" s="8"/>
      <c r="CG2800" s="8"/>
      <c r="CH2800" s="8"/>
      <c r="CI2800" s="8"/>
      <c r="CJ2800" s="8"/>
    </row>
    <row r="2801" spans="1:88" x14ac:dyDescent="0.3">
      <c r="A2801" s="1" t="s">
        <v>792</v>
      </c>
      <c r="B2801" s="1"/>
      <c r="C2801" s="1" t="s">
        <v>1878</v>
      </c>
      <c r="D2801" s="1"/>
      <c r="E2801" s="1"/>
      <c r="F2801" s="1"/>
      <c r="G2801" s="1"/>
      <c r="H2801" s="1">
        <v>46821.46</v>
      </c>
      <c r="I2801" s="1">
        <v>0.59</v>
      </c>
      <c r="J2801" s="12">
        <v>2673.86</v>
      </c>
      <c r="K2801" s="5">
        <v>2813</v>
      </c>
      <c r="L2801" s="5">
        <v>12692.77</v>
      </c>
      <c r="M2801" s="13">
        <f t="shared" si="58"/>
        <v>5.8689614028619719E-3</v>
      </c>
      <c r="N2801" s="13">
        <v>7.6690873597611287E-3</v>
      </c>
      <c r="O2801" s="13">
        <v>1.9554694373304926E-3</v>
      </c>
      <c r="P2801" s="13">
        <v>5.4427814823441167E-3</v>
      </c>
      <c r="Q2801" s="7"/>
      <c r="R2801" s="8"/>
      <c r="S2801" s="8"/>
      <c r="T2801" s="8"/>
      <c r="U2801" s="8"/>
      <c r="V2801" s="13"/>
      <c r="W2801" s="14"/>
      <c r="X2801" s="1"/>
      <c r="Y2801" s="1"/>
      <c r="Z2801" s="1"/>
      <c r="AA2801" s="1"/>
      <c r="AB2801" s="1"/>
      <c r="AC2801" s="1"/>
      <c r="AD2801" s="8"/>
      <c r="AE2801" s="8"/>
      <c r="AF2801" s="8"/>
      <c r="AG2801" s="8"/>
      <c r="AH2801" s="9"/>
      <c r="AI2801" s="8"/>
      <c r="AJ2801" s="13"/>
      <c r="AK2801" s="8"/>
      <c r="AL2801" s="8"/>
      <c r="AM2801" s="8"/>
      <c r="AN2801" s="8"/>
      <c r="AO2801" s="7"/>
      <c r="AP2801" s="7"/>
      <c r="AQ2801" s="7"/>
      <c r="AR2801" s="7"/>
      <c r="AS2801" s="7"/>
      <c r="AT2801" s="7"/>
      <c r="AU2801" s="8"/>
      <c r="AV2801" s="8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7"/>
      <c r="BV2801" s="7"/>
      <c r="BW2801" s="8"/>
      <c r="BX2801" s="8"/>
      <c r="BY2801" s="8"/>
      <c r="BZ2801" s="8"/>
      <c r="CA2801" s="8"/>
      <c r="CC2801" s="8"/>
      <c r="CE2801" s="7"/>
      <c r="CF2801" s="8"/>
      <c r="CG2801" s="8"/>
      <c r="CH2801" s="8"/>
      <c r="CI2801" s="8"/>
      <c r="CJ2801" s="8"/>
    </row>
    <row r="2802" spans="1:88" x14ac:dyDescent="0.3">
      <c r="A2802" s="1" t="s">
        <v>793</v>
      </c>
      <c r="B2802" s="1"/>
      <c r="C2802" s="1" t="s">
        <v>1878</v>
      </c>
      <c r="D2802" s="1"/>
      <c r="E2802" s="1"/>
      <c r="F2802" s="1"/>
      <c r="G2802" s="1"/>
      <c r="H2802" s="1">
        <v>46547.75</v>
      </c>
      <c r="I2802" s="1">
        <v>-0.57999999999999996</v>
      </c>
      <c r="J2802" s="12">
        <v>2653.94</v>
      </c>
      <c r="K2802" s="5">
        <v>2807.48</v>
      </c>
      <c r="L2802" s="5">
        <v>12658.03</v>
      </c>
      <c r="M2802" s="13">
        <f t="shared" si="58"/>
        <v>-5.8458236885393644E-3</v>
      </c>
      <c r="N2802" s="13">
        <v>-7.4499038842722465E-3</v>
      </c>
      <c r="O2802" s="13">
        <v>-1.9623178101670913E-3</v>
      </c>
      <c r="P2802" s="13">
        <v>-2.7369912162593657E-3</v>
      </c>
      <c r="Q2802" s="7"/>
      <c r="R2802" s="8"/>
      <c r="S2802" s="8"/>
      <c r="T2802" s="8"/>
      <c r="U2802" s="8"/>
      <c r="V2802" s="13"/>
      <c r="W2802" s="14"/>
      <c r="X2802" s="1"/>
      <c r="Y2802" s="1"/>
      <c r="Z2802" s="1"/>
      <c r="AA2802" s="1"/>
      <c r="AB2802" s="1"/>
      <c r="AC2802" s="1"/>
      <c r="AD2802" s="8"/>
      <c r="AE2802" s="8"/>
      <c r="AF2802" s="8"/>
      <c r="AG2802" s="8"/>
      <c r="AH2802" s="9"/>
      <c r="AI2802" s="8"/>
      <c r="AJ2802" s="13"/>
      <c r="AK2802" s="8"/>
      <c r="AL2802" s="8"/>
      <c r="AM2802" s="8"/>
      <c r="AN2802" s="8"/>
      <c r="AO2802" s="7"/>
      <c r="AP2802" s="7"/>
      <c r="AQ2802" s="7"/>
      <c r="AR2802" s="7"/>
      <c r="AS2802" s="7"/>
      <c r="AT2802" s="7"/>
      <c r="AU2802" s="8"/>
      <c r="AV2802" s="8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7"/>
      <c r="BV2802" s="7"/>
      <c r="BW2802" s="8"/>
      <c r="BX2802" s="8"/>
      <c r="BY2802" s="8"/>
      <c r="BZ2802" s="8"/>
      <c r="CA2802" s="8"/>
      <c r="CC2802" s="8"/>
      <c r="CE2802" s="7"/>
      <c r="CF2802" s="8"/>
      <c r="CG2802" s="8"/>
      <c r="CH2802" s="8"/>
      <c r="CI2802" s="8"/>
      <c r="CJ2802" s="8"/>
    </row>
    <row r="2803" spans="1:88" x14ac:dyDescent="0.3">
      <c r="A2803" s="1" t="s">
        <v>794</v>
      </c>
      <c r="B2803" s="1"/>
      <c r="C2803" s="1" t="s">
        <v>1878</v>
      </c>
      <c r="D2803" s="1"/>
      <c r="E2803" s="1"/>
      <c r="F2803" s="1"/>
      <c r="G2803" s="1"/>
      <c r="H2803" s="1">
        <v>46874.11</v>
      </c>
      <c r="I2803" s="1">
        <v>0.7</v>
      </c>
      <c r="J2803" s="12">
        <v>2673.52</v>
      </c>
      <c r="K2803" s="5">
        <v>2828.33</v>
      </c>
      <c r="L2803" s="5">
        <v>12719.39</v>
      </c>
      <c r="M2803" s="13">
        <f t="shared" si="58"/>
        <v>7.0112948531346753E-3</v>
      </c>
      <c r="N2803" s="13">
        <v>7.3777101215550811E-3</v>
      </c>
      <c r="O2803" s="13">
        <v>7.4265889694673515E-3</v>
      </c>
      <c r="P2803" s="13">
        <v>4.8475157666714175E-3</v>
      </c>
      <c r="Q2803" s="7"/>
      <c r="R2803" s="8"/>
      <c r="S2803" s="8"/>
      <c r="T2803" s="8"/>
      <c r="U2803" s="8"/>
      <c r="V2803" s="13"/>
      <c r="W2803" s="14"/>
      <c r="X2803" s="1"/>
      <c r="Y2803" s="1"/>
      <c r="Z2803" s="1"/>
      <c r="AA2803" s="1"/>
      <c r="AB2803" s="1"/>
      <c r="AC2803" s="1"/>
      <c r="AD2803" s="8"/>
      <c r="AE2803" s="8"/>
      <c r="AF2803" s="8"/>
      <c r="AG2803" s="8"/>
      <c r="AH2803" s="9"/>
      <c r="AI2803" s="8"/>
      <c r="AJ2803" s="13"/>
      <c r="AK2803" s="8"/>
      <c r="AL2803" s="8"/>
      <c r="AM2803" s="8"/>
      <c r="AN2803" s="8"/>
      <c r="AO2803" s="7"/>
      <c r="AP2803" s="7"/>
      <c r="AQ2803" s="7"/>
      <c r="AR2803" s="7"/>
      <c r="AS2803" s="7"/>
      <c r="AT2803" s="7"/>
      <c r="AU2803" s="8"/>
      <c r="AV2803" s="8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7"/>
      <c r="BV2803" s="7"/>
      <c r="BW2803" s="8"/>
      <c r="BX2803" s="8"/>
      <c r="BY2803" s="8"/>
      <c r="BZ2803" s="8"/>
      <c r="CA2803" s="8"/>
      <c r="CC2803" s="8"/>
      <c r="CE2803" s="7"/>
      <c r="CF2803" s="8"/>
      <c r="CG2803" s="8"/>
      <c r="CH2803" s="8"/>
      <c r="CI2803" s="8"/>
      <c r="CJ2803" s="8"/>
    </row>
    <row r="2804" spans="1:88" x14ac:dyDescent="0.3">
      <c r="A2804" s="1" t="s">
        <v>795</v>
      </c>
      <c r="B2804" s="1"/>
      <c r="C2804" s="1" t="s">
        <v>1878</v>
      </c>
      <c r="D2804" s="1"/>
      <c r="E2804" s="1"/>
      <c r="F2804" s="1"/>
      <c r="G2804" s="1"/>
      <c r="H2804" s="1">
        <v>47540.91</v>
      </c>
      <c r="I2804" s="1">
        <v>1.42</v>
      </c>
      <c r="J2804" s="12">
        <v>2717.81</v>
      </c>
      <c r="K2804" s="5">
        <v>2871.57</v>
      </c>
      <c r="L2804" s="5">
        <v>12746.85</v>
      </c>
      <c r="M2804" s="13">
        <f t="shared" si="58"/>
        <v>1.4225336758393992E-2</v>
      </c>
      <c r="N2804" s="13">
        <v>1.656617493042889E-2</v>
      </c>
      <c r="O2804" s="13">
        <v>1.528817358653356E-2</v>
      </c>
      <c r="P2804" s="13">
        <v>2.1589085640114636E-3</v>
      </c>
      <c r="Q2804" s="7"/>
      <c r="R2804" s="8"/>
      <c r="S2804" s="8"/>
      <c r="T2804" s="8"/>
      <c r="U2804" s="8"/>
      <c r="V2804" s="13"/>
      <c r="W2804" s="14"/>
      <c r="X2804" s="1"/>
      <c r="Y2804" s="1"/>
      <c r="Z2804" s="1"/>
      <c r="AA2804" s="1"/>
      <c r="AB2804" s="1"/>
      <c r="AC2804" s="1"/>
      <c r="AD2804" s="8"/>
      <c r="AE2804" s="8"/>
      <c r="AF2804" s="8"/>
      <c r="AG2804" s="8"/>
      <c r="AH2804" s="9"/>
      <c r="AI2804" s="8"/>
      <c r="AJ2804" s="13"/>
      <c r="AK2804" s="8"/>
      <c r="AL2804" s="8"/>
      <c r="AM2804" s="8"/>
      <c r="AN2804" s="8"/>
      <c r="AO2804" s="7"/>
      <c r="AP2804" s="7"/>
      <c r="AQ2804" s="7"/>
      <c r="AR2804" s="7"/>
      <c r="AS2804" s="7"/>
      <c r="AT2804" s="7"/>
      <c r="AU2804" s="8"/>
      <c r="AV2804" s="8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7"/>
      <c r="BV2804" s="7"/>
      <c r="BW2804" s="8"/>
      <c r="BX2804" s="8"/>
      <c r="BY2804" s="8"/>
      <c r="BZ2804" s="8"/>
      <c r="CA2804" s="8"/>
      <c r="CC2804" s="8"/>
      <c r="CE2804" s="7"/>
      <c r="CF2804" s="8"/>
      <c r="CG2804" s="8"/>
      <c r="CH2804" s="8"/>
      <c r="CI2804" s="8"/>
      <c r="CJ2804" s="8"/>
    </row>
    <row r="2805" spans="1:88" x14ac:dyDescent="0.3">
      <c r="A2805" s="1" t="s">
        <v>796</v>
      </c>
      <c r="B2805" s="1"/>
      <c r="C2805" s="1" t="s">
        <v>1878</v>
      </c>
      <c r="D2805" s="1"/>
      <c r="E2805" s="1"/>
      <c r="F2805" s="1"/>
      <c r="G2805" s="1"/>
      <c r="H2805" s="1">
        <v>47141.05</v>
      </c>
      <c r="I2805" s="1">
        <v>-0.84</v>
      </c>
      <c r="J2805" s="12">
        <v>2692.29</v>
      </c>
      <c r="K2805" s="5">
        <v>2862.72</v>
      </c>
      <c r="L2805" s="5">
        <v>12693.12</v>
      </c>
      <c r="M2805" s="13">
        <f t="shared" si="58"/>
        <v>-8.410861298195571E-3</v>
      </c>
      <c r="N2805" s="13">
        <v>-9.3899132021737497E-3</v>
      </c>
      <c r="O2805" s="13">
        <v>-3.0819377553047422E-3</v>
      </c>
      <c r="P2805" s="13">
        <v>-4.2151590392920379E-3</v>
      </c>
      <c r="Q2805" s="7"/>
      <c r="R2805" s="8"/>
      <c r="S2805" s="8"/>
      <c r="T2805" s="8"/>
      <c r="U2805" s="8"/>
      <c r="V2805" s="13"/>
      <c r="W2805" s="14"/>
      <c r="X2805" s="1"/>
      <c r="Y2805" s="1"/>
      <c r="Z2805" s="1"/>
      <c r="AA2805" s="1"/>
      <c r="AB2805" s="1"/>
      <c r="AC2805" s="1"/>
      <c r="AD2805" s="8"/>
      <c r="AE2805" s="8"/>
      <c r="AF2805" s="8"/>
      <c r="AG2805" s="8"/>
      <c r="AH2805" s="9"/>
      <c r="AI2805" s="8"/>
      <c r="AJ2805" s="13"/>
      <c r="AK2805" s="8"/>
      <c r="AL2805" s="8"/>
      <c r="AM2805" s="8"/>
      <c r="AN2805" s="8"/>
      <c r="AO2805" s="7"/>
      <c r="AP2805" s="7"/>
      <c r="AQ2805" s="7"/>
      <c r="AR2805" s="7"/>
      <c r="AS2805" s="7"/>
      <c r="AT2805" s="7"/>
      <c r="AU2805" s="8"/>
      <c r="AV2805" s="8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7"/>
      <c r="BV2805" s="7"/>
      <c r="BW2805" s="8"/>
      <c r="BX2805" s="8"/>
      <c r="BY2805" s="8"/>
      <c r="BZ2805" s="8"/>
      <c r="CA2805" s="8"/>
      <c r="CC2805" s="8"/>
      <c r="CE2805" s="7"/>
      <c r="CF2805" s="8"/>
      <c r="CG2805" s="8"/>
      <c r="CH2805" s="8"/>
      <c r="CI2805" s="8"/>
      <c r="CJ2805" s="8"/>
    </row>
    <row r="2806" spans="1:88" x14ac:dyDescent="0.3">
      <c r="A2806" s="1" t="s">
        <v>797</v>
      </c>
      <c r="B2806" s="1"/>
      <c r="C2806" s="1" t="s">
        <v>1878</v>
      </c>
      <c r="D2806" s="1"/>
      <c r="E2806" s="1"/>
      <c r="F2806" s="1"/>
      <c r="G2806" s="1"/>
      <c r="H2806" s="1">
        <v>47326.35</v>
      </c>
      <c r="I2806" s="1">
        <v>0.39</v>
      </c>
      <c r="J2806" s="12">
        <v>2708.54</v>
      </c>
      <c r="K2806" s="5">
        <v>2868.35</v>
      </c>
      <c r="L2806" s="5">
        <v>12692.63</v>
      </c>
      <c r="M2806" s="13">
        <f t="shared" si="58"/>
        <v>3.9307567396142939E-3</v>
      </c>
      <c r="N2806" s="13">
        <v>6.0357539492401635E-3</v>
      </c>
      <c r="O2806" s="13">
        <v>1.9666610775765925E-3</v>
      </c>
      <c r="P2806" s="13">
        <v>-3.8603589976426989E-5</v>
      </c>
      <c r="Q2806" s="7"/>
      <c r="R2806" s="8"/>
      <c r="S2806" s="8"/>
      <c r="T2806" s="8"/>
      <c r="U2806" s="8"/>
      <c r="V2806" s="13"/>
      <c r="W2806" s="14"/>
      <c r="X2806" s="1"/>
      <c r="Y2806" s="1"/>
      <c r="Z2806" s="1"/>
      <c r="AA2806" s="1"/>
      <c r="AB2806" s="1"/>
      <c r="AC2806" s="1"/>
      <c r="AD2806" s="8"/>
      <c r="AE2806" s="8"/>
      <c r="AF2806" s="8"/>
      <c r="AG2806" s="8"/>
      <c r="AH2806" s="9"/>
      <c r="AI2806" s="8"/>
      <c r="AJ2806" s="13"/>
      <c r="AK2806" s="8"/>
      <c r="AL2806" s="8"/>
      <c r="AM2806" s="8"/>
      <c r="AN2806" s="8"/>
      <c r="AO2806" s="7"/>
      <c r="AP2806" s="7"/>
      <c r="AQ2806" s="7"/>
      <c r="AR2806" s="7"/>
      <c r="AS2806" s="7"/>
      <c r="AT2806" s="7"/>
      <c r="AU2806" s="8"/>
      <c r="AV2806" s="8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7"/>
      <c r="BV2806" s="7"/>
      <c r="BW2806" s="8"/>
      <c r="BX2806" s="8"/>
      <c r="BY2806" s="8"/>
      <c r="BZ2806" s="8"/>
      <c r="CA2806" s="8"/>
      <c r="CC2806" s="8"/>
      <c r="CE2806" s="7"/>
      <c r="CF2806" s="8"/>
      <c r="CG2806" s="8"/>
      <c r="CH2806" s="8"/>
      <c r="CI2806" s="8"/>
      <c r="CJ2806" s="8"/>
    </row>
    <row r="2807" spans="1:88" x14ac:dyDescent="0.3">
      <c r="A2807" s="1" t="s">
        <v>798</v>
      </c>
      <c r="B2807" s="1"/>
      <c r="C2807" s="1" t="s">
        <v>1878</v>
      </c>
      <c r="D2807" s="1"/>
      <c r="E2807" s="1"/>
      <c r="F2807" s="1"/>
      <c r="G2807" s="1"/>
      <c r="H2807" s="1">
        <v>48036.91</v>
      </c>
      <c r="I2807" s="1">
        <v>1.5</v>
      </c>
      <c r="J2807" s="12">
        <v>2762.89</v>
      </c>
      <c r="K2807" s="5">
        <v>2885.02</v>
      </c>
      <c r="L2807" s="5">
        <v>12755.68</v>
      </c>
      <c r="M2807" s="13">
        <f t="shared" si="58"/>
        <v>1.501404608637702E-2</v>
      </c>
      <c r="N2807" s="13">
        <v>2.006616110524484E-2</v>
      </c>
      <c r="O2807" s="13">
        <v>5.8117035926579241E-3</v>
      </c>
      <c r="P2807" s="13">
        <v>4.9674496144613833E-3</v>
      </c>
      <c r="Q2807" s="7"/>
      <c r="R2807" s="8"/>
      <c r="S2807" s="8"/>
      <c r="T2807" s="8"/>
      <c r="U2807" s="8"/>
      <c r="V2807" s="13"/>
      <c r="W2807" s="14"/>
      <c r="X2807" s="1"/>
      <c r="Y2807" s="1"/>
      <c r="Z2807" s="1"/>
      <c r="AA2807" s="1"/>
      <c r="AB2807" s="1"/>
      <c r="AC2807" s="1"/>
      <c r="AD2807" s="8"/>
      <c r="AE2807" s="8"/>
      <c r="AF2807" s="8"/>
      <c r="AG2807" s="8"/>
      <c r="AH2807" s="9"/>
      <c r="AI2807" s="8"/>
      <c r="AJ2807" s="13"/>
      <c r="AK2807" s="8"/>
      <c r="AL2807" s="8"/>
      <c r="AM2807" s="8"/>
      <c r="AN2807" s="8"/>
      <c r="AO2807" s="7"/>
      <c r="AP2807" s="7"/>
      <c r="AQ2807" s="7"/>
      <c r="AR2807" s="7"/>
      <c r="AS2807" s="7"/>
      <c r="AT2807" s="7"/>
      <c r="AU2807" s="8"/>
      <c r="AV2807" s="8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7"/>
      <c r="BV2807" s="7"/>
      <c r="BW2807" s="8"/>
      <c r="BX2807" s="8"/>
      <c r="BY2807" s="8"/>
      <c r="BZ2807" s="8"/>
      <c r="CA2807" s="8"/>
      <c r="CC2807" s="8"/>
      <c r="CE2807" s="7"/>
      <c r="CF2807" s="8"/>
      <c r="CG2807" s="8"/>
      <c r="CH2807" s="8"/>
      <c r="CI2807" s="8"/>
      <c r="CJ2807" s="8"/>
    </row>
    <row r="2808" spans="1:88" x14ac:dyDescent="0.3">
      <c r="A2808" s="1" t="s">
        <v>799</v>
      </c>
      <c r="B2808" s="1"/>
      <c r="C2808" s="1" t="s">
        <v>1878</v>
      </c>
      <c r="D2808" s="1"/>
      <c r="E2808" s="1"/>
      <c r="F2808" s="1"/>
      <c r="G2808" s="1"/>
      <c r="H2808" s="1">
        <v>48295.76</v>
      </c>
      <c r="I2808" s="1">
        <v>0.54</v>
      </c>
      <c r="J2808" s="12">
        <v>2783.11</v>
      </c>
      <c r="K2808" s="5">
        <v>2892.23</v>
      </c>
      <c r="L2808" s="5">
        <v>12806.72</v>
      </c>
      <c r="M2808" s="13">
        <f t="shared" si="58"/>
        <v>5.3885647515627966E-3</v>
      </c>
      <c r="N2808" s="13">
        <v>7.3184238243289013E-3</v>
      </c>
      <c r="O2808" s="13">
        <v>2.4991161239784621E-3</v>
      </c>
      <c r="P2808" s="13">
        <v>4.0013546906161324E-3</v>
      </c>
      <c r="Q2808" s="7"/>
      <c r="R2808" s="8"/>
      <c r="S2808" s="8"/>
      <c r="T2808" s="8"/>
      <c r="U2808" s="8"/>
      <c r="V2808" s="13"/>
      <c r="W2808" s="14"/>
      <c r="X2808" s="1"/>
      <c r="Y2808" s="1"/>
      <c r="Z2808" s="1"/>
      <c r="AA2808" s="1"/>
      <c r="AB2808" s="1"/>
      <c r="AC2808" s="1"/>
      <c r="AD2808" s="8"/>
      <c r="AE2808" s="8"/>
      <c r="AF2808" s="8"/>
      <c r="AG2808" s="8"/>
      <c r="AH2808" s="9"/>
      <c r="AI2808" s="8"/>
      <c r="AJ2808" s="13"/>
      <c r="AK2808" s="8"/>
      <c r="AL2808" s="8"/>
      <c r="AM2808" s="8"/>
      <c r="AN2808" s="8"/>
      <c r="AO2808" s="7"/>
      <c r="AP2808" s="7"/>
      <c r="AQ2808" s="7"/>
      <c r="AR2808" s="7"/>
      <c r="AS2808" s="7"/>
      <c r="AT2808" s="7"/>
      <c r="AU2808" s="8"/>
      <c r="AV2808" s="8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7"/>
      <c r="BV2808" s="7"/>
      <c r="BW2808" s="8"/>
      <c r="BX2808" s="8"/>
      <c r="BY2808" s="8"/>
      <c r="BZ2808" s="8"/>
      <c r="CA2808" s="8"/>
      <c r="CC2808" s="8"/>
      <c r="CE2808" s="7"/>
      <c r="CF2808" s="8"/>
      <c r="CG2808" s="8"/>
      <c r="CH2808" s="8"/>
      <c r="CI2808" s="8"/>
      <c r="CJ2808" s="8"/>
    </row>
    <row r="2809" spans="1:88" x14ac:dyDescent="0.3">
      <c r="A2809" s="1" t="s">
        <v>800</v>
      </c>
      <c r="B2809" s="1"/>
      <c r="C2809" s="1" t="s">
        <v>1878</v>
      </c>
      <c r="D2809" s="1"/>
      <c r="E2809" s="1"/>
      <c r="F2809" s="1"/>
      <c r="G2809" s="1"/>
      <c r="H2809" s="1">
        <v>48353.94</v>
      </c>
      <c r="I2809" s="1">
        <v>0.12</v>
      </c>
      <c r="J2809" s="12">
        <v>2788.23</v>
      </c>
      <c r="K2809" s="5">
        <v>2895.64</v>
      </c>
      <c r="L2809" s="5">
        <v>12773.87</v>
      </c>
      <c r="M2809" s="13">
        <f t="shared" si="58"/>
        <v>1.2046606161699724E-3</v>
      </c>
      <c r="N2809" s="13">
        <v>1.8396685722088524E-3</v>
      </c>
      <c r="O2809" s="13">
        <v>1.1790210322137895E-3</v>
      </c>
      <c r="P2809" s="13">
        <v>-2.5650595937132259E-3</v>
      </c>
      <c r="Q2809" s="7"/>
      <c r="R2809" s="8"/>
      <c r="S2809" s="8"/>
      <c r="T2809" s="8"/>
      <c r="U2809" s="8"/>
      <c r="V2809" s="13"/>
      <c r="W2809" s="14"/>
      <c r="X2809" s="1"/>
      <c r="Y2809" s="1"/>
      <c r="Z2809" s="1"/>
      <c r="AA2809" s="1"/>
      <c r="AB2809" s="1"/>
      <c r="AC2809" s="1"/>
      <c r="AD2809" s="8"/>
      <c r="AE2809" s="8"/>
      <c r="AF2809" s="8"/>
      <c r="AG2809" s="8"/>
      <c r="AH2809" s="9"/>
      <c r="AI2809" s="8"/>
      <c r="AJ2809" s="13"/>
      <c r="AK2809" s="8"/>
      <c r="AL2809" s="8"/>
      <c r="AM2809" s="8"/>
      <c r="AN2809" s="8"/>
      <c r="AO2809" s="7"/>
      <c r="AP2809" s="7"/>
      <c r="AQ2809" s="7"/>
      <c r="AR2809" s="7"/>
      <c r="AS2809" s="7"/>
      <c r="AT2809" s="7"/>
      <c r="AU2809" s="8"/>
      <c r="AV2809" s="8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7"/>
      <c r="BV2809" s="7"/>
      <c r="BW2809" s="8"/>
      <c r="BX2809" s="8"/>
      <c r="BY2809" s="8"/>
      <c r="BZ2809" s="8"/>
      <c r="CA2809" s="8"/>
      <c r="CC2809" s="8"/>
      <c r="CE2809" s="7"/>
      <c r="CF2809" s="8"/>
      <c r="CG2809" s="8"/>
      <c r="CH2809" s="8"/>
      <c r="CI2809" s="8"/>
      <c r="CJ2809" s="8"/>
    </row>
    <row r="2810" spans="1:88" x14ac:dyDescent="0.3">
      <c r="A2810" s="1" t="s">
        <v>801</v>
      </c>
      <c r="B2810" s="1"/>
      <c r="C2810" s="1" t="s">
        <v>1878</v>
      </c>
      <c r="D2810" s="1"/>
      <c r="E2810" s="1"/>
      <c r="F2810" s="1"/>
      <c r="G2810" s="1"/>
      <c r="H2810" s="1">
        <v>48421.8</v>
      </c>
      <c r="I2810" s="1">
        <v>0.14000000000000001</v>
      </c>
      <c r="J2810" s="12">
        <v>2794.73</v>
      </c>
      <c r="K2810" s="5">
        <v>2890.94</v>
      </c>
      <c r="L2810" s="5">
        <v>12799.87</v>
      </c>
      <c r="M2810" s="13">
        <f t="shared" si="58"/>
        <v>1.4034016669581817E-3</v>
      </c>
      <c r="N2810" s="13">
        <v>2.3312280550744635E-3</v>
      </c>
      <c r="O2810" s="13">
        <v>-1.623129947092794E-3</v>
      </c>
      <c r="P2810" s="13">
        <v>2.0354050886692843E-3</v>
      </c>
      <c r="Q2810" s="7"/>
      <c r="R2810" s="8"/>
      <c r="S2810" s="8"/>
      <c r="T2810" s="8"/>
      <c r="U2810" s="8"/>
      <c r="V2810" s="13"/>
      <c r="W2810" s="14"/>
      <c r="X2810" s="1"/>
      <c r="Y2810" s="1"/>
      <c r="Z2810" s="1"/>
      <c r="AA2810" s="1"/>
      <c r="AB2810" s="1"/>
      <c r="AC2810" s="1"/>
      <c r="AD2810" s="8"/>
      <c r="AE2810" s="8"/>
      <c r="AF2810" s="8"/>
      <c r="AG2810" s="8"/>
      <c r="AH2810" s="9"/>
      <c r="AI2810" s="8"/>
      <c r="AJ2810" s="13"/>
      <c r="AK2810" s="8"/>
      <c r="AL2810" s="8"/>
      <c r="AM2810" s="8"/>
      <c r="AN2810" s="8"/>
      <c r="AO2810" s="7"/>
      <c r="AP2810" s="7"/>
      <c r="AQ2810" s="7"/>
      <c r="AR2810" s="7"/>
      <c r="AS2810" s="7"/>
      <c r="AT2810" s="7"/>
      <c r="AU2810" s="8"/>
      <c r="AV2810" s="8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7"/>
      <c r="BV2810" s="7"/>
      <c r="BW2810" s="8"/>
      <c r="BX2810" s="8"/>
      <c r="BY2810" s="8"/>
      <c r="BZ2810" s="8"/>
      <c r="CA2810" s="8"/>
      <c r="CC2810" s="8"/>
      <c r="CE2810" s="7"/>
      <c r="CF2810" s="8"/>
      <c r="CG2810" s="8"/>
      <c r="CH2810" s="8"/>
      <c r="CI2810" s="8"/>
      <c r="CJ2810" s="8"/>
    </row>
    <row r="2811" spans="1:88" x14ac:dyDescent="0.3">
      <c r="A2811" s="1" t="s">
        <v>802</v>
      </c>
      <c r="B2811" s="1"/>
      <c r="C2811" s="1" t="s">
        <v>1878</v>
      </c>
      <c r="D2811" s="1"/>
      <c r="E2811" s="1"/>
      <c r="F2811" s="1"/>
      <c r="G2811" s="1"/>
      <c r="H2811" s="1">
        <v>48252.15</v>
      </c>
      <c r="I2811" s="1">
        <v>-0.35</v>
      </c>
      <c r="J2811" s="12">
        <v>2780.27</v>
      </c>
      <c r="K2811" s="5">
        <v>2888.8</v>
      </c>
      <c r="L2811" s="5">
        <v>12791.23</v>
      </c>
      <c r="M2811" s="13">
        <f t="shared" si="58"/>
        <v>-3.5035872272406454E-3</v>
      </c>
      <c r="N2811" s="13">
        <v>-5.1740239665369891E-3</v>
      </c>
      <c r="O2811" s="13">
        <v>-7.4024365777214385E-4</v>
      </c>
      <c r="P2811" s="13">
        <v>-6.7500685553845141E-4</v>
      </c>
      <c r="Q2811" s="7"/>
      <c r="R2811" s="8"/>
      <c r="S2811" s="8"/>
      <c r="T2811" s="8"/>
      <c r="U2811" s="8"/>
      <c r="V2811" s="13"/>
      <c r="W2811" s="14"/>
      <c r="X2811" s="1"/>
      <c r="Y2811" s="1"/>
      <c r="Z2811" s="1"/>
      <c r="AA2811" s="1"/>
      <c r="AB2811" s="1"/>
      <c r="AC2811" s="1"/>
      <c r="AD2811" s="8"/>
      <c r="AE2811" s="8"/>
      <c r="AF2811" s="8"/>
      <c r="AG2811" s="8"/>
      <c r="AH2811" s="9"/>
      <c r="AI2811" s="8"/>
      <c r="AJ2811" s="13"/>
      <c r="AK2811" s="8"/>
      <c r="AL2811" s="8"/>
      <c r="AM2811" s="8"/>
      <c r="AN2811" s="8"/>
      <c r="AO2811" s="7"/>
      <c r="AP2811" s="7"/>
      <c r="AQ2811" s="7"/>
      <c r="AR2811" s="7"/>
      <c r="AS2811" s="7"/>
      <c r="AT2811" s="7"/>
      <c r="AU2811" s="8"/>
      <c r="AV2811" s="8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7"/>
      <c r="BV2811" s="7"/>
      <c r="BW2811" s="8"/>
      <c r="BX2811" s="8"/>
      <c r="BY2811" s="8"/>
      <c r="BZ2811" s="8"/>
      <c r="CA2811" s="8"/>
      <c r="CC2811" s="8"/>
      <c r="CE2811" s="7"/>
      <c r="CF2811" s="8"/>
      <c r="CG2811" s="8"/>
      <c r="CH2811" s="8"/>
      <c r="CI2811" s="8"/>
      <c r="CJ2811" s="8"/>
    </row>
    <row r="2812" spans="1:88" x14ac:dyDescent="0.3">
      <c r="A2812" s="1" t="s">
        <v>803</v>
      </c>
      <c r="B2812" s="1"/>
      <c r="C2812" s="1" t="s">
        <v>1878</v>
      </c>
      <c r="D2812" s="1"/>
      <c r="E2812" s="1"/>
      <c r="F2812" s="1"/>
      <c r="G2812" s="1"/>
      <c r="H2812" s="1">
        <v>47929.59</v>
      </c>
      <c r="I2812" s="1">
        <v>-0.67</v>
      </c>
      <c r="J2812" s="12">
        <v>2760.25</v>
      </c>
      <c r="K2812" s="5">
        <v>2874.88</v>
      </c>
      <c r="L2812" s="5">
        <v>12716.64</v>
      </c>
      <c r="M2812" s="13">
        <f t="shared" si="58"/>
        <v>-6.6848834715138583E-3</v>
      </c>
      <c r="N2812" s="13">
        <v>-7.2007394965236671E-3</v>
      </c>
      <c r="O2812" s="13">
        <v>-4.8186098033785596E-3</v>
      </c>
      <c r="P2812" s="13">
        <v>-5.8313391284496863E-3</v>
      </c>
      <c r="Q2812" s="7"/>
      <c r="R2812" s="8"/>
      <c r="S2812" s="8"/>
      <c r="T2812" s="8"/>
      <c r="U2812" s="8"/>
      <c r="V2812" s="13"/>
      <c r="W2812" s="14"/>
      <c r="X2812" s="1"/>
      <c r="Y2812" s="1"/>
      <c r="Z2812" s="1"/>
      <c r="AA2812" s="1"/>
      <c r="AB2812" s="1"/>
      <c r="AC2812" s="1"/>
      <c r="AD2812" s="8"/>
      <c r="AE2812" s="8"/>
      <c r="AF2812" s="8"/>
      <c r="AG2812" s="8"/>
      <c r="AH2812" s="9"/>
      <c r="AI2812" s="8"/>
      <c r="AJ2812" s="13"/>
      <c r="AK2812" s="8"/>
      <c r="AL2812" s="8"/>
      <c r="AM2812" s="8"/>
      <c r="AN2812" s="8"/>
      <c r="AO2812" s="7"/>
      <c r="AP2812" s="7"/>
      <c r="AQ2812" s="7"/>
      <c r="AR2812" s="7"/>
      <c r="AS2812" s="7"/>
      <c r="AT2812" s="7"/>
      <c r="AU2812" s="8"/>
      <c r="AV2812" s="8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7"/>
      <c r="BV2812" s="7"/>
      <c r="BW2812" s="8"/>
      <c r="BX2812" s="8"/>
      <c r="BY2812" s="8"/>
      <c r="BZ2812" s="8"/>
      <c r="CA2812" s="8"/>
      <c r="CC2812" s="8"/>
      <c r="CE2812" s="7"/>
      <c r="CF2812" s="8"/>
      <c r="CG2812" s="8"/>
      <c r="CH2812" s="8"/>
      <c r="CI2812" s="8"/>
      <c r="CJ2812" s="8"/>
    </row>
    <row r="2813" spans="1:88" x14ac:dyDescent="0.3">
      <c r="A2813" s="1" t="s">
        <v>804</v>
      </c>
      <c r="B2813" s="1"/>
      <c r="C2813" s="1" t="s">
        <v>1878</v>
      </c>
      <c r="D2813" s="1"/>
      <c r="E2813" s="1"/>
      <c r="F2813" s="1"/>
      <c r="G2813" s="1"/>
      <c r="H2813" s="1">
        <v>47689.93</v>
      </c>
      <c r="I2813" s="1">
        <v>-0.5</v>
      </c>
      <c r="J2813" s="12">
        <v>2749.3</v>
      </c>
      <c r="K2813" s="5">
        <v>2856.65</v>
      </c>
      <c r="L2813" s="5">
        <v>12643.58</v>
      </c>
      <c r="M2813" s="13">
        <f t="shared" si="58"/>
        <v>-5.0002514104543483E-3</v>
      </c>
      <c r="N2813" s="13">
        <v>-3.9670319717416413E-3</v>
      </c>
      <c r="O2813" s="13">
        <v>-6.341134238646462E-3</v>
      </c>
      <c r="P2813" s="13">
        <v>-5.7452282992991321E-3</v>
      </c>
      <c r="Q2813" s="7"/>
      <c r="R2813" s="8"/>
      <c r="S2813" s="8"/>
      <c r="T2813" s="8"/>
      <c r="U2813" s="8"/>
      <c r="V2813" s="13"/>
      <c r="W2813" s="14"/>
      <c r="X2813" s="1"/>
      <c r="Y2813" s="1"/>
      <c r="Z2813" s="1"/>
      <c r="AA2813" s="1"/>
      <c r="AB2813" s="1"/>
      <c r="AC2813" s="1"/>
      <c r="AD2813" s="8"/>
      <c r="AE2813" s="8"/>
      <c r="AF2813" s="8"/>
      <c r="AG2813" s="8"/>
      <c r="AH2813" s="9"/>
      <c r="AI2813" s="8"/>
      <c r="AJ2813" s="13"/>
      <c r="AK2813" s="8"/>
      <c r="AL2813" s="8"/>
      <c r="AM2813" s="8"/>
      <c r="AN2813" s="8"/>
      <c r="AO2813" s="7"/>
      <c r="AP2813" s="7"/>
      <c r="AQ2813" s="7"/>
      <c r="AR2813" s="7"/>
      <c r="AS2813" s="7"/>
      <c r="AT2813" s="7"/>
      <c r="AU2813" s="8"/>
      <c r="AV2813" s="8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7"/>
      <c r="BV2813" s="7"/>
      <c r="BW2813" s="8"/>
      <c r="BX2813" s="8"/>
      <c r="BY2813" s="8"/>
      <c r="BZ2813" s="8"/>
      <c r="CA2813" s="8"/>
      <c r="CC2813" s="8"/>
      <c r="CE2813" s="7"/>
      <c r="CF2813" s="8"/>
      <c r="CG2813" s="8"/>
      <c r="CH2813" s="8"/>
      <c r="CI2813" s="8"/>
      <c r="CJ2813" s="8"/>
    </row>
    <row r="2814" spans="1:88" x14ac:dyDescent="0.3">
      <c r="A2814" s="1" t="s">
        <v>805</v>
      </c>
      <c r="B2814" s="1"/>
      <c r="C2814" s="1" t="s">
        <v>1878</v>
      </c>
      <c r="D2814" s="1"/>
      <c r="E2814" s="1"/>
      <c r="F2814" s="1"/>
      <c r="G2814" s="1"/>
      <c r="H2814" s="1">
        <v>47737.14</v>
      </c>
      <c r="I2814" s="1">
        <v>0.1</v>
      </c>
      <c r="J2814" s="12">
        <v>2757.76</v>
      </c>
      <c r="K2814" s="5">
        <v>2847.62</v>
      </c>
      <c r="L2814" s="5">
        <v>12563.94</v>
      </c>
      <c r="M2814" s="13">
        <f t="shared" si="58"/>
        <v>9.8993644989620044E-4</v>
      </c>
      <c r="N2814" s="13">
        <v>3.077146910122508E-3</v>
      </c>
      <c r="O2814" s="13">
        <v>-3.1610452803109146E-3</v>
      </c>
      <c r="P2814" s="13">
        <v>-6.2988489019722982E-3</v>
      </c>
      <c r="Q2814" s="7"/>
      <c r="R2814" s="8"/>
      <c r="S2814" s="8"/>
      <c r="T2814" s="8"/>
      <c r="U2814" s="8"/>
      <c r="V2814" s="13"/>
      <c r="W2814" s="14"/>
      <c r="X2814" s="1"/>
      <c r="Y2814" s="1"/>
      <c r="Z2814" s="1"/>
      <c r="AA2814" s="1"/>
      <c r="AB2814" s="1"/>
      <c r="AC2814" s="1"/>
      <c r="AD2814" s="8"/>
      <c r="AE2814" s="8"/>
      <c r="AF2814" s="8"/>
      <c r="AG2814" s="8"/>
      <c r="AH2814" s="9"/>
      <c r="AI2814" s="8"/>
      <c r="AJ2814" s="13"/>
      <c r="AK2814" s="8"/>
      <c r="AL2814" s="8"/>
      <c r="AM2814" s="8"/>
      <c r="AN2814" s="8"/>
      <c r="AO2814" s="7"/>
      <c r="AP2814" s="7"/>
      <c r="AQ2814" s="7"/>
      <c r="AR2814" s="7"/>
      <c r="AS2814" s="7"/>
      <c r="AT2814" s="7"/>
      <c r="AU2814" s="8"/>
      <c r="AV2814" s="8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7"/>
      <c r="BV2814" s="7"/>
      <c r="BW2814" s="8"/>
      <c r="BX2814" s="8"/>
      <c r="BY2814" s="8"/>
      <c r="BZ2814" s="8"/>
      <c r="CA2814" s="8"/>
      <c r="CC2814" s="8"/>
      <c r="CE2814" s="7"/>
      <c r="CF2814" s="8"/>
      <c r="CG2814" s="8"/>
      <c r="CH2814" s="8"/>
      <c r="CI2814" s="8"/>
      <c r="CJ2814" s="8"/>
    </row>
    <row r="2815" spans="1:88" x14ac:dyDescent="0.3">
      <c r="A2815" s="1" t="s">
        <v>806</v>
      </c>
      <c r="B2815" s="1"/>
      <c r="C2815" s="1" t="s">
        <v>1878</v>
      </c>
      <c r="D2815" s="1"/>
      <c r="E2815" s="1"/>
      <c r="F2815" s="1"/>
      <c r="G2815" s="1"/>
      <c r="H2815" s="1">
        <v>47440.32</v>
      </c>
      <c r="I2815" s="1">
        <v>-0.62</v>
      </c>
      <c r="J2815" s="12">
        <v>2748.55</v>
      </c>
      <c r="K2815" s="5">
        <v>2816.75</v>
      </c>
      <c r="L2815" s="5">
        <v>12397.2</v>
      </c>
      <c r="M2815" s="13">
        <f t="shared" si="58"/>
        <v>-6.217800228501269E-3</v>
      </c>
      <c r="N2815" s="13">
        <v>-3.3396669760965558E-3</v>
      </c>
      <c r="O2815" s="13">
        <v>-1.084063182587558E-2</v>
      </c>
      <c r="P2815" s="13">
        <v>-1.327131457170283E-2</v>
      </c>
      <c r="Q2815" s="7"/>
      <c r="R2815" s="8"/>
      <c r="S2815" s="8"/>
      <c r="T2815" s="8"/>
      <c r="U2815" s="8"/>
      <c r="V2815" s="13"/>
      <c r="W2815" s="14"/>
      <c r="X2815" s="1"/>
      <c r="Y2815" s="1"/>
      <c r="Z2815" s="1"/>
      <c r="AA2815" s="1"/>
      <c r="AB2815" s="1"/>
      <c r="AC2815" s="1"/>
      <c r="AD2815" s="8"/>
      <c r="AE2815" s="8"/>
      <c r="AF2815" s="8"/>
      <c r="AG2815" s="8"/>
      <c r="AH2815" s="9"/>
      <c r="AI2815" s="8"/>
      <c r="AJ2815" s="13"/>
      <c r="AK2815" s="8"/>
      <c r="AL2815" s="8"/>
      <c r="AM2815" s="8"/>
      <c r="AN2815" s="8"/>
      <c r="AO2815" s="7"/>
      <c r="AP2815" s="7"/>
      <c r="AQ2815" s="7"/>
      <c r="AR2815" s="7"/>
      <c r="AS2815" s="7"/>
      <c r="AT2815" s="7"/>
      <c r="AU2815" s="8"/>
      <c r="AV2815" s="8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7"/>
      <c r="BV2815" s="7"/>
      <c r="BW2815" s="8"/>
      <c r="BX2815" s="8"/>
      <c r="BY2815" s="8"/>
      <c r="BZ2815" s="8"/>
      <c r="CA2815" s="8"/>
      <c r="CC2815" s="8"/>
      <c r="CE2815" s="7"/>
      <c r="CF2815" s="8"/>
      <c r="CG2815" s="8"/>
      <c r="CH2815" s="8"/>
      <c r="CI2815" s="8"/>
      <c r="CJ2815" s="8"/>
    </row>
    <row r="2816" spans="1:88" x14ac:dyDescent="0.3">
      <c r="A2816" s="1" t="s">
        <v>807</v>
      </c>
      <c r="B2816" s="1"/>
      <c r="C2816" s="1" t="s">
        <v>1878</v>
      </c>
      <c r="D2816" s="1"/>
      <c r="E2816" s="1"/>
      <c r="F2816" s="1"/>
      <c r="G2816" s="1"/>
      <c r="H2816" s="1">
        <v>47103.9</v>
      </c>
      <c r="I2816" s="1">
        <v>-0.71</v>
      </c>
      <c r="J2816" s="12">
        <v>2714.19</v>
      </c>
      <c r="K2816" s="5">
        <v>2822.19</v>
      </c>
      <c r="L2816" s="5">
        <v>12436.15</v>
      </c>
      <c r="M2816" s="13">
        <f t="shared" si="58"/>
        <v>-7.0914361454559316E-3</v>
      </c>
      <c r="N2816" s="13">
        <v>-1.2501136963126047E-2</v>
      </c>
      <c r="O2816" s="13">
        <v>1.9313038075796651E-3</v>
      </c>
      <c r="P2816" s="13">
        <v>3.1418384796566556E-3</v>
      </c>
      <c r="Q2816" s="7"/>
      <c r="R2816" s="8"/>
      <c r="S2816" s="8"/>
      <c r="T2816" s="8"/>
      <c r="U2816" s="8"/>
      <c r="V2816" s="13"/>
      <c r="W2816" s="14"/>
      <c r="X2816" s="1"/>
      <c r="Y2816" s="1"/>
      <c r="Z2816" s="1"/>
      <c r="AA2816" s="1"/>
      <c r="AB2816" s="1"/>
      <c r="AC2816" s="1"/>
      <c r="AD2816" s="8"/>
      <c r="AE2816" s="8"/>
      <c r="AF2816" s="8"/>
      <c r="AG2816" s="8"/>
      <c r="AH2816" s="9"/>
      <c r="AI2816" s="8"/>
      <c r="AJ2816" s="13"/>
      <c r="AK2816" s="8"/>
      <c r="AL2816" s="8"/>
      <c r="AM2816" s="8"/>
      <c r="AN2816" s="8"/>
      <c r="AO2816" s="7"/>
      <c r="AP2816" s="7"/>
      <c r="AQ2816" s="7"/>
      <c r="AR2816" s="7"/>
      <c r="AS2816" s="7"/>
      <c r="AT2816" s="7"/>
      <c r="AU2816" s="8"/>
      <c r="AV2816" s="8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7"/>
      <c r="BV2816" s="7"/>
      <c r="BW2816" s="8"/>
      <c r="BX2816" s="8"/>
      <c r="BY2816" s="8"/>
      <c r="BZ2816" s="8"/>
      <c r="CA2816" s="8"/>
      <c r="CC2816" s="8"/>
      <c r="CE2816" s="7"/>
      <c r="CF2816" s="8"/>
      <c r="CG2816" s="8"/>
      <c r="CH2816" s="8"/>
      <c r="CI2816" s="8"/>
      <c r="CJ2816" s="8"/>
    </row>
    <row r="2817" spans="1:88" x14ac:dyDescent="0.3">
      <c r="A2817" s="1" t="s">
        <v>808</v>
      </c>
      <c r="B2817" s="1"/>
      <c r="C2817" s="1" t="s">
        <v>1878</v>
      </c>
      <c r="D2817" s="1"/>
      <c r="E2817" s="1"/>
      <c r="F2817" s="1"/>
      <c r="G2817" s="1"/>
      <c r="H2817" s="1">
        <v>47731.040000000001</v>
      </c>
      <c r="I2817" s="1">
        <v>1.33</v>
      </c>
      <c r="J2817" s="12">
        <v>2757.54</v>
      </c>
      <c r="K2817" s="5">
        <v>2845.1</v>
      </c>
      <c r="L2817" s="5">
        <v>12545.23</v>
      </c>
      <c r="M2817" s="13">
        <f t="shared" si="58"/>
        <v>1.3313971879186148E-2</v>
      </c>
      <c r="N2817" s="13">
        <v>1.5971615841190223E-2</v>
      </c>
      <c r="O2817" s="13">
        <v>8.1178092190816731E-3</v>
      </c>
      <c r="P2817" s="13">
        <v>8.7712033064895056E-3</v>
      </c>
      <c r="Q2817" s="7"/>
      <c r="R2817" s="8"/>
      <c r="S2817" s="8"/>
      <c r="T2817" s="8"/>
      <c r="U2817" s="8"/>
      <c r="V2817" s="13"/>
      <c r="W2817" s="14"/>
      <c r="X2817" s="1"/>
      <c r="Y2817" s="1"/>
      <c r="Z2817" s="1"/>
      <c r="AA2817" s="1"/>
      <c r="AB2817" s="1"/>
      <c r="AC2817" s="1"/>
      <c r="AD2817" s="8"/>
      <c r="AE2817" s="8"/>
      <c r="AF2817" s="8"/>
      <c r="AG2817" s="8"/>
      <c r="AH2817" s="9"/>
      <c r="AI2817" s="8"/>
      <c r="AJ2817" s="13"/>
      <c r="AK2817" s="8"/>
      <c r="AL2817" s="8"/>
      <c r="AM2817" s="8"/>
      <c r="AN2817" s="8"/>
      <c r="AO2817" s="7"/>
      <c r="AP2817" s="7"/>
      <c r="AQ2817" s="7"/>
      <c r="AR2817" s="7"/>
      <c r="AS2817" s="7"/>
      <c r="AT2817" s="7"/>
      <c r="AU2817" s="8"/>
      <c r="AV2817" s="8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7"/>
      <c r="BV2817" s="7"/>
      <c r="BW2817" s="8"/>
      <c r="BX2817" s="8"/>
      <c r="BY2817" s="8"/>
      <c r="BZ2817" s="8"/>
      <c r="CA2817" s="8"/>
      <c r="CC2817" s="8"/>
      <c r="CE2817" s="7"/>
      <c r="CF2817" s="8"/>
      <c r="CG2817" s="8"/>
      <c r="CH2817" s="8"/>
      <c r="CI2817" s="8"/>
      <c r="CJ2817" s="8"/>
    </row>
    <row r="2818" spans="1:88" x14ac:dyDescent="0.3">
      <c r="A2818" s="1" t="s">
        <v>809</v>
      </c>
      <c r="B2818" s="1"/>
      <c r="C2818" s="1" t="s">
        <v>1878</v>
      </c>
      <c r="D2818" s="1"/>
      <c r="E2818" s="1"/>
      <c r="F2818" s="1"/>
      <c r="G2818" s="1"/>
      <c r="H2818" s="1">
        <v>48010.91</v>
      </c>
      <c r="I2818" s="1">
        <v>0.59</v>
      </c>
      <c r="J2818" s="12">
        <v>2779.69</v>
      </c>
      <c r="K2818" s="5">
        <v>2845.32</v>
      </c>
      <c r="L2818" s="5">
        <v>12562.39</v>
      </c>
      <c r="M2818" s="13">
        <f t="shared" si="58"/>
        <v>5.863480033118984E-3</v>
      </c>
      <c r="N2818" s="13">
        <v>8.0325217403918181E-3</v>
      </c>
      <c r="O2818" s="13">
        <v>7.7325928789839793E-5</v>
      </c>
      <c r="P2818" s="13">
        <v>1.3678505694993959E-3</v>
      </c>
      <c r="Q2818" s="7"/>
      <c r="R2818" s="8"/>
      <c r="S2818" s="8"/>
      <c r="T2818" s="8"/>
      <c r="U2818" s="8"/>
      <c r="V2818" s="13"/>
      <c r="W2818" s="14"/>
      <c r="X2818" s="1"/>
      <c r="Y2818" s="1"/>
      <c r="Z2818" s="1"/>
      <c r="AA2818" s="1"/>
      <c r="AB2818" s="1"/>
      <c r="AC2818" s="1"/>
      <c r="AD2818" s="8"/>
      <c r="AE2818" s="8"/>
      <c r="AF2818" s="8"/>
      <c r="AG2818" s="8"/>
      <c r="AH2818" s="9"/>
      <c r="AI2818" s="8"/>
      <c r="AJ2818" s="13"/>
      <c r="AK2818" s="8"/>
      <c r="AL2818" s="8"/>
      <c r="AM2818" s="8"/>
      <c r="AN2818" s="8"/>
      <c r="AO2818" s="7"/>
      <c r="AP2818" s="7"/>
      <c r="AQ2818" s="7"/>
      <c r="AR2818" s="7"/>
      <c r="AS2818" s="7"/>
      <c r="AT2818" s="7"/>
      <c r="AU2818" s="8"/>
      <c r="AV2818" s="8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7"/>
      <c r="BV2818" s="7"/>
      <c r="BW2818" s="8"/>
      <c r="BX2818" s="8"/>
      <c r="BY2818" s="8"/>
      <c r="BZ2818" s="8"/>
      <c r="CA2818" s="8"/>
      <c r="CC2818" s="8"/>
      <c r="CE2818" s="7"/>
      <c r="CF2818" s="8"/>
      <c r="CG2818" s="8"/>
      <c r="CH2818" s="8"/>
      <c r="CI2818" s="8"/>
      <c r="CJ2818" s="8"/>
    </row>
    <row r="2819" spans="1:88" x14ac:dyDescent="0.3">
      <c r="A2819" s="1" t="s">
        <v>810</v>
      </c>
      <c r="B2819" s="1"/>
      <c r="C2819" s="1" t="s">
        <v>1878</v>
      </c>
      <c r="D2819" s="1"/>
      <c r="E2819" s="1"/>
      <c r="F2819" s="1"/>
      <c r="G2819" s="1"/>
      <c r="H2819" s="1">
        <v>48294.5</v>
      </c>
      <c r="I2819" s="1">
        <v>0.59</v>
      </c>
      <c r="J2819" s="12">
        <v>2792.57</v>
      </c>
      <c r="K2819" s="5">
        <v>2870.57</v>
      </c>
      <c r="L2819" s="5">
        <v>12672.55</v>
      </c>
      <c r="M2819" s="13">
        <f t="shared" si="58"/>
        <v>5.9067824375751421E-3</v>
      </c>
      <c r="N2819" s="13">
        <v>4.6336102227226839E-3</v>
      </c>
      <c r="O2819" s="13">
        <v>8.8742215286856663E-3</v>
      </c>
      <c r="P2819" s="13">
        <v>8.7690320074444994E-3</v>
      </c>
      <c r="Q2819" s="7"/>
      <c r="R2819" s="8"/>
      <c r="S2819" s="8"/>
      <c r="T2819" s="8"/>
      <c r="U2819" s="8"/>
      <c r="V2819" s="13"/>
      <c r="W2819" s="14"/>
      <c r="X2819" s="1"/>
      <c r="Y2819" s="1"/>
      <c r="Z2819" s="1"/>
      <c r="AA2819" s="1"/>
      <c r="AB2819" s="1"/>
      <c r="AC2819" s="1"/>
      <c r="AD2819" s="8"/>
      <c r="AE2819" s="8"/>
      <c r="AF2819" s="8"/>
      <c r="AG2819" s="8"/>
      <c r="AH2819" s="9"/>
      <c r="AI2819" s="8"/>
      <c r="AJ2819" s="13"/>
      <c r="AK2819" s="8"/>
      <c r="AL2819" s="8"/>
      <c r="AM2819" s="8"/>
      <c r="AN2819" s="8"/>
      <c r="AO2819" s="7"/>
      <c r="AP2819" s="7"/>
      <c r="AQ2819" s="7"/>
      <c r="AR2819" s="7"/>
      <c r="AS2819" s="7"/>
      <c r="AT2819" s="7"/>
      <c r="AU2819" s="8"/>
      <c r="AV2819" s="8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7"/>
      <c r="BV2819" s="7"/>
      <c r="BW2819" s="8"/>
      <c r="BX2819" s="8"/>
      <c r="BY2819" s="8"/>
      <c r="BZ2819" s="8"/>
      <c r="CA2819" s="8"/>
      <c r="CC2819" s="8"/>
      <c r="CE2819" s="7"/>
      <c r="CF2819" s="8"/>
      <c r="CG2819" s="8"/>
      <c r="CH2819" s="8"/>
      <c r="CI2819" s="8"/>
      <c r="CJ2819" s="8"/>
    </row>
    <row r="2820" spans="1:88" x14ac:dyDescent="0.3">
      <c r="A2820" s="1" t="s">
        <v>811</v>
      </c>
      <c r="B2820" s="1"/>
      <c r="C2820" s="1" t="s">
        <v>1878</v>
      </c>
      <c r="D2820" s="1"/>
      <c r="E2820" s="1"/>
      <c r="F2820" s="1"/>
      <c r="G2820" s="1"/>
      <c r="H2820" s="1">
        <v>47946.35</v>
      </c>
      <c r="I2820" s="1">
        <v>-0.72</v>
      </c>
      <c r="J2820" s="12">
        <v>2768.11</v>
      </c>
      <c r="K2820" s="5">
        <v>2857.44</v>
      </c>
      <c r="L2820" s="5">
        <v>12626.19</v>
      </c>
      <c r="M2820" s="13">
        <f t="shared" ref="M2820:M2883" si="59">H2820/H2819-1</f>
        <v>-7.2088954228742841E-3</v>
      </c>
      <c r="N2820" s="13">
        <v>-8.7589568032314657E-3</v>
      </c>
      <c r="O2820" s="13">
        <v>-4.5740044660119716E-3</v>
      </c>
      <c r="P2820" s="13">
        <v>-3.6583008155421926E-3</v>
      </c>
      <c r="Q2820" s="7"/>
      <c r="R2820" s="8"/>
      <c r="S2820" s="8"/>
      <c r="T2820" s="8"/>
      <c r="U2820" s="8"/>
      <c r="V2820" s="13"/>
      <c r="W2820" s="14"/>
      <c r="X2820" s="1"/>
      <c r="Y2820" s="1"/>
      <c r="Z2820" s="1"/>
      <c r="AA2820" s="1"/>
      <c r="AB2820" s="1"/>
      <c r="AC2820" s="1"/>
      <c r="AD2820" s="8"/>
      <c r="AE2820" s="8"/>
      <c r="AF2820" s="8"/>
      <c r="AG2820" s="8"/>
      <c r="AH2820" s="9"/>
      <c r="AI2820" s="8"/>
      <c r="AJ2820" s="13"/>
      <c r="AK2820" s="8"/>
      <c r="AL2820" s="8"/>
      <c r="AM2820" s="8"/>
      <c r="AN2820" s="8"/>
      <c r="AO2820" s="7"/>
      <c r="AP2820" s="7"/>
      <c r="AQ2820" s="7"/>
      <c r="AR2820" s="7"/>
      <c r="AS2820" s="7"/>
      <c r="AT2820" s="7"/>
      <c r="AU2820" s="8"/>
      <c r="AV2820" s="8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7"/>
      <c r="BV2820" s="7"/>
      <c r="BW2820" s="8"/>
      <c r="BX2820" s="8"/>
      <c r="BY2820" s="8"/>
      <c r="BZ2820" s="8"/>
      <c r="CA2820" s="8"/>
      <c r="CC2820" s="8"/>
      <c r="CE2820" s="7"/>
      <c r="CF2820" s="8"/>
      <c r="CG2820" s="8"/>
      <c r="CH2820" s="8"/>
      <c r="CI2820" s="8"/>
      <c r="CJ2820" s="8"/>
    </row>
    <row r="2821" spans="1:88" x14ac:dyDescent="0.3">
      <c r="A2821" s="1" t="s">
        <v>812</v>
      </c>
      <c r="B2821" s="1"/>
      <c r="C2821" s="1" t="s">
        <v>1878</v>
      </c>
      <c r="D2821" s="1"/>
      <c r="E2821" s="1"/>
      <c r="F2821" s="1"/>
      <c r="G2821" s="1"/>
      <c r="H2821" s="1">
        <v>47950.43</v>
      </c>
      <c r="I2821" s="1">
        <v>0.01</v>
      </c>
      <c r="J2821" s="12">
        <v>2768.96</v>
      </c>
      <c r="K2821" s="5">
        <v>2857.97</v>
      </c>
      <c r="L2821" s="5">
        <v>12653.5</v>
      </c>
      <c r="M2821" s="13">
        <f t="shared" si="59"/>
        <v>8.5095111515220978E-5</v>
      </c>
      <c r="N2821" s="13">
        <v>3.0706872197994173E-4</v>
      </c>
      <c r="O2821" s="13">
        <v>1.8548071000612509E-4</v>
      </c>
      <c r="P2821" s="13">
        <v>2.1629644413714288E-3</v>
      </c>
      <c r="Q2821" s="7"/>
      <c r="R2821" s="8"/>
      <c r="S2821" s="8"/>
      <c r="T2821" s="8"/>
      <c r="U2821" s="8"/>
      <c r="V2821" s="13"/>
      <c r="W2821" s="14"/>
      <c r="X2821" s="1"/>
      <c r="Y2821" s="1"/>
      <c r="Z2821" s="1"/>
      <c r="AA2821" s="1"/>
      <c r="AB2821" s="1"/>
      <c r="AC2821" s="1"/>
      <c r="AD2821" s="8"/>
      <c r="AE2821" s="8"/>
      <c r="AF2821" s="8"/>
      <c r="AG2821" s="8"/>
      <c r="AH2821" s="9"/>
      <c r="AI2821" s="8"/>
      <c r="AJ2821" s="13"/>
      <c r="AK2821" s="8"/>
      <c r="AL2821" s="8"/>
      <c r="AM2821" s="8"/>
      <c r="AN2821" s="8"/>
      <c r="AO2821" s="7"/>
      <c r="AP2821" s="7"/>
      <c r="AQ2821" s="7"/>
      <c r="AR2821" s="7"/>
      <c r="AS2821" s="7"/>
      <c r="AT2821" s="7"/>
      <c r="AU2821" s="8"/>
      <c r="AV2821" s="8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7"/>
      <c r="BV2821" s="7"/>
      <c r="BW2821" s="8"/>
      <c r="BX2821" s="8"/>
      <c r="BY2821" s="8"/>
      <c r="BZ2821" s="8"/>
      <c r="CA2821" s="8"/>
      <c r="CC2821" s="8"/>
      <c r="CE2821" s="7"/>
      <c r="CF2821" s="8"/>
      <c r="CG2821" s="8"/>
      <c r="CH2821" s="8"/>
      <c r="CI2821" s="8"/>
      <c r="CJ2821" s="8"/>
    </row>
    <row r="2822" spans="1:88" x14ac:dyDescent="0.3">
      <c r="A2822" s="1" t="s">
        <v>813</v>
      </c>
      <c r="B2822" s="1"/>
      <c r="C2822" s="1" t="s">
        <v>1878</v>
      </c>
      <c r="D2822" s="1"/>
      <c r="E2822" s="1"/>
      <c r="F2822" s="1"/>
      <c r="G2822" s="1"/>
      <c r="H2822" s="1">
        <v>48168.95</v>
      </c>
      <c r="I2822" s="1">
        <v>0.46</v>
      </c>
      <c r="J2822" s="12">
        <v>2781.98</v>
      </c>
      <c r="K2822" s="5">
        <v>2872.75</v>
      </c>
      <c r="L2822" s="5">
        <v>12668.93</v>
      </c>
      <c r="M2822" s="13">
        <f t="shared" si="59"/>
        <v>4.5572062648864264E-3</v>
      </c>
      <c r="N2822" s="13">
        <v>4.7021264301398968E-3</v>
      </c>
      <c r="O2822" s="13">
        <v>5.1715028499250693E-3</v>
      </c>
      <c r="P2822" s="13">
        <v>1.2194254554076522E-3</v>
      </c>
      <c r="Q2822" s="7"/>
      <c r="R2822" s="8"/>
      <c r="S2822" s="8"/>
      <c r="T2822" s="8"/>
      <c r="U2822" s="8"/>
      <c r="V2822" s="13"/>
      <c r="W2822" s="14"/>
      <c r="X2822" s="1"/>
      <c r="Y2822" s="1"/>
      <c r="Z2822" s="1"/>
      <c r="AA2822" s="1"/>
      <c r="AB2822" s="1"/>
      <c r="AC2822" s="1"/>
      <c r="AD2822" s="8"/>
      <c r="AE2822" s="8"/>
      <c r="AF2822" s="8"/>
      <c r="AG2822" s="8"/>
      <c r="AH2822" s="9"/>
      <c r="AI2822" s="8"/>
      <c r="AJ2822" s="13"/>
      <c r="AK2822" s="8"/>
      <c r="AL2822" s="8"/>
      <c r="AM2822" s="8"/>
      <c r="AN2822" s="8"/>
      <c r="AO2822" s="7"/>
      <c r="AP2822" s="7"/>
      <c r="AQ2822" s="7"/>
      <c r="AR2822" s="7"/>
      <c r="AS2822" s="7"/>
      <c r="AT2822" s="7"/>
      <c r="AU2822" s="8"/>
      <c r="AV2822" s="8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7"/>
      <c r="BV2822" s="7"/>
      <c r="BW2822" s="8"/>
      <c r="BX2822" s="8"/>
      <c r="BY2822" s="8"/>
      <c r="BZ2822" s="8"/>
      <c r="CA2822" s="8"/>
      <c r="CC2822" s="8"/>
      <c r="CE2822" s="7"/>
      <c r="CF2822" s="8"/>
      <c r="CG2822" s="8"/>
      <c r="CH2822" s="8"/>
      <c r="CI2822" s="8"/>
      <c r="CJ2822" s="8"/>
    </row>
    <row r="2823" spans="1:88" x14ac:dyDescent="0.3">
      <c r="A2823" s="1" t="s">
        <v>814</v>
      </c>
      <c r="B2823" s="1"/>
      <c r="C2823" s="1" t="s">
        <v>1878</v>
      </c>
      <c r="D2823" s="1"/>
      <c r="E2823" s="1"/>
      <c r="F2823" s="1"/>
      <c r="G2823" s="1"/>
      <c r="H2823" s="1">
        <v>48626.25</v>
      </c>
      <c r="I2823" s="1">
        <v>0.95</v>
      </c>
      <c r="J2823" s="12">
        <v>2813.89</v>
      </c>
      <c r="K2823" s="5">
        <v>2891.51</v>
      </c>
      <c r="L2823" s="5">
        <v>12716.32</v>
      </c>
      <c r="M2823" s="13">
        <f t="shared" si="59"/>
        <v>9.493667601224498E-3</v>
      </c>
      <c r="N2823" s="13">
        <v>1.1470247809114209E-2</v>
      </c>
      <c r="O2823" s="13">
        <v>6.5303280828474808E-3</v>
      </c>
      <c r="P2823" s="13">
        <v>3.7406473948471408E-3</v>
      </c>
      <c r="Q2823" s="7"/>
      <c r="R2823" s="8"/>
      <c r="S2823" s="8"/>
      <c r="T2823" s="8"/>
      <c r="U2823" s="8"/>
      <c r="V2823" s="13"/>
      <c r="W2823" s="14"/>
      <c r="X2823" s="1"/>
      <c r="Y2823" s="1"/>
      <c r="Z2823" s="1"/>
      <c r="AA2823" s="1"/>
      <c r="AB2823" s="1"/>
      <c r="AC2823" s="1"/>
      <c r="AD2823" s="8"/>
      <c r="AE2823" s="8"/>
      <c r="AF2823" s="8"/>
      <c r="AG2823" s="8"/>
      <c r="AH2823" s="9"/>
      <c r="AI2823" s="8"/>
      <c r="AJ2823" s="13"/>
      <c r="AK2823" s="8"/>
      <c r="AL2823" s="8"/>
      <c r="AM2823" s="8"/>
      <c r="AN2823" s="8"/>
      <c r="AO2823" s="7"/>
      <c r="AP2823" s="7"/>
      <c r="AQ2823" s="7"/>
      <c r="AR2823" s="7"/>
      <c r="AS2823" s="7"/>
      <c r="AT2823" s="7"/>
      <c r="AU2823" s="8"/>
      <c r="AV2823" s="8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7"/>
      <c r="BV2823" s="7"/>
      <c r="BW2823" s="8"/>
      <c r="BX2823" s="8"/>
      <c r="BY2823" s="8"/>
      <c r="BZ2823" s="8"/>
      <c r="CA2823" s="8"/>
      <c r="CC2823" s="8"/>
      <c r="CE2823" s="7"/>
      <c r="CF2823" s="8"/>
      <c r="CG2823" s="8"/>
      <c r="CH2823" s="8"/>
      <c r="CI2823" s="8"/>
      <c r="CJ2823" s="8"/>
    </row>
    <row r="2824" spans="1:88" x14ac:dyDescent="0.3">
      <c r="A2824" s="1" t="s">
        <v>815</v>
      </c>
      <c r="B2824" s="1"/>
      <c r="C2824" s="1" t="s">
        <v>1878</v>
      </c>
      <c r="D2824" s="1"/>
      <c r="E2824" s="1"/>
      <c r="F2824" s="1"/>
      <c r="G2824" s="1"/>
      <c r="H2824" s="1">
        <v>48787.61</v>
      </c>
      <c r="I2824" s="1">
        <v>0.33</v>
      </c>
      <c r="J2824" s="12">
        <v>2828.42</v>
      </c>
      <c r="K2824" s="5">
        <v>2894.06</v>
      </c>
      <c r="L2824" s="5">
        <v>12712.51</v>
      </c>
      <c r="M2824" s="13">
        <f t="shared" si="59"/>
        <v>3.3183722783476366E-3</v>
      </c>
      <c r="N2824" s="13">
        <v>5.1636702216504293E-3</v>
      </c>
      <c r="O2824" s="13">
        <v>8.8189216015144289E-4</v>
      </c>
      <c r="P2824" s="13">
        <v>-2.9961498295105748E-4</v>
      </c>
      <c r="Q2824" s="7"/>
      <c r="R2824" s="8"/>
      <c r="S2824" s="8"/>
      <c r="T2824" s="8"/>
      <c r="U2824" s="8"/>
      <c r="V2824" s="13"/>
      <c r="W2824" s="14"/>
      <c r="X2824" s="1"/>
      <c r="Y2824" s="1"/>
      <c r="Z2824" s="1"/>
      <c r="AA2824" s="1"/>
      <c r="AB2824" s="1"/>
      <c r="AC2824" s="1"/>
      <c r="AD2824" s="8"/>
      <c r="AE2824" s="8"/>
      <c r="AF2824" s="8"/>
      <c r="AG2824" s="8"/>
      <c r="AH2824" s="9"/>
      <c r="AI2824" s="8"/>
      <c r="AJ2824" s="13"/>
      <c r="AK2824" s="8"/>
      <c r="AL2824" s="8"/>
      <c r="AM2824" s="8"/>
      <c r="AN2824" s="8"/>
      <c r="AO2824" s="7"/>
      <c r="AP2824" s="7"/>
      <c r="AQ2824" s="7"/>
      <c r="AR2824" s="7"/>
      <c r="AS2824" s="7"/>
      <c r="AT2824" s="7"/>
      <c r="AU2824" s="8"/>
      <c r="AV2824" s="8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7"/>
      <c r="BV2824" s="7"/>
      <c r="BW2824" s="8"/>
      <c r="BX2824" s="8"/>
      <c r="BY2824" s="8"/>
      <c r="BZ2824" s="8"/>
      <c r="CA2824" s="8"/>
      <c r="CC2824" s="8"/>
      <c r="CE2824" s="7"/>
      <c r="CF2824" s="8"/>
      <c r="CG2824" s="8"/>
      <c r="CH2824" s="8"/>
      <c r="CI2824" s="8"/>
      <c r="CJ2824" s="8"/>
    </row>
    <row r="2825" spans="1:88" x14ac:dyDescent="0.3">
      <c r="A2825" s="1" t="s">
        <v>816</v>
      </c>
      <c r="B2825" s="1"/>
      <c r="C2825" s="1" t="s">
        <v>1878</v>
      </c>
      <c r="D2825" s="1"/>
      <c r="E2825" s="1"/>
      <c r="F2825" s="1"/>
      <c r="G2825" s="1"/>
      <c r="H2825" s="1">
        <v>48662.36</v>
      </c>
      <c r="I2825" s="1">
        <v>-0.26</v>
      </c>
      <c r="J2825" s="12">
        <v>2816.07</v>
      </c>
      <c r="K2825" s="5">
        <v>2902.78</v>
      </c>
      <c r="L2825" s="5">
        <v>12704.14</v>
      </c>
      <c r="M2825" s="13">
        <f t="shared" si="59"/>
        <v>-2.5672501686391236E-3</v>
      </c>
      <c r="N2825" s="13">
        <v>-4.3663953726815752E-3</v>
      </c>
      <c r="O2825" s="13">
        <v>3.0130681464795028E-3</v>
      </c>
      <c r="P2825" s="13">
        <v>-6.5840656172544421E-4</v>
      </c>
      <c r="Q2825" s="7"/>
      <c r="R2825" s="8"/>
      <c r="S2825" s="8"/>
      <c r="T2825" s="8"/>
      <c r="U2825" s="8"/>
      <c r="V2825" s="13"/>
      <c r="W2825" s="14"/>
      <c r="X2825" s="1"/>
      <c r="Y2825" s="1"/>
      <c r="Z2825" s="1"/>
      <c r="AA2825" s="1"/>
      <c r="AB2825" s="1"/>
      <c r="AC2825" s="1"/>
      <c r="AD2825" s="8"/>
      <c r="AE2825" s="8"/>
      <c r="AF2825" s="8"/>
      <c r="AG2825" s="8"/>
      <c r="AH2825" s="9"/>
      <c r="AI2825" s="8"/>
      <c r="AJ2825" s="13"/>
      <c r="AK2825" s="8"/>
      <c r="AL2825" s="8"/>
      <c r="AM2825" s="8"/>
      <c r="AN2825" s="8"/>
      <c r="AO2825" s="7"/>
      <c r="AP2825" s="7"/>
      <c r="AQ2825" s="7"/>
      <c r="AR2825" s="7"/>
      <c r="AS2825" s="7"/>
      <c r="AT2825" s="7"/>
      <c r="AU2825" s="8"/>
      <c r="AV2825" s="8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7"/>
      <c r="BV2825" s="7"/>
      <c r="BW2825" s="8"/>
      <c r="BX2825" s="8"/>
      <c r="BY2825" s="8"/>
      <c r="BZ2825" s="8"/>
      <c r="CA2825" s="8"/>
      <c r="CC2825" s="8"/>
      <c r="CE2825" s="7"/>
      <c r="CF2825" s="8"/>
      <c r="CG2825" s="8"/>
      <c r="CH2825" s="8"/>
      <c r="CI2825" s="8"/>
      <c r="CJ2825" s="8"/>
    </row>
    <row r="2826" spans="1:88" x14ac:dyDescent="0.3">
      <c r="A2826" s="1" t="s">
        <v>817</v>
      </c>
      <c r="B2826" s="1"/>
      <c r="C2826" s="1" t="s">
        <v>1878</v>
      </c>
      <c r="D2826" s="1"/>
      <c r="E2826" s="1"/>
      <c r="F2826" s="1"/>
      <c r="G2826" s="1"/>
      <c r="H2826" s="1">
        <v>48605.66</v>
      </c>
      <c r="I2826" s="1">
        <v>-0.12</v>
      </c>
      <c r="J2826" s="12">
        <v>2806.43</v>
      </c>
      <c r="K2826" s="5">
        <v>2918.17</v>
      </c>
      <c r="L2826" s="5">
        <v>12718.78</v>
      </c>
      <c r="M2826" s="13">
        <f t="shared" si="59"/>
        <v>-1.1651716028568959E-3</v>
      </c>
      <c r="N2826" s="13">
        <v>-3.4232103605380537E-3</v>
      </c>
      <c r="O2826" s="13">
        <v>5.3018141230130045E-3</v>
      </c>
      <c r="P2826" s="13">
        <v>1.1523802476989253E-3</v>
      </c>
      <c r="Q2826" s="7"/>
      <c r="R2826" s="8"/>
      <c r="S2826" s="8"/>
      <c r="T2826" s="8"/>
      <c r="U2826" s="8"/>
      <c r="V2826" s="13"/>
      <c r="W2826" s="14"/>
      <c r="X2826" s="1"/>
      <c r="Y2826" s="1"/>
      <c r="Z2826" s="1"/>
      <c r="AA2826" s="1"/>
      <c r="AB2826" s="1"/>
      <c r="AC2826" s="1"/>
      <c r="AD2826" s="8"/>
      <c r="AE2826" s="8"/>
      <c r="AF2826" s="8"/>
      <c r="AG2826" s="8"/>
      <c r="AH2826" s="9"/>
      <c r="AI2826" s="8"/>
      <c r="AJ2826" s="13"/>
      <c r="AK2826" s="8"/>
      <c r="AL2826" s="8"/>
      <c r="AM2826" s="8"/>
      <c r="AN2826" s="8"/>
      <c r="AO2826" s="7"/>
      <c r="AP2826" s="7"/>
      <c r="AQ2826" s="7"/>
      <c r="AR2826" s="7"/>
      <c r="AS2826" s="7"/>
      <c r="AT2826" s="7"/>
      <c r="AU2826" s="8"/>
      <c r="AV2826" s="8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7"/>
      <c r="BV2826" s="7"/>
      <c r="BW2826" s="8"/>
      <c r="BX2826" s="8"/>
      <c r="BY2826" s="8"/>
      <c r="BZ2826" s="8"/>
      <c r="CA2826" s="8"/>
      <c r="CC2826" s="8"/>
      <c r="CE2826" s="7"/>
      <c r="CF2826" s="8"/>
      <c r="CG2826" s="8"/>
      <c r="CH2826" s="8"/>
      <c r="CI2826" s="8"/>
      <c r="CJ2826" s="8"/>
    </row>
    <row r="2827" spans="1:88" x14ac:dyDescent="0.3">
      <c r="A2827" s="1" t="s">
        <v>818</v>
      </c>
      <c r="B2827" s="1"/>
      <c r="C2827" s="1" t="s">
        <v>1878</v>
      </c>
      <c r="D2827" s="1"/>
      <c r="E2827" s="1"/>
      <c r="F2827" s="1"/>
      <c r="G2827" s="1"/>
      <c r="H2827" s="1">
        <v>48729.83</v>
      </c>
      <c r="I2827" s="1">
        <v>0.26</v>
      </c>
      <c r="J2827" s="12">
        <v>2816.96</v>
      </c>
      <c r="K2827" s="5">
        <v>2912.5</v>
      </c>
      <c r="L2827" s="5">
        <v>12727.29</v>
      </c>
      <c r="M2827" s="13">
        <f t="shared" si="59"/>
        <v>2.5546407558296735E-3</v>
      </c>
      <c r="N2827" s="13">
        <v>3.7520978609835165E-3</v>
      </c>
      <c r="O2827" s="13">
        <v>-1.9429985230470237E-3</v>
      </c>
      <c r="P2827" s="13">
        <v>6.6908933089493416E-4</v>
      </c>
      <c r="Q2827" s="7"/>
      <c r="R2827" s="8"/>
      <c r="S2827" s="8"/>
      <c r="T2827" s="8"/>
      <c r="U2827" s="8"/>
      <c r="V2827" s="13"/>
      <c r="W2827" s="14"/>
      <c r="X2827" s="1"/>
      <c r="Y2827" s="1"/>
      <c r="Z2827" s="1"/>
      <c r="AA2827" s="1"/>
      <c r="AB2827" s="1"/>
      <c r="AC2827" s="1"/>
      <c r="AD2827" s="8"/>
      <c r="AE2827" s="8"/>
      <c r="AF2827" s="8"/>
      <c r="AG2827" s="8"/>
      <c r="AH2827" s="9"/>
      <c r="AI2827" s="8"/>
      <c r="AJ2827" s="13"/>
      <c r="AK2827" s="8"/>
      <c r="AL2827" s="8"/>
      <c r="AM2827" s="8"/>
      <c r="AN2827" s="8"/>
      <c r="AO2827" s="7"/>
      <c r="AP2827" s="7"/>
      <c r="AQ2827" s="7"/>
      <c r="AR2827" s="7"/>
      <c r="AS2827" s="7"/>
      <c r="AT2827" s="7"/>
      <c r="AU2827" s="8"/>
      <c r="AV2827" s="8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7"/>
      <c r="BV2827" s="7"/>
      <c r="BW2827" s="8"/>
      <c r="BX2827" s="8"/>
      <c r="BY2827" s="8"/>
      <c r="BZ2827" s="8"/>
      <c r="CA2827" s="8"/>
      <c r="CC2827" s="8"/>
      <c r="CE2827" s="7"/>
      <c r="CF2827" s="8"/>
      <c r="CG2827" s="8"/>
      <c r="CH2827" s="8"/>
      <c r="CI2827" s="8"/>
      <c r="CJ2827" s="8"/>
    </row>
    <row r="2828" spans="1:88" x14ac:dyDescent="0.3">
      <c r="A2828" s="1" t="s">
        <v>819</v>
      </c>
      <c r="B2828" s="1"/>
      <c r="C2828" s="1" t="s">
        <v>1878</v>
      </c>
      <c r="D2828" s="1"/>
      <c r="E2828" s="1"/>
      <c r="F2828" s="1"/>
      <c r="G2828" s="1"/>
      <c r="H2828" s="1">
        <v>49503.34</v>
      </c>
      <c r="I2828" s="1">
        <v>1.59</v>
      </c>
      <c r="J2828" s="12">
        <v>2877.24</v>
      </c>
      <c r="K2828" s="5">
        <v>2922.59</v>
      </c>
      <c r="L2828" s="5">
        <v>12788.52</v>
      </c>
      <c r="M2828" s="13">
        <f t="shared" si="59"/>
        <v>1.5873439328641048E-2</v>
      </c>
      <c r="N2828" s="13">
        <v>2.1398954901737932E-2</v>
      </c>
      <c r="O2828" s="13">
        <v>3.4643776824034855E-3</v>
      </c>
      <c r="P2828" s="13">
        <v>4.8109220423200316E-3</v>
      </c>
      <c r="Q2828" s="7"/>
      <c r="R2828" s="8"/>
      <c r="S2828" s="8"/>
      <c r="T2828" s="8"/>
      <c r="U2828" s="8"/>
      <c r="V2828" s="13"/>
      <c r="W2828" s="14"/>
      <c r="X2828" s="1"/>
      <c r="Y2828" s="1"/>
      <c r="Z2828" s="1"/>
      <c r="AA2828" s="1"/>
      <c r="AB2828" s="1"/>
      <c r="AC2828" s="1"/>
      <c r="AD2828" s="8"/>
      <c r="AE2828" s="8"/>
      <c r="AF2828" s="8"/>
      <c r="AG2828" s="8"/>
      <c r="AH2828" s="9"/>
      <c r="AI2828" s="8"/>
      <c r="AJ2828" s="13"/>
      <c r="AK2828" s="8"/>
      <c r="AL2828" s="8"/>
      <c r="AM2828" s="8"/>
      <c r="AN2828" s="8"/>
      <c r="AO2828" s="7"/>
      <c r="AP2828" s="7"/>
      <c r="AQ2828" s="7"/>
      <c r="AR2828" s="7"/>
      <c r="AS2828" s="7"/>
      <c r="AT2828" s="7"/>
      <c r="AU2828" s="8"/>
      <c r="AV2828" s="8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7"/>
      <c r="BV2828" s="7"/>
      <c r="BW2828" s="8"/>
      <c r="BX2828" s="8"/>
      <c r="BY2828" s="8"/>
      <c r="BZ2828" s="8"/>
      <c r="CA2828" s="8"/>
      <c r="CC2828" s="8"/>
      <c r="CE2828" s="7"/>
      <c r="CF2828" s="8"/>
      <c r="CG2828" s="8"/>
      <c r="CH2828" s="8"/>
      <c r="CI2828" s="8"/>
      <c r="CJ2828" s="8"/>
    </row>
    <row r="2829" spans="1:88" x14ac:dyDescent="0.3">
      <c r="A2829" s="1" t="s">
        <v>820</v>
      </c>
      <c r="B2829" s="1"/>
      <c r="C2829" s="1" t="s">
        <v>1878</v>
      </c>
      <c r="D2829" s="1"/>
      <c r="E2829" s="1"/>
      <c r="F2829" s="1"/>
      <c r="G2829" s="1"/>
      <c r="H2829" s="1">
        <v>49592.98</v>
      </c>
      <c r="I2829" s="1">
        <v>0.18</v>
      </c>
      <c r="J2829" s="12">
        <v>2883.35</v>
      </c>
      <c r="K2829" s="5">
        <v>2919.82</v>
      </c>
      <c r="L2829" s="5">
        <v>12829.12</v>
      </c>
      <c r="M2829" s="13">
        <f t="shared" si="59"/>
        <v>1.8107869085197681E-3</v>
      </c>
      <c r="N2829" s="13">
        <v>2.1235628588509581E-3</v>
      </c>
      <c r="O2829" s="13">
        <v>-9.4778946071805148E-4</v>
      </c>
      <c r="P2829" s="13">
        <v>3.174722329088997E-3</v>
      </c>
      <c r="Q2829" s="7"/>
      <c r="R2829" s="8"/>
      <c r="S2829" s="8"/>
      <c r="T2829" s="8"/>
      <c r="U2829" s="8"/>
      <c r="V2829" s="13"/>
      <c r="W2829" s="14"/>
      <c r="X2829" s="1"/>
      <c r="Y2829" s="1"/>
      <c r="Z2829" s="1"/>
      <c r="AA2829" s="1"/>
      <c r="AB2829" s="1"/>
      <c r="AC2829" s="1"/>
      <c r="AD2829" s="8"/>
      <c r="AE2829" s="8"/>
      <c r="AF2829" s="8"/>
      <c r="AG2829" s="8"/>
      <c r="AH2829" s="9"/>
      <c r="AI2829" s="8"/>
      <c r="AJ2829" s="13"/>
      <c r="AK2829" s="8"/>
      <c r="AL2829" s="8"/>
      <c r="AM2829" s="8"/>
      <c r="AN2829" s="8"/>
      <c r="AO2829" s="7"/>
      <c r="AP2829" s="7"/>
      <c r="AQ2829" s="7"/>
      <c r="AR2829" s="7"/>
      <c r="AS2829" s="7"/>
      <c r="AT2829" s="7"/>
      <c r="AU2829" s="8"/>
      <c r="AV2829" s="8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7"/>
      <c r="BV2829" s="7"/>
      <c r="BW2829" s="8"/>
      <c r="BX2829" s="8"/>
      <c r="BY2829" s="8"/>
      <c r="BZ2829" s="8"/>
      <c r="CA2829" s="8"/>
      <c r="CC2829" s="8"/>
      <c r="CE2829" s="7"/>
      <c r="CF2829" s="8"/>
      <c r="CG2829" s="8"/>
      <c r="CH2829" s="8"/>
      <c r="CI2829" s="8"/>
      <c r="CJ2829" s="8"/>
    </row>
    <row r="2830" spans="1:88" x14ac:dyDescent="0.3">
      <c r="A2830" s="1" t="s">
        <v>821</v>
      </c>
      <c r="B2830" s="1"/>
      <c r="C2830" s="1" t="s">
        <v>1878</v>
      </c>
      <c r="D2830" s="1"/>
      <c r="E2830" s="1"/>
      <c r="F2830" s="1"/>
      <c r="G2830" s="1"/>
      <c r="H2830" s="1">
        <v>49693.02</v>
      </c>
      <c r="I2830" s="1">
        <v>0.2</v>
      </c>
      <c r="J2830" s="12">
        <v>2884.4</v>
      </c>
      <c r="K2830" s="5">
        <v>2942.87</v>
      </c>
      <c r="L2830" s="5">
        <v>12853.03</v>
      </c>
      <c r="M2830" s="13">
        <f t="shared" si="59"/>
        <v>2.0172209857118872E-3</v>
      </c>
      <c r="N2830" s="13">
        <v>3.6415974474146573E-4</v>
      </c>
      <c r="O2830" s="13">
        <v>7.8943222527414481E-3</v>
      </c>
      <c r="P2830" s="13">
        <v>1.863728767054873E-3</v>
      </c>
      <c r="Q2830" s="7"/>
      <c r="R2830" s="8"/>
      <c r="S2830" s="8"/>
      <c r="T2830" s="8"/>
      <c r="U2830" s="8"/>
      <c r="V2830" s="13"/>
      <c r="W2830" s="14"/>
      <c r="X2830" s="1"/>
      <c r="Y2830" s="1"/>
      <c r="Z2830" s="1"/>
      <c r="AA2830" s="1"/>
      <c r="AB2830" s="1"/>
      <c r="AC2830" s="1"/>
      <c r="AD2830" s="8"/>
      <c r="AE2830" s="8"/>
      <c r="AF2830" s="8"/>
      <c r="AG2830" s="8"/>
      <c r="AH2830" s="9"/>
      <c r="AI2830" s="8"/>
      <c r="AJ2830" s="13"/>
      <c r="AK2830" s="8"/>
      <c r="AL2830" s="8"/>
      <c r="AM2830" s="8"/>
      <c r="AN2830" s="8"/>
      <c r="AO2830" s="7"/>
      <c r="AP2830" s="7"/>
      <c r="AQ2830" s="7"/>
      <c r="AR2830" s="7"/>
      <c r="AS2830" s="7"/>
      <c r="AT2830" s="7"/>
      <c r="AU2830" s="8"/>
      <c r="AV2830" s="8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7"/>
      <c r="BV2830" s="7"/>
      <c r="BW2830" s="8"/>
      <c r="BX2830" s="8"/>
      <c r="BY2830" s="8"/>
      <c r="BZ2830" s="8"/>
      <c r="CA2830" s="8"/>
      <c r="CC2830" s="8"/>
      <c r="CE2830" s="7"/>
      <c r="CF2830" s="8"/>
      <c r="CG2830" s="8"/>
      <c r="CH2830" s="8"/>
      <c r="CI2830" s="8"/>
      <c r="CJ2830" s="8"/>
    </row>
    <row r="2831" spans="1:88" x14ac:dyDescent="0.3">
      <c r="A2831" s="1" t="s">
        <v>822</v>
      </c>
      <c r="B2831" s="1"/>
      <c r="C2831" s="1" t="s">
        <v>1878</v>
      </c>
      <c r="D2831" s="1"/>
      <c r="E2831" s="1"/>
      <c r="F2831" s="1"/>
      <c r="G2831" s="1"/>
      <c r="H2831" s="1">
        <v>50329.73</v>
      </c>
      <c r="I2831" s="1">
        <v>1.28</v>
      </c>
      <c r="J2831" s="12">
        <v>2928.19</v>
      </c>
      <c r="K2831" s="5">
        <v>2974.94</v>
      </c>
      <c r="L2831" s="5">
        <v>12906.39</v>
      </c>
      <c r="M2831" s="13">
        <f t="shared" si="59"/>
        <v>1.2812865871303591E-2</v>
      </c>
      <c r="N2831" s="13">
        <v>1.5181666897795099E-2</v>
      </c>
      <c r="O2831" s="13">
        <v>1.0897525204986991E-2</v>
      </c>
      <c r="P2831" s="13">
        <v>4.1515502570210749E-3</v>
      </c>
      <c r="Q2831" s="7"/>
      <c r="R2831" s="8"/>
      <c r="S2831" s="8"/>
      <c r="T2831" s="8"/>
      <c r="U2831" s="8"/>
      <c r="V2831" s="13"/>
      <c r="W2831" s="14"/>
      <c r="X2831" s="1"/>
      <c r="Y2831" s="1"/>
      <c r="Z2831" s="1"/>
      <c r="AA2831" s="1"/>
      <c r="AB2831" s="1"/>
      <c r="AC2831" s="1"/>
      <c r="AD2831" s="8"/>
      <c r="AE2831" s="8"/>
      <c r="AF2831" s="8"/>
      <c r="AG2831" s="8"/>
      <c r="AH2831" s="9"/>
      <c r="AI2831" s="8"/>
      <c r="AJ2831" s="13"/>
      <c r="AK2831" s="8"/>
      <c r="AL2831" s="8"/>
      <c r="AM2831" s="8"/>
      <c r="AN2831" s="8"/>
      <c r="AO2831" s="7"/>
      <c r="AP2831" s="7"/>
      <c r="AQ2831" s="7"/>
      <c r="AR2831" s="7"/>
      <c r="AS2831" s="7"/>
      <c r="AT2831" s="7"/>
      <c r="AU2831" s="8"/>
      <c r="AV2831" s="8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7"/>
      <c r="BV2831" s="7"/>
      <c r="BW2831" s="8"/>
      <c r="BX2831" s="8"/>
      <c r="BY2831" s="8"/>
      <c r="BZ2831" s="8"/>
      <c r="CA2831" s="8"/>
      <c r="CC2831" s="8"/>
      <c r="CE2831" s="7"/>
      <c r="CF2831" s="8"/>
      <c r="CG2831" s="8"/>
      <c r="CH2831" s="8"/>
      <c r="CI2831" s="8"/>
      <c r="CJ2831" s="8"/>
    </row>
    <row r="2832" spans="1:88" x14ac:dyDescent="0.3">
      <c r="A2832" s="1" t="s">
        <v>823</v>
      </c>
      <c r="B2832" s="1"/>
      <c r="C2832" s="1" t="s">
        <v>1878</v>
      </c>
      <c r="D2832" s="1"/>
      <c r="E2832" s="1"/>
      <c r="F2832" s="1"/>
      <c r="G2832" s="1"/>
      <c r="H2832" s="1">
        <v>50371.74</v>
      </c>
      <c r="I2832" s="1">
        <v>0.08</v>
      </c>
      <c r="J2832" s="12">
        <v>2928.95</v>
      </c>
      <c r="K2832" s="5">
        <v>2987.72</v>
      </c>
      <c r="L2832" s="5">
        <v>12907.99</v>
      </c>
      <c r="M2832" s="13">
        <f t="shared" si="59"/>
        <v>8.3469551694381749E-4</v>
      </c>
      <c r="N2832" s="13">
        <v>2.59545999405697E-4</v>
      </c>
      <c r="O2832" s="13">
        <v>4.295884959024221E-3</v>
      </c>
      <c r="P2832" s="13">
        <v>1.2396959955496278E-4</v>
      </c>
      <c r="Q2832" s="7"/>
      <c r="R2832" s="8"/>
      <c r="S2832" s="8"/>
      <c r="T2832" s="8"/>
      <c r="U2832" s="8"/>
      <c r="V2832" s="13"/>
      <c r="W2832" s="14"/>
      <c r="X2832" s="1"/>
      <c r="Y2832" s="1"/>
      <c r="Z2832" s="1"/>
      <c r="AA2832" s="1"/>
      <c r="AB2832" s="1"/>
      <c r="AC2832" s="1"/>
      <c r="AD2832" s="8"/>
      <c r="AE2832" s="8"/>
      <c r="AF2832" s="8"/>
      <c r="AG2832" s="8"/>
      <c r="AH2832" s="9"/>
      <c r="AI2832" s="8"/>
      <c r="AJ2832" s="13"/>
      <c r="AK2832" s="8"/>
      <c r="AL2832" s="8"/>
      <c r="AM2832" s="8"/>
      <c r="AN2832" s="8"/>
      <c r="AO2832" s="7"/>
      <c r="AP2832" s="7"/>
      <c r="AQ2832" s="7"/>
      <c r="AR2832" s="7"/>
      <c r="AS2832" s="7"/>
      <c r="AT2832" s="7"/>
      <c r="AU2832" s="8"/>
      <c r="AV2832" s="8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7"/>
      <c r="BV2832" s="7"/>
      <c r="BW2832" s="8"/>
      <c r="BX2832" s="8"/>
      <c r="BY2832" s="8"/>
      <c r="BZ2832" s="8"/>
      <c r="CA2832" s="8"/>
      <c r="CC2832" s="8"/>
      <c r="CE2832" s="7"/>
      <c r="CF2832" s="8"/>
      <c r="CG2832" s="8"/>
      <c r="CH2832" s="8"/>
      <c r="CI2832" s="8"/>
      <c r="CJ2832" s="8"/>
    </row>
    <row r="2833" spans="1:88" x14ac:dyDescent="0.3">
      <c r="A2833" s="1" t="s">
        <v>824</v>
      </c>
      <c r="B2833" s="1"/>
      <c r="C2833" s="1" t="s">
        <v>1878</v>
      </c>
      <c r="D2833" s="1"/>
      <c r="E2833" s="1"/>
      <c r="F2833" s="1"/>
      <c r="G2833" s="1"/>
      <c r="H2833" s="1">
        <v>49986.15</v>
      </c>
      <c r="I2833" s="1">
        <v>-0.77</v>
      </c>
      <c r="J2833" s="12">
        <v>2903.53</v>
      </c>
      <c r="K2833" s="5">
        <v>2967.65</v>
      </c>
      <c r="L2833" s="5">
        <v>12844.65</v>
      </c>
      <c r="M2833" s="13">
        <f t="shared" si="59"/>
        <v>-7.6548874428399305E-3</v>
      </c>
      <c r="N2833" s="13">
        <v>-8.6788780962460121E-3</v>
      </c>
      <c r="O2833" s="13">
        <v>-6.7174969541990981E-3</v>
      </c>
      <c r="P2833" s="13">
        <v>-4.9070381988211009E-3</v>
      </c>
      <c r="Q2833" s="7"/>
      <c r="R2833" s="8"/>
      <c r="S2833" s="8"/>
      <c r="T2833" s="8"/>
      <c r="U2833" s="8"/>
      <c r="V2833" s="13"/>
      <c r="W2833" s="14"/>
      <c r="X2833" s="1"/>
      <c r="Y2833" s="1"/>
      <c r="Z2833" s="1"/>
      <c r="AA2833" s="1"/>
      <c r="AB2833" s="1"/>
      <c r="AC2833" s="1"/>
      <c r="AD2833" s="8"/>
      <c r="AE2833" s="8"/>
      <c r="AF2833" s="8"/>
      <c r="AG2833" s="8"/>
      <c r="AH2833" s="9"/>
      <c r="AI2833" s="8"/>
      <c r="AJ2833" s="13"/>
      <c r="AK2833" s="8"/>
      <c r="AL2833" s="8"/>
      <c r="AM2833" s="8"/>
      <c r="AN2833" s="8"/>
      <c r="AO2833" s="7"/>
      <c r="AP2833" s="7"/>
      <c r="AQ2833" s="7"/>
      <c r="AR2833" s="7"/>
      <c r="AS2833" s="7"/>
      <c r="AT2833" s="7"/>
      <c r="AU2833" s="8"/>
      <c r="AV2833" s="8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7"/>
      <c r="BV2833" s="7"/>
      <c r="BW2833" s="8"/>
      <c r="BX2833" s="8"/>
      <c r="BY2833" s="8"/>
      <c r="BZ2833" s="8"/>
      <c r="CA2833" s="8"/>
      <c r="CC2833" s="8"/>
      <c r="CE2833" s="7"/>
      <c r="CF2833" s="8"/>
      <c r="CG2833" s="8"/>
      <c r="CH2833" s="8"/>
      <c r="CI2833" s="8"/>
      <c r="CJ2833" s="8"/>
    </row>
    <row r="2834" spans="1:88" x14ac:dyDescent="0.3">
      <c r="A2834" s="1" t="s">
        <v>825</v>
      </c>
      <c r="B2834" s="1"/>
      <c r="C2834" s="1" t="s">
        <v>1878</v>
      </c>
      <c r="D2834" s="1"/>
      <c r="E2834" s="1"/>
      <c r="F2834" s="1"/>
      <c r="G2834" s="1"/>
      <c r="H2834" s="1">
        <v>49985.99</v>
      </c>
      <c r="I2834" s="1">
        <v>0</v>
      </c>
      <c r="J2834" s="12">
        <v>2908.38</v>
      </c>
      <c r="K2834" s="5">
        <v>2958.64</v>
      </c>
      <c r="L2834" s="5">
        <v>12798.13</v>
      </c>
      <c r="M2834" s="13">
        <f t="shared" si="59"/>
        <v>-3.2008866456267882E-6</v>
      </c>
      <c r="N2834" s="13">
        <v>1.6703805367948021E-3</v>
      </c>
      <c r="O2834" s="13">
        <v>-3.0360723131097611E-3</v>
      </c>
      <c r="P2834" s="13">
        <v>-3.6217413475649884E-3</v>
      </c>
      <c r="Q2834" s="7"/>
      <c r="R2834" s="8"/>
      <c r="S2834" s="8"/>
      <c r="T2834" s="8"/>
      <c r="U2834" s="8"/>
      <c r="V2834" s="13"/>
      <c r="W2834" s="14"/>
      <c r="X2834" s="1"/>
      <c r="Y2834" s="1"/>
      <c r="Z2834" s="1"/>
      <c r="AA2834" s="1"/>
      <c r="AB2834" s="1"/>
      <c r="AC2834" s="1"/>
      <c r="AD2834" s="8"/>
      <c r="AE2834" s="8"/>
      <c r="AF2834" s="8"/>
      <c r="AG2834" s="8"/>
      <c r="AH2834" s="9"/>
      <c r="AI2834" s="8"/>
      <c r="AJ2834" s="13"/>
      <c r="AK2834" s="8"/>
      <c r="AL2834" s="8"/>
      <c r="AM2834" s="8"/>
      <c r="AN2834" s="8"/>
      <c r="AO2834" s="7"/>
      <c r="AP2834" s="7"/>
      <c r="AQ2834" s="7"/>
      <c r="AR2834" s="7"/>
      <c r="AS2834" s="7"/>
      <c r="AT2834" s="7"/>
      <c r="AU2834" s="8"/>
      <c r="AV2834" s="8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7"/>
      <c r="BV2834" s="7"/>
      <c r="BW2834" s="8"/>
      <c r="BX2834" s="8"/>
      <c r="BY2834" s="8"/>
      <c r="BZ2834" s="8"/>
      <c r="CA2834" s="8"/>
      <c r="CC2834" s="8"/>
      <c r="CE2834" s="7"/>
      <c r="CF2834" s="8"/>
      <c r="CG2834" s="8"/>
      <c r="CH2834" s="8"/>
      <c r="CI2834" s="8"/>
      <c r="CJ2834" s="8"/>
    </row>
    <row r="2835" spans="1:88" x14ac:dyDescent="0.3">
      <c r="A2835" s="1" t="s">
        <v>826</v>
      </c>
      <c r="B2835" s="1"/>
      <c r="C2835" s="1" t="s">
        <v>1878</v>
      </c>
      <c r="D2835" s="1"/>
      <c r="E2835" s="1"/>
      <c r="F2835" s="1"/>
      <c r="G2835" s="1"/>
      <c r="H2835" s="1">
        <v>49680.67</v>
      </c>
      <c r="I2835" s="1">
        <v>-0.61</v>
      </c>
      <c r="J2835" s="12">
        <v>2890.82</v>
      </c>
      <c r="K2835" s="5">
        <v>2942.8</v>
      </c>
      <c r="L2835" s="5">
        <v>12726.78</v>
      </c>
      <c r="M2835" s="13">
        <f t="shared" si="59"/>
        <v>-6.1081114928402958E-3</v>
      </c>
      <c r="N2835" s="13">
        <v>-6.0377254691614812E-3</v>
      </c>
      <c r="O2835" s="13">
        <v>-5.3538112105561142E-3</v>
      </c>
      <c r="P2835" s="13">
        <v>-5.5750332275105174E-3</v>
      </c>
      <c r="Q2835" s="7"/>
      <c r="R2835" s="8"/>
      <c r="S2835" s="8"/>
      <c r="T2835" s="8"/>
      <c r="U2835" s="8"/>
      <c r="V2835" s="13"/>
      <c r="W2835" s="14"/>
      <c r="X2835" s="1"/>
      <c r="Y2835" s="1"/>
      <c r="Z2835" s="1"/>
      <c r="AA2835" s="1"/>
      <c r="AB2835" s="1"/>
      <c r="AC2835" s="1"/>
      <c r="AD2835" s="8"/>
      <c r="AE2835" s="8"/>
      <c r="AF2835" s="8"/>
      <c r="AG2835" s="8"/>
      <c r="AH2835" s="9"/>
      <c r="AI2835" s="8"/>
      <c r="AJ2835" s="13"/>
      <c r="AK2835" s="8"/>
      <c r="AL2835" s="8"/>
      <c r="AM2835" s="8"/>
      <c r="AN2835" s="8"/>
      <c r="AO2835" s="7"/>
      <c r="AP2835" s="7"/>
      <c r="AQ2835" s="7"/>
      <c r="AR2835" s="7"/>
      <c r="AS2835" s="7"/>
      <c r="AT2835" s="7"/>
      <c r="AU2835" s="8"/>
      <c r="AV2835" s="8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7"/>
      <c r="BV2835" s="7"/>
      <c r="BW2835" s="8"/>
      <c r="BX2835" s="8"/>
      <c r="BY2835" s="8"/>
      <c r="BZ2835" s="8"/>
      <c r="CA2835" s="8"/>
      <c r="CC2835" s="8"/>
      <c r="CE2835" s="7"/>
      <c r="CF2835" s="8"/>
      <c r="CG2835" s="8"/>
      <c r="CH2835" s="8"/>
      <c r="CI2835" s="8"/>
      <c r="CJ2835" s="8"/>
    </row>
    <row r="2836" spans="1:88" x14ac:dyDescent="0.3">
      <c r="A2836" s="1" t="s">
        <v>827</v>
      </c>
      <c r="B2836" s="1"/>
      <c r="C2836" s="1" t="s">
        <v>1878</v>
      </c>
      <c r="D2836" s="1"/>
      <c r="E2836" s="1"/>
      <c r="F2836" s="1"/>
      <c r="G2836" s="1"/>
      <c r="H2836" s="1">
        <v>50174.38</v>
      </c>
      <c r="I2836" s="1">
        <v>0.99</v>
      </c>
      <c r="J2836" s="12">
        <v>2923.8</v>
      </c>
      <c r="K2836" s="5">
        <v>2975.28</v>
      </c>
      <c r="L2836" s="5">
        <v>12775.05</v>
      </c>
      <c r="M2836" s="13">
        <f t="shared" si="59"/>
        <v>9.9376679098732712E-3</v>
      </c>
      <c r="N2836" s="13">
        <v>1.1408527684186431E-2</v>
      </c>
      <c r="O2836" s="13">
        <v>1.1037107516650879E-2</v>
      </c>
      <c r="P2836" s="13">
        <v>3.792789692286469E-3</v>
      </c>
      <c r="Q2836" s="7"/>
      <c r="R2836" s="8"/>
      <c r="S2836" s="8"/>
      <c r="T2836" s="8"/>
      <c r="U2836" s="8"/>
      <c r="V2836" s="13"/>
      <c r="W2836" s="14"/>
      <c r="X2836" s="1"/>
      <c r="Y2836" s="1"/>
      <c r="Z2836" s="1"/>
      <c r="AA2836" s="1"/>
      <c r="AB2836" s="1"/>
      <c r="AC2836" s="1"/>
      <c r="AD2836" s="8"/>
      <c r="AE2836" s="8"/>
      <c r="AF2836" s="8"/>
      <c r="AG2836" s="8"/>
      <c r="AH2836" s="9"/>
      <c r="AI2836" s="8"/>
      <c r="AJ2836" s="13"/>
      <c r="AK2836" s="8"/>
      <c r="AL2836" s="8"/>
      <c r="AM2836" s="8"/>
      <c r="AN2836" s="8"/>
      <c r="AO2836" s="7"/>
      <c r="AP2836" s="7"/>
      <c r="AQ2836" s="7"/>
      <c r="AR2836" s="7"/>
      <c r="AS2836" s="7"/>
      <c r="AT2836" s="7"/>
      <c r="AU2836" s="8"/>
      <c r="AV2836" s="8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7"/>
      <c r="BV2836" s="7"/>
      <c r="BW2836" s="8"/>
      <c r="BX2836" s="8"/>
      <c r="BY2836" s="8"/>
      <c r="BZ2836" s="8"/>
      <c r="CA2836" s="8"/>
      <c r="CC2836" s="8"/>
      <c r="CE2836" s="7"/>
      <c r="CF2836" s="8"/>
      <c r="CG2836" s="8"/>
      <c r="CH2836" s="8"/>
      <c r="CI2836" s="8"/>
      <c r="CJ2836" s="8"/>
    </row>
    <row r="2837" spans="1:88" x14ac:dyDescent="0.3">
      <c r="A2837" s="1" t="s">
        <v>828</v>
      </c>
      <c r="B2837" s="1"/>
      <c r="C2837" s="1" t="s">
        <v>1878</v>
      </c>
      <c r="D2837" s="1"/>
      <c r="E2837" s="1"/>
      <c r="F2837" s="1"/>
      <c r="G2837" s="1"/>
      <c r="H2837" s="1">
        <v>49847.57</v>
      </c>
      <c r="I2837" s="1">
        <v>-0.65</v>
      </c>
      <c r="J2837" s="12">
        <v>2906.85</v>
      </c>
      <c r="K2837" s="5">
        <v>2945.04</v>
      </c>
      <c r="L2837" s="5">
        <v>12703.16</v>
      </c>
      <c r="M2837" s="13">
        <f t="shared" si="59"/>
        <v>-6.5134835746848418E-3</v>
      </c>
      <c r="N2837" s="13">
        <v>-5.7972501539094168E-3</v>
      </c>
      <c r="O2837" s="13">
        <v>-1.0163749294184177E-2</v>
      </c>
      <c r="P2837" s="13">
        <v>-5.6273752353219741E-3</v>
      </c>
      <c r="Q2837" s="7"/>
      <c r="R2837" s="8"/>
      <c r="S2837" s="8"/>
      <c r="T2837" s="8"/>
      <c r="U2837" s="8"/>
      <c r="V2837" s="13"/>
      <c r="W2837" s="14"/>
      <c r="X2837" s="1"/>
      <c r="Y2837" s="1"/>
      <c r="Z2837" s="1"/>
      <c r="AA2837" s="1"/>
      <c r="AB2837" s="1"/>
      <c r="AC2837" s="1"/>
      <c r="AD2837" s="8"/>
      <c r="AE2837" s="8"/>
      <c r="AF2837" s="8"/>
      <c r="AG2837" s="8"/>
      <c r="AH2837" s="9"/>
      <c r="AI2837" s="8"/>
      <c r="AJ2837" s="13"/>
      <c r="AK2837" s="8"/>
      <c r="AL2837" s="8"/>
      <c r="AM2837" s="8"/>
      <c r="AN2837" s="8"/>
      <c r="AO2837" s="7"/>
      <c r="AP2837" s="7"/>
      <c r="AQ2837" s="7"/>
      <c r="AR2837" s="7"/>
      <c r="AS2837" s="7"/>
      <c r="AT2837" s="7"/>
      <c r="AU2837" s="8"/>
      <c r="AV2837" s="8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7"/>
      <c r="BV2837" s="7"/>
      <c r="BW2837" s="8"/>
      <c r="BX2837" s="8"/>
      <c r="BY2837" s="8"/>
      <c r="BZ2837" s="8"/>
      <c r="CA2837" s="8"/>
      <c r="CC2837" s="8"/>
      <c r="CE2837" s="7"/>
      <c r="CF2837" s="8"/>
      <c r="CG2837" s="8"/>
      <c r="CH2837" s="8"/>
      <c r="CI2837" s="8"/>
      <c r="CJ2837" s="8"/>
    </row>
    <row r="2838" spans="1:88" x14ac:dyDescent="0.3">
      <c r="A2838" s="1" t="s">
        <v>829</v>
      </c>
      <c r="B2838" s="1"/>
      <c r="C2838" s="1" t="s">
        <v>1878</v>
      </c>
      <c r="D2838" s="1"/>
      <c r="E2838" s="1"/>
      <c r="F2838" s="1"/>
      <c r="G2838" s="1"/>
      <c r="H2838" s="1">
        <v>50016.31</v>
      </c>
      <c r="I2838" s="1">
        <v>0.34</v>
      </c>
      <c r="J2838" s="12">
        <v>2917.21</v>
      </c>
      <c r="K2838" s="5">
        <v>2954.02</v>
      </c>
      <c r="L2838" s="5">
        <v>12738.13</v>
      </c>
      <c r="M2838" s="13">
        <f t="shared" si="59"/>
        <v>3.3851198764554002E-3</v>
      </c>
      <c r="N2838" s="13">
        <v>3.5639953901991372E-3</v>
      </c>
      <c r="O2838" s="13">
        <v>3.0491945780022345E-3</v>
      </c>
      <c r="P2838" s="13">
        <v>2.7528583439080379E-3</v>
      </c>
      <c r="Q2838" s="7"/>
      <c r="R2838" s="8"/>
      <c r="S2838" s="8"/>
      <c r="T2838" s="8"/>
      <c r="U2838" s="8"/>
      <c r="V2838" s="13"/>
      <c r="W2838" s="14"/>
      <c r="X2838" s="1"/>
      <c r="Y2838" s="1"/>
      <c r="Z2838" s="1"/>
      <c r="AA2838" s="1"/>
      <c r="AB2838" s="1"/>
      <c r="AC2838" s="1"/>
      <c r="AD2838" s="8"/>
      <c r="AE2838" s="8"/>
      <c r="AF2838" s="8"/>
      <c r="AG2838" s="8"/>
      <c r="AH2838" s="9"/>
      <c r="AI2838" s="8"/>
      <c r="AJ2838" s="13"/>
      <c r="AK2838" s="8"/>
      <c r="AL2838" s="8"/>
      <c r="AM2838" s="8"/>
      <c r="AN2838" s="8"/>
      <c r="AO2838" s="7"/>
      <c r="AP2838" s="7"/>
      <c r="AQ2838" s="7"/>
      <c r="AR2838" s="7"/>
      <c r="AS2838" s="7"/>
      <c r="AT2838" s="7"/>
      <c r="AU2838" s="8"/>
      <c r="AV2838" s="8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7"/>
      <c r="BV2838" s="7"/>
      <c r="BW2838" s="8"/>
      <c r="BX2838" s="8"/>
      <c r="BY2838" s="8"/>
      <c r="BZ2838" s="8"/>
      <c r="CA2838" s="8"/>
      <c r="CC2838" s="8"/>
      <c r="CE2838" s="7"/>
      <c r="CF2838" s="8"/>
      <c r="CG2838" s="8"/>
      <c r="CH2838" s="8"/>
      <c r="CI2838" s="8"/>
      <c r="CJ2838" s="8"/>
    </row>
    <row r="2839" spans="1:88" x14ac:dyDescent="0.3">
      <c r="A2839" s="1" t="s">
        <v>830</v>
      </c>
      <c r="B2839" s="1"/>
      <c r="C2839" s="1" t="s">
        <v>1878</v>
      </c>
      <c r="D2839" s="1"/>
      <c r="E2839" s="1"/>
      <c r="F2839" s="1"/>
      <c r="G2839" s="1"/>
      <c r="H2839" s="1">
        <v>49335.57</v>
      </c>
      <c r="I2839" s="1">
        <v>-1.36</v>
      </c>
      <c r="J2839" s="12">
        <v>2872.7</v>
      </c>
      <c r="K2839" s="5">
        <v>2918.84</v>
      </c>
      <c r="L2839" s="5">
        <v>12641.82</v>
      </c>
      <c r="M2839" s="13">
        <f t="shared" si="59"/>
        <v>-1.3610360300469915E-2</v>
      </c>
      <c r="N2839" s="13">
        <v>-1.5257729131601838E-2</v>
      </c>
      <c r="O2839" s="13">
        <v>-1.1909194927590128E-2</v>
      </c>
      <c r="P2839" s="13">
        <v>-7.5607644136148622E-3</v>
      </c>
      <c r="Q2839" s="7"/>
      <c r="R2839" s="8"/>
      <c r="S2839" s="8"/>
      <c r="T2839" s="8"/>
      <c r="U2839" s="8"/>
      <c r="V2839" s="13"/>
      <c r="W2839" s="14"/>
      <c r="X2839" s="1"/>
      <c r="Y2839" s="1"/>
      <c r="Z2839" s="1"/>
      <c r="AA2839" s="1"/>
      <c r="AB2839" s="1"/>
      <c r="AC2839" s="1"/>
      <c r="AD2839" s="8"/>
      <c r="AE2839" s="8"/>
      <c r="AF2839" s="8"/>
      <c r="AG2839" s="8"/>
      <c r="AH2839" s="9"/>
      <c r="AI2839" s="8"/>
      <c r="AJ2839" s="13"/>
      <c r="AK2839" s="8"/>
      <c r="AL2839" s="8"/>
      <c r="AM2839" s="8"/>
      <c r="AN2839" s="8"/>
      <c r="AO2839" s="7"/>
      <c r="AP2839" s="7"/>
      <c r="AQ2839" s="7"/>
      <c r="AR2839" s="7"/>
      <c r="AS2839" s="7"/>
      <c r="AT2839" s="7"/>
      <c r="AU2839" s="8"/>
      <c r="AV2839" s="8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7"/>
      <c r="BV2839" s="7"/>
      <c r="BW2839" s="8"/>
      <c r="BX2839" s="8"/>
      <c r="BY2839" s="8"/>
      <c r="BZ2839" s="8"/>
      <c r="CA2839" s="8"/>
      <c r="CC2839" s="8"/>
      <c r="CE2839" s="7"/>
      <c r="CF2839" s="8"/>
      <c r="CG2839" s="8"/>
      <c r="CH2839" s="8"/>
      <c r="CI2839" s="8"/>
      <c r="CJ2839" s="8"/>
    </row>
    <row r="2840" spans="1:88" x14ac:dyDescent="0.3">
      <c r="A2840" s="1" t="s">
        <v>831</v>
      </c>
      <c r="B2840" s="1"/>
      <c r="C2840" s="1" t="s">
        <v>1878</v>
      </c>
      <c r="D2840" s="1"/>
      <c r="E2840" s="1"/>
      <c r="F2840" s="1"/>
      <c r="G2840" s="1"/>
      <c r="H2840" s="1">
        <v>49609.18</v>
      </c>
      <c r="I2840" s="1">
        <v>0.55000000000000004</v>
      </c>
      <c r="J2840" s="12">
        <v>2888.09</v>
      </c>
      <c r="K2840" s="5">
        <v>2939.32</v>
      </c>
      <c r="L2840" s="5">
        <v>12680.6</v>
      </c>
      <c r="M2840" s="13">
        <f t="shared" si="59"/>
        <v>5.5458972096602555E-3</v>
      </c>
      <c r="N2840" s="13">
        <v>5.3573293417343848E-3</v>
      </c>
      <c r="O2840" s="13">
        <v>7.0164860012882357E-3</v>
      </c>
      <c r="P2840" s="13">
        <v>3.067596279649587E-3</v>
      </c>
      <c r="Q2840" s="7"/>
      <c r="R2840" s="8"/>
      <c r="S2840" s="8"/>
      <c r="T2840" s="8"/>
      <c r="U2840" s="8"/>
      <c r="V2840" s="13"/>
      <c r="W2840" s="14"/>
      <c r="X2840" s="1"/>
      <c r="Y2840" s="1"/>
      <c r="Z2840" s="1"/>
      <c r="AA2840" s="1"/>
      <c r="AB2840" s="1"/>
      <c r="AC2840" s="1"/>
      <c r="AD2840" s="8"/>
      <c r="AE2840" s="8"/>
      <c r="AF2840" s="8"/>
      <c r="AG2840" s="8"/>
      <c r="AH2840" s="9"/>
      <c r="AI2840" s="8"/>
      <c r="AJ2840" s="13"/>
      <c r="AK2840" s="8"/>
      <c r="AL2840" s="8"/>
      <c r="AM2840" s="8"/>
      <c r="AN2840" s="8"/>
      <c r="AO2840" s="7"/>
      <c r="AP2840" s="7"/>
      <c r="AQ2840" s="7"/>
      <c r="AR2840" s="7"/>
      <c r="AS2840" s="7"/>
      <c r="AT2840" s="7"/>
      <c r="AU2840" s="8"/>
      <c r="AV2840" s="8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7"/>
      <c r="BV2840" s="7"/>
      <c r="BW2840" s="8"/>
      <c r="BX2840" s="8"/>
      <c r="BY2840" s="8"/>
      <c r="BZ2840" s="8"/>
      <c r="CA2840" s="8"/>
      <c r="CC2840" s="8"/>
      <c r="CE2840" s="7"/>
      <c r="CF2840" s="8"/>
      <c r="CG2840" s="8"/>
      <c r="CH2840" s="8"/>
      <c r="CI2840" s="8"/>
      <c r="CJ2840" s="8"/>
    </row>
    <row r="2841" spans="1:88" x14ac:dyDescent="0.3">
      <c r="A2841" s="1" t="s">
        <v>832</v>
      </c>
      <c r="B2841" s="1"/>
      <c r="C2841" s="1" t="s">
        <v>1878</v>
      </c>
      <c r="D2841" s="1"/>
      <c r="E2841" s="1"/>
      <c r="F2841" s="1"/>
      <c r="G2841" s="1"/>
      <c r="H2841" s="1">
        <v>50178.54</v>
      </c>
      <c r="I2841" s="1">
        <v>1.1499999999999999</v>
      </c>
      <c r="J2841" s="12">
        <v>2925.83</v>
      </c>
      <c r="K2841" s="5">
        <v>2961.18</v>
      </c>
      <c r="L2841" s="5">
        <v>12775.11</v>
      </c>
      <c r="M2841" s="13">
        <f t="shared" si="59"/>
        <v>1.1476908104508077E-2</v>
      </c>
      <c r="N2841" s="13">
        <v>1.3067459809077864E-2</v>
      </c>
      <c r="O2841" s="13">
        <v>7.437094293918145E-3</v>
      </c>
      <c r="P2841" s="13">
        <v>7.4531173603773482E-3</v>
      </c>
      <c r="Q2841" s="7"/>
      <c r="R2841" s="8"/>
      <c r="S2841" s="8"/>
      <c r="T2841" s="8"/>
      <c r="U2841" s="8"/>
      <c r="V2841" s="13"/>
      <c r="W2841" s="14"/>
      <c r="X2841" s="1"/>
      <c r="Y2841" s="1"/>
      <c r="Z2841" s="1"/>
      <c r="AA2841" s="1"/>
      <c r="AB2841" s="1"/>
      <c r="AC2841" s="1"/>
      <c r="AD2841" s="8"/>
      <c r="AE2841" s="8"/>
      <c r="AF2841" s="8"/>
      <c r="AG2841" s="8"/>
      <c r="AH2841" s="9"/>
      <c r="AI2841" s="8"/>
      <c r="AJ2841" s="13"/>
      <c r="AK2841" s="8"/>
      <c r="AL2841" s="8"/>
      <c r="AM2841" s="8"/>
      <c r="AN2841" s="8"/>
      <c r="AO2841" s="7"/>
      <c r="AP2841" s="7"/>
      <c r="AQ2841" s="7"/>
      <c r="AR2841" s="7"/>
      <c r="AS2841" s="7"/>
      <c r="AT2841" s="7"/>
      <c r="AU2841" s="8"/>
      <c r="AV2841" s="8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7"/>
      <c r="BV2841" s="7"/>
      <c r="BW2841" s="8"/>
      <c r="BX2841" s="8"/>
      <c r="BY2841" s="8"/>
      <c r="BZ2841" s="8"/>
      <c r="CA2841" s="8"/>
      <c r="CC2841" s="8"/>
      <c r="CE2841" s="7"/>
      <c r="CF2841" s="8"/>
      <c r="CG2841" s="8"/>
      <c r="CH2841" s="8"/>
      <c r="CI2841" s="8"/>
      <c r="CJ2841" s="8"/>
    </row>
    <row r="2842" spans="1:88" x14ac:dyDescent="0.3">
      <c r="A2842" s="1" t="s">
        <v>833</v>
      </c>
      <c r="B2842" s="1"/>
      <c r="C2842" s="1" t="s">
        <v>1878</v>
      </c>
      <c r="D2842" s="1"/>
      <c r="E2842" s="1"/>
      <c r="F2842" s="1"/>
      <c r="G2842" s="1"/>
      <c r="H2842" s="1">
        <v>49966.31</v>
      </c>
      <c r="I2842" s="1">
        <v>-0.42</v>
      </c>
      <c r="J2842" s="12">
        <v>2908.02</v>
      </c>
      <c r="K2842" s="5">
        <v>2954.97</v>
      </c>
      <c r="L2842" s="5">
        <v>12800.81</v>
      </c>
      <c r="M2842" s="13">
        <f t="shared" si="59"/>
        <v>-4.2294973110019729E-3</v>
      </c>
      <c r="N2842" s="13">
        <v>-6.0871615917534871E-3</v>
      </c>
      <c r="O2842" s="13">
        <v>-2.0971369521609606E-3</v>
      </c>
      <c r="P2842" s="13">
        <v>2.0117243608861468E-3</v>
      </c>
      <c r="Q2842" s="7"/>
      <c r="R2842" s="8"/>
      <c r="S2842" s="8"/>
      <c r="T2842" s="8"/>
      <c r="U2842" s="8"/>
      <c r="V2842" s="13"/>
      <c r="W2842" s="14"/>
      <c r="X2842" s="1"/>
      <c r="Y2842" s="1"/>
      <c r="Z2842" s="1"/>
      <c r="AA2842" s="1"/>
      <c r="AB2842" s="1"/>
      <c r="AC2842" s="1"/>
      <c r="AD2842" s="8"/>
      <c r="AE2842" s="8"/>
      <c r="AF2842" s="8"/>
      <c r="AG2842" s="8"/>
      <c r="AH2842" s="9"/>
      <c r="AI2842" s="8"/>
      <c r="AJ2842" s="13"/>
      <c r="AK2842" s="8"/>
      <c r="AL2842" s="8"/>
      <c r="AM2842" s="8"/>
      <c r="AN2842" s="8"/>
      <c r="AO2842" s="7"/>
      <c r="AP2842" s="7"/>
      <c r="AQ2842" s="7"/>
      <c r="AR2842" s="7"/>
      <c r="AS2842" s="7"/>
      <c r="AT2842" s="7"/>
      <c r="AU2842" s="8"/>
      <c r="AV2842" s="8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7"/>
      <c r="BV2842" s="7"/>
      <c r="BW2842" s="8"/>
      <c r="BX2842" s="8"/>
      <c r="BY2842" s="8"/>
      <c r="BZ2842" s="8"/>
      <c r="CA2842" s="8"/>
      <c r="CC2842" s="8"/>
      <c r="CE2842" s="7"/>
      <c r="CF2842" s="8"/>
      <c r="CG2842" s="8"/>
      <c r="CH2842" s="8"/>
      <c r="CI2842" s="8"/>
      <c r="CJ2842" s="8"/>
    </row>
    <row r="2843" spans="1:88" x14ac:dyDescent="0.3">
      <c r="A2843" s="1" t="s">
        <v>834</v>
      </c>
      <c r="B2843" s="1"/>
      <c r="C2843" s="1" t="s">
        <v>1878</v>
      </c>
      <c r="D2843" s="1"/>
      <c r="E2843" s="1"/>
      <c r="F2843" s="1"/>
      <c r="G2843" s="1"/>
      <c r="H2843" s="1">
        <v>50198</v>
      </c>
      <c r="I2843" s="1">
        <v>0.46</v>
      </c>
      <c r="J2843" s="12">
        <v>2927.04</v>
      </c>
      <c r="K2843" s="5">
        <v>2952.99</v>
      </c>
      <c r="L2843" s="5">
        <v>12830.11</v>
      </c>
      <c r="M2843" s="13">
        <f t="shared" si="59"/>
        <v>4.6369243596335874E-3</v>
      </c>
      <c r="N2843" s="13">
        <v>6.5405327336125474E-3</v>
      </c>
      <c r="O2843" s="13">
        <v>-6.700575640361528E-4</v>
      </c>
      <c r="P2843" s="13">
        <v>2.2889176544298451E-3</v>
      </c>
      <c r="Q2843" s="7"/>
      <c r="R2843" s="8"/>
      <c r="S2843" s="8"/>
      <c r="T2843" s="8"/>
      <c r="U2843" s="8"/>
      <c r="V2843" s="13"/>
      <c r="W2843" s="14"/>
      <c r="X2843" s="1"/>
      <c r="Y2843" s="1"/>
      <c r="Z2843" s="1"/>
      <c r="AA2843" s="1"/>
      <c r="AB2843" s="1"/>
      <c r="AC2843" s="1"/>
      <c r="AD2843" s="8"/>
      <c r="AE2843" s="8"/>
      <c r="AF2843" s="8"/>
      <c r="AG2843" s="8"/>
      <c r="AH2843" s="9"/>
      <c r="AI2843" s="8"/>
      <c r="AJ2843" s="13"/>
      <c r="AK2843" s="8"/>
      <c r="AL2843" s="8"/>
      <c r="AM2843" s="8"/>
      <c r="AN2843" s="8"/>
      <c r="AO2843" s="7"/>
      <c r="AP2843" s="7"/>
      <c r="AQ2843" s="7"/>
      <c r="AR2843" s="7"/>
      <c r="AS2843" s="7"/>
      <c r="AT2843" s="7"/>
      <c r="AU2843" s="8"/>
      <c r="AV2843" s="8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7"/>
      <c r="BV2843" s="7"/>
      <c r="BW2843" s="8"/>
      <c r="BX2843" s="8"/>
      <c r="BY2843" s="8"/>
      <c r="BZ2843" s="8"/>
      <c r="CA2843" s="8"/>
      <c r="CC2843" s="8"/>
      <c r="CE2843" s="7"/>
      <c r="CF2843" s="8"/>
      <c r="CG2843" s="8"/>
      <c r="CH2843" s="8"/>
      <c r="CI2843" s="8"/>
      <c r="CJ2843" s="8"/>
    </row>
    <row r="2844" spans="1:88" x14ac:dyDescent="0.3">
      <c r="A2844" s="1" t="s">
        <v>835</v>
      </c>
      <c r="B2844" s="1"/>
      <c r="C2844" s="1" t="s">
        <v>1878</v>
      </c>
      <c r="D2844" s="1"/>
      <c r="E2844" s="1"/>
      <c r="F2844" s="1"/>
      <c r="G2844" s="1"/>
      <c r="H2844" s="1">
        <v>50024.22</v>
      </c>
      <c r="I2844" s="1">
        <v>-0.35</v>
      </c>
      <c r="J2844" s="12">
        <v>2917.34</v>
      </c>
      <c r="K2844" s="5">
        <v>2935</v>
      </c>
      <c r="L2844" s="5">
        <v>12860.9</v>
      </c>
      <c r="M2844" s="13">
        <f t="shared" si="59"/>
        <v>-3.4618909119884522E-3</v>
      </c>
      <c r="N2844" s="13">
        <v>-3.3139280638460056E-3</v>
      </c>
      <c r="O2844" s="13">
        <v>-6.0921303492391665E-3</v>
      </c>
      <c r="P2844" s="13">
        <v>2.3998235400943813E-3</v>
      </c>
      <c r="Q2844" s="7"/>
      <c r="R2844" s="8"/>
      <c r="S2844" s="8"/>
      <c r="T2844" s="8"/>
      <c r="U2844" s="8"/>
      <c r="V2844" s="13"/>
      <c r="W2844" s="14"/>
      <c r="X2844" s="1"/>
      <c r="Y2844" s="1"/>
      <c r="Z2844" s="1"/>
      <c r="AA2844" s="1"/>
      <c r="AB2844" s="1"/>
      <c r="AC2844" s="1"/>
      <c r="AD2844" s="8"/>
      <c r="AE2844" s="8"/>
      <c r="AF2844" s="8"/>
      <c r="AG2844" s="8"/>
      <c r="AH2844" s="9"/>
      <c r="AI2844" s="8"/>
      <c r="AJ2844" s="13"/>
      <c r="AK2844" s="8"/>
      <c r="AL2844" s="8"/>
      <c r="AM2844" s="8"/>
      <c r="AN2844" s="8"/>
      <c r="AO2844" s="7"/>
      <c r="AP2844" s="7"/>
      <c r="AQ2844" s="7"/>
      <c r="AR2844" s="7"/>
      <c r="AS2844" s="7"/>
      <c r="AT2844" s="7"/>
      <c r="AU2844" s="8"/>
      <c r="AV2844" s="8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7"/>
      <c r="BV2844" s="7"/>
      <c r="BW2844" s="8"/>
      <c r="BX2844" s="8"/>
      <c r="BY2844" s="8"/>
      <c r="BZ2844" s="8"/>
      <c r="CA2844" s="8"/>
      <c r="CC2844" s="8"/>
      <c r="CE2844" s="7"/>
      <c r="CF2844" s="8"/>
      <c r="CG2844" s="8"/>
      <c r="CH2844" s="8"/>
      <c r="CI2844" s="8"/>
      <c r="CJ2844" s="8"/>
    </row>
    <row r="2845" spans="1:88" x14ac:dyDescent="0.3">
      <c r="A2845" s="1" t="s">
        <v>836</v>
      </c>
      <c r="B2845" s="1"/>
      <c r="C2845" s="1" t="s">
        <v>1878</v>
      </c>
      <c r="D2845" s="1"/>
      <c r="E2845" s="1"/>
      <c r="F2845" s="1"/>
      <c r="G2845" s="1"/>
      <c r="H2845" s="1">
        <v>50219.7</v>
      </c>
      <c r="I2845" s="1">
        <v>0.39</v>
      </c>
      <c r="J2845" s="12">
        <v>2932.62</v>
      </c>
      <c r="K2845" s="5">
        <v>2932.07</v>
      </c>
      <c r="L2845" s="5">
        <v>12901.29</v>
      </c>
      <c r="M2845" s="13">
        <f t="shared" si="59"/>
        <v>3.9077071066775382E-3</v>
      </c>
      <c r="N2845" s="13">
        <v>5.2376479944058474E-3</v>
      </c>
      <c r="O2845" s="13">
        <v>-9.9829642248716599E-4</v>
      </c>
      <c r="P2845" s="13">
        <v>3.1405267127495584E-3</v>
      </c>
      <c r="Q2845" s="7"/>
      <c r="R2845" s="8"/>
      <c r="S2845" s="8"/>
      <c r="T2845" s="8"/>
      <c r="U2845" s="8"/>
      <c r="V2845" s="13"/>
      <c r="W2845" s="14"/>
      <c r="X2845" s="1"/>
      <c r="Y2845" s="1"/>
      <c r="Z2845" s="1"/>
      <c r="AA2845" s="1"/>
      <c r="AB2845" s="1"/>
      <c r="AC2845" s="1"/>
      <c r="AD2845" s="8"/>
      <c r="AE2845" s="8"/>
      <c r="AF2845" s="8"/>
      <c r="AG2845" s="8"/>
      <c r="AH2845" s="9"/>
      <c r="AI2845" s="8"/>
      <c r="AJ2845" s="13"/>
      <c r="AK2845" s="8"/>
      <c r="AL2845" s="8"/>
      <c r="AM2845" s="8"/>
      <c r="AN2845" s="8"/>
      <c r="AO2845" s="7"/>
      <c r="AP2845" s="7"/>
      <c r="AQ2845" s="7"/>
      <c r="AR2845" s="7"/>
      <c r="AS2845" s="7"/>
      <c r="AT2845" s="7"/>
      <c r="AU2845" s="8"/>
      <c r="AV2845" s="8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7"/>
      <c r="BV2845" s="7"/>
      <c r="BW2845" s="8"/>
      <c r="BX2845" s="8"/>
      <c r="BY2845" s="8"/>
      <c r="BZ2845" s="8"/>
      <c r="CA2845" s="8"/>
      <c r="CC2845" s="8"/>
      <c r="CE2845" s="7"/>
      <c r="CF2845" s="8"/>
      <c r="CG2845" s="8"/>
      <c r="CH2845" s="8"/>
      <c r="CI2845" s="8"/>
      <c r="CJ2845" s="8"/>
    </row>
    <row r="2846" spans="1:88" x14ac:dyDescent="0.3">
      <c r="A2846" s="1" t="s">
        <v>837</v>
      </c>
      <c r="B2846" s="1"/>
      <c r="C2846" s="1" t="s">
        <v>1878</v>
      </c>
      <c r="D2846" s="1"/>
      <c r="E2846" s="1"/>
      <c r="F2846" s="1"/>
      <c r="G2846" s="1"/>
      <c r="H2846" s="1">
        <v>50008.98</v>
      </c>
      <c r="I2846" s="1">
        <v>-0.42</v>
      </c>
      <c r="J2846" s="12">
        <v>2913.13</v>
      </c>
      <c r="K2846" s="5">
        <v>2940.02</v>
      </c>
      <c r="L2846" s="5">
        <v>12893.09</v>
      </c>
      <c r="M2846" s="13">
        <f t="shared" si="59"/>
        <v>-4.1959629388466091E-3</v>
      </c>
      <c r="N2846" s="13">
        <v>-6.6459343522173864E-3</v>
      </c>
      <c r="O2846" s="13">
        <v>2.7113950212647175E-3</v>
      </c>
      <c r="P2846" s="13">
        <v>-6.3559535519319699E-4</v>
      </c>
      <c r="Q2846" s="7"/>
      <c r="R2846" s="8"/>
      <c r="S2846" s="8"/>
      <c r="T2846" s="8"/>
      <c r="U2846" s="8"/>
      <c r="V2846" s="13"/>
      <c r="W2846" s="14"/>
      <c r="X2846" s="1"/>
      <c r="Y2846" s="1"/>
      <c r="Z2846" s="1"/>
      <c r="AA2846" s="1"/>
      <c r="AB2846" s="1"/>
      <c r="AC2846" s="1"/>
      <c r="AD2846" s="8"/>
      <c r="AE2846" s="8"/>
      <c r="AF2846" s="8"/>
      <c r="AG2846" s="8"/>
      <c r="AH2846" s="9"/>
      <c r="AI2846" s="8"/>
      <c r="AJ2846" s="13"/>
      <c r="AK2846" s="8"/>
      <c r="AL2846" s="8"/>
      <c r="AM2846" s="8"/>
      <c r="AN2846" s="8"/>
      <c r="AO2846" s="7"/>
      <c r="AP2846" s="7"/>
      <c r="AQ2846" s="7"/>
      <c r="AR2846" s="7"/>
      <c r="AS2846" s="7"/>
      <c r="AT2846" s="7"/>
      <c r="AU2846" s="8"/>
      <c r="AV2846" s="8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7"/>
      <c r="BV2846" s="7"/>
      <c r="BW2846" s="8"/>
      <c r="BX2846" s="8"/>
      <c r="BY2846" s="8"/>
      <c r="BZ2846" s="8"/>
      <c r="CA2846" s="8"/>
      <c r="CC2846" s="8"/>
      <c r="CE2846" s="7"/>
      <c r="CF2846" s="8"/>
      <c r="CG2846" s="8"/>
      <c r="CH2846" s="8"/>
      <c r="CI2846" s="8"/>
      <c r="CJ2846" s="8"/>
    </row>
    <row r="2847" spans="1:88" x14ac:dyDescent="0.3">
      <c r="A2847" s="1" t="s">
        <v>838</v>
      </c>
      <c r="B2847" s="1"/>
      <c r="C2847" s="1" t="s">
        <v>1878</v>
      </c>
      <c r="D2847" s="1"/>
      <c r="E2847" s="1"/>
      <c r="F2847" s="1"/>
      <c r="G2847" s="1"/>
      <c r="H2847" s="1">
        <v>50134.02</v>
      </c>
      <c r="I2847" s="1">
        <v>0.25</v>
      </c>
      <c r="J2847" s="12">
        <v>2919.81</v>
      </c>
      <c r="K2847" s="5">
        <v>2956.15</v>
      </c>
      <c r="L2847" s="5">
        <v>12932</v>
      </c>
      <c r="M2847" s="13">
        <f t="shared" si="59"/>
        <v>2.5003509369716514E-3</v>
      </c>
      <c r="N2847" s="13">
        <v>2.293066220868889E-3</v>
      </c>
      <c r="O2847" s="13">
        <v>5.4863572356651513E-3</v>
      </c>
      <c r="P2847" s="13">
        <v>3.0178956324666828E-3</v>
      </c>
      <c r="Q2847" s="7"/>
      <c r="R2847" s="8"/>
      <c r="S2847" s="8"/>
      <c r="T2847" s="8"/>
      <c r="U2847" s="8"/>
      <c r="V2847" s="13"/>
      <c r="W2847" s="14"/>
      <c r="X2847" s="1"/>
      <c r="Y2847" s="1"/>
      <c r="Z2847" s="1"/>
      <c r="AA2847" s="1"/>
      <c r="AB2847" s="1"/>
      <c r="AC2847" s="1"/>
      <c r="AD2847" s="8"/>
      <c r="AE2847" s="8"/>
      <c r="AF2847" s="8"/>
      <c r="AG2847" s="8"/>
      <c r="AH2847" s="9"/>
      <c r="AI2847" s="8"/>
      <c r="AJ2847" s="13"/>
      <c r="AK2847" s="8"/>
      <c r="AL2847" s="8"/>
      <c r="AM2847" s="8"/>
      <c r="AN2847" s="8"/>
      <c r="AO2847" s="7"/>
      <c r="AP2847" s="7"/>
      <c r="AQ2847" s="7"/>
      <c r="AR2847" s="7"/>
      <c r="AS2847" s="7"/>
      <c r="AT2847" s="7"/>
      <c r="AU2847" s="8"/>
      <c r="AV2847" s="8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7"/>
      <c r="BV2847" s="7"/>
      <c r="BW2847" s="8"/>
      <c r="BX2847" s="8"/>
      <c r="BY2847" s="8"/>
      <c r="BZ2847" s="8"/>
      <c r="CA2847" s="8"/>
      <c r="CC2847" s="8"/>
      <c r="CE2847" s="7"/>
      <c r="CF2847" s="8"/>
      <c r="CG2847" s="8"/>
      <c r="CH2847" s="8"/>
      <c r="CI2847" s="8"/>
      <c r="CJ2847" s="8"/>
    </row>
    <row r="2848" spans="1:88" x14ac:dyDescent="0.3">
      <c r="A2848" s="1" t="s">
        <v>839</v>
      </c>
      <c r="B2848" s="1"/>
      <c r="C2848" s="1" t="s">
        <v>1878</v>
      </c>
      <c r="D2848" s="1"/>
      <c r="E2848" s="1"/>
      <c r="F2848" s="1"/>
      <c r="G2848" s="1"/>
      <c r="H2848" s="1">
        <v>49542.01</v>
      </c>
      <c r="I2848" s="1">
        <v>-1.18</v>
      </c>
      <c r="J2848" s="12">
        <v>2878.44</v>
      </c>
      <c r="K2848" s="5">
        <v>2946.97</v>
      </c>
      <c r="L2848" s="5">
        <v>12868.19</v>
      </c>
      <c r="M2848" s="13">
        <f t="shared" si="59"/>
        <v>-1.1808548366957106E-2</v>
      </c>
      <c r="N2848" s="13">
        <v>-1.4168730157099185E-2</v>
      </c>
      <c r="O2848" s="13">
        <v>-3.1053904571826108E-3</v>
      </c>
      <c r="P2848" s="13">
        <v>-4.9342715743890819E-3</v>
      </c>
      <c r="Q2848" s="7"/>
      <c r="R2848" s="8"/>
      <c r="S2848" s="8"/>
      <c r="T2848" s="8"/>
      <c r="U2848" s="8"/>
      <c r="V2848" s="13"/>
      <c r="W2848" s="14"/>
      <c r="X2848" s="1"/>
      <c r="Y2848" s="1"/>
      <c r="Z2848" s="1"/>
      <c r="AA2848" s="1"/>
      <c r="AB2848" s="1"/>
      <c r="AC2848" s="1"/>
      <c r="AD2848" s="8"/>
      <c r="AE2848" s="8"/>
      <c r="AF2848" s="8"/>
      <c r="AG2848" s="8"/>
      <c r="AH2848" s="9"/>
      <c r="AI2848" s="8"/>
      <c r="AJ2848" s="13"/>
      <c r="AK2848" s="8"/>
      <c r="AL2848" s="8"/>
      <c r="AM2848" s="8"/>
      <c r="AN2848" s="8"/>
      <c r="AO2848" s="7"/>
      <c r="AP2848" s="7"/>
      <c r="AQ2848" s="7"/>
      <c r="AR2848" s="7"/>
      <c r="AS2848" s="7"/>
      <c r="AT2848" s="7"/>
      <c r="AU2848" s="8"/>
      <c r="AV2848" s="8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7"/>
      <c r="BV2848" s="7"/>
      <c r="BW2848" s="8"/>
      <c r="BX2848" s="8"/>
      <c r="BY2848" s="8"/>
      <c r="BZ2848" s="8"/>
      <c r="CA2848" s="8"/>
      <c r="CC2848" s="8"/>
      <c r="CE2848" s="7"/>
      <c r="CF2848" s="8"/>
      <c r="CG2848" s="8"/>
      <c r="CH2848" s="8"/>
      <c r="CI2848" s="8"/>
      <c r="CJ2848" s="8"/>
    </row>
    <row r="2849" spans="1:88" x14ac:dyDescent="0.3">
      <c r="A2849" s="1" t="s">
        <v>840</v>
      </c>
      <c r="B2849" s="1"/>
      <c r="C2849" s="1" t="s">
        <v>1878</v>
      </c>
      <c r="D2849" s="1"/>
      <c r="E2849" s="1"/>
      <c r="F2849" s="1"/>
      <c r="G2849" s="1"/>
      <c r="H2849" s="1">
        <v>49266.97</v>
      </c>
      <c r="I2849" s="1">
        <v>-0.56000000000000005</v>
      </c>
      <c r="J2849" s="12">
        <v>2858.91</v>
      </c>
      <c r="K2849" s="5">
        <v>2939.43</v>
      </c>
      <c r="L2849" s="5">
        <v>12838.01</v>
      </c>
      <c r="M2849" s="13">
        <f t="shared" si="59"/>
        <v>-5.5516520221928767E-3</v>
      </c>
      <c r="N2849" s="13">
        <v>-6.7849251677992717E-3</v>
      </c>
      <c r="O2849" s="13">
        <v>-2.5585601482199793E-3</v>
      </c>
      <c r="P2849" s="13">
        <v>-2.3453181838316572E-3</v>
      </c>
      <c r="Q2849" s="7"/>
      <c r="R2849" s="8"/>
      <c r="S2849" s="8"/>
      <c r="T2849" s="8"/>
      <c r="U2849" s="8"/>
      <c r="V2849" s="13"/>
      <c r="W2849" s="14"/>
      <c r="X2849" s="1"/>
      <c r="Y2849" s="1"/>
      <c r="Z2849" s="1"/>
      <c r="AA2849" s="1"/>
      <c r="AB2849" s="1"/>
      <c r="AC2849" s="1"/>
      <c r="AD2849" s="8"/>
      <c r="AE2849" s="8"/>
      <c r="AF2849" s="8"/>
      <c r="AG2849" s="8"/>
      <c r="AH2849" s="9"/>
      <c r="AI2849" s="8"/>
      <c r="AJ2849" s="13"/>
      <c r="AK2849" s="8"/>
      <c r="AL2849" s="8"/>
      <c r="AM2849" s="8"/>
      <c r="AN2849" s="8"/>
      <c r="AO2849" s="7"/>
      <c r="AP2849" s="7"/>
      <c r="AQ2849" s="7"/>
      <c r="AR2849" s="7"/>
      <c r="AS2849" s="7"/>
      <c r="AT2849" s="7"/>
      <c r="AU2849" s="8"/>
      <c r="AV2849" s="8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7"/>
      <c r="BV2849" s="7"/>
      <c r="BW2849" s="8"/>
      <c r="BX2849" s="8"/>
      <c r="BY2849" s="8"/>
      <c r="BZ2849" s="8"/>
      <c r="CA2849" s="8"/>
      <c r="CC2849" s="8"/>
      <c r="CE2849" s="7"/>
      <c r="CF2849" s="8"/>
      <c r="CG2849" s="8"/>
      <c r="CH2849" s="8"/>
      <c r="CI2849" s="8"/>
      <c r="CJ2849" s="8"/>
    </row>
    <row r="2850" spans="1:88" x14ac:dyDescent="0.3">
      <c r="A2850" s="1" t="s">
        <v>841</v>
      </c>
      <c r="B2850" s="1"/>
      <c r="C2850" s="1" t="s">
        <v>1878</v>
      </c>
      <c r="D2850" s="1"/>
      <c r="E2850" s="1"/>
      <c r="F2850" s="1"/>
      <c r="G2850" s="1"/>
      <c r="H2850" s="1">
        <v>49321.53</v>
      </c>
      <c r="I2850" s="1">
        <v>0.11</v>
      </c>
      <c r="J2850" s="12">
        <v>2867.19</v>
      </c>
      <c r="K2850" s="5">
        <v>2924.24</v>
      </c>
      <c r="L2850" s="5">
        <v>12785.75</v>
      </c>
      <c r="M2850" s="13">
        <f t="shared" si="59"/>
        <v>1.1074356714040334E-3</v>
      </c>
      <c r="N2850" s="13">
        <v>2.8962086949222421E-3</v>
      </c>
      <c r="O2850" s="13">
        <v>-5.1676685615918982E-3</v>
      </c>
      <c r="P2850" s="13">
        <v>-4.0707243568123275E-3</v>
      </c>
      <c r="Q2850" s="7"/>
      <c r="R2850" s="8"/>
      <c r="S2850" s="8"/>
      <c r="T2850" s="8"/>
      <c r="U2850" s="8"/>
      <c r="V2850" s="13"/>
      <c r="W2850" s="14"/>
      <c r="X2850" s="1"/>
      <c r="Y2850" s="1"/>
      <c r="Z2850" s="1"/>
      <c r="AA2850" s="1"/>
      <c r="AB2850" s="1"/>
      <c r="AC2850" s="1"/>
      <c r="AD2850" s="8"/>
      <c r="AE2850" s="8"/>
      <c r="AF2850" s="8"/>
      <c r="AG2850" s="8"/>
      <c r="AH2850" s="9"/>
      <c r="AI2850" s="8"/>
      <c r="AJ2850" s="13"/>
      <c r="AK2850" s="8"/>
      <c r="AL2850" s="8"/>
      <c r="AM2850" s="8"/>
      <c r="AN2850" s="8"/>
      <c r="AO2850" s="7"/>
      <c r="AP2850" s="7"/>
      <c r="AQ2850" s="7"/>
      <c r="AR2850" s="7"/>
      <c r="AS2850" s="7"/>
      <c r="AT2850" s="7"/>
      <c r="AU2850" s="8"/>
      <c r="AV2850" s="8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7"/>
      <c r="BV2850" s="7"/>
      <c r="BW2850" s="8"/>
      <c r="BX2850" s="8"/>
      <c r="BY2850" s="8"/>
      <c r="BZ2850" s="8"/>
      <c r="CA2850" s="8"/>
      <c r="CC2850" s="8"/>
      <c r="CE2850" s="7"/>
      <c r="CF2850" s="8"/>
      <c r="CG2850" s="8"/>
      <c r="CH2850" s="8"/>
      <c r="CI2850" s="8"/>
      <c r="CJ2850" s="8"/>
    </row>
    <row r="2851" spans="1:88" x14ac:dyDescent="0.3">
      <c r="A2851" s="1" t="s">
        <v>842</v>
      </c>
      <c r="B2851" s="1"/>
      <c r="C2851" s="1" t="s">
        <v>1878</v>
      </c>
      <c r="D2851" s="1"/>
      <c r="E2851" s="1"/>
      <c r="F2851" s="1"/>
      <c r="G2851" s="1"/>
      <c r="H2851" s="1">
        <v>48904.49</v>
      </c>
      <c r="I2851" s="1">
        <v>-0.85</v>
      </c>
      <c r="J2851" s="12">
        <v>2835.49</v>
      </c>
      <c r="K2851" s="5">
        <v>2915.28</v>
      </c>
      <c r="L2851" s="5">
        <v>12740.76</v>
      </c>
      <c r="M2851" s="13">
        <f t="shared" si="59"/>
        <v>-8.455536557766985E-3</v>
      </c>
      <c r="N2851" s="13">
        <v>-1.1056121149976228E-2</v>
      </c>
      <c r="O2851" s="13">
        <v>-3.0640439909171979E-3</v>
      </c>
      <c r="P2851" s="13">
        <v>-3.5187611207789793E-3</v>
      </c>
      <c r="Q2851" s="7"/>
      <c r="R2851" s="8"/>
      <c r="S2851" s="8"/>
      <c r="T2851" s="8"/>
      <c r="U2851" s="8"/>
      <c r="V2851" s="13"/>
      <c r="W2851" s="14"/>
      <c r="X2851" s="1"/>
      <c r="Y2851" s="1"/>
      <c r="Z2851" s="1"/>
      <c r="AA2851" s="1"/>
      <c r="AB2851" s="1"/>
      <c r="AC2851" s="1"/>
      <c r="AD2851" s="8"/>
      <c r="AE2851" s="8"/>
      <c r="AF2851" s="8"/>
      <c r="AG2851" s="8"/>
      <c r="AH2851" s="9"/>
      <c r="AI2851" s="8"/>
      <c r="AJ2851" s="13"/>
      <c r="AK2851" s="8"/>
      <c r="AL2851" s="8"/>
      <c r="AM2851" s="8"/>
      <c r="AN2851" s="8"/>
      <c r="AO2851" s="7"/>
      <c r="AP2851" s="7"/>
      <c r="AQ2851" s="7"/>
      <c r="AR2851" s="7"/>
      <c r="AS2851" s="7"/>
      <c r="AT2851" s="7"/>
      <c r="AU2851" s="8"/>
      <c r="AV2851" s="8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7"/>
      <c r="BV2851" s="7"/>
      <c r="BW2851" s="8"/>
      <c r="BX2851" s="8"/>
      <c r="BY2851" s="8"/>
      <c r="BZ2851" s="8"/>
      <c r="CA2851" s="8"/>
      <c r="CC2851" s="8"/>
      <c r="CE2851" s="7"/>
      <c r="CF2851" s="8"/>
      <c r="CG2851" s="8"/>
      <c r="CH2851" s="8"/>
      <c r="CI2851" s="8"/>
      <c r="CJ2851" s="8"/>
    </row>
    <row r="2852" spans="1:88" x14ac:dyDescent="0.3">
      <c r="A2852" s="1" t="s">
        <v>843</v>
      </c>
      <c r="B2852" s="1"/>
      <c r="C2852" s="1" t="s">
        <v>1878</v>
      </c>
      <c r="D2852" s="1"/>
      <c r="E2852" s="1"/>
      <c r="F2852" s="1"/>
      <c r="G2852" s="1"/>
      <c r="H2852" s="1">
        <v>49332.75</v>
      </c>
      <c r="I2852" s="1">
        <v>0.88</v>
      </c>
      <c r="J2852" s="12">
        <v>2869.32</v>
      </c>
      <c r="K2852" s="5">
        <v>2925.22</v>
      </c>
      <c r="L2852" s="5">
        <v>12717.72</v>
      </c>
      <c r="M2852" s="13">
        <f t="shared" si="59"/>
        <v>8.7570691361877895E-3</v>
      </c>
      <c r="N2852" s="13">
        <v>1.1930918465591578E-2</v>
      </c>
      <c r="O2852" s="13">
        <v>3.4096210312559716E-3</v>
      </c>
      <c r="P2852" s="13">
        <v>-1.8083693594417305E-3</v>
      </c>
      <c r="Q2852" s="7"/>
      <c r="R2852" s="8"/>
      <c r="S2852" s="8"/>
      <c r="T2852" s="8"/>
      <c r="U2852" s="8"/>
      <c r="V2852" s="13"/>
      <c r="W2852" s="14"/>
      <c r="X2852" s="1"/>
      <c r="Y2852" s="1"/>
      <c r="Z2852" s="1"/>
      <c r="AA2852" s="1"/>
      <c r="AB2852" s="1"/>
      <c r="AC2852" s="1"/>
      <c r="AD2852" s="8"/>
      <c r="AE2852" s="8"/>
      <c r="AF2852" s="8"/>
      <c r="AG2852" s="8"/>
      <c r="AH2852" s="9"/>
      <c r="AI2852" s="8"/>
      <c r="AJ2852" s="13"/>
      <c r="AK2852" s="8"/>
      <c r="AL2852" s="8"/>
      <c r="AM2852" s="8"/>
      <c r="AN2852" s="8"/>
      <c r="AO2852" s="7"/>
      <c r="AP2852" s="7"/>
      <c r="AQ2852" s="7"/>
      <c r="AR2852" s="7"/>
      <c r="AS2852" s="7"/>
      <c r="AT2852" s="7"/>
      <c r="AU2852" s="8"/>
      <c r="AV2852" s="8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7"/>
      <c r="BV2852" s="7"/>
      <c r="BW2852" s="8"/>
      <c r="BX2852" s="8"/>
      <c r="BY2852" s="8"/>
      <c r="BZ2852" s="8"/>
      <c r="CA2852" s="8"/>
      <c r="CC2852" s="8"/>
      <c r="CE2852" s="7"/>
      <c r="CF2852" s="8"/>
      <c r="CG2852" s="8"/>
      <c r="CH2852" s="8"/>
      <c r="CI2852" s="8"/>
      <c r="CJ2852" s="8"/>
    </row>
    <row r="2853" spans="1:88" x14ac:dyDescent="0.3">
      <c r="A2853" s="1" t="s">
        <v>844</v>
      </c>
      <c r="B2853" s="1"/>
      <c r="C2853" s="1" t="s">
        <v>1878</v>
      </c>
      <c r="D2853" s="1"/>
      <c r="E2853" s="1"/>
      <c r="F2853" s="1"/>
      <c r="G2853" s="1"/>
      <c r="H2853" s="1">
        <v>49166.2</v>
      </c>
      <c r="I2853" s="1">
        <v>-0.34</v>
      </c>
      <c r="J2853" s="12">
        <v>2857.03</v>
      </c>
      <c r="K2853" s="5">
        <v>2909.89</v>
      </c>
      <c r="L2853" s="5">
        <v>12700.06</v>
      </c>
      <c r="M2853" s="13">
        <f t="shared" si="59"/>
        <v>-3.3760534330643521E-3</v>
      </c>
      <c r="N2853" s="13">
        <v>-4.2832448106171483E-3</v>
      </c>
      <c r="O2853" s="13">
        <v>-5.2406314738719928E-3</v>
      </c>
      <c r="P2853" s="13">
        <v>-1.3886136823266781E-3</v>
      </c>
      <c r="Q2853" s="7"/>
      <c r="R2853" s="8"/>
      <c r="S2853" s="8"/>
      <c r="T2853" s="8"/>
      <c r="U2853" s="8"/>
      <c r="V2853" s="13"/>
      <c r="W2853" s="14"/>
      <c r="X2853" s="1"/>
      <c r="Y2853" s="1"/>
      <c r="Z2853" s="1"/>
      <c r="AA2853" s="1"/>
      <c r="AB2853" s="1"/>
      <c r="AC2853" s="1"/>
      <c r="AD2853" s="8"/>
      <c r="AE2853" s="8"/>
      <c r="AF2853" s="8"/>
      <c r="AG2853" s="8"/>
      <c r="AH2853" s="9"/>
      <c r="AI2853" s="8"/>
      <c r="AJ2853" s="13"/>
      <c r="AK2853" s="8"/>
      <c r="AL2853" s="8"/>
      <c r="AM2853" s="8"/>
      <c r="AN2853" s="8"/>
      <c r="AO2853" s="7"/>
      <c r="AP2853" s="7"/>
      <c r="AQ2853" s="7"/>
      <c r="AR2853" s="7"/>
      <c r="AS2853" s="7"/>
      <c r="AT2853" s="7"/>
      <c r="AU2853" s="8"/>
      <c r="AV2853" s="8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7"/>
      <c r="BV2853" s="7"/>
      <c r="BW2853" s="8"/>
      <c r="BX2853" s="8"/>
      <c r="BY2853" s="8"/>
      <c r="BZ2853" s="8"/>
      <c r="CA2853" s="8"/>
      <c r="CC2853" s="8"/>
      <c r="CE2853" s="7"/>
      <c r="CF2853" s="8"/>
      <c r="CG2853" s="8"/>
      <c r="CH2853" s="8"/>
      <c r="CI2853" s="8"/>
      <c r="CJ2853" s="8"/>
    </row>
    <row r="2854" spans="1:88" x14ac:dyDescent="0.3">
      <c r="A2854" s="1" t="s">
        <v>845</v>
      </c>
      <c r="B2854" s="1"/>
      <c r="C2854" s="1" t="s">
        <v>1878</v>
      </c>
      <c r="D2854" s="1"/>
      <c r="E2854" s="1"/>
      <c r="F2854" s="1"/>
      <c r="G2854" s="1"/>
      <c r="H2854" s="1">
        <v>48795.21</v>
      </c>
      <c r="I2854" s="1">
        <v>-0.75</v>
      </c>
      <c r="J2854" s="12">
        <v>2829.83</v>
      </c>
      <c r="K2854" s="5">
        <v>2903.17</v>
      </c>
      <c r="L2854" s="5">
        <v>12587.42</v>
      </c>
      <c r="M2854" s="13">
        <f t="shared" si="59"/>
        <v>-7.5456309415817824E-3</v>
      </c>
      <c r="N2854" s="13">
        <v>-9.5203760548542293E-3</v>
      </c>
      <c r="O2854" s="13">
        <v>-2.3093656461240508E-3</v>
      </c>
      <c r="P2854" s="13">
        <v>-8.8692494366168217E-3</v>
      </c>
      <c r="Q2854" s="7"/>
      <c r="R2854" s="8"/>
      <c r="S2854" s="8"/>
      <c r="T2854" s="8"/>
      <c r="U2854" s="8"/>
      <c r="V2854" s="13"/>
      <c r="W2854" s="14"/>
      <c r="X2854" s="1"/>
      <c r="Y2854" s="1"/>
      <c r="Z2854" s="1"/>
      <c r="AA2854" s="1"/>
      <c r="AB2854" s="1"/>
      <c r="AC2854" s="1"/>
      <c r="AD2854" s="8"/>
      <c r="AE2854" s="8"/>
      <c r="AF2854" s="8"/>
      <c r="AG2854" s="8"/>
      <c r="AH2854" s="9"/>
      <c r="AI2854" s="8"/>
      <c r="AJ2854" s="13"/>
      <c r="AK2854" s="8"/>
      <c r="AL2854" s="8"/>
      <c r="AM2854" s="8"/>
      <c r="AN2854" s="8"/>
      <c r="AO2854" s="7"/>
      <c r="AP2854" s="7"/>
      <c r="AQ2854" s="7"/>
      <c r="AR2854" s="7"/>
      <c r="AS2854" s="7"/>
      <c r="AT2854" s="7"/>
      <c r="AU2854" s="8"/>
      <c r="AV2854" s="8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7"/>
      <c r="BV2854" s="7"/>
      <c r="BW2854" s="8"/>
      <c r="BX2854" s="8"/>
      <c r="BY2854" s="8"/>
      <c r="BZ2854" s="8"/>
      <c r="CA2854" s="8"/>
      <c r="CC2854" s="8"/>
      <c r="CE2854" s="7"/>
      <c r="CF2854" s="8"/>
      <c r="CG2854" s="8"/>
      <c r="CH2854" s="8"/>
      <c r="CI2854" s="8"/>
      <c r="CJ2854" s="8"/>
    </row>
    <row r="2855" spans="1:88" x14ac:dyDescent="0.3">
      <c r="A2855" s="1" t="s">
        <v>846</v>
      </c>
      <c r="B2855" s="1"/>
      <c r="C2855" s="1" t="s">
        <v>1878</v>
      </c>
      <c r="D2855" s="1"/>
      <c r="E2855" s="1"/>
      <c r="F2855" s="1"/>
      <c r="G2855" s="1"/>
      <c r="H2855" s="1">
        <v>48677.61</v>
      </c>
      <c r="I2855" s="1">
        <v>-0.24</v>
      </c>
      <c r="J2855" s="12">
        <v>2822.57</v>
      </c>
      <c r="K2855" s="5">
        <v>2888.88</v>
      </c>
      <c r="L2855" s="5">
        <v>12551.08</v>
      </c>
      <c r="M2855" s="13">
        <f t="shared" si="59"/>
        <v>-2.4100726280305018E-3</v>
      </c>
      <c r="N2855" s="13">
        <v>-2.5655251375523713E-3</v>
      </c>
      <c r="O2855" s="13">
        <v>-4.9222057268434316E-3</v>
      </c>
      <c r="P2855" s="13">
        <v>-2.8870094109834099E-3</v>
      </c>
      <c r="Q2855" s="7"/>
      <c r="R2855" s="8"/>
      <c r="S2855" s="8"/>
      <c r="T2855" s="8"/>
      <c r="U2855" s="8"/>
      <c r="V2855" s="13"/>
      <c r="W2855" s="14"/>
      <c r="X2855" s="1"/>
      <c r="Y2855" s="1"/>
      <c r="Z2855" s="1"/>
      <c r="AA2855" s="1"/>
      <c r="AB2855" s="1"/>
      <c r="AC2855" s="1"/>
      <c r="AD2855" s="8"/>
      <c r="AE2855" s="8"/>
      <c r="AF2855" s="8"/>
      <c r="AG2855" s="8"/>
      <c r="AH2855" s="9"/>
      <c r="AI2855" s="8"/>
      <c r="AJ2855" s="13"/>
      <c r="AK2855" s="8"/>
      <c r="AL2855" s="8"/>
      <c r="AM2855" s="8"/>
      <c r="AN2855" s="8"/>
      <c r="AO2855" s="7"/>
      <c r="AP2855" s="7"/>
      <c r="AQ2855" s="7"/>
      <c r="AR2855" s="7"/>
      <c r="AS2855" s="7"/>
      <c r="AT2855" s="7"/>
      <c r="AU2855" s="8"/>
      <c r="AV2855" s="8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7"/>
      <c r="BV2855" s="7"/>
      <c r="BW2855" s="8"/>
      <c r="BX2855" s="8"/>
      <c r="BY2855" s="8"/>
      <c r="BZ2855" s="8"/>
      <c r="CA2855" s="8"/>
      <c r="CC2855" s="8"/>
      <c r="CE2855" s="7"/>
      <c r="CF2855" s="8"/>
      <c r="CG2855" s="8"/>
      <c r="CH2855" s="8"/>
      <c r="CI2855" s="8"/>
      <c r="CJ2855" s="8"/>
    </row>
    <row r="2856" spans="1:88" x14ac:dyDescent="0.3">
      <c r="A2856" s="1" t="s">
        <v>847</v>
      </c>
      <c r="B2856" s="1"/>
      <c r="C2856" s="1" t="s">
        <v>1878</v>
      </c>
      <c r="D2856" s="1"/>
      <c r="E2856" s="1"/>
      <c r="F2856" s="1"/>
      <c r="G2856" s="1"/>
      <c r="H2856" s="1">
        <v>48940.24</v>
      </c>
      <c r="I2856" s="1">
        <v>0.54</v>
      </c>
      <c r="J2856" s="12">
        <v>2845.94</v>
      </c>
      <c r="K2856" s="5">
        <v>2897.66</v>
      </c>
      <c r="L2856" s="5">
        <v>12487.51</v>
      </c>
      <c r="M2856" s="13">
        <f t="shared" si="59"/>
        <v>5.3952936473256052E-3</v>
      </c>
      <c r="N2856" s="13">
        <v>8.2796883691103051E-3</v>
      </c>
      <c r="O2856" s="13">
        <v>3.0392401207386399E-3</v>
      </c>
      <c r="P2856" s="13">
        <v>-5.0649027812745828E-3</v>
      </c>
      <c r="Q2856" s="7"/>
      <c r="R2856" s="8"/>
      <c r="S2856" s="8"/>
      <c r="T2856" s="8"/>
      <c r="U2856" s="8"/>
      <c r="V2856" s="13"/>
      <c r="W2856" s="14"/>
      <c r="X2856" s="1"/>
      <c r="Y2856" s="1"/>
      <c r="Z2856" s="1"/>
      <c r="AA2856" s="1"/>
      <c r="AB2856" s="1"/>
      <c r="AC2856" s="1"/>
      <c r="AD2856" s="8"/>
      <c r="AE2856" s="8"/>
      <c r="AF2856" s="8"/>
      <c r="AG2856" s="8"/>
      <c r="AH2856" s="9"/>
      <c r="AI2856" s="8"/>
      <c r="AJ2856" s="13"/>
      <c r="AK2856" s="8"/>
      <c r="AL2856" s="8"/>
      <c r="AM2856" s="8"/>
      <c r="AN2856" s="8"/>
      <c r="AO2856" s="7"/>
      <c r="AP2856" s="7"/>
      <c r="AQ2856" s="7"/>
      <c r="AR2856" s="7"/>
      <c r="AS2856" s="7"/>
      <c r="AT2856" s="7"/>
      <c r="AU2856" s="8"/>
      <c r="AV2856" s="8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7"/>
      <c r="BV2856" s="7"/>
      <c r="BW2856" s="8"/>
      <c r="BX2856" s="8"/>
      <c r="BY2856" s="8"/>
      <c r="BZ2856" s="8"/>
      <c r="CA2856" s="8"/>
      <c r="CC2856" s="8"/>
      <c r="CE2856" s="7"/>
      <c r="CF2856" s="8"/>
      <c r="CG2856" s="8"/>
      <c r="CH2856" s="8"/>
      <c r="CI2856" s="8"/>
      <c r="CJ2856" s="8"/>
    </row>
    <row r="2857" spans="1:88" x14ac:dyDescent="0.3">
      <c r="A2857" s="1" t="s">
        <v>848</v>
      </c>
      <c r="B2857" s="1"/>
      <c r="C2857" s="1" t="s">
        <v>1878</v>
      </c>
      <c r="D2857" s="1"/>
      <c r="E2857" s="1"/>
      <c r="F2857" s="1"/>
      <c r="G2857" s="1"/>
      <c r="H2857" s="1">
        <v>48286.43</v>
      </c>
      <c r="I2857" s="1">
        <v>-1.34</v>
      </c>
      <c r="J2857" s="12">
        <v>2805.67</v>
      </c>
      <c r="K2857" s="5">
        <v>2865.39</v>
      </c>
      <c r="L2857" s="5">
        <v>12326.64</v>
      </c>
      <c r="M2857" s="13">
        <f t="shared" si="59"/>
        <v>-1.3359354183796301E-2</v>
      </c>
      <c r="N2857" s="13">
        <v>-1.4149982079734613E-2</v>
      </c>
      <c r="O2857" s="13">
        <v>-1.1136572268658163E-2</v>
      </c>
      <c r="P2857" s="13">
        <v>-1.2882472166188541E-2</v>
      </c>
      <c r="Q2857" s="7"/>
      <c r="R2857" s="8"/>
      <c r="S2857" s="8"/>
      <c r="T2857" s="8"/>
      <c r="U2857" s="8"/>
      <c r="V2857" s="13"/>
      <c r="W2857" s="14"/>
      <c r="X2857" s="1"/>
      <c r="Y2857" s="1"/>
      <c r="Z2857" s="1"/>
      <c r="AA2857" s="1"/>
      <c r="AB2857" s="1"/>
      <c r="AC2857" s="1"/>
      <c r="AD2857" s="8"/>
      <c r="AE2857" s="8"/>
      <c r="AF2857" s="8"/>
      <c r="AG2857" s="8"/>
      <c r="AH2857" s="9"/>
      <c r="AI2857" s="8"/>
      <c r="AJ2857" s="13"/>
      <c r="AK2857" s="8"/>
      <c r="AL2857" s="8"/>
      <c r="AM2857" s="8"/>
      <c r="AN2857" s="8"/>
      <c r="AO2857" s="7"/>
      <c r="AP2857" s="7"/>
      <c r="AQ2857" s="7"/>
      <c r="AR2857" s="7"/>
      <c r="AS2857" s="7"/>
      <c r="AT2857" s="7"/>
      <c r="AU2857" s="8"/>
      <c r="AV2857" s="8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7"/>
      <c r="BV2857" s="7"/>
      <c r="BW2857" s="8"/>
      <c r="BX2857" s="8"/>
      <c r="BY2857" s="8"/>
      <c r="BZ2857" s="8"/>
      <c r="CA2857" s="8"/>
      <c r="CC2857" s="8"/>
      <c r="CE2857" s="7"/>
      <c r="CF2857" s="8"/>
      <c r="CG2857" s="8"/>
      <c r="CH2857" s="8"/>
      <c r="CI2857" s="8"/>
      <c r="CJ2857" s="8"/>
    </row>
    <row r="2858" spans="1:88" x14ac:dyDescent="0.3">
      <c r="A2858" s="1" t="s">
        <v>849</v>
      </c>
      <c r="B2858" s="1"/>
      <c r="C2858" s="1" t="s">
        <v>1878</v>
      </c>
      <c r="D2858" s="1"/>
      <c r="E2858" s="1"/>
      <c r="F2858" s="1"/>
      <c r="G2858" s="1"/>
      <c r="H2858" s="1">
        <v>48523.79</v>
      </c>
      <c r="I2858" s="1">
        <v>0.49</v>
      </c>
      <c r="J2858" s="12">
        <v>2824.23</v>
      </c>
      <c r="K2858" s="5">
        <v>2871.87</v>
      </c>
      <c r="L2858" s="5">
        <v>12326.5</v>
      </c>
      <c r="M2858" s="13">
        <f t="shared" si="59"/>
        <v>4.91566678257227E-3</v>
      </c>
      <c r="N2858" s="13">
        <v>6.6151756977834708E-3</v>
      </c>
      <c r="O2858" s="13">
        <v>2.261472260320696E-3</v>
      </c>
      <c r="P2858" s="13">
        <v>-1.1357515105392402E-5</v>
      </c>
      <c r="Q2858" s="7"/>
      <c r="R2858" s="8"/>
      <c r="S2858" s="8"/>
      <c r="T2858" s="8"/>
      <c r="U2858" s="8"/>
      <c r="V2858" s="13"/>
      <c r="W2858" s="14"/>
      <c r="X2858" s="1"/>
      <c r="Y2858" s="1"/>
      <c r="Z2858" s="1"/>
      <c r="AA2858" s="1"/>
      <c r="AB2858" s="1"/>
      <c r="AC2858" s="1"/>
      <c r="AD2858" s="8"/>
      <c r="AE2858" s="8"/>
      <c r="AF2858" s="8"/>
      <c r="AG2858" s="8"/>
      <c r="AH2858" s="9"/>
      <c r="AI2858" s="8"/>
      <c r="AJ2858" s="13"/>
      <c r="AK2858" s="8"/>
      <c r="AL2858" s="8"/>
      <c r="AM2858" s="8"/>
      <c r="AN2858" s="8"/>
      <c r="AO2858" s="7"/>
      <c r="AP2858" s="7"/>
      <c r="AQ2858" s="7"/>
      <c r="AR2858" s="7"/>
      <c r="AS2858" s="7"/>
      <c r="AT2858" s="7"/>
      <c r="AU2858" s="8"/>
      <c r="AV2858" s="8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7"/>
      <c r="BV2858" s="7"/>
      <c r="BW2858" s="8"/>
      <c r="BX2858" s="8"/>
      <c r="BY2858" s="8"/>
      <c r="BZ2858" s="8"/>
      <c r="CA2858" s="8"/>
      <c r="CC2858" s="8"/>
      <c r="CE2858" s="7"/>
      <c r="CF2858" s="8"/>
      <c r="CG2858" s="8"/>
      <c r="CH2858" s="8"/>
      <c r="CI2858" s="8"/>
      <c r="CJ2858" s="8"/>
    </row>
    <row r="2859" spans="1:88" x14ac:dyDescent="0.3">
      <c r="A2859" s="1" t="s">
        <v>850</v>
      </c>
      <c r="B2859" s="1"/>
      <c r="C2859" s="1" t="s">
        <v>1878</v>
      </c>
      <c r="D2859" s="1"/>
      <c r="E2859" s="1"/>
      <c r="F2859" s="1"/>
      <c r="G2859" s="1"/>
      <c r="H2859" s="1">
        <v>48747.55</v>
      </c>
      <c r="I2859" s="1">
        <v>0.46</v>
      </c>
      <c r="J2859" s="12">
        <v>2821.46</v>
      </c>
      <c r="K2859" s="5">
        <v>2901.92</v>
      </c>
      <c r="L2859" s="5">
        <v>12399.5</v>
      </c>
      <c r="M2859" s="13">
        <f t="shared" si="59"/>
        <v>4.611346310747777E-3</v>
      </c>
      <c r="N2859" s="13">
        <v>-9.8079830608699403E-4</v>
      </c>
      <c r="O2859" s="13">
        <v>1.0463565551365628E-2</v>
      </c>
      <c r="P2859" s="13">
        <v>5.9222001379142242E-3</v>
      </c>
      <c r="Q2859" s="7"/>
      <c r="R2859" s="8"/>
      <c r="S2859" s="8"/>
      <c r="T2859" s="8"/>
      <c r="U2859" s="8"/>
      <c r="V2859" s="13"/>
      <c r="W2859" s="14"/>
      <c r="X2859" s="1"/>
      <c r="Y2859" s="1"/>
      <c r="Z2859" s="1"/>
      <c r="AA2859" s="1"/>
      <c r="AB2859" s="1"/>
      <c r="AC2859" s="1"/>
      <c r="AD2859" s="8"/>
      <c r="AE2859" s="8"/>
      <c r="AF2859" s="8"/>
      <c r="AG2859" s="8"/>
      <c r="AH2859" s="9"/>
      <c r="AI2859" s="8"/>
      <c r="AJ2859" s="13"/>
      <c r="AK2859" s="8"/>
      <c r="AL2859" s="8"/>
      <c r="AM2859" s="8"/>
      <c r="AN2859" s="8"/>
      <c r="AO2859" s="7"/>
      <c r="AP2859" s="7"/>
      <c r="AQ2859" s="7"/>
      <c r="AR2859" s="7"/>
      <c r="AS2859" s="7"/>
      <c r="AT2859" s="7"/>
      <c r="AU2859" s="8"/>
      <c r="AV2859" s="8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7"/>
      <c r="BV2859" s="7"/>
      <c r="BW2859" s="8"/>
      <c r="BX2859" s="8"/>
      <c r="BY2859" s="8"/>
      <c r="BZ2859" s="8"/>
      <c r="CA2859" s="8"/>
      <c r="CC2859" s="8"/>
      <c r="CE2859" s="7"/>
      <c r="CF2859" s="8"/>
      <c r="CG2859" s="8"/>
      <c r="CH2859" s="8"/>
      <c r="CI2859" s="8"/>
      <c r="CJ2859" s="8"/>
    </row>
    <row r="2860" spans="1:88" x14ac:dyDescent="0.3">
      <c r="A2860" s="1" t="s">
        <v>851</v>
      </c>
      <c r="B2860" s="1"/>
      <c r="C2860" s="1" t="s">
        <v>1878</v>
      </c>
      <c r="D2860" s="1"/>
      <c r="E2860" s="1"/>
      <c r="F2860" s="1"/>
      <c r="G2860" s="1"/>
      <c r="H2860" s="1">
        <v>48858.84</v>
      </c>
      <c r="I2860" s="1">
        <v>0.23</v>
      </c>
      <c r="J2860" s="12">
        <v>2829.43</v>
      </c>
      <c r="K2860" s="5">
        <v>2904.69</v>
      </c>
      <c r="L2860" s="5">
        <v>12435.64</v>
      </c>
      <c r="M2860" s="13">
        <f t="shared" si="59"/>
        <v>2.2829865295792562E-3</v>
      </c>
      <c r="N2860" s="13">
        <v>2.8247786606934167E-3</v>
      </c>
      <c r="O2860" s="13">
        <v>9.5454044219001055E-4</v>
      </c>
      <c r="P2860" s="13">
        <v>2.9146336545828877E-3</v>
      </c>
      <c r="Q2860" s="7"/>
      <c r="R2860" s="8"/>
      <c r="S2860" s="8"/>
      <c r="T2860" s="8"/>
      <c r="U2860" s="8"/>
      <c r="V2860" s="13"/>
      <c r="W2860" s="14"/>
      <c r="X2860" s="1"/>
      <c r="Y2860" s="1"/>
      <c r="Z2860" s="1"/>
      <c r="AA2860" s="1"/>
      <c r="AB2860" s="1"/>
      <c r="AC2860" s="1"/>
      <c r="AD2860" s="8"/>
      <c r="AE2860" s="8"/>
      <c r="AF2860" s="8"/>
      <c r="AG2860" s="8"/>
      <c r="AH2860" s="9"/>
      <c r="AI2860" s="8"/>
      <c r="AJ2860" s="13"/>
      <c r="AK2860" s="8"/>
      <c r="AL2860" s="8"/>
      <c r="AM2860" s="8"/>
      <c r="AN2860" s="8"/>
      <c r="AO2860" s="7"/>
      <c r="AP2860" s="7"/>
      <c r="AQ2860" s="7"/>
      <c r="AR2860" s="7"/>
      <c r="AS2860" s="7"/>
      <c r="AT2860" s="7"/>
      <c r="AU2860" s="8"/>
      <c r="AV2860" s="8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7"/>
      <c r="BV2860" s="7"/>
      <c r="BW2860" s="8"/>
      <c r="BX2860" s="8"/>
      <c r="BY2860" s="8"/>
      <c r="BZ2860" s="8"/>
      <c r="CA2860" s="8"/>
      <c r="CC2860" s="8"/>
      <c r="CE2860" s="7"/>
      <c r="CF2860" s="8"/>
      <c r="CG2860" s="8"/>
      <c r="CH2860" s="8"/>
      <c r="CI2860" s="8"/>
      <c r="CJ2860" s="8"/>
    </row>
    <row r="2861" spans="1:88" x14ac:dyDescent="0.3">
      <c r="A2861" s="1" t="s">
        <v>852</v>
      </c>
      <c r="B2861" s="1"/>
      <c r="C2861" s="1" t="s">
        <v>1878</v>
      </c>
      <c r="D2861" s="1"/>
      <c r="E2861" s="1"/>
      <c r="F2861" s="1"/>
      <c r="G2861" s="1"/>
      <c r="H2861" s="1">
        <v>48575.19</v>
      </c>
      <c r="I2861" s="1">
        <v>-0.57999999999999996</v>
      </c>
      <c r="J2861" s="12">
        <v>2816.7</v>
      </c>
      <c r="K2861" s="5">
        <v>2883.58</v>
      </c>
      <c r="L2861" s="5">
        <v>12286.15</v>
      </c>
      <c r="M2861" s="13">
        <f t="shared" si="59"/>
        <v>-5.8055000896458653E-3</v>
      </c>
      <c r="N2861" s="13">
        <v>-4.4991394026359099E-3</v>
      </c>
      <c r="O2861" s="13">
        <v>-7.2675569510000093E-3</v>
      </c>
      <c r="P2861" s="13">
        <v>-1.2021094209867744E-2</v>
      </c>
      <c r="Q2861" s="7"/>
      <c r="R2861" s="8"/>
      <c r="S2861" s="8"/>
      <c r="T2861" s="8"/>
      <c r="U2861" s="8"/>
      <c r="V2861" s="13"/>
      <c r="W2861" s="14"/>
      <c r="X2861" s="1"/>
      <c r="Y2861" s="1"/>
      <c r="Z2861" s="1"/>
      <c r="AA2861" s="1"/>
      <c r="AB2861" s="1"/>
      <c r="AC2861" s="1"/>
      <c r="AD2861" s="8"/>
      <c r="AE2861" s="8"/>
      <c r="AF2861" s="8"/>
      <c r="AG2861" s="8"/>
      <c r="AH2861" s="9"/>
      <c r="AI2861" s="8"/>
      <c r="AJ2861" s="13"/>
      <c r="AK2861" s="8"/>
      <c r="AL2861" s="8"/>
      <c r="AM2861" s="8"/>
      <c r="AN2861" s="8"/>
      <c r="AO2861" s="7"/>
      <c r="AP2861" s="7"/>
      <c r="AQ2861" s="7"/>
      <c r="AR2861" s="7"/>
      <c r="AS2861" s="7"/>
      <c r="AT2861" s="7"/>
      <c r="AU2861" s="8"/>
      <c r="AV2861" s="8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7"/>
      <c r="BV2861" s="7"/>
      <c r="BW2861" s="8"/>
      <c r="BX2861" s="8"/>
      <c r="BY2861" s="8"/>
      <c r="BZ2861" s="8"/>
      <c r="CA2861" s="8"/>
      <c r="CC2861" s="8"/>
      <c r="CE2861" s="7"/>
      <c r="CF2861" s="8"/>
      <c r="CG2861" s="8"/>
      <c r="CH2861" s="8"/>
      <c r="CI2861" s="8"/>
      <c r="CJ2861" s="8"/>
    </row>
    <row r="2862" spans="1:88" x14ac:dyDescent="0.3">
      <c r="A2862" s="1" t="s">
        <v>853</v>
      </c>
      <c r="B2862" s="1"/>
      <c r="C2862" s="1" t="s">
        <v>1878</v>
      </c>
      <c r="D2862" s="1"/>
      <c r="E2862" s="1"/>
      <c r="F2862" s="1"/>
      <c r="G2862" s="1"/>
      <c r="H2862" s="1">
        <v>48752.14</v>
      </c>
      <c r="I2862" s="1">
        <v>0.36</v>
      </c>
      <c r="J2862" s="12">
        <v>2824.01</v>
      </c>
      <c r="K2862" s="5">
        <v>2908.66</v>
      </c>
      <c r="L2862" s="5">
        <v>12304.14</v>
      </c>
      <c r="M2862" s="13">
        <f t="shared" si="59"/>
        <v>3.6428061321014393E-3</v>
      </c>
      <c r="N2862" s="13">
        <v>2.5952355593426013E-3</v>
      </c>
      <c r="O2862" s="13">
        <v>8.6975218305023194E-3</v>
      </c>
      <c r="P2862" s="13">
        <v>1.4642503957709163E-3</v>
      </c>
      <c r="Q2862" s="7"/>
      <c r="R2862" s="8"/>
      <c r="S2862" s="8"/>
      <c r="T2862" s="8"/>
      <c r="U2862" s="8"/>
      <c r="V2862" s="13"/>
      <c r="W2862" s="14"/>
      <c r="X2862" s="1"/>
      <c r="Y2862" s="1"/>
      <c r="Z2862" s="1"/>
      <c r="AA2862" s="1"/>
      <c r="AB2862" s="1"/>
      <c r="AC2862" s="1"/>
      <c r="AD2862" s="8"/>
      <c r="AE2862" s="8"/>
      <c r="AF2862" s="8"/>
      <c r="AG2862" s="8"/>
      <c r="AH2862" s="9"/>
      <c r="AI2862" s="8"/>
      <c r="AJ2862" s="13"/>
      <c r="AK2862" s="8"/>
      <c r="AL2862" s="8"/>
      <c r="AM2862" s="8"/>
      <c r="AN2862" s="8"/>
      <c r="AO2862" s="7"/>
      <c r="AP2862" s="7"/>
      <c r="AQ2862" s="7"/>
      <c r="AR2862" s="7"/>
      <c r="AS2862" s="7"/>
      <c r="AT2862" s="7"/>
      <c r="AU2862" s="8"/>
      <c r="AV2862" s="8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7"/>
      <c r="BV2862" s="7"/>
      <c r="BW2862" s="8"/>
      <c r="BX2862" s="8"/>
      <c r="BY2862" s="8"/>
      <c r="BZ2862" s="8"/>
      <c r="CA2862" s="8"/>
      <c r="CC2862" s="8"/>
      <c r="CE2862" s="7"/>
      <c r="CF2862" s="8"/>
      <c r="CG2862" s="8"/>
      <c r="CH2862" s="8"/>
      <c r="CI2862" s="8"/>
      <c r="CJ2862" s="8"/>
    </row>
    <row r="2863" spans="1:88" x14ac:dyDescent="0.3">
      <c r="A2863" s="1" t="s">
        <v>854</v>
      </c>
      <c r="B2863" s="1"/>
      <c r="C2863" s="1" t="s">
        <v>1878</v>
      </c>
      <c r="D2863" s="1"/>
      <c r="E2863" s="1"/>
      <c r="F2863" s="1"/>
      <c r="G2863" s="1"/>
      <c r="H2863" s="1">
        <v>49148.52</v>
      </c>
      <c r="I2863" s="1">
        <v>0.81</v>
      </c>
      <c r="J2863" s="12">
        <v>2853.7</v>
      </c>
      <c r="K2863" s="5">
        <v>2910.72</v>
      </c>
      <c r="L2863" s="5">
        <v>12405.38</v>
      </c>
      <c r="M2863" s="13">
        <f t="shared" si="59"/>
        <v>8.1305148861157139E-3</v>
      </c>
      <c r="N2863" s="13">
        <v>1.0513418861830992E-2</v>
      </c>
      <c r="O2863" s="13">
        <v>7.0822990655483586E-4</v>
      </c>
      <c r="P2863" s="13">
        <v>8.2281248425326581E-3</v>
      </c>
      <c r="Q2863" s="7"/>
      <c r="R2863" s="8"/>
      <c r="S2863" s="8"/>
      <c r="T2863" s="8"/>
      <c r="U2863" s="8"/>
      <c r="V2863" s="13"/>
      <c r="W2863" s="14"/>
      <c r="X2863" s="1"/>
      <c r="Y2863" s="1"/>
      <c r="Z2863" s="1"/>
      <c r="AA2863" s="1"/>
      <c r="AB2863" s="1"/>
      <c r="AC2863" s="1"/>
      <c r="AD2863" s="8"/>
      <c r="AE2863" s="8"/>
      <c r="AF2863" s="8"/>
      <c r="AG2863" s="8"/>
      <c r="AH2863" s="9"/>
      <c r="AI2863" s="8"/>
      <c r="AJ2863" s="13"/>
      <c r="AK2863" s="8"/>
      <c r="AL2863" s="8"/>
      <c r="AM2863" s="8"/>
      <c r="AN2863" s="8"/>
      <c r="AO2863" s="7"/>
      <c r="AP2863" s="7"/>
      <c r="AQ2863" s="7"/>
      <c r="AR2863" s="7"/>
      <c r="AS2863" s="7"/>
      <c r="AT2863" s="7"/>
      <c r="AU2863" s="8"/>
      <c r="AV2863" s="8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7"/>
      <c r="BV2863" s="7"/>
      <c r="BW2863" s="8"/>
      <c r="BX2863" s="8"/>
      <c r="BY2863" s="8"/>
      <c r="BZ2863" s="8"/>
      <c r="CA2863" s="8"/>
      <c r="CC2863" s="8"/>
      <c r="CE2863" s="7"/>
      <c r="CF2863" s="8"/>
      <c r="CG2863" s="8"/>
      <c r="CH2863" s="8"/>
      <c r="CI2863" s="8"/>
      <c r="CJ2863" s="8"/>
    </row>
    <row r="2864" spans="1:88" x14ac:dyDescent="0.3">
      <c r="A2864" s="1" t="s">
        <v>855</v>
      </c>
      <c r="B2864" s="1"/>
      <c r="C2864" s="1" t="s">
        <v>1878</v>
      </c>
      <c r="D2864" s="1"/>
      <c r="E2864" s="1"/>
      <c r="F2864" s="1"/>
      <c r="G2864" s="1"/>
      <c r="H2864" s="1">
        <v>49215.53</v>
      </c>
      <c r="I2864" s="1">
        <v>0.14000000000000001</v>
      </c>
      <c r="J2864" s="12">
        <v>2855.9</v>
      </c>
      <c r="K2864" s="5">
        <v>2922.23</v>
      </c>
      <c r="L2864" s="5">
        <v>12405.53</v>
      </c>
      <c r="M2864" s="13">
        <f t="shared" si="59"/>
        <v>1.363418471197031E-3</v>
      </c>
      <c r="N2864" s="13">
        <v>7.7092896940822442E-4</v>
      </c>
      <c r="O2864" s="13">
        <v>3.9543480650836571E-3</v>
      </c>
      <c r="P2864" s="13">
        <v>1.2091528030611087E-5</v>
      </c>
      <c r="Q2864" s="7"/>
      <c r="R2864" s="8"/>
      <c r="S2864" s="8"/>
      <c r="T2864" s="8"/>
      <c r="U2864" s="8"/>
      <c r="V2864" s="13"/>
      <c r="W2864" s="14"/>
      <c r="X2864" s="1"/>
      <c r="Y2864" s="1"/>
      <c r="Z2864" s="1"/>
      <c r="AA2864" s="1"/>
      <c r="AB2864" s="1"/>
      <c r="AC2864" s="1"/>
      <c r="AD2864" s="8"/>
      <c r="AE2864" s="8"/>
      <c r="AF2864" s="8"/>
      <c r="AG2864" s="8"/>
      <c r="AH2864" s="9"/>
      <c r="AI2864" s="8"/>
      <c r="AJ2864" s="13"/>
      <c r="AK2864" s="8"/>
      <c r="AL2864" s="8"/>
      <c r="AM2864" s="8"/>
      <c r="AN2864" s="8"/>
      <c r="AO2864" s="7"/>
      <c r="AP2864" s="7"/>
      <c r="AQ2864" s="7"/>
      <c r="AR2864" s="7"/>
      <c r="AS2864" s="7"/>
      <c r="AT2864" s="7"/>
      <c r="AU2864" s="8"/>
      <c r="AV2864" s="8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7"/>
      <c r="BV2864" s="7"/>
      <c r="BW2864" s="8"/>
      <c r="BX2864" s="8"/>
      <c r="BY2864" s="8"/>
      <c r="BZ2864" s="8"/>
      <c r="CA2864" s="8"/>
      <c r="CC2864" s="8"/>
      <c r="CE2864" s="7"/>
      <c r="CF2864" s="8"/>
      <c r="CG2864" s="8"/>
      <c r="CH2864" s="8"/>
      <c r="CI2864" s="8"/>
      <c r="CJ2864" s="8"/>
    </row>
    <row r="2865" spans="1:88" x14ac:dyDescent="0.3">
      <c r="A2865" s="1" t="s">
        <v>856</v>
      </c>
      <c r="B2865" s="1"/>
      <c r="C2865" s="1" t="s">
        <v>1878</v>
      </c>
      <c r="D2865" s="1"/>
      <c r="E2865" s="1"/>
      <c r="F2865" s="1"/>
      <c r="G2865" s="1"/>
      <c r="H2865" s="1">
        <v>49425.67</v>
      </c>
      <c r="I2865" s="1">
        <v>0.43</v>
      </c>
      <c r="J2865" s="12">
        <v>2866.63</v>
      </c>
      <c r="K2865" s="5">
        <v>2937.42</v>
      </c>
      <c r="L2865" s="5">
        <v>12510.53</v>
      </c>
      <c r="M2865" s="13">
        <f t="shared" si="59"/>
        <v>4.2697904502908557E-3</v>
      </c>
      <c r="N2865" s="13">
        <v>3.757134353443714E-3</v>
      </c>
      <c r="O2865" s="13">
        <v>5.1980850241082344E-3</v>
      </c>
      <c r="P2865" s="13">
        <v>8.4639672791086973E-3</v>
      </c>
      <c r="Q2865" s="7"/>
      <c r="R2865" s="8"/>
      <c r="S2865" s="8"/>
      <c r="T2865" s="8"/>
      <c r="U2865" s="8"/>
      <c r="V2865" s="13"/>
      <c r="W2865" s="14"/>
      <c r="X2865" s="1"/>
      <c r="Y2865" s="1"/>
      <c r="Z2865" s="1"/>
      <c r="AA2865" s="1"/>
      <c r="AB2865" s="1"/>
      <c r="AC2865" s="1"/>
      <c r="AD2865" s="8"/>
      <c r="AE2865" s="8"/>
      <c r="AF2865" s="8"/>
      <c r="AG2865" s="8"/>
      <c r="AH2865" s="9"/>
      <c r="AI2865" s="8"/>
      <c r="AJ2865" s="13"/>
      <c r="AK2865" s="8"/>
      <c r="AL2865" s="8"/>
      <c r="AM2865" s="8"/>
      <c r="AN2865" s="8"/>
      <c r="AO2865" s="7"/>
      <c r="AP2865" s="7"/>
      <c r="AQ2865" s="7"/>
      <c r="AR2865" s="7"/>
      <c r="AS2865" s="7"/>
      <c r="AT2865" s="7"/>
      <c r="AU2865" s="8"/>
      <c r="AV2865" s="8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7"/>
      <c r="BV2865" s="7"/>
      <c r="BW2865" s="8"/>
      <c r="BX2865" s="8"/>
      <c r="BY2865" s="8"/>
      <c r="BZ2865" s="8"/>
      <c r="CA2865" s="8"/>
      <c r="CC2865" s="8"/>
      <c r="CE2865" s="7"/>
      <c r="CF2865" s="8"/>
      <c r="CG2865" s="8"/>
      <c r="CH2865" s="8"/>
      <c r="CI2865" s="8"/>
      <c r="CJ2865" s="8"/>
    </row>
    <row r="2866" spans="1:88" x14ac:dyDescent="0.3">
      <c r="A2866" s="1" t="s">
        <v>857</v>
      </c>
      <c r="B2866" s="1"/>
      <c r="C2866" s="1" t="s">
        <v>1878</v>
      </c>
      <c r="D2866" s="1"/>
      <c r="E2866" s="1"/>
      <c r="F2866" s="1"/>
      <c r="G2866" s="1"/>
      <c r="H2866" s="1">
        <v>49492.53</v>
      </c>
      <c r="I2866" s="1">
        <v>0.14000000000000001</v>
      </c>
      <c r="J2866" s="12">
        <v>2871.26</v>
      </c>
      <c r="K2866" s="5">
        <v>2933.42</v>
      </c>
      <c r="L2866" s="5">
        <v>12584.77</v>
      </c>
      <c r="M2866" s="13">
        <f t="shared" si="59"/>
        <v>1.3527383644975632E-3</v>
      </c>
      <c r="N2866" s="13">
        <v>1.6151369377981339E-3</v>
      </c>
      <c r="O2866" s="13">
        <v>-1.3617392133232764E-3</v>
      </c>
      <c r="P2866" s="13">
        <v>5.9342010290530656E-3</v>
      </c>
      <c r="Q2866" s="7"/>
      <c r="R2866" s="8"/>
      <c r="S2866" s="8"/>
      <c r="T2866" s="8"/>
      <c r="U2866" s="8"/>
      <c r="V2866" s="13"/>
      <c r="W2866" s="14"/>
      <c r="X2866" s="1"/>
      <c r="Y2866" s="1"/>
      <c r="Z2866" s="1"/>
      <c r="AA2866" s="1"/>
      <c r="AB2866" s="1"/>
      <c r="AC2866" s="1"/>
      <c r="AD2866" s="8"/>
      <c r="AE2866" s="8"/>
      <c r="AF2866" s="8"/>
      <c r="AG2866" s="8"/>
      <c r="AH2866" s="9"/>
      <c r="AI2866" s="8"/>
      <c r="AJ2866" s="13"/>
      <c r="AK2866" s="8"/>
      <c r="AL2866" s="8"/>
      <c r="AM2866" s="8"/>
      <c r="AN2866" s="8"/>
      <c r="AO2866" s="7"/>
      <c r="AP2866" s="7"/>
      <c r="AQ2866" s="7"/>
      <c r="AR2866" s="7"/>
      <c r="AS2866" s="7"/>
      <c r="AT2866" s="7"/>
      <c r="AU2866" s="8"/>
      <c r="AV2866" s="8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7"/>
      <c r="BV2866" s="7"/>
      <c r="BW2866" s="8"/>
      <c r="BX2866" s="8"/>
      <c r="BY2866" s="8"/>
      <c r="BZ2866" s="8"/>
      <c r="CA2866" s="8"/>
      <c r="CC2866" s="8"/>
      <c r="CE2866" s="7"/>
      <c r="CF2866" s="8"/>
      <c r="CG2866" s="8"/>
      <c r="CH2866" s="8"/>
      <c r="CI2866" s="8"/>
      <c r="CJ2866" s="8"/>
    </row>
    <row r="2867" spans="1:88" x14ac:dyDescent="0.3">
      <c r="A2867" s="1" t="s">
        <v>858</v>
      </c>
      <c r="B2867" s="1"/>
      <c r="C2867" s="1" t="s">
        <v>1878</v>
      </c>
      <c r="D2867" s="1"/>
      <c r="E2867" s="1"/>
      <c r="F2867" s="1"/>
      <c r="G2867" s="1"/>
      <c r="H2867" s="1">
        <v>50025.61</v>
      </c>
      <c r="I2867" s="1">
        <v>1.08</v>
      </c>
      <c r="J2867" s="12">
        <v>2903.61</v>
      </c>
      <c r="K2867" s="5">
        <v>2959.86</v>
      </c>
      <c r="L2867" s="5">
        <v>12779.22</v>
      </c>
      <c r="M2867" s="13">
        <f t="shared" si="59"/>
        <v>1.0770918358790738E-2</v>
      </c>
      <c r="N2867" s="13">
        <v>1.1266830590054511E-2</v>
      </c>
      <c r="O2867" s="13">
        <v>9.0133700595209643E-3</v>
      </c>
      <c r="P2867" s="13">
        <v>1.5451216033348203E-2</v>
      </c>
      <c r="Q2867" s="7"/>
      <c r="R2867" s="8"/>
      <c r="S2867" s="8"/>
      <c r="T2867" s="8"/>
      <c r="U2867" s="8"/>
      <c r="V2867" s="13"/>
      <c r="W2867" s="14"/>
      <c r="X2867" s="1"/>
      <c r="Y2867" s="1"/>
      <c r="Z2867" s="1"/>
      <c r="AA2867" s="1"/>
      <c r="AB2867" s="1"/>
      <c r="AC2867" s="1"/>
      <c r="AD2867" s="8"/>
      <c r="AE2867" s="8"/>
      <c r="AF2867" s="8"/>
      <c r="AG2867" s="8"/>
      <c r="AH2867" s="9"/>
      <c r="AI2867" s="8"/>
      <c r="AJ2867" s="13"/>
      <c r="AK2867" s="8"/>
      <c r="AL2867" s="8"/>
      <c r="AM2867" s="8"/>
      <c r="AN2867" s="8"/>
      <c r="AO2867" s="7"/>
      <c r="AP2867" s="7"/>
      <c r="AQ2867" s="7"/>
      <c r="AR2867" s="7"/>
      <c r="AS2867" s="7"/>
      <c r="AT2867" s="7"/>
      <c r="AU2867" s="8"/>
      <c r="AV2867" s="8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7"/>
      <c r="BV2867" s="7"/>
      <c r="BW2867" s="8"/>
      <c r="BX2867" s="8"/>
      <c r="BY2867" s="8"/>
      <c r="BZ2867" s="8"/>
      <c r="CA2867" s="8"/>
      <c r="CC2867" s="8"/>
      <c r="CE2867" s="7"/>
      <c r="CF2867" s="8"/>
      <c r="CG2867" s="8"/>
      <c r="CH2867" s="8"/>
      <c r="CI2867" s="8"/>
      <c r="CJ2867" s="8"/>
    </row>
    <row r="2868" spans="1:88" x14ac:dyDescent="0.3">
      <c r="A2868" s="1" t="s">
        <v>859</v>
      </c>
      <c r="B2868" s="1"/>
      <c r="C2868" s="1" t="s">
        <v>1878</v>
      </c>
      <c r="D2868" s="1"/>
      <c r="E2868" s="1"/>
      <c r="F2868" s="1"/>
      <c r="G2868" s="1"/>
      <c r="H2868" s="1">
        <v>49929.4</v>
      </c>
      <c r="I2868" s="1">
        <v>-0.19</v>
      </c>
      <c r="J2868" s="12">
        <v>2901.61</v>
      </c>
      <c r="K2868" s="5">
        <v>2946.82</v>
      </c>
      <c r="L2868" s="5">
        <v>12712.44</v>
      </c>
      <c r="M2868" s="13">
        <f t="shared" si="59"/>
        <v>-1.9232149293131329E-3</v>
      </c>
      <c r="N2868" s="13">
        <v>-6.8879773798824484E-4</v>
      </c>
      <c r="O2868" s="13">
        <v>-4.4056137790300376E-3</v>
      </c>
      <c r="P2868" s="13">
        <v>-5.2256710503456594E-3</v>
      </c>
      <c r="Q2868" s="7"/>
      <c r="R2868" s="8"/>
      <c r="S2868" s="8"/>
      <c r="T2868" s="8"/>
      <c r="U2868" s="8"/>
      <c r="V2868" s="13"/>
      <c r="W2868" s="14"/>
      <c r="X2868" s="1"/>
      <c r="Y2868" s="1"/>
      <c r="Z2868" s="1"/>
      <c r="AA2868" s="1"/>
      <c r="AB2868" s="1"/>
      <c r="AC2868" s="1"/>
      <c r="AD2868" s="8"/>
      <c r="AE2868" s="8"/>
      <c r="AF2868" s="8"/>
      <c r="AG2868" s="8"/>
      <c r="AH2868" s="9"/>
      <c r="AI2868" s="8"/>
      <c r="AJ2868" s="13"/>
      <c r="AK2868" s="8"/>
      <c r="AL2868" s="8"/>
      <c r="AM2868" s="8"/>
      <c r="AN2868" s="8"/>
      <c r="AO2868" s="7"/>
      <c r="AP2868" s="7"/>
      <c r="AQ2868" s="7"/>
      <c r="AR2868" s="7"/>
      <c r="AS2868" s="7"/>
      <c r="AT2868" s="7"/>
      <c r="AU2868" s="8"/>
      <c r="AV2868" s="8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7"/>
      <c r="BV2868" s="7"/>
      <c r="BW2868" s="8"/>
      <c r="BX2868" s="8"/>
      <c r="BY2868" s="8"/>
      <c r="BZ2868" s="8"/>
      <c r="CA2868" s="8"/>
      <c r="CC2868" s="8"/>
      <c r="CE2868" s="7"/>
      <c r="CF2868" s="8"/>
      <c r="CG2868" s="8"/>
      <c r="CH2868" s="8"/>
      <c r="CI2868" s="8"/>
      <c r="CJ2868" s="8"/>
    </row>
    <row r="2869" spans="1:88" x14ac:dyDescent="0.3">
      <c r="A2869" s="1" t="s">
        <v>860</v>
      </c>
      <c r="B2869" s="1"/>
      <c r="C2869" s="1" t="s">
        <v>1878</v>
      </c>
      <c r="D2869" s="1"/>
      <c r="E2869" s="1"/>
      <c r="F2869" s="1"/>
      <c r="G2869" s="1"/>
      <c r="H2869" s="1">
        <v>49824.93</v>
      </c>
      <c r="I2869" s="1">
        <v>-0.21</v>
      </c>
      <c r="J2869" s="12">
        <v>2896.05</v>
      </c>
      <c r="K2869" s="5">
        <v>2944.35</v>
      </c>
      <c r="L2869" s="5">
        <v>12675.91</v>
      </c>
      <c r="M2869" s="13">
        <f t="shared" si="59"/>
        <v>-2.0923544044190168E-3</v>
      </c>
      <c r="N2869" s="13">
        <v>-1.916177570383315E-3</v>
      </c>
      <c r="O2869" s="13">
        <v>-8.3819167780874171E-4</v>
      </c>
      <c r="P2869" s="13">
        <v>-2.8735632183908288E-3</v>
      </c>
      <c r="Q2869" s="7"/>
      <c r="R2869" s="8"/>
      <c r="S2869" s="8"/>
      <c r="T2869" s="8"/>
      <c r="U2869" s="8"/>
      <c r="V2869" s="13"/>
      <c r="W2869" s="14"/>
      <c r="X2869" s="1"/>
      <c r="Y2869" s="1"/>
      <c r="Z2869" s="1"/>
      <c r="AA2869" s="1"/>
      <c r="AB2869" s="1"/>
      <c r="AC2869" s="1"/>
      <c r="AD2869" s="8"/>
      <c r="AE2869" s="8"/>
      <c r="AF2869" s="8"/>
      <c r="AG2869" s="8"/>
      <c r="AH2869" s="9"/>
      <c r="AI2869" s="8"/>
      <c r="AJ2869" s="13"/>
      <c r="AK2869" s="8"/>
      <c r="AL2869" s="8"/>
      <c r="AM2869" s="8"/>
      <c r="AN2869" s="8"/>
      <c r="AO2869" s="7"/>
      <c r="AP2869" s="7"/>
      <c r="AQ2869" s="7"/>
      <c r="AR2869" s="7"/>
      <c r="AS2869" s="7"/>
      <c r="AT2869" s="7"/>
      <c r="AU2869" s="8"/>
      <c r="AV2869" s="8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7"/>
      <c r="BV2869" s="7"/>
      <c r="BW2869" s="8"/>
      <c r="BX2869" s="8"/>
      <c r="BY2869" s="8"/>
      <c r="BZ2869" s="8"/>
      <c r="CA2869" s="8"/>
      <c r="CC2869" s="8"/>
      <c r="CE2869" s="7"/>
      <c r="CF2869" s="8"/>
      <c r="CG2869" s="8"/>
      <c r="CH2869" s="8"/>
      <c r="CI2869" s="8"/>
      <c r="CJ2869" s="8"/>
    </row>
    <row r="2870" spans="1:88" x14ac:dyDescent="0.3">
      <c r="A2870" s="1" t="s">
        <v>861</v>
      </c>
      <c r="B2870" s="1"/>
      <c r="C2870" s="1" t="s">
        <v>1878</v>
      </c>
      <c r="D2870" s="1"/>
      <c r="E2870" s="1"/>
      <c r="F2870" s="1"/>
      <c r="G2870" s="1"/>
      <c r="H2870" s="1">
        <v>49638.879999999997</v>
      </c>
      <c r="I2870" s="1">
        <v>-0.37</v>
      </c>
      <c r="J2870" s="12">
        <v>2883.82</v>
      </c>
      <c r="K2870" s="5">
        <v>2930.63</v>
      </c>
      <c r="L2870" s="5">
        <v>12639.59</v>
      </c>
      <c r="M2870" s="13">
        <f t="shared" si="59"/>
        <v>-3.7340744884137855E-3</v>
      </c>
      <c r="N2870" s="13">
        <v>-4.2229933875450598E-3</v>
      </c>
      <c r="O2870" s="13">
        <v>-4.6597721058976305E-3</v>
      </c>
      <c r="P2870" s="13">
        <v>-2.8652775224815574E-3</v>
      </c>
      <c r="Q2870" s="7"/>
      <c r="R2870" s="8"/>
      <c r="S2870" s="8"/>
      <c r="T2870" s="8"/>
      <c r="U2870" s="8"/>
      <c r="V2870" s="13"/>
      <c r="W2870" s="14"/>
      <c r="X2870" s="1"/>
      <c r="Y2870" s="1"/>
      <c r="Z2870" s="1"/>
      <c r="AA2870" s="1"/>
      <c r="AB2870" s="1"/>
      <c r="AC2870" s="1"/>
      <c r="AD2870" s="8"/>
      <c r="AE2870" s="8"/>
      <c r="AF2870" s="8"/>
      <c r="AG2870" s="8"/>
      <c r="AH2870" s="9"/>
      <c r="AI2870" s="8"/>
      <c r="AJ2870" s="13"/>
      <c r="AK2870" s="8"/>
      <c r="AL2870" s="8"/>
      <c r="AM2870" s="8"/>
      <c r="AN2870" s="8"/>
      <c r="AO2870" s="7"/>
      <c r="AP2870" s="7"/>
      <c r="AQ2870" s="7"/>
      <c r="AR2870" s="7"/>
      <c r="AS2870" s="7"/>
      <c r="AT2870" s="7"/>
      <c r="AU2870" s="8"/>
      <c r="AV2870" s="8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7"/>
      <c r="BV2870" s="7"/>
      <c r="BW2870" s="8"/>
      <c r="BX2870" s="8"/>
      <c r="BY2870" s="8"/>
      <c r="BZ2870" s="8"/>
      <c r="CA2870" s="8"/>
      <c r="CC2870" s="8"/>
      <c r="CE2870" s="7"/>
      <c r="CF2870" s="8"/>
      <c r="CG2870" s="8"/>
      <c r="CH2870" s="8"/>
      <c r="CI2870" s="8"/>
      <c r="CJ2870" s="8"/>
    </row>
    <row r="2871" spans="1:88" x14ac:dyDescent="0.3">
      <c r="A2871" s="1" t="s">
        <v>862</v>
      </c>
      <c r="B2871" s="1"/>
      <c r="C2871" s="1" t="s">
        <v>1878</v>
      </c>
      <c r="D2871" s="1"/>
      <c r="E2871" s="1"/>
      <c r="F2871" s="1"/>
      <c r="G2871" s="1"/>
      <c r="H2871" s="1">
        <v>49396.61</v>
      </c>
      <c r="I2871" s="1">
        <v>-0.49</v>
      </c>
      <c r="J2871" s="12">
        <v>2868.98</v>
      </c>
      <c r="K2871" s="5">
        <v>2916.77</v>
      </c>
      <c r="L2871" s="5">
        <v>12563.91</v>
      </c>
      <c r="M2871" s="13">
        <f t="shared" si="59"/>
        <v>-4.8806500066076453E-3</v>
      </c>
      <c r="N2871" s="13">
        <v>-5.1459522438987992E-3</v>
      </c>
      <c r="O2871" s="13">
        <v>-4.7293585338306077E-3</v>
      </c>
      <c r="P2871" s="13">
        <v>-5.9875359881135237E-3</v>
      </c>
      <c r="Q2871" s="7"/>
      <c r="R2871" s="8"/>
      <c r="S2871" s="8"/>
      <c r="T2871" s="8"/>
      <c r="U2871" s="8"/>
      <c r="V2871" s="13"/>
      <c r="W2871" s="14"/>
      <c r="X2871" s="1"/>
      <c r="Y2871" s="1"/>
      <c r="Z2871" s="1"/>
      <c r="AA2871" s="1"/>
      <c r="AB2871" s="1"/>
      <c r="AC2871" s="1"/>
      <c r="AD2871" s="8"/>
      <c r="AE2871" s="8"/>
      <c r="AF2871" s="8"/>
      <c r="AG2871" s="8"/>
      <c r="AH2871" s="9"/>
      <c r="AI2871" s="8"/>
      <c r="AJ2871" s="13"/>
      <c r="AK2871" s="8"/>
      <c r="AL2871" s="8"/>
      <c r="AM2871" s="8"/>
      <c r="AN2871" s="8"/>
      <c r="AO2871" s="7"/>
      <c r="AP2871" s="7"/>
      <c r="AQ2871" s="7"/>
      <c r="AR2871" s="7"/>
      <c r="AS2871" s="7"/>
      <c r="AT2871" s="7"/>
      <c r="AU2871" s="8"/>
      <c r="AV2871" s="8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7"/>
      <c r="BV2871" s="7"/>
      <c r="BW2871" s="8"/>
      <c r="BX2871" s="8"/>
      <c r="BY2871" s="8"/>
      <c r="BZ2871" s="8"/>
      <c r="CA2871" s="8"/>
      <c r="CC2871" s="8"/>
      <c r="CE2871" s="7"/>
      <c r="CF2871" s="8"/>
      <c r="CG2871" s="8"/>
      <c r="CH2871" s="8"/>
      <c r="CI2871" s="8"/>
      <c r="CJ2871" s="8"/>
    </row>
    <row r="2872" spans="1:88" x14ac:dyDescent="0.3">
      <c r="A2872" s="1" t="s">
        <v>863</v>
      </c>
      <c r="B2872" s="1"/>
      <c r="C2872" s="1" t="s">
        <v>1878</v>
      </c>
      <c r="D2872" s="1"/>
      <c r="E2872" s="1"/>
      <c r="F2872" s="1"/>
      <c r="G2872" s="1"/>
      <c r="H2872" s="1">
        <v>49747.78</v>
      </c>
      <c r="I2872" s="1">
        <v>0.71</v>
      </c>
      <c r="J2872" s="12">
        <v>2895.87</v>
      </c>
      <c r="K2872" s="5">
        <v>2922.89</v>
      </c>
      <c r="L2872" s="5">
        <v>12593.39</v>
      </c>
      <c r="M2872" s="13">
        <f t="shared" si="59"/>
        <v>7.1091923109702915E-3</v>
      </c>
      <c r="N2872" s="13">
        <v>9.3726690321995765E-3</v>
      </c>
      <c r="O2872" s="13">
        <v>2.0982113776539801E-3</v>
      </c>
      <c r="P2872" s="13">
        <v>2.346403309160916E-3</v>
      </c>
      <c r="Q2872" s="7"/>
      <c r="R2872" s="8"/>
      <c r="S2872" s="8"/>
      <c r="T2872" s="8"/>
      <c r="U2872" s="8"/>
      <c r="V2872" s="13"/>
      <c r="W2872" s="14"/>
      <c r="X2872" s="1"/>
      <c r="Y2872" s="1"/>
      <c r="Z2872" s="1"/>
      <c r="AA2872" s="1"/>
      <c r="AB2872" s="1"/>
      <c r="AC2872" s="1"/>
      <c r="AD2872" s="8"/>
      <c r="AE2872" s="8"/>
      <c r="AF2872" s="8"/>
      <c r="AG2872" s="8"/>
      <c r="AH2872" s="9"/>
      <c r="AI2872" s="8"/>
      <c r="AJ2872" s="13"/>
      <c r="AK2872" s="8"/>
      <c r="AL2872" s="8"/>
      <c r="AM2872" s="8"/>
      <c r="AN2872" s="8"/>
      <c r="AO2872" s="7"/>
      <c r="AP2872" s="7"/>
      <c r="AQ2872" s="7"/>
      <c r="AR2872" s="7"/>
      <c r="AS2872" s="7"/>
      <c r="AT2872" s="7"/>
      <c r="AU2872" s="8"/>
      <c r="AV2872" s="8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7"/>
      <c r="BV2872" s="7"/>
      <c r="BW2872" s="8"/>
      <c r="BX2872" s="8"/>
      <c r="BY2872" s="8"/>
      <c r="BZ2872" s="8"/>
      <c r="CA2872" s="8"/>
      <c r="CC2872" s="8"/>
      <c r="CE2872" s="7"/>
      <c r="CF2872" s="8"/>
      <c r="CG2872" s="8"/>
      <c r="CH2872" s="8"/>
      <c r="CI2872" s="8"/>
      <c r="CJ2872" s="8"/>
    </row>
    <row r="2873" spans="1:88" x14ac:dyDescent="0.3">
      <c r="A2873" s="1" t="s">
        <v>864</v>
      </c>
      <c r="B2873" s="1"/>
      <c r="C2873" s="1" t="s">
        <v>1878</v>
      </c>
      <c r="D2873" s="1"/>
      <c r="E2873" s="1"/>
      <c r="F2873" s="1"/>
      <c r="G2873" s="1"/>
      <c r="H2873" s="1">
        <v>49555.71</v>
      </c>
      <c r="I2873" s="1">
        <v>-0.39</v>
      </c>
      <c r="J2873" s="12">
        <v>2884.17</v>
      </c>
      <c r="K2873" s="5">
        <v>2914.23</v>
      </c>
      <c r="L2873" s="5">
        <v>12529.81</v>
      </c>
      <c r="M2873" s="13">
        <f t="shared" si="59"/>
        <v>-3.8608758018950917E-3</v>
      </c>
      <c r="N2873" s="13">
        <v>-4.0402366128312606E-3</v>
      </c>
      <c r="O2873" s="13">
        <v>-2.962821043556163E-3</v>
      </c>
      <c r="P2873" s="13">
        <v>-5.0486802997445901E-3</v>
      </c>
      <c r="Q2873" s="7"/>
      <c r="R2873" s="8"/>
      <c r="S2873" s="8"/>
      <c r="T2873" s="8"/>
      <c r="U2873" s="8"/>
      <c r="V2873" s="13"/>
      <c r="W2873" s="14"/>
      <c r="X2873" s="1"/>
      <c r="Y2873" s="1"/>
      <c r="Z2873" s="1"/>
      <c r="AA2873" s="1"/>
      <c r="AB2873" s="1"/>
      <c r="AC2873" s="1"/>
      <c r="AD2873" s="8"/>
      <c r="AE2873" s="8"/>
      <c r="AF2873" s="8"/>
      <c r="AG2873" s="8"/>
      <c r="AH2873" s="9"/>
      <c r="AI2873" s="8"/>
      <c r="AJ2873" s="13"/>
      <c r="AK2873" s="8"/>
      <c r="AL2873" s="8"/>
      <c r="AM2873" s="8"/>
      <c r="AN2873" s="8"/>
      <c r="AO2873" s="7"/>
      <c r="AP2873" s="7"/>
      <c r="AQ2873" s="7"/>
      <c r="AR2873" s="7"/>
      <c r="AS2873" s="7"/>
      <c r="AT2873" s="7"/>
      <c r="AU2873" s="8"/>
      <c r="AV2873" s="8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7"/>
      <c r="BV2873" s="7"/>
      <c r="BW2873" s="8"/>
      <c r="BX2873" s="8"/>
      <c r="BY2873" s="8"/>
      <c r="BZ2873" s="8"/>
      <c r="CA2873" s="8"/>
      <c r="CC2873" s="8"/>
      <c r="CE2873" s="7"/>
      <c r="CF2873" s="8"/>
      <c r="CG2873" s="8"/>
      <c r="CH2873" s="8"/>
      <c r="CI2873" s="8"/>
      <c r="CJ2873" s="8"/>
    </row>
    <row r="2874" spans="1:88" x14ac:dyDescent="0.3">
      <c r="A2874" s="1" t="s">
        <v>865</v>
      </c>
      <c r="B2874" s="1"/>
      <c r="C2874" s="1" t="s">
        <v>1878</v>
      </c>
      <c r="D2874" s="1"/>
      <c r="E2874" s="1"/>
      <c r="F2874" s="1"/>
      <c r="G2874" s="1"/>
      <c r="H2874" s="1">
        <v>49378.82</v>
      </c>
      <c r="I2874" s="1">
        <v>-0.36</v>
      </c>
      <c r="J2874" s="12">
        <v>2871.69</v>
      </c>
      <c r="K2874" s="5">
        <v>2910.95</v>
      </c>
      <c r="L2874" s="5">
        <v>12478.61</v>
      </c>
      <c r="M2874" s="13">
        <f t="shared" si="59"/>
        <v>-3.569518023251006E-3</v>
      </c>
      <c r="N2874" s="13">
        <v>-4.3270680993144905E-3</v>
      </c>
      <c r="O2874" s="13">
        <v>-1.1255117132141779E-3</v>
      </c>
      <c r="P2874" s="13">
        <v>-4.0862550988401969E-3</v>
      </c>
      <c r="Q2874" s="7"/>
      <c r="R2874" s="8"/>
      <c r="S2874" s="8"/>
      <c r="T2874" s="8"/>
      <c r="U2874" s="8"/>
      <c r="V2874" s="13"/>
      <c r="W2874" s="14"/>
      <c r="X2874" s="1"/>
      <c r="Y2874" s="1"/>
      <c r="Z2874" s="1"/>
      <c r="AA2874" s="1"/>
      <c r="AB2874" s="1"/>
      <c r="AC2874" s="1"/>
      <c r="AD2874" s="8"/>
      <c r="AE2874" s="8"/>
      <c r="AF2874" s="8"/>
      <c r="AG2874" s="8"/>
      <c r="AH2874" s="9"/>
      <c r="AI2874" s="8"/>
      <c r="AJ2874" s="13"/>
      <c r="AK2874" s="8"/>
      <c r="AL2874" s="8"/>
      <c r="AM2874" s="8"/>
      <c r="AN2874" s="8"/>
      <c r="AO2874" s="7"/>
      <c r="AP2874" s="7"/>
      <c r="AQ2874" s="7"/>
      <c r="AR2874" s="7"/>
      <c r="AS2874" s="7"/>
      <c r="AT2874" s="7"/>
      <c r="AU2874" s="8"/>
      <c r="AV2874" s="8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7"/>
      <c r="BV2874" s="7"/>
      <c r="BW2874" s="8"/>
      <c r="BX2874" s="8"/>
      <c r="BY2874" s="8"/>
      <c r="BZ2874" s="8"/>
      <c r="CA2874" s="8"/>
      <c r="CC2874" s="8"/>
      <c r="CE2874" s="7"/>
      <c r="CF2874" s="8"/>
      <c r="CG2874" s="8"/>
      <c r="CH2874" s="8"/>
      <c r="CI2874" s="8"/>
      <c r="CJ2874" s="8"/>
    </row>
    <row r="2875" spans="1:88" x14ac:dyDescent="0.3">
      <c r="A2875" s="1" t="s">
        <v>866</v>
      </c>
      <c r="B2875" s="1"/>
      <c r="C2875" s="1" t="s">
        <v>1878</v>
      </c>
      <c r="D2875" s="1"/>
      <c r="E2875" s="1"/>
      <c r="F2875" s="1"/>
      <c r="G2875" s="1"/>
      <c r="H2875" s="1">
        <v>49077.61</v>
      </c>
      <c r="I2875" s="1">
        <v>-0.61</v>
      </c>
      <c r="J2875" s="12">
        <v>2852.16</v>
      </c>
      <c r="K2875" s="5">
        <v>2896.39</v>
      </c>
      <c r="L2875" s="5">
        <v>12415.58</v>
      </c>
      <c r="M2875" s="13">
        <f t="shared" si="59"/>
        <v>-6.09998375821863E-3</v>
      </c>
      <c r="N2875" s="13">
        <v>-6.8008733533215793E-3</v>
      </c>
      <c r="O2875" s="13">
        <v>-5.0018035349284062E-3</v>
      </c>
      <c r="P2875" s="13">
        <v>-5.0510433453726522E-3</v>
      </c>
      <c r="Q2875" s="7"/>
      <c r="R2875" s="8"/>
      <c r="S2875" s="8"/>
      <c r="T2875" s="8"/>
      <c r="U2875" s="8"/>
      <c r="V2875" s="13"/>
      <c r="W2875" s="14"/>
      <c r="X2875" s="1"/>
      <c r="Y2875" s="1"/>
      <c r="Z2875" s="1"/>
      <c r="AA2875" s="1"/>
      <c r="AB2875" s="1"/>
      <c r="AC2875" s="1"/>
      <c r="AD2875" s="8"/>
      <c r="AE2875" s="8"/>
      <c r="AF2875" s="8"/>
      <c r="AG2875" s="8"/>
      <c r="AH2875" s="9"/>
      <c r="AI2875" s="8"/>
      <c r="AJ2875" s="13"/>
      <c r="AK2875" s="8"/>
      <c r="AL2875" s="8"/>
      <c r="AM2875" s="8"/>
      <c r="AN2875" s="8"/>
      <c r="AO2875" s="7"/>
      <c r="AP2875" s="7"/>
      <c r="AQ2875" s="7"/>
      <c r="AR2875" s="7"/>
      <c r="AS2875" s="7"/>
      <c r="AT2875" s="7"/>
      <c r="AU2875" s="8"/>
      <c r="AV2875" s="8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7"/>
      <c r="BV2875" s="7"/>
      <c r="BW2875" s="8"/>
      <c r="BX2875" s="8"/>
      <c r="BY2875" s="8"/>
      <c r="BZ2875" s="8"/>
      <c r="CA2875" s="8"/>
      <c r="CC2875" s="8"/>
      <c r="CE2875" s="7"/>
      <c r="CF2875" s="8"/>
      <c r="CG2875" s="8"/>
      <c r="CH2875" s="8"/>
      <c r="CI2875" s="8"/>
      <c r="CJ2875" s="8"/>
    </row>
    <row r="2876" spans="1:88" x14ac:dyDescent="0.3">
      <c r="A2876" s="1" t="s">
        <v>867</v>
      </c>
      <c r="B2876" s="1"/>
      <c r="C2876" s="1" t="s">
        <v>1878</v>
      </c>
      <c r="D2876" s="1"/>
      <c r="E2876" s="1"/>
      <c r="F2876" s="1"/>
      <c r="G2876" s="1"/>
      <c r="H2876" s="1">
        <v>49121.13</v>
      </c>
      <c r="I2876" s="1">
        <v>0.09</v>
      </c>
      <c r="J2876" s="12">
        <v>2858.49</v>
      </c>
      <c r="K2876" s="5">
        <v>2887.43</v>
      </c>
      <c r="L2876" s="5">
        <v>12381.92</v>
      </c>
      <c r="M2876" s="13">
        <f t="shared" si="59"/>
        <v>8.8675874803190169E-4</v>
      </c>
      <c r="N2876" s="13">
        <v>2.2193705822954879E-3</v>
      </c>
      <c r="O2876" s="13">
        <v>-3.09350605408798E-3</v>
      </c>
      <c r="P2876" s="13">
        <v>-2.7111097508131232E-3</v>
      </c>
      <c r="Q2876" s="7"/>
      <c r="R2876" s="8"/>
      <c r="S2876" s="8"/>
      <c r="T2876" s="8"/>
      <c r="U2876" s="8"/>
      <c r="V2876" s="13"/>
      <c r="W2876" s="14"/>
      <c r="X2876" s="1"/>
      <c r="Y2876" s="1"/>
      <c r="Z2876" s="1"/>
      <c r="AA2876" s="1"/>
      <c r="AB2876" s="1"/>
      <c r="AC2876" s="1"/>
      <c r="AD2876" s="8"/>
      <c r="AE2876" s="8"/>
      <c r="AF2876" s="8"/>
      <c r="AG2876" s="8"/>
      <c r="AH2876" s="9"/>
      <c r="AI2876" s="8"/>
      <c r="AJ2876" s="13"/>
      <c r="AK2876" s="8"/>
      <c r="AL2876" s="8"/>
      <c r="AM2876" s="8"/>
      <c r="AN2876" s="8"/>
      <c r="AO2876" s="7"/>
      <c r="AP2876" s="7"/>
      <c r="AQ2876" s="7"/>
      <c r="AR2876" s="7"/>
      <c r="AS2876" s="7"/>
      <c r="AT2876" s="7"/>
      <c r="AU2876" s="8"/>
      <c r="AV2876" s="8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7"/>
      <c r="BV2876" s="7"/>
      <c r="BW2876" s="8"/>
      <c r="BX2876" s="8"/>
      <c r="BY2876" s="8"/>
      <c r="BZ2876" s="8"/>
      <c r="CA2876" s="8"/>
      <c r="CC2876" s="8"/>
      <c r="CE2876" s="7"/>
      <c r="CF2876" s="8"/>
      <c r="CG2876" s="8"/>
      <c r="CH2876" s="8"/>
      <c r="CI2876" s="8"/>
      <c r="CJ2876" s="8"/>
    </row>
    <row r="2877" spans="1:88" x14ac:dyDescent="0.3">
      <c r="A2877" s="1" t="s">
        <v>868</v>
      </c>
      <c r="B2877" s="1"/>
      <c r="C2877" s="1" t="s">
        <v>1878</v>
      </c>
      <c r="D2877" s="1"/>
      <c r="E2877" s="1"/>
      <c r="F2877" s="1"/>
      <c r="G2877" s="1"/>
      <c r="H2877" s="1">
        <v>49481.52</v>
      </c>
      <c r="I2877" s="1">
        <v>0.73</v>
      </c>
      <c r="J2877" s="12">
        <v>2879.07</v>
      </c>
      <c r="K2877" s="5">
        <v>2911.19</v>
      </c>
      <c r="L2877" s="5">
        <v>12399.98</v>
      </c>
      <c r="M2877" s="13">
        <f t="shared" si="59"/>
        <v>7.3367611860719606E-3</v>
      </c>
      <c r="N2877" s="13">
        <v>7.1996053860605702E-3</v>
      </c>
      <c r="O2877" s="13">
        <v>8.2287709139270415E-3</v>
      </c>
      <c r="P2877" s="13">
        <v>1.4585783141871644E-3</v>
      </c>
      <c r="Q2877" s="7"/>
      <c r="R2877" s="8"/>
      <c r="S2877" s="8"/>
      <c r="T2877" s="8"/>
      <c r="U2877" s="8"/>
      <c r="V2877" s="13"/>
      <c r="W2877" s="14"/>
      <c r="X2877" s="1"/>
      <c r="Y2877" s="1"/>
      <c r="Z2877" s="1"/>
      <c r="AA2877" s="1"/>
      <c r="AB2877" s="1"/>
      <c r="AC2877" s="1"/>
      <c r="AD2877" s="8"/>
      <c r="AE2877" s="8"/>
      <c r="AF2877" s="8"/>
      <c r="AG2877" s="8"/>
      <c r="AH2877" s="9"/>
      <c r="AI2877" s="8"/>
      <c r="AJ2877" s="13"/>
      <c r="AK2877" s="8"/>
      <c r="AL2877" s="8"/>
      <c r="AM2877" s="8"/>
      <c r="AN2877" s="8"/>
      <c r="AO2877" s="7"/>
      <c r="AP2877" s="7"/>
      <c r="AQ2877" s="7"/>
      <c r="AR2877" s="7"/>
      <c r="AS2877" s="7"/>
      <c r="AT2877" s="7"/>
      <c r="AU2877" s="8"/>
      <c r="AV2877" s="8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7"/>
      <c r="BV2877" s="7"/>
      <c r="BW2877" s="8"/>
      <c r="BX2877" s="8"/>
      <c r="BY2877" s="8"/>
      <c r="BZ2877" s="8"/>
      <c r="CA2877" s="8"/>
      <c r="CC2877" s="8"/>
      <c r="CE2877" s="7"/>
      <c r="CF2877" s="8"/>
      <c r="CG2877" s="8"/>
      <c r="CH2877" s="8"/>
      <c r="CI2877" s="8"/>
      <c r="CJ2877" s="8"/>
    </row>
    <row r="2878" spans="1:88" x14ac:dyDescent="0.3">
      <c r="A2878" s="1" t="s">
        <v>869</v>
      </c>
      <c r="B2878" s="1"/>
      <c r="C2878" s="1" t="s">
        <v>1878</v>
      </c>
      <c r="D2878" s="1"/>
      <c r="E2878" s="1"/>
      <c r="F2878" s="1"/>
      <c r="G2878" s="1"/>
      <c r="H2878" s="1">
        <v>49258.23</v>
      </c>
      <c r="I2878" s="1">
        <v>-0.45</v>
      </c>
      <c r="J2878" s="12">
        <v>2866.62</v>
      </c>
      <c r="K2878" s="5">
        <v>2902.69</v>
      </c>
      <c r="L2878" s="5">
        <v>12298.66</v>
      </c>
      <c r="M2878" s="13">
        <f t="shared" si="59"/>
        <v>-4.5125937925915016E-3</v>
      </c>
      <c r="N2878" s="13">
        <v>-4.3243130594254886E-3</v>
      </c>
      <c r="O2878" s="13">
        <v>-2.9197682047547024E-3</v>
      </c>
      <c r="P2878" s="13">
        <v>-8.1709809209369322E-3</v>
      </c>
      <c r="Q2878" s="7"/>
      <c r="R2878" s="8"/>
      <c r="S2878" s="8"/>
      <c r="T2878" s="8"/>
      <c r="U2878" s="8"/>
      <c r="V2878" s="13"/>
      <c r="W2878" s="14"/>
      <c r="X2878" s="1"/>
      <c r="Y2878" s="1"/>
      <c r="Z2878" s="1"/>
      <c r="AA2878" s="1"/>
      <c r="AB2878" s="1"/>
      <c r="AC2878" s="1"/>
      <c r="AD2878" s="8"/>
      <c r="AE2878" s="8"/>
      <c r="AF2878" s="8"/>
      <c r="AG2878" s="8"/>
      <c r="AH2878" s="9"/>
      <c r="AI2878" s="8"/>
      <c r="AJ2878" s="13"/>
      <c r="AK2878" s="8"/>
      <c r="AL2878" s="8"/>
      <c r="AM2878" s="8"/>
      <c r="AN2878" s="8"/>
      <c r="AO2878" s="7"/>
      <c r="AP2878" s="7"/>
      <c r="AQ2878" s="7"/>
      <c r="AR2878" s="7"/>
      <c r="AS2878" s="7"/>
      <c r="AT2878" s="7"/>
      <c r="AU2878" s="8"/>
      <c r="AV2878" s="8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7"/>
      <c r="BV2878" s="7"/>
      <c r="BW2878" s="8"/>
      <c r="BX2878" s="8"/>
      <c r="BY2878" s="8"/>
      <c r="BZ2878" s="8"/>
      <c r="CA2878" s="8"/>
      <c r="CC2878" s="8"/>
      <c r="CE2878" s="7"/>
      <c r="CF2878" s="8"/>
      <c r="CG2878" s="8"/>
      <c r="CH2878" s="8"/>
      <c r="CI2878" s="8"/>
      <c r="CJ2878" s="8"/>
    </row>
    <row r="2879" spans="1:88" x14ac:dyDescent="0.3">
      <c r="A2879" s="1" t="s">
        <v>870</v>
      </c>
      <c r="B2879" s="1"/>
      <c r="C2879" s="1" t="s">
        <v>1878</v>
      </c>
      <c r="D2879" s="1"/>
      <c r="E2879" s="1"/>
      <c r="F2879" s="1"/>
      <c r="G2879" s="1"/>
      <c r="H2879" s="1">
        <v>49129.21</v>
      </c>
      <c r="I2879" s="1">
        <v>-0.26</v>
      </c>
      <c r="J2879" s="12">
        <v>2863.81</v>
      </c>
      <c r="K2879" s="5">
        <v>2885.29</v>
      </c>
      <c r="L2879" s="5">
        <v>12184</v>
      </c>
      <c r="M2879" s="13">
        <f t="shared" si="59"/>
        <v>-2.6192577362199598E-3</v>
      </c>
      <c r="N2879" s="13">
        <v>-9.8024851567346527E-4</v>
      </c>
      <c r="O2879" s="13">
        <v>-5.9944396404714162E-3</v>
      </c>
      <c r="P2879" s="13">
        <v>-9.3229668923281439E-3</v>
      </c>
      <c r="Q2879" s="7"/>
      <c r="R2879" s="8"/>
      <c r="S2879" s="8"/>
      <c r="T2879" s="8"/>
      <c r="U2879" s="8"/>
      <c r="V2879" s="13"/>
      <c r="W2879" s="14"/>
      <c r="X2879" s="1"/>
      <c r="Y2879" s="1"/>
      <c r="Z2879" s="1"/>
      <c r="AA2879" s="1"/>
      <c r="AB2879" s="1"/>
      <c r="AC2879" s="1"/>
      <c r="AD2879" s="8"/>
      <c r="AE2879" s="8"/>
      <c r="AF2879" s="8"/>
      <c r="AG2879" s="8"/>
      <c r="AH2879" s="9"/>
      <c r="AI2879" s="8"/>
      <c r="AJ2879" s="13"/>
      <c r="AK2879" s="8"/>
      <c r="AL2879" s="8"/>
      <c r="AM2879" s="8"/>
      <c r="AN2879" s="8"/>
      <c r="AO2879" s="7"/>
      <c r="AP2879" s="7"/>
      <c r="AQ2879" s="7"/>
      <c r="AR2879" s="7"/>
      <c r="AS2879" s="7"/>
      <c r="AT2879" s="7"/>
      <c r="AU2879" s="8"/>
      <c r="AV2879" s="8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7"/>
      <c r="BV2879" s="7"/>
      <c r="BW2879" s="8"/>
      <c r="BX2879" s="8"/>
      <c r="BY2879" s="8"/>
      <c r="BZ2879" s="8"/>
      <c r="CA2879" s="8"/>
      <c r="CC2879" s="8"/>
      <c r="CE2879" s="7"/>
      <c r="CF2879" s="8"/>
      <c r="CG2879" s="8"/>
      <c r="CH2879" s="8"/>
      <c r="CI2879" s="8"/>
      <c r="CJ2879" s="8"/>
    </row>
    <row r="2880" spans="1:88" x14ac:dyDescent="0.3">
      <c r="A2880" s="1" t="s">
        <v>871</v>
      </c>
      <c r="B2880" s="1"/>
      <c r="C2880" s="1" t="s">
        <v>1878</v>
      </c>
      <c r="D2880" s="1"/>
      <c r="E2880" s="1"/>
      <c r="F2880" s="1"/>
      <c r="G2880" s="1"/>
      <c r="H2880" s="1">
        <v>49353.4</v>
      </c>
      <c r="I2880" s="1">
        <v>0.46</v>
      </c>
      <c r="J2880" s="12">
        <v>2880.13</v>
      </c>
      <c r="K2880" s="5">
        <v>2897.11</v>
      </c>
      <c r="L2880" s="5">
        <v>12185.91</v>
      </c>
      <c r="M2880" s="13">
        <f t="shared" si="59"/>
        <v>4.5632730507980668E-3</v>
      </c>
      <c r="N2880" s="13">
        <v>5.6987020786993803E-3</v>
      </c>
      <c r="O2880" s="13">
        <v>4.0966419320069836E-3</v>
      </c>
      <c r="P2880" s="13">
        <v>1.5676296782674015E-4</v>
      </c>
      <c r="Q2880" s="7"/>
      <c r="R2880" s="8"/>
      <c r="S2880" s="8"/>
      <c r="T2880" s="8"/>
      <c r="U2880" s="8"/>
      <c r="V2880" s="13"/>
      <c r="W2880" s="14"/>
      <c r="X2880" s="1"/>
      <c r="Y2880" s="1"/>
      <c r="Z2880" s="1"/>
      <c r="AA2880" s="1"/>
      <c r="AB2880" s="1"/>
      <c r="AC2880" s="1"/>
      <c r="AD2880" s="8"/>
      <c r="AE2880" s="8"/>
      <c r="AF2880" s="8"/>
      <c r="AG2880" s="8"/>
      <c r="AH2880" s="9"/>
      <c r="AI2880" s="8"/>
      <c r="AJ2880" s="13"/>
      <c r="AK2880" s="8"/>
      <c r="AL2880" s="8"/>
      <c r="AM2880" s="8"/>
      <c r="AN2880" s="8"/>
      <c r="AO2880" s="7"/>
      <c r="AP2880" s="7"/>
      <c r="AQ2880" s="7"/>
      <c r="AR2880" s="7"/>
      <c r="AS2880" s="7"/>
      <c r="AT2880" s="7"/>
      <c r="AU2880" s="8"/>
      <c r="AV2880" s="8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7"/>
      <c r="BV2880" s="7"/>
      <c r="BW2880" s="8"/>
      <c r="BX2880" s="8"/>
      <c r="BY2880" s="8"/>
      <c r="BZ2880" s="8"/>
      <c r="CA2880" s="8"/>
      <c r="CC2880" s="8"/>
      <c r="CE2880" s="7"/>
      <c r="CF2880" s="8"/>
      <c r="CG2880" s="8"/>
      <c r="CH2880" s="8"/>
      <c r="CI2880" s="8"/>
      <c r="CJ2880" s="8"/>
    </row>
    <row r="2881" spans="1:88" x14ac:dyDescent="0.3">
      <c r="A2881" s="1" t="s">
        <v>872</v>
      </c>
      <c r="B2881" s="1"/>
      <c r="C2881" s="1" t="s">
        <v>1878</v>
      </c>
      <c r="D2881" s="1"/>
      <c r="E2881" s="1"/>
      <c r="F2881" s="1"/>
      <c r="G2881" s="1"/>
      <c r="H2881" s="1">
        <v>48800.36</v>
      </c>
      <c r="I2881" s="1">
        <v>-1.1200000000000001</v>
      </c>
      <c r="J2881" s="12">
        <v>2828.12</v>
      </c>
      <c r="K2881" s="5">
        <v>2877.44</v>
      </c>
      <c r="L2881" s="5">
        <v>12101.39</v>
      </c>
      <c r="M2881" s="13">
        <f t="shared" si="59"/>
        <v>-1.1205712271089796E-2</v>
      </c>
      <c r="N2881" s="13">
        <v>-1.8058212650123528E-2</v>
      </c>
      <c r="O2881" s="13">
        <v>-6.7895247332686592E-3</v>
      </c>
      <c r="P2881" s="13">
        <v>-6.9358792244486045E-3</v>
      </c>
      <c r="Q2881" s="7"/>
      <c r="R2881" s="8"/>
      <c r="S2881" s="8"/>
      <c r="T2881" s="8"/>
      <c r="U2881" s="8"/>
      <c r="V2881" s="13"/>
      <c r="W2881" s="14"/>
      <c r="X2881" s="1"/>
      <c r="Y2881" s="1"/>
      <c r="Z2881" s="1"/>
      <c r="AA2881" s="1"/>
      <c r="AB2881" s="1"/>
      <c r="AC2881" s="1"/>
      <c r="AD2881" s="8"/>
      <c r="AE2881" s="8"/>
      <c r="AF2881" s="8"/>
      <c r="AG2881" s="8"/>
      <c r="AH2881" s="9"/>
      <c r="AI2881" s="8"/>
      <c r="AJ2881" s="13"/>
      <c r="AK2881" s="8"/>
      <c r="AL2881" s="8"/>
      <c r="AM2881" s="8"/>
      <c r="AN2881" s="8"/>
      <c r="AO2881" s="7"/>
      <c r="AP2881" s="7"/>
      <c r="AQ2881" s="7"/>
      <c r="AR2881" s="7"/>
      <c r="AS2881" s="7"/>
      <c r="AT2881" s="7"/>
      <c r="AU2881" s="8"/>
      <c r="AV2881" s="8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7"/>
      <c r="BV2881" s="7"/>
      <c r="BW2881" s="8"/>
      <c r="BX2881" s="8"/>
      <c r="BY2881" s="8"/>
      <c r="BZ2881" s="8"/>
      <c r="CA2881" s="8"/>
      <c r="CC2881" s="8"/>
      <c r="CE2881" s="7"/>
      <c r="CF2881" s="8"/>
      <c r="CG2881" s="8"/>
      <c r="CH2881" s="8"/>
      <c r="CI2881" s="8"/>
      <c r="CJ2881" s="8"/>
    </row>
    <row r="2882" spans="1:88" x14ac:dyDescent="0.3">
      <c r="A2882" s="1" t="s">
        <v>873</v>
      </c>
      <c r="B2882" s="1"/>
      <c r="C2882" s="1" t="s">
        <v>1878</v>
      </c>
      <c r="D2882" s="1"/>
      <c r="E2882" s="1"/>
      <c r="F2882" s="1"/>
      <c r="G2882" s="1"/>
      <c r="H2882" s="1">
        <v>48863.88</v>
      </c>
      <c r="I2882" s="1">
        <v>0.13</v>
      </c>
      <c r="J2882" s="12">
        <v>2837.19</v>
      </c>
      <c r="K2882" s="5">
        <v>2868.65</v>
      </c>
      <c r="L2882" s="5">
        <v>12066.5</v>
      </c>
      <c r="M2882" s="13">
        <f t="shared" si="59"/>
        <v>1.301629742075594E-3</v>
      </c>
      <c r="N2882" s="13">
        <v>3.2070774931758361E-3</v>
      </c>
      <c r="O2882" s="13">
        <v>-3.0547987099643903E-3</v>
      </c>
      <c r="P2882" s="13">
        <v>-2.8831398707089839E-3</v>
      </c>
      <c r="Q2882" s="7"/>
      <c r="R2882" s="8"/>
      <c r="S2882" s="8"/>
      <c r="T2882" s="8"/>
      <c r="U2882" s="8"/>
      <c r="V2882" s="13"/>
      <c r="W2882" s="14"/>
      <c r="X2882" s="1"/>
      <c r="Y2882" s="1"/>
      <c r="Z2882" s="1"/>
      <c r="AA2882" s="1"/>
      <c r="AB2882" s="1"/>
      <c r="AC2882" s="1"/>
      <c r="AD2882" s="8"/>
      <c r="AE2882" s="8"/>
      <c r="AF2882" s="8"/>
      <c r="AG2882" s="8"/>
      <c r="AH2882" s="9"/>
      <c r="AI2882" s="8"/>
      <c r="AJ2882" s="13"/>
      <c r="AK2882" s="8"/>
      <c r="AL2882" s="8"/>
      <c r="AM2882" s="8"/>
      <c r="AN2882" s="8"/>
      <c r="AO2882" s="7"/>
      <c r="AP2882" s="7"/>
      <c r="AQ2882" s="7"/>
      <c r="AR2882" s="7"/>
      <c r="AS2882" s="7"/>
      <c r="AT2882" s="7"/>
      <c r="AU2882" s="8"/>
      <c r="AV2882" s="8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7"/>
      <c r="BV2882" s="7"/>
      <c r="BW2882" s="8"/>
      <c r="BX2882" s="8"/>
      <c r="BY2882" s="8"/>
      <c r="BZ2882" s="8"/>
      <c r="CA2882" s="8"/>
      <c r="CC2882" s="8"/>
      <c r="CE2882" s="7"/>
      <c r="CF2882" s="8"/>
      <c r="CG2882" s="8"/>
      <c r="CH2882" s="8"/>
      <c r="CI2882" s="8"/>
      <c r="CJ2882" s="8"/>
    </row>
    <row r="2883" spans="1:88" x14ac:dyDescent="0.3">
      <c r="A2883" s="1" t="s">
        <v>874</v>
      </c>
      <c r="B2883" s="1"/>
      <c r="C2883" s="1" t="s">
        <v>1878</v>
      </c>
      <c r="D2883" s="1"/>
      <c r="E2883" s="1"/>
      <c r="F2883" s="1"/>
      <c r="G2883" s="1"/>
      <c r="H2883" s="1">
        <v>48485.26</v>
      </c>
      <c r="I2883" s="1">
        <v>-0.77</v>
      </c>
      <c r="J2883" s="12">
        <v>2807.74</v>
      </c>
      <c r="K2883" s="5">
        <v>2866.56</v>
      </c>
      <c r="L2883" s="5">
        <v>12061.74</v>
      </c>
      <c r="M2883" s="13">
        <f t="shared" si="59"/>
        <v>-7.7484636913809357E-3</v>
      </c>
      <c r="N2883" s="13">
        <v>-1.0379988650742522E-2</v>
      </c>
      <c r="O2883" s="13">
        <v>-7.2856570163670753E-4</v>
      </c>
      <c r="P2883" s="13">
        <v>-3.9448058674840247E-4</v>
      </c>
      <c r="Q2883" s="7"/>
      <c r="R2883" s="8"/>
      <c r="S2883" s="8"/>
      <c r="T2883" s="8"/>
      <c r="U2883" s="8"/>
      <c r="V2883" s="13"/>
      <c r="W2883" s="14"/>
      <c r="X2883" s="1"/>
      <c r="Y2883" s="1"/>
      <c r="Z2883" s="1"/>
      <c r="AA2883" s="1"/>
      <c r="AB2883" s="1"/>
      <c r="AC2883" s="1"/>
      <c r="AD2883" s="8"/>
      <c r="AE2883" s="8"/>
      <c r="AF2883" s="8"/>
      <c r="AG2883" s="8"/>
      <c r="AH2883" s="9"/>
      <c r="AI2883" s="8"/>
      <c r="AJ2883" s="13"/>
      <c r="AK2883" s="8"/>
      <c r="AL2883" s="8"/>
      <c r="AM2883" s="8"/>
      <c r="AN2883" s="8"/>
      <c r="AO2883" s="7"/>
      <c r="AP2883" s="7"/>
      <c r="AQ2883" s="7"/>
      <c r="AR2883" s="7"/>
      <c r="AS2883" s="7"/>
      <c r="AT2883" s="7"/>
      <c r="AU2883" s="8"/>
      <c r="AV2883" s="8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7"/>
      <c r="BV2883" s="7"/>
      <c r="BW2883" s="8"/>
      <c r="BX2883" s="8"/>
      <c r="BY2883" s="8"/>
      <c r="BZ2883" s="8"/>
      <c r="CA2883" s="8"/>
      <c r="CC2883" s="8"/>
      <c r="CE2883" s="7"/>
      <c r="CF2883" s="8"/>
      <c r="CG2883" s="8"/>
      <c r="CH2883" s="8"/>
      <c r="CI2883" s="8"/>
      <c r="CJ2883" s="8"/>
    </row>
    <row r="2884" spans="1:88" x14ac:dyDescent="0.3">
      <c r="A2884" s="1" t="s">
        <v>875</v>
      </c>
      <c r="B2884" s="1"/>
      <c r="C2884" s="1" t="s">
        <v>1878</v>
      </c>
      <c r="D2884" s="1"/>
      <c r="E2884" s="1"/>
      <c r="F2884" s="1"/>
      <c r="G2884" s="1"/>
      <c r="H2884" s="1">
        <v>48394.02</v>
      </c>
      <c r="I2884" s="1">
        <v>-0.19</v>
      </c>
      <c r="J2884" s="12">
        <v>2801.59</v>
      </c>
      <c r="K2884" s="5">
        <v>2874.16</v>
      </c>
      <c r="L2884" s="5">
        <v>12016.62</v>
      </c>
      <c r="M2884" s="13">
        <f t="shared" ref="M2884:M2947" si="60">H2884/H2883-1</f>
        <v>-1.8818090281459421E-3</v>
      </c>
      <c r="N2884" s="13">
        <v>-2.1903737525552636E-3</v>
      </c>
      <c r="O2884" s="13">
        <v>2.6512614422862235E-3</v>
      </c>
      <c r="P2884" s="13">
        <v>-3.7407538215878944E-3</v>
      </c>
      <c r="Q2884" s="7"/>
      <c r="R2884" s="8"/>
      <c r="S2884" s="8"/>
      <c r="T2884" s="8"/>
      <c r="U2884" s="8"/>
      <c r="V2884" s="13"/>
      <c r="W2884" s="14"/>
      <c r="X2884" s="1"/>
      <c r="Y2884" s="1"/>
      <c r="Z2884" s="1"/>
      <c r="AA2884" s="1"/>
      <c r="AB2884" s="1"/>
      <c r="AC2884" s="1"/>
      <c r="AD2884" s="8"/>
      <c r="AE2884" s="8"/>
      <c r="AF2884" s="8"/>
      <c r="AG2884" s="8"/>
      <c r="AH2884" s="9"/>
      <c r="AI2884" s="8"/>
      <c r="AJ2884" s="13"/>
      <c r="AK2884" s="8"/>
      <c r="AL2884" s="8"/>
      <c r="AM2884" s="8"/>
      <c r="AN2884" s="8"/>
      <c r="AO2884" s="7"/>
      <c r="AP2884" s="7"/>
      <c r="AQ2884" s="7"/>
      <c r="AR2884" s="7"/>
      <c r="AS2884" s="7"/>
      <c r="AT2884" s="7"/>
      <c r="AU2884" s="8"/>
      <c r="AV2884" s="8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7"/>
      <c r="BV2884" s="7"/>
      <c r="BW2884" s="8"/>
      <c r="BX2884" s="8"/>
      <c r="BY2884" s="8"/>
      <c r="BZ2884" s="8"/>
      <c r="CA2884" s="8"/>
      <c r="CC2884" s="8"/>
      <c r="CE2884" s="7"/>
      <c r="CF2884" s="8"/>
      <c r="CG2884" s="8"/>
      <c r="CH2884" s="8"/>
      <c r="CI2884" s="8"/>
      <c r="CJ2884" s="8"/>
    </row>
    <row r="2885" spans="1:88" x14ac:dyDescent="0.3">
      <c r="A2885" s="1" t="s">
        <v>876</v>
      </c>
      <c r="B2885" s="1"/>
      <c r="C2885" s="1" t="s">
        <v>1878</v>
      </c>
      <c r="D2885" s="1"/>
      <c r="E2885" s="1"/>
      <c r="F2885" s="1"/>
      <c r="G2885" s="1"/>
      <c r="H2885" s="1">
        <v>48010.43</v>
      </c>
      <c r="I2885" s="1">
        <v>-0.79</v>
      </c>
      <c r="J2885" s="12">
        <v>2788.18</v>
      </c>
      <c r="K2885" s="5">
        <v>2823.26</v>
      </c>
      <c r="L2885" s="5">
        <v>11846.77</v>
      </c>
      <c r="M2885" s="13">
        <f t="shared" si="60"/>
        <v>-7.9263925584193151E-3</v>
      </c>
      <c r="N2885" s="13">
        <v>-4.7865676276687141E-3</v>
      </c>
      <c r="O2885" s="13">
        <v>-1.7709522086452933E-2</v>
      </c>
      <c r="P2885" s="13">
        <v>-1.4134590259157753E-2</v>
      </c>
      <c r="Q2885" s="7"/>
      <c r="R2885" s="8"/>
      <c r="S2885" s="8"/>
      <c r="T2885" s="8"/>
      <c r="U2885" s="8"/>
      <c r="V2885" s="13"/>
      <c r="W2885" s="14"/>
      <c r="X2885" s="1"/>
      <c r="Y2885" s="1"/>
      <c r="Z2885" s="1"/>
      <c r="AA2885" s="1"/>
      <c r="AB2885" s="1"/>
      <c r="AC2885" s="1"/>
      <c r="AD2885" s="8"/>
      <c r="AE2885" s="8"/>
      <c r="AF2885" s="8"/>
      <c r="AG2885" s="8"/>
      <c r="AH2885" s="9"/>
      <c r="AI2885" s="8"/>
      <c r="AJ2885" s="13"/>
      <c r="AK2885" s="8"/>
      <c r="AL2885" s="8"/>
      <c r="AM2885" s="8"/>
      <c r="AN2885" s="8"/>
      <c r="AO2885" s="7"/>
      <c r="AP2885" s="7"/>
      <c r="AQ2885" s="7"/>
      <c r="AR2885" s="7"/>
      <c r="AS2885" s="7"/>
      <c r="AT2885" s="7"/>
      <c r="AU2885" s="8"/>
      <c r="AV2885" s="8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7"/>
      <c r="BV2885" s="7"/>
      <c r="BW2885" s="8"/>
      <c r="BX2885" s="8"/>
      <c r="BY2885" s="8"/>
      <c r="BZ2885" s="8"/>
      <c r="CA2885" s="8"/>
      <c r="CC2885" s="8"/>
      <c r="CE2885" s="7"/>
      <c r="CF2885" s="8"/>
      <c r="CG2885" s="8"/>
      <c r="CH2885" s="8"/>
      <c r="CI2885" s="8"/>
      <c r="CJ2885" s="8"/>
    </row>
    <row r="2886" spans="1:88" x14ac:dyDescent="0.3">
      <c r="A2886" s="1" t="s">
        <v>877</v>
      </c>
      <c r="B2886" s="1"/>
      <c r="C2886" s="1" t="s">
        <v>1878</v>
      </c>
      <c r="D2886" s="1"/>
      <c r="E2886" s="1"/>
      <c r="F2886" s="1"/>
      <c r="G2886" s="1"/>
      <c r="H2886" s="1">
        <v>47976.14</v>
      </c>
      <c r="I2886" s="1">
        <v>-7.0000000000000007E-2</v>
      </c>
      <c r="J2886" s="12">
        <v>2782.83</v>
      </c>
      <c r="K2886" s="5">
        <v>2817.9</v>
      </c>
      <c r="L2886" s="5">
        <v>11878.49</v>
      </c>
      <c r="M2886" s="13">
        <f t="shared" si="60"/>
        <v>-7.1421980598795898E-4</v>
      </c>
      <c r="N2886" s="13">
        <v>-1.9188144237459737E-3</v>
      </c>
      <c r="O2886" s="13">
        <v>-1.8985144832569523E-3</v>
      </c>
      <c r="P2886" s="13">
        <v>2.6775230716895582E-3</v>
      </c>
      <c r="Q2886" s="7"/>
      <c r="R2886" s="8"/>
      <c r="S2886" s="8"/>
      <c r="T2886" s="8"/>
      <c r="U2886" s="8"/>
      <c r="V2886" s="13"/>
      <c r="W2886" s="14"/>
      <c r="X2886" s="1"/>
      <c r="Y2886" s="1"/>
      <c r="Z2886" s="1"/>
      <c r="AA2886" s="1"/>
      <c r="AB2886" s="1"/>
      <c r="AC2886" s="1"/>
      <c r="AD2886" s="8"/>
      <c r="AE2886" s="8"/>
      <c r="AF2886" s="8"/>
      <c r="AG2886" s="8"/>
      <c r="AH2886" s="9"/>
      <c r="AI2886" s="8"/>
      <c r="AJ2886" s="13"/>
      <c r="AK2886" s="8"/>
      <c r="AL2886" s="8"/>
      <c r="AM2886" s="8"/>
      <c r="AN2886" s="8"/>
      <c r="AO2886" s="7"/>
      <c r="AP2886" s="7"/>
      <c r="AQ2886" s="7"/>
      <c r="AR2886" s="7"/>
      <c r="AS2886" s="7"/>
      <c r="AT2886" s="7"/>
      <c r="AU2886" s="8"/>
      <c r="AV2886" s="8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7"/>
      <c r="BV2886" s="7"/>
      <c r="BW2886" s="8"/>
      <c r="BX2886" s="8"/>
      <c r="BY2886" s="8"/>
      <c r="BZ2886" s="8"/>
      <c r="CA2886" s="8"/>
      <c r="CC2886" s="8"/>
      <c r="CE2886" s="7"/>
      <c r="CF2886" s="8"/>
      <c r="CG2886" s="8"/>
      <c r="CH2886" s="8"/>
      <c r="CI2886" s="8"/>
      <c r="CJ2886" s="8"/>
    </row>
    <row r="2887" spans="1:88" x14ac:dyDescent="0.3">
      <c r="A2887" s="1" t="s">
        <v>878</v>
      </c>
      <c r="B2887" s="1"/>
      <c r="C2887" s="1" t="s">
        <v>1878</v>
      </c>
      <c r="D2887" s="1"/>
      <c r="E2887" s="1"/>
      <c r="F2887" s="1"/>
      <c r="G2887" s="1"/>
      <c r="H2887" s="1">
        <v>48469.49</v>
      </c>
      <c r="I2887" s="1">
        <v>1.03</v>
      </c>
      <c r="J2887" s="12">
        <v>2812.05</v>
      </c>
      <c r="K2887" s="5">
        <v>2844.48</v>
      </c>
      <c r="L2887" s="5">
        <v>12011.63</v>
      </c>
      <c r="M2887" s="13">
        <f t="shared" si="60"/>
        <v>1.0283236625539205E-2</v>
      </c>
      <c r="N2887" s="13">
        <v>1.0500102413729895E-2</v>
      </c>
      <c r="O2887" s="13">
        <v>9.4325561588417539E-3</v>
      </c>
      <c r="P2887" s="13">
        <v>1.1208495355891079E-2</v>
      </c>
      <c r="Q2887" s="7"/>
      <c r="R2887" s="8"/>
      <c r="S2887" s="8"/>
      <c r="T2887" s="8"/>
      <c r="U2887" s="8"/>
      <c r="V2887" s="13"/>
      <c r="W2887" s="14"/>
      <c r="X2887" s="1"/>
      <c r="Y2887" s="1"/>
      <c r="Z2887" s="1"/>
      <c r="AA2887" s="1"/>
      <c r="AB2887" s="1"/>
      <c r="AC2887" s="1"/>
      <c r="AD2887" s="8"/>
      <c r="AE2887" s="8"/>
      <c r="AF2887" s="8"/>
      <c r="AG2887" s="8"/>
      <c r="AH2887" s="9"/>
      <c r="AI2887" s="8"/>
      <c r="AJ2887" s="13"/>
      <c r="AK2887" s="8"/>
      <c r="AL2887" s="8"/>
      <c r="AM2887" s="8"/>
      <c r="AN2887" s="8"/>
      <c r="AO2887" s="7"/>
      <c r="AP2887" s="7"/>
      <c r="AQ2887" s="7"/>
      <c r="AR2887" s="7"/>
      <c r="AS2887" s="7"/>
      <c r="AT2887" s="7"/>
      <c r="AU2887" s="8"/>
      <c r="AV2887" s="8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7"/>
      <c r="BV2887" s="7"/>
      <c r="BW2887" s="8"/>
      <c r="BX2887" s="8"/>
      <c r="BY2887" s="8"/>
      <c r="BZ2887" s="8"/>
      <c r="CA2887" s="8"/>
      <c r="CC2887" s="8"/>
      <c r="CE2887" s="7"/>
      <c r="CF2887" s="8"/>
      <c r="CG2887" s="8"/>
      <c r="CH2887" s="8"/>
      <c r="CI2887" s="8"/>
      <c r="CJ2887" s="8"/>
    </row>
    <row r="2888" spans="1:88" x14ac:dyDescent="0.3">
      <c r="A2888" s="1" t="s">
        <v>879</v>
      </c>
      <c r="B2888" s="1"/>
      <c r="C2888" s="1" t="s">
        <v>1878</v>
      </c>
      <c r="D2888" s="1"/>
      <c r="E2888" s="1"/>
      <c r="F2888" s="1"/>
      <c r="G2888" s="1"/>
      <c r="H2888" s="1">
        <v>48414.36</v>
      </c>
      <c r="I2888" s="1">
        <v>-0.11</v>
      </c>
      <c r="J2888" s="12">
        <v>2802.01</v>
      </c>
      <c r="K2888" s="5">
        <v>2850.55</v>
      </c>
      <c r="L2888" s="5">
        <v>12085.98</v>
      </c>
      <c r="M2888" s="13">
        <f t="shared" si="60"/>
        <v>-1.1374165480181331E-3</v>
      </c>
      <c r="N2888" s="13">
        <v>-3.570349033623188E-3</v>
      </c>
      <c r="O2888" s="13">
        <v>2.1339577005288213E-3</v>
      </c>
      <c r="P2888" s="13">
        <v>6.189834352207102E-3</v>
      </c>
      <c r="Q2888" s="7"/>
      <c r="R2888" s="8"/>
      <c r="S2888" s="8"/>
      <c r="T2888" s="8"/>
      <c r="U2888" s="8"/>
      <c r="V2888" s="13"/>
      <c r="W2888" s="14"/>
      <c r="X2888" s="1"/>
      <c r="Y2888" s="1"/>
      <c r="Z2888" s="1"/>
      <c r="AA2888" s="1"/>
      <c r="AB2888" s="1"/>
      <c r="AC2888" s="1"/>
      <c r="AD2888" s="8"/>
      <c r="AE2888" s="8"/>
      <c r="AF2888" s="8"/>
      <c r="AG2888" s="8"/>
      <c r="AH2888" s="9"/>
      <c r="AI2888" s="8"/>
      <c r="AJ2888" s="13"/>
      <c r="AK2888" s="8"/>
      <c r="AL2888" s="8"/>
      <c r="AM2888" s="8"/>
      <c r="AN2888" s="8"/>
      <c r="AO2888" s="7"/>
      <c r="AP2888" s="7"/>
      <c r="AQ2888" s="7"/>
      <c r="AR2888" s="7"/>
      <c r="AS2888" s="7"/>
      <c r="AT2888" s="7"/>
      <c r="AU2888" s="8"/>
      <c r="AV2888" s="8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7"/>
      <c r="BV2888" s="7"/>
      <c r="BW2888" s="8"/>
      <c r="BX2888" s="8"/>
      <c r="BY2888" s="8"/>
      <c r="BZ2888" s="8"/>
      <c r="CA2888" s="8"/>
      <c r="CC2888" s="8"/>
      <c r="CE2888" s="7"/>
      <c r="CF2888" s="8"/>
      <c r="CG2888" s="8"/>
      <c r="CH2888" s="8"/>
      <c r="CI2888" s="8"/>
      <c r="CJ2888" s="8"/>
    </row>
    <row r="2889" spans="1:88" x14ac:dyDescent="0.3">
      <c r="A2889" s="1" t="s">
        <v>880</v>
      </c>
      <c r="B2889" s="1"/>
      <c r="C2889" s="1" t="s">
        <v>1878</v>
      </c>
      <c r="D2889" s="1"/>
      <c r="E2889" s="1"/>
      <c r="F2889" s="1"/>
      <c r="G2889" s="1"/>
      <c r="H2889" s="1">
        <v>48551.19</v>
      </c>
      <c r="I2889" s="1">
        <v>0.28000000000000003</v>
      </c>
      <c r="J2889" s="12">
        <v>2813.35</v>
      </c>
      <c r="K2889" s="5">
        <v>2851.29</v>
      </c>
      <c r="L2889" s="5">
        <v>12083.89</v>
      </c>
      <c r="M2889" s="13">
        <f t="shared" si="60"/>
        <v>2.8262275903265799E-3</v>
      </c>
      <c r="N2889" s="13">
        <v>4.0470947641155774E-3</v>
      </c>
      <c r="O2889" s="13">
        <v>2.5959902474959051E-4</v>
      </c>
      <c r="P2889" s="13">
        <v>-1.7292764012521999E-4</v>
      </c>
      <c r="Q2889" s="7"/>
      <c r="R2889" s="8"/>
      <c r="S2889" s="8"/>
      <c r="T2889" s="8"/>
      <c r="U2889" s="8"/>
      <c r="V2889" s="13"/>
      <c r="W2889" s="14"/>
      <c r="X2889" s="1"/>
      <c r="Y2889" s="1"/>
      <c r="Z2889" s="1"/>
      <c r="AA2889" s="1"/>
      <c r="AB2889" s="1"/>
      <c r="AC2889" s="1"/>
      <c r="AD2889" s="8"/>
      <c r="AE2889" s="8"/>
      <c r="AF2889" s="8"/>
      <c r="AG2889" s="8"/>
      <c r="AH2889" s="9"/>
      <c r="AI2889" s="8"/>
      <c r="AJ2889" s="13"/>
      <c r="AK2889" s="8"/>
      <c r="AL2889" s="8"/>
      <c r="AM2889" s="8"/>
      <c r="AN2889" s="8"/>
      <c r="AO2889" s="7"/>
      <c r="AP2889" s="7"/>
      <c r="AQ2889" s="7"/>
      <c r="AR2889" s="7"/>
      <c r="AS2889" s="7"/>
      <c r="AT2889" s="7"/>
      <c r="AU2889" s="8"/>
      <c r="AV2889" s="8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7"/>
      <c r="BV2889" s="7"/>
      <c r="BW2889" s="8"/>
      <c r="BX2889" s="8"/>
      <c r="BY2889" s="8"/>
      <c r="BZ2889" s="8"/>
      <c r="CA2889" s="8"/>
      <c r="CC2889" s="8"/>
      <c r="CE2889" s="7"/>
      <c r="CF2889" s="8"/>
      <c r="CG2889" s="8"/>
      <c r="CH2889" s="8"/>
      <c r="CI2889" s="8"/>
      <c r="CJ2889" s="8"/>
    </row>
    <row r="2890" spans="1:88" x14ac:dyDescent="0.3">
      <c r="A2890" s="1" t="s">
        <v>881</v>
      </c>
      <c r="B2890" s="1"/>
      <c r="C2890" s="1" t="s">
        <v>1878</v>
      </c>
      <c r="D2890" s="1"/>
      <c r="E2890" s="1"/>
      <c r="F2890" s="1"/>
      <c r="G2890" s="1"/>
      <c r="H2890" s="1">
        <v>48481.82</v>
      </c>
      <c r="I2890" s="1">
        <v>-0.14000000000000001</v>
      </c>
      <c r="J2890" s="12">
        <v>2804.15</v>
      </c>
      <c r="K2890" s="5">
        <v>2862.73</v>
      </c>
      <c r="L2890" s="5">
        <v>12083.71</v>
      </c>
      <c r="M2890" s="13">
        <f t="shared" si="60"/>
        <v>-1.4288012302067221E-3</v>
      </c>
      <c r="N2890" s="13">
        <v>-3.2701228073293009E-3</v>
      </c>
      <c r="O2890" s="13">
        <v>4.012219030684383E-3</v>
      </c>
      <c r="P2890" s="13">
        <v>-1.4895865487085658E-5</v>
      </c>
      <c r="Q2890" s="7"/>
      <c r="R2890" s="8"/>
      <c r="S2890" s="8"/>
      <c r="T2890" s="8"/>
      <c r="U2890" s="8"/>
      <c r="V2890" s="13"/>
      <c r="W2890" s="14"/>
      <c r="X2890" s="1"/>
      <c r="Y2890" s="1"/>
      <c r="Z2890" s="1"/>
      <c r="AA2890" s="1"/>
      <c r="AB2890" s="1"/>
      <c r="AC2890" s="1"/>
      <c r="AD2890" s="8"/>
      <c r="AE2890" s="8"/>
      <c r="AF2890" s="8"/>
      <c r="AG2890" s="8"/>
      <c r="AH2890" s="9"/>
      <c r="AI2890" s="8"/>
      <c r="AJ2890" s="13"/>
      <c r="AK2890" s="8"/>
      <c r="AL2890" s="8"/>
      <c r="AM2890" s="8"/>
      <c r="AN2890" s="8"/>
      <c r="AO2890" s="7"/>
      <c r="AP2890" s="7"/>
      <c r="AQ2890" s="7"/>
      <c r="AR2890" s="7"/>
      <c r="AS2890" s="7"/>
      <c r="AT2890" s="7"/>
      <c r="AU2890" s="8"/>
      <c r="AV2890" s="8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7"/>
      <c r="BV2890" s="7"/>
      <c r="BW2890" s="8"/>
      <c r="BX2890" s="8"/>
      <c r="BY2890" s="8"/>
      <c r="BZ2890" s="8"/>
      <c r="CA2890" s="8"/>
      <c r="CC2890" s="8"/>
      <c r="CE2890" s="7"/>
      <c r="CF2890" s="8"/>
      <c r="CG2890" s="8"/>
      <c r="CH2890" s="8"/>
      <c r="CI2890" s="8"/>
      <c r="CJ2890" s="8"/>
    </row>
    <row r="2891" spans="1:88" x14ac:dyDescent="0.3">
      <c r="A2891" s="1" t="s">
        <v>882</v>
      </c>
      <c r="B2891" s="1"/>
      <c r="C2891" s="1" t="s">
        <v>1878</v>
      </c>
      <c r="D2891" s="1"/>
      <c r="E2891" s="1"/>
      <c r="F2891" s="1"/>
      <c r="G2891" s="1"/>
      <c r="H2891" s="1">
        <v>48581.57</v>
      </c>
      <c r="I2891" s="1">
        <v>0.21</v>
      </c>
      <c r="J2891" s="12">
        <v>2813.58</v>
      </c>
      <c r="K2891" s="5">
        <v>2869.92</v>
      </c>
      <c r="L2891" s="5">
        <v>12002.37</v>
      </c>
      <c r="M2891" s="13">
        <f t="shared" si="60"/>
        <v>2.0574722648614152E-3</v>
      </c>
      <c r="N2891" s="13">
        <v>3.3628728848313916E-3</v>
      </c>
      <c r="O2891" s="13">
        <v>2.5115885885151901E-3</v>
      </c>
      <c r="P2891" s="13">
        <v>-6.7313763736467358E-3</v>
      </c>
      <c r="Q2891" s="7"/>
      <c r="R2891" s="8"/>
      <c r="S2891" s="8"/>
      <c r="T2891" s="8"/>
      <c r="U2891" s="8"/>
      <c r="V2891" s="13"/>
      <c r="W2891" s="14"/>
      <c r="X2891" s="1"/>
      <c r="Y2891" s="1"/>
      <c r="Z2891" s="1"/>
      <c r="AA2891" s="1"/>
      <c r="AB2891" s="1"/>
      <c r="AC2891" s="1"/>
      <c r="AD2891" s="8"/>
      <c r="AE2891" s="8"/>
      <c r="AF2891" s="8"/>
      <c r="AG2891" s="8"/>
      <c r="AH2891" s="9"/>
      <c r="AI2891" s="8"/>
      <c r="AJ2891" s="13"/>
      <c r="AK2891" s="8"/>
      <c r="AL2891" s="8"/>
      <c r="AM2891" s="8"/>
      <c r="AN2891" s="8"/>
      <c r="AO2891" s="7"/>
      <c r="AP2891" s="7"/>
      <c r="AQ2891" s="7"/>
      <c r="AR2891" s="7"/>
      <c r="AS2891" s="7"/>
      <c r="AT2891" s="7"/>
      <c r="AU2891" s="8"/>
      <c r="AV2891" s="8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7"/>
      <c r="BV2891" s="7"/>
      <c r="BW2891" s="8"/>
      <c r="BX2891" s="8"/>
      <c r="BY2891" s="8"/>
      <c r="BZ2891" s="8"/>
      <c r="CA2891" s="8"/>
      <c r="CC2891" s="8"/>
      <c r="CE2891" s="7"/>
      <c r="CF2891" s="8"/>
      <c r="CG2891" s="8"/>
      <c r="CH2891" s="8"/>
      <c r="CI2891" s="8"/>
      <c r="CJ2891" s="8"/>
    </row>
    <row r="2892" spans="1:88" x14ac:dyDescent="0.3">
      <c r="A2892" s="1" t="s">
        <v>883</v>
      </c>
      <c r="B2892" s="1"/>
      <c r="C2892" s="1" t="s">
        <v>1878</v>
      </c>
      <c r="D2892" s="1"/>
      <c r="E2892" s="1"/>
      <c r="F2892" s="1"/>
      <c r="G2892" s="1"/>
      <c r="H2892" s="1">
        <v>48200.74</v>
      </c>
      <c r="I2892" s="1">
        <v>-0.78</v>
      </c>
      <c r="J2892" s="12">
        <v>2792.37</v>
      </c>
      <c r="K2892" s="5">
        <v>2846.58</v>
      </c>
      <c r="L2892" s="5">
        <v>11890.9</v>
      </c>
      <c r="M2892" s="13">
        <f t="shared" si="60"/>
        <v>-7.8389809139556288E-3</v>
      </c>
      <c r="N2892" s="13">
        <v>-7.5384385729213577E-3</v>
      </c>
      <c r="O2892" s="13">
        <v>-8.1326308747282638E-3</v>
      </c>
      <c r="P2892" s="13">
        <v>-9.2873324185140937E-3</v>
      </c>
      <c r="Q2892" s="7"/>
      <c r="R2892" s="8"/>
      <c r="S2892" s="8"/>
      <c r="T2892" s="8"/>
      <c r="U2892" s="8"/>
      <c r="V2892" s="13"/>
      <c r="W2892" s="14"/>
      <c r="X2892" s="1"/>
      <c r="Y2892" s="1"/>
      <c r="Z2892" s="1"/>
      <c r="AA2892" s="1"/>
      <c r="AB2892" s="1"/>
      <c r="AC2892" s="1"/>
      <c r="AD2892" s="8"/>
      <c r="AE2892" s="8"/>
      <c r="AF2892" s="8"/>
      <c r="AG2892" s="8"/>
      <c r="AH2892" s="9"/>
      <c r="AI2892" s="8"/>
      <c r="AJ2892" s="13"/>
      <c r="AK2892" s="8"/>
      <c r="AL2892" s="8"/>
      <c r="AM2892" s="8"/>
      <c r="AN2892" s="8"/>
      <c r="AO2892" s="7"/>
      <c r="AP2892" s="7"/>
      <c r="AQ2892" s="7"/>
      <c r="AR2892" s="7"/>
      <c r="AS2892" s="7"/>
      <c r="AT2892" s="7"/>
      <c r="AU2892" s="8"/>
      <c r="AV2892" s="8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7"/>
      <c r="BV2892" s="7"/>
      <c r="BW2892" s="8"/>
      <c r="BX2892" s="8"/>
      <c r="BY2892" s="8"/>
      <c r="BZ2892" s="8"/>
      <c r="CA2892" s="8"/>
      <c r="CC2892" s="8"/>
      <c r="CE2892" s="7"/>
      <c r="CF2892" s="8"/>
      <c r="CG2892" s="8"/>
      <c r="CH2892" s="8"/>
      <c r="CI2892" s="8"/>
      <c r="CJ2892" s="8"/>
    </row>
    <row r="2893" spans="1:88" x14ac:dyDescent="0.3">
      <c r="A2893" s="1" t="s">
        <v>884</v>
      </c>
      <c r="B2893" s="1"/>
      <c r="C2893" s="1" t="s">
        <v>1878</v>
      </c>
      <c r="D2893" s="1"/>
      <c r="E2893" s="1"/>
      <c r="F2893" s="1"/>
      <c r="G2893" s="1"/>
      <c r="H2893" s="1">
        <v>49057.05</v>
      </c>
      <c r="I2893" s="1">
        <v>1.78</v>
      </c>
      <c r="J2893" s="12">
        <v>2820.08</v>
      </c>
      <c r="K2893" s="5">
        <v>2879.54</v>
      </c>
      <c r="L2893" s="5">
        <v>11982.97</v>
      </c>
      <c r="M2893" s="13">
        <f t="shared" si="60"/>
        <v>1.776549488659307E-2</v>
      </c>
      <c r="N2893" s="13">
        <v>9.9234700272528009E-3</v>
      </c>
      <c r="O2893" s="13">
        <v>1.1578806848920431E-2</v>
      </c>
      <c r="P2893" s="13">
        <v>7.7428958279019966E-3</v>
      </c>
      <c r="Q2893" s="7"/>
      <c r="R2893" s="8"/>
      <c r="S2893" s="8"/>
      <c r="T2893" s="8"/>
      <c r="U2893" s="8"/>
      <c r="V2893" s="13"/>
      <c r="W2893" s="14"/>
      <c r="X2893" s="1"/>
      <c r="Y2893" s="1"/>
      <c r="Z2893" s="1"/>
      <c r="AA2893" s="1"/>
      <c r="AB2893" s="1"/>
      <c r="AC2893" s="1"/>
      <c r="AD2893" s="8"/>
      <c r="AE2893" s="8"/>
      <c r="AF2893" s="8"/>
      <c r="AG2893" s="8"/>
      <c r="AH2893" s="9"/>
      <c r="AI2893" s="8"/>
      <c r="AJ2893" s="13"/>
      <c r="AK2893" s="8"/>
      <c r="AL2893" s="8"/>
      <c r="AM2893" s="8"/>
      <c r="AN2893" s="8"/>
      <c r="AO2893" s="7"/>
      <c r="AP2893" s="7"/>
      <c r="AQ2893" s="7"/>
      <c r="AR2893" s="7"/>
      <c r="AS2893" s="7"/>
      <c r="AT2893" s="7"/>
      <c r="AU2893" s="8"/>
      <c r="AV2893" s="8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7"/>
      <c r="BV2893" s="7"/>
      <c r="BW2893" s="8"/>
      <c r="BX2893" s="8"/>
      <c r="BY2893" s="8"/>
      <c r="BZ2893" s="8"/>
      <c r="CA2893" s="8"/>
      <c r="CC2893" s="8"/>
      <c r="CE2893" s="7"/>
      <c r="CF2893" s="8"/>
      <c r="CG2893" s="8"/>
      <c r="CH2893" s="8"/>
      <c r="CI2893" s="8"/>
      <c r="CJ2893" s="8"/>
    </row>
    <row r="2894" spans="1:88" x14ac:dyDescent="0.3">
      <c r="A2894" s="1" t="s">
        <v>885</v>
      </c>
      <c r="B2894" s="1"/>
      <c r="C2894" s="1" t="s">
        <v>1878</v>
      </c>
      <c r="D2894" s="1"/>
      <c r="E2894" s="1"/>
      <c r="F2894" s="1"/>
      <c r="G2894" s="1"/>
      <c r="H2894" s="1">
        <v>48700.58</v>
      </c>
      <c r="I2894" s="1">
        <v>-0.73</v>
      </c>
      <c r="J2894" s="12">
        <v>2793.62</v>
      </c>
      <c r="K2894" s="5">
        <v>2863.95</v>
      </c>
      <c r="L2894" s="5">
        <v>11970</v>
      </c>
      <c r="M2894" s="13">
        <f t="shared" si="60"/>
        <v>-7.2664377495181842E-3</v>
      </c>
      <c r="N2894" s="13">
        <v>-9.3827125471618311E-3</v>
      </c>
      <c r="O2894" s="13">
        <v>-5.4140591900095902E-3</v>
      </c>
      <c r="P2894" s="13">
        <v>-1.0823693959010061E-3</v>
      </c>
      <c r="Q2894" s="7"/>
      <c r="R2894" s="8"/>
      <c r="S2894" s="8"/>
      <c r="T2894" s="8"/>
      <c r="U2894" s="8"/>
      <c r="V2894" s="13"/>
      <c r="W2894" s="14"/>
      <c r="X2894" s="1"/>
      <c r="Y2894" s="1"/>
      <c r="Z2894" s="1"/>
      <c r="AA2894" s="1"/>
      <c r="AB2894" s="1"/>
      <c r="AC2894" s="1"/>
      <c r="AD2894" s="8"/>
      <c r="AE2894" s="8"/>
      <c r="AF2894" s="8"/>
      <c r="AG2894" s="8"/>
      <c r="AH2894" s="9"/>
      <c r="AI2894" s="8"/>
      <c r="AJ2894" s="13"/>
      <c r="AK2894" s="8"/>
      <c r="AL2894" s="8"/>
      <c r="AM2894" s="8"/>
      <c r="AN2894" s="8"/>
      <c r="AO2894" s="7"/>
      <c r="AP2894" s="7"/>
      <c r="AQ2894" s="7"/>
      <c r="AR2894" s="7"/>
      <c r="AS2894" s="7"/>
      <c r="AT2894" s="7"/>
      <c r="AU2894" s="8"/>
      <c r="AV2894" s="8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7"/>
      <c r="BV2894" s="7"/>
      <c r="BW2894" s="8"/>
      <c r="BX2894" s="8"/>
      <c r="BY2894" s="8"/>
      <c r="BZ2894" s="8"/>
      <c r="CA2894" s="8"/>
      <c r="CC2894" s="8"/>
      <c r="CE2894" s="7"/>
      <c r="CF2894" s="8"/>
      <c r="CG2894" s="8"/>
      <c r="CH2894" s="8"/>
      <c r="CI2894" s="8"/>
      <c r="CJ2894" s="8"/>
    </row>
    <row r="2895" spans="1:88" x14ac:dyDescent="0.3">
      <c r="A2895" s="1" t="s">
        <v>886</v>
      </c>
      <c r="B2895" s="1"/>
      <c r="C2895" s="1" t="s">
        <v>1878</v>
      </c>
      <c r="D2895" s="1"/>
      <c r="E2895" s="1"/>
      <c r="F2895" s="1"/>
      <c r="G2895" s="1"/>
      <c r="H2895" s="1">
        <v>47922.1</v>
      </c>
      <c r="I2895" s="1">
        <v>-1.6</v>
      </c>
      <c r="J2895" s="12">
        <v>2743.44</v>
      </c>
      <c r="K2895" s="5">
        <v>2827.15</v>
      </c>
      <c r="L2895" s="5">
        <v>11827.65</v>
      </c>
      <c r="M2895" s="13">
        <f t="shared" si="60"/>
        <v>-1.598502522967904E-2</v>
      </c>
      <c r="N2895" s="13">
        <v>-1.7962357085072322E-2</v>
      </c>
      <c r="O2895" s="13">
        <v>-1.2849386337051905E-2</v>
      </c>
      <c r="P2895" s="13">
        <v>-1.1892230576441176E-2</v>
      </c>
      <c r="Q2895" s="7"/>
      <c r="R2895" s="8"/>
      <c r="S2895" s="8"/>
      <c r="T2895" s="8"/>
      <c r="U2895" s="8"/>
      <c r="V2895" s="13"/>
      <c r="W2895" s="14"/>
      <c r="X2895" s="1"/>
      <c r="Y2895" s="1"/>
      <c r="Z2895" s="1"/>
      <c r="AA2895" s="1"/>
      <c r="AB2895" s="1"/>
      <c r="AC2895" s="1"/>
      <c r="AD2895" s="8"/>
      <c r="AE2895" s="8"/>
      <c r="AF2895" s="8"/>
      <c r="AG2895" s="8"/>
      <c r="AH2895" s="9"/>
      <c r="AI2895" s="8"/>
      <c r="AJ2895" s="13"/>
      <c r="AK2895" s="8"/>
      <c r="AL2895" s="8"/>
      <c r="AM2895" s="8"/>
      <c r="AN2895" s="8"/>
      <c r="AO2895" s="7"/>
      <c r="AP2895" s="7"/>
      <c r="AQ2895" s="7"/>
      <c r="AR2895" s="7"/>
      <c r="AS2895" s="7"/>
      <c r="AT2895" s="7"/>
      <c r="AU2895" s="8"/>
      <c r="AV2895" s="8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7"/>
      <c r="BV2895" s="7"/>
      <c r="BW2895" s="8"/>
      <c r="BX2895" s="8"/>
      <c r="BY2895" s="8"/>
      <c r="BZ2895" s="8"/>
      <c r="CA2895" s="8"/>
      <c r="CC2895" s="8"/>
      <c r="CE2895" s="7"/>
      <c r="CF2895" s="8"/>
      <c r="CG2895" s="8"/>
      <c r="CH2895" s="8"/>
      <c r="CI2895" s="8"/>
      <c r="CJ2895" s="8"/>
    </row>
    <row r="2896" spans="1:88" x14ac:dyDescent="0.3">
      <c r="A2896" s="1" t="s">
        <v>887</v>
      </c>
      <c r="B2896" s="1"/>
      <c r="C2896" s="1" t="s">
        <v>1878</v>
      </c>
      <c r="D2896" s="1"/>
      <c r="E2896" s="1"/>
      <c r="F2896" s="1"/>
      <c r="G2896" s="1"/>
      <c r="H2896" s="1">
        <v>47695.46</v>
      </c>
      <c r="I2896" s="1">
        <v>-0.47</v>
      </c>
      <c r="J2896" s="12">
        <v>2734.8</v>
      </c>
      <c r="K2896" s="5">
        <v>2813.22</v>
      </c>
      <c r="L2896" s="5">
        <v>11673.82</v>
      </c>
      <c r="M2896" s="13">
        <f t="shared" si="60"/>
        <v>-4.7293419946120574E-3</v>
      </c>
      <c r="N2896" s="13">
        <v>-3.1493307672119109E-3</v>
      </c>
      <c r="O2896" s="13">
        <v>-4.9272235289957722E-3</v>
      </c>
      <c r="P2896" s="13">
        <v>-1.3005964836632855E-2</v>
      </c>
      <c r="Q2896" s="7"/>
      <c r="R2896" s="8"/>
      <c r="S2896" s="8"/>
      <c r="T2896" s="8"/>
      <c r="U2896" s="8"/>
      <c r="V2896" s="13"/>
      <c r="W2896" s="14"/>
      <c r="X2896" s="1"/>
      <c r="Y2896" s="1"/>
      <c r="Z2896" s="1"/>
      <c r="AA2896" s="1"/>
      <c r="AB2896" s="1"/>
      <c r="AC2896" s="1"/>
      <c r="AD2896" s="8"/>
      <c r="AE2896" s="8"/>
      <c r="AF2896" s="8"/>
      <c r="AG2896" s="8"/>
      <c r="AH2896" s="9"/>
      <c r="AI2896" s="8"/>
      <c r="AJ2896" s="13"/>
      <c r="AK2896" s="8"/>
      <c r="AL2896" s="8"/>
      <c r="AM2896" s="8"/>
      <c r="AN2896" s="8"/>
      <c r="AO2896" s="7"/>
      <c r="AP2896" s="7"/>
      <c r="AQ2896" s="7"/>
      <c r="AR2896" s="7"/>
      <c r="AS2896" s="7"/>
      <c r="AT2896" s="7"/>
      <c r="AU2896" s="8"/>
      <c r="AV2896" s="8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7"/>
      <c r="BV2896" s="7"/>
      <c r="BW2896" s="8"/>
      <c r="BX2896" s="8"/>
      <c r="BY2896" s="8"/>
      <c r="BZ2896" s="8"/>
      <c r="CA2896" s="8"/>
      <c r="CC2896" s="8"/>
      <c r="CE2896" s="7"/>
      <c r="CF2896" s="8"/>
      <c r="CG2896" s="8"/>
      <c r="CH2896" s="8"/>
      <c r="CI2896" s="8"/>
      <c r="CJ2896" s="8"/>
    </row>
    <row r="2897" spans="1:88" x14ac:dyDescent="0.3">
      <c r="A2897" s="1" t="s">
        <v>888</v>
      </c>
      <c r="B2897" s="1"/>
      <c r="C2897" s="1" t="s">
        <v>1878</v>
      </c>
      <c r="D2897" s="1"/>
      <c r="E2897" s="1"/>
      <c r="F2897" s="1"/>
      <c r="G2897" s="1"/>
      <c r="H2897" s="1">
        <v>48103.73</v>
      </c>
      <c r="I2897" s="1">
        <v>0.86</v>
      </c>
      <c r="J2897" s="12">
        <v>2762.63</v>
      </c>
      <c r="K2897" s="5">
        <v>2821.57</v>
      </c>
      <c r="L2897" s="5">
        <v>11722.54</v>
      </c>
      <c r="M2897" s="13">
        <f t="shared" si="60"/>
        <v>8.5599342159610181E-3</v>
      </c>
      <c r="N2897" s="13">
        <v>1.0176246891911545E-2</v>
      </c>
      <c r="O2897" s="13">
        <v>2.9681290478527078E-3</v>
      </c>
      <c r="P2897" s="13">
        <v>4.1734410844094239E-3</v>
      </c>
      <c r="Q2897" s="7"/>
      <c r="R2897" s="8"/>
      <c r="S2897" s="8"/>
      <c r="T2897" s="8"/>
      <c r="U2897" s="8"/>
      <c r="V2897" s="13"/>
      <c r="W2897" s="14"/>
      <c r="X2897" s="1"/>
      <c r="Y2897" s="1"/>
      <c r="Z2897" s="1"/>
      <c r="AA2897" s="1"/>
      <c r="AB2897" s="1"/>
      <c r="AC2897" s="1"/>
      <c r="AD2897" s="8"/>
      <c r="AE2897" s="8"/>
      <c r="AF2897" s="8"/>
      <c r="AG2897" s="8"/>
      <c r="AH2897" s="9"/>
      <c r="AI2897" s="8"/>
      <c r="AJ2897" s="13"/>
      <c r="AK2897" s="8"/>
      <c r="AL2897" s="8"/>
      <c r="AM2897" s="8"/>
      <c r="AN2897" s="8"/>
      <c r="AO2897" s="7"/>
      <c r="AP2897" s="7"/>
      <c r="AQ2897" s="7"/>
      <c r="AR2897" s="7"/>
      <c r="AS2897" s="7"/>
      <c r="AT2897" s="7"/>
      <c r="AU2897" s="8"/>
      <c r="AV2897" s="8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7"/>
      <c r="BV2897" s="7"/>
      <c r="BW2897" s="8"/>
      <c r="BX2897" s="8"/>
      <c r="BY2897" s="8"/>
      <c r="BZ2897" s="8"/>
      <c r="CA2897" s="8"/>
      <c r="CC2897" s="8"/>
      <c r="CE2897" s="7"/>
      <c r="CF2897" s="8"/>
      <c r="CG2897" s="8"/>
      <c r="CH2897" s="8"/>
      <c r="CI2897" s="8"/>
      <c r="CJ2897" s="8"/>
    </row>
    <row r="2898" spans="1:88" x14ac:dyDescent="0.3">
      <c r="A2898" s="1" t="s">
        <v>889</v>
      </c>
      <c r="B2898" s="1"/>
      <c r="C2898" s="1" t="s">
        <v>1878</v>
      </c>
      <c r="D2898" s="1"/>
      <c r="E2898" s="1"/>
      <c r="F2898" s="1"/>
      <c r="G2898" s="1"/>
      <c r="H2898" s="1">
        <v>47768.38</v>
      </c>
      <c r="I2898" s="1">
        <v>-0.7</v>
      </c>
      <c r="J2898" s="12">
        <v>2742.32</v>
      </c>
      <c r="K2898" s="5">
        <v>2799.84</v>
      </c>
      <c r="L2898" s="5">
        <v>11662.95</v>
      </c>
      <c r="M2898" s="13">
        <f t="shared" si="60"/>
        <v>-6.9713928628820643E-3</v>
      </c>
      <c r="N2898" s="13">
        <v>-7.3516902372015025E-3</v>
      </c>
      <c r="O2898" s="13">
        <v>-7.7013861077342982E-3</v>
      </c>
      <c r="P2898" s="13">
        <v>-5.0833693039221695E-3</v>
      </c>
      <c r="Q2898" s="7"/>
      <c r="R2898" s="8"/>
      <c r="S2898" s="8"/>
      <c r="T2898" s="8"/>
      <c r="U2898" s="8"/>
      <c r="V2898" s="13"/>
      <c r="W2898" s="14"/>
      <c r="X2898" s="1"/>
      <c r="Y2898" s="1"/>
      <c r="Z2898" s="1"/>
      <c r="AA2898" s="1"/>
      <c r="AB2898" s="1"/>
      <c r="AC2898" s="1"/>
      <c r="AD2898" s="8"/>
      <c r="AE2898" s="8"/>
      <c r="AF2898" s="8"/>
      <c r="AG2898" s="8"/>
      <c r="AH2898" s="9"/>
      <c r="AI2898" s="8"/>
      <c r="AJ2898" s="13"/>
      <c r="AK2898" s="8"/>
      <c r="AL2898" s="8"/>
      <c r="AM2898" s="8"/>
      <c r="AN2898" s="8"/>
      <c r="AO2898" s="7"/>
      <c r="AP2898" s="7"/>
      <c r="AQ2898" s="7"/>
      <c r="AR2898" s="7"/>
      <c r="AS2898" s="7"/>
      <c r="AT2898" s="7"/>
      <c r="AU2898" s="8"/>
      <c r="AV2898" s="8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7"/>
      <c r="BV2898" s="7"/>
      <c r="BW2898" s="8"/>
      <c r="BX2898" s="8"/>
      <c r="BY2898" s="8"/>
      <c r="BZ2898" s="8"/>
      <c r="CA2898" s="8"/>
      <c r="CC2898" s="8"/>
      <c r="CE2898" s="7"/>
      <c r="CF2898" s="8"/>
      <c r="CG2898" s="8"/>
      <c r="CH2898" s="8"/>
      <c r="CI2898" s="8"/>
      <c r="CJ2898" s="8"/>
    </row>
    <row r="2899" spans="1:88" x14ac:dyDescent="0.3">
      <c r="A2899" s="1" t="s">
        <v>890</v>
      </c>
      <c r="B2899" s="1"/>
      <c r="C2899" s="1" t="s">
        <v>1878</v>
      </c>
      <c r="D2899" s="1"/>
      <c r="E2899" s="1"/>
      <c r="F2899" s="1"/>
      <c r="G2899" s="1"/>
      <c r="H2899" s="1">
        <v>47785.85</v>
      </c>
      <c r="I2899" s="1">
        <v>0.04</v>
      </c>
      <c r="J2899" s="12">
        <v>2747.6</v>
      </c>
      <c r="K2899" s="5">
        <v>2788.01</v>
      </c>
      <c r="L2899" s="5">
        <v>11630.22</v>
      </c>
      <c r="M2899" s="13">
        <f t="shared" si="60"/>
        <v>3.6572309967386474E-4</v>
      </c>
      <c r="N2899" s="13">
        <v>1.9253770530061054E-3</v>
      </c>
      <c r="O2899" s="13">
        <v>-4.2252414423681328E-3</v>
      </c>
      <c r="P2899" s="13">
        <v>-2.8063225856238549E-3</v>
      </c>
      <c r="Q2899" s="7"/>
      <c r="R2899" s="8"/>
      <c r="S2899" s="8"/>
      <c r="T2899" s="8"/>
      <c r="U2899" s="8"/>
      <c r="V2899" s="13"/>
      <c r="W2899" s="14"/>
      <c r="X2899" s="1"/>
      <c r="Y2899" s="1"/>
      <c r="Z2899" s="1"/>
      <c r="AA2899" s="1"/>
      <c r="AB2899" s="1"/>
      <c r="AC2899" s="1"/>
      <c r="AD2899" s="8"/>
      <c r="AE2899" s="8"/>
      <c r="AF2899" s="8"/>
      <c r="AG2899" s="8"/>
      <c r="AH2899" s="9"/>
      <c r="AI2899" s="8"/>
      <c r="AJ2899" s="13"/>
      <c r="AK2899" s="8"/>
      <c r="AL2899" s="8"/>
      <c r="AM2899" s="8"/>
      <c r="AN2899" s="8"/>
      <c r="AO2899" s="7"/>
      <c r="AP2899" s="7"/>
      <c r="AQ2899" s="7"/>
      <c r="AR2899" s="7"/>
      <c r="AS2899" s="7"/>
      <c r="AT2899" s="7"/>
      <c r="AU2899" s="8"/>
      <c r="AV2899" s="8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7"/>
      <c r="BV2899" s="7"/>
      <c r="BW2899" s="8"/>
      <c r="BX2899" s="8"/>
      <c r="BY2899" s="8"/>
      <c r="BZ2899" s="8"/>
      <c r="CA2899" s="8"/>
      <c r="CC2899" s="8"/>
      <c r="CE2899" s="7"/>
      <c r="CF2899" s="8"/>
      <c r="CG2899" s="8"/>
      <c r="CH2899" s="8"/>
      <c r="CI2899" s="8"/>
      <c r="CJ2899" s="8"/>
    </row>
    <row r="2900" spans="1:88" x14ac:dyDescent="0.3">
      <c r="A2900" s="1" t="s">
        <v>891</v>
      </c>
      <c r="B2900" s="1"/>
      <c r="C2900" s="1" t="s">
        <v>1878</v>
      </c>
      <c r="D2900" s="1"/>
      <c r="E2900" s="1"/>
      <c r="F2900" s="1"/>
      <c r="G2900" s="1"/>
      <c r="H2900" s="1">
        <v>46740.32</v>
      </c>
      <c r="I2900" s="1">
        <v>-2.19</v>
      </c>
      <c r="J2900" s="12">
        <v>2675.67</v>
      </c>
      <c r="K2900" s="5">
        <v>2750.64</v>
      </c>
      <c r="L2900" s="5">
        <v>11417.95</v>
      </c>
      <c r="M2900" s="13">
        <f t="shared" si="60"/>
        <v>-2.1879489430448484E-2</v>
      </c>
      <c r="N2900" s="13">
        <v>-2.617921094773612E-2</v>
      </c>
      <c r="O2900" s="13">
        <v>-1.3403825667770319E-2</v>
      </c>
      <c r="P2900" s="13">
        <v>-1.8251589393837642E-2</v>
      </c>
      <c r="Q2900" s="7"/>
      <c r="R2900" s="8"/>
      <c r="S2900" s="8"/>
      <c r="T2900" s="8"/>
      <c r="U2900" s="8"/>
      <c r="V2900" s="13"/>
      <c r="W2900" s="14"/>
      <c r="X2900" s="1"/>
      <c r="Y2900" s="1"/>
      <c r="Z2900" s="1"/>
      <c r="AA2900" s="1"/>
      <c r="AB2900" s="1"/>
      <c r="AC2900" s="1"/>
      <c r="AD2900" s="8"/>
      <c r="AE2900" s="8"/>
      <c r="AF2900" s="8"/>
      <c r="AG2900" s="8"/>
      <c r="AH2900" s="9"/>
      <c r="AI2900" s="8"/>
      <c r="AJ2900" s="13"/>
      <c r="AK2900" s="8"/>
      <c r="AL2900" s="8"/>
      <c r="AM2900" s="8"/>
      <c r="AN2900" s="8"/>
      <c r="AO2900" s="7"/>
      <c r="AP2900" s="7"/>
      <c r="AQ2900" s="7"/>
      <c r="AR2900" s="7"/>
      <c r="AS2900" s="7"/>
      <c r="AT2900" s="7"/>
      <c r="AU2900" s="8"/>
      <c r="AV2900" s="8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7"/>
      <c r="BV2900" s="7"/>
      <c r="BW2900" s="8"/>
      <c r="BX2900" s="8"/>
      <c r="BY2900" s="8"/>
      <c r="BZ2900" s="8"/>
      <c r="CA2900" s="8"/>
      <c r="CC2900" s="8"/>
      <c r="CE2900" s="7"/>
      <c r="CF2900" s="8"/>
      <c r="CG2900" s="8"/>
      <c r="CH2900" s="8"/>
      <c r="CI2900" s="8"/>
      <c r="CJ2900" s="8"/>
    </row>
    <row r="2901" spans="1:88" x14ac:dyDescent="0.3">
      <c r="A2901" s="1" t="s">
        <v>892</v>
      </c>
      <c r="B2901" s="1"/>
      <c r="C2901" s="1" t="s">
        <v>1878</v>
      </c>
      <c r="D2901" s="1"/>
      <c r="E2901" s="1"/>
      <c r="F2901" s="1"/>
      <c r="G2901" s="1"/>
      <c r="H2901" s="1">
        <v>46651.79</v>
      </c>
      <c r="I2901" s="1">
        <v>-0.19</v>
      </c>
      <c r="J2901" s="12">
        <v>2680.72</v>
      </c>
      <c r="K2901" s="5">
        <v>2713.83</v>
      </c>
      <c r="L2901" s="5">
        <v>11311.76</v>
      </c>
      <c r="M2901" s="13">
        <f t="shared" si="60"/>
        <v>-1.8940820259680802E-3</v>
      </c>
      <c r="N2901" s="13">
        <v>1.8873777409020853E-3</v>
      </c>
      <c r="O2901" s="13">
        <v>-1.3382340109937996E-2</v>
      </c>
      <c r="P2901" s="13">
        <v>-9.3002684369786204E-3</v>
      </c>
      <c r="Q2901" s="7"/>
      <c r="R2901" s="8"/>
      <c r="S2901" s="8"/>
      <c r="T2901" s="8"/>
      <c r="U2901" s="8"/>
      <c r="V2901" s="13"/>
      <c r="W2901" s="14"/>
      <c r="X2901" s="1"/>
      <c r="Y2901" s="1"/>
      <c r="Z2901" s="1"/>
      <c r="AA2901" s="1"/>
      <c r="AB2901" s="1"/>
      <c r="AC2901" s="1"/>
      <c r="AD2901" s="8"/>
      <c r="AE2901" s="8"/>
      <c r="AF2901" s="8"/>
      <c r="AG2901" s="8"/>
      <c r="AH2901" s="9"/>
      <c r="AI2901" s="8"/>
      <c r="AJ2901" s="13"/>
      <c r="AK2901" s="8"/>
      <c r="AL2901" s="8"/>
      <c r="AM2901" s="8"/>
      <c r="AN2901" s="8"/>
      <c r="AO2901" s="7"/>
      <c r="AP2901" s="7"/>
      <c r="AQ2901" s="7"/>
      <c r="AR2901" s="7"/>
      <c r="AS2901" s="7"/>
      <c r="AT2901" s="7"/>
      <c r="AU2901" s="8"/>
      <c r="AV2901" s="8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7"/>
      <c r="BV2901" s="7"/>
      <c r="BW2901" s="8"/>
      <c r="BX2901" s="8"/>
      <c r="BY2901" s="8"/>
      <c r="BZ2901" s="8"/>
      <c r="CA2901" s="8"/>
      <c r="CC2901" s="8"/>
      <c r="CE2901" s="7"/>
      <c r="CF2901" s="8"/>
      <c r="CG2901" s="8"/>
      <c r="CH2901" s="8"/>
      <c r="CI2901" s="8"/>
      <c r="CJ2901" s="8"/>
    </row>
    <row r="2902" spans="1:88" x14ac:dyDescent="0.3">
      <c r="A2902" s="1" t="s">
        <v>893</v>
      </c>
      <c r="B2902" s="1"/>
      <c r="C2902" s="1" t="s">
        <v>1878</v>
      </c>
      <c r="D2902" s="1"/>
      <c r="E2902" s="1"/>
      <c r="F2902" s="1"/>
      <c r="G2902" s="1"/>
      <c r="H2902" s="1">
        <v>46811.06</v>
      </c>
      <c r="I2902" s="1">
        <v>0.34</v>
      </c>
      <c r="J2902" s="12">
        <v>2693.17</v>
      </c>
      <c r="K2902" s="5">
        <v>2727.13</v>
      </c>
      <c r="L2902" s="5">
        <v>11305.41</v>
      </c>
      <c r="M2902" s="13">
        <f t="shared" si="60"/>
        <v>3.4140169112482077E-3</v>
      </c>
      <c r="N2902" s="13">
        <v>4.6442746724761896E-3</v>
      </c>
      <c r="O2902" s="13">
        <v>4.9008228223581529E-3</v>
      </c>
      <c r="P2902" s="13">
        <v>-5.6136268803441691E-4</v>
      </c>
      <c r="Q2902" s="7"/>
      <c r="R2902" s="8"/>
      <c r="S2902" s="8"/>
      <c r="T2902" s="8"/>
      <c r="U2902" s="8"/>
      <c r="V2902" s="13"/>
      <c r="W2902" s="14"/>
      <c r="X2902" s="1"/>
      <c r="Y2902" s="1"/>
      <c r="Z2902" s="1"/>
      <c r="AA2902" s="1"/>
      <c r="AB2902" s="1"/>
      <c r="AC2902" s="1"/>
      <c r="AD2902" s="8"/>
      <c r="AE2902" s="8"/>
      <c r="AF2902" s="8"/>
      <c r="AG2902" s="8"/>
      <c r="AH2902" s="9"/>
      <c r="AI2902" s="8"/>
      <c r="AJ2902" s="13"/>
      <c r="AK2902" s="8"/>
      <c r="AL2902" s="8"/>
      <c r="AM2902" s="8"/>
      <c r="AN2902" s="8"/>
      <c r="AO2902" s="7"/>
      <c r="AP2902" s="7"/>
      <c r="AQ2902" s="7"/>
      <c r="AR2902" s="7"/>
      <c r="AS2902" s="7"/>
      <c r="AT2902" s="7"/>
      <c r="AU2902" s="8"/>
      <c r="AV2902" s="8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7"/>
      <c r="BV2902" s="7"/>
      <c r="BW2902" s="8"/>
      <c r="BX2902" s="8"/>
      <c r="BY2902" s="8"/>
      <c r="BZ2902" s="8"/>
      <c r="CA2902" s="8"/>
      <c r="CC2902" s="8"/>
      <c r="CE2902" s="7"/>
      <c r="CF2902" s="8"/>
      <c r="CG2902" s="8"/>
      <c r="CH2902" s="8"/>
      <c r="CI2902" s="8"/>
      <c r="CJ2902" s="8"/>
    </row>
    <row r="2903" spans="1:88" x14ac:dyDescent="0.3">
      <c r="A2903" s="1" t="s">
        <v>894</v>
      </c>
      <c r="B2903" s="1"/>
      <c r="C2903" s="1" t="s">
        <v>1878</v>
      </c>
      <c r="D2903" s="1"/>
      <c r="E2903" s="1"/>
      <c r="F2903" s="1"/>
      <c r="G2903" s="1"/>
      <c r="H2903" s="1">
        <v>47291.31</v>
      </c>
      <c r="I2903" s="1">
        <v>1.03</v>
      </c>
      <c r="J2903" s="12">
        <v>2729.46</v>
      </c>
      <c r="K2903" s="5">
        <v>2743.22</v>
      </c>
      <c r="L2903" s="5">
        <v>11324.97</v>
      </c>
      <c r="M2903" s="13">
        <f t="shared" si="60"/>
        <v>1.0259327603348467E-2</v>
      </c>
      <c r="N2903" s="13">
        <v>1.3474827062532224E-2</v>
      </c>
      <c r="O2903" s="13">
        <v>5.8999754320474551E-3</v>
      </c>
      <c r="P2903" s="13">
        <v>1.7301451252098587E-3</v>
      </c>
      <c r="Q2903" s="7"/>
      <c r="R2903" s="8"/>
      <c r="S2903" s="8"/>
      <c r="T2903" s="8"/>
      <c r="U2903" s="8"/>
      <c r="V2903" s="13"/>
      <c r="W2903" s="14"/>
      <c r="X2903" s="1"/>
      <c r="Y2903" s="1"/>
      <c r="Z2903" s="1"/>
      <c r="AA2903" s="1"/>
      <c r="AB2903" s="1"/>
      <c r="AC2903" s="1"/>
      <c r="AD2903" s="8"/>
      <c r="AE2903" s="8"/>
      <c r="AF2903" s="8"/>
      <c r="AG2903" s="8"/>
      <c r="AH2903" s="9"/>
      <c r="AI2903" s="8"/>
      <c r="AJ2903" s="13"/>
      <c r="AK2903" s="8"/>
      <c r="AL2903" s="8"/>
      <c r="AM2903" s="8"/>
      <c r="AN2903" s="8"/>
      <c r="AO2903" s="7"/>
      <c r="AP2903" s="7"/>
      <c r="AQ2903" s="7"/>
      <c r="AR2903" s="7"/>
      <c r="AS2903" s="7"/>
      <c r="AT2903" s="7"/>
      <c r="AU2903" s="8"/>
      <c r="AV2903" s="8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7"/>
      <c r="BV2903" s="7"/>
      <c r="BW2903" s="8"/>
      <c r="BX2903" s="8"/>
      <c r="BY2903" s="8"/>
      <c r="BZ2903" s="8"/>
      <c r="CA2903" s="8"/>
      <c r="CC2903" s="8"/>
      <c r="CE2903" s="7"/>
      <c r="CF2903" s="8"/>
      <c r="CG2903" s="8"/>
      <c r="CH2903" s="8"/>
      <c r="CI2903" s="8"/>
      <c r="CJ2903" s="8"/>
    </row>
    <row r="2904" spans="1:88" x14ac:dyDescent="0.3">
      <c r="A2904" s="1" t="s">
        <v>895</v>
      </c>
      <c r="B2904" s="1"/>
      <c r="C2904" s="1" t="s">
        <v>1878</v>
      </c>
      <c r="D2904" s="1"/>
      <c r="E2904" s="1"/>
      <c r="F2904" s="1"/>
      <c r="G2904" s="1"/>
      <c r="H2904" s="1">
        <v>47501.78</v>
      </c>
      <c r="I2904" s="1">
        <v>0.45</v>
      </c>
      <c r="J2904" s="12">
        <v>2743.46</v>
      </c>
      <c r="K2904" s="5">
        <v>2758.77</v>
      </c>
      <c r="L2904" s="5">
        <v>11334.07</v>
      </c>
      <c r="M2904" s="13">
        <f t="shared" si="60"/>
        <v>4.4505005253607788E-3</v>
      </c>
      <c r="N2904" s="13">
        <v>5.1292196991346017E-3</v>
      </c>
      <c r="O2904" s="13">
        <v>5.6685209352513866E-3</v>
      </c>
      <c r="P2904" s="13">
        <v>8.0353413739731039E-4</v>
      </c>
      <c r="Q2904" s="7"/>
      <c r="R2904" s="8"/>
      <c r="S2904" s="8"/>
      <c r="T2904" s="8"/>
      <c r="U2904" s="8"/>
      <c r="V2904" s="13"/>
      <c r="W2904" s="14"/>
      <c r="X2904" s="1"/>
      <c r="Y2904" s="1"/>
      <c r="Z2904" s="1"/>
      <c r="AA2904" s="1"/>
      <c r="AB2904" s="1"/>
      <c r="AC2904" s="1"/>
      <c r="AD2904" s="8"/>
      <c r="AE2904" s="8"/>
      <c r="AF2904" s="8"/>
      <c r="AG2904" s="8"/>
      <c r="AH2904" s="9"/>
      <c r="AI2904" s="8"/>
      <c r="AJ2904" s="13"/>
      <c r="AK2904" s="8"/>
      <c r="AL2904" s="8"/>
      <c r="AM2904" s="8"/>
      <c r="AN2904" s="8"/>
      <c r="AO2904" s="7"/>
      <c r="AP2904" s="7"/>
      <c r="AQ2904" s="7"/>
      <c r="AR2904" s="7"/>
      <c r="AS2904" s="7"/>
      <c r="AT2904" s="7"/>
      <c r="AU2904" s="8"/>
      <c r="AV2904" s="8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7"/>
      <c r="BV2904" s="7"/>
      <c r="BW2904" s="8"/>
      <c r="BX2904" s="8"/>
      <c r="BY2904" s="8"/>
      <c r="BZ2904" s="8"/>
      <c r="CA2904" s="8"/>
      <c r="CC2904" s="8"/>
      <c r="CE2904" s="7"/>
      <c r="CF2904" s="8"/>
      <c r="CG2904" s="8"/>
      <c r="CH2904" s="8"/>
      <c r="CI2904" s="8"/>
      <c r="CJ2904" s="8"/>
    </row>
    <row r="2905" spans="1:88" x14ac:dyDescent="0.3">
      <c r="A2905" s="1" t="s">
        <v>896</v>
      </c>
      <c r="B2905" s="1"/>
      <c r="C2905" s="1" t="s">
        <v>1878</v>
      </c>
      <c r="D2905" s="1"/>
      <c r="E2905" s="1"/>
      <c r="F2905" s="1"/>
      <c r="G2905" s="1"/>
      <c r="H2905" s="1">
        <v>47353.37</v>
      </c>
      <c r="I2905" s="1">
        <v>-0.31</v>
      </c>
      <c r="J2905" s="12">
        <v>2734.4</v>
      </c>
      <c r="K2905" s="5">
        <v>2749.26</v>
      </c>
      <c r="L2905" s="5">
        <v>11297.92</v>
      </c>
      <c r="M2905" s="13">
        <f t="shared" si="60"/>
        <v>-3.1243039734509814E-3</v>
      </c>
      <c r="N2905" s="13">
        <v>-3.3023991601845992E-3</v>
      </c>
      <c r="O2905" s="13">
        <v>-3.4471884209266168E-3</v>
      </c>
      <c r="P2905" s="13">
        <v>-3.1894985649462138E-3</v>
      </c>
      <c r="Q2905" s="7"/>
      <c r="R2905" s="8"/>
      <c r="S2905" s="8"/>
      <c r="T2905" s="8"/>
      <c r="U2905" s="8"/>
      <c r="V2905" s="13"/>
      <c r="W2905" s="14"/>
      <c r="X2905" s="1"/>
      <c r="Y2905" s="1"/>
      <c r="Z2905" s="1"/>
      <c r="AA2905" s="1"/>
      <c r="AB2905" s="1"/>
      <c r="AC2905" s="1"/>
      <c r="AD2905" s="8"/>
      <c r="AE2905" s="8"/>
      <c r="AF2905" s="8"/>
      <c r="AG2905" s="8"/>
      <c r="AH2905" s="9"/>
      <c r="AI2905" s="8"/>
      <c r="AJ2905" s="13"/>
      <c r="AK2905" s="8"/>
      <c r="AL2905" s="8"/>
      <c r="AM2905" s="8"/>
      <c r="AN2905" s="8"/>
      <c r="AO2905" s="7"/>
      <c r="AP2905" s="7"/>
      <c r="AQ2905" s="7"/>
      <c r="AR2905" s="7"/>
      <c r="AS2905" s="7"/>
      <c r="AT2905" s="7"/>
      <c r="AU2905" s="8"/>
      <c r="AV2905" s="8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7"/>
      <c r="BV2905" s="7"/>
      <c r="BW2905" s="8"/>
      <c r="BX2905" s="8"/>
      <c r="BY2905" s="8"/>
      <c r="BZ2905" s="8"/>
      <c r="CA2905" s="8"/>
      <c r="CC2905" s="8"/>
      <c r="CE2905" s="7"/>
      <c r="CF2905" s="8"/>
      <c r="CG2905" s="8"/>
      <c r="CH2905" s="8"/>
      <c r="CI2905" s="8"/>
      <c r="CJ2905" s="8"/>
    </row>
    <row r="2906" spans="1:88" x14ac:dyDescent="0.3">
      <c r="A2906" s="1" t="s">
        <v>897</v>
      </c>
      <c r="B2906" s="1"/>
      <c r="C2906" s="1" t="s">
        <v>1878</v>
      </c>
      <c r="D2906" s="1"/>
      <c r="E2906" s="1"/>
      <c r="F2906" s="1"/>
      <c r="G2906" s="1"/>
      <c r="H2906" s="1">
        <v>47185.61</v>
      </c>
      <c r="I2906" s="1">
        <v>-0.35</v>
      </c>
      <c r="J2906" s="12">
        <v>2720.54</v>
      </c>
      <c r="K2906" s="5">
        <v>2755.66</v>
      </c>
      <c r="L2906" s="5">
        <v>11275.78</v>
      </c>
      <c r="M2906" s="13">
        <f t="shared" si="60"/>
        <v>-3.542725681403458E-3</v>
      </c>
      <c r="N2906" s="13">
        <v>-5.0687536571094594E-3</v>
      </c>
      <c r="O2906" s="13">
        <v>2.3278991437694074E-3</v>
      </c>
      <c r="P2906" s="13">
        <v>-1.9596527502406813E-3</v>
      </c>
      <c r="Q2906" s="7"/>
      <c r="R2906" s="8"/>
      <c r="S2906" s="8"/>
      <c r="T2906" s="8"/>
      <c r="U2906" s="8"/>
      <c r="V2906" s="13"/>
      <c r="W2906" s="14"/>
      <c r="X2906" s="1"/>
      <c r="Y2906" s="1"/>
      <c r="Z2906" s="1"/>
      <c r="AA2906" s="1"/>
      <c r="AB2906" s="1"/>
      <c r="AC2906" s="1"/>
      <c r="AD2906" s="8"/>
      <c r="AE2906" s="8"/>
      <c r="AF2906" s="8"/>
      <c r="AG2906" s="8"/>
      <c r="AH2906" s="9"/>
      <c r="AI2906" s="8"/>
      <c r="AJ2906" s="13"/>
      <c r="AK2906" s="8"/>
      <c r="AL2906" s="8"/>
      <c r="AM2906" s="8"/>
      <c r="AN2906" s="8"/>
      <c r="AO2906" s="7"/>
      <c r="AP2906" s="7"/>
      <c r="AQ2906" s="7"/>
      <c r="AR2906" s="7"/>
      <c r="AS2906" s="7"/>
      <c r="AT2906" s="7"/>
      <c r="AU2906" s="8"/>
      <c r="AV2906" s="8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7"/>
      <c r="BV2906" s="7"/>
      <c r="BW2906" s="8"/>
      <c r="BX2906" s="8"/>
      <c r="BY2906" s="8"/>
      <c r="BZ2906" s="8"/>
      <c r="CA2906" s="8"/>
      <c r="CC2906" s="8"/>
      <c r="CE2906" s="7"/>
      <c r="CF2906" s="8"/>
      <c r="CG2906" s="8"/>
      <c r="CH2906" s="8"/>
      <c r="CI2906" s="8"/>
      <c r="CJ2906" s="8"/>
    </row>
    <row r="2907" spans="1:88" x14ac:dyDescent="0.3">
      <c r="A2907" s="1" t="s">
        <v>898</v>
      </c>
      <c r="B2907" s="1"/>
      <c r="C2907" s="1" t="s">
        <v>1878</v>
      </c>
      <c r="D2907" s="1"/>
      <c r="E2907" s="1"/>
      <c r="F2907" s="1"/>
      <c r="G2907" s="1"/>
      <c r="H2907" s="1">
        <v>46722.09</v>
      </c>
      <c r="I2907" s="1">
        <v>-0.98</v>
      </c>
      <c r="J2907" s="12">
        <v>2689.21</v>
      </c>
      <c r="K2907" s="5">
        <v>2742.44</v>
      </c>
      <c r="L2907" s="5">
        <v>11160.37</v>
      </c>
      <c r="M2907" s="13">
        <f t="shared" si="60"/>
        <v>-9.8233338511466428E-3</v>
      </c>
      <c r="N2907" s="13">
        <v>-1.1516096069162707E-2</v>
      </c>
      <c r="O2907" s="13">
        <v>-4.7973988082709029E-3</v>
      </c>
      <c r="P2907" s="13">
        <v>-1.0235212109494851E-2</v>
      </c>
      <c r="Q2907" s="7"/>
      <c r="R2907" s="8"/>
      <c r="S2907" s="8"/>
      <c r="T2907" s="8"/>
      <c r="U2907" s="8"/>
      <c r="V2907" s="13"/>
      <c r="W2907" s="14"/>
      <c r="X2907" s="1"/>
      <c r="Y2907" s="1"/>
      <c r="Z2907" s="1"/>
      <c r="AA2907" s="1"/>
      <c r="AB2907" s="1"/>
      <c r="AC2907" s="1"/>
      <c r="AD2907" s="8"/>
      <c r="AE2907" s="8"/>
      <c r="AF2907" s="8"/>
      <c r="AG2907" s="8"/>
      <c r="AH2907" s="9"/>
      <c r="AI2907" s="8"/>
      <c r="AJ2907" s="13"/>
      <c r="AK2907" s="8"/>
      <c r="AL2907" s="8"/>
      <c r="AM2907" s="8"/>
      <c r="AN2907" s="8"/>
      <c r="AO2907" s="7"/>
      <c r="AP2907" s="7"/>
      <c r="AQ2907" s="7"/>
      <c r="AR2907" s="7"/>
      <c r="AS2907" s="7"/>
      <c r="AT2907" s="7"/>
      <c r="AU2907" s="8"/>
      <c r="AV2907" s="8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7"/>
      <c r="BV2907" s="7"/>
      <c r="BW2907" s="8"/>
      <c r="BX2907" s="8"/>
      <c r="BY2907" s="8"/>
      <c r="BZ2907" s="8"/>
      <c r="CA2907" s="8"/>
      <c r="CC2907" s="8"/>
      <c r="CE2907" s="7"/>
      <c r="CF2907" s="8"/>
      <c r="CG2907" s="8"/>
      <c r="CH2907" s="8"/>
      <c r="CI2907" s="8"/>
      <c r="CJ2907" s="8"/>
    </row>
    <row r="2908" spans="1:88" x14ac:dyDescent="0.3">
      <c r="A2908" s="1" t="s">
        <v>899</v>
      </c>
      <c r="B2908" s="1"/>
      <c r="C2908" s="1" t="s">
        <v>1878</v>
      </c>
      <c r="D2908" s="1"/>
      <c r="E2908" s="1"/>
      <c r="F2908" s="1"/>
      <c r="G2908" s="1"/>
      <c r="H2908" s="1">
        <v>47071.4</v>
      </c>
      <c r="I2908" s="1">
        <v>0.75</v>
      </c>
      <c r="J2908" s="12">
        <v>2720.73</v>
      </c>
      <c r="K2908" s="5">
        <v>2741.11</v>
      </c>
      <c r="L2908" s="5">
        <v>11129.31</v>
      </c>
      <c r="M2908" s="13">
        <f t="shared" si="60"/>
        <v>7.4763350697710784E-3</v>
      </c>
      <c r="N2908" s="13">
        <v>1.1720914320562548E-2</v>
      </c>
      <c r="O2908" s="13">
        <v>-4.849695891250283E-4</v>
      </c>
      <c r="P2908" s="13">
        <v>-2.7830618518921435E-3</v>
      </c>
      <c r="Q2908" s="7"/>
      <c r="R2908" s="8"/>
      <c r="S2908" s="8"/>
      <c r="T2908" s="8"/>
      <c r="U2908" s="8"/>
      <c r="V2908" s="13"/>
      <c r="W2908" s="14"/>
      <c r="X2908" s="1"/>
      <c r="Y2908" s="1"/>
      <c r="Z2908" s="1"/>
      <c r="AA2908" s="1"/>
      <c r="AB2908" s="1"/>
      <c r="AC2908" s="1"/>
      <c r="AD2908" s="8"/>
      <c r="AE2908" s="8"/>
      <c r="AF2908" s="8"/>
      <c r="AG2908" s="8"/>
      <c r="AH2908" s="9"/>
      <c r="AI2908" s="8"/>
      <c r="AJ2908" s="13"/>
      <c r="AK2908" s="8"/>
      <c r="AL2908" s="8"/>
      <c r="AM2908" s="8"/>
      <c r="AN2908" s="8"/>
      <c r="AO2908" s="7"/>
      <c r="AP2908" s="7"/>
      <c r="AQ2908" s="7"/>
      <c r="AR2908" s="7"/>
      <c r="AS2908" s="7"/>
      <c r="AT2908" s="7"/>
      <c r="AU2908" s="8"/>
      <c r="AV2908" s="8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7"/>
      <c r="BV2908" s="7"/>
      <c r="BW2908" s="8"/>
      <c r="BX2908" s="8"/>
      <c r="BY2908" s="8"/>
      <c r="BZ2908" s="8"/>
      <c r="CA2908" s="8"/>
      <c r="CC2908" s="8"/>
      <c r="CE2908" s="7"/>
      <c r="CF2908" s="8"/>
      <c r="CG2908" s="8"/>
      <c r="CH2908" s="8"/>
      <c r="CI2908" s="8"/>
      <c r="CJ2908" s="8"/>
    </row>
    <row r="2909" spans="1:88" x14ac:dyDescent="0.3">
      <c r="A2909" s="1" t="s">
        <v>900</v>
      </c>
      <c r="B2909" s="1"/>
      <c r="C2909" s="1" t="s">
        <v>1878</v>
      </c>
      <c r="D2909" s="1"/>
      <c r="E2909" s="1"/>
      <c r="F2909" s="1"/>
      <c r="G2909" s="1"/>
      <c r="H2909" s="1">
        <v>47152.63</v>
      </c>
      <c r="I2909" s="1">
        <v>0.17</v>
      </c>
      <c r="J2909" s="12">
        <v>2726.31</v>
      </c>
      <c r="K2909" s="5">
        <v>2736.66</v>
      </c>
      <c r="L2909" s="5">
        <v>11129.85</v>
      </c>
      <c r="M2909" s="13">
        <f t="shared" si="60"/>
        <v>1.7256763130053532E-3</v>
      </c>
      <c r="N2909" s="13">
        <v>2.0509201574576696E-3</v>
      </c>
      <c r="O2909" s="13">
        <v>-1.6234299243738093E-3</v>
      </c>
      <c r="P2909" s="13">
        <v>4.8520528226791981E-5</v>
      </c>
      <c r="Q2909" s="7"/>
      <c r="R2909" s="8"/>
      <c r="S2909" s="8"/>
      <c r="T2909" s="8"/>
      <c r="U2909" s="8"/>
      <c r="V2909" s="13"/>
      <c r="W2909" s="14"/>
      <c r="X2909" s="1"/>
      <c r="Y2909" s="1"/>
      <c r="Z2909" s="1"/>
      <c r="AA2909" s="1"/>
      <c r="AB2909" s="1"/>
      <c r="AC2909" s="1"/>
      <c r="AD2909" s="8"/>
      <c r="AE2909" s="8"/>
      <c r="AF2909" s="8"/>
      <c r="AG2909" s="8"/>
      <c r="AH2909" s="9"/>
      <c r="AI2909" s="8"/>
      <c r="AJ2909" s="13"/>
      <c r="AK2909" s="8"/>
      <c r="AL2909" s="8"/>
      <c r="AM2909" s="8"/>
      <c r="AN2909" s="8"/>
      <c r="AO2909" s="7"/>
      <c r="AP2909" s="7"/>
      <c r="AQ2909" s="7"/>
      <c r="AR2909" s="7"/>
      <c r="AS2909" s="7"/>
      <c r="AT2909" s="7"/>
      <c r="AU2909" s="8"/>
      <c r="AV2909" s="8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7"/>
      <c r="BV2909" s="7"/>
      <c r="BW2909" s="8"/>
      <c r="BX2909" s="8"/>
      <c r="BY2909" s="8"/>
      <c r="BZ2909" s="8"/>
      <c r="CA2909" s="8"/>
      <c r="CC2909" s="8"/>
      <c r="CE2909" s="7"/>
      <c r="CF2909" s="8"/>
      <c r="CG2909" s="8"/>
      <c r="CH2909" s="8"/>
      <c r="CI2909" s="8"/>
      <c r="CJ2909" s="8"/>
    </row>
    <row r="2910" spans="1:88" x14ac:dyDescent="0.3">
      <c r="A2910" s="1" t="s">
        <v>901</v>
      </c>
      <c r="B2910" s="1"/>
      <c r="C2910" s="1" t="s">
        <v>1878</v>
      </c>
      <c r="D2910" s="1"/>
      <c r="E2910" s="1"/>
      <c r="F2910" s="1"/>
      <c r="G2910" s="1"/>
      <c r="H2910" s="1">
        <v>46820.93</v>
      </c>
      <c r="I2910" s="1">
        <v>-0.7</v>
      </c>
      <c r="J2910" s="12">
        <v>2702.23</v>
      </c>
      <c r="K2910" s="5">
        <v>2724.31</v>
      </c>
      <c r="L2910" s="5">
        <v>11127.26</v>
      </c>
      <c r="M2910" s="13">
        <f t="shared" si="60"/>
        <v>-7.0346023116844014E-3</v>
      </c>
      <c r="N2910" s="13">
        <v>-8.8324511886028745E-3</v>
      </c>
      <c r="O2910" s="13">
        <v>-4.5128002747875096E-3</v>
      </c>
      <c r="P2910" s="13">
        <v>-2.3270753873594341E-4</v>
      </c>
      <c r="Q2910" s="7"/>
      <c r="R2910" s="8"/>
      <c r="S2910" s="8"/>
      <c r="T2910" s="8"/>
      <c r="U2910" s="8"/>
      <c r="V2910" s="13"/>
      <c r="W2910" s="14"/>
      <c r="X2910" s="1"/>
      <c r="Y2910" s="1"/>
      <c r="Z2910" s="1"/>
      <c r="AA2910" s="1"/>
      <c r="AB2910" s="1"/>
      <c r="AC2910" s="1"/>
      <c r="AD2910" s="8"/>
      <c r="AE2910" s="8"/>
      <c r="AF2910" s="8"/>
      <c r="AG2910" s="8"/>
      <c r="AH2910" s="9"/>
      <c r="AI2910" s="8"/>
      <c r="AJ2910" s="13"/>
      <c r="AK2910" s="8"/>
      <c r="AL2910" s="8"/>
      <c r="AM2910" s="8"/>
      <c r="AN2910" s="8"/>
      <c r="AO2910" s="7"/>
      <c r="AP2910" s="7"/>
      <c r="AQ2910" s="7"/>
      <c r="AR2910" s="7"/>
      <c r="AS2910" s="7"/>
      <c r="AT2910" s="7"/>
      <c r="AU2910" s="8"/>
      <c r="AV2910" s="8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7"/>
      <c r="BV2910" s="7"/>
      <c r="BW2910" s="8"/>
      <c r="BX2910" s="8"/>
      <c r="BY2910" s="8"/>
      <c r="BZ2910" s="8"/>
      <c r="CA2910" s="8"/>
      <c r="CC2910" s="8"/>
      <c r="CE2910" s="7"/>
      <c r="CF2910" s="8"/>
      <c r="CG2910" s="8"/>
      <c r="CH2910" s="8"/>
      <c r="CI2910" s="8"/>
      <c r="CJ2910" s="8"/>
    </row>
    <row r="2911" spans="1:88" x14ac:dyDescent="0.3">
      <c r="A2911" s="1" t="s">
        <v>902</v>
      </c>
      <c r="B2911" s="1"/>
      <c r="C2911" s="1" t="s">
        <v>1878</v>
      </c>
      <c r="D2911" s="1"/>
      <c r="E2911" s="1"/>
      <c r="F2911" s="1"/>
      <c r="G2911" s="1"/>
      <c r="H2911" s="1">
        <v>46234.21</v>
      </c>
      <c r="I2911" s="1">
        <v>-1.25</v>
      </c>
      <c r="J2911" s="12">
        <v>2665.98</v>
      </c>
      <c r="K2911" s="5">
        <v>2701.09</v>
      </c>
      <c r="L2911" s="5">
        <v>11016.48</v>
      </c>
      <c r="M2911" s="13">
        <f t="shared" si="60"/>
        <v>-1.2531147928928399E-2</v>
      </c>
      <c r="N2911" s="13">
        <v>-1.3414846256610269E-2</v>
      </c>
      <c r="O2911" s="13">
        <v>-8.5232591004693603E-3</v>
      </c>
      <c r="P2911" s="13">
        <v>-9.9557303415216403E-3</v>
      </c>
      <c r="Q2911" s="7"/>
      <c r="R2911" s="8"/>
      <c r="S2911" s="8"/>
      <c r="T2911" s="8"/>
      <c r="U2911" s="8"/>
      <c r="V2911" s="13"/>
      <c r="W2911" s="14"/>
      <c r="X2911" s="1"/>
      <c r="Y2911" s="1"/>
      <c r="Z2911" s="1"/>
      <c r="AA2911" s="1"/>
      <c r="AB2911" s="1"/>
      <c r="AC2911" s="1"/>
      <c r="AD2911" s="8"/>
      <c r="AE2911" s="8"/>
      <c r="AF2911" s="8"/>
      <c r="AG2911" s="8"/>
      <c r="AH2911" s="9"/>
      <c r="AI2911" s="8"/>
      <c r="AJ2911" s="13"/>
      <c r="AK2911" s="8"/>
      <c r="AL2911" s="8"/>
      <c r="AM2911" s="8"/>
      <c r="AN2911" s="8"/>
      <c r="AO2911" s="7"/>
      <c r="AP2911" s="7"/>
      <c r="AQ2911" s="7"/>
      <c r="AR2911" s="7"/>
      <c r="AS2911" s="7"/>
      <c r="AT2911" s="7"/>
      <c r="AU2911" s="8"/>
      <c r="AV2911" s="8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7"/>
      <c r="BV2911" s="7"/>
      <c r="BW2911" s="8"/>
      <c r="BX2911" s="8"/>
      <c r="BY2911" s="8"/>
      <c r="BZ2911" s="8"/>
      <c r="CA2911" s="8"/>
      <c r="CC2911" s="8"/>
      <c r="CE2911" s="7"/>
      <c r="CF2911" s="8"/>
      <c r="CG2911" s="8"/>
      <c r="CH2911" s="8"/>
      <c r="CI2911" s="8"/>
      <c r="CJ2911" s="8"/>
    </row>
    <row r="2912" spans="1:88" x14ac:dyDescent="0.3">
      <c r="A2912" s="1" t="s">
        <v>903</v>
      </c>
      <c r="B2912" s="1"/>
      <c r="C2912" s="1" t="s">
        <v>1878</v>
      </c>
      <c r="D2912" s="1"/>
      <c r="E2912" s="1"/>
      <c r="F2912" s="1"/>
      <c r="G2912" s="1"/>
      <c r="H2912" s="1">
        <v>44536.67</v>
      </c>
      <c r="I2912" s="1">
        <v>-3.67</v>
      </c>
      <c r="J2912" s="12">
        <v>2579.15</v>
      </c>
      <c r="K2912" s="5">
        <v>2569.34</v>
      </c>
      <c r="L2912" s="5">
        <v>10591.18</v>
      </c>
      <c r="M2912" s="13">
        <f t="shared" si="60"/>
        <v>-3.6716102643475468E-2</v>
      </c>
      <c r="N2912" s="13">
        <v>-3.2569636681445413E-2</v>
      </c>
      <c r="O2912" s="13">
        <v>-4.8776605000203643E-2</v>
      </c>
      <c r="P2912" s="13">
        <v>-3.8605797859207258E-2</v>
      </c>
      <c r="Q2912" s="7"/>
      <c r="R2912" s="8"/>
      <c r="S2912" s="8"/>
      <c r="T2912" s="8"/>
      <c r="U2912" s="8"/>
      <c r="V2912" s="13"/>
      <c r="W2912" s="14"/>
      <c r="X2912" s="1"/>
      <c r="Y2912" s="1"/>
      <c r="Z2912" s="1"/>
      <c r="AA2912" s="1"/>
      <c r="AB2912" s="1"/>
      <c r="AC2912" s="1"/>
      <c r="AD2912" s="8"/>
      <c r="AE2912" s="8"/>
      <c r="AF2912" s="8"/>
      <c r="AG2912" s="8"/>
      <c r="AH2912" s="9"/>
      <c r="AI2912" s="8"/>
      <c r="AJ2912" s="13"/>
      <c r="AK2912" s="8"/>
      <c r="AL2912" s="8"/>
      <c r="AM2912" s="8"/>
      <c r="AN2912" s="8"/>
      <c r="AO2912" s="7"/>
      <c r="AP2912" s="7"/>
      <c r="AQ2912" s="7"/>
      <c r="AR2912" s="7"/>
      <c r="AS2912" s="7"/>
      <c r="AT2912" s="7"/>
      <c r="AU2912" s="8"/>
      <c r="AV2912" s="8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7"/>
      <c r="BV2912" s="7"/>
      <c r="BW2912" s="8"/>
      <c r="BX2912" s="8"/>
      <c r="BY2912" s="8"/>
      <c r="BZ2912" s="8"/>
      <c r="CA2912" s="8"/>
      <c r="CC2912" s="8"/>
      <c r="CE2912" s="7"/>
      <c r="CF2912" s="8"/>
      <c r="CG2912" s="8"/>
      <c r="CH2912" s="8"/>
      <c r="CI2912" s="8"/>
      <c r="CJ2912" s="8"/>
    </row>
    <row r="2913" spans="1:88" x14ac:dyDescent="0.3">
      <c r="A2913" s="1" t="s">
        <v>904</v>
      </c>
      <c r="B2913" s="1"/>
      <c r="C2913" s="1" t="s">
        <v>1878</v>
      </c>
      <c r="D2913" s="1"/>
      <c r="E2913" s="1"/>
      <c r="F2913" s="1"/>
      <c r="G2913" s="1"/>
      <c r="H2913" s="1">
        <v>42828.22</v>
      </c>
      <c r="I2913" s="1">
        <v>-3.84</v>
      </c>
      <c r="J2913" s="12">
        <v>2487.66</v>
      </c>
      <c r="K2913" s="5">
        <v>2450.73</v>
      </c>
      <c r="L2913" s="5">
        <v>10129.39</v>
      </c>
      <c r="M2913" s="13">
        <f t="shared" si="60"/>
        <v>-3.8360524035586763E-2</v>
      </c>
      <c r="N2913" s="13">
        <v>-3.547292712715433E-2</v>
      </c>
      <c r="O2913" s="13">
        <v>-4.6163606217939246E-2</v>
      </c>
      <c r="P2913" s="13">
        <v>-4.3601373973438329E-2</v>
      </c>
      <c r="Q2913" s="7"/>
      <c r="R2913" s="8"/>
      <c r="S2913" s="8"/>
      <c r="T2913" s="8"/>
      <c r="U2913" s="8"/>
      <c r="V2913" s="13"/>
      <c r="W2913" s="14"/>
      <c r="X2913" s="1"/>
      <c r="Y2913" s="1"/>
      <c r="Z2913" s="1"/>
      <c r="AA2913" s="1"/>
      <c r="AB2913" s="1"/>
      <c r="AC2913" s="1"/>
      <c r="AD2913" s="8"/>
      <c r="AE2913" s="8"/>
      <c r="AF2913" s="8"/>
      <c r="AG2913" s="8"/>
      <c r="AH2913" s="9"/>
      <c r="AI2913" s="8"/>
      <c r="AJ2913" s="13"/>
      <c r="AK2913" s="8"/>
      <c r="AL2913" s="8"/>
      <c r="AM2913" s="8"/>
      <c r="AN2913" s="8"/>
      <c r="AO2913" s="7"/>
      <c r="AP2913" s="7"/>
      <c r="AQ2913" s="7"/>
      <c r="AR2913" s="7"/>
      <c r="AS2913" s="7"/>
      <c r="AT2913" s="7"/>
      <c r="AU2913" s="8"/>
      <c r="AV2913" s="8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7"/>
      <c r="BV2913" s="7"/>
      <c r="BW2913" s="8"/>
      <c r="BX2913" s="8"/>
      <c r="BY2913" s="8"/>
      <c r="BZ2913" s="8"/>
      <c r="CA2913" s="8"/>
      <c r="CC2913" s="8"/>
      <c r="CE2913" s="7"/>
      <c r="CF2913" s="8"/>
      <c r="CG2913" s="8"/>
      <c r="CH2913" s="8"/>
      <c r="CI2913" s="8"/>
      <c r="CJ2913" s="8"/>
    </row>
    <row r="2914" spans="1:88" x14ac:dyDescent="0.3">
      <c r="A2914" s="1" t="s">
        <v>905</v>
      </c>
      <c r="B2914" s="1"/>
      <c r="C2914" s="1" t="s">
        <v>1878</v>
      </c>
      <c r="D2914" s="1"/>
      <c r="E2914" s="1"/>
      <c r="F2914" s="1"/>
      <c r="G2914" s="1"/>
      <c r="H2914" s="1">
        <v>42011.33</v>
      </c>
      <c r="I2914" s="1">
        <v>-1.91</v>
      </c>
      <c r="J2914" s="12">
        <v>2447.21</v>
      </c>
      <c r="K2914" s="5">
        <v>2394.64</v>
      </c>
      <c r="L2914" s="5">
        <v>9910.5300000000007</v>
      </c>
      <c r="M2914" s="13">
        <f t="shared" si="60"/>
        <v>-1.9073638829724904E-2</v>
      </c>
      <c r="N2914" s="13">
        <v>-1.6260260646551283E-2</v>
      </c>
      <c r="O2914" s="13">
        <v>-2.2887058141859873E-2</v>
      </c>
      <c r="P2914" s="13">
        <v>-2.1606434345997072E-2</v>
      </c>
      <c r="Q2914" s="7"/>
      <c r="R2914" s="8"/>
      <c r="S2914" s="8"/>
      <c r="T2914" s="8"/>
      <c r="U2914" s="8"/>
      <c r="V2914" s="13"/>
      <c r="W2914" s="14"/>
      <c r="X2914" s="1"/>
      <c r="Y2914" s="1"/>
      <c r="Z2914" s="1"/>
      <c r="AA2914" s="1"/>
      <c r="AB2914" s="1"/>
      <c r="AC2914" s="1"/>
      <c r="AD2914" s="8"/>
      <c r="AE2914" s="8"/>
      <c r="AF2914" s="8"/>
      <c r="AG2914" s="8"/>
      <c r="AH2914" s="9"/>
      <c r="AI2914" s="8"/>
      <c r="AJ2914" s="13"/>
      <c r="AK2914" s="8"/>
      <c r="AL2914" s="8"/>
      <c r="AM2914" s="8"/>
      <c r="AN2914" s="8"/>
      <c r="AO2914" s="7"/>
      <c r="AP2914" s="7"/>
      <c r="AQ2914" s="7"/>
      <c r="AR2914" s="7"/>
      <c r="AS2914" s="7"/>
      <c r="AT2914" s="7"/>
      <c r="AU2914" s="8"/>
      <c r="AV2914" s="8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7"/>
      <c r="BV2914" s="7"/>
      <c r="BW2914" s="8"/>
      <c r="BX2914" s="8"/>
      <c r="BY2914" s="8"/>
      <c r="BZ2914" s="8"/>
      <c r="CA2914" s="8"/>
      <c r="CC2914" s="8"/>
      <c r="CE2914" s="7"/>
      <c r="CF2914" s="8"/>
      <c r="CG2914" s="8"/>
      <c r="CH2914" s="8"/>
      <c r="CI2914" s="8"/>
      <c r="CJ2914" s="8"/>
    </row>
    <row r="2915" spans="1:88" x14ac:dyDescent="0.3">
      <c r="A2915" s="1" t="s">
        <v>906</v>
      </c>
      <c r="B2915" s="1"/>
      <c r="C2915" s="1" t="s">
        <v>1878</v>
      </c>
      <c r="D2915" s="1"/>
      <c r="E2915" s="1"/>
      <c r="F2915" s="1"/>
      <c r="G2915" s="1"/>
      <c r="H2915" s="1">
        <v>40535.21</v>
      </c>
      <c r="I2915" s="1">
        <v>-3.51</v>
      </c>
      <c r="J2915" s="12">
        <v>2390.0100000000002</v>
      </c>
      <c r="K2915" s="5">
        <v>2264.16</v>
      </c>
      <c r="L2915" s="5">
        <v>9325.01</v>
      </c>
      <c r="M2915" s="13">
        <f t="shared" si="60"/>
        <v>-3.5136235867800458E-2</v>
      </c>
      <c r="N2915" s="13">
        <v>-2.3373556008679186E-2</v>
      </c>
      <c r="O2915" s="13">
        <v>-5.448835733137336E-2</v>
      </c>
      <c r="P2915" s="13">
        <v>-5.9080594075190729E-2</v>
      </c>
      <c r="Q2915" s="7"/>
      <c r="R2915" s="8"/>
      <c r="S2915" s="8"/>
      <c r="T2915" s="8"/>
      <c r="U2915" s="8"/>
      <c r="V2915" s="13"/>
      <c r="W2915" s="14"/>
      <c r="X2915" s="1"/>
      <c r="Y2915" s="1"/>
      <c r="Z2915" s="1"/>
      <c r="AA2915" s="1"/>
      <c r="AB2915" s="1"/>
      <c r="AC2915" s="1"/>
      <c r="AD2915" s="8"/>
      <c r="AE2915" s="8"/>
      <c r="AF2915" s="8"/>
      <c r="AG2915" s="8"/>
      <c r="AH2915" s="9"/>
      <c r="AI2915" s="8"/>
      <c r="AJ2915" s="13"/>
      <c r="AK2915" s="8"/>
      <c r="AL2915" s="8"/>
      <c r="AM2915" s="8"/>
      <c r="AN2915" s="8"/>
      <c r="AO2915" s="7"/>
      <c r="AP2915" s="7"/>
      <c r="AQ2915" s="7"/>
      <c r="AR2915" s="7"/>
      <c r="AS2915" s="7"/>
      <c r="AT2915" s="7"/>
      <c r="AU2915" s="8"/>
      <c r="AV2915" s="8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7"/>
      <c r="BV2915" s="7"/>
      <c r="BW2915" s="8"/>
      <c r="BX2915" s="8"/>
      <c r="BY2915" s="8"/>
      <c r="BZ2915" s="8"/>
      <c r="CA2915" s="8"/>
      <c r="CC2915" s="8"/>
      <c r="CE2915" s="7"/>
      <c r="CF2915" s="8"/>
      <c r="CG2915" s="8"/>
      <c r="CH2915" s="8"/>
      <c r="CI2915" s="8"/>
      <c r="CJ2915" s="8"/>
    </row>
    <row r="2916" spans="1:88" x14ac:dyDescent="0.3">
      <c r="A2916" s="1" t="s">
        <v>907</v>
      </c>
      <c r="B2916" s="1"/>
      <c r="C2916" s="1" t="s">
        <v>1878</v>
      </c>
      <c r="D2916" s="1"/>
      <c r="E2916" s="1"/>
      <c r="F2916" s="1"/>
      <c r="G2916" s="1"/>
      <c r="H2916" s="1">
        <v>39028.04</v>
      </c>
      <c r="I2916" s="1">
        <v>-3.72</v>
      </c>
      <c r="J2916" s="12">
        <v>2313.48</v>
      </c>
      <c r="K2916" s="5">
        <v>2140.33</v>
      </c>
      <c r="L2916" s="5">
        <v>8854.5499999999993</v>
      </c>
      <c r="M2916" s="13">
        <f t="shared" si="60"/>
        <v>-3.718174890422421E-2</v>
      </c>
      <c r="N2916" s="13">
        <v>-3.2020786523905831E-2</v>
      </c>
      <c r="O2916" s="13">
        <v>-5.4691364567875045E-2</v>
      </c>
      <c r="P2916" s="13">
        <v>-5.0451420427431226E-2</v>
      </c>
      <c r="Q2916" s="7"/>
      <c r="R2916" s="8"/>
      <c r="S2916" s="8"/>
      <c r="T2916" s="8"/>
      <c r="U2916" s="8"/>
      <c r="V2916" s="13"/>
      <c r="W2916" s="14"/>
      <c r="X2916" s="1"/>
      <c r="Y2916" s="1"/>
      <c r="Z2916" s="1"/>
      <c r="AA2916" s="1"/>
      <c r="AB2916" s="1"/>
      <c r="AC2916" s="1"/>
      <c r="AD2916" s="8"/>
      <c r="AE2916" s="8"/>
      <c r="AF2916" s="8"/>
      <c r="AG2916" s="8"/>
      <c r="AH2916" s="9"/>
      <c r="AI2916" s="8"/>
      <c r="AJ2916" s="13"/>
      <c r="AK2916" s="8"/>
      <c r="AL2916" s="8"/>
      <c r="AM2916" s="8"/>
      <c r="AN2916" s="8"/>
      <c r="AO2916" s="7"/>
      <c r="AP2916" s="7"/>
      <c r="AQ2916" s="7"/>
      <c r="AR2916" s="7"/>
      <c r="AS2916" s="7"/>
      <c r="AT2916" s="7"/>
      <c r="AU2916" s="8"/>
      <c r="AV2916" s="8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7"/>
      <c r="BV2916" s="7"/>
      <c r="BW2916" s="8"/>
      <c r="BX2916" s="8"/>
      <c r="BY2916" s="8"/>
      <c r="BZ2916" s="8"/>
      <c r="CA2916" s="8"/>
      <c r="CC2916" s="8"/>
      <c r="CE2916" s="7"/>
      <c r="CF2916" s="8"/>
      <c r="CG2916" s="8"/>
      <c r="CH2916" s="8"/>
      <c r="CI2916" s="8"/>
      <c r="CJ2916" s="8"/>
    </row>
    <row r="2917" spans="1:88" x14ac:dyDescent="0.3">
      <c r="A2917" s="1" t="s">
        <v>908</v>
      </c>
      <c r="B2917" s="1"/>
      <c r="C2917" s="1" t="s">
        <v>1878</v>
      </c>
      <c r="D2917" s="1"/>
      <c r="E2917" s="1"/>
      <c r="F2917" s="1"/>
      <c r="G2917" s="1"/>
      <c r="H2917" s="1">
        <v>37368.93</v>
      </c>
      <c r="I2917" s="1">
        <v>-4.25</v>
      </c>
      <c r="J2917" s="12">
        <v>2194.0700000000002</v>
      </c>
      <c r="K2917" s="5">
        <v>2101.8000000000002</v>
      </c>
      <c r="L2917" s="5">
        <v>8670.8799999999992</v>
      </c>
      <c r="M2917" s="13">
        <f t="shared" si="60"/>
        <v>-4.251071793510508E-2</v>
      </c>
      <c r="N2917" s="13">
        <v>-5.161488320625196E-2</v>
      </c>
      <c r="O2917" s="13">
        <v>-1.8001896903748316E-2</v>
      </c>
      <c r="P2917" s="13">
        <v>-2.0743007832131566E-2</v>
      </c>
      <c r="Q2917" s="7"/>
      <c r="R2917" s="8"/>
      <c r="S2917" s="8"/>
      <c r="T2917" s="8"/>
      <c r="U2917" s="8"/>
      <c r="V2917" s="13"/>
      <c r="W2917" s="14"/>
      <c r="X2917" s="1"/>
      <c r="Y2917" s="1"/>
      <c r="Z2917" s="1"/>
      <c r="AA2917" s="1"/>
      <c r="AB2917" s="1"/>
      <c r="AC2917" s="1"/>
      <c r="AD2917" s="8"/>
      <c r="AE2917" s="8"/>
      <c r="AF2917" s="8"/>
      <c r="AG2917" s="8"/>
      <c r="AH2917" s="9"/>
      <c r="AI2917" s="8"/>
      <c r="AJ2917" s="13"/>
      <c r="AK2917" s="8"/>
      <c r="AL2917" s="8"/>
      <c r="AM2917" s="8"/>
      <c r="AN2917" s="8"/>
      <c r="AO2917" s="7"/>
      <c r="AP2917" s="7"/>
      <c r="AQ2917" s="7"/>
      <c r="AR2917" s="7"/>
      <c r="AS2917" s="7"/>
      <c r="AT2917" s="7"/>
      <c r="AU2917" s="8"/>
      <c r="AV2917" s="8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7"/>
      <c r="BV2917" s="7"/>
      <c r="BW2917" s="8"/>
      <c r="BX2917" s="8"/>
      <c r="BY2917" s="8"/>
      <c r="BZ2917" s="8"/>
      <c r="CA2917" s="8"/>
      <c r="CC2917" s="8"/>
      <c r="CE2917" s="7"/>
      <c r="CF2917" s="8"/>
      <c r="CG2917" s="8"/>
      <c r="CH2917" s="8"/>
      <c r="CI2917" s="8"/>
      <c r="CJ2917" s="8"/>
    </row>
    <row r="2918" spans="1:88" x14ac:dyDescent="0.3">
      <c r="A2918" s="1" t="s">
        <v>909</v>
      </c>
      <c r="B2918" s="1"/>
      <c r="C2918" s="1" t="s">
        <v>1878</v>
      </c>
      <c r="D2918" s="1"/>
      <c r="E2918" s="1"/>
      <c r="F2918" s="1"/>
      <c r="G2918" s="1"/>
      <c r="H2918" s="1">
        <v>38934.71</v>
      </c>
      <c r="I2918" s="1">
        <v>4.1900000000000004</v>
      </c>
      <c r="J2918" s="12">
        <v>2293.38</v>
      </c>
      <c r="K2918" s="5">
        <v>2172.58</v>
      </c>
      <c r="L2918" s="5">
        <v>8849.36</v>
      </c>
      <c r="M2918" s="13">
        <f t="shared" si="60"/>
        <v>4.1900584255422757E-2</v>
      </c>
      <c r="N2918" s="13">
        <v>4.5262913216077783E-2</v>
      </c>
      <c r="O2918" s="13">
        <v>3.3675896850318576E-2</v>
      </c>
      <c r="P2918" s="13">
        <v>2.0583839241230528E-2</v>
      </c>
      <c r="Q2918" s="7"/>
      <c r="R2918" s="8"/>
      <c r="S2918" s="8"/>
      <c r="T2918" s="8"/>
      <c r="U2918" s="8"/>
      <c r="V2918" s="13"/>
      <c r="W2918" s="14"/>
      <c r="X2918" s="1"/>
      <c r="Y2918" s="1"/>
      <c r="Z2918" s="1"/>
      <c r="AA2918" s="1"/>
      <c r="AB2918" s="1"/>
      <c r="AC2918" s="1"/>
      <c r="AD2918" s="8"/>
      <c r="AE2918" s="8"/>
      <c r="AF2918" s="8"/>
      <c r="AG2918" s="8"/>
      <c r="AH2918" s="9"/>
      <c r="AI2918" s="8"/>
      <c r="AJ2918" s="13"/>
      <c r="AK2918" s="8"/>
      <c r="AL2918" s="8"/>
      <c r="AM2918" s="8"/>
      <c r="AN2918" s="8"/>
      <c r="AO2918" s="7"/>
      <c r="AP2918" s="7"/>
      <c r="AQ2918" s="7"/>
      <c r="AR2918" s="7"/>
      <c r="AS2918" s="7"/>
      <c r="AT2918" s="7"/>
      <c r="AU2918" s="8"/>
      <c r="AV2918" s="8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7"/>
      <c r="BV2918" s="7"/>
      <c r="BW2918" s="8"/>
      <c r="BX2918" s="8"/>
      <c r="BY2918" s="8"/>
      <c r="BZ2918" s="8"/>
      <c r="CA2918" s="8"/>
      <c r="CC2918" s="8"/>
      <c r="CE2918" s="7"/>
      <c r="CF2918" s="8"/>
      <c r="CG2918" s="8"/>
      <c r="CH2918" s="8"/>
      <c r="CI2918" s="8"/>
      <c r="CJ2918" s="8"/>
    </row>
    <row r="2919" spans="1:88" x14ac:dyDescent="0.3">
      <c r="A2919" s="1" t="s">
        <v>910</v>
      </c>
      <c r="B2919" s="1"/>
      <c r="C2919" s="1" t="s">
        <v>1878</v>
      </c>
      <c r="D2919" s="1"/>
      <c r="E2919" s="1"/>
      <c r="F2919" s="1"/>
      <c r="G2919" s="1"/>
      <c r="H2919" s="1">
        <v>39910.949999999997</v>
      </c>
      <c r="I2919" s="1">
        <v>2.5099999999999998</v>
      </c>
      <c r="J2919" s="12">
        <v>2331.5300000000002</v>
      </c>
      <c r="K2919" s="5">
        <v>2272.0100000000002</v>
      </c>
      <c r="L2919" s="5">
        <v>9235.85</v>
      </c>
      <c r="M2919" s="13">
        <f t="shared" si="60"/>
        <v>2.5073770936010487E-2</v>
      </c>
      <c r="N2919" s="13">
        <v>1.6634835919036473E-2</v>
      </c>
      <c r="O2919" s="13">
        <v>4.576586362757662E-2</v>
      </c>
      <c r="P2919" s="13">
        <v>4.3674344811376109E-2</v>
      </c>
      <c r="Q2919" s="7"/>
      <c r="R2919" s="8"/>
      <c r="S2919" s="8"/>
      <c r="T2919" s="8"/>
      <c r="U2919" s="8"/>
      <c r="V2919" s="13"/>
      <c r="W2919" s="14"/>
      <c r="X2919" s="1"/>
      <c r="Y2919" s="1"/>
      <c r="Z2919" s="1"/>
      <c r="AA2919" s="1"/>
      <c r="AB2919" s="1"/>
      <c r="AC2919" s="1"/>
      <c r="AD2919" s="8"/>
      <c r="AE2919" s="8"/>
      <c r="AF2919" s="8"/>
      <c r="AG2919" s="8"/>
      <c r="AH2919" s="9"/>
      <c r="AI2919" s="8"/>
      <c r="AJ2919" s="13"/>
      <c r="AK2919" s="8"/>
      <c r="AL2919" s="8"/>
      <c r="AM2919" s="8"/>
      <c r="AN2919" s="8"/>
      <c r="AO2919" s="7"/>
      <c r="AP2919" s="7"/>
      <c r="AQ2919" s="7"/>
      <c r="AR2919" s="7"/>
      <c r="AS2919" s="7"/>
      <c r="AT2919" s="7"/>
      <c r="AU2919" s="8"/>
      <c r="AV2919" s="8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7"/>
      <c r="BV2919" s="7"/>
      <c r="BW2919" s="8"/>
      <c r="BX2919" s="8"/>
      <c r="BY2919" s="8"/>
      <c r="BZ2919" s="8"/>
      <c r="CA2919" s="8"/>
      <c r="CC2919" s="8"/>
      <c r="CE2919" s="7"/>
      <c r="CF2919" s="8"/>
      <c r="CG2919" s="8"/>
      <c r="CH2919" s="8"/>
      <c r="CI2919" s="8"/>
      <c r="CJ2919" s="8"/>
    </row>
    <row r="2920" spans="1:88" x14ac:dyDescent="0.3">
      <c r="A2920" s="1" t="s">
        <v>911</v>
      </c>
      <c r="B2920" s="1"/>
      <c r="C2920" s="1" t="s">
        <v>1878</v>
      </c>
      <c r="D2920" s="1"/>
      <c r="E2920" s="1"/>
      <c r="F2920" s="1"/>
      <c r="G2920" s="1"/>
      <c r="H2920" s="1">
        <v>40883.9</v>
      </c>
      <c r="I2920" s="1">
        <v>2.44</v>
      </c>
      <c r="J2920" s="12">
        <v>2387.4899999999998</v>
      </c>
      <c r="K2920" s="5">
        <v>2326.65</v>
      </c>
      <c r="L2920" s="5">
        <v>9518.4599999999991</v>
      </c>
      <c r="M2920" s="13">
        <f t="shared" si="60"/>
        <v>2.437802157052138E-2</v>
      </c>
      <c r="N2920" s="13">
        <v>2.4001406801542169E-2</v>
      </c>
      <c r="O2920" s="13">
        <v>2.404918992434002E-2</v>
      </c>
      <c r="P2920" s="13">
        <v>3.0599241001098898E-2</v>
      </c>
      <c r="Q2920" s="7"/>
      <c r="R2920" s="8"/>
      <c r="S2920" s="8"/>
      <c r="T2920" s="8"/>
      <c r="U2920" s="8"/>
      <c r="V2920" s="13"/>
      <c r="W2920" s="14"/>
      <c r="X2920" s="1"/>
      <c r="Y2920" s="1"/>
      <c r="Z2920" s="1"/>
      <c r="AA2920" s="1"/>
      <c r="AB2920" s="1"/>
      <c r="AC2920" s="1"/>
      <c r="AD2920" s="8"/>
      <c r="AE2920" s="8"/>
      <c r="AF2920" s="8"/>
      <c r="AG2920" s="8"/>
      <c r="AH2920" s="9"/>
      <c r="AI2920" s="8"/>
      <c r="AJ2920" s="13"/>
      <c r="AK2920" s="8"/>
      <c r="AL2920" s="8"/>
      <c r="AM2920" s="8"/>
      <c r="AN2920" s="8"/>
      <c r="AO2920" s="7"/>
      <c r="AP2920" s="7"/>
      <c r="AQ2920" s="7"/>
      <c r="AR2920" s="7"/>
      <c r="AS2920" s="7"/>
      <c r="AT2920" s="7"/>
      <c r="AU2920" s="8"/>
      <c r="AV2920" s="8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7"/>
      <c r="BV2920" s="7"/>
      <c r="BW2920" s="8"/>
      <c r="BX2920" s="8"/>
      <c r="BY2920" s="8"/>
      <c r="BZ2920" s="8"/>
      <c r="CA2920" s="8"/>
      <c r="CC2920" s="8"/>
      <c r="CE2920" s="7"/>
      <c r="CF2920" s="8"/>
      <c r="CG2920" s="8"/>
      <c r="CH2920" s="8"/>
      <c r="CI2920" s="8"/>
      <c r="CJ2920" s="8"/>
    </row>
    <row r="2921" spans="1:88" x14ac:dyDescent="0.3">
      <c r="A2921" s="1" t="s">
        <v>912</v>
      </c>
      <c r="B2921" s="1"/>
      <c r="C2921" s="1" t="s">
        <v>1878</v>
      </c>
      <c r="D2921" s="1"/>
      <c r="E2921" s="1"/>
      <c r="F2921" s="1"/>
      <c r="G2921" s="1"/>
      <c r="H2921" s="1">
        <v>41125.870000000003</v>
      </c>
      <c r="I2921" s="1">
        <v>0.59</v>
      </c>
      <c r="J2921" s="12">
        <v>2387.3000000000002</v>
      </c>
      <c r="K2921" s="5">
        <v>2377.98</v>
      </c>
      <c r="L2921" s="5">
        <v>9699.5499999999993</v>
      </c>
      <c r="M2921" s="13">
        <f t="shared" si="60"/>
        <v>5.9184666824838583E-3</v>
      </c>
      <c r="N2921" s="13">
        <v>-7.9581485157853571E-5</v>
      </c>
      <c r="O2921" s="13">
        <v>2.2061762620076086E-2</v>
      </c>
      <c r="P2921" s="13">
        <v>1.9025136419126731E-2</v>
      </c>
      <c r="Q2921" s="7"/>
      <c r="R2921" s="8"/>
      <c r="S2921" s="8"/>
      <c r="T2921" s="8"/>
      <c r="U2921" s="8"/>
      <c r="V2921" s="13"/>
      <c r="W2921" s="14"/>
      <c r="X2921" s="1"/>
      <c r="Y2921" s="1"/>
      <c r="Z2921" s="1"/>
      <c r="AA2921" s="1"/>
      <c r="AB2921" s="1"/>
      <c r="AC2921" s="1"/>
      <c r="AD2921" s="8"/>
      <c r="AE2921" s="8"/>
      <c r="AF2921" s="8"/>
      <c r="AG2921" s="8"/>
      <c r="AH2921" s="9"/>
      <c r="AI2921" s="8"/>
      <c r="AJ2921" s="13"/>
      <c r="AK2921" s="8"/>
      <c r="AL2921" s="8"/>
      <c r="AM2921" s="8"/>
      <c r="AN2921" s="8"/>
      <c r="AO2921" s="7"/>
      <c r="AP2921" s="7"/>
      <c r="AQ2921" s="7"/>
      <c r="AR2921" s="7"/>
      <c r="AS2921" s="7"/>
      <c r="AT2921" s="7"/>
      <c r="AU2921" s="8"/>
      <c r="AV2921" s="8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7"/>
      <c r="BV2921" s="7"/>
      <c r="BW2921" s="8"/>
      <c r="BX2921" s="8"/>
      <c r="BY2921" s="8"/>
      <c r="BZ2921" s="8"/>
      <c r="CA2921" s="8"/>
      <c r="CC2921" s="8"/>
      <c r="CE2921" s="7"/>
      <c r="CF2921" s="8"/>
      <c r="CG2921" s="8"/>
      <c r="CH2921" s="8"/>
      <c r="CI2921" s="8"/>
      <c r="CJ2921" s="8"/>
    </row>
    <row r="2922" spans="1:88" x14ac:dyDescent="0.3">
      <c r="A2922" s="1" t="s">
        <v>913</v>
      </c>
      <c r="B2922" s="1"/>
      <c r="C2922" s="1" t="s">
        <v>1878</v>
      </c>
      <c r="D2922" s="1"/>
      <c r="E2922" s="1"/>
      <c r="F2922" s="1"/>
      <c r="G2922" s="1"/>
      <c r="H2922" s="1">
        <v>38697.56</v>
      </c>
      <c r="I2922" s="1">
        <v>-5.9</v>
      </c>
      <c r="J2922" s="12">
        <v>2248.5100000000002</v>
      </c>
      <c r="K2922" s="5">
        <v>2228.69</v>
      </c>
      <c r="L2922" s="5">
        <v>9110.42</v>
      </c>
      <c r="M2922" s="13">
        <f t="shared" si="60"/>
        <v>-5.9045802556882188E-2</v>
      </c>
      <c r="N2922" s="13">
        <v>-5.8136807271813362E-2</v>
      </c>
      <c r="O2922" s="13">
        <v>-6.278017477018305E-2</v>
      </c>
      <c r="P2922" s="13">
        <v>-6.0737869282595502E-2</v>
      </c>
      <c r="Q2922" s="7"/>
      <c r="R2922" s="8"/>
      <c r="S2922" s="8"/>
      <c r="T2922" s="8"/>
      <c r="U2922" s="8"/>
      <c r="V2922" s="13"/>
      <c r="W2922" s="14"/>
      <c r="X2922" s="1"/>
      <c r="Y2922" s="1"/>
      <c r="Z2922" s="1"/>
      <c r="AA2922" s="1"/>
      <c r="AB2922" s="1"/>
      <c r="AC2922" s="1"/>
      <c r="AD2922" s="8"/>
      <c r="AE2922" s="8"/>
      <c r="AF2922" s="8"/>
      <c r="AG2922" s="8"/>
      <c r="AH2922" s="9"/>
      <c r="AI2922" s="8"/>
      <c r="AJ2922" s="13"/>
      <c r="AK2922" s="8"/>
      <c r="AL2922" s="8"/>
      <c r="AM2922" s="8"/>
      <c r="AN2922" s="8"/>
      <c r="AO2922" s="7"/>
      <c r="AP2922" s="7"/>
      <c r="AQ2922" s="7"/>
      <c r="AR2922" s="7"/>
      <c r="AS2922" s="7"/>
      <c r="AT2922" s="7"/>
      <c r="AU2922" s="8"/>
      <c r="AV2922" s="8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7"/>
      <c r="BV2922" s="7"/>
      <c r="BW2922" s="8"/>
      <c r="BX2922" s="8"/>
      <c r="BY2922" s="8"/>
      <c r="BZ2922" s="8"/>
      <c r="CA2922" s="8"/>
      <c r="CC2922" s="8"/>
      <c r="CE2922" s="7"/>
      <c r="CF2922" s="8"/>
      <c r="CG2922" s="8"/>
      <c r="CH2922" s="8"/>
      <c r="CI2922" s="8"/>
      <c r="CJ2922" s="8"/>
    </row>
    <row r="2923" spans="1:88" x14ac:dyDescent="0.3">
      <c r="A2923" s="1" t="s">
        <v>914</v>
      </c>
      <c r="B2923" s="1"/>
      <c r="C2923" s="1" t="s">
        <v>1878</v>
      </c>
      <c r="D2923" s="1"/>
      <c r="E2923" s="1"/>
      <c r="F2923" s="1"/>
      <c r="G2923" s="1"/>
      <c r="H2923" s="1">
        <v>38749.61</v>
      </c>
      <c r="I2923" s="1">
        <v>0.13</v>
      </c>
      <c r="J2923" s="12">
        <v>2252.4</v>
      </c>
      <c r="K2923" s="5">
        <v>2221.9</v>
      </c>
      <c r="L2923" s="5">
        <v>9125.0499999999993</v>
      </c>
      <c r="M2923" s="13">
        <f t="shared" si="60"/>
        <v>1.3450460442467893E-3</v>
      </c>
      <c r="N2923" s="13">
        <v>1.7300345562172303E-3</v>
      </c>
      <c r="O2923" s="13">
        <v>-3.0466327753074784E-3</v>
      </c>
      <c r="P2923" s="13">
        <v>1.6058535171812327E-3</v>
      </c>
      <c r="Q2923" s="7"/>
      <c r="R2923" s="8"/>
      <c r="S2923" s="8"/>
      <c r="T2923" s="8"/>
      <c r="U2923" s="8"/>
      <c r="V2923" s="13"/>
      <c r="W2923" s="14"/>
      <c r="X2923" s="1"/>
      <c r="Y2923" s="1"/>
      <c r="Z2923" s="1"/>
      <c r="AA2923" s="1"/>
      <c r="AB2923" s="1"/>
      <c r="AC2923" s="1"/>
      <c r="AD2923" s="8"/>
      <c r="AE2923" s="8"/>
      <c r="AF2923" s="8"/>
      <c r="AG2923" s="8"/>
      <c r="AH2923" s="9"/>
      <c r="AI2923" s="8"/>
      <c r="AJ2923" s="13"/>
      <c r="AK2923" s="8"/>
      <c r="AL2923" s="8"/>
      <c r="AM2923" s="8"/>
      <c r="AN2923" s="8"/>
      <c r="AO2923" s="7"/>
      <c r="AP2923" s="7"/>
      <c r="AQ2923" s="7"/>
      <c r="AR2923" s="7"/>
      <c r="AS2923" s="7"/>
      <c r="AT2923" s="7"/>
      <c r="AU2923" s="8"/>
      <c r="AV2923" s="8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7"/>
      <c r="BV2923" s="7"/>
      <c r="BW2923" s="8"/>
      <c r="BX2923" s="8"/>
      <c r="BY2923" s="8"/>
      <c r="BZ2923" s="8"/>
      <c r="CA2923" s="8"/>
      <c r="CC2923" s="8"/>
      <c r="CE2923" s="7"/>
      <c r="CF2923" s="8"/>
      <c r="CG2923" s="8"/>
      <c r="CH2923" s="8"/>
      <c r="CI2923" s="8"/>
      <c r="CJ2923" s="8"/>
    </row>
    <row r="2924" spans="1:88" x14ac:dyDescent="0.3">
      <c r="A2924" s="1" t="s">
        <v>915</v>
      </c>
      <c r="B2924" s="1"/>
      <c r="C2924" s="1" t="s">
        <v>1878</v>
      </c>
      <c r="D2924" s="1"/>
      <c r="E2924" s="1"/>
      <c r="F2924" s="1"/>
      <c r="G2924" s="1"/>
      <c r="H2924" s="1">
        <v>39549.67</v>
      </c>
      <c r="I2924" s="1">
        <v>2.06</v>
      </c>
      <c r="J2924" s="12">
        <v>2304.59</v>
      </c>
      <c r="K2924" s="5">
        <v>2258.5700000000002</v>
      </c>
      <c r="L2924" s="5">
        <v>9242.4500000000007</v>
      </c>
      <c r="M2924" s="13">
        <f t="shared" si="60"/>
        <v>2.0646917478653215E-2</v>
      </c>
      <c r="N2924" s="13">
        <v>2.3170839992896486E-2</v>
      </c>
      <c r="O2924" s="13">
        <v>1.650389306449429E-2</v>
      </c>
      <c r="P2924" s="13">
        <v>1.286568292776491E-2</v>
      </c>
      <c r="Q2924" s="7"/>
      <c r="R2924" s="8"/>
      <c r="S2924" s="8"/>
      <c r="T2924" s="8"/>
      <c r="U2924" s="8"/>
      <c r="V2924" s="13"/>
      <c r="W2924" s="14"/>
      <c r="X2924" s="1"/>
      <c r="Y2924" s="1"/>
      <c r="Z2924" s="1"/>
      <c r="AA2924" s="1"/>
      <c r="AB2924" s="1"/>
      <c r="AC2924" s="1"/>
      <c r="AD2924" s="8"/>
      <c r="AE2924" s="8"/>
      <c r="AF2924" s="8"/>
      <c r="AG2924" s="8"/>
      <c r="AH2924" s="9"/>
      <c r="AI2924" s="8"/>
      <c r="AJ2924" s="13"/>
      <c r="AK2924" s="8"/>
      <c r="AL2924" s="8"/>
      <c r="AM2924" s="8"/>
      <c r="AN2924" s="8"/>
      <c r="AO2924" s="7"/>
      <c r="AP2924" s="7"/>
      <c r="AQ2924" s="7"/>
      <c r="AR2924" s="7"/>
      <c r="AS2924" s="7"/>
      <c r="AT2924" s="7"/>
      <c r="AU2924" s="8"/>
      <c r="AV2924" s="8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7"/>
      <c r="BV2924" s="7"/>
      <c r="BW2924" s="8"/>
      <c r="BX2924" s="8"/>
      <c r="BY2924" s="8"/>
      <c r="BZ2924" s="8"/>
      <c r="CA2924" s="8"/>
      <c r="CC2924" s="8"/>
      <c r="CE2924" s="7"/>
      <c r="CF2924" s="8"/>
      <c r="CG2924" s="8"/>
      <c r="CH2924" s="8"/>
      <c r="CI2924" s="8"/>
      <c r="CJ2924" s="8"/>
    </row>
    <row r="2925" spans="1:88" x14ac:dyDescent="0.3">
      <c r="A2925" s="1" t="s">
        <v>916</v>
      </c>
      <c r="B2925" s="1"/>
      <c r="C2925" s="1" t="s">
        <v>1878</v>
      </c>
      <c r="D2925" s="1"/>
      <c r="E2925" s="1"/>
      <c r="F2925" s="1"/>
      <c r="G2925" s="1"/>
      <c r="H2925" s="1">
        <v>39556.82</v>
      </c>
      <c r="I2925" s="1">
        <v>0.02</v>
      </c>
      <c r="J2925" s="12">
        <v>2299.06</v>
      </c>
      <c r="K2925" s="5">
        <v>2266.17</v>
      </c>
      <c r="L2925" s="5">
        <v>9255.4</v>
      </c>
      <c r="M2925" s="13">
        <f t="shared" si="60"/>
        <v>1.8078532640108946E-4</v>
      </c>
      <c r="N2925" s="13">
        <v>-2.399559140671581E-3</v>
      </c>
      <c r="O2925" s="13">
        <v>3.3649610151555986E-3</v>
      </c>
      <c r="P2925" s="13">
        <v>1.401143636156954E-3</v>
      </c>
      <c r="Q2925" s="7"/>
      <c r="R2925" s="8"/>
      <c r="S2925" s="8"/>
      <c r="T2925" s="8"/>
      <c r="U2925" s="8"/>
      <c r="V2925" s="13"/>
      <c r="W2925" s="14"/>
      <c r="X2925" s="1"/>
      <c r="Y2925" s="1"/>
      <c r="Z2925" s="1"/>
      <c r="AA2925" s="1"/>
      <c r="AB2925" s="1"/>
      <c r="AC2925" s="1"/>
      <c r="AD2925" s="8"/>
      <c r="AE2925" s="8"/>
      <c r="AF2925" s="8"/>
      <c r="AG2925" s="8"/>
      <c r="AH2925" s="9"/>
      <c r="AI2925" s="8"/>
      <c r="AJ2925" s="13"/>
      <c r="AK2925" s="8"/>
      <c r="AL2925" s="8"/>
      <c r="AM2925" s="8"/>
      <c r="AN2925" s="8"/>
      <c r="AO2925" s="7"/>
      <c r="AP2925" s="7"/>
      <c r="AQ2925" s="7"/>
      <c r="AR2925" s="7"/>
      <c r="AS2925" s="7"/>
      <c r="AT2925" s="7"/>
      <c r="AU2925" s="8"/>
      <c r="AV2925" s="8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7"/>
      <c r="BV2925" s="7"/>
      <c r="BW2925" s="8"/>
      <c r="BX2925" s="8"/>
      <c r="BY2925" s="8"/>
      <c r="BZ2925" s="8"/>
      <c r="CA2925" s="8"/>
      <c r="CC2925" s="8"/>
      <c r="CE2925" s="7"/>
      <c r="CF2925" s="8"/>
      <c r="CG2925" s="8"/>
      <c r="CH2925" s="8"/>
      <c r="CI2925" s="8"/>
      <c r="CJ2925" s="8"/>
    </row>
    <row r="2926" spans="1:88" x14ac:dyDescent="0.3">
      <c r="A2926" s="1" t="s">
        <v>917</v>
      </c>
      <c r="B2926" s="1"/>
      <c r="C2926" s="1" t="s">
        <v>1878</v>
      </c>
      <c r="D2926" s="1"/>
      <c r="E2926" s="1"/>
      <c r="F2926" s="1"/>
      <c r="G2926" s="1"/>
      <c r="H2926" s="1">
        <v>39588.910000000003</v>
      </c>
      <c r="I2926" s="1">
        <v>0.08</v>
      </c>
      <c r="J2926" s="12">
        <v>2301.67</v>
      </c>
      <c r="K2926" s="5">
        <v>2271.38</v>
      </c>
      <c r="L2926" s="5">
        <v>9208.17</v>
      </c>
      <c r="M2926" s="13">
        <f t="shared" si="60"/>
        <v>8.1123811266947676E-4</v>
      </c>
      <c r="N2926" s="13">
        <v>1.1352465790366306E-3</v>
      </c>
      <c r="O2926" s="13">
        <v>2.2990331705035061E-3</v>
      </c>
      <c r="P2926" s="13">
        <v>-5.1029669166108294E-3</v>
      </c>
      <c r="Q2926" s="7"/>
      <c r="R2926" s="8"/>
      <c r="S2926" s="8"/>
      <c r="T2926" s="8"/>
      <c r="U2926" s="8"/>
      <c r="V2926" s="13"/>
      <c r="W2926" s="14"/>
      <c r="X2926" s="1"/>
      <c r="Y2926" s="1"/>
      <c r="Z2926" s="1"/>
      <c r="AA2926" s="1"/>
      <c r="AB2926" s="1"/>
      <c r="AC2926" s="1"/>
      <c r="AD2926" s="8"/>
      <c r="AE2926" s="8"/>
      <c r="AF2926" s="8"/>
      <c r="AG2926" s="8"/>
      <c r="AH2926" s="9"/>
      <c r="AI2926" s="8"/>
      <c r="AJ2926" s="13"/>
      <c r="AK2926" s="8"/>
      <c r="AL2926" s="8"/>
      <c r="AM2926" s="8"/>
      <c r="AN2926" s="8"/>
      <c r="AO2926" s="7"/>
      <c r="AP2926" s="7"/>
      <c r="AQ2926" s="7"/>
      <c r="AR2926" s="7"/>
      <c r="AS2926" s="7"/>
      <c r="AT2926" s="7"/>
      <c r="AU2926" s="8"/>
      <c r="AV2926" s="8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7"/>
      <c r="BV2926" s="7"/>
      <c r="BW2926" s="8"/>
      <c r="BX2926" s="8"/>
      <c r="BY2926" s="8"/>
      <c r="BZ2926" s="8"/>
      <c r="CA2926" s="8"/>
      <c r="CC2926" s="8"/>
      <c r="CE2926" s="7"/>
      <c r="CF2926" s="8"/>
      <c r="CG2926" s="8"/>
      <c r="CH2926" s="8"/>
      <c r="CI2926" s="8"/>
      <c r="CJ2926" s="8"/>
    </row>
    <row r="2927" spans="1:88" x14ac:dyDescent="0.3">
      <c r="A2927" s="1" t="s">
        <v>918</v>
      </c>
      <c r="B2927" s="1"/>
      <c r="C2927" s="1" t="s">
        <v>1878</v>
      </c>
      <c r="D2927" s="1"/>
      <c r="E2927" s="1"/>
      <c r="F2927" s="1"/>
      <c r="G2927" s="1"/>
      <c r="H2927" s="1">
        <v>39715.269999999997</v>
      </c>
      <c r="I2927" s="1">
        <v>0.32</v>
      </c>
      <c r="J2927" s="12">
        <v>2314.33</v>
      </c>
      <c r="K2927" s="5">
        <v>2263.17</v>
      </c>
      <c r="L2927" s="5">
        <v>9200.32</v>
      </c>
      <c r="M2927" s="13">
        <f t="shared" si="60"/>
        <v>3.1918029569391049E-3</v>
      </c>
      <c r="N2927" s="13">
        <v>5.5003540907254678E-3</v>
      </c>
      <c r="O2927" s="13">
        <v>-3.6145427009131037E-3</v>
      </c>
      <c r="P2927" s="13">
        <v>-8.5250380911738866E-4</v>
      </c>
      <c r="Q2927" s="7"/>
      <c r="R2927" s="8"/>
      <c r="S2927" s="8"/>
      <c r="T2927" s="8"/>
      <c r="U2927" s="8"/>
      <c r="V2927" s="13"/>
      <c r="W2927" s="14"/>
      <c r="X2927" s="1"/>
      <c r="Y2927" s="1"/>
      <c r="Z2927" s="1"/>
      <c r="AA2927" s="1"/>
      <c r="AB2927" s="1"/>
      <c r="AC2927" s="1"/>
      <c r="AD2927" s="8"/>
      <c r="AE2927" s="8"/>
      <c r="AF2927" s="8"/>
      <c r="AG2927" s="8"/>
      <c r="AH2927" s="9"/>
      <c r="AI2927" s="8"/>
      <c r="AJ2927" s="13"/>
      <c r="AK2927" s="8"/>
      <c r="AL2927" s="8"/>
      <c r="AM2927" s="8"/>
      <c r="AN2927" s="8"/>
      <c r="AO2927" s="7"/>
      <c r="AP2927" s="7"/>
      <c r="AQ2927" s="7"/>
      <c r="AR2927" s="7"/>
      <c r="AS2927" s="7"/>
      <c r="AT2927" s="7"/>
      <c r="AU2927" s="8"/>
      <c r="AV2927" s="8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7"/>
      <c r="BV2927" s="7"/>
      <c r="BW2927" s="8"/>
      <c r="BX2927" s="8"/>
      <c r="BY2927" s="8"/>
      <c r="BZ2927" s="8"/>
      <c r="CA2927" s="8"/>
      <c r="CC2927" s="8"/>
      <c r="CE2927" s="7"/>
      <c r="CF2927" s="8"/>
      <c r="CG2927" s="8"/>
      <c r="CH2927" s="8"/>
      <c r="CI2927" s="8"/>
      <c r="CJ2927" s="8"/>
    </row>
    <row r="2928" spans="1:88" x14ac:dyDescent="0.3">
      <c r="A2928" s="1" t="s">
        <v>919</v>
      </c>
      <c r="B2928" s="1"/>
      <c r="C2928" s="1" t="s">
        <v>1878</v>
      </c>
      <c r="D2928" s="1"/>
      <c r="E2928" s="1"/>
      <c r="F2928" s="1"/>
      <c r="G2928" s="1"/>
      <c r="H2928" s="1">
        <v>39774</v>
      </c>
      <c r="I2928" s="1">
        <v>0.15</v>
      </c>
      <c r="J2928" s="12">
        <v>2313.3000000000002</v>
      </c>
      <c r="K2928" s="5">
        <v>2290.27</v>
      </c>
      <c r="L2928" s="5">
        <v>9247.9699999999993</v>
      </c>
      <c r="M2928" s="13">
        <f t="shared" si="60"/>
        <v>1.4787762993933029E-3</v>
      </c>
      <c r="N2928" s="13">
        <v>-4.4505321194454606E-4</v>
      </c>
      <c r="O2928" s="13">
        <v>1.1974354555778E-2</v>
      </c>
      <c r="P2928" s="13">
        <v>5.1791676811241416E-3</v>
      </c>
      <c r="Q2928" s="7"/>
      <c r="R2928" s="8"/>
      <c r="S2928" s="8"/>
      <c r="T2928" s="8"/>
      <c r="U2928" s="8"/>
      <c r="V2928" s="13"/>
      <c r="W2928" s="14"/>
      <c r="X2928" s="1"/>
      <c r="Y2928" s="1"/>
      <c r="Z2928" s="1"/>
      <c r="AA2928" s="1"/>
      <c r="AB2928" s="1"/>
      <c r="AC2928" s="1"/>
      <c r="AD2928" s="8"/>
      <c r="AE2928" s="8"/>
      <c r="AF2928" s="8"/>
      <c r="AG2928" s="8"/>
      <c r="AH2928" s="9"/>
      <c r="AI2928" s="8"/>
      <c r="AJ2928" s="13"/>
      <c r="AK2928" s="8"/>
      <c r="AL2928" s="8"/>
      <c r="AM2928" s="8"/>
      <c r="AN2928" s="8"/>
      <c r="AO2928" s="7"/>
      <c r="AP2928" s="7"/>
      <c r="AQ2928" s="7"/>
      <c r="AR2928" s="7"/>
      <c r="AS2928" s="7"/>
      <c r="AT2928" s="7"/>
      <c r="AU2928" s="8"/>
      <c r="AV2928" s="8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7"/>
      <c r="BV2928" s="7"/>
      <c r="BW2928" s="8"/>
      <c r="BX2928" s="8"/>
      <c r="BY2928" s="8"/>
      <c r="BZ2928" s="8"/>
      <c r="CA2928" s="8"/>
      <c r="CC2928" s="8"/>
      <c r="CE2928" s="7"/>
      <c r="CF2928" s="8"/>
      <c r="CG2928" s="8"/>
      <c r="CH2928" s="8"/>
      <c r="CI2928" s="8"/>
      <c r="CJ2928" s="8"/>
    </row>
    <row r="2929" spans="1:88" x14ac:dyDescent="0.3">
      <c r="A2929" s="1" t="s">
        <v>920</v>
      </c>
      <c r="B2929" s="1"/>
      <c r="C2929" s="1" t="s">
        <v>1878</v>
      </c>
      <c r="D2929" s="1"/>
      <c r="E2929" s="1"/>
      <c r="F2929" s="1"/>
      <c r="G2929" s="1"/>
      <c r="H2929" s="1">
        <v>40715.85</v>
      </c>
      <c r="I2929" s="1">
        <v>2.37</v>
      </c>
      <c r="J2929" s="12">
        <v>2352.41</v>
      </c>
      <c r="K2929" s="5">
        <v>2331.92</v>
      </c>
      <c r="L2929" s="5">
        <v>9462.4500000000007</v>
      </c>
      <c r="M2929" s="13">
        <f t="shared" si="60"/>
        <v>2.368004223864828E-2</v>
      </c>
      <c r="N2929" s="13">
        <v>1.6906583668352404E-2</v>
      </c>
      <c r="O2929" s="13">
        <v>1.8185628768660589E-2</v>
      </c>
      <c r="P2929" s="13">
        <v>2.3192116756434178E-2</v>
      </c>
      <c r="Q2929" s="7"/>
      <c r="R2929" s="8"/>
      <c r="S2929" s="8"/>
      <c r="T2929" s="8"/>
      <c r="U2929" s="8"/>
      <c r="V2929" s="13"/>
      <c r="W2929" s="14"/>
      <c r="X2929" s="1"/>
      <c r="Y2929" s="1"/>
      <c r="Z2929" s="1"/>
      <c r="AA2929" s="1"/>
      <c r="AB2929" s="1"/>
      <c r="AC2929" s="1"/>
      <c r="AD2929" s="8"/>
      <c r="AE2929" s="8"/>
      <c r="AF2929" s="8"/>
      <c r="AG2929" s="8"/>
      <c r="AH2929" s="9"/>
      <c r="AI2929" s="8"/>
      <c r="AJ2929" s="13"/>
      <c r="AK2929" s="8"/>
      <c r="AL2929" s="8"/>
      <c r="AM2929" s="8"/>
      <c r="AN2929" s="8"/>
      <c r="AO2929" s="7"/>
      <c r="AP2929" s="7"/>
      <c r="AQ2929" s="7"/>
      <c r="AR2929" s="7"/>
      <c r="AS2929" s="7"/>
      <c r="AT2929" s="7"/>
      <c r="AU2929" s="8"/>
      <c r="AV2929" s="8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7"/>
      <c r="BV2929" s="7"/>
      <c r="BW2929" s="8"/>
      <c r="BX2929" s="8"/>
      <c r="BY2929" s="8"/>
      <c r="BZ2929" s="8"/>
      <c r="CA2929" s="8"/>
      <c r="CC2929" s="8"/>
      <c r="CE2929" s="7"/>
      <c r="CF2929" s="8"/>
      <c r="CG2929" s="8"/>
      <c r="CH2929" s="8"/>
      <c r="CI2929" s="8"/>
      <c r="CJ2929" s="8"/>
    </row>
    <row r="2930" spans="1:88" x14ac:dyDescent="0.3">
      <c r="A2930" s="1" t="s">
        <v>921</v>
      </c>
      <c r="B2930" s="1"/>
      <c r="C2930" s="1" t="s">
        <v>1878</v>
      </c>
      <c r="D2930" s="1"/>
      <c r="E2930" s="1"/>
      <c r="F2930" s="1"/>
      <c r="G2930" s="1"/>
      <c r="H2930" s="1">
        <v>41300.1</v>
      </c>
      <c r="I2930" s="1">
        <v>1.43</v>
      </c>
      <c r="J2930" s="12">
        <v>2391.15</v>
      </c>
      <c r="K2930" s="5">
        <v>2365.0300000000002</v>
      </c>
      <c r="L2930" s="5">
        <v>9514.14</v>
      </c>
      <c r="M2930" s="13">
        <f t="shared" si="60"/>
        <v>1.434944867907717E-2</v>
      </c>
      <c r="N2930" s="13">
        <v>1.6468217700145837E-2</v>
      </c>
      <c r="O2930" s="13">
        <v>1.4198600295035835E-2</v>
      </c>
      <c r="P2930" s="13">
        <v>5.4626444525465168E-3</v>
      </c>
      <c r="Q2930" s="7"/>
      <c r="R2930" s="8"/>
      <c r="S2930" s="8"/>
      <c r="T2930" s="8"/>
      <c r="U2930" s="8"/>
      <c r="V2930" s="13"/>
      <c r="W2930" s="14"/>
      <c r="X2930" s="1"/>
      <c r="Y2930" s="1"/>
      <c r="Z2930" s="1"/>
      <c r="AA2930" s="1"/>
      <c r="AB2930" s="1"/>
      <c r="AC2930" s="1"/>
      <c r="AD2930" s="8"/>
      <c r="AE2930" s="8"/>
      <c r="AF2930" s="8"/>
      <c r="AG2930" s="8"/>
      <c r="AH2930" s="9"/>
      <c r="AI2930" s="8"/>
      <c r="AJ2930" s="13"/>
      <c r="AK2930" s="8"/>
      <c r="AL2930" s="8"/>
      <c r="AM2930" s="8"/>
      <c r="AN2930" s="8"/>
      <c r="AO2930" s="7"/>
      <c r="AP2930" s="7"/>
      <c r="AQ2930" s="7"/>
      <c r="AR2930" s="7"/>
      <c r="AS2930" s="7"/>
      <c r="AT2930" s="7"/>
      <c r="AU2930" s="8"/>
      <c r="AV2930" s="8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7"/>
      <c r="BV2930" s="7"/>
      <c r="BW2930" s="8"/>
      <c r="BX2930" s="8"/>
      <c r="BY2930" s="8"/>
      <c r="BZ2930" s="8"/>
      <c r="CA2930" s="8"/>
      <c r="CC2930" s="8"/>
      <c r="CE2930" s="7"/>
      <c r="CF2930" s="8"/>
      <c r="CG2930" s="8"/>
      <c r="CH2930" s="8"/>
      <c r="CI2930" s="8"/>
      <c r="CJ2930" s="8"/>
    </row>
    <row r="2931" spans="1:88" x14ac:dyDescent="0.3">
      <c r="A2931" s="1" t="s">
        <v>922</v>
      </c>
      <c r="B2931" s="1"/>
      <c r="C2931" s="1" t="s">
        <v>1878</v>
      </c>
      <c r="D2931" s="1"/>
      <c r="E2931" s="1"/>
      <c r="F2931" s="1"/>
      <c r="G2931" s="1"/>
      <c r="H2931" s="1">
        <v>42222.38</v>
      </c>
      <c r="I2931" s="1">
        <v>2.23</v>
      </c>
      <c r="J2931" s="12">
        <v>2450.9499999999998</v>
      </c>
      <c r="K2931" s="5">
        <v>2422.89</v>
      </c>
      <c r="L2931" s="5">
        <v>9613.49</v>
      </c>
      <c r="M2931" s="13">
        <f t="shared" si="60"/>
        <v>2.2331180796172356E-2</v>
      </c>
      <c r="N2931" s="13">
        <v>2.5008886937247565E-2</v>
      </c>
      <c r="O2931" s="13">
        <v>2.4464805943264833E-2</v>
      </c>
      <c r="P2931" s="13">
        <v>1.0442352120107579E-2</v>
      </c>
      <c r="Q2931" s="7"/>
      <c r="R2931" s="8"/>
      <c r="S2931" s="8"/>
      <c r="T2931" s="8"/>
      <c r="U2931" s="8"/>
      <c r="V2931" s="13"/>
      <c r="W2931" s="14"/>
      <c r="X2931" s="1"/>
      <c r="Y2931" s="1"/>
      <c r="Z2931" s="1"/>
      <c r="AA2931" s="1"/>
      <c r="AB2931" s="1"/>
      <c r="AC2931" s="1"/>
      <c r="AD2931" s="8"/>
      <c r="AE2931" s="8"/>
      <c r="AF2931" s="8"/>
      <c r="AG2931" s="8"/>
      <c r="AH2931" s="9"/>
      <c r="AI2931" s="8"/>
      <c r="AJ2931" s="13"/>
      <c r="AK2931" s="8"/>
      <c r="AL2931" s="8"/>
      <c r="AM2931" s="8"/>
      <c r="AN2931" s="8"/>
      <c r="AO2931" s="7"/>
      <c r="AP2931" s="7"/>
      <c r="AQ2931" s="7"/>
      <c r="AR2931" s="7"/>
      <c r="AS2931" s="7"/>
      <c r="AT2931" s="7"/>
      <c r="AU2931" s="8"/>
      <c r="AV2931" s="8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7"/>
      <c r="BV2931" s="7"/>
      <c r="BW2931" s="8"/>
      <c r="BX2931" s="8"/>
      <c r="BY2931" s="8"/>
      <c r="BZ2931" s="8"/>
      <c r="CA2931" s="8"/>
      <c r="CC2931" s="8"/>
      <c r="CE2931" s="7"/>
      <c r="CF2931" s="8"/>
      <c r="CG2931" s="8"/>
      <c r="CH2931" s="8"/>
      <c r="CI2931" s="8"/>
      <c r="CJ2931" s="8"/>
    </row>
    <row r="2932" spans="1:88" x14ac:dyDescent="0.3">
      <c r="A2932" s="1" t="s">
        <v>923</v>
      </c>
      <c r="B2932" s="1"/>
      <c r="C2932" s="1" t="s">
        <v>1878</v>
      </c>
      <c r="D2932" s="1"/>
      <c r="E2932" s="1"/>
      <c r="F2932" s="1"/>
      <c r="G2932" s="1"/>
      <c r="H2932" s="1">
        <v>41553.089999999997</v>
      </c>
      <c r="I2932" s="1">
        <v>-1.59</v>
      </c>
      <c r="J2932" s="12">
        <v>2414.64</v>
      </c>
      <c r="K2932" s="5">
        <v>2362.29</v>
      </c>
      <c r="L2932" s="5">
        <v>9504.9500000000007</v>
      </c>
      <c r="M2932" s="13">
        <f t="shared" si="60"/>
        <v>-1.5851546028433305E-2</v>
      </c>
      <c r="N2932" s="13">
        <v>-1.4814663701829933E-2</v>
      </c>
      <c r="O2932" s="13">
        <v>-2.5011453264489836E-2</v>
      </c>
      <c r="P2932" s="13">
        <v>-1.1290384657392849E-2</v>
      </c>
      <c r="Q2932" s="7"/>
      <c r="R2932" s="8"/>
      <c r="S2932" s="8"/>
      <c r="T2932" s="8"/>
      <c r="U2932" s="8"/>
      <c r="V2932" s="13"/>
      <c r="W2932" s="14"/>
      <c r="X2932" s="1"/>
      <c r="Y2932" s="1"/>
      <c r="Z2932" s="1"/>
      <c r="AA2932" s="1"/>
      <c r="AB2932" s="1"/>
      <c r="AC2932" s="1"/>
      <c r="AD2932" s="8"/>
      <c r="AE2932" s="8"/>
      <c r="AF2932" s="8"/>
      <c r="AG2932" s="8"/>
      <c r="AH2932" s="9"/>
      <c r="AI2932" s="8"/>
      <c r="AJ2932" s="13"/>
      <c r="AK2932" s="8"/>
      <c r="AL2932" s="8"/>
      <c r="AM2932" s="8"/>
      <c r="AN2932" s="8"/>
      <c r="AO2932" s="7"/>
      <c r="AP2932" s="7"/>
      <c r="AQ2932" s="7"/>
      <c r="AR2932" s="7"/>
      <c r="AS2932" s="7"/>
      <c r="AT2932" s="7"/>
      <c r="AU2932" s="8"/>
      <c r="AV2932" s="8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7"/>
      <c r="BV2932" s="7"/>
      <c r="BW2932" s="8"/>
      <c r="BX2932" s="8"/>
      <c r="BY2932" s="8"/>
      <c r="BZ2932" s="8"/>
      <c r="CA2932" s="8"/>
      <c r="CC2932" s="8"/>
      <c r="CE2932" s="7"/>
      <c r="CF2932" s="8"/>
      <c r="CG2932" s="8"/>
      <c r="CH2932" s="8"/>
      <c r="CI2932" s="8"/>
      <c r="CJ2932" s="8"/>
    </row>
    <row r="2933" spans="1:88" x14ac:dyDescent="0.3">
      <c r="A2933" s="1" t="s">
        <v>924</v>
      </c>
      <c r="B2933" s="1"/>
      <c r="C2933" s="1" t="s">
        <v>1878</v>
      </c>
      <c r="D2933" s="1"/>
      <c r="E2933" s="1"/>
      <c r="F2933" s="1"/>
      <c r="G2933" s="1"/>
      <c r="H2933" s="1">
        <v>40544.28</v>
      </c>
      <c r="I2933" s="1">
        <v>-2.4300000000000002</v>
      </c>
      <c r="J2933" s="12">
        <v>2359.75</v>
      </c>
      <c r="K2933" s="5">
        <v>2296.4</v>
      </c>
      <c r="L2933" s="5">
        <v>9210.0300000000007</v>
      </c>
      <c r="M2933" s="13">
        <f t="shared" si="60"/>
        <v>-2.4277616899248566E-2</v>
      </c>
      <c r="N2933" s="13">
        <v>-2.2732167113938218E-2</v>
      </c>
      <c r="O2933" s="13">
        <v>-2.7892426416739613E-2</v>
      </c>
      <c r="P2933" s="13">
        <v>-3.1028043282710582E-2</v>
      </c>
      <c r="Q2933" s="7"/>
      <c r="R2933" s="8"/>
      <c r="S2933" s="8"/>
      <c r="T2933" s="8"/>
      <c r="U2933" s="8"/>
      <c r="V2933" s="13"/>
      <c r="W2933" s="14"/>
      <c r="X2933" s="1"/>
      <c r="Y2933" s="1"/>
      <c r="Z2933" s="1"/>
      <c r="AA2933" s="1"/>
      <c r="AB2933" s="1"/>
      <c r="AC2933" s="1"/>
      <c r="AD2933" s="8"/>
      <c r="AE2933" s="8"/>
      <c r="AF2933" s="8"/>
      <c r="AG2933" s="8"/>
      <c r="AH2933" s="9"/>
      <c r="AI2933" s="8"/>
      <c r="AJ2933" s="13"/>
      <c r="AK2933" s="8"/>
      <c r="AL2933" s="8"/>
      <c r="AM2933" s="8"/>
      <c r="AN2933" s="8"/>
      <c r="AO2933" s="7"/>
      <c r="AP2933" s="7"/>
      <c r="AQ2933" s="7"/>
      <c r="AR2933" s="7"/>
      <c r="AS2933" s="7"/>
      <c r="AT2933" s="7"/>
      <c r="AU2933" s="8"/>
      <c r="AV2933" s="8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7"/>
      <c r="BV2933" s="7"/>
      <c r="BW2933" s="8"/>
      <c r="BX2933" s="8"/>
      <c r="BY2933" s="8"/>
      <c r="BZ2933" s="8"/>
      <c r="CA2933" s="8"/>
      <c r="CC2933" s="8"/>
      <c r="CE2933" s="7"/>
      <c r="CF2933" s="8"/>
      <c r="CG2933" s="8"/>
      <c r="CH2933" s="8"/>
      <c r="CI2933" s="8"/>
      <c r="CJ2933" s="8"/>
    </row>
    <row r="2934" spans="1:88" x14ac:dyDescent="0.3">
      <c r="A2934" s="1" t="s">
        <v>925</v>
      </c>
      <c r="B2934" s="1"/>
      <c r="C2934" s="1" t="s">
        <v>1878</v>
      </c>
      <c r="D2934" s="1"/>
      <c r="E2934" s="1"/>
      <c r="F2934" s="1"/>
      <c r="G2934" s="1"/>
      <c r="H2934" s="1">
        <v>38992.559999999998</v>
      </c>
      <c r="I2934" s="1">
        <v>-3.83</v>
      </c>
      <c r="J2934" s="12">
        <v>2276.52</v>
      </c>
      <c r="K2934" s="5">
        <v>2185.38</v>
      </c>
      <c r="L2934" s="5">
        <v>8841.43</v>
      </c>
      <c r="M2934" s="13">
        <f t="shared" si="60"/>
        <v>-3.8272229769526045E-2</v>
      </c>
      <c r="N2934" s="13">
        <v>-3.527068545396761E-2</v>
      </c>
      <c r="O2934" s="13">
        <v>-4.8345236021599014E-2</v>
      </c>
      <c r="P2934" s="13">
        <v>-4.0021585163131923E-2</v>
      </c>
      <c r="Q2934" s="7"/>
      <c r="R2934" s="8"/>
      <c r="S2934" s="8"/>
      <c r="T2934" s="8"/>
      <c r="U2934" s="8"/>
      <c r="V2934" s="13"/>
      <c r="W2934" s="14"/>
      <c r="X2934" s="1"/>
      <c r="Y2934" s="1"/>
      <c r="Z2934" s="1"/>
      <c r="AA2934" s="1"/>
      <c r="AB2934" s="1"/>
      <c r="AC2934" s="1"/>
      <c r="AD2934" s="8"/>
      <c r="AE2934" s="8"/>
      <c r="AF2934" s="8"/>
      <c r="AG2934" s="8"/>
      <c r="AH2934" s="9"/>
      <c r="AI2934" s="8"/>
      <c r="AJ2934" s="13"/>
      <c r="AK2934" s="8"/>
      <c r="AL2934" s="8"/>
      <c r="AM2934" s="8"/>
      <c r="AN2934" s="8"/>
      <c r="AO2934" s="7"/>
      <c r="AP2934" s="7"/>
      <c r="AQ2934" s="7"/>
      <c r="AR2934" s="7"/>
      <c r="AS2934" s="7"/>
      <c r="AT2934" s="7"/>
      <c r="AU2934" s="8"/>
      <c r="AV2934" s="8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7"/>
      <c r="BV2934" s="7"/>
      <c r="BW2934" s="8"/>
      <c r="BX2934" s="8"/>
      <c r="BY2934" s="8"/>
      <c r="BZ2934" s="8"/>
      <c r="CA2934" s="8"/>
      <c r="CC2934" s="8"/>
      <c r="CE2934" s="7"/>
      <c r="CF2934" s="8"/>
      <c r="CG2934" s="8"/>
      <c r="CH2934" s="8"/>
      <c r="CI2934" s="8"/>
      <c r="CJ2934" s="8"/>
    </row>
    <row r="2935" spans="1:88" x14ac:dyDescent="0.3">
      <c r="A2935" s="1" t="s">
        <v>926</v>
      </c>
      <c r="B2935" s="1"/>
      <c r="C2935" s="1" t="s">
        <v>1878</v>
      </c>
      <c r="D2935" s="1"/>
      <c r="E2935" s="1"/>
      <c r="F2935" s="1"/>
      <c r="G2935" s="1"/>
      <c r="H2935" s="1">
        <v>39189.1</v>
      </c>
      <c r="I2935" s="1">
        <v>0.5</v>
      </c>
      <c r="J2935" s="12">
        <v>2290.08</v>
      </c>
      <c r="K2935" s="5">
        <v>2192.5100000000002</v>
      </c>
      <c r="L2935" s="5">
        <v>8825.84</v>
      </c>
      <c r="M2935" s="13">
        <f t="shared" si="60"/>
        <v>5.0404487420163679E-3</v>
      </c>
      <c r="N2935" s="13">
        <v>5.9564598597858787E-3</v>
      </c>
      <c r="O2935" s="13">
        <v>3.2625904876955047E-3</v>
      </c>
      <c r="P2935" s="13">
        <v>-1.763289422638703E-3</v>
      </c>
      <c r="Q2935" s="7"/>
      <c r="R2935" s="8"/>
      <c r="S2935" s="8"/>
      <c r="T2935" s="8"/>
      <c r="U2935" s="8"/>
      <c r="V2935" s="13"/>
      <c r="W2935" s="14"/>
      <c r="X2935" s="1"/>
      <c r="Y2935" s="1"/>
      <c r="Z2935" s="1"/>
      <c r="AA2935" s="1"/>
      <c r="AB2935" s="1"/>
      <c r="AC2935" s="1"/>
      <c r="AD2935" s="8"/>
      <c r="AE2935" s="8"/>
      <c r="AF2935" s="8"/>
      <c r="AG2935" s="8"/>
      <c r="AH2935" s="9"/>
      <c r="AI2935" s="8"/>
      <c r="AJ2935" s="13"/>
      <c r="AK2935" s="8"/>
      <c r="AL2935" s="8"/>
      <c r="AM2935" s="8"/>
      <c r="AN2935" s="8"/>
      <c r="AO2935" s="7"/>
      <c r="AP2935" s="7"/>
      <c r="AQ2935" s="7"/>
      <c r="AR2935" s="7"/>
      <c r="AS2935" s="7"/>
      <c r="AT2935" s="7"/>
      <c r="AU2935" s="8"/>
      <c r="AV2935" s="8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7"/>
      <c r="BV2935" s="7"/>
      <c r="BW2935" s="8"/>
      <c r="BX2935" s="8"/>
      <c r="BY2935" s="8"/>
      <c r="BZ2935" s="8"/>
      <c r="CA2935" s="8"/>
      <c r="CC2935" s="8"/>
      <c r="CE2935" s="7"/>
      <c r="CF2935" s="8"/>
      <c r="CG2935" s="8"/>
      <c r="CH2935" s="8"/>
      <c r="CI2935" s="8"/>
      <c r="CJ2935" s="8"/>
    </row>
    <row r="2936" spans="1:88" x14ac:dyDescent="0.3">
      <c r="A2936" s="1" t="s">
        <v>927</v>
      </c>
      <c r="B2936" s="1"/>
      <c r="C2936" s="1" t="s">
        <v>1878</v>
      </c>
      <c r="D2936" s="1"/>
      <c r="E2936" s="1"/>
      <c r="F2936" s="1"/>
      <c r="G2936" s="1"/>
      <c r="H2936" s="1">
        <v>40418.300000000003</v>
      </c>
      <c r="I2936" s="1">
        <v>3.14</v>
      </c>
      <c r="J2936" s="12">
        <v>2369.75</v>
      </c>
      <c r="K2936" s="5">
        <v>2241.0500000000002</v>
      </c>
      <c r="L2936" s="5">
        <v>9010.09</v>
      </c>
      <c r="M2936" s="13">
        <f t="shared" si="60"/>
        <v>3.1365864487829631E-2</v>
      </c>
      <c r="N2936" s="13">
        <v>3.4789177670649041E-2</v>
      </c>
      <c r="O2936" s="13">
        <v>2.2139009628234341E-2</v>
      </c>
      <c r="P2936" s="13">
        <v>2.0876199885789815E-2</v>
      </c>
      <c r="Q2936" s="7"/>
      <c r="R2936" s="8"/>
      <c r="S2936" s="8"/>
      <c r="T2936" s="8"/>
      <c r="U2936" s="8"/>
      <c r="V2936" s="13"/>
      <c r="W2936" s="14"/>
      <c r="X2936" s="1"/>
      <c r="Y2936" s="1"/>
      <c r="Z2936" s="1"/>
      <c r="AA2936" s="1"/>
      <c r="AB2936" s="1"/>
      <c r="AC2936" s="1"/>
      <c r="AD2936" s="8"/>
      <c r="AE2936" s="8"/>
      <c r="AF2936" s="8"/>
      <c r="AG2936" s="8"/>
      <c r="AH2936" s="9"/>
      <c r="AI2936" s="8"/>
      <c r="AJ2936" s="13"/>
      <c r="AK2936" s="8"/>
      <c r="AL2936" s="8"/>
      <c r="AM2936" s="8"/>
      <c r="AN2936" s="8"/>
      <c r="AO2936" s="7"/>
      <c r="AP2936" s="7"/>
      <c r="AQ2936" s="7"/>
      <c r="AR2936" s="7"/>
      <c r="AS2936" s="7"/>
      <c r="AT2936" s="7"/>
      <c r="AU2936" s="8"/>
      <c r="AV2936" s="8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7"/>
      <c r="BV2936" s="7"/>
      <c r="BW2936" s="8"/>
      <c r="BX2936" s="8"/>
      <c r="BY2936" s="8"/>
      <c r="BZ2936" s="8"/>
      <c r="CA2936" s="8"/>
      <c r="CC2936" s="8"/>
      <c r="CE2936" s="7"/>
      <c r="CF2936" s="8"/>
      <c r="CG2936" s="8"/>
      <c r="CH2936" s="8"/>
      <c r="CI2936" s="8"/>
      <c r="CJ2936" s="8"/>
    </row>
    <row r="2937" spans="1:88" x14ac:dyDescent="0.3">
      <c r="A2937" s="1" t="s">
        <v>928</v>
      </c>
      <c r="B2937" s="1"/>
      <c r="C2937" s="1" t="s">
        <v>1878</v>
      </c>
      <c r="D2937" s="1"/>
      <c r="E2937" s="1"/>
      <c r="F2937" s="1"/>
      <c r="G2937" s="1"/>
      <c r="H2937" s="1">
        <v>40405.17</v>
      </c>
      <c r="I2937" s="1">
        <v>-0.03</v>
      </c>
      <c r="J2937" s="12">
        <v>2365.94</v>
      </c>
      <c r="K2937" s="5">
        <v>2247.08</v>
      </c>
      <c r="L2937" s="5">
        <v>9000.41</v>
      </c>
      <c r="M2937" s="13">
        <f t="shared" si="60"/>
        <v>-3.2485285130756658E-4</v>
      </c>
      <c r="N2937" s="13">
        <v>-1.6077645321236345E-3</v>
      </c>
      <c r="O2937" s="13">
        <v>2.6907030186742453E-3</v>
      </c>
      <c r="P2937" s="13">
        <v>-1.0743510886128682E-3</v>
      </c>
      <c r="Q2937" s="7"/>
      <c r="R2937" s="8"/>
      <c r="S2937" s="8"/>
      <c r="T2937" s="8"/>
      <c r="U2937" s="8"/>
      <c r="V2937" s="13"/>
      <c r="W2937" s="14"/>
      <c r="X2937" s="1"/>
      <c r="Y2937" s="1"/>
      <c r="Z2937" s="1"/>
      <c r="AA2937" s="1"/>
      <c r="AB2937" s="1"/>
      <c r="AC2937" s="1"/>
      <c r="AD2937" s="8"/>
      <c r="AE2937" s="8"/>
      <c r="AF2937" s="8"/>
      <c r="AG2937" s="8"/>
      <c r="AH2937" s="9"/>
      <c r="AI2937" s="8"/>
      <c r="AJ2937" s="13"/>
      <c r="AK2937" s="8"/>
      <c r="AL2937" s="8"/>
      <c r="AM2937" s="8"/>
      <c r="AN2937" s="8"/>
      <c r="AO2937" s="7"/>
      <c r="AP2937" s="7"/>
      <c r="AQ2937" s="7"/>
      <c r="AR2937" s="7"/>
      <c r="AS2937" s="7"/>
      <c r="AT2937" s="7"/>
      <c r="AU2937" s="8"/>
      <c r="AV2937" s="8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7"/>
      <c r="BV2937" s="7"/>
      <c r="BW2937" s="8"/>
      <c r="BX2937" s="8"/>
      <c r="BY2937" s="8"/>
      <c r="BZ2937" s="8"/>
      <c r="CA2937" s="8"/>
      <c r="CC2937" s="8"/>
      <c r="CE2937" s="7"/>
      <c r="CF2937" s="8"/>
      <c r="CG2937" s="8"/>
      <c r="CH2937" s="8"/>
      <c r="CI2937" s="8"/>
      <c r="CJ2937" s="8"/>
    </row>
    <row r="2938" spans="1:88" x14ac:dyDescent="0.3">
      <c r="A2938" s="1" t="s">
        <v>929</v>
      </c>
      <c r="B2938" s="1"/>
      <c r="C2938" s="1" t="s">
        <v>1878</v>
      </c>
      <c r="D2938" s="1"/>
      <c r="E2938" s="1"/>
      <c r="F2938" s="1"/>
      <c r="G2938" s="1"/>
      <c r="H2938" s="1">
        <v>38708.57</v>
      </c>
      <c r="I2938" s="1">
        <v>-4.2</v>
      </c>
      <c r="J2938" s="12">
        <v>2248.7399999999998</v>
      </c>
      <c r="K2938" s="5">
        <v>2182.66</v>
      </c>
      <c r="L2938" s="5">
        <v>8830.16</v>
      </c>
      <c r="M2938" s="13">
        <f t="shared" si="60"/>
        <v>-4.1989676073631133E-2</v>
      </c>
      <c r="N2938" s="13">
        <v>-4.9536336508956391E-2</v>
      </c>
      <c r="O2938" s="13">
        <v>-2.8668316214821021E-2</v>
      </c>
      <c r="P2938" s="13">
        <v>-1.8915804946663561E-2</v>
      </c>
      <c r="Q2938" s="7"/>
      <c r="R2938" s="8"/>
      <c r="S2938" s="8"/>
      <c r="T2938" s="8"/>
      <c r="U2938" s="8"/>
      <c r="V2938" s="13"/>
      <c r="W2938" s="14"/>
      <c r="X2938" s="1"/>
      <c r="Y2938" s="1"/>
      <c r="Z2938" s="1"/>
      <c r="AA2938" s="1"/>
      <c r="AB2938" s="1"/>
      <c r="AC2938" s="1"/>
      <c r="AD2938" s="8"/>
      <c r="AE2938" s="8"/>
      <c r="AF2938" s="8"/>
      <c r="AG2938" s="8"/>
      <c r="AH2938" s="9"/>
      <c r="AI2938" s="8"/>
      <c r="AJ2938" s="13"/>
      <c r="AK2938" s="8"/>
      <c r="AL2938" s="8"/>
      <c r="AM2938" s="8"/>
      <c r="AN2938" s="8"/>
      <c r="AO2938" s="7"/>
      <c r="AP2938" s="7"/>
      <c r="AQ2938" s="7"/>
      <c r="AR2938" s="7"/>
      <c r="AS2938" s="7"/>
      <c r="AT2938" s="7"/>
      <c r="AU2938" s="8"/>
      <c r="AV2938" s="8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7"/>
      <c r="BV2938" s="7"/>
      <c r="BW2938" s="8"/>
      <c r="BX2938" s="8"/>
      <c r="BY2938" s="8"/>
      <c r="BZ2938" s="8"/>
      <c r="CA2938" s="8"/>
      <c r="CC2938" s="8"/>
      <c r="CE2938" s="7"/>
      <c r="CF2938" s="8"/>
      <c r="CG2938" s="8"/>
      <c r="CH2938" s="8"/>
      <c r="CI2938" s="8"/>
      <c r="CJ2938" s="8"/>
    </row>
    <row r="2939" spans="1:88" x14ac:dyDescent="0.3">
      <c r="A2939" s="1" t="s">
        <v>930</v>
      </c>
      <c r="B2939" s="1"/>
      <c r="C2939" s="1" t="s">
        <v>1878</v>
      </c>
      <c r="D2939" s="1"/>
      <c r="E2939" s="1"/>
      <c r="F2939" s="1"/>
      <c r="G2939" s="1"/>
      <c r="H2939" s="1">
        <v>37437.360000000001</v>
      </c>
      <c r="I2939" s="1">
        <v>-3.28</v>
      </c>
      <c r="J2939" s="12">
        <v>2181.88</v>
      </c>
      <c r="K2939" s="5">
        <v>2086.64</v>
      </c>
      <c r="L2939" s="5">
        <v>8524.2999999999993</v>
      </c>
      <c r="M2939" s="13">
        <f t="shared" si="60"/>
        <v>-3.2840531179529453E-2</v>
      </c>
      <c r="N2939" s="13">
        <v>-2.9732205590686234E-2</v>
      </c>
      <c r="O2939" s="13">
        <v>-4.3992193012196146E-2</v>
      </c>
      <c r="P2939" s="13">
        <v>-3.4638103952816302E-2</v>
      </c>
      <c r="Q2939" s="7"/>
      <c r="R2939" s="8"/>
      <c r="S2939" s="8"/>
      <c r="T2939" s="8"/>
      <c r="U2939" s="8"/>
      <c r="V2939" s="13"/>
      <c r="W2939" s="14"/>
      <c r="X2939" s="1"/>
      <c r="Y2939" s="1"/>
      <c r="Z2939" s="1"/>
      <c r="AA2939" s="1"/>
      <c r="AB2939" s="1"/>
      <c r="AC2939" s="1"/>
      <c r="AD2939" s="8"/>
      <c r="AE2939" s="8"/>
      <c r="AF2939" s="8"/>
      <c r="AG2939" s="8"/>
      <c r="AH2939" s="9"/>
      <c r="AI2939" s="8"/>
      <c r="AJ2939" s="13"/>
      <c r="AK2939" s="8"/>
      <c r="AL2939" s="8"/>
      <c r="AM2939" s="8"/>
      <c r="AN2939" s="8"/>
      <c r="AO2939" s="7"/>
      <c r="AP2939" s="7"/>
      <c r="AQ2939" s="7"/>
      <c r="AR2939" s="7"/>
      <c r="AS2939" s="7"/>
      <c r="AT2939" s="7"/>
      <c r="AU2939" s="8"/>
      <c r="AV2939" s="8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7"/>
      <c r="BV2939" s="7"/>
      <c r="BW2939" s="8"/>
      <c r="BX2939" s="8"/>
      <c r="BY2939" s="8"/>
      <c r="BZ2939" s="8"/>
      <c r="CA2939" s="8"/>
      <c r="CC2939" s="8"/>
      <c r="CE2939" s="7"/>
      <c r="CF2939" s="8"/>
      <c r="CG2939" s="8"/>
      <c r="CH2939" s="8"/>
      <c r="CI2939" s="8"/>
      <c r="CJ2939" s="8"/>
    </row>
    <row r="2940" spans="1:88" x14ac:dyDescent="0.3">
      <c r="A2940" s="1" t="s">
        <v>931</v>
      </c>
      <c r="B2940" s="1"/>
      <c r="C2940" s="1" t="s">
        <v>1878</v>
      </c>
      <c r="D2940" s="1"/>
      <c r="E2940" s="1"/>
      <c r="F2940" s="1"/>
      <c r="G2940" s="1"/>
      <c r="H2940" s="1">
        <v>37735.42</v>
      </c>
      <c r="I2940" s="1">
        <v>0.8</v>
      </c>
      <c r="J2940" s="12">
        <v>2195.89</v>
      </c>
      <c r="K2940" s="5">
        <v>2111.19</v>
      </c>
      <c r="L2940" s="5">
        <v>8494.2900000000009</v>
      </c>
      <c r="M2940" s="13">
        <f t="shared" si="60"/>
        <v>7.9615656659550726E-3</v>
      </c>
      <c r="N2940" s="13">
        <v>6.4210680697378564E-3</v>
      </c>
      <c r="O2940" s="13">
        <v>1.1765326074454796E-2</v>
      </c>
      <c r="P2940" s="13">
        <v>-3.5205236793635075E-3</v>
      </c>
      <c r="Q2940" s="7"/>
      <c r="R2940" s="8"/>
      <c r="S2940" s="8"/>
      <c r="T2940" s="8"/>
      <c r="U2940" s="8"/>
      <c r="V2940" s="13"/>
      <c r="W2940" s="14"/>
      <c r="X2940" s="1"/>
      <c r="Y2940" s="1"/>
      <c r="Z2940" s="1"/>
      <c r="AA2940" s="1"/>
      <c r="AB2940" s="1"/>
      <c r="AC2940" s="1"/>
      <c r="AD2940" s="8"/>
      <c r="AE2940" s="8"/>
      <c r="AF2940" s="8"/>
      <c r="AG2940" s="8"/>
      <c r="AH2940" s="9"/>
      <c r="AI2940" s="8"/>
      <c r="AJ2940" s="13"/>
      <c r="AK2940" s="8"/>
      <c r="AL2940" s="8"/>
      <c r="AM2940" s="8"/>
      <c r="AN2940" s="8"/>
      <c r="AO2940" s="7"/>
      <c r="AP2940" s="7"/>
      <c r="AQ2940" s="7"/>
      <c r="AR2940" s="7"/>
      <c r="AS2940" s="7"/>
      <c r="AT2940" s="7"/>
      <c r="AU2940" s="8"/>
      <c r="AV2940" s="8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7"/>
      <c r="BV2940" s="7"/>
      <c r="BW2940" s="8"/>
      <c r="BX2940" s="8"/>
      <c r="BY2940" s="8"/>
      <c r="BZ2940" s="8"/>
      <c r="CA2940" s="8"/>
      <c r="CC2940" s="8"/>
      <c r="CE2940" s="7"/>
      <c r="CF2940" s="8"/>
      <c r="CG2940" s="8"/>
      <c r="CH2940" s="8"/>
      <c r="CI2940" s="8"/>
      <c r="CJ2940" s="8"/>
    </row>
    <row r="2941" spans="1:88" x14ac:dyDescent="0.3">
      <c r="A2941" s="1" t="s">
        <v>932</v>
      </c>
      <c r="B2941" s="1"/>
      <c r="C2941" s="1" t="s">
        <v>1878</v>
      </c>
      <c r="D2941" s="1"/>
      <c r="E2941" s="1"/>
      <c r="F2941" s="1"/>
      <c r="G2941" s="1"/>
      <c r="H2941" s="1">
        <v>37881.760000000002</v>
      </c>
      <c r="I2941" s="1">
        <v>0.39</v>
      </c>
      <c r="J2941" s="12">
        <v>2210.1799999999998</v>
      </c>
      <c r="K2941" s="5">
        <v>2096.6799999999998</v>
      </c>
      <c r="L2941" s="5">
        <v>8510.31</v>
      </c>
      <c r="M2941" s="13">
        <f t="shared" si="60"/>
        <v>3.8780540934750807E-3</v>
      </c>
      <c r="N2941" s="13">
        <v>6.5076119477751604E-3</v>
      </c>
      <c r="O2941" s="13">
        <v>-6.8729010652760492E-3</v>
      </c>
      <c r="P2941" s="13">
        <v>1.885972812324388E-3</v>
      </c>
      <c r="Q2941" s="7"/>
      <c r="R2941" s="8"/>
      <c r="S2941" s="8"/>
      <c r="T2941" s="8"/>
      <c r="U2941" s="8"/>
      <c r="V2941" s="13"/>
      <c r="W2941" s="14"/>
      <c r="X2941" s="1"/>
      <c r="Y2941" s="1"/>
      <c r="Z2941" s="1"/>
      <c r="AA2941" s="1"/>
      <c r="AB2941" s="1"/>
      <c r="AC2941" s="1"/>
      <c r="AD2941" s="8"/>
      <c r="AE2941" s="8"/>
      <c r="AF2941" s="8"/>
      <c r="AG2941" s="8"/>
      <c r="AH2941" s="9"/>
      <c r="AI2941" s="8"/>
      <c r="AJ2941" s="13"/>
      <c r="AK2941" s="8"/>
      <c r="AL2941" s="8"/>
      <c r="AM2941" s="8"/>
      <c r="AN2941" s="8"/>
      <c r="AO2941" s="7"/>
      <c r="AP2941" s="7"/>
      <c r="AQ2941" s="7"/>
      <c r="AR2941" s="7"/>
      <c r="AS2941" s="7"/>
      <c r="AT2941" s="7"/>
      <c r="AU2941" s="8"/>
      <c r="AV2941" s="8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7"/>
      <c r="BV2941" s="7"/>
      <c r="BW2941" s="8"/>
      <c r="BX2941" s="8"/>
      <c r="BY2941" s="8"/>
      <c r="BZ2941" s="8"/>
      <c r="CA2941" s="8"/>
      <c r="CC2941" s="8"/>
      <c r="CE2941" s="7"/>
      <c r="CF2941" s="8"/>
      <c r="CG2941" s="8"/>
      <c r="CH2941" s="8"/>
      <c r="CI2941" s="8"/>
      <c r="CJ2941" s="8"/>
    </row>
    <row r="2942" spans="1:88" x14ac:dyDescent="0.3">
      <c r="A2942" s="1" t="s">
        <v>933</v>
      </c>
      <c r="B2942" s="1"/>
      <c r="C2942" s="1" t="s">
        <v>1878</v>
      </c>
      <c r="D2942" s="1"/>
      <c r="E2942" s="1"/>
      <c r="F2942" s="1"/>
      <c r="G2942" s="1"/>
      <c r="H2942" s="1">
        <v>38945</v>
      </c>
      <c r="I2942" s="1">
        <v>2.81</v>
      </c>
      <c r="J2942" s="12">
        <v>2283.9899999999998</v>
      </c>
      <c r="K2942" s="5">
        <v>2132.19</v>
      </c>
      <c r="L2942" s="5">
        <v>8660.56</v>
      </c>
      <c r="M2942" s="13">
        <f t="shared" si="60"/>
        <v>2.8067333724726584E-2</v>
      </c>
      <c r="N2942" s="13">
        <v>3.3395470052212994E-2</v>
      </c>
      <c r="O2942" s="13">
        <v>1.6936299292214407E-2</v>
      </c>
      <c r="P2942" s="13">
        <v>1.7655056043786921E-2</v>
      </c>
      <c r="Q2942" s="7"/>
      <c r="R2942" s="8"/>
      <c r="S2942" s="8"/>
      <c r="T2942" s="8"/>
      <c r="U2942" s="8"/>
      <c r="V2942" s="13"/>
      <c r="W2942" s="14"/>
      <c r="X2942" s="1"/>
      <c r="Y2942" s="1"/>
      <c r="Z2942" s="1"/>
      <c r="AA2942" s="1"/>
      <c r="AB2942" s="1"/>
      <c r="AC2942" s="1"/>
      <c r="AD2942" s="8"/>
      <c r="AE2942" s="8"/>
      <c r="AF2942" s="8"/>
      <c r="AG2942" s="8"/>
      <c r="AH2942" s="9"/>
      <c r="AI2942" s="8"/>
      <c r="AJ2942" s="13"/>
      <c r="AK2942" s="8"/>
      <c r="AL2942" s="8"/>
      <c r="AM2942" s="8"/>
      <c r="AN2942" s="8"/>
      <c r="AO2942" s="7"/>
      <c r="AP2942" s="7"/>
      <c r="AQ2942" s="7"/>
      <c r="AR2942" s="7"/>
      <c r="AS2942" s="7"/>
      <c r="AT2942" s="7"/>
      <c r="AU2942" s="8"/>
      <c r="AV2942" s="8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7"/>
      <c r="BV2942" s="7"/>
      <c r="BW2942" s="8"/>
      <c r="BX2942" s="8"/>
      <c r="BY2942" s="8"/>
      <c r="BZ2942" s="8"/>
      <c r="CA2942" s="8"/>
      <c r="CC2942" s="8"/>
      <c r="CE2942" s="7"/>
      <c r="CF2942" s="8"/>
      <c r="CG2942" s="8"/>
      <c r="CH2942" s="8"/>
      <c r="CI2942" s="8"/>
      <c r="CJ2942" s="8"/>
    </row>
    <row r="2943" spans="1:88" x14ac:dyDescent="0.3">
      <c r="A2943" s="1" t="s">
        <v>934</v>
      </c>
      <c r="B2943" s="1"/>
      <c r="C2943" s="1" t="s">
        <v>1878</v>
      </c>
      <c r="D2943" s="1"/>
      <c r="E2943" s="1"/>
      <c r="F2943" s="1"/>
      <c r="G2943" s="1"/>
      <c r="H2943" s="1">
        <v>39254.5</v>
      </c>
      <c r="I2943" s="1">
        <v>0.79</v>
      </c>
      <c r="J2943" s="12">
        <v>2298.52</v>
      </c>
      <c r="K2943" s="5">
        <v>2162.2399999999998</v>
      </c>
      <c r="L2943" s="5">
        <v>8709.26</v>
      </c>
      <c r="M2943" s="13">
        <f t="shared" si="60"/>
        <v>7.9471048915136233E-3</v>
      </c>
      <c r="N2943" s="13">
        <v>6.3616740878902345E-3</v>
      </c>
      <c r="O2943" s="13">
        <v>1.4093490730188174E-2</v>
      </c>
      <c r="P2943" s="13">
        <v>5.6231929574994677E-3</v>
      </c>
      <c r="Q2943" s="7"/>
      <c r="R2943" s="8"/>
      <c r="S2943" s="8"/>
      <c r="T2943" s="8"/>
      <c r="U2943" s="8"/>
      <c r="V2943" s="13"/>
      <c r="W2943" s="14"/>
      <c r="X2943" s="1"/>
      <c r="Y2943" s="1"/>
      <c r="Z2943" s="1"/>
      <c r="AA2943" s="1"/>
      <c r="AB2943" s="1"/>
      <c r="AC2943" s="1"/>
      <c r="AD2943" s="8"/>
      <c r="AE2943" s="8"/>
      <c r="AF2943" s="8"/>
      <c r="AG2943" s="8"/>
      <c r="AH2943" s="9"/>
      <c r="AI2943" s="8"/>
      <c r="AJ2943" s="13"/>
      <c r="AK2943" s="8"/>
      <c r="AL2943" s="8"/>
      <c r="AM2943" s="8"/>
      <c r="AN2943" s="8"/>
      <c r="AO2943" s="7"/>
      <c r="AP2943" s="7"/>
      <c r="AQ2943" s="7"/>
      <c r="AR2943" s="7"/>
      <c r="AS2943" s="7"/>
      <c r="AT2943" s="7"/>
      <c r="AU2943" s="8"/>
      <c r="AV2943" s="8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7"/>
      <c r="BV2943" s="7"/>
      <c r="BW2943" s="8"/>
      <c r="BX2943" s="8"/>
      <c r="BY2943" s="8"/>
      <c r="BZ2943" s="8"/>
      <c r="CA2943" s="8"/>
      <c r="CC2943" s="8"/>
      <c r="CE2943" s="7"/>
      <c r="CF2943" s="8"/>
      <c r="CG2943" s="8"/>
      <c r="CH2943" s="8"/>
      <c r="CI2943" s="8"/>
      <c r="CJ2943" s="8"/>
    </row>
    <row r="2944" spans="1:88" x14ac:dyDescent="0.3">
      <c r="A2944" s="1" t="s">
        <v>935</v>
      </c>
      <c r="B2944" s="1"/>
      <c r="C2944" s="1" t="s">
        <v>1878</v>
      </c>
      <c r="D2944" s="1"/>
      <c r="E2944" s="1"/>
      <c r="F2944" s="1"/>
      <c r="G2944" s="1"/>
      <c r="H2944" s="1">
        <v>38740.68</v>
      </c>
      <c r="I2944" s="1">
        <v>-1.31</v>
      </c>
      <c r="J2944" s="12">
        <v>2263.7199999999998</v>
      </c>
      <c r="K2944" s="5">
        <v>2156.31</v>
      </c>
      <c r="L2944" s="5">
        <v>8570.43</v>
      </c>
      <c r="M2944" s="13">
        <f t="shared" si="60"/>
        <v>-1.3089454712198578E-2</v>
      </c>
      <c r="N2944" s="13">
        <v>-1.5140177157475287E-2</v>
      </c>
      <c r="O2944" s="13">
        <v>-2.7425262690542462E-3</v>
      </c>
      <c r="P2944" s="13">
        <v>-1.5940504704188396E-2</v>
      </c>
      <c r="Q2944" s="7"/>
      <c r="R2944" s="8"/>
      <c r="S2944" s="8"/>
      <c r="T2944" s="8"/>
      <c r="U2944" s="8"/>
      <c r="V2944" s="13"/>
      <c r="W2944" s="14"/>
      <c r="X2944" s="1"/>
      <c r="Y2944" s="1"/>
      <c r="Z2944" s="1"/>
      <c r="AA2944" s="1"/>
      <c r="AB2944" s="1"/>
      <c r="AC2944" s="1"/>
      <c r="AD2944" s="8"/>
      <c r="AE2944" s="8"/>
      <c r="AF2944" s="8"/>
      <c r="AG2944" s="8"/>
      <c r="AH2944" s="9"/>
      <c r="AI2944" s="8"/>
      <c r="AJ2944" s="13"/>
      <c r="AK2944" s="8"/>
      <c r="AL2944" s="8"/>
      <c r="AM2944" s="8"/>
      <c r="AN2944" s="8"/>
      <c r="AO2944" s="7"/>
      <c r="AP2944" s="7"/>
      <c r="AQ2944" s="7"/>
      <c r="AR2944" s="7"/>
      <c r="AS2944" s="7"/>
      <c r="AT2944" s="7"/>
      <c r="AU2944" s="8"/>
      <c r="AV2944" s="8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7"/>
      <c r="BV2944" s="7"/>
      <c r="BW2944" s="8"/>
      <c r="BX2944" s="8"/>
      <c r="BY2944" s="8"/>
      <c r="BZ2944" s="8"/>
      <c r="CA2944" s="8"/>
      <c r="CC2944" s="8"/>
      <c r="CE2944" s="7"/>
      <c r="CF2944" s="8"/>
      <c r="CG2944" s="8"/>
      <c r="CH2944" s="8"/>
      <c r="CI2944" s="8"/>
      <c r="CJ2944" s="8"/>
    </row>
    <row r="2945" spans="1:88" x14ac:dyDescent="0.3">
      <c r="A2945" s="1" t="s">
        <v>936</v>
      </c>
      <c r="B2945" s="1"/>
      <c r="C2945" s="1" t="s">
        <v>1878</v>
      </c>
      <c r="D2945" s="1"/>
      <c r="E2945" s="1"/>
      <c r="F2945" s="1"/>
      <c r="G2945" s="1"/>
      <c r="H2945" s="1">
        <v>39177.620000000003</v>
      </c>
      <c r="I2945" s="1">
        <v>1.1299999999999999</v>
      </c>
      <c r="J2945" s="12">
        <v>2284.94</v>
      </c>
      <c r="K2945" s="5">
        <v>2197.56</v>
      </c>
      <c r="L2945" s="5">
        <v>8705.4500000000007</v>
      </c>
      <c r="M2945" s="13">
        <f t="shared" si="60"/>
        <v>1.1278583649022123E-2</v>
      </c>
      <c r="N2945" s="13">
        <v>9.3739508419770079E-3</v>
      </c>
      <c r="O2945" s="13">
        <v>1.9129902472279081E-2</v>
      </c>
      <c r="P2945" s="13">
        <v>1.5754168693986159E-2</v>
      </c>
      <c r="Q2945" s="7"/>
      <c r="R2945" s="8"/>
      <c r="S2945" s="8"/>
      <c r="T2945" s="8"/>
      <c r="U2945" s="8"/>
      <c r="V2945" s="13"/>
      <c r="W2945" s="14"/>
      <c r="X2945" s="1"/>
      <c r="Y2945" s="1"/>
      <c r="Z2945" s="1"/>
      <c r="AA2945" s="1"/>
      <c r="AB2945" s="1"/>
      <c r="AC2945" s="1"/>
      <c r="AD2945" s="8"/>
      <c r="AE2945" s="8"/>
      <c r="AF2945" s="8"/>
      <c r="AG2945" s="8"/>
      <c r="AH2945" s="9"/>
      <c r="AI2945" s="8"/>
      <c r="AJ2945" s="13"/>
      <c r="AK2945" s="8"/>
      <c r="AL2945" s="8"/>
      <c r="AM2945" s="8"/>
      <c r="AN2945" s="8"/>
      <c r="AO2945" s="7"/>
      <c r="AP2945" s="7"/>
      <c r="AQ2945" s="7"/>
      <c r="AR2945" s="7"/>
      <c r="AS2945" s="7"/>
      <c r="AT2945" s="7"/>
      <c r="AU2945" s="8"/>
      <c r="AV2945" s="8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7"/>
      <c r="BV2945" s="7"/>
      <c r="BW2945" s="8"/>
      <c r="BX2945" s="8"/>
      <c r="BY2945" s="8"/>
      <c r="BZ2945" s="8"/>
      <c r="CA2945" s="8"/>
      <c r="CC2945" s="8"/>
      <c r="CE2945" s="7"/>
      <c r="CF2945" s="8"/>
      <c r="CG2945" s="8"/>
      <c r="CH2945" s="8"/>
      <c r="CI2945" s="8"/>
      <c r="CJ2945" s="8"/>
    </row>
    <row r="2946" spans="1:88" x14ac:dyDescent="0.3">
      <c r="A2946" s="1" t="s">
        <v>937</v>
      </c>
      <c r="B2946" s="1"/>
      <c r="C2946" s="1" t="s">
        <v>1878</v>
      </c>
      <c r="D2946" s="1"/>
      <c r="E2946" s="1"/>
      <c r="F2946" s="1"/>
      <c r="G2946" s="1"/>
      <c r="H2946" s="1">
        <v>39225.39</v>
      </c>
      <c r="I2946" s="1">
        <v>0.12</v>
      </c>
      <c r="J2946" s="12">
        <v>2288.85</v>
      </c>
      <c r="K2946" s="5">
        <v>2190.1999999999998</v>
      </c>
      <c r="L2946" s="5">
        <v>8740.14</v>
      </c>
      <c r="M2946" s="13">
        <f t="shared" si="60"/>
        <v>1.2193185803526241E-3</v>
      </c>
      <c r="N2946" s="13">
        <v>1.7112046705820561E-3</v>
      </c>
      <c r="O2946" s="13">
        <v>-3.3491690784325234E-3</v>
      </c>
      <c r="P2946" s="13">
        <v>3.9848600589285077E-3</v>
      </c>
      <c r="Q2946" s="7"/>
      <c r="R2946" s="8"/>
      <c r="S2946" s="8"/>
      <c r="T2946" s="8"/>
      <c r="U2946" s="8"/>
      <c r="V2946" s="13"/>
      <c r="W2946" s="14"/>
      <c r="X2946" s="1"/>
      <c r="Y2946" s="1"/>
      <c r="Z2946" s="1"/>
      <c r="AA2946" s="1"/>
      <c r="AB2946" s="1"/>
      <c r="AC2946" s="1"/>
      <c r="AD2946" s="8"/>
      <c r="AE2946" s="8"/>
      <c r="AF2946" s="8"/>
      <c r="AG2946" s="8"/>
      <c r="AH2946" s="9"/>
      <c r="AI2946" s="8"/>
      <c r="AJ2946" s="13"/>
      <c r="AK2946" s="8"/>
      <c r="AL2946" s="8"/>
      <c r="AM2946" s="8"/>
      <c r="AN2946" s="8"/>
      <c r="AO2946" s="7"/>
      <c r="AP2946" s="7"/>
      <c r="AQ2946" s="7"/>
      <c r="AR2946" s="7"/>
      <c r="AS2946" s="7"/>
      <c r="AT2946" s="7"/>
      <c r="AU2946" s="8"/>
      <c r="AV2946" s="8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7"/>
      <c r="BV2946" s="7"/>
      <c r="BW2946" s="8"/>
      <c r="BX2946" s="8"/>
      <c r="BY2946" s="8"/>
      <c r="BZ2946" s="8"/>
      <c r="CA2946" s="8"/>
      <c r="CC2946" s="8"/>
      <c r="CE2946" s="7"/>
      <c r="CF2946" s="8"/>
      <c r="CG2946" s="8"/>
      <c r="CH2946" s="8"/>
      <c r="CI2946" s="8"/>
      <c r="CJ2946" s="8"/>
    </row>
    <row r="2947" spans="1:88" x14ac:dyDescent="0.3">
      <c r="A2947" s="1" t="s">
        <v>938</v>
      </c>
      <c r="B2947" s="1"/>
      <c r="C2947" s="1" t="s">
        <v>1878</v>
      </c>
      <c r="D2947" s="1"/>
      <c r="E2947" s="1"/>
      <c r="F2947" s="1"/>
      <c r="G2947" s="1"/>
      <c r="H2947" s="1">
        <v>36851.199999999997</v>
      </c>
      <c r="I2947" s="1">
        <v>-6.05</v>
      </c>
      <c r="J2947" s="12">
        <v>2122.5500000000002</v>
      </c>
      <c r="K2947" s="5">
        <v>2103.44</v>
      </c>
      <c r="L2947" s="5">
        <v>8487.06</v>
      </c>
      <c r="M2947" s="13">
        <f t="shared" si="60"/>
        <v>-6.0526867929165284E-2</v>
      </c>
      <c r="N2947" s="13">
        <v>-7.2656574262183971E-2</v>
      </c>
      <c r="O2947" s="13">
        <v>-3.9612820746963595E-2</v>
      </c>
      <c r="P2947" s="13">
        <v>-2.8956057912115862E-2</v>
      </c>
      <c r="Q2947" s="7"/>
      <c r="R2947" s="8"/>
      <c r="S2947" s="8"/>
      <c r="T2947" s="8"/>
      <c r="U2947" s="8"/>
      <c r="V2947" s="13"/>
      <c r="W2947" s="14"/>
      <c r="X2947" s="1"/>
      <c r="Y2947" s="1"/>
      <c r="Z2947" s="1"/>
      <c r="AA2947" s="1"/>
      <c r="AB2947" s="1"/>
      <c r="AC2947" s="1"/>
      <c r="AD2947" s="8"/>
      <c r="AE2947" s="8"/>
      <c r="AF2947" s="8"/>
      <c r="AG2947" s="8"/>
      <c r="AH2947" s="9"/>
      <c r="AI2947" s="8"/>
      <c r="AJ2947" s="13"/>
      <c r="AK2947" s="8"/>
      <c r="AL2947" s="8"/>
      <c r="AM2947" s="8"/>
      <c r="AN2947" s="8"/>
      <c r="AO2947" s="7"/>
      <c r="AP2947" s="7"/>
      <c r="AQ2947" s="7"/>
      <c r="AR2947" s="7"/>
      <c r="AS2947" s="7"/>
      <c r="AT2947" s="7"/>
      <c r="AU2947" s="8"/>
      <c r="AV2947" s="8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7"/>
      <c r="BV2947" s="7"/>
      <c r="BW2947" s="8"/>
      <c r="BX2947" s="8"/>
      <c r="BY2947" s="8"/>
      <c r="BZ2947" s="8"/>
      <c r="CA2947" s="8"/>
      <c r="CC2947" s="8"/>
      <c r="CE2947" s="7"/>
      <c r="CF2947" s="8"/>
      <c r="CG2947" s="8"/>
      <c r="CH2947" s="8"/>
      <c r="CI2947" s="8"/>
      <c r="CJ2947" s="8"/>
    </row>
    <row r="2948" spans="1:88" x14ac:dyDescent="0.3">
      <c r="A2948" s="1" t="s">
        <v>939</v>
      </c>
      <c r="B2948" s="1"/>
      <c r="C2948" s="1" t="s">
        <v>1878</v>
      </c>
      <c r="D2948" s="1"/>
      <c r="E2948" s="1"/>
      <c r="F2948" s="1"/>
      <c r="G2948" s="1"/>
      <c r="H2948" s="1">
        <v>36549.47</v>
      </c>
      <c r="I2948" s="1">
        <v>-0.82</v>
      </c>
      <c r="J2948" s="12">
        <v>2101.23</v>
      </c>
      <c r="K2948" s="5">
        <v>2091.79</v>
      </c>
      <c r="L2948" s="5">
        <v>8483.2199999999993</v>
      </c>
      <c r="M2948" s="13">
        <f t="shared" ref="M2948:M3011" si="61">H2948/H2947-1</f>
        <v>-8.1877930705104296E-3</v>
      </c>
      <c r="N2948" s="13">
        <v>-1.0044521919389537E-2</v>
      </c>
      <c r="O2948" s="13">
        <v>-5.5385463811661317E-3</v>
      </c>
      <c r="P2948" s="13">
        <v>-4.5245349979849969E-4</v>
      </c>
      <c r="Q2948" s="7"/>
      <c r="R2948" s="8"/>
      <c r="S2948" s="8"/>
      <c r="T2948" s="8"/>
      <c r="U2948" s="8"/>
      <c r="V2948" s="13"/>
      <c r="W2948" s="14"/>
      <c r="X2948" s="1"/>
      <c r="Y2948" s="1"/>
      <c r="Z2948" s="1"/>
      <c r="AA2948" s="1"/>
      <c r="AB2948" s="1"/>
      <c r="AC2948" s="1"/>
      <c r="AD2948" s="8"/>
      <c r="AE2948" s="8"/>
      <c r="AF2948" s="8"/>
      <c r="AG2948" s="8"/>
      <c r="AH2948" s="9"/>
      <c r="AI2948" s="8"/>
      <c r="AJ2948" s="13"/>
      <c r="AK2948" s="8"/>
      <c r="AL2948" s="8"/>
      <c r="AM2948" s="8"/>
      <c r="AN2948" s="8"/>
      <c r="AO2948" s="7"/>
      <c r="AP2948" s="7"/>
      <c r="AQ2948" s="7"/>
      <c r="AR2948" s="7"/>
      <c r="AS2948" s="7"/>
      <c r="AT2948" s="7"/>
      <c r="AU2948" s="8"/>
      <c r="AV2948" s="8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7"/>
      <c r="BV2948" s="7"/>
      <c r="BW2948" s="8"/>
      <c r="BX2948" s="8"/>
      <c r="BY2948" s="8"/>
      <c r="BZ2948" s="8"/>
      <c r="CA2948" s="8"/>
      <c r="CC2948" s="8"/>
      <c r="CE2948" s="7"/>
      <c r="CF2948" s="8"/>
      <c r="CG2948" s="8"/>
      <c r="CH2948" s="8"/>
      <c r="CI2948" s="8"/>
      <c r="CJ2948" s="8"/>
    </row>
    <row r="2949" spans="1:88" x14ac:dyDescent="0.3">
      <c r="A2949" s="1" t="s">
        <v>940</v>
      </c>
      <c r="B2949" s="1"/>
      <c r="C2949" s="1" t="s">
        <v>1878</v>
      </c>
      <c r="D2949" s="1"/>
      <c r="E2949" s="1"/>
      <c r="F2949" s="1"/>
      <c r="G2949" s="1"/>
      <c r="H2949" s="1">
        <v>36765.94</v>
      </c>
      <c r="I2949" s="1">
        <v>0.59</v>
      </c>
      <c r="J2949" s="12">
        <v>2115.2199999999998</v>
      </c>
      <c r="K2949" s="5">
        <v>2097.1</v>
      </c>
      <c r="L2949" s="5">
        <v>8573.8799999999992</v>
      </c>
      <c r="M2949" s="13">
        <f t="shared" si="61"/>
        <v>5.9226577020132787E-3</v>
      </c>
      <c r="N2949" s="13">
        <v>6.6580050732190088E-3</v>
      </c>
      <c r="O2949" s="13">
        <v>2.538495738099833E-3</v>
      </c>
      <c r="P2949" s="13">
        <v>1.068697970817678E-2</v>
      </c>
      <c r="Q2949" s="7"/>
      <c r="R2949" s="8"/>
      <c r="S2949" s="8"/>
      <c r="T2949" s="8"/>
      <c r="U2949" s="8"/>
      <c r="V2949" s="13"/>
      <c r="W2949" s="14"/>
      <c r="X2949" s="1"/>
      <c r="Y2949" s="1"/>
      <c r="Z2949" s="1"/>
      <c r="AA2949" s="1"/>
      <c r="AB2949" s="1"/>
      <c r="AC2949" s="1"/>
      <c r="AD2949" s="8"/>
      <c r="AE2949" s="8"/>
      <c r="AF2949" s="8"/>
      <c r="AG2949" s="8"/>
      <c r="AH2949" s="9"/>
      <c r="AI2949" s="8"/>
      <c r="AJ2949" s="13"/>
      <c r="AK2949" s="8"/>
      <c r="AL2949" s="8"/>
      <c r="AM2949" s="8"/>
      <c r="AN2949" s="8"/>
      <c r="AO2949" s="7"/>
      <c r="AP2949" s="7"/>
      <c r="AQ2949" s="7"/>
      <c r="AR2949" s="7"/>
      <c r="AS2949" s="7"/>
      <c r="AT2949" s="7"/>
      <c r="AU2949" s="8"/>
      <c r="AV2949" s="8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7"/>
      <c r="BV2949" s="7"/>
      <c r="BW2949" s="8"/>
      <c r="BX2949" s="8"/>
      <c r="BY2949" s="8"/>
      <c r="BZ2949" s="8"/>
      <c r="CA2949" s="8"/>
      <c r="CC2949" s="8"/>
      <c r="CE2949" s="7"/>
      <c r="CF2949" s="8"/>
      <c r="CG2949" s="8"/>
      <c r="CH2949" s="8"/>
      <c r="CI2949" s="8"/>
      <c r="CJ2949" s="8"/>
    </row>
    <row r="2950" spans="1:88" x14ac:dyDescent="0.3">
      <c r="A2950" s="1" t="s">
        <v>941</v>
      </c>
      <c r="B2950" s="1"/>
      <c r="C2950" s="1" t="s">
        <v>1878</v>
      </c>
      <c r="D2950" s="1"/>
      <c r="E2950" s="1"/>
      <c r="F2950" s="1"/>
      <c r="G2950" s="1"/>
      <c r="H2950" s="1">
        <v>37998.03</v>
      </c>
      <c r="I2950" s="1">
        <v>3.35</v>
      </c>
      <c r="J2950" s="12">
        <v>2203.31</v>
      </c>
      <c r="K2950" s="5">
        <v>2139.44</v>
      </c>
      <c r="L2950" s="5">
        <v>8653.99</v>
      </c>
      <c r="M2950" s="13">
        <f t="shared" si="61"/>
        <v>3.3511723078479605E-2</v>
      </c>
      <c r="N2950" s="13">
        <v>4.1645786253912132E-2</v>
      </c>
      <c r="O2950" s="13">
        <v>2.0189785894807244E-2</v>
      </c>
      <c r="P2950" s="13">
        <v>9.343494427260568E-3</v>
      </c>
      <c r="Q2950" s="7"/>
      <c r="R2950" s="8"/>
      <c r="S2950" s="8"/>
      <c r="T2950" s="8"/>
      <c r="U2950" s="8"/>
      <c r="V2950" s="13"/>
      <c r="W2950" s="14"/>
      <c r="X2950" s="1"/>
      <c r="Y2950" s="1"/>
      <c r="Z2950" s="1"/>
      <c r="AA2950" s="1"/>
      <c r="AB2950" s="1"/>
      <c r="AC2950" s="1"/>
      <c r="AD2950" s="8"/>
      <c r="AE2950" s="8"/>
      <c r="AF2950" s="8"/>
      <c r="AG2950" s="8"/>
      <c r="AH2950" s="9"/>
      <c r="AI2950" s="8"/>
      <c r="AJ2950" s="13"/>
      <c r="AK2950" s="8"/>
      <c r="AL2950" s="8"/>
      <c r="AM2950" s="8"/>
      <c r="AN2950" s="8"/>
      <c r="AO2950" s="7"/>
      <c r="AP2950" s="7"/>
      <c r="AQ2950" s="7"/>
      <c r="AR2950" s="7"/>
      <c r="AS2950" s="7"/>
      <c r="AT2950" s="7"/>
      <c r="AU2950" s="8"/>
      <c r="AV2950" s="8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7"/>
      <c r="BV2950" s="7"/>
      <c r="BW2950" s="8"/>
      <c r="BX2950" s="8"/>
      <c r="BY2950" s="8"/>
      <c r="BZ2950" s="8"/>
      <c r="CA2950" s="8"/>
      <c r="CC2950" s="8"/>
      <c r="CE2950" s="7"/>
      <c r="CF2950" s="8"/>
      <c r="CG2950" s="8"/>
      <c r="CH2950" s="8"/>
      <c r="CI2950" s="8"/>
      <c r="CJ2950" s="8"/>
    </row>
    <row r="2951" spans="1:88" x14ac:dyDescent="0.3">
      <c r="A2951" s="1" t="s">
        <v>942</v>
      </c>
      <c r="B2951" s="1"/>
      <c r="C2951" s="1" t="s">
        <v>1878</v>
      </c>
      <c r="D2951" s="1"/>
      <c r="E2951" s="1"/>
      <c r="F2951" s="1"/>
      <c r="G2951" s="1"/>
      <c r="H2951" s="1">
        <v>38026.53</v>
      </c>
      <c r="I2951" s="1">
        <v>0.08</v>
      </c>
      <c r="J2951" s="12">
        <v>2181.59</v>
      </c>
      <c r="K2951" s="5">
        <v>2139.2800000000002</v>
      </c>
      <c r="L2951" s="5">
        <v>8670.5300000000007</v>
      </c>
      <c r="M2951" s="13">
        <f t="shared" si="61"/>
        <v>7.5003888359481685E-4</v>
      </c>
      <c r="N2951" s="13">
        <v>-9.8578956206797352E-3</v>
      </c>
      <c r="O2951" s="13">
        <v>-7.4785925288756161E-5</v>
      </c>
      <c r="P2951" s="13">
        <v>1.9112571195483152E-3</v>
      </c>
      <c r="Q2951" s="7"/>
      <c r="R2951" s="8"/>
      <c r="S2951" s="8"/>
      <c r="T2951" s="8"/>
      <c r="U2951" s="8"/>
      <c r="V2951" s="13"/>
      <c r="W2951" s="14"/>
      <c r="X2951" s="1"/>
      <c r="Y2951" s="1"/>
      <c r="Z2951" s="1"/>
      <c r="AA2951" s="1"/>
      <c r="AB2951" s="1"/>
      <c r="AC2951" s="1"/>
      <c r="AD2951" s="8"/>
      <c r="AE2951" s="8"/>
      <c r="AF2951" s="8"/>
      <c r="AG2951" s="8"/>
      <c r="AH2951" s="9"/>
      <c r="AI2951" s="8"/>
      <c r="AJ2951" s="13"/>
      <c r="AK2951" s="8"/>
      <c r="AL2951" s="8"/>
      <c r="AM2951" s="8"/>
      <c r="AN2951" s="8"/>
      <c r="AO2951" s="7"/>
      <c r="AP2951" s="7"/>
      <c r="AQ2951" s="7"/>
      <c r="AR2951" s="7"/>
      <c r="AS2951" s="7"/>
      <c r="AT2951" s="7"/>
      <c r="AU2951" s="8"/>
      <c r="AV2951" s="8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7"/>
      <c r="BV2951" s="7"/>
      <c r="BW2951" s="8"/>
      <c r="BX2951" s="8"/>
      <c r="BY2951" s="8"/>
      <c r="BZ2951" s="8"/>
      <c r="CA2951" s="8"/>
      <c r="CC2951" s="8"/>
      <c r="CE2951" s="7"/>
      <c r="CF2951" s="8"/>
      <c r="CG2951" s="8"/>
      <c r="CH2951" s="8"/>
      <c r="CI2951" s="8"/>
      <c r="CJ2951" s="8"/>
    </row>
    <row r="2952" spans="1:88" x14ac:dyDescent="0.3">
      <c r="A2952" s="1" t="s">
        <v>943</v>
      </c>
      <c r="B2952" s="1"/>
      <c r="C2952" s="1" t="s">
        <v>1878</v>
      </c>
      <c r="D2952" s="1"/>
      <c r="E2952" s="1"/>
      <c r="F2952" s="1"/>
      <c r="G2952" s="1"/>
      <c r="H2952" s="1">
        <v>38264.32</v>
      </c>
      <c r="I2952" s="1">
        <v>0.63</v>
      </c>
      <c r="J2952" s="12">
        <v>2188.73</v>
      </c>
      <c r="K2952" s="5">
        <v>2164.8200000000002</v>
      </c>
      <c r="L2952" s="5">
        <v>8793.65</v>
      </c>
      <c r="M2952" s="13">
        <f t="shared" si="61"/>
        <v>6.2532658120528772E-3</v>
      </c>
      <c r="N2952" s="13">
        <v>3.2728422847556615E-3</v>
      </c>
      <c r="O2952" s="13">
        <v>1.1938596163195037E-2</v>
      </c>
      <c r="P2952" s="13">
        <v>1.4199824001531525E-2</v>
      </c>
      <c r="Q2952" s="7"/>
      <c r="R2952" s="8"/>
      <c r="S2952" s="8"/>
      <c r="T2952" s="8"/>
      <c r="U2952" s="8"/>
      <c r="V2952" s="13"/>
      <c r="W2952" s="14"/>
      <c r="X2952" s="1"/>
      <c r="Y2952" s="1"/>
      <c r="Z2952" s="1"/>
      <c r="AA2952" s="1"/>
      <c r="AB2952" s="1"/>
      <c r="AC2952" s="1"/>
      <c r="AD2952" s="8"/>
      <c r="AE2952" s="8"/>
      <c r="AF2952" s="8"/>
      <c r="AG2952" s="8"/>
      <c r="AH2952" s="9"/>
      <c r="AI2952" s="8"/>
      <c r="AJ2952" s="13"/>
      <c r="AK2952" s="8"/>
      <c r="AL2952" s="8"/>
      <c r="AM2952" s="8"/>
      <c r="AN2952" s="8"/>
      <c r="AO2952" s="7"/>
      <c r="AP2952" s="7"/>
      <c r="AQ2952" s="7"/>
      <c r="AR2952" s="7"/>
      <c r="AS2952" s="7"/>
      <c r="AT2952" s="7"/>
      <c r="AU2952" s="8"/>
      <c r="AV2952" s="8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7"/>
      <c r="BV2952" s="7"/>
      <c r="BW2952" s="8"/>
      <c r="BX2952" s="8"/>
      <c r="BY2952" s="8"/>
      <c r="BZ2952" s="8"/>
      <c r="CA2952" s="8"/>
      <c r="CC2952" s="8"/>
      <c r="CE2952" s="7"/>
      <c r="CF2952" s="8"/>
      <c r="CG2952" s="8"/>
      <c r="CH2952" s="8"/>
      <c r="CI2952" s="8"/>
      <c r="CJ2952" s="8"/>
    </row>
    <row r="2953" spans="1:88" x14ac:dyDescent="0.3">
      <c r="A2953" s="1" t="s">
        <v>944</v>
      </c>
      <c r="B2953" s="1"/>
      <c r="C2953" s="1" t="s">
        <v>1878</v>
      </c>
      <c r="D2953" s="1"/>
      <c r="E2953" s="1"/>
      <c r="F2953" s="1"/>
      <c r="G2953" s="1"/>
      <c r="H2953" s="1">
        <v>38268.75</v>
      </c>
      <c r="I2953" s="1">
        <v>0.01</v>
      </c>
      <c r="J2953" s="12">
        <v>2188.73</v>
      </c>
      <c r="K2953" s="5">
        <v>2169.48</v>
      </c>
      <c r="L2953" s="5">
        <v>8806.2000000000007</v>
      </c>
      <c r="M2953" s="13">
        <f t="shared" si="61"/>
        <v>1.1577365023085484E-4</v>
      </c>
      <c r="N2953" s="13">
        <v>0</v>
      </c>
      <c r="O2953" s="13">
        <v>2.1526039116415152E-3</v>
      </c>
      <c r="P2953" s="13">
        <v>1.4271661937876878E-3</v>
      </c>
      <c r="Q2953" s="7"/>
      <c r="R2953" s="8"/>
      <c r="S2953" s="8"/>
      <c r="T2953" s="8"/>
      <c r="U2953" s="8"/>
      <c r="V2953" s="13"/>
      <c r="W2953" s="14"/>
      <c r="X2953" s="1"/>
      <c r="Y2953" s="1"/>
      <c r="Z2953" s="1"/>
      <c r="AA2953" s="1"/>
      <c r="AB2953" s="1"/>
      <c r="AC2953" s="1"/>
      <c r="AD2953" s="8"/>
      <c r="AE2953" s="8"/>
      <c r="AF2953" s="8"/>
      <c r="AG2953" s="8"/>
      <c r="AH2953" s="9"/>
      <c r="AI2953" s="8"/>
      <c r="AJ2953" s="13"/>
      <c r="AK2953" s="8"/>
      <c r="AL2953" s="8"/>
      <c r="AM2953" s="8"/>
      <c r="AN2953" s="8"/>
      <c r="AO2953" s="7"/>
      <c r="AP2953" s="7"/>
      <c r="AQ2953" s="7"/>
      <c r="AR2953" s="7"/>
      <c r="AS2953" s="7"/>
      <c r="AT2953" s="7"/>
      <c r="AU2953" s="8"/>
      <c r="AV2953" s="8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7"/>
      <c r="BV2953" s="7"/>
      <c r="BW2953" s="8"/>
      <c r="BX2953" s="8"/>
      <c r="BY2953" s="8"/>
      <c r="BZ2953" s="8"/>
      <c r="CA2953" s="8"/>
      <c r="CC2953" s="8"/>
      <c r="CE2953" s="7"/>
      <c r="CF2953" s="8"/>
      <c r="CG2953" s="8"/>
      <c r="CH2953" s="8"/>
      <c r="CI2953" s="8"/>
      <c r="CJ2953" s="8"/>
    </row>
    <row r="2954" spans="1:88" x14ac:dyDescent="0.3">
      <c r="A2954" s="1" t="s">
        <v>945</v>
      </c>
      <c r="B2954" s="1"/>
      <c r="C2954" s="1" t="s">
        <v>1878</v>
      </c>
      <c r="D2954" s="1"/>
      <c r="E2954" s="1"/>
      <c r="F2954" s="1"/>
      <c r="G2954" s="1"/>
      <c r="H2954" s="1">
        <v>37620.120000000003</v>
      </c>
      <c r="I2954" s="1">
        <v>-1.69</v>
      </c>
      <c r="J2954" s="12">
        <v>2146.56</v>
      </c>
      <c r="K2954" s="5">
        <v>2147.7600000000002</v>
      </c>
      <c r="L2954" s="5">
        <v>8680.24</v>
      </c>
      <c r="M2954" s="13">
        <f t="shared" si="61"/>
        <v>-1.6949338559529625E-2</v>
      </c>
      <c r="N2954" s="13">
        <v>-1.9266880793885055E-2</v>
      </c>
      <c r="O2954" s="13">
        <v>-1.0011615686708275E-2</v>
      </c>
      <c r="P2954" s="13">
        <v>-1.4303558856260445E-2</v>
      </c>
      <c r="Q2954" s="7"/>
      <c r="R2954" s="8"/>
      <c r="S2954" s="8"/>
      <c r="T2954" s="8"/>
      <c r="U2954" s="8"/>
      <c r="V2954" s="13"/>
      <c r="W2954" s="14"/>
      <c r="X2954" s="1"/>
      <c r="Y2954" s="1"/>
      <c r="Z2954" s="1"/>
      <c r="AA2954" s="1"/>
      <c r="AB2954" s="1"/>
      <c r="AC2954" s="1"/>
      <c r="AD2954" s="8"/>
      <c r="AE2954" s="8"/>
      <c r="AF2954" s="8"/>
      <c r="AG2954" s="8"/>
      <c r="AH2954" s="9"/>
      <c r="AI2954" s="8"/>
      <c r="AJ2954" s="13"/>
      <c r="AK2954" s="8"/>
      <c r="AL2954" s="8"/>
      <c r="AM2954" s="8"/>
      <c r="AN2954" s="8"/>
      <c r="AO2954" s="7"/>
      <c r="AP2954" s="7"/>
      <c r="AQ2954" s="7"/>
      <c r="AR2954" s="7"/>
      <c r="AS2954" s="7"/>
      <c r="AT2954" s="7"/>
      <c r="AU2954" s="8"/>
      <c r="AV2954" s="8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7"/>
      <c r="BV2954" s="7"/>
      <c r="BW2954" s="8"/>
      <c r="BX2954" s="8"/>
      <c r="BY2954" s="8"/>
      <c r="BZ2954" s="8"/>
      <c r="CA2954" s="8"/>
      <c r="CC2954" s="8"/>
      <c r="CE2954" s="7"/>
      <c r="CF2954" s="8"/>
      <c r="CG2954" s="8"/>
      <c r="CH2954" s="8"/>
      <c r="CI2954" s="8"/>
      <c r="CJ2954" s="8"/>
    </row>
    <row r="2955" spans="1:88" x14ac:dyDescent="0.3">
      <c r="A2955" s="1" t="s">
        <v>946</v>
      </c>
      <c r="B2955" s="1"/>
      <c r="C2955" s="1" t="s">
        <v>1878</v>
      </c>
      <c r="D2955" s="1"/>
      <c r="E2955" s="1"/>
      <c r="F2955" s="1"/>
      <c r="G2955" s="1"/>
      <c r="H2955" s="1">
        <v>36744.86</v>
      </c>
      <c r="I2955" s="1">
        <v>-2.33</v>
      </c>
      <c r="J2955" s="12">
        <v>2089.84</v>
      </c>
      <c r="K2955" s="5">
        <v>2108.5100000000002</v>
      </c>
      <c r="L2955" s="5">
        <v>8547.24</v>
      </c>
      <c r="M2955" s="13">
        <f t="shared" si="61"/>
        <v>-2.3265741842397158E-2</v>
      </c>
      <c r="N2955" s="13">
        <v>-2.6423673225998701E-2</v>
      </c>
      <c r="O2955" s="13">
        <v>-1.8274853801169555E-2</v>
      </c>
      <c r="P2955" s="13">
        <v>-1.5322156991050884E-2</v>
      </c>
      <c r="Q2955" s="7"/>
      <c r="R2955" s="8"/>
      <c r="S2955" s="8"/>
      <c r="T2955" s="8"/>
      <c r="U2955" s="8"/>
      <c r="V2955" s="13"/>
      <c r="W2955" s="14"/>
      <c r="X2955" s="1"/>
      <c r="Y2955" s="1"/>
      <c r="Z2955" s="1"/>
      <c r="AA2955" s="1"/>
      <c r="AB2955" s="1"/>
      <c r="AC2955" s="1"/>
      <c r="AD2955" s="8"/>
      <c r="AE2955" s="8"/>
      <c r="AF2955" s="8"/>
      <c r="AG2955" s="8"/>
      <c r="AH2955" s="9"/>
      <c r="AI2955" s="8"/>
      <c r="AJ2955" s="13"/>
      <c r="AK2955" s="8"/>
      <c r="AL2955" s="8"/>
      <c r="AM2955" s="8"/>
      <c r="AN2955" s="8"/>
      <c r="AO2955" s="7"/>
      <c r="AP2955" s="7"/>
      <c r="AQ2955" s="7"/>
      <c r="AR2955" s="7"/>
      <c r="AS2955" s="7"/>
      <c r="AT2955" s="7"/>
      <c r="AU2955" s="8"/>
      <c r="AV2955" s="8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7"/>
      <c r="BV2955" s="7"/>
      <c r="BW2955" s="8"/>
      <c r="BX2955" s="8"/>
      <c r="BY2955" s="8"/>
      <c r="BZ2955" s="8"/>
      <c r="CA2955" s="8"/>
      <c r="CC2955" s="8"/>
      <c r="CE2955" s="7"/>
      <c r="CF2955" s="8"/>
      <c r="CG2955" s="8"/>
      <c r="CH2955" s="8"/>
      <c r="CI2955" s="8"/>
      <c r="CJ2955" s="8"/>
    </row>
    <row r="2956" spans="1:88" x14ac:dyDescent="0.3">
      <c r="A2956" s="1" t="s">
        <v>947</v>
      </c>
      <c r="B2956" s="1"/>
      <c r="C2956" s="1" t="s">
        <v>1878</v>
      </c>
      <c r="D2956" s="1"/>
      <c r="E2956" s="1"/>
      <c r="F2956" s="1"/>
      <c r="G2956" s="1"/>
      <c r="H2956" s="1">
        <v>37496.93</v>
      </c>
      <c r="I2956" s="1">
        <v>2.0499999999999998</v>
      </c>
      <c r="J2956" s="12">
        <v>2144.87</v>
      </c>
      <c r="K2956" s="5">
        <v>2120.41</v>
      </c>
      <c r="L2956" s="5">
        <v>8629.39</v>
      </c>
      <c r="M2956" s="13">
        <f t="shared" si="61"/>
        <v>2.0467352440586284E-2</v>
      </c>
      <c r="N2956" s="13">
        <v>2.6332159399762523E-2</v>
      </c>
      <c r="O2956" s="13">
        <v>5.6437958558410717E-3</v>
      </c>
      <c r="P2956" s="13">
        <v>9.6112897262741193E-3</v>
      </c>
      <c r="Q2956" s="7"/>
      <c r="R2956" s="8"/>
      <c r="S2956" s="8"/>
      <c r="T2956" s="8"/>
      <c r="U2956" s="8"/>
      <c r="V2956" s="13"/>
      <c r="W2956" s="14"/>
      <c r="X2956" s="1"/>
      <c r="Y2956" s="1"/>
      <c r="Z2956" s="1"/>
      <c r="AA2956" s="1"/>
      <c r="AB2956" s="1"/>
      <c r="AC2956" s="1"/>
      <c r="AD2956" s="8"/>
      <c r="AE2956" s="8"/>
      <c r="AF2956" s="8"/>
      <c r="AG2956" s="8"/>
      <c r="AH2956" s="9"/>
      <c r="AI2956" s="8"/>
      <c r="AJ2956" s="13"/>
      <c r="AK2956" s="8"/>
      <c r="AL2956" s="8"/>
      <c r="AM2956" s="8"/>
      <c r="AN2956" s="8"/>
      <c r="AO2956" s="7"/>
      <c r="AP2956" s="7"/>
      <c r="AQ2956" s="7"/>
      <c r="AR2956" s="7"/>
      <c r="AS2956" s="7"/>
      <c r="AT2956" s="7"/>
      <c r="AU2956" s="8"/>
      <c r="AV2956" s="8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7"/>
      <c r="BV2956" s="7"/>
      <c r="BW2956" s="8"/>
      <c r="BX2956" s="8"/>
      <c r="BY2956" s="8"/>
      <c r="BZ2956" s="8"/>
      <c r="CA2956" s="8"/>
      <c r="CC2956" s="8"/>
      <c r="CE2956" s="7"/>
      <c r="CF2956" s="8"/>
      <c r="CG2956" s="8"/>
      <c r="CH2956" s="8"/>
      <c r="CI2956" s="8"/>
      <c r="CJ2956" s="8"/>
    </row>
    <row r="2957" spans="1:88" x14ac:dyDescent="0.3">
      <c r="A2957" s="1" t="s">
        <v>948</v>
      </c>
      <c r="B2957" s="1"/>
      <c r="C2957" s="1" t="s">
        <v>1878</v>
      </c>
      <c r="D2957" s="1"/>
      <c r="E2957" s="1"/>
      <c r="F2957" s="1"/>
      <c r="G2957" s="1"/>
      <c r="H2957" s="1">
        <v>37915.03</v>
      </c>
      <c r="I2957" s="1">
        <v>1.1200000000000001</v>
      </c>
      <c r="J2957" s="12">
        <v>2173.27</v>
      </c>
      <c r="K2957" s="5">
        <v>2132.2399999999998</v>
      </c>
      <c r="L2957" s="5">
        <v>8692.1</v>
      </c>
      <c r="M2957" s="13">
        <f t="shared" si="61"/>
        <v>1.1150246166819588E-2</v>
      </c>
      <c r="N2957" s="13">
        <v>1.3240895718621637E-2</v>
      </c>
      <c r="O2957" s="13">
        <v>5.5791097004824763E-3</v>
      </c>
      <c r="P2957" s="13">
        <v>7.2670258268545673E-3</v>
      </c>
      <c r="Q2957" s="7"/>
      <c r="R2957" s="8"/>
      <c r="S2957" s="8"/>
      <c r="T2957" s="8"/>
      <c r="U2957" s="8"/>
      <c r="V2957" s="13"/>
      <c r="W2957" s="14"/>
      <c r="X2957" s="1"/>
      <c r="Y2957" s="1"/>
      <c r="Z2957" s="1"/>
      <c r="AA2957" s="1"/>
      <c r="AB2957" s="1"/>
      <c r="AC2957" s="1"/>
      <c r="AD2957" s="8"/>
      <c r="AE2957" s="8"/>
      <c r="AF2957" s="8"/>
      <c r="AG2957" s="8"/>
      <c r="AH2957" s="9"/>
      <c r="AI2957" s="8"/>
      <c r="AJ2957" s="13"/>
      <c r="AK2957" s="8"/>
      <c r="AL2957" s="8"/>
      <c r="AM2957" s="8"/>
      <c r="AN2957" s="8"/>
      <c r="AO2957" s="7"/>
      <c r="AP2957" s="7"/>
      <c r="AQ2957" s="7"/>
      <c r="AR2957" s="7"/>
      <c r="AS2957" s="7"/>
      <c r="AT2957" s="7"/>
      <c r="AU2957" s="8"/>
      <c r="AV2957" s="8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7"/>
      <c r="BV2957" s="7"/>
      <c r="BW2957" s="8"/>
      <c r="BX2957" s="8"/>
      <c r="BY2957" s="8"/>
      <c r="BZ2957" s="8"/>
      <c r="CA2957" s="8"/>
      <c r="CC2957" s="8"/>
      <c r="CE2957" s="7"/>
      <c r="CF2957" s="8"/>
      <c r="CG2957" s="8"/>
      <c r="CH2957" s="8"/>
      <c r="CI2957" s="8"/>
      <c r="CJ2957" s="8"/>
    </row>
    <row r="2958" spans="1:88" x14ac:dyDescent="0.3">
      <c r="A2958" s="1" t="s">
        <v>949</v>
      </c>
      <c r="B2958" s="1"/>
      <c r="C2958" s="1" t="s">
        <v>1878</v>
      </c>
      <c r="D2958" s="1"/>
      <c r="E2958" s="1"/>
      <c r="F2958" s="1"/>
      <c r="G2958" s="1"/>
      <c r="H2958" s="1">
        <v>38174.89</v>
      </c>
      <c r="I2958" s="1">
        <v>0.69</v>
      </c>
      <c r="J2958" s="12">
        <v>2190.35</v>
      </c>
      <c r="K2958" s="5">
        <v>2145.5700000000002</v>
      </c>
      <c r="L2958" s="5">
        <v>8729.2900000000009</v>
      </c>
      <c r="M2958" s="13">
        <f t="shared" si="61"/>
        <v>6.8537463902837992E-3</v>
      </c>
      <c r="N2958" s="13">
        <v>7.8591247290948907E-3</v>
      </c>
      <c r="O2958" s="13">
        <v>6.2516414662516784E-3</v>
      </c>
      <c r="P2958" s="13">
        <v>4.2785978072044095E-3</v>
      </c>
      <c r="Q2958" s="7"/>
      <c r="R2958" s="8"/>
      <c r="S2958" s="8"/>
      <c r="T2958" s="8"/>
      <c r="U2958" s="8"/>
      <c r="V2958" s="13"/>
      <c r="W2958" s="14"/>
      <c r="X2958" s="1"/>
      <c r="Y2958" s="1"/>
      <c r="Z2958" s="1"/>
      <c r="AA2958" s="1"/>
      <c r="AB2958" s="1"/>
      <c r="AC2958" s="1"/>
      <c r="AD2958" s="8"/>
      <c r="AE2958" s="8"/>
      <c r="AF2958" s="8"/>
      <c r="AG2958" s="8"/>
      <c r="AH2958" s="9"/>
      <c r="AI2958" s="8"/>
      <c r="AJ2958" s="13"/>
      <c r="AK2958" s="8"/>
      <c r="AL2958" s="8"/>
      <c r="AM2958" s="8"/>
      <c r="AN2958" s="8"/>
      <c r="AO2958" s="7"/>
      <c r="AP2958" s="7"/>
      <c r="AQ2958" s="7"/>
      <c r="AR2958" s="7"/>
      <c r="AS2958" s="7"/>
      <c r="AT2958" s="7"/>
      <c r="AU2958" s="8"/>
      <c r="AV2958" s="8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7"/>
      <c r="BV2958" s="7"/>
      <c r="BW2958" s="8"/>
      <c r="BX2958" s="8"/>
      <c r="BY2958" s="8"/>
      <c r="BZ2958" s="8"/>
      <c r="CA2958" s="8"/>
      <c r="CC2958" s="8"/>
      <c r="CE2958" s="7"/>
      <c r="CF2958" s="8"/>
      <c r="CG2958" s="8"/>
      <c r="CH2958" s="8"/>
      <c r="CI2958" s="8"/>
      <c r="CJ2958" s="8"/>
    </row>
    <row r="2959" spans="1:88" x14ac:dyDescent="0.3">
      <c r="A2959" s="1" t="s">
        <v>950</v>
      </c>
      <c r="B2959" s="1"/>
      <c r="C2959" s="1" t="s">
        <v>1878</v>
      </c>
      <c r="D2959" s="1"/>
      <c r="E2959" s="1"/>
      <c r="F2959" s="1"/>
      <c r="G2959" s="1"/>
      <c r="H2959" s="1">
        <v>39291.949999999997</v>
      </c>
      <c r="I2959" s="1">
        <v>2.93</v>
      </c>
      <c r="J2959" s="12">
        <v>2265.59</v>
      </c>
      <c r="K2959" s="5">
        <v>2192.9899999999998</v>
      </c>
      <c r="L2959" s="5">
        <v>8873.6200000000008</v>
      </c>
      <c r="M2959" s="13">
        <f t="shared" si="61"/>
        <v>2.9261642928113174E-2</v>
      </c>
      <c r="N2959" s="13">
        <v>3.435067454972951E-2</v>
      </c>
      <c r="O2959" s="13">
        <v>2.2101353020409276E-2</v>
      </c>
      <c r="P2959" s="13">
        <v>1.6533990736932846E-2</v>
      </c>
      <c r="Q2959" s="7"/>
      <c r="R2959" s="8"/>
      <c r="S2959" s="8"/>
      <c r="T2959" s="8"/>
      <c r="U2959" s="8"/>
      <c r="V2959" s="13"/>
      <c r="W2959" s="14"/>
      <c r="X2959" s="1"/>
      <c r="Y2959" s="1"/>
      <c r="Z2959" s="1"/>
      <c r="AA2959" s="1"/>
      <c r="AB2959" s="1"/>
      <c r="AC2959" s="1"/>
      <c r="AD2959" s="8"/>
      <c r="AE2959" s="8"/>
      <c r="AF2959" s="8"/>
      <c r="AG2959" s="8"/>
      <c r="AH2959" s="9"/>
      <c r="AI2959" s="8"/>
      <c r="AJ2959" s="13"/>
      <c r="AK2959" s="8"/>
      <c r="AL2959" s="8"/>
      <c r="AM2959" s="8"/>
      <c r="AN2959" s="8"/>
      <c r="AO2959" s="7"/>
      <c r="AP2959" s="7"/>
      <c r="AQ2959" s="7"/>
      <c r="AR2959" s="7"/>
      <c r="AS2959" s="7"/>
      <c r="AT2959" s="7"/>
      <c r="AU2959" s="8"/>
      <c r="AV2959" s="8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7"/>
      <c r="BV2959" s="7"/>
      <c r="BW2959" s="8"/>
      <c r="BX2959" s="8"/>
      <c r="BY2959" s="8"/>
      <c r="BZ2959" s="8"/>
      <c r="CA2959" s="8"/>
      <c r="CC2959" s="8"/>
      <c r="CE2959" s="7"/>
      <c r="CF2959" s="8"/>
      <c r="CG2959" s="8"/>
      <c r="CH2959" s="8"/>
      <c r="CI2959" s="8"/>
      <c r="CJ2959" s="8"/>
    </row>
    <row r="2960" spans="1:88" x14ac:dyDescent="0.3">
      <c r="A2960" s="1" t="s">
        <v>951</v>
      </c>
      <c r="B2960" s="1"/>
      <c r="C2960" s="1" t="s">
        <v>1878</v>
      </c>
      <c r="D2960" s="1"/>
      <c r="E2960" s="1"/>
      <c r="F2960" s="1"/>
      <c r="G2960" s="1"/>
      <c r="H2960" s="1">
        <v>39316.43</v>
      </c>
      <c r="I2960" s="1">
        <v>0.06</v>
      </c>
      <c r="J2960" s="12">
        <v>2261.87</v>
      </c>
      <c r="K2960" s="5">
        <v>2203.7800000000002</v>
      </c>
      <c r="L2960" s="5">
        <v>8933.57</v>
      </c>
      <c r="M2960" s="13">
        <f t="shared" si="61"/>
        <v>6.2302838113148518E-4</v>
      </c>
      <c r="N2960" s="13">
        <v>-1.6419563998782971E-3</v>
      </c>
      <c r="O2960" s="13">
        <v>4.9202230744327391E-3</v>
      </c>
      <c r="P2960" s="13">
        <v>6.7559800847905027E-3</v>
      </c>
      <c r="Q2960" s="7"/>
      <c r="R2960" s="8"/>
      <c r="S2960" s="8"/>
      <c r="T2960" s="8"/>
      <c r="U2960" s="8"/>
      <c r="V2960" s="13"/>
      <c r="W2960" s="14"/>
      <c r="X2960" s="1"/>
      <c r="Y2960" s="1"/>
      <c r="Z2960" s="1"/>
      <c r="AA2960" s="1"/>
      <c r="AB2960" s="1"/>
      <c r="AC2960" s="1"/>
      <c r="AD2960" s="8"/>
      <c r="AE2960" s="8"/>
      <c r="AF2960" s="8"/>
      <c r="AG2960" s="8"/>
      <c r="AH2960" s="9"/>
      <c r="AI2960" s="8"/>
      <c r="AJ2960" s="13"/>
      <c r="AK2960" s="8"/>
      <c r="AL2960" s="8"/>
      <c r="AM2960" s="8"/>
      <c r="AN2960" s="8"/>
      <c r="AO2960" s="7"/>
      <c r="AP2960" s="7"/>
      <c r="AQ2960" s="7"/>
      <c r="AR2960" s="7"/>
      <c r="AS2960" s="7"/>
      <c r="AT2960" s="7"/>
      <c r="AU2960" s="8"/>
      <c r="AV2960" s="8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7"/>
      <c r="BV2960" s="7"/>
      <c r="BW2960" s="8"/>
      <c r="BX2960" s="8"/>
      <c r="BY2960" s="8"/>
      <c r="BZ2960" s="8"/>
      <c r="CA2960" s="8"/>
      <c r="CC2960" s="8"/>
      <c r="CE2960" s="7"/>
      <c r="CF2960" s="8"/>
      <c r="CG2960" s="8"/>
      <c r="CH2960" s="8"/>
      <c r="CI2960" s="8"/>
      <c r="CJ2960" s="8"/>
    </row>
    <row r="2961" spans="1:88" x14ac:dyDescent="0.3">
      <c r="A2961" s="1" t="s">
        <v>952</v>
      </c>
      <c r="B2961" s="1"/>
      <c r="C2961" s="1" t="s">
        <v>1878</v>
      </c>
      <c r="D2961" s="1"/>
      <c r="E2961" s="1"/>
      <c r="F2961" s="1"/>
      <c r="G2961" s="1"/>
      <c r="H2961" s="1">
        <v>40182.11</v>
      </c>
      <c r="I2961" s="1">
        <v>2.2000000000000002</v>
      </c>
      <c r="J2961" s="12">
        <v>2316.65</v>
      </c>
      <c r="K2961" s="5">
        <v>2250.7399999999998</v>
      </c>
      <c r="L2961" s="5">
        <v>9045.9699999999993</v>
      </c>
      <c r="M2961" s="13">
        <f t="shared" si="61"/>
        <v>2.2018275820057998E-2</v>
      </c>
      <c r="N2961" s="13">
        <v>2.4218898522019527E-2</v>
      </c>
      <c r="O2961" s="13">
        <v>2.1308842080425272E-2</v>
      </c>
      <c r="P2961" s="13">
        <v>1.2581756229592456E-2</v>
      </c>
      <c r="Q2961" s="7"/>
      <c r="R2961" s="8"/>
      <c r="S2961" s="8"/>
      <c r="T2961" s="8"/>
      <c r="U2961" s="8"/>
      <c r="V2961" s="13"/>
      <c r="W2961" s="14"/>
      <c r="X2961" s="1"/>
      <c r="Y2961" s="1"/>
      <c r="Z2961" s="1"/>
      <c r="AA2961" s="1"/>
      <c r="AB2961" s="1"/>
      <c r="AC2961" s="1"/>
      <c r="AD2961" s="8"/>
      <c r="AE2961" s="8"/>
      <c r="AF2961" s="8"/>
      <c r="AG2961" s="8"/>
      <c r="AH2961" s="9"/>
      <c r="AI2961" s="8"/>
      <c r="AJ2961" s="13"/>
      <c r="AK2961" s="8"/>
      <c r="AL2961" s="8"/>
      <c r="AM2961" s="8"/>
      <c r="AN2961" s="8"/>
      <c r="AO2961" s="7"/>
      <c r="AP2961" s="7"/>
      <c r="AQ2961" s="7"/>
      <c r="AR2961" s="7"/>
      <c r="AS2961" s="7"/>
      <c r="AT2961" s="7"/>
      <c r="AU2961" s="8"/>
      <c r="AV2961" s="8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7"/>
      <c r="BV2961" s="7"/>
      <c r="BW2961" s="8"/>
      <c r="BX2961" s="8"/>
      <c r="BY2961" s="8"/>
      <c r="BZ2961" s="8"/>
      <c r="CA2961" s="8"/>
      <c r="CC2961" s="8"/>
      <c r="CE2961" s="7"/>
      <c r="CF2961" s="8"/>
      <c r="CG2961" s="8"/>
      <c r="CH2961" s="8"/>
      <c r="CI2961" s="8"/>
      <c r="CJ2961" s="8"/>
    </row>
    <row r="2962" spans="1:88" x14ac:dyDescent="0.3">
      <c r="A2962" s="1" t="s">
        <v>953</v>
      </c>
      <c r="B2962" s="1"/>
      <c r="C2962" s="1" t="s">
        <v>1878</v>
      </c>
      <c r="D2962" s="1"/>
      <c r="E2962" s="1"/>
      <c r="F2962" s="1"/>
      <c r="G2962" s="1"/>
      <c r="H2962" s="1">
        <v>39608.129999999997</v>
      </c>
      <c r="I2962" s="1">
        <v>-1.43</v>
      </c>
      <c r="J2962" s="12">
        <v>2272.42</v>
      </c>
      <c r="K2962" s="5">
        <v>2247.25</v>
      </c>
      <c r="L2962" s="5">
        <v>8967.57</v>
      </c>
      <c r="M2962" s="13">
        <f t="shared" si="61"/>
        <v>-1.4284466395617423E-2</v>
      </c>
      <c r="N2962" s="13">
        <v>-1.909222368506247E-2</v>
      </c>
      <c r="O2962" s="13">
        <v>-1.5506011356264393E-3</v>
      </c>
      <c r="P2962" s="13">
        <v>-8.6668428040331813E-3</v>
      </c>
      <c r="Q2962" s="7"/>
      <c r="R2962" s="8"/>
      <c r="S2962" s="8"/>
      <c r="T2962" s="8"/>
      <c r="U2962" s="8"/>
      <c r="V2962" s="13"/>
      <c r="W2962" s="14"/>
      <c r="X2962" s="1"/>
      <c r="Y2962" s="1"/>
      <c r="Z2962" s="1"/>
      <c r="AA2962" s="1"/>
      <c r="AB2962" s="1"/>
      <c r="AC2962" s="1"/>
      <c r="AD2962" s="8"/>
      <c r="AE2962" s="8"/>
      <c r="AF2962" s="8"/>
      <c r="AG2962" s="8"/>
      <c r="AH2962" s="9"/>
      <c r="AI2962" s="8"/>
      <c r="AJ2962" s="13"/>
      <c r="AK2962" s="8"/>
      <c r="AL2962" s="8"/>
      <c r="AM2962" s="8"/>
      <c r="AN2962" s="8"/>
      <c r="AO2962" s="7"/>
      <c r="AP2962" s="7"/>
      <c r="AQ2962" s="7"/>
      <c r="AR2962" s="7"/>
      <c r="AS2962" s="7"/>
      <c r="AT2962" s="7"/>
      <c r="AU2962" s="8"/>
      <c r="AV2962" s="8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7"/>
      <c r="BV2962" s="7"/>
      <c r="BW2962" s="8"/>
      <c r="BX2962" s="8"/>
      <c r="BY2962" s="8"/>
      <c r="BZ2962" s="8"/>
      <c r="CA2962" s="8"/>
      <c r="CC2962" s="8"/>
      <c r="CE2962" s="7"/>
      <c r="CF2962" s="8"/>
      <c r="CG2962" s="8"/>
      <c r="CH2962" s="8"/>
      <c r="CI2962" s="8"/>
      <c r="CJ2962" s="8"/>
    </row>
    <row r="2963" spans="1:88" x14ac:dyDescent="0.3">
      <c r="A2963" s="1" t="s">
        <v>954</v>
      </c>
      <c r="B2963" s="1"/>
      <c r="C2963" s="1" t="s">
        <v>1878</v>
      </c>
      <c r="D2963" s="1"/>
      <c r="E2963" s="1"/>
      <c r="F2963" s="1"/>
      <c r="G2963" s="1"/>
      <c r="H2963" s="1">
        <v>40026.629999999997</v>
      </c>
      <c r="I2963" s="1">
        <v>1.06</v>
      </c>
      <c r="J2963" s="12">
        <v>2300.65</v>
      </c>
      <c r="K2963" s="5">
        <v>2260.87</v>
      </c>
      <c r="L2963" s="5">
        <v>9043.1200000000008</v>
      </c>
      <c r="M2963" s="13">
        <f t="shared" si="61"/>
        <v>1.0566012583780093E-2</v>
      </c>
      <c r="N2963" s="13">
        <v>1.2422879573318335E-2</v>
      </c>
      <c r="O2963" s="13">
        <v>6.0607409055510875E-3</v>
      </c>
      <c r="P2963" s="13">
        <v>8.4248018136463543E-3</v>
      </c>
      <c r="Q2963" s="7"/>
      <c r="R2963" s="8"/>
      <c r="S2963" s="8"/>
      <c r="T2963" s="8"/>
      <c r="U2963" s="8"/>
      <c r="V2963" s="13"/>
      <c r="W2963" s="14"/>
      <c r="X2963" s="1"/>
      <c r="Y2963" s="1"/>
      <c r="Z2963" s="1"/>
      <c r="AA2963" s="1"/>
      <c r="AB2963" s="1"/>
      <c r="AC2963" s="1"/>
      <c r="AD2963" s="8"/>
      <c r="AE2963" s="8"/>
      <c r="AF2963" s="8"/>
      <c r="AG2963" s="8"/>
      <c r="AH2963" s="9"/>
      <c r="AI2963" s="8"/>
      <c r="AJ2963" s="13"/>
      <c r="AK2963" s="8"/>
      <c r="AL2963" s="8"/>
      <c r="AM2963" s="8"/>
      <c r="AN2963" s="8"/>
      <c r="AO2963" s="7"/>
      <c r="AP2963" s="7"/>
      <c r="AQ2963" s="7"/>
      <c r="AR2963" s="7"/>
      <c r="AS2963" s="7"/>
      <c r="AT2963" s="7"/>
      <c r="AU2963" s="8"/>
      <c r="AV2963" s="8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7"/>
      <c r="BV2963" s="7"/>
      <c r="BW2963" s="8"/>
      <c r="BX2963" s="8"/>
      <c r="BY2963" s="8"/>
      <c r="BZ2963" s="8"/>
      <c r="CA2963" s="8"/>
      <c r="CC2963" s="8"/>
      <c r="CE2963" s="7"/>
      <c r="CF2963" s="8"/>
      <c r="CG2963" s="8"/>
      <c r="CH2963" s="8"/>
      <c r="CI2963" s="8"/>
      <c r="CJ2963" s="8"/>
    </row>
    <row r="2964" spans="1:88" x14ac:dyDescent="0.3">
      <c r="A2964" s="1" t="s">
        <v>955</v>
      </c>
      <c r="B2964" s="1"/>
      <c r="C2964" s="1" t="s">
        <v>1878</v>
      </c>
      <c r="D2964" s="1"/>
      <c r="E2964" s="1"/>
      <c r="F2964" s="1"/>
      <c r="G2964" s="1"/>
      <c r="H2964" s="1">
        <v>39825.64</v>
      </c>
      <c r="I2964" s="1">
        <v>-0.5</v>
      </c>
      <c r="J2964" s="12">
        <v>2285.91</v>
      </c>
      <c r="K2964" s="5">
        <v>2258.4899999999998</v>
      </c>
      <c r="L2964" s="5">
        <v>8997.41</v>
      </c>
      <c r="M2964" s="13">
        <f t="shared" si="61"/>
        <v>-5.0214069982907894E-3</v>
      </c>
      <c r="N2964" s="13">
        <v>-6.4068850107579234E-3</v>
      </c>
      <c r="O2964" s="13">
        <v>-1.0526921052516069E-3</v>
      </c>
      <c r="P2964" s="13">
        <v>-5.0546713965977652E-3</v>
      </c>
      <c r="Q2964" s="7"/>
      <c r="R2964" s="8"/>
      <c r="S2964" s="8"/>
      <c r="T2964" s="8"/>
      <c r="U2964" s="8"/>
      <c r="V2964" s="13"/>
      <c r="W2964" s="14"/>
      <c r="X2964" s="1"/>
      <c r="Y2964" s="1"/>
      <c r="Z2964" s="1"/>
      <c r="AA2964" s="1"/>
      <c r="AB2964" s="1"/>
      <c r="AC2964" s="1"/>
      <c r="AD2964" s="8"/>
      <c r="AE2964" s="8"/>
      <c r="AF2964" s="8"/>
      <c r="AG2964" s="8"/>
      <c r="AH2964" s="9"/>
      <c r="AI2964" s="8"/>
      <c r="AJ2964" s="13"/>
      <c r="AK2964" s="8"/>
      <c r="AL2964" s="8"/>
      <c r="AM2964" s="8"/>
      <c r="AN2964" s="8"/>
      <c r="AO2964" s="7"/>
      <c r="AP2964" s="7"/>
      <c r="AQ2964" s="7"/>
      <c r="AR2964" s="7"/>
      <c r="AS2964" s="7"/>
      <c r="AT2964" s="7"/>
      <c r="AU2964" s="8"/>
      <c r="AV2964" s="8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7"/>
      <c r="BV2964" s="7"/>
      <c r="BW2964" s="8"/>
      <c r="BX2964" s="8"/>
      <c r="BY2964" s="8"/>
      <c r="BZ2964" s="8"/>
      <c r="CA2964" s="8"/>
      <c r="CC2964" s="8"/>
      <c r="CE2964" s="7"/>
      <c r="CF2964" s="8"/>
      <c r="CG2964" s="8"/>
      <c r="CH2964" s="8"/>
      <c r="CI2964" s="8"/>
      <c r="CJ2964" s="8"/>
    </row>
    <row r="2965" spans="1:88" x14ac:dyDescent="0.3">
      <c r="A2965" s="1" t="s">
        <v>956</v>
      </c>
      <c r="B2965" s="1"/>
      <c r="C2965" s="1" t="s">
        <v>1878</v>
      </c>
      <c r="D2965" s="1"/>
      <c r="E2965" s="1"/>
      <c r="F2965" s="1"/>
      <c r="G2965" s="1"/>
      <c r="H2965" s="1">
        <v>39837.96</v>
      </c>
      <c r="I2965" s="1">
        <v>0.03</v>
      </c>
      <c r="J2965" s="12">
        <v>2288.4299999999998</v>
      </c>
      <c r="K2965" s="5">
        <v>2259.3000000000002</v>
      </c>
      <c r="L2965" s="5">
        <v>8970.94</v>
      </c>
      <c r="M2965" s="13">
        <f t="shared" si="61"/>
        <v>3.0934844989305432E-4</v>
      </c>
      <c r="N2965" s="13">
        <v>1.1024056065198629E-3</v>
      </c>
      <c r="O2965" s="13">
        <v>3.5864670642782315E-4</v>
      </c>
      <c r="P2965" s="13">
        <v>-2.9419577411721187E-3</v>
      </c>
      <c r="Q2965" s="7"/>
      <c r="R2965" s="8"/>
      <c r="S2965" s="8"/>
      <c r="T2965" s="8"/>
      <c r="U2965" s="8"/>
      <c r="V2965" s="13"/>
      <c r="W2965" s="14"/>
      <c r="X2965" s="1"/>
      <c r="Y2965" s="1"/>
      <c r="Z2965" s="1"/>
      <c r="AA2965" s="1"/>
      <c r="AB2965" s="1"/>
      <c r="AC2965" s="1"/>
      <c r="AD2965" s="8"/>
      <c r="AE2965" s="8"/>
      <c r="AF2965" s="8"/>
      <c r="AG2965" s="8"/>
      <c r="AH2965" s="9"/>
      <c r="AI2965" s="8"/>
      <c r="AJ2965" s="13"/>
      <c r="AK2965" s="8"/>
      <c r="AL2965" s="8"/>
      <c r="AM2965" s="8"/>
      <c r="AN2965" s="8"/>
      <c r="AO2965" s="7"/>
      <c r="AP2965" s="7"/>
      <c r="AQ2965" s="7"/>
      <c r="AR2965" s="7"/>
      <c r="AS2965" s="7"/>
      <c r="AT2965" s="7"/>
      <c r="AU2965" s="8"/>
      <c r="AV2965" s="8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7"/>
      <c r="BV2965" s="7"/>
      <c r="BW2965" s="8"/>
      <c r="BX2965" s="8"/>
      <c r="BY2965" s="8"/>
      <c r="BZ2965" s="8"/>
      <c r="CA2965" s="8"/>
      <c r="CC2965" s="8"/>
      <c r="CE2965" s="7"/>
      <c r="CF2965" s="8"/>
      <c r="CG2965" s="8"/>
      <c r="CH2965" s="8"/>
      <c r="CI2965" s="8"/>
      <c r="CJ2965" s="8"/>
    </row>
    <row r="2966" spans="1:88" x14ac:dyDescent="0.3">
      <c r="A2966" s="1" t="s">
        <v>957</v>
      </c>
      <c r="B2966" s="1"/>
      <c r="C2966" s="1" t="s">
        <v>1878</v>
      </c>
      <c r="D2966" s="1"/>
      <c r="E2966" s="1"/>
      <c r="F2966" s="1"/>
      <c r="G2966" s="1"/>
      <c r="H2966" s="1">
        <v>39969.82</v>
      </c>
      <c r="I2966" s="1">
        <v>0.33</v>
      </c>
      <c r="J2966" s="12">
        <v>2295.2199999999998</v>
      </c>
      <c r="K2966" s="5">
        <v>2273.92</v>
      </c>
      <c r="L2966" s="5">
        <v>8987.18</v>
      </c>
      <c r="M2966" s="13">
        <f t="shared" si="61"/>
        <v>3.3099084390868505E-3</v>
      </c>
      <c r="N2966" s="13">
        <v>2.9670997146515887E-3</v>
      </c>
      <c r="O2966" s="13">
        <v>6.4710308502633485E-3</v>
      </c>
      <c r="P2966" s="13">
        <v>1.8102896686411629E-3</v>
      </c>
      <c r="Q2966" s="7"/>
      <c r="R2966" s="8"/>
      <c r="S2966" s="8"/>
      <c r="T2966" s="8"/>
      <c r="U2966" s="8"/>
      <c r="V2966" s="13"/>
      <c r="W2966" s="14"/>
      <c r="X2966" s="1"/>
      <c r="Y2966" s="1"/>
      <c r="Z2966" s="1"/>
      <c r="AA2966" s="1"/>
      <c r="AB2966" s="1"/>
      <c r="AC2966" s="1"/>
      <c r="AD2966" s="8"/>
      <c r="AE2966" s="8"/>
      <c r="AF2966" s="8"/>
      <c r="AG2966" s="8"/>
      <c r="AH2966" s="9"/>
      <c r="AI2966" s="8"/>
      <c r="AJ2966" s="13"/>
      <c r="AK2966" s="8"/>
      <c r="AL2966" s="8"/>
      <c r="AM2966" s="8"/>
      <c r="AN2966" s="8"/>
      <c r="AO2966" s="7"/>
      <c r="AP2966" s="7"/>
      <c r="AQ2966" s="7"/>
      <c r="AR2966" s="7"/>
      <c r="AS2966" s="7"/>
      <c r="AT2966" s="7"/>
      <c r="AU2966" s="8"/>
      <c r="AV2966" s="8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7"/>
      <c r="BV2966" s="7"/>
      <c r="BW2966" s="8"/>
      <c r="BX2966" s="8"/>
      <c r="BY2966" s="8"/>
      <c r="BZ2966" s="8"/>
      <c r="CA2966" s="8"/>
      <c r="CC2966" s="8"/>
      <c r="CE2966" s="7"/>
      <c r="CF2966" s="8"/>
      <c r="CG2966" s="8"/>
      <c r="CH2966" s="8"/>
      <c r="CI2966" s="8"/>
      <c r="CJ2966" s="8"/>
    </row>
    <row r="2967" spans="1:88" x14ac:dyDescent="0.3">
      <c r="A2967" s="1" t="s">
        <v>958</v>
      </c>
      <c r="B2967" s="1"/>
      <c r="C2967" s="1" t="s">
        <v>1878</v>
      </c>
      <c r="D2967" s="1"/>
      <c r="E2967" s="1"/>
      <c r="F2967" s="1"/>
      <c r="G2967" s="1"/>
      <c r="H2967" s="1">
        <v>38835.919999999998</v>
      </c>
      <c r="I2967" s="1">
        <v>-2.84</v>
      </c>
      <c r="J2967" s="12">
        <v>2222.09</v>
      </c>
      <c r="K2967" s="5">
        <v>2220.15</v>
      </c>
      <c r="L2967" s="5">
        <v>8843.27</v>
      </c>
      <c r="M2967" s="13">
        <f t="shared" si="61"/>
        <v>-2.8368904338323286E-2</v>
      </c>
      <c r="N2967" s="13">
        <v>-3.1861869450422908E-2</v>
      </c>
      <c r="O2967" s="13">
        <v>-2.3646390374331583E-2</v>
      </c>
      <c r="P2967" s="13">
        <v>-1.6012809357328961E-2</v>
      </c>
      <c r="Q2967" s="7"/>
      <c r="R2967" s="8"/>
      <c r="S2967" s="8"/>
      <c r="T2967" s="8"/>
      <c r="U2967" s="8"/>
      <c r="V2967" s="13"/>
      <c r="W2967" s="14"/>
      <c r="X2967" s="1"/>
      <c r="Y2967" s="1"/>
      <c r="Z2967" s="1"/>
      <c r="AA2967" s="1"/>
      <c r="AB2967" s="1"/>
      <c r="AC2967" s="1"/>
      <c r="AD2967" s="8"/>
      <c r="AE2967" s="8"/>
      <c r="AF2967" s="8"/>
      <c r="AG2967" s="8"/>
      <c r="AH2967" s="9"/>
      <c r="AI2967" s="8"/>
      <c r="AJ2967" s="13"/>
      <c r="AK2967" s="8"/>
      <c r="AL2967" s="8"/>
      <c r="AM2967" s="8"/>
      <c r="AN2967" s="8"/>
      <c r="AO2967" s="7"/>
      <c r="AP2967" s="7"/>
      <c r="AQ2967" s="7"/>
      <c r="AR2967" s="7"/>
      <c r="AS2967" s="7"/>
      <c r="AT2967" s="7"/>
      <c r="AU2967" s="8"/>
      <c r="AV2967" s="8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7"/>
      <c r="BV2967" s="7"/>
      <c r="BW2967" s="8"/>
      <c r="BX2967" s="8"/>
      <c r="BY2967" s="8"/>
      <c r="BZ2967" s="8"/>
      <c r="CA2967" s="8"/>
      <c r="CC2967" s="8"/>
      <c r="CE2967" s="7"/>
      <c r="CF2967" s="8"/>
      <c r="CG2967" s="8"/>
      <c r="CH2967" s="8"/>
      <c r="CI2967" s="8"/>
      <c r="CJ2967" s="8"/>
    </row>
    <row r="2968" spans="1:88" x14ac:dyDescent="0.3">
      <c r="A2968" s="1" t="s">
        <v>959</v>
      </c>
      <c r="B2968" s="1"/>
      <c r="C2968" s="1" t="s">
        <v>1878</v>
      </c>
      <c r="D2968" s="1"/>
      <c r="E2968" s="1"/>
      <c r="F2968" s="1"/>
      <c r="G2968" s="1"/>
      <c r="H2968" s="1">
        <v>40054.410000000003</v>
      </c>
      <c r="I2968" s="1">
        <v>3.14</v>
      </c>
      <c r="J2968" s="12">
        <v>2305.42</v>
      </c>
      <c r="K2968" s="5">
        <v>2260.6799999999998</v>
      </c>
      <c r="L2968" s="5">
        <v>8971.44</v>
      </c>
      <c r="M2968" s="13">
        <f t="shared" si="61"/>
        <v>3.1375334999145243E-2</v>
      </c>
      <c r="N2968" s="13">
        <v>3.7500731293511835E-2</v>
      </c>
      <c r="O2968" s="13">
        <v>1.8255523275454211E-2</v>
      </c>
      <c r="P2968" s="13">
        <v>1.449350749213818E-2</v>
      </c>
      <c r="Q2968" s="7"/>
      <c r="R2968" s="8"/>
      <c r="S2968" s="8"/>
      <c r="T2968" s="8"/>
      <c r="U2968" s="8"/>
      <c r="V2968" s="13"/>
      <c r="W2968" s="14"/>
      <c r="X2968" s="1"/>
      <c r="Y2968" s="1"/>
      <c r="Z2968" s="1"/>
      <c r="AA2968" s="1"/>
      <c r="AB2968" s="1"/>
      <c r="AC2968" s="1"/>
      <c r="AD2968" s="8"/>
      <c r="AE2968" s="8"/>
      <c r="AF2968" s="8"/>
      <c r="AG2968" s="8"/>
      <c r="AH2968" s="9"/>
      <c r="AI2968" s="8"/>
      <c r="AJ2968" s="13"/>
      <c r="AK2968" s="8"/>
      <c r="AL2968" s="8"/>
      <c r="AM2968" s="8"/>
      <c r="AN2968" s="8"/>
      <c r="AO2968" s="7"/>
      <c r="AP2968" s="7"/>
      <c r="AQ2968" s="7"/>
      <c r="AR2968" s="7"/>
      <c r="AS2968" s="7"/>
      <c r="AT2968" s="7"/>
      <c r="AU2968" s="8"/>
      <c r="AV2968" s="8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7"/>
      <c r="BV2968" s="7"/>
      <c r="BW2968" s="8"/>
      <c r="BX2968" s="8"/>
      <c r="BY2968" s="8"/>
      <c r="BZ2968" s="8"/>
      <c r="CA2968" s="8"/>
      <c r="CC2968" s="8"/>
      <c r="CE2968" s="7"/>
      <c r="CF2968" s="8"/>
      <c r="CG2968" s="8"/>
      <c r="CH2968" s="8"/>
      <c r="CI2968" s="8"/>
      <c r="CJ2968" s="8"/>
    </row>
    <row r="2969" spans="1:88" x14ac:dyDescent="0.3">
      <c r="A2969" s="1" t="s">
        <v>960</v>
      </c>
      <c r="B2969" s="1"/>
      <c r="C2969" s="1" t="s">
        <v>1878</v>
      </c>
      <c r="D2969" s="1"/>
      <c r="E2969" s="1"/>
      <c r="F2969" s="1"/>
      <c r="G2969" s="1"/>
      <c r="H2969" s="1">
        <v>41050.11</v>
      </c>
      <c r="I2969" s="1">
        <v>2.4900000000000002</v>
      </c>
      <c r="J2969" s="12">
        <v>2370.6799999999998</v>
      </c>
      <c r="K2969" s="5">
        <v>2309.1</v>
      </c>
      <c r="L2969" s="5">
        <v>9072.4500000000007</v>
      </c>
      <c r="M2969" s="13">
        <f t="shared" si="61"/>
        <v>2.4858685972406036E-2</v>
      </c>
      <c r="N2969" s="13">
        <v>2.8307206495996384E-2</v>
      </c>
      <c r="O2969" s="13">
        <v>2.1418334306491982E-2</v>
      </c>
      <c r="P2969" s="13">
        <v>1.1259062090366756E-2</v>
      </c>
      <c r="Q2969" s="7"/>
      <c r="R2969" s="8"/>
      <c r="S2969" s="8"/>
      <c r="T2969" s="8"/>
      <c r="U2969" s="8"/>
      <c r="V2969" s="13"/>
      <c r="W2969" s="14"/>
      <c r="X2969" s="1"/>
      <c r="Y2969" s="1"/>
      <c r="Z2969" s="1"/>
      <c r="AA2969" s="1"/>
      <c r="AB2969" s="1"/>
      <c r="AC2969" s="1"/>
      <c r="AD2969" s="8"/>
      <c r="AE2969" s="8"/>
      <c r="AF2969" s="8"/>
      <c r="AG2969" s="8"/>
      <c r="AH2969" s="9"/>
      <c r="AI2969" s="8"/>
      <c r="AJ2969" s="13"/>
      <c r="AK2969" s="8"/>
      <c r="AL2969" s="8"/>
      <c r="AM2969" s="8"/>
      <c r="AN2969" s="8"/>
      <c r="AO2969" s="7"/>
      <c r="AP2969" s="7"/>
      <c r="AQ2969" s="7"/>
      <c r="AR2969" s="7"/>
      <c r="AS2969" s="7"/>
      <c r="AT2969" s="7"/>
      <c r="AU2969" s="8"/>
      <c r="AV2969" s="8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7"/>
      <c r="BV2969" s="7"/>
      <c r="BW2969" s="8"/>
      <c r="BX2969" s="8"/>
      <c r="BY2969" s="8"/>
      <c r="BZ2969" s="8"/>
      <c r="CA2969" s="8"/>
      <c r="CC2969" s="8"/>
      <c r="CE2969" s="7"/>
      <c r="CF2969" s="8"/>
      <c r="CG2969" s="8"/>
      <c r="CH2969" s="8"/>
      <c r="CI2969" s="8"/>
      <c r="CJ2969" s="8"/>
    </row>
    <row r="2970" spans="1:88" x14ac:dyDescent="0.3">
      <c r="A2970" s="1" t="s">
        <v>961</v>
      </c>
      <c r="B2970" s="1"/>
      <c r="C2970" s="1" t="s">
        <v>1878</v>
      </c>
      <c r="D2970" s="1"/>
      <c r="E2970" s="1"/>
      <c r="F2970" s="1"/>
      <c r="G2970" s="1"/>
      <c r="H2970" s="1">
        <v>40702.26</v>
      </c>
      <c r="I2970" s="1">
        <v>-0.85</v>
      </c>
      <c r="J2970" s="12">
        <v>2349.71</v>
      </c>
      <c r="K2970" s="5">
        <v>2282.91</v>
      </c>
      <c r="L2970" s="5">
        <v>8994.73</v>
      </c>
      <c r="M2970" s="13">
        <f t="shared" si="61"/>
        <v>-8.4737897170068521E-3</v>
      </c>
      <c r="N2970" s="13">
        <v>-8.8455632982941124E-3</v>
      </c>
      <c r="O2970" s="13">
        <v>-1.1342081330388498E-2</v>
      </c>
      <c r="P2970" s="13">
        <v>-8.5665944700715757E-3</v>
      </c>
      <c r="Q2970" s="7"/>
      <c r="R2970" s="8"/>
      <c r="S2970" s="8"/>
      <c r="T2970" s="8"/>
      <c r="U2970" s="8"/>
      <c r="V2970" s="13"/>
      <c r="W2970" s="14"/>
      <c r="X2970" s="1"/>
      <c r="Y2970" s="1"/>
      <c r="Z2970" s="1"/>
      <c r="AA2970" s="1"/>
      <c r="AB2970" s="1"/>
      <c r="AC2970" s="1"/>
      <c r="AD2970" s="8"/>
      <c r="AE2970" s="8"/>
      <c r="AF2970" s="8"/>
      <c r="AG2970" s="8"/>
      <c r="AH2970" s="9"/>
      <c r="AI2970" s="8"/>
      <c r="AJ2970" s="13"/>
      <c r="AK2970" s="8"/>
      <c r="AL2970" s="8"/>
      <c r="AM2970" s="8"/>
      <c r="AN2970" s="8"/>
      <c r="AO2970" s="7"/>
      <c r="AP2970" s="7"/>
      <c r="AQ2970" s="7"/>
      <c r="AR2970" s="7"/>
      <c r="AS2970" s="7"/>
      <c r="AT2970" s="7"/>
      <c r="AU2970" s="8"/>
      <c r="AV2970" s="8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7"/>
      <c r="BV2970" s="7"/>
      <c r="BW2970" s="8"/>
      <c r="BX2970" s="8"/>
      <c r="BY2970" s="8"/>
      <c r="BZ2970" s="8"/>
      <c r="CA2970" s="8"/>
      <c r="CC2970" s="8"/>
      <c r="CE2970" s="7"/>
      <c r="CF2970" s="8"/>
      <c r="CG2970" s="8"/>
      <c r="CH2970" s="8"/>
      <c r="CI2970" s="8"/>
      <c r="CJ2970" s="8"/>
    </row>
    <row r="2971" spans="1:88" x14ac:dyDescent="0.3">
      <c r="A2971" s="1" t="s">
        <v>962</v>
      </c>
      <c r="B2971" s="1"/>
      <c r="C2971" s="1" t="s">
        <v>1878</v>
      </c>
      <c r="D2971" s="1"/>
      <c r="E2971" s="1"/>
      <c r="F2971" s="1"/>
      <c r="G2971" s="1"/>
      <c r="H2971" s="1">
        <v>40577.519999999997</v>
      </c>
      <c r="I2971" s="1">
        <v>-0.31</v>
      </c>
      <c r="J2971" s="12">
        <v>2340.27</v>
      </c>
      <c r="K2971" s="5">
        <v>2280.16</v>
      </c>
      <c r="L2971" s="5">
        <v>9005.7800000000007</v>
      </c>
      <c r="M2971" s="13">
        <f t="shared" si="61"/>
        <v>-3.0646946877153081E-3</v>
      </c>
      <c r="N2971" s="13">
        <v>-4.0175170552961825E-3</v>
      </c>
      <c r="O2971" s="13">
        <v>-1.2046028971794964E-3</v>
      </c>
      <c r="P2971" s="13">
        <v>1.2284971310980719E-3</v>
      </c>
      <c r="Q2971" s="7"/>
      <c r="R2971" s="8"/>
      <c r="S2971" s="8"/>
      <c r="T2971" s="8"/>
      <c r="U2971" s="8"/>
      <c r="V2971" s="13"/>
      <c r="W2971" s="14"/>
      <c r="X2971" s="1"/>
      <c r="Y2971" s="1"/>
      <c r="Z2971" s="1"/>
      <c r="AA2971" s="1"/>
      <c r="AB2971" s="1"/>
      <c r="AC2971" s="1"/>
      <c r="AD2971" s="8"/>
      <c r="AE2971" s="8"/>
      <c r="AF2971" s="8"/>
      <c r="AG2971" s="8"/>
      <c r="AH2971" s="9"/>
      <c r="AI2971" s="8"/>
      <c r="AJ2971" s="13"/>
      <c r="AK2971" s="8"/>
      <c r="AL2971" s="8"/>
      <c r="AM2971" s="8"/>
      <c r="AN2971" s="8"/>
      <c r="AO2971" s="7"/>
      <c r="AP2971" s="7"/>
      <c r="AQ2971" s="7"/>
      <c r="AR2971" s="7"/>
      <c r="AS2971" s="7"/>
      <c r="AT2971" s="7"/>
      <c r="AU2971" s="8"/>
      <c r="AV2971" s="8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7"/>
      <c r="BV2971" s="7"/>
      <c r="BW2971" s="8"/>
      <c r="BX2971" s="8"/>
      <c r="BY2971" s="8"/>
      <c r="BZ2971" s="8"/>
      <c r="CA2971" s="8"/>
      <c r="CC2971" s="8"/>
      <c r="CE2971" s="7"/>
      <c r="CF2971" s="8"/>
      <c r="CG2971" s="8"/>
      <c r="CH2971" s="8"/>
      <c r="CI2971" s="8"/>
      <c r="CJ2971" s="8"/>
    </row>
    <row r="2972" spans="1:88" x14ac:dyDescent="0.3">
      <c r="A2972" s="1" t="s">
        <v>963</v>
      </c>
      <c r="B2972" s="1"/>
      <c r="C2972" s="1" t="s">
        <v>1878</v>
      </c>
      <c r="D2972" s="1"/>
      <c r="E2972" s="1"/>
      <c r="F2972" s="1"/>
      <c r="G2972" s="1"/>
      <c r="H2972" s="1">
        <v>41708.879999999997</v>
      </c>
      <c r="I2972" s="1">
        <v>2.79</v>
      </c>
      <c r="J2972" s="12">
        <v>2414.62</v>
      </c>
      <c r="K2972" s="5">
        <v>2327.34</v>
      </c>
      <c r="L2972" s="5">
        <v>9176.8700000000008</v>
      </c>
      <c r="M2972" s="13">
        <f t="shared" si="61"/>
        <v>2.7881447658703706E-2</v>
      </c>
      <c r="N2972" s="13">
        <v>3.1769838522905491E-2</v>
      </c>
      <c r="O2972" s="13">
        <v>2.0691530418918136E-2</v>
      </c>
      <c r="P2972" s="13">
        <v>1.8997799191186049E-2</v>
      </c>
      <c r="Q2972" s="7"/>
      <c r="R2972" s="8"/>
      <c r="S2972" s="8"/>
      <c r="T2972" s="8"/>
      <c r="U2972" s="8"/>
      <c r="V2972" s="13"/>
      <c r="W2972" s="14"/>
      <c r="X2972" s="1"/>
      <c r="Y2972" s="1"/>
      <c r="Z2972" s="1"/>
      <c r="AA2972" s="1"/>
      <c r="AB2972" s="1"/>
      <c r="AC2972" s="1"/>
      <c r="AD2972" s="8"/>
      <c r="AE2972" s="8"/>
      <c r="AF2972" s="8"/>
      <c r="AG2972" s="8"/>
      <c r="AH2972" s="9"/>
      <c r="AI2972" s="8"/>
      <c r="AJ2972" s="13"/>
      <c r="AK2972" s="8"/>
      <c r="AL2972" s="8"/>
      <c r="AM2972" s="8"/>
      <c r="AN2972" s="8"/>
      <c r="AO2972" s="7"/>
      <c r="AP2972" s="7"/>
      <c r="AQ2972" s="7"/>
      <c r="AR2972" s="7"/>
      <c r="AS2972" s="7"/>
      <c r="AT2972" s="7"/>
      <c r="AU2972" s="8"/>
      <c r="AV2972" s="8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7"/>
      <c r="BV2972" s="7"/>
      <c r="BW2972" s="8"/>
      <c r="BX2972" s="8"/>
      <c r="BY2972" s="8"/>
      <c r="BZ2972" s="8"/>
      <c r="CA2972" s="8"/>
      <c r="CC2972" s="8"/>
      <c r="CE2972" s="7"/>
      <c r="CF2972" s="8"/>
      <c r="CG2972" s="8"/>
      <c r="CH2972" s="8"/>
      <c r="CI2972" s="8"/>
      <c r="CJ2972" s="8"/>
    </row>
    <row r="2973" spans="1:88" x14ac:dyDescent="0.3">
      <c r="A2973" s="1" t="s">
        <v>964</v>
      </c>
      <c r="B2973" s="1"/>
      <c r="C2973" s="1" t="s">
        <v>1878</v>
      </c>
      <c r="D2973" s="1"/>
      <c r="E2973" s="1"/>
      <c r="F2973" s="1"/>
      <c r="G2973" s="1"/>
      <c r="H2973" s="1">
        <v>41686.019999999997</v>
      </c>
      <c r="I2973" s="1">
        <v>-0.05</v>
      </c>
      <c r="J2973" s="12">
        <v>2409.3000000000002</v>
      </c>
      <c r="K2973" s="5">
        <v>2336.33</v>
      </c>
      <c r="L2973" s="5">
        <v>9155.49</v>
      </c>
      <c r="M2973" s="13">
        <f t="shared" si="61"/>
        <v>-5.4808472440404099E-4</v>
      </c>
      <c r="N2973" s="13">
        <v>-2.2032452311335771E-3</v>
      </c>
      <c r="O2973" s="13">
        <v>3.8627789665452994E-3</v>
      </c>
      <c r="P2973" s="13">
        <v>-2.3297703901222766E-3</v>
      </c>
      <c r="Q2973" s="7"/>
      <c r="R2973" s="8"/>
      <c r="S2973" s="8"/>
      <c r="T2973" s="8"/>
      <c r="U2973" s="8"/>
      <c r="V2973" s="13"/>
      <c r="W2973" s="14"/>
      <c r="X2973" s="1"/>
      <c r="Y2973" s="1"/>
      <c r="Z2973" s="1"/>
      <c r="AA2973" s="1"/>
      <c r="AB2973" s="1"/>
      <c r="AC2973" s="1"/>
      <c r="AD2973" s="8"/>
      <c r="AE2973" s="8"/>
      <c r="AF2973" s="8"/>
      <c r="AG2973" s="8"/>
      <c r="AH2973" s="9"/>
      <c r="AI2973" s="8"/>
      <c r="AJ2973" s="13"/>
      <c r="AK2973" s="8"/>
      <c r="AL2973" s="8"/>
      <c r="AM2973" s="8"/>
      <c r="AN2973" s="8"/>
      <c r="AO2973" s="7"/>
      <c r="AP2973" s="7"/>
      <c r="AQ2973" s="7"/>
      <c r="AR2973" s="7"/>
      <c r="AS2973" s="7"/>
      <c r="AT2973" s="7"/>
      <c r="AU2973" s="8"/>
      <c r="AV2973" s="8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7"/>
      <c r="BV2973" s="7"/>
      <c r="BW2973" s="8"/>
      <c r="BX2973" s="8"/>
      <c r="BY2973" s="8"/>
      <c r="BZ2973" s="8"/>
      <c r="CA2973" s="8"/>
      <c r="CC2973" s="8"/>
      <c r="CE2973" s="7"/>
      <c r="CF2973" s="8"/>
      <c r="CG2973" s="8"/>
      <c r="CH2973" s="8"/>
      <c r="CI2973" s="8"/>
      <c r="CJ2973" s="8"/>
    </row>
    <row r="2974" spans="1:88" x14ac:dyDescent="0.3">
      <c r="A2974" s="1" t="s">
        <v>965</v>
      </c>
      <c r="B2974" s="1"/>
      <c r="C2974" s="1" t="s">
        <v>1878</v>
      </c>
      <c r="D2974" s="1"/>
      <c r="E2974" s="1"/>
      <c r="F2974" s="1"/>
      <c r="G2974" s="1"/>
      <c r="H2974" s="1">
        <v>41160.660000000003</v>
      </c>
      <c r="I2974" s="1">
        <v>-1.26</v>
      </c>
      <c r="J2974" s="12">
        <v>2371.5700000000002</v>
      </c>
      <c r="K2974" s="5">
        <v>2316.98</v>
      </c>
      <c r="L2974" s="5">
        <v>9165.19</v>
      </c>
      <c r="M2974" s="13">
        <f t="shared" si="61"/>
        <v>-1.2602786257838838E-2</v>
      </c>
      <c r="N2974" s="13">
        <v>-1.5660150251110339E-2</v>
      </c>
      <c r="O2974" s="13">
        <v>-8.2822204055077453E-3</v>
      </c>
      <c r="P2974" s="13">
        <v>1.0594736054543308E-3</v>
      </c>
      <c r="Q2974" s="7"/>
      <c r="R2974" s="8"/>
      <c r="S2974" s="8"/>
      <c r="T2974" s="8"/>
      <c r="U2974" s="8"/>
      <c r="V2974" s="13"/>
      <c r="W2974" s="14"/>
      <c r="X2974" s="1"/>
      <c r="Y2974" s="1"/>
      <c r="Z2974" s="1"/>
      <c r="AA2974" s="1"/>
      <c r="AB2974" s="1"/>
      <c r="AC2974" s="1"/>
      <c r="AD2974" s="8"/>
      <c r="AE2974" s="8"/>
      <c r="AF2974" s="8"/>
      <c r="AG2974" s="8"/>
      <c r="AH2974" s="9"/>
      <c r="AI2974" s="8"/>
      <c r="AJ2974" s="13"/>
      <c r="AK2974" s="8"/>
      <c r="AL2974" s="8"/>
      <c r="AM2974" s="8"/>
      <c r="AN2974" s="8"/>
      <c r="AO2974" s="7"/>
      <c r="AP2974" s="7"/>
      <c r="AQ2974" s="7"/>
      <c r="AR2974" s="7"/>
      <c r="AS2974" s="7"/>
      <c r="AT2974" s="7"/>
      <c r="AU2974" s="8"/>
      <c r="AV2974" s="8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7"/>
      <c r="BV2974" s="7"/>
      <c r="BW2974" s="8"/>
      <c r="BX2974" s="8"/>
      <c r="BY2974" s="8"/>
      <c r="BZ2974" s="8"/>
      <c r="CA2974" s="8"/>
      <c r="CC2974" s="8"/>
      <c r="CE2974" s="7"/>
      <c r="CF2974" s="8"/>
      <c r="CG2974" s="8"/>
      <c r="CH2974" s="8"/>
      <c r="CI2974" s="8"/>
      <c r="CJ2974" s="8"/>
    </row>
    <row r="2975" spans="1:88" x14ac:dyDescent="0.3">
      <c r="A2975" s="1" t="s">
        <v>966</v>
      </c>
      <c r="B2975" s="1"/>
      <c r="C2975" s="1" t="s">
        <v>1878</v>
      </c>
      <c r="D2975" s="1"/>
      <c r="E2975" s="1"/>
      <c r="F2975" s="1"/>
      <c r="G2975" s="1"/>
      <c r="H2975" s="1">
        <v>40747.379999999997</v>
      </c>
      <c r="I2975" s="1">
        <v>-1</v>
      </c>
      <c r="J2975" s="12">
        <v>2355.6799999999998</v>
      </c>
      <c r="K2975" s="5">
        <v>2276.06</v>
      </c>
      <c r="L2975" s="5">
        <v>9019.91</v>
      </c>
      <c r="M2975" s="13">
        <f t="shared" si="61"/>
        <v>-1.0040655324768943E-2</v>
      </c>
      <c r="N2975" s="13">
        <v>-6.7002028192295615E-3</v>
      </c>
      <c r="O2975" s="13">
        <v>-1.7660920681231596E-2</v>
      </c>
      <c r="P2975" s="13">
        <v>-1.5851280769956788E-2</v>
      </c>
      <c r="Q2975" s="7"/>
      <c r="R2975" s="8"/>
      <c r="S2975" s="8"/>
      <c r="T2975" s="8"/>
      <c r="U2975" s="8"/>
      <c r="V2975" s="13"/>
      <c r="W2975" s="14"/>
      <c r="X2975" s="1"/>
      <c r="Y2975" s="1"/>
      <c r="Z2975" s="1"/>
      <c r="AA2975" s="1"/>
      <c r="AB2975" s="1"/>
      <c r="AC2975" s="1"/>
      <c r="AD2975" s="8"/>
      <c r="AE2975" s="8"/>
      <c r="AF2975" s="8"/>
      <c r="AG2975" s="8"/>
      <c r="AH2975" s="9"/>
      <c r="AI2975" s="8"/>
      <c r="AJ2975" s="13"/>
      <c r="AK2975" s="8"/>
      <c r="AL2975" s="8"/>
      <c r="AM2975" s="8"/>
      <c r="AN2975" s="8"/>
      <c r="AO2975" s="7"/>
      <c r="AP2975" s="7"/>
      <c r="AQ2975" s="7"/>
      <c r="AR2975" s="7"/>
      <c r="AS2975" s="7"/>
      <c r="AT2975" s="7"/>
      <c r="AU2975" s="8"/>
      <c r="AV2975" s="8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7"/>
      <c r="BV2975" s="7"/>
      <c r="BW2975" s="8"/>
      <c r="BX2975" s="8"/>
      <c r="BY2975" s="8"/>
      <c r="BZ2975" s="8"/>
      <c r="CA2975" s="8"/>
      <c r="CC2975" s="8"/>
      <c r="CE2975" s="7"/>
      <c r="CF2975" s="8"/>
      <c r="CG2975" s="8"/>
      <c r="CH2975" s="8"/>
      <c r="CI2975" s="8"/>
      <c r="CJ2975" s="8"/>
    </row>
    <row r="2976" spans="1:88" x14ac:dyDescent="0.3">
      <c r="A2976" s="1" t="s">
        <v>967</v>
      </c>
      <c r="B2976" s="1"/>
      <c r="C2976" s="1" t="s">
        <v>1878</v>
      </c>
      <c r="D2976" s="1"/>
      <c r="E2976" s="1"/>
      <c r="F2976" s="1"/>
      <c r="G2976" s="1"/>
      <c r="H2976" s="1">
        <v>41313.919999999998</v>
      </c>
      <c r="I2976" s="1">
        <v>1.39</v>
      </c>
      <c r="J2976" s="12">
        <v>2397.35</v>
      </c>
      <c r="K2976" s="5">
        <v>2278.65</v>
      </c>
      <c r="L2976" s="5">
        <v>9109.02</v>
      </c>
      <c r="M2976" s="13">
        <f t="shared" si="61"/>
        <v>1.3903716018060619E-2</v>
      </c>
      <c r="N2976" s="13">
        <v>1.7689159817971811E-2</v>
      </c>
      <c r="O2976" s="13">
        <v>1.1379313374868527E-3</v>
      </c>
      <c r="P2976" s="13">
        <v>9.8792560014457909E-3</v>
      </c>
      <c r="Q2976" s="7"/>
      <c r="R2976" s="8"/>
      <c r="S2976" s="8"/>
      <c r="T2976" s="8"/>
      <c r="U2976" s="8"/>
      <c r="V2976" s="13"/>
      <c r="W2976" s="14"/>
      <c r="X2976" s="1"/>
      <c r="Y2976" s="1"/>
      <c r="Z2976" s="1"/>
      <c r="AA2976" s="1"/>
      <c r="AB2976" s="1"/>
      <c r="AC2976" s="1"/>
      <c r="AD2976" s="8"/>
      <c r="AE2976" s="8"/>
      <c r="AF2976" s="8"/>
      <c r="AG2976" s="8"/>
      <c r="AH2976" s="9"/>
      <c r="AI2976" s="8"/>
      <c r="AJ2976" s="13"/>
      <c r="AK2976" s="8"/>
      <c r="AL2976" s="8"/>
      <c r="AM2976" s="8"/>
      <c r="AN2976" s="8"/>
      <c r="AO2976" s="7"/>
      <c r="AP2976" s="7"/>
      <c r="AQ2976" s="7"/>
      <c r="AR2976" s="7"/>
      <c r="AS2976" s="7"/>
      <c r="AT2976" s="7"/>
      <c r="AU2976" s="8"/>
      <c r="AV2976" s="8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7"/>
      <c r="BV2976" s="7"/>
      <c r="BW2976" s="8"/>
      <c r="BX2976" s="8"/>
      <c r="BY2976" s="8"/>
      <c r="BZ2976" s="8"/>
      <c r="CA2976" s="8"/>
      <c r="CC2976" s="8"/>
      <c r="CE2976" s="7"/>
      <c r="CF2976" s="8"/>
      <c r="CG2976" s="8"/>
      <c r="CH2976" s="8"/>
      <c r="CI2976" s="8"/>
      <c r="CJ2976" s="8"/>
    </row>
    <row r="2977" spans="1:88" x14ac:dyDescent="0.3">
      <c r="A2977" s="1" t="s">
        <v>968</v>
      </c>
      <c r="B2977" s="1"/>
      <c r="C2977" s="1" t="s">
        <v>1878</v>
      </c>
      <c r="D2977" s="1"/>
      <c r="E2977" s="1"/>
      <c r="F2977" s="1"/>
      <c r="G2977" s="1"/>
      <c r="H2977" s="1">
        <v>40909.81</v>
      </c>
      <c r="I2977" s="1">
        <v>-0.98</v>
      </c>
      <c r="J2977" s="12">
        <v>2362.7199999999998</v>
      </c>
      <c r="K2977" s="5">
        <v>2284.33</v>
      </c>
      <c r="L2977" s="5">
        <v>9141.49</v>
      </c>
      <c r="M2977" s="13">
        <f t="shared" si="61"/>
        <v>-9.7814489644169056E-3</v>
      </c>
      <c r="N2977" s="13">
        <v>-1.4445116482783127E-2</v>
      </c>
      <c r="O2977" s="13">
        <v>2.4927040133411182E-3</v>
      </c>
      <c r="P2977" s="13">
        <v>3.5645986066557001E-3</v>
      </c>
      <c r="Q2977" s="7"/>
      <c r="R2977" s="8"/>
      <c r="S2977" s="8"/>
      <c r="T2977" s="8"/>
      <c r="U2977" s="8"/>
      <c r="V2977" s="13"/>
      <c r="W2977" s="14"/>
      <c r="X2977" s="1"/>
      <c r="Y2977" s="1"/>
      <c r="Z2977" s="1"/>
      <c r="AA2977" s="1"/>
      <c r="AB2977" s="1"/>
      <c r="AC2977" s="1"/>
      <c r="AD2977" s="8"/>
      <c r="AE2977" s="8"/>
      <c r="AF2977" s="8"/>
      <c r="AG2977" s="8"/>
      <c r="AH2977" s="9"/>
      <c r="AI2977" s="8"/>
      <c r="AJ2977" s="13"/>
      <c r="AK2977" s="8"/>
      <c r="AL2977" s="8"/>
      <c r="AM2977" s="8"/>
      <c r="AN2977" s="8"/>
      <c r="AO2977" s="7"/>
      <c r="AP2977" s="7"/>
      <c r="AQ2977" s="7"/>
      <c r="AR2977" s="7"/>
      <c r="AS2977" s="7"/>
      <c r="AT2977" s="7"/>
      <c r="AU2977" s="8"/>
      <c r="AV2977" s="8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7"/>
      <c r="BV2977" s="7"/>
      <c r="BW2977" s="8"/>
      <c r="BX2977" s="8"/>
      <c r="BY2977" s="8"/>
      <c r="BZ2977" s="8"/>
      <c r="CA2977" s="8"/>
      <c r="CC2977" s="8"/>
      <c r="CE2977" s="7"/>
      <c r="CF2977" s="8"/>
      <c r="CG2977" s="8"/>
      <c r="CH2977" s="8"/>
      <c r="CI2977" s="8"/>
      <c r="CJ2977" s="8"/>
    </row>
    <row r="2978" spans="1:88" x14ac:dyDescent="0.3">
      <c r="A2978" s="1" t="s">
        <v>969</v>
      </c>
      <c r="B2978" s="1"/>
      <c r="C2978" s="1" t="s">
        <v>1878</v>
      </c>
      <c r="D2978" s="1"/>
      <c r="E2978" s="1"/>
      <c r="F2978" s="1"/>
      <c r="G2978" s="1"/>
      <c r="H2978" s="1">
        <v>41135.19</v>
      </c>
      <c r="I2978" s="1">
        <v>0.55000000000000004</v>
      </c>
      <c r="J2978" s="12">
        <v>2381.66</v>
      </c>
      <c r="K2978" s="5">
        <v>2276.6</v>
      </c>
      <c r="L2978" s="5">
        <v>9164.77</v>
      </c>
      <c r="M2978" s="13">
        <f t="shared" si="61"/>
        <v>5.5091920495353719E-3</v>
      </c>
      <c r="N2978" s="13">
        <v>8.0161847362363314E-3</v>
      </c>
      <c r="O2978" s="13">
        <v>-3.3839243892082038E-3</v>
      </c>
      <c r="P2978" s="13">
        <v>2.5466308008870175E-3</v>
      </c>
      <c r="Q2978" s="7"/>
      <c r="R2978" s="8"/>
      <c r="S2978" s="8"/>
      <c r="T2978" s="8"/>
      <c r="U2978" s="8"/>
      <c r="V2978" s="13"/>
      <c r="W2978" s="14"/>
      <c r="X2978" s="1"/>
      <c r="Y2978" s="1"/>
      <c r="Z2978" s="1"/>
      <c r="AA2978" s="1"/>
      <c r="AB2978" s="1"/>
      <c r="AC2978" s="1"/>
      <c r="AD2978" s="8"/>
      <c r="AE2978" s="8"/>
      <c r="AF2978" s="8"/>
      <c r="AG2978" s="8"/>
      <c r="AH2978" s="9"/>
      <c r="AI2978" s="8"/>
      <c r="AJ2978" s="13"/>
      <c r="AK2978" s="8"/>
      <c r="AL2978" s="8"/>
      <c r="AM2978" s="8"/>
      <c r="AN2978" s="8"/>
      <c r="AO2978" s="7"/>
      <c r="AP2978" s="7"/>
      <c r="AQ2978" s="7"/>
      <c r="AR2978" s="7"/>
      <c r="AS2978" s="7"/>
      <c r="AT2978" s="7"/>
      <c r="AU2978" s="8"/>
      <c r="AV2978" s="8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7"/>
      <c r="BV2978" s="7"/>
      <c r="BW2978" s="8"/>
      <c r="BX2978" s="8"/>
      <c r="BY2978" s="8"/>
      <c r="BZ2978" s="8"/>
      <c r="CA2978" s="8"/>
      <c r="CC2978" s="8"/>
      <c r="CE2978" s="7"/>
      <c r="CF2978" s="8"/>
      <c r="CG2978" s="8"/>
      <c r="CH2978" s="8"/>
      <c r="CI2978" s="8"/>
      <c r="CJ2978" s="8"/>
    </row>
    <row r="2979" spans="1:88" x14ac:dyDescent="0.3">
      <c r="A2979" s="1" t="s">
        <v>970</v>
      </c>
      <c r="B2979" s="1"/>
      <c r="C2979" s="1" t="s">
        <v>1878</v>
      </c>
      <c r="D2979" s="1"/>
      <c r="E2979" s="1"/>
      <c r="F2979" s="1"/>
      <c r="G2979" s="1"/>
      <c r="H2979" s="1">
        <v>41350.11</v>
      </c>
      <c r="I2979" s="1">
        <v>0.52</v>
      </c>
      <c r="J2979" s="12">
        <v>2397.27</v>
      </c>
      <c r="K2979" s="5">
        <v>2283.6</v>
      </c>
      <c r="L2979" s="5">
        <v>9214.5400000000009</v>
      </c>
      <c r="M2979" s="13">
        <f t="shared" si="61"/>
        <v>5.2247236490217119E-3</v>
      </c>
      <c r="N2979" s="13">
        <v>6.5542520762829071E-3</v>
      </c>
      <c r="O2979" s="13">
        <v>3.0747606079239986E-3</v>
      </c>
      <c r="P2979" s="13">
        <v>5.4305781814492082E-3</v>
      </c>
      <c r="Q2979" s="7"/>
      <c r="R2979" s="8"/>
      <c r="S2979" s="8"/>
      <c r="T2979" s="8"/>
      <c r="U2979" s="8"/>
      <c r="V2979" s="13"/>
      <c r="W2979" s="14"/>
      <c r="X2979" s="1"/>
      <c r="Y2979" s="1"/>
      <c r="Z2979" s="1"/>
      <c r="AA2979" s="1"/>
      <c r="AB2979" s="1"/>
      <c r="AC2979" s="1"/>
      <c r="AD2979" s="8"/>
      <c r="AE2979" s="8"/>
      <c r="AF2979" s="8"/>
      <c r="AG2979" s="8"/>
      <c r="AH2979" s="9"/>
      <c r="AI2979" s="8"/>
      <c r="AJ2979" s="13"/>
      <c r="AK2979" s="8"/>
      <c r="AL2979" s="8"/>
      <c r="AM2979" s="8"/>
      <c r="AN2979" s="8"/>
      <c r="AO2979" s="7"/>
      <c r="AP2979" s="7"/>
      <c r="AQ2979" s="7"/>
      <c r="AR2979" s="7"/>
      <c r="AS2979" s="7"/>
      <c r="AT2979" s="7"/>
      <c r="AU2979" s="8"/>
      <c r="AV2979" s="8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7"/>
      <c r="BV2979" s="7"/>
      <c r="BW2979" s="8"/>
      <c r="BX2979" s="8"/>
      <c r="BY2979" s="8"/>
      <c r="BZ2979" s="8"/>
      <c r="CA2979" s="8"/>
      <c r="CC2979" s="8"/>
      <c r="CE2979" s="7"/>
      <c r="CF2979" s="8"/>
      <c r="CG2979" s="8"/>
      <c r="CH2979" s="8"/>
      <c r="CI2979" s="8"/>
      <c r="CJ2979" s="8"/>
    </row>
    <row r="2980" spans="1:88" x14ac:dyDescent="0.3">
      <c r="A2980" s="1" t="s">
        <v>971</v>
      </c>
      <c r="B2980" s="1"/>
      <c r="C2980" s="1" t="s">
        <v>1878</v>
      </c>
      <c r="D2980" s="1"/>
      <c r="E2980" s="1"/>
      <c r="F2980" s="1"/>
      <c r="G2980" s="1"/>
      <c r="H2980" s="1">
        <v>40241.19</v>
      </c>
      <c r="I2980" s="1">
        <v>-2.68</v>
      </c>
      <c r="J2980" s="12">
        <v>2315.67</v>
      </c>
      <c r="K2980" s="5">
        <v>2270.6</v>
      </c>
      <c r="L2980" s="5">
        <v>9069.2199999999993</v>
      </c>
      <c r="M2980" s="13">
        <f t="shared" si="61"/>
        <v>-2.6817824668422863E-2</v>
      </c>
      <c r="N2980" s="13">
        <v>-3.4038719042911225E-2</v>
      </c>
      <c r="O2980" s="13">
        <v>-5.6927658083727462E-3</v>
      </c>
      <c r="P2980" s="13">
        <v>-1.5770727567518406E-2</v>
      </c>
      <c r="Q2980" s="7"/>
      <c r="R2980" s="8"/>
      <c r="S2980" s="8"/>
      <c r="T2980" s="8"/>
      <c r="U2980" s="8"/>
      <c r="V2980" s="13"/>
      <c r="W2980" s="14"/>
      <c r="X2980" s="1"/>
      <c r="Y2980" s="1"/>
      <c r="Z2980" s="1"/>
      <c r="AA2980" s="1"/>
      <c r="AB2980" s="1"/>
      <c r="AC2980" s="1"/>
      <c r="AD2980" s="8"/>
      <c r="AE2980" s="8"/>
      <c r="AF2980" s="8"/>
      <c r="AG2980" s="8"/>
      <c r="AH2980" s="9"/>
      <c r="AI2980" s="8"/>
      <c r="AJ2980" s="13"/>
      <c r="AK2980" s="8"/>
      <c r="AL2980" s="8"/>
      <c r="AM2980" s="8"/>
      <c r="AN2980" s="8"/>
      <c r="AO2980" s="7"/>
      <c r="AP2980" s="7"/>
      <c r="AQ2980" s="7"/>
      <c r="AR2980" s="7"/>
      <c r="AS2980" s="7"/>
      <c r="AT2980" s="7"/>
      <c r="AU2980" s="8"/>
      <c r="AV2980" s="8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7"/>
      <c r="BV2980" s="7"/>
      <c r="BW2980" s="8"/>
      <c r="BX2980" s="8"/>
      <c r="BY2980" s="8"/>
      <c r="BZ2980" s="8"/>
      <c r="CA2980" s="8"/>
      <c r="CC2980" s="8"/>
      <c r="CE2980" s="7"/>
      <c r="CF2980" s="8"/>
      <c r="CG2980" s="8"/>
      <c r="CH2980" s="8"/>
      <c r="CI2980" s="8"/>
      <c r="CJ2980" s="8"/>
    </row>
    <row r="2981" spans="1:88" x14ac:dyDescent="0.3">
      <c r="A2981" s="1" t="s">
        <v>972</v>
      </c>
      <c r="B2981" s="1"/>
      <c r="C2981" s="1" t="s">
        <v>1878</v>
      </c>
      <c r="D2981" s="1"/>
      <c r="E2981" s="1"/>
      <c r="F2981" s="1"/>
      <c r="G2981" s="1"/>
      <c r="H2981" s="1">
        <v>39853.18</v>
      </c>
      <c r="I2981" s="1">
        <v>-0.96</v>
      </c>
      <c r="J2981" s="12">
        <v>2288.44</v>
      </c>
      <c r="K2981" s="5">
        <v>2253.56</v>
      </c>
      <c r="L2981" s="5">
        <v>9046.4599999999991</v>
      </c>
      <c r="M2981" s="13">
        <f t="shared" si="61"/>
        <v>-9.642110484307298E-3</v>
      </c>
      <c r="N2981" s="13">
        <v>-1.1759015749221668E-2</v>
      </c>
      <c r="O2981" s="13">
        <v>-7.5046243283712899E-3</v>
      </c>
      <c r="P2981" s="13">
        <v>-2.5095873735558882E-3</v>
      </c>
      <c r="Q2981" s="7"/>
      <c r="R2981" s="8"/>
      <c r="S2981" s="8"/>
      <c r="T2981" s="8"/>
      <c r="U2981" s="8"/>
      <c r="V2981" s="13"/>
      <c r="W2981" s="14"/>
      <c r="X2981" s="1"/>
      <c r="Y2981" s="1"/>
      <c r="Z2981" s="1"/>
      <c r="AA2981" s="1"/>
      <c r="AB2981" s="1"/>
      <c r="AC2981" s="1"/>
      <c r="AD2981" s="8"/>
      <c r="AE2981" s="8"/>
      <c r="AF2981" s="8"/>
      <c r="AG2981" s="8"/>
      <c r="AH2981" s="9"/>
      <c r="AI2981" s="8"/>
      <c r="AJ2981" s="13"/>
      <c r="AK2981" s="8"/>
      <c r="AL2981" s="8"/>
      <c r="AM2981" s="8"/>
      <c r="AN2981" s="8"/>
      <c r="AO2981" s="7"/>
      <c r="AP2981" s="7"/>
      <c r="AQ2981" s="7"/>
      <c r="AR2981" s="7"/>
      <c r="AS2981" s="7"/>
      <c r="AT2981" s="7"/>
      <c r="AU2981" s="8"/>
      <c r="AV2981" s="8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7"/>
      <c r="BV2981" s="7"/>
      <c r="BW2981" s="8"/>
      <c r="BX2981" s="8"/>
      <c r="BY2981" s="8"/>
      <c r="BZ2981" s="8"/>
      <c r="CA2981" s="8"/>
      <c r="CC2981" s="8"/>
      <c r="CE2981" s="7"/>
      <c r="CF2981" s="8"/>
      <c r="CG2981" s="8"/>
      <c r="CH2981" s="8"/>
      <c r="CI2981" s="8"/>
      <c r="CJ2981" s="8"/>
    </row>
    <row r="2982" spans="1:88" x14ac:dyDescent="0.3">
      <c r="A2982" s="1" t="s">
        <v>973</v>
      </c>
      <c r="B2982" s="1"/>
      <c r="C2982" s="1" t="s">
        <v>1878</v>
      </c>
      <c r="D2982" s="1"/>
      <c r="E2982" s="1"/>
      <c r="F2982" s="1"/>
      <c r="G2982" s="1"/>
      <c r="H2982" s="1">
        <v>40235</v>
      </c>
      <c r="I2982" s="1">
        <v>0.96</v>
      </c>
      <c r="J2982" s="12">
        <v>2314.35</v>
      </c>
      <c r="K2982" s="5">
        <v>2262.21</v>
      </c>
      <c r="L2982" s="5">
        <v>9113.01</v>
      </c>
      <c r="M2982" s="13">
        <f t="shared" si="61"/>
        <v>9.5806658339434581E-3</v>
      </c>
      <c r="N2982" s="13">
        <v>1.1322123367883741E-2</v>
      </c>
      <c r="O2982" s="13">
        <v>3.838371288095388E-3</v>
      </c>
      <c r="P2982" s="13">
        <v>7.356468718150655E-3</v>
      </c>
      <c r="Q2982" s="7"/>
      <c r="R2982" s="8"/>
      <c r="S2982" s="8"/>
      <c r="T2982" s="8"/>
      <c r="U2982" s="8"/>
      <c r="V2982" s="13"/>
      <c r="W2982" s="14"/>
      <c r="X2982" s="1"/>
      <c r="Y2982" s="1"/>
      <c r="Z2982" s="1"/>
      <c r="AA2982" s="1"/>
      <c r="AB2982" s="1"/>
      <c r="AC2982" s="1"/>
      <c r="AD2982" s="8"/>
      <c r="AE2982" s="8"/>
      <c r="AF2982" s="8"/>
      <c r="AG2982" s="8"/>
      <c r="AH2982" s="9"/>
      <c r="AI2982" s="8"/>
      <c r="AJ2982" s="13"/>
      <c r="AK2982" s="8"/>
      <c r="AL2982" s="8"/>
      <c r="AM2982" s="8"/>
      <c r="AN2982" s="8"/>
      <c r="AO2982" s="7"/>
      <c r="AP2982" s="7"/>
      <c r="AQ2982" s="7"/>
      <c r="AR2982" s="7"/>
      <c r="AS2982" s="7"/>
      <c r="AT2982" s="7"/>
      <c r="AU2982" s="8"/>
      <c r="AV2982" s="8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7"/>
      <c r="BV2982" s="7"/>
      <c r="BW2982" s="8"/>
      <c r="BX2982" s="8"/>
      <c r="BY2982" s="8"/>
      <c r="BZ2982" s="8"/>
      <c r="CA2982" s="8"/>
      <c r="CC2982" s="8"/>
      <c r="CE2982" s="7"/>
      <c r="CF2982" s="8"/>
      <c r="CG2982" s="8"/>
      <c r="CH2982" s="8"/>
      <c r="CI2982" s="8"/>
      <c r="CJ2982" s="8"/>
    </row>
    <row r="2983" spans="1:88" x14ac:dyDescent="0.3">
      <c r="A2983" s="1" t="s">
        <v>974</v>
      </c>
      <c r="B2983" s="1"/>
      <c r="C2983" s="1" t="s">
        <v>1878</v>
      </c>
      <c r="D2983" s="1"/>
      <c r="E2983" s="1"/>
      <c r="F2983" s="1"/>
      <c r="G2983" s="1"/>
      <c r="H2983" s="1">
        <v>40042.74</v>
      </c>
      <c r="I2983" s="1">
        <v>-0.48</v>
      </c>
      <c r="J2983" s="12">
        <v>2302.27</v>
      </c>
      <c r="K2983" s="5">
        <v>2264.9899999999998</v>
      </c>
      <c r="L2983" s="5">
        <v>9050.82</v>
      </c>
      <c r="M2983" s="13">
        <f t="shared" si="61"/>
        <v>-4.7784267428856442E-3</v>
      </c>
      <c r="N2983" s="13">
        <v>-5.2196080973059278E-3</v>
      </c>
      <c r="O2983" s="13">
        <v>1.2288867965395411E-3</v>
      </c>
      <c r="P2983" s="13">
        <v>-6.824309421365804E-3</v>
      </c>
      <c r="Q2983" s="7"/>
      <c r="R2983" s="8"/>
      <c r="S2983" s="8"/>
      <c r="T2983" s="8"/>
      <c r="U2983" s="8"/>
      <c r="V2983" s="13"/>
      <c r="W2983" s="14"/>
      <c r="X2983" s="1"/>
      <c r="Y2983" s="1"/>
      <c r="Z2983" s="1"/>
      <c r="AA2983" s="1"/>
      <c r="AB2983" s="1"/>
      <c r="AC2983" s="1"/>
      <c r="AD2983" s="8"/>
      <c r="AE2983" s="8"/>
      <c r="AF2983" s="8"/>
      <c r="AG2983" s="8"/>
      <c r="AH2983" s="9"/>
      <c r="AI2983" s="8"/>
      <c r="AJ2983" s="13"/>
      <c r="AK2983" s="8"/>
      <c r="AL2983" s="8"/>
      <c r="AM2983" s="8"/>
      <c r="AN2983" s="8"/>
      <c r="AO2983" s="7"/>
      <c r="AP2983" s="7"/>
      <c r="AQ2983" s="7"/>
      <c r="AR2983" s="7"/>
      <c r="AS2983" s="7"/>
      <c r="AT2983" s="7"/>
      <c r="AU2983" s="8"/>
      <c r="AV2983" s="8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7"/>
      <c r="BV2983" s="7"/>
      <c r="BW2983" s="8"/>
      <c r="BX2983" s="8"/>
      <c r="BY2983" s="8"/>
      <c r="BZ2983" s="8"/>
      <c r="CA2983" s="8"/>
      <c r="CC2983" s="8"/>
      <c r="CE2983" s="7"/>
      <c r="CF2983" s="8"/>
      <c r="CG2983" s="8"/>
      <c r="CH2983" s="8"/>
      <c r="CI2983" s="8"/>
      <c r="CJ2983" s="8"/>
    </row>
    <row r="2984" spans="1:88" x14ac:dyDescent="0.3">
      <c r="A2984" s="1" t="s">
        <v>975</v>
      </c>
      <c r="B2984" s="1"/>
      <c r="C2984" s="1" t="s">
        <v>1878</v>
      </c>
      <c r="D2984" s="1"/>
      <c r="E2984" s="1"/>
      <c r="F2984" s="1"/>
      <c r="G2984" s="1"/>
      <c r="H2984" s="1">
        <v>40364.29</v>
      </c>
      <c r="I2984" s="1">
        <v>0.8</v>
      </c>
      <c r="J2984" s="12">
        <v>2331.4899999999998</v>
      </c>
      <c r="K2984" s="5">
        <v>2253.29</v>
      </c>
      <c r="L2984" s="5">
        <v>9047.74</v>
      </c>
      <c r="M2984" s="13">
        <f t="shared" si="61"/>
        <v>8.0301697636075975E-3</v>
      </c>
      <c r="N2984" s="13">
        <v>1.2691821550035343E-2</v>
      </c>
      <c r="O2984" s="13">
        <v>-5.1655857200251232E-3</v>
      </c>
      <c r="P2984" s="13">
        <v>-3.4030065784096397E-4</v>
      </c>
      <c r="Q2984" s="7"/>
      <c r="R2984" s="8"/>
      <c r="S2984" s="8"/>
      <c r="T2984" s="8"/>
      <c r="U2984" s="8"/>
      <c r="V2984" s="13"/>
      <c r="W2984" s="14"/>
      <c r="X2984" s="1"/>
      <c r="Y2984" s="1"/>
      <c r="Z2984" s="1"/>
      <c r="AA2984" s="1"/>
      <c r="AB2984" s="1"/>
      <c r="AC2984" s="1"/>
      <c r="AD2984" s="8"/>
      <c r="AE2984" s="8"/>
      <c r="AF2984" s="8"/>
      <c r="AG2984" s="8"/>
      <c r="AH2984" s="9"/>
      <c r="AI2984" s="8"/>
      <c r="AJ2984" s="13"/>
      <c r="AK2984" s="8"/>
      <c r="AL2984" s="8"/>
      <c r="AM2984" s="8"/>
      <c r="AN2984" s="8"/>
      <c r="AO2984" s="7"/>
      <c r="AP2984" s="7"/>
      <c r="AQ2984" s="7"/>
      <c r="AR2984" s="7"/>
      <c r="AS2984" s="7"/>
      <c r="AT2984" s="7"/>
      <c r="AU2984" s="8"/>
      <c r="AV2984" s="8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7"/>
      <c r="BV2984" s="7"/>
      <c r="BW2984" s="8"/>
      <c r="BX2984" s="8"/>
      <c r="BY2984" s="8"/>
      <c r="BZ2984" s="8"/>
      <c r="CA2984" s="8"/>
      <c r="CC2984" s="8"/>
      <c r="CE2984" s="7"/>
      <c r="CF2984" s="8"/>
      <c r="CG2984" s="8"/>
      <c r="CH2984" s="8"/>
      <c r="CI2984" s="8"/>
      <c r="CJ2984" s="8"/>
    </row>
    <row r="2985" spans="1:88" x14ac:dyDescent="0.3">
      <c r="A2985" s="1" t="s">
        <v>976</v>
      </c>
      <c r="B2985" s="1"/>
      <c r="C2985" s="1" t="s">
        <v>1878</v>
      </c>
      <c r="D2985" s="1"/>
      <c r="E2985" s="1"/>
      <c r="F2985" s="1"/>
      <c r="G2985" s="1"/>
      <c r="H2985" s="1">
        <v>39797.19</v>
      </c>
      <c r="I2985" s="1">
        <v>-1.4</v>
      </c>
      <c r="J2985" s="12">
        <v>2293.36</v>
      </c>
      <c r="K2985" s="5">
        <v>2228.85</v>
      </c>
      <c r="L2985" s="5">
        <v>9003.4</v>
      </c>
      <c r="M2985" s="13">
        <f t="shared" si="61"/>
        <v>-1.4049547260709838E-2</v>
      </c>
      <c r="N2985" s="13">
        <v>-1.6354348506748773E-2</v>
      </c>
      <c r="O2985" s="13">
        <v>-1.0846362430046774E-2</v>
      </c>
      <c r="P2985" s="13">
        <v>-4.900671327867534E-3</v>
      </c>
      <c r="Q2985" s="7"/>
      <c r="R2985" s="8"/>
      <c r="S2985" s="8"/>
      <c r="T2985" s="8"/>
      <c r="U2985" s="8"/>
      <c r="V2985" s="13"/>
      <c r="W2985" s="14"/>
      <c r="X2985" s="1"/>
      <c r="Y2985" s="1"/>
      <c r="Z2985" s="1"/>
      <c r="AA2985" s="1"/>
      <c r="AB2985" s="1"/>
      <c r="AC2985" s="1"/>
      <c r="AD2985" s="8"/>
      <c r="AE2985" s="8"/>
      <c r="AF2985" s="8"/>
      <c r="AG2985" s="8"/>
      <c r="AH2985" s="9"/>
      <c r="AI2985" s="8"/>
      <c r="AJ2985" s="13"/>
      <c r="AK2985" s="8"/>
      <c r="AL2985" s="8"/>
      <c r="AM2985" s="8"/>
      <c r="AN2985" s="8"/>
      <c r="AO2985" s="7"/>
      <c r="AP2985" s="7"/>
      <c r="AQ2985" s="7"/>
      <c r="AR2985" s="7"/>
      <c r="AS2985" s="7"/>
      <c r="AT2985" s="7"/>
      <c r="AU2985" s="8"/>
      <c r="AV2985" s="8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7"/>
      <c r="BV2985" s="7"/>
      <c r="BW2985" s="8"/>
      <c r="BX2985" s="8"/>
      <c r="BY2985" s="8"/>
      <c r="BZ2985" s="8"/>
      <c r="CA2985" s="8"/>
      <c r="CC2985" s="8"/>
      <c r="CE2985" s="7"/>
      <c r="CF2985" s="8"/>
      <c r="CG2985" s="8"/>
      <c r="CH2985" s="8"/>
      <c r="CI2985" s="8"/>
      <c r="CJ2985" s="8"/>
    </row>
    <row r="2986" spans="1:88" x14ac:dyDescent="0.3">
      <c r="A2986" s="1" t="s">
        <v>977</v>
      </c>
      <c r="B2986" s="1"/>
      <c r="C2986" s="1" t="s">
        <v>1878</v>
      </c>
      <c r="D2986" s="1"/>
      <c r="E2986" s="1"/>
      <c r="F2986" s="1"/>
      <c r="G2986" s="1"/>
      <c r="H2986" s="1">
        <v>39106.230000000003</v>
      </c>
      <c r="I2986" s="1">
        <v>-1.74</v>
      </c>
      <c r="J2986" s="12">
        <v>2239.88</v>
      </c>
      <c r="K2986" s="5">
        <v>2208.83</v>
      </c>
      <c r="L2986" s="5">
        <v>8944.2900000000009</v>
      </c>
      <c r="M2986" s="13">
        <f t="shared" si="61"/>
        <v>-1.7362029831754389E-2</v>
      </c>
      <c r="N2986" s="13">
        <v>-2.3319496284926911E-2</v>
      </c>
      <c r="O2986" s="13">
        <v>-8.9822105570136479E-3</v>
      </c>
      <c r="P2986" s="13">
        <v>-6.5652975542571657E-3</v>
      </c>
      <c r="Q2986" s="7"/>
      <c r="R2986" s="8"/>
      <c r="S2986" s="8"/>
      <c r="T2986" s="8"/>
      <c r="U2986" s="8"/>
      <c r="V2986" s="13"/>
      <c r="W2986" s="14"/>
      <c r="X2986" s="1"/>
      <c r="Y2986" s="1"/>
      <c r="Z2986" s="1"/>
      <c r="AA2986" s="1"/>
      <c r="AB2986" s="1"/>
      <c r="AC2986" s="1"/>
      <c r="AD2986" s="8"/>
      <c r="AE2986" s="8"/>
      <c r="AF2986" s="8"/>
      <c r="AG2986" s="8"/>
      <c r="AH2986" s="9"/>
      <c r="AI2986" s="8"/>
      <c r="AJ2986" s="13"/>
      <c r="AK2986" s="8"/>
      <c r="AL2986" s="8"/>
      <c r="AM2986" s="8"/>
      <c r="AN2986" s="8"/>
      <c r="AO2986" s="7"/>
      <c r="AP2986" s="7"/>
      <c r="AQ2986" s="7"/>
      <c r="AR2986" s="7"/>
      <c r="AS2986" s="7"/>
      <c r="AT2986" s="7"/>
      <c r="AU2986" s="8"/>
      <c r="AV2986" s="8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7"/>
      <c r="BV2986" s="7"/>
      <c r="BW2986" s="8"/>
      <c r="BX2986" s="8"/>
      <c r="BY2986" s="8"/>
      <c r="BZ2986" s="8"/>
      <c r="CA2986" s="8"/>
      <c r="CC2986" s="8"/>
      <c r="CE2986" s="7"/>
      <c r="CF2986" s="8"/>
      <c r="CG2986" s="8"/>
      <c r="CH2986" s="8"/>
      <c r="CI2986" s="8"/>
      <c r="CJ2986" s="8"/>
    </row>
    <row r="2987" spans="1:88" x14ac:dyDescent="0.3">
      <c r="A2987" s="1" t="s">
        <v>978</v>
      </c>
      <c r="B2987" s="1"/>
      <c r="C2987" s="1" t="s">
        <v>1878</v>
      </c>
      <c r="D2987" s="1"/>
      <c r="E2987" s="1"/>
      <c r="F2987" s="1"/>
      <c r="G2987" s="1"/>
      <c r="H2987" s="1">
        <v>38119.53</v>
      </c>
      <c r="I2987" s="1">
        <v>-2.52</v>
      </c>
      <c r="J2987" s="12">
        <v>2182.14</v>
      </c>
      <c r="K2987" s="5">
        <v>2144.19</v>
      </c>
      <c r="L2987" s="5">
        <v>8759.26</v>
      </c>
      <c r="M2987" s="13">
        <f t="shared" si="61"/>
        <v>-2.5231273891653694E-2</v>
      </c>
      <c r="N2987" s="13">
        <v>-2.5778166687501214E-2</v>
      </c>
      <c r="O2987" s="13">
        <v>-2.9264361675638173E-2</v>
      </c>
      <c r="P2987" s="13">
        <v>-2.0686941054013253E-2</v>
      </c>
      <c r="Q2987" s="7"/>
      <c r="R2987" s="8"/>
      <c r="S2987" s="8"/>
      <c r="T2987" s="8"/>
      <c r="U2987" s="8"/>
      <c r="V2987" s="13"/>
      <c r="W2987" s="14"/>
      <c r="X2987" s="1"/>
      <c r="Y2987" s="1"/>
      <c r="Z2987" s="1"/>
      <c r="AA2987" s="1"/>
      <c r="AB2987" s="1"/>
      <c r="AC2987" s="1"/>
      <c r="AD2987" s="8"/>
      <c r="AE2987" s="8"/>
      <c r="AF2987" s="8"/>
      <c r="AG2987" s="8"/>
      <c r="AH2987" s="9"/>
      <c r="AI2987" s="8"/>
      <c r="AJ2987" s="13"/>
      <c r="AK2987" s="8"/>
      <c r="AL2987" s="8"/>
      <c r="AM2987" s="8"/>
      <c r="AN2987" s="8"/>
      <c r="AO2987" s="7"/>
      <c r="AP2987" s="7"/>
      <c r="AQ2987" s="7"/>
      <c r="AR2987" s="7"/>
      <c r="AS2987" s="7"/>
      <c r="AT2987" s="7"/>
      <c r="AU2987" s="8"/>
      <c r="AV2987" s="8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7"/>
      <c r="BV2987" s="7"/>
      <c r="BW2987" s="8"/>
      <c r="BX2987" s="8"/>
      <c r="BY2987" s="8"/>
      <c r="BZ2987" s="8"/>
      <c r="CA2987" s="8"/>
      <c r="CC2987" s="8"/>
      <c r="CE2987" s="7"/>
      <c r="CF2987" s="8"/>
      <c r="CG2987" s="8"/>
      <c r="CH2987" s="8"/>
      <c r="CI2987" s="8"/>
      <c r="CJ2987" s="8"/>
    </row>
    <row r="2988" spans="1:88" x14ac:dyDescent="0.3">
      <c r="A2988" s="1" t="s">
        <v>979</v>
      </c>
      <c r="B2988" s="1"/>
      <c r="C2988" s="1" t="s">
        <v>1878</v>
      </c>
      <c r="D2988" s="1"/>
      <c r="E2988" s="1"/>
      <c r="F2988" s="1"/>
      <c r="G2988" s="1"/>
      <c r="H2988" s="1">
        <v>38118.76</v>
      </c>
      <c r="I2988" s="1">
        <v>0</v>
      </c>
      <c r="J2988" s="12">
        <v>2183.83</v>
      </c>
      <c r="K2988" s="5">
        <v>2144.23</v>
      </c>
      <c r="L2988" s="5">
        <v>8724.82</v>
      </c>
      <c r="M2988" s="13">
        <f t="shared" si="61"/>
        <v>-2.0199619460092855E-5</v>
      </c>
      <c r="N2988" s="13">
        <v>7.7446909914113959E-4</v>
      </c>
      <c r="O2988" s="13">
        <v>1.8655063217298817E-5</v>
      </c>
      <c r="P2988" s="13">
        <v>-3.9318389909650531E-3</v>
      </c>
      <c r="Q2988" s="7"/>
      <c r="R2988" s="8"/>
      <c r="S2988" s="8"/>
      <c r="T2988" s="8"/>
      <c r="U2988" s="8"/>
      <c r="V2988" s="13"/>
      <c r="W2988" s="14"/>
      <c r="X2988" s="1"/>
      <c r="Y2988" s="1"/>
      <c r="Z2988" s="1"/>
      <c r="AA2988" s="1"/>
      <c r="AB2988" s="1"/>
      <c r="AC2988" s="1"/>
      <c r="AD2988" s="8"/>
      <c r="AE2988" s="8"/>
      <c r="AF2988" s="8"/>
      <c r="AG2988" s="8"/>
      <c r="AH2988" s="9"/>
      <c r="AI2988" s="8"/>
      <c r="AJ2988" s="13"/>
      <c r="AK2988" s="8"/>
      <c r="AL2988" s="8"/>
      <c r="AM2988" s="8"/>
      <c r="AN2988" s="8"/>
      <c r="AO2988" s="7"/>
      <c r="AP2988" s="7"/>
      <c r="AQ2988" s="7"/>
      <c r="AR2988" s="7"/>
      <c r="AS2988" s="7"/>
      <c r="AT2988" s="7"/>
      <c r="AU2988" s="8"/>
      <c r="AV2988" s="8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7"/>
      <c r="BV2988" s="7"/>
      <c r="BW2988" s="8"/>
      <c r="BX2988" s="8"/>
      <c r="BY2988" s="8"/>
      <c r="BZ2988" s="8"/>
      <c r="CA2988" s="8"/>
      <c r="CC2988" s="8"/>
      <c r="CE2988" s="7"/>
      <c r="CF2988" s="8"/>
      <c r="CG2988" s="8"/>
      <c r="CH2988" s="8"/>
      <c r="CI2988" s="8"/>
      <c r="CJ2988" s="8"/>
    </row>
    <row r="2989" spans="1:88" x14ac:dyDescent="0.3">
      <c r="A2989" s="1" t="s">
        <v>980</v>
      </c>
      <c r="B2989" s="1"/>
      <c r="C2989" s="1" t="s">
        <v>1878</v>
      </c>
      <c r="D2989" s="1"/>
      <c r="E2989" s="1"/>
      <c r="F2989" s="1"/>
      <c r="G2989" s="1"/>
      <c r="H2989" s="1">
        <v>37466.980000000003</v>
      </c>
      <c r="I2989" s="1">
        <v>-1.71</v>
      </c>
      <c r="J2989" s="12">
        <v>2146.14</v>
      </c>
      <c r="K2989" s="5">
        <v>2105.79</v>
      </c>
      <c r="L2989" s="5">
        <v>8584.2000000000007</v>
      </c>
      <c r="M2989" s="13">
        <f t="shared" si="61"/>
        <v>-1.7098667427796643E-2</v>
      </c>
      <c r="N2989" s="13">
        <v>-1.7258669401922333E-2</v>
      </c>
      <c r="O2989" s="13">
        <v>-1.7927181319168262E-2</v>
      </c>
      <c r="P2989" s="13">
        <v>-1.611723794874842E-2</v>
      </c>
      <c r="Q2989" s="7"/>
      <c r="R2989" s="8"/>
      <c r="S2989" s="8"/>
      <c r="T2989" s="8"/>
      <c r="U2989" s="8"/>
      <c r="V2989" s="13"/>
      <c r="W2989" s="14"/>
      <c r="X2989" s="1"/>
      <c r="Y2989" s="1"/>
      <c r="Z2989" s="1"/>
      <c r="AA2989" s="1"/>
      <c r="AB2989" s="1"/>
      <c r="AC2989" s="1"/>
      <c r="AD2989" s="8"/>
      <c r="AE2989" s="8"/>
      <c r="AF2989" s="8"/>
      <c r="AG2989" s="8"/>
      <c r="AH2989" s="9"/>
      <c r="AI2989" s="8"/>
      <c r="AJ2989" s="13"/>
      <c r="AK2989" s="8"/>
      <c r="AL2989" s="8"/>
      <c r="AM2989" s="8"/>
      <c r="AN2989" s="8"/>
      <c r="AO2989" s="7"/>
      <c r="AP2989" s="7"/>
      <c r="AQ2989" s="7"/>
      <c r="AR2989" s="7"/>
      <c r="AS2989" s="7"/>
      <c r="AT2989" s="7"/>
      <c r="AU2989" s="8"/>
      <c r="AV2989" s="8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7"/>
      <c r="BV2989" s="7"/>
      <c r="BW2989" s="8"/>
      <c r="BX2989" s="8"/>
      <c r="BY2989" s="8"/>
      <c r="BZ2989" s="8"/>
      <c r="CA2989" s="8"/>
      <c r="CC2989" s="8"/>
      <c r="CE2989" s="7"/>
      <c r="CF2989" s="8"/>
      <c r="CG2989" s="8"/>
      <c r="CH2989" s="8"/>
      <c r="CI2989" s="8"/>
      <c r="CJ2989" s="8"/>
    </row>
    <row r="2990" spans="1:88" x14ac:dyDescent="0.3">
      <c r="A2990" s="1" t="s">
        <v>981</v>
      </c>
      <c r="B2990" s="1"/>
      <c r="C2990" s="1" t="s">
        <v>1878</v>
      </c>
      <c r="D2990" s="1"/>
      <c r="E2990" s="1"/>
      <c r="F2990" s="1"/>
      <c r="G2990" s="1"/>
      <c r="H2990" s="1">
        <v>37607.269999999997</v>
      </c>
      <c r="I2990" s="1">
        <v>0.37</v>
      </c>
      <c r="J2990" s="12">
        <v>2164.88</v>
      </c>
      <c r="K2990" s="5">
        <v>2081.4899999999998</v>
      </c>
      <c r="L2990" s="5">
        <v>8513.06</v>
      </c>
      <c r="M2990" s="13">
        <f t="shared" si="61"/>
        <v>3.7443637037197774E-3</v>
      </c>
      <c r="N2990" s="13">
        <v>8.7319559767771171E-3</v>
      </c>
      <c r="O2990" s="13">
        <v>-1.1539612212044026E-2</v>
      </c>
      <c r="P2990" s="13">
        <v>-8.2873185620093714E-3</v>
      </c>
      <c r="Q2990" s="7"/>
      <c r="R2990" s="8"/>
      <c r="S2990" s="8"/>
      <c r="T2990" s="8"/>
      <c r="U2990" s="8"/>
      <c r="V2990" s="13"/>
      <c r="W2990" s="14"/>
      <c r="X2990" s="1"/>
      <c r="Y2990" s="1"/>
      <c r="Z2990" s="1"/>
      <c r="AA2990" s="1"/>
      <c r="AB2990" s="1"/>
      <c r="AC2990" s="1"/>
      <c r="AD2990" s="8"/>
      <c r="AE2990" s="8"/>
      <c r="AF2990" s="8"/>
      <c r="AG2990" s="8"/>
      <c r="AH2990" s="9"/>
      <c r="AI2990" s="8"/>
      <c r="AJ2990" s="13"/>
      <c r="AK2990" s="8"/>
      <c r="AL2990" s="8"/>
      <c r="AM2990" s="8"/>
      <c r="AN2990" s="8"/>
      <c r="AO2990" s="7"/>
      <c r="AP2990" s="7"/>
      <c r="AQ2990" s="7"/>
      <c r="AR2990" s="7"/>
      <c r="AS2990" s="7"/>
      <c r="AT2990" s="7"/>
      <c r="AU2990" s="8"/>
      <c r="AV2990" s="8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7"/>
      <c r="BV2990" s="7"/>
      <c r="BW2990" s="8"/>
      <c r="BX2990" s="8"/>
      <c r="BY2990" s="8"/>
      <c r="BZ2990" s="8"/>
      <c r="CA2990" s="8"/>
      <c r="CC2990" s="8"/>
      <c r="CE2990" s="7"/>
      <c r="CF2990" s="8"/>
      <c r="CG2990" s="8"/>
      <c r="CH2990" s="8"/>
      <c r="CI2990" s="8"/>
      <c r="CJ2990" s="8"/>
    </row>
    <row r="2991" spans="1:88" x14ac:dyDescent="0.3">
      <c r="A2991" s="1" t="s">
        <v>982</v>
      </c>
      <c r="B2991" s="1"/>
      <c r="C2991" s="1" t="s">
        <v>1878</v>
      </c>
      <c r="D2991" s="1"/>
      <c r="E2991" s="1"/>
      <c r="F2991" s="1"/>
      <c r="G2991" s="1"/>
      <c r="H2991" s="1">
        <v>37601.56</v>
      </c>
      <c r="I2991" s="1">
        <v>-0.02</v>
      </c>
      <c r="J2991" s="12">
        <v>2163.8000000000002</v>
      </c>
      <c r="K2991" s="5">
        <v>2088.69</v>
      </c>
      <c r="L2991" s="5">
        <v>8534.77</v>
      </c>
      <c r="M2991" s="13">
        <f t="shared" si="61"/>
        <v>-1.5183234518212352E-4</v>
      </c>
      <c r="N2991" s="13">
        <v>-4.9887291674366452E-4</v>
      </c>
      <c r="O2991" s="13">
        <v>3.4590605767985672E-3</v>
      </c>
      <c r="P2991" s="13">
        <v>2.5501993407777146E-3</v>
      </c>
      <c r="Q2991" s="7"/>
      <c r="R2991" s="8"/>
      <c r="S2991" s="8"/>
      <c r="T2991" s="8"/>
      <c r="U2991" s="8"/>
      <c r="V2991" s="13"/>
      <c r="W2991" s="14"/>
      <c r="X2991" s="1"/>
      <c r="Y2991" s="1"/>
      <c r="Z2991" s="1"/>
      <c r="AA2991" s="1"/>
      <c r="AB2991" s="1"/>
      <c r="AC2991" s="1"/>
      <c r="AD2991" s="8"/>
      <c r="AE2991" s="8"/>
      <c r="AF2991" s="8"/>
      <c r="AG2991" s="8"/>
      <c r="AH2991" s="9"/>
      <c r="AI2991" s="8"/>
      <c r="AJ2991" s="13"/>
      <c r="AK2991" s="8"/>
      <c r="AL2991" s="8"/>
      <c r="AM2991" s="8"/>
      <c r="AN2991" s="8"/>
      <c r="AO2991" s="7"/>
      <c r="AP2991" s="7"/>
      <c r="AQ2991" s="7"/>
      <c r="AR2991" s="7"/>
      <c r="AS2991" s="7"/>
      <c r="AT2991" s="7"/>
      <c r="AU2991" s="8"/>
      <c r="AV2991" s="8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7"/>
      <c r="BV2991" s="7"/>
      <c r="BW2991" s="8"/>
      <c r="BX2991" s="8"/>
      <c r="BY2991" s="8"/>
      <c r="BZ2991" s="8"/>
      <c r="CA2991" s="8"/>
      <c r="CC2991" s="8"/>
      <c r="CE2991" s="7"/>
      <c r="CF2991" s="8"/>
      <c r="CG2991" s="8"/>
      <c r="CH2991" s="8"/>
      <c r="CI2991" s="8"/>
      <c r="CJ2991" s="8"/>
    </row>
    <row r="2992" spans="1:88" x14ac:dyDescent="0.3">
      <c r="A2992" s="1" t="s">
        <v>983</v>
      </c>
      <c r="B2992" s="1"/>
      <c r="C2992" s="1" t="s">
        <v>1878</v>
      </c>
      <c r="D2992" s="1"/>
      <c r="E2992" s="1"/>
      <c r="F2992" s="1"/>
      <c r="G2992" s="1"/>
      <c r="H2992" s="1">
        <v>38361.03</v>
      </c>
      <c r="I2992" s="1">
        <v>2.02</v>
      </c>
      <c r="J2992" s="12">
        <v>2211.92</v>
      </c>
      <c r="K2992" s="5">
        <v>2127.25</v>
      </c>
      <c r="L2992" s="5">
        <v>8632.9500000000007</v>
      </c>
      <c r="M2992" s="13">
        <f t="shared" si="61"/>
        <v>2.0197832217599521E-2</v>
      </c>
      <c r="N2992" s="13">
        <v>2.2238654219428833E-2</v>
      </c>
      <c r="O2992" s="13">
        <v>1.8461332222589277E-2</v>
      </c>
      <c r="P2992" s="13">
        <v>1.150353202253851E-2</v>
      </c>
      <c r="Q2992" s="7"/>
      <c r="R2992" s="8"/>
      <c r="S2992" s="8"/>
      <c r="T2992" s="8"/>
      <c r="U2992" s="8"/>
      <c r="V2992" s="13"/>
      <c r="W2992" s="14"/>
      <c r="X2992" s="1"/>
      <c r="Y2992" s="1"/>
      <c r="Z2992" s="1"/>
      <c r="AA2992" s="1"/>
      <c r="AB2992" s="1"/>
      <c r="AC2992" s="1"/>
      <c r="AD2992" s="8"/>
      <c r="AE2992" s="8"/>
      <c r="AF2992" s="8"/>
      <c r="AG2992" s="8"/>
      <c r="AH2992" s="9"/>
      <c r="AI2992" s="8"/>
      <c r="AJ2992" s="13"/>
      <c r="AK2992" s="8"/>
      <c r="AL2992" s="8"/>
      <c r="AM2992" s="8"/>
      <c r="AN2992" s="8"/>
      <c r="AO2992" s="7"/>
      <c r="AP2992" s="7"/>
      <c r="AQ2992" s="7"/>
      <c r="AR2992" s="7"/>
      <c r="AS2992" s="7"/>
      <c r="AT2992" s="7"/>
      <c r="AU2992" s="8"/>
      <c r="AV2992" s="8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7"/>
      <c r="BV2992" s="7"/>
      <c r="BW2992" s="8"/>
      <c r="BX2992" s="8"/>
      <c r="BY2992" s="8"/>
      <c r="BZ2992" s="8"/>
      <c r="CA2992" s="8"/>
      <c r="CC2992" s="8"/>
      <c r="CE2992" s="7"/>
      <c r="CF2992" s="8"/>
      <c r="CG2992" s="8"/>
      <c r="CH2992" s="8"/>
      <c r="CI2992" s="8"/>
      <c r="CJ2992" s="8"/>
    </row>
    <row r="2993" spans="1:88" x14ac:dyDescent="0.3">
      <c r="A2993" s="1" t="s">
        <v>984</v>
      </c>
      <c r="B2993" s="1"/>
      <c r="C2993" s="1" t="s">
        <v>1878</v>
      </c>
      <c r="D2993" s="1"/>
      <c r="E2993" s="1"/>
      <c r="F2993" s="1"/>
      <c r="G2993" s="1"/>
      <c r="H2993" s="1">
        <v>37956.82</v>
      </c>
      <c r="I2993" s="1">
        <v>-1.05</v>
      </c>
      <c r="J2993" s="12">
        <v>2182.5300000000002</v>
      </c>
      <c r="K2993" s="5">
        <v>2110.16</v>
      </c>
      <c r="L2993" s="5">
        <v>8624.91</v>
      </c>
      <c r="M2993" s="13">
        <f t="shared" si="61"/>
        <v>-1.0536995487347434E-2</v>
      </c>
      <c r="N2993" s="13">
        <v>-1.3287098990921842E-2</v>
      </c>
      <c r="O2993" s="13">
        <v>-8.033846515454246E-3</v>
      </c>
      <c r="P2993" s="13">
        <v>-9.3131548311997658E-4</v>
      </c>
      <c r="Q2993" s="7"/>
      <c r="R2993" s="8"/>
      <c r="S2993" s="8"/>
      <c r="T2993" s="8"/>
      <c r="U2993" s="8"/>
      <c r="V2993" s="13"/>
      <c r="W2993" s="14"/>
      <c r="X2993" s="1"/>
      <c r="Y2993" s="1"/>
      <c r="Z2993" s="1"/>
      <c r="AA2993" s="1"/>
      <c r="AB2993" s="1"/>
      <c r="AC2993" s="1"/>
      <c r="AD2993" s="8"/>
      <c r="AE2993" s="8"/>
      <c r="AF2993" s="8"/>
      <c r="AG2993" s="8"/>
      <c r="AH2993" s="9"/>
      <c r="AI2993" s="8"/>
      <c r="AJ2993" s="13"/>
      <c r="AK2993" s="8"/>
      <c r="AL2993" s="8"/>
      <c r="AM2993" s="8"/>
      <c r="AN2993" s="8"/>
      <c r="AO2993" s="7"/>
      <c r="AP2993" s="7"/>
      <c r="AQ2993" s="7"/>
      <c r="AR2993" s="7"/>
      <c r="AS2993" s="7"/>
      <c r="AT2993" s="7"/>
      <c r="AU2993" s="8"/>
      <c r="AV2993" s="8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7"/>
      <c r="BV2993" s="7"/>
      <c r="BW2993" s="8"/>
      <c r="BX2993" s="8"/>
      <c r="BY2993" s="8"/>
      <c r="BZ2993" s="8"/>
      <c r="CA2993" s="8"/>
      <c r="CC2993" s="8"/>
      <c r="CE2993" s="7"/>
      <c r="CF2993" s="8"/>
      <c r="CG2993" s="8"/>
      <c r="CH2993" s="8"/>
      <c r="CI2993" s="8"/>
      <c r="CJ2993" s="8"/>
    </row>
    <row r="2994" spans="1:88" x14ac:dyDescent="0.3">
      <c r="A2994" s="1" t="s">
        <v>985</v>
      </c>
      <c r="B2994" s="1"/>
      <c r="C2994" s="1" t="s">
        <v>1878</v>
      </c>
      <c r="D2994" s="1"/>
      <c r="E2994" s="1"/>
      <c r="F2994" s="1"/>
      <c r="G2994" s="1"/>
      <c r="H2994" s="1">
        <v>39502.019999999997</v>
      </c>
      <c r="I2994" s="1">
        <v>4.07</v>
      </c>
      <c r="J2994" s="12">
        <v>2288.0700000000002</v>
      </c>
      <c r="K2994" s="5">
        <v>2171.7399999999998</v>
      </c>
      <c r="L2994" s="5">
        <v>8727.9</v>
      </c>
      <c r="M2994" s="13">
        <f t="shared" si="61"/>
        <v>4.0709416647653818E-2</v>
      </c>
      <c r="N2994" s="13">
        <v>4.8356723618919295E-2</v>
      </c>
      <c r="O2994" s="13">
        <v>2.9182621223035277E-2</v>
      </c>
      <c r="P2994" s="13">
        <v>1.1940994166895535E-2</v>
      </c>
      <c r="Q2994" s="7"/>
      <c r="R2994" s="8"/>
      <c r="S2994" s="8"/>
      <c r="T2994" s="8"/>
      <c r="U2994" s="8"/>
      <c r="V2994" s="13"/>
      <c r="W2994" s="14"/>
      <c r="X2994" s="1"/>
      <c r="Y2994" s="1"/>
      <c r="Z2994" s="1"/>
      <c r="AA2994" s="1"/>
      <c r="AB2994" s="1"/>
      <c r="AC2994" s="1"/>
      <c r="AD2994" s="8"/>
      <c r="AE2994" s="8"/>
      <c r="AF2994" s="8"/>
      <c r="AG2994" s="8"/>
      <c r="AH2994" s="9"/>
      <c r="AI2994" s="8"/>
      <c r="AJ2994" s="13"/>
      <c r="AK2994" s="8"/>
      <c r="AL2994" s="8"/>
      <c r="AM2994" s="8"/>
      <c r="AN2994" s="8"/>
      <c r="AO2994" s="7"/>
      <c r="AP2994" s="7"/>
      <c r="AQ2994" s="7"/>
      <c r="AR2994" s="7"/>
      <c r="AS2994" s="7"/>
      <c r="AT2994" s="7"/>
      <c r="AU2994" s="8"/>
      <c r="AV2994" s="8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7"/>
      <c r="BV2994" s="7"/>
      <c r="BW2994" s="8"/>
      <c r="BX2994" s="8"/>
      <c r="BY2994" s="8"/>
      <c r="BZ2994" s="8"/>
      <c r="CA2994" s="8"/>
      <c r="CC2994" s="8"/>
      <c r="CE2994" s="7"/>
      <c r="CF2994" s="8"/>
      <c r="CG2994" s="8"/>
      <c r="CH2994" s="8"/>
      <c r="CI2994" s="8"/>
      <c r="CJ2994" s="8"/>
    </row>
    <row r="2995" spans="1:88" x14ac:dyDescent="0.3">
      <c r="A2995" s="1" t="s">
        <v>986</v>
      </c>
      <c r="B2995" s="1"/>
      <c r="C2995" s="1" t="s">
        <v>1878</v>
      </c>
      <c r="D2995" s="1"/>
      <c r="E2995" s="1"/>
      <c r="F2995" s="1"/>
      <c r="G2995" s="1"/>
      <c r="H2995" s="1">
        <v>39215.21</v>
      </c>
      <c r="I2995" s="1">
        <v>-0.73</v>
      </c>
      <c r="J2995" s="12">
        <v>2265.0300000000002</v>
      </c>
      <c r="K2995" s="5">
        <v>2183.4499999999998</v>
      </c>
      <c r="L2995" s="5">
        <v>8706.7999999999993</v>
      </c>
      <c r="M2995" s="13">
        <f t="shared" si="61"/>
        <v>-7.2606413545432957E-3</v>
      </c>
      <c r="N2995" s="13">
        <v>-1.0069621995830502E-2</v>
      </c>
      <c r="O2995" s="13">
        <v>5.3919898330370142E-3</v>
      </c>
      <c r="P2995" s="13">
        <v>-2.417534573035951E-3</v>
      </c>
      <c r="Q2995" s="7"/>
      <c r="R2995" s="8"/>
      <c r="S2995" s="8"/>
      <c r="T2995" s="8"/>
      <c r="U2995" s="8"/>
      <c r="V2995" s="13"/>
      <c r="W2995" s="14"/>
      <c r="X2995" s="1"/>
      <c r="Y2995" s="1"/>
      <c r="Z2995" s="1"/>
      <c r="AA2995" s="1"/>
      <c r="AB2995" s="1"/>
      <c r="AC2995" s="1"/>
      <c r="AD2995" s="8"/>
      <c r="AE2995" s="8"/>
      <c r="AF2995" s="8"/>
      <c r="AG2995" s="8"/>
      <c r="AH2995" s="9"/>
      <c r="AI2995" s="8"/>
      <c r="AJ2995" s="13"/>
      <c r="AK2995" s="8"/>
      <c r="AL2995" s="8"/>
      <c r="AM2995" s="8"/>
      <c r="AN2995" s="8"/>
      <c r="AO2995" s="7"/>
      <c r="AP2995" s="7"/>
      <c r="AQ2995" s="7"/>
      <c r="AR2995" s="7"/>
      <c r="AS2995" s="7"/>
      <c r="AT2995" s="7"/>
      <c r="AU2995" s="8"/>
      <c r="AV2995" s="8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7"/>
      <c r="BV2995" s="7"/>
      <c r="BW2995" s="8"/>
      <c r="BX2995" s="8"/>
      <c r="BY2995" s="8"/>
      <c r="BZ2995" s="8"/>
      <c r="CA2995" s="8"/>
      <c r="CC2995" s="8"/>
      <c r="CE2995" s="7"/>
      <c r="CF2995" s="8"/>
      <c r="CG2995" s="8"/>
      <c r="CH2995" s="8"/>
      <c r="CI2995" s="8"/>
      <c r="CJ2995" s="8"/>
    </row>
    <row r="2996" spans="1:88" x14ac:dyDescent="0.3">
      <c r="A2996" s="1" t="s">
        <v>987</v>
      </c>
      <c r="B2996" s="1"/>
      <c r="C2996" s="1" t="s">
        <v>1878</v>
      </c>
      <c r="D2996" s="1"/>
      <c r="E2996" s="1"/>
      <c r="F2996" s="1"/>
      <c r="G2996" s="1"/>
      <c r="H2996" s="1">
        <v>39144.14</v>
      </c>
      <c r="I2996" s="1">
        <v>-0.18</v>
      </c>
      <c r="J2996" s="12">
        <v>2257.9</v>
      </c>
      <c r="K2996" s="5">
        <v>2187.86</v>
      </c>
      <c r="L2996" s="5">
        <v>8693.0499999999993</v>
      </c>
      <c r="M2996" s="13">
        <f t="shared" si="61"/>
        <v>-1.812307010468639E-3</v>
      </c>
      <c r="N2996" s="13">
        <v>-3.1478611762316699E-3</v>
      </c>
      <c r="O2996" s="13">
        <v>2.0197394032381855E-3</v>
      </c>
      <c r="P2996" s="13">
        <v>-1.5792254329949351E-3</v>
      </c>
      <c r="Q2996" s="7"/>
      <c r="R2996" s="8"/>
      <c r="S2996" s="8"/>
      <c r="T2996" s="8"/>
      <c r="U2996" s="8"/>
      <c r="V2996" s="13"/>
      <c r="W2996" s="14"/>
      <c r="X2996" s="1"/>
      <c r="Y2996" s="1"/>
      <c r="Z2996" s="1"/>
      <c r="AA2996" s="1"/>
      <c r="AB2996" s="1"/>
      <c r="AC2996" s="1"/>
      <c r="AD2996" s="8"/>
      <c r="AE2996" s="8"/>
      <c r="AF2996" s="8"/>
      <c r="AG2996" s="8"/>
      <c r="AH2996" s="9"/>
      <c r="AI2996" s="8"/>
      <c r="AJ2996" s="13"/>
      <c r="AK2996" s="8"/>
      <c r="AL2996" s="8"/>
      <c r="AM2996" s="8"/>
      <c r="AN2996" s="8"/>
      <c r="AO2996" s="7"/>
      <c r="AP2996" s="7"/>
      <c r="AQ2996" s="7"/>
      <c r="AR2996" s="7"/>
      <c r="AS2996" s="7"/>
      <c r="AT2996" s="7"/>
      <c r="AU2996" s="8"/>
      <c r="AV2996" s="8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7"/>
      <c r="BV2996" s="7"/>
      <c r="BW2996" s="8"/>
      <c r="BX2996" s="8"/>
      <c r="BY2996" s="8"/>
      <c r="BZ2996" s="8"/>
      <c r="CA2996" s="8"/>
      <c r="CC2996" s="8"/>
      <c r="CE2996" s="7"/>
      <c r="CF2996" s="8"/>
      <c r="CG2996" s="8"/>
      <c r="CH2996" s="8"/>
      <c r="CI2996" s="8"/>
      <c r="CJ2996" s="8"/>
    </row>
    <row r="2997" spans="1:88" x14ac:dyDescent="0.3">
      <c r="A2997" s="1" t="s">
        <v>988</v>
      </c>
      <c r="B2997" s="1"/>
      <c r="C2997" s="1" t="s">
        <v>1878</v>
      </c>
      <c r="D2997" s="1"/>
      <c r="E2997" s="1"/>
      <c r="F2997" s="1"/>
      <c r="G2997" s="1"/>
      <c r="H2997" s="1">
        <v>39621.599999999999</v>
      </c>
      <c r="I2997" s="1">
        <v>1.22</v>
      </c>
      <c r="J2997" s="12">
        <v>2292.13</v>
      </c>
      <c r="K2997" s="5">
        <v>2204.5300000000002</v>
      </c>
      <c r="L2997" s="5">
        <v>8706.06</v>
      </c>
      <c r="M2997" s="13">
        <f t="shared" si="61"/>
        <v>1.2197483454739366E-2</v>
      </c>
      <c r="N2997" s="13">
        <v>1.5160104521900974E-2</v>
      </c>
      <c r="O2997" s="13">
        <v>7.6193175066046059E-3</v>
      </c>
      <c r="P2997" s="13">
        <v>1.4965978569088101E-3</v>
      </c>
      <c r="Q2997" s="7"/>
      <c r="R2997" s="8"/>
      <c r="S2997" s="8"/>
      <c r="T2997" s="8"/>
      <c r="U2997" s="8"/>
      <c r="V2997" s="13"/>
      <c r="W2997" s="14"/>
      <c r="X2997" s="1"/>
      <c r="Y2997" s="1"/>
      <c r="Z2997" s="1"/>
      <c r="AA2997" s="1"/>
      <c r="AB2997" s="1"/>
      <c r="AC2997" s="1"/>
      <c r="AD2997" s="8"/>
      <c r="AE2997" s="8"/>
      <c r="AF2997" s="8"/>
      <c r="AG2997" s="8"/>
      <c r="AH2997" s="9"/>
      <c r="AI2997" s="8"/>
      <c r="AJ2997" s="13"/>
      <c r="AK2997" s="8"/>
      <c r="AL2997" s="8"/>
      <c r="AM2997" s="8"/>
      <c r="AN2997" s="8"/>
      <c r="AO2997" s="7"/>
      <c r="AP2997" s="7"/>
      <c r="AQ2997" s="7"/>
      <c r="AR2997" s="7"/>
      <c r="AS2997" s="7"/>
      <c r="AT2997" s="7"/>
      <c r="AU2997" s="8"/>
      <c r="AV2997" s="8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7"/>
      <c r="BV2997" s="7"/>
      <c r="BW2997" s="8"/>
      <c r="BX2997" s="8"/>
      <c r="BY2997" s="8"/>
      <c r="BZ2997" s="8"/>
      <c r="CA2997" s="8"/>
      <c r="CC2997" s="8"/>
      <c r="CE2997" s="7"/>
      <c r="CF2997" s="8"/>
      <c r="CG2997" s="8"/>
      <c r="CH2997" s="8"/>
      <c r="CI2997" s="8"/>
      <c r="CJ2997" s="8"/>
    </row>
    <row r="2998" spans="1:88" x14ac:dyDescent="0.3">
      <c r="A2998" s="1" t="s">
        <v>989</v>
      </c>
      <c r="B2998" s="1"/>
      <c r="C2998" s="1" t="s">
        <v>1878</v>
      </c>
      <c r="D2998" s="1"/>
      <c r="E2998" s="1"/>
      <c r="F2998" s="1"/>
      <c r="G2998" s="1"/>
      <c r="H2998" s="1">
        <v>38878.79</v>
      </c>
      <c r="I2998" s="1">
        <v>-1.87</v>
      </c>
      <c r="J2998" s="12">
        <v>2242.12</v>
      </c>
      <c r="K2998" s="5">
        <v>2171.2600000000002</v>
      </c>
      <c r="L2998" s="5">
        <v>8623.85</v>
      </c>
      <c r="M2998" s="13">
        <f t="shared" si="61"/>
        <v>-1.8747602317927492E-2</v>
      </c>
      <c r="N2998" s="13">
        <v>-2.1818134224498742E-2</v>
      </c>
      <c r="O2998" s="13">
        <v>-1.5091652188901961E-2</v>
      </c>
      <c r="P2998" s="13">
        <v>-9.4428478554017259E-3</v>
      </c>
      <c r="Q2998" s="7"/>
      <c r="R2998" s="8"/>
      <c r="S2998" s="8"/>
      <c r="T2998" s="8"/>
      <c r="U2998" s="8"/>
      <c r="V2998" s="13"/>
      <c r="W2998" s="14"/>
      <c r="X2998" s="1"/>
      <c r="Y2998" s="1"/>
      <c r="Z2998" s="1"/>
      <c r="AA2998" s="1"/>
      <c r="AB2998" s="1"/>
      <c r="AC2998" s="1"/>
      <c r="AD2998" s="8"/>
      <c r="AE2998" s="8"/>
      <c r="AF2998" s="8"/>
      <c r="AG2998" s="8"/>
      <c r="AH2998" s="9"/>
      <c r="AI2998" s="8"/>
      <c r="AJ2998" s="13"/>
      <c r="AK2998" s="8"/>
      <c r="AL2998" s="8"/>
      <c r="AM2998" s="8"/>
      <c r="AN2998" s="8"/>
      <c r="AO2998" s="7"/>
      <c r="AP2998" s="7"/>
      <c r="AQ2998" s="7"/>
      <c r="AR2998" s="7"/>
      <c r="AS2998" s="7"/>
      <c r="AT2998" s="7"/>
      <c r="AU2998" s="8"/>
      <c r="AV2998" s="8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7"/>
      <c r="BV2998" s="7"/>
      <c r="BW2998" s="8"/>
      <c r="BX2998" s="8"/>
      <c r="BY2998" s="8"/>
      <c r="BZ2998" s="8"/>
      <c r="CA2998" s="8"/>
      <c r="CC2998" s="8"/>
      <c r="CE2998" s="7"/>
      <c r="CF2998" s="8"/>
      <c r="CG2998" s="8"/>
      <c r="CH2998" s="8"/>
      <c r="CI2998" s="8"/>
      <c r="CJ2998" s="8"/>
    </row>
    <row r="2999" spans="1:88" x14ac:dyDescent="0.3">
      <c r="A2999" s="1" t="s">
        <v>990</v>
      </c>
      <c r="B2999" s="1"/>
      <c r="C2999" s="1" t="s">
        <v>1878</v>
      </c>
      <c r="D2999" s="1"/>
      <c r="E2999" s="1"/>
      <c r="F2999" s="1"/>
      <c r="G2999" s="1"/>
      <c r="H2999" s="1">
        <v>39051.93</v>
      </c>
      <c r="I2999" s="1">
        <v>0.45</v>
      </c>
      <c r="J2999" s="12">
        <v>2253.5700000000002</v>
      </c>
      <c r="K2999" s="5">
        <v>2187.59</v>
      </c>
      <c r="L2999" s="5">
        <v>8585.86</v>
      </c>
      <c r="M2999" s="13">
        <f t="shared" si="61"/>
        <v>4.4533278942064936E-3</v>
      </c>
      <c r="N2999" s="13">
        <v>5.1067739460868289E-3</v>
      </c>
      <c r="O2999" s="13">
        <v>7.5209786022862879E-3</v>
      </c>
      <c r="P2999" s="13">
        <v>-4.4052250444986951E-3</v>
      </c>
      <c r="Q2999" s="7"/>
      <c r="R2999" s="8"/>
      <c r="S2999" s="8"/>
      <c r="T2999" s="8"/>
      <c r="U2999" s="8"/>
      <c r="V2999" s="13"/>
      <c r="W2999" s="14"/>
      <c r="X2999" s="1"/>
      <c r="Y2999" s="1"/>
      <c r="Z2999" s="1"/>
      <c r="AA2999" s="1"/>
      <c r="AB2999" s="1"/>
      <c r="AC2999" s="1"/>
      <c r="AD2999" s="8"/>
      <c r="AE2999" s="8"/>
      <c r="AF2999" s="8"/>
      <c r="AG2999" s="8"/>
      <c r="AH2999" s="9"/>
      <c r="AI2999" s="8"/>
      <c r="AJ2999" s="13"/>
      <c r="AK2999" s="8"/>
      <c r="AL2999" s="8"/>
      <c r="AM2999" s="8"/>
      <c r="AN2999" s="8"/>
      <c r="AO2999" s="7"/>
      <c r="AP2999" s="7"/>
      <c r="AQ2999" s="7"/>
      <c r="AR2999" s="7"/>
      <c r="AS2999" s="7"/>
      <c r="AT2999" s="7"/>
      <c r="AU2999" s="8"/>
      <c r="AV2999" s="8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7"/>
      <c r="BV2999" s="7"/>
      <c r="BW2999" s="8"/>
      <c r="BX2999" s="8"/>
      <c r="BY2999" s="8"/>
      <c r="BZ2999" s="8"/>
      <c r="CA2999" s="8"/>
      <c r="CC2999" s="8"/>
      <c r="CE2999" s="7"/>
      <c r="CF2999" s="8"/>
      <c r="CG2999" s="8"/>
      <c r="CH2999" s="8"/>
      <c r="CI2999" s="8"/>
      <c r="CJ2999" s="8"/>
    </row>
    <row r="3000" spans="1:88" x14ac:dyDescent="0.3">
      <c r="A3000" s="1" t="s">
        <v>991</v>
      </c>
      <c r="B3000" s="1"/>
      <c r="C3000" s="1" t="s">
        <v>1878</v>
      </c>
      <c r="D3000" s="1"/>
      <c r="E3000" s="1"/>
      <c r="F3000" s="1"/>
      <c r="G3000" s="1"/>
      <c r="H3000" s="1">
        <v>38474.28</v>
      </c>
      <c r="I3000" s="1">
        <v>-1.48</v>
      </c>
      <c r="J3000" s="12">
        <v>2211.83</v>
      </c>
      <c r="K3000" s="5">
        <v>2181.58</v>
      </c>
      <c r="L3000" s="5">
        <v>8544.7999999999993</v>
      </c>
      <c r="M3000" s="13">
        <f t="shared" si="61"/>
        <v>-1.479184255426047E-2</v>
      </c>
      <c r="N3000" s="13">
        <v>-1.8521723310125804E-2</v>
      </c>
      <c r="O3000" s="13">
        <v>-2.7473155390179693E-3</v>
      </c>
      <c r="P3000" s="13">
        <v>-4.7822815652713846E-3</v>
      </c>
      <c r="Q3000" s="7"/>
      <c r="R3000" s="8"/>
      <c r="S3000" s="8"/>
      <c r="T3000" s="8"/>
      <c r="U3000" s="8"/>
      <c r="V3000" s="13"/>
      <c r="W3000" s="14"/>
      <c r="X3000" s="1"/>
      <c r="Y3000" s="1"/>
      <c r="Z3000" s="1"/>
      <c r="AA3000" s="1"/>
      <c r="AB3000" s="1"/>
      <c r="AC3000" s="1"/>
      <c r="AD3000" s="8"/>
      <c r="AE3000" s="8"/>
      <c r="AF3000" s="8"/>
      <c r="AG3000" s="8"/>
      <c r="AH3000" s="9"/>
      <c r="AI3000" s="8"/>
      <c r="AJ3000" s="13"/>
      <c r="AK3000" s="8"/>
      <c r="AL3000" s="8"/>
      <c r="AM3000" s="8"/>
      <c r="AN3000" s="8"/>
      <c r="AO3000" s="7"/>
      <c r="AP3000" s="7"/>
      <c r="AQ3000" s="7"/>
      <c r="AR3000" s="7"/>
      <c r="AS3000" s="7"/>
      <c r="AT3000" s="7"/>
      <c r="AU3000" s="8"/>
      <c r="AV3000" s="8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7"/>
      <c r="BV3000" s="7"/>
      <c r="BW3000" s="8"/>
      <c r="BX3000" s="8"/>
      <c r="BY3000" s="8"/>
      <c r="BZ3000" s="8"/>
      <c r="CA3000" s="8"/>
      <c r="CC3000" s="8"/>
      <c r="CE3000" s="7"/>
      <c r="CF3000" s="8"/>
      <c r="CG3000" s="8"/>
      <c r="CH3000" s="8"/>
      <c r="CI3000" s="8"/>
      <c r="CJ3000" s="8"/>
    </row>
    <row r="3001" spans="1:88" x14ac:dyDescent="0.3">
      <c r="A3001" s="1" t="s">
        <v>992</v>
      </c>
      <c r="B3001" s="1"/>
      <c r="C3001" s="1" t="s">
        <v>1878</v>
      </c>
      <c r="D3001" s="1"/>
      <c r="E3001" s="1"/>
      <c r="F3001" s="1"/>
      <c r="G3001" s="1"/>
      <c r="H3001" s="1">
        <v>38637.17</v>
      </c>
      <c r="I3001" s="1">
        <v>0.42</v>
      </c>
      <c r="J3001" s="12">
        <v>2226.88</v>
      </c>
      <c r="K3001" s="5">
        <v>2174.14</v>
      </c>
      <c r="L3001" s="5">
        <v>8543.19</v>
      </c>
      <c r="M3001" s="13">
        <f t="shared" si="61"/>
        <v>4.2337374474583633E-3</v>
      </c>
      <c r="N3001" s="13">
        <v>6.804320404371067E-3</v>
      </c>
      <c r="O3001" s="13">
        <v>-3.4103722989760055E-3</v>
      </c>
      <c r="P3001" s="13">
        <v>-1.8841868738872503E-4</v>
      </c>
      <c r="Q3001" s="7"/>
      <c r="R3001" s="8"/>
      <c r="S3001" s="8"/>
      <c r="T3001" s="8"/>
      <c r="U3001" s="8"/>
      <c r="V3001" s="13"/>
      <c r="W3001" s="14"/>
      <c r="X3001" s="1"/>
      <c r="Y3001" s="1"/>
      <c r="Z3001" s="1"/>
      <c r="AA3001" s="1"/>
      <c r="AB3001" s="1"/>
      <c r="AC3001" s="1"/>
      <c r="AD3001" s="8"/>
      <c r="AE3001" s="8"/>
      <c r="AF3001" s="8"/>
      <c r="AG3001" s="8"/>
      <c r="AH3001" s="9"/>
      <c r="AI3001" s="8"/>
      <c r="AJ3001" s="13"/>
      <c r="AK3001" s="8"/>
      <c r="AL3001" s="8"/>
      <c r="AM3001" s="8"/>
      <c r="AN3001" s="8"/>
      <c r="AO3001" s="7"/>
      <c r="AP3001" s="7"/>
      <c r="AQ3001" s="7"/>
      <c r="AR3001" s="7"/>
      <c r="AS3001" s="7"/>
      <c r="AT3001" s="7"/>
      <c r="AU3001" s="8"/>
      <c r="AV3001" s="8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7"/>
      <c r="BV3001" s="7"/>
      <c r="BW3001" s="8"/>
      <c r="BX3001" s="8"/>
      <c r="BY3001" s="8"/>
      <c r="BZ3001" s="8"/>
      <c r="CA3001" s="8"/>
      <c r="CC3001" s="8"/>
      <c r="CE3001" s="7"/>
      <c r="CF3001" s="8"/>
      <c r="CG3001" s="8"/>
      <c r="CH3001" s="8"/>
      <c r="CI3001" s="8"/>
      <c r="CJ3001" s="8"/>
    </row>
    <row r="3002" spans="1:88" x14ac:dyDescent="0.3">
      <c r="A3002" s="1" t="s">
        <v>993</v>
      </c>
      <c r="B3002" s="1"/>
      <c r="C3002" s="1" t="s">
        <v>1878</v>
      </c>
      <c r="D3002" s="1"/>
      <c r="E3002" s="1"/>
      <c r="F3002" s="1"/>
      <c r="G3002" s="1"/>
      <c r="H3002" s="1">
        <v>37908.42</v>
      </c>
      <c r="I3002" s="1">
        <v>-1.89</v>
      </c>
      <c r="J3002" s="12">
        <v>2174.7800000000002</v>
      </c>
      <c r="K3002" s="5">
        <v>2156.0100000000002</v>
      </c>
      <c r="L3002" s="5">
        <v>8460.32</v>
      </c>
      <c r="M3002" s="13">
        <f t="shared" si="61"/>
        <v>-1.8861371057973475E-2</v>
      </c>
      <c r="N3002" s="13">
        <v>-2.3395962063514797E-2</v>
      </c>
      <c r="O3002" s="13">
        <v>-8.3389294157688587E-3</v>
      </c>
      <c r="P3002" s="13">
        <v>-9.7001237242764216E-3</v>
      </c>
      <c r="Q3002" s="7"/>
      <c r="R3002" s="8"/>
      <c r="S3002" s="8"/>
      <c r="T3002" s="8"/>
      <c r="U3002" s="8"/>
      <c r="V3002" s="13"/>
      <c r="W3002" s="14"/>
      <c r="X3002" s="1"/>
      <c r="Y3002" s="1"/>
      <c r="Z3002" s="1"/>
      <c r="AA3002" s="1"/>
      <c r="AB3002" s="1"/>
      <c r="AC3002" s="1"/>
      <c r="AD3002" s="8"/>
      <c r="AE3002" s="8"/>
      <c r="AF3002" s="8"/>
      <c r="AG3002" s="8"/>
      <c r="AH3002" s="9"/>
      <c r="AI3002" s="8"/>
      <c r="AJ3002" s="13"/>
      <c r="AK3002" s="8"/>
      <c r="AL3002" s="8"/>
      <c r="AM3002" s="8"/>
      <c r="AN3002" s="8"/>
      <c r="AO3002" s="7"/>
      <c r="AP3002" s="7"/>
      <c r="AQ3002" s="7"/>
      <c r="AR3002" s="7"/>
      <c r="AS3002" s="7"/>
      <c r="AT3002" s="7"/>
      <c r="AU3002" s="8"/>
      <c r="AV3002" s="8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7"/>
      <c r="BV3002" s="7"/>
      <c r="BW3002" s="8"/>
      <c r="BX3002" s="8"/>
      <c r="BY3002" s="8"/>
      <c r="BZ3002" s="8"/>
      <c r="CA3002" s="8"/>
      <c r="CC3002" s="8"/>
      <c r="CE3002" s="7"/>
      <c r="CF3002" s="8"/>
      <c r="CG3002" s="8"/>
      <c r="CH3002" s="8"/>
      <c r="CI3002" s="8"/>
      <c r="CJ3002" s="8"/>
    </row>
    <row r="3003" spans="1:88" x14ac:dyDescent="0.3">
      <c r="A3003" s="1" t="s">
        <v>994</v>
      </c>
      <c r="B3003" s="1"/>
      <c r="C3003" s="1" t="s">
        <v>1878</v>
      </c>
      <c r="D3003" s="1"/>
      <c r="E3003" s="1"/>
      <c r="F3003" s="1"/>
      <c r="G3003" s="1"/>
      <c r="H3003" s="1">
        <v>38021.08</v>
      </c>
      <c r="I3003" s="1">
        <v>0.3</v>
      </c>
      <c r="J3003" s="12">
        <v>2187.6</v>
      </c>
      <c r="K3003" s="5">
        <v>2151.19</v>
      </c>
      <c r="L3003" s="5">
        <v>8426.36</v>
      </c>
      <c r="M3003" s="13">
        <f t="shared" si="61"/>
        <v>2.971899118982213E-3</v>
      </c>
      <c r="N3003" s="13">
        <v>5.8948491341652698E-3</v>
      </c>
      <c r="O3003" s="13">
        <v>-2.2356111520819288E-3</v>
      </c>
      <c r="P3003" s="13">
        <v>-4.0140325661439658E-3</v>
      </c>
      <c r="Q3003" s="7"/>
      <c r="R3003" s="8"/>
      <c r="S3003" s="8"/>
      <c r="T3003" s="8"/>
      <c r="U3003" s="8"/>
      <c r="V3003" s="13"/>
      <c r="W3003" s="14"/>
      <c r="X3003" s="1"/>
      <c r="Y3003" s="1"/>
      <c r="Z3003" s="1"/>
      <c r="AA3003" s="1"/>
      <c r="AB3003" s="1"/>
      <c r="AC3003" s="1"/>
      <c r="AD3003" s="8"/>
      <c r="AE3003" s="8"/>
      <c r="AF3003" s="8"/>
      <c r="AG3003" s="8"/>
      <c r="AH3003" s="9"/>
      <c r="AI3003" s="8"/>
      <c r="AJ3003" s="13"/>
      <c r="AK3003" s="8"/>
      <c r="AL3003" s="8"/>
      <c r="AM3003" s="8"/>
      <c r="AN3003" s="8"/>
      <c r="AO3003" s="7"/>
      <c r="AP3003" s="7"/>
      <c r="AQ3003" s="7"/>
      <c r="AR3003" s="7"/>
      <c r="AS3003" s="7"/>
      <c r="AT3003" s="7"/>
      <c r="AU3003" s="8"/>
      <c r="AV3003" s="8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7"/>
      <c r="BV3003" s="7"/>
      <c r="BW3003" s="8"/>
      <c r="BX3003" s="8"/>
      <c r="BY3003" s="8"/>
      <c r="BZ3003" s="8"/>
      <c r="CA3003" s="8"/>
      <c r="CC3003" s="8"/>
      <c r="CE3003" s="7"/>
      <c r="CF3003" s="8"/>
      <c r="CG3003" s="8"/>
      <c r="CH3003" s="8"/>
      <c r="CI3003" s="8"/>
      <c r="CJ3003" s="8"/>
    </row>
    <row r="3004" spans="1:88" x14ac:dyDescent="0.3">
      <c r="A3004" s="1" t="s">
        <v>995</v>
      </c>
      <c r="B3004" s="1"/>
      <c r="C3004" s="1" t="s">
        <v>1878</v>
      </c>
      <c r="D3004" s="1"/>
      <c r="E3004" s="1"/>
      <c r="F3004" s="1"/>
      <c r="G3004" s="1"/>
      <c r="H3004" s="1">
        <v>37813.82</v>
      </c>
      <c r="I3004" s="1">
        <v>-0.55000000000000004</v>
      </c>
      <c r="J3004" s="12">
        <v>2173.94</v>
      </c>
      <c r="K3004" s="5">
        <v>2135.9499999999998</v>
      </c>
      <c r="L3004" s="5">
        <v>8444.85</v>
      </c>
      <c r="M3004" s="13">
        <f t="shared" si="61"/>
        <v>-5.4511865523021452E-3</v>
      </c>
      <c r="N3004" s="13">
        <v>-6.2442859754981983E-3</v>
      </c>
      <c r="O3004" s="13">
        <v>-7.0844509318099824E-3</v>
      </c>
      <c r="P3004" s="13">
        <v>2.1943045395638183E-3</v>
      </c>
      <c r="Q3004" s="7"/>
      <c r="R3004" s="8"/>
      <c r="S3004" s="8"/>
      <c r="T3004" s="8"/>
      <c r="U3004" s="8"/>
      <c r="V3004" s="13"/>
      <c r="W3004" s="14"/>
      <c r="X3004" s="1"/>
      <c r="Y3004" s="1"/>
      <c r="Z3004" s="1"/>
      <c r="AA3004" s="1"/>
      <c r="AB3004" s="1"/>
      <c r="AC3004" s="1"/>
      <c r="AD3004" s="8"/>
      <c r="AE3004" s="8"/>
      <c r="AF3004" s="8"/>
      <c r="AG3004" s="8"/>
      <c r="AH3004" s="9"/>
      <c r="AI3004" s="8"/>
      <c r="AJ3004" s="13"/>
      <c r="AK3004" s="8"/>
      <c r="AL3004" s="8"/>
      <c r="AM3004" s="8"/>
      <c r="AN3004" s="8"/>
      <c r="AO3004" s="7"/>
      <c r="AP3004" s="7"/>
      <c r="AQ3004" s="7"/>
      <c r="AR3004" s="7"/>
      <c r="AS3004" s="7"/>
      <c r="AT3004" s="7"/>
      <c r="AU3004" s="8"/>
      <c r="AV3004" s="8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7"/>
      <c r="BV3004" s="7"/>
      <c r="BW3004" s="8"/>
      <c r="BX3004" s="8"/>
      <c r="BY3004" s="8"/>
      <c r="BZ3004" s="8"/>
      <c r="CA3004" s="8"/>
      <c r="CC3004" s="8"/>
      <c r="CE3004" s="7"/>
      <c r="CF3004" s="8"/>
      <c r="CG3004" s="8"/>
      <c r="CH3004" s="8"/>
      <c r="CI3004" s="8"/>
      <c r="CJ3004" s="8"/>
    </row>
    <row r="3005" spans="1:88" x14ac:dyDescent="0.3">
      <c r="A3005" s="1" t="s">
        <v>996</v>
      </c>
      <c r="B3005" s="1"/>
      <c r="C3005" s="1" t="s">
        <v>1878</v>
      </c>
      <c r="D3005" s="1"/>
      <c r="E3005" s="1"/>
      <c r="F3005" s="1"/>
      <c r="G3005" s="1"/>
      <c r="H3005" s="1">
        <v>37637.47</v>
      </c>
      <c r="I3005" s="1">
        <v>-0.47</v>
      </c>
      <c r="J3005" s="12">
        <v>2161.3200000000002</v>
      </c>
      <c r="K3005" s="5">
        <v>2132.5100000000002</v>
      </c>
      <c r="L3005" s="5">
        <v>8397.93</v>
      </c>
      <c r="M3005" s="13">
        <f t="shared" si="61"/>
        <v>-4.6636388494999403E-3</v>
      </c>
      <c r="N3005" s="13">
        <v>-5.8051280164125307E-3</v>
      </c>
      <c r="O3005" s="13">
        <v>-1.6105245909312504E-3</v>
      </c>
      <c r="P3005" s="13">
        <v>-5.5560489529121737E-3</v>
      </c>
      <c r="Q3005" s="7"/>
      <c r="R3005" s="8"/>
      <c r="S3005" s="8"/>
      <c r="T3005" s="8"/>
      <c r="U3005" s="8"/>
      <c r="V3005" s="13"/>
      <c r="W3005" s="14"/>
      <c r="X3005" s="1"/>
      <c r="Y3005" s="1"/>
      <c r="Z3005" s="1"/>
      <c r="AA3005" s="1"/>
      <c r="AB3005" s="1"/>
      <c r="AC3005" s="1"/>
      <c r="AD3005" s="8"/>
      <c r="AE3005" s="8"/>
      <c r="AF3005" s="8"/>
      <c r="AG3005" s="8"/>
      <c r="AH3005" s="9"/>
      <c r="AI3005" s="8"/>
      <c r="AJ3005" s="13"/>
      <c r="AK3005" s="8"/>
      <c r="AL3005" s="8"/>
      <c r="AM3005" s="8"/>
      <c r="AN3005" s="8"/>
      <c r="AO3005" s="7"/>
      <c r="AP3005" s="7"/>
      <c r="AQ3005" s="7"/>
      <c r="AR3005" s="7"/>
      <c r="AS3005" s="7"/>
      <c r="AT3005" s="7"/>
      <c r="AU3005" s="8"/>
      <c r="AV3005" s="8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7"/>
      <c r="BV3005" s="7"/>
      <c r="BW3005" s="8"/>
      <c r="BX3005" s="8"/>
      <c r="BY3005" s="8"/>
      <c r="BZ3005" s="8"/>
      <c r="CA3005" s="8"/>
      <c r="CC3005" s="8"/>
      <c r="CE3005" s="7"/>
      <c r="CF3005" s="8"/>
      <c r="CG3005" s="8"/>
      <c r="CH3005" s="8"/>
      <c r="CI3005" s="8"/>
      <c r="CJ3005" s="8"/>
    </row>
    <row r="3006" spans="1:88" x14ac:dyDescent="0.3">
      <c r="A3006" s="1" t="s">
        <v>997</v>
      </c>
      <c r="B3006" s="1"/>
      <c r="C3006" s="1" t="s">
        <v>1878</v>
      </c>
      <c r="D3006" s="1"/>
      <c r="E3006" s="1"/>
      <c r="F3006" s="1"/>
      <c r="G3006" s="1"/>
      <c r="H3006" s="1">
        <v>37001.49</v>
      </c>
      <c r="I3006" s="1">
        <v>-1.69</v>
      </c>
      <c r="J3006" s="12">
        <v>2116.0300000000002</v>
      </c>
      <c r="K3006" s="5">
        <v>2109.27</v>
      </c>
      <c r="L3006" s="5">
        <v>8344.85</v>
      </c>
      <c r="M3006" s="13">
        <f t="shared" si="61"/>
        <v>-1.6897522601811543E-2</v>
      </c>
      <c r="N3006" s="13">
        <v>-2.0954786889493482E-2</v>
      </c>
      <c r="O3006" s="13">
        <v>-1.0897955929866754E-2</v>
      </c>
      <c r="P3006" s="13">
        <v>-6.3206051967568122E-3</v>
      </c>
      <c r="Q3006" s="7"/>
      <c r="R3006" s="8"/>
      <c r="S3006" s="8"/>
      <c r="T3006" s="8"/>
      <c r="U3006" s="8"/>
      <c r="V3006" s="13"/>
      <c r="W3006" s="14"/>
      <c r="X3006" s="1"/>
      <c r="Y3006" s="1"/>
      <c r="Z3006" s="1"/>
      <c r="AA3006" s="1"/>
      <c r="AB3006" s="1"/>
      <c r="AC3006" s="1"/>
      <c r="AD3006" s="8"/>
      <c r="AE3006" s="8"/>
      <c r="AF3006" s="8"/>
      <c r="AG3006" s="8"/>
      <c r="AH3006" s="9"/>
      <c r="AI3006" s="8"/>
      <c r="AJ3006" s="13"/>
      <c r="AK3006" s="8"/>
      <c r="AL3006" s="8"/>
      <c r="AM3006" s="8"/>
      <c r="AN3006" s="8"/>
      <c r="AO3006" s="7"/>
      <c r="AP3006" s="7"/>
      <c r="AQ3006" s="7"/>
      <c r="AR3006" s="7"/>
      <c r="AS3006" s="7"/>
      <c r="AT3006" s="7"/>
      <c r="AU3006" s="8"/>
      <c r="AV3006" s="8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7"/>
      <c r="BV3006" s="7"/>
      <c r="BW3006" s="8"/>
      <c r="BX3006" s="8"/>
      <c r="BY3006" s="8"/>
      <c r="BZ3006" s="8"/>
      <c r="CA3006" s="8"/>
      <c r="CC3006" s="8"/>
      <c r="CE3006" s="7"/>
      <c r="CF3006" s="8"/>
      <c r="CG3006" s="8"/>
      <c r="CH3006" s="8"/>
      <c r="CI3006" s="8"/>
      <c r="CJ3006" s="8"/>
    </row>
    <row r="3007" spans="1:88" x14ac:dyDescent="0.3">
      <c r="A3007" s="1" t="s">
        <v>998</v>
      </c>
      <c r="B3007" s="1"/>
      <c r="C3007" s="1" t="s">
        <v>1878</v>
      </c>
      <c r="D3007" s="1"/>
      <c r="E3007" s="1"/>
      <c r="F3007" s="1"/>
      <c r="G3007" s="1"/>
      <c r="H3007" s="1">
        <v>36720.769999999997</v>
      </c>
      <c r="I3007" s="1">
        <v>-0.76</v>
      </c>
      <c r="J3007" s="12">
        <v>2106.2399999999998</v>
      </c>
      <c r="K3007" s="5">
        <v>2076.52</v>
      </c>
      <c r="L3007" s="5">
        <v>8228.0300000000007</v>
      </c>
      <c r="M3007" s="13">
        <f t="shared" si="61"/>
        <v>-7.5867215077014549E-3</v>
      </c>
      <c r="N3007" s="13">
        <v>-4.6265884699179249E-3</v>
      </c>
      <c r="O3007" s="13">
        <v>-1.5526698810488959E-2</v>
      </c>
      <c r="P3007" s="13">
        <v>-1.3999053308327847E-2</v>
      </c>
      <c r="Q3007" s="7"/>
      <c r="R3007" s="8"/>
      <c r="S3007" s="8"/>
      <c r="T3007" s="8"/>
      <c r="U3007" s="8"/>
      <c r="V3007" s="13"/>
      <c r="W3007" s="14"/>
      <c r="X3007" s="1"/>
      <c r="Y3007" s="1"/>
      <c r="Z3007" s="1"/>
      <c r="AA3007" s="1"/>
      <c r="AB3007" s="1"/>
      <c r="AC3007" s="1"/>
      <c r="AD3007" s="8"/>
      <c r="AE3007" s="8"/>
      <c r="AF3007" s="8"/>
      <c r="AG3007" s="8"/>
      <c r="AH3007" s="9"/>
      <c r="AI3007" s="8"/>
      <c r="AJ3007" s="13"/>
      <c r="AK3007" s="8"/>
      <c r="AL3007" s="8"/>
      <c r="AM3007" s="8"/>
      <c r="AN3007" s="8"/>
      <c r="AO3007" s="7"/>
      <c r="AP3007" s="7"/>
      <c r="AQ3007" s="7"/>
      <c r="AR3007" s="7"/>
      <c r="AS3007" s="7"/>
      <c r="AT3007" s="7"/>
      <c r="AU3007" s="8"/>
      <c r="AV3007" s="8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7"/>
      <c r="BV3007" s="7"/>
      <c r="BW3007" s="8"/>
      <c r="BX3007" s="8"/>
      <c r="BY3007" s="8"/>
      <c r="BZ3007" s="8"/>
      <c r="CA3007" s="8"/>
      <c r="CC3007" s="8"/>
      <c r="CE3007" s="7"/>
      <c r="CF3007" s="8"/>
      <c r="CG3007" s="8"/>
      <c r="CH3007" s="8"/>
      <c r="CI3007" s="8"/>
      <c r="CJ3007" s="8"/>
    </row>
    <row r="3008" spans="1:88" x14ac:dyDescent="0.3">
      <c r="A3008" s="1" t="s">
        <v>999</v>
      </c>
      <c r="B3008" s="1"/>
      <c r="C3008" s="1" t="s">
        <v>1878</v>
      </c>
      <c r="D3008" s="1"/>
      <c r="E3008" s="1"/>
      <c r="F3008" s="1"/>
      <c r="G3008" s="1"/>
      <c r="H3008" s="1">
        <v>37148.86</v>
      </c>
      <c r="I3008" s="1">
        <v>1.17</v>
      </c>
      <c r="J3008" s="12">
        <v>2136.9499999999998</v>
      </c>
      <c r="K3008" s="5">
        <v>2092.64</v>
      </c>
      <c r="L3008" s="5">
        <v>8218.7099999999991</v>
      </c>
      <c r="M3008" s="13">
        <f t="shared" si="61"/>
        <v>1.1657979938873853E-2</v>
      </c>
      <c r="N3008" s="13">
        <v>1.4580484655120074E-2</v>
      </c>
      <c r="O3008" s="13">
        <v>7.7629880762044579E-3</v>
      </c>
      <c r="P3008" s="13">
        <v>-1.1327134198588773E-3</v>
      </c>
      <c r="Q3008" s="7"/>
      <c r="R3008" s="8"/>
      <c r="S3008" s="8"/>
      <c r="T3008" s="8"/>
      <c r="U3008" s="8"/>
      <c r="V3008" s="13"/>
      <c r="W3008" s="14"/>
      <c r="X3008" s="1"/>
      <c r="Y3008" s="1"/>
      <c r="Z3008" s="1"/>
      <c r="AA3008" s="1"/>
      <c r="AB3008" s="1"/>
      <c r="AC3008" s="1"/>
      <c r="AD3008" s="8"/>
      <c r="AE3008" s="8"/>
      <c r="AF3008" s="8"/>
      <c r="AG3008" s="8"/>
      <c r="AH3008" s="9"/>
      <c r="AI3008" s="8"/>
      <c r="AJ3008" s="13"/>
      <c r="AK3008" s="8"/>
      <c r="AL3008" s="8"/>
      <c r="AM3008" s="8"/>
      <c r="AN3008" s="8"/>
      <c r="AO3008" s="7"/>
      <c r="AP3008" s="7"/>
      <c r="AQ3008" s="7"/>
      <c r="AR3008" s="7"/>
      <c r="AS3008" s="7"/>
      <c r="AT3008" s="7"/>
      <c r="AU3008" s="8"/>
      <c r="AV3008" s="8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7"/>
      <c r="BV3008" s="7"/>
      <c r="BW3008" s="8"/>
      <c r="BX3008" s="8"/>
      <c r="BY3008" s="8"/>
      <c r="BZ3008" s="8"/>
      <c r="CA3008" s="8"/>
      <c r="CC3008" s="8"/>
      <c r="CE3008" s="7"/>
      <c r="CF3008" s="8"/>
      <c r="CG3008" s="8"/>
      <c r="CH3008" s="8"/>
      <c r="CI3008" s="8"/>
      <c r="CJ3008" s="8"/>
    </row>
    <row r="3009" spans="1:88" x14ac:dyDescent="0.3">
      <c r="A3009" s="1" t="s">
        <v>1000</v>
      </c>
      <c r="B3009" s="1"/>
      <c r="C3009" s="1" t="s">
        <v>1878</v>
      </c>
      <c r="D3009" s="1"/>
      <c r="E3009" s="1"/>
      <c r="F3009" s="1"/>
      <c r="G3009" s="1"/>
      <c r="H3009" s="1">
        <v>37574.559999999998</v>
      </c>
      <c r="I3009" s="1">
        <v>1.1499999999999999</v>
      </c>
      <c r="J3009" s="12">
        <v>2156.4299999999998</v>
      </c>
      <c r="K3009" s="5">
        <v>2147.75</v>
      </c>
      <c r="L3009" s="5">
        <v>8300.83</v>
      </c>
      <c r="M3009" s="13">
        <f t="shared" si="61"/>
        <v>1.1459301846678427E-2</v>
      </c>
      <c r="N3009" s="13">
        <v>9.1157958773018244E-3</v>
      </c>
      <c r="O3009" s="13">
        <v>2.63351555929352E-2</v>
      </c>
      <c r="P3009" s="13">
        <v>9.9918357017099169E-3</v>
      </c>
      <c r="Q3009" s="7"/>
      <c r="R3009" s="8"/>
      <c r="S3009" s="8"/>
      <c r="T3009" s="8"/>
      <c r="U3009" s="8"/>
      <c r="V3009" s="13"/>
      <c r="W3009" s="14"/>
      <c r="X3009" s="1"/>
      <c r="Y3009" s="1"/>
      <c r="Z3009" s="1"/>
      <c r="AA3009" s="1"/>
      <c r="AB3009" s="1"/>
      <c r="AC3009" s="1"/>
      <c r="AD3009" s="8"/>
      <c r="AE3009" s="8"/>
      <c r="AF3009" s="8"/>
      <c r="AG3009" s="8"/>
      <c r="AH3009" s="9"/>
      <c r="AI3009" s="8"/>
      <c r="AJ3009" s="13"/>
      <c r="AK3009" s="8"/>
      <c r="AL3009" s="8"/>
      <c r="AM3009" s="8"/>
      <c r="AN3009" s="8"/>
      <c r="AO3009" s="7"/>
      <c r="AP3009" s="7"/>
      <c r="AQ3009" s="7"/>
      <c r="AR3009" s="7"/>
      <c r="AS3009" s="7"/>
      <c r="AT3009" s="7"/>
      <c r="AU3009" s="8"/>
      <c r="AV3009" s="8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7"/>
      <c r="BV3009" s="7"/>
      <c r="BW3009" s="8"/>
      <c r="BX3009" s="8"/>
      <c r="BY3009" s="8"/>
      <c r="BZ3009" s="8"/>
      <c r="CA3009" s="8"/>
      <c r="CC3009" s="8"/>
      <c r="CE3009" s="7"/>
      <c r="CF3009" s="8"/>
      <c r="CG3009" s="8"/>
      <c r="CH3009" s="8"/>
      <c r="CI3009" s="8"/>
      <c r="CJ3009" s="8"/>
    </row>
    <row r="3010" spans="1:88" x14ac:dyDescent="0.3">
      <c r="A3010" s="1" t="s">
        <v>1001</v>
      </c>
      <c r="B3010" s="1"/>
      <c r="C3010" s="1" t="s">
        <v>1878</v>
      </c>
      <c r="D3010" s="1"/>
      <c r="E3010" s="1"/>
      <c r="F3010" s="1"/>
      <c r="G3010" s="1"/>
      <c r="H3010" s="1">
        <v>37478.699999999997</v>
      </c>
      <c r="I3010" s="1">
        <v>-0.26</v>
      </c>
      <c r="J3010" s="12">
        <v>2148.41</v>
      </c>
      <c r="K3010" s="5">
        <v>2148.29</v>
      </c>
      <c r="L3010" s="5">
        <v>8326.68</v>
      </c>
      <c r="M3010" s="13">
        <f t="shared" si="61"/>
        <v>-2.5511942122542486E-3</v>
      </c>
      <c r="N3010" s="13">
        <v>-3.719109825034872E-3</v>
      </c>
      <c r="O3010" s="13">
        <v>2.514259108368222E-4</v>
      </c>
      <c r="P3010" s="13">
        <v>3.1141464166837274E-3</v>
      </c>
      <c r="Q3010" s="7"/>
      <c r="R3010" s="8"/>
      <c r="S3010" s="8"/>
      <c r="T3010" s="8"/>
      <c r="U3010" s="8"/>
      <c r="V3010" s="13"/>
      <c r="W3010" s="14"/>
      <c r="X3010" s="1"/>
      <c r="Y3010" s="1"/>
      <c r="Z3010" s="1"/>
      <c r="AA3010" s="1"/>
      <c r="AB3010" s="1"/>
      <c r="AC3010" s="1"/>
      <c r="AD3010" s="8"/>
      <c r="AE3010" s="8"/>
      <c r="AF3010" s="8"/>
      <c r="AG3010" s="8"/>
      <c r="AH3010" s="9"/>
      <c r="AI3010" s="8"/>
      <c r="AJ3010" s="13"/>
      <c r="AK3010" s="8"/>
      <c r="AL3010" s="8"/>
      <c r="AM3010" s="8"/>
      <c r="AN3010" s="8"/>
      <c r="AO3010" s="7"/>
      <c r="AP3010" s="7"/>
      <c r="AQ3010" s="7"/>
      <c r="AR3010" s="7"/>
      <c r="AS3010" s="7"/>
      <c r="AT3010" s="7"/>
      <c r="AU3010" s="8"/>
      <c r="AV3010" s="8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7"/>
      <c r="BV3010" s="7"/>
      <c r="BW3010" s="8"/>
      <c r="BX3010" s="8"/>
      <c r="BY3010" s="8"/>
      <c r="BZ3010" s="8"/>
      <c r="CA3010" s="8"/>
      <c r="CC3010" s="8"/>
      <c r="CE3010" s="7"/>
      <c r="CF3010" s="8"/>
      <c r="CG3010" s="8"/>
      <c r="CH3010" s="8"/>
      <c r="CI3010" s="8"/>
      <c r="CJ3010" s="8"/>
    </row>
    <row r="3011" spans="1:88" x14ac:dyDescent="0.3">
      <c r="A3011" s="1" t="s">
        <v>1002</v>
      </c>
      <c r="B3011" s="1"/>
      <c r="C3011" s="1" t="s">
        <v>1878</v>
      </c>
      <c r="D3011" s="1"/>
      <c r="E3011" s="1"/>
      <c r="F3011" s="1"/>
      <c r="G3011" s="1"/>
      <c r="H3011" s="1">
        <v>37788.65</v>
      </c>
      <c r="I3011" s="1">
        <v>0.83</v>
      </c>
      <c r="J3011" s="12">
        <v>2168.83</v>
      </c>
      <c r="K3011" s="5">
        <v>2151.77</v>
      </c>
      <c r="L3011" s="5">
        <v>8444.9500000000007</v>
      </c>
      <c r="M3011" s="13">
        <f t="shared" si="61"/>
        <v>8.2700307107772542E-3</v>
      </c>
      <c r="N3011" s="13">
        <v>9.5047034783863893E-3</v>
      </c>
      <c r="O3011" s="13">
        <v>1.6198930312014692E-3</v>
      </c>
      <c r="P3011" s="13">
        <v>1.4203740266228504E-2</v>
      </c>
      <c r="Q3011" s="7"/>
      <c r="R3011" s="8"/>
      <c r="S3011" s="8"/>
      <c r="T3011" s="8"/>
      <c r="U3011" s="8"/>
      <c r="V3011" s="13"/>
      <c r="W3011" s="14"/>
      <c r="X3011" s="1"/>
      <c r="Y3011" s="1"/>
      <c r="Z3011" s="1"/>
      <c r="AA3011" s="1"/>
      <c r="AB3011" s="1"/>
      <c r="AC3011" s="1"/>
      <c r="AD3011" s="8"/>
      <c r="AE3011" s="8"/>
      <c r="AF3011" s="8"/>
      <c r="AG3011" s="8"/>
      <c r="AH3011" s="9"/>
      <c r="AI3011" s="8"/>
      <c r="AJ3011" s="13"/>
      <c r="AK3011" s="8"/>
      <c r="AL3011" s="8"/>
      <c r="AM3011" s="8"/>
      <c r="AN3011" s="8"/>
      <c r="AO3011" s="7"/>
      <c r="AP3011" s="7"/>
      <c r="AQ3011" s="7"/>
      <c r="AR3011" s="7"/>
      <c r="AS3011" s="7"/>
      <c r="AT3011" s="7"/>
      <c r="AU3011" s="8"/>
      <c r="AV3011" s="8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7"/>
      <c r="BV3011" s="7"/>
      <c r="BW3011" s="8"/>
      <c r="BX3011" s="8"/>
      <c r="BY3011" s="8"/>
      <c r="BZ3011" s="8"/>
      <c r="CA3011" s="8"/>
      <c r="CC3011" s="8"/>
      <c r="CE3011" s="7"/>
      <c r="CF3011" s="8"/>
      <c r="CG3011" s="8"/>
      <c r="CH3011" s="8"/>
      <c r="CI3011" s="8"/>
      <c r="CJ3011" s="8"/>
    </row>
    <row r="3012" spans="1:88" x14ac:dyDescent="0.3">
      <c r="A3012" s="1" t="s">
        <v>1003</v>
      </c>
      <c r="B3012" s="1"/>
      <c r="C3012" s="1" t="s">
        <v>1878</v>
      </c>
      <c r="D3012" s="1"/>
      <c r="E3012" s="1"/>
      <c r="F3012" s="1"/>
      <c r="G3012" s="1"/>
      <c r="H3012" s="1">
        <v>37836.46</v>
      </c>
      <c r="I3012" s="1">
        <v>0.13</v>
      </c>
      <c r="J3012" s="12">
        <v>2173.35</v>
      </c>
      <c r="K3012" s="5">
        <v>2157.19</v>
      </c>
      <c r="L3012" s="5">
        <v>8418.25</v>
      </c>
      <c r="M3012" s="13">
        <f t="shared" ref="M3012:M3075" si="62">H3012/H3011-1</f>
        <v>1.2651947079347359E-3</v>
      </c>
      <c r="N3012" s="13">
        <v>2.0840729794404655E-3</v>
      </c>
      <c r="O3012" s="13">
        <v>2.5188565692431109E-3</v>
      </c>
      <c r="P3012" s="13">
        <v>-3.1616528221009021E-3</v>
      </c>
      <c r="Q3012" s="7"/>
      <c r="R3012" s="8"/>
      <c r="S3012" s="8"/>
      <c r="T3012" s="8"/>
      <c r="U3012" s="8"/>
      <c r="V3012" s="13"/>
      <c r="W3012" s="14"/>
      <c r="X3012" s="1"/>
      <c r="Y3012" s="1"/>
      <c r="Z3012" s="1"/>
      <c r="AA3012" s="1"/>
      <c r="AB3012" s="1"/>
      <c r="AC3012" s="1"/>
      <c r="AD3012" s="8"/>
      <c r="AE3012" s="8"/>
      <c r="AF3012" s="8"/>
      <c r="AG3012" s="8"/>
      <c r="AH3012" s="9"/>
      <c r="AI3012" s="8"/>
      <c r="AJ3012" s="13"/>
      <c r="AK3012" s="8"/>
      <c r="AL3012" s="8"/>
      <c r="AM3012" s="8"/>
      <c r="AN3012" s="8"/>
      <c r="AO3012" s="7"/>
      <c r="AP3012" s="7"/>
      <c r="AQ3012" s="7"/>
      <c r="AR3012" s="7"/>
      <c r="AS3012" s="7"/>
      <c r="AT3012" s="7"/>
      <c r="AU3012" s="8"/>
      <c r="AV3012" s="8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7"/>
      <c r="BV3012" s="7"/>
      <c r="BW3012" s="8"/>
      <c r="BX3012" s="8"/>
      <c r="BY3012" s="8"/>
      <c r="BZ3012" s="8"/>
      <c r="CA3012" s="8"/>
      <c r="CC3012" s="8"/>
      <c r="CE3012" s="7"/>
      <c r="CF3012" s="8"/>
      <c r="CG3012" s="8"/>
      <c r="CH3012" s="8"/>
      <c r="CI3012" s="8"/>
      <c r="CJ3012" s="8"/>
    </row>
    <row r="3013" spans="1:88" x14ac:dyDescent="0.3">
      <c r="A3013" s="1" t="s">
        <v>1004</v>
      </c>
      <c r="B3013" s="1"/>
      <c r="C3013" s="1" t="s">
        <v>1878</v>
      </c>
      <c r="D3013" s="1"/>
      <c r="E3013" s="1"/>
      <c r="F3013" s="1"/>
      <c r="G3013" s="1"/>
      <c r="H3013" s="1">
        <v>37552.9</v>
      </c>
      <c r="I3013" s="1">
        <v>-0.75</v>
      </c>
      <c r="J3013" s="12">
        <v>2148.0300000000002</v>
      </c>
      <c r="K3013" s="5">
        <v>2160.37</v>
      </c>
      <c r="L3013" s="5">
        <v>8450.57</v>
      </c>
      <c r="M3013" s="13">
        <f t="shared" si="62"/>
        <v>-7.4943586160015618E-3</v>
      </c>
      <c r="N3013" s="13">
        <v>-1.1650217406308117E-2</v>
      </c>
      <c r="O3013" s="13">
        <v>1.4741399691264867E-3</v>
      </c>
      <c r="P3013" s="13">
        <v>3.8392777596294447E-3</v>
      </c>
      <c r="Q3013" s="7"/>
      <c r="R3013" s="8"/>
      <c r="S3013" s="8"/>
      <c r="T3013" s="8"/>
      <c r="U3013" s="8"/>
      <c r="V3013" s="13"/>
      <c r="W3013" s="14"/>
      <c r="X3013" s="1"/>
      <c r="Y3013" s="1"/>
      <c r="Z3013" s="1"/>
      <c r="AA3013" s="1"/>
      <c r="AB3013" s="1"/>
      <c r="AC3013" s="1"/>
      <c r="AD3013" s="8"/>
      <c r="AE3013" s="8"/>
      <c r="AF3013" s="8"/>
      <c r="AG3013" s="8"/>
      <c r="AH3013" s="9"/>
      <c r="AI3013" s="8"/>
      <c r="AJ3013" s="13"/>
      <c r="AK3013" s="8"/>
      <c r="AL3013" s="8"/>
      <c r="AM3013" s="8"/>
      <c r="AN3013" s="8"/>
      <c r="AO3013" s="7"/>
      <c r="AP3013" s="7"/>
      <c r="AQ3013" s="7"/>
      <c r="AR3013" s="7"/>
      <c r="AS3013" s="7"/>
      <c r="AT3013" s="7"/>
      <c r="AU3013" s="8"/>
      <c r="AV3013" s="8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7"/>
      <c r="BV3013" s="7"/>
      <c r="BW3013" s="8"/>
      <c r="BX3013" s="8"/>
      <c r="BY3013" s="8"/>
      <c r="BZ3013" s="8"/>
      <c r="CA3013" s="8"/>
      <c r="CC3013" s="8"/>
      <c r="CE3013" s="7"/>
      <c r="CF3013" s="8"/>
      <c r="CG3013" s="8"/>
      <c r="CH3013" s="8"/>
      <c r="CI3013" s="8"/>
      <c r="CJ3013" s="8"/>
    </row>
    <row r="3014" spans="1:88" x14ac:dyDescent="0.3">
      <c r="A3014" s="1" t="s">
        <v>1005</v>
      </c>
      <c r="B3014" s="1"/>
      <c r="C3014" s="1" t="s">
        <v>1878</v>
      </c>
      <c r="D3014" s="1"/>
      <c r="E3014" s="1"/>
      <c r="F3014" s="1"/>
      <c r="G3014" s="1"/>
      <c r="H3014" s="1">
        <v>37814.519999999997</v>
      </c>
      <c r="I3014" s="1">
        <v>0.7</v>
      </c>
      <c r="J3014" s="12">
        <v>2162.62</v>
      </c>
      <c r="K3014" s="5">
        <v>2179.87</v>
      </c>
      <c r="L3014" s="5">
        <v>8497.2199999999993</v>
      </c>
      <c r="M3014" s="13">
        <f t="shared" si="62"/>
        <v>6.9667056339188793E-3</v>
      </c>
      <c r="N3014" s="13">
        <v>6.7922701265810126E-3</v>
      </c>
      <c r="O3014" s="13">
        <v>9.0262316177320834E-3</v>
      </c>
      <c r="P3014" s="13">
        <v>5.5203376813635074E-3</v>
      </c>
      <c r="Q3014" s="7"/>
      <c r="R3014" s="8"/>
      <c r="S3014" s="8"/>
      <c r="T3014" s="8"/>
      <c r="U3014" s="8"/>
      <c r="V3014" s="13"/>
      <c r="W3014" s="14"/>
      <c r="X3014" s="1"/>
      <c r="Y3014" s="1"/>
      <c r="Z3014" s="1"/>
      <c r="AA3014" s="1"/>
      <c r="AB3014" s="1"/>
      <c r="AC3014" s="1"/>
      <c r="AD3014" s="8"/>
      <c r="AE3014" s="8"/>
      <c r="AF3014" s="8"/>
      <c r="AG3014" s="8"/>
      <c r="AH3014" s="9"/>
      <c r="AI3014" s="8"/>
      <c r="AJ3014" s="13"/>
      <c r="AK3014" s="8"/>
      <c r="AL3014" s="8"/>
      <c r="AM3014" s="8"/>
      <c r="AN3014" s="8"/>
      <c r="AO3014" s="7"/>
      <c r="AP3014" s="7"/>
      <c r="AQ3014" s="7"/>
      <c r="AR3014" s="7"/>
      <c r="AS3014" s="7"/>
      <c r="AT3014" s="7"/>
      <c r="AU3014" s="8"/>
      <c r="AV3014" s="8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7"/>
      <c r="BV3014" s="7"/>
      <c r="BW3014" s="8"/>
      <c r="BX3014" s="8"/>
      <c r="BY3014" s="8"/>
      <c r="BZ3014" s="8"/>
      <c r="CA3014" s="8"/>
      <c r="CC3014" s="8"/>
      <c r="CE3014" s="7"/>
      <c r="CF3014" s="8"/>
      <c r="CG3014" s="8"/>
      <c r="CH3014" s="8"/>
      <c r="CI3014" s="8"/>
      <c r="CJ3014" s="8"/>
    </row>
    <row r="3015" spans="1:88" x14ac:dyDescent="0.3">
      <c r="A3015" s="1" t="s">
        <v>1006</v>
      </c>
      <c r="B3015" s="1"/>
      <c r="C3015" s="1" t="s">
        <v>1878</v>
      </c>
      <c r="D3015" s="1"/>
      <c r="E3015" s="1"/>
      <c r="F3015" s="1"/>
      <c r="G3015" s="1"/>
      <c r="H3015" s="1">
        <v>37595.440000000002</v>
      </c>
      <c r="I3015" s="1">
        <v>-0.57999999999999996</v>
      </c>
      <c r="J3015" s="12">
        <v>2144.48</v>
      </c>
      <c r="K3015" s="5">
        <v>2173.89</v>
      </c>
      <c r="L3015" s="5">
        <v>8496.5400000000009</v>
      </c>
      <c r="M3015" s="13">
        <f t="shared" si="62"/>
        <v>-5.7935417400509781E-3</v>
      </c>
      <c r="N3015" s="13">
        <v>-8.3879738465378884E-3</v>
      </c>
      <c r="O3015" s="13">
        <v>-2.7432828563170863E-3</v>
      </c>
      <c r="P3015" s="13">
        <v>-8.0026173265856926E-5</v>
      </c>
      <c r="Q3015" s="7"/>
      <c r="R3015" s="8"/>
      <c r="S3015" s="8"/>
      <c r="T3015" s="8"/>
      <c r="U3015" s="8"/>
      <c r="V3015" s="13"/>
      <c r="W3015" s="14"/>
      <c r="X3015" s="1"/>
      <c r="Y3015" s="1"/>
      <c r="Z3015" s="1"/>
      <c r="AA3015" s="1"/>
      <c r="AB3015" s="1"/>
      <c r="AC3015" s="1"/>
      <c r="AD3015" s="8"/>
      <c r="AE3015" s="8"/>
      <c r="AF3015" s="8"/>
      <c r="AG3015" s="8"/>
      <c r="AH3015" s="9"/>
      <c r="AI3015" s="8"/>
      <c r="AJ3015" s="13"/>
      <c r="AK3015" s="8"/>
      <c r="AL3015" s="8"/>
      <c r="AM3015" s="8"/>
      <c r="AN3015" s="8"/>
      <c r="AO3015" s="7"/>
      <c r="AP3015" s="7"/>
      <c r="AQ3015" s="7"/>
      <c r="AR3015" s="7"/>
      <c r="AS3015" s="7"/>
      <c r="AT3015" s="7"/>
      <c r="AU3015" s="8"/>
      <c r="AV3015" s="8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7"/>
      <c r="BV3015" s="7"/>
      <c r="BW3015" s="8"/>
      <c r="BX3015" s="8"/>
      <c r="BY3015" s="8"/>
      <c r="BZ3015" s="8"/>
      <c r="CA3015" s="8"/>
      <c r="CC3015" s="8"/>
      <c r="CE3015" s="7"/>
      <c r="CF3015" s="8"/>
      <c r="CG3015" s="8"/>
      <c r="CH3015" s="8"/>
      <c r="CI3015" s="8"/>
      <c r="CJ3015" s="8"/>
    </row>
    <row r="3016" spans="1:88" x14ac:dyDescent="0.3">
      <c r="A3016" s="1" t="s">
        <v>1007</v>
      </c>
      <c r="B3016" s="1"/>
      <c r="C3016" s="1" t="s">
        <v>1878</v>
      </c>
      <c r="D3016" s="1"/>
      <c r="E3016" s="1"/>
      <c r="F3016" s="1"/>
      <c r="G3016" s="1"/>
      <c r="H3016" s="1">
        <v>38318.26</v>
      </c>
      <c r="I3016" s="1">
        <v>1.92</v>
      </c>
      <c r="J3016" s="12">
        <v>2194.11</v>
      </c>
      <c r="K3016" s="5">
        <v>2190.25</v>
      </c>
      <c r="L3016" s="5">
        <v>8604.31</v>
      </c>
      <c r="M3016" s="13">
        <f t="shared" si="62"/>
        <v>1.9226267866528479E-2</v>
      </c>
      <c r="N3016" s="13">
        <v>2.3143139595612983E-2</v>
      </c>
      <c r="O3016" s="13">
        <v>7.5256797722056401E-3</v>
      </c>
      <c r="P3016" s="13">
        <v>1.2683986658098334E-2</v>
      </c>
      <c r="Q3016" s="7"/>
      <c r="R3016" s="8"/>
      <c r="S3016" s="8"/>
      <c r="T3016" s="8"/>
      <c r="U3016" s="8"/>
      <c r="V3016" s="13"/>
      <c r="W3016" s="14"/>
      <c r="X3016" s="1"/>
      <c r="Y3016" s="1"/>
      <c r="Z3016" s="1"/>
      <c r="AA3016" s="1"/>
      <c r="AB3016" s="1"/>
      <c r="AC3016" s="1"/>
      <c r="AD3016" s="8"/>
      <c r="AE3016" s="8"/>
      <c r="AF3016" s="8"/>
      <c r="AG3016" s="8"/>
      <c r="AH3016" s="9"/>
      <c r="AI3016" s="8"/>
      <c r="AJ3016" s="13"/>
      <c r="AK3016" s="8"/>
      <c r="AL3016" s="8"/>
      <c r="AM3016" s="8"/>
      <c r="AN3016" s="8"/>
      <c r="AO3016" s="7"/>
      <c r="AP3016" s="7"/>
      <c r="AQ3016" s="7"/>
      <c r="AR3016" s="7"/>
      <c r="AS3016" s="7"/>
      <c r="AT3016" s="7"/>
      <c r="AU3016" s="8"/>
      <c r="AV3016" s="8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7"/>
      <c r="BV3016" s="7"/>
      <c r="BW3016" s="8"/>
      <c r="BX3016" s="8"/>
      <c r="BY3016" s="8"/>
      <c r="BZ3016" s="8"/>
      <c r="CA3016" s="8"/>
      <c r="CC3016" s="8"/>
      <c r="CE3016" s="7"/>
      <c r="CF3016" s="8"/>
      <c r="CG3016" s="8"/>
      <c r="CH3016" s="8"/>
      <c r="CI3016" s="8"/>
      <c r="CJ3016" s="8"/>
    </row>
    <row r="3017" spans="1:88" x14ac:dyDescent="0.3">
      <c r="A3017" s="1" t="s">
        <v>1008</v>
      </c>
      <c r="B3017" s="1"/>
      <c r="C3017" s="1" t="s">
        <v>1878</v>
      </c>
      <c r="D3017" s="1"/>
      <c r="E3017" s="1"/>
      <c r="F3017" s="1"/>
      <c r="G3017" s="1"/>
      <c r="H3017" s="1">
        <v>38463.72</v>
      </c>
      <c r="I3017" s="1">
        <v>0.38</v>
      </c>
      <c r="J3017" s="12">
        <v>2204.27</v>
      </c>
      <c r="K3017" s="5">
        <v>2193.89</v>
      </c>
      <c r="L3017" s="5">
        <v>8635.61</v>
      </c>
      <c r="M3017" s="13">
        <f t="shared" si="62"/>
        <v>3.7961013887373163E-3</v>
      </c>
      <c r="N3017" s="13">
        <v>4.6305791414285036E-3</v>
      </c>
      <c r="O3017" s="13">
        <v>1.6619107407829237E-3</v>
      </c>
      <c r="P3017" s="13">
        <v>3.6377117979247142E-3</v>
      </c>
      <c r="Q3017" s="7"/>
      <c r="R3017" s="8"/>
      <c r="S3017" s="8"/>
      <c r="T3017" s="8"/>
      <c r="U3017" s="8"/>
      <c r="V3017" s="13"/>
      <c r="W3017" s="14"/>
      <c r="X3017" s="1"/>
      <c r="Y3017" s="1"/>
      <c r="Z3017" s="1"/>
      <c r="AA3017" s="1"/>
      <c r="AB3017" s="1"/>
      <c r="AC3017" s="1"/>
      <c r="AD3017" s="8"/>
      <c r="AE3017" s="8"/>
      <c r="AF3017" s="8"/>
      <c r="AG3017" s="8"/>
      <c r="AH3017" s="9"/>
      <c r="AI3017" s="8"/>
      <c r="AJ3017" s="13"/>
      <c r="AK3017" s="8"/>
      <c r="AL3017" s="8"/>
      <c r="AM3017" s="8"/>
      <c r="AN3017" s="8"/>
      <c r="AO3017" s="7"/>
      <c r="AP3017" s="7"/>
      <c r="AQ3017" s="7"/>
      <c r="AR3017" s="7"/>
      <c r="AS3017" s="7"/>
      <c r="AT3017" s="7"/>
      <c r="AU3017" s="8"/>
      <c r="AV3017" s="8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7"/>
      <c r="BV3017" s="7"/>
      <c r="BW3017" s="8"/>
      <c r="BX3017" s="8"/>
      <c r="BY3017" s="8"/>
      <c r="BZ3017" s="8"/>
      <c r="CA3017" s="8"/>
      <c r="CC3017" s="8"/>
      <c r="CE3017" s="7"/>
      <c r="CF3017" s="8"/>
      <c r="CG3017" s="8"/>
      <c r="CH3017" s="8"/>
      <c r="CI3017" s="8"/>
      <c r="CJ3017" s="8"/>
    </row>
    <row r="3018" spans="1:88" x14ac:dyDescent="0.3">
      <c r="A3018" s="1" t="s">
        <v>1009</v>
      </c>
      <c r="B3018" s="1"/>
      <c r="C3018" s="1" t="s">
        <v>1878</v>
      </c>
      <c r="D3018" s="1"/>
      <c r="E3018" s="1"/>
      <c r="F3018" s="1"/>
      <c r="G3018" s="1"/>
      <c r="H3018" s="1">
        <v>38183.089999999997</v>
      </c>
      <c r="I3018" s="1">
        <v>-0.73</v>
      </c>
      <c r="J3018" s="12">
        <v>2183.98</v>
      </c>
      <c r="K3018" s="5">
        <v>2186.66</v>
      </c>
      <c r="L3018" s="5">
        <v>8609.74</v>
      </c>
      <c r="M3018" s="13">
        <f t="shared" si="62"/>
        <v>-7.2959661727988179E-3</v>
      </c>
      <c r="N3018" s="13">
        <v>-9.2048614734129286E-3</v>
      </c>
      <c r="O3018" s="13">
        <v>-3.2955161835825919E-3</v>
      </c>
      <c r="P3018" s="13">
        <v>-2.9957351015157396E-3</v>
      </c>
      <c r="Q3018" s="7"/>
      <c r="R3018" s="8"/>
      <c r="S3018" s="8"/>
      <c r="T3018" s="8"/>
      <c r="U3018" s="8"/>
      <c r="V3018" s="13"/>
      <c r="W3018" s="14"/>
      <c r="X3018" s="1"/>
      <c r="Y3018" s="1"/>
      <c r="Z3018" s="1"/>
      <c r="AA3018" s="1"/>
      <c r="AB3018" s="1"/>
      <c r="AC3018" s="1"/>
      <c r="AD3018" s="8"/>
      <c r="AE3018" s="8"/>
      <c r="AF3018" s="8"/>
      <c r="AG3018" s="8"/>
      <c r="AH3018" s="9"/>
      <c r="AI3018" s="8"/>
      <c r="AJ3018" s="13"/>
      <c r="AK3018" s="8"/>
      <c r="AL3018" s="8"/>
      <c r="AM3018" s="8"/>
      <c r="AN3018" s="8"/>
      <c r="AO3018" s="7"/>
      <c r="AP3018" s="7"/>
      <c r="AQ3018" s="7"/>
      <c r="AR3018" s="7"/>
      <c r="AS3018" s="7"/>
      <c r="AT3018" s="7"/>
      <c r="AU3018" s="8"/>
      <c r="AV3018" s="8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7"/>
      <c r="BV3018" s="7"/>
      <c r="BW3018" s="8"/>
      <c r="BX3018" s="8"/>
      <c r="BY3018" s="8"/>
      <c r="BZ3018" s="8"/>
      <c r="CA3018" s="8"/>
      <c r="CC3018" s="8"/>
      <c r="CE3018" s="7"/>
      <c r="CF3018" s="8"/>
      <c r="CG3018" s="8"/>
      <c r="CH3018" s="8"/>
      <c r="CI3018" s="8"/>
      <c r="CJ3018" s="8"/>
    </row>
    <row r="3019" spans="1:88" x14ac:dyDescent="0.3">
      <c r="A3019" s="1" t="s">
        <v>1010</v>
      </c>
      <c r="B3019" s="1"/>
      <c r="C3019" s="1" t="s">
        <v>1878</v>
      </c>
      <c r="D3019" s="1"/>
      <c r="E3019" s="1"/>
      <c r="F3019" s="1"/>
      <c r="G3019" s="1"/>
      <c r="H3019" s="1">
        <v>37739.39</v>
      </c>
      <c r="I3019" s="1">
        <v>-1.1599999999999999</v>
      </c>
      <c r="J3019" s="12">
        <v>2157.4299999999998</v>
      </c>
      <c r="K3019" s="5">
        <v>2159.73</v>
      </c>
      <c r="L3019" s="5">
        <v>8601.73</v>
      </c>
      <c r="M3019" s="13">
        <f t="shared" si="62"/>
        <v>-1.1620327218148097E-2</v>
      </c>
      <c r="N3019" s="13">
        <v>-1.2156704731728363E-2</v>
      </c>
      <c r="O3019" s="13">
        <v>-1.2315586328007E-2</v>
      </c>
      <c r="P3019" s="13">
        <v>-9.3034168279182428E-4</v>
      </c>
      <c r="Q3019" s="7"/>
      <c r="R3019" s="8"/>
      <c r="S3019" s="8"/>
      <c r="T3019" s="8"/>
      <c r="U3019" s="8"/>
      <c r="V3019" s="13"/>
      <c r="W3019" s="14"/>
      <c r="X3019" s="1"/>
      <c r="Y3019" s="1"/>
      <c r="Z3019" s="1"/>
      <c r="AA3019" s="1"/>
      <c r="AB3019" s="1"/>
      <c r="AC3019" s="1"/>
      <c r="AD3019" s="8"/>
      <c r="AE3019" s="8"/>
      <c r="AF3019" s="8"/>
      <c r="AG3019" s="8"/>
      <c r="AH3019" s="9"/>
      <c r="AI3019" s="8"/>
      <c r="AJ3019" s="13"/>
      <c r="AK3019" s="8"/>
      <c r="AL3019" s="8"/>
      <c r="AM3019" s="8"/>
      <c r="AN3019" s="8"/>
      <c r="AO3019" s="7"/>
      <c r="AP3019" s="7"/>
      <c r="AQ3019" s="7"/>
      <c r="AR3019" s="7"/>
      <c r="AS3019" s="7"/>
      <c r="AT3019" s="7"/>
      <c r="AU3019" s="8"/>
      <c r="AV3019" s="8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7"/>
      <c r="BV3019" s="7"/>
      <c r="BW3019" s="8"/>
      <c r="BX3019" s="8"/>
      <c r="BY3019" s="8"/>
      <c r="BZ3019" s="8"/>
      <c r="CA3019" s="8"/>
      <c r="CC3019" s="8"/>
      <c r="CE3019" s="7"/>
      <c r="CF3019" s="8"/>
      <c r="CG3019" s="8"/>
      <c r="CH3019" s="8"/>
      <c r="CI3019" s="8"/>
      <c r="CJ3019" s="8"/>
    </row>
    <row r="3020" spans="1:88" x14ac:dyDescent="0.3">
      <c r="A3020" s="1" t="s">
        <v>1011</v>
      </c>
      <c r="B3020" s="1"/>
      <c r="C3020" s="1" t="s">
        <v>1878</v>
      </c>
      <c r="D3020" s="1"/>
      <c r="E3020" s="1"/>
      <c r="F3020" s="1"/>
      <c r="G3020" s="1"/>
      <c r="H3020" s="1">
        <v>37341.29</v>
      </c>
      <c r="I3020" s="1">
        <v>-1.05</v>
      </c>
      <c r="J3020" s="12">
        <v>2126.71</v>
      </c>
      <c r="K3020" s="5">
        <v>2156.84</v>
      </c>
      <c r="L3020" s="5">
        <v>8567.8799999999992</v>
      </c>
      <c r="M3020" s="13">
        <f t="shared" si="62"/>
        <v>-1.0548660166473267E-2</v>
      </c>
      <c r="N3020" s="13">
        <v>-1.4239164190726794E-2</v>
      </c>
      <c r="O3020" s="13">
        <v>-1.3381302292415631E-3</v>
      </c>
      <c r="P3020" s="13">
        <v>-3.9352548847731983E-3</v>
      </c>
      <c r="Q3020" s="7"/>
      <c r="R3020" s="8"/>
      <c r="S3020" s="8"/>
      <c r="T3020" s="8"/>
      <c r="U3020" s="8"/>
      <c r="V3020" s="13"/>
      <c r="W3020" s="14"/>
      <c r="X3020" s="1"/>
      <c r="Y3020" s="1"/>
      <c r="Z3020" s="1"/>
      <c r="AA3020" s="1"/>
      <c r="AB3020" s="1"/>
      <c r="AC3020" s="1"/>
      <c r="AD3020" s="8"/>
      <c r="AE3020" s="8"/>
      <c r="AF3020" s="8"/>
      <c r="AG3020" s="8"/>
      <c r="AH3020" s="9"/>
      <c r="AI3020" s="8"/>
      <c r="AJ3020" s="13"/>
      <c r="AK3020" s="8"/>
      <c r="AL3020" s="8"/>
      <c r="AM3020" s="8"/>
      <c r="AN3020" s="8"/>
      <c r="AO3020" s="7"/>
      <c r="AP3020" s="7"/>
      <c r="AQ3020" s="7"/>
      <c r="AR3020" s="7"/>
      <c r="AS3020" s="7"/>
      <c r="AT3020" s="7"/>
      <c r="AU3020" s="8"/>
      <c r="AV3020" s="8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7"/>
      <c r="BV3020" s="7"/>
      <c r="BW3020" s="8"/>
      <c r="BX3020" s="8"/>
      <c r="BY3020" s="8"/>
      <c r="BZ3020" s="8"/>
      <c r="CA3020" s="8"/>
      <c r="CC3020" s="8"/>
      <c r="CE3020" s="7"/>
      <c r="CF3020" s="8"/>
      <c r="CG3020" s="8"/>
      <c r="CH3020" s="8"/>
      <c r="CI3020" s="8"/>
      <c r="CJ3020" s="8"/>
    </row>
    <row r="3021" spans="1:88" x14ac:dyDescent="0.3">
      <c r="A3021" s="1" t="s">
        <v>1012</v>
      </c>
      <c r="B3021" s="1"/>
      <c r="C3021" s="1" t="s">
        <v>1878</v>
      </c>
      <c r="D3021" s="1"/>
      <c r="E3021" s="1"/>
      <c r="F3021" s="1"/>
      <c r="G3021" s="1"/>
      <c r="H3021" s="1">
        <v>37608.68</v>
      </c>
      <c r="I3021" s="1">
        <v>0.72</v>
      </c>
      <c r="J3021" s="12">
        <v>2138.06</v>
      </c>
      <c r="K3021" s="5">
        <v>2177.48</v>
      </c>
      <c r="L3021" s="5">
        <v>8681.51</v>
      </c>
      <c r="M3021" s="13">
        <f t="shared" si="62"/>
        <v>7.160706017387275E-3</v>
      </c>
      <c r="N3021" s="13">
        <v>5.3368818503698456E-3</v>
      </c>
      <c r="O3021" s="13">
        <v>9.5695554607666544E-3</v>
      </c>
      <c r="P3021" s="13">
        <v>1.3262323935442799E-2</v>
      </c>
      <c r="Q3021" s="7"/>
      <c r="R3021" s="8"/>
      <c r="S3021" s="8"/>
      <c r="T3021" s="8"/>
      <c r="U3021" s="8"/>
      <c r="V3021" s="13"/>
      <c r="W3021" s="14"/>
      <c r="X3021" s="1"/>
      <c r="Y3021" s="1"/>
      <c r="Z3021" s="1"/>
      <c r="AA3021" s="1"/>
      <c r="AB3021" s="1"/>
      <c r="AC3021" s="1"/>
      <c r="AD3021" s="8"/>
      <c r="AE3021" s="8"/>
      <c r="AF3021" s="8"/>
      <c r="AG3021" s="8"/>
      <c r="AH3021" s="9"/>
      <c r="AI3021" s="8"/>
      <c r="AJ3021" s="13"/>
      <c r="AK3021" s="8"/>
      <c r="AL3021" s="8"/>
      <c r="AM3021" s="8"/>
      <c r="AN3021" s="8"/>
      <c r="AO3021" s="7"/>
      <c r="AP3021" s="7"/>
      <c r="AQ3021" s="7"/>
      <c r="AR3021" s="7"/>
      <c r="AS3021" s="7"/>
      <c r="AT3021" s="7"/>
      <c r="AU3021" s="8"/>
      <c r="AV3021" s="8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7"/>
      <c r="BV3021" s="7"/>
      <c r="BW3021" s="8"/>
      <c r="BX3021" s="8"/>
      <c r="BY3021" s="8"/>
      <c r="BZ3021" s="8"/>
      <c r="CA3021" s="8"/>
      <c r="CC3021" s="8"/>
      <c r="CE3021" s="7"/>
      <c r="CF3021" s="8"/>
      <c r="CG3021" s="8"/>
      <c r="CH3021" s="8"/>
      <c r="CI3021" s="8"/>
      <c r="CJ3021" s="8"/>
    </row>
    <row r="3022" spans="1:88" x14ac:dyDescent="0.3">
      <c r="A3022" s="1" t="s">
        <v>1013</v>
      </c>
      <c r="B3022" s="1"/>
      <c r="C3022" s="1" t="s">
        <v>1878</v>
      </c>
      <c r="D3022" s="1"/>
      <c r="E3022" s="1"/>
      <c r="F3022" s="1"/>
      <c r="G3022" s="1"/>
      <c r="H3022" s="1">
        <v>37516.199999999997</v>
      </c>
      <c r="I3022" s="1">
        <v>-0.25</v>
      </c>
      <c r="J3022" s="12">
        <v>2131</v>
      </c>
      <c r="K3022" s="5">
        <v>2176.16</v>
      </c>
      <c r="L3022" s="5">
        <v>8657.2900000000009</v>
      </c>
      <c r="M3022" s="13">
        <f t="shared" si="62"/>
        <v>-2.4590068037485535E-3</v>
      </c>
      <c r="N3022" s="13">
        <v>-3.3020588758032599E-3</v>
      </c>
      <c r="O3022" s="13">
        <v>-6.0620533828104062E-4</v>
      </c>
      <c r="P3022" s="13">
        <v>-2.7898372518143644E-3</v>
      </c>
      <c r="Q3022" s="7"/>
      <c r="R3022" s="8"/>
      <c r="S3022" s="8"/>
      <c r="T3022" s="8"/>
      <c r="U3022" s="8"/>
      <c r="V3022" s="13"/>
      <c r="W3022" s="14"/>
      <c r="X3022" s="1"/>
      <c r="Y3022" s="1"/>
      <c r="Z3022" s="1"/>
      <c r="AA3022" s="1"/>
      <c r="AB3022" s="1"/>
      <c r="AC3022" s="1"/>
      <c r="AD3022" s="8"/>
      <c r="AE3022" s="8"/>
      <c r="AF3022" s="8"/>
      <c r="AG3022" s="8"/>
      <c r="AH3022" s="9"/>
      <c r="AI3022" s="8"/>
      <c r="AJ3022" s="13"/>
      <c r="AK3022" s="8"/>
      <c r="AL3022" s="8"/>
      <c r="AM3022" s="8"/>
      <c r="AN3022" s="8"/>
      <c r="AO3022" s="7"/>
      <c r="AP3022" s="7"/>
      <c r="AQ3022" s="7"/>
      <c r="AR3022" s="7"/>
      <c r="AS3022" s="7"/>
      <c r="AT3022" s="7"/>
      <c r="AU3022" s="8"/>
      <c r="AV3022" s="8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7"/>
      <c r="BV3022" s="7"/>
      <c r="BW3022" s="8"/>
      <c r="BX3022" s="8"/>
      <c r="BY3022" s="8"/>
      <c r="BZ3022" s="8"/>
      <c r="CA3022" s="8"/>
      <c r="CC3022" s="8"/>
      <c r="CE3022" s="7"/>
      <c r="CF3022" s="8"/>
      <c r="CG3022" s="8"/>
      <c r="CH3022" s="8"/>
      <c r="CI3022" s="8"/>
      <c r="CJ3022" s="8"/>
    </row>
    <row r="3023" spans="1:88" x14ac:dyDescent="0.3">
      <c r="A3023" s="1" t="s">
        <v>1014</v>
      </c>
      <c r="B3023" s="1"/>
      <c r="C3023" s="1" t="s">
        <v>1878</v>
      </c>
      <c r="D3023" s="1"/>
      <c r="E3023" s="1"/>
      <c r="F3023" s="1"/>
      <c r="G3023" s="1"/>
      <c r="H3023" s="1">
        <v>38062.870000000003</v>
      </c>
      <c r="I3023" s="1">
        <v>1.46</v>
      </c>
      <c r="J3023" s="12">
        <v>2166.9899999999998</v>
      </c>
      <c r="K3023" s="5">
        <v>2200.9299999999998</v>
      </c>
      <c r="L3023" s="5">
        <v>8741.09</v>
      </c>
      <c r="M3023" s="13">
        <f t="shared" si="62"/>
        <v>1.4571571747671763E-2</v>
      </c>
      <c r="N3023" s="13">
        <v>1.6888784608165119E-2</v>
      </c>
      <c r="O3023" s="13">
        <v>1.1382435115065093E-2</v>
      </c>
      <c r="P3023" s="13">
        <v>9.6797034637858825E-3</v>
      </c>
      <c r="Q3023" s="7"/>
      <c r="R3023" s="8"/>
      <c r="S3023" s="8"/>
      <c r="T3023" s="8"/>
      <c r="U3023" s="8"/>
      <c r="V3023" s="13"/>
      <c r="W3023" s="14"/>
      <c r="X3023" s="1"/>
      <c r="Y3023" s="1"/>
      <c r="Z3023" s="1"/>
      <c r="AA3023" s="1"/>
      <c r="AB3023" s="1"/>
      <c r="AC3023" s="1"/>
      <c r="AD3023" s="8"/>
      <c r="AE3023" s="8"/>
      <c r="AF3023" s="8"/>
      <c r="AG3023" s="8"/>
      <c r="AH3023" s="9"/>
      <c r="AI3023" s="8"/>
      <c r="AJ3023" s="13"/>
      <c r="AK3023" s="8"/>
      <c r="AL3023" s="8"/>
      <c r="AM3023" s="8"/>
      <c r="AN3023" s="8"/>
      <c r="AO3023" s="7"/>
      <c r="AP3023" s="7"/>
      <c r="AQ3023" s="7"/>
      <c r="AR3023" s="7"/>
      <c r="AS3023" s="7"/>
      <c r="AT3023" s="7"/>
      <c r="AU3023" s="8"/>
      <c r="AV3023" s="8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7"/>
      <c r="BV3023" s="7"/>
      <c r="BW3023" s="8"/>
      <c r="BX3023" s="8"/>
      <c r="BY3023" s="8"/>
      <c r="BZ3023" s="8"/>
      <c r="CA3023" s="8"/>
      <c r="CC3023" s="8"/>
      <c r="CE3023" s="7"/>
      <c r="CF3023" s="8"/>
      <c r="CG3023" s="8"/>
      <c r="CH3023" s="8"/>
      <c r="CI3023" s="8"/>
      <c r="CJ3023" s="8"/>
    </row>
    <row r="3024" spans="1:88" x14ac:dyDescent="0.3">
      <c r="A3024" s="1" t="s">
        <v>1015</v>
      </c>
      <c r="B3024" s="1"/>
      <c r="C3024" s="1" t="s">
        <v>1878</v>
      </c>
      <c r="D3024" s="1"/>
      <c r="E3024" s="1"/>
      <c r="F3024" s="1"/>
      <c r="G3024" s="1"/>
      <c r="H3024" s="1">
        <v>37991.910000000003</v>
      </c>
      <c r="I3024" s="1">
        <v>-0.19</v>
      </c>
      <c r="J3024" s="12">
        <v>2166.38</v>
      </c>
      <c r="K3024" s="5">
        <v>2184.42</v>
      </c>
      <c r="L3024" s="5">
        <v>8713.5300000000007</v>
      </c>
      <c r="M3024" s="13">
        <f t="shared" si="62"/>
        <v>-1.864284012214501E-3</v>
      </c>
      <c r="N3024" s="13">
        <v>-2.814964536059783E-4</v>
      </c>
      <c r="O3024" s="13">
        <v>-7.5013744189954545E-3</v>
      </c>
      <c r="P3024" s="13">
        <v>-3.1529248640614904E-3</v>
      </c>
      <c r="Q3024" s="7"/>
      <c r="R3024" s="8"/>
      <c r="S3024" s="8"/>
      <c r="T3024" s="8"/>
      <c r="U3024" s="8"/>
      <c r="V3024" s="13"/>
      <c r="W3024" s="14"/>
      <c r="X3024" s="1"/>
      <c r="Y3024" s="1"/>
      <c r="Z3024" s="1"/>
      <c r="AA3024" s="1"/>
      <c r="AB3024" s="1"/>
      <c r="AC3024" s="1"/>
      <c r="AD3024" s="8"/>
      <c r="AE3024" s="8"/>
      <c r="AF3024" s="8"/>
      <c r="AG3024" s="8"/>
      <c r="AH3024" s="9"/>
      <c r="AI3024" s="8"/>
      <c r="AJ3024" s="13"/>
      <c r="AK3024" s="8"/>
      <c r="AL3024" s="8"/>
      <c r="AM3024" s="8"/>
      <c r="AN3024" s="8"/>
      <c r="AO3024" s="7"/>
      <c r="AP3024" s="7"/>
      <c r="AQ3024" s="7"/>
      <c r="AR3024" s="7"/>
      <c r="AS3024" s="7"/>
      <c r="AT3024" s="7"/>
      <c r="AU3024" s="8"/>
      <c r="AV3024" s="8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7"/>
      <c r="BV3024" s="7"/>
      <c r="BW3024" s="8"/>
      <c r="BX3024" s="8"/>
      <c r="BY3024" s="8"/>
      <c r="BZ3024" s="8"/>
      <c r="CA3024" s="8"/>
      <c r="CC3024" s="8"/>
      <c r="CE3024" s="7"/>
      <c r="CF3024" s="8"/>
      <c r="CG3024" s="8"/>
      <c r="CH3024" s="8"/>
      <c r="CI3024" s="8"/>
      <c r="CJ3024" s="8"/>
    </row>
    <row r="3025" spans="1:88" x14ac:dyDescent="0.3">
      <c r="A3025" s="1" t="s">
        <v>1016</v>
      </c>
      <c r="B3025" s="1"/>
      <c r="C3025" s="1" t="s">
        <v>1878</v>
      </c>
      <c r="D3025" s="1"/>
      <c r="E3025" s="1"/>
      <c r="F3025" s="1"/>
      <c r="G3025" s="1"/>
      <c r="H3025" s="1">
        <v>38225.949999999997</v>
      </c>
      <c r="I3025" s="1">
        <v>0.62</v>
      </c>
      <c r="J3025" s="12">
        <v>2182.94</v>
      </c>
      <c r="K3025" s="5">
        <v>2189.13</v>
      </c>
      <c r="L3025" s="5">
        <v>8731.51</v>
      </c>
      <c r="M3025" s="13">
        <f t="shared" si="62"/>
        <v>6.1602588551086246E-3</v>
      </c>
      <c r="N3025" s="13">
        <v>7.6440882947590438E-3</v>
      </c>
      <c r="O3025" s="13">
        <v>2.1561787568324942E-3</v>
      </c>
      <c r="P3025" s="13">
        <v>2.063457634276844E-3</v>
      </c>
      <c r="Q3025" s="7"/>
      <c r="R3025" s="8"/>
      <c r="S3025" s="8"/>
      <c r="T3025" s="8"/>
      <c r="U3025" s="8"/>
      <c r="V3025" s="13"/>
      <c r="W3025" s="14"/>
      <c r="X3025" s="1"/>
      <c r="Y3025" s="1"/>
      <c r="Z3025" s="1"/>
      <c r="AA3025" s="1"/>
      <c r="AB3025" s="1"/>
      <c r="AC3025" s="1"/>
      <c r="AD3025" s="8"/>
      <c r="AE3025" s="8"/>
      <c r="AF3025" s="8"/>
      <c r="AG3025" s="8"/>
      <c r="AH3025" s="9"/>
      <c r="AI3025" s="8"/>
      <c r="AJ3025" s="13"/>
      <c r="AK3025" s="8"/>
      <c r="AL3025" s="8"/>
      <c r="AM3025" s="8"/>
      <c r="AN3025" s="8"/>
      <c r="AO3025" s="7"/>
      <c r="AP3025" s="7"/>
      <c r="AQ3025" s="7"/>
      <c r="AR3025" s="7"/>
      <c r="AS3025" s="7"/>
      <c r="AT3025" s="7"/>
      <c r="AU3025" s="8"/>
      <c r="AV3025" s="8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7"/>
      <c r="BV3025" s="7"/>
      <c r="BW3025" s="8"/>
      <c r="BX3025" s="8"/>
      <c r="BY3025" s="8"/>
      <c r="BZ3025" s="8"/>
      <c r="CA3025" s="8"/>
      <c r="CC3025" s="8"/>
      <c r="CE3025" s="7"/>
      <c r="CF3025" s="8"/>
      <c r="CG3025" s="8"/>
      <c r="CH3025" s="8"/>
      <c r="CI3025" s="8"/>
      <c r="CJ3025" s="8"/>
    </row>
    <row r="3026" spans="1:88" x14ac:dyDescent="0.3">
      <c r="A3026" s="1" t="s">
        <v>1017</v>
      </c>
      <c r="B3026" s="1"/>
      <c r="C3026" s="1" t="s">
        <v>1878</v>
      </c>
      <c r="D3026" s="1"/>
      <c r="E3026" s="1"/>
      <c r="F3026" s="1"/>
      <c r="G3026" s="1"/>
      <c r="H3026" s="1">
        <v>38726.6</v>
      </c>
      <c r="I3026" s="1">
        <v>1.31</v>
      </c>
      <c r="J3026" s="12">
        <v>2207.87</v>
      </c>
      <c r="K3026" s="5">
        <v>2232.9</v>
      </c>
      <c r="L3026" s="5">
        <v>8893.98</v>
      </c>
      <c r="M3026" s="13">
        <f t="shared" si="62"/>
        <v>1.309712381248862E-2</v>
      </c>
      <c r="N3026" s="13">
        <v>1.1420378022300115E-2</v>
      </c>
      <c r="O3026" s="13">
        <v>1.9994244288827012E-2</v>
      </c>
      <c r="P3026" s="13">
        <v>1.860731992519038E-2</v>
      </c>
      <c r="Q3026" s="7"/>
      <c r="R3026" s="8"/>
      <c r="S3026" s="8"/>
      <c r="T3026" s="8"/>
      <c r="U3026" s="8"/>
      <c r="V3026" s="13"/>
      <c r="W3026" s="14"/>
      <c r="X3026" s="1"/>
      <c r="Y3026" s="1"/>
      <c r="Z3026" s="1"/>
      <c r="AA3026" s="1"/>
      <c r="AB3026" s="1"/>
      <c r="AC3026" s="1"/>
      <c r="AD3026" s="8"/>
      <c r="AE3026" s="8"/>
      <c r="AF3026" s="8"/>
      <c r="AG3026" s="8"/>
      <c r="AH3026" s="9"/>
      <c r="AI3026" s="8"/>
      <c r="AJ3026" s="13"/>
      <c r="AK3026" s="8"/>
      <c r="AL3026" s="8"/>
      <c r="AM3026" s="8"/>
      <c r="AN3026" s="8"/>
      <c r="AO3026" s="7"/>
      <c r="AP3026" s="7"/>
      <c r="AQ3026" s="7"/>
      <c r="AR3026" s="7"/>
      <c r="AS3026" s="7"/>
      <c r="AT3026" s="7"/>
      <c r="AU3026" s="8"/>
      <c r="AV3026" s="8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7"/>
      <c r="BV3026" s="7"/>
      <c r="BW3026" s="8"/>
      <c r="BX3026" s="8"/>
      <c r="BY3026" s="8"/>
      <c r="BZ3026" s="8"/>
      <c r="CA3026" s="8"/>
      <c r="CC3026" s="8"/>
      <c r="CE3026" s="7"/>
      <c r="CF3026" s="8"/>
      <c r="CG3026" s="8"/>
      <c r="CH3026" s="8"/>
      <c r="CI3026" s="8"/>
      <c r="CJ3026" s="8"/>
    </row>
    <row r="3027" spans="1:88" x14ac:dyDescent="0.3">
      <c r="A3027" s="1" t="s">
        <v>1018</v>
      </c>
      <c r="B3027" s="1"/>
      <c r="C3027" s="1" t="s">
        <v>1878</v>
      </c>
      <c r="D3027" s="1"/>
      <c r="E3027" s="1"/>
      <c r="F3027" s="1"/>
      <c r="G3027" s="1"/>
      <c r="H3027" s="1">
        <v>39056.43</v>
      </c>
      <c r="I3027" s="1">
        <v>0.85</v>
      </c>
      <c r="J3027" s="12">
        <v>2228.09</v>
      </c>
      <c r="K3027" s="5">
        <v>2246.81</v>
      </c>
      <c r="L3027" s="5">
        <v>8941.1</v>
      </c>
      <c r="M3027" s="13">
        <f t="shared" si="62"/>
        <v>8.516885035092292E-3</v>
      </c>
      <c r="N3027" s="13">
        <v>9.1581478982005748E-3</v>
      </c>
      <c r="O3027" s="13">
        <v>6.2295669308969348E-3</v>
      </c>
      <c r="P3027" s="13">
        <v>5.2979655902083422E-3</v>
      </c>
      <c r="Q3027" s="7"/>
      <c r="R3027" s="8"/>
      <c r="S3027" s="8"/>
      <c r="T3027" s="8"/>
      <c r="U3027" s="8"/>
      <c r="V3027" s="13"/>
      <c r="W3027" s="14"/>
      <c r="X3027" s="1"/>
      <c r="Y3027" s="1"/>
      <c r="Z3027" s="1"/>
      <c r="AA3027" s="1"/>
      <c r="AB3027" s="1"/>
      <c r="AC3027" s="1"/>
      <c r="AD3027" s="8"/>
      <c r="AE3027" s="8"/>
      <c r="AF3027" s="8"/>
      <c r="AG3027" s="8"/>
      <c r="AH3027" s="9"/>
      <c r="AI3027" s="8"/>
      <c r="AJ3027" s="13"/>
      <c r="AK3027" s="8"/>
      <c r="AL3027" s="8"/>
      <c r="AM3027" s="8"/>
      <c r="AN3027" s="8"/>
      <c r="AO3027" s="7"/>
      <c r="AP3027" s="7"/>
      <c r="AQ3027" s="7"/>
      <c r="AR3027" s="7"/>
      <c r="AS3027" s="7"/>
      <c r="AT3027" s="7"/>
      <c r="AU3027" s="8"/>
      <c r="AV3027" s="8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7"/>
      <c r="BV3027" s="7"/>
      <c r="BW3027" s="8"/>
      <c r="BX3027" s="8"/>
      <c r="BY3027" s="8"/>
      <c r="BZ3027" s="8"/>
      <c r="CA3027" s="8"/>
      <c r="CC3027" s="8"/>
      <c r="CE3027" s="7"/>
      <c r="CF3027" s="8"/>
      <c r="CG3027" s="8"/>
      <c r="CH3027" s="8"/>
      <c r="CI3027" s="8"/>
      <c r="CJ3027" s="8"/>
    </row>
    <row r="3028" spans="1:88" x14ac:dyDescent="0.3">
      <c r="A3028" s="1" t="s">
        <v>1019</v>
      </c>
      <c r="B3028" s="1"/>
      <c r="C3028" s="1" t="s">
        <v>1878</v>
      </c>
      <c r="D3028" s="1"/>
      <c r="E3028" s="1"/>
      <c r="F3028" s="1"/>
      <c r="G3028" s="1"/>
      <c r="H3028" s="1">
        <v>39288.129999999997</v>
      </c>
      <c r="I3028" s="1">
        <v>0.59</v>
      </c>
      <c r="J3028" s="12">
        <v>2244.38</v>
      </c>
      <c r="K3028" s="5">
        <v>2251.4</v>
      </c>
      <c r="L3028" s="5">
        <v>8970.8700000000008</v>
      </c>
      <c r="M3028" s="13">
        <f t="shared" si="62"/>
        <v>5.9324418540045443E-3</v>
      </c>
      <c r="N3028" s="13">
        <v>7.3111947901565166E-3</v>
      </c>
      <c r="O3028" s="13">
        <v>2.0428963730800831E-3</v>
      </c>
      <c r="P3028" s="13">
        <v>3.329567950252299E-3</v>
      </c>
      <c r="Q3028" s="7"/>
      <c r="R3028" s="8"/>
      <c r="S3028" s="8"/>
      <c r="T3028" s="8"/>
      <c r="U3028" s="8"/>
      <c r="V3028" s="13"/>
      <c r="W3028" s="14"/>
      <c r="X3028" s="1"/>
      <c r="Y3028" s="1"/>
      <c r="Z3028" s="1"/>
      <c r="AA3028" s="1"/>
      <c r="AB3028" s="1"/>
      <c r="AC3028" s="1"/>
      <c r="AD3028" s="8"/>
      <c r="AE3028" s="8"/>
      <c r="AF3028" s="8"/>
      <c r="AG3028" s="8"/>
      <c r="AH3028" s="9"/>
      <c r="AI3028" s="8"/>
      <c r="AJ3028" s="13"/>
      <c r="AK3028" s="8"/>
      <c r="AL3028" s="8"/>
      <c r="AM3028" s="8"/>
      <c r="AN3028" s="8"/>
      <c r="AO3028" s="7"/>
      <c r="AP3028" s="7"/>
      <c r="AQ3028" s="7"/>
      <c r="AR3028" s="7"/>
      <c r="AS3028" s="7"/>
      <c r="AT3028" s="7"/>
      <c r="AU3028" s="8"/>
      <c r="AV3028" s="8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7"/>
      <c r="BV3028" s="7"/>
      <c r="BW3028" s="8"/>
      <c r="BX3028" s="8"/>
      <c r="BY3028" s="8"/>
      <c r="BZ3028" s="8"/>
      <c r="CA3028" s="8"/>
      <c r="CC3028" s="8"/>
      <c r="CE3028" s="7"/>
      <c r="CF3028" s="8"/>
      <c r="CG3028" s="8"/>
      <c r="CH3028" s="8"/>
      <c r="CI3028" s="8"/>
      <c r="CJ3028" s="8"/>
    </row>
    <row r="3029" spans="1:88" x14ac:dyDescent="0.3">
      <c r="A3029" s="1" t="s">
        <v>1020</v>
      </c>
      <c r="B3029" s="1"/>
      <c r="C3029" s="1" t="s">
        <v>1878</v>
      </c>
      <c r="D3029" s="1"/>
      <c r="E3029" s="1"/>
      <c r="F3029" s="1"/>
      <c r="G3029" s="1"/>
      <c r="H3029" s="1">
        <v>39518.870000000003</v>
      </c>
      <c r="I3029" s="1">
        <v>0.59</v>
      </c>
      <c r="J3029" s="12">
        <v>2261.02</v>
      </c>
      <c r="K3029" s="5">
        <v>2253.98</v>
      </c>
      <c r="L3029" s="5">
        <v>8973.77</v>
      </c>
      <c r="M3029" s="13">
        <f t="shared" si="62"/>
        <v>5.8730206808010887E-3</v>
      </c>
      <c r="N3029" s="13">
        <v>7.4140742654986713E-3</v>
      </c>
      <c r="O3029" s="13">
        <v>1.1459536288531691E-3</v>
      </c>
      <c r="P3029" s="13">
        <v>3.2326853471276173E-4</v>
      </c>
      <c r="Q3029" s="7"/>
      <c r="R3029" s="8"/>
      <c r="S3029" s="8"/>
      <c r="T3029" s="8"/>
      <c r="U3029" s="8"/>
      <c r="V3029" s="13"/>
      <c r="W3029" s="14"/>
      <c r="X3029" s="1"/>
      <c r="Y3029" s="1"/>
      <c r="Z3029" s="1"/>
      <c r="AA3029" s="1"/>
      <c r="AB3029" s="1"/>
      <c r="AC3029" s="1"/>
      <c r="AD3029" s="8"/>
      <c r="AE3029" s="8"/>
      <c r="AF3029" s="8"/>
      <c r="AG3029" s="8"/>
      <c r="AH3029" s="9"/>
      <c r="AI3029" s="8"/>
      <c r="AJ3029" s="13"/>
      <c r="AK3029" s="8"/>
      <c r="AL3029" s="8"/>
      <c r="AM3029" s="8"/>
      <c r="AN3029" s="8"/>
      <c r="AO3029" s="7"/>
      <c r="AP3029" s="7"/>
      <c r="AQ3029" s="7"/>
      <c r="AR3029" s="7"/>
      <c r="AS3029" s="7"/>
      <c r="AT3029" s="7"/>
      <c r="AU3029" s="8"/>
      <c r="AV3029" s="8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7"/>
      <c r="BV3029" s="7"/>
      <c r="BW3029" s="8"/>
      <c r="BX3029" s="8"/>
      <c r="BY3029" s="8"/>
      <c r="BZ3029" s="8"/>
      <c r="CA3029" s="8"/>
      <c r="CC3029" s="8"/>
      <c r="CE3029" s="7"/>
      <c r="CF3029" s="8"/>
      <c r="CG3029" s="8"/>
      <c r="CH3029" s="8"/>
      <c r="CI3029" s="8"/>
      <c r="CJ3029" s="8"/>
    </row>
    <row r="3030" spans="1:88" x14ac:dyDescent="0.3">
      <c r="A3030" s="1" t="s">
        <v>1021</v>
      </c>
      <c r="B3030" s="1"/>
      <c r="C3030" s="1" t="s">
        <v>1878</v>
      </c>
      <c r="D3030" s="1"/>
      <c r="E3030" s="1"/>
      <c r="F3030" s="1"/>
      <c r="G3030" s="1"/>
      <c r="H3030" s="1">
        <v>39660.19</v>
      </c>
      <c r="I3030" s="1">
        <v>0.36</v>
      </c>
      <c r="J3030" s="12">
        <v>2265.75</v>
      </c>
      <c r="K3030" s="5">
        <v>2272.9899999999998</v>
      </c>
      <c r="L3030" s="5">
        <v>9043.19</v>
      </c>
      <c r="M3030" s="13">
        <f t="shared" si="62"/>
        <v>3.5760131805389062E-3</v>
      </c>
      <c r="N3030" s="13">
        <v>2.0919761877382648E-3</v>
      </c>
      <c r="O3030" s="13">
        <v>8.4339701328315364E-3</v>
      </c>
      <c r="P3030" s="13">
        <v>7.7358791232671198E-3</v>
      </c>
      <c r="Q3030" s="7"/>
      <c r="R3030" s="8"/>
      <c r="S3030" s="8"/>
      <c r="T3030" s="8"/>
      <c r="U3030" s="8"/>
      <c r="V3030" s="13"/>
      <c r="W3030" s="14"/>
      <c r="X3030" s="1"/>
      <c r="Y3030" s="1"/>
      <c r="Z3030" s="1"/>
      <c r="AA3030" s="1"/>
      <c r="AB3030" s="1"/>
      <c r="AC3030" s="1"/>
      <c r="AD3030" s="8"/>
      <c r="AE3030" s="8"/>
      <c r="AF3030" s="8"/>
      <c r="AG3030" s="8"/>
      <c r="AH3030" s="9"/>
      <c r="AI3030" s="8"/>
      <c r="AJ3030" s="13"/>
      <c r="AK3030" s="8"/>
      <c r="AL3030" s="8"/>
      <c r="AM3030" s="8"/>
      <c r="AN3030" s="8"/>
      <c r="AO3030" s="7"/>
      <c r="AP3030" s="7"/>
      <c r="AQ3030" s="7"/>
      <c r="AR3030" s="7"/>
      <c r="AS3030" s="7"/>
      <c r="AT3030" s="7"/>
      <c r="AU3030" s="8"/>
      <c r="AV3030" s="8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7"/>
      <c r="BV3030" s="7"/>
      <c r="BW3030" s="8"/>
      <c r="BX3030" s="8"/>
      <c r="BY3030" s="8"/>
      <c r="BZ3030" s="8"/>
      <c r="CA3030" s="8"/>
      <c r="CC3030" s="8"/>
      <c r="CE3030" s="7"/>
      <c r="CF3030" s="8"/>
      <c r="CG3030" s="8"/>
      <c r="CH3030" s="8"/>
      <c r="CI3030" s="8"/>
      <c r="CJ3030" s="8"/>
    </row>
    <row r="3031" spans="1:88" x14ac:dyDescent="0.3">
      <c r="A3031" s="1" t="s">
        <v>1022</v>
      </c>
      <c r="B3031" s="1"/>
      <c r="C3031" s="1" t="s">
        <v>1878</v>
      </c>
      <c r="D3031" s="1"/>
      <c r="E3031" s="1"/>
      <c r="F3031" s="1"/>
      <c r="G3031" s="1"/>
      <c r="H3031" s="1">
        <v>39606.620000000003</v>
      </c>
      <c r="I3031" s="1">
        <v>-0.14000000000000001</v>
      </c>
      <c r="J3031" s="12">
        <v>2264.7800000000002</v>
      </c>
      <c r="K3031" s="5">
        <v>2263.75</v>
      </c>
      <c r="L3031" s="5">
        <v>9024.8799999999992</v>
      </c>
      <c r="M3031" s="13">
        <f t="shared" si="62"/>
        <v>-1.3507247443846904E-3</v>
      </c>
      <c r="N3031" s="13">
        <v>-4.2811431093447982E-4</v>
      </c>
      <c r="O3031" s="13">
        <v>-4.0651300709636518E-3</v>
      </c>
      <c r="P3031" s="13">
        <v>-2.0247279997436252E-3</v>
      </c>
      <c r="Q3031" s="7"/>
      <c r="R3031" s="8"/>
      <c r="S3031" s="8"/>
      <c r="T3031" s="8"/>
      <c r="U3031" s="8"/>
      <c r="V3031" s="13"/>
      <c r="W3031" s="14"/>
      <c r="X3031" s="1"/>
      <c r="Y3031" s="1"/>
      <c r="Z3031" s="1"/>
      <c r="AA3031" s="1"/>
      <c r="AB3031" s="1"/>
      <c r="AC3031" s="1"/>
      <c r="AD3031" s="8"/>
      <c r="AE3031" s="8"/>
      <c r="AF3031" s="8"/>
      <c r="AG3031" s="8"/>
      <c r="AH3031" s="9"/>
      <c r="AI3031" s="8"/>
      <c r="AJ3031" s="13"/>
      <c r="AK3031" s="8"/>
      <c r="AL3031" s="8"/>
      <c r="AM3031" s="8"/>
      <c r="AN3031" s="8"/>
      <c r="AO3031" s="7"/>
      <c r="AP3031" s="7"/>
      <c r="AQ3031" s="7"/>
      <c r="AR3031" s="7"/>
      <c r="AS3031" s="7"/>
      <c r="AT3031" s="7"/>
      <c r="AU3031" s="8"/>
      <c r="AV3031" s="8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7"/>
      <c r="BV3031" s="7"/>
      <c r="BW3031" s="8"/>
      <c r="BX3031" s="8"/>
      <c r="BY3031" s="8"/>
      <c r="BZ3031" s="8"/>
      <c r="CA3031" s="8"/>
      <c r="CC3031" s="8"/>
      <c r="CE3031" s="7"/>
      <c r="CF3031" s="8"/>
      <c r="CG3031" s="8"/>
      <c r="CH3031" s="8"/>
      <c r="CI3031" s="8"/>
      <c r="CJ3031" s="8"/>
    </row>
    <row r="3032" spans="1:88" x14ac:dyDescent="0.3">
      <c r="A3032" s="1" t="s">
        <v>1023</v>
      </c>
      <c r="B3032" s="1"/>
      <c r="C3032" s="1" t="s">
        <v>1878</v>
      </c>
      <c r="D3032" s="1"/>
      <c r="E3032" s="1"/>
      <c r="F3032" s="1"/>
      <c r="G3032" s="1"/>
      <c r="H3032" s="1">
        <v>39542.67</v>
      </c>
      <c r="I3032" s="1">
        <v>-0.16</v>
      </c>
      <c r="J3032" s="12">
        <v>2252.9899999999998</v>
      </c>
      <c r="K3032" s="5">
        <v>2283.33</v>
      </c>
      <c r="L3032" s="5">
        <v>9080.52</v>
      </c>
      <c r="M3032" s="13">
        <f t="shared" si="62"/>
        <v>-1.614629069584983E-3</v>
      </c>
      <c r="N3032" s="13">
        <v>-5.2058036542182995E-3</v>
      </c>
      <c r="O3032" s="13">
        <v>8.6493649917172011E-3</v>
      </c>
      <c r="P3032" s="13">
        <v>6.1651789275869451E-3</v>
      </c>
      <c r="Q3032" s="7"/>
      <c r="R3032" s="8"/>
      <c r="S3032" s="8"/>
      <c r="T3032" s="8"/>
      <c r="U3032" s="8"/>
      <c r="V3032" s="13"/>
      <c r="W3032" s="14"/>
      <c r="X3032" s="1"/>
      <c r="Y3032" s="1"/>
      <c r="Z3032" s="1"/>
      <c r="AA3032" s="1"/>
      <c r="AB3032" s="1"/>
      <c r="AC3032" s="1"/>
      <c r="AD3032" s="8"/>
      <c r="AE3032" s="8"/>
      <c r="AF3032" s="8"/>
      <c r="AG3032" s="8"/>
      <c r="AH3032" s="9"/>
      <c r="AI3032" s="8"/>
      <c r="AJ3032" s="13"/>
      <c r="AK3032" s="8"/>
      <c r="AL3032" s="8"/>
      <c r="AM3032" s="8"/>
      <c r="AN3032" s="8"/>
      <c r="AO3032" s="7"/>
      <c r="AP3032" s="7"/>
      <c r="AQ3032" s="7"/>
      <c r="AR3032" s="7"/>
      <c r="AS3032" s="7"/>
      <c r="AT3032" s="7"/>
      <c r="AU3032" s="8"/>
      <c r="AV3032" s="8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7"/>
      <c r="BV3032" s="7"/>
      <c r="BW3032" s="8"/>
      <c r="BX3032" s="8"/>
      <c r="BY3032" s="8"/>
      <c r="BZ3032" s="8"/>
      <c r="CA3032" s="8"/>
      <c r="CC3032" s="8"/>
      <c r="CE3032" s="7"/>
      <c r="CF3032" s="8"/>
      <c r="CG3032" s="8"/>
      <c r="CH3032" s="8"/>
      <c r="CI3032" s="8"/>
      <c r="CJ3032" s="8"/>
    </row>
    <row r="3033" spans="1:88" x14ac:dyDescent="0.3">
      <c r="A3033" s="1" t="s">
        <v>1024</v>
      </c>
      <c r="B3033" s="1"/>
      <c r="C3033" s="1" t="s">
        <v>1878</v>
      </c>
      <c r="D3033" s="1"/>
      <c r="E3033" s="1"/>
      <c r="F3033" s="1"/>
      <c r="G3033" s="1"/>
      <c r="H3033" s="1">
        <v>40392.480000000003</v>
      </c>
      <c r="I3033" s="1">
        <v>2.15</v>
      </c>
      <c r="J3033" s="12">
        <v>2305.5500000000002</v>
      </c>
      <c r="K3033" s="5">
        <v>2322.79</v>
      </c>
      <c r="L3033" s="5">
        <v>9235.92</v>
      </c>
      <c r="M3033" s="13">
        <f t="shared" si="62"/>
        <v>2.149096153598129E-2</v>
      </c>
      <c r="N3033" s="13">
        <v>2.3328998353299601E-2</v>
      </c>
      <c r="O3033" s="13">
        <v>1.7281777053689051E-2</v>
      </c>
      <c r="P3033" s="13">
        <v>1.7113557373366284E-2</v>
      </c>
      <c r="Q3033" s="7"/>
      <c r="R3033" s="8"/>
      <c r="S3033" s="8"/>
      <c r="T3033" s="8"/>
      <c r="U3033" s="8"/>
      <c r="V3033" s="13"/>
      <c r="W3033" s="14"/>
      <c r="X3033" s="1"/>
      <c r="Y3033" s="1"/>
      <c r="Z3033" s="1"/>
      <c r="AA3033" s="1"/>
      <c r="AB3033" s="1"/>
      <c r="AC3033" s="1"/>
      <c r="AD3033" s="8"/>
      <c r="AE3033" s="8"/>
      <c r="AF3033" s="8"/>
      <c r="AG3033" s="8"/>
      <c r="AH3033" s="9"/>
      <c r="AI3033" s="8"/>
      <c r="AJ3033" s="13"/>
      <c r="AK3033" s="8"/>
      <c r="AL3033" s="8"/>
      <c r="AM3033" s="8"/>
      <c r="AN3033" s="8"/>
      <c r="AO3033" s="7"/>
      <c r="AP3033" s="7"/>
      <c r="AQ3033" s="7"/>
      <c r="AR3033" s="7"/>
      <c r="AS3033" s="7"/>
      <c r="AT3033" s="7"/>
      <c r="AU3033" s="8"/>
      <c r="AV3033" s="8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7"/>
      <c r="BV3033" s="7"/>
      <c r="BW3033" s="8"/>
      <c r="BX3033" s="8"/>
      <c r="BY3033" s="8"/>
      <c r="BZ3033" s="8"/>
      <c r="CA3033" s="8"/>
      <c r="CC3033" s="8"/>
      <c r="CE3033" s="7"/>
      <c r="CF3033" s="8"/>
      <c r="CG3033" s="8"/>
      <c r="CH3033" s="8"/>
      <c r="CI3033" s="8"/>
      <c r="CJ3033" s="8"/>
    </row>
    <row r="3034" spans="1:88" x14ac:dyDescent="0.3">
      <c r="A3034" s="1" t="s">
        <v>1025</v>
      </c>
      <c r="B3034" s="1"/>
      <c r="C3034" s="1" t="s">
        <v>1878</v>
      </c>
      <c r="D3034" s="1"/>
      <c r="E3034" s="1"/>
      <c r="F3034" s="1"/>
      <c r="G3034" s="1"/>
      <c r="H3034" s="1">
        <v>40467.919999999998</v>
      </c>
      <c r="I3034" s="1">
        <v>0.19</v>
      </c>
      <c r="J3034" s="12">
        <v>2306.37</v>
      </c>
      <c r="K3034" s="5">
        <v>2328.46</v>
      </c>
      <c r="L3034" s="5">
        <v>9300.6299999999992</v>
      </c>
      <c r="M3034" s="13">
        <f t="shared" si="62"/>
        <v>1.867674378993156E-3</v>
      </c>
      <c r="N3034" s="13">
        <v>3.5566350762272769E-4</v>
      </c>
      <c r="O3034" s="13">
        <v>2.4410299682708914E-3</v>
      </c>
      <c r="P3034" s="13">
        <v>7.0063404620221981E-3</v>
      </c>
      <c r="Q3034" s="7"/>
      <c r="R3034" s="8"/>
      <c r="S3034" s="8"/>
      <c r="T3034" s="8"/>
      <c r="U3034" s="8"/>
      <c r="V3034" s="13"/>
      <c r="W3034" s="14"/>
      <c r="X3034" s="1"/>
      <c r="Y3034" s="1"/>
      <c r="Z3034" s="1"/>
      <c r="AA3034" s="1"/>
      <c r="AB3034" s="1"/>
      <c r="AC3034" s="1"/>
      <c r="AD3034" s="8"/>
      <c r="AE3034" s="8"/>
      <c r="AF3034" s="8"/>
      <c r="AG3034" s="8"/>
      <c r="AH3034" s="9"/>
      <c r="AI3034" s="8"/>
      <c r="AJ3034" s="13"/>
      <c r="AK3034" s="8"/>
      <c r="AL3034" s="8"/>
      <c r="AM3034" s="8"/>
      <c r="AN3034" s="8"/>
      <c r="AO3034" s="7"/>
      <c r="AP3034" s="7"/>
      <c r="AQ3034" s="7"/>
      <c r="AR3034" s="7"/>
      <c r="AS3034" s="7"/>
      <c r="AT3034" s="7"/>
      <c r="AU3034" s="8"/>
      <c r="AV3034" s="8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7"/>
      <c r="BV3034" s="7"/>
      <c r="BW3034" s="8"/>
      <c r="BX3034" s="8"/>
      <c r="BY3034" s="8"/>
      <c r="BZ3034" s="8"/>
      <c r="CA3034" s="8"/>
      <c r="CC3034" s="8"/>
      <c r="CE3034" s="7"/>
      <c r="CF3034" s="8"/>
      <c r="CG3034" s="8"/>
      <c r="CH3034" s="8"/>
      <c r="CI3034" s="8"/>
      <c r="CJ3034" s="8"/>
    </row>
    <row r="3035" spans="1:88" x14ac:dyDescent="0.3">
      <c r="A3035" s="1" t="s">
        <v>1026</v>
      </c>
      <c r="B3035" s="1"/>
      <c r="C3035" s="1" t="s">
        <v>1878</v>
      </c>
      <c r="D3035" s="1"/>
      <c r="E3035" s="1"/>
      <c r="F3035" s="1"/>
      <c r="G3035" s="1"/>
      <c r="H3035" s="1">
        <v>40600.300000000003</v>
      </c>
      <c r="I3035" s="1">
        <v>0.33</v>
      </c>
      <c r="J3035" s="12">
        <v>2316.62</v>
      </c>
      <c r="K3035" s="5">
        <v>2325.4899999999998</v>
      </c>
      <c r="L3035" s="5">
        <v>9359.92</v>
      </c>
      <c r="M3035" s="13">
        <f t="shared" si="62"/>
        <v>3.2712331150206442E-3</v>
      </c>
      <c r="N3035" s="13">
        <v>4.4442132008306601E-3</v>
      </c>
      <c r="O3035" s="13">
        <v>-1.275521159908366E-3</v>
      </c>
      <c r="P3035" s="13">
        <v>6.374836973409348E-3</v>
      </c>
      <c r="Q3035" s="7"/>
      <c r="R3035" s="8"/>
      <c r="S3035" s="8"/>
      <c r="T3035" s="8"/>
      <c r="U3035" s="8"/>
      <c r="V3035" s="13"/>
      <c r="W3035" s="14"/>
      <c r="X3035" s="1"/>
      <c r="Y3035" s="1"/>
      <c r="Z3035" s="1"/>
      <c r="AA3035" s="1"/>
      <c r="AB3035" s="1"/>
      <c r="AC3035" s="1"/>
      <c r="AD3035" s="8"/>
      <c r="AE3035" s="8"/>
      <c r="AF3035" s="8"/>
      <c r="AG3035" s="8"/>
      <c r="AH3035" s="9"/>
      <c r="AI3035" s="8"/>
      <c r="AJ3035" s="13"/>
      <c r="AK3035" s="8"/>
      <c r="AL3035" s="8"/>
      <c r="AM3035" s="8"/>
      <c r="AN3035" s="8"/>
      <c r="AO3035" s="7"/>
      <c r="AP3035" s="7"/>
      <c r="AQ3035" s="7"/>
      <c r="AR3035" s="7"/>
      <c r="AS3035" s="7"/>
      <c r="AT3035" s="7"/>
      <c r="AU3035" s="8"/>
      <c r="AV3035" s="8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7"/>
      <c r="BV3035" s="7"/>
      <c r="BW3035" s="8"/>
      <c r="BX3035" s="8"/>
      <c r="BY3035" s="8"/>
      <c r="BZ3035" s="8"/>
      <c r="CA3035" s="8"/>
      <c r="CC3035" s="8"/>
      <c r="CE3035" s="7"/>
      <c r="CF3035" s="8"/>
      <c r="CG3035" s="8"/>
      <c r="CH3035" s="8"/>
      <c r="CI3035" s="8"/>
      <c r="CJ3035" s="8"/>
    </row>
    <row r="3036" spans="1:88" x14ac:dyDescent="0.3">
      <c r="A3036" s="1" t="s">
        <v>1027</v>
      </c>
      <c r="B3036" s="1"/>
      <c r="C3036" s="1" t="s">
        <v>1878</v>
      </c>
      <c r="D3036" s="1"/>
      <c r="E3036" s="1"/>
      <c r="F3036" s="1"/>
      <c r="G3036" s="1"/>
      <c r="H3036" s="1">
        <v>40927.75</v>
      </c>
      <c r="I3036" s="1">
        <v>0.81</v>
      </c>
      <c r="J3036" s="12">
        <v>2332.17</v>
      </c>
      <c r="K3036" s="5">
        <v>2354</v>
      </c>
      <c r="L3036" s="5">
        <v>9419.89</v>
      </c>
      <c r="M3036" s="13">
        <f t="shared" si="62"/>
        <v>8.065211340802847E-3</v>
      </c>
      <c r="N3036" s="13">
        <v>6.7123654289440449E-3</v>
      </c>
      <c r="O3036" s="13">
        <v>1.2259781809425219E-2</v>
      </c>
      <c r="P3036" s="13">
        <v>6.407106043641253E-3</v>
      </c>
      <c r="Q3036" s="7"/>
      <c r="R3036" s="8"/>
      <c r="S3036" s="8"/>
      <c r="T3036" s="8"/>
      <c r="U3036" s="8"/>
      <c r="V3036" s="13"/>
      <c r="W3036" s="14"/>
      <c r="X3036" s="1"/>
      <c r="Y3036" s="1"/>
      <c r="Z3036" s="1"/>
      <c r="AA3036" s="1"/>
      <c r="AB3036" s="1"/>
      <c r="AC3036" s="1"/>
      <c r="AD3036" s="8"/>
      <c r="AE3036" s="8"/>
      <c r="AF3036" s="8"/>
      <c r="AG3036" s="8"/>
      <c r="AH3036" s="9"/>
      <c r="AI3036" s="8"/>
      <c r="AJ3036" s="13"/>
      <c r="AK3036" s="8"/>
      <c r="AL3036" s="8"/>
      <c r="AM3036" s="8"/>
      <c r="AN3036" s="8"/>
      <c r="AO3036" s="7"/>
      <c r="AP3036" s="7"/>
      <c r="AQ3036" s="7"/>
      <c r="AR3036" s="7"/>
      <c r="AS3036" s="7"/>
      <c r="AT3036" s="7"/>
      <c r="AU3036" s="8"/>
      <c r="AV3036" s="8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7"/>
      <c r="BV3036" s="7"/>
      <c r="BW3036" s="8"/>
      <c r="BX3036" s="8"/>
      <c r="BY3036" s="8"/>
      <c r="BZ3036" s="8"/>
      <c r="CA3036" s="8"/>
      <c r="CC3036" s="8"/>
      <c r="CE3036" s="7"/>
      <c r="CF3036" s="8"/>
      <c r="CG3036" s="8"/>
      <c r="CH3036" s="8"/>
      <c r="CI3036" s="8"/>
      <c r="CJ3036" s="8"/>
    </row>
    <row r="3037" spans="1:88" x14ac:dyDescent="0.3">
      <c r="A3037" s="1" t="s">
        <v>1028</v>
      </c>
      <c r="B3037" s="1"/>
      <c r="C3037" s="1" t="s">
        <v>1878</v>
      </c>
      <c r="D3037" s="1"/>
      <c r="E3037" s="1"/>
      <c r="F3037" s="1"/>
      <c r="G3037" s="1"/>
      <c r="H3037" s="1">
        <v>41438.43</v>
      </c>
      <c r="I3037" s="1">
        <v>1.25</v>
      </c>
      <c r="J3037" s="12">
        <v>2363.6</v>
      </c>
      <c r="K3037" s="5">
        <v>2374.9299999999998</v>
      </c>
      <c r="L3037" s="5">
        <v>9500.68</v>
      </c>
      <c r="M3037" s="13">
        <f t="shared" si="62"/>
        <v>1.2477597717929667E-2</v>
      </c>
      <c r="N3037" s="13">
        <v>1.347671910709769E-2</v>
      </c>
      <c r="O3037" s="13">
        <v>8.8912489379777693E-3</v>
      </c>
      <c r="P3037" s="13">
        <v>8.5765332716201126E-3</v>
      </c>
      <c r="Q3037" s="7"/>
      <c r="R3037" s="8"/>
      <c r="S3037" s="8"/>
      <c r="T3037" s="8"/>
      <c r="U3037" s="8"/>
      <c r="V3037" s="13"/>
      <c r="W3037" s="14"/>
      <c r="X3037" s="1"/>
      <c r="Y3037" s="1"/>
      <c r="Z3037" s="1"/>
      <c r="AA3037" s="1"/>
      <c r="AB3037" s="1"/>
      <c r="AC3037" s="1"/>
      <c r="AD3037" s="8"/>
      <c r="AE3037" s="8"/>
      <c r="AF3037" s="8"/>
      <c r="AG3037" s="8"/>
      <c r="AH3037" s="9"/>
      <c r="AI3037" s="8"/>
      <c r="AJ3037" s="13"/>
      <c r="AK3037" s="8"/>
      <c r="AL3037" s="8"/>
      <c r="AM3037" s="8"/>
      <c r="AN3037" s="8"/>
      <c r="AO3037" s="7"/>
      <c r="AP3037" s="7"/>
      <c r="AQ3037" s="7"/>
      <c r="AR3037" s="7"/>
      <c r="AS3037" s="7"/>
      <c r="AT3037" s="7"/>
      <c r="AU3037" s="8"/>
      <c r="AV3037" s="8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7"/>
      <c r="BV3037" s="7"/>
      <c r="BW3037" s="8"/>
      <c r="BX3037" s="8"/>
      <c r="BY3037" s="8"/>
      <c r="BZ3037" s="8"/>
      <c r="CA3037" s="8"/>
      <c r="CC3037" s="8"/>
      <c r="CE3037" s="7"/>
      <c r="CF3037" s="8"/>
      <c r="CG3037" s="8"/>
      <c r="CH3037" s="8"/>
      <c r="CI3037" s="8"/>
      <c r="CJ3037" s="8"/>
    </row>
    <row r="3038" spans="1:88" x14ac:dyDescent="0.3">
      <c r="A3038" s="1" t="s">
        <v>1029</v>
      </c>
      <c r="B3038" s="1"/>
      <c r="C3038" s="1" t="s">
        <v>1878</v>
      </c>
      <c r="D3038" s="1"/>
      <c r="E3038" s="1"/>
      <c r="F3038" s="1"/>
      <c r="G3038" s="1"/>
      <c r="H3038" s="1">
        <v>41602.239999999998</v>
      </c>
      <c r="I3038" s="1">
        <v>0.4</v>
      </c>
      <c r="J3038" s="12">
        <v>2371.09</v>
      </c>
      <c r="K3038" s="5">
        <v>2387.02</v>
      </c>
      <c r="L3038" s="5">
        <v>9561.7000000000007</v>
      </c>
      <c r="M3038" s="13">
        <f t="shared" si="62"/>
        <v>3.9530937827518819E-3</v>
      </c>
      <c r="N3038" s="13">
        <v>3.1688949060755256E-3</v>
      </c>
      <c r="O3038" s="13">
        <v>5.0906763567768465E-3</v>
      </c>
      <c r="P3038" s="13">
        <v>6.422698164763041E-3</v>
      </c>
      <c r="Q3038" s="7"/>
      <c r="R3038" s="8"/>
      <c r="S3038" s="8"/>
      <c r="T3038" s="8"/>
      <c r="U3038" s="8"/>
      <c r="V3038" s="13"/>
      <c r="W3038" s="14"/>
      <c r="X3038" s="1"/>
      <c r="Y3038" s="1"/>
      <c r="Z3038" s="1"/>
      <c r="AA3038" s="1"/>
      <c r="AB3038" s="1"/>
      <c r="AC3038" s="1"/>
      <c r="AD3038" s="8"/>
      <c r="AE3038" s="8"/>
      <c r="AF3038" s="8"/>
      <c r="AG3038" s="8"/>
      <c r="AH3038" s="9"/>
      <c r="AI3038" s="8"/>
      <c r="AJ3038" s="13"/>
      <c r="AK3038" s="8"/>
      <c r="AL3038" s="8"/>
      <c r="AM3038" s="8"/>
      <c r="AN3038" s="8"/>
      <c r="AO3038" s="7"/>
      <c r="AP3038" s="7"/>
      <c r="AQ3038" s="7"/>
      <c r="AR3038" s="7"/>
      <c r="AS3038" s="7"/>
      <c r="AT3038" s="7"/>
      <c r="AU3038" s="8"/>
      <c r="AV3038" s="8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7"/>
      <c r="BV3038" s="7"/>
      <c r="BW3038" s="8"/>
      <c r="BX3038" s="8"/>
      <c r="BY3038" s="8"/>
      <c r="BZ3038" s="8"/>
      <c r="CA3038" s="8"/>
      <c r="CC3038" s="8"/>
      <c r="CE3038" s="7"/>
      <c r="CF3038" s="8"/>
      <c r="CG3038" s="8"/>
      <c r="CH3038" s="8"/>
      <c r="CI3038" s="8"/>
      <c r="CJ3038" s="8"/>
    </row>
    <row r="3039" spans="1:88" x14ac:dyDescent="0.3">
      <c r="A3039" s="1" t="s">
        <v>1030</v>
      </c>
      <c r="B3039" s="1"/>
      <c r="C3039" s="1" t="s">
        <v>1878</v>
      </c>
      <c r="D3039" s="1"/>
      <c r="E3039" s="1"/>
      <c r="F3039" s="1"/>
      <c r="G3039" s="1"/>
      <c r="H3039" s="1">
        <v>41732.300000000003</v>
      </c>
      <c r="I3039" s="1">
        <v>0.31</v>
      </c>
      <c r="J3039" s="12">
        <v>2374.4699999999998</v>
      </c>
      <c r="K3039" s="5">
        <v>2402.23</v>
      </c>
      <c r="L3039" s="5">
        <v>9654.2999999999993</v>
      </c>
      <c r="M3039" s="13">
        <f t="shared" si="62"/>
        <v>3.1262739698632025E-3</v>
      </c>
      <c r="N3039" s="13">
        <v>1.4255047256745979E-3</v>
      </c>
      <c r="O3039" s="13">
        <v>6.371961692821948E-3</v>
      </c>
      <c r="P3039" s="13">
        <v>9.6844703347729322E-3</v>
      </c>
      <c r="Q3039" s="7"/>
      <c r="R3039" s="8"/>
      <c r="S3039" s="8"/>
      <c r="T3039" s="8"/>
      <c r="U3039" s="8"/>
      <c r="V3039" s="13"/>
      <c r="W3039" s="14"/>
      <c r="X3039" s="1"/>
      <c r="Y3039" s="1"/>
      <c r="Z3039" s="1"/>
      <c r="AA3039" s="1"/>
      <c r="AB3039" s="1"/>
      <c r="AC3039" s="1"/>
      <c r="AD3039" s="8"/>
      <c r="AE3039" s="8"/>
      <c r="AF3039" s="8"/>
      <c r="AG3039" s="8"/>
      <c r="AH3039" s="9"/>
      <c r="AI3039" s="8"/>
      <c r="AJ3039" s="13"/>
      <c r="AK3039" s="8"/>
      <c r="AL3039" s="8"/>
      <c r="AM3039" s="8"/>
      <c r="AN3039" s="8"/>
      <c r="AO3039" s="7"/>
      <c r="AP3039" s="7"/>
      <c r="AQ3039" s="7"/>
      <c r="AR3039" s="7"/>
      <c r="AS3039" s="7"/>
      <c r="AT3039" s="7"/>
      <c r="AU3039" s="8"/>
      <c r="AV3039" s="8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7"/>
      <c r="BV3039" s="7"/>
      <c r="BW3039" s="8"/>
      <c r="BX3039" s="8"/>
      <c r="BY3039" s="8"/>
      <c r="BZ3039" s="8"/>
      <c r="CA3039" s="8"/>
      <c r="CC3039" s="8"/>
      <c r="CE3039" s="7"/>
      <c r="CF3039" s="8"/>
      <c r="CG3039" s="8"/>
      <c r="CH3039" s="8"/>
      <c r="CI3039" s="8"/>
      <c r="CJ3039" s="8"/>
    </row>
    <row r="3040" spans="1:88" x14ac:dyDescent="0.3">
      <c r="A3040" s="1" t="s">
        <v>1031</v>
      </c>
      <c r="B3040" s="1"/>
      <c r="C3040" s="1" t="s">
        <v>1878</v>
      </c>
      <c r="D3040" s="1"/>
      <c r="E3040" s="1"/>
      <c r="F3040" s="1"/>
      <c r="G3040" s="1"/>
      <c r="H3040" s="1">
        <v>42083.93</v>
      </c>
      <c r="I3040" s="1">
        <v>0.84</v>
      </c>
      <c r="J3040" s="12">
        <v>2390.27</v>
      </c>
      <c r="K3040" s="5">
        <v>2431.7399999999998</v>
      </c>
      <c r="L3040" s="5">
        <v>9797.01</v>
      </c>
      <c r="M3040" s="13">
        <f t="shared" si="62"/>
        <v>8.4258476048528763E-3</v>
      </c>
      <c r="N3040" s="13">
        <v>6.6541164975764122E-3</v>
      </c>
      <c r="O3040" s="13">
        <v>1.2284419060622831E-2</v>
      </c>
      <c r="P3040" s="13">
        <v>1.4782014232000318E-2</v>
      </c>
      <c r="Q3040" s="7"/>
      <c r="R3040" s="8"/>
      <c r="S3040" s="8"/>
      <c r="T3040" s="8"/>
      <c r="U3040" s="8"/>
      <c r="V3040" s="13"/>
      <c r="W3040" s="14"/>
      <c r="X3040" s="1"/>
      <c r="Y3040" s="1"/>
      <c r="Z3040" s="1"/>
      <c r="AA3040" s="1"/>
      <c r="AB3040" s="1"/>
      <c r="AC3040" s="1"/>
      <c r="AD3040" s="8"/>
      <c r="AE3040" s="8"/>
      <c r="AF3040" s="8"/>
      <c r="AG3040" s="8"/>
      <c r="AH3040" s="9"/>
      <c r="AI3040" s="8"/>
      <c r="AJ3040" s="13"/>
      <c r="AK3040" s="8"/>
      <c r="AL3040" s="8"/>
      <c r="AM3040" s="8"/>
      <c r="AN3040" s="8"/>
      <c r="AO3040" s="7"/>
      <c r="AP3040" s="7"/>
      <c r="AQ3040" s="7"/>
      <c r="AR3040" s="7"/>
      <c r="AS3040" s="7"/>
      <c r="AT3040" s="7"/>
      <c r="AU3040" s="8"/>
      <c r="AV3040" s="8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7"/>
      <c r="BV3040" s="7"/>
      <c r="BW3040" s="8"/>
      <c r="BX3040" s="8"/>
      <c r="BY3040" s="8"/>
      <c r="BZ3040" s="8"/>
      <c r="CA3040" s="8"/>
      <c r="CC3040" s="8"/>
      <c r="CE3040" s="7"/>
      <c r="CF3040" s="8"/>
      <c r="CG3040" s="8"/>
      <c r="CH3040" s="8"/>
      <c r="CI3040" s="8"/>
      <c r="CJ3040" s="8"/>
    </row>
    <row r="3041" spans="1:88" x14ac:dyDescent="0.3">
      <c r="A3041" s="1" t="s">
        <v>1032</v>
      </c>
      <c r="B3041" s="1"/>
      <c r="C3041" s="1" t="s">
        <v>1878</v>
      </c>
      <c r="D3041" s="1"/>
      <c r="E3041" s="1"/>
      <c r="F3041" s="1"/>
      <c r="G3041" s="1"/>
      <c r="H3041" s="1">
        <v>41912.980000000003</v>
      </c>
      <c r="I3041" s="1">
        <v>-0.41</v>
      </c>
      <c r="J3041" s="12">
        <v>2374.64</v>
      </c>
      <c r="K3041" s="5">
        <v>2428.9899999999998</v>
      </c>
      <c r="L3041" s="5">
        <v>9884.14</v>
      </c>
      <c r="M3041" s="13">
        <f t="shared" si="62"/>
        <v>-4.062120624190646E-3</v>
      </c>
      <c r="N3041" s="13">
        <v>-6.5390102373372727E-3</v>
      </c>
      <c r="O3041" s="13">
        <v>-1.1308774786777942E-3</v>
      </c>
      <c r="P3041" s="13">
        <v>8.8935297606105301E-3</v>
      </c>
      <c r="Q3041" s="7"/>
      <c r="R3041" s="8"/>
      <c r="S3041" s="8"/>
      <c r="T3041" s="8"/>
      <c r="U3041" s="8"/>
      <c r="V3041" s="13"/>
      <c r="W3041" s="14"/>
      <c r="X3041" s="1"/>
      <c r="Y3041" s="1"/>
      <c r="Z3041" s="1"/>
      <c r="AA3041" s="1"/>
      <c r="AB3041" s="1"/>
      <c r="AC3041" s="1"/>
      <c r="AD3041" s="8"/>
      <c r="AE3041" s="8"/>
      <c r="AF3041" s="8"/>
      <c r="AG3041" s="8"/>
      <c r="AH3041" s="9"/>
      <c r="AI3041" s="8"/>
      <c r="AJ3041" s="13"/>
      <c r="AK3041" s="8"/>
      <c r="AL3041" s="8"/>
      <c r="AM3041" s="8"/>
      <c r="AN3041" s="8"/>
      <c r="AO3041" s="7"/>
      <c r="AP3041" s="7"/>
      <c r="AQ3041" s="7"/>
      <c r="AR3041" s="7"/>
      <c r="AS3041" s="7"/>
      <c r="AT3041" s="7"/>
      <c r="AU3041" s="8"/>
      <c r="AV3041" s="8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7"/>
      <c r="BV3041" s="7"/>
      <c r="BW3041" s="8"/>
      <c r="BX3041" s="8"/>
      <c r="BY3041" s="8"/>
      <c r="BZ3041" s="8"/>
      <c r="CA3041" s="8"/>
      <c r="CC3041" s="8"/>
      <c r="CE3041" s="7"/>
      <c r="CF3041" s="8"/>
      <c r="CG3041" s="8"/>
      <c r="CH3041" s="8"/>
      <c r="CI3041" s="8"/>
      <c r="CJ3041" s="8"/>
    </row>
    <row r="3042" spans="1:88" x14ac:dyDescent="0.3">
      <c r="A3042" s="1" t="s">
        <v>1033</v>
      </c>
      <c r="B3042" s="1"/>
      <c r="C3042" s="1" t="s">
        <v>1878</v>
      </c>
      <c r="D3042" s="1"/>
      <c r="E3042" s="1"/>
      <c r="F3042" s="1"/>
      <c r="G3042" s="1"/>
      <c r="H3042" s="1">
        <v>42044.47</v>
      </c>
      <c r="I3042" s="1">
        <v>0.31</v>
      </c>
      <c r="J3042" s="12">
        <v>2376.65</v>
      </c>
      <c r="K3042" s="5">
        <v>2441.1</v>
      </c>
      <c r="L3042" s="5">
        <v>9958.77</v>
      </c>
      <c r="M3042" s="13">
        <f t="shared" si="62"/>
        <v>3.1372142949510629E-3</v>
      </c>
      <c r="N3042" s="13">
        <v>8.4644409257839115E-4</v>
      </c>
      <c r="O3042" s="13">
        <v>4.985611303463644E-3</v>
      </c>
      <c r="P3042" s="13">
        <v>7.550479859653958E-3</v>
      </c>
      <c r="Q3042" s="7"/>
      <c r="R3042" s="8"/>
      <c r="S3042" s="8"/>
      <c r="T3042" s="8"/>
      <c r="U3042" s="8"/>
      <c r="V3042" s="13"/>
      <c r="W3042" s="14"/>
      <c r="X3042" s="1"/>
      <c r="Y3042" s="1"/>
      <c r="Z3042" s="1"/>
      <c r="AA3042" s="1"/>
      <c r="AB3042" s="1"/>
      <c r="AC3042" s="1"/>
      <c r="AD3042" s="8"/>
      <c r="AE3042" s="8"/>
      <c r="AF3042" s="8"/>
      <c r="AG3042" s="8"/>
      <c r="AH3042" s="9"/>
      <c r="AI3042" s="8"/>
      <c r="AJ3042" s="13"/>
      <c r="AK3042" s="8"/>
      <c r="AL3042" s="8"/>
      <c r="AM3042" s="8"/>
      <c r="AN3042" s="8"/>
      <c r="AO3042" s="7"/>
      <c r="AP3042" s="7"/>
      <c r="AQ3042" s="7"/>
      <c r="AR3042" s="7"/>
      <c r="AS3042" s="7"/>
      <c r="AT3042" s="7"/>
      <c r="AU3042" s="8"/>
      <c r="AV3042" s="8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7"/>
      <c r="BV3042" s="7"/>
      <c r="BW3042" s="8"/>
      <c r="BX3042" s="8"/>
      <c r="BY3042" s="8"/>
      <c r="BZ3042" s="8"/>
      <c r="CA3042" s="8"/>
      <c r="CC3042" s="8"/>
      <c r="CE3042" s="7"/>
      <c r="CF3042" s="8"/>
      <c r="CG3042" s="8"/>
      <c r="CH3042" s="8"/>
      <c r="CI3042" s="8"/>
      <c r="CJ3042" s="8"/>
    </row>
    <row r="3043" spans="1:88" x14ac:dyDescent="0.3">
      <c r="A3043" s="1" t="s">
        <v>1034</v>
      </c>
      <c r="B3043" s="1"/>
      <c r="C3043" s="1" t="s">
        <v>1878</v>
      </c>
      <c r="D3043" s="1"/>
      <c r="E3043" s="1"/>
      <c r="F3043" s="1"/>
      <c r="G3043" s="1"/>
      <c r="H3043" s="1">
        <v>41792.46</v>
      </c>
      <c r="I3043" s="1">
        <v>-0.6</v>
      </c>
      <c r="J3043" s="12">
        <v>2364.29</v>
      </c>
      <c r="K3043" s="5">
        <v>2421.5500000000002</v>
      </c>
      <c r="L3043" s="5">
        <v>9874.2900000000009</v>
      </c>
      <c r="M3043" s="13">
        <f t="shared" si="62"/>
        <v>-5.9938917056155949E-3</v>
      </c>
      <c r="N3043" s="13">
        <v>-5.200597479645741E-3</v>
      </c>
      <c r="O3043" s="13">
        <v>-8.0086846093972985E-3</v>
      </c>
      <c r="P3043" s="13">
        <v>-8.4829753071915537E-3</v>
      </c>
      <c r="Q3043" s="7"/>
      <c r="R3043" s="8"/>
      <c r="S3043" s="8"/>
      <c r="T3043" s="8"/>
      <c r="U3043" s="8"/>
      <c r="V3043" s="13"/>
      <c r="W3043" s="14"/>
      <c r="X3043" s="1"/>
      <c r="Y3043" s="1"/>
      <c r="Z3043" s="1"/>
      <c r="AA3043" s="1"/>
      <c r="AB3043" s="1"/>
      <c r="AC3043" s="1"/>
      <c r="AD3043" s="8"/>
      <c r="AE3043" s="8"/>
      <c r="AF3043" s="8"/>
      <c r="AG3043" s="8"/>
      <c r="AH3043" s="9"/>
      <c r="AI3043" s="8"/>
      <c r="AJ3043" s="13"/>
      <c r="AK3043" s="8"/>
      <c r="AL3043" s="8"/>
      <c r="AM3043" s="8"/>
      <c r="AN3043" s="8"/>
      <c r="AO3043" s="7"/>
      <c r="AP3043" s="7"/>
      <c r="AQ3043" s="7"/>
      <c r="AR3043" s="7"/>
      <c r="AS3043" s="7"/>
      <c r="AT3043" s="7"/>
      <c r="AU3043" s="8"/>
      <c r="AV3043" s="8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7"/>
      <c r="BV3043" s="7"/>
      <c r="BW3043" s="8"/>
      <c r="BX3043" s="8"/>
      <c r="BY3043" s="8"/>
      <c r="BZ3043" s="8"/>
      <c r="CA3043" s="8"/>
      <c r="CC3043" s="8"/>
      <c r="CE3043" s="7"/>
      <c r="CF3043" s="8"/>
      <c r="CG3043" s="8"/>
      <c r="CH3043" s="8"/>
      <c r="CI3043" s="8"/>
      <c r="CJ3043" s="8"/>
    </row>
    <row r="3044" spans="1:88" x14ac:dyDescent="0.3">
      <c r="A3044" s="1" t="s">
        <v>1035</v>
      </c>
      <c r="B3044" s="1"/>
      <c r="C3044" s="1" t="s">
        <v>1878</v>
      </c>
      <c r="D3044" s="1"/>
      <c r="E3044" s="1"/>
      <c r="F3044" s="1"/>
      <c r="G3044" s="1"/>
      <c r="H3044" s="1">
        <v>41219.43</v>
      </c>
      <c r="I3044" s="1">
        <v>-1.37</v>
      </c>
      <c r="J3044" s="12">
        <v>2324.9699999999998</v>
      </c>
      <c r="K3044" s="5">
        <v>2409.59</v>
      </c>
      <c r="L3044" s="5">
        <v>9821.59</v>
      </c>
      <c r="M3044" s="13">
        <f t="shared" si="62"/>
        <v>-1.3711324961488192E-2</v>
      </c>
      <c r="N3044" s="13">
        <v>-1.6630785563530814E-2</v>
      </c>
      <c r="O3044" s="13">
        <v>-4.9389853606160994E-3</v>
      </c>
      <c r="P3044" s="13">
        <v>-5.3370925909610456E-3</v>
      </c>
      <c r="Q3044" s="7"/>
      <c r="R3044" s="8"/>
      <c r="S3044" s="8"/>
      <c r="T3044" s="8"/>
      <c r="U3044" s="8"/>
      <c r="V3044" s="13"/>
      <c r="W3044" s="14"/>
      <c r="X3044" s="1"/>
      <c r="Y3044" s="1"/>
      <c r="Z3044" s="1"/>
      <c r="AA3044" s="1"/>
      <c r="AB3044" s="1"/>
      <c r="AC3044" s="1"/>
      <c r="AD3044" s="8"/>
      <c r="AE3044" s="8"/>
      <c r="AF3044" s="8"/>
      <c r="AG3044" s="8"/>
      <c r="AH3044" s="9"/>
      <c r="AI3044" s="8"/>
      <c r="AJ3044" s="13"/>
      <c r="AK3044" s="8"/>
      <c r="AL3044" s="8"/>
      <c r="AM3044" s="8"/>
      <c r="AN3044" s="8"/>
      <c r="AO3044" s="7"/>
      <c r="AP3044" s="7"/>
      <c r="AQ3044" s="7"/>
      <c r="AR3044" s="7"/>
      <c r="AS3044" s="7"/>
      <c r="AT3044" s="7"/>
      <c r="AU3044" s="8"/>
      <c r="AV3044" s="8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7"/>
      <c r="BV3044" s="7"/>
      <c r="BW3044" s="8"/>
      <c r="BX3044" s="8"/>
      <c r="BY3044" s="8"/>
      <c r="BZ3044" s="8"/>
      <c r="CA3044" s="8"/>
      <c r="CC3044" s="8"/>
      <c r="CE3044" s="7"/>
      <c r="CF3044" s="8"/>
      <c r="CG3044" s="8"/>
      <c r="CH3044" s="8"/>
      <c r="CI3044" s="8"/>
      <c r="CJ3044" s="8"/>
    </row>
    <row r="3045" spans="1:88" x14ac:dyDescent="0.3">
      <c r="A3045" s="1" t="s">
        <v>1036</v>
      </c>
      <c r="B3045" s="1"/>
      <c r="C3045" s="1" t="s">
        <v>1878</v>
      </c>
      <c r="D3045" s="1"/>
      <c r="E3045" s="1"/>
      <c r="F3045" s="1"/>
      <c r="G3045" s="1"/>
      <c r="H3045" s="1">
        <v>41581.980000000003</v>
      </c>
      <c r="I3045" s="1">
        <v>0.88</v>
      </c>
      <c r="J3045" s="12">
        <v>2342.29</v>
      </c>
      <c r="K3045" s="5">
        <v>2436.86</v>
      </c>
      <c r="L3045" s="5">
        <v>9942.1</v>
      </c>
      <c r="M3045" s="13">
        <f t="shared" si="62"/>
        <v>8.7956092551499943E-3</v>
      </c>
      <c r="N3045" s="13">
        <v>7.4495584889266997E-3</v>
      </c>
      <c r="O3045" s="13">
        <v>1.1317278043152523E-2</v>
      </c>
      <c r="P3045" s="13">
        <v>1.2269907418249071E-2</v>
      </c>
      <c r="Q3045" s="7"/>
      <c r="R3045" s="8"/>
      <c r="S3045" s="8"/>
      <c r="T3045" s="8"/>
      <c r="U3045" s="8"/>
      <c r="V3045" s="13"/>
      <c r="W3045" s="14"/>
      <c r="X3045" s="1"/>
      <c r="Y3045" s="1"/>
      <c r="Z3045" s="1"/>
      <c r="AA3045" s="1"/>
      <c r="AB3045" s="1"/>
      <c r="AC3045" s="1"/>
      <c r="AD3045" s="8"/>
      <c r="AE3045" s="8"/>
      <c r="AF3045" s="8"/>
      <c r="AG3045" s="8"/>
      <c r="AH3045" s="9"/>
      <c r="AI3045" s="8"/>
      <c r="AJ3045" s="13"/>
      <c r="AK3045" s="8"/>
      <c r="AL3045" s="8"/>
      <c r="AM3045" s="8"/>
      <c r="AN3045" s="8"/>
      <c r="AO3045" s="7"/>
      <c r="AP3045" s="7"/>
      <c r="AQ3045" s="7"/>
      <c r="AR3045" s="7"/>
      <c r="AS3045" s="7"/>
      <c r="AT3045" s="7"/>
      <c r="AU3045" s="8"/>
      <c r="AV3045" s="8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7"/>
      <c r="BV3045" s="7"/>
      <c r="BW3045" s="8"/>
      <c r="BX3045" s="8"/>
      <c r="BY3045" s="8"/>
      <c r="BZ3045" s="8"/>
      <c r="CA3045" s="8"/>
      <c r="CC3045" s="8"/>
      <c r="CE3045" s="7"/>
      <c r="CF3045" s="8"/>
      <c r="CG3045" s="8"/>
      <c r="CH3045" s="8"/>
      <c r="CI3045" s="8"/>
      <c r="CJ3045" s="8"/>
    </row>
    <row r="3046" spans="1:88" x14ac:dyDescent="0.3">
      <c r="A3046" s="1" t="s">
        <v>1037</v>
      </c>
      <c r="B3046" s="1"/>
      <c r="C3046" s="1" t="s">
        <v>1878</v>
      </c>
      <c r="D3046" s="1"/>
      <c r="E3046" s="1"/>
      <c r="F3046" s="1"/>
      <c r="G3046" s="1"/>
      <c r="H3046" s="1">
        <v>41423.51</v>
      </c>
      <c r="I3046" s="1">
        <v>-0.38</v>
      </c>
      <c r="J3046" s="12">
        <v>2329.3200000000002</v>
      </c>
      <c r="K3046" s="5">
        <v>2429.5500000000002</v>
      </c>
      <c r="L3046" s="5">
        <v>9986.89</v>
      </c>
      <c r="M3046" s="13">
        <f t="shared" si="62"/>
        <v>-3.8110258337866743E-3</v>
      </c>
      <c r="N3046" s="13">
        <v>-5.5373160454084136E-3</v>
      </c>
      <c r="O3046" s="13">
        <v>-2.9997619887888183E-3</v>
      </c>
      <c r="P3046" s="13">
        <v>4.5050844389011857E-3</v>
      </c>
      <c r="Q3046" s="7"/>
      <c r="R3046" s="8"/>
      <c r="S3046" s="8"/>
      <c r="T3046" s="8"/>
      <c r="U3046" s="8"/>
      <c r="V3046" s="13"/>
      <c r="W3046" s="14"/>
      <c r="X3046" s="1"/>
      <c r="Y3046" s="1"/>
      <c r="Z3046" s="1"/>
      <c r="AA3046" s="1"/>
      <c r="AB3046" s="1"/>
      <c r="AC3046" s="1"/>
      <c r="AD3046" s="8"/>
      <c r="AE3046" s="8"/>
      <c r="AF3046" s="8"/>
      <c r="AG3046" s="8"/>
      <c r="AH3046" s="9"/>
      <c r="AI3046" s="8"/>
      <c r="AJ3046" s="13"/>
      <c r="AK3046" s="8"/>
      <c r="AL3046" s="8"/>
      <c r="AM3046" s="8"/>
      <c r="AN3046" s="8"/>
      <c r="AO3046" s="7"/>
      <c r="AP3046" s="7"/>
      <c r="AQ3046" s="7"/>
      <c r="AR3046" s="7"/>
      <c r="AS3046" s="7"/>
      <c r="AT3046" s="7"/>
      <c r="AU3046" s="8"/>
      <c r="AV3046" s="8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7"/>
      <c r="BV3046" s="7"/>
      <c r="BW3046" s="8"/>
      <c r="BX3046" s="8"/>
      <c r="BY3046" s="8"/>
      <c r="BZ3046" s="8"/>
      <c r="CA3046" s="8"/>
      <c r="CC3046" s="8"/>
      <c r="CE3046" s="7"/>
      <c r="CF3046" s="8"/>
      <c r="CG3046" s="8"/>
      <c r="CH3046" s="8"/>
      <c r="CI3046" s="8"/>
      <c r="CJ3046" s="8"/>
    </row>
    <row r="3047" spans="1:88" x14ac:dyDescent="0.3">
      <c r="A3047" s="1" t="s">
        <v>1038</v>
      </c>
      <c r="B3047" s="1"/>
      <c r="C3047" s="1" t="s">
        <v>1878</v>
      </c>
      <c r="D3047" s="1"/>
      <c r="E3047" s="1"/>
      <c r="F3047" s="1"/>
      <c r="G3047" s="1"/>
      <c r="H3047" s="1">
        <v>41616.300000000003</v>
      </c>
      <c r="I3047" s="1">
        <v>0.47</v>
      </c>
      <c r="J3047" s="12">
        <v>2335.41</v>
      </c>
      <c r="K3047" s="5">
        <v>2448.1799999999998</v>
      </c>
      <c r="L3047" s="5">
        <v>10130.370000000001</v>
      </c>
      <c r="M3047" s="13">
        <f t="shared" si="62"/>
        <v>4.65412032925272E-3</v>
      </c>
      <c r="N3047" s="13">
        <v>2.6144969347277058E-3</v>
      </c>
      <c r="O3047" s="13">
        <v>7.6680866827187888E-3</v>
      </c>
      <c r="P3047" s="13">
        <v>1.4366834920580995E-2</v>
      </c>
      <c r="Q3047" s="7"/>
      <c r="R3047" s="8"/>
      <c r="S3047" s="8"/>
      <c r="T3047" s="8"/>
      <c r="U3047" s="8"/>
      <c r="V3047" s="13"/>
      <c r="W3047" s="14"/>
      <c r="X3047" s="1"/>
      <c r="Y3047" s="1"/>
      <c r="Z3047" s="1"/>
      <c r="AA3047" s="1"/>
      <c r="AB3047" s="1"/>
      <c r="AC3047" s="1"/>
      <c r="AD3047" s="8"/>
      <c r="AE3047" s="8"/>
      <c r="AF3047" s="8"/>
      <c r="AG3047" s="8"/>
      <c r="AH3047" s="9"/>
      <c r="AI3047" s="8"/>
      <c r="AJ3047" s="13"/>
      <c r="AK3047" s="8"/>
      <c r="AL3047" s="8"/>
      <c r="AM3047" s="8"/>
      <c r="AN3047" s="8"/>
      <c r="AO3047" s="7"/>
      <c r="AP3047" s="7"/>
      <c r="AQ3047" s="7"/>
      <c r="AR3047" s="7"/>
      <c r="AS3047" s="7"/>
      <c r="AT3047" s="7"/>
      <c r="AU3047" s="8"/>
      <c r="AV3047" s="8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7"/>
      <c r="BV3047" s="7"/>
      <c r="BW3047" s="8"/>
      <c r="BX3047" s="8"/>
      <c r="BY3047" s="8"/>
      <c r="BZ3047" s="8"/>
      <c r="CA3047" s="8"/>
      <c r="CC3047" s="8"/>
      <c r="CE3047" s="7"/>
      <c r="CF3047" s="8"/>
      <c r="CG3047" s="8"/>
      <c r="CH3047" s="8"/>
      <c r="CI3047" s="8"/>
      <c r="CJ3047" s="8"/>
    </row>
    <row r="3048" spans="1:88" x14ac:dyDescent="0.3">
      <c r="A3048" s="1" t="s">
        <v>1039</v>
      </c>
      <c r="B3048" s="1"/>
      <c r="C3048" s="1" t="s">
        <v>1878</v>
      </c>
      <c r="D3048" s="1"/>
      <c r="E3048" s="1"/>
      <c r="F3048" s="1"/>
      <c r="G3048" s="1"/>
      <c r="H3048" s="1">
        <v>41430.300000000003</v>
      </c>
      <c r="I3048" s="1">
        <v>-0.45</v>
      </c>
      <c r="J3048" s="12">
        <v>2319.33</v>
      </c>
      <c r="K3048" s="5">
        <v>2445.17</v>
      </c>
      <c r="L3048" s="5">
        <v>10186.36</v>
      </c>
      <c r="M3048" s="13">
        <f t="shared" si="62"/>
        <v>-4.469402613879625E-3</v>
      </c>
      <c r="N3048" s="13">
        <v>-6.8853006538466266E-3</v>
      </c>
      <c r="O3048" s="13">
        <v>-1.2294847601074244E-3</v>
      </c>
      <c r="P3048" s="13">
        <v>5.5269452152291176E-3</v>
      </c>
      <c r="Q3048" s="7"/>
      <c r="R3048" s="8"/>
      <c r="S3048" s="8"/>
      <c r="T3048" s="8"/>
      <c r="U3048" s="8"/>
      <c r="V3048" s="13"/>
      <c r="W3048" s="14"/>
      <c r="X3048" s="1"/>
      <c r="Y3048" s="1"/>
      <c r="Z3048" s="1"/>
      <c r="AA3048" s="1"/>
      <c r="AB3048" s="1"/>
      <c r="AC3048" s="1"/>
      <c r="AD3048" s="8"/>
      <c r="AE3048" s="8"/>
      <c r="AF3048" s="8"/>
      <c r="AG3048" s="8"/>
      <c r="AH3048" s="9"/>
      <c r="AI3048" s="8"/>
      <c r="AJ3048" s="13"/>
      <c r="AK3048" s="8"/>
      <c r="AL3048" s="8"/>
      <c r="AM3048" s="8"/>
      <c r="AN3048" s="8"/>
      <c r="AO3048" s="7"/>
      <c r="AP3048" s="7"/>
      <c r="AQ3048" s="7"/>
      <c r="AR3048" s="7"/>
      <c r="AS3048" s="7"/>
      <c r="AT3048" s="7"/>
      <c r="AU3048" s="8"/>
      <c r="AV3048" s="8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7"/>
      <c r="BV3048" s="7"/>
      <c r="BW3048" s="8"/>
      <c r="BX3048" s="8"/>
      <c r="BY3048" s="8"/>
      <c r="BZ3048" s="8"/>
      <c r="CA3048" s="8"/>
      <c r="CC3048" s="8"/>
      <c r="CE3048" s="7"/>
      <c r="CF3048" s="8"/>
      <c r="CG3048" s="8"/>
      <c r="CH3048" s="8"/>
      <c r="CI3048" s="8"/>
      <c r="CJ3048" s="8"/>
    </row>
    <row r="3049" spans="1:88" x14ac:dyDescent="0.3">
      <c r="A3049" s="1" t="s">
        <v>1040</v>
      </c>
      <c r="B3049" s="1"/>
      <c r="C3049" s="1" t="s">
        <v>1878</v>
      </c>
      <c r="D3049" s="1"/>
      <c r="E3049" s="1"/>
      <c r="F3049" s="1"/>
      <c r="G3049" s="1"/>
      <c r="H3049" s="1">
        <v>42161.4</v>
      </c>
      <c r="I3049" s="1">
        <v>1.76</v>
      </c>
      <c r="J3049" s="12">
        <v>2359.89</v>
      </c>
      <c r="K3049" s="5">
        <v>2481.5100000000002</v>
      </c>
      <c r="L3049" s="5">
        <v>10428.06</v>
      </c>
      <c r="M3049" s="13">
        <f t="shared" si="62"/>
        <v>1.7646505094097709E-2</v>
      </c>
      <c r="N3049" s="13">
        <v>1.7487808979317343E-2</v>
      </c>
      <c r="O3049" s="13">
        <v>1.4861952338692364E-2</v>
      </c>
      <c r="P3049" s="13">
        <v>2.3727808559681707E-2</v>
      </c>
      <c r="Q3049" s="7"/>
      <c r="R3049" s="8"/>
      <c r="S3049" s="8"/>
      <c r="T3049" s="8"/>
      <c r="U3049" s="8"/>
      <c r="V3049" s="13"/>
      <c r="W3049" s="14"/>
      <c r="X3049" s="1"/>
      <c r="Y3049" s="1"/>
      <c r="Z3049" s="1"/>
      <c r="AA3049" s="1"/>
      <c r="AB3049" s="1"/>
      <c r="AC3049" s="1"/>
      <c r="AD3049" s="8"/>
      <c r="AE3049" s="8"/>
      <c r="AF3049" s="8"/>
      <c r="AG3049" s="8"/>
      <c r="AH3049" s="9"/>
      <c r="AI3049" s="8"/>
      <c r="AJ3049" s="13"/>
      <c r="AK3049" s="8"/>
      <c r="AL3049" s="8"/>
      <c r="AM3049" s="8"/>
      <c r="AN3049" s="8"/>
      <c r="AO3049" s="7"/>
      <c r="AP3049" s="7"/>
      <c r="AQ3049" s="7"/>
      <c r="AR3049" s="7"/>
      <c r="AS3049" s="7"/>
      <c r="AT3049" s="7"/>
      <c r="AU3049" s="8"/>
      <c r="AV3049" s="8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7"/>
      <c r="BV3049" s="7"/>
      <c r="BW3049" s="8"/>
      <c r="BX3049" s="8"/>
      <c r="BY3049" s="8"/>
      <c r="BZ3049" s="8"/>
      <c r="CA3049" s="8"/>
      <c r="CC3049" s="8"/>
      <c r="CE3049" s="7"/>
      <c r="CF3049" s="8"/>
      <c r="CG3049" s="8"/>
      <c r="CH3049" s="8"/>
      <c r="CI3049" s="8"/>
      <c r="CJ3049" s="8"/>
    </row>
    <row r="3050" spans="1:88" x14ac:dyDescent="0.3">
      <c r="A3050" s="1" t="s">
        <v>1041</v>
      </c>
      <c r="B3050" s="1"/>
      <c r="C3050" s="1" t="s">
        <v>1878</v>
      </c>
      <c r="D3050" s="1"/>
      <c r="E3050" s="1"/>
      <c r="F3050" s="1"/>
      <c r="G3050" s="1"/>
      <c r="H3050" s="1">
        <v>42047.360000000001</v>
      </c>
      <c r="I3050" s="1">
        <v>-0.27</v>
      </c>
      <c r="J3050" s="12">
        <v>2348.92</v>
      </c>
      <c r="K3050" s="5">
        <v>2475.31</v>
      </c>
      <c r="L3050" s="5">
        <v>10504.69</v>
      </c>
      <c r="M3050" s="13">
        <f t="shared" si="62"/>
        <v>-2.7048437670476044E-3</v>
      </c>
      <c r="N3050" s="13">
        <v>-4.6485217531324619E-3</v>
      </c>
      <c r="O3050" s="13">
        <v>-2.4984787488264715E-3</v>
      </c>
      <c r="P3050" s="13">
        <v>7.3484425674574805E-3</v>
      </c>
      <c r="Q3050" s="7"/>
      <c r="R3050" s="8"/>
      <c r="S3050" s="8"/>
      <c r="T3050" s="8"/>
      <c r="U3050" s="8"/>
      <c r="V3050" s="13"/>
      <c r="W3050" s="14"/>
      <c r="X3050" s="1"/>
      <c r="Y3050" s="1"/>
      <c r="Z3050" s="1"/>
      <c r="AA3050" s="1"/>
      <c r="AB3050" s="1"/>
      <c r="AC3050" s="1"/>
      <c r="AD3050" s="8"/>
      <c r="AE3050" s="8"/>
      <c r="AF3050" s="8"/>
      <c r="AG3050" s="8"/>
      <c r="AH3050" s="9"/>
      <c r="AI3050" s="8"/>
      <c r="AJ3050" s="13"/>
      <c r="AK3050" s="8"/>
      <c r="AL3050" s="8"/>
      <c r="AM3050" s="8"/>
      <c r="AN3050" s="8"/>
      <c r="AO3050" s="7"/>
      <c r="AP3050" s="7"/>
      <c r="AQ3050" s="7"/>
      <c r="AR3050" s="7"/>
      <c r="AS3050" s="7"/>
      <c r="AT3050" s="7"/>
      <c r="AU3050" s="8"/>
      <c r="AV3050" s="8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7"/>
      <c r="BV3050" s="7"/>
      <c r="BW3050" s="8"/>
      <c r="BX3050" s="8"/>
      <c r="BY3050" s="8"/>
      <c r="BZ3050" s="8"/>
      <c r="CA3050" s="8"/>
      <c r="CC3050" s="8"/>
      <c r="CE3050" s="7"/>
      <c r="CF3050" s="8"/>
      <c r="CG3050" s="8"/>
      <c r="CH3050" s="8"/>
      <c r="CI3050" s="8"/>
      <c r="CJ3050" s="8"/>
    </row>
    <row r="3051" spans="1:88" x14ac:dyDescent="0.3">
      <c r="A3051" s="1" t="s">
        <v>1042</v>
      </c>
      <c r="B3051" s="1"/>
      <c r="C3051" s="1" t="s">
        <v>1878</v>
      </c>
      <c r="D3051" s="1"/>
      <c r="E3051" s="1"/>
      <c r="F3051" s="1"/>
      <c r="G3051" s="1"/>
      <c r="H3051" s="1">
        <v>42070.07</v>
      </c>
      <c r="I3051" s="1">
        <v>0.05</v>
      </c>
      <c r="J3051" s="12">
        <v>2352.13</v>
      </c>
      <c r="K3051" s="5">
        <v>2466.7600000000002</v>
      </c>
      <c r="L3051" s="5">
        <v>10530.09</v>
      </c>
      <c r="M3051" s="13">
        <f t="shared" si="62"/>
        <v>5.4010525274361676E-4</v>
      </c>
      <c r="N3051" s="13">
        <v>1.3665854946103284E-3</v>
      </c>
      <c r="O3051" s="13">
        <v>-3.4541128181924119E-3</v>
      </c>
      <c r="P3051" s="13">
        <v>2.4179675935225298E-3</v>
      </c>
      <c r="Q3051" s="7"/>
      <c r="R3051" s="8"/>
      <c r="S3051" s="8"/>
      <c r="T3051" s="8"/>
      <c r="U3051" s="8"/>
      <c r="V3051" s="13"/>
      <c r="W3051" s="14"/>
      <c r="X3051" s="1"/>
      <c r="Y3051" s="1"/>
      <c r="Z3051" s="1"/>
      <c r="AA3051" s="1"/>
      <c r="AB3051" s="1"/>
      <c r="AC3051" s="1"/>
      <c r="AD3051" s="8"/>
      <c r="AE3051" s="8"/>
      <c r="AF3051" s="8"/>
      <c r="AG3051" s="8"/>
      <c r="AH3051" s="9"/>
      <c r="AI3051" s="8"/>
      <c r="AJ3051" s="13"/>
      <c r="AK3051" s="8"/>
      <c r="AL3051" s="8"/>
      <c r="AM3051" s="8"/>
      <c r="AN3051" s="8"/>
      <c r="AO3051" s="7"/>
      <c r="AP3051" s="7"/>
      <c r="AQ3051" s="7"/>
      <c r="AR3051" s="7"/>
      <c r="AS3051" s="7"/>
      <c r="AT3051" s="7"/>
      <c r="AU3051" s="8"/>
      <c r="AV3051" s="8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7"/>
      <c r="BV3051" s="7"/>
      <c r="BW3051" s="8"/>
      <c r="BX3051" s="8"/>
      <c r="BY3051" s="8"/>
      <c r="BZ3051" s="8"/>
      <c r="CA3051" s="8"/>
      <c r="CC3051" s="8"/>
      <c r="CE3051" s="7"/>
      <c r="CF3051" s="8"/>
      <c r="CG3051" s="8"/>
      <c r="CH3051" s="8"/>
      <c r="CI3051" s="8"/>
      <c r="CJ3051" s="8"/>
    </row>
    <row r="3052" spans="1:88" x14ac:dyDescent="0.3">
      <c r="A3052" s="1" t="s">
        <v>1043</v>
      </c>
      <c r="B3052" s="1"/>
      <c r="C3052" s="1" t="s">
        <v>1878</v>
      </c>
      <c r="D3052" s="1"/>
      <c r="E3052" s="1"/>
      <c r="F3052" s="1"/>
      <c r="G3052" s="1"/>
      <c r="H3052" s="1">
        <v>41669.410000000003</v>
      </c>
      <c r="I3052" s="1">
        <v>-0.95</v>
      </c>
      <c r="J3052" s="12">
        <v>2328.36</v>
      </c>
      <c r="K3052" s="5">
        <v>2451.92</v>
      </c>
      <c r="L3052" s="5">
        <v>10420.66</v>
      </c>
      <c r="M3052" s="13">
        <f t="shared" si="62"/>
        <v>-9.5236352114459466E-3</v>
      </c>
      <c r="N3052" s="13">
        <v>-1.0105733951779827E-2</v>
      </c>
      <c r="O3052" s="13">
        <v>-6.0159885842158145E-3</v>
      </c>
      <c r="P3052" s="13">
        <v>-1.039212390397426E-2</v>
      </c>
      <c r="Q3052" s="7"/>
      <c r="R3052" s="8"/>
      <c r="S3052" s="8"/>
      <c r="T3052" s="8"/>
      <c r="U3052" s="8"/>
      <c r="V3052" s="13"/>
      <c r="W3052" s="14"/>
      <c r="X3052" s="1"/>
      <c r="Y3052" s="1"/>
      <c r="Z3052" s="1"/>
      <c r="AA3052" s="1"/>
      <c r="AB3052" s="1"/>
      <c r="AC3052" s="1"/>
      <c r="AD3052" s="8"/>
      <c r="AE3052" s="8"/>
      <c r="AF3052" s="8"/>
      <c r="AG3052" s="8"/>
      <c r="AH3052" s="9"/>
      <c r="AI3052" s="8"/>
      <c r="AJ3052" s="13"/>
      <c r="AK3052" s="8"/>
      <c r="AL3052" s="8"/>
      <c r="AM3052" s="8"/>
      <c r="AN3052" s="8"/>
      <c r="AO3052" s="7"/>
      <c r="AP3052" s="7"/>
      <c r="AQ3052" s="7"/>
      <c r="AR3052" s="7"/>
      <c r="AS3052" s="7"/>
      <c r="AT3052" s="7"/>
      <c r="AU3052" s="8"/>
      <c r="AV3052" s="8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7"/>
      <c r="BV3052" s="7"/>
      <c r="BW3052" s="8"/>
      <c r="BX3052" s="8"/>
      <c r="BY3052" s="8"/>
      <c r="BZ3052" s="8"/>
      <c r="CA3052" s="8"/>
      <c r="CC3052" s="8"/>
      <c r="CE3052" s="7"/>
      <c r="CF3052" s="8"/>
      <c r="CG3052" s="8"/>
      <c r="CH3052" s="8"/>
      <c r="CI3052" s="8"/>
      <c r="CJ3052" s="8"/>
    </row>
    <row r="3053" spans="1:88" x14ac:dyDescent="0.3">
      <c r="A3053" s="1" t="s">
        <v>1044</v>
      </c>
      <c r="B3053" s="1"/>
      <c r="C3053" s="1" t="s">
        <v>1878</v>
      </c>
      <c r="D3053" s="1"/>
      <c r="E3053" s="1"/>
      <c r="F3053" s="1"/>
      <c r="G3053" s="1"/>
      <c r="H3053" s="1">
        <v>41258.14</v>
      </c>
      <c r="I3053" s="1">
        <v>-0.99</v>
      </c>
      <c r="J3053" s="12">
        <v>2297.46</v>
      </c>
      <c r="K3053" s="5">
        <v>2444.8200000000002</v>
      </c>
      <c r="L3053" s="5">
        <v>10422.57</v>
      </c>
      <c r="M3053" s="13">
        <f t="shared" si="62"/>
        <v>-9.8698301703816771E-3</v>
      </c>
      <c r="N3053" s="13">
        <v>-1.3271143637581861E-2</v>
      </c>
      <c r="O3053" s="13">
        <v>-2.8956899083166787E-3</v>
      </c>
      <c r="P3053" s="13">
        <v>1.8328973404746485E-4</v>
      </c>
      <c r="Q3053" s="7"/>
      <c r="R3053" s="8"/>
      <c r="S3053" s="8"/>
      <c r="T3053" s="8"/>
      <c r="U3053" s="8"/>
      <c r="V3053" s="13"/>
      <c r="W3053" s="14"/>
      <c r="X3053" s="1"/>
      <c r="Y3053" s="1"/>
      <c r="Z3053" s="1"/>
      <c r="AA3053" s="1"/>
      <c r="AB3053" s="1"/>
      <c r="AC3053" s="1"/>
      <c r="AD3053" s="8"/>
      <c r="AE3053" s="8"/>
      <c r="AF3053" s="8"/>
      <c r="AG3053" s="8"/>
      <c r="AH3053" s="9"/>
      <c r="AI3053" s="8"/>
      <c r="AJ3053" s="13"/>
      <c r="AK3053" s="8"/>
      <c r="AL3053" s="8"/>
      <c r="AM3053" s="8"/>
      <c r="AN3053" s="8"/>
      <c r="AO3053" s="7"/>
      <c r="AP3053" s="7"/>
      <c r="AQ3053" s="7"/>
      <c r="AR3053" s="7"/>
      <c r="AS3053" s="7"/>
      <c r="AT3053" s="7"/>
      <c r="AU3053" s="8"/>
      <c r="AV3053" s="8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7"/>
      <c r="BV3053" s="7"/>
      <c r="BW3053" s="8"/>
      <c r="BX3053" s="8"/>
      <c r="BY3053" s="8"/>
      <c r="BZ3053" s="8"/>
      <c r="CA3053" s="8"/>
      <c r="CC3053" s="8"/>
      <c r="CE3053" s="7"/>
      <c r="CF3053" s="8"/>
      <c r="CG3053" s="8"/>
      <c r="CH3053" s="8"/>
      <c r="CI3053" s="8"/>
      <c r="CJ3053" s="8"/>
    </row>
    <row r="3054" spans="1:88" x14ac:dyDescent="0.3">
      <c r="A3054" s="1" t="s">
        <v>1045</v>
      </c>
      <c r="B3054" s="1"/>
      <c r="C3054" s="1" t="s">
        <v>1878</v>
      </c>
      <c r="D3054" s="1"/>
      <c r="E3054" s="1"/>
      <c r="F3054" s="1"/>
      <c r="G3054" s="1"/>
      <c r="H3054" s="1">
        <v>41499.43</v>
      </c>
      <c r="I3054" s="1">
        <v>0.57999999999999996</v>
      </c>
      <c r="J3054" s="12">
        <v>2311.89</v>
      </c>
      <c r="K3054" s="5">
        <v>2469.36</v>
      </c>
      <c r="L3054" s="5">
        <v>10405.61</v>
      </c>
      <c r="M3054" s="13">
        <f t="shared" si="62"/>
        <v>5.8483004808262962E-3</v>
      </c>
      <c r="N3054" s="13">
        <v>6.2808492857329146E-3</v>
      </c>
      <c r="O3054" s="13">
        <v>1.0037548776597127E-2</v>
      </c>
      <c r="P3054" s="13">
        <v>-1.6272378117871966E-3</v>
      </c>
      <c r="Q3054" s="7"/>
      <c r="R3054" s="8"/>
      <c r="S3054" s="8"/>
      <c r="T3054" s="8"/>
      <c r="U3054" s="8"/>
      <c r="V3054" s="13"/>
      <c r="W3054" s="14"/>
      <c r="X3054" s="1"/>
      <c r="Y3054" s="1"/>
      <c r="Z3054" s="1"/>
      <c r="AA3054" s="1"/>
      <c r="AB3054" s="1"/>
      <c r="AC3054" s="1"/>
      <c r="AD3054" s="8"/>
      <c r="AE3054" s="8"/>
      <c r="AF3054" s="8"/>
      <c r="AG3054" s="8"/>
      <c r="AH3054" s="9"/>
      <c r="AI3054" s="8"/>
      <c r="AJ3054" s="13"/>
      <c r="AK3054" s="8"/>
      <c r="AL3054" s="8"/>
      <c r="AM3054" s="8"/>
      <c r="AN3054" s="8"/>
      <c r="AO3054" s="7"/>
      <c r="AP3054" s="7"/>
      <c r="AQ3054" s="7"/>
      <c r="AR3054" s="7"/>
      <c r="AS3054" s="7"/>
      <c r="AT3054" s="7"/>
      <c r="AU3054" s="8"/>
      <c r="AV3054" s="8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7"/>
      <c r="BV3054" s="7"/>
      <c r="BW3054" s="8"/>
      <c r="BX3054" s="8"/>
      <c r="BY3054" s="8"/>
      <c r="BZ3054" s="8"/>
      <c r="CA3054" s="8"/>
      <c r="CC3054" s="8"/>
      <c r="CE3054" s="7"/>
      <c r="CF3054" s="8"/>
      <c r="CG3054" s="8"/>
      <c r="CH3054" s="8"/>
      <c r="CI3054" s="8"/>
      <c r="CJ3054" s="8"/>
    </row>
    <row r="3055" spans="1:88" x14ac:dyDescent="0.3">
      <c r="A3055" s="1" t="s">
        <v>1046</v>
      </c>
      <c r="B3055" s="1"/>
      <c r="C3055" s="1" t="s">
        <v>1878</v>
      </c>
      <c r="D3055" s="1"/>
      <c r="E3055" s="1"/>
      <c r="F3055" s="1"/>
      <c r="G3055" s="1"/>
      <c r="H3055" s="1">
        <v>41464.050000000003</v>
      </c>
      <c r="I3055" s="1">
        <v>-0.09</v>
      </c>
      <c r="J3055" s="12">
        <v>2313.2800000000002</v>
      </c>
      <c r="K3055" s="5">
        <v>2456.4</v>
      </c>
      <c r="L3055" s="5">
        <v>10374.49</v>
      </c>
      <c r="M3055" s="13">
        <f t="shared" si="62"/>
        <v>-8.525418300925347E-4</v>
      </c>
      <c r="N3055" s="13">
        <v>6.0123967835856718E-4</v>
      </c>
      <c r="O3055" s="13">
        <v>-5.2483234522305855E-3</v>
      </c>
      <c r="P3055" s="13">
        <v>-2.9906944427093851E-3</v>
      </c>
      <c r="Q3055" s="7"/>
      <c r="R3055" s="8"/>
      <c r="S3055" s="8"/>
      <c r="T3055" s="8"/>
      <c r="U3055" s="8"/>
      <c r="V3055" s="13"/>
      <c r="W3055" s="14"/>
      <c r="X3055" s="1"/>
      <c r="Y3055" s="1"/>
      <c r="Z3055" s="1"/>
      <c r="AA3055" s="1"/>
      <c r="AB3055" s="1"/>
      <c r="AC3055" s="1"/>
      <c r="AD3055" s="8"/>
      <c r="AE3055" s="8"/>
      <c r="AF3055" s="8"/>
      <c r="AG3055" s="8"/>
      <c r="AH3055" s="9"/>
      <c r="AI3055" s="8"/>
      <c r="AJ3055" s="13"/>
      <c r="AK3055" s="8"/>
      <c r="AL3055" s="8"/>
      <c r="AM3055" s="8"/>
      <c r="AN3055" s="8"/>
      <c r="AO3055" s="7"/>
      <c r="AP3055" s="7"/>
      <c r="AQ3055" s="7"/>
      <c r="AR3055" s="7"/>
      <c r="AS3055" s="7"/>
      <c r="AT3055" s="7"/>
      <c r="AU3055" s="8"/>
      <c r="AV3055" s="8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7"/>
      <c r="BV3055" s="7"/>
      <c r="BW3055" s="8"/>
      <c r="BX3055" s="8"/>
      <c r="BY3055" s="8"/>
      <c r="BZ3055" s="8"/>
      <c r="CA3055" s="8"/>
      <c r="CC3055" s="8"/>
      <c r="CE3055" s="7"/>
      <c r="CF3055" s="8"/>
      <c r="CG3055" s="8"/>
      <c r="CH3055" s="8"/>
      <c r="CI3055" s="8"/>
      <c r="CJ3055" s="8"/>
    </row>
    <row r="3056" spans="1:88" x14ac:dyDescent="0.3">
      <c r="A3056" s="1" t="s">
        <v>1047</v>
      </c>
      <c r="B3056" s="1"/>
      <c r="C3056" s="1" t="s">
        <v>1878</v>
      </c>
      <c r="D3056" s="1"/>
      <c r="E3056" s="1"/>
      <c r="F3056" s="1"/>
      <c r="G3056" s="1"/>
      <c r="H3056" s="1">
        <v>41605.56</v>
      </c>
      <c r="I3056" s="1">
        <v>0.34</v>
      </c>
      <c r="J3056" s="12">
        <v>2319.3000000000002</v>
      </c>
      <c r="K3056" s="5">
        <v>2475.36</v>
      </c>
      <c r="L3056" s="5">
        <v>10418.780000000001</v>
      </c>
      <c r="M3056" s="13">
        <f t="shared" si="62"/>
        <v>3.4128359386020879E-3</v>
      </c>
      <c r="N3056" s="13">
        <v>2.6023654724027789E-3</v>
      </c>
      <c r="O3056" s="13">
        <v>7.7186126038104597E-3</v>
      </c>
      <c r="P3056" s="13">
        <v>4.2691255184592602E-3</v>
      </c>
      <c r="Q3056" s="7"/>
      <c r="R3056" s="8"/>
      <c r="S3056" s="8"/>
      <c r="T3056" s="8"/>
      <c r="U3056" s="8"/>
      <c r="V3056" s="13"/>
      <c r="W3056" s="14"/>
      <c r="X3056" s="1"/>
      <c r="Y3056" s="1"/>
      <c r="Z3056" s="1"/>
      <c r="AA3056" s="1"/>
      <c r="AB3056" s="1"/>
      <c r="AC3056" s="1"/>
      <c r="AD3056" s="8"/>
      <c r="AE3056" s="8"/>
      <c r="AF3056" s="8"/>
      <c r="AG3056" s="8"/>
      <c r="AH3056" s="9"/>
      <c r="AI3056" s="8"/>
      <c r="AJ3056" s="13"/>
      <c r="AK3056" s="8"/>
      <c r="AL3056" s="8"/>
      <c r="AM3056" s="8"/>
      <c r="AN3056" s="8"/>
      <c r="AO3056" s="7"/>
      <c r="AP3056" s="7"/>
      <c r="AQ3056" s="7"/>
      <c r="AR3056" s="7"/>
      <c r="AS3056" s="7"/>
      <c r="AT3056" s="7"/>
      <c r="AU3056" s="8"/>
      <c r="AV3056" s="8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7"/>
      <c r="BV3056" s="7"/>
      <c r="BW3056" s="8"/>
      <c r="BX3056" s="8"/>
      <c r="BY3056" s="8"/>
      <c r="BZ3056" s="8"/>
      <c r="CA3056" s="8"/>
      <c r="CC3056" s="8"/>
      <c r="CE3056" s="7"/>
      <c r="CF3056" s="8"/>
      <c r="CG3056" s="8"/>
      <c r="CH3056" s="8"/>
      <c r="CI3056" s="8"/>
      <c r="CJ3056" s="8"/>
    </row>
    <row r="3057" spans="1:88" x14ac:dyDescent="0.3">
      <c r="A3057" s="1" t="s">
        <v>1048</v>
      </c>
      <c r="B3057" s="1"/>
      <c r="C3057" s="1" t="s">
        <v>1878</v>
      </c>
      <c r="D3057" s="1"/>
      <c r="E3057" s="1"/>
      <c r="F3057" s="1"/>
      <c r="G3057" s="1"/>
      <c r="H3057" s="1">
        <v>41560.550000000003</v>
      </c>
      <c r="I3057" s="1">
        <v>-0.11</v>
      </c>
      <c r="J3057" s="12">
        <v>2317.11</v>
      </c>
      <c r="K3057" s="5">
        <v>2472.08</v>
      </c>
      <c r="L3057" s="5">
        <v>10388.200000000001</v>
      </c>
      <c r="M3057" s="13">
        <f t="shared" si="62"/>
        <v>-1.0818265635649249E-3</v>
      </c>
      <c r="N3057" s="13">
        <v>-9.4425042038548401E-4</v>
      </c>
      <c r="O3057" s="13">
        <v>-1.3250597892832117E-3</v>
      </c>
      <c r="P3057" s="13">
        <v>-2.9350845300505357E-3</v>
      </c>
      <c r="Q3057" s="7"/>
      <c r="R3057" s="8"/>
      <c r="S3057" s="8"/>
      <c r="T3057" s="8"/>
      <c r="U3057" s="8"/>
      <c r="V3057" s="13"/>
      <c r="W3057" s="14"/>
      <c r="X3057" s="1"/>
      <c r="Y3057" s="1"/>
      <c r="Z3057" s="1"/>
      <c r="AA3057" s="1"/>
      <c r="AB3057" s="1"/>
      <c r="AC3057" s="1"/>
      <c r="AD3057" s="8"/>
      <c r="AE3057" s="8"/>
      <c r="AF3057" s="8"/>
      <c r="AG3057" s="8"/>
      <c r="AH3057" s="9"/>
      <c r="AI3057" s="8"/>
      <c r="AJ3057" s="13"/>
      <c r="AK3057" s="8"/>
      <c r="AL3057" s="8"/>
      <c r="AM3057" s="8"/>
      <c r="AN3057" s="8"/>
      <c r="AO3057" s="7"/>
      <c r="AP3057" s="7"/>
      <c r="AQ3057" s="7"/>
      <c r="AR3057" s="7"/>
      <c r="AS3057" s="7"/>
      <c r="AT3057" s="7"/>
      <c r="AU3057" s="8"/>
      <c r="AV3057" s="8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7"/>
      <c r="BV3057" s="7"/>
      <c r="BW3057" s="8"/>
      <c r="BX3057" s="8"/>
      <c r="BY3057" s="8"/>
      <c r="BZ3057" s="8"/>
      <c r="CA3057" s="8"/>
      <c r="CC3057" s="8"/>
      <c r="CE3057" s="7"/>
      <c r="CF3057" s="8"/>
      <c r="CG3057" s="8"/>
      <c r="CH3057" s="8"/>
      <c r="CI3057" s="8"/>
      <c r="CJ3057" s="8"/>
    </row>
    <row r="3058" spans="1:88" x14ac:dyDescent="0.3">
      <c r="A3058" s="1" t="s">
        <v>1049</v>
      </c>
      <c r="B3058" s="1"/>
      <c r="C3058" s="1" t="s">
        <v>1878</v>
      </c>
      <c r="D3058" s="1"/>
      <c r="E3058" s="1"/>
      <c r="F3058" s="1"/>
      <c r="G3058" s="1"/>
      <c r="H3058" s="1">
        <v>41533.870000000003</v>
      </c>
      <c r="I3058" s="1">
        <v>-0.06</v>
      </c>
      <c r="J3058" s="12">
        <v>2320.89</v>
      </c>
      <c r="K3058" s="5">
        <v>2462.2800000000002</v>
      </c>
      <c r="L3058" s="5">
        <v>10317.07</v>
      </c>
      <c r="M3058" s="13">
        <f t="shared" si="62"/>
        <v>-6.4195493081786736E-4</v>
      </c>
      <c r="N3058" s="13">
        <v>1.6313424912928198E-3</v>
      </c>
      <c r="O3058" s="13">
        <v>-3.9642730008736526E-3</v>
      </c>
      <c r="P3058" s="13">
        <v>-6.847192006315006E-3</v>
      </c>
      <c r="Q3058" s="7"/>
      <c r="R3058" s="8"/>
      <c r="S3058" s="8"/>
      <c r="T3058" s="8"/>
      <c r="U3058" s="8"/>
      <c r="V3058" s="13"/>
      <c r="W3058" s="14"/>
      <c r="X3058" s="1"/>
      <c r="Y3058" s="1"/>
      <c r="Z3058" s="1"/>
      <c r="AA3058" s="1"/>
      <c r="AB3058" s="1"/>
      <c r="AC3058" s="1"/>
      <c r="AD3058" s="8"/>
      <c r="AE3058" s="8"/>
      <c r="AF3058" s="8"/>
      <c r="AG3058" s="8"/>
      <c r="AH3058" s="9"/>
      <c r="AI3058" s="8"/>
      <c r="AJ3058" s="13"/>
      <c r="AK3058" s="8"/>
      <c r="AL3058" s="8"/>
      <c r="AM3058" s="8"/>
      <c r="AN3058" s="8"/>
      <c r="AO3058" s="7"/>
      <c r="AP3058" s="7"/>
      <c r="AQ3058" s="7"/>
      <c r="AR3058" s="7"/>
      <c r="AS3058" s="7"/>
      <c r="AT3058" s="7"/>
      <c r="AU3058" s="8"/>
      <c r="AV3058" s="8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7"/>
      <c r="BV3058" s="7"/>
      <c r="BW3058" s="8"/>
      <c r="BX3058" s="8"/>
      <c r="BY3058" s="8"/>
      <c r="BZ3058" s="8"/>
      <c r="CA3058" s="8"/>
      <c r="CC3058" s="8"/>
      <c r="CE3058" s="7"/>
      <c r="CF3058" s="8"/>
      <c r="CG3058" s="8"/>
      <c r="CH3058" s="8"/>
      <c r="CI3058" s="8"/>
      <c r="CJ3058" s="8"/>
    </row>
    <row r="3059" spans="1:88" x14ac:dyDescent="0.3">
      <c r="A3059" s="1" t="s">
        <v>1050</v>
      </c>
      <c r="B3059" s="1"/>
      <c r="C3059" s="1" t="s">
        <v>1878</v>
      </c>
      <c r="D3059" s="1"/>
      <c r="E3059" s="1"/>
      <c r="F3059" s="1"/>
      <c r="G3059" s="1"/>
      <c r="H3059" s="1">
        <v>41639.72</v>
      </c>
      <c r="I3059" s="1">
        <v>0.25</v>
      </c>
      <c r="J3059" s="12">
        <v>2325.2600000000002</v>
      </c>
      <c r="K3059" s="5">
        <v>2475.8000000000002</v>
      </c>
      <c r="L3059" s="5">
        <v>10283.719999999999</v>
      </c>
      <c r="M3059" s="13">
        <f t="shared" si="62"/>
        <v>2.5485224468608791E-3</v>
      </c>
      <c r="N3059" s="13">
        <v>1.8828983708836233E-3</v>
      </c>
      <c r="O3059" s="13">
        <v>5.4908458826778972E-3</v>
      </c>
      <c r="P3059" s="13">
        <v>-3.232506903607324E-3</v>
      </c>
      <c r="Q3059" s="7"/>
      <c r="R3059" s="8"/>
      <c r="S3059" s="8"/>
      <c r="T3059" s="8"/>
      <c r="U3059" s="8"/>
      <c r="V3059" s="13"/>
      <c r="W3059" s="14"/>
      <c r="X3059" s="1"/>
      <c r="Y3059" s="1"/>
      <c r="Z3059" s="1"/>
      <c r="AA3059" s="1"/>
      <c r="AB3059" s="1"/>
      <c r="AC3059" s="1"/>
      <c r="AD3059" s="8"/>
      <c r="AE3059" s="8"/>
      <c r="AF3059" s="8"/>
      <c r="AG3059" s="8"/>
      <c r="AH3059" s="9"/>
      <c r="AI3059" s="8"/>
      <c r="AJ3059" s="13"/>
      <c r="AK3059" s="8"/>
      <c r="AL3059" s="8"/>
      <c r="AM3059" s="8"/>
      <c r="AN3059" s="8"/>
      <c r="AO3059" s="7"/>
      <c r="AP3059" s="7"/>
      <c r="AQ3059" s="7"/>
      <c r="AR3059" s="7"/>
      <c r="AS3059" s="7"/>
      <c r="AT3059" s="7"/>
      <c r="AU3059" s="8"/>
      <c r="AV3059" s="8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7"/>
      <c r="BV3059" s="7"/>
      <c r="BW3059" s="8"/>
      <c r="BX3059" s="8"/>
      <c r="BY3059" s="8"/>
      <c r="BZ3059" s="8"/>
      <c r="CA3059" s="8"/>
      <c r="CC3059" s="8"/>
      <c r="CE3059" s="7"/>
      <c r="CF3059" s="8"/>
      <c r="CG3059" s="8"/>
      <c r="CH3059" s="8"/>
      <c r="CI3059" s="8"/>
      <c r="CJ3059" s="8"/>
    </row>
    <row r="3060" spans="1:88" x14ac:dyDescent="0.3">
      <c r="A3060" s="1" t="s">
        <v>1051</v>
      </c>
      <c r="B3060" s="1"/>
      <c r="C3060" s="1" t="s">
        <v>1878</v>
      </c>
      <c r="D3060" s="1"/>
      <c r="E3060" s="1"/>
      <c r="F3060" s="1"/>
      <c r="G3060" s="1"/>
      <c r="H3060" s="1">
        <v>41084.32</v>
      </c>
      <c r="I3060" s="1">
        <v>-1.33</v>
      </c>
      <c r="J3060" s="12">
        <v>2284.3200000000002</v>
      </c>
      <c r="K3060" s="5">
        <v>2463.2600000000002</v>
      </c>
      <c r="L3060" s="5">
        <v>10235.07</v>
      </c>
      <c r="M3060" s="13">
        <f t="shared" si="62"/>
        <v>-1.333822609758184E-2</v>
      </c>
      <c r="N3060" s="13">
        <v>-1.7606633236713298E-2</v>
      </c>
      <c r="O3060" s="13">
        <v>-5.0650294854188704E-3</v>
      </c>
      <c r="P3060" s="13">
        <v>-4.7307783564701777E-3</v>
      </c>
      <c r="Q3060" s="7"/>
      <c r="R3060" s="8"/>
      <c r="S3060" s="8"/>
      <c r="T3060" s="8"/>
      <c r="U3060" s="8"/>
      <c r="V3060" s="13"/>
      <c r="W3060" s="14"/>
      <c r="X3060" s="1"/>
      <c r="Y3060" s="1"/>
      <c r="Z3060" s="1"/>
      <c r="AA3060" s="1"/>
      <c r="AB3060" s="1"/>
      <c r="AC3060" s="1"/>
      <c r="AD3060" s="8"/>
      <c r="AE3060" s="8"/>
      <c r="AF3060" s="8"/>
      <c r="AG3060" s="8"/>
      <c r="AH3060" s="9"/>
      <c r="AI3060" s="8"/>
      <c r="AJ3060" s="13"/>
      <c r="AK3060" s="8"/>
      <c r="AL3060" s="8"/>
      <c r="AM3060" s="8"/>
      <c r="AN3060" s="8"/>
      <c r="AO3060" s="7"/>
      <c r="AP3060" s="7"/>
      <c r="AQ3060" s="7"/>
      <c r="AR3060" s="7"/>
      <c r="AS3060" s="7"/>
      <c r="AT3060" s="7"/>
      <c r="AU3060" s="8"/>
      <c r="AV3060" s="8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7"/>
      <c r="BV3060" s="7"/>
      <c r="BW3060" s="8"/>
      <c r="BX3060" s="8"/>
      <c r="BY3060" s="8"/>
      <c r="BZ3060" s="8"/>
      <c r="CA3060" s="8"/>
      <c r="CC3060" s="8"/>
      <c r="CE3060" s="7"/>
      <c r="CF3060" s="8"/>
      <c r="CG3060" s="8"/>
      <c r="CH3060" s="8"/>
      <c r="CI3060" s="8"/>
      <c r="CJ3060" s="8"/>
    </row>
    <row r="3061" spans="1:88" x14ac:dyDescent="0.3">
      <c r="A3061" s="1" t="s">
        <v>1052</v>
      </c>
      <c r="B3061" s="1"/>
      <c r="C3061" s="1" t="s">
        <v>1878</v>
      </c>
      <c r="D3061" s="1"/>
      <c r="E3061" s="1"/>
      <c r="F3061" s="1"/>
      <c r="G3061" s="1"/>
      <c r="H3061" s="1">
        <v>40479.75</v>
      </c>
      <c r="I3061" s="1">
        <v>-1.47</v>
      </c>
      <c r="J3061" s="12">
        <v>2249.56</v>
      </c>
      <c r="K3061" s="5">
        <v>2433.2399999999998</v>
      </c>
      <c r="L3061" s="5">
        <v>10048.08</v>
      </c>
      <c r="M3061" s="13">
        <f t="shared" si="62"/>
        <v>-1.4715346390058337E-2</v>
      </c>
      <c r="N3061" s="13">
        <v>-1.5216782237164717E-2</v>
      </c>
      <c r="O3061" s="13">
        <v>-1.2187101645786624E-2</v>
      </c>
      <c r="P3061" s="13">
        <v>-1.8269537970917571E-2</v>
      </c>
      <c r="Q3061" s="7"/>
      <c r="R3061" s="8"/>
      <c r="S3061" s="8"/>
      <c r="T3061" s="8"/>
      <c r="U3061" s="8"/>
      <c r="V3061" s="13"/>
      <c r="W3061" s="14"/>
      <c r="X3061" s="1"/>
      <c r="Y3061" s="1"/>
      <c r="Z3061" s="1"/>
      <c r="AA3061" s="1"/>
      <c r="AB3061" s="1"/>
      <c r="AC3061" s="1"/>
      <c r="AD3061" s="8"/>
      <c r="AE3061" s="8"/>
      <c r="AF3061" s="8"/>
      <c r="AG3061" s="8"/>
      <c r="AH3061" s="9"/>
      <c r="AI3061" s="8"/>
      <c r="AJ3061" s="13"/>
      <c r="AK3061" s="8"/>
      <c r="AL3061" s="8"/>
      <c r="AM3061" s="8"/>
      <c r="AN3061" s="8"/>
      <c r="AO3061" s="7"/>
      <c r="AP3061" s="7"/>
      <c r="AQ3061" s="7"/>
      <c r="AR3061" s="7"/>
      <c r="AS3061" s="7"/>
      <c r="AT3061" s="7"/>
      <c r="AU3061" s="8"/>
      <c r="AV3061" s="8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7"/>
      <c r="BV3061" s="7"/>
      <c r="BW3061" s="8"/>
      <c r="BX3061" s="8"/>
      <c r="BY3061" s="8"/>
      <c r="BZ3061" s="8"/>
      <c r="CA3061" s="8"/>
      <c r="CC3061" s="8"/>
      <c r="CE3061" s="7"/>
      <c r="CF3061" s="8"/>
      <c r="CG3061" s="8"/>
      <c r="CH3061" s="8"/>
      <c r="CI3061" s="8"/>
      <c r="CJ3061" s="8"/>
    </row>
    <row r="3062" spans="1:88" x14ac:dyDescent="0.3">
      <c r="A3062" s="1" t="s">
        <v>1053</v>
      </c>
      <c r="B3062" s="1"/>
      <c r="C3062" s="1" t="s">
        <v>1878</v>
      </c>
      <c r="D3062" s="1"/>
      <c r="E3062" s="1"/>
      <c r="F3062" s="1"/>
      <c r="G3062" s="1"/>
      <c r="H3062" s="1">
        <v>40791.300000000003</v>
      </c>
      <c r="I3062" s="1">
        <v>0.77</v>
      </c>
      <c r="J3062" s="12">
        <v>2265.61</v>
      </c>
      <c r="K3062" s="5">
        <v>2446.8200000000002</v>
      </c>
      <c r="L3062" s="5">
        <v>10185.24</v>
      </c>
      <c r="M3062" s="13">
        <f t="shared" si="62"/>
        <v>7.6964408129991391E-3</v>
      </c>
      <c r="N3062" s="13">
        <v>7.1347285691425455E-3</v>
      </c>
      <c r="O3062" s="13">
        <v>5.5810359849419733E-3</v>
      </c>
      <c r="P3062" s="13">
        <v>1.3650369025724363E-2</v>
      </c>
      <c r="Q3062" s="7"/>
      <c r="R3062" s="8"/>
      <c r="S3062" s="8"/>
      <c r="T3062" s="8"/>
      <c r="U3062" s="8"/>
      <c r="V3062" s="13"/>
      <c r="W3062" s="14"/>
      <c r="X3062" s="1"/>
      <c r="Y3062" s="1"/>
      <c r="Z3062" s="1"/>
      <c r="AA3062" s="1"/>
      <c r="AB3062" s="1"/>
      <c r="AC3062" s="1"/>
      <c r="AD3062" s="8"/>
      <c r="AE3062" s="8"/>
      <c r="AF3062" s="8"/>
      <c r="AG3062" s="8"/>
      <c r="AH3062" s="9"/>
      <c r="AI3062" s="8"/>
      <c r="AJ3062" s="13"/>
      <c r="AK3062" s="8"/>
      <c r="AL3062" s="8"/>
      <c r="AM3062" s="8"/>
      <c r="AN3062" s="8"/>
      <c r="AO3062" s="7"/>
      <c r="AP3062" s="7"/>
      <c r="AQ3062" s="7"/>
      <c r="AR3062" s="7"/>
      <c r="AS3062" s="7"/>
      <c r="AT3062" s="7"/>
      <c r="AU3062" s="8"/>
      <c r="AV3062" s="8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7"/>
      <c r="BV3062" s="7"/>
      <c r="BW3062" s="8"/>
      <c r="BX3062" s="8"/>
      <c r="BY3062" s="8"/>
      <c r="BZ3062" s="8"/>
      <c r="CA3062" s="8"/>
      <c r="CC3062" s="8"/>
      <c r="CE3062" s="7"/>
      <c r="CF3062" s="8"/>
      <c r="CG3062" s="8"/>
      <c r="CH3062" s="8"/>
      <c r="CI3062" s="8"/>
      <c r="CJ3062" s="8"/>
    </row>
    <row r="3063" spans="1:88" x14ac:dyDescent="0.3">
      <c r="A3063" s="1" t="s">
        <v>1054</v>
      </c>
      <c r="B3063" s="1"/>
      <c r="C3063" s="1" t="s">
        <v>1878</v>
      </c>
      <c r="D3063" s="1"/>
      <c r="E3063" s="1"/>
      <c r="F3063" s="1"/>
      <c r="G3063" s="1"/>
      <c r="H3063" s="1">
        <v>41337.97</v>
      </c>
      <c r="I3063" s="1">
        <v>1.34</v>
      </c>
      <c r="J3063" s="12">
        <v>2296.59</v>
      </c>
      <c r="K3063" s="5">
        <v>2477.88</v>
      </c>
      <c r="L3063" s="5">
        <v>10335.11</v>
      </c>
      <c r="M3063" s="13">
        <f t="shared" si="62"/>
        <v>1.3401632210789938E-2</v>
      </c>
      <c r="N3063" s="13">
        <v>1.367402156593589E-2</v>
      </c>
      <c r="O3063" s="13">
        <v>1.2694027349784642E-2</v>
      </c>
      <c r="P3063" s="13">
        <v>1.4714429900522852E-2</v>
      </c>
      <c r="Q3063" s="7"/>
      <c r="R3063" s="8"/>
      <c r="S3063" s="8"/>
      <c r="T3063" s="8"/>
      <c r="U3063" s="8"/>
      <c r="V3063" s="13"/>
      <c r="W3063" s="14"/>
      <c r="X3063" s="1"/>
      <c r="Y3063" s="1"/>
      <c r="Z3063" s="1"/>
      <c r="AA3063" s="1"/>
      <c r="AB3063" s="1"/>
      <c r="AC3063" s="1"/>
      <c r="AD3063" s="8"/>
      <c r="AE3063" s="8"/>
      <c r="AF3063" s="8"/>
      <c r="AG3063" s="8"/>
      <c r="AH3063" s="9"/>
      <c r="AI3063" s="8"/>
      <c r="AJ3063" s="13"/>
      <c r="AK3063" s="8"/>
      <c r="AL3063" s="8"/>
      <c r="AM3063" s="8"/>
      <c r="AN3063" s="8"/>
      <c r="AO3063" s="7"/>
      <c r="AP3063" s="7"/>
      <c r="AQ3063" s="7"/>
      <c r="AR3063" s="7"/>
      <c r="AS3063" s="7"/>
      <c r="AT3063" s="7"/>
      <c r="AU3063" s="8"/>
      <c r="AV3063" s="8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7"/>
      <c r="BV3063" s="7"/>
      <c r="BW3063" s="8"/>
      <c r="BX3063" s="8"/>
      <c r="BY3063" s="8"/>
      <c r="BZ3063" s="8"/>
      <c r="CA3063" s="8"/>
      <c r="CC3063" s="8"/>
      <c r="CE3063" s="7"/>
      <c r="CF3063" s="8"/>
      <c r="CG3063" s="8"/>
      <c r="CH3063" s="8"/>
      <c r="CI3063" s="8"/>
      <c r="CJ3063" s="8"/>
    </row>
    <row r="3064" spans="1:88" x14ac:dyDescent="0.3">
      <c r="A3064" s="1" t="s">
        <v>1055</v>
      </c>
      <c r="B3064" s="1"/>
      <c r="C3064" s="1" t="s">
        <v>1878</v>
      </c>
      <c r="D3064" s="1"/>
      <c r="E3064" s="1"/>
      <c r="F3064" s="1"/>
      <c r="G3064" s="1"/>
      <c r="H3064" s="1">
        <v>41236.46</v>
      </c>
      <c r="I3064" s="1">
        <v>-0.25</v>
      </c>
      <c r="J3064" s="12">
        <v>2286.02</v>
      </c>
      <c r="K3064" s="5">
        <v>2483.56</v>
      </c>
      <c r="L3064" s="5">
        <v>10376.48</v>
      </c>
      <c r="M3064" s="13">
        <f t="shared" si="62"/>
        <v>-2.4556116325983313E-3</v>
      </c>
      <c r="N3064" s="13">
        <v>-4.6024758446219227E-3</v>
      </c>
      <c r="O3064" s="13">
        <v>2.2922821121280634E-3</v>
      </c>
      <c r="P3064" s="13">
        <v>4.0028601533992347E-3</v>
      </c>
      <c r="Q3064" s="7"/>
      <c r="R3064" s="8"/>
      <c r="S3064" s="8"/>
      <c r="T3064" s="8"/>
      <c r="U3064" s="8"/>
      <c r="V3064" s="13"/>
      <c r="W3064" s="14"/>
      <c r="X3064" s="1"/>
      <c r="Y3064" s="1"/>
      <c r="Z3064" s="1"/>
      <c r="AA3064" s="1"/>
      <c r="AB3064" s="1"/>
      <c r="AC3064" s="1"/>
      <c r="AD3064" s="8"/>
      <c r="AE3064" s="8"/>
      <c r="AF3064" s="8"/>
      <c r="AG3064" s="8"/>
      <c r="AH3064" s="9"/>
      <c r="AI3064" s="8"/>
      <c r="AJ3064" s="13"/>
      <c r="AK3064" s="8"/>
      <c r="AL3064" s="8"/>
      <c r="AM3064" s="8"/>
      <c r="AN3064" s="8"/>
      <c r="AO3064" s="7"/>
      <c r="AP3064" s="7"/>
      <c r="AQ3064" s="7"/>
      <c r="AR3064" s="7"/>
      <c r="AS3064" s="7"/>
      <c r="AT3064" s="7"/>
      <c r="AU3064" s="8"/>
      <c r="AV3064" s="8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7"/>
      <c r="BV3064" s="7"/>
      <c r="BW3064" s="8"/>
      <c r="BX3064" s="8"/>
      <c r="BY3064" s="8"/>
      <c r="BZ3064" s="8"/>
      <c r="CA3064" s="8"/>
      <c r="CC3064" s="8"/>
      <c r="CE3064" s="7"/>
      <c r="CF3064" s="8"/>
      <c r="CG3064" s="8"/>
      <c r="CH3064" s="8"/>
      <c r="CI3064" s="8"/>
      <c r="CJ3064" s="8"/>
    </row>
    <row r="3065" spans="1:88" x14ac:dyDescent="0.3">
      <c r="A3065" s="1" t="s">
        <v>1056</v>
      </c>
      <c r="B3065" s="1"/>
      <c r="C3065" s="1" t="s">
        <v>1878</v>
      </c>
      <c r="D3065" s="1"/>
      <c r="E3065" s="1"/>
      <c r="F3065" s="1"/>
      <c r="G3065" s="1"/>
      <c r="H3065" s="1">
        <v>41297.089999999997</v>
      </c>
      <c r="I3065" s="1">
        <v>0.15</v>
      </c>
      <c r="J3065" s="12">
        <v>2292.12</v>
      </c>
      <c r="K3065" s="5">
        <v>2484.6</v>
      </c>
      <c r="L3065" s="5">
        <v>10349.790000000001</v>
      </c>
      <c r="M3065" s="13">
        <f t="shared" si="62"/>
        <v>1.4703007969161241E-3</v>
      </c>
      <c r="N3065" s="13">
        <v>2.668393102422506E-3</v>
      </c>
      <c r="O3065" s="13">
        <v>4.187537244921824E-4</v>
      </c>
      <c r="P3065" s="13">
        <v>-2.5721631998518735E-3</v>
      </c>
      <c r="Q3065" s="7"/>
      <c r="R3065" s="8"/>
      <c r="S3065" s="8"/>
      <c r="T3065" s="8"/>
      <c r="U3065" s="8"/>
      <c r="V3065" s="13"/>
      <c r="W3065" s="14"/>
      <c r="X3065" s="1"/>
      <c r="Y3065" s="1"/>
      <c r="Z3065" s="1"/>
      <c r="AA3065" s="1"/>
      <c r="AB3065" s="1"/>
      <c r="AC3065" s="1"/>
      <c r="AD3065" s="8"/>
      <c r="AE3065" s="8"/>
      <c r="AF3065" s="8"/>
      <c r="AG3065" s="8"/>
      <c r="AH3065" s="9"/>
      <c r="AI3065" s="8"/>
      <c r="AJ3065" s="13"/>
      <c r="AK3065" s="8"/>
      <c r="AL3065" s="8"/>
      <c r="AM3065" s="8"/>
      <c r="AN3065" s="8"/>
      <c r="AO3065" s="7"/>
      <c r="AP3065" s="7"/>
      <c r="AQ3065" s="7"/>
      <c r="AR3065" s="7"/>
      <c r="AS3065" s="7"/>
      <c r="AT3065" s="7"/>
      <c r="AU3065" s="8"/>
      <c r="AV3065" s="8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7"/>
      <c r="BV3065" s="7"/>
      <c r="BW3065" s="8"/>
      <c r="BX3065" s="8"/>
      <c r="BY3065" s="8"/>
      <c r="BZ3065" s="8"/>
      <c r="CA3065" s="8"/>
      <c r="CC3065" s="8"/>
      <c r="CE3065" s="7"/>
      <c r="CF3065" s="8"/>
      <c r="CG3065" s="8"/>
      <c r="CH3065" s="8"/>
      <c r="CI3065" s="8"/>
      <c r="CJ3065" s="8"/>
    </row>
    <row r="3066" spans="1:88" x14ac:dyDescent="0.3">
      <c r="A3066" s="1" t="s">
        <v>1057</v>
      </c>
      <c r="B3066" s="1"/>
      <c r="C3066" s="1" t="s">
        <v>1878</v>
      </c>
      <c r="D3066" s="1"/>
      <c r="E3066" s="1"/>
      <c r="F3066" s="1"/>
      <c r="G3066" s="1"/>
      <c r="H3066" s="1">
        <v>41460.75</v>
      </c>
      <c r="I3066" s="1">
        <v>0.4</v>
      </c>
      <c r="J3066" s="12">
        <v>2298.33</v>
      </c>
      <c r="K3066" s="5">
        <v>2505.0100000000002</v>
      </c>
      <c r="L3066" s="5">
        <v>10407.1</v>
      </c>
      <c r="M3066" s="13">
        <f t="shared" si="62"/>
        <v>3.9629910969514182E-3</v>
      </c>
      <c r="N3066" s="13">
        <v>2.7092822365322178E-3</v>
      </c>
      <c r="O3066" s="13">
        <v>8.2146019479998333E-3</v>
      </c>
      <c r="P3066" s="13">
        <v>5.537310418858743E-3</v>
      </c>
      <c r="Q3066" s="7"/>
      <c r="R3066" s="8"/>
      <c r="S3066" s="8"/>
      <c r="T3066" s="8"/>
      <c r="U3066" s="8"/>
      <c r="V3066" s="13"/>
      <c r="W3066" s="14"/>
      <c r="X3066" s="1"/>
      <c r="Y3066" s="1"/>
      <c r="Z3066" s="1"/>
      <c r="AA3066" s="1"/>
      <c r="AB3066" s="1"/>
      <c r="AC3066" s="1"/>
      <c r="AD3066" s="8"/>
      <c r="AE3066" s="8"/>
      <c r="AF3066" s="8"/>
      <c r="AG3066" s="8"/>
      <c r="AH3066" s="9"/>
      <c r="AI3066" s="8"/>
      <c r="AJ3066" s="13"/>
      <c r="AK3066" s="8"/>
      <c r="AL3066" s="8"/>
      <c r="AM3066" s="8"/>
      <c r="AN3066" s="8"/>
      <c r="AO3066" s="7"/>
      <c r="AP3066" s="7"/>
      <c r="AQ3066" s="7"/>
      <c r="AR3066" s="7"/>
      <c r="AS3066" s="7"/>
      <c r="AT3066" s="7"/>
      <c r="AU3066" s="8"/>
      <c r="AV3066" s="8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7"/>
      <c r="BV3066" s="7"/>
      <c r="BW3066" s="8"/>
      <c r="BX3066" s="8"/>
      <c r="BY3066" s="8"/>
      <c r="BZ3066" s="8"/>
      <c r="CA3066" s="8"/>
      <c r="CC3066" s="8"/>
      <c r="CE3066" s="7"/>
      <c r="CF3066" s="8"/>
      <c r="CG3066" s="8"/>
      <c r="CH3066" s="8"/>
      <c r="CI3066" s="8"/>
      <c r="CJ3066" s="8"/>
    </row>
    <row r="3067" spans="1:88" x14ac:dyDescent="0.3">
      <c r="A3067" s="1" t="s">
        <v>1058</v>
      </c>
      <c r="B3067" s="1"/>
      <c r="C3067" s="1" t="s">
        <v>1878</v>
      </c>
      <c r="D3067" s="1"/>
      <c r="E3067" s="1"/>
      <c r="F3067" s="1"/>
      <c r="G3067" s="1"/>
      <c r="H3067" s="1">
        <v>42068.69</v>
      </c>
      <c r="I3067" s="1">
        <v>1.47</v>
      </c>
      <c r="J3067" s="12">
        <v>2337.46</v>
      </c>
      <c r="K3067" s="5">
        <v>2527.3200000000002</v>
      </c>
      <c r="L3067" s="5">
        <v>10512.54</v>
      </c>
      <c r="M3067" s="13">
        <f t="shared" si="62"/>
        <v>1.4663024667908919E-2</v>
      </c>
      <c r="N3067" s="13">
        <v>1.7025405403053639E-2</v>
      </c>
      <c r="O3067" s="13">
        <v>8.9061520712492293E-3</v>
      </c>
      <c r="P3067" s="13">
        <v>1.0131544810754178E-2</v>
      </c>
      <c r="Q3067" s="7"/>
      <c r="R3067" s="8"/>
      <c r="S3067" s="8"/>
      <c r="T3067" s="8"/>
      <c r="U3067" s="8"/>
      <c r="V3067" s="13"/>
      <c r="W3067" s="14"/>
      <c r="X3067" s="1"/>
      <c r="Y3067" s="1"/>
      <c r="Z3067" s="1"/>
      <c r="AA3067" s="1"/>
      <c r="AB3067" s="1"/>
      <c r="AC3067" s="1"/>
      <c r="AD3067" s="8"/>
      <c r="AE3067" s="8"/>
      <c r="AF3067" s="8"/>
      <c r="AG3067" s="8"/>
      <c r="AH3067" s="9"/>
      <c r="AI3067" s="8"/>
      <c r="AJ3067" s="13"/>
      <c r="AK3067" s="8"/>
      <c r="AL3067" s="8"/>
      <c r="AM3067" s="8"/>
      <c r="AN3067" s="8"/>
      <c r="AO3067" s="7"/>
      <c r="AP3067" s="7"/>
      <c r="AQ3067" s="7"/>
      <c r="AR3067" s="7"/>
      <c r="AS3067" s="7"/>
      <c r="AT3067" s="7"/>
      <c r="AU3067" s="8"/>
      <c r="AV3067" s="8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7"/>
      <c r="BV3067" s="7"/>
      <c r="BW3067" s="8"/>
      <c r="BX3067" s="8"/>
      <c r="BY3067" s="8"/>
      <c r="BZ3067" s="8"/>
      <c r="CA3067" s="8"/>
      <c r="CC3067" s="8"/>
      <c r="CE3067" s="7"/>
      <c r="CF3067" s="8"/>
      <c r="CG3067" s="8"/>
      <c r="CH3067" s="8"/>
      <c r="CI3067" s="8"/>
      <c r="CJ3067" s="8"/>
    </row>
    <row r="3068" spans="1:88" x14ac:dyDescent="0.3">
      <c r="A3068" s="1" t="s">
        <v>1059</v>
      </c>
      <c r="B3068" s="1"/>
      <c r="C3068" s="1" t="s">
        <v>1878</v>
      </c>
      <c r="D3068" s="1"/>
      <c r="E3068" s="1"/>
      <c r="F3068" s="1"/>
      <c r="G3068" s="1"/>
      <c r="H3068" s="1">
        <v>42281.33</v>
      </c>
      <c r="I3068" s="1">
        <v>0.51</v>
      </c>
      <c r="J3068" s="12">
        <v>2344.17</v>
      </c>
      <c r="K3068" s="5">
        <v>2561.54</v>
      </c>
      <c r="L3068" s="5">
        <v>10536.29</v>
      </c>
      <c r="M3068" s="13">
        <f t="shared" si="62"/>
        <v>5.0545904804737418E-3</v>
      </c>
      <c r="N3068" s="13">
        <v>2.8706373585003497E-3</v>
      </c>
      <c r="O3068" s="13">
        <v>1.3540034502951714E-2</v>
      </c>
      <c r="P3068" s="13">
        <v>2.2592066237083763E-3</v>
      </c>
      <c r="Q3068" s="7"/>
      <c r="R3068" s="8"/>
      <c r="S3068" s="8"/>
      <c r="T3068" s="8"/>
      <c r="U3068" s="8"/>
      <c r="V3068" s="13"/>
      <c r="W3068" s="14"/>
      <c r="X3068" s="1"/>
      <c r="Y3068" s="1"/>
      <c r="Z3068" s="1"/>
      <c r="AA3068" s="1"/>
      <c r="AB3068" s="1"/>
      <c r="AC3068" s="1"/>
      <c r="AD3068" s="8"/>
      <c r="AE3068" s="8"/>
      <c r="AF3068" s="8"/>
      <c r="AG3068" s="8"/>
      <c r="AH3068" s="9"/>
      <c r="AI3068" s="8"/>
      <c r="AJ3068" s="13"/>
      <c r="AK3068" s="8"/>
      <c r="AL3068" s="8"/>
      <c r="AM3068" s="8"/>
      <c r="AN3068" s="8"/>
      <c r="AO3068" s="7"/>
      <c r="AP3068" s="7"/>
      <c r="AQ3068" s="7"/>
      <c r="AR3068" s="7"/>
      <c r="AS3068" s="7"/>
      <c r="AT3068" s="7"/>
      <c r="AU3068" s="8"/>
      <c r="AV3068" s="8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7"/>
      <c r="BV3068" s="7"/>
      <c r="BW3068" s="8"/>
      <c r="BX3068" s="8"/>
      <c r="BY3068" s="8"/>
      <c r="BZ3068" s="8"/>
      <c r="CA3068" s="8"/>
      <c r="CC3068" s="8"/>
      <c r="CE3068" s="7"/>
      <c r="CF3068" s="8"/>
      <c r="CG3068" s="8"/>
      <c r="CH3068" s="8"/>
      <c r="CI3068" s="8"/>
      <c r="CJ3068" s="8"/>
    </row>
    <row r="3069" spans="1:88" x14ac:dyDescent="0.3">
      <c r="A3069" s="1" t="s">
        <v>1060</v>
      </c>
      <c r="B3069" s="1"/>
      <c r="C3069" s="1" t="s">
        <v>1878</v>
      </c>
      <c r="D3069" s="1"/>
      <c r="E3069" s="1"/>
      <c r="F3069" s="1"/>
      <c r="G3069" s="1"/>
      <c r="H3069" s="1">
        <v>42209.33</v>
      </c>
      <c r="I3069" s="1">
        <v>-0.17</v>
      </c>
      <c r="J3069" s="12">
        <v>2337.92</v>
      </c>
      <c r="K3069" s="5">
        <v>2561.94</v>
      </c>
      <c r="L3069" s="5">
        <v>10533.02</v>
      </c>
      <c r="M3069" s="13">
        <f t="shared" si="62"/>
        <v>-1.7028792613666965E-3</v>
      </c>
      <c r="N3069" s="13">
        <v>-2.6661888856183147E-3</v>
      </c>
      <c r="O3069" s="13">
        <v>1.5615606236885071E-4</v>
      </c>
      <c r="P3069" s="13">
        <v>-3.1035592224593067E-4</v>
      </c>
      <c r="Q3069" s="7"/>
      <c r="R3069" s="8"/>
      <c r="S3069" s="8"/>
      <c r="T3069" s="8"/>
      <c r="U3069" s="8"/>
      <c r="V3069" s="13"/>
      <c r="W3069" s="14"/>
      <c r="X3069" s="1"/>
      <c r="Y3069" s="1"/>
      <c r="Z3069" s="1"/>
      <c r="AA3069" s="1"/>
      <c r="AB3069" s="1"/>
      <c r="AC3069" s="1"/>
      <c r="AD3069" s="8"/>
      <c r="AE3069" s="8"/>
      <c r="AF3069" s="8"/>
      <c r="AG3069" s="8"/>
      <c r="AH3069" s="9"/>
      <c r="AI3069" s="8"/>
      <c r="AJ3069" s="13"/>
      <c r="AK3069" s="8"/>
      <c r="AL3069" s="8"/>
      <c r="AM3069" s="8"/>
      <c r="AN3069" s="8"/>
      <c r="AO3069" s="7"/>
      <c r="AP3069" s="7"/>
      <c r="AQ3069" s="7"/>
      <c r="AR3069" s="7"/>
      <c r="AS3069" s="7"/>
      <c r="AT3069" s="7"/>
      <c r="AU3069" s="8"/>
      <c r="AV3069" s="8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7"/>
      <c r="BV3069" s="7"/>
      <c r="BW3069" s="8"/>
      <c r="BX3069" s="8"/>
      <c r="BY3069" s="8"/>
      <c r="BZ3069" s="8"/>
      <c r="CA3069" s="8"/>
      <c r="CC3069" s="8"/>
      <c r="CE3069" s="7"/>
      <c r="CF3069" s="8"/>
      <c r="CG3069" s="8"/>
      <c r="CH3069" s="8"/>
      <c r="CI3069" s="8"/>
      <c r="CJ3069" s="8"/>
    </row>
    <row r="3070" spans="1:88" x14ac:dyDescent="0.3">
      <c r="A3070" s="1" t="s">
        <v>1061</v>
      </c>
      <c r="B3070" s="1"/>
      <c r="C3070" s="1" t="s">
        <v>1878</v>
      </c>
      <c r="D3070" s="1"/>
      <c r="E3070" s="1"/>
      <c r="F3070" s="1"/>
      <c r="G3070" s="1"/>
      <c r="H3070" s="1">
        <v>41963.41</v>
      </c>
      <c r="I3070" s="1">
        <v>-0.57999999999999996</v>
      </c>
      <c r="J3070" s="12">
        <v>2324.3000000000002</v>
      </c>
      <c r="K3070" s="5">
        <v>2547.0700000000002</v>
      </c>
      <c r="L3070" s="5">
        <v>10441.39</v>
      </c>
      <c r="M3070" s="13">
        <f t="shared" si="62"/>
        <v>-5.8262000368164424E-3</v>
      </c>
      <c r="N3070" s="13">
        <v>-5.8256912127018223E-3</v>
      </c>
      <c r="O3070" s="13">
        <v>-5.8041952582807976E-3</v>
      </c>
      <c r="P3070" s="13">
        <v>-8.6993094098369861E-3</v>
      </c>
      <c r="Q3070" s="7"/>
      <c r="R3070" s="8"/>
      <c r="S3070" s="8"/>
      <c r="T3070" s="8"/>
      <c r="U3070" s="8"/>
      <c r="V3070" s="13"/>
      <c r="W3070" s="14"/>
      <c r="X3070" s="1"/>
      <c r="Y3070" s="1"/>
      <c r="Z3070" s="1"/>
      <c r="AA3070" s="1"/>
      <c r="AB3070" s="1"/>
      <c r="AC3070" s="1"/>
      <c r="AD3070" s="8"/>
      <c r="AE3070" s="8"/>
      <c r="AF3070" s="8"/>
      <c r="AG3070" s="8"/>
      <c r="AH3070" s="9"/>
      <c r="AI3070" s="8"/>
      <c r="AJ3070" s="13"/>
      <c r="AK3070" s="8"/>
      <c r="AL3070" s="8"/>
      <c r="AM3070" s="8"/>
      <c r="AN3070" s="8"/>
      <c r="AO3070" s="7"/>
      <c r="AP3070" s="7"/>
      <c r="AQ3070" s="7"/>
      <c r="AR3070" s="7"/>
      <c r="AS3070" s="7"/>
      <c r="AT3070" s="7"/>
      <c r="AU3070" s="8"/>
      <c r="AV3070" s="8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7"/>
      <c r="BV3070" s="7"/>
      <c r="BW3070" s="8"/>
      <c r="BX3070" s="8"/>
      <c r="BY3070" s="8"/>
      <c r="BZ3070" s="8"/>
      <c r="CA3070" s="8"/>
      <c r="CC3070" s="8"/>
      <c r="CE3070" s="7"/>
      <c r="CF3070" s="8"/>
      <c r="CG3070" s="8"/>
      <c r="CH3070" s="8"/>
      <c r="CI3070" s="8"/>
      <c r="CJ3070" s="8"/>
    </row>
    <row r="3071" spans="1:88" x14ac:dyDescent="0.3">
      <c r="A3071" s="1" t="s">
        <v>1062</v>
      </c>
      <c r="B3071" s="1"/>
      <c r="C3071" s="1" t="s">
        <v>1878</v>
      </c>
      <c r="D3071" s="1"/>
      <c r="E3071" s="1"/>
      <c r="F3071" s="1"/>
      <c r="G3071" s="1"/>
      <c r="H3071" s="1">
        <v>41586.01</v>
      </c>
      <c r="I3071" s="1">
        <v>-0.9</v>
      </c>
      <c r="J3071" s="12">
        <v>2299.7600000000002</v>
      </c>
      <c r="K3071" s="5">
        <v>2528.81</v>
      </c>
      <c r="L3071" s="5">
        <v>10397.07</v>
      </c>
      <c r="M3071" s="13">
        <f t="shared" si="62"/>
        <v>-8.9935493802815181E-3</v>
      </c>
      <c r="N3071" s="13">
        <v>-1.0558017467624636E-2</v>
      </c>
      <c r="O3071" s="13">
        <v>-7.1690216601821843E-3</v>
      </c>
      <c r="P3071" s="13">
        <v>-4.2446455883746737E-3</v>
      </c>
      <c r="Q3071" s="7"/>
      <c r="R3071" s="8"/>
      <c r="S3071" s="8"/>
      <c r="T3071" s="8"/>
      <c r="U3071" s="8"/>
      <c r="V3071" s="13"/>
      <c r="W3071" s="14"/>
      <c r="X3071" s="1"/>
      <c r="Y3071" s="1"/>
      <c r="Z3071" s="1"/>
      <c r="AA3071" s="1"/>
      <c r="AB3071" s="1"/>
      <c r="AC3071" s="1"/>
      <c r="AD3071" s="8"/>
      <c r="AE3071" s="8"/>
      <c r="AF3071" s="8"/>
      <c r="AG3071" s="8"/>
      <c r="AH3071" s="9"/>
      <c r="AI3071" s="8"/>
      <c r="AJ3071" s="13"/>
      <c r="AK3071" s="8"/>
      <c r="AL3071" s="8"/>
      <c r="AM3071" s="8"/>
      <c r="AN3071" s="8"/>
      <c r="AO3071" s="7"/>
      <c r="AP3071" s="7"/>
      <c r="AQ3071" s="7"/>
      <c r="AR3071" s="7"/>
      <c r="AS3071" s="7"/>
      <c r="AT3071" s="7"/>
      <c r="AU3071" s="8"/>
      <c r="AV3071" s="8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7"/>
      <c r="BV3071" s="7"/>
      <c r="BW3071" s="8"/>
      <c r="BX3071" s="8"/>
      <c r="BY3071" s="8"/>
      <c r="BZ3071" s="8"/>
      <c r="CA3071" s="8"/>
      <c r="CC3071" s="8"/>
      <c r="CE3071" s="7"/>
      <c r="CF3071" s="8"/>
      <c r="CG3071" s="8"/>
      <c r="CH3071" s="8"/>
      <c r="CI3071" s="8"/>
      <c r="CJ3071" s="8"/>
    </row>
    <row r="3072" spans="1:88" x14ac:dyDescent="0.3">
      <c r="A3072" s="1" t="s">
        <v>1063</v>
      </c>
      <c r="B3072" s="1"/>
      <c r="C3072" s="1" t="s">
        <v>1878</v>
      </c>
      <c r="D3072" s="1"/>
      <c r="E3072" s="1"/>
      <c r="F3072" s="1"/>
      <c r="G3072" s="1"/>
      <c r="H3072" s="1">
        <v>41529.19</v>
      </c>
      <c r="I3072" s="1">
        <v>-0.14000000000000001</v>
      </c>
      <c r="J3072" s="12">
        <v>2298.42</v>
      </c>
      <c r="K3072" s="5">
        <v>2522.83</v>
      </c>
      <c r="L3072" s="5">
        <v>10354.780000000001</v>
      </c>
      <c r="M3072" s="13">
        <f t="shared" si="62"/>
        <v>-1.3663248770440228E-3</v>
      </c>
      <c r="N3072" s="13">
        <v>-5.8266949594742989E-4</v>
      </c>
      <c r="O3072" s="13">
        <v>-2.3647486367105452E-3</v>
      </c>
      <c r="P3072" s="13">
        <v>-4.067492091521796E-3</v>
      </c>
      <c r="Q3072" s="7"/>
      <c r="R3072" s="8"/>
      <c r="S3072" s="8"/>
      <c r="T3072" s="8"/>
      <c r="U3072" s="8"/>
      <c r="V3072" s="13"/>
      <c r="W3072" s="14"/>
      <c r="X3072" s="1"/>
      <c r="Y3072" s="1"/>
      <c r="Z3072" s="1"/>
      <c r="AA3072" s="1"/>
      <c r="AB3072" s="1"/>
      <c r="AC3072" s="1"/>
      <c r="AD3072" s="8"/>
      <c r="AE3072" s="8"/>
      <c r="AF3072" s="8"/>
      <c r="AG3072" s="8"/>
      <c r="AH3072" s="9"/>
      <c r="AI3072" s="8"/>
      <c r="AJ3072" s="13"/>
      <c r="AK3072" s="8"/>
      <c r="AL3072" s="8"/>
      <c r="AM3072" s="8"/>
      <c r="AN3072" s="8"/>
      <c r="AO3072" s="7"/>
      <c r="AP3072" s="7"/>
      <c r="AQ3072" s="7"/>
      <c r="AR3072" s="7"/>
      <c r="AS3072" s="7"/>
      <c r="AT3072" s="7"/>
      <c r="AU3072" s="8"/>
      <c r="AV3072" s="8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7"/>
      <c r="BV3072" s="7"/>
      <c r="BW3072" s="8"/>
      <c r="BX3072" s="8"/>
      <c r="BY3072" s="8"/>
      <c r="BZ3072" s="8"/>
      <c r="CA3072" s="8"/>
      <c r="CC3072" s="8"/>
      <c r="CE3072" s="7"/>
      <c r="CF3072" s="8"/>
      <c r="CG3072" s="8"/>
      <c r="CH3072" s="8"/>
      <c r="CI3072" s="8"/>
      <c r="CJ3072" s="8"/>
    </row>
    <row r="3073" spans="1:88" x14ac:dyDescent="0.3">
      <c r="A3073" s="1" t="s">
        <v>1064</v>
      </c>
      <c r="B3073" s="1"/>
      <c r="C3073" s="1" t="s">
        <v>1878</v>
      </c>
      <c r="D3073" s="1"/>
      <c r="E3073" s="1"/>
      <c r="F3073" s="1"/>
      <c r="G3073" s="1"/>
      <c r="H3073" s="1">
        <v>40834.43</v>
      </c>
      <c r="I3073" s="1">
        <v>-1.67</v>
      </c>
      <c r="J3073" s="12">
        <v>2261.86</v>
      </c>
      <c r="K3073" s="5">
        <v>2474.87</v>
      </c>
      <c r="L3073" s="5">
        <v>10174.59</v>
      </c>
      <c r="M3073" s="13">
        <f t="shared" si="62"/>
        <v>-1.6729437776176304E-2</v>
      </c>
      <c r="N3073" s="13">
        <v>-1.5906579302303325E-2</v>
      </c>
      <c r="O3073" s="13">
        <v>-1.9010397054101902E-2</v>
      </c>
      <c r="P3073" s="13">
        <v>-1.7401625143170674E-2</v>
      </c>
      <c r="Q3073" s="7"/>
      <c r="R3073" s="8"/>
      <c r="S3073" s="8"/>
      <c r="T3073" s="8"/>
      <c r="U3073" s="8"/>
      <c r="V3073" s="13"/>
      <c r="W3073" s="14"/>
      <c r="X3073" s="1"/>
      <c r="Y3073" s="1"/>
      <c r="Z3073" s="1"/>
      <c r="AA3073" s="1"/>
      <c r="AB3073" s="1"/>
      <c r="AC3073" s="1"/>
      <c r="AD3073" s="8"/>
      <c r="AE3073" s="8"/>
      <c r="AF3073" s="8"/>
      <c r="AG3073" s="8"/>
      <c r="AH3073" s="9"/>
      <c r="AI3073" s="8"/>
      <c r="AJ3073" s="13"/>
      <c r="AK3073" s="8"/>
      <c r="AL3073" s="8"/>
      <c r="AM3073" s="8"/>
      <c r="AN3073" s="8"/>
      <c r="AO3073" s="7"/>
      <c r="AP3073" s="7"/>
      <c r="AQ3073" s="7"/>
      <c r="AR3073" s="7"/>
      <c r="AS3073" s="7"/>
      <c r="AT3073" s="7"/>
      <c r="AU3073" s="8"/>
      <c r="AV3073" s="8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7"/>
      <c r="BV3073" s="7"/>
      <c r="BW3073" s="8"/>
      <c r="BX3073" s="8"/>
      <c r="BY3073" s="8"/>
      <c r="BZ3073" s="8"/>
      <c r="CA3073" s="8"/>
      <c r="CC3073" s="8"/>
      <c r="CE3073" s="7"/>
      <c r="CF3073" s="8"/>
      <c r="CG3073" s="8"/>
      <c r="CH3073" s="8"/>
      <c r="CI3073" s="8"/>
      <c r="CJ3073" s="8"/>
    </row>
    <row r="3074" spans="1:88" x14ac:dyDescent="0.3">
      <c r="A3074" s="1" t="s">
        <v>1065</v>
      </c>
      <c r="B3074" s="1"/>
      <c r="C3074" s="1" t="s">
        <v>1878</v>
      </c>
      <c r="D3074" s="1"/>
      <c r="E3074" s="1"/>
      <c r="F3074" s="1"/>
      <c r="G3074" s="1"/>
      <c r="H3074" s="1">
        <v>41209.99</v>
      </c>
      <c r="I3074" s="1">
        <v>0.92</v>
      </c>
      <c r="J3074" s="12">
        <v>2284.34</v>
      </c>
      <c r="K3074" s="5">
        <v>2498.5500000000002</v>
      </c>
      <c r="L3074" s="5">
        <v>10218.42</v>
      </c>
      <c r="M3074" s="13">
        <f t="shared" si="62"/>
        <v>9.1971407461790555E-3</v>
      </c>
      <c r="N3074" s="13">
        <v>9.9387229978866731E-3</v>
      </c>
      <c r="O3074" s="13">
        <v>9.56817933871279E-3</v>
      </c>
      <c r="P3074" s="13">
        <v>4.3077902893384756E-3</v>
      </c>
      <c r="Q3074" s="7"/>
      <c r="R3074" s="8"/>
      <c r="S3074" s="8"/>
      <c r="T3074" s="8"/>
      <c r="U3074" s="8"/>
      <c r="V3074" s="13"/>
      <c r="W3074" s="14"/>
      <c r="X3074" s="1"/>
      <c r="Y3074" s="1"/>
      <c r="Z3074" s="1"/>
      <c r="AA3074" s="1"/>
      <c r="AB3074" s="1"/>
      <c r="AC3074" s="1"/>
      <c r="AD3074" s="8"/>
      <c r="AE3074" s="8"/>
      <c r="AF3074" s="8"/>
      <c r="AG3074" s="8"/>
      <c r="AH3074" s="9"/>
      <c r="AI3074" s="8"/>
      <c r="AJ3074" s="13"/>
      <c r="AK3074" s="8"/>
      <c r="AL3074" s="8"/>
      <c r="AM3074" s="8"/>
      <c r="AN3074" s="8"/>
      <c r="AO3074" s="7"/>
      <c r="AP3074" s="7"/>
      <c r="AQ3074" s="7"/>
      <c r="AR3074" s="7"/>
      <c r="AS3074" s="7"/>
      <c r="AT3074" s="7"/>
      <c r="AU3074" s="8"/>
      <c r="AV3074" s="8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7"/>
      <c r="BV3074" s="7"/>
      <c r="BW3074" s="8"/>
      <c r="BX3074" s="8"/>
      <c r="BY3074" s="8"/>
      <c r="BZ3074" s="8"/>
      <c r="CA3074" s="8"/>
      <c r="CC3074" s="8"/>
      <c r="CE3074" s="7"/>
      <c r="CF3074" s="8"/>
      <c r="CG3074" s="8"/>
      <c r="CH3074" s="8"/>
      <c r="CI3074" s="8"/>
      <c r="CJ3074" s="8"/>
    </row>
    <row r="3075" spans="1:88" x14ac:dyDescent="0.3">
      <c r="A3075" s="1" t="s">
        <v>1066</v>
      </c>
      <c r="B3075" s="1"/>
      <c r="C3075" s="1" t="s">
        <v>1878</v>
      </c>
      <c r="D3075" s="1"/>
      <c r="E3075" s="1"/>
      <c r="F3075" s="1"/>
      <c r="G3075" s="1"/>
      <c r="H3075" s="1">
        <v>41526.42</v>
      </c>
      <c r="I3075" s="1">
        <v>0.77</v>
      </c>
      <c r="J3075" s="12">
        <v>2305.12</v>
      </c>
      <c r="K3075" s="5">
        <v>2509.2199999999998</v>
      </c>
      <c r="L3075" s="5">
        <v>10275.700000000001</v>
      </c>
      <c r="M3075" s="13">
        <f t="shared" si="62"/>
        <v>7.6784779612903975E-3</v>
      </c>
      <c r="N3075" s="13">
        <v>9.0967194025406428E-3</v>
      </c>
      <c r="O3075" s="13">
        <v>4.270476876588214E-3</v>
      </c>
      <c r="P3075" s="13">
        <v>5.6055632866920391E-3</v>
      </c>
      <c r="Q3075" s="7"/>
      <c r="R3075" s="8"/>
      <c r="S3075" s="8"/>
      <c r="T3075" s="8"/>
      <c r="U3075" s="8"/>
      <c r="V3075" s="13"/>
      <c r="W3075" s="14"/>
      <c r="X3075" s="1"/>
      <c r="Y3075" s="1"/>
      <c r="Z3075" s="1"/>
      <c r="AA3075" s="1"/>
      <c r="AB3075" s="1"/>
      <c r="AC3075" s="1"/>
      <c r="AD3075" s="8"/>
      <c r="AE3075" s="8"/>
      <c r="AF3075" s="8"/>
      <c r="AG3075" s="8"/>
      <c r="AH3075" s="9"/>
      <c r="AI3075" s="8"/>
      <c r="AJ3075" s="13"/>
      <c r="AK3075" s="8"/>
      <c r="AL3075" s="8"/>
      <c r="AM3075" s="8"/>
      <c r="AN3075" s="8"/>
      <c r="AO3075" s="7"/>
      <c r="AP3075" s="7"/>
      <c r="AQ3075" s="7"/>
      <c r="AR3075" s="7"/>
      <c r="AS3075" s="7"/>
      <c r="AT3075" s="7"/>
      <c r="AU3075" s="8"/>
      <c r="AV3075" s="8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7"/>
      <c r="BV3075" s="7"/>
      <c r="BW3075" s="8"/>
      <c r="BX3075" s="8"/>
      <c r="BY3075" s="8"/>
      <c r="BZ3075" s="8"/>
      <c r="CA3075" s="8"/>
      <c r="CC3075" s="8"/>
      <c r="CE3075" s="7"/>
      <c r="CF3075" s="8"/>
      <c r="CG3075" s="8"/>
      <c r="CH3075" s="8"/>
      <c r="CI3075" s="8"/>
      <c r="CJ3075" s="8"/>
    </row>
    <row r="3076" spans="1:88" x14ac:dyDescent="0.3">
      <c r="A3076" s="1" t="s">
        <v>1067</v>
      </c>
      <c r="B3076" s="1"/>
      <c r="C3076" s="1" t="s">
        <v>1878</v>
      </c>
      <c r="D3076" s="1"/>
      <c r="E3076" s="1"/>
      <c r="F3076" s="1"/>
      <c r="G3076" s="1"/>
      <c r="H3076" s="1">
        <v>41833.54</v>
      </c>
      <c r="I3076" s="1">
        <v>0.74</v>
      </c>
      <c r="J3076" s="12">
        <v>2323.63</v>
      </c>
      <c r="K3076" s="5">
        <v>2528.41</v>
      </c>
      <c r="L3076" s="5">
        <v>10326.16</v>
      </c>
      <c r="M3076" s="13">
        <f t="shared" ref="M3076:M3139" si="63">H3076/H3075-1</f>
        <v>7.395773582215881E-3</v>
      </c>
      <c r="N3076" s="13">
        <v>8.0299507184009578E-3</v>
      </c>
      <c r="O3076" s="13">
        <v>7.647794932289731E-3</v>
      </c>
      <c r="P3076" s="13">
        <v>4.9106143620385456E-3</v>
      </c>
      <c r="Q3076" s="7"/>
      <c r="R3076" s="8"/>
      <c r="S3076" s="8"/>
      <c r="T3076" s="8"/>
      <c r="U3076" s="8"/>
      <c r="V3076" s="13"/>
      <c r="W3076" s="14"/>
      <c r="X3076" s="1"/>
      <c r="Y3076" s="1"/>
      <c r="Z3076" s="1"/>
      <c r="AA3076" s="1"/>
      <c r="AB3076" s="1"/>
      <c r="AC3076" s="1"/>
      <c r="AD3076" s="8"/>
      <c r="AE3076" s="8"/>
      <c r="AF3076" s="8"/>
      <c r="AG3076" s="8"/>
      <c r="AH3076" s="9"/>
      <c r="AI3076" s="8"/>
      <c r="AJ3076" s="13"/>
      <c r="AK3076" s="8"/>
      <c r="AL3076" s="8"/>
      <c r="AM3076" s="8"/>
      <c r="AN3076" s="8"/>
      <c r="AO3076" s="7"/>
      <c r="AP3076" s="7"/>
      <c r="AQ3076" s="7"/>
      <c r="AR3076" s="7"/>
      <c r="AS3076" s="7"/>
      <c r="AT3076" s="7"/>
      <c r="AU3076" s="8"/>
      <c r="AV3076" s="8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7"/>
      <c r="BV3076" s="7"/>
      <c r="BW3076" s="8"/>
      <c r="BX3076" s="8"/>
      <c r="BY3076" s="8"/>
      <c r="BZ3076" s="8"/>
      <c r="CA3076" s="8"/>
      <c r="CC3076" s="8"/>
      <c r="CE3076" s="7"/>
      <c r="CF3076" s="8"/>
      <c r="CG3076" s="8"/>
      <c r="CH3076" s="8"/>
      <c r="CI3076" s="8"/>
      <c r="CJ3076" s="8"/>
    </row>
    <row r="3077" spans="1:88" x14ac:dyDescent="0.3">
      <c r="A3077" s="1" t="s">
        <v>1068</v>
      </c>
      <c r="B3077" s="1"/>
      <c r="C3077" s="1" t="s">
        <v>1878</v>
      </c>
      <c r="D3077" s="1"/>
      <c r="E3077" s="1"/>
      <c r="F3077" s="1"/>
      <c r="G3077" s="1"/>
      <c r="H3077" s="1">
        <v>41608.370000000003</v>
      </c>
      <c r="I3077" s="1">
        <v>-0.54</v>
      </c>
      <c r="J3077" s="12">
        <v>2307.52</v>
      </c>
      <c r="K3077" s="5">
        <v>2522.25</v>
      </c>
      <c r="L3077" s="5">
        <v>10325.709999999999</v>
      </c>
      <c r="M3077" s="13">
        <f t="shared" si="63"/>
        <v>-5.3825232098454467E-3</v>
      </c>
      <c r="N3077" s="13">
        <v>-6.9331175789605348E-3</v>
      </c>
      <c r="O3077" s="13">
        <v>-2.436313730763584E-3</v>
      </c>
      <c r="P3077" s="13">
        <v>-4.3578639106978123E-5</v>
      </c>
      <c r="Q3077" s="7"/>
      <c r="R3077" s="8"/>
      <c r="S3077" s="8"/>
      <c r="T3077" s="8"/>
      <c r="U3077" s="8"/>
      <c r="V3077" s="13"/>
      <c r="W3077" s="14"/>
      <c r="X3077" s="1"/>
      <c r="Y3077" s="1"/>
      <c r="Z3077" s="1"/>
      <c r="AA3077" s="1"/>
      <c r="AB3077" s="1"/>
      <c r="AC3077" s="1"/>
      <c r="AD3077" s="8"/>
      <c r="AE3077" s="8"/>
      <c r="AF3077" s="8"/>
      <c r="AG3077" s="8"/>
      <c r="AH3077" s="9"/>
      <c r="AI3077" s="8"/>
      <c r="AJ3077" s="13"/>
      <c r="AK3077" s="8"/>
      <c r="AL3077" s="8"/>
      <c r="AM3077" s="8"/>
      <c r="AN3077" s="8"/>
      <c r="AO3077" s="7"/>
      <c r="AP3077" s="7"/>
      <c r="AQ3077" s="7"/>
      <c r="AR3077" s="7"/>
      <c r="AS3077" s="7"/>
      <c r="AT3077" s="7"/>
      <c r="AU3077" s="8"/>
      <c r="AV3077" s="8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7"/>
      <c r="BV3077" s="7"/>
      <c r="BW3077" s="8"/>
      <c r="BX3077" s="8"/>
      <c r="BY3077" s="8"/>
      <c r="BZ3077" s="8"/>
      <c r="CA3077" s="8"/>
      <c r="CC3077" s="8"/>
      <c r="CE3077" s="7"/>
      <c r="CF3077" s="8"/>
      <c r="CG3077" s="8"/>
      <c r="CH3077" s="8"/>
      <c r="CI3077" s="8"/>
      <c r="CJ3077" s="8"/>
    </row>
    <row r="3078" spans="1:88" x14ac:dyDescent="0.3">
      <c r="A3078" s="1" t="s">
        <v>1069</v>
      </c>
      <c r="B3078" s="1"/>
      <c r="C3078" s="1" t="s">
        <v>1878</v>
      </c>
      <c r="D3078" s="1"/>
      <c r="E3078" s="1"/>
      <c r="F3078" s="1"/>
      <c r="G3078" s="1"/>
      <c r="H3078" s="1">
        <v>41028.06</v>
      </c>
      <c r="I3078" s="1">
        <v>-1.39</v>
      </c>
      <c r="J3078" s="12">
        <v>2271.36</v>
      </c>
      <c r="K3078" s="5">
        <v>2493</v>
      </c>
      <c r="L3078" s="5">
        <v>10226.94</v>
      </c>
      <c r="M3078" s="13">
        <f t="shared" si="63"/>
        <v>-1.394695346152719E-2</v>
      </c>
      <c r="N3078" s="13">
        <v>-1.567050339758691E-2</v>
      </c>
      <c r="O3078" s="13">
        <v>-1.1596788581623496E-2</v>
      </c>
      <c r="P3078" s="13">
        <v>-9.5654439258897606E-3</v>
      </c>
      <c r="Q3078" s="7"/>
      <c r="R3078" s="8"/>
      <c r="S3078" s="8"/>
      <c r="T3078" s="8"/>
      <c r="U3078" s="8"/>
      <c r="V3078" s="13"/>
      <c r="W3078" s="14"/>
      <c r="X3078" s="1"/>
      <c r="Y3078" s="1"/>
      <c r="Z3078" s="1"/>
      <c r="AA3078" s="1"/>
      <c r="AB3078" s="1"/>
      <c r="AC3078" s="1"/>
      <c r="AD3078" s="8"/>
      <c r="AE3078" s="8"/>
      <c r="AF3078" s="8"/>
      <c r="AG3078" s="8"/>
      <c r="AH3078" s="9"/>
      <c r="AI3078" s="8"/>
      <c r="AJ3078" s="13"/>
      <c r="AK3078" s="8"/>
      <c r="AL3078" s="8"/>
      <c r="AM3078" s="8"/>
      <c r="AN3078" s="8"/>
      <c r="AO3078" s="7"/>
      <c r="AP3078" s="7"/>
      <c r="AQ3078" s="7"/>
      <c r="AR3078" s="7"/>
      <c r="AS3078" s="7"/>
      <c r="AT3078" s="7"/>
      <c r="AU3078" s="8"/>
      <c r="AV3078" s="8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7"/>
      <c r="BV3078" s="7"/>
      <c r="BW3078" s="8"/>
      <c r="BX3078" s="8"/>
      <c r="BY3078" s="8"/>
      <c r="BZ3078" s="8"/>
      <c r="CA3078" s="8"/>
      <c r="CC3078" s="8"/>
      <c r="CE3078" s="7"/>
      <c r="CF3078" s="8"/>
      <c r="CG3078" s="8"/>
      <c r="CH3078" s="8"/>
      <c r="CI3078" s="8"/>
      <c r="CJ3078" s="8"/>
    </row>
    <row r="3079" spans="1:88" x14ac:dyDescent="0.3">
      <c r="A3079" s="1" t="s">
        <v>1070</v>
      </c>
      <c r="B3079" s="1"/>
      <c r="C3079" s="1" t="s">
        <v>1878</v>
      </c>
      <c r="D3079" s="1"/>
      <c r="E3079" s="1"/>
      <c r="F3079" s="1"/>
      <c r="G3079" s="1"/>
      <c r="H3079" s="1">
        <v>41267.160000000003</v>
      </c>
      <c r="I3079" s="1">
        <v>0.57999999999999996</v>
      </c>
      <c r="J3079" s="12">
        <v>2286.5300000000002</v>
      </c>
      <c r="K3079" s="5">
        <v>2503.64</v>
      </c>
      <c r="L3079" s="5">
        <v>10262.459999999999</v>
      </c>
      <c r="M3079" s="13">
        <f t="shared" si="63"/>
        <v>5.8277188831254989E-3</v>
      </c>
      <c r="N3079" s="13">
        <v>6.6788179768948464E-3</v>
      </c>
      <c r="O3079" s="13">
        <v>4.2679502607299025E-3</v>
      </c>
      <c r="P3079" s="13">
        <v>3.4731796607780918E-3</v>
      </c>
      <c r="Q3079" s="7"/>
      <c r="R3079" s="8"/>
      <c r="S3079" s="8"/>
      <c r="T3079" s="8"/>
      <c r="U3079" s="8"/>
      <c r="V3079" s="13"/>
      <c r="W3079" s="14"/>
      <c r="X3079" s="1"/>
      <c r="Y3079" s="1"/>
      <c r="Z3079" s="1"/>
      <c r="AA3079" s="1"/>
      <c r="AB3079" s="1"/>
      <c r="AC3079" s="1"/>
      <c r="AD3079" s="8"/>
      <c r="AE3079" s="8"/>
      <c r="AF3079" s="8"/>
      <c r="AG3079" s="8"/>
      <c r="AH3079" s="9"/>
      <c r="AI3079" s="8"/>
      <c r="AJ3079" s="13"/>
      <c r="AK3079" s="8"/>
      <c r="AL3079" s="8"/>
      <c r="AM3079" s="8"/>
      <c r="AN3079" s="8"/>
      <c r="AO3079" s="7"/>
      <c r="AP3079" s="7"/>
      <c r="AQ3079" s="7"/>
      <c r="AR3079" s="7"/>
      <c r="AS3079" s="7"/>
      <c r="AT3079" s="7"/>
      <c r="AU3079" s="8"/>
      <c r="AV3079" s="8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7"/>
      <c r="BV3079" s="7"/>
      <c r="BW3079" s="8"/>
      <c r="BX3079" s="8"/>
      <c r="BY3079" s="8"/>
      <c r="BZ3079" s="8"/>
      <c r="CA3079" s="8"/>
      <c r="CC3079" s="8"/>
      <c r="CE3079" s="7"/>
      <c r="CF3079" s="8"/>
      <c r="CG3079" s="8"/>
      <c r="CH3079" s="8"/>
      <c r="CI3079" s="8"/>
      <c r="CJ3079" s="8"/>
    </row>
    <row r="3080" spans="1:88" x14ac:dyDescent="0.3">
      <c r="A3080" s="1" t="s">
        <v>1071</v>
      </c>
      <c r="B3080" s="1"/>
      <c r="C3080" s="1" t="s">
        <v>1878</v>
      </c>
      <c r="D3080" s="1"/>
      <c r="E3080" s="1"/>
      <c r="F3080" s="1"/>
      <c r="G3080" s="1"/>
      <c r="H3080" s="1">
        <v>41488.9</v>
      </c>
      <c r="I3080" s="1">
        <v>0.54</v>
      </c>
      <c r="J3080" s="12">
        <v>2300.9699999999998</v>
      </c>
      <c r="K3080" s="5">
        <v>2521.81</v>
      </c>
      <c r="L3080" s="5">
        <v>10268.08</v>
      </c>
      <c r="M3080" s="13">
        <f t="shared" si="63"/>
        <v>5.3732798670904636E-3</v>
      </c>
      <c r="N3080" s="13">
        <v>6.3152462464957093E-3</v>
      </c>
      <c r="O3080" s="13">
        <v>7.2574331772938816E-3</v>
      </c>
      <c r="P3080" s="13">
        <v>5.4762698222465822E-4</v>
      </c>
      <c r="Q3080" s="7"/>
      <c r="R3080" s="8"/>
      <c r="S3080" s="8"/>
      <c r="T3080" s="8"/>
      <c r="U3080" s="8"/>
      <c r="V3080" s="13"/>
      <c r="W3080" s="14"/>
      <c r="X3080" s="1"/>
      <c r="Y3080" s="1"/>
      <c r="Z3080" s="1"/>
      <c r="AA3080" s="1"/>
      <c r="AB3080" s="1"/>
      <c r="AC3080" s="1"/>
      <c r="AD3080" s="8"/>
      <c r="AE3080" s="8"/>
      <c r="AF3080" s="8"/>
      <c r="AG3080" s="8"/>
      <c r="AH3080" s="9"/>
      <c r="AI3080" s="8"/>
      <c r="AJ3080" s="13"/>
      <c r="AK3080" s="8"/>
      <c r="AL3080" s="8"/>
      <c r="AM3080" s="8"/>
      <c r="AN3080" s="8"/>
      <c r="AO3080" s="7"/>
      <c r="AP3080" s="7"/>
      <c r="AQ3080" s="7"/>
      <c r="AR3080" s="7"/>
      <c r="AS3080" s="7"/>
      <c r="AT3080" s="7"/>
      <c r="AU3080" s="8"/>
      <c r="AV3080" s="8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7"/>
      <c r="BV3080" s="7"/>
      <c r="BW3080" s="8"/>
      <c r="BX3080" s="8"/>
      <c r="BY3080" s="8"/>
      <c r="BZ3080" s="8"/>
      <c r="CA3080" s="8"/>
      <c r="CC3080" s="8"/>
      <c r="CE3080" s="7"/>
      <c r="CF3080" s="8"/>
      <c r="CG3080" s="8"/>
      <c r="CH3080" s="8"/>
      <c r="CI3080" s="8"/>
      <c r="CJ3080" s="8"/>
    </row>
    <row r="3081" spans="1:88" x14ac:dyDescent="0.3">
      <c r="A3081" s="1" t="s">
        <v>1072</v>
      </c>
      <c r="B3081" s="1"/>
      <c r="C3081" s="1" t="s">
        <v>1878</v>
      </c>
      <c r="D3081" s="1"/>
      <c r="E3081" s="1"/>
      <c r="F3081" s="1"/>
      <c r="G3081" s="1"/>
      <c r="H3081" s="1">
        <v>41465.599999999999</v>
      </c>
      <c r="I3081" s="1">
        <v>-0.06</v>
      </c>
      <c r="J3081" s="12">
        <v>2298.69</v>
      </c>
      <c r="K3081" s="5">
        <v>2527.0100000000002</v>
      </c>
      <c r="L3081" s="5">
        <v>10225.61</v>
      </c>
      <c r="M3081" s="13">
        <f t="shared" si="63"/>
        <v>-5.6159599314520303E-4</v>
      </c>
      <c r="N3081" s="13">
        <v>-9.9088645223521787E-4</v>
      </c>
      <c r="O3081" s="13">
        <v>2.0620110158973137E-3</v>
      </c>
      <c r="P3081" s="13">
        <v>-4.1361189238883211E-3</v>
      </c>
      <c r="Q3081" s="7"/>
      <c r="R3081" s="8"/>
      <c r="S3081" s="8"/>
      <c r="T3081" s="8"/>
      <c r="U3081" s="8"/>
      <c r="V3081" s="13"/>
      <c r="W3081" s="14"/>
      <c r="X3081" s="1"/>
      <c r="Y3081" s="1"/>
      <c r="Z3081" s="1"/>
      <c r="AA3081" s="1"/>
      <c r="AB3081" s="1"/>
      <c r="AC3081" s="1"/>
      <c r="AD3081" s="8"/>
      <c r="AE3081" s="8"/>
      <c r="AF3081" s="8"/>
      <c r="AG3081" s="8"/>
      <c r="AH3081" s="9"/>
      <c r="AI3081" s="8"/>
      <c r="AJ3081" s="13"/>
      <c r="AK3081" s="8"/>
      <c r="AL3081" s="8"/>
      <c r="AM3081" s="8"/>
      <c r="AN3081" s="8"/>
      <c r="AO3081" s="7"/>
      <c r="AP3081" s="7"/>
      <c r="AQ3081" s="7"/>
      <c r="AR3081" s="7"/>
      <c r="AS3081" s="7"/>
      <c r="AT3081" s="7"/>
      <c r="AU3081" s="8"/>
      <c r="AV3081" s="8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7"/>
      <c r="BV3081" s="7"/>
      <c r="BW3081" s="8"/>
      <c r="BX3081" s="8"/>
      <c r="BY3081" s="8"/>
      <c r="BZ3081" s="8"/>
      <c r="CA3081" s="8"/>
      <c r="CC3081" s="8"/>
      <c r="CE3081" s="7"/>
      <c r="CF3081" s="8"/>
      <c r="CG3081" s="8"/>
      <c r="CH3081" s="8"/>
      <c r="CI3081" s="8"/>
      <c r="CJ3081" s="8"/>
    </row>
    <row r="3082" spans="1:88" x14ac:dyDescent="0.3">
      <c r="A3082" s="1" t="s">
        <v>1073</v>
      </c>
      <c r="B3082" s="1"/>
      <c r="C3082" s="1" t="s">
        <v>1878</v>
      </c>
      <c r="D3082" s="1"/>
      <c r="E3082" s="1"/>
      <c r="F3082" s="1"/>
      <c r="G3082" s="1"/>
      <c r="H3082" s="1">
        <v>40754.080000000002</v>
      </c>
      <c r="I3082" s="1">
        <v>-1.72</v>
      </c>
      <c r="J3082" s="12">
        <v>2257.06</v>
      </c>
      <c r="K3082" s="5">
        <v>2485.35</v>
      </c>
      <c r="L3082" s="5">
        <v>10086.52</v>
      </c>
      <c r="M3082" s="13">
        <f t="shared" si="63"/>
        <v>-1.7159283840098682E-2</v>
      </c>
      <c r="N3082" s="13">
        <v>-1.8110315005503197E-2</v>
      </c>
      <c r="O3082" s="13">
        <v>-1.6485886482443757E-2</v>
      </c>
      <c r="P3082" s="13">
        <v>-1.3602122513962533E-2</v>
      </c>
      <c r="Q3082" s="7"/>
      <c r="R3082" s="8"/>
      <c r="S3082" s="8"/>
      <c r="T3082" s="8"/>
      <c r="U3082" s="8"/>
      <c r="V3082" s="13"/>
      <c r="W3082" s="14"/>
      <c r="X3082" s="1"/>
      <c r="Y3082" s="1"/>
      <c r="Z3082" s="1"/>
      <c r="AA3082" s="1"/>
      <c r="AB3082" s="1"/>
      <c r="AC3082" s="1"/>
      <c r="AD3082" s="8"/>
      <c r="AE3082" s="8"/>
      <c r="AF3082" s="8"/>
      <c r="AG3082" s="8"/>
      <c r="AH3082" s="9"/>
      <c r="AI3082" s="8"/>
      <c r="AJ3082" s="13"/>
      <c r="AK3082" s="8"/>
      <c r="AL3082" s="8"/>
      <c r="AM3082" s="8"/>
      <c r="AN3082" s="8"/>
      <c r="AO3082" s="7"/>
      <c r="AP3082" s="7"/>
      <c r="AQ3082" s="7"/>
      <c r="AR3082" s="7"/>
      <c r="AS3082" s="7"/>
      <c r="AT3082" s="7"/>
      <c r="AU3082" s="8"/>
      <c r="AV3082" s="8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7"/>
      <c r="BV3082" s="7"/>
      <c r="BW3082" s="8"/>
      <c r="BX3082" s="8"/>
      <c r="BY3082" s="8"/>
      <c r="BZ3082" s="8"/>
      <c r="CA3082" s="8"/>
      <c r="CC3082" s="8"/>
      <c r="CE3082" s="7"/>
      <c r="CF3082" s="8"/>
      <c r="CG3082" s="8"/>
      <c r="CH3082" s="8"/>
      <c r="CI3082" s="8"/>
      <c r="CJ3082" s="8"/>
    </row>
    <row r="3083" spans="1:88" x14ac:dyDescent="0.3">
      <c r="A3083" s="1" t="s">
        <v>1074</v>
      </c>
      <c r="B3083" s="1"/>
      <c r="C3083" s="1" t="s">
        <v>1878</v>
      </c>
      <c r="D3083" s="1"/>
      <c r="E3083" s="1"/>
      <c r="F3083" s="1"/>
      <c r="G3083" s="1"/>
      <c r="H3083" s="1">
        <v>40802.410000000003</v>
      </c>
      <c r="I3083" s="1">
        <v>0.12</v>
      </c>
      <c r="J3083" s="12">
        <v>2263.35</v>
      </c>
      <c r="K3083" s="5">
        <v>2476.6999999999998</v>
      </c>
      <c r="L3083" s="5">
        <v>10093.86</v>
      </c>
      <c r="M3083" s="13">
        <f t="shared" si="63"/>
        <v>1.1858935350768096E-3</v>
      </c>
      <c r="N3083" s="13">
        <v>2.7868111614224311E-3</v>
      </c>
      <c r="O3083" s="13">
        <v>-3.4803951153761226E-3</v>
      </c>
      <c r="P3083" s="13">
        <v>7.2770390580689792E-4</v>
      </c>
      <c r="Q3083" s="7"/>
      <c r="R3083" s="8"/>
      <c r="S3083" s="8"/>
      <c r="T3083" s="8"/>
      <c r="U3083" s="8"/>
      <c r="V3083" s="13"/>
      <c r="W3083" s="14"/>
      <c r="X3083" s="1"/>
      <c r="Y3083" s="1"/>
      <c r="Z3083" s="1"/>
      <c r="AA3083" s="1"/>
      <c r="AB3083" s="1"/>
      <c r="AC3083" s="1"/>
      <c r="AD3083" s="8"/>
      <c r="AE3083" s="8"/>
      <c r="AF3083" s="8"/>
      <c r="AG3083" s="8"/>
      <c r="AH3083" s="9"/>
      <c r="AI3083" s="8"/>
      <c r="AJ3083" s="13"/>
      <c r="AK3083" s="8"/>
      <c r="AL3083" s="8"/>
      <c r="AM3083" s="8"/>
      <c r="AN3083" s="8"/>
      <c r="AO3083" s="7"/>
      <c r="AP3083" s="7"/>
      <c r="AQ3083" s="7"/>
      <c r="AR3083" s="7"/>
      <c r="AS3083" s="7"/>
      <c r="AT3083" s="7"/>
      <c r="AU3083" s="8"/>
      <c r="AV3083" s="8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7"/>
      <c r="BV3083" s="7"/>
      <c r="BW3083" s="8"/>
      <c r="BX3083" s="8"/>
      <c r="BY3083" s="8"/>
      <c r="BZ3083" s="8"/>
      <c r="CA3083" s="8"/>
      <c r="CC3083" s="8"/>
      <c r="CE3083" s="7"/>
      <c r="CF3083" s="8"/>
      <c r="CG3083" s="8"/>
      <c r="CH3083" s="8"/>
      <c r="CI3083" s="8"/>
      <c r="CJ3083" s="8"/>
    </row>
    <row r="3084" spans="1:88" x14ac:dyDescent="0.3">
      <c r="A3084" s="1" t="s">
        <v>1075</v>
      </c>
      <c r="B3084" s="1"/>
      <c r="C3084" s="1" t="s">
        <v>1878</v>
      </c>
      <c r="D3084" s="1"/>
      <c r="E3084" s="1"/>
      <c r="F3084" s="1"/>
      <c r="G3084" s="1"/>
      <c r="H3084" s="1">
        <v>40216.959999999999</v>
      </c>
      <c r="I3084" s="1">
        <v>-1.43</v>
      </c>
      <c r="J3084" s="12">
        <v>2226.1799999999998</v>
      </c>
      <c r="K3084" s="5">
        <v>2440.52</v>
      </c>
      <c r="L3084" s="5">
        <v>9940.64</v>
      </c>
      <c r="M3084" s="13">
        <f t="shared" si="63"/>
        <v>-1.4348417164574467E-2</v>
      </c>
      <c r="N3084" s="13">
        <v>-1.6422559480416266E-2</v>
      </c>
      <c r="O3084" s="13">
        <v>-1.4608147938789506E-2</v>
      </c>
      <c r="P3084" s="13">
        <v>-1.5179524978551462E-2</v>
      </c>
      <c r="Q3084" s="7"/>
      <c r="R3084" s="8"/>
      <c r="S3084" s="8"/>
      <c r="T3084" s="8"/>
      <c r="U3084" s="8"/>
      <c r="V3084" s="13"/>
      <c r="W3084" s="14"/>
      <c r="X3084" s="1"/>
      <c r="Y3084" s="1"/>
      <c r="Z3084" s="1"/>
      <c r="AA3084" s="1"/>
      <c r="AB3084" s="1"/>
      <c r="AC3084" s="1"/>
      <c r="AD3084" s="8"/>
      <c r="AE3084" s="8"/>
      <c r="AF3084" s="8"/>
      <c r="AG3084" s="8"/>
      <c r="AH3084" s="9"/>
      <c r="AI3084" s="8"/>
      <c r="AJ3084" s="13"/>
      <c r="AK3084" s="8"/>
      <c r="AL3084" s="8"/>
      <c r="AM3084" s="8"/>
      <c r="AN3084" s="8"/>
      <c r="AO3084" s="7"/>
      <c r="AP3084" s="7"/>
      <c r="AQ3084" s="7"/>
      <c r="AR3084" s="7"/>
      <c r="AS3084" s="7"/>
      <c r="AT3084" s="7"/>
      <c r="AU3084" s="8"/>
      <c r="AV3084" s="8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7"/>
      <c r="BV3084" s="7"/>
      <c r="BW3084" s="8"/>
      <c r="BX3084" s="8"/>
      <c r="BY3084" s="8"/>
      <c r="BZ3084" s="8"/>
      <c r="CA3084" s="8"/>
      <c r="CC3084" s="8"/>
      <c r="CE3084" s="7"/>
      <c r="CF3084" s="8"/>
      <c r="CG3084" s="8"/>
      <c r="CH3084" s="8"/>
      <c r="CI3084" s="8"/>
      <c r="CJ3084" s="8"/>
    </row>
    <row r="3085" spans="1:88" x14ac:dyDescent="0.3">
      <c r="A3085" s="1" t="s">
        <v>1076</v>
      </c>
      <c r="B3085" s="1"/>
      <c r="C3085" s="1" t="s">
        <v>1878</v>
      </c>
      <c r="D3085" s="1"/>
      <c r="E3085" s="1"/>
      <c r="F3085" s="1"/>
      <c r="G3085" s="1"/>
      <c r="H3085" s="1">
        <v>40562.550000000003</v>
      </c>
      <c r="I3085" s="1">
        <v>0.86</v>
      </c>
      <c r="J3085" s="12">
        <v>2251.89</v>
      </c>
      <c r="K3085" s="5">
        <v>2445.75</v>
      </c>
      <c r="L3085" s="5">
        <v>9977.66</v>
      </c>
      <c r="M3085" s="13">
        <f t="shared" si="63"/>
        <v>8.5931408042776436E-3</v>
      </c>
      <c r="N3085" s="13">
        <v>1.1548931353259961E-2</v>
      </c>
      <c r="O3085" s="13">
        <v>2.1429859210331248E-3</v>
      </c>
      <c r="P3085" s="13">
        <v>3.7241062949668891E-3</v>
      </c>
      <c r="Q3085" s="7"/>
      <c r="R3085" s="8"/>
      <c r="S3085" s="8"/>
      <c r="T3085" s="8"/>
      <c r="U3085" s="8"/>
      <c r="V3085" s="13"/>
      <c r="W3085" s="14"/>
      <c r="X3085" s="1"/>
      <c r="Y3085" s="1"/>
      <c r="Z3085" s="1"/>
      <c r="AA3085" s="1"/>
      <c r="AB3085" s="1"/>
      <c r="AC3085" s="1"/>
      <c r="AD3085" s="8"/>
      <c r="AE3085" s="8"/>
      <c r="AF3085" s="8"/>
      <c r="AG3085" s="8"/>
      <c r="AH3085" s="9"/>
      <c r="AI3085" s="8"/>
      <c r="AJ3085" s="13"/>
      <c r="AK3085" s="8"/>
      <c r="AL3085" s="8"/>
      <c r="AM3085" s="8"/>
      <c r="AN3085" s="8"/>
      <c r="AO3085" s="7"/>
      <c r="AP3085" s="7"/>
      <c r="AQ3085" s="7"/>
      <c r="AR3085" s="7"/>
      <c r="AS3085" s="7"/>
      <c r="AT3085" s="7"/>
      <c r="AU3085" s="8"/>
      <c r="AV3085" s="8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7"/>
      <c r="BV3085" s="7"/>
      <c r="BW3085" s="8"/>
      <c r="BX3085" s="8"/>
      <c r="BY3085" s="8"/>
      <c r="BZ3085" s="8"/>
      <c r="CA3085" s="8"/>
      <c r="CC3085" s="8"/>
      <c r="CE3085" s="7"/>
      <c r="CF3085" s="8"/>
      <c r="CG3085" s="8"/>
      <c r="CH3085" s="8"/>
      <c r="CI3085" s="8"/>
      <c r="CJ3085" s="8"/>
    </row>
    <row r="3086" spans="1:88" x14ac:dyDescent="0.3">
      <c r="A3086" s="1" t="s">
        <v>1077</v>
      </c>
      <c r="B3086" s="1"/>
      <c r="C3086" s="1" t="s">
        <v>1878</v>
      </c>
      <c r="D3086" s="1"/>
      <c r="E3086" s="1"/>
      <c r="F3086" s="1"/>
      <c r="G3086" s="1"/>
      <c r="H3086" s="1">
        <v>41053.82</v>
      </c>
      <c r="I3086" s="1">
        <v>1.21</v>
      </c>
      <c r="J3086" s="12">
        <v>2278.58</v>
      </c>
      <c r="K3086" s="5">
        <v>2474.42</v>
      </c>
      <c r="L3086" s="5">
        <v>10158.870000000001</v>
      </c>
      <c r="M3086" s="13">
        <f t="shared" si="63"/>
        <v>1.2111418044476796E-2</v>
      </c>
      <c r="N3086" s="13">
        <v>1.185226631851477E-2</v>
      </c>
      <c r="O3086" s="13">
        <v>1.1722375549422459E-2</v>
      </c>
      <c r="P3086" s="13">
        <v>1.8161572953979244E-2</v>
      </c>
      <c r="Q3086" s="7"/>
      <c r="R3086" s="8"/>
      <c r="S3086" s="8"/>
      <c r="T3086" s="8"/>
      <c r="U3086" s="8"/>
      <c r="V3086" s="13"/>
      <c r="W3086" s="14"/>
      <c r="X3086" s="1"/>
      <c r="Y3086" s="1"/>
      <c r="Z3086" s="1"/>
      <c r="AA3086" s="1"/>
      <c r="AB3086" s="1"/>
      <c r="AC3086" s="1"/>
      <c r="AD3086" s="8"/>
      <c r="AE3086" s="8"/>
      <c r="AF3086" s="8"/>
      <c r="AG3086" s="8"/>
      <c r="AH3086" s="9"/>
      <c r="AI3086" s="8"/>
      <c r="AJ3086" s="13"/>
      <c r="AK3086" s="8"/>
      <c r="AL3086" s="8"/>
      <c r="AM3086" s="8"/>
      <c r="AN3086" s="8"/>
      <c r="AO3086" s="7"/>
      <c r="AP3086" s="7"/>
      <c r="AQ3086" s="7"/>
      <c r="AR3086" s="7"/>
      <c r="AS3086" s="7"/>
      <c r="AT3086" s="7"/>
      <c r="AU3086" s="8"/>
      <c r="AV3086" s="8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7"/>
      <c r="BV3086" s="7"/>
      <c r="BW3086" s="8"/>
      <c r="BX3086" s="8"/>
      <c r="BY3086" s="8"/>
      <c r="BZ3086" s="8"/>
      <c r="CA3086" s="8"/>
      <c r="CC3086" s="8"/>
      <c r="CE3086" s="7"/>
      <c r="CF3086" s="8"/>
      <c r="CG3086" s="8"/>
      <c r="CH3086" s="8"/>
      <c r="CI3086" s="8"/>
      <c r="CJ3086" s="8"/>
    </row>
    <row r="3087" spans="1:88" x14ac:dyDescent="0.3">
      <c r="A3087" s="1" t="s">
        <v>1078</v>
      </c>
      <c r="B3087" s="1"/>
      <c r="C3087" s="1" t="s">
        <v>1878</v>
      </c>
      <c r="D3087" s="1"/>
      <c r="E3087" s="1"/>
      <c r="F3087" s="1"/>
      <c r="G3087" s="1"/>
      <c r="H3087" s="1">
        <v>40668.71</v>
      </c>
      <c r="I3087" s="1">
        <v>-0.94</v>
      </c>
      <c r="J3087" s="12">
        <v>2249.9299999999998</v>
      </c>
      <c r="K3087" s="5">
        <v>2472.75</v>
      </c>
      <c r="L3087" s="5">
        <v>10112.540000000001</v>
      </c>
      <c r="M3087" s="13">
        <f t="shared" si="63"/>
        <v>-9.380613058663001E-3</v>
      </c>
      <c r="N3087" s="13">
        <v>-1.257362041271326E-2</v>
      </c>
      <c r="O3087" s="13">
        <v>-6.7490563445171681E-4</v>
      </c>
      <c r="P3087" s="13">
        <v>-4.5605465962257341E-3</v>
      </c>
      <c r="Q3087" s="7"/>
      <c r="R3087" s="8"/>
      <c r="S3087" s="8"/>
      <c r="T3087" s="8"/>
      <c r="U3087" s="8"/>
      <c r="V3087" s="13"/>
      <c r="W3087" s="14"/>
      <c r="X3087" s="1"/>
      <c r="Y3087" s="1"/>
      <c r="Z3087" s="1"/>
      <c r="AA3087" s="1"/>
      <c r="AB3087" s="1"/>
      <c r="AC3087" s="1"/>
      <c r="AD3087" s="8"/>
      <c r="AE3087" s="8"/>
      <c r="AF3087" s="8"/>
      <c r="AG3087" s="8"/>
      <c r="AH3087" s="9"/>
      <c r="AI3087" s="8"/>
      <c r="AJ3087" s="13"/>
      <c r="AK3087" s="8"/>
      <c r="AL3087" s="8"/>
      <c r="AM3087" s="8"/>
      <c r="AN3087" s="8"/>
      <c r="AO3087" s="7"/>
      <c r="AP3087" s="7"/>
      <c r="AQ3087" s="7"/>
      <c r="AR3087" s="7"/>
      <c r="AS3087" s="7"/>
      <c r="AT3087" s="7"/>
      <c r="AU3087" s="8"/>
      <c r="AV3087" s="8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7"/>
      <c r="BV3087" s="7"/>
      <c r="BW3087" s="8"/>
      <c r="BX3087" s="8"/>
      <c r="BY3087" s="8"/>
      <c r="BZ3087" s="8"/>
      <c r="CA3087" s="8"/>
      <c r="CC3087" s="8"/>
      <c r="CE3087" s="7"/>
      <c r="CF3087" s="8"/>
      <c r="CG3087" s="8"/>
      <c r="CH3087" s="8"/>
      <c r="CI3087" s="8"/>
      <c r="CJ3087" s="8"/>
    </row>
    <row r="3088" spans="1:88" x14ac:dyDescent="0.3">
      <c r="A3088" s="1" t="s">
        <v>1079</v>
      </c>
      <c r="B3088" s="1"/>
      <c r="C3088" s="1" t="s">
        <v>1878</v>
      </c>
      <c r="D3088" s="1"/>
      <c r="E3088" s="1"/>
      <c r="F3088" s="1"/>
      <c r="G3088" s="1"/>
      <c r="H3088" s="1">
        <v>40604.910000000003</v>
      </c>
      <c r="I3088" s="1">
        <v>-0.16</v>
      </c>
      <c r="J3088" s="12">
        <v>2251.37</v>
      </c>
      <c r="K3088" s="5">
        <v>2455.63</v>
      </c>
      <c r="L3088" s="5">
        <v>10050.25</v>
      </c>
      <c r="M3088" s="13">
        <f t="shared" si="63"/>
        <v>-1.5687736345705305E-3</v>
      </c>
      <c r="N3088" s="13">
        <v>6.4001991173068262E-4</v>
      </c>
      <c r="O3088" s="13">
        <v>-6.9234657769688956E-3</v>
      </c>
      <c r="P3088" s="13">
        <v>-6.159678972839755E-3</v>
      </c>
      <c r="Q3088" s="7"/>
      <c r="R3088" s="8"/>
      <c r="S3088" s="8"/>
      <c r="T3088" s="8"/>
      <c r="U3088" s="8"/>
      <c r="V3088" s="13"/>
      <c r="W3088" s="14"/>
      <c r="X3088" s="1"/>
      <c r="Y3088" s="1"/>
      <c r="Z3088" s="1"/>
      <c r="AA3088" s="1"/>
      <c r="AB3088" s="1"/>
      <c r="AC3088" s="1"/>
      <c r="AD3088" s="8"/>
      <c r="AE3088" s="8"/>
      <c r="AF3088" s="8"/>
      <c r="AG3088" s="8"/>
      <c r="AH3088" s="9"/>
      <c r="AI3088" s="8"/>
      <c r="AJ3088" s="13"/>
      <c r="AK3088" s="8"/>
      <c r="AL3088" s="8"/>
      <c r="AM3088" s="8"/>
      <c r="AN3088" s="8"/>
      <c r="AO3088" s="7"/>
      <c r="AP3088" s="7"/>
      <c r="AQ3088" s="7"/>
      <c r="AR3088" s="7"/>
      <c r="AS3088" s="7"/>
      <c r="AT3088" s="7"/>
      <c r="AU3088" s="8"/>
      <c r="AV3088" s="8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7"/>
      <c r="BV3088" s="7"/>
      <c r="BW3088" s="8"/>
      <c r="BX3088" s="8"/>
      <c r="BY3088" s="8"/>
      <c r="BZ3088" s="8"/>
      <c r="CA3088" s="8"/>
      <c r="CC3088" s="8"/>
      <c r="CE3088" s="7"/>
      <c r="CF3088" s="8"/>
      <c r="CG3088" s="8"/>
      <c r="CH3088" s="8"/>
      <c r="CI3088" s="8"/>
      <c r="CJ3088" s="8"/>
    </row>
    <row r="3089" spans="1:88" x14ac:dyDescent="0.3">
      <c r="A3089" s="1" t="s">
        <v>1080</v>
      </c>
      <c r="B3089" s="1"/>
      <c r="C3089" s="1" t="s">
        <v>1878</v>
      </c>
      <c r="D3089" s="1"/>
      <c r="E3089" s="1"/>
      <c r="F3089" s="1"/>
      <c r="G3089" s="1"/>
      <c r="H3089" s="1">
        <v>40872.89</v>
      </c>
      <c r="I3089" s="1">
        <v>0.66</v>
      </c>
      <c r="J3089" s="12">
        <v>2271.1999999999998</v>
      </c>
      <c r="K3089" s="5">
        <v>2459.73</v>
      </c>
      <c r="L3089" s="5">
        <v>10073.459999999999</v>
      </c>
      <c r="M3089" s="13">
        <f t="shared" si="63"/>
        <v>6.5996944704469485E-3</v>
      </c>
      <c r="N3089" s="13">
        <v>8.807970258109421E-3</v>
      </c>
      <c r="O3089" s="13">
        <v>1.6696326400964523E-3</v>
      </c>
      <c r="P3089" s="13">
        <v>2.3093952886743541E-3</v>
      </c>
      <c r="Q3089" s="7"/>
      <c r="R3089" s="8"/>
      <c r="S3089" s="8"/>
      <c r="T3089" s="8"/>
      <c r="U3089" s="8"/>
      <c r="V3089" s="13"/>
      <c r="W3089" s="14"/>
      <c r="X3089" s="1"/>
      <c r="Y3089" s="1"/>
      <c r="Z3089" s="1"/>
      <c r="AA3089" s="1"/>
      <c r="AB3089" s="1"/>
      <c r="AC3089" s="1"/>
      <c r="AD3089" s="8"/>
      <c r="AE3089" s="8"/>
      <c r="AF3089" s="8"/>
      <c r="AG3089" s="8"/>
      <c r="AH3089" s="9"/>
      <c r="AI3089" s="8"/>
      <c r="AJ3089" s="13"/>
      <c r="AK3089" s="8"/>
      <c r="AL3089" s="8"/>
      <c r="AM3089" s="8"/>
      <c r="AN3089" s="8"/>
      <c r="AO3089" s="7"/>
      <c r="AP3089" s="7"/>
      <c r="AQ3089" s="7"/>
      <c r="AR3089" s="7"/>
      <c r="AS3089" s="7"/>
      <c r="AT3089" s="7"/>
      <c r="AU3089" s="8"/>
      <c r="AV3089" s="8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7"/>
      <c r="BV3089" s="7"/>
      <c r="BW3089" s="8"/>
      <c r="BX3089" s="8"/>
      <c r="BY3089" s="8"/>
      <c r="BZ3089" s="8"/>
      <c r="CA3089" s="8"/>
      <c r="CC3089" s="8"/>
      <c r="CE3089" s="7"/>
      <c r="CF3089" s="8"/>
      <c r="CG3089" s="8"/>
      <c r="CH3089" s="8"/>
      <c r="CI3089" s="8"/>
      <c r="CJ3089" s="8"/>
    </row>
    <row r="3090" spans="1:88" x14ac:dyDescent="0.3">
      <c r="A3090" s="1" t="s">
        <v>1081</v>
      </c>
      <c r="B3090" s="1"/>
      <c r="C3090" s="1" t="s">
        <v>1878</v>
      </c>
      <c r="D3090" s="1"/>
      <c r="E3090" s="1"/>
      <c r="F3090" s="1"/>
      <c r="G3090" s="1"/>
      <c r="H3090" s="1">
        <v>40526.800000000003</v>
      </c>
      <c r="I3090" s="1">
        <v>-0.85</v>
      </c>
      <c r="J3090" s="12">
        <v>2246.37</v>
      </c>
      <c r="K3090" s="5">
        <v>2450.13</v>
      </c>
      <c r="L3090" s="5">
        <v>10066.19</v>
      </c>
      <c r="M3090" s="13">
        <f t="shared" si="63"/>
        <v>-8.4674707367156099E-3</v>
      </c>
      <c r="N3090" s="13">
        <v>-1.0932546671363119E-2</v>
      </c>
      <c r="O3090" s="13">
        <v>-3.9028673878840348E-3</v>
      </c>
      <c r="P3090" s="13">
        <v>-7.2169840352753756E-4</v>
      </c>
      <c r="Q3090" s="7"/>
      <c r="R3090" s="8"/>
      <c r="S3090" s="8"/>
      <c r="T3090" s="8"/>
      <c r="U3090" s="8"/>
      <c r="V3090" s="13"/>
      <c r="W3090" s="14"/>
      <c r="X3090" s="1"/>
      <c r="Y3090" s="1"/>
      <c r="Z3090" s="1"/>
      <c r="AA3090" s="1"/>
      <c r="AB3090" s="1"/>
      <c r="AC3090" s="1"/>
      <c r="AD3090" s="8"/>
      <c r="AE3090" s="8"/>
      <c r="AF3090" s="8"/>
      <c r="AG3090" s="8"/>
      <c r="AH3090" s="9"/>
      <c r="AI3090" s="8"/>
      <c r="AJ3090" s="13"/>
      <c r="AK3090" s="8"/>
      <c r="AL3090" s="8"/>
      <c r="AM3090" s="8"/>
      <c r="AN3090" s="8"/>
      <c r="AO3090" s="7"/>
      <c r="AP3090" s="7"/>
      <c r="AQ3090" s="7"/>
      <c r="AR3090" s="7"/>
      <c r="AS3090" s="7"/>
      <c r="AT3090" s="7"/>
      <c r="AU3090" s="8"/>
      <c r="AV3090" s="8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7"/>
      <c r="BV3090" s="7"/>
      <c r="BW3090" s="8"/>
      <c r="BX3090" s="8"/>
      <c r="BY3090" s="8"/>
      <c r="BZ3090" s="8"/>
      <c r="CA3090" s="8"/>
      <c r="CC3090" s="8"/>
      <c r="CE3090" s="7"/>
      <c r="CF3090" s="8"/>
      <c r="CG3090" s="8"/>
      <c r="CH3090" s="8"/>
      <c r="CI3090" s="8"/>
      <c r="CJ3090" s="8"/>
    </row>
    <row r="3091" spans="1:88" x14ac:dyDescent="0.3">
      <c r="A3091" s="1" t="s">
        <v>1082</v>
      </c>
      <c r="B3091" s="1"/>
      <c r="C3091" s="1" t="s">
        <v>1878</v>
      </c>
      <c r="D3091" s="1"/>
      <c r="E3091" s="1"/>
      <c r="F3091" s="1"/>
      <c r="G3091" s="1"/>
      <c r="H3091" s="1">
        <v>40354.53</v>
      </c>
      <c r="I3091" s="1">
        <v>-0.43</v>
      </c>
      <c r="J3091" s="12">
        <v>2232.1799999999998</v>
      </c>
      <c r="K3091" s="5">
        <v>2455.29</v>
      </c>
      <c r="L3091" s="5">
        <v>10057.049999999999</v>
      </c>
      <c r="M3091" s="13">
        <f t="shared" si="63"/>
        <v>-4.2507673934286672E-3</v>
      </c>
      <c r="N3091" s="13">
        <v>-6.3168578640206974E-3</v>
      </c>
      <c r="O3091" s="13">
        <v>2.1060107014729823E-3</v>
      </c>
      <c r="P3091" s="13">
        <v>-9.0799001409680447E-4</v>
      </c>
      <c r="Q3091" s="7"/>
      <c r="R3091" s="8"/>
      <c r="S3091" s="8"/>
      <c r="T3091" s="8"/>
      <c r="U3091" s="8"/>
      <c r="V3091" s="13"/>
      <c r="W3091" s="14"/>
      <c r="X3091" s="1"/>
      <c r="Y3091" s="1"/>
      <c r="Z3091" s="1"/>
      <c r="AA3091" s="1"/>
      <c r="AB3091" s="1"/>
      <c r="AC3091" s="1"/>
      <c r="AD3091" s="8"/>
      <c r="AE3091" s="8"/>
      <c r="AF3091" s="8"/>
      <c r="AG3091" s="8"/>
      <c r="AH3091" s="9"/>
      <c r="AI3091" s="8"/>
      <c r="AJ3091" s="13"/>
      <c r="AK3091" s="8"/>
      <c r="AL3091" s="8"/>
      <c r="AM3091" s="8"/>
      <c r="AN3091" s="8"/>
      <c r="AO3091" s="7"/>
      <c r="AP3091" s="7"/>
      <c r="AQ3091" s="7"/>
      <c r="AR3091" s="7"/>
      <c r="AS3091" s="7"/>
      <c r="AT3091" s="7"/>
      <c r="AU3091" s="8"/>
      <c r="AV3091" s="8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7"/>
      <c r="BV3091" s="7"/>
      <c r="BW3091" s="8"/>
      <c r="BX3091" s="8"/>
      <c r="BY3091" s="8"/>
      <c r="BZ3091" s="8"/>
      <c r="CA3091" s="8"/>
      <c r="CC3091" s="8"/>
      <c r="CE3091" s="7"/>
      <c r="CF3091" s="8"/>
      <c r="CG3091" s="8"/>
      <c r="CH3091" s="8"/>
      <c r="CI3091" s="8"/>
      <c r="CJ3091" s="8"/>
    </row>
    <row r="3092" spans="1:88" x14ac:dyDescent="0.3">
      <c r="A3092" s="1" t="s">
        <v>1083</v>
      </c>
      <c r="B3092" s="1"/>
      <c r="C3092" s="1" t="s">
        <v>1878</v>
      </c>
      <c r="D3092" s="1"/>
      <c r="E3092" s="1"/>
      <c r="F3092" s="1"/>
      <c r="G3092" s="1"/>
      <c r="H3092" s="1">
        <v>40141.26</v>
      </c>
      <c r="I3092" s="1">
        <v>-0.53</v>
      </c>
      <c r="J3092" s="12">
        <v>2221.91</v>
      </c>
      <c r="K3092" s="5">
        <v>2441.8000000000002</v>
      </c>
      <c r="L3092" s="5">
        <v>9974.0400000000009</v>
      </c>
      <c r="M3092" s="13">
        <f t="shared" si="63"/>
        <v>-5.2849085344320867E-3</v>
      </c>
      <c r="N3092" s="13">
        <v>-4.600883441299497E-3</v>
      </c>
      <c r="O3092" s="13">
        <v>-5.4942593339278867E-3</v>
      </c>
      <c r="P3092" s="13">
        <v>-8.2539114352616627E-3</v>
      </c>
      <c r="Q3092" s="7"/>
      <c r="R3092" s="8"/>
      <c r="S3092" s="8"/>
      <c r="T3092" s="8"/>
      <c r="U3092" s="8"/>
      <c r="V3092" s="13"/>
      <c r="W3092" s="14"/>
      <c r="X3092" s="1"/>
      <c r="Y3092" s="1"/>
      <c r="Z3092" s="1"/>
      <c r="AA3092" s="1"/>
      <c r="AB3092" s="1"/>
      <c r="AC3092" s="1"/>
      <c r="AD3092" s="8"/>
      <c r="AE3092" s="8"/>
      <c r="AF3092" s="8"/>
      <c r="AG3092" s="8"/>
      <c r="AH3092" s="9"/>
      <c r="AI3092" s="8"/>
      <c r="AJ3092" s="13"/>
      <c r="AK3092" s="8"/>
      <c r="AL3092" s="8"/>
      <c r="AM3092" s="8"/>
      <c r="AN3092" s="8"/>
      <c r="AO3092" s="7"/>
      <c r="AP3092" s="7"/>
      <c r="AQ3092" s="7"/>
      <c r="AR3092" s="7"/>
      <c r="AS3092" s="7"/>
      <c r="AT3092" s="7"/>
      <c r="AU3092" s="8"/>
      <c r="AV3092" s="8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7"/>
      <c r="BV3092" s="7"/>
      <c r="BW3092" s="8"/>
      <c r="BX3092" s="8"/>
      <c r="BY3092" s="8"/>
      <c r="BZ3092" s="8"/>
      <c r="CA3092" s="8"/>
      <c r="CC3092" s="8"/>
      <c r="CE3092" s="7"/>
      <c r="CF3092" s="8"/>
      <c r="CG3092" s="8"/>
      <c r="CH3092" s="8"/>
      <c r="CI3092" s="8"/>
      <c r="CJ3092" s="8"/>
    </row>
    <row r="3093" spans="1:88" x14ac:dyDescent="0.3">
      <c r="A3093" s="1" t="s">
        <v>1084</v>
      </c>
      <c r="B3093" s="1"/>
      <c r="C3093" s="1" t="s">
        <v>1878</v>
      </c>
      <c r="D3093" s="1"/>
      <c r="E3093" s="1"/>
      <c r="F3093" s="1"/>
      <c r="G3093" s="1"/>
      <c r="H3093" s="1">
        <v>39085.949999999997</v>
      </c>
      <c r="I3093" s="1">
        <v>-2.63</v>
      </c>
      <c r="J3093" s="12">
        <v>2167.13</v>
      </c>
      <c r="K3093" s="5">
        <v>2367.73</v>
      </c>
      <c r="L3093" s="5">
        <v>9661.83</v>
      </c>
      <c r="M3093" s="13">
        <f t="shared" si="63"/>
        <v>-2.6289907192748929E-2</v>
      </c>
      <c r="N3093" s="13">
        <v>-2.4654463952185179E-2</v>
      </c>
      <c r="O3093" s="13">
        <v>-3.0334179703497499E-2</v>
      </c>
      <c r="P3093" s="13">
        <v>-3.1302260668696014E-2</v>
      </c>
      <c r="Q3093" s="7"/>
      <c r="R3093" s="8"/>
      <c r="S3093" s="8"/>
      <c r="T3093" s="8"/>
      <c r="U3093" s="8"/>
      <c r="V3093" s="13"/>
      <c r="W3093" s="14"/>
      <c r="X3093" s="1"/>
      <c r="Y3093" s="1"/>
      <c r="Z3093" s="1"/>
      <c r="AA3093" s="1"/>
      <c r="AB3093" s="1"/>
      <c r="AC3093" s="1"/>
      <c r="AD3093" s="8"/>
      <c r="AE3093" s="8"/>
      <c r="AF3093" s="8"/>
      <c r="AG3093" s="8"/>
      <c r="AH3093" s="9"/>
      <c r="AI3093" s="8"/>
      <c r="AJ3093" s="13"/>
      <c r="AK3093" s="8"/>
      <c r="AL3093" s="8"/>
      <c r="AM3093" s="8"/>
      <c r="AN3093" s="8"/>
      <c r="AO3093" s="7"/>
      <c r="AP3093" s="7"/>
      <c r="AQ3093" s="7"/>
      <c r="AR3093" s="7"/>
      <c r="AS3093" s="7"/>
      <c r="AT3093" s="7"/>
      <c r="AU3093" s="8"/>
      <c r="AV3093" s="8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7"/>
      <c r="BV3093" s="7"/>
      <c r="BW3093" s="8"/>
      <c r="BX3093" s="8"/>
      <c r="BY3093" s="8"/>
      <c r="BZ3093" s="8"/>
      <c r="CA3093" s="8"/>
      <c r="CC3093" s="8"/>
      <c r="CE3093" s="7"/>
      <c r="CF3093" s="8"/>
      <c r="CG3093" s="8"/>
      <c r="CH3093" s="8"/>
      <c r="CI3093" s="8"/>
      <c r="CJ3093" s="8"/>
    </row>
    <row r="3094" spans="1:88" x14ac:dyDescent="0.3">
      <c r="A3094" s="1" t="s">
        <v>1085</v>
      </c>
      <c r="B3094" s="1"/>
      <c r="C3094" s="1" t="s">
        <v>1878</v>
      </c>
      <c r="D3094" s="1"/>
      <c r="E3094" s="1"/>
      <c r="F3094" s="1"/>
      <c r="G3094" s="1"/>
      <c r="H3094" s="1">
        <v>39305.370000000003</v>
      </c>
      <c r="I3094" s="1">
        <v>0.56000000000000005</v>
      </c>
      <c r="J3094" s="12">
        <v>2180.35</v>
      </c>
      <c r="K3094" s="5">
        <v>2383.81</v>
      </c>
      <c r="L3094" s="5">
        <v>9682.09</v>
      </c>
      <c r="M3094" s="13">
        <f t="shared" si="63"/>
        <v>5.6137819344292961E-3</v>
      </c>
      <c r="N3094" s="13">
        <v>6.1002339499705016E-3</v>
      </c>
      <c r="O3094" s="13">
        <v>6.7913148880995866E-3</v>
      </c>
      <c r="P3094" s="13">
        <v>2.0969112476623142E-3</v>
      </c>
      <c r="Q3094" s="7"/>
      <c r="R3094" s="8"/>
      <c r="S3094" s="8"/>
      <c r="T3094" s="8"/>
      <c r="U3094" s="8"/>
      <c r="V3094" s="13"/>
      <c r="W3094" s="14"/>
      <c r="X3094" s="1"/>
      <c r="Y3094" s="1"/>
      <c r="Z3094" s="1"/>
      <c r="AA3094" s="1"/>
      <c r="AB3094" s="1"/>
      <c r="AC3094" s="1"/>
      <c r="AD3094" s="8"/>
      <c r="AE3094" s="8"/>
      <c r="AF3094" s="8"/>
      <c r="AG3094" s="8"/>
      <c r="AH3094" s="9"/>
      <c r="AI3094" s="8"/>
      <c r="AJ3094" s="13"/>
      <c r="AK3094" s="8"/>
      <c r="AL3094" s="8"/>
      <c r="AM3094" s="8"/>
      <c r="AN3094" s="8"/>
      <c r="AO3094" s="7"/>
      <c r="AP3094" s="7"/>
      <c r="AQ3094" s="7"/>
      <c r="AR3094" s="7"/>
      <c r="AS3094" s="7"/>
      <c r="AT3094" s="7"/>
      <c r="AU3094" s="8"/>
      <c r="AV3094" s="8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7"/>
      <c r="BV3094" s="7"/>
      <c r="BW3094" s="8"/>
      <c r="BX3094" s="8"/>
      <c r="BY3094" s="8"/>
      <c r="BZ3094" s="8"/>
      <c r="CA3094" s="8"/>
      <c r="CC3094" s="8"/>
      <c r="CE3094" s="7"/>
      <c r="CF3094" s="8"/>
      <c r="CG3094" s="8"/>
      <c r="CH3094" s="8"/>
      <c r="CI3094" s="8"/>
      <c r="CJ3094" s="8"/>
    </row>
    <row r="3095" spans="1:88" x14ac:dyDescent="0.3">
      <c r="A3095" s="1" t="s">
        <v>1086</v>
      </c>
      <c r="B3095" s="1"/>
      <c r="C3095" s="1" t="s">
        <v>1878</v>
      </c>
      <c r="D3095" s="1"/>
      <c r="E3095" s="1"/>
      <c r="F3095" s="1"/>
      <c r="G3095" s="1"/>
      <c r="H3095" s="1">
        <v>39422.94</v>
      </c>
      <c r="I3095" s="1">
        <v>0.3</v>
      </c>
      <c r="J3095" s="12">
        <v>2185.89</v>
      </c>
      <c r="K3095" s="5">
        <v>2387.0700000000002</v>
      </c>
      <c r="L3095" s="5">
        <v>9698.8799999999992</v>
      </c>
      <c r="M3095" s="13">
        <f t="shared" si="63"/>
        <v>2.9911943329881119E-3</v>
      </c>
      <c r="N3095" s="13">
        <v>2.5408764647878446E-3</v>
      </c>
      <c r="O3095" s="13">
        <v>1.3675586561010533E-3</v>
      </c>
      <c r="P3095" s="13">
        <v>1.7341297178603554E-3</v>
      </c>
      <c r="Q3095" s="7"/>
      <c r="R3095" s="8"/>
      <c r="S3095" s="8"/>
      <c r="T3095" s="8"/>
      <c r="U3095" s="8"/>
      <c r="V3095" s="13"/>
      <c r="W3095" s="14"/>
      <c r="X3095" s="1"/>
      <c r="Y3095" s="1"/>
      <c r="Z3095" s="1"/>
      <c r="AA3095" s="1"/>
      <c r="AB3095" s="1"/>
      <c r="AC3095" s="1"/>
      <c r="AD3095" s="8"/>
      <c r="AE3095" s="8"/>
      <c r="AF3095" s="8"/>
      <c r="AG3095" s="8"/>
      <c r="AH3095" s="9"/>
      <c r="AI3095" s="8"/>
      <c r="AJ3095" s="13"/>
      <c r="AK3095" s="8"/>
      <c r="AL3095" s="8"/>
      <c r="AM3095" s="8"/>
      <c r="AN3095" s="8"/>
      <c r="AO3095" s="7"/>
      <c r="AP3095" s="7"/>
      <c r="AQ3095" s="7"/>
      <c r="AR3095" s="7"/>
      <c r="AS3095" s="7"/>
      <c r="AT3095" s="7"/>
      <c r="AU3095" s="8"/>
      <c r="AV3095" s="8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7"/>
      <c r="BV3095" s="7"/>
      <c r="BW3095" s="8"/>
      <c r="BX3095" s="8"/>
      <c r="BY3095" s="8"/>
      <c r="BZ3095" s="8"/>
      <c r="CA3095" s="8"/>
      <c r="CC3095" s="8"/>
      <c r="CE3095" s="7"/>
      <c r="CF3095" s="8"/>
      <c r="CG3095" s="8"/>
      <c r="CH3095" s="8"/>
      <c r="CI3095" s="8"/>
      <c r="CJ3095" s="8"/>
    </row>
    <row r="3096" spans="1:88" x14ac:dyDescent="0.3">
      <c r="A3096" s="1" t="s">
        <v>1087</v>
      </c>
      <c r="B3096" s="1"/>
      <c r="C3096" s="1" t="s">
        <v>1878</v>
      </c>
      <c r="D3096" s="1"/>
      <c r="E3096" s="1"/>
      <c r="F3096" s="1"/>
      <c r="G3096" s="1"/>
      <c r="H3096" s="1">
        <v>39761.78</v>
      </c>
      <c r="I3096" s="1">
        <v>0.86</v>
      </c>
      <c r="J3096" s="12">
        <v>2209.63</v>
      </c>
      <c r="K3096" s="5">
        <v>2398.59</v>
      </c>
      <c r="L3096" s="5">
        <v>9773.24</v>
      </c>
      <c r="M3096" s="13">
        <f t="shared" si="63"/>
        <v>8.5949957055460047E-3</v>
      </c>
      <c r="N3096" s="13">
        <v>1.0860564804267447E-2</v>
      </c>
      <c r="O3096" s="13">
        <v>4.8260000754063448E-3</v>
      </c>
      <c r="P3096" s="13">
        <v>7.6668646276683017E-3</v>
      </c>
      <c r="Q3096" s="7"/>
      <c r="R3096" s="8"/>
      <c r="S3096" s="8"/>
      <c r="T3096" s="8"/>
      <c r="U3096" s="8"/>
      <c r="V3096" s="13"/>
      <c r="W3096" s="14"/>
      <c r="X3096" s="1"/>
      <c r="Y3096" s="1"/>
      <c r="Z3096" s="1"/>
      <c r="AA3096" s="1"/>
      <c r="AB3096" s="1"/>
      <c r="AC3096" s="1"/>
      <c r="AD3096" s="8"/>
      <c r="AE3096" s="8"/>
      <c r="AF3096" s="8"/>
      <c r="AG3096" s="8"/>
      <c r="AH3096" s="9"/>
      <c r="AI3096" s="8"/>
      <c r="AJ3096" s="13"/>
      <c r="AK3096" s="8"/>
      <c r="AL3096" s="8"/>
      <c r="AM3096" s="8"/>
      <c r="AN3096" s="8"/>
      <c r="AO3096" s="7"/>
      <c r="AP3096" s="7"/>
      <c r="AQ3096" s="7"/>
      <c r="AR3096" s="7"/>
      <c r="AS3096" s="7"/>
      <c r="AT3096" s="7"/>
      <c r="AU3096" s="8"/>
      <c r="AV3096" s="8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7"/>
      <c r="BV3096" s="7"/>
      <c r="BW3096" s="8"/>
      <c r="BX3096" s="8"/>
      <c r="BY3096" s="8"/>
      <c r="BZ3096" s="8"/>
      <c r="CA3096" s="8"/>
      <c r="CC3096" s="8"/>
      <c r="CE3096" s="7"/>
      <c r="CF3096" s="8"/>
      <c r="CG3096" s="8"/>
      <c r="CH3096" s="8"/>
      <c r="CI3096" s="8"/>
      <c r="CJ3096" s="8"/>
    </row>
    <row r="3097" spans="1:88" x14ac:dyDescent="0.3">
      <c r="A3097" s="1" t="s">
        <v>1088</v>
      </c>
      <c r="B3097" s="1"/>
      <c r="C3097" s="1" t="s">
        <v>1878</v>
      </c>
      <c r="D3097" s="1"/>
      <c r="E3097" s="1"/>
      <c r="F3097" s="1"/>
      <c r="G3097" s="1"/>
      <c r="H3097" s="1">
        <v>40248.629999999997</v>
      </c>
      <c r="I3097" s="1">
        <v>1.22</v>
      </c>
      <c r="J3097" s="12">
        <v>2244.3000000000002</v>
      </c>
      <c r="K3097" s="5">
        <v>2405.79</v>
      </c>
      <c r="L3097" s="5">
        <v>9826.86</v>
      </c>
      <c r="M3097" s="13">
        <f t="shared" si="63"/>
        <v>1.2244170155360168E-2</v>
      </c>
      <c r="N3097" s="13">
        <v>1.5690409706602404E-2</v>
      </c>
      <c r="O3097" s="13">
        <v>3.0017635360772843E-3</v>
      </c>
      <c r="P3097" s="13">
        <v>5.4864098292890517E-3</v>
      </c>
      <c r="Q3097" s="7"/>
      <c r="R3097" s="8"/>
      <c r="S3097" s="8"/>
      <c r="T3097" s="8"/>
      <c r="U3097" s="8"/>
      <c r="V3097" s="13"/>
      <c r="W3097" s="14"/>
      <c r="X3097" s="1"/>
      <c r="Y3097" s="1"/>
      <c r="Z3097" s="1"/>
      <c r="AA3097" s="1"/>
      <c r="AB3097" s="1"/>
      <c r="AC3097" s="1"/>
      <c r="AD3097" s="8"/>
      <c r="AE3097" s="8"/>
      <c r="AF3097" s="8"/>
      <c r="AG3097" s="8"/>
      <c r="AH3097" s="9"/>
      <c r="AI3097" s="8"/>
      <c r="AJ3097" s="13"/>
      <c r="AK3097" s="8"/>
      <c r="AL3097" s="8"/>
      <c r="AM3097" s="8"/>
      <c r="AN3097" s="8"/>
      <c r="AO3097" s="7"/>
      <c r="AP3097" s="7"/>
      <c r="AQ3097" s="7"/>
      <c r="AR3097" s="7"/>
      <c r="AS3097" s="7"/>
      <c r="AT3097" s="7"/>
      <c r="AU3097" s="8"/>
      <c r="AV3097" s="8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7"/>
      <c r="BV3097" s="7"/>
      <c r="BW3097" s="8"/>
      <c r="BX3097" s="8"/>
      <c r="BY3097" s="8"/>
      <c r="BZ3097" s="8"/>
      <c r="CA3097" s="8"/>
      <c r="CC3097" s="8"/>
      <c r="CE3097" s="7"/>
      <c r="CF3097" s="8"/>
      <c r="CG3097" s="8"/>
      <c r="CH3097" s="8"/>
      <c r="CI3097" s="8"/>
      <c r="CJ3097" s="8"/>
    </row>
    <row r="3098" spans="1:88" x14ac:dyDescent="0.3">
      <c r="A3098" s="1" t="s">
        <v>1089</v>
      </c>
      <c r="B3098" s="1"/>
      <c r="C3098" s="1" t="s">
        <v>1878</v>
      </c>
      <c r="D3098" s="1"/>
      <c r="E3098" s="1"/>
      <c r="F3098" s="1"/>
      <c r="G3098" s="1"/>
      <c r="H3098" s="1">
        <v>40273.65</v>
      </c>
      <c r="I3098" s="1">
        <v>0.06</v>
      </c>
      <c r="J3098" s="12">
        <v>2240.5700000000002</v>
      </c>
      <c r="K3098" s="5">
        <v>2417.04</v>
      </c>
      <c r="L3098" s="5">
        <v>9919.3700000000008</v>
      </c>
      <c r="M3098" s="13">
        <f t="shared" si="63"/>
        <v>6.2163606562526397E-4</v>
      </c>
      <c r="N3098" s="13">
        <v>-1.6619881477520915E-3</v>
      </c>
      <c r="O3098" s="13">
        <v>4.6762186225730584E-3</v>
      </c>
      <c r="P3098" s="13">
        <v>9.4139938902151332E-3</v>
      </c>
      <c r="Q3098" s="7"/>
      <c r="R3098" s="8"/>
      <c r="S3098" s="8"/>
      <c r="T3098" s="8"/>
      <c r="U3098" s="8"/>
      <c r="V3098" s="13"/>
      <c r="W3098" s="14"/>
      <c r="X3098" s="1"/>
      <c r="Y3098" s="1"/>
      <c r="Z3098" s="1"/>
      <c r="AA3098" s="1"/>
      <c r="AB3098" s="1"/>
      <c r="AC3098" s="1"/>
      <c r="AD3098" s="8"/>
      <c r="AE3098" s="8"/>
      <c r="AF3098" s="8"/>
      <c r="AG3098" s="8"/>
      <c r="AH3098" s="9"/>
      <c r="AI3098" s="8"/>
      <c r="AJ3098" s="13"/>
      <c r="AK3098" s="8"/>
      <c r="AL3098" s="8"/>
      <c r="AM3098" s="8"/>
      <c r="AN3098" s="8"/>
      <c r="AO3098" s="7"/>
      <c r="AP3098" s="7"/>
      <c r="AQ3098" s="7"/>
      <c r="AR3098" s="7"/>
      <c r="AS3098" s="7"/>
      <c r="AT3098" s="7"/>
      <c r="AU3098" s="8"/>
      <c r="AV3098" s="8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7"/>
      <c r="BV3098" s="7"/>
      <c r="BW3098" s="8"/>
      <c r="BX3098" s="8"/>
      <c r="BY3098" s="8"/>
      <c r="BZ3098" s="8"/>
      <c r="CA3098" s="8"/>
      <c r="CC3098" s="8"/>
      <c r="CE3098" s="7"/>
      <c r="CF3098" s="8"/>
      <c r="CG3098" s="8"/>
      <c r="CH3098" s="8"/>
      <c r="CI3098" s="8"/>
      <c r="CJ3098" s="8"/>
    </row>
    <row r="3099" spans="1:88" x14ac:dyDescent="0.3">
      <c r="A3099" s="1" t="s">
        <v>1090</v>
      </c>
      <c r="B3099" s="1"/>
      <c r="C3099" s="1" t="s">
        <v>1878</v>
      </c>
      <c r="D3099" s="1"/>
      <c r="E3099" s="1"/>
      <c r="F3099" s="1"/>
      <c r="G3099" s="1"/>
      <c r="H3099" s="1">
        <v>40114.730000000003</v>
      </c>
      <c r="I3099" s="1">
        <v>-0.39</v>
      </c>
      <c r="J3099" s="12">
        <v>2225.96</v>
      </c>
      <c r="K3099" s="5">
        <v>2424.15</v>
      </c>
      <c r="L3099" s="5">
        <v>9924.14</v>
      </c>
      <c r="M3099" s="13">
        <f t="shared" si="63"/>
        <v>-3.946004397416103E-3</v>
      </c>
      <c r="N3099" s="13">
        <v>-6.5206621529343423E-3</v>
      </c>
      <c r="O3099" s="13">
        <v>2.9416145367888724E-3</v>
      </c>
      <c r="P3099" s="13">
        <v>4.8087731378076981E-4</v>
      </c>
      <c r="Q3099" s="7"/>
      <c r="R3099" s="8"/>
      <c r="S3099" s="8"/>
      <c r="T3099" s="8"/>
      <c r="U3099" s="8"/>
      <c r="V3099" s="13"/>
      <c r="W3099" s="14"/>
      <c r="X3099" s="1"/>
      <c r="Y3099" s="1"/>
      <c r="Z3099" s="1"/>
      <c r="AA3099" s="1"/>
      <c r="AB3099" s="1"/>
      <c r="AC3099" s="1"/>
      <c r="AD3099" s="8"/>
      <c r="AE3099" s="8"/>
      <c r="AF3099" s="8"/>
      <c r="AG3099" s="8"/>
      <c r="AH3099" s="9"/>
      <c r="AI3099" s="8"/>
      <c r="AJ3099" s="13"/>
      <c r="AK3099" s="8"/>
      <c r="AL3099" s="8"/>
      <c r="AM3099" s="8"/>
      <c r="AN3099" s="8"/>
      <c r="AO3099" s="7"/>
      <c r="AP3099" s="7"/>
      <c r="AQ3099" s="7"/>
      <c r="AR3099" s="7"/>
      <c r="AS3099" s="7"/>
      <c r="AT3099" s="7"/>
      <c r="AU3099" s="8"/>
      <c r="AV3099" s="8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7"/>
      <c r="BV3099" s="7"/>
      <c r="BW3099" s="8"/>
      <c r="BX3099" s="8"/>
      <c r="BY3099" s="8"/>
      <c r="BZ3099" s="8"/>
      <c r="CA3099" s="8"/>
      <c r="CC3099" s="8"/>
      <c r="CE3099" s="7"/>
      <c r="CF3099" s="8"/>
      <c r="CG3099" s="8"/>
      <c r="CH3099" s="8"/>
      <c r="CI3099" s="8"/>
      <c r="CJ3099" s="8"/>
    </row>
    <row r="3100" spans="1:88" x14ac:dyDescent="0.3">
      <c r="A3100" s="1" t="s">
        <v>1091</v>
      </c>
      <c r="B3100" s="1"/>
      <c r="C3100" s="1" t="s">
        <v>1878</v>
      </c>
      <c r="D3100" s="1"/>
      <c r="E3100" s="1"/>
      <c r="F3100" s="1"/>
      <c r="G3100" s="1"/>
      <c r="H3100" s="1">
        <v>39888</v>
      </c>
      <c r="I3100" s="1">
        <v>-0.56999999999999995</v>
      </c>
      <c r="J3100" s="12">
        <v>2210.08</v>
      </c>
      <c r="K3100" s="5">
        <v>2423.71</v>
      </c>
      <c r="L3100" s="5">
        <v>9865.23</v>
      </c>
      <c r="M3100" s="13">
        <f t="shared" si="63"/>
        <v>-5.6520385404563722E-3</v>
      </c>
      <c r="N3100" s="13">
        <v>-7.1340006109723575E-3</v>
      </c>
      <c r="O3100" s="13">
        <v>-1.8150691995133528E-4</v>
      </c>
      <c r="P3100" s="13">
        <v>-5.9360307291109748E-3</v>
      </c>
      <c r="Q3100" s="7"/>
      <c r="R3100" s="8"/>
      <c r="S3100" s="8"/>
      <c r="T3100" s="8"/>
      <c r="U3100" s="8"/>
      <c r="V3100" s="13"/>
      <c r="W3100" s="14"/>
      <c r="X3100" s="1"/>
      <c r="Y3100" s="1"/>
      <c r="Z3100" s="1"/>
      <c r="AA3100" s="1"/>
      <c r="AB3100" s="1"/>
      <c r="AC3100" s="1"/>
      <c r="AD3100" s="8"/>
      <c r="AE3100" s="8"/>
      <c r="AF3100" s="8"/>
      <c r="AG3100" s="8"/>
      <c r="AH3100" s="9"/>
      <c r="AI3100" s="8"/>
      <c r="AJ3100" s="13"/>
      <c r="AK3100" s="8"/>
      <c r="AL3100" s="8"/>
      <c r="AM3100" s="8"/>
      <c r="AN3100" s="8"/>
      <c r="AO3100" s="7"/>
      <c r="AP3100" s="7"/>
      <c r="AQ3100" s="7"/>
      <c r="AR3100" s="7"/>
      <c r="AS3100" s="7"/>
      <c r="AT3100" s="7"/>
      <c r="AU3100" s="8"/>
      <c r="AV3100" s="8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7"/>
      <c r="BV3100" s="7"/>
      <c r="BW3100" s="8"/>
      <c r="BX3100" s="8"/>
      <c r="BY3100" s="8"/>
      <c r="BZ3100" s="8"/>
      <c r="CA3100" s="8"/>
      <c r="CC3100" s="8"/>
      <c r="CE3100" s="7"/>
      <c r="CF3100" s="8"/>
      <c r="CG3100" s="8"/>
      <c r="CH3100" s="8"/>
      <c r="CI3100" s="8"/>
      <c r="CJ3100" s="8"/>
    </row>
    <row r="3101" spans="1:88" x14ac:dyDescent="0.3">
      <c r="A3101" s="1" t="s">
        <v>1092</v>
      </c>
      <c r="B3101" s="1"/>
      <c r="C3101" s="1" t="s">
        <v>1878</v>
      </c>
      <c r="D3101" s="1"/>
      <c r="E3101" s="1"/>
      <c r="F3101" s="1"/>
      <c r="G3101" s="1"/>
      <c r="H3101" s="1">
        <v>39910.14</v>
      </c>
      <c r="I3101" s="1">
        <v>0.06</v>
      </c>
      <c r="J3101" s="12">
        <v>2217.4</v>
      </c>
      <c r="K3101" s="5">
        <v>2416.25</v>
      </c>
      <c r="L3101" s="5">
        <v>9811.11</v>
      </c>
      <c r="M3101" s="13">
        <f t="shared" si="63"/>
        <v>5.5505415162460103E-4</v>
      </c>
      <c r="N3101" s="13">
        <v>3.3120972996454334E-3</v>
      </c>
      <c r="O3101" s="13">
        <v>-3.0779259894954114E-3</v>
      </c>
      <c r="P3101" s="13">
        <v>-5.4859339315960209E-3</v>
      </c>
      <c r="Q3101" s="7"/>
      <c r="R3101" s="8"/>
      <c r="S3101" s="8"/>
      <c r="T3101" s="8"/>
      <c r="U3101" s="8"/>
      <c r="V3101" s="13"/>
      <c r="W3101" s="14"/>
      <c r="X3101" s="1"/>
      <c r="Y3101" s="1"/>
      <c r="Z3101" s="1"/>
      <c r="AA3101" s="1"/>
      <c r="AB3101" s="1"/>
      <c r="AC3101" s="1"/>
      <c r="AD3101" s="8"/>
      <c r="AE3101" s="8"/>
      <c r="AF3101" s="8"/>
      <c r="AG3101" s="8"/>
      <c r="AH3101" s="9"/>
      <c r="AI3101" s="8"/>
      <c r="AJ3101" s="13"/>
      <c r="AK3101" s="8"/>
      <c r="AL3101" s="8"/>
      <c r="AM3101" s="8"/>
      <c r="AN3101" s="8"/>
      <c r="AO3101" s="7"/>
      <c r="AP3101" s="7"/>
      <c r="AQ3101" s="7"/>
      <c r="AR3101" s="7"/>
      <c r="AS3101" s="7"/>
      <c r="AT3101" s="7"/>
      <c r="AU3101" s="8"/>
      <c r="AV3101" s="8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7"/>
      <c r="BV3101" s="7"/>
      <c r="BW3101" s="8"/>
      <c r="BX3101" s="8"/>
      <c r="BY3101" s="8"/>
      <c r="BZ3101" s="8"/>
      <c r="CA3101" s="8"/>
      <c r="CC3101" s="8"/>
      <c r="CE3101" s="7"/>
      <c r="CF3101" s="8"/>
      <c r="CG3101" s="8"/>
      <c r="CH3101" s="8"/>
      <c r="CI3101" s="8"/>
      <c r="CJ3101" s="8"/>
    </row>
    <row r="3102" spans="1:88" x14ac:dyDescent="0.3">
      <c r="A3102" s="1" t="s">
        <v>1093</v>
      </c>
      <c r="B3102" s="1"/>
      <c r="C3102" s="1" t="s">
        <v>1878</v>
      </c>
      <c r="D3102" s="1"/>
      <c r="E3102" s="1"/>
      <c r="F3102" s="1"/>
      <c r="G3102" s="1"/>
      <c r="H3102" s="1">
        <v>39268.410000000003</v>
      </c>
      <c r="I3102" s="1">
        <v>-1.61</v>
      </c>
      <c r="J3102" s="12">
        <v>2168.35</v>
      </c>
      <c r="K3102" s="5">
        <v>2407.88</v>
      </c>
      <c r="L3102" s="5">
        <v>9792.9599999999991</v>
      </c>
      <c r="M3102" s="13">
        <f t="shared" si="63"/>
        <v>-1.6079372309894091E-2</v>
      </c>
      <c r="N3102" s="13">
        <v>-2.2120501488229527E-2</v>
      </c>
      <c r="O3102" s="13">
        <v>-3.4640455250904978E-3</v>
      </c>
      <c r="P3102" s="13">
        <v>-1.8499435843651879E-3</v>
      </c>
      <c r="Q3102" s="7"/>
      <c r="R3102" s="8"/>
      <c r="S3102" s="8"/>
      <c r="T3102" s="8"/>
      <c r="U3102" s="8"/>
      <c r="V3102" s="13"/>
      <c r="W3102" s="14"/>
      <c r="X3102" s="1"/>
      <c r="Y3102" s="1"/>
      <c r="Z3102" s="1"/>
      <c r="AA3102" s="1"/>
      <c r="AB3102" s="1"/>
      <c r="AC3102" s="1"/>
      <c r="AD3102" s="8"/>
      <c r="AE3102" s="8"/>
      <c r="AF3102" s="8"/>
      <c r="AG3102" s="8"/>
      <c r="AH3102" s="9"/>
      <c r="AI3102" s="8"/>
      <c r="AJ3102" s="13"/>
      <c r="AK3102" s="8"/>
      <c r="AL3102" s="8"/>
      <c r="AM3102" s="8"/>
      <c r="AN3102" s="8"/>
      <c r="AO3102" s="7"/>
      <c r="AP3102" s="7"/>
      <c r="AQ3102" s="7"/>
      <c r="AR3102" s="7"/>
      <c r="AS3102" s="7"/>
      <c r="AT3102" s="7"/>
      <c r="AU3102" s="8"/>
      <c r="AV3102" s="8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7"/>
      <c r="BV3102" s="7"/>
      <c r="BW3102" s="8"/>
      <c r="BX3102" s="8"/>
      <c r="BY3102" s="8"/>
      <c r="BZ3102" s="8"/>
      <c r="CA3102" s="8"/>
      <c r="CC3102" s="8"/>
      <c r="CE3102" s="7"/>
      <c r="CF3102" s="8"/>
      <c r="CG3102" s="8"/>
      <c r="CH3102" s="8"/>
      <c r="CI3102" s="8"/>
      <c r="CJ3102" s="8"/>
    </row>
    <row r="3103" spans="1:88" x14ac:dyDescent="0.3">
      <c r="A3103" s="1" t="s">
        <v>1094</v>
      </c>
      <c r="B3103" s="1"/>
      <c r="C3103" s="1" t="s">
        <v>1878</v>
      </c>
      <c r="D3103" s="1"/>
      <c r="E3103" s="1"/>
      <c r="F3103" s="1"/>
      <c r="G3103" s="1"/>
      <c r="H3103" s="1">
        <v>39175.83</v>
      </c>
      <c r="I3103" s="1">
        <v>-0.24</v>
      </c>
      <c r="J3103" s="12">
        <v>2168.4899999999998</v>
      </c>
      <c r="K3103" s="5">
        <v>2394.31</v>
      </c>
      <c r="L3103" s="5">
        <v>9705.43</v>
      </c>
      <c r="M3103" s="13">
        <f t="shared" si="63"/>
        <v>-2.3576202856189221E-3</v>
      </c>
      <c r="N3103" s="13">
        <v>6.4565222404056044E-5</v>
      </c>
      <c r="O3103" s="13">
        <v>-5.6356629067894071E-3</v>
      </c>
      <c r="P3103" s="13">
        <v>-8.9380534588111571E-3</v>
      </c>
      <c r="Q3103" s="7"/>
      <c r="R3103" s="8"/>
      <c r="S3103" s="8"/>
      <c r="T3103" s="8"/>
      <c r="U3103" s="8"/>
      <c r="V3103" s="13"/>
      <c r="W3103" s="14"/>
      <c r="X3103" s="1"/>
      <c r="Y3103" s="1"/>
      <c r="Z3103" s="1"/>
      <c r="AA3103" s="1"/>
      <c r="AB3103" s="1"/>
      <c r="AC3103" s="1"/>
      <c r="AD3103" s="8"/>
      <c r="AE3103" s="8"/>
      <c r="AF3103" s="8"/>
      <c r="AG3103" s="8"/>
      <c r="AH3103" s="9"/>
      <c r="AI3103" s="8"/>
      <c r="AJ3103" s="13"/>
      <c r="AK3103" s="8"/>
      <c r="AL3103" s="8"/>
      <c r="AM3103" s="8"/>
      <c r="AN3103" s="8"/>
      <c r="AO3103" s="7"/>
      <c r="AP3103" s="7"/>
      <c r="AQ3103" s="7"/>
      <c r="AR3103" s="7"/>
      <c r="AS3103" s="7"/>
      <c r="AT3103" s="7"/>
      <c r="AU3103" s="8"/>
      <c r="AV3103" s="8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7"/>
      <c r="BV3103" s="7"/>
      <c r="BW3103" s="8"/>
      <c r="BX3103" s="8"/>
      <c r="BY3103" s="8"/>
      <c r="BZ3103" s="8"/>
      <c r="CA3103" s="8"/>
      <c r="CC3103" s="8"/>
      <c r="CE3103" s="7"/>
      <c r="CF3103" s="8"/>
      <c r="CG3103" s="8"/>
      <c r="CH3103" s="8"/>
      <c r="CI3103" s="8"/>
      <c r="CJ3103" s="8"/>
    </row>
    <row r="3104" spans="1:88" x14ac:dyDescent="0.3">
      <c r="A3104" s="1" t="s">
        <v>1095</v>
      </c>
      <c r="B3104" s="1"/>
      <c r="C3104" s="1" t="s">
        <v>1878</v>
      </c>
      <c r="D3104" s="1"/>
      <c r="E3104" s="1"/>
      <c r="F3104" s="1"/>
      <c r="G3104" s="1"/>
      <c r="H3104" s="1">
        <v>39404.160000000003</v>
      </c>
      <c r="I3104" s="1">
        <v>0.57999999999999996</v>
      </c>
      <c r="J3104" s="12">
        <v>2187.54</v>
      </c>
      <c r="K3104" s="5">
        <v>2390.9</v>
      </c>
      <c r="L3104" s="5">
        <v>9681.3799999999992</v>
      </c>
      <c r="M3104" s="13">
        <f t="shared" si="63"/>
        <v>5.8283385444546365E-3</v>
      </c>
      <c r="N3104" s="13">
        <v>8.7849148485814599E-3</v>
      </c>
      <c r="O3104" s="13">
        <v>-1.4242098976322559E-3</v>
      </c>
      <c r="P3104" s="13">
        <v>-2.4779942774303398E-3</v>
      </c>
      <c r="Q3104" s="7"/>
      <c r="R3104" s="8"/>
      <c r="S3104" s="8"/>
      <c r="T3104" s="8"/>
      <c r="U3104" s="8"/>
      <c r="V3104" s="13"/>
      <c r="W3104" s="14"/>
      <c r="X3104" s="1"/>
      <c r="Y3104" s="1"/>
      <c r="Z3104" s="1"/>
      <c r="AA3104" s="1"/>
      <c r="AB3104" s="1"/>
      <c r="AC3104" s="1"/>
      <c r="AD3104" s="8"/>
      <c r="AE3104" s="8"/>
      <c r="AF3104" s="8"/>
      <c r="AG3104" s="8"/>
      <c r="AH3104" s="9"/>
      <c r="AI3104" s="8"/>
      <c r="AJ3104" s="13"/>
      <c r="AK3104" s="8"/>
      <c r="AL3104" s="8"/>
      <c r="AM3104" s="8"/>
      <c r="AN3104" s="8"/>
      <c r="AO3104" s="7"/>
      <c r="AP3104" s="7"/>
      <c r="AQ3104" s="7"/>
      <c r="AR3104" s="7"/>
      <c r="AS3104" s="7"/>
      <c r="AT3104" s="7"/>
      <c r="AU3104" s="8"/>
      <c r="AV3104" s="8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7"/>
      <c r="BV3104" s="7"/>
      <c r="BW3104" s="8"/>
      <c r="BX3104" s="8"/>
      <c r="BY3104" s="8"/>
      <c r="BZ3104" s="8"/>
      <c r="CA3104" s="8"/>
      <c r="CC3104" s="8"/>
      <c r="CE3104" s="7"/>
      <c r="CF3104" s="8"/>
      <c r="CG3104" s="8"/>
      <c r="CH3104" s="8"/>
      <c r="CI3104" s="8"/>
      <c r="CJ3104" s="8"/>
    </row>
    <row r="3105" spans="1:88" x14ac:dyDescent="0.3">
      <c r="A3105" s="1" t="s">
        <v>1096</v>
      </c>
      <c r="B3105" s="1"/>
      <c r="C3105" s="1" t="s">
        <v>1878</v>
      </c>
      <c r="D3105" s="1"/>
      <c r="E3105" s="1"/>
      <c r="F3105" s="1"/>
      <c r="G3105" s="1"/>
      <c r="H3105" s="1">
        <v>39278.239999999998</v>
      </c>
      <c r="I3105" s="1">
        <v>-0.32</v>
      </c>
      <c r="J3105" s="12">
        <v>2178.77</v>
      </c>
      <c r="K3105" s="5">
        <v>2379.2600000000002</v>
      </c>
      <c r="L3105" s="5">
        <v>9671.68</v>
      </c>
      <c r="M3105" s="13">
        <f t="shared" si="63"/>
        <v>-3.1956016826650835E-3</v>
      </c>
      <c r="N3105" s="13">
        <v>-4.0090695484424899E-3</v>
      </c>
      <c r="O3105" s="13">
        <v>-4.8684595758918814E-3</v>
      </c>
      <c r="P3105" s="13">
        <v>-1.0019232795323019E-3</v>
      </c>
      <c r="Q3105" s="7"/>
      <c r="R3105" s="8"/>
      <c r="S3105" s="8"/>
      <c r="T3105" s="8"/>
      <c r="U3105" s="8"/>
      <c r="V3105" s="13"/>
      <c r="W3105" s="14"/>
      <c r="X3105" s="1"/>
      <c r="Y3105" s="1"/>
      <c r="Z3105" s="1"/>
      <c r="AA3105" s="1"/>
      <c r="AB3105" s="1"/>
      <c r="AC3105" s="1"/>
      <c r="AD3105" s="8"/>
      <c r="AE3105" s="8"/>
      <c r="AF3105" s="8"/>
      <c r="AG3105" s="8"/>
      <c r="AH3105" s="9"/>
      <c r="AI3105" s="8"/>
      <c r="AJ3105" s="13"/>
      <c r="AK3105" s="8"/>
      <c r="AL3105" s="8"/>
      <c r="AM3105" s="8"/>
      <c r="AN3105" s="8"/>
      <c r="AO3105" s="7"/>
      <c r="AP3105" s="7"/>
      <c r="AQ3105" s="7"/>
      <c r="AR3105" s="7"/>
      <c r="AS3105" s="7"/>
      <c r="AT3105" s="7"/>
      <c r="AU3105" s="8"/>
      <c r="AV3105" s="8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7"/>
      <c r="BV3105" s="7"/>
      <c r="BW3105" s="8"/>
      <c r="BX3105" s="8"/>
      <c r="BY3105" s="8"/>
      <c r="BZ3105" s="8"/>
      <c r="CA3105" s="8"/>
      <c r="CC3105" s="8"/>
      <c r="CE3105" s="7"/>
      <c r="CF3105" s="8"/>
      <c r="CG3105" s="8"/>
      <c r="CH3105" s="8"/>
      <c r="CI3105" s="8"/>
      <c r="CJ3105" s="8"/>
    </row>
    <row r="3106" spans="1:88" x14ac:dyDescent="0.3">
      <c r="A3106" s="1" t="s">
        <v>1097</v>
      </c>
      <c r="B3106" s="1"/>
      <c r="C3106" s="1" t="s">
        <v>1878</v>
      </c>
      <c r="D3106" s="1"/>
      <c r="E3106" s="1"/>
      <c r="F3106" s="1"/>
      <c r="G3106" s="1"/>
      <c r="H3106" s="1">
        <v>38500.68</v>
      </c>
      <c r="I3106" s="1">
        <v>-1.98</v>
      </c>
      <c r="J3106" s="12">
        <v>2137.12</v>
      </c>
      <c r="K3106" s="5">
        <v>2320.59</v>
      </c>
      <c r="L3106" s="5">
        <v>9516.5400000000009</v>
      </c>
      <c r="M3106" s="13">
        <f t="shared" si="63"/>
        <v>-1.9796202681179098E-2</v>
      </c>
      <c r="N3106" s="13">
        <v>-1.9116290384024071E-2</v>
      </c>
      <c r="O3106" s="13">
        <v>-2.4658927565713751E-2</v>
      </c>
      <c r="P3106" s="13">
        <v>-1.604064650608783E-2</v>
      </c>
      <c r="Q3106" s="7"/>
      <c r="R3106" s="8"/>
      <c r="S3106" s="8"/>
      <c r="T3106" s="8"/>
      <c r="U3106" s="8"/>
      <c r="V3106" s="13"/>
      <c r="W3106" s="14"/>
      <c r="X3106" s="1"/>
      <c r="Y3106" s="1"/>
      <c r="Z3106" s="1"/>
      <c r="AA3106" s="1"/>
      <c r="AB3106" s="1"/>
      <c r="AC3106" s="1"/>
      <c r="AD3106" s="8"/>
      <c r="AE3106" s="8"/>
      <c r="AF3106" s="8"/>
      <c r="AG3106" s="8"/>
      <c r="AH3106" s="9"/>
      <c r="AI3106" s="8"/>
      <c r="AJ3106" s="13"/>
      <c r="AK3106" s="8"/>
      <c r="AL3106" s="8"/>
      <c r="AM3106" s="8"/>
      <c r="AN3106" s="8"/>
      <c r="AO3106" s="7"/>
      <c r="AP3106" s="7"/>
      <c r="AQ3106" s="7"/>
      <c r="AR3106" s="7"/>
      <c r="AS3106" s="7"/>
      <c r="AT3106" s="7"/>
      <c r="AU3106" s="8"/>
      <c r="AV3106" s="8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7"/>
      <c r="BV3106" s="7"/>
      <c r="BW3106" s="8"/>
      <c r="BX3106" s="8"/>
      <c r="BY3106" s="8"/>
      <c r="BZ3106" s="8"/>
      <c r="CA3106" s="8"/>
      <c r="CC3106" s="8"/>
      <c r="CE3106" s="7"/>
      <c r="CF3106" s="8"/>
      <c r="CG3106" s="8"/>
      <c r="CH3106" s="8"/>
      <c r="CI3106" s="8"/>
      <c r="CJ3106" s="8"/>
    </row>
    <row r="3107" spans="1:88" x14ac:dyDescent="0.3">
      <c r="A3107" s="1" t="s">
        <v>1098</v>
      </c>
      <c r="B3107" s="1"/>
      <c r="C3107" s="1" t="s">
        <v>1878</v>
      </c>
      <c r="D3107" s="1"/>
      <c r="E3107" s="1"/>
      <c r="F3107" s="1"/>
      <c r="G3107" s="1"/>
      <c r="H3107" s="1">
        <v>38157.26</v>
      </c>
      <c r="I3107" s="1">
        <v>-0.89</v>
      </c>
      <c r="J3107" s="12">
        <v>2111.15</v>
      </c>
      <c r="K3107" s="5">
        <v>2315.9899999999998</v>
      </c>
      <c r="L3107" s="5">
        <v>9424.17</v>
      </c>
      <c r="M3107" s="13">
        <f t="shared" si="63"/>
        <v>-8.9198424547306532E-3</v>
      </c>
      <c r="N3107" s="13">
        <v>-1.215186793441636E-2</v>
      </c>
      <c r="O3107" s="13">
        <v>-1.9822545128611591E-3</v>
      </c>
      <c r="P3107" s="13">
        <v>-9.7062587873324446E-3</v>
      </c>
      <c r="Q3107" s="7"/>
      <c r="R3107" s="8"/>
      <c r="S3107" s="8"/>
      <c r="T3107" s="8"/>
      <c r="U3107" s="8"/>
      <c r="V3107" s="13"/>
      <c r="W3107" s="14"/>
      <c r="X3107" s="1"/>
      <c r="Y3107" s="1"/>
      <c r="Z3107" s="1"/>
      <c r="AA3107" s="1"/>
      <c r="AB3107" s="1"/>
      <c r="AC3107" s="1"/>
      <c r="AD3107" s="8"/>
      <c r="AE3107" s="8"/>
      <c r="AF3107" s="8"/>
      <c r="AG3107" s="8"/>
      <c r="AH3107" s="9"/>
      <c r="AI3107" s="8"/>
      <c r="AJ3107" s="13"/>
      <c r="AK3107" s="8"/>
      <c r="AL3107" s="8"/>
      <c r="AM3107" s="8"/>
      <c r="AN3107" s="8"/>
      <c r="AO3107" s="7"/>
      <c r="AP3107" s="7"/>
      <c r="AQ3107" s="7"/>
      <c r="AR3107" s="7"/>
      <c r="AS3107" s="7"/>
      <c r="AT3107" s="7"/>
      <c r="AU3107" s="8"/>
      <c r="AV3107" s="8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7"/>
      <c r="BV3107" s="7"/>
      <c r="BW3107" s="8"/>
      <c r="BX3107" s="8"/>
      <c r="BY3107" s="8"/>
      <c r="BZ3107" s="8"/>
      <c r="CA3107" s="8"/>
      <c r="CC3107" s="8"/>
      <c r="CE3107" s="7"/>
      <c r="CF3107" s="8"/>
      <c r="CG3107" s="8"/>
      <c r="CH3107" s="8"/>
      <c r="CI3107" s="8"/>
      <c r="CJ3107" s="8"/>
    </row>
    <row r="3108" spans="1:88" x14ac:dyDescent="0.3">
      <c r="A3108" s="1" t="s">
        <v>1099</v>
      </c>
      <c r="B3108" s="1"/>
      <c r="C3108" s="1" t="s">
        <v>1878</v>
      </c>
      <c r="D3108" s="1"/>
      <c r="E3108" s="1"/>
      <c r="F3108" s="1"/>
      <c r="G3108" s="1"/>
      <c r="H3108" s="1">
        <v>38215.230000000003</v>
      </c>
      <c r="I3108" s="1">
        <v>0.15</v>
      </c>
      <c r="J3108" s="12">
        <v>2119.73</v>
      </c>
      <c r="K3108" s="5">
        <v>2309.69</v>
      </c>
      <c r="L3108" s="5">
        <v>9332.65</v>
      </c>
      <c r="M3108" s="13">
        <f t="shared" si="63"/>
        <v>1.5192390648595122E-3</v>
      </c>
      <c r="N3108" s="13">
        <v>4.0641356606587742E-3</v>
      </c>
      <c r="O3108" s="13">
        <v>-2.7202189992183712E-3</v>
      </c>
      <c r="P3108" s="13">
        <v>-9.7112000314086844E-3</v>
      </c>
      <c r="Q3108" s="7"/>
      <c r="R3108" s="8"/>
      <c r="S3108" s="8"/>
      <c r="T3108" s="8"/>
      <c r="U3108" s="8"/>
      <c r="V3108" s="13"/>
      <c r="W3108" s="14"/>
      <c r="X3108" s="1"/>
      <c r="Y3108" s="1"/>
      <c r="Z3108" s="1"/>
      <c r="AA3108" s="1"/>
      <c r="AB3108" s="1"/>
      <c r="AC3108" s="1"/>
      <c r="AD3108" s="8"/>
      <c r="AE3108" s="8"/>
      <c r="AF3108" s="8"/>
      <c r="AG3108" s="8"/>
      <c r="AH3108" s="9"/>
      <c r="AI3108" s="8"/>
      <c r="AJ3108" s="13"/>
      <c r="AK3108" s="8"/>
      <c r="AL3108" s="8"/>
      <c r="AM3108" s="8"/>
      <c r="AN3108" s="8"/>
      <c r="AO3108" s="7"/>
      <c r="AP3108" s="7"/>
      <c r="AQ3108" s="7"/>
      <c r="AR3108" s="7"/>
      <c r="AS3108" s="7"/>
      <c r="AT3108" s="7"/>
      <c r="AU3108" s="8"/>
      <c r="AV3108" s="8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7"/>
      <c r="BV3108" s="7"/>
      <c r="BW3108" s="8"/>
      <c r="BX3108" s="8"/>
      <c r="BY3108" s="8"/>
      <c r="BZ3108" s="8"/>
      <c r="CA3108" s="8"/>
      <c r="CC3108" s="8"/>
      <c r="CE3108" s="7"/>
      <c r="CF3108" s="8"/>
      <c r="CG3108" s="8"/>
      <c r="CH3108" s="8"/>
      <c r="CI3108" s="8"/>
      <c r="CJ3108" s="8"/>
    </row>
    <row r="3109" spans="1:88" x14ac:dyDescent="0.3">
      <c r="A3109" s="1" t="s">
        <v>1100</v>
      </c>
      <c r="B3109" s="1"/>
      <c r="C3109" s="1" t="s">
        <v>1878</v>
      </c>
      <c r="D3109" s="1"/>
      <c r="E3109" s="1"/>
      <c r="F3109" s="1"/>
      <c r="G3109" s="1"/>
      <c r="H3109" s="1">
        <v>37228.879999999997</v>
      </c>
      <c r="I3109" s="1">
        <v>-2.58</v>
      </c>
      <c r="J3109" s="12">
        <v>2057.12</v>
      </c>
      <c r="K3109" s="5">
        <v>2271.7399999999998</v>
      </c>
      <c r="L3109" s="5">
        <v>9182.64</v>
      </c>
      <c r="M3109" s="13">
        <f t="shared" si="63"/>
        <v>-2.5810390255403548E-2</v>
      </c>
      <c r="N3109" s="13">
        <v>-2.9536780627721471E-2</v>
      </c>
      <c r="O3109" s="13">
        <v>-1.6430776424541937E-2</v>
      </c>
      <c r="P3109" s="13">
        <v>-1.6073676822767391E-2</v>
      </c>
      <c r="Q3109" s="7"/>
      <c r="R3109" s="8"/>
      <c r="S3109" s="8"/>
      <c r="T3109" s="8"/>
      <c r="U3109" s="8"/>
      <c r="V3109" s="13"/>
      <c r="W3109" s="14"/>
      <c r="X3109" s="1"/>
      <c r="Y3109" s="1"/>
      <c r="Z3109" s="1"/>
      <c r="AA3109" s="1"/>
      <c r="AB3109" s="1"/>
      <c r="AC3109" s="1"/>
      <c r="AD3109" s="8"/>
      <c r="AE3109" s="8"/>
      <c r="AF3109" s="8"/>
      <c r="AG3109" s="8"/>
      <c r="AH3109" s="9"/>
      <c r="AI3109" s="8"/>
      <c r="AJ3109" s="13"/>
      <c r="AK3109" s="8"/>
      <c r="AL3109" s="8"/>
      <c r="AM3109" s="8"/>
      <c r="AN3109" s="8"/>
      <c r="AO3109" s="7"/>
      <c r="AP3109" s="7"/>
      <c r="AQ3109" s="7"/>
      <c r="AR3109" s="7"/>
      <c r="AS3109" s="7"/>
      <c r="AT3109" s="7"/>
      <c r="AU3109" s="8"/>
      <c r="AV3109" s="8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7"/>
      <c r="BV3109" s="7"/>
      <c r="BW3109" s="8"/>
      <c r="BX3109" s="8"/>
      <c r="BY3109" s="8"/>
      <c r="BZ3109" s="8"/>
      <c r="CA3109" s="8"/>
      <c r="CC3109" s="8"/>
      <c r="CE3109" s="7"/>
      <c r="CF3109" s="8"/>
      <c r="CG3109" s="8"/>
      <c r="CH3109" s="8"/>
      <c r="CI3109" s="8"/>
      <c r="CJ3109" s="8"/>
    </row>
    <row r="3110" spans="1:88" x14ac:dyDescent="0.3">
      <c r="A3110" s="1" t="s">
        <v>1101</v>
      </c>
      <c r="B3110" s="1"/>
      <c r="C3110" s="1" t="s">
        <v>1878</v>
      </c>
      <c r="D3110" s="1"/>
      <c r="E3110" s="1"/>
      <c r="F3110" s="1"/>
      <c r="G3110" s="1"/>
      <c r="H3110" s="1">
        <v>37255.68</v>
      </c>
      <c r="I3110" s="1">
        <v>7.0000000000000007E-2</v>
      </c>
      <c r="J3110" s="12">
        <v>2060.9899999999998</v>
      </c>
      <c r="K3110" s="5">
        <v>2267.37</v>
      </c>
      <c r="L3110" s="5">
        <v>9196</v>
      </c>
      <c r="M3110" s="13">
        <f t="shared" si="63"/>
        <v>7.1987123974737166E-4</v>
      </c>
      <c r="N3110" s="13">
        <v>1.8812709030100461E-3</v>
      </c>
      <c r="O3110" s="13">
        <v>-1.9236356273164557E-3</v>
      </c>
      <c r="P3110" s="13">
        <v>1.4549192824722113E-3</v>
      </c>
      <c r="Q3110" s="7"/>
      <c r="R3110" s="8"/>
      <c r="S3110" s="8"/>
      <c r="T3110" s="8"/>
      <c r="U3110" s="8"/>
      <c r="V3110" s="13"/>
      <c r="W3110" s="14"/>
      <c r="X3110" s="1"/>
      <c r="Y3110" s="1"/>
      <c r="Z3110" s="1"/>
      <c r="AA3110" s="1"/>
      <c r="AB3110" s="1"/>
      <c r="AC3110" s="1"/>
      <c r="AD3110" s="8"/>
      <c r="AE3110" s="8"/>
      <c r="AF3110" s="8"/>
      <c r="AG3110" s="8"/>
      <c r="AH3110" s="9"/>
      <c r="AI3110" s="8"/>
      <c r="AJ3110" s="13"/>
      <c r="AK3110" s="8"/>
      <c r="AL3110" s="8"/>
      <c r="AM3110" s="8"/>
      <c r="AN3110" s="8"/>
      <c r="AO3110" s="7"/>
      <c r="AP3110" s="7"/>
      <c r="AQ3110" s="7"/>
      <c r="AR3110" s="7"/>
      <c r="AS3110" s="7"/>
      <c r="AT3110" s="7"/>
      <c r="AU3110" s="8"/>
      <c r="AV3110" s="8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7"/>
      <c r="BV3110" s="7"/>
      <c r="BW3110" s="8"/>
      <c r="BX3110" s="8"/>
      <c r="BY3110" s="8"/>
      <c r="BZ3110" s="8"/>
      <c r="CA3110" s="8"/>
      <c r="CC3110" s="8"/>
      <c r="CE3110" s="7"/>
      <c r="CF3110" s="8"/>
      <c r="CG3110" s="8"/>
      <c r="CH3110" s="8"/>
      <c r="CI3110" s="8"/>
      <c r="CJ3110" s="8"/>
    </row>
    <row r="3111" spans="1:88" x14ac:dyDescent="0.3">
      <c r="A3111" s="1" t="s">
        <v>1102</v>
      </c>
      <c r="B3111" s="1"/>
      <c r="C3111" s="1" t="s">
        <v>1878</v>
      </c>
      <c r="D3111" s="1"/>
      <c r="E3111" s="1"/>
      <c r="F3111" s="1"/>
      <c r="G3111" s="1"/>
      <c r="H3111" s="1">
        <v>37790.449999999997</v>
      </c>
      <c r="I3111" s="1">
        <v>1.44</v>
      </c>
      <c r="J3111" s="12">
        <v>2096.35</v>
      </c>
      <c r="K3111" s="5">
        <v>2290.5</v>
      </c>
      <c r="L3111" s="5">
        <v>9246.0300000000007</v>
      </c>
      <c r="M3111" s="13">
        <f t="shared" si="63"/>
        <v>1.4354052858517097E-2</v>
      </c>
      <c r="N3111" s="13">
        <v>1.7156803283858713E-2</v>
      </c>
      <c r="O3111" s="13">
        <v>1.0201246377962159E-2</v>
      </c>
      <c r="P3111" s="13">
        <v>5.4404088734232303E-3</v>
      </c>
      <c r="Q3111" s="7"/>
      <c r="R3111" s="8"/>
      <c r="S3111" s="8"/>
      <c r="T3111" s="8"/>
      <c r="U3111" s="8"/>
      <c r="V3111" s="13"/>
      <c r="W3111" s="14"/>
      <c r="X3111" s="1"/>
      <c r="Y3111" s="1"/>
      <c r="Z3111" s="1"/>
      <c r="AA3111" s="1"/>
      <c r="AB3111" s="1"/>
      <c r="AC3111" s="1"/>
      <c r="AD3111" s="8"/>
      <c r="AE3111" s="8"/>
      <c r="AF3111" s="8"/>
      <c r="AG3111" s="8"/>
      <c r="AH3111" s="9"/>
      <c r="AI3111" s="8"/>
      <c r="AJ3111" s="13"/>
      <c r="AK3111" s="8"/>
      <c r="AL3111" s="8"/>
      <c r="AM3111" s="8"/>
      <c r="AN3111" s="8"/>
      <c r="AO3111" s="7"/>
      <c r="AP3111" s="7"/>
      <c r="AQ3111" s="7"/>
      <c r="AR3111" s="7"/>
      <c r="AS3111" s="7"/>
      <c r="AT3111" s="7"/>
      <c r="AU3111" s="8"/>
      <c r="AV3111" s="8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7"/>
      <c r="BV3111" s="7"/>
      <c r="BW3111" s="8"/>
      <c r="BX3111" s="8"/>
      <c r="BY3111" s="8"/>
      <c r="BZ3111" s="8"/>
      <c r="CA3111" s="8"/>
      <c r="CC3111" s="8"/>
      <c r="CE3111" s="7"/>
      <c r="CF3111" s="8"/>
      <c r="CG3111" s="8"/>
      <c r="CH3111" s="8"/>
      <c r="CI3111" s="8"/>
      <c r="CJ3111" s="8"/>
    </row>
    <row r="3112" spans="1:88" x14ac:dyDescent="0.3">
      <c r="A3112" s="1" t="s">
        <v>1103</v>
      </c>
      <c r="B3112" s="1"/>
      <c r="C3112" s="1" t="s">
        <v>1878</v>
      </c>
      <c r="D3112" s="1"/>
      <c r="E3112" s="1"/>
      <c r="F3112" s="1"/>
      <c r="G3112" s="1"/>
      <c r="H3112" s="1">
        <v>37887.74</v>
      </c>
      <c r="I3112" s="1">
        <v>0.26</v>
      </c>
      <c r="J3112" s="12">
        <v>2099.75</v>
      </c>
      <c r="K3112" s="5">
        <v>2307.1</v>
      </c>
      <c r="L3112" s="5">
        <v>9251.2099999999991</v>
      </c>
      <c r="M3112" s="13">
        <f t="shared" si="63"/>
        <v>2.5744599495376441E-3</v>
      </c>
      <c r="N3112" s="13">
        <v>1.6218665776230878E-3</v>
      </c>
      <c r="O3112" s="13">
        <v>7.2473259113730037E-3</v>
      </c>
      <c r="P3112" s="13">
        <v>5.6024044914404492E-4</v>
      </c>
      <c r="Q3112" s="7"/>
      <c r="R3112" s="8"/>
      <c r="S3112" s="8"/>
      <c r="T3112" s="8"/>
      <c r="U3112" s="8"/>
      <c r="V3112" s="13"/>
      <c r="W3112" s="14"/>
      <c r="X3112" s="1"/>
      <c r="Y3112" s="1"/>
      <c r="Z3112" s="1"/>
      <c r="AA3112" s="1"/>
      <c r="AB3112" s="1"/>
      <c r="AC3112" s="1"/>
      <c r="AD3112" s="8"/>
      <c r="AE3112" s="8"/>
      <c r="AF3112" s="8"/>
      <c r="AG3112" s="8"/>
      <c r="AH3112" s="9"/>
      <c r="AI3112" s="8"/>
      <c r="AJ3112" s="13"/>
      <c r="AK3112" s="8"/>
      <c r="AL3112" s="8"/>
      <c r="AM3112" s="8"/>
      <c r="AN3112" s="8"/>
      <c r="AO3112" s="7"/>
      <c r="AP3112" s="7"/>
      <c r="AQ3112" s="7"/>
      <c r="AR3112" s="7"/>
      <c r="AS3112" s="7"/>
      <c r="AT3112" s="7"/>
      <c r="AU3112" s="8"/>
      <c r="AV3112" s="8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7"/>
      <c r="BV3112" s="7"/>
      <c r="BW3112" s="8"/>
      <c r="BX3112" s="8"/>
      <c r="BY3112" s="8"/>
      <c r="BZ3112" s="8"/>
      <c r="CA3112" s="8"/>
      <c r="CC3112" s="8"/>
      <c r="CE3112" s="7"/>
      <c r="CF3112" s="8"/>
      <c r="CG3112" s="8"/>
      <c r="CH3112" s="8"/>
      <c r="CI3112" s="8"/>
      <c r="CJ3112" s="8"/>
    </row>
    <row r="3113" spans="1:88" x14ac:dyDescent="0.3">
      <c r="A3113" s="1" t="s">
        <v>1104</v>
      </c>
      <c r="B3113" s="1"/>
      <c r="C3113" s="1" t="s">
        <v>1878</v>
      </c>
      <c r="D3113" s="1"/>
      <c r="E3113" s="1"/>
      <c r="F3113" s="1"/>
      <c r="G3113" s="1"/>
      <c r="H3113" s="1">
        <v>36934.93</v>
      </c>
      <c r="I3113" s="1">
        <v>-2.5099999999999998</v>
      </c>
      <c r="J3113" s="12">
        <v>2038.14</v>
      </c>
      <c r="K3113" s="5">
        <v>2268.1799999999998</v>
      </c>
      <c r="L3113" s="5">
        <v>9077.3700000000008</v>
      </c>
      <c r="M3113" s="13">
        <f t="shared" si="63"/>
        <v>-2.5148240565417646E-2</v>
      </c>
      <c r="N3113" s="13">
        <v>-2.9341588284319542E-2</v>
      </c>
      <c r="O3113" s="13">
        <v>-1.6869663213558206E-2</v>
      </c>
      <c r="P3113" s="13">
        <v>-1.879105544031523E-2</v>
      </c>
      <c r="Q3113" s="7"/>
      <c r="R3113" s="8"/>
      <c r="S3113" s="8"/>
      <c r="T3113" s="8"/>
      <c r="U3113" s="8"/>
      <c r="V3113" s="13"/>
      <c r="W3113" s="14"/>
      <c r="X3113" s="1"/>
      <c r="Y3113" s="1"/>
      <c r="Z3113" s="1"/>
      <c r="AA3113" s="1"/>
      <c r="AB3113" s="1"/>
      <c r="AC3113" s="1"/>
      <c r="AD3113" s="8"/>
      <c r="AE3113" s="8"/>
      <c r="AF3113" s="8"/>
      <c r="AG3113" s="8"/>
      <c r="AH3113" s="9"/>
      <c r="AI3113" s="8"/>
      <c r="AJ3113" s="13"/>
      <c r="AK3113" s="8"/>
      <c r="AL3113" s="8"/>
      <c r="AM3113" s="8"/>
      <c r="AN3113" s="8"/>
      <c r="AO3113" s="7"/>
      <c r="AP3113" s="7"/>
      <c r="AQ3113" s="7"/>
      <c r="AR3113" s="7"/>
      <c r="AS3113" s="7"/>
      <c r="AT3113" s="7"/>
      <c r="AU3113" s="8"/>
      <c r="AV3113" s="8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7"/>
      <c r="BV3113" s="7"/>
      <c r="BW3113" s="8"/>
      <c r="BX3113" s="8"/>
      <c r="BY3113" s="8"/>
      <c r="BZ3113" s="8"/>
      <c r="CA3113" s="8"/>
      <c r="CC3113" s="8"/>
      <c r="CE3113" s="7"/>
      <c r="CF3113" s="8"/>
      <c r="CG3113" s="8"/>
      <c r="CH3113" s="8"/>
      <c r="CI3113" s="8"/>
      <c r="CJ3113" s="8"/>
    </row>
    <row r="3114" spans="1:88" x14ac:dyDescent="0.3">
      <c r="A3114" s="1" t="s">
        <v>1105</v>
      </c>
      <c r="B3114" s="1"/>
      <c r="C3114" s="1" t="s">
        <v>1878</v>
      </c>
      <c r="D3114" s="1"/>
      <c r="E3114" s="1"/>
      <c r="F3114" s="1"/>
      <c r="G3114" s="1"/>
      <c r="H3114" s="1">
        <v>36852.75</v>
      </c>
      <c r="I3114" s="1">
        <v>-0.22</v>
      </c>
      <c r="J3114" s="12">
        <v>2035.8</v>
      </c>
      <c r="K3114" s="5">
        <v>2252.19</v>
      </c>
      <c r="L3114" s="5">
        <v>9069.24</v>
      </c>
      <c r="M3114" s="13">
        <f t="shared" si="63"/>
        <v>-2.2249940638847665E-3</v>
      </c>
      <c r="N3114" s="13">
        <v>-1.1481056257176547E-3</v>
      </c>
      <c r="O3114" s="13">
        <v>-7.049705049863686E-3</v>
      </c>
      <c r="P3114" s="13">
        <v>-8.9563386751900786E-4</v>
      </c>
      <c r="Q3114" s="7"/>
      <c r="R3114" s="8"/>
      <c r="S3114" s="8"/>
      <c r="T3114" s="8"/>
      <c r="U3114" s="8"/>
      <c r="V3114" s="13"/>
      <c r="W3114" s="14"/>
      <c r="X3114" s="1"/>
      <c r="Y3114" s="1"/>
      <c r="Z3114" s="1"/>
      <c r="AA3114" s="1"/>
      <c r="AB3114" s="1"/>
      <c r="AC3114" s="1"/>
      <c r="AD3114" s="8"/>
      <c r="AE3114" s="8"/>
      <c r="AF3114" s="8"/>
      <c r="AG3114" s="8"/>
      <c r="AH3114" s="9"/>
      <c r="AI3114" s="8"/>
      <c r="AJ3114" s="13"/>
      <c r="AK3114" s="8"/>
      <c r="AL3114" s="8"/>
      <c r="AM3114" s="8"/>
      <c r="AN3114" s="8"/>
      <c r="AO3114" s="7"/>
      <c r="AP3114" s="7"/>
      <c r="AQ3114" s="7"/>
      <c r="AR3114" s="7"/>
      <c r="AS3114" s="7"/>
      <c r="AT3114" s="7"/>
      <c r="AU3114" s="8"/>
      <c r="AV3114" s="8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7"/>
      <c r="BV3114" s="7"/>
      <c r="BW3114" s="8"/>
      <c r="BX3114" s="8"/>
      <c r="BY3114" s="8"/>
      <c r="BZ3114" s="8"/>
      <c r="CA3114" s="8"/>
      <c r="CC3114" s="8"/>
      <c r="CE3114" s="7"/>
      <c r="CF3114" s="8"/>
      <c r="CG3114" s="8"/>
      <c r="CH3114" s="8"/>
      <c r="CI3114" s="8"/>
      <c r="CJ3114" s="8"/>
    </row>
    <row r="3115" spans="1:88" x14ac:dyDescent="0.3">
      <c r="A3115" s="1" t="s">
        <v>1106</v>
      </c>
      <c r="B3115" s="1"/>
      <c r="C3115" s="1" t="s">
        <v>1878</v>
      </c>
      <c r="D3115" s="1"/>
      <c r="E3115" s="1"/>
      <c r="F3115" s="1"/>
      <c r="G3115" s="1"/>
      <c r="H3115" s="1">
        <v>36860.67</v>
      </c>
      <c r="I3115" s="1">
        <v>0.02</v>
      </c>
      <c r="J3115" s="12">
        <v>2037.18</v>
      </c>
      <c r="K3115" s="5">
        <v>2245.61</v>
      </c>
      <c r="L3115" s="5">
        <v>9117.17</v>
      </c>
      <c r="M3115" s="13">
        <f t="shared" si="63"/>
        <v>2.1490933512424704E-4</v>
      </c>
      <c r="N3115" s="13">
        <v>6.778661951076792E-4</v>
      </c>
      <c r="O3115" s="13">
        <v>-2.9216007530448174E-3</v>
      </c>
      <c r="P3115" s="13">
        <v>5.2848970806815831E-3</v>
      </c>
      <c r="Q3115" s="7"/>
      <c r="R3115" s="8"/>
      <c r="S3115" s="8"/>
      <c r="T3115" s="8"/>
      <c r="U3115" s="8"/>
      <c r="V3115" s="13"/>
      <c r="W3115" s="14"/>
      <c r="X3115" s="1"/>
      <c r="Y3115" s="1"/>
      <c r="Z3115" s="1"/>
      <c r="AA3115" s="1"/>
      <c r="AB3115" s="1"/>
      <c r="AC3115" s="1"/>
      <c r="AD3115" s="8"/>
      <c r="AE3115" s="8"/>
      <c r="AF3115" s="8"/>
      <c r="AG3115" s="8"/>
      <c r="AH3115" s="9"/>
      <c r="AI3115" s="8"/>
      <c r="AJ3115" s="13"/>
      <c r="AK3115" s="8"/>
      <c r="AL3115" s="8"/>
      <c r="AM3115" s="8"/>
      <c r="AN3115" s="8"/>
      <c r="AO3115" s="7"/>
      <c r="AP3115" s="7"/>
      <c r="AQ3115" s="7"/>
      <c r="AR3115" s="7"/>
      <c r="AS3115" s="7"/>
      <c r="AT3115" s="7"/>
      <c r="AU3115" s="8"/>
      <c r="AV3115" s="8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7"/>
      <c r="BV3115" s="7"/>
      <c r="BW3115" s="8"/>
      <c r="BX3115" s="8"/>
      <c r="BY3115" s="8"/>
      <c r="BZ3115" s="8"/>
      <c r="CA3115" s="8"/>
      <c r="CC3115" s="8"/>
      <c r="CE3115" s="7"/>
      <c r="CF3115" s="8"/>
      <c r="CG3115" s="8"/>
      <c r="CH3115" s="8"/>
      <c r="CI3115" s="8"/>
      <c r="CJ3115" s="8"/>
    </row>
    <row r="3116" spans="1:88" x14ac:dyDescent="0.3">
      <c r="A3116" s="1" t="s">
        <v>1107</v>
      </c>
      <c r="B3116" s="1"/>
      <c r="C3116" s="1" t="s">
        <v>1878</v>
      </c>
      <c r="D3116" s="1"/>
      <c r="E3116" s="1"/>
      <c r="F3116" s="1"/>
      <c r="G3116" s="1"/>
      <c r="H3116" s="1">
        <v>37178.239999999998</v>
      </c>
      <c r="I3116" s="1">
        <v>0.86</v>
      </c>
      <c r="J3116" s="12">
        <v>2055.69</v>
      </c>
      <c r="K3116" s="5">
        <v>2218.84</v>
      </c>
      <c r="L3116" s="5">
        <v>9170.48</v>
      </c>
      <c r="M3116" s="13">
        <f t="shared" si="63"/>
        <v>8.6154158348179521E-3</v>
      </c>
      <c r="N3116" s="13">
        <v>9.0860895944393505E-3</v>
      </c>
      <c r="O3116" s="13">
        <v>-1.1921037045613425E-2</v>
      </c>
      <c r="P3116" s="13">
        <v>5.8472091668795301E-3</v>
      </c>
      <c r="Q3116" s="7"/>
      <c r="R3116" s="8"/>
      <c r="S3116" s="8"/>
      <c r="T3116" s="8"/>
      <c r="U3116" s="8"/>
      <c r="V3116" s="13"/>
      <c r="W3116" s="14"/>
      <c r="X3116" s="1"/>
      <c r="Y3116" s="1"/>
      <c r="Z3116" s="1"/>
      <c r="AA3116" s="1"/>
      <c r="AB3116" s="1"/>
      <c r="AC3116" s="1"/>
      <c r="AD3116" s="8"/>
      <c r="AE3116" s="8"/>
      <c r="AF3116" s="8"/>
      <c r="AG3116" s="8"/>
      <c r="AH3116" s="9"/>
      <c r="AI3116" s="8"/>
      <c r="AJ3116" s="13"/>
      <c r="AK3116" s="8"/>
      <c r="AL3116" s="8"/>
      <c r="AM3116" s="8"/>
      <c r="AN3116" s="8"/>
      <c r="AO3116" s="7"/>
      <c r="AP3116" s="7"/>
      <c r="AQ3116" s="7"/>
      <c r="AR3116" s="7"/>
      <c r="AS3116" s="7"/>
      <c r="AT3116" s="7"/>
      <c r="AU3116" s="8"/>
      <c r="AV3116" s="8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7"/>
      <c r="BV3116" s="7"/>
      <c r="BW3116" s="8"/>
      <c r="BX3116" s="8"/>
      <c r="BY3116" s="8"/>
      <c r="BZ3116" s="8"/>
      <c r="CA3116" s="8"/>
      <c r="CC3116" s="8"/>
      <c r="CE3116" s="7"/>
      <c r="CF3116" s="8"/>
      <c r="CG3116" s="8"/>
      <c r="CH3116" s="8"/>
      <c r="CI3116" s="8"/>
      <c r="CJ3116" s="8"/>
    </row>
    <row r="3117" spans="1:88" x14ac:dyDescent="0.3">
      <c r="A3117" s="1" t="s">
        <v>1108</v>
      </c>
      <c r="B3117" s="1"/>
      <c r="C3117" s="1" t="s">
        <v>1878</v>
      </c>
      <c r="D3117" s="1"/>
      <c r="E3117" s="1"/>
      <c r="F3117" s="1"/>
      <c r="G3117" s="1"/>
      <c r="H3117" s="1">
        <v>37662.660000000003</v>
      </c>
      <c r="I3117" s="1">
        <v>1.3</v>
      </c>
      <c r="J3117" s="12">
        <v>2090.7399999999998</v>
      </c>
      <c r="K3117" s="5">
        <v>2223.75</v>
      </c>
      <c r="L3117" s="5">
        <v>9265.57</v>
      </c>
      <c r="M3117" s="13">
        <f t="shared" si="63"/>
        <v>1.3029664664061746E-2</v>
      </c>
      <c r="N3117" s="13">
        <v>1.7050236173741906E-2</v>
      </c>
      <c r="O3117" s="13">
        <v>2.2128679850732524E-3</v>
      </c>
      <c r="P3117" s="13">
        <v>1.0369140982805725E-2</v>
      </c>
      <c r="Q3117" s="7"/>
      <c r="R3117" s="8"/>
      <c r="S3117" s="8"/>
      <c r="T3117" s="8"/>
      <c r="U3117" s="8"/>
      <c r="V3117" s="13"/>
      <c r="W3117" s="14"/>
      <c r="X3117" s="1"/>
      <c r="Y3117" s="1"/>
      <c r="Z3117" s="1"/>
      <c r="AA3117" s="1"/>
      <c r="AB3117" s="1"/>
      <c r="AC3117" s="1"/>
      <c r="AD3117" s="8"/>
      <c r="AE3117" s="8"/>
      <c r="AF3117" s="8"/>
      <c r="AG3117" s="8"/>
      <c r="AH3117" s="9"/>
      <c r="AI3117" s="8"/>
      <c r="AJ3117" s="13"/>
      <c r="AK3117" s="8"/>
      <c r="AL3117" s="8"/>
      <c r="AM3117" s="8"/>
      <c r="AN3117" s="8"/>
      <c r="AO3117" s="7"/>
      <c r="AP3117" s="7"/>
      <c r="AQ3117" s="7"/>
      <c r="AR3117" s="7"/>
      <c r="AS3117" s="7"/>
      <c r="AT3117" s="7"/>
      <c r="AU3117" s="8"/>
      <c r="AV3117" s="8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7"/>
      <c r="BV3117" s="7"/>
      <c r="BW3117" s="8"/>
      <c r="BX3117" s="8"/>
      <c r="BY3117" s="8"/>
      <c r="BZ3117" s="8"/>
      <c r="CA3117" s="8"/>
      <c r="CC3117" s="8"/>
      <c r="CE3117" s="7"/>
      <c r="CF3117" s="8"/>
      <c r="CG3117" s="8"/>
      <c r="CH3117" s="8"/>
      <c r="CI3117" s="8"/>
      <c r="CJ3117" s="8"/>
    </row>
    <row r="3118" spans="1:88" x14ac:dyDescent="0.3">
      <c r="A3118" s="1" t="s">
        <v>1109</v>
      </c>
      <c r="B3118" s="1"/>
      <c r="C3118" s="1" t="s">
        <v>1878</v>
      </c>
      <c r="D3118" s="1"/>
      <c r="E3118" s="1"/>
      <c r="F3118" s="1"/>
      <c r="G3118" s="1"/>
      <c r="H3118" s="1">
        <v>37348.22</v>
      </c>
      <c r="I3118" s="1">
        <v>-0.83</v>
      </c>
      <c r="J3118" s="12">
        <v>2072.09</v>
      </c>
      <c r="K3118" s="5">
        <v>2203.7600000000002</v>
      </c>
      <c r="L3118" s="5">
        <v>9259.64</v>
      </c>
      <c r="M3118" s="13">
        <f t="shared" si="63"/>
        <v>-8.3488526832677934E-3</v>
      </c>
      <c r="N3118" s="13">
        <v>-8.920286597089877E-3</v>
      </c>
      <c r="O3118" s="13">
        <v>-8.98931984260809E-3</v>
      </c>
      <c r="P3118" s="13">
        <v>-6.4000379901074655E-4</v>
      </c>
      <c r="Q3118" s="7"/>
      <c r="R3118" s="8"/>
      <c r="S3118" s="8"/>
      <c r="T3118" s="8"/>
      <c r="U3118" s="8"/>
      <c r="V3118" s="13"/>
      <c r="W3118" s="14"/>
      <c r="X3118" s="1"/>
      <c r="Y3118" s="1"/>
      <c r="Z3118" s="1"/>
      <c r="AA3118" s="1"/>
      <c r="AB3118" s="1"/>
      <c r="AC3118" s="1"/>
      <c r="AD3118" s="8"/>
      <c r="AE3118" s="8"/>
      <c r="AF3118" s="8"/>
      <c r="AG3118" s="8"/>
      <c r="AH3118" s="9"/>
      <c r="AI3118" s="8"/>
      <c r="AJ3118" s="13"/>
      <c r="AK3118" s="8"/>
      <c r="AL3118" s="8"/>
      <c r="AM3118" s="8"/>
      <c r="AN3118" s="8"/>
      <c r="AO3118" s="7"/>
      <c r="AP3118" s="7"/>
      <c r="AQ3118" s="7"/>
      <c r="AR3118" s="7"/>
      <c r="AS3118" s="7"/>
      <c r="AT3118" s="7"/>
      <c r="AU3118" s="8"/>
      <c r="AV3118" s="8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7"/>
      <c r="BV3118" s="7"/>
      <c r="BW3118" s="8"/>
      <c r="BX3118" s="8"/>
      <c r="BY3118" s="8"/>
      <c r="BZ3118" s="8"/>
      <c r="CA3118" s="8"/>
      <c r="CC3118" s="8"/>
      <c r="CE3118" s="7"/>
      <c r="CF3118" s="8"/>
      <c r="CG3118" s="8"/>
      <c r="CH3118" s="8"/>
      <c r="CI3118" s="8"/>
      <c r="CJ3118" s="8"/>
    </row>
    <row r="3119" spans="1:88" x14ac:dyDescent="0.3">
      <c r="A3119" s="1" t="s">
        <v>1110</v>
      </c>
      <c r="B3119" s="1"/>
      <c r="C3119" s="1" t="s">
        <v>1878</v>
      </c>
      <c r="D3119" s="1"/>
      <c r="E3119" s="1"/>
      <c r="F3119" s="1"/>
      <c r="G3119" s="1"/>
      <c r="H3119" s="1">
        <v>37793.58</v>
      </c>
      <c r="I3119" s="1">
        <v>1.19</v>
      </c>
      <c r="J3119" s="12">
        <v>2096.35</v>
      </c>
      <c r="K3119" s="5">
        <v>2245.21</v>
      </c>
      <c r="L3119" s="5">
        <v>9285.74</v>
      </c>
      <c r="M3119" s="13">
        <f t="shared" si="63"/>
        <v>1.1924530807626121E-2</v>
      </c>
      <c r="N3119" s="13">
        <v>1.1707985656993491E-2</v>
      </c>
      <c r="O3119" s="13">
        <v>1.8808763204704704E-2</v>
      </c>
      <c r="P3119" s="13">
        <v>2.8186840957100667E-3</v>
      </c>
      <c r="Q3119" s="7"/>
      <c r="R3119" s="8"/>
      <c r="S3119" s="8"/>
      <c r="T3119" s="8"/>
      <c r="U3119" s="8"/>
      <c r="V3119" s="13"/>
      <c r="W3119" s="14"/>
      <c r="X3119" s="1"/>
      <c r="Y3119" s="1"/>
      <c r="Z3119" s="1"/>
      <c r="AA3119" s="1"/>
      <c r="AB3119" s="1"/>
      <c r="AC3119" s="1"/>
      <c r="AD3119" s="8"/>
      <c r="AE3119" s="8"/>
      <c r="AF3119" s="8"/>
      <c r="AG3119" s="8"/>
      <c r="AH3119" s="9"/>
      <c r="AI3119" s="8"/>
      <c r="AJ3119" s="13"/>
      <c r="AK3119" s="8"/>
      <c r="AL3119" s="8"/>
      <c r="AM3119" s="8"/>
      <c r="AN3119" s="8"/>
      <c r="AO3119" s="7"/>
      <c r="AP3119" s="7"/>
      <c r="AQ3119" s="7"/>
      <c r="AR3119" s="7"/>
      <c r="AS3119" s="7"/>
      <c r="AT3119" s="7"/>
      <c r="AU3119" s="8"/>
      <c r="AV3119" s="8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7"/>
      <c r="BV3119" s="7"/>
      <c r="BW3119" s="8"/>
      <c r="BX3119" s="8"/>
      <c r="BY3119" s="8"/>
      <c r="BZ3119" s="8"/>
      <c r="CA3119" s="8"/>
      <c r="CC3119" s="8"/>
      <c r="CE3119" s="7"/>
      <c r="CF3119" s="8"/>
      <c r="CG3119" s="8"/>
      <c r="CH3119" s="8"/>
      <c r="CI3119" s="8"/>
      <c r="CJ3119" s="8"/>
    </row>
    <row r="3120" spans="1:88" x14ac:dyDescent="0.3">
      <c r="A3120" s="1" t="s">
        <v>1111</v>
      </c>
      <c r="B3120" s="1"/>
      <c r="C3120" s="1" t="s">
        <v>1878</v>
      </c>
      <c r="D3120" s="1"/>
      <c r="E3120" s="1"/>
      <c r="F3120" s="1"/>
      <c r="G3120" s="1"/>
      <c r="H3120" s="1">
        <v>37312.07</v>
      </c>
      <c r="I3120" s="1">
        <v>-1.27</v>
      </c>
      <c r="J3120" s="12">
        <v>2071.54</v>
      </c>
      <c r="K3120" s="5">
        <v>2204.06</v>
      </c>
      <c r="L3120" s="5">
        <v>9198.07</v>
      </c>
      <c r="M3120" s="13">
        <f t="shared" si="63"/>
        <v>-1.2740523655075831E-2</v>
      </c>
      <c r="N3120" s="13">
        <v>-1.1834855820831436E-2</v>
      </c>
      <c r="O3120" s="13">
        <v>-1.8327906966386309E-2</v>
      </c>
      <c r="P3120" s="13">
        <v>-9.4413584700842046E-3</v>
      </c>
      <c r="Q3120" s="7"/>
      <c r="R3120" s="8"/>
      <c r="S3120" s="8"/>
      <c r="T3120" s="8"/>
      <c r="U3120" s="8"/>
      <c r="V3120" s="13"/>
      <c r="W3120" s="14"/>
      <c r="X3120" s="1"/>
      <c r="Y3120" s="1"/>
      <c r="Z3120" s="1"/>
      <c r="AA3120" s="1"/>
      <c r="AB3120" s="1"/>
      <c r="AC3120" s="1"/>
      <c r="AD3120" s="8"/>
      <c r="AE3120" s="8"/>
      <c r="AF3120" s="8"/>
      <c r="AG3120" s="8"/>
      <c r="AH3120" s="9"/>
      <c r="AI3120" s="8"/>
      <c r="AJ3120" s="13"/>
      <c r="AK3120" s="8"/>
      <c r="AL3120" s="8"/>
      <c r="AM3120" s="8"/>
      <c r="AN3120" s="8"/>
      <c r="AO3120" s="7"/>
      <c r="AP3120" s="7"/>
      <c r="AQ3120" s="7"/>
      <c r="AR3120" s="7"/>
      <c r="AS3120" s="7"/>
      <c r="AT3120" s="7"/>
      <c r="AU3120" s="8"/>
      <c r="AV3120" s="8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7"/>
      <c r="BV3120" s="7"/>
      <c r="BW3120" s="8"/>
      <c r="BX3120" s="8"/>
      <c r="BY3120" s="8"/>
      <c r="BZ3120" s="8"/>
      <c r="CA3120" s="8"/>
      <c r="CC3120" s="8"/>
      <c r="CE3120" s="7"/>
      <c r="CF3120" s="8"/>
      <c r="CG3120" s="8"/>
      <c r="CH3120" s="8"/>
      <c r="CI3120" s="8"/>
      <c r="CJ3120" s="8"/>
    </row>
    <row r="3121" spans="1:88" x14ac:dyDescent="0.3">
      <c r="A3121" s="1" t="s">
        <v>1112</v>
      </c>
      <c r="B3121" s="1"/>
      <c r="C3121" s="1" t="s">
        <v>1878</v>
      </c>
      <c r="D3121" s="1"/>
      <c r="E3121" s="1"/>
      <c r="F3121" s="1"/>
      <c r="G3121" s="1"/>
      <c r="H3121" s="1">
        <v>37287.97</v>
      </c>
      <c r="I3121" s="1">
        <v>-0.06</v>
      </c>
      <c r="J3121" s="12">
        <v>2077.7600000000002</v>
      </c>
      <c r="K3121" s="5">
        <v>2182.23</v>
      </c>
      <c r="L3121" s="5">
        <v>9092.82</v>
      </c>
      <c r="M3121" s="13">
        <f t="shared" si="63"/>
        <v>-6.4590359098271044E-4</v>
      </c>
      <c r="N3121" s="13">
        <v>3.0025971016731656E-3</v>
      </c>
      <c r="O3121" s="13">
        <v>-9.9044490621852388E-3</v>
      </c>
      <c r="P3121" s="13">
        <v>-1.1442617853527959E-2</v>
      </c>
      <c r="Q3121" s="7"/>
      <c r="R3121" s="8"/>
      <c r="S3121" s="8"/>
      <c r="T3121" s="8"/>
      <c r="U3121" s="8"/>
      <c r="V3121" s="13"/>
      <c r="W3121" s="14"/>
      <c r="X3121" s="1"/>
      <c r="Y3121" s="1"/>
      <c r="Z3121" s="1"/>
      <c r="AA3121" s="1"/>
      <c r="AB3121" s="1"/>
      <c r="AC3121" s="1"/>
      <c r="AD3121" s="8"/>
      <c r="AE3121" s="8"/>
      <c r="AF3121" s="8"/>
      <c r="AG3121" s="8"/>
      <c r="AH3121" s="9"/>
      <c r="AI3121" s="8"/>
      <c r="AJ3121" s="13"/>
      <c r="AK3121" s="8"/>
      <c r="AL3121" s="8"/>
      <c r="AM3121" s="8"/>
      <c r="AN3121" s="8"/>
      <c r="AO3121" s="7"/>
      <c r="AP3121" s="7"/>
      <c r="AQ3121" s="7"/>
      <c r="AR3121" s="7"/>
      <c r="AS3121" s="7"/>
      <c r="AT3121" s="7"/>
      <c r="AU3121" s="8"/>
      <c r="AV3121" s="8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7"/>
      <c r="BV3121" s="7"/>
      <c r="BW3121" s="8"/>
      <c r="BX3121" s="8"/>
      <c r="BY3121" s="8"/>
      <c r="BZ3121" s="8"/>
      <c r="CA3121" s="8"/>
      <c r="CC3121" s="8"/>
      <c r="CE3121" s="7"/>
      <c r="CF3121" s="8"/>
      <c r="CG3121" s="8"/>
      <c r="CH3121" s="8"/>
      <c r="CI3121" s="8"/>
      <c r="CJ3121" s="8"/>
    </row>
    <row r="3122" spans="1:88" x14ac:dyDescent="0.3">
      <c r="A3122" s="1" t="s">
        <v>1113</v>
      </c>
      <c r="B3122" s="1"/>
      <c r="C3122" s="1" t="s">
        <v>1878</v>
      </c>
      <c r="D3122" s="1"/>
      <c r="E3122" s="1"/>
      <c r="F3122" s="1"/>
      <c r="G3122" s="1"/>
      <c r="H3122" s="1">
        <v>36653.279999999999</v>
      </c>
      <c r="I3122" s="1">
        <v>-1.7</v>
      </c>
      <c r="J3122" s="12">
        <v>2039.72</v>
      </c>
      <c r="K3122" s="5">
        <v>2147.52</v>
      </c>
      <c r="L3122" s="5">
        <v>8984.43</v>
      </c>
      <c r="M3122" s="13">
        <f t="shared" si="63"/>
        <v>-1.7021307408260689E-2</v>
      </c>
      <c r="N3122" s="13">
        <v>-1.8308178037887091E-2</v>
      </c>
      <c r="O3122" s="13">
        <v>-1.5905747790104674E-2</v>
      </c>
      <c r="P3122" s="13">
        <v>-1.1920394333111095E-2</v>
      </c>
      <c r="Q3122" s="7"/>
      <c r="R3122" s="8"/>
      <c r="S3122" s="8"/>
      <c r="T3122" s="8"/>
      <c r="U3122" s="8"/>
      <c r="V3122" s="13"/>
      <c r="W3122" s="14"/>
      <c r="X3122" s="1"/>
      <c r="Y3122" s="1"/>
      <c r="Z3122" s="1"/>
      <c r="AA3122" s="1"/>
      <c r="AB3122" s="1"/>
      <c r="AC3122" s="1"/>
      <c r="AD3122" s="8"/>
      <c r="AE3122" s="8"/>
      <c r="AF3122" s="8"/>
      <c r="AG3122" s="8"/>
      <c r="AH3122" s="9"/>
      <c r="AI3122" s="8"/>
      <c r="AJ3122" s="13"/>
      <c r="AK3122" s="8"/>
      <c r="AL3122" s="8"/>
      <c r="AM3122" s="8"/>
      <c r="AN3122" s="8"/>
      <c r="AO3122" s="7"/>
      <c r="AP3122" s="7"/>
      <c r="AQ3122" s="7"/>
      <c r="AR3122" s="7"/>
      <c r="AS3122" s="7"/>
      <c r="AT3122" s="7"/>
      <c r="AU3122" s="8"/>
      <c r="AV3122" s="8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7"/>
      <c r="BV3122" s="7"/>
      <c r="BW3122" s="8"/>
      <c r="BX3122" s="8"/>
      <c r="BY3122" s="8"/>
      <c r="BZ3122" s="8"/>
      <c r="CA3122" s="8"/>
      <c r="CC3122" s="8"/>
      <c r="CE3122" s="7"/>
      <c r="CF3122" s="8"/>
      <c r="CG3122" s="8"/>
      <c r="CH3122" s="8"/>
      <c r="CI3122" s="8"/>
      <c r="CJ3122" s="8"/>
    </row>
    <row r="3123" spans="1:88" x14ac:dyDescent="0.3">
      <c r="A3123" s="1" t="s">
        <v>1114</v>
      </c>
      <c r="B3123" s="1"/>
      <c r="C3123" s="1" t="s">
        <v>1878</v>
      </c>
      <c r="D3123" s="1"/>
      <c r="E3123" s="1"/>
      <c r="F3123" s="1"/>
      <c r="G3123" s="1"/>
      <c r="H3123" s="1">
        <v>37707.25</v>
      </c>
      <c r="I3123" s="1">
        <v>2.88</v>
      </c>
      <c r="J3123" s="12">
        <v>2110.91</v>
      </c>
      <c r="K3123" s="5">
        <v>2179.92</v>
      </c>
      <c r="L3123" s="5">
        <v>9151.01</v>
      </c>
      <c r="M3123" s="13">
        <f t="shared" si="63"/>
        <v>2.8755134601869292E-2</v>
      </c>
      <c r="N3123" s="13">
        <v>3.4901849273429653E-2</v>
      </c>
      <c r="O3123" s="13">
        <v>1.5087170317389376E-2</v>
      </c>
      <c r="P3123" s="13">
        <v>1.8540964757919998E-2</v>
      </c>
      <c r="Q3123" s="7"/>
      <c r="R3123" s="8"/>
      <c r="S3123" s="8"/>
      <c r="T3123" s="8"/>
      <c r="U3123" s="8"/>
      <c r="V3123" s="13"/>
      <c r="W3123" s="14"/>
      <c r="X3123" s="1"/>
      <c r="Y3123" s="1"/>
      <c r="Z3123" s="1"/>
      <c r="AA3123" s="1"/>
      <c r="AB3123" s="1"/>
      <c r="AC3123" s="1"/>
      <c r="AD3123" s="8"/>
      <c r="AE3123" s="8"/>
      <c r="AF3123" s="8"/>
      <c r="AG3123" s="8"/>
      <c r="AH3123" s="9"/>
      <c r="AI3123" s="8"/>
      <c r="AJ3123" s="13"/>
      <c r="AK3123" s="8"/>
      <c r="AL3123" s="8"/>
      <c r="AM3123" s="8"/>
      <c r="AN3123" s="8"/>
      <c r="AO3123" s="7"/>
      <c r="AP3123" s="7"/>
      <c r="AQ3123" s="7"/>
      <c r="AR3123" s="7"/>
      <c r="AS3123" s="7"/>
      <c r="AT3123" s="7"/>
      <c r="AU3123" s="8"/>
      <c r="AV3123" s="8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7"/>
      <c r="BV3123" s="7"/>
      <c r="BW3123" s="8"/>
      <c r="BX3123" s="8"/>
      <c r="BY3123" s="8"/>
      <c r="BZ3123" s="8"/>
      <c r="CA3123" s="8"/>
      <c r="CC3123" s="8"/>
      <c r="CE3123" s="7"/>
      <c r="CF3123" s="8"/>
      <c r="CG3123" s="8"/>
      <c r="CH3123" s="8"/>
      <c r="CI3123" s="8"/>
      <c r="CJ3123" s="8"/>
    </row>
    <row r="3124" spans="1:88" x14ac:dyDescent="0.3">
      <c r="A3124" s="1" t="s">
        <v>1115</v>
      </c>
      <c r="B3124" s="1"/>
      <c r="C3124" s="1" t="s">
        <v>1878</v>
      </c>
      <c r="D3124" s="1"/>
      <c r="E3124" s="1"/>
      <c r="F3124" s="1"/>
      <c r="G3124" s="1"/>
      <c r="H3124" s="1">
        <v>38526.589999999997</v>
      </c>
      <c r="I3124" s="1">
        <v>2.17</v>
      </c>
      <c r="J3124" s="12">
        <v>2153.86</v>
      </c>
      <c r="K3124" s="5">
        <v>2209.35</v>
      </c>
      <c r="L3124" s="5">
        <v>9242.82</v>
      </c>
      <c r="M3124" s="13">
        <f t="shared" si="63"/>
        <v>2.1728977849087228E-2</v>
      </c>
      <c r="N3124" s="13">
        <v>2.0346675130630931E-2</v>
      </c>
      <c r="O3124" s="13">
        <v>1.3500495431024939E-2</v>
      </c>
      <c r="P3124" s="13">
        <v>1.0032772338790963E-2</v>
      </c>
      <c r="Q3124" s="7"/>
      <c r="R3124" s="8"/>
      <c r="S3124" s="8"/>
      <c r="T3124" s="8"/>
      <c r="U3124" s="8"/>
      <c r="V3124" s="13"/>
      <c r="W3124" s="14"/>
      <c r="X3124" s="1"/>
      <c r="Y3124" s="1"/>
      <c r="Z3124" s="1"/>
      <c r="AA3124" s="1"/>
      <c r="AB3124" s="1"/>
      <c r="AC3124" s="1"/>
      <c r="AD3124" s="8"/>
      <c r="AE3124" s="8"/>
      <c r="AF3124" s="8"/>
      <c r="AG3124" s="8"/>
      <c r="AH3124" s="9"/>
      <c r="AI3124" s="8"/>
      <c r="AJ3124" s="13"/>
      <c r="AK3124" s="8"/>
      <c r="AL3124" s="8"/>
      <c r="AM3124" s="8"/>
      <c r="AN3124" s="8"/>
      <c r="AO3124" s="7"/>
      <c r="AP3124" s="7"/>
      <c r="AQ3124" s="7"/>
      <c r="AR3124" s="7"/>
      <c r="AS3124" s="7"/>
      <c r="AT3124" s="7"/>
      <c r="AU3124" s="8"/>
      <c r="AV3124" s="8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7"/>
      <c r="BV3124" s="7"/>
      <c r="BW3124" s="8"/>
      <c r="BX3124" s="8"/>
      <c r="BY3124" s="8"/>
      <c r="BZ3124" s="8"/>
      <c r="CA3124" s="8"/>
      <c r="CC3124" s="8"/>
      <c r="CE3124" s="7"/>
      <c r="CF3124" s="8"/>
      <c r="CG3124" s="8"/>
      <c r="CH3124" s="8"/>
      <c r="CI3124" s="8"/>
      <c r="CJ3124" s="8"/>
    </row>
    <row r="3125" spans="1:88" x14ac:dyDescent="0.3">
      <c r="A3125" s="1" t="s">
        <v>1116</v>
      </c>
      <c r="B3125" s="1"/>
      <c r="C3125" s="1" t="s">
        <v>1878</v>
      </c>
      <c r="D3125" s="1"/>
      <c r="E3125" s="1"/>
      <c r="F3125" s="1"/>
      <c r="G3125" s="1"/>
      <c r="H3125" s="1">
        <v>38748.15</v>
      </c>
      <c r="I3125" s="1">
        <v>0.57999999999999996</v>
      </c>
      <c r="J3125" s="12">
        <v>2164.6999999999998</v>
      </c>
      <c r="K3125" s="5">
        <v>2232.13</v>
      </c>
      <c r="L3125" s="5">
        <v>9275.83</v>
      </c>
      <c r="M3125" s="13">
        <f t="shared" si="63"/>
        <v>5.7508333854618954E-3</v>
      </c>
      <c r="N3125" s="13">
        <v>5.0328247889832589E-3</v>
      </c>
      <c r="O3125" s="13">
        <v>1.0310724873831667E-2</v>
      </c>
      <c r="P3125" s="13">
        <v>3.5714208434223238E-3</v>
      </c>
      <c r="Q3125" s="7"/>
      <c r="R3125" s="8"/>
      <c r="S3125" s="8"/>
      <c r="T3125" s="8"/>
      <c r="U3125" s="8"/>
      <c r="V3125" s="13"/>
      <c r="W3125" s="14"/>
      <c r="X3125" s="1"/>
      <c r="Y3125" s="1"/>
      <c r="Z3125" s="1"/>
      <c r="AA3125" s="1"/>
      <c r="AB3125" s="1"/>
      <c r="AC3125" s="1"/>
      <c r="AD3125" s="8"/>
      <c r="AE3125" s="8"/>
      <c r="AF3125" s="8"/>
      <c r="AG3125" s="8"/>
      <c r="AH3125" s="9"/>
      <c r="AI3125" s="8"/>
      <c r="AJ3125" s="13"/>
      <c r="AK3125" s="8"/>
      <c r="AL3125" s="8"/>
      <c r="AM3125" s="8"/>
      <c r="AN3125" s="8"/>
      <c r="AO3125" s="7"/>
      <c r="AP3125" s="7"/>
      <c r="AQ3125" s="7"/>
      <c r="AR3125" s="7"/>
      <c r="AS3125" s="7"/>
      <c r="AT3125" s="7"/>
      <c r="AU3125" s="8"/>
      <c r="AV3125" s="8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7"/>
      <c r="BV3125" s="7"/>
      <c r="BW3125" s="8"/>
      <c r="BX3125" s="8"/>
      <c r="BY3125" s="8"/>
      <c r="BZ3125" s="8"/>
      <c r="CA3125" s="8"/>
      <c r="CC3125" s="8"/>
      <c r="CE3125" s="7"/>
      <c r="CF3125" s="8"/>
      <c r="CG3125" s="8"/>
      <c r="CH3125" s="8"/>
      <c r="CI3125" s="8"/>
      <c r="CJ3125" s="8"/>
    </row>
    <row r="3126" spans="1:88" x14ac:dyDescent="0.3">
      <c r="A3126" s="1" t="s">
        <v>1117</v>
      </c>
      <c r="B3126" s="1"/>
      <c r="C3126" s="1" t="s">
        <v>1878</v>
      </c>
      <c r="D3126" s="1"/>
      <c r="E3126" s="1"/>
      <c r="F3126" s="1"/>
      <c r="G3126" s="1"/>
      <c r="H3126" s="1">
        <v>39417.949999999997</v>
      </c>
      <c r="I3126" s="1">
        <v>1.73</v>
      </c>
      <c r="J3126" s="12">
        <v>2213.31</v>
      </c>
      <c r="K3126" s="5">
        <v>2248.8000000000002</v>
      </c>
      <c r="L3126" s="5">
        <v>9325.89</v>
      </c>
      <c r="M3126" s="13">
        <f t="shared" si="63"/>
        <v>1.7285986556777377E-2</v>
      </c>
      <c r="N3126" s="13">
        <v>2.2455767542846727E-2</v>
      </c>
      <c r="O3126" s="13">
        <v>7.4682030168493618E-3</v>
      </c>
      <c r="P3126" s="13">
        <v>5.3968216321342855E-3</v>
      </c>
      <c r="Q3126" s="7"/>
      <c r="R3126" s="8"/>
      <c r="S3126" s="8"/>
      <c r="T3126" s="8"/>
      <c r="U3126" s="8"/>
      <c r="V3126" s="13"/>
      <c r="W3126" s="14"/>
      <c r="X3126" s="1"/>
      <c r="Y3126" s="1"/>
      <c r="Z3126" s="1"/>
      <c r="AA3126" s="1"/>
      <c r="AB3126" s="1"/>
      <c r="AC3126" s="1"/>
      <c r="AD3126" s="8"/>
      <c r="AE3126" s="8"/>
      <c r="AF3126" s="8"/>
      <c r="AG3126" s="8"/>
      <c r="AH3126" s="9"/>
      <c r="AI3126" s="8"/>
      <c r="AJ3126" s="13"/>
      <c r="AK3126" s="8"/>
      <c r="AL3126" s="8"/>
      <c r="AM3126" s="8"/>
      <c r="AN3126" s="8"/>
      <c r="AO3126" s="7"/>
      <c r="AP3126" s="7"/>
      <c r="AQ3126" s="7"/>
      <c r="AR3126" s="7"/>
      <c r="AS3126" s="7"/>
      <c r="AT3126" s="7"/>
      <c r="AU3126" s="8"/>
      <c r="AV3126" s="8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7"/>
      <c r="BV3126" s="7"/>
      <c r="BW3126" s="8"/>
      <c r="BX3126" s="8"/>
      <c r="BY3126" s="8"/>
      <c r="BZ3126" s="8"/>
      <c r="CA3126" s="8"/>
      <c r="CC3126" s="8"/>
      <c r="CE3126" s="7"/>
      <c r="CF3126" s="8"/>
      <c r="CG3126" s="8"/>
      <c r="CH3126" s="8"/>
      <c r="CI3126" s="8"/>
      <c r="CJ3126" s="8"/>
    </row>
    <row r="3127" spans="1:88" x14ac:dyDescent="0.3">
      <c r="A3127" s="1" t="s">
        <v>1118</v>
      </c>
      <c r="B3127" s="1"/>
      <c r="C3127" s="1" t="s">
        <v>1878</v>
      </c>
      <c r="D3127" s="1"/>
      <c r="E3127" s="1"/>
      <c r="F3127" s="1"/>
      <c r="G3127" s="1"/>
      <c r="H3127" s="1">
        <v>39337.9</v>
      </c>
      <c r="I3127" s="1">
        <v>-0.2</v>
      </c>
      <c r="J3127" s="12">
        <v>2209.11</v>
      </c>
      <c r="K3127" s="5">
        <v>2243.0300000000002</v>
      </c>
      <c r="L3127" s="5">
        <v>9317.0400000000009</v>
      </c>
      <c r="M3127" s="13">
        <f t="shared" si="63"/>
        <v>-2.0308006885186858E-3</v>
      </c>
      <c r="N3127" s="13">
        <v>-1.8976103663742583E-3</v>
      </c>
      <c r="O3127" s="13">
        <v>-2.565812877979412E-3</v>
      </c>
      <c r="P3127" s="13">
        <v>-9.4897109015856795E-4</v>
      </c>
      <c r="Q3127" s="7"/>
      <c r="R3127" s="8"/>
      <c r="S3127" s="8"/>
      <c r="T3127" s="8"/>
      <c r="U3127" s="8"/>
      <c r="V3127" s="13"/>
      <c r="W3127" s="14"/>
      <c r="X3127" s="1"/>
      <c r="Y3127" s="1"/>
      <c r="Z3127" s="1"/>
      <c r="AA3127" s="1"/>
      <c r="AB3127" s="1"/>
      <c r="AC3127" s="1"/>
      <c r="AD3127" s="8"/>
      <c r="AE3127" s="8"/>
      <c r="AF3127" s="8"/>
      <c r="AG3127" s="8"/>
      <c r="AH3127" s="9"/>
      <c r="AI3127" s="8"/>
      <c r="AJ3127" s="13"/>
      <c r="AK3127" s="8"/>
      <c r="AL3127" s="8"/>
      <c r="AM3127" s="8"/>
      <c r="AN3127" s="8"/>
      <c r="AO3127" s="7"/>
      <c r="AP3127" s="7"/>
      <c r="AQ3127" s="7"/>
      <c r="AR3127" s="7"/>
      <c r="AS3127" s="7"/>
      <c r="AT3127" s="7"/>
      <c r="AU3127" s="8"/>
      <c r="AV3127" s="8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7"/>
      <c r="BV3127" s="7"/>
      <c r="BW3127" s="8"/>
      <c r="BX3127" s="8"/>
      <c r="BY3127" s="8"/>
      <c r="BZ3127" s="8"/>
      <c r="CA3127" s="8"/>
      <c r="CC3127" s="8"/>
      <c r="CE3127" s="7"/>
      <c r="CF3127" s="8"/>
      <c r="CG3127" s="8"/>
      <c r="CH3127" s="8"/>
      <c r="CI3127" s="8"/>
      <c r="CJ3127" s="8"/>
    </row>
    <row r="3128" spans="1:88" x14ac:dyDescent="0.3">
      <c r="A3128" s="1" t="s">
        <v>1119</v>
      </c>
      <c r="B3128" s="1"/>
      <c r="C3128" s="1" t="s">
        <v>1878</v>
      </c>
      <c r="D3128" s="1"/>
      <c r="E3128" s="1"/>
      <c r="F3128" s="1"/>
      <c r="G3128" s="1"/>
      <c r="H3128" s="1">
        <v>39286.639999999999</v>
      </c>
      <c r="I3128" s="1">
        <v>-0.13</v>
      </c>
      <c r="J3128" s="12">
        <v>2207.85</v>
      </c>
      <c r="K3128" s="5">
        <v>2234.2199999999998</v>
      </c>
      <c r="L3128" s="5">
        <v>9292.92</v>
      </c>
      <c r="M3128" s="13">
        <f t="shared" si="63"/>
        <v>-1.3030690504577391E-3</v>
      </c>
      <c r="N3128" s="13">
        <v>-5.7036544128641342E-4</v>
      </c>
      <c r="O3128" s="13">
        <v>-3.9277227678632398E-3</v>
      </c>
      <c r="P3128" s="13">
        <v>-2.5888050282064645E-3</v>
      </c>
      <c r="Q3128" s="7"/>
      <c r="R3128" s="8"/>
      <c r="S3128" s="8"/>
      <c r="T3128" s="8"/>
      <c r="U3128" s="8"/>
      <c r="V3128" s="13"/>
      <c r="W3128" s="14"/>
      <c r="X3128" s="1"/>
      <c r="Y3128" s="1"/>
      <c r="Z3128" s="1"/>
      <c r="AA3128" s="1"/>
      <c r="AB3128" s="1"/>
      <c r="AC3128" s="1"/>
      <c r="AD3128" s="8"/>
      <c r="AE3128" s="8"/>
      <c r="AF3128" s="8"/>
      <c r="AG3128" s="8"/>
      <c r="AH3128" s="9"/>
      <c r="AI3128" s="8"/>
      <c r="AJ3128" s="13"/>
      <c r="AK3128" s="8"/>
      <c r="AL3128" s="8"/>
      <c r="AM3128" s="8"/>
      <c r="AN3128" s="8"/>
      <c r="AO3128" s="7"/>
      <c r="AP3128" s="7"/>
      <c r="AQ3128" s="7"/>
      <c r="AR3128" s="7"/>
      <c r="AS3128" s="7"/>
      <c r="AT3128" s="7"/>
      <c r="AU3128" s="8"/>
      <c r="AV3128" s="8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7"/>
      <c r="BV3128" s="7"/>
      <c r="BW3128" s="8"/>
      <c r="BX3128" s="8"/>
      <c r="BY3128" s="8"/>
      <c r="BZ3128" s="8"/>
      <c r="CA3128" s="8"/>
      <c r="CC3128" s="8"/>
      <c r="CE3128" s="7"/>
      <c r="CF3128" s="8"/>
      <c r="CG3128" s="8"/>
      <c r="CH3128" s="8"/>
      <c r="CI3128" s="8"/>
      <c r="CJ3128" s="8"/>
    </row>
    <row r="3129" spans="1:88" x14ac:dyDescent="0.3">
      <c r="A3129" s="1" t="s">
        <v>1120</v>
      </c>
      <c r="B3129" s="1"/>
      <c r="C3129" s="1" t="s">
        <v>1878</v>
      </c>
      <c r="D3129" s="1"/>
      <c r="E3129" s="1"/>
      <c r="F3129" s="1"/>
      <c r="G3129" s="1"/>
      <c r="H3129" s="1">
        <v>39738.57</v>
      </c>
      <c r="I3129" s="1">
        <v>1.1499999999999999</v>
      </c>
      <c r="J3129" s="12">
        <v>2233.38</v>
      </c>
      <c r="K3129" s="5">
        <v>2232.02</v>
      </c>
      <c r="L3129" s="5">
        <v>9339.58</v>
      </c>
      <c r="M3129" s="13">
        <f t="shared" si="63"/>
        <v>1.150340166529884E-2</v>
      </c>
      <c r="N3129" s="13">
        <v>1.1563285549290203E-2</v>
      </c>
      <c r="O3129" s="13">
        <v>-9.8468369274284928E-4</v>
      </c>
      <c r="P3129" s="13">
        <v>5.0210267601571434E-3</v>
      </c>
      <c r="Q3129" s="7"/>
      <c r="R3129" s="8"/>
      <c r="S3129" s="8"/>
      <c r="T3129" s="8"/>
      <c r="U3129" s="8"/>
      <c r="V3129" s="13"/>
      <c r="W3129" s="14"/>
      <c r="X3129" s="1"/>
      <c r="Y3129" s="1"/>
      <c r="Z3129" s="1"/>
      <c r="AA3129" s="1"/>
      <c r="AB3129" s="1"/>
      <c r="AC3129" s="1"/>
      <c r="AD3129" s="8"/>
      <c r="AE3129" s="8"/>
      <c r="AF3129" s="8"/>
      <c r="AG3129" s="8"/>
      <c r="AH3129" s="9"/>
      <c r="AI3129" s="8"/>
      <c r="AJ3129" s="13"/>
      <c r="AK3129" s="8"/>
      <c r="AL3129" s="8"/>
      <c r="AM3129" s="8"/>
      <c r="AN3129" s="8"/>
      <c r="AO3129" s="7"/>
      <c r="AP3129" s="7"/>
      <c r="AQ3129" s="7"/>
      <c r="AR3129" s="7"/>
      <c r="AS3129" s="7"/>
      <c r="AT3129" s="7"/>
      <c r="AU3129" s="8"/>
      <c r="AV3129" s="8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7"/>
      <c r="BV3129" s="7"/>
      <c r="BW3129" s="8"/>
      <c r="BX3129" s="8"/>
      <c r="BY3129" s="8"/>
      <c r="BZ3129" s="8"/>
      <c r="CA3129" s="8"/>
      <c r="CC3129" s="8"/>
      <c r="CE3129" s="7"/>
      <c r="CF3129" s="8"/>
      <c r="CG3129" s="8"/>
      <c r="CH3129" s="8"/>
      <c r="CI3129" s="8"/>
      <c r="CJ3129" s="8"/>
    </row>
    <row r="3130" spans="1:88" x14ac:dyDescent="0.3">
      <c r="A3130" s="1" t="s">
        <v>1121</v>
      </c>
      <c r="B3130" s="1"/>
      <c r="C3130" s="1" t="s">
        <v>1878</v>
      </c>
      <c r="D3130" s="1"/>
      <c r="E3130" s="1"/>
      <c r="F3130" s="1"/>
      <c r="G3130" s="1"/>
      <c r="H3130" s="1">
        <v>39724.589999999997</v>
      </c>
      <c r="I3130" s="1">
        <v>-0.04</v>
      </c>
      <c r="J3130" s="12">
        <v>2228.36</v>
      </c>
      <c r="K3130" s="5">
        <v>2239.94</v>
      </c>
      <c r="L3130" s="5">
        <v>9369.9699999999993</v>
      </c>
      <c r="M3130" s="13">
        <f t="shared" si="63"/>
        <v>-3.5179927209261219E-4</v>
      </c>
      <c r="N3130" s="13">
        <v>-2.2477142268668704E-3</v>
      </c>
      <c r="O3130" s="13">
        <v>3.5483553014759028E-3</v>
      </c>
      <c r="P3130" s="13">
        <v>3.2538936440396071E-3</v>
      </c>
      <c r="Q3130" s="7"/>
      <c r="R3130" s="8"/>
      <c r="S3130" s="8"/>
      <c r="T3130" s="8"/>
      <c r="U3130" s="8"/>
      <c r="V3130" s="13"/>
      <c r="W3130" s="14"/>
      <c r="X3130" s="1"/>
      <c r="Y3130" s="1"/>
      <c r="Z3130" s="1"/>
      <c r="AA3130" s="1"/>
      <c r="AB3130" s="1"/>
      <c r="AC3130" s="1"/>
      <c r="AD3130" s="8"/>
      <c r="AE3130" s="8"/>
      <c r="AF3130" s="8"/>
      <c r="AG3130" s="8"/>
      <c r="AH3130" s="9"/>
      <c r="AI3130" s="8"/>
      <c r="AJ3130" s="13"/>
      <c r="AK3130" s="8"/>
      <c r="AL3130" s="8"/>
      <c r="AM3130" s="8"/>
      <c r="AN3130" s="8"/>
      <c r="AO3130" s="7"/>
      <c r="AP3130" s="7"/>
      <c r="AQ3130" s="7"/>
      <c r="AR3130" s="7"/>
      <c r="AS3130" s="7"/>
      <c r="AT3130" s="7"/>
      <c r="AU3130" s="8"/>
      <c r="AV3130" s="8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7"/>
      <c r="BV3130" s="7"/>
      <c r="BW3130" s="8"/>
      <c r="BX3130" s="8"/>
      <c r="BY3130" s="8"/>
      <c r="BZ3130" s="8"/>
      <c r="CA3130" s="8"/>
      <c r="CC3130" s="8"/>
      <c r="CE3130" s="7"/>
      <c r="CF3130" s="8"/>
      <c r="CG3130" s="8"/>
      <c r="CH3130" s="8"/>
      <c r="CI3130" s="8"/>
      <c r="CJ3130" s="8"/>
    </row>
    <row r="3131" spans="1:88" x14ac:dyDescent="0.3">
      <c r="A3131" s="1" t="s">
        <v>1122</v>
      </c>
      <c r="B3131" s="1"/>
      <c r="C3131" s="1" t="s">
        <v>1878</v>
      </c>
      <c r="D3131" s="1"/>
      <c r="E3131" s="1"/>
      <c r="F3131" s="1"/>
      <c r="G3131" s="1"/>
      <c r="H3131" s="1">
        <v>40632.720000000001</v>
      </c>
      <c r="I3131" s="1">
        <v>2.29</v>
      </c>
      <c r="J3131" s="12">
        <v>2270.94</v>
      </c>
      <c r="K3131" s="5">
        <v>2286.2800000000002</v>
      </c>
      <c r="L3131" s="5">
        <v>9508.2800000000007</v>
      </c>
      <c r="M3131" s="13">
        <f t="shared" si="63"/>
        <v>2.2860651299358992E-2</v>
      </c>
      <c r="N3131" s="13">
        <v>1.9108223087831444E-2</v>
      </c>
      <c r="O3131" s="13">
        <v>2.0688054144307522E-2</v>
      </c>
      <c r="P3131" s="13">
        <v>1.4760986427918343E-2</v>
      </c>
      <c r="Q3131" s="7"/>
      <c r="R3131" s="8"/>
      <c r="S3131" s="8"/>
      <c r="T3131" s="8"/>
      <c r="U3131" s="8"/>
      <c r="V3131" s="13"/>
      <c r="W3131" s="14"/>
      <c r="X3131" s="1"/>
      <c r="Y3131" s="1"/>
      <c r="Z3131" s="1"/>
      <c r="AA3131" s="1"/>
      <c r="AB3131" s="1"/>
      <c r="AC3131" s="1"/>
      <c r="AD3131" s="8"/>
      <c r="AE3131" s="8"/>
      <c r="AF3131" s="8"/>
      <c r="AG3131" s="8"/>
      <c r="AH3131" s="9"/>
      <c r="AI3131" s="8"/>
      <c r="AJ3131" s="13"/>
      <c r="AK3131" s="8"/>
      <c r="AL3131" s="8"/>
      <c r="AM3131" s="8"/>
      <c r="AN3131" s="8"/>
      <c r="AO3131" s="7"/>
      <c r="AP3131" s="7"/>
      <c r="AQ3131" s="7"/>
      <c r="AR3131" s="7"/>
      <c r="AS3131" s="7"/>
      <c r="AT3131" s="7"/>
      <c r="AU3131" s="8"/>
      <c r="AV3131" s="8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7"/>
      <c r="BV3131" s="7"/>
      <c r="BW3131" s="8"/>
      <c r="BX3131" s="8"/>
      <c r="BY3131" s="8"/>
      <c r="BZ3131" s="8"/>
      <c r="CA3131" s="8"/>
      <c r="CC3131" s="8"/>
      <c r="CE3131" s="7"/>
      <c r="CF3131" s="8"/>
      <c r="CG3131" s="8"/>
      <c r="CH3131" s="8"/>
      <c r="CI3131" s="8"/>
      <c r="CJ3131" s="8"/>
    </row>
    <row r="3132" spans="1:88" x14ac:dyDescent="0.3">
      <c r="A3132" s="1" t="s">
        <v>1123</v>
      </c>
      <c r="B3132" s="1"/>
      <c r="C3132" s="1" t="s">
        <v>1878</v>
      </c>
      <c r="D3132" s="1"/>
      <c r="E3132" s="1"/>
      <c r="F3132" s="1"/>
      <c r="G3132" s="1"/>
      <c r="H3132" s="1">
        <v>40511.78</v>
      </c>
      <c r="I3132" s="1">
        <v>-0.3</v>
      </c>
      <c r="J3132" s="12">
        <v>2260.7600000000002</v>
      </c>
      <c r="K3132" s="5">
        <v>2286.5700000000002</v>
      </c>
      <c r="L3132" s="5">
        <v>9533.86</v>
      </c>
      <c r="M3132" s="13">
        <f t="shared" si="63"/>
        <v>-2.976419004191766E-3</v>
      </c>
      <c r="N3132" s="13">
        <v>-4.4827252151090624E-3</v>
      </c>
      <c r="O3132" s="13">
        <v>1.268436062074052E-4</v>
      </c>
      <c r="P3132" s="13">
        <v>2.6902867816260834E-3</v>
      </c>
      <c r="Q3132" s="7"/>
      <c r="R3132" s="8"/>
      <c r="S3132" s="8"/>
      <c r="T3132" s="8"/>
      <c r="U3132" s="8"/>
      <c r="V3132" s="13"/>
      <c r="W3132" s="14"/>
      <c r="X3132" s="1"/>
      <c r="Y3132" s="1"/>
      <c r="Z3132" s="1"/>
      <c r="AA3132" s="1"/>
      <c r="AB3132" s="1"/>
      <c r="AC3132" s="1"/>
      <c r="AD3132" s="8"/>
      <c r="AE3132" s="8"/>
      <c r="AF3132" s="8"/>
      <c r="AG3132" s="8"/>
      <c r="AH3132" s="9"/>
      <c r="AI3132" s="8"/>
      <c r="AJ3132" s="13"/>
      <c r="AK3132" s="8"/>
      <c r="AL3132" s="8"/>
      <c r="AM3132" s="8"/>
      <c r="AN3132" s="8"/>
      <c r="AO3132" s="7"/>
      <c r="AP3132" s="7"/>
      <c r="AQ3132" s="7"/>
      <c r="AR3132" s="7"/>
      <c r="AS3132" s="7"/>
      <c r="AT3132" s="7"/>
      <c r="AU3132" s="8"/>
      <c r="AV3132" s="8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7"/>
      <c r="BV3132" s="7"/>
      <c r="BW3132" s="8"/>
      <c r="BX3132" s="8"/>
      <c r="BY3132" s="8"/>
      <c r="BZ3132" s="8"/>
      <c r="CA3132" s="8"/>
      <c r="CC3132" s="8"/>
      <c r="CE3132" s="7"/>
      <c r="CF3132" s="8"/>
      <c r="CG3132" s="8"/>
      <c r="CH3132" s="8"/>
      <c r="CI3132" s="8"/>
      <c r="CJ3132" s="8"/>
    </row>
    <row r="3133" spans="1:88" x14ac:dyDescent="0.3">
      <c r="A3133" s="1" t="s">
        <v>1124</v>
      </c>
      <c r="B3133" s="1"/>
      <c r="C3133" s="1" t="s">
        <v>1878</v>
      </c>
      <c r="D3133" s="1"/>
      <c r="E3133" s="1"/>
      <c r="F3133" s="1"/>
      <c r="G3133" s="1"/>
      <c r="H3133" s="1">
        <v>40207.61</v>
      </c>
      <c r="I3133" s="1">
        <v>-0.75</v>
      </c>
      <c r="J3133" s="12">
        <v>2245.58</v>
      </c>
      <c r="K3133" s="5">
        <v>2256</v>
      </c>
      <c r="L3133" s="5">
        <v>9505.9500000000007</v>
      </c>
      <c r="M3133" s="13">
        <f t="shared" si="63"/>
        <v>-7.5081865077268883E-3</v>
      </c>
      <c r="N3133" s="13">
        <v>-6.7145561669528231E-3</v>
      </c>
      <c r="O3133" s="13">
        <v>-1.3369369842165413E-2</v>
      </c>
      <c r="P3133" s="13">
        <v>-2.9274606507752043E-3</v>
      </c>
      <c r="Q3133" s="7"/>
      <c r="R3133" s="8"/>
      <c r="S3133" s="8"/>
      <c r="T3133" s="8"/>
      <c r="U3133" s="8"/>
      <c r="V3133" s="13"/>
      <c r="W3133" s="14"/>
      <c r="X3133" s="1"/>
      <c r="Y3133" s="1"/>
      <c r="Z3133" s="1"/>
      <c r="AA3133" s="1"/>
      <c r="AB3133" s="1"/>
      <c r="AC3133" s="1"/>
      <c r="AD3133" s="8"/>
      <c r="AE3133" s="8"/>
      <c r="AF3133" s="8"/>
      <c r="AG3133" s="8"/>
      <c r="AH3133" s="9"/>
      <c r="AI3133" s="8"/>
      <c r="AJ3133" s="13"/>
      <c r="AK3133" s="8"/>
      <c r="AL3133" s="8"/>
      <c r="AM3133" s="8"/>
      <c r="AN3133" s="8"/>
      <c r="AO3133" s="7"/>
      <c r="AP3133" s="7"/>
      <c r="AQ3133" s="7"/>
      <c r="AR3133" s="7"/>
      <c r="AS3133" s="7"/>
      <c r="AT3133" s="7"/>
      <c r="AU3133" s="8"/>
      <c r="AV3133" s="8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7"/>
      <c r="BV3133" s="7"/>
      <c r="BW3133" s="8"/>
      <c r="BX3133" s="8"/>
      <c r="BY3133" s="8"/>
      <c r="BZ3133" s="8"/>
      <c r="CA3133" s="8"/>
      <c r="CC3133" s="8"/>
      <c r="CE3133" s="7"/>
      <c r="CF3133" s="8"/>
      <c r="CG3133" s="8"/>
      <c r="CH3133" s="8"/>
      <c r="CI3133" s="8"/>
      <c r="CJ3133" s="8"/>
    </row>
    <row r="3134" spans="1:88" x14ac:dyDescent="0.3">
      <c r="A3134" s="1" t="s">
        <v>1125</v>
      </c>
      <c r="B3134" s="1"/>
      <c r="C3134" s="1" t="s">
        <v>1878</v>
      </c>
      <c r="D3134" s="1"/>
      <c r="E3134" s="1"/>
      <c r="F3134" s="1"/>
      <c r="G3134" s="1"/>
      <c r="H3134" s="1">
        <v>40187.43</v>
      </c>
      <c r="I3134" s="1">
        <v>-0.05</v>
      </c>
      <c r="J3134" s="12">
        <v>2242.15</v>
      </c>
      <c r="K3134" s="5">
        <v>2267.5700000000002</v>
      </c>
      <c r="L3134" s="5">
        <v>9454.2999999999993</v>
      </c>
      <c r="M3134" s="13">
        <f t="shared" si="63"/>
        <v>-5.0189503927244861E-4</v>
      </c>
      <c r="N3134" s="13">
        <v>-1.5274450253386362E-3</v>
      </c>
      <c r="O3134" s="13">
        <v>5.1285460992909204E-3</v>
      </c>
      <c r="P3134" s="13">
        <v>-5.433439056590994E-3</v>
      </c>
      <c r="Q3134" s="7"/>
      <c r="R3134" s="8"/>
      <c r="S3134" s="8"/>
      <c r="T3134" s="8"/>
      <c r="U3134" s="8"/>
      <c r="V3134" s="13"/>
      <c r="W3134" s="14"/>
      <c r="X3134" s="1"/>
      <c r="Y3134" s="1"/>
      <c r="Z3134" s="1"/>
      <c r="AA3134" s="1"/>
      <c r="AB3134" s="1"/>
      <c r="AC3134" s="1"/>
      <c r="AD3134" s="8"/>
      <c r="AE3134" s="8"/>
      <c r="AF3134" s="8"/>
      <c r="AG3134" s="8"/>
      <c r="AH3134" s="9"/>
      <c r="AI3134" s="8"/>
      <c r="AJ3134" s="13"/>
      <c r="AK3134" s="8"/>
      <c r="AL3134" s="8"/>
      <c r="AM3134" s="8"/>
      <c r="AN3134" s="8"/>
      <c r="AO3134" s="7"/>
      <c r="AP3134" s="7"/>
      <c r="AQ3134" s="7"/>
      <c r="AR3134" s="7"/>
      <c r="AS3134" s="7"/>
      <c r="AT3134" s="7"/>
      <c r="AU3134" s="8"/>
      <c r="AV3134" s="8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7"/>
      <c r="BV3134" s="7"/>
      <c r="BW3134" s="8"/>
      <c r="BX3134" s="8"/>
      <c r="BY3134" s="8"/>
      <c r="BZ3134" s="8"/>
      <c r="CA3134" s="8"/>
      <c r="CC3134" s="8"/>
      <c r="CE3134" s="7"/>
      <c r="CF3134" s="8"/>
      <c r="CG3134" s="8"/>
      <c r="CH3134" s="8"/>
      <c r="CI3134" s="8"/>
      <c r="CJ3134" s="8"/>
    </row>
    <row r="3135" spans="1:88" x14ac:dyDescent="0.3">
      <c r="A3135" s="1" t="s">
        <v>1126</v>
      </c>
      <c r="B3135" s="1"/>
      <c r="C3135" s="1" t="s">
        <v>1878</v>
      </c>
      <c r="D3135" s="1"/>
      <c r="E3135" s="1"/>
      <c r="F3135" s="1"/>
      <c r="G3135" s="1"/>
      <c r="H3135" s="1">
        <v>39728.44</v>
      </c>
      <c r="I3135" s="1">
        <v>-1.1399999999999999</v>
      </c>
      <c r="J3135" s="12">
        <v>2208.35</v>
      </c>
      <c r="K3135" s="5">
        <v>2263.58</v>
      </c>
      <c r="L3135" s="5">
        <v>9439.98</v>
      </c>
      <c r="M3135" s="13">
        <f t="shared" si="63"/>
        <v>-1.1421232957668503E-2</v>
      </c>
      <c r="N3135" s="13">
        <v>-1.5074816582298367E-2</v>
      </c>
      <c r="O3135" s="13">
        <v>-1.7595928681364281E-3</v>
      </c>
      <c r="P3135" s="13">
        <v>-1.5146547073817684E-3</v>
      </c>
      <c r="Q3135" s="7"/>
      <c r="R3135" s="8"/>
      <c r="S3135" s="8"/>
      <c r="T3135" s="8"/>
      <c r="U3135" s="8"/>
      <c r="V3135" s="13"/>
      <c r="W3135" s="14"/>
      <c r="X3135" s="1"/>
      <c r="Y3135" s="1"/>
      <c r="Z3135" s="1"/>
      <c r="AA3135" s="1"/>
      <c r="AB3135" s="1"/>
      <c r="AC3135" s="1"/>
      <c r="AD3135" s="8"/>
      <c r="AE3135" s="8"/>
      <c r="AF3135" s="8"/>
      <c r="AG3135" s="8"/>
      <c r="AH3135" s="9"/>
      <c r="AI3135" s="8"/>
      <c r="AJ3135" s="13"/>
      <c r="AK3135" s="8"/>
      <c r="AL3135" s="8"/>
      <c r="AM3135" s="8"/>
      <c r="AN3135" s="8"/>
      <c r="AO3135" s="7"/>
      <c r="AP3135" s="7"/>
      <c r="AQ3135" s="7"/>
      <c r="AR3135" s="7"/>
      <c r="AS3135" s="7"/>
      <c r="AT3135" s="7"/>
      <c r="AU3135" s="8"/>
      <c r="AV3135" s="8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7"/>
      <c r="BV3135" s="7"/>
      <c r="BW3135" s="8"/>
      <c r="BX3135" s="8"/>
      <c r="BY3135" s="8"/>
      <c r="BZ3135" s="8"/>
      <c r="CA3135" s="8"/>
      <c r="CC3135" s="8"/>
      <c r="CE3135" s="7"/>
      <c r="CF3135" s="8"/>
      <c r="CG3135" s="8"/>
      <c r="CH3135" s="8"/>
      <c r="CI3135" s="8"/>
      <c r="CJ3135" s="8"/>
    </row>
    <row r="3136" spans="1:88" x14ac:dyDescent="0.3">
      <c r="A3136" s="1" t="s">
        <v>1127</v>
      </c>
      <c r="B3136" s="1"/>
      <c r="C3136" s="1" t="s">
        <v>1878</v>
      </c>
      <c r="D3136" s="1"/>
      <c r="E3136" s="1"/>
      <c r="F3136" s="1"/>
      <c r="G3136" s="1"/>
      <c r="H3136" s="1">
        <v>40349.79</v>
      </c>
      <c r="I3136" s="1">
        <v>1.56</v>
      </c>
      <c r="J3136" s="12">
        <v>2252.23</v>
      </c>
      <c r="K3136" s="5">
        <v>2276.5700000000002</v>
      </c>
      <c r="L3136" s="5">
        <v>9478.6200000000008</v>
      </c>
      <c r="M3136" s="13">
        <f t="shared" si="63"/>
        <v>1.5639929481248149E-2</v>
      </c>
      <c r="N3136" s="13">
        <v>1.987003871668902E-2</v>
      </c>
      <c r="O3136" s="13">
        <v>5.7386971081208049E-3</v>
      </c>
      <c r="P3136" s="13">
        <v>4.0932290110784475E-3</v>
      </c>
      <c r="Q3136" s="7"/>
      <c r="R3136" s="8"/>
      <c r="S3136" s="8"/>
      <c r="T3136" s="8"/>
      <c r="U3136" s="8"/>
      <c r="V3136" s="13"/>
      <c r="W3136" s="14"/>
      <c r="X3136" s="1"/>
      <c r="Y3136" s="1"/>
      <c r="Z3136" s="1"/>
      <c r="AA3136" s="1"/>
      <c r="AB3136" s="1"/>
      <c r="AC3136" s="1"/>
      <c r="AD3136" s="8"/>
      <c r="AE3136" s="8"/>
      <c r="AF3136" s="8"/>
      <c r="AG3136" s="8"/>
      <c r="AH3136" s="9"/>
      <c r="AI3136" s="8"/>
      <c r="AJ3136" s="13"/>
      <c r="AK3136" s="8"/>
      <c r="AL3136" s="8"/>
      <c r="AM3136" s="8"/>
      <c r="AN3136" s="8"/>
      <c r="AO3136" s="7"/>
      <c r="AP3136" s="7"/>
      <c r="AQ3136" s="7"/>
      <c r="AR3136" s="7"/>
      <c r="AS3136" s="7"/>
      <c r="AT3136" s="7"/>
      <c r="AU3136" s="8"/>
      <c r="AV3136" s="8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7"/>
      <c r="BV3136" s="7"/>
      <c r="BW3136" s="8"/>
      <c r="BX3136" s="8"/>
      <c r="BY3136" s="8"/>
      <c r="BZ3136" s="8"/>
      <c r="CA3136" s="8"/>
      <c r="CC3136" s="8"/>
      <c r="CE3136" s="7"/>
      <c r="CF3136" s="8"/>
      <c r="CG3136" s="8"/>
      <c r="CH3136" s="8"/>
      <c r="CI3136" s="8"/>
      <c r="CJ3136" s="8"/>
    </row>
    <row r="3137" spans="1:88" x14ac:dyDescent="0.3">
      <c r="A3137" s="1" t="s">
        <v>1128</v>
      </c>
      <c r="B3137" s="1"/>
      <c r="C3137" s="1" t="s">
        <v>1878</v>
      </c>
      <c r="D3137" s="1"/>
      <c r="E3137" s="1"/>
      <c r="F3137" s="1"/>
      <c r="G3137" s="1"/>
      <c r="H3137" s="1">
        <v>40710.03</v>
      </c>
      <c r="I3137" s="1">
        <v>0.89</v>
      </c>
      <c r="J3137" s="12">
        <v>2276.19</v>
      </c>
      <c r="K3137" s="5">
        <v>2289.1799999999998</v>
      </c>
      <c r="L3137" s="5">
        <v>9521.0400000000009</v>
      </c>
      <c r="M3137" s="13">
        <f t="shared" si="63"/>
        <v>8.9279275059424013E-3</v>
      </c>
      <c r="N3137" s="13">
        <v>1.0638345106849689E-2</v>
      </c>
      <c r="O3137" s="13">
        <v>5.5390346002976987E-3</v>
      </c>
      <c r="P3137" s="13">
        <v>4.4753350171227169E-3</v>
      </c>
      <c r="Q3137" s="7"/>
      <c r="R3137" s="8"/>
      <c r="S3137" s="8"/>
      <c r="T3137" s="8"/>
      <c r="U3137" s="8"/>
      <c r="V3137" s="13"/>
      <c r="W3137" s="14"/>
      <c r="X3137" s="1"/>
      <c r="Y3137" s="1"/>
      <c r="Z3137" s="1"/>
      <c r="AA3137" s="1"/>
      <c r="AB3137" s="1"/>
      <c r="AC3137" s="1"/>
      <c r="AD3137" s="8"/>
      <c r="AE3137" s="8"/>
      <c r="AF3137" s="8"/>
      <c r="AG3137" s="8"/>
      <c r="AH3137" s="9"/>
      <c r="AI3137" s="8"/>
      <c r="AJ3137" s="13"/>
      <c r="AK3137" s="8"/>
      <c r="AL3137" s="8"/>
      <c r="AM3137" s="8"/>
      <c r="AN3137" s="8"/>
      <c r="AO3137" s="7"/>
      <c r="AP3137" s="7"/>
      <c r="AQ3137" s="7"/>
      <c r="AR3137" s="7"/>
      <c r="AS3137" s="7"/>
      <c r="AT3137" s="7"/>
      <c r="AU3137" s="8"/>
      <c r="AV3137" s="8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7"/>
      <c r="BV3137" s="7"/>
      <c r="BW3137" s="8"/>
      <c r="BX3137" s="8"/>
      <c r="BY3137" s="8"/>
      <c r="BZ3137" s="8"/>
      <c r="CA3137" s="8"/>
      <c r="CC3137" s="8"/>
      <c r="CE3137" s="7"/>
      <c r="CF3137" s="8"/>
      <c r="CG3137" s="8"/>
      <c r="CH3137" s="8"/>
      <c r="CI3137" s="8"/>
      <c r="CJ3137" s="8"/>
    </row>
    <row r="3138" spans="1:88" x14ac:dyDescent="0.3">
      <c r="A3138" s="1" t="s">
        <v>1129</v>
      </c>
      <c r="B3138" s="1"/>
      <c r="C3138" s="1" t="s">
        <v>1878</v>
      </c>
      <c r="D3138" s="1"/>
      <c r="E3138" s="1"/>
      <c r="F3138" s="1"/>
      <c r="G3138" s="1"/>
      <c r="H3138" s="1">
        <v>40165.339999999997</v>
      </c>
      <c r="I3138" s="1">
        <v>-1.34</v>
      </c>
      <c r="J3138" s="12">
        <v>2238.1799999999998</v>
      </c>
      <c r="K3138" s="5">
        <v>2251.06</v>
      </c>
      <c r="L3138" s="5">
        <v>9471.18</v>
      </c>
      <c r="M3138" s="13">
        <f t="shared" si="63"/>
        <v>-1.337974941310538E-2</v>
      </c>
      <c r="N3138" s="13">
        <v>-1.6698957468401221E-2</v>
      </c>
      <c r="O3138" s="13">
        <v>-1.6652251024384279E-2</v>
      </c>
      <c r="P3138" s="13">
        <v>-5.2368228680901296E-3</v>
      </c>
      <c r="Q3138" s="7"/>
      <c r="R3138" s="8"/>
      <c r="S3138" s="8"/>
      <c r="T3138" s="8"/>
      <c r="U3138" s="8"/>
      <c r="V3138" s="13"/>
      <c r="W3138" s="14"/>
      <c r="X3138" s="1"/>
      <c r="Y3138" s="1"/>
      <c r="Z3138" s="1"/>
      <c r="AA3138" s="1"/>
      <c r="AB3138" s="1"/>
      <c r="AC3138" s="1"/>
      <c r="AD3138" s="8"/>
      <c r="AE3138" s="8"/>
      <c r="AF3138" s="8"/>
      <c r="AG3138" s="8"/>
      <c r="AH3138" s="9"/>
      <c r="AI3138" s="8"/>
      <c r="AJ3138" s="13"/>
      <c r="AK3138" s="8"/>
      <c r="AL3138" s="8"/>
      <c r="AM3138" s="8"/>
      <c r="AN3138" s="8"/>
      <c r="AO3138" s="7"/>
      <c r="AP3138" s="7"/>
      <c r="AQ3138" s="7"/>
      <c r="AR3138" s="7"/>
      <c r="AS3138" s="7"/>
      <c r="AT3138" s="7"/>
      <c r="AU3138" s="8"/>
      <c r="AV3138" s="8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7"/>
      <c r="BV3138" s="7"/>
      <c r="BW3138" s="8"/>
      <c r="BX3138" s="8"/>
      <c r="BY3138" s="8"/>
      <c r="BZ3138" s="8"/>
      <c r="CA3138" s="8"/>
      <c r="CC3138" s="8"/>
      <c r="CE3138" s="7"/>
      <c r="CF3138" s="8"/>
      <c r="CG3138" s="8"/>
      <c r="CH3138" s="8"/>
      <c r="CI3138" s="8"/>
      <c r="CJ3138" s="8"/>
    </row>
    <row r="3139" spans="1:88" x14ac:dyDescent="0.3">
      <c r="A3139" s="1" t="s">
        <v>1130</v>
      </c>
      <c r="B3139" s="1"/>
      <c r="C3139" s="1" t="s">
        <v>1878</v>
      </c>
      <c r="D3139" s="1"/>
      <c r="E3139" s="1"/>
      <c r="F3139" s="1"/>
      <c r="G3139" s="1"/>
      <c r="H3139" s="1">
        <v>40810.879999999997</v>
      </c>
      <c r="I3139" s="1">
        <v>1.61</v>
      </c>
      <c r="J3139" s="12">
        <v>2275.3000000000002</v>
      </c>
      <c r="K3139" s="5">
        <v>2300.09</v>
      </c>
      <c r="L3139" s="5">
        <v>9520.17</v>
      </c>
      <c r="M3139" s="13">
        <f t="shared" si="63"/>
        <v>1.60720661147149E-2</v>
      </c>
      <c r="N3139" s="13">
        <v>1.6584903805770823E-2</v>
      </c>
      <c r="O3139" s="13">
        <v>2.1780849910708833E-2</v>
      </c>
      <c r="P3139" s="13">
        <v>5.1725339398047687E-3</v>
      </c>
      <c r="Q3139" s="7"/>
      <c r="R3139" s="8"/>
      <c r="S3139" s="8"/>
      <c r="T3139" s="8"/>
      <c r="U3139" s="8"/>
      <c r="V3139" s="13"/>
      <c r="W3139" s="14"/>
      <c r="X3139" s="1"/>
      <c r="Y3139" s="1"/>
      <c r="Z3139" s="1"/>
      <c r="AA3139" s="1"/>
      <c r="AB3139" s="1"/>
      <c r="AC3139" s="1"/>
      <c r="AD3139" s="8"/>
      <c r="AE3139" s="8"/>
      <c r="AF3139" s="8"/>
      <c r="AG3139" s="8"/>
      <c r="AH3139" s="9"/>
      <c r="AI3139" s="8"/>
      <c r="AJ3139" s="13"/>
      <c r="AK3139" s="8"/>
      <c r="AL3139" s="8"/>
      <c r="AM3139" s="8"/>
      <c r="AN3139" s="8"/>
      <c r="AO3139" s="7"/>
      <c r="AP3139" s="7"/>
      <c r="AQ3139" s="7"/>
      <c r="AR3139" s="7"/>
      <c r="AS3139" s="7"/>
      <c r="AT3139" s="7"/>
      <c r="AU3139" s="8"/>
      <c r="AV3139" s="8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7"/>
      <c r="BV3139" s="7"/>
      <c r="BW3139" s="8"/>
      <c r="BX3139" s="8"/>
      <c r="BY3139" s="8"/>
      <c r="BZ3139" s="8"/>
      <c r="CA3139" s="8"/>
      <c r="CC3139" s="8"/>
      <c r="CE3139" s="7"/>
      <c r="CF3139" s="8"/>
      <c r="CG3139" s="8"/>
      <c r="CH3139" s="8"/>
      <c r="CI3139" s="8"/>
      <c r="CJ3139" s="8"/>
    </row>
    <row r="3140" spans="1:88" x14ac:dyDescent="0.3">
      <c r="A3140" s="1" t="s">
        <v>1131</v>
      </c>
      <c r="B3140" s="1"/>
      <c r="C3140" s="1" t="s">
        <v>1878</v>
      </c>
      <c r="D3140" s="1"/>
      <c r="E3140" s="1"/>
      <c r="F3140" s="1"/>
      <c r="G3140" s="1"/>
      <c r="H3140" s="1">
        <v>40585.86</v>
      </c>
      <c r="I3140" s="1">
        <v>-0.55000000000000004</v>
      </c>
      <c r="J3140" s="12">
        <v>2254.86</v>
      </c>
      <c r="K3140" s="5">
        <v>2306.52</v>
      </c>
      <c r="L3140" s="5">
        <v>9511.9</v>
      </c>
      <c r="M3140" s="13">
        <f t="shared" ref="M3140:M3203" si="64">H3140/H3139-1</f>
        <v>-5.5137257515641691E-3</v>
      </c>
      <c r="N3140" s="13">
        <v>-8.9834307563837479E-3</v>
      </c>
      <c r="O3140" s="13">
        <v>2.7955427831083401E-3</v>
      </c>
      <c r="P3140" s="13">
        <v>-8.6868196681366694E-4</v>
      </c>
      <c r="Q3140" s="7"/>
      <c r="R3140" s="8"/>
      <c r="S3140" s="8"/>
      <c r="T3140" s="8"/>
      <c r="U3140" s="8"/>
      <c r="V3140" s="13"/>
      <c r="W3140" s="14"/>
      <c r="X3140" s="1"/>
      <c r="Y3140" s="1"/>
      <c r="Z3140" s="1"/>
      <c r="AA3140" s="1"/>
      <c r="AB3140" s="1"/>
      <c r="AC3140" s="1"/>
      <c r="AD3140" s="8"/>
      <c r="AE3140" s="8"/>
      <c r="AF3140" s="8"/>
      <c r="AG3140" s="8"/>
      <c r="AH3140" s="9"/>
      <c r="AI3140" s="8"/>
      <c r="AJ3140" s="13"/>
      <c r="AK3140" s="8"/>
      <c r="AL3140" s="8"/>
      <c r="AM3140" s="8"/>
      <c r="AN3140" s="8"/>
      <c r="AO3140" s="7"/>
      <c r="AP3140" s="7"/>
      <c r="AQ3140" s="7"/>
      <c r="AR3140" s="7"/>
      <c r="AS3140" s="7"/>
      <c r="AT3140" s="7"/>
      <c r="AU3140" s="8"/>
      <c r="AV3140" s="8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7"/>
      <c r="BV3140" s="7"/>
      <c r="BW3140" s="8"/>
      <c r="BX3140" s="8"/>
      <c r="BY3140" s="8"/>
      <c r="BZ3140" s="8"/>
      <c r="CA3140" s="8"/>
      <c r="CC3140" s="8"/>
      <c r="CE3140" s="7"/>
      <c r="CF3140" s="8"/>
      <c r="CG3140" s="8"/>
      <c r="CH3140" s="8"/>
      <c r="CI3140" s="8"/>
      <c r="CJ3140" s="8"/>
    </row>
    <row r="3141" spans="1:88" x14ac:dyDescent="0.3">
      <c r="A3141" s="1" t="s">
        <v>1132</v>
      </c>
      <c r="B3141" s="1"/>
      <c r="C3141" s="1" t="s">
        <v>1878</v>
      </c>
      <c r="D3141" s="1"/>
      <c r="E3141" s="1"/>
      <c r="F3141" s="1"/>
      <c r="G3141" s="1"/>
      <c r="H3141" s="1">
        <v>40788.160000000003</v>
      </c>
      <c r="I3141" s="1">
        <v>0.5</v>
      </c>
      <c r="J3141" s="12">
        <v>2270.54</v>
      </c>
      <c r="K3141" s="5">
        <v>2302.38</v>
      </c>
      <c r="L3141" s="5">
        <v>9541.91</v>
      </c>
      <c r="M3141" s="13">
        <f t="shared" si="64"/>
        <v>4.9844945998434032E-3</v>
      </c>
      <c r="N3141" s="13">
        <v>6.9538685328578431E-3</v>
      </c>
      <c r="O3141" s="13">
        <v>-1.7949118152020826E-3</v>
      </c>
      <c r="P3141" s="13">
        <v>3.1549953216496451E-3</v>
      </c>
      <c r="Q3141" s="7"/>
      <c r="R3141" s="8"/>
      <c r="S3141" s="8"/>
      <c r="T3141" s="8"/>
      <c r="U3141" s="8"/>
      <c r="V3141" s="13"/>
      <c r="W3141" s="14"/>
      <c r="X3141" s="1"/>
      <c r="Y3141" s="1"/>
      <c r="Z3141" s="1"/>
      <c r="AA3141" s="1"/>
      <c r="AB3141" s="1"/>
      <c r="AC3141" s="1"/>
      <c r="AD3141" s="8"/>
      <c r="AE3141" s="8"/>
      <c r="AF3141" s="8"/>
      <c r="AG3141" s="8"/>
      <c r="AH3141" s="9"/>
      <c r="AI3141" s="8"/>
      <c r="AJ3141" s="13"/>
      <c r="AK3141" s="8"/>
      <c r="AL3141" s="8"/>
      <c r="AM3141" s="8"/>
      <c r="AN3141" s="8"/>
      <c r="AO3141" s="7"/>
      <c r="AP3141" s="7"/>
      <c r="AQ3141" s="7"/>
      <c r="AR3141" s="7"/>
      <c r="AS3141" s="7"/>
      <c r="AT3141" s="7"/>
      <c r="AU3141" s="8"/>
      <c r="AV3141" s="8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7"/>
      <c r="BV3141" s="7"/>
      <c r="BW3141" s="8"/>
      <c r="BX3141" s="8"/>
      <c r="BY3141" s="8"/>
      <c r="BZ3141" s="8"/>
      <c r="CA3141" s="8"/>
      <c r="CC3141" s="8"/>
      <c r="CE3141" s="7"/>
      <c r="CF3141" s="8"/>
      <c r="CG3141" s="8"/>
      <c r="CH3141" s="8"/>
      <c r="CI3141" s="8"/>
      <c r="CJ3141" s="8"/>
    </row>
    <row r="3142" spans="1:88" x14ac:dyDescent="0.3">
      <c r="A3142" s="1" t="s">
        <v>1133</v>
      </c>
      <c r="B3142" s="1"/>
      <c r="C3142" s="1" t="s">
        <v>1878</v>
      </c>
      <c r="D3142" s="1"/>
      <c r="E3142" s="1"/>
      <c r="F3142" s="1"/>
      <c r="G3142" s="1"/>
      <c r="H3142" s="1">
        <v>40635.550000000003</v>
      </c>
      <c r="I3142" s="1">
        <v>-0.37</v>
      </c>
      <c r="J3142" s="12">
        <v>2262.27</v>
      </c>
      <c r="K3142" s="5">
        <v>2281.9699999999998</v>
      </c>
      <c r="L3142" s="5">
        <v>9497.7800000000007</v>
      </c>
      <c r="M3142" s="13">
        <f t="shared" si="64"/>
        <v>-3.7415269529197381E-3</v>
      </c>
      <c r="N3142" s="13">
        <v>-3.6423053546733586E-3</v>
      </c>
      <c r="O3142" s="13">
        <v>-8.8647399647322489E-3</v>
      </c>
      <c r="P3142" s="13">
        <v>-4.6248602219052248E-3</v>
      </c>
      <c r="Q3142" s="7"/>
      <c r="R3142" s="8"/>
      <c r="S3142" s="8"/>
      <c r="T3142" s="8"/>
      <c r="U3142" s="8"/>
      <c r="V3142" s="13"/>
      <c r="W3142" s="14"/>
      <c r="X3142" s="1"/>
      <c r="Y3142" s="1"/>
      <c r="Z3142" s="1"/>
      <c r="AA3142" s="1"/>
      <c r="AB3142" s="1"/>
      <c r="AC3142" s="1"/>
      <c r="AD3142" s="8"/>
      <c r="AE3142" s="8"/>
      <c r="AF3142" s="8"/>
      <c r="AG3142" s="8"/>
      <c r="AH3142" s="9"/>
      <c r="AI3142" s="8"/>
      <c r="AJ3142" s="13"/>
      <c r="AK3142" s="8"/>
      <c r="AL3142" s="8"/>
      <c r="AM3142" s="8"/>
      <c r="AN3142" s="8"/>
      <c r="AO3142" s="7"/>
      <c r="AP3142" s="7"/>
      <c r="AQ3142" s="7"/>
      <c r="AR3142" s="7"/>
      <c r="AS3142" s="7"/>
      <c r="AT3142" s="7"/>
      <c r="AU3142" s="8"/>
      <c r="AV3142" s="8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7"/>
      <c r="BV3142" s="7"/>
      <c r="BW3142" s="8"/>
      <c r="BX3142" s="8"/>
      <c r="BY3142" s="8"/>
      <c r="BZ3142" s="8"/>
      <c r="CA3142" s="8"/>
      <c r="CC3142" s="8"/>
      <c r="CE3142" s="7"/>
      <c r="CF3142" s="8"/>
      <c r="CG3142" s="8"/>
      <c r="CH3142" s="8"/>
      <c r="CI3142" s="8"/>
      <c r="CJ3142" s="8"/>
    </row>
    <row r="3143" spans="1:88" x14ac:dyDescent="0.3">
      <c r="A3143" s="1" t="s">
        <v>1134</v>
      </c>
      <c r="B3143" s="1"/>
      <c r="C3143" s="1" t="s">
        <v>1878</v>
      </c>
      <c r="D3143" s="1"/>
      <c r="E3143" s="1"/>
      <c r="F3143" s="1"/>
      <c r="G3143" s="1"/>
      <c r="H3143" s="1">
        <v>41013.96</v>
      </c>
      <c r="I3143" s="1">
        <v>0.93</v>
      </c>
      <c r="J3143" s="12">
        <v>2287.4699999999998</v>
      </c>
      <c r="K3143" s="5">
        <v>2295.44</v>
      </c>
      <c r="L3143" s="5">
        <v>9528.25</v>
      </c>
      <c r="M3143" s="13">
        <f t="shared" si="64"/>
        <v>9.3122893623931446E-3</v>
      </c>
      <c r="N3143" s="13">
        <v>1.113925393520665E-2</v>
      </c>
      <c r="O3143" s="13">
        <v>5.9027945152654304E-3</v>
      </c>
      <c r="P3143" s="13">
        <v>3.2081181075998E-3</v>
      </c>
      <c r="Q3143" s="7"/>
      <c r="R3143" s="8"/>
      <c r="S3143" s="8"/>
      <c r="T3143" s="8"/>
      <c r="U3143" s="8"/>
      <c r="V3143" s="13"/>
      <c r="W3143" s="14"/>
      <c r="X3143" s="1"/>
      <c r="Y3143" s="1"/>
      <c r="Z3143" s="1"/>
      <c r="AA3143" s="1"/>
      <c r="AB3143" s="1"/>
      <c r="AC3143" s="1"/>
      <c r="AD3143" s="8"/>
      <c r="AE3143" s="8"/>
      <c r="AF3143" s="8"/>
      <c r="AG3143" s="8"/>
      <c r="AH3143" s="9"/>
      <c r="AI3143" s="8"/>
      <c r="AJ3143" s="13"/>
      <c r="AK3143" s="8"/>
      <c r="AL3143" s="8"/>
      <c r="AM3143" s="8"/>
      <c r="AN3143" s="8"/>
      <c r="AO3143" s="7"/>
      <c r="AP3143" s="7"/>
      <c r="AQ3143" s="7"/>
      <c r="AR3143" s="7"/>
      <c r="AS3143" s="7"/>
      <c r="AT3143" s="7"/>
      <c r="AU3143" s="8"/>
      <c r="AV3143" s="8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7"/>
      <c r="BV3143" s="7"/>
      <c r="BW3143" s="8"/>
      <c r="BX3143" s="8"/>
      <c r="BY3143" s="8"/>
      <c r="BZ3143" s="8"/>
      <c r="CA3143" s="8"/>
      <c r="CC3143" s="8"/>
      <c r="CE3143" s="7"/>
      <c r="CF3143" s="8"/>
      <c r="CG3143" s="8"/>
      <c r="CH3143" s="8"/>
      <c r="CI3143" s="8"/>
      <c r="CJ3143" s="8"/>
    </row>
    <row r="3144" spans="1:88" x14ac:dyDescent="0.3">
      <c r="A3144" s="1" t="s">
        <v>1135</v>
      </c>
      <c r="B3144" s="1"/>
      <c r="C3144" s="1" t="s">
        <v>1878</v>
      </c>
      <c r="D3144" s="1"/>
      <c r="E3144" s="1"/>
      <c r="F3144" s="1"/>
      <c r="G3144" s="1"/>
      <c r="H3144" s="1">
        <v>40792.660000000003</v>
      </c>
      <c r="I3144" s="1">
        <v>-0.54</v>
      </c>
      <c r="J3144" s="12">
        <v>2273.2800000000002</v>
      </c>
      <c r="K3144" s="5">
        <v>2284.88</v>
      </c>
      <c r="L3144" s="5">
        <v>9536.76</v>
      </c>
      <c r="M3144" s="13">
        <f t="shared" si="64"/>
        <v>-5.3957237974581185E-3</v>
      </c>
      <c r="N3144" s="13">
        <v>-6.2033600440659642E-3</v>
      </c>
      <c r="O3144" s="13">
        <v>-4.6004251908130511E-3</v>
      </c>
      <c r="P3144" s="13">
        <v>8.9313357646991776E-4</v>
      </c>
      <c r="Q3144" s="7"/>
      <c r="R3144" s="8"/>
      <c r="S3144" s="8"/>
      <c r="T3144" s="8"/>
      <c r="U3144" s="8"/>
      <c r="V3144" s="13"/>
      <c r="W3144" s="14"/>
      <c r="X3144" s="1"/>
      <c r="Y3144" s="1"/>
      <c r="Z3144" s="1"/>
      <c r="AA3144" s="1"/>
      <c r="AB3144" s="1"/>
      <c r="AC3144" s="1"/>
      <c r="AD3144" s="8"/>
      <c r="AE3144" s="8"/>
      <c r="AF3144" s="8"/>
      <c r="AG3144" s="8"/>
      <c r="AH3144" s="9"/>
      <c r="AI3144" s="8"/>
      <c r="AJ3144" s="13"/>
      <c r="AK3144" s="8"/>
      <c r="AL3144" s="8"/>
      <c r="AM3144" s="8"/>
      <c r="AN3144" s="8"/>
      <c r="AO3144" s="7"/>
      <c r="AP3144" s="7"/>
      <c r="AQ3144" s="7"/>
      <c r="AR3144" s="7"/>
      <c r="AS3144" s="7"/>
      <c r="AT3144" s="7"/>
      <c r="AU3144" s="8"/>
      <c r="AV3144" s="8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7"/>
      <c r="BV3144" s="7"/>
      <c r="BW3144" s="8"/>
      <c r="BX3144" s="8"/>
      <c r="BY3144" s="8"/>
      <c r="BZ3144" s="8"/>
      <c r="CA3144" s="8"/>
      <c r="CC3144" s="8"/>
      <c r="CE3144" s="7"/>
      <c r="CF3144" s="8"/>
      <c r="CG3144" s="8"/>
      <c r="CH3144" s="8"/>
      <c r="CI3144" s="8"/>
      <c r="CJ3144" s="8"/>
    </row>
    <row r="3145" spans="1:88" x14ac:dyDescent="0.3">
      <c r="A3145" s="1" t="s">
        <v>1136</v>
      </c>
      <c r="B3145" s="1"/>
      <c r="C3145" s="1" t="s">
        <v>1878</v>
      </c>
      <c r="D3145" s="1"/>
      <c r="E3145" s="1"/>
      <c r="F3145" s="1"/>
      <c r="G3145" s="1"/>
      <c r="H3145" s="1">
        <v>40354.74</v>
      </c>
      <c r="I3145" s="1">
        <v>-1.07</v>
      </c>
      <c r="J3145" s="12">
        <v>2241.5500000000002</v>
      </c>
      <c r="K3145" s="5">
        <v>2284.34</v>
      </c>
      <c r="L3145" s="5">
        <v>9440.86</v>
      </c>
      <c r="M3145" s="13">
        <f t="shared" si="64"/>
        <v>-1.0735264628489727E-2</v>
      </c>
      <c r="N3145" s="13">
        <v>-1.395780546171177E-2</v>
      </c>
      <c r="O3145" s="13">
        <v>-2.3633626273589226E-4</v>
      </c>
      <c r="P3145" s="13">
        <v>-1.005582608768596E-2</v>
      </c>
      <c r="Q3145" s="7"/>
      <c r="R3145" s="8"/>
      <c r="S3145" s="8"/>
      <c r="T3145" s="8"/>
      <c r="U3145" s="8"/>
      <c r="V3145" s="13"/>
      <c r="W3145" s="14"/>
      <c r="X3145" s="1"/>
      <c r="Y3145" s="1"/>
      <c r="Z3145" s="1"/>
      <c r="AA3145" s="1"/>
      <c r="AB3145" s="1"/>
      <c r="AC3145" s="1"/>
      <c r="AD3145" s="8"/>
      <c r="AE3145" s="8"/>
      <c r="AF3145" s="8"/>
      <c r="AG3145" s="8"/>
      <c r="AH3145" s="9"/>
      <c r="AI3145" s="8"/>
      <c r="AJ3145" s="13"/>
      <c r="AK3145" s="8"/>
      <c r="AL3145" s="8"/>
      <c r="AM3145" s="8"/>
      <c r="AN3145" s="8"/>
      <c r="AO3145" s="7"/>
      <c r="AP3145" s="7"/>
      <c r="AQ3145" s="7"/>
      <c r="AR3145" s="7"/>
      <c r="AS3145" s="7"/>
      <c r="AT3145" s="7"/>
      <c r="AU3145" s="8"/>
      <c r="AV3145" s="8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7"/>
      <c r="BV3145" s="7"/>
      <c r="BW3145" s="8"/>
      <c r="BX3145" s="8"/>
      <c r="BY3145" s="8"/>
      <c r="BZ3145" s="8"/>
      <c r="CA3145" s="8"/>
      <c r="CC3145" s="8"/>
      <c r="CE3145" s="7"/>
      <c r="CF3145" s="8"/>
      <c r="CG3145" s="8"/>
      <c r="CH3145" s="8"/>
      <c r="CI3145" s="8"/>
      <c r="CJ3145" s="8"/>
    </row>
    <row r="3146" spans="1:88" x14ac:dyDescent="0.3">
      <c r="A3146" s="1" t="s">
        <v>1137</v>
      </c>
      <c r="B3146" s="1"/>
      <c r="C3146" s="1" t="s">
        <v>1878</v>
      </c>
      <c r="D3146" s="1"/>
      <c r="E3146" s="1"/>
      <c r="F3146" s="1"/>
      <c r="G3146" s="1"/>
      <c r="H3146" s="1">
        <v>40356.050000000003</v>
      </c>
      <c r="I3146" s="1">
        <v>0</v>
      </c>
      <c r="J3146" s="12">
        <v>2247.02</v>
      </c>
      <c r="K3146" s="5">
        <v>2262.59</v>
      </c>
      <c r="L3146" s="5">
        <v>9429.5300000000007</v>
      </c>
      <c r="M3146" s="13">
        <f t="shared" si="64"/>
        <v>3.2462109779585191E-5</v>
      </c>
      <c r="N3146" s="13">
        <v>2.4402757020811627E-3</v>
      </c>
      <c r="O3146" s="13">
        <v>-9.5213497115140822E-3</v>
      </c>
      <c r="P3146" s="13">
        <v>-1.2001025330319326E-3</v>
      </c>
      <c r="Q3146" s="7"/>
      <c r="R3146" s="8"/>
      <c r="S3146" s="8"/>
      <c r="T3146" s="8"/>
      <c r="U3146" s="8"/>
      <c r="V3146" s="13"/>
      <c r="W3146" s="14"/>
      <c r="X3146" s="1"/>
      <c r="Y3146" s="1"/>
      <c r="Z3146" s="1"/>
      <c r="AA3146" s="1"/>
      <c r="AB3146" s="1"/>
      <c r="AC3146" s="1"/>
      <c r="AD3146" s="8"/>
      <c r="AE3146" s="8"/>
      <c r="AF3146" s="8"/>
      <c r="AG3146" s="8"/>
      <c r="AH3146" s="9"/>
      <c r="AI3146" s="8"/>
      <c r="AJ3146" s="13"/>
      <c r="AK3146" s="8"/>
      <c r="AL3146" s="8"/>
      <c r="AM3146" s="8"/>
      <c r="AN3146" s="8"/>
      <c r="AO3146" s="7"/>
      <c r="AP3146" s="7"/>
      <c r="AQ3146" s="7"/>
      <c r="AR3146" s="7"/>
      <c r="AS3146" s="7"/>
      <c r="AT3146" s="7"/>
      <c r="AU3146" s="8"/>
      <c r="AV3146" s="8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7"/>
      <c r="BV3146" s="7"/>
      <c r="BW3146" s="8"/>
      <c r="BX3146" s="8"/>
      <c r="BY3146" s="8"/>
      <c r="BZ3146" s="8"/>
      <c r="CA3146" s="8"/>
      <c r="CC3146" s="8"/>
      <c r="CE3146" s="7"/>
      <c r="CF3146" s="8"/>
      <c r="CG3146" s="8"/>
      <c r="CH3146" s="8"/>
      <c r="CI3146" s="8"/>
      <c r="CJ3146" s="8"/>
    </row>
    <row r="3147" spans="1:88" x14ac:dyDescent="0.3">
      <c r="A3147" s="1" t="s">
        <v>1138</v>
      </c>
      <c r="B3147" s="1"/>
      <c r="C3147" s="1" t="s">
        <v>1878</v>
      </c>
      <c r="D3147" s="1"/>
      <c r="E3147" s="1"/>
      <c r="F3147" s="1"/>
      <c r="G3147" s="1"/>
      <c r="H3147" s="1">
        <v>39983.4</v>
      </c>
      <c r="I3147" s="1">
        <v>-0.92</v>
      </c>
      <c r="J3147" s="12">
        <v>2221.15</v>
      </c>
      <c r="K3147" s="5">
        <v>2250.87</v>
      </c>
      <c r="L3147" s="5">
        <v>9440.2099999999991</v>
      </c>
      <c r="M3147" s="13">
        <f t="shared" si="64"/>
        <v>-9.2340553646851342E-3</v>
      </c>
      <c r="N3147" s="13">
        <v>-1.1513026141289351E-2</v>
      </c>
      <c r="O3147" s="13">
        <v>-5.1799044457900845E-3</v>
      </c>
      <c r="P3147" s="13">
        <v>1.1326121238277587E-3</v>
      </c>
      <c r="Q3147" s="7"/>
      <c r="R3147" s="8"/>
      <c r="S3147" s="8"/>
      <c r="T3147" s="8"/>
      <c r="U3147" s="8"/>
      <c r="V3147" s="13"/>
      <c r="W3147" s="14"/>
      <c r="X3147" s="1"/>
      <c r="Y3147" s="1"/>
      <c r="Z3147" s="1"/>
      <c r="AA3147" s="1"/>
      <c r="AB3147" s="1"/>
      <c r="AC3147" s="1"/>
      <c r="AD3147" s="8"/>
      <c r="AE3147" s="8"/>
      <c r="AF3147" s="8"/>
      <c r="AG3147" s="8"/>
      <c r="AH3147" s="9"/>
      <c r="AI3147" s="8"/>
      <c r="AJ3147" s="13"/>
      <c r="AK3147" s="8"/>
      <c r="AL3147" s="8"/>
      <c r="AM3147" s="8"/>
      <c r="AN3147" s="8"/>
      <c r="AO3147" s="7"/>
      <c r="AP3147" s="7"/>
      <c r="AQ3147" s="7"/>
      <c r="AR3147" s="7"/>
      <c r="AS3147" s="7"/>
      <c r="AT3147" s="7"/>
      <c r="AU3147" s="8"/>
      <c r="AV3147" s="8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7"/>
      <c r="BV3147" s="7"/>
      <c r="BW3147" s="8"/>
      <c r="BX3147" s="8"/>
      <c r="BY3147" s="8"/>
      <c r="BZ3147" s="8"/>
      <c r="CA3147" s="8"/>
      <c r="CC3147" s="8"/>
      <c r="CE3147" s="7"/>
      <c r="CF3147" s="8"/>
      <c r="CG3147" s="8"/>
      <c r="CH3147" s="8"/>
      <c r="CI3147" s="8"/>
      <c r="CJ3147" s="8"/>
    </row>
    <row r="3148" spans="1:88" x14ac:dyDescent="0.3">
      <c r="A3148" s="1" t="s">
        <v>1139</v>
      </c>
      <c r="B3148" s="1"/>
      <c r="C3148" s="1" t="s">
        <v>1878</v>
      </c>
      <c r="D3148" s="1"/>
      <c r="E3148" s="1"/>
      <c r="F3148" s="1"/>
      <c r="G3148" s="1"/>
      <c r="H3148" s="1">
        <v>39778.1</v>
      </c>
      <c r="I3148" s="1">
        <v>-0.51</v>
      </c>
      <c r="J3148" s="12">
        <v>2153.9</v>
      </c>
      <c r="K3148" s="5">
        <v>2228.34</v>
      </c>
      <c r="L3148" s="5">
        <v>9374.92</v>
      </c>
      <c r="M3148" s="13">
        <f t="shared" si="64"/>
        <v>-5.1346308718118738E-3</v>
      </c>
      <c r="N3148" s="13">
        <v>-3.0277108704950151E-2</v>
      </c>
      <c r="O3148" s="13">
        <v>-1.0009463007636943E-2</v>
      </c>
      <c r="P3148" s="13">
        <v>-6.9161597040743317E-3</v>
      </c>
      <c r="Q3148" s="7"/>
      <c r="R3148" s="8"/>
      <c r="S3148" s="8"/>
      <c r="T3148" s="8"/>
      <c r="U3148" s="8"/>
      <c r="V3148" s="13"/>
      <c r="W3148" s="14"/>
      <c r="X3148" s="1"/>
      <c r="Y3148" s="1"/>
      <c r="Z3148" s="1"/>
      <c r="AA3148" s="1"/>
      <c r="AB3148" s="1"/>
      <c r="AC3148" s="1"/>
      <c r="AD3148" s="8"/>
      <c r="AE3148" s="8"/>
      <c r="AF3148" s="8"/>
      <c r="AG3148" s="8"/>
      <c r="AH3148" s="9"/>
      <c r="AI3148" s="8"/>
      <c r="AJ3148" s="13"/>
      <c r="AK3148" s="8"/>
      <c r="AL3148" s="8"/>
      <c r="AM3148" s="8"/>
      <c r="AN3148" s="8"/>
      <c r="AO3148" s="7"/>
      <c r="AP3148" s="7"/>
      <c r="AQ3148" s="7"/>
      <c r="AR3148" s="7"/>
      <c r="AS3148" s="7"/>
      <c r="AT3148" s="7"/>
      <c r="AU3148" s="8"/>
      <c r="AV3148" s="8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7"/>
      <c r="BV3148" s="7"/>
      <c r="BW3148" s="8"/>
      <c r="BX3148" s="8"/>
      <c r="BY3148" s="8"/>
      <c r="BZ3148" s="8"/>
      <c r="CA3148" s="8"/>
      <c r="CC3148" s="8"/>
      <c r="CE3148" s="7"/>
      <c r="CF3148" s="8"/>
      <c r="CG3148" s="8"/>
      <c r="CH3148" s="8"/>
      <c r="CI3148" s="8"/>
      <c r="CJ3148" s="8"/>
    </row>
    <row r="3149" spans="1:88" x14ac:dyDescent="0.3">
      <c r="A3149" s="1" t="s">
        <v>1140</v>
      </c>
      <c r="B3149" s="1"/>
      <c r="C3149" s="1" t="s">
        <v>1878</v>
      </c>
      <c r="D3149" s="1"/>
      <c r="E3149" s="1"/>
      <c r="F3149" s="1"/>
      <c r="G3149" s="1"/>
      <c r="H3149" s="1">
        <v>40301.29</v>
      </c>
      <c r="I3149" s="1">
        <v>1.32</v>
      </c>
      <c r="J3149" s="12">
        <v>2191.41</v>
      </c>
      <c r="K3149" s="5">
        <v>2236.8200000000002</v>
      </c>
      <c r="L3149" s="5">
        <v>9426.85</v>
      </c>
      <c r="M3149" s="13">
        <f t="shared" si="64"/>
        <v>1.3152714684713462E-2</v>
      </c>
      <c r="N3149" s="13">
        <v>1.7414921769812741E-2</v>
      </c>
      <c r="O3149" s="13">
        <v>3.8055233940961219E-3</v>
      </c>
      <c r="P3149" s="13">
        <v>5.5392472682433969E-3</v>
      </c>
      <c r="Q3149" s="7"/>
      <c r="R3149" s="8"/>
      <c r="S3149" s="8"/>
      <c r="T3149" s="8"/>
      <c r="U3149" s="8"/>
      <c r="V3149" s="13"/>
      <c r="W3149" s="14"/>
      <c r="X3149" s="1"/>
      <c r="Y3149" s="1"/>
      <c r="Z3149" s="1"/>
      <c r="AA3149" s="1"/>
      <c r="AB3149" s="1"/>
      <c r="AC3149" s="1"/>
      <c r="AD3149" s="8"/>
      <c r="AE3149" s="8"/>
      <c r="AF3149" s="8"/>
      <c r="AG3149" s="8"/>
      <c r="AH3149" s="9"/>
      <c r="AI3149" s="8"/>
      <c r="AJ3149" s="13"/>
      <c r="AK3149" s="8"/>
      <c r="AL3149" s="8"/>
      <c r="AM3149" s="8"/>
      <c r="AN3149" s="8"/>
      <c r="AO3149" s="7"/>
      <c r="AP3149" s="7"/>
      <c r="AQ3149" s="7"/>
      <c r="AR3149" s="7"/>
      <c r="AS3149" s="7"/>
      <c r="AT3149" s="7"/>
      <c r="AU3149" s="8"/>
      <c r="AV3149" s="8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7"/>
      <c r="BV3149" s="7"/>
      <c r="BW3149" s="8"/>
      <c r="BX3149" s="8"/>
      <c r="BY3149" s="8"/>
      <c r="BZ3149" s="8"/>
      <c r="CA3149" s="8"/>
      <c r="CC3149" s="8"/>
      <c r="CE3149" s="7"/>
      <c r="CF3149" s="8"/>
      <c r="CG3149" s="8"/>
      <c r="CH3149" s="8"/>
      <c r="CI3149" s="8"/>
      <c r="CJ3149" s="8"/>
    </row>
    <row r="3150" spans="1:88" x14ac:dyDescent="0.3">
      <c r="A3150" s="1" t="s">
        <v>1141</v>
      </c>
      <c r="B3150" s="1"/>
      <c r="C3150" s="1" t="s">
        <v>1878</v>
      </c>
      <c r="D3150" s="1"/>
      <c r="E3150" s="1"/>
      <c r="F3150" s="1"/>
      <c r="G3150" s="1"/>
      <c r="H3150" s="1">
        <v>40277.839999999997</v>
      </c>
      <c r="I3150" s="1">
        <v>-0.06</v>
      </c>
      <c r="J3150" s="12">
        <v>2188.92</v>
      </c>
      <c r="K3150" s="5">
        <v>2243.31</v>
      </c>
      <c r="L3150" s="5">
        <v>9439.06</v>
      </c>
      <c r="M3150" s="13">
        <f t="shared" si="64"/>
        <v>-5.8186723055275724E-4</v>
      </c>
      <c r="N3150" s="13">
        <v>-1.1362547400987077E-3</v>
      </c>
      <c r="O3150" s="13">
        <v>2.9014404377643022E-3</v>
      </c>
      <c r="P3150" s="13">
        <v>1.2952364787812698E-3</v>
      </c>
      <c r="Q3150" s="7"/>
      <c r="R3150" s="8"/>
      <c r="S3150" s="8"/>
      <c r="T3150" s="8"/>
      <c r="U3150" s="8"/>
      <c r="V3150" s="13"/>
      <c r="W3150" s="14"/>
      <c r="X3150" s="1"/>
      <c r="Y3150" s="1"/>
      <c r="Z3150" s="1"/>
      <c r="AA3150" s="1"/>
      <c r="AB3150" s="1"/>
      <c r="AC3150" s="1"/>
      <c r="AD3150" s="8"/>
      <c r="AE3150" s="8"/>
      <c r="AF3150" s="8"/>
      <c r="AG3150" s="8"/>
      <c r="AH3150" s="9"/>
      <c r="AI3150" s="8"/>
      <c r="AJ3150" s="13"/>
      <c r="AK3150" s="8"/>
      <c r="AL3150" s="8"/>
      <c r="AM3150" s="8"/>
      <c r="AN3150" s="8"/>
      <c r="AO3150" s="7"/>
      <c r="AP3150" s="7"/>
      <c r="AQ3150" s="7"/>
      <c r="AR3150" s="7"/>
      <c r="AS3150" s="7"/>
      <c r="AT3150" s="7"/>
      <c r="AU3150" s="8"/>
      <c r="AV3150" s="8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7"/>
      <c r="BV3150" s="7"/>
      <c r="BW3150" s="8"/>
      <c r="BX3150" s="8"/>
      <c r="BY3150" s="8"/>
      <c r="BZ3150" s="8"/>
      <c r="CA3150" s="8"/>
      <c r="CC3150" s="8"/>
      <c r="CE3150" s="7"/>
      <c r="CF3150" s="8"/>
      <c r="CG3150" s="8"/>
      <c r="CH3150" s="8"/>
      <c r="CI3150" s="8"/>
      <c r="CJ3150" s="8"/>
    </row>
    <row r="3151" spans="1:88" x14ac:dyDescent="0.3">
      <c r="A3151" s="1" t="s">
        <v>1142</v>
      </c>
      <c r="B3151" s="1"/>
      <c r="C3151" s="1" t="s">
        <v>1878</v>
      </c>
      <c r="D3151" s="1"/>
      <c r="E3151" s="1"/>
      <c r="F3151" s="1"/>
      <c r="G3151" s="1"/>
      <c r="H3151" s="1">
        <v>40426.42</v>
      </c>
      <c r="I3151" s="1">
        <v>0.37</v>
      </c>
      <c r="J3151" s="12">
        <v>2190.9</v>
      </c>
      <c r="K3151" s="5">
        <v>2277.5300000000002</v>
      </c>
      <c r="L3151" s="5">
        <v>9480.23</v>
      </c>
      <c r="M3151" s="13">
        <f t="shared" si="64"/>
        <v>3.6888770599416976E-3</v>
      </c>
      <c r="N3151" s="13">
        <v>9.0455567128988612E-4</v>
      </c>
      <c r="O3151" s="13">
        <v>1.5254244843557085E-2</v>
      </c>
      <c r="P3151" s="13">
        <v>4.3616631317100474E-3</v>
      </c>
      <c r="Q3151" s="7"/>
      <c r="R3151" s="8"/>
      <c r="S3151" s="8"/>
      <c r="T3151" s="8"/>
      <c r="U3151" s="8"/>
      <c r="V3151" s="13"/>
      <c r="W3151" s="14"/>
      <c r="X3151" s="1"/>
      <c r="Y3151" s="1"/>
      <c r="Z3151" s="1"/>
      <c r="AA3151" s="1"/>
      <c r="AB3151" s="1"/>
      <c r="AC3151" s="1"/>
      <c r="AD3151" s="8"/>
      <c r="AE3151" s="8"/>
      <c r="AF3151" s="8"/>
      <c r="AG3151" s="8"/>
      <c r="AH3151" s="9"/>
      <c r="AI3151" s="8"/>
      <c r="AJ3151" s="13"/>
      <c r="AK3151" s="8"/>
      <c r="AL3151" s="8"/>
      <c r="AM3151" s="8"/>
      <c r="AN3151" s="8"/>
      <c r="AO3151" s="7"/>
      <c r="AP3151" s="7"/>
      <c r="AQ3151" s="7"/>
      <c r="AR3151" s="7"/>
      <c r="AS3151" s="7"/>
      <c r="AT3151" s="7"/>
      <c r="AU3151" s="8"/>
      <c r="AV3151" s="8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7"/>
      <c r="BV3151" s="7"/>
      <c r="BW3151" s="8"/>
      <c r="BX3151" s="8"/>
      <c r="BY3151" s="8"/>
      <c r="BZ3151" s="8"/>
      <c r="CA3151" s="8"/>
      <c r="CC3151" s="8"/>
      <c r="CE3151" s="7"/>
      <c r="CF3151" s="8"/>
      <c r="CG3151" s="8"/>
      <c r="CH3151" s="8"/>
      <c r="CI3151" s="8"/>
      <c r="CJ3151" s="8"/>
    </row>
    <row r="3152" spans="1:88" x14ac:dyDescent="0.3">
      <c r="A3152" s="1" t="s">
        <v>1143</v>
      </c>
      <c r="B3152" s="1"/>
      <c r="C3152" s="1" t="s">
        <v>1878</v>
      </c>
      <c r="D3152" s="1"/>
      <c r="E3152" s="1"/>
      <c r="F3152" s="1"/>
      <c r="G3152" s="1"/>
      <c r="H3152" s="1">
        <v>40370.589999999997</v>
      </c>
      <c r="I3152" s="1">
        <v>-0.14000000000000001</v>
      </c>
      <c r="J3152" s="12">
        <v>2184.83</v>
      </c>
      <c r="K3152" s="5">
        <v>2284.14</v>
      </c>
      <c r="L3152" s="5">
        <v>9494.73</v>
      </c>
      <c r="M3152" s="13">
        <f t="shared" si="64"/>
        <v>-1.3810275557420981E-3</v>
      </c>
      <c r="N3152" s="13">
        <v>-2.7705509151491059E-3</v>
      </c>
      <c r="O3152" s="13">
        <v>2.9022669295244441E-3</v>
      </c>
      <c r="P3152" s="13">
        <v>1.5294987568867935E-3</v>
      </c>
      <c r="Q3152" s="7"/>
      <c r="R3152" s="8"/>
      <c r="S3152" s="8"/>
      <c r="T3152" s="8"/>
      <c r="U3152" s="8"/>
      <c r="V3152" s="13"/>
      <c r="W3152" s="14"/>
      <c r="X3152" s="1"/>
      <c r="Y3152" s="1"/>
      <c r="Z3152" s="1"/>
      <c r="AA3152" s="1"/>
      <c r="AB3152" s="1"/>
      <c r="AC3152" s="1"/>
      <c r="AD3152" s="8"/>
      <c r="AE3152" s="8"/>
      <c r="AF3152" s="8"/>
      <c r="AG3152" s="8"/>
      <c r="AH3152" s="9"/>
      <c r="AI3152" s="8"/>
      <c r="AJ3152" s="13"/>
      <c r="AK3152" s="8"/>
      <c r="AL3152" s="8"/>
      <c r="AM3152" s="8"/>
      <c r="AN3152" s="8"/>
      <c r="AO3152" s="7"/>
      <c r="AP3152" s="7"/>
      <c r="AQ3152" s="7"/>
      <c r="AR3152" s="7"/>
      <c r="AS3152" s="7"/>
      <c r="AT3152" s="7"/>
      <c r="AU3152" s="8"/>
      <c r="AV3152" s="8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7"/>
      <c r="BV3152" s="7"/>
      <c r="BW3152" s="8"/>
      <c r="BX3152" s="8"/>
      <c r="BY3152" s="8"/>
      <c r="BZ3152" s="8"/>
      <c r="CA3152" s="8"/>
      <c r="CC3152" s="8"/>
      <c r="CE3152" s="7"/>
      <c r="CF3152" s="8"/>
      <c r="CG3152" s="8"/>
      <c r="CH3152" s="8"/>
      <c r="CI3152" s="8"/>
      <c r="CJ3152" s="8"/>
    </row>
    <row r="3153" spans="1:88" x14ac:dyDescent="0.3">
      <c r="A3153" s="1" t="s">
        <v>1144</v>
      </c>
      <c r="B3153" s="1"/>
      <c r="C3153" s="1" t="s">
        <v>1878</v>
      </c>
      <c r="D3153" s="1"/>
      <c r="E3153" s="1"/>
      <c r="F3153" s="1"/>
      <c r="G3153" s="1"/>
      <c r="H3153" s="1">
        <v>40545.64</v>
      </c>
      <c r="I3153" s="1">
        <v>0.43</v>
      </c>
      <c r="J3153" s="12">
        <v>2198.92</v>
      </c>
      <c r="K3153" s="5">
        <v>2279.77</v>
      </c>
      <c r="L3153" s="5">
        <v>9504.65</v>
      </c>
      <c r="M3153" s="13">
        <f t="shared" si="64"/>
        <v>4.3360773275793463E-3</v>
      </c>
      <c r="N3153" s="13">
        <v>6.4490143397886168E-3</v>
      </c>
      <c r="O3153" s="13">
        <v>-1.9131927114799385E-3</v>
      </c>
      <c r="P3153" s="13">
        <v>1.04479010988201E-3</v>
      </c>
      <c r="Q3153" s="7"/>
      <c r="R3153" s="8"/>
      <c r="S3153" s="8"/>
      <c r="T3153" s="8"/>
      <c r="U3153" s="8"/>
      <c r="V3153" s="13"/>
      <c r="W3153" s="14"/>
      <c r="X3153" s="1"/>
      <c r="Y3153" s="1"/>
      <c r="Z3153" s="1"/>
      <c r="AA3153" s="1"/>
      <c r="AB3153" s="1"/>
      <c r="AC3153" s="1"/>
      <c r="AD3153" s="8"/>
      <c r="AE3153" s="8"/>
      <c r="AF3153" s="8"/>
      <c r="AG3153" s="8"/>
      <c r="AH3153" s="9"/>
      <c r="AI3153" s="8"/>
      <c r="AJ3153" s="13"/>
      <c r="AK3153" s="8"/>
      <c r="AL3153" s="8"/>
      <c r="AM3153" s="8"/>
      <c r="AN3153" s="8"/>
      <c r="AO3153" s="7"/>
      <c r="AP3153" s="7"/>
      <c r="AQ3153" s="7"/>
      <c r="AR3153" s="7"/>
      <c r="AS3153" s="7"/>
      <c r="AT3153" s="7"/>
      <c r="AU3153" s="8"/>
      <c r="AV3153" s="8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7"/>
      <c r="BV3153" s="7"/>
      <c r="BW3153" s="8"/>
      <c r="BX3153" s="8"/>
      <c r="BY3153" s="8"/>
      <c r="BZ3153" s="8"/>
      <c r="CA3153" s="8"/>
      <c r="CC3153" s="8"/>
      <c r="CE3153" s="7"/>
      <c r="CF3153" s="8"/>
      <c r="CG3153" s="8"/>
      <c r="CH3153" s="8"/>
      <c r="CI3153" s="8"/>
      <c r="CJ3153" s="8"/>
    </row>
    <row r="3154" spans="1:88" x14ac:dyDescent="0.3">
      <c r="A3154" s="1" t="s">
        <v>1145</v>
      </c>
      <c r="B3154" s="1"/>
      <c r="C3154" s="1" t="s">
        <v>1878</v>
      </c>
      <c r="D3154" s="1"/>
      <c r="E3154" s="1"/>
      <c r="F3154" s="1"/>
      <c r="G3154" s="1"/>
      <c r="H3154" s="1">
        <v>40148.15</v>
      </c>
      <c r="I3154" s="1">
        <v>-0.98</v>
      </c>
      <c r="J3154" s="12">
        <v>2172.56</v>
      </c>
      <c r="K3154" s="5">
        <v>2271.16</v>
      </c>
      <c r="L3154" s="5">
        <v>9466.24</v>
      </c>
      <c r="M3154" s="13">
        <f t="shared" si="64"/>
        <v>-9.8035201812081141E-3</v>
      </c>
      <c r="N3154" s="13">
        <v>-1.1987703054226695E-2</v>
      </c>
      <c r="O3154" s="13">
        <v>-3.7766967720428424E-3</v>
      </c>
      <c r="P3154" s="13">
        <v>-4.0411798435502355E-3</v>
      </c>
      <c r="Q3154" s="7"/>
      <c r="R3154" s="8"/>
      <c r="S3154" s="8"/>
      <c r="T3154" s="8"/>
      <c r="U3154" s="8"/>
      <c r="V3154" s="13"/>
      <c r="W3154" s="14"/>
      <c r="X3154" s="1"/>
      <c r="Y3154" s="1"/>
      <c r="Z3154" s="1"/>
      <c r="AA3154" s="1"/>
      <c r="AB3154" s="1"/>
      <c r="AC3154" s="1"/>
      <c r="AD3154" s="8"/>
      <c r="AE3154" s="8"/>
      <c r="AF3154" s="8"/>
      <c r="AG3154" s="8"/>
      <c r="AH3154" s="9"/>
      <c r="AI3154" s="8"/>
      <c r="AJ3154" s="13"/>
      <c r="AK3154" s="8"/>
      <c r="AL3154" s="8"/>
      <c r="AM3154" s="8"/>
      <c r="AN3154" s="8"/>
      <c r="AO3154" s="7"/>
      <c r="AP3154" s="7"/>
      <c r="AQ3154" s="7"/>
      <c r="AR3154" s="7"/>
      <c r="AS3154" s="7"/>
      <c r="AT3154" s="7"/>
      <c r="AU3154" s="8"/>
      <c r="AV3154" s="8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7"/>
      <c r="BV3154" s="7"/>
      <c r="BW3154" s="8"/>
      <c r="BX3154" s="8"/>
      <c r="BY3154" s="8"/>
      <c r="BZ3154" s="8"/>
      <c r="CA3154" s="8"/>
      <c r="CC3154" s="8"/>
      <c r="CE3154" s="7"/>
      <c r="CF3154" s="8"/>
      <c r="CG3154" s="8"/>
      <c r="CH3154" s="8"/>
      <c r="CI3154" s="8"/>
      <c r="CJ3154" s="8"/>
    </row>
    <row r="3155" spans="1:88" x14ac:dyDescent="0.3">
      <c r="A3155" s="1" t="s">
        <v>1146</v>
      </c>
      <c r="B3155" s="1"/>
      <c r="C3155" s="1" t="s">
        <v>1878</v>
      </c>
      <c r="D3155" s="1"/>
      <c r="E3155" s="1"/>
      <c r="F3155" s="1"/>
      <c r="G3155" s="1"/>
      <c r="H3155" s="1">
        <v>39201.160000000003</v>
      </c>
      <c r="I3155" s="1">
        <v>0.56000000000000005</v>
      </c>
      <c r="J3155" s="12">
        <v>2114.5100000000002</v>
      </c>
      <c r="K3155" s="5">
        <v>2234.89</v>
      </c>
      <c r="L3155" s="5">
        <v>9279.91</v>
      </c>
      <c r="M3155" s="13">
        <f t="shared" si="64"/>
        <v>-2.3587388210913773E-2</v>
      </c>
      <c r="N3155" s="13">
        <v>-2.6719630297897257E-2</v>
      </c>
      <c r="O3155" s="13">
        <v>-1.596981278289511E-2</v>
      </c>
      <c r="P3155" s="13">
        <v>-1.9683633628557851E-2</v>
      </c>
      <c r="Q3155" s="7"/>
      <c r="R3155" s="8"/>
      <c r="S3155" s="8"/>
      <c r="T3155" s="8"/>
      <c r="U3155" s="8"/>
      <c r="V3155" s="13"/>
      <c r="W3155" s="14"/>
      <c r="X3155" s="1"/>
      <c r="Y3155" s="1"/>
      <c r="Z3155" s="1"/>
      <c r="AA3155" s="1"/>
      <c r="AB3155" s="1"/>
      <c r="AC3155" s="1"/>
      <c r="AD3155" s="8"/>
      <c r="AE3155" s="8"/>
      <c r="AF3155" s="8"/>
      <c r="AG3155" s="8"/>
      <c r="AH3155" s="9"/>
      <c r="AI3155" s="8"/>
      <c r="AJ3155" s="13"/>
      <c r="AK3155" s="8"/>
      <c r="AL3155" s="8"/>
      <c r="AM3155" s="8"/>
      <c r="AN3155" s="8"/>
      <c r="AO3155" s="7"/>
      <c r="AP3155" s="7"/>
      <c r="AQ3155" s="7"/>
      <c r="AR3155" s="7"/>
      <c r="AS3155" s="7"/>
      <c r="AT3155" s="7"/>
      <c r="AU3155" s="8"/>
      <c r="AV3155" s="8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7"/>
      <c r="BV3155" s="7"/>
      <c r="BW3155" s="8"/>
      <c r="BX3155" s="8"/>
      <c r="BY3155" s="8"/>
      <c r="BZ3155" s="8"/>
      <c r="CA3155" s="8"/>
      <c r="CC3155" s="8"/>
      <c r="CE3155" s="7"/>
      <c r="CF3155" s="8"/>
      <c r="CG3155" s="8"/>
      <c r="CH3155" s="8"/>
      <c r="CI3155" s="8"/>
      <c r="CJ3155" s="8"/>
    </row>
    <row r="3156" spans="1:88" x14ac:dyDescent="0.3">
      <c r="A3156" s="1" t="s">
        <v>1147</v>
      </c>
      <c r="B3156" s="1"/>
      <c r="C3156" s="1" t="s">
        <v>1878</v>
      </c>
      <c r="D3156" s="1"/>
      <c r="E3156" s="1"/>
      <c r="F3156" s="1"/>
      <c r="G3156" s="1"/>
      <c r="H3156" s="1">
        <v>39245.74</v>
      </c>
      <c r="I3156" s="1">
        <v>0.11</v>
      </c>
      <c r="J3156" s="12">
        <v>2118.73</v>
      </c>
      <c r="K3156" s="5">
        <v>2231.41</v>
      </c>
      <c r="L3156" s="5">
        <v>9279.83</v>
      </c>
      <c r="M3156" s="13">
        <f t="shared" si="64"/>
        <v>1.1372112457894712E-3</v>
      </c>
      <c r="N3156" s="13">
        <v>1.995734236300617E-3</v>
      </c>
      <c r="O3156" s="13">
        <v>-1.5571236168223646E-3</v>
      </c>
      <c r="P3156" s="13">
        <v>-8.6207732618026611E-6</v>
      </c>
      <c r="Q3156" s="7"/>
      <c r="R3156" s="8"/>
      <c r="S3156" s="8"/>
      <c r="T3156" s="8"/>
      <c r="U3156" s="8"/>
      <c r="V3156" s="13"/>
      <c r="W3156" s="14"/>
      <c r="X3156" s="1"/>
      <c r="Y3156" s="1"/>
      <c r="Z3156" s="1"/>
      <c r="AA3156" s="1"/>
      <c r="AB3156" s="1"/>
      <c r="AC3156" s="1"/>
      <c r="AD3156" s="8"/>
      <c r="AE3156" s="8"/>
      <c r="AF3156" s="8"/>
      <c r="AG3156" s="8"/>
      <c r="AH3156" s="9"/>
      <c r="AI3156" s="8"/>
      <c r="AJ3156" s="13"/>
      <c r="AK3156" s="8"/>
      <c r="AL3156" s="8"/>
      <c r="AM3156" s="8"/>
      <c r="AN3156" s="8"/>
      <c r="AO3156" s="7"/>
      <c r="AP3156" s="7"/>
      <c r="AQ3156" s="7"/>
      <c r="AR3156" s="7"/>
      <c r="AS3156" s="7"/>
      <c r="AT3156" s="7"/>
      <c r="AU3156" s="8"/>
      <c r="AV3156" s="8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7"/>
      <c r="BV3156" s="7"/>
      <c r="BW3156" s="8"/>
      <c r="BX3156" s="8"/>
      <c r="BY3156" s="8"/>
      <c r="BZ3156" s="8"/>
      <c r="CA3156" s="8"/>
      <c r="CC3156" s="8"/>
      <c r="CE3156" s="7"/>
      <c r="CF3156" s="8"/>
      <c r="CG3156" s="8"/>
      <c r="CH3156" s="8"/>
      <c r="CI3156" s="8"/>
      <c r="CJ3156" s="8"/>
    </row>
    <row r="3157" spans="1:88" x14ac:dyDescent="0.3">
      <c r="A3157" s="1" t="s">
        <v>1148</v>
      </c>
      <c r="B3157" s="1"/>
      <c r="C3157" s="1" t="s">
        <v>1878</v>
      </c>
      <c r="D3157" s="1"/>
      <c r="E3157" s="1"/>
      <c r="F3157" s="1"/>
      <c r="G3157" s="1"/>
      <c r="H3157" s="1">
        <v>39213.050000000003</v>
      </c>
      <c r="I3157" s="1">
        <v>-0.08</v>
      </c>
      <c r="J3157" s="12">
        <v>2114.71</v>
      </c>
      <c r="K3157" s="5">
        <v>2235.0100000000002</v>
      </c>
      <c r="L3157" s="5">
        <v>9270.77</v>
      </c>
      <c r="M3157" s="13">
        <f t="shared" si="64"/>
        <v>-8.3295664701432681E-4</v>
      </c>
      <c r="N3157" s="13">
        <v>-1.8973630429549582E-3</v>
      </c>
      <c r="O3157" s="13">
        <v>1.6133296884035531E-3</v>
      </c>
      <c r="P3157" s="13">
        <v>-9.7631098845551989E-4</v>
      </c>
      <c r="Q3157" s="7"/>
      <c r="R3157" s="8"/>
      <c r="S3157" s="8"/>
      <c r="T3157" s="8"/>
      <c r="U3157" s="8"/>
      <c r="V3157" s="13"/>
      <c r="W3157" s="14"/>
      <c r="X3157" s="1"/>
      <c r="Y3157" s="1"/>
      <c r="Z3157" s="1"/>
      <c r="AA3157" s="1"/>
      <c r="AB3157" s="1"/>
      <c r="AC3157" s="1"/>
      <c r="AD3157" s="8"/>
      <c r="AE3157" s="8"/>
      <c r="AF3157" s="8"/>
      <c r="AG3157" s="8"/>
      <c r="AH3157" s="9"/>
      <c r="AI3157" s="8"/>
      <c r="AJ3157" s="13"/>
      <c r="AK3157" s="8"/>
      <c r="AL3157" s="8"/>
      <c r="AM3157" s="8"/>
      <c r="AN3157" s="8"/>
      <c r="AO3157" s="7"/>
      <c r="AP3157" s="7"/>
      <c r="AQ3157" s="7"/>
      <c r="AR3157" s="7"/>
      <c r="AS3157" s="7"/>
      <c r="AT3157" s="7"/>
      <c r="AU3157" s="8"/>
      <c r="AV3157" s="8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7"/>
      <c r="BV3157" s="7"/>
      <c r="BW3157" s="8"/>
      <c r="BX3157" s="8"/>
      <c r="BY3157" s="8"/>
      <c r="BZ3157" s="8"/>
      <c r="CA3157" s="8"/>
      <c r="CC3157" s="8"/>
      <c r="CE3157" s="7"/>
      <c r="CF3157" s="8"/>
      <c r="CG3157" s="8"/>
      <c r="CH3157" s="8"/>
      <c r="CI3157" s="8"/>
      <c r="CJ3157" s="8"/>
    </row>
    <row r="3158" spans="1:88" x14ac:dyDescent="0.3">
      <c r="A3158" s="1" t="s">
        <v>1149</v>
      </c>
      <c r="B3158" s="1"/>
      <c r="C3158" s="1" t="s">
        <v>1878</v>
      </c>
      <c r="D3158" s="1"/>
      <c r="E3158" s="1"/>
      <c r="F3158" s="1"/>
      <c r="G3158" s="1"/>
      <c r="H3158" s="1">
        <v>39935.82</v>
      </c>
      <c r="I3158" s="1">
        <v>1.84</v>
      </c>
      <c r="J3158" s="12">
        <v>2162.64</v>
      </c>
      <c r="K3158" s="5">
        <v>2262.91</v>
      </c>
      <c r="L3158" s="5">
        <v>9306.23</v>
      </c>
      <c r="M3158" s="13">
        <f t="shared" si="64"/>
        <v>1.8431874082735167E-2</v>
      </c>
      <c r="N3158" s="13">
        <v>2.266504627111976E-2</v>
      </c>
      <c r="O3158" s="13">
        <v>1.248316562341989E-2</v>
      </c>
      <c r="P3158" s="13">
        <v>3.8249250062292184E-3</v>
      </c>
      <c r="Q3158" s="7"/>
      <c r="R3158" s="8"/>
      <c r="S3158" s="8"/>
      <c r="T3158" s="8"/>
      <c r="U3158" s="8"/>
      <c r="V3158" s="13"/>
      <c r="W3158" s="14"/>
      <c r="X3158" s="1"/>
      <c r="Y3158" s="1"/>
      <c r="Z3158" s="1"/>
      <c r="AA3158" s="1"/>
      <c r="AB3158" s="1"/>
      <c r="AC3158" s="1"/>
      <c r="AD3158" s="8"/>
      <c r="AE3158" s="8"/>
      <c r="AF3158" s="8"/>
      <c r="AG3158" s="8"/>
      <c r="AH3158" s="9"/>
      <c r="AI3158" s="8"/>
      <c r="AJ3158" s="13"/>
      <c r="AK3158" s="8"/>
      <c r="AL3158" s="8"/>
      <c r="AM3158" s="8"/>
      <c r="AN3158" s="8"/>
      <c r="AO3158" s="7"/>
      <c r="AP3158" s="7"/>
      <c r="AQ3158" s="7"/>
      <c r="AR3158" s="7"/>
      <c r="AS3158" s="7"/>
      <c r="AT3158" s="7"/>
      <c r="AU3158" s="8"/>
      <c r="AV3158" s="8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7"/>
      <c r="BV3158" s="7"/>
      <c r="BW3158" s="8"/>
      <c r="BX3158" s="8"/>
      <c r="BY3158" s="8"/>
      <c r="BZ3158" s="8"/>
      <c r="CA3158" s="8"/>
      <c r="CC3158" s="8"/>
      <c r="CE3158" s="7"/>
      <c r="CF3158" s="8"/>
      <c r="CG3158" s="8"/>
      <c r="CH3158" s="8"/>
      <c r="CI3158" s="8"/>
      <c r="CJ3158" s="8"/>
    </row>
    <row r="3159" spans="1:88" x14ac:dyDescent="0.3">
      <c r="A3159" s="1" t="s">
        <v>1150</v>
      </c>
      <c r="B3159" s="1"/>
      <c r="C3159" s="1" t="s">
        <v>1878</v>
      </c>
      <c r="D3159" s="1"/>
      <c r="E3159" s="1"/>
      <c r="F3159" s="1"/>
      <c r="G3159" s="1"/>
      <c r="H3159" s="1">
        <v>40266.730000000003</v>
      </c>
      <c r="I3159" s="1">
        <v>0.83</v>
      </c>
      <c r="J3159" s="12">
        <v>2190.6799999999998</v>
      </c>
      <c r="K3159" s="5">
        <v>2245.81</v>
      </c>
      <c r="L3159" s="5">
        <v>9353.58</v>
      </c>
      <c r="M3159" s="13">
        <f t="shared" si="64"/>
        <v>8.2860449591370955E-3</v>
      </c>
      <c r="N3159" s="13">
        <v>1.2965634594754638E-2</v>
      </c>
      <c r="O3159" s="13">
        <v>-7.5566416693548799E-3</v>
      </c>
      <c r="P3159" s="13">
        <v>5.0879894436308692E-3</v>
      </c>
      <c r="Q3159" s="7"/>
      <c r="R3159" s="8"/>
      <c r="S3159" s="8"/>
      <c r="T3159" s="8"/>
      <c r="U3159" s="8"/>
      <c r="V3159" s="13"/>
      <c r="W3159" s="14"/>
      <c r="X3159" s="1"/>
      <c r="Y3159" s="1"/>
      <c r="Z3159" s="1"/>
      <c r="AA3159" s="1"/>
      <c r="AB3159" s="1"/>
      <c r="AC3159" s="1"/>
      <c r="AD3159" s="8"/>
      <c r="AE3159" s="8"/>
      <c r="AF3159" s="8"/>
      <c r="AG3159" s="8"/>
      <c r="AH3159" s="9"/>
      <c r="AI3159" s="8"/>
      <c r="AJ3159" s="13"/>
      <c r="AK3159" s="8"/>
      <c r="AL3159" s="8"/>
      <c r="AM3159" s="8"/>
      <c r="AN3159" s="8"/>
      <c r="AO3159" s="7"/>
      <c r="AP3159" s="7"/>
      <c r="AQ3159" s="7"/>
      <c r="AR3159" s="7"/>
      <c r="AS3159" s="7"/>
      <c r="AT3159" s="7"/>
      <c r="AU3159" s="8"/>
      <c r="AV3159" s="8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7"/>
      <c r="BV3159" s="7"/>
      <c r="BW3159" s="8"/>
      <c r="BX3159" s="8"/>
      <c r="BY3159" s="8"/>
      <c r="BZ3159" s="8"/>
      <c r="CA3159" s="8"/>
      <c r="CC3159" s="8"/>
      <c r="CE3159" s="7"/>
      <c r="CF3159" s="8"/>
      <c r="CG3159" s="8"/>
      <c r="CH3159" s="8"/>
      <c r="CI3159" s="8"/>
      <c r="CJ3159" s="8"/>
    </row>
    <row r="3160" spans="1:88" x14ac:dyDescent="0.3">
      <c r="A3160" s="1" t="s">
        <v>1151</v>
      </c>
      <c r="B3160" s="1"/>
      <c r="C3160" s="1" t="s">
        <v>1878</v>
      </c>
      <c r="D3160" s="1"/>
      <c r="E3160" s="1"/>
      <c r="F3160" s="1"/>
      <c r="G3160" s="1"/>
      <c r="H3160" s="1">
        <v>40163.910000000003</v>
      </c>
      <c r="I3160" s="1">
        <v>-0.26</v>
      </c>
      <c r="J3160" s="12">
        <v>2185.67</v>
      </c>
      <c r="K3160" s="5">
        <v>2236.33</v>
      </c>
      <c r="L3160" s="5">
        <v>9344.27</v>
      </c>
      <c r="M3160" s="13">
        <f t="shared" si="64"/>
        <v>-2.5534728049683153E-3</v>
      </c>
      <c r="N3160" s="13">
        <v>-2.2869611262255063E-3</v>
      </c>
      <c r="O3160" s="13">
        <v>-4.2211941348555548E-3</v>
      </c>
      <c r="P3160" s="13">
        <v>-9.9534082137531232E-4</v>
      </c>
      <c r="Q3160" s="7"/>
      <c r="R3160" s="8"/>
      <c r="S3160" s="8"/>
      <c r="T3160" s="8"/>
      <c r="U3160" s="8"/>
      <c r="V3160" s="13"/>
      <c r="W3160" s="14"/>
      <c r="X3160" s="1"/>
      <c r="Y3160" s="1"/>
      <c r="Z3160" s="1"/>
      <c r="AA3160" s="1"/>
      <c r="AB3160" s="1"/>
      <c r="AC3160" s="1"/>
      <c r="AD3160" s="8"/>
      <c r="AE3160" s="8"/>
      <c r="AF3160" s="8"/>
      <c r="AG3160" s="8"/>
      <c r="AH3160" s="9"/>
      <c r="AI3160" s="8"/>
      <c r="AJ3160" s="13"/>
      <c r="AK3160" s="8"/>
      <c r="AL3160" s="8"/>
      <c r="AM3160" s="8"/>
      <c r="AN3160" s="8"/>
      <c r="AO3160" s="7"/>
      <c r="AP3160" s="7"/>
      <c r="AQ3160" s="7"/>
      <c r="AR3160" s="7"/>
      <c r="AS3160" s="7"/>
      <c r="AT3160" s="7"/>
      <c r="AU3160" s="8"/>
      <c r="AV3160" s="8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7"/>
      <c r="BV3160" s="7"/>
      <c r="BW3160" s="8"/>
      <c r="BX3160" s="8"/>
      <c r="BY3160" s="8"/>
      <c r="BZ3160" s="8"/>
      <c r="CA3160" s="8"/>
      <c r="CC3160" s="8"/>
      <c r="CE3160" s="7"/>
      <c r="CF3160" s="8"/>
      <c r="CG3160" s="8"/>
      <c r="CH3160" s="8"/>
      <c r="CI3160" s="8"/>
      <c r="CJ3160" s="8"/>
    </row>
    <row r="3161" spans="1:88" x14ac:dyDescent="0.3">
      <c r="A3161" s="1" t="s">
        <v>1152</v>
      </c>
      <c r="B3161" s="1"/>
      <c r="C3161" s="1" t="s">
        <v>1878</v>
      </c>
      <c r="D3161" s="1"/>
      <c r="E3161" s="1"/>
      <c r="F3161" s="1"/>
      <c r="G3161" s="1"/>
      <c r="H3161" s="1">
        <v>40153.870000000003</v>
      </c>
      <c r="I3161" s="1">
        <v>-0.02</v>
      </c>
      <c r="J3161" s="12">
        <v>2188.63</v>
      </c>
      <c r="K3161" s="5">
        <v>2227.11</v>
      </c>
      <c r="L3161" s="5">
        <v>9292.7900000000009</v>
      </c>
      <c r="M3161" s="13">
        <f t="shared" si="64"/>
        <v>-2.4997566223017298E-4</v>
      </c>
      <c r="N3161" s="13">
        <v>1.3542758055882231E-3</v>
      </c>
      <c r="O3161" s="13">
        <v>-4.1228262376302727E-3</v>
      </c>
      <c r="P3161" s="13">
        <v>-5.5092586151727074E-3</v>
      </c>
      <c r="Q3161" s="7"/>
      <c r="R3161" s="8"/>
      <c r="S3161" s="8"/>
      <c r="T3161" s="8"/>
      <c r="U3161" s="8"/>
      <c r="V3161" s="13"/>
      <c r="W3161" s="14"/>
      <c r="X3161" s="1"/>
      <c r="Y3161" s="1"/>
      <c r="Z3161" s="1"/>
      <c r="AA3161" s="1"/>
      <c r="AB3161" s="1"/>
      <c r="AC3161" s="1"/>
      <c r="AD3161" s="8"/>
      <c r="AE3161" s="8"/>
      <c r="AF3161" s="8"/>
      <c r="AG3161" s="8"/>
      <c r="AH3161" s="9"/>
      <c r="AI3161" s="8"/>
      <c r="AJ3161" s="13"/>
      <c r="AK3161" s="8"/>
      <c r="AL3161" s="8"/>
      <c r="AM3161" s="8"/>
      <c r="AN3161" s="8"/>
      <c r="AO3161" s="7"/>
      <c r="AP3161" s="7"/>
      <c r="AQ3161" s="7"/>
      <c r="AR3161" s="7"/>
      <c r="AS3161" s="7"/>
      <c r="AT3161" s="7"/>
      <c r="AU3161" s="8"/>
      <c r="AV3161" s="8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7"/>
      <c r="BV3161" s="7"/>
      <c r="BW3161" s="8"/>
      <c r="BX3161" s="8"/>
      <c r="BY3161" s="8"/>
      <c r="BZ3161" s="8"/>
      <c r="CA3161" s="8"/>
      <c r="CC3161" s="8"/>
      <c r="CE3161" s="7"/>
      <c r="CF3161" s="8"/>
      <c r="CG3161" s="8"/>
      <c r="CH3161" s="8"/>
      <c r="CI3161" s="8"/>
      <c r="CJ3161" s="8"/>
    </row>
    <row r="3162" spans="1:88" x14ac:dyDescent="0.3">
      <c r="A3162" s="1" t="s">
        <v>1153</v>
      </c>
      <c r="B3162" s="1"/>
      <c r="C3162" s="1" t="s">
        <v>1878</v>
      </c>
      <c r="D3162" s="1"/>
      <c r="E3162" s="1"/>
      <c r="F3162" s="1"/>
      <c r="G3162" s="1"/>
      <c r="H3162" s="1">
        <v>39876.949999999997</v>
      </c>
      <c r="I3162" s="1">
        <v>-0.69</v>
      </c>
      <c r="J3162" s="12">
        <v>2170.9499999999998</v>
      </c>
      <c r="K3162" s="5">
        <v>2216.9699999999998</v>
      </c>
      <c r="L3162" s="5">
        <v>9252.57</v>
      </c>
      <c r="M3162" s="13">
        <f t="shared" si="64"/>
        <v>-6.8964710001802043E-3</v>
      </c>
      <c r="N3162" s="13">
        <v>-8.0781127920207529E-3</v>
      </c>
      <c r="O3162" s="13">
        <v>-4.5529857079354974E-3</v>
      </c>
      <c r="P3162" s="13">
        <v>-4.3280866133853513E-3</v>
      </c>
      <c r="Q3162" s="7"/>
      <c r="R3162" s="8"/>
      <c r="S3162" s="8"/>
      <c r="T3162" s="8"/>
      <c r="U3162" s="8"/>
      <c r="V3162" s="13"/>
      <c r="W3162" s="14"/>
      <c r="X3162" s="1"/>
      <c r="Y3162" s="1"/>
      <c r="Z3162" s="1"/>
      <c r="AA3162" s="1"/>
      <c r="AB3162" s="1"/>
      <c r="AC3162" s="1"/>
      <c r="AD3162" s="8"/>
      <c r="AE3162" s="8"/>
      <c r="AF3162" s="8"/>
      <c r="AG3162" s="8"/>
      <c r="AH3162" s="9"/>
      <c r="AI3162" s="8"/>
      <c r="AJ3162" s="13"/>
      <c r="AK3162" s="8"/>
      <c r="AL3162" s="8"/>
      <c r="AM3162" s="8"/>
      <c r="AN3162" s="8"/>
      <c r="AO3162" s="7"/>
      <c r="AP3162" s="7"/>
      <c r="AQ3162" s="7"/>
      <c r="AR3162" s="7"/>
      <c r="AS3162" s="7"/>
      <c r="AT3162" s="7"/>
      <c r="AU3162" s="8"/>
      <c r="AV3162" s="8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7"/>
      <c r="BV3162" s="7"/>
      <c r="BW3162" s="8"/>
      <c r="BX3162" s="8"/>
      <c r="BY3162" s="8"/>
      <c r="BZ3162" s="8"/>
      <c r="CA3162" s="8"/>
      <c r="CC3162" s="8"/>
      <c r="CE3162" s="7"/>
      <c r="CF3162" s="8"/>
      <c r="CG3162" s="8"/>
      <c r="CH3162" s="8"/>
      <c r="CI3162" s="8"/>
      <c r="CJ3162" s="8"/>
    </row>
    <row r="3163" spans="1:88" x14ac:dyDescent="0.3">
      <c r="A3163" s="1" t="s">
        <v>1154</v>
      </c>
      <c r="B3163" s="1"/>
      <c r="C3163" s="1" t="s">
        <v>1878</v>
      </c>
      <c r="D3163" s="1"/>
      <c r="E3163" s="1"/>
      <c r="F3163" s="1"/>
      <c r="G3163" s="1"/>
      <c r="H3163" s="1">
        <v>40594.36</v>
      </c>
      <c r="I3163" s="1">
        <v>1.8</v>
      </c>
      <c r="J3163" s="12">
        <v>2222.64</v>
      </c>
      <c r="K3163" s="5">
        <v>2226.1</v>
      </c>
      <c r="L3163" s="5">
        <v>9294.73</v>
      </c>
      <c r="M3163" s="13">
        <f t="shared" si="64"/>
        <v>1.7990593563449675E-2</v>
      </c>
      <c r="N3163" s="13">
        <v>2.3809852829406619E-2</v>
      </c>
      <c r="O3163" s="13">
        <v>4.1182334447467106E-3</v>
      </c>
      <c r="P3163" s="13">
        <v>4.5565718497670993E-3</v>
      </c>
      <c r="Q3163" s="7"/>
      <c r="R3163" s="8"/>
      <c r="S3163" s="8"/>
      <c r="T3163" s="8"/>
      <c r="U3163" s="8"/>
      <c r="V3163" s="13"/>
      <c r="W3163" s="14"/>
      <c r="X3163" s="1"/>
      <c r="Y3163" s="1"/>
      <c r="Z3163" s="1"/>
      <c r="AA3163" s="1"/>
      <c r="AB3163" s="1"/>
      <c r="AC3163" s="1"/>
      <c r="AD3163" s="8"/>
      <c r="AE3163" s="8"/>
      <c r="AF3163" s="8"/>
      <c r="AG3163" s="8"/>
      <c r="AH3163" s="9"/>
      <c r="AI3163" s="8"/>
      <c r="AJ3163" s="13"/>
      <c r="AK3163" s="8"/>
      <c r="AL3163" s="8"/>
      <c r="AM3163" s="8"/>
      <c r="AN3163" s="8"/>
      <c r="AO3163" s="7"/>
      <c r="AP3163" s="7"/>
      <c r="AQ3163" s="7"/>
      <c r="AR3163" s="7"/>
      <c r="AS3163" s="7"/>
      <c r="AT3163" s="7"/>
      <c r="AU3163" s="8"/>
      <c r="AV3163" s="8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7"/>
      <c r="BV3163" s="7"/>
      <c r="BW3163" s="8"/>
      <c r="BX3163" s="8"/>
      <c r="BY3163" s="8"/>
      <c r="BZ3163" s="8"/>
      <c r="CA3163" s="8"/>
      <c r="CC3163" s="8"/>
      <c r="CE3163" s="7"/>
      <c r="CF3163" s="8"/>
      <c r="CG3163" s="8"/>
      <c r="CH3163" s="8"/>
      <c r="CI3163" s="8"/>
      <c r="CJ3163" s="8"/>
    </row>
    <row r="3164" spans="1:88" x14ac:dyDescent="0.3">
      <c r="A3164" s="1" t="s">
        <v>1155</v>
      </c>
      <c r="B3164" s="1"/>
      <c r="C3164" s="1" t="s">
        <v>1878</v>
      </c>
      <c r="D3164" s="1"/>
      <c r="E3164" s="1"/>
      <c r="F3164" s="1"/>
      <c r="G3164" s="1"/>
      <c r="H3164" s="1">
        <v>41170.5</v>
      </c>
      <c r="I3164" s="1">
        <v>1.42</v>
      </c>
      <c r="J3164" s="12">
        <v>2261.9699999999998</v>
      </c>
      <c r="K3164" s="5">
        <v>2241.87</v>
      </c>
      <c r="L3164" s="5">
        <v>9339.7999999999993</v>
      </c>
      <c r="M3164" s="13">
        <f t="shared" si="64"/>
        <v>1.419261197860977E-2</v>
      </c>
      <c r="N3164" s="13">
        <v>1.769517330741821E-2</v>
      </c>
      <c r="O3164" s="13">
        <v>7.0841381788777635E-3</v>
      </c>
      <c r="P3164" s="13">
        <v>4.8489843169192692E-3</v>
      </c>
      <c r="Q3164" s="7"/>
      <c r="R3164" s="8"/>
      <c r="S3164" s="8"/>
      <c r="T3164" s="8"/>
      <c r="U3164" s="8"/>
      <c r="V3164" s="13"/>
      <c r="W3164" s="14"/>
      <c r="X3164" s="1"/>
      <c r="Y3164" s="1"/>
      <c r="Z3164" s="1"/>
      <c r="AA3164" s="1"/>
      <c r="AB3164" s="1"/>
      <c r="AC3164" s="1"/>
      <c r="AD3164" s="8"/>
      <c r="AE3164" s="8"/>
      <c r="AF3164" s="8"/>
      <c r="AG3164" s="8"/>
      <c r="AH3164" s="9"/>
      <c r="AI3164" s="8"/>
      <c r="AJ3164" s="13"/>
      <c r="AK3164" s="8"/>
      <c r="AL3164" s="8"/>
      <c r="AM3164" s="8"/>
      <c r="AN3164" s="8"/>
      <c r="AO3164" s="7"/>
      <c r="AP3164" s="7"/>
      <c r="AQ3164" s="7"/>
      <c r="AR3164" s="7"/>
      <c r="AS3164" s="7"/>
      <c r="AT3164" s="7"/>
      <c r="AU3164" s="8"/>
      <c r="AV3164" s="8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7"/>
      <c r="BV3164" s="7"/>
      <c r="BW3164" s="8"/>
      <c r="BX3164" s="8"/>
      <c r="BY3164" s="8"/>
      <c r="BZ3164" s="8"/>
      <c r="CA3164" s="8"/>
      <c r="CC3164" s="8"/>
      <c r="CE3164" s="7"/>
      <c r="CF3164" s="8"/>
      <c r="CG3164" s="8"/>
      <c r="CH3164" s="8"/>
      <c r="CI3164" s="8"/>
      <c r="CJ3164" s="8"/>
    </row>
    <row r="3165" spans="1:88" x14ac:dyDescent="0.3">
      <c r="A3165" s="1" t="s">
        <v>1156</v>
      </c>
      <c r="B3165" s="1"/>
      <c r="C3165" s="1" t="s">
        <v>1878</v>
      </c>
      <c r="D3165" s="1"/>
      <c r="E3165" s="1"/>
      <c r="F3165" s="1"/>
      <c r="G3165" s="1"/>
      <c r="H3165" s="1">
        <v>41224.769999999997</v>
      </c>
      <c r="I3165" s="1">
        <v>0.13</v>
      </c>
      <c r="J3165" s="12">
        <v>2266.5300000000002</v>
      </c>
      <c r="K3165" s="5">
        <v>2242.35</v>
      </c>
      <c r="L3165" s="5">
        <v>9298.44</v>
      </c>
      <c r="M3165" s="13">
        <f t="shared" si="64"/>
        <v>1.3181768499288538E-3</v>
      </c>
      <c r="N3165" s="13">
        <v>2.0159418559928532E-3</v>
      </c>
      <c r="O3165" s="13">
        <v>2.1410697319645955E-4</v>
      </c>
      <c r="P3165" s="13">
        <v>-4.428360350328564E-3</v>
      </c>
      <c r="Q3165" s="7"/>
      <c r="R3165" s="8"/>
      <c r="S3165" s="8"/>
      <c r="T3165" s="8"/>
      <c r="U3165" s="8"/>
      <c r="V3165" s="13"/>
      <c r="W3165" s="14"/>
      <c r="X3165" s="1"/>
      <c r="Y3165" s="1"/>
      <c r="Z3165" s="1"/>
      <c r="AA3165" s="1"/>
      <c r="AB3165" s="1"/>
      <c r="AC3165" s="1"/>
      <c r="AD3165" s="8"/>
      <c r="AE3165" s="8"/>
      <c r="AF3165" s="8"/>
      <c r="AG3165" s="8"/>
      <c r="AH3165" s="9"/>
      <c r="AI3165" s="8"/>
      <c r="AJ3165" s="13"/>
      <c r="AK3165" s="8"/>
      <c r="AL3165" s="8"/>
      <c r="AM3165" s="8"/>
      <c r="AN3165" s="8"/>
      <c r="AO3165" s="7"/>
      <c r="AP3165" s="7"/>
      <c r="AQ3165" s="7"/>
      <c r="AR3165" s="7"/>
      <c r="AS3165" s="7"/>
      <c r="AT3165" s="7"/>
      <c r="AU3165" s="8"/>
      <c r="AV3165" s="8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7"/>
      <c r="BV3165" s="7"/>
      <c r="BW3165" s="8"/>
      <c r="BX3165" s="8"/>
      <c r="BY3165" s="8"/>
      <c r="BZ3165" s="8"/>
      <c r="CA3165" s="8"/>
      <c r="CC3165" s="8"/>
      <c r="CE3165" s="7"/>
      <c r="CF3165" s="8"/>
      <c r="CG3165" s="8"/>
      <c r="CH3165" s="8"/>
      <c r="CI3165" s="8"/>
      <c r="CJ3165" s="8"/>
    </row>
    <row r="3166" spans="1:88" x14ac:dyDescent="0.3">
      <c r="A3166" s="1" t="s">
        <v>1157</v>
      </c>
      <c r="B3166" s="1"/>
      <c r="C3166" s="1" t="s">
        <v>1878</v>
      </c>
      <c r="D3166" s="1"/>
      <c r="E3166" s="1"/>
      <c r="F3166" s="1"/>
      <c r="G3166" s="1"/>
      <c r="H3166" s="1">
        <v>41254</v>
      </c>
      <c r="I3166" s="1">
        <v>7.0000000000000007E-2</v>
      </c>
      <c r="J3166" s="12">
        <v>2269.33</v>
      </c>
      <c r="K3166" s="5">
        <v>2243.41</v>
      </c>
      <c r="L3166" s="5">
        <v>9282.0300000000007</v>
      </c>
      <c r="M3166" s="13">
        <f t="shared" si="64"/>
        <v>7.0903973509128804E-4</v>
      </c>
      <c r="N3166" s="13">
        <v>1.2353686031068012E-3</v>
      </c>
      <c r="O3166" s="13">
        <v>4.7271835351292424E-4</v>
      </c>
      <c r="P3166" s="13">
        <v>-1.7648121620400525E-3</v>
      </c>
      <c r="Q3166" s="7"/>
      <c r="R3166" s="8"/>
      <c r="S3166" s="8"/>
      <c r="T3166" s="8"/>
      <c r="U3166" s="8"/>
      <c r="V3166" s="13"/>
      <c r="W3166" s="14"/>
      <c r="X3166" s="1"/>
      <c r="Y3166" s="1"/>
      <c r="Z3166" s="1"/>
      <c r="AA3166" s="1"/>
      <c r="AB3166" s="1"/>
      <c r="AC3166" s="1"/>
      <c r="AD3166" s="8"/>
      <c r="AE3166" s="8"/>
      <c r="AF3166" s="8"/>
      <c r="AG3166" s="8"/>
      <c r="AH3166" s="9"/>
      <c r="AI3166" s="8"/>
      <c r="AJ3166" s="13"/>
      <c r="AK3166" s="8"/>
      <c r="AL3166" s="8"/>
      <c r="AM3166" s="8"/>
      <c r="AN3166" s="8"/>
      <c r="AO3166" s="7"/>
      <c r="AP3166" s="7"/>
      <c r="AQ3166" s="7"/>
      <c r="AR3166" s="7"/>
      <c r="AS3166" s="7"/>
      <c r="AT3166" s="7"/>
      <c r="AU3166" s="8"/>
      <c r="AV3166" s="8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7"/>
      <c r="BV3166" s="7"/>
      <c r="BW3166" s="8"/>
      <c r="BX3166" s="8"/>
      <c r="BY3166" s="8"/>
      <c r="BZ3166" s="8"/>
      <c r="CA3166" s="8"/>
      <c r="CC3166" s="8"/>
      <c r="CE3166" s="7"/>
      <c r="CF3166" s="8"/>
      <c r="CG3166" s="8"/>
      <c r="CH3166" s="8"/>
      <c r="CI3166" s="8"/>
      <c r="CJ3166" s="8"/>
    </row>
    <row r="3167" spans="1:88" x14ac:dyDescent="0.3">
      <c r="A3167" s="1" t="s">
        <v>1158</v>
      </c>
      <c r="B3167" s="1"/>
      <c r="C3167" s="1" t="s">
        <v>1878</v>
      </c>
      <c r="D3167" s="1"/>
      <c r="E3167" s="1"/>
      <c r="F3167" s="1"/>
      <c r="G3167" s="1"/>
      <c r="H3167" s="1">
        <v>41976.63</v>
      </c>
      <c r="I3167" s="1">
        <v>1.75</v>
      </c>
      <c r="J3167" s="12">
        <v>2319.42</v>
      </c>
      <c r="K3167" s="5">
        <v>2260.4299999999998</v>
      </c>
      <c r="L3167" s="5">
        <v>9316.11</v>
      </c>
      <c r="M3167" s="13">
        <f t="shared" si="64"/>
        <v>1.7516604450477535E-2</v>
      </c>
      <c r="N3167" s="13">
        <v>2.2072594113681232E-2</v>
      </c>
      <c r="O3167" s="13">
        <v>7.5866649431000077E-3</v>
      </c>
      <c r="P3167" s="13">
        <v>3.6716106282785876E-3</v>
      </c>
      <c r="Q3167" s="7"/>
      <c r="R3167" s="8"/>
      <c r="S3167" s="8"/>
      <c r="T3167" s="8"/>
      <c r="U3167" s="8"/>
      <c r="V3167" s="13"/>
      <c r="W3167" s="14"/>
      <c r="X3167" s="1"/>
      <c r="Y3167" s="1"/>
      <c r="Z3167" s="1"/>
      <c r="AA3167" s="1"/>
      <c r="AB3167" s="1"/>
      <c r="AC3167" s="1"/>
      <c r="AD3167" s="8"/>
      <c r="AE3167" s="8"/>
      <c r="AF3167" s="8"/>
      <c r="AG3167" s="8"/>
      <c r="AH3167" s="9"/>
      <c r="AI3167" s="8"/>
      <c r="AJ3167" s="13"/>
      <c r="AK3167" s="8"/>
      <c r="AL3167" s="8"/>
      <c r="AM3167" s="8"/>
      <c r="AN3167" s="8"/>
      <c r="AO3167" s="7"/>
      <c r="AP3167" s="7"/>
      <c r="AQ3167" s="7"/>
      <c r="AR3167" s="7"/>
      <c r="AS3167" s="7"/>
      <c r="AT3167" s="7"/>
      <c r="AU3167" s="8"/>
      <c r="AV3167" s="8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7"/>
      <c r="BV3167" s="7"/>
      <c r="BW3167" s="8"/>
      <c r="BX3167" s="8"/>
      <c r="BY3167" s="8"/>
      <c r="BZ3167" s="8"/>
      <c r="CA3167" s="8"/>
      <c r="CC3167" s="8"/>
      <c r="CE3167" s="7"/>
      <c r="CF3167" s="8"/>
      <c r="CG3167" s="8"/>
      <c r="CH3167" s="8"/>
      <c r="CI3167" s="8"/>
      <c r="CJ3167" s="8"/>
    </row>
    <row r="3168" spans="1:88" x14ac:dyDescent="0.3">
      <c r="A3168" s="1" t="s">
        <v>1159</v>
      </c>
      <c r="B3168" s="1"/>
      <c r="C3168" s="1" t="s">
        <v>1878</v>
      </c>
      <c r="D3168" s="1"/>
      <c r="E3168" s="1"/>
      <c r="F3168" s="1"/>
      <c r="G3168" s="1"/>
      <c r="H3168" s="1">
        <v>41878.230000000003</v>
      </c>
      <c r="I3168" s="1">
        <v>-0.23</v>
      </c>
      <c r="J3168" s="12">
        <v>2313.09</v>
      </c>
      <c r="K3168" s="5">
        <v>2257.2199999999998</v>
      </c>
      <c r="L3168" s="5">
        <v>9277.41</v>
      </c>
      <c r="M3168" s="13">
        <f t="shared" si="64"/>
        <v>-2.3441615012923522E-3</v>
      </c>
      <c r="N3168" s="13">
        <v>-2.7291305585016579E-3</v>
      </c>
      <c r="O3168" s="13">
        <v>-1.4200837893675322E-3</v>
      </c>
      <c r="P3168" s="13">
        <v>-4.1540943591263924E-3</v>
      </c>
      <c r="Q3168" s="7"/>
      <c r="R3168" s="8"/>
      <c r="S3168" s="8"/>
      <c r="T3168" s="8"/>
      <c r="U3168" s="8"/>
      <c r="V3168" s="13"/>
      <c r="W3168" s="14"/>
      <c r="X3168" s="1"/>
      <c r="Y3168" s="1"/>
      <c r="Z3168" s="1"/>
      <c r="AA3168" s="1"/>
      <c r="AB3168" s="1"/>
      <c r="AC3168" s="1"/>
      <c r="AD3168" s="8"/>
      <c r="AE3168" s="8"/>
      <c r="AF3168" s="8"/>
      <c r="AG3168" s="8"/>
      <c r="AH3168" s="9"/>
      <c r="AI3168" s="8"/>
      <c r="AJ3168" s="13"/>
      <c r="AK3168" s="8"/>
      <c r="AL3168" s="8"/>
      <c r="AM3168" s="8"/>
      <c r="AN3168" s="8"/>
      <c r="AO3168" s="7"/>
      <c r="AP3168" s="7"/>
      <c r="AQ3168" s="7"/>
      <c r="AR3168" s="7"/>
      <c r="AS3168" s="7"/>
      <c r="AT3168" s="7"/>
      <c r="AU3168" s="8"/>
      <c r="AV3168" s="8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7"/>
      <c r="BV3168" s="7"/>
      <c r="BW3168" s="8"/>
      <c r="BX3168" s="8"/>
      <c r="BY3168" s="8"/>
      <c r="BZ3168" s="8"/>
      <c r="CA3168" s="8"/>
      <c r="CC3168" s="8"/>
      <c r="CE3168" s="7"/>
      <c r="CF3168" s="8"/>
      <c r="CG3168" s="8"/>
      <c r="CH3168" s="8"/>
      <c r="CI3168" s="8"/>
      <c r="CJ3168" s="8"/>
    </row>
    <row r="3169" spans="1:88" x14ac:dyDescent="0.3">
      <c r="A3169" s="1" t="s">
        <v>1160</v>
      </c>
      <c r="B3169" s="1"/>
      <c r="C3169" s="1" t="s">
        <v>1878</v>
      </c>
      <c r="D3169" s="1"/>
      <c r="E3169" s="1"/>
      <c r="F3169" s="1"/>
      <c r="G3169" s="1"/>
      <c r="H3169" s="1">
        <v>41891.370000000003</v>
      </c>
      <c r="I3169" s="1">
        <v>0.03</v>
      </c>
      <c r="J3169" s="12">
        <v>2311.84</v>
      </c>
      <c r="K3169" s="5">
        <v>2267.4</v>
      </c>
      <c r="L3169" s="5">
        <v>9281.85</v>
      </c>
      <c r="M3169" s="13">
        <f t="shared" si="64"/>
        <v>3.1376684258144216E-4</v>
      </c>
      <c r="N3169" s="13">
        <v>-5.4040266483357247E-4</v>
      </c>
      <c r="O3169" s="13">
        <v>4.5099724439798816E-3</v>
      </c>
      <c r="P3169" s="13">
        <v>4.785818455796953E-4</v>
      </c>
      <c r="Q3169" s="7"/>
      <c r="R3169" s="8"/>
      <c r="S3169" s="8"/>
      <c r="T3169" s="8"/>
      <c r="U3169" s="8"/>
      <c r="V3169" s="13"/>
      <c r="W3169" s="14"/>
      <c r="X3169" s="1"/>
      <c r="Y3169" s="1"/>
      <c r="Z3169" s="1"/>
      <c r="AA3169" s="1"/>
      <c r="AB3169" s="1"/>
      <c r="AC3169" s="1"/>
      <c r="AD3169" s="8"/>
      <c r="AE3169" s="8"/>
      <c r="AF3169" s="8"/>
      <c r="AG3169" s="8"/>
      <c r="AH3169" s="9"/>
      <c r="AI3169" s="8"/>
      <c r="AJ3169" s="13"/>
      <c r="AK3169" s="8"/>
      <c r="AL3169" s="8"/>
      <c r="AM3169" s="8"/>
      <c r="AN3169" s="8"/>
      <c r="AO3169" s="7"/>
      <c r="AP3169" s="7"/>
      <c r="AQ3169" s="7"/>
      <c r="AR3169" s="7"/>
      <c r="AS3169" s="7"/>
      <c r="AT3169" s="7"/>
      <c r="AU3169" s="8"/>
      <c r="AV3169" s="8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  <c r="BU3169" s="7"/>
      <c r="BV3169" s="7"/>
      <c r="BW3169" s="8"/>
      <c r="BX3169" s="8"/>
      <c r="BY3169" s="8"/>
      <c r="BZ3169" s="8"/>
      <c r="CA3169" s="8"/>
      <c r="CC3169" s="8"/>
      <c r="CE3169" s="7"/>
      <c r="CF3169" s="8"/>
      <c r="CG3169" s="8"/>
      <c r="CH3169" s="8"/>
      <c r="CI3169" s="8"/>
      <c r="CJ3169" s="8"/>
    </row>
    <row r="3170" spans="1:88" x14ac:dyDescent="0.3">
      <c r="A3170" s="1" t="s">
        <v>1161</v>
      </c>
      <c r="B3170" s="1"/>
      <c r="C3170" s="1" t="s">
        <v>1878</v>
      </c>
      <c r="D3170" s="1"/>
      <c r="E3170" s="1"/>
      <c r="F3170" s="1"/>
      <c r="G3170" s="1"/>
      <c r="H3170" s="1">
        <v>41997.919999999998</v>
      </c>
      <c r="I3170" s="1">
        <v>0.25</v>
      </c>
      <c r="J3170" s="12">
        <v>2317.6999999999998</v>
      </c>
      <c r="K3170" s="5">
        <v>2273.77</v>
      </c>
      <c r="L3170" s="5">
        <v>9326.1299999999992</v>
      </c>
      <c r="M3170" s="13">
        <f t="shared" si="64"/>
        <v>2.5434832997821566E-3</v>
      </c>
      <c r="N3170" s="13">
        <v>2.5347774932520384E-3</v>
      </c>
      <c r="O3170" s="13">
        <v>2.8093851989061669E-3</v>
      </c>
      <c r="P3170" s="13">
        <v>4.770600688440263E-3</v>
      </c>
      <c r="Q3170" s="7"/>
      <c r="R3170" s="8"/>
      <c r="S3170" s="8"/>
      <c r="T3170" s="8"/>
      <c r="U3170" s="8"/>
      <c r="V3170" s="13"/>
      <c r="W3170" s="14"/>
      <c r="X3170" s="1"/>
      <c r="Y3170" s="1"/>
      <c r="Z3170" s="1"/>
      <c r="AA3170" s="1"/>
      <c r="AB3170" s="1"/>
      <c r="AC3170" s="1"/>
      <c r="AD3170" s="8"/>
      <c r="AE3170" s="8"/>
      <c r="AF3170" s="8"/>
      <c r="AG3170" s="8"/>
      <c r="AH3170" s="9"/>
      <c r="AI3170" s="8"/>
      <c r="AJ3170" s="13"/>
      <c r="AK3170" s="8"/>
      <c r="AL3170" s="8"/>
      <c r="AM3170" s="8"/>
      <c r="AN3170" s="8"/>
      <c r="AO3170" s="7"/>
      <c r="AP3170" s="7"/>
      <c r="AQ3170" s="7"/>
      <c r="AR3170" s="7"/>
      <c r="AS3170" s="7"/>
      <c r="AT3170" s="7"/>
      <c r="AU3170" s="8"/>
      <c r="AV3170" s="8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7"/>
      <c r="BV3170" s="7"/>
      <c r="BW3170" s="8"/>
      <c r="BX3170" s="8"/>
      <c r="BY3170" s="8"/>
      <c r="BZ3170" s="8"/>
      <c r="CA3170" s="8"/>
      <c r="CC3170" s="8"/>
      <c r="CE3170" s="7"/>
      <c r="CF3170" s="8"/>
      <c r="CG3170" s="8"/>
      <c r="CH3170" s="8"/>
      <c r="CI3170" s="8"/>
      <c r="CJ3170" s="8"/>
    </row>
    <row r="3171" spans="1:88" x14ac:dyDescent="0.3">
      <c r="A3171" s="1" t="s">
        <v>1162</v>
      </c>
      <c r="B3171" s="1"/>
      <c r="C3171" s="1" t="s">
        <v>1878</v>
      </c>
      <c r="D3171" s="1"/>
      <c r="E3171" s="1"/>
      <c r="F3171" s="1"/>
      <c r="G3171" s="1"/>
      <c r="H3171" s="1">
        <v>42408.41</v>
      </c>
      <c r="I3171" s="1">
        <v>0.98</v>
      </c>
      <c r="J3171" s="12">
        <v>2343.94</v>
      </c>
      <c r="K3171" s="5">
        <v>2290.62</v>
      </c>
      <c r="L3171" s="5">
        <v>9361.2000000000007</v>
      </c>
      <c r="M3171" s="13">
        <f t="shared" si="64"/>
        <v>9.774055477033361E-3</v>
      </c>
      <c r="N3171" s="13">
        <v>1.1321568796651915E-2</v>
      </c>
      <c r="O3171" s="13">
        <v>7.4106000167122321E-3</v>
      </c>
      <c r="P3171" s="13">
        <v>3.7604022247170743E-3</v>
      </c>
      <c r="Q3171" s="7"/>
      <c r="R3171" s="8"/>
      <c r="S3171" s="8"/>
      <c r="T3171" s="8"/>
      <c r="U3171" s="8"/>
      <c r="V3171" s="13"/>
      <c r="W3171" s="14"/>
      <c r="X3171" s="1"/>
      <c r="Y3171" s="1"/>
      <c r="Z3171" s="1"/>
      <c r="AA3171" s="1"/>
      <c r="AB3171" s="1"/>
      <c r="AC3171" s="1"/>
      <c r="AD3171" s="8"/>
      <c r="AE3171" s="8"/>
      <c r="AF3171" s="8"/>
      <c r="AG3171" s="8"/>
      <c r="AH3171" s="9"/>
      <c r="AI3171" s="8"/>
      <c r="AJ3171" s="13"/>
      <c r="AK3171" s="8"/>
      <c r="AL3171" s="8"/>
      <c r="AM3171" s="8"/>
      <c r="AN3171" s="8"/>
      <c r="AO3171" s="7"/>
      <c r="AP3171" s="7"/>
      <c r="AQ3171" s="7"/>
      <c r="AR3171" s="7"/>
      <c r="AS3171" s="7"/>
      <c r="AT3171" s="7"/>
      <c r="AU3171" s="8"/>
      <c r="AV3171" s="8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7"/>
      <c r="BV3171" s="7"/>
      <c r="BW3171" s="8"/>
      <c r="BX3171" s="8"/>
      <c r="BY3171" s="8"/>
      <c r="BZ3171" s="8"/>
      <c r="CA3171" s="8"/>
      <c r="CC3171" s="8"/>
      <c r="CE3171" s="7"/>
      <c r="CF3171" s="8"/>
      <c r="CG3171" s="8"/>
      <c r="CH3171" s="8"/>
      <c r="CI3171" s="8"/>
      <c r="CJ3171" s="8"/>
    </row>
    <row r="3172" spans="1:88" x14ac:dyDescent="0.3">
      <c r="A3172" s="1" t="s">
        <v>1163</v>
      </c>
      <c r="B3172" s="1"/>
      <c r="C3172" s="1" t="s">
        <v>1878</v>
      </c>
      <c r="D3172" s="1"/>
      <c r="E3172" s="1"/>
      <c r="F3172" s="1"/>
      <c r="G3172" s="1"/>
      <c r="H3172" s="1">
        <v>41940.79</v>
      </c>
      <c r="I3172" s="1">
        <v>-1.1000000000000001</v>
      </c>
      <c r="J3172" s="12">
        <v>2313.69</v>
      </c>
      <c r="K3172" s="5">
        <v>2267.09</v>
      </c>
      <c r="L3172" s="5">
        <v>9392.81</v>
      </c>
      <c r="M3172" s="13">
        <f t="shared" si="64"/>
        <v>-1.1026586471881483E-2</v>
      </c>
      <c r="N3172" s="13">
        <v>-1.2905620451035382E-2</v>
      </c>
      <c r="O3172" s="13">
        <v>-1.0272328015995535E-2</v>
      </c>
      <c r="P3172" s="13">
        <v>3.3767038413876627E-3</v>
      </c>
      <c r="Q3172" s="7"/>
      <c r="R3172" s="8"/>
      <c r="S3172" s="8"/>
      <c r="T3172" s="8"/>
      <c r="U3172" s="8"/>
      <c r="V3172" s="13"/>
      <c r="W3172" s="14"/>
      <c r="X3172" s="1"/>
      <c r="Y3172" s="1"/>
      <c r="Z3172" s="1"/>
      <c r="AA3172" s="1"/>
      <c r="AB3172" s="1"/>
      <c r="AC3172" s="1"/>
      <c r="AD3172" s="8"/>
      <c r="AE3172" s="8"/>
      <c r="AF3172" s="8"/>
      <c r="AG3172" s="8"/>
      <c r="AH3172" s="9"/>
      <c r="AI3172" s="8"/>
      <c r="AJ3172" s="13"/>
      <c r="AK3172" s="8"/>
      <c r="AL3172" s="8"/>
      <c r="AM3172" s="8"/>
      <c r="AN3172" s="8"/>
      <c r="AO3172" s="7"/>
      <c r="AP3172" s="7"/>
      <c r="AQ3172" s="7"/>
      <c r="AR3172" s="7"/>
      <c r="AS3172" s="7"/>
      <c r="AT3172" s="7"/>
      <c r="AU3172" s="8"/>
      <c r="AV3172" s="8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  <c r="BU3172" s="7"/>
      <c r="BV3172" s="7"/>
      <c r="BW3172" s="8"/>
      <c r="BX3172" s="8"/>
      <c r="BY3172" s="8"/>
      <c r="BZ3172" s="8"/>
      <c r="CA3172" s="8"/>
      <c r="CC3172" s="8"/>
      <c r="CE3172" s="7"/>
      <c r="CF3172" s="8"/>
      <c r="CG3172" s="8"/>
      <c r="CH3172" s="8"/>
      <c r="CI3172" s="8"/>
      <c r="CJ3172" s="8"/>
    </row>
    <row r="3173" spans="1:88" x14ac:dyDescent="0.3">
      <c r="A3173" s="1" t="s">
        <v>1164</v>
      </c>
      <c r="B3173" s="1"/>
      <c r="C3173" s="1" t="s">
        <v>1878</v>
      </c>
      <c r="D3173" s="1"/>
      <c r="E3173" s="1"/>
      <c r="F3173" s="1"/>
      <c r="G3173" s="1"/>
      <c r="H3173" s="1">
        <v>41759.279999999999</v>
      </c>
      <c r="I3173" s="1">
        <v>-0.43</v>
      </c>
      <c r="J3173" s="12">
        <v>2281.86</v>
      </c>
      <c r="K3173" s="5">
        <v>2263.85</v>
      </c>
      <c r="L3173" s="5">
        <v>9387.73</v>
      </c>
      <c r="M3173" s="13">
        <f t="shared" si="64"/>
        <v>-4.3277677888280408E-3</v>
      </c>
      <c r="N3173" s="13">
        <v>-1.3757244920451717E-2</v>
      </c>
      <c r="O3173" s="13">
        <v>-1.4291448508882976E-3</v>
      </c>
      <c r="P3173" s="13">
        <v>-5.4083921637937404E-4</v>
      </c>
      <c r="Q3173" s="7"/>
      <c r="R3173" s="8"/>
      <c r="S3173" s="8"/>
      <c r="T3173" s="8"/>
      <c r="U3173" s="8"/>
      <c r="V3173" s="13"/>
      <c r="W3173" s="14"/>
      <c r="X3173" s="1"/>
      <c r="Y3173" s="1"/>
      <c r="Z3173" s="1"/>
      <c r="AA3173" s="1"/>
      <c r="AB3173" s="1"/>
      <c r="AC3173" s="1"/>
      <c r="AD3173" s="8"/>
      <c r="AE3173" s="8"/>
      <c r="AF3173" s="8"/>
      <c r="AG3173" s="8"/>
      <c r="AH3173" s="9"/>
      <c r="AI3173" s="8"/>
      <c r="AJ3173" s="13"/>
      <c r="AK3173" s="8"/>
      <c r="AL3173" s="8"/>
      <c r="AM3173" s="8"/>
      <c r="AN3173" s="8"/>
      <c r="AO3173" s="7"/>
      <c r="AP3173" s="7"/>
      <c r="AQ3173" s="7"/>
      <c r="AR3173" s="7"/>
      <c r="AS3173" s="7"/>
      <c r="AT3173" s="7"/>
      <c r="AU3173" s="8"/>
      <c r="AV3173" s="8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7"/>
      <c r="BV3173" s="7"/>
      <c r="BW3173" s="8"/>
      <c r="BX3173" s="8"/>
      <c r="BY3173" s="8"/>
      <c r="BZ3173" s="8"/>
      <c r="CA3173" s="8"/>
      <c r="CC3173" s="8"/>
      <c r="CE3173" s="7"/>
      <c r="CF3173" s="8"/>
      <c r="CG3173" s="8"/>
      <c r="CH3173" s="8"/>
      <c r="CI3173" s="8"/>
      <c r="CJ3173" s="8"/>
    </row>
    <row r="3174" spans="1:88" x14ac:dyDescent="0.3">
      <c r="A3174" s="1" t="s">
        <v>1165</v>
      </c>
      <c r="B3174" s="1"/>
      <c r="C3174" s="1" t="s">
        <v>1878</v>
      </c>
      <c r="D3174" s="1"/>
      <c r="E3174" s="1"/>
      <c r="F3174" s="1"/>
      <c r="G3174" s="1"/>
      <c r="H3174" s="1">
        <v>42095.040000000001</v>
      </c>
      <c r="I3174" s="1">
        <v>0.8</v>
      </c>
      <c r="J3174" s="12">
        <v>2299.36</v>
      </c>
      <c r="K3174" s="5">
        <v>2291.85</v>
      </c>
      <c r="L3174" s="5">
        <v>9411.67</v>
      </c>
      <c r="M3174" s="13">
        <f t="shared" si="64"/>
        <v>8.0403685121008817E-3</v>
      </c>
      <c r="N3174" s="13">
        <v>7.6691821584147224E-3</v>
      </c>
      <c r="O3174" s="13">
        <v>1.2368310621286849E-2</v>
      </c>
      <c r="P3174" s="13">
        <v>2.5501372536278488E-3</v>
      </c>
      <c r="Q3174" s="7"/>
      <c r="R3174" s="8"/>
      <c r="S3174" s="8"/>
      <c r="T3174" s="8"/>
      <c r="U3174" s="8"/>
      <c r="V3174" s="13"/>
      <c r="W3174" s="14"/>
      <c r="X3174" s="1"/>
      <c r="Y3174" s="1"/>
      <c r="Z3174" s="1"/>
      <c r="AA3174" s="1"/>
      <c r="AB3174" s="1"/>
      <c r="AC3174" s="1"/>
      <c r="AD3174" s="8"/>
      <c r="AE3174" s="8"/>
      <c r="AF3174" s="8"/>
      <c r="AG3174" s="8"/>
      <c r="AH3174" s="9"/>
      <c r="AI3174" s="8"/>
      <c r="AJ3174" s="13"/>
      <c r="AK3174" s="8"/>
      <c r="AL3174" s="8"/>
      <c r="AM3174" s="8"/>
      <c r="AN3174" s="8"/>
      <c r="AO3174" s="7"/>
      <c r="AP3174" s="7"/>
      <c r="AQ3174" s="7"/>
      <c r="AR3174" s="7"/>
      <c r="AS3174" s="7"/>
      <c r="AT3174" s="7"/>
      <c r="AU3174" s="8"/>
      <c r="AV3174" s="8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  <c r="BU3174" s="7"/>
      <c r="BV3174" s="7"/>
      <c r="BW3174" s="8"/>
      <c r="BX3174" s="8"/>
      <c r="BY3174" s="8"/>
      <c r="BZ3174" s="8"/>
      <c r="CA3174" s="8"/>
      <c r="CC3174" s="8"/>
      <c r="CE3174" s="7"/>
      <c r="CF3174" s="8"/>
      <c r="CG3174" s="8"/>
      <c r="CH3174" s="8"/>
      <c r="CI3174" s="8"/>
      <c r="CJ3174" s="8"/>
    </row>
    <row r="3175" spans="1:88" x14ac:dyDescent="0.3">
      <c r="A3175" s="1" t="s">
        <v>1166</v>
      </c>
      <c r="B3175" s="1"/>
      <c r="C3175" s="1" t="s">
        <v>1878</v>
      </c>
      <c r="D3175" s="1"/>
      <c r="E3175" s="1"/>
      <c r="F3175" s="1"/>
      <c r="G3175" s="1"/>
      <c r="H3175" s="1">
        <v>41846.28</v>
      </c>
      <c r="I3175" s="1">
        <v>-0.59</v>
      </c>
      <c r="J3175" s="12">
        <v>2279.15</v>
      </c>
      <c r="K3175" s="5">
        <v>2298.11</v>
      </c>
      <c r="L3175" s="5">
        <v>9428.75</v>
      </c>
      <c r="M3175" s="13">
        <f t="shared" si="64"/>
        <v>-5.9094848229150898E-3</v>
      </c>
      <c r="N3175" s="13">
        <v>-8.7894022684573692E-3</v>
      </c>
      <c r="O3175" s="13">
        <v>2.7314178502084729E-3</v>
      </c>
      <c r="P3175" s="13">
        <v>1.8147682611056037E-3</v>
      </c>
      <c r="Q3175" s="7"/>
      <c r="R3175" s="8"/>
      <c r="S3175" s="8"/>
      <c r="T3175" s="8"/>
      <c r="U3175" s="8"/>
      <c r="V3175" s="13"/>
      <c r="W3175" s="14"/>
      <c r="X3175" s="1"/>
      <c r="Y3175" s="1"/>
      <c r="Z3175" s="1"/>
      <c r="AA3175" s="1"/>
      <c r="AB3175" s="1"/>
      <c r="AC3175" s="1"/>
      <c r="AD3175" s="8"/>
      <c r="AE3175" s="8"/>
      <c r="AF3175" s="8"/>
      <c r="AG3175" s="8"/>
      <c r="AH3175" s="9"/>
      <c r="AI3175" s="8"/>
      <c r="AJ3175" s="13"/>
      <c r="AK3175" s="8"/>
      <c r="AL3175" s="8"/>
      <c r="AM3175" s="8"/>
      <c r="AN3175" s="8"/>
      <c r="AO3175" s="7"/>
      <c r="AP3175" s="7"/>
      <c r="AQ3175" s="7"/>
      <c r="AR3175" s="7"/>
      <c r="AS3175" s="7"/>
      <c r="AT3175" s="7"/>
      <c r="AU3175" s="8"/>
      <c r="AV3175" s="8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  <c r="BU3175" s="7"/>
      <c r="BV3175" s="7"/>
      <c r="BW3175" s="8"/>
      <c r="BX3175" s="8"/>
      <c r="BY3175" s="8"/>
      <c r="BZ3175" s="8"/>
      <c r="CA3175" s="8"/>
      <c r="CC3175" s="8"/>
      <c r="CE3175" s="7"/>
      <c r="CF3175" s="8"/>
      <c r="CG3175" s="8"/>
      <c r="CH3175" s="8"/>
      <c r="CI3175" s="8"/>
      <c r="CJ3175" s="8"/>
    </row>
    <row r="3176" spans="1:88" x14ac:dyDescent="0.3">
      <c r="A3176" s="1" t="s">
        <v>1167</v>
      </c>
      <c r="B3176" s="1"/>
      <c r="C3176" s="1" t="s">
        <v>1878</v>
      </c>
      <c r="D3176" s="1"/>
      <c r="E3176" s="1"/>
      <c r="F3176" s="1"/>
      <c r="G3176" s="1"/>
      <c r="H3176" s="1">
        <v>41795.629999999997</v>
      </c>
      <c r="I3176" s="1">
        <v>-0.12</v>
      </c>
      <c r="J3176" s="12">
        <v>2278.08</v>
      </c>
      <c r="K3176" s="5">
        <v>2289.0100000000002</v>
      </c>
      <c r="L3176" s="5">
        <v>9395.0499999999993</v>
      </c>
      <c r="M3176" s="13">
        <f t="shared" si="64"/>
        <v>-1.2103823804648917E-3</v>
      </c>
      <c r="N3176" s="13">
        <v>-4.6947326854318572E-4</v>
      </c>
      <c r="O3176" s="13">
        <v>-3.9597756417228958E-3</v>
      </c>
      <c r="P3176" s="13">
        <v>-3.5741747315392036E-3</v>
      </c>
      <c r="Q3176" s="7"/>
      <c r="R3176" s="8"/>
      <c r="S3176" s="8"/>
      <c r="T3176" s="8"/>
      <c r="U3176" s="8"/>
      <c r="V3176" s="13"/>
      <c r="W3176" s="14"/>
      <c r="X3176" s="1"/>
      <c r="Y3176" s="1"/>
      <c r="Z3176" s="1"/>
      <c r="AA3176" s="1"/>
      <c r="AB3176" s="1"/>
      <c r="AC3176" s="1"/>
      <c r="AD3176" s="8"/>
      <c r="AE3176" s="8"/>
      <c r="AF3176" s="8"/>
      <c r="AG3176" s="8"/>
      <c r="AH3176" s="9"/>
      <c r="AI3176" s="8"/>
      <c r="AJ3176" s="13"/>
      <c r="AK3176" s="8"/>
      <c r="AL3176" s="8"/>
      <c r="AM3176" s="8"/>
      <c r="AN3176" s="8"/>
      <c r="AO3176" s="7"/>
      <c r="AP3176" s="7"/>
      <c r="AQ3176" s="7"/>
      <c r="AR3176" s="7"/>
      <c r="AS3176" s="7"/>
      <c r="AT3176" s="7"/>
      <c r="AU3176" s="8"/>
      <c r="AV3176" s="8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7"/>
      <c r="BV3176" s="7"/>
      <c r="BW3176" s="8"/>
      <c r="BX3176" s="8"/>
      <c r="BY3176" s="8"/>
      <c r="BZ3176" s="8"/>
      <c r="CA3176" s="8"/>
      <c r="CC3176" s="8"/>
      <c r="CE3176" s="7"/>
      <c r="CF3176" s="8"/>
      <c r="CG3176" s="8"/>
      <c r="CH3176" s="8"/>
      <c r="CI3176" s="8"/>
      <c r="CJ3176" s="8"/>
    </row>
    <row r="3177" spans="1:88" x14ac:dyDescent="0.3">
      <c r="A3177" s="1" t="s">
        <v>1168</v>
      </c>
      <c r="B3177" s="1"/>
      <c r="C3177" s="1" t="s">
        <v>1878</v>
      </c>
      <c r="D3177" s="1"/>
      <c r="E3177" s="1"/>
      <c r="F3177" s="1"/>
      <c r="G3177" s="1"/>
      <c r="H3177" s="1">
        <v>41852.69</v>
      </c>
      <c r="I3177" s="1">
        <v>0.14000000000000001</v>
      </c>
      <c r="J3177" s="12">
        <v>2283.08</v>
      </c>
      <c r="K3177" s="5">
        <v>2278.25</v>
      </c>
      <c r="L3177" s="5">
        <v>9430.93</v>
      </c>
      <c r="M3177" s="13">
        <f t="shared" si="64"/>
        <v>1.3652144973053115E-3</v>
      </c>
      <c r="N3177" s="13">
        <v>2.1948307346537632E-3</v>
      </c>
      <c r="O3177" s="13">
        <v>-4.7007221462554982E-3</v>
      </c>
      <c r="P3177" s="13">
        <v>3.8190323627869116E-3</v>
      </c>
      <c r="Q3177" s="7"/>
      <c r="R3177" s="8"/>
      <c r="S3177" s="8"/>
      <c r="T3177" s="8"/>
      <c r="U3177" s="8"/>
      <c r="V3177" s="13"/>
      <c r="W3177" s="14"/>
      <c r="X3177" s="1"/>
      <c r="Y3177" s="1"/>
      <c r="Z3177" s="1"/>
      <c r="AA3177" s="1"/>
      <c r="AB3177" s="1"/>
      <c r="AC3177" s="1"/>
      <c r="AD3177" s="8"/>
      <c r="AE3177" s="8"/>
      <c r="AF3177" s="8"/>
      <c r="AG3177" s="8"/>
      <c r="AH3177" s="9"/>
      <c r="AI3177" s="8"/>
      <c r="AJ3177" s="13"/>
      <c r="AK3177" s="8"/>
      <c r="AL3177" s="8"/>
      <c r="AM3177" s="8"/>
      <c r="AN3177" s="8"/>
      <c r="AO3177" s="7"/>
      <c r="AP3177" s="7"/>
      <c r="AQ3177" s="7"/>
      <c r="AR3177" s="7"/>
      <c r="AS3177" s="7"/>
      <c r="AT3177" s="7"/>
      <c r="AU3177" s="8"/>
      <c r="AV3177" s="8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7"/>
      <c r="BV3177" s="7"/>
      <c r="BW3177" s="8"/>
      <c r="BX3177" s="8"/>
      <c r="BY3177" s="8"/>
      <c r="BZ3177" s="8"/>
      <c r="CA3177" s="8"/>
      <c r="CC3177" s="8"/>
      <c r="CE3177" s="7"/>
      <c r="CF3177" s="8"/>
      <c r="CG3177" s="8"/>
      <c r="CH3177" s="8"/>
      <c r="CI3177" s="8"/>
      <c r="CJ3177" s="8"/>
    </row>
    <row r="3178" spans="1:88" x14ac:dyDescent="0.3">
      <c r="A3178" s="1" t="s">
        <v>1169</v>
      </c>
      <c r="B3178" s="1"/>
      <c r="C3178" s="1" t="s">
        <v>1878</v>
      </c>
      <c r="D3178" s="1"/>
      <c r="E3178" s="1"/>
      <c r="F3178" s="1"/>
      <c r="G3178" s="1"/>
      <c r="H3178" s="1">
        <v>41738.76</v>
      </c>
      <c r="I3178" s="1">
        <v>-0.27</v>
      </c>
      <c r="J3178" s="12">
        <v>2276.94</v>
      </c>
      <c r="K3178" s="5">
        <v>2270.92</v>
      </c>
      <c r="L3178" s="5">
        <v>9406.51</v>
      </c>
      <c r="M3178" s="13">
        <f t="shared" si="64"/>
        <v>-2.7221667233336966E-3</v>
      </c>
      <c r="N3178" s="13">
        <v>-2.6893494752702196E-3</v>
      </c>
      <c r="O3178" s="13">
        <v>-3.2173817623175616E-3</v>
      </c>
      <c r="P3178" s="13">
        <v>-2.5893522696065485E-3</v>
      </c>
      <c r="Q3178" s="7"/>
      <c r="R3178" s="8"/>
      <c r="S3178" s="8"/>
      <c r="T3178" s="8"/>
      <c r="U3178" s="8"/>
      <c r="V3178" s="13"/>
      <c r="W3178" s="14"/>
      <c r="X3178" s="1"/>
      <c r="Y3178" s="1"/>
      <c r="Z3178" s="1"/>
      <c r="AA3178" s="1"/>
      <c r="AB3178" s="1"/>
      <c r="AC3178" s="1"/>
      <c r="AD3178" s="8"/>
      <c r="AE3178" s="8"/>
      <c r="AF3178" s="8"/>
      <c r="AG3178" s="8"/>
      <c r="AH3178" s="9"/>
      <c r="AI3178" s="8"/>
      <c r="AJ3178" s="13"/>
      <c r="AK3178" s="8"/>
      <c r="AL3178" s="8"/>
      <c r="AM3178" s="8"/>
      <c r="AN3178" s="8"/>
      <c r="AO3178" s="7"/>
      <c r="AP3178" s="7"/>
      <c r="AQ3178" s="7"/>
      <c r="AR3178" s="7"/>
      <c r="AS3178" s="7"/>
      <c r="AT3178" s="7"/>
      <c r="AU3178" s="8"/>
      <c r="AV3178" s="8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7"/>
      <c r="BV3178" s="7"/>
      <c r="BW3178" s="8"/>
      <c r="BX3178" s="8"/>
      <c r="BY3178" s="8"/>
      <c r="BZ3178" s="8"/>
      <c r="CA3178" s="8"/>
      <c r="CC3178" s="8"/>
      <c r="CE3178" s="7"/>
      <c r="CF3178" s="8"/>
      <c r="CG3178" s="8"/>
      <c r="CH3178" s="8"/>
      <c r="CI3178" s="8"/>
      <c r="CJ3178" s="8"/>
    </row>
    <row r="3179" spans="1:88" x14ac:dyDescent="0.3">
      <c r="A3179" s="1" t="s">
        <v>1170</v>
      </c>
      <c r="B3179" s="1"/>
      <c r="C3179" s="1" t="s">
        <v>1878</v>
      </c>
      <c r="D3179" s="1"/>
      <c r="E3179" s="1"/>
      <c r="F3179" s="1"/>
      <c r="G3179" s="1"/>
      <c r="H3179" s="1">
        <v>41600.89</v>
      </c>
      <c r="I3179" s="1">
        <v>-0.33</v>
      </c>
      <c r="J3179" s="12">
        <v>2253.2600000000002</v>
      </c>
      <c r="K3179" s="5">
        <v>2256.19</v>
      </c>
      <c r="L3179" s="5">
        <v>9338.3700000000008</v>
      </c>
      <c r="M3179" s="13">
        <f t="shared" si="64"/>
        <v>-3.3031647322537827E-3</v>
      </c>
      <c r="N3179" s="13">
        <v>-1.0399922703277165E-2</v>
      </c>
      <c r="O3179" s="13">
        <v>-6.486357951843269E-3</v>
      </c>
      <c r="P3179" s="13">
        <v>-7.2439193707336536E-3</v>
      </c>
      <c r="Q3179" s="7"/>
      <c r="R3179" s="8"/>
      <c r="S3179" s="8"/>
      <c r="T3179" s="8"/>
      <c r="U3179" s="8"/>
      <c r="V3179" s="13"/>
      <c r="W3179" s="14"/>
      <c r="X3179" s="1"/>
      <c r="Y3179" s="1"/>
      <c r="Z3179" s="1"/>
      <c r="AA3179" s="1"/>
      <c r="AB3179" s="1"/>
      <c r="AC3179" s="1"/>
      <c r="AD3179" s="8"/>
      <c r="AE3179" s="8"/>
      <c r="AF3179" s="8"/>
      <c r="AG3179" s="8"/>
      <c r="AH3179" s="9"/>
      <c r="AI3179" s="8"/>
      <c r="AJ3179" s="13"/>
      <c r="AK3179" s="8"/>
      <c r="AL3179" s="8"/>
      <c r="AM3179" s="8"/>
      <c r="AN3179" s="8"/>
      <c r="AO3179" s="7"/>
      <c r="AP3179" s="7"/>
      <c r="AQ3179" s="7"/>
      <c r="AR3179" s="7"/>
      <c r="AS3179" s="7"/>
      <c r="AT3179" s="7"/>
      <c r="AU3179" s="8"/>
      <c r="AV3179" s="8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7"/>
      <c r="BV3179" s="7"/>
      <c r="BW3179" s="8"/>
      <c r="BX3179" s="8"/>
      <c r="BY3179" s="8"/>
      <c r="BZ3179" s="8"/>
      <c r="CA3179" s="8"/>
      <c r="CC3179" s="8"/>
      <c r="CE3179" s="7"/>
      <c r="CF3179" s="8"/>
      <c r="CG3179" s="8"/>
      <c r="CH3179" s="8"/>
      <c r="CI3179" s="8"/>
      <c r="CJ3179" s="8"/>
    </row>
    <row r="3180" spans="1:88" x14ac:dyDescent="0.3">
      <c r="A3180" s="1" t="s">
        <v>1171</v>
      </c>
      <c r="B3180" s="1"/>
      <c r="C3180" s="1" t="s">
        <v>1878</v>
      </c>
      <c r="D3180" s="1"/>
      <c r="E3180" s="1"/>
      <c r="F3180" s="1"/>
      <c r="G3180" s="1"/>
      <c r="H3180" s="1">
        <v>41246.400000000001</v>
      </c>
      <c r="I3180" s="1">
        <v>-0.85</v>
      </c>
      <c r="J3180" s="12">
        <v>2235.5300000000002</v>
      </c>
      <c r="K3180" s="5">
        <v>2221.7800000000002</v>
      </c>
      <c r="L3180" s="5">
        <v>9339.6</v>
      </c>
      <c r="M3180" s="13">
        <f t="shared" si="64"/>
        <v>-8.5212119259947539E-3</v>
      </c>
      <c r="N3180" s="13">
        <v>-7.8685992739409016E-3</v>
      </c>
      <c r="O3180" s="13">
        <v>-1.5251375105819975E-2</v>
      </c>
      <c r="P3180" s="13">
        <v>1.3171463542338557E-4</v>
      </c>
      <c r="Q3180" s="7"/>
      <c r="R3180" s="8"/>
      <c r="S3180" s="8"/>
      <c r="T3180" s="8"/>
      <c r="U3180" s="8"/>
      <c r="V3180" s="13"/>
      <c r="W3180" s="14"/>
      <c r="X3180" s="1"/>
      <c r="Y3180" s="1"/>
      <c r="Z3180" s="1"/>
      <c r="AA3180" s="1"/>
      <c r="AB3180" s="1"/>
      <c r="AC3180" s="1"/>
      <c r="AD3180" s="8"/>
      <c r="AE3180" s="8"/>
      <c r="AF3180" s="8"/>
      <c r="AG3180" s="8"/>
      <c r="AH3180" s="9"/>
      <c r="AI3180" s="8"/>
      <c r="AJ3180" s="13"/>
      <c r="AK3180" s="8"/>
      <c r="AL3180" s="8"/>
      <c r="AM3180" s="8"/>
      <c r="AN3180" s="8"/>
      <c r="AO3180" s="7"/>
      <c r="AP3180" s="7"/>
      <c r="AQ3180" s="7"/>
      <c r="AR3180" s="7"/>
      <c r="AS3180" s="7"/>
      <c r="AT3180" s="7"/>
      <c r="AU3180" s="8"/>
      <c r="AV3180" s="8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7"/>
      <c r="BV3180" s="7"/>
      <c r="BW3180" s="8"/>
      <c r="BX3180" s="8"/>
      <c r="BY3180" s="8"/>
      <c r="BZ3180" s="8"/>
      <c r="CA3180" s="8"/>
      <c r="CC3180" s="8"/>
      <c r="CE3180" s="7"/>
      <c r="CF3180" s="8"/>
      <c r="CG3180" s="8"/>
      <c r="CH3180" s="8"/>
      <c r="CI3180" s="8"/>
      <c r="CJ3180" s="8"/>
    </row>
    <row r="3181" spans="1:88" x14ac:dyDescent="0.3">
      <c r="A3181" s="1" t="s">
        <v>1172</v>
      </c>
      <c r="B3181" s="1"/>
      <c r="C3181" s="1" t="s">
        <v>1878</v>
      </c>
      <c r="D3181" s="1"/>
      <c r="E3181" s="1"/>
      <c r="F3181" s="1"/>
      <c r="G3181" s="1"/>
      <c r="H3181" s="1">
        <v>41077.440000000002</v>
      </c>
      <c r="I3181" s="1">
        <v>-0.41</v>
      </c>
      <c r="J3181" s="12">
        <v>2227.08</v>
      </c>
      <c r="K3181" s="5">
        <v>2211.09</v>
      </c>
      <c r="L3181" s="5">
        <v>9283.99</v>
      </c>
      <c r="M3181" s="13">
        <f t="shared" si="64"/>
        <v>-4.0963575002909147E-3</v>
      </c>
      <c r="N3181" s="13">
        <v>-3.7798642827429063E-3</v>
      </c>
      <c r="O3181" s="13">
        <v>-4.8114574800385279E-3</v>
      </c>
      <c r="P3181" s="13">
        <v>-5.9542164546662057E-3</v>
      </c>
      <c r="Q3181" s="7"/>
      <c r="R3181" s="8"/>
      <c r="S3181" s="8"/>
      <c r="T3181" s="8"/>
      <c r="U3181" s="8"/>
      <c r="V3181" s="13"/>
      <c r="W3181" s="14"/>
      <c r="X3181" s="1"/>
      <c r="Y3181" s="1"/>
      <c r="Z3181" s="1"/>
      <c r="AA3181" s="1"/>
      <c r="AB3181" s="1"/>
      <c r="AC3181" s="1"/>
      <c r="AD3181" s="8"/>
      <c r="AE3181" s="8"/>
      <c r="AF3181" s="8"/>
      <c r="AG3181" s="8"/>
      <c r="AH3181" s="9"/>
      <c r="AI3181" s="8"/>
      <c r="AJ3181" s="13"/>
      <c r="AK3181" s="8"/>
      <c r="AL3181" s="8"/>
      <c r="AM3181" s="8"/>
      <c r="AN3181" s="8"/>
      <c r="AO3181" s="7"/>
      <c r="AP3181" s="7"/>
      <c r="AQ3181" s="7"/>
      <c r="AR3181" s="7"/>
      <c r="AS3181" s="7"/>
      <c r="AT3181" s="7"/>
      <c r="AU3181" s="8"/>
      <c r="AV3181" s="8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7"/>
      <c r="BV3181" s="7"/>
      <c r="BW3181" s="8"/>
      <c r="BX3181" s="8"/>
      <c r="BY3181" s="8"/>
      <c r="BZ3181" s="8"/>
      <c r="CA3181" s="8"/>
      <c r="CC3181" s="8"/>
      <c r="CE3181" s="7"/>
      <c r="CF3181" s="8"/>
      <c r="CG3181" s="8"/>
      <c r="CH3181" s="8"/>
      <c r="CI3181" s="8"/>
      <c r="CJ3181" s="8"/>
    </row>
    <row r="3182" spans="1:88" x14ac:dyDescent="0.3">
      <c r="A3182" s="1" t="s">
        <v>1173</v>
      </c>
      <c r="B3182" s="1"/>
      <c r="C3182" s="1" t="s">
        <v>1878</v>
      </c>
      <c r="D3182" s="1"/>
      <c r="E3182" s="1"/>
      <c r="F3182" s="1"/>
      <c r="G3182" s="1"/>
      <c r="H3182" s="1">
        <v>41573.57</v>
      </c>
      <c r="I3182" s="1">
        <v>1.21</v>
      </c>
      <c r="J3182" s="12">
        <v>2258.29</v>
      </c>
      <c r="K3182" s="5">
        <v>2223.4699999999998</v>
      </c>
      <c r="L3182" s="5">
        <v>9381.11</v>
      </c>
      <c r="M3182" s="13">
        <f t="shared" si="64"/>
        <v>1.2077919169256823E-2</v>
      </c>
      <c r="N3182" s="13">
        <v>1.40138656896025E-2</v>
      </c>
      <c r="O3182" s="13">
        <v>5.5990484331256418E-3</v>
      </c>
      <c r="P3182" s="13">
        <v>1.0461019453920306E-2</v>
      </c>
      <c r="Q3182" s="7"/>
      <c r="R3182" s="8"/>
      <c r="S3182" s="8"/>
      <c r="T3182" s="8"/>
      <c r="U3182" s="8"/>
      <c r="V3182" s="13"/>
      <c r="W3182" s="14"/>
      <c r="X3182" s="1"/>
      <c r="Y3182" s="1"/>
      <c r="Z3182" s="1"/>
      <c r="AA3182" s="1"/>
      <c r="AB3182" s="1"/>
      <c r="AC3182" s="1"/>
      <c r="AD3182" s="8"/>
      <c r="AE3182" s="8"/>
      <c r="AF3182" s="8"/>
      <c r="AG3182" s="8"/>
      <c r="AH3182" s="9"/>
      <c r="AI3182" s="8"/>
      <c r="AJ3182" s="13"/>
      <c r="AK3182" s="8"/>
      <c r="AL3182" s="8"/>
      <c r="AM3182" s="8"/>
      <c r="AN3182" s="8"/>
      <c r="AO3182" s="7"/>
      <c r="AP3182" s="7"/>
      <c r="AQ3182" s="7"/>
      <c r="AR3182" s="7"/>
      <c r="AS3182" s="7"/>
      <c r="AT3182" s="7"/>
      <c r="AU3182" s="8"/>
      <c r="AV3182" s="8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7"/>
      <c r="BV3182" s="7"/>
      <c r="BW3182" s="8"/>
      <c r="BX3182" s="8"/>
      <c r="BY3182" s="8"/>
      <c r="BZ3182" s="8"/>
      <c r="CA3182" s="8"/>
      <c r="CC3182" s="8"/>
      <c r="CE3182" s="7"/>
      <c r="CF3182" s="8"/>
      <c r="CG3182" s="8"/>
      <c r="CH3182" s="8"/>
      <c r="CI3182" s="8"/>
      <c r="CJ3182" s="8"/>
    </row>
    <row r="3183" spans="1:88" x14ac:dyDescent="0.3">
      <c r="A3183" s="1" t="s">
        <v>1174</v>
      </c>
      <c r="B3183" s="1"/>
      <c r="C3183" s="1" t="s">
        <v>1878</v>
      </c>
      <c r="D3183" s="1"/>
      <c r="E3183" s="1"/>
      <c r="F3183" s="1"/>
      <c r="G3183" s="1"/>
      <c r="H3183" s="1">
        <v>41731.43</v>
      </c>
      <c r="I3183" s="1">
        <v>0.38</v>
      </c>
      <c r="J3183" s="12">
        <v>2265.0700000000002</v>
      </c>
      <c r="K3183" s="5">
        <v>2235.61</v>
      </c>
      <c r="L3183" s="5">
        <v>9424.1299999999992</v>
      </c>
      <c r="M3183" s="13">
        <f t="shared" si="64"/>
        <v>3.797123990073592E-3</v>
      </c>
      <c r="N3183" s="13">
        <v>3.0022716303044206E-3</v>
      </c>
      <c r="O3183" s="13">
        <v>5.4599342469205947E-3</v>
      </c>
      <c r="P3183" s="13">
        <v>4.5858112739323165E-3</v>
      </c>
      <c r="Q3183" s="7"/>
      <c r="R3183" s="8"/>
      <c r="S3183" s="8"/>
      <c r="T3183" s="8"/>
      <c r="U3183" s="8"/>
      <c r="V3183" s="13"/>
      <c r="W3183" s="14"/>
      <c r="X3183" s="1"/>
      <c r="Y3183" s="1"/>
      <c r="Z3183" s="1"/>
      <c r="AA3183" s="1"/>
      <c r="AB3183" s="1"/>
      <c r="AC3183" s="1"/>
      <c r="AD3183" s="8"/>
      <c r="AE3183" s="8"/>
      <c r="AF3183" s="8"/>
      <c r="AG3183" s="8"/>
      <c r="AH3183" s="9"/>
      <c r="AI3183" s="8"/>
      <c r="AJ3183" s="13"/>
      <c r="AK3183" s="8"/>
      <c r="AL3183" s="8"/>
      <c r="AM3183" s="8"/>
      <c r="AN3183" s="8"/>
      <c r="AO3183" s="7"/>
      <c r="AP3183" s="7"/>
      <c r="AQ3183" s="7"/>
      <c r="AR3183" s="7"/>
      <c r="AS3183" s="7"/>
      <c r="AT3183" s="7"/>
      <c r="AU3183" s="8"/>
      <c r="AV3183" s="8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7"/>
      <c r="BV3183" s="7"/>
      <c r="BW3183" s="8"/>
      <c r="BX3183" s="8"/>
      <c r="BY3183" s="8"/>
      <c r="BZ3183" s="8"/>
      <c r="CA3183" s="8"/>
      <c r="CC3183" s="8"/>
      <c r="CE3183" s="7"/>
      <c r="CF3183" s="8"/>
      <c r="CG3183" s="8"/>
      <c r="CH3183" s="8"/>
      <c r="CI3183" s="8"/>
      <c r="CJ3183" s="8"/>
    </row>
    <row r="3184" spans="1:88" x14ac:dyDescent="0.3">
      <c r="A3184" s="1" t="s">
        <v>1175</v>
      </c>
      <c r="B3184" s="1"/>
      <c r="C3184" s="1" t="s">
        <v>1878</v>
      </c>
      <c r="D3184" s="1"/>
      <c r="E3184" s="1"/>
      <c r="F3184" s="1"/>
      <c r="G3184" s="1"/>
      <c r="H3184" s="1">
        <v>41461.339999999997</v>
      </c>
      <c r="I3184" s="1">
        <v>-0.65</v>
      </c>
      <c r="J3184" s="12">
        <v>2248.48</v>
      </c>
      <c r="K3184" s="5">
        <v>2227.42</v>
      </c>
      <c r="L3184" s="5">
        <v>9363.9</v>
      </c>
      <c r="M3184" s="13">
        <f t="shared" si="64"/>
        <v>-6.4721002850849363E-3</v>
      </c>
      <c r="N3184" s="13">
        <v>-7.3242769539131336E-3</v>
      </c>
      <c r="O3184" s="13">
        <v>-3.663429667965401E-3</v>
      </c>
      <c r="P3184" s="13">
        <v>-6.3910408706161492E-3</v>
      </c>
      <c r="Q3184" s="7"/>
      <c r="R3184" s="8"/>
      <c r="S3184" s="8"/>
      <c r="T3184" s="8"/>
      <c r="U3184" s="8"/>
      <c r="V3184" s="13"/>
      <c r="W3184" s="14"/>
      <c r="X3184" s="1"/>
      <c r="Y3184" s="1"/>
      <c r="Z3184" s="1"/>
      <c r="AA3184" s="1"/>
      <c r="AB3184" s="1"/>
      <c r="AC3184" s="1"/>
      <c r="AD3184" s="8"/>
      <c r="AE3184" s="8"/>
      <c r="AF3184" s="8"/>
      <c r="AG3184" s="8"/>
      <c r="AH3184" s="9"/>
      <c r="AI3184" s="8"/>
      <c r="AJ3184" s="13"/>
      <c r="AK3184" s="8"/>
      <c r="AL3184" s="8"/>
      <c r="AM3184" s="8"/>
      <c r="AN3184" s="8"/>
      <c r="AO3184" s="7"/>
      <c r="AP3184" s="7"/>
      <c r="AQ3184" s="7"/>
      <c r="AR3184" s="7"/>
      <c r="AS3184" s="7"/>
      <c r="AT3184" s="7"/>
      <c r="AU3184" s="8"/>
      <c r="AV3184" s="8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7"/>
      <c r="BV3184" s="7"/>
      <c r="BW3184" s="8"/>
      <c r="BX3184" s="8"/>
      <c r="BY3184" s="8"/>
      <c r="BZ3184" s="8"/>
      <c r="CA3184" s="8"/>
      <c r="CC3184" s="8"/>
      <c r="CE3184" s="7"/>
      <c r="CF3184" s="8"/>
      <c r="CG3184" s="8"/>
      <c r="CH3184" s="8"/>
      <c r="CI3184" s="8"/>
      <c r="CJ3184" s="8"/>
    </row>
    <row r="3185" spans="1:88" x14ac:dyDescent="0.3">
      <c r="A3185" s="1" t="s">
        <v>1176</v>
      </c>
      <c r="B3185" s="1"/>
      <c r="C3185" s="1" t="s">
        <v>1878</v>
      </c>
      <c r="D3185" s="1"/>
      <c r="E3185" s="1"/>
      <c r="F3185" s="1"/>
      <c r="G3185" s="1"/>
      <c r="H3185" s="1">
        <v>41627.199999999997</v>
      </c>
      <c r="I3185" s="1">
        <v>0.4</v>
      </c>
      <c r="J3185" s="12">
        <v>2260.87</v>
      </c>
      <c r="K3185" s="5">
        <v>2228.13</v>
      </c>
      <c r="L3185" s="5">
        <v>9388.02</v>
      </c>
      <c r="M3185" s="13">
        <f t="shared" si="64"/>
        <v>4.0003531000203374E-3</v>
      </c>
      <c r="N3185" s="13">
        <v>5.5103892407315502E-3</v>
      </c>
      <c r="O3185" s="13">
        <v>3.1875443338025278E-4</v>
      </c>
      <c r="P3185" s="13">
        <v>2.5758498061705382E-3</v>
      </c>
      <c r="Q3185" s="7"/>
      <c r="R3185" s="8"/>
      <c r="S3185" s="8"/>
      <c r="T3185" s="8"/>
      <c r="U3185" s="8"/>
      <c r="V3185" s="13"/>
      <c r="W3185" s="14"/>
      <c r="X3185" s="1"/>
      <c r="Y3185" s="1"/>
      <c r="Z3185" s="1"/>
      <c r="AA3185" s="1"/>
      <c r="AB3185" s="1"/>
      <c r="AC3185" s="1"/>
      <c r="AD3185" s="8"/>
      <c r="AE3185" s="8"/>
      <c r="AF3185" s="8"/>
      <c r="AG3185" s="8"/>
      <c r="AH3185" s="9"/>
      <c r="AI3185" s="8"/>
      <c r="AJ3185" s="13"/>
      <c r="AK3185" s="8"/>
      <c r="AL3185" s="8"/>
      <c r="AM3185" s="8"/>
      <c r="AN3185" s="8"/>
      <c r="AO3185" s="7"/>
      <c r="AP3185" s="7"/>
      <c r="AQ3185" s="7"/>
      <c r="AR3185" s="7"/>
      <c r="AS3185" s="7"/>
      <c r="AT3185" s="7"/>
      <c r="AU3185" s="8"/>
      <c r="AV3185" s="8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7"/>
      <c r="BV3185" s="7"/>
      <c r="BW3185" s="8"/>
      <c r="BX3185" s="8"/>
      <c r="BY3185" s="8"/>
      <c r="BZ3185" s="8"/>
      <c r="CA3185" s="8"/>
      <c r="CC3185" s="8"/>
      <c r="CE3185" s="7"/>
      <c r="CF3185" s="8"/>
      <c r="CG3185" s="8"/>
      <c r="CH3185" s="8"/>
      <c r="CI3185" s="8"/>
      <c r="CJ3185" s="8"/>
    </row>
    <row r="3186" spans="1:88" x14ac:dyDescent="0.3">
      <c r="A3186" s="1" t="s">
        <v>1177</v>
      </c>
      <c r="B3186" s="1"/>
      <c r="C3186" s="1" t="s">
        <v>1878</v>
      </c>
      <c r="D3186" s="1"/>
      <c r="E3186" s="1"/>
      <c r="F3186" s="1"/>
      <c r="G3186" s="1"/>
      <c r="H3186" s="1">
        <v>42134.93</v>
      </c>
      <c r="I3186" s="1">
        <v>1.22</v>
      </c>
      <c r="J3186" s="12">
        <v>2296.88</v>
      </c>
      <c r="K3186" s="5">
        <v>2235.6</v>
      </c>
      <c r="L3186" s="5">
        <v>9422.7199999999993</v>
      </c>
      <c r="M3186" s="13">
        <f t="shared" si="64"/>
        <v>1.2197073067609754E-2</v>
      </c>
      <c r="N3186" s="13">
        <v>1.5927496937020003E-2</v>
      </c>
      <c r="O3186" s="13">
        <v>3.3525871470694302E-3</v>
      </c>
      <c r="P3186" s="13">
        <v>3.6962000507028137E-3</v>
      </c>
      <c r="Q3186" s="7"/>
      <c r="R3186" s="8"/>
      <c r="S3186" s="8"/>
      <c r="T3186" s="8"/>
      <c r="U3186" s="8"/>
      <c r="V3186" s="13"/>
      <c r="W3186" s="14"/>
      <c r="X3186" s="1"/>
      <c r="Y3186" s="1"/>
      <c r="Z3186" s="1"/>
      <c r="AA3186" s="1"/>
      <c r="AB3186" s="1"/>
      <c r="AC3186" s="1"/>
      <c r="AD3186" s="8"/>
      <c r="AE3186" s="8"/>
      <c r="AF3186" s="8"/>
      <c r="AG3186" s="8"/>
      <c r="AH3186" s="9"/>
      <c r="AI3186" s="8"/>
      <c r="AJ3186" s="13"/>
      <c r="AK3186" s="8"/>
      <c r="AL3186" s="8"/>
      <c r="AM3186" s="8"/>
      <c r="AN3186" s="8"/>
      <c r="AO3186" s="7"/>
      <c r="AP3186" s="7"/>
      <c r="AQ3186" s="7"/>
      <c r="AR3186" s="7"/>
      <c r="AS3186" s="7"/>
      <c r="AT3186" s="7"/>
      <c r="AU3186" s="8"/>
      <c r="AV3186" s="8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7"/>
      <c r="BV3186" s="7"/>
      <c r="BW3186" s="8"/>
      <c r="BX3186" s="8"/>
      <c r="BY3186" s="8"/>
      <c r="BZ3186" s="8"/>
      <c r="CA3186" s="8"/>
      <c r="CC3186" s="8"/>
      <c r="CE3186" s="7"/>
      <c r="CF3186" s="8"/>
      <c r="CG3186" s="8"/>
      <c r="CH3186" s="8"/>
      <c r="CI3186" s="8"/>
      <c r="CJ3186" s="8"/>
    </row>
    <row r="3187" spans="1:88" x14ac:dyDescent="0.3">
      <c r="A3187" s="1" t="s">
        <v>1178</v>
      </c>
      <c r="B3187" s="1"/>
      <c r="C3187" s="1" t="s">
        <v>1878</v>
      </c>
      <c r="D3187" s="1"/>
      <c r="E3187" s="1"/>
      <c r="F3187" s="1"/>
      <c r="G3187" s="1"/>
      <c r="H3187" s="1">
        <v>42503.57</v>
      </c>
      <c r="I3187" s="1">
        <v>0.87</v>
      </c>
      <c r="J3187" s="12">
        <v>2317.21</v>
      </c>
      <c r="K3187" s="5">
        <v>2259.98</v>
      </c>
      <c r="L3187" s="5">
        <v>9482.0300000000007</v>
      </c>
      <c r="M3187" s="13">
        <f t="shared" si="64"/>
        <v>8.7490355389221452E-3</v>
      </c>
      <c r="N3187" s="13">
        <v>8.8511371948034601E-3</v>
      </c>
      <c r="O3187" s="13">
        <v>1.0905349794238628E-2</v>
      </c>
      <c r="P3187" s="13">
        <v>6.2943608639545179E-3</v>
      </c>
      <c r="Q3187" s="7"/>
      <c r="R3187" s="8"/>
      <c r="S3187" s="8"/>
      <c r="T3187" s="8"/>
      <c r="U3187" s="8"/>
      <c r="V3187" s="13"/>
      <c r="W3187" s="14"/>
      <c r="X3187" s="1"/>
      <c r="Y3187" s="1"/>
      <c r="Z3187" s="1"/>
      <c r="AA3187" s="1"/>
      <c r="AB3187" s="1"/>
      <c r="AC3187" s="1"/>
      <c r="AD3187" s="8"/>
      <c r="AE3187" s="8"/>
      <c r="AF3187" s="8"/>
      <c r="AG3187" s="8"/>
      <c r="AH3187" s="9"/>
      <c r="AI3187" s="8"/>
      <c r="AJ3187" s="13"/>
      <c r="AK3187" s="8"/>
      <c r="AL3187" s="8"/>
      <c r="AM3187" s="8"/>
      <c r="AN3187" s="8"/>
      <c r="AO3187" s="7"/>
      <c r="AP3187" s="7"/>
      <c r="AQ3187" s="7"/>
      <c r="AR3187" s="7"/>
      <c r="AS3187" s="7"/>
      <c r="AT3187" s="7"/>
      <c r="AU3187" s="8"/>
      <c r="AV3187" s="8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7"/>
      <c r="BV3187" s="7"/>
      <c r="BW3187" s="8"/>
      <c r="BX3187" s="8"/>
      <c r="BY3187" s="8"/>
      <c r="BZ3187" s="8"/>
      <c r="CA3187" s="8"/>
      <c r="CC3187" s="8"/>
      <c r="CE3187" s="7"/>
      <c r="CF3187" s="8"/>
      <c r="CG3187" s="8"/>
      <c r="CH3187" s="8"/>
      <c r="CI3187" s="8"/>
      <c r="CJ3187" s="8"/>
    </row>
    <row r="3188" spans="1:88" x14ac:dyDescent="0.3">
      <c r="A3188" s="1" t="s">
        <v>1179</v>
      </c>
      <c r="B3188" s="1"/>
      <c r="C3188" s="1" t="s">
        <v>1878</v>
      </c>
      <c r="D3188" s="1"/>
      <c r="E3188" s="1"/>
      <c r="F3188" s="1"/>
      <c r="G3188" s="1"/>
      <c r="H3188" s="1">
        <v>42764.19</v>
      </c>
      <c r="I3188" s="1">
        <v>0.61</v>
      </c>
      <c r="J3188" s="12">
        <v>2335.29</v>
      </c>
      <c r="K3188" s="5">
        <v>2266.19</v>
      </c>
      <c r="L3188" s="5">
        <v>9462.16</v>
      </c>
      <c r="M3188" s="13">
        <f t="shared" si="64"/>
        <v>6.1317202296184981E-3</v>
      </c>
      <c r="N3188" s="13">
        <v>7.8024866110537605E-3</v>
      </c>
      <c r="O3188" s="13">
        <v>2.7478119275392565E-3</v>
      </c>
      <c r="P3188" s="13">
        <v>-2.0955428320729164E-3</v>
      </c>
      <c r="Q3188" s="7"/>
      <c r="R3188" s="8"/>
      <c r="S3188" s="8"/>
      <c r="T3188" s="8"/>
      <c r="U3188" s="8"/>
      <c r="V3188" s="13"/>
      <c r="W3188" s="14"/>
      <c r="X3188" s="1"/>
      <c r="Y3188" s="1"/>
      <c r="Z3188" s="1"/>
      <c r="AA3188" s="1"/>
      <c r="AB3188" s="1"/>
      <c r="AC3188" s="1"/>
      <c r="AD3188" s="8"/>
      <c r="AE3188" s="8"/>
      <c r="AF3188" s="8"/>
      <c r="AG3188" s="8"/>
      <c r="AH3188" s="9"/>
      <c r="AI3188" s="8"/>
      <c r="AJ3188" s="13"/>
      <c r="AK3188" s="8"/>
      <c r="AL3188" s="8"/>
      <c r="AM3188" s="8"/>
      <c r="AN3188" s="8"/>
      <c r="AO3188" s="7"/>
      <c r="AP3188" s="7"/>
      <c r="AQ3188" s="7"/>
      <c r="AR3188" s="7"/>
      <c r="AS3188" s="7"/>
      <c r="AT3188" s="7"/>
      <c r="AU3188" s="8"/>
      <c r="AV3188" s="8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7"/>
      <c r="BV3188" s="7"/>
      <c r="BW3188" s="8"/>
      <c r="BX3188" s="8"/>
      <c r="BY3188" s="8"/>
      <c r="BZ3188" s="8"/>
      <c r="CA3188" s="8"/>
      <c r="CC3188" s="8"/>
      <c r="CE3188" s="7"/>
      <c r="CF3188" s="8"/>
      <c r="CG3188" s="8"/>
      <c r="CH3188" s="8"/>
      <c r="CI3188" s="8"/>
      <c r="CJ3188" s="8"/>
    </row>
    <row r="3189" spans="1:88" x14ac:dyDescent="0.3">
      <c r="A3189" s="1" t="s">
        <v>1180</v>
      </c>
      <c r="B3189" s="1"/>
      <c r="C3189" s="1" t="s">
        <v>1878</v>
      </c>
      <c r="D3189" s="1"/>
      <c r="E3189" s="1"/>
      <c r="F3189" s="1"/>
      <c r="G3189" s="1"/>
      <c r="H3189" s="1">
        <v>43010.58</v>
      </c>
      <c r="I3189" s="1">
        <v>0.57999999999999996</v>
      </c>
      <c r="J3189" s="12">
        <v>2352.88</v>
      </c>
      <c r="K3189" s="5">
        <v>2274.23</v>
      </c>
      <c r="L3189" s="5">
        <v>9404.86</v>
      </c>
      <c r="M3189" s="13">
        <f t="shared" si="64"/>
        <v>5.7615963262720449E-3</v>
      </c>
      <c r="N3189" s="13">
        <v>7.5322550946563815E-3</v>
      </c>
      <c r="O3189" s="13">
        <v>3.5478049060317929E-3</v>
      </c>
      <c r="P3189" s="13">
        <v>-6.0556997556582282E-3</v>
      </c>
      <c r="Q3189" s="7"/>
      <c r="R3189" s="8"/>
      <c r="S3189" s="8"/>
      <c r="T3189" s="8"/>
      <c r="U3189" s="8"/>
      <c r="V3189" s="13"/>
      <c r="W3189" s="14"/>
      <c r="X3189" s="1"/>
      <c r="Y3189" s="1"/>
      <c r="Z3189" s="1"/>
      <c r="AA3189" s="1"/>
      <c r="AB3189" s="1"/>
      <c r="AC3189" s="1"/>
      <c r="AD3189" s="8"/>
      <c r="AE3189" s="8"/>
      <c r="AF3189" s="8"/>
      <c r="AG3189" s="8"/>
      <c r="AH3189" s="9"/>
      <c r="AI3189" s="8"/>
      <c r="AJ3189" s="13"/>
      <c r="AK3189" s="8"/>
      <c r="AL3189" s="8"/>
      <c r="AM3189" s="8"/>
      <c r="AN3189" s="8"/>
      <c r="AO3189" s="7"/>
      <c r="AP3189" s="7"/>
      <c r="AQ3189" s="7"/>
      <c r="AR3189" s="7"/>
      <c r="AS3189" s="7"/>
      <c r="AT3189" s="7"/>
      <c r="AU3189" s="8"/>
      <c r="AV3189" s="8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7"/>
      <c r="BV3189" s="7"/>
      <c r="BW3189" s="8"/>
      <c r="BX3189" s="8"/>
      <c r="BY3189" s="8"/>
      <c r="BZ3189" s="8"/>
      <c r="CA3189" s="8"/>
      <c r="CC3189" s="8"/>
      <c r="CE3189" s="7"/>
      <c r="CF3189" s="8"/>
      <c r="CG3189" s="8"/>
      <c r="CH3189" s="8"/>
      <c r="CI3189" s="8"/>
      <c r="CJ3189" s="8"/>
    </row>
    <row r="3190" spans="1:88" x14ac:dyDescent="0.3">
      <c r="A3190" s="1" t="s">
        <v>1181</v>
      </c>
      <c r="B3190" s="1"/>
      <c r="C3190" s="1" t="s">
        <v>1878</v>
      </c>
      <c r="D3190" s="1"/>
      <c r="E3190" s="1"/>
      <c r="F3190" s="1"/>
      <c r="G3190" s="1"/>
      <c r="H3190" s="1">
        <v>42982.12</v>
      </c>
      <c r="I3190" s="1">
        <v>-7.0000000000000007E-2</v>
      </c>
      <c r="J3190" s="12">
        <v>2347.2199999999998</v>
      </c>
      <c r="K3190" s="5">
        <v>2284.9299999999998</v>
      </c>
      <c r="L3190" s="5">
        <v>9418.77</v>
      </c>
      <c r="M3190" s="13">
        <f t="shared" si="64"/>
        <v>-6.6169765671608705E-4</v>
      </c>
      <c r="N3190" s="13">
        <v>-2.4055625446263162E-3</v>
      </c>
      <c r="O3190" s="13">
        <v>4.7048891273089311E-3</v>
      </c>
      <c r="P3190" s="13">
        <v>1.479022547916653E-3</v>
      </c>
      <c r="Q3190" s="7"/>
      <c r="R3190" s="8"/>
      <c r="S3190" s="8"/>
      <c r="T3190" s="8"/>
      <c r="U3190" s="8"/>
      <c r="V3190" s="13"/>
      <c r="W3190" s="14"/>
      <c r="X3190" s="1"/>
      <c r="Y3190" s="1"/>
      <c r="Z3190" s="1"/>
      <c r="AA3190" s="1"/>
      <c r="AB3190" s="1"/>
      <c r="AC3190" s="1"/>
      <c r="AD3190" s="8"/>
      <c r="AE3190" s="8"/>
      <c r="AF3190" s="8"/>
      <c r="AG3190" s="8"/>
      <c r="AH3190" s="9"/>
      <c r="AI3190" s="8"/>
      <c r="AJ3190" s="13"/>
      <c r="AK3190" s="8"/>
      <c r="AL3190" s="8"/>
      <c r="AM3190" s="8"/>
      <c r="AN3190" s="8"/>
      <c r="AO3190" s="7"/>
      <c r="AP3190" s="7"/>
      <c r="AQ3190" s="7"/>
      <c r="AR3190" s="7"/>
      <c r="AS3190" s="7"/>
      <c r="AT3190" s="7"/>
      <c r="AU3190" s="8"/>
      <c r="AV3190" s="8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7"/>
      <c r="BV3190" s="7"/>
      <c r="BW3190" s="8"/>
      <c r="BX3190" s="8"/>
      <c r="BY3190" s="8"/>
      <c r="BZ3190" s="8"/>
      <c r="CA3190" s="8"/>
      <c r="CC3190" s="8"/>
      <c r="CE3190" s="7"/>
      <c r="CF3190" s="8"/>
      <c r="CG3190" s="8"/>
      <c r="CH3190" s="8"/>
      <c r="CI3190" s="8"/>
      <c r="CJ3190" s="8"/>
    </row>
    <row r="3191" spans="1:88" x14ac:dyDescent="0.3">
      <c r="A3191" s="1" t="s">
        <v>1182</v>
      </c>
      <c r="B3191" s="1"/>
      <c r="C3191" s="1" t="s">
        <v>1878</v>
      </c>
      <c r="D3191" s="1"/>
      <c r="E3191" s="1"/>
      <c r="F3191" s="1"/>
      <c r="G3191" s="1"/>
      <c r="H3191" s="1">
        <v>43047.41</v>
      </c>
      <c r="I3191" s="1">
        <v>0.15</v>
      </c>
      <c r="J3191" s="12">
        <v>2353.5100000000002</v>
      </c>
      <c r="K3191" s="5">
        <v>2280.1999999999998</v>
      </c>
      <c r="L3191" s="5">
        <v>9420.59</v>
      </c>
      <c r="M3191" s="13">
        <f t="shared" si="64"/>
        <v>1.519003715963807E-3</v>
      </c>
      <c r="N3191" s="13">
        <v>2.6797658506660937E-3</v>
      </c>
      <c r="O3191" s="13">
        <v>-2.0700852980178874E-3</v>
      </c>
      <c r="P3191" s="13">
        <v>1.9323117562053405E-4</v>
      </c>
      <c r="Q3191" s="7"/>
      <c r="R3191" s="8"/>
      <c r="S3191" s="8"/>
      <c r="T3191" s="8"/>
      <c r="U3191" s="8"/>
      <c r="V3191" s="13"/>
      <c r="W3191" s="14"/>
      <c r="X3191" s="1"/>
      <c r="Y3191" s="1"/>
      <c r="Z3191" s="1"/>
      <c r="AA3191" s="1"/>
      <c r="AB3191" s="1"/>
      <c r="AC3191" s="1"/>
      <c r="AD3191" s="8"/>
      <c r="AE3191" s="8"/>
      <c r="AF3191" s="8"/>
      <c r="AG3191" s="8"/>
      <c r="AH3191" s="9"/>
      <c r="AI3191" s="8"/>
      <c r="AJ3191" s="13"/>
      <c r="AK3191" s="8"/>
      <c r="AL3191" s="8"/>
      <c r="AM3191" s="8"/>
      <c r="AN3191" s="8"/>
      <c r="AO3191" s="7"/>
      <c r="AP3191" s="7"/>
      <c r="AQ3191" s="7"/>
      <c r="AR3191" s="7"/>
      <c r="AS3191" s="7"/>
      <c r="AT3191" s="7"/>
      <c r="AU3191" s="8"/>
      <c r="AV3191" s="8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7"/>
      <c r="BV3191" s="7"/>
      <c r="BW3191" s="8"/>
      <c r="BX3191" s="8"/>
      <c r="BY3191" s="8"/>
      <c r="BZ3191" s="8"/>
      <c r="CA3191" s="8"/>
      <c r="CC3191" s="8"/>
      <c r="CE3191" s="7"/>
      <c r="CF3191" s="8"/>
      <c r="CG3191" s="8"/>
      <c r="CH3191" s="8"/>
      <c r="CI3191" s="8"/>
      <c r="CJ3191" s="8"/>
    </row>
    <row r="3192" spans="1:88" x14ac:dyDescent="0.3">
      <c r="A3192" s="1" t="s">
        <v>1183</v>
      </c>
      <c r="B3192" s="1"/>
      <c r="C3192" s="1" t="s">
        <v>1878</v>
      </c>
      <c r="D3192" s="1"/>
      <c r="E3192" s="1"/>
      <c r="F3192" s="1"/>
      <c r="G3192" s="1"/>
      <c r="H3192" s="1">
        <v>44089.49</v>
      </c>
      <c r="I3192" s="1">
        <v>2.42</v>
      </c>
      <c r="J3192" s="12">
        <v>2417.3200000000002</v>
      </c>
      <c r="K3192" s="5">
        <v>2325.54</v>
      </c>
      <c r="L3192" s="5">
        <v>9514.66</v>
      </c>
      <c r="M3192" s="13">
        <f t="shared" si="64"/>
        <v>2.4207728176909971E-2</v>
      </c>
      <c r="N3192" s="13">
        <v>2.7112695505861373E-2</v>
      </c>
      <c r="O3192" s="13">
        <v>1.988422068239637E-2</v>
      </c>
      <c r="P3192" s="13">
        <v>9.9855741519374597E-3</v>
      </c>
      <c r="Q3192" s="7"/>
      <c r="R3192" s="8"/>
      <c r="S3192" s="8"/>
      <c r="T3192" s="8"/>
      <c r="U3192" s="8"/>
      <c r="V3192" s="13"/>
      <c r="W3192" s="14"/>
      <c r="X3192" s="1"/>
      <c r="Y3192" s="1"/>
      <c r="Z3192" s="1"/>
      <c r="AA3192" s="1"/>
      <c r="AB3192" s="1"/>
      <c r="AC3192" s="1"/>
      <c r="AD3192" s="8"/>
      <c r="AE3192" s="8"/>
      <c r="AF3192" s="8"/>
      <c r="AG3192" s="8"/>
      <c r="AH3192" s="9"/>
      <c r="AI3192" s="8"/>
      <c r="AJ3192" s="13"/>
      <c r="AK3192" s="8"/>
      <c r="AL3192" s="8"/>
      <c r="AM3192" s="8"/>
      <c r="AN3192" s="8"/>
      <c r="AO3192" s="7"/>
      <c r="AP3192" s="7"/>
      <c r="AQ3192" s="7"/>
      <c r="AR3192" s="7"/>
      <c r="AS3192" s="7"/>
      <c r="AT3192" s="7"/>
      <c r="AU3192" s="8"/>
      <c r="AV3192" s="8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7"/>
      <c r="BV3192" s="7"/>
      <c r="BW3192" s="8"/>
      <c r="BX3192" s="8"/>
      <c r="BY3192" s="8"/>
      <c r="BZ3192" s="8"/>
      <c r="CA3192" s="8"/>
      <c r="CC3192" s="8"/>
      <c r="CE3192" s="7"/>
      <c r="CF3192" s="8"/>
      <c r="CG3192" s="8"/>
      <c r="CH3192" s="8"/>
      <c r="CI3192" s="8"/>
      <c r="CJ3192" s="8"/>
    </row>
    <row r="3193" spans="1:88" x14ac:dyDescent="0.3">
      <c r="A3193" s="1" t="s">
        <v>1184</v>
      </c>
      <c r="B3193" s="1"/>
      <c r="C3193" s="1" t="s">
        <v>1878</v>
      </c>
      <c r="D3193" s="1"/>
      <c r="E3193" s="1"/>
      <c r="F3193" s="1"/>
      <c r="G3193" s="1"/>
      <c r="H3193" s="1">
        <v>43896.55</v>
      </c>
      <c r="I3193" s="1">
        <v>-0.44</v>
      </c>
      <c r="J3193" s="12">
        <v>2403.23</v>
      </c>
      <c r="K3193" s="5">
        <v>2318.58</v>
      </c>
      <c r="L3193" s="5">
        <v>9552.51</v>
      </c>
      <c r="M3193" s="13">
        <f t="shared" si="64"/>
        <v>-4.3760996101337435E-3</v>
      </c>
      <c r="N3193" s="13">
        <v>-5.8287690500223865E-3</v>
      </c>
      <c r="O3193" s="13">
        <v>-2.9928532727883095E-3</v>
      </c>
      <c r="P3193" s="13">
        <v>3.9780717335144988E-3</v>
      </c>
      <c r="Q3193" s="7"/>
      <c r="R3193" s="8"/>
      <c r="S3193" s="8"/>
      <c r="T3193" s="8"/>
      <c r="U3193" s="8"/>
      <c r="V3193" s="13"/>
      <c r="W3193" s="14"/>
      <c r="X3193" s="1"/>
      <c r="Y3193" s="1"/>
      <c r="Z3193" s="1"/>
      <c r="AA3193" s="1"/>
      <c r="AB3193" s="1"/>
      <c r="AC3193" s="1"/>
      <c r="AD3193" s="8"/>
      <c r="AE3193" s="8"/>
      <c r="AF3193" s="8"/>
      <c r="AG3193" s="8"/>
      <c r="AH3193" s="9"/>
      <c r="AI3193" s="8"/>
      <c r="AJ3193" s="13"/>
      <c r="AK3193" s="8"/>
      <c r="AL3193" s="8"/>
      <c r="AM3193" s="8"/>
      <c r="AN3193" s="8"/>
      <c r="AO3193" s="7"/>
      <c r="AP3193" s="7"/>
      <c r="AQ3193" s="7"/>
      <c r="AR3193" s="7"/>
      <c r="AS3193" s="7"/>
      <c r="AT3193" s="7"/>
      <c r="AU3193" s="8"/>
      <c r="AV3193" s="8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7"/>
      <c r="BV3193" s="7"/>
      <c r="BW3193" s="8"/>
      <c r="BX3193" s="8"/>
      <c r="BY3193" s="8"/>
      <c r="BZ3193" s="8"/>
      <c r="CA3193" s="8"/>
      <c r="CC3193" s="8"/>
      <c r="CE3193" s="7"/>
      <c r="CF3193" s="8"/>
      <c r="CG3193" s="8"/>
      <c r="CH3193" s="8"/>
      <c r="CI3193" s="8"/>
      <c r="CJ3193" s="8"/>
    </row>
    <row r="3194" spans="1:88" x14ac:dyDescent="0.3">
      <c r="A3194" s="1" t="s">
        <v>1185</v>
      </c>
      <c r="B3194" s="1"/>
      <c r="C3194" s="1" t="s">
        <v>1878</v>
      </c>
      <c r="D3194" s="1"/>
      <c r="E3194" s="1"/>
      <c r="F3194" s="1"/>
      <c r="G3194" s="1"/>
      <c r="H3194" s="1">
        <v>43967.58</v>
      </c>
      <c r="I3194" s="1">
        <v>0.16</v>
      </c>
      <c r="J3194" s="12">
        <v>2405.41</v>
      </c>
      <c r="K3194" s="5">
        <v>2322</v>
      </c>
      <c r="L3194" s="5">
        <v>9616.44</v>
      </c>
      <c r="M3194" s="13">
        <f t="shared" si="64"/>
        <v>1.6181226087244038E-3</v>
      </c>
      <c r="N3194" s="13">
        <v>9.0711251107866708E-4</v>
      </c>
      <c r="O3194" s="13">
        <v>1.4750407577051039E-3</v>
      </c>
      <c r="P3194" s="13">
        <v>6.6924818712568168E-3</v>
      </c>
      <c r="Q3194" s="7"/>
      <c r="R3194" s="8"/>
      <c r="S3194" s="8"/>
      <c r="T3194" s="8"/>
      <c r="U3194" s="8"/>
      <c r="V3194" s="13"/>
      <c r="W3194" s="14"/>
      <c r="X3194" s="1"/>
      <c r="Y3194" s="1"/>
      <c r="Z3194" s="1"/>
      <c r="AA3194" s="1"/>
      <c r="AB3194" s="1"/>
      <c r="AC3194" s="1"/>
      <c r="AD3194" s="8"/>
      <c r="AE3194" s="8"/>
      <c r="AF3194" s="8"/>
      <c r="AG3194" s="8"/>
      <c r="AH3194" s="9"/>
      <c r="AI3194" s="8"/>
      <c r="AJ3194" s="13"/>
      <c r="AK3194" s="8"/>
      <c r="AL3194" s="8"/>
      <c r="AM3194" s="8"/>
      <c r="AN3194" s="8"/>
      <c r="AO3194" s="7"/>
      <c r="AP3194" s="7"/>
      <c r="AQ3194" s="7"/>
      <c r="AR3194" s="7"/>
      <c r="AS3194" s="7"/>
      <c r="AT3194" s="7"/>
      <c r="AU3194" s="8"/>
      <c r="AV3194" s="8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7"/>
      <c r="BV3194" s="7"/>
      <c r="BW3194" s="8"/>
      <c r="BX3194" s="8"/>
      <c r="BY3194" s="8"/>
      <c r="BZ3194" s="8"/>
      <c r="CA3194" s="8"/>
      <c r="CC3194" s="8"/>
      <c r="CE3194" s="7"/>
      <c r="CF3194" s="8"/>
      <c r="CG3194" s="8"/>
      <c r="CH3194" s="8"/>
      <c r="CI3194" s="8"/>
      <c r="CJ3194" s="8"/>
    </row>
    <row r="3195" spans="1:88" x14ac:dyDescent="0.3">
      <c r="A3195" s="1" t="s">
        <v>1186</v>
      </c>
      <c r="B3195" s="1"/>
      <c r="C3195" s="1" t="s">
        <v>1878</v>
      </c>
      <c r="D3195" s="1"/>
      <c r="E3195" s="1"/>
      <c r="F3195" s="1"/>
      <c r="G3195" s="1"/>
      <c r="H3195" s="1">
        <v>44173.5</v>
      </c>
      <c r="I3195" s="1">
        <v>0.47</v>
      </c>
      <c r="J3195" s="12">
        <v>2416.64</v>
      </c>
      <c r="K3195" s="5">
        <v>2328.11</v>
      </c>
      <c r="L3195" s="5">
        <v>9681.16</v>
      </c>
      <c r="M3195" s="13">
        <f t="shared" si="64"/>
        <v>4.6834508517412665E-3</v>
      </c>
      <c r="N3195" s="13">
        <v>4.668642767760911E-3</v>
      </c>
      <c r="O3195" s="13">
        <v>2.6313522825152091E-3</v>
      </c>
      <c r="P3195" s="13">
        <v>6.7301412996909615E-3</v>
      </c>
      <c r="Q3195" s="7"/>
      <c r="R3195" s="8"/>
      <c r="S3195" s="8"/>
      <c r="T3195" s="8"/>
      <c r="U3195" s="8"/>
      <c r="V3195" s="13"/>
      <c r="W3195" s="14"/>
      <c r="X3195" s="1"/>
      <c r="Y3195" s="1"/>
      <c r="Z3195" s="1"/>
      <c r="AA3195" s="1"/>
      <c r="AB3195" s="1"/>
      <c r="AC3195" s="1"/>
      <c r="AD3195" s="8"/>
      <c r="AE3195" s="8"/>
      <c r="AF3195" s="8"/>
      <c r="AG3195" s="8"/>
      <c r="AH3195" s="9"/>
      <c r="AI3195" s="8"/>
      <c r="AJ3195" s="13"/>
      <c r="AK3195" s="8"/>
      <c r="AL3195" s="8"/>
      <c r="AM3195" s="8"/>
      <c r="AN3195" s="8"/>
      <c r="AO3195" s="7"/>
      <c r="AP3195" s="7"/>
      <c r="AQ3195" s="7"/>
      <c r="AR3195" s="7"/>
      <c r="AS3195" s="7"/>
      <c r="AT3195" s="7"/>
      <c r="AU3195" s="8"/>
      <c r="AV3195" s="8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7"/>
      <c r="BV3195" s="7"/>
      <c r="BW3195" s="8"/>
      <c r="BX3195" s="8"/>
      <c r="BY3195" s="8"/>
      <c r="BZ3195" s="8"/>
      <c r="CA3195" s="8"/>
      <c r="CC3195" s="8"/>
      <c r="CE3195" s="7"/>
      <c r="CF3195" s="8"/>
      <c r="CG3195" s="8"/>
      <c r="CH3195" s="8"/>
      <c r="CI3195" s="8"/>
      <c r="CJ3195" s="8"/>
    </row>
    <row r="3196" spans="1:88" x14ac:dyDescent="0.3">
      <c r="A3196" s="1" t="s">
        <v>1187</v>
      </c>
      <c r="B3196" s="1"/>
      <c r="C3196" s="1" t="s">
        <v>1878</v>
      </c>
      <c r="D3196" s="1"/>
      <c r="E3196" s="1"/>
      <c r="F3196" s="1"/>
      <c r="G3196" s="1"/>
      <c r="H3196" s="1">
        <v>43737.02</v>
      </c>
      <c r="I3196" s="1">
        <v>-0.99</v>
      </c>
      <c r="J3196" s="12">
        <v>2387.4499999999998</v>
      </c>
      <c r="K3196" s="5">
        <v>2312.81</v>
      </c>
      <c r="L3196" s="5">
        <v>9672.08</v>
      </c>
      <c r="M3196" s="13">
        <f t="shared" si="64"/>
        <v>-9.8810372734785545E-3</v>
      </c>
      <c r="N3196" s="13">
        <v>-1.2078753972457612E-2</v>
      </c>
      <c r="O3196" s="13">
        <v>-6.571854422686263E-3</v>
      </c>
      <c r="P3196" s="13">
        <v>-9.3790413545480344E-4</v>
      </c>
      <c r="Q3196" s="7"/>
      <c r="R3196" s="8"/>
      <c r="S3196" s="8"/>
      <c r="T3196" s="8"/>
      <c r="U3196" s="8"/>
      <c r="V3196" s="13"/>
      <c r="W3196" s="14"/>
      <c r="X3196" s="1"/>
      <c r="Y3196" s="1"/>
      <c r="Z3196" s="1"/>
      <c r="AA3196" s="1"/>
      <c r="AB3196" s="1"/>
      <c r="AC3196" s="1"/>
      <c r="AD3196" s="8"/>
      <c r="AE3196" s="8"/>
      <c r="AF3196" s="8"/>
      <c r="AG3196" s="8"/>
      <c r="AH3196" s="9"/>
      <c r="AI3196" s="8"/>
      <c r="AJ3196" s="13"/>
      <c r="AK3196" s="8"/>
      <c r="AL3196" s="8"/>
      <c r="AM3196" s="8"/>
      <c r="AN3196" s="8"/>
      <c r="AO3196" s="7"/>
      <c r="AP3196" s="7"/>
      <c r="AQ3196" s="7"/>
      <c r="AR3196" s="7"/>
      <c r="AS3196" s="7"/>
      <c r="AT3196" s="7"/>
      <c r="AU3196" s="8"/>
      <c r="AV3196" s="8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7"/>
      <c r="BV3196" s="7"/>
      <c r="BW3196" s="8"/>
      <c r="BX3196" s="8"/>
      <c r="BY3196" s="8"/>
      <c r="BZ3196" s="8"/>
      <c r="CA3196" s="8"/>
      <c r="CC3196" s="8"/>
      <c r="CE3196" s="7"/>
      <c r="CF3196" s="8"/>
      <c r="CG3196" s="8"/>
      <c r="CH3196" s="8"/>
      <c r="CI3196" s="8"/>
      <c r="CJ3196" s="8"/>
    </row>
    <row r="3197" spans="1:88" x14ac:dyDescent="0.3">
      <c r="A3197" s="1" t="s">
        <v>1188</v>
      </c>
      <c r="B3197" s="1"/>
      <c r="C3197" s="1" t="s">
        <v>1878</v>
      </c>
      <c r="D3197" s="1"/>
      <c r="E3197" s="1"/>
      <c r="F3197" s="1"/>
      <c r="G3197" s="1"/>
      <c r="H3197" s="1">
        <v>43701.32</v>
      </c>
      <c r="I3197" s="1">
        <v>-0.08</v>
      </c>
      <c r="J3197" s="12">
        <v>2380.3200000000002</v>
      </c>
      <c r="K3197" s="5">
        <v>2321.63</v>
      </c>
      <c r="L3197" s="5">
        <v>9723.6</v>
      </c>
      <c r="M3197" s="13">
        <f t="shared" si="64"/>
        <v>-8.162421673904019E-4</v>
      </c>
      <c r="N3197" s="13">
        <v>-2.9864499780098974E-3</v>
      </c>
      <c r="O3197" s="13">
        <v>3.8135428331769194E-3</v>
      </c>
      <c r="P3197" s="13">
        <v>5.3266722359617269E-3</v>
      </c>
      <c r="Q3197" s="7"/>
      <c r="R3197" s="8"/>
      <c r="S3197" s="8"/>
      <c r="T3197" s="8"/>
      <c r="U3197" s="8"/>
      <c r="V3197" s="13"/>
      <c r="W3197" s="14"/>
      <c r="X3197" s="1"/>
      <c r="Y3197" s="1"/>
      <c r="Z3197" s="1"/>
      <c r="AA3197" s="1"/>
      <c r="AB3197" s="1"/>
      <c r="AC3197" s="1"/>
      <c r="AD3197" s="8"/>
      <c r="AE3197" s="8"/>
      <c r="AF3197" s="8"/>
      <c r="AG3197" s="8"/>
      <c r="AH3197" s="9"/>
      <c r="AI3197" s="8"/>
      <c r="AJ3197" s="13"/>
      <c r="AK3197" s="8"/>
      <c r="AL3197" s="8"/>
      <c r="AM3197" s="8"/>
      <c r="AN3197" s="8"/>
      <c r="AO3197" s="7"/>
      <c r="AP3197" s="7"/>
      <c r="AQ3197" s="7"/>
      <c r="AR3197" s="7"/>
      <c r="AS3197" s="7"/>
      <c r="AT3197" s="7"/>
      <c r="AU3197" s="8"/>
      <c r="AV3197" s="8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7"/>
      <c r="BV3197" s="7"/>
      <c r="BW3197" s="8"/>
      <c r="BX3197" s="8"/>
      <c r="BY3197" s="8"/>
      <c r="BZ3197" s="8"/>
      <c r="CA3197" s="8"/>
      <c r="CC3197" s="8"/>
      <c r="CE3197" s="7"/>
      <c r="CF3197" s="8"/>
      <c r="CG3197" s="8"/>
      <c r="CH3197" s="8"/>
      <c r="CI3197" s="8"/>
      <c r="CJ3197" s="8"/>
    </row>
    <row r="3198" spans="1:88" x14ac:dyDescent="0.3">
      <c r="A3198" s="1" t="s">
        <v>1189</v>
      </c>
      <c r="B3198" s="1"/>
      <c r="C3198" s="1" t="s">
        <v>1878</v>
      </c>
      <c r="D3198" s="1"/>
      <c r="E3198" s="1"/>
      <c r="F3198" s="1"/>
      <c r="G3198" s="1"/>
      <c r="H3198" s="1">
        <v>43526.41</v>
      </c>
      <c r="I3198" s="1">
        <v>-0.4</v>
      </c>
      <c r="J3198" s="12">
        <v>2367.42</v>
      </c>
      <c r="K3198" s="5">
        <v>2320.04</v>
      </c>
      <c r="L3198" s="5">
        <v>9743.3799999999992</v>
      </c>
      <c r="M3198" s="13">
        <f t="shared" si="64"/>
        <v>-4.002396266291175E-3</v>
      </c>
      <c r="N3198" s="13">
        <v>-5.4194394031055193E-3</v>
      </c>
      <c r="O3198" s="13">
        <v>-6.8486365183084708E-4</v>
      </c>
      <c r="P3198" s="13">
        <v>2.0342260068286766E-3</v>
      </c>
      <c r="Q3198" s="7"/>
      <c r="R3198" s="8"/>
      <c r="S3198" s="8"/>
      <c r="T3198" s="8"/>
      <c r="U3198" s="8"/>
      <c r="V3198" s="13"/>
      <c r="W3198" s="14"/>
      <c r="X3198" s="1"/>
      <c r="Y3198" s="1"/>
      <c r="Z3198" s="1"/>
      <c r="AA3198" s="1"/>
      <c r="AB3198" s="1"/>
      <c r="AC3198" s="1"/>
      <c r="AD3198" s="8"/>
      <c r="AE3198" s="8"/>
      <c r="AF3198" s="8"/>
      <c r="AG3198" s="8"/>
      <c r="AH3198" s="9"/>
      <c r="AI3198" s="8"/>
      <c r="AJ3198" s="13"/>
      <c r="AK3198" s="8"/>
      <c r="AL3198" s="8"/>
      <c r="AM3198" s="8"/>
      <c r="AN3198" s="8"/>
      <c r="AO3198" s="7"/>
      <c r="AP3198" s="7"/>
      <c r="AQ3198" s="7"/>
      <c r="AR3198" s="7"/>
      <c r="AS3198" s="7"/>
      <c r="AT3198" s="7"/>
      <c r="AU3198" s="8"/>
      <c r="AV3198" s="8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7"/>
      <c r="BV3198" s="7"/>
      <c r="BW3198" s="8"/>
      <c r="BX3198" s="8"/>
      <c r="BY3198" s="8"/>
      <c r="BZ3198" s="8"/>
      <c r="CA3198" s="8"/>
      <c r="CC3198" s="8"/>
      <c r="CE3198" s="7"/>
      <c r="CF3198" s="8"/>
      <c r="CG3198" s="8"/>
      <c r="CH3198" s="8"/>
      <c r="CI3198" s="8"/>
      <c r="CJ3198" s="8"/>
    </row>
    <row r="3199" spans="1:88" x14ac:dyDescent="0.3">
      <c r="A3199" s="1" t="s">
        <v>1190</v>
      </c>
      <c r="B3199" s="1"/>
      <c r="C3199" s="1" t="s">
        <v>1878</v>
      </c>
      <c r="D3199" s="1"/>
      <c r="E3199" s="1"/>
      <c r="F3199" s="1"/>
      <c r="G3199" s="1"/>
      <c r="H3199" s="1">
        <v>43822.42</v>
      </c>
      <c r="I3199" s="1">
        <v>0.68</v>
      </c>
      <c r="J3199" s="12">
        <v>2382.0300000000002</v>
      </c>
      <c r="K3199" s="5">
        <v>2341.5700000000002</v>
      </c>
      <c r="L3199" s="5">
        <v>9781.06</v>
      </c>
      <c r="M3199" s="13">
        <f t="shared" si="64"/>
        <v>6.8006987022359855E-3</v>
      </c>
      <c r="N3199" s="13">
        <v>6.1712750589248966E-3</v>
      </c>
      <c r="O3199" s="13">
        <v>9.2800124135792306E-3</v>
      </c>
      <c r="P3199" s="13">
        <v>3.8672411421909469E-3</v>
      </c>
      <c r="Q3199" s="7"/>
      <c r="R3199" s="8"/>
      <c r="S3199" s="8"/>
      <c r="T3199" s="8"/>
      <c r="U3199" s="8"/>
      <c r="V3199" s="13"/>
      <c r="W3199" s="14"/>
      <c r="X3199" s="1"/>
      <c r="Y3199" s="1"/>
      <c r="Z3199" s="1"/>
      <c r="AA3199" s="1"/>
      <c r="AB3199" s="1"/>
      <c r="AC3199" s="1"/>
      <c r="AD3199" s="8"/>
      <c r="AE3199" s="8"/>
      <c r="AF3199" s="8"/>
      <c r="AG3199" s="8"/>
      <c r="AH3199" s="9"/>
      <c r="AI3199" s="8"/>
      <c r="AJ3199" s="13"/>
      <c r="AK3199" s="8"/>
      <c r="AL3199" s="8"/>
      <c r="AM3199" s="8"/>
      <c r="AN3199" s="8"/>
      <c r="AO3199" s="7"/>
      <c r="AP3199" s="7"/>
      <c r="AQ3199" s="7"/>
      <c r="AR3199" s="7"/>
      <c r="AS3199" s="7"/>
      <c r="AT3199" s="7"/>
      <c r="AU3199" s="8"/>
      <c r="AV3199" s="8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7"/>
      <c r="BV3199" s="7"/>
      <c r="BW3199" s="8"/>
      <c r="BX3199" s="8"/>
      <c r="BY3199" s="8"/>
      <c r="BZ3199" s="8"/>
      <c r="CA3199" s="8"/>
      <c r="CC3199" s="8"/>
      <c r="CE3199" s="7"/>
      <c r="CF3199" s="8"/>
      <c r="CG3199" s="8"/>
      <c r="CH3199" s="8"/>
      <c r="CI3199" s="8"/>
      <c r="CJ3199" s="8"/>
    </row>
    <row r="3200" spans="1:88" x14ac:dyDescent="0.3">
      <c r="A3200" s="1" t="s">
        <v>1191</v>
      </c>
      <c r="B3200" s="1"/>
      <c r="C3200" s="1" t="s">
        <v>1878</v>
      </c>
      <c r="D3200" s="1"/>
      <c r="E3200" s="1"/>
      <c r="F3200" s="1"/>
      <c r="G3200" s="1"/>
      <c r="H3200" s="1">
        <v>43462.14</v>
      </c>
      <c r="I3200" s="1">
        <v>-0.82</v>
      </c>
      <c r="J3200" s="12">
        <v>2357.34</v>
      </c>
      <c r="K3200" s="5">
        <v>2339.1</v>
      </c>
      <c r="L3200" s="5">
        <v>9730.49</v>
      </c>
      <c r="M3200" s="13">
        <f t="shared" si="64"/>
        <v>-8.221362489793993E-3</v>
      </c>
      <c r="N3200" s="13">
        <v>-1.0365108751778984E-2</v>
      </c>
      <c r="O3200" s="13">
        <v>-1.0548478157818009E-3</v>
      </c>
      <c r="P3200" s="13">
        <v>-5.1701962772950916E-3</v>
      </c>
      <c r="Q3200" s="7"/>
      <c r="R3200" s="8"/>
      <c r="S3200" s="8"/>
      <c r="T3200" s="8"/>
      <c r="U3200" s="8"/>
      <c r="V3200" s="13"/>
      <c r="W3200" s="14"/>
      <c r="X3200" s="1"/>
      <c r="Y3200" s="1"/>
      <c r="Z3200" s="1"/>
      <c r="AA3200" s="1"/>
      <c r="AB3200" s="1"/>
      <c r="AC3200" s="1"/>
      <c r="AD3200" s="8"/>
      <c r="AE3200" s="8"/>
      <c r="AF3200" s="8"/>
      <c r="AG3200" s="8"/>
      <c r="AH3200" s="9"/>
      <c r="AI3200" s="8"/>
      <c r="AJ3200" s="13"/>
      <c r="AK3200" s="8"/>
      <c r="AL3200" s="8"/>
      <c r="AM3200" s="8"/>
      <c r="AN3200" s="8"/>
      <c r="AO3200" s="7"/>
      <c r="AP3200" s="7"/>
      <c r="AQ3200" s="7"/>
      <c r="AR3200" s="7"/>
      <c r="AS3200" s="7"/>
      <c r="AT3200" s="7"/>
      <c r="AU3200" s="8"/>
      <c r="AV3200" s="8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7"/>
      <c r="BV3200" s="7"/>
      <c r="BW3200" s="8"/>
      <c r="BX3200" s="8"/>
      <c r="BY3200" s="8"/>
      <c r="BZ3200" s="8"/>
      <c r="CA3200" s="8"/>
      <c r="CC3200" s="8"/>
      <c r="CE3200" s="7"/>
      <c r="CF3200" s="8"/>
      <c r="CG3200" s="8"/>
      <c r="CH3200" s="8"/>
      <c r="CI3200" s="8"/>
      <c r="CJ3200" s="8"/>
    </row>
    <row r="3201" spans="1:88" x14ac:dyDescent="0.3">
      <c r="A3201" s="1" t="s">
        <v>1192</v>
      </c>
      <c r="B3201" s="1"/>
      <c r="C3201" s="1" t="s">
        <v>1878</v>
      </c>
      <c r="D3201" s="1"/>
      <c r="E3201" s="1"/>
      <c r="F3201" s="1"/>
      <c r="G3201" s="1"/>
      <c r="H3201" s="1">
        <v>43763.3</v>
      </c>
      <c r="I3201" s="1">
        <v>0.69</v>
      </c>
      <c r="J3201" s="12">
        <v>2375.96</v>
      </c>
      <c r="K3201" s="5">
        <v>2345.87</v>
      </c>
      <c r="L3201" s="5">
        <v>9820.7099999999991</v>
      </c>
      <c r="M3201" s="13">
        <f t="shared" si="64"/>
        <v>6.9292492270285333E-3</v>
      </c>
      <c r="N3201" s="13">
        <v>7.8987333180617902E-3</v>
      </c>
      <c r="O3201" s="13">
        <v>2.894275576076355E-3</v>
      </c>
      <c r="P3201" s="13">
        <v>9.271886616192937E-3</v>
      </c>
      <c r="Q3201" s="7"/>
      <c r="R3201" s="8"/>
      <c r="S3201" s="8"/>
      <c r="T3201" s="8"/>
      <c r="U3201" s="8"/>
      <c r="V3201" s="13"/>
      <c r="W3201" s="14"/>
      <c r="X3201" s="1"/>
      <c r="Y3201" s="1"/>
      <c r="Z3201" s="1"/>
      <c r="AA3201" s="1"/>
      <c r="AB3201" s="1"/>
      <c r="AC3201" s="1"/>
      <c r="AD3201" s="8"/>
      <c r="AE3201" s="8"/>
      <c r="AF3201" s="8"/>
      <c r="AG3201" s="8"/>
      <c r="AH3201" s="9"/>
      <c r="AI3201" s="8"/>
      <c r="AJ3201" s="13"/>
      <c r="AK3201" s="8"/>
      <c r="AL3201" s="8"/>
      <c r="AM3201" s="8"/>
      <c r="AN3201" s="8"/>
      <c r="AO3201" s="7"/>
      <c r="AP3201" s="7"/>
      <c r="AQ3201" s="7"/>
      <c r="AR3201" s="7"/>
      <c r="AS3201" s="7"/>
      <c r="AT3201" s="7"/>
      <c r="AU3201" s="8"/>
      <c r="AV3201" s="8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7"/>
      <c r="BV3201" s="7"/>
      <c r="BW3201" s="8"/>
      <c r="BX3201" s="8"/>
      <c r="BY3201" s="8"/>
      <c r="BZ3201" s="8"/>
      <c r="CA3201" s="8"/>
      <c r="CC3201" s="8"/>
      <c r="CE3201" s="7"/>
      <c r="CF3201" s="8"/>
      <c r="CG3201" s="8"/>
      <c r="CH3201" s="8"/>
      <c r="CI3201" s="8"/>
      <c r="CJ3201" s="8"/>
    </row>
    <row r="3202" spans="1:88" x14ac:dyDescent="0.3">
      <c r="A3202" s="1" t="s">
        <v>1193</v>
      </c>
      <c r="B3202" s="1"/>
      <c r="C3202" s="1" t="s">
        <v>1878</v>
      </c>
      <c r="D3202" s="1"/>
      <c r="E3202" s="1"/>
      <c r="F3202" s="1"/>
      <c r="G3202" s="1"/>
      <c r="H3202" s="1">
        <v>43739.81</v>
      </c>
      <c r="I3202" s="1">
        <v>-0.05</v>
      </c>
      <c r="J3202" s="12">
        <v>2371.42</v>
      </c>
      <c r="K3202" s="5">
        <v>2353.1999999999998</v>
      </c>
      <c r="L3202" s="5">
        <v>9850.84</v>
      </c>
      <c r="M3202" s="13">
        <f t="shared" si="64"/>
        <v>-5.3675111337592174E-4</v>
      </c>
      <c r="N3202" s="13">
        <v>-1.910806579235369E-3</v>
      </c>
      <c r="O3202" s="13">
        <v>3.1246403253377686E-3</v>
      </c>
      <c r="P3202" s="13">
        <v>3.0680062846781819E-3</v>
      </c>
      <c r="Q3202" s="7"/>
      <c r="R3202" s="8"/>
      <c r="S3202" s="8"/>
      <c r="T3202" s="8"/>
      <c r="U3202" s="8"/>
      <c r="V3202" s="13"/>
      <c r="W3202" s="14"/>
      <c r="X3202" s="1"/>
      <c r="Y3202" s="1"/>
      <c r="Z3202" s="1"/>
      <c r="AA3202" s="1"/>
      <c r="AB3202" s="1"/>
      <c r="AC3202" s="1"/>
      <c r="AD3202" s="8"/>
      <c r="AE3202" s="8"/>
      <c r="AF3202" s="8"/>
      <c r="AG3202" s="8"/>
      <c r="AH3202" s="9"/>
      <c r="AI3202" s="8"/>
      <c r="AJ3202" s="13"/>
      <c r="AK3202" s="8"/>
      <c r="AL3202" s="8"/>
      <c r="AM3202" s="8"/>
      <c r="AN3202" s="8"/>
      <c r="AO3202" s="7"/>
      <c r="AP3202" s="7"/>
      <c r="AQ3202" s="7"/>
      <c r="AR3202" s="7"/>
      <c r="AS3202" s="7"/>
      <c r="AT3202" s="7"/>
      <c r="AU3202" s="8"/>
      <c r="AV3202" s="8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7"/>
      <c r="BV3202" s="7"/>
      <c r="BW3202" s="8"/>
      <c r="BX3202" s="8"/>
      <c r="BY3202" s="8"/>
      <c r="BZ3202" s="8"/>
      <c r="CA3202" s="8"/>
      <c r="CC3202" s="8"/>
      <c r="CE3202" s="7"/>
      <c r="CF3202" s="8"/>
      <c r="CG3202" s="8"/>
      <c r="CH3202" s="8"/>
      <c r="CI3202" s="8"/>
      <c r="CJ3202" s="8"/>
    </row>
    <row r="3203" spans="1:88" x14ac:dyDescent="0.3">
      <c r="A3203" s="1" t="s">
        <v>1194</v>
      </c>
      <c r="B3203" s="1"/>
      <c r="C3203" s="1" t="s">
        <v>1878</v>
      </c>
      <c r="D3203" s="1"/>
      <c r="E3203" s="1"/>
      <c r="F3203" s="1"/>
      <c r="G3203" s="1"/>
      <c r="H3203" s="1">
        <v>44183.21</v>
      </c>
      <c r="I3203" s="1">
        <v>1.01</v>
      </c>
      <c r="J3203" s="12">
        <v>2399.8000000000002</v>
      </c>
      <c r="K3203" s="5">
        <v>2372.63</v>
      </c>
      <c r="L3203" s="5">
        <v>9898.5</v>
      </c>
      <c r="M3203" s="13">
        <f t="shared" si="64"/>
        <v>1.0137218245803936E-2</v>
      </c>
      <c r="N3203" s="13">
        <v>1.1967513135589636E-2</v>
      </c>
      <c r="O3203" s="13">
        <v>8.2568417474078171E-3</v>
      </c>
      <c r="P3203" s="13">
        <v>4.8381660853287212E-3</v>
      </c>
      <c r="Q3203" s="7"/>
      <c r="R3203" s="8"/>
      <c r="S3203" s="8"/>
      <c r="T3203" s="8"/>
      <c r="U3203" s="8"/>
      <c r="V3203" s="13"/>
      <c r="W3203" s="14"/>
      <c r="X3203" s="1"/>
      <c r="Y3203" s="1"/>
      <c r="Z3203" s="1"/>
      <c r="AA3203" s="1"/>
      <c r="AB3203" s="1"/>
      <c r="AC3203" s="1"/>
      <c r="AD3203" s="8"/>
      <c r="AE3203" s="8"/>
      <c r="AF3203" s="8"/>
      <c r="AG3203" s="8"/>
      <c r="AH3203" s="9"/>
      <c r="AI3203" s="8"/>
      <c r="AJ3203" s="13"/>
      <c r="AK3203" s="8"/>
      <c r="AL3203" s="8"/>
      <c r="AM3203" s="8"/>
      <c r="AN3203" s="8"/>
      <c r="AO3203" s="7"/>
      <c r="AP3203" s="7"/>
      <c r="AQ3203" s="7"/>
      <c r="AR3203" s="7"/>
      <c r="AS3203" s="7"/>
      <c r="AT3203" s="7"/>
      <c r="AU3203" s="8"/>
      <c r="AV3203" s="8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7"/>
      <c r="BV3203" s="7"/>
      <c r="BW3203" s="8"/>
      <c r="BX3203" s="8"/>
      <c r="BY3203" s="8"/>
      <c r="BZ3203" s="8"/>
      <c r="CA3203" s="8"/>
      <c r="CC3203" s="8"/>
      <c r="CE3203" s="7"/>
      <c r="CF3203" s="8"/>
      <c r="CG3203" s="8"/>
      <c r="CH3203" s="8"/>
      <c r="CI3203" s="8"/>
      <c r="CJ3203" s="8"/>
    </row>
    <row r="3204" spans="1:88" x14ac:dyDescent="0.3">
      <c r="A3204" s="1" t="s">
        <v>1195</v>
      </c>
      <c r="B3204" s="1"/>
      <c r="C3204" s="1" t="s">
        <v>1878</v>
      </c>
      <c r="D3204" s="1"/>
      <c r="E3204" s="1"/>
      <c r="F3204" s="1"/>
      <c r="G3204" s="1"/>
      <c r="H3204" s="1">
        <v>44232.06</v>
      </c>
      <c r="I3204" s="1">
        <v>0.11</v>
      </c>
      <c r="J3204" s="12">
        <v>2399.29</v>
      </c>
      <c r="K3204" s="5">
        <v>2380.41</v>
      </c>
      <c r="L3204" s="5">
        <v>9982.68</v>
      </c>
      <c r="M3204" s="13">
        <f t="shared" ref="M3204:M3267" si="65">H3204/H3203-1</f>
        <v>1.1056236067954472E-3</v>
      </c>
      <c r="N3204" s="13">
        <v>-2.1251770980923457E-4</v>
      </c>
      <c r="O3204" s="13">
        <v>3.2790616320284016E-3</v>
      </c>
      <c r="P3204" s="13">
        <v>8.5043188361872968E-3</v>
      </c>
      <c r="Q3204" s="7"/>
      <c r="R3204" s="8"/>
      <c r="S3204" s="8"/>
      <c r="T3204" s="8"/>
      <c r="U3204" s="8"/>
      <c r="V3204" s="13"/>
      <c r="W3204" s="14"/>
      <c r="X3204" s="1"/>
      <c r="Y3204" s="1"/>
      <c r="Z3204" s="1"/>
      <c r="AA3204" s="1"/>
      <c r="AB3204" s="1"/>
      <c r="AC3204" s="1"/>
      <c r="AD3204" s="8"/>
      <c r="AE3204" s="8"/>
      <c r="AF3204" s="8"/>
      <c r="AG3204" s="8"/>
      <c r="AH3204" s="9"/>
      <c r="AI3204" s="8"/>
      <c r="AJ3204" s="13"/>
      <c r="AK3204" s="8"/>
      <c r="AL3204" s="8"/>
      <c r="AM3204" s="8"/>
      <c r="AN3204" s="8"/>
      <c r="AO3204" s="7"/>
      <c r="AP3204" s="7"/>
      <c r="AQ3204" s="7"/>
      <c r="AR3204" s="7"/>
      <c r="AS3204" s="7"/>
      <c r="AT3204" s="7"/>
      <c r="AU3204" s="8"/>
      <c r="AV3204" s="8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7"/>
      <c r="BV3204" s="7"/>
      <c r="BW3204" s="8"/>
      <c r="BX3204" s="8"/>
      <c r="BY3204" s="8"/>
      <c r="BZ3204" s="8"/>
      <c r="CA3204" s="8"/>
      <c r="CC3204" s="8"/>
      <c r="CE3204" s="7"/>
      <c r="CF3204" s="8"/>
      <c r="CG3204" s="8"/>
      <c r="CH3204" s="8"/>
      <c r="CI3204" s="8"/>
      <c r="CJ3204" s="8"/>
    </row>
    <row r="3205" spans="1:88" x14ac:dyDescent="0.3">
      <c r="A3205" s="1" t="s">
        <v>1196</v>
      </c>
      <c r="B3205" s="1"/>
      <c r="C3205" s="1" t="s">
        <v>1878</v>
      </c>
      <c r="D3205" s="1"/>
      <c r="E3205" s="1"/>
      <c r="F3205" s="1"/>
      <c r="G3205" s="1"/>
      <c r="H3205" s="1">
        <v>44096.24</v>
      </c>
      <c r="I3205" s="1">
        <v>-0.31</v>
      </c>
      <c r="J3205" s="12">
        <v>2388.7800000000002</v>
      </c>
      <c r="K3205" s="5">
        <v>2379.92</v>
      </c>
      <c r="L3205" s="5">
        <v>9964.2900000000009</v>
      </c>
      <c r="M3205" s="13">
        <f t="shared" si="65"/>
        <v>-3.070623434676123E-3</v>
      </c>
      <c r="N3205" s="13">
        <v>-4.3804625535053265E-3</v>
      </c>
      <c r="O3205" s="13">
        <v>-2.0584689192193473E-4</v>
      </c>
      <c r="P3205" s="13">
        <v>-1.8421906742477345E-3</v>
      </c>
      <c r="Q3205" s="7"/>
      <c r="R3205" s="8"/>
      <c r="S3205" s="8"/>
      <c r="T3205" s="8"/>
      <c r="U3205" s="8"/>
      <c r="V3205" s="13"/>
      <c r="W3205" s="14"/>
      <c r="X3205" s="1"/>
      <c r="Y3205" s="1"/>
      <c r="Z3205" s="1"/>
      <c r="AA3205" s="1"/>
      <c r="AB3205" s="1"/>
      <c r="AC3205" s="1"/>
      <c r="AD3205" s="8"/>
      <c r="AE3205" s="8"/>
      <c r="AF3205" s="8"/>
      <c r="AG3205" s="8"/>
      <c r="AH3205" s="9"/>
      <c r="AI3205" s="8"/>
      <c r="AJ3205" s="13"/>
      <c r="AK3205" s="8"/>
      <c r="AL3205" s="8"/>
      <c r="AM3205" s="8"/>
      <c r="AN3205" s="8"/>
      <c r="AO3205" s="7"/>
      <c r="AP3205" s="7"/>
      <c r="AQ3205" s="7"/>
      <c r="AR3205" s="7"/>
      <c r="AS3205" s="7"/>
      <c r="AT3205" s="7"/>
      <c r="AU3205" s="8"/>
      <c r="AV3205" s="8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7"/>
      <c r="BV3205" s="7"/>
      <c r="BW3205" s="8"/>
      <c r="BX3205" s="8"/>
      <c r="BY3205" s="8"/>
      <c r="BZ3205" s="8"/>
      <c r="CA3205" s="8"/>
      <c r="CC3205" s="8"/>
      <c r="CE3205" s="7"/>
      <c r="CF3205" s="8"/>
      <c r="CG3205" s="8"/>
      <c r="CH3205" s="8"/>
      <c r="CI3205" s="8"/>
      <c r="CJ3205" s="8"/>
    </row>
    <row r="3206" spans="1:88" x14ac:dyDescent="0.3">
      <c r="A3206" s="1" t="s">
        <v>1197</v>
      </c>
      <c r="B3206" s="1"/>
      <c r="C3206" s="1" t="s">
        <v>1878</v>
      </c>
      <c r="D3206" s="1"/>
      <c r="E3206" s="1"/>
      <c r="F3206" s="1"/>
      <c r="G3206" s="1"/>
      <c r="H3206" s="1">
        <v>43840.23</v>
      </c>
      <c r="I3206" s="1">
        <v>-0.57999999999999996</v>
      </c>
      <c r="J3206" s="12">
        <v>2370.1799999999998</v>
      </c>
      <c r="K3206" s="5">
        <v>2373.9299999999998</v>
      </c>
      <c r="L3206" s="5">
        <v>9972.58</v>
      </c>
      <c r="M3206" s="13">
        <f t="shared" si="65"/>
        <v>-5.8057104188473652E-3</v>
      </c>
      <c r="N3206" s="13">
        <v>-7.7864014266698645E-3</v>
      </c>
      <c r="O3206" s="13">
        <v>-2.5168913240781743E-3</v>
      </c>
      <c r="P3206" s="13">
        <v>8.3197096832776651E-4</v>
      </c>
      <c r="Q3206" s="7"/>
      <c r="R3206" s="8"/>
      <c r="S3206" s="8"/>
      <c r="T3206" s="8"/>
      <c r="U3206" s="8"/>
      <c r="V3206" s="13"/>
      <c r="W3206" s="14"/>
      <c r="X3206" s="1"/>
      <c r="Y3206" s="1"/>
      <c r="Z3206" s="1"/>
      <c r="AA3206" s="1"/>
      <c r="AB3206" s="1"/>
      <c r="AC3206" s="1"/>
      <c r="AD3206" s="8"/>
      <c r="AE3206" s="8"/>
      <c r="AF3206" s="8"/>
      <c r="AG3206" s="8"/>
      <c r="AH3206" s="9"/>
      <c r="AI3206" s="8"/>
      <c r="AJ3206" s="13"/>
      <c r="AK3206" s="8"/>
      <c r="AL3206" s="8"/>
      <c r="AM3206" s="8"/>
      <c r="AN3206" s="8"/>
      <c r="AO3206" s="7"/>
      <c r="AP3206" s="7"/>
      <c r="AQ3206" s="7"/>
      <c r="AR3206" s="7"/>
      <c r="AS3206" s="7"/>
      <c r="AT3206" s="7"/>
      <c r="AU3206" s="8"/>
      <c r="AV3206" s="8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7"/>
      <c r="BV3206" s="7"/>
      <c r="BW3206" s="8"/>
      <c r="BX3206" s="8"/>
      <c r="BY3206" s="8"/>
      <c r="BZ3206" s="8"/>
      <c r="CA3206" s="8"/>
      <c r="CC3206" s="8"/>
      <c r="CE3206" s="7"/>
      <c r="CF3206" s="8"/>
      <c r="CG3206" s="8"/>
      <c r="CH3206" s="8"/>
      <c r="CI3206" s="8"/>
      <c r="CJ3206" s="8"/>
    </row>
    <row r="3207" spans="1:88" x14ac:dyDescent="0.3">
      <c r="A3207" s="1" t="s">
        <v>1198</v>
      </c>
      <c r="B3207" s="1"/>
      <c r="C3207" s="1" t="s">
        <v>1878</v>
      </c>
      <c r="D3207" s="1"/>
      <c r="E3207" s="1"/>
      <c r="F3207" s="1"/>
      <c r="G3207" s="1"/>
      <c r="H3207" s="1">
        <v>44524.65</v>
      </c>
      <c r="I3207" s="1">
        <v>1.56</v>
      </c>
      <c r="J3207" s="12">
        <v>2411.0700000000002</v>
      </c>
      <c r="K3207" s="5">
        <v>2406.19</v>
      </c>
      <c r="L3207" s="5">
        <v>10094.61</v>
      </c>
      <c r="M3207" s="13">
        <f t="shared" si="65"/>
        <v>1.5611688168606808E-2</v>
      </c>
      <c r="N3207" s="13">
        <v>1.7251854289547675E-2</v>
      </c>
      <c r="O3207" s="13">
        <v>1.3589280223090139E-2</v>
      </c>
      <c r="P3207" s="13">
        <v>1.2236552627304054E-2</v>
      </c>
      <c r="Q3207" s="7"/>
      <c r="R3207" s="8"/>
      <c r="S3207" s="8"/>
      <c r="T3207" s="8"/>
      <c r="U3207" s="8"/>
      <c r="V3207" s="13"/>
      <c r="W3207" s="14"/>
      <c r="X3207" s="1"/>
      <c r="Y3207" s="1"/>
      <c r="Z3207" s="1"/>
      <c r="AA3207" s="1"/>
      <c r="AB3207" s="1"/>
      <c r="AC3207" s="1"/>
      <c r="AD3207" s="8"/>
      <c r="AE3207" s="8"/>
      <c r="AF3207" s="8"/>
      <c r="AG3207" s="8"/>
      <c r="AH3207" s="9"/>
      <c r="AI3207" s="8"/>
      <c r="AJ3207" s="13"/>
      <c r="AK3207" s="8"/>
      <c r="AL3207" s="8"/>
      <c r="AM3207" s="8"/>
      <c r="AN3207" s="8"/>
      <c r="AO3207" s="7"/>
      <c r="AP3207" s="7"/>
      <c r="AQ3207" s="7"/>
      <c r="AR3207" s="7"/>
      <c r="AS3207" s="7"/>
      <c r="AT3207" s="7"/>
      <c r="AU3207" s="8"/>
      <c r="AV3207" s="8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7"/>
      <c r="BV3207" s="7"/>
      <c r="BW3207" s="8"/>
      <c r="BX3207" s="8"/>
      <c r="BY3207" s="8"/>
      <c r="BZ3207" s="8"/>
      <c r="CA3207" s="8"/>
      <c r="CC3207" s="8"/>
      <c r="CE3207" s="7"/>
      <c r="CF3207" s="8"/>
      <c r="CG3207" s="8"/>
      <c r="CH3207" s="8"/>
      <c r="CI3207" s="8"/>
      <c r="CJ3207" s="8"/>
    </row>
    <row r="3208" spans="1:88" x14ac:dyDescent="0.3">
      <c r="A3208" s="1" t="s">
        <v>1199</v>
      </c>
      <c r="B3208" s="1"/>
      <c r="C3208" s="1" t="s">
        <v>1878</v>
      </c>
      <c r="D3208" s="1"/>
      <c r="E3208" s="1"/>
      <c r="F3208" s="1"/>
      <c r="G3208" s="1"/>
      <c r="H3208" s="1">
        <v>44376.95</v>
      </c>
      <c r="I3208" s="1">
        <v>-0.33</v>
      </c>
      <c r="J3208" s="12">
        <v>2400.9899999999998</v>
      </c>
      <c r="K3208" s="5">
        <v>2402.39</v>
      </c>
      <c r="L3208" s="5">
        <v>10112.24</v>
      </c>
      <c r="M3208" s="13">
        <f t="shared" si="65"/>
        <v>-3.3172635832062758E-3</v>
      </c>
      <c r="N3208" s="13">
        <v>-4.180716445395749E-3</v>
      </c>
      <c r="O3208" s="13">
        <v>-1.579260158175444E-3</v>
      </c>
      <c r="P3208" s="13">
        <v>1.746476585029022E-3</v>
      </c>
      <c r="Q3208" s="7"/>
      <c r="R3208" s="8"/>
      <c r="S3208" s="8"/>
      <c r="T3208" s="8"/>
      <c r="U3208" s="8"/>
      <c r="V3208" s="13"/>
      <c r="W3208" s="14"/>
      <c r="X3208" s="1"/>
      <c r="Y3208" s="1"/>
      <c r="Z3208" s="1"/>
      <c r="AA3208" s="1"/>
      <c r="AB3208" s="1"/>
      <c r="AC3208" s="1"/>
      <c r="AD3208" s="8"/>
      <c r="AE3208" s="8"/>
      <c r="AF3208" s="8"/>
      <c r="AG3208" s="8"/>
      <c r="AH3208" s="9"/>
      <c r="AI3208" s="8"/>
      <c r="AJ3208" s="13"/>
      <c r="AK3208" s="8"/>
      <c r="AL3208" s="8"/>
      <c r="AM3208" s="8"/>
      <c r="AN3208" s="8"/>
      <c r="AO3208" s="7"/>
      <c r="AP3208" s="7"/>
      <c r="AQ3208" s="7"/>
      <c r="AR3208" s="7"/>
      <c r="AS3208" s="7"/>
      <c r="AT3208" s="7"/>
      <c r="AU3208" s="8"/>
      <c r="AV3208" s="8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7"/>
      <c r="BV3208" s="7"/>
      <c r="BW3208" s="8"/>
      <c r="BX3208" s="8"/>
      <c r="BY3208" s="8"/>
      <c r="BZ3208" s="8"/>
      <c r="CA3208" s="8"/>
      <c r="CC3208" s="8"/>
      <c r="CE3208" s="7"/>
      <c r="CF3208" s="8"/>
      <c r="CG3208" s="8"/>
      <c r="CH3208" s="8"/>
      <c r="CI3208" s="8"/>
      <c r="CJ3208" s="8"/>
    </row>
    <row r="3209" spans="1:88" x14ac:dyDescent="0.3">
      <c r="A3209" s="1" t="s">
        <v>1200</v>
      </c>
      <c r="B3209" s="1"/>
      <c r="C3209" s="1" t="s">
        <v>1878</v>
      </c>
      <c r="D3209" s="1"/>
      <c r="E3209" s="1"/>
      <c r="F3209" s="1"/>
      <c r="G3209" s="1"/>
      <c r="H3209" s="1">
        <v>44026.54</v>
      </c>
      <c r="I3209" s="1">
        <v>-0.79</v>
      </c>
      <c r="J3209" s="12">
        <v>2376.2399999999998</v>
      </c>
      <c r="K3209" s="5">
        <v>2402.77</v>
      </c>
      <c r="L3209" s="5">
        <v>10042.67</v>
      </c>
      <c r="M3209" s="13">
        <f t="shared" si="65"/>
        <v>-7.8962163916176387E-3</v>
      </c>
      <c r="N3209" s="13">
        <v>-1.0308247847762853E-2</v>
      </c>
      <c r="O3209" s="13">
        <v>1.581758165827285E-4</v>
      </c>
      <c r="P3209" s="13">
        <v>-6.8797813343037806E-3</v>
      </c>
      <c r="Q3209" s="7"/>
      <c r="R3209" s="8"/>
      <c r="S3209" s="8"/>
      <c r="T3209" s="8"/>
      <c r="U3209" s="8"/>
      <c r="V3209" s="13"/>
      <c r="W3209" s="14"/>
      <c r="X3209" s="1"/>
      <c r="Y3209" s="1"/>
      <c r="Z3209" s="1"/>
      <c r="AA3209" s="1"/>
      <c r="AB3209" s="1"/>
      <c r="AC3209" s="1"/>
      <c r="AD3209" s="8"/>
      <c r="AE3209" s="8"/>
      <c r="AF3209" s="8"/>
      <c r="AG3209" s="8"/>
      <c r="AH3209" s="9"/>
      <c r="AI3209" s="8"/>
      <c r="AJ3209" s="13"/>
      <c r="AK3209" s="8"/>
      <c r="AL3209" s="8"/>
      <c r="AM3209" s="8"/>
      <c r="AN3209" s="8"/>
      <c r="AO3209" s="7"/>
      <c r="AP3209" s="7"/>
      <c r="AQ3209" s="7"/>
      <c r="AR3209" s="7"/>
      <c r="AS3209" s="7"/>
      <c r="AT3209" s="7"/>
      <c r="AU3209" s="8"/>
      <c r="AV3209" s="8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7"/>
      <c r="BV3209" s="7"/>
      <c r="BW3209" s="8"/>
      <c r="BX3209" s="8"/>
      <c r="BY3209" s="8"/>
      <c r="BZ3209" s="8"/>
      <c r="CA3209" s="8"/>
      <c r="CC3209" s="8"/>
      <c r="CE3209" s="7"/>
      <c r="CF3209" s="8"/>
      <c r="CG3209" s="8"/>
      <c r="CH3209" s="8"/>
      <c r="CI3209" s="8"/>
      <c r="CJ3209" s="8"/>
    </row>
    <row r="3210" spans="1:88" x14ac:dyDescent="0.3">
      <c r="A3210" s="1" t="s">
        <v>1201</v>
      </c>
      <c r="B3210" s="1"/>
      <c r="C3210" s="1" t="s">
        <v>1878</v>
      </c>
      <c r="D3210" s="1"/>
      <c r="E3210" s="1"/>
      <c r="F3210" s="1"/>
      <c r="G3210" s="1"/>
      <c r="H3210" s="1">
        <v>44234.239999999998</v>
      </c>
      <c r="I3210" s="1">
        <v>0.47</v>
      </c>
      <c r="J3210" s="12">
        <v>2392.33</v>
      </c>
      <c r="K3210" s="5">
        <v>2402.7199999999998</v>
      </c>
      <c r="L3210" s="5">
        <v>10017.32</v>
      </c>
      <c r="M3210" s="13">
        <f t="shared" si="65"/>
        <v>4.7176089694986878E-3</v>
      </c>
      <c r="N3210" s="13">
        <v>6.7712015621317345E-3</v>
      </c>
      <c r="O3210" s="13">
        <v>-2.0809315914638304E-5</v>
      </c>
      <c r="P3210" s="13">
        <v>-2.5242291143690032E-3</v>
      </c>
      <c r="Q3210" s="7"/>
      <c r="R3210" s="8"/>
      <c r="S3210" s="8"/>
      <c r="T3210" s="8"/>
      <c r="U3210" s="8"/>
      <c r="V3210" s="13"/>
      <c r="W3210" s="14"/>
      <c r="X3210" s="1"/>
      <c r="Y3210" s="1"/>
      <c r="Z3210" s="1"/>
      <c r="AA3210" s="1"/>
      <c r="AB3210" s="1"/>
      <c r="AC3210" s="1"/>
      <c r="AD3210" s="8"/>
      <c r="AE3210" s="8"/>
      <c r="AF3210" s="8"/>
      <c r="AG3210" s="8"/>
      <c r="AH3210" s="9"/>
      <c r="AI3210" s="8"/>
      <c r="AJ3210" s="13"/>
      <c r="AK3210" s="8"/>
      <c r="AL3210" s="8"/>
      <c r="AM3210" s="8"/>
      <c r="AN3210" s="8"/>
      <c r="AO3210" s="7"/>
      <c r="AP3210" s="7"/>
      <c r="AQ3210" s="7"/>
      <c r="AR3210" s="7"/>
      <c r="AS3210" s="7"/>
      <c r="AT3210" s="7"/>
      <c r="AU3210" s="8"/>
      <c r="AV3210" s="8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7"/>
      <c r="BV3210" s="7"/>
      <c r="BW3210" s="8"/>
      <c r="BX3210" s="8"/>
      <c r="BY3210" s="8"/>
      <c r="BZ3210" s="8"/>
      <c r="CA3210" s="8"/>
      <c r="CC3210" s="8"/>
      <c r="CE3210" s="7"/>
      <c r="CF3210" s="8"/>
      <c r="CG3210" s="8"/>
      <c r="CH3210" s="8"/>
      <c r="CI3210" s="8"/>
      <c r="CJ3210" s="8"/>
    </row>
    <row r="3211" spans="1:88" x14ac:dyDescent="0.3">
      <c r="A3211" s="1" t="s">
        <v>1202</v>
      </c>
      <c r="B3211" s="1"/>
      <c r="C3211" s="1" t="s">
        <v>1878</v>
      </c>
      <c r="D3211" s="1"/>
      <c r="E3211" s="1"/>
      <c r="F3211" s="1"/>
      <c r="G3211" s="1"/>
      <c r="H3211" s="1">
        <v>44224.67</v>
      </c>
      <c r="I3211" s="1">
        <v>-0.02</v>
      </c>
      <c r="J3211" s="12">
        <v>2394.21</v>
      </c>
      <c r="K3211" s="5">
        <v>2394.59</v>
      </c>
      <c r="L3211" s="5">
        <v>9994.6299999999992</v>
      </c>
      <c r="M3211" s="13">
        <f t="shared" si="65"/>
        <v>-2.1634824063887503E-4</v>
      </c>
      <c r="N3211" s="13">
        <v>7.858447622193232E-4</v>
      </c>
      <c r="O3211" s="13">
        <v>-3.3836651794630912E-3</v>
      </c>
      <c r="P3211" s="13">
        <v>-2.2650768868320847E-3</v>
      </c>
      <c r="Q3211" s="7"/>
      <c r="R3211" s="8"/>
      <c r="S3211" s="8"/>
      <c r="T3211" s="8"/>
      <c r="U3211" s="8"/>
      <c r="V3211" s="13"/>
      <c r="W3211" s="14"/>
      <c r="X3211" s="1"/>
      <c r="Y3211" s="1"/>
      <c r="Z3211" s="1"/>
      <c r="AA3211" s="1"/>
      <c r="AB3211" s="1"/>
      <c r="AC3211" s="1"/>
      <c r="AD3211" s="8"/>
      <c r="AE3211" s="8"/>
      <c r="AF3211" s="8"/>
      <c r="AG3211" s="8"/>
      <c r="AH3211" s="9"/>
      <c r="AI3211" s="8"/>
      <c r="AJ3211" s="13"/>
      <c r="AK3211" s="8"/>
      <c r="AL3211" s="8"/>
      <c r="AM3211" s="8"/>
      <c r="AN3211" s="8"/>
      <c r="AO3211" s="7"/>
      <c r="AP3211" s="7"/>
      <c r="AQ3211" s="7"/>
      <c r="AR3211" s="7"/>
      <c r="AS3211" s="7"/>
      <c r="AT3211" s="7"/>
      <c r="AU3211" s="8"/>
      <c r="AV3211" s="8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7"/>
      <c r="BV3211" s="7"/>
      <c r="BW3211" s="8"/>
      <c r="BX3211" s="8"/>
      <c r="BY3211" s="8"/>
      <c r="BZ3211" s="8"/>
      <c r="CA3211" s="8"/>
      <c r="CC3211" s="8"/>
      <c r="CE3211" s="7"/>
      <c r="CF3211" s="8"/>
      <c r="CG3211" s="8"/>
      <c r="CH3211" s="8"/>
      <c r="CI3211" s="8"/>
      <c r="CJ3211" s="8"/>
    </row>
    <row r="3212" spans="1:88" x14ac:dyDescent="0.3">
      <c r="A3212" s="1" t="s">
        <v>1203</v>
      </c>
      <c r="B3212" s="1"/>
      <c r="C3212" s="1" t="s">
        <v>1878</v>
      </c>
      <c r="D3212" s="1"/>
      <c r="E3212" s="1"/>
      <c r="F3212" s="1"/>
      <c r="G3212" s="1"/>
      <c r="H3212" s="1">
        <v>43988.28</v>
      </c>
      <c r="I3212" s="1">
        <v>-0.53</v>
      </c>
      <c r="J3212" s="12">
        <v>2375.91</v>
      </c>
      <c r="K3212" s="5">
        <v>2390.4699999999998</v>
      </c>
      <c r="L3212" s="5">
        <v>10009.1</v>
      </c>
      <c r="M3212" s="13">
        <f t="shared" si="65"/>
        <v>-5.3452066459738212E-3</v>
      </c>
      <c r="N3212" s="13">
        <v>-7.6434397985140068E-3</v>
      </c>
      <c r="O3212" s="13">
        <v>-1.7205450619940388E-3</v>
      </c>
      <c r="P3212" s="13">
        <v>1.4477774564942703E-3</v>
      </c>
      <c r="Q3212" s="7"/>
      <c r="R3212" s="8"/>
      <c r="S3212" s="8"/>
      <c r="T3212" s="8"/>
      <c r="U3212" s="8"/>
      <c r="V3212" s="13"/>
      <c r="W3212" s="14"/>
      <c r="X3212" s="1"/>
      <c r="Y3212" s="1"/>
      <c r="Z3212" s="1"/>
      <c r="AA3212" s="1"/>
      <c r="AB3212" s="1"/>
      <c r="AC3212" s="1"/>
      <c r="AD3212" s="8"/>
      <c r="AE3212" s="8"/>
      <c r="AF3212" s="8"/>
      <c r="AG3212" s="8"/>
      <c r="AH3212" s="9"/>
      <c r="AI3212" s="8"/>
      <c r="AJ3212" s="13"/>
      <c r="AK3212" s="8"/>
      <c r="AL3212" s="8"/>
      <c r="AM3212" s="8"/>
      <c r="AN3212" s="8"/>
      <c r="AO3212" s="7"/>
      <c r="AP3212" s="7"/>
      <c r="AQ3212" s="7"/>
      <c r="AR3212" s="7"/>
      <c r="AS3212" s="7"/>
      <c r="AT3212" s="7"/>
      <c r="AU3212" s="8"/>
      <c r="AV3212" s="8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7"/>
      <c r="BV3212" s="7"/>
      <c r="BW3212" s="8"/>
      <c r="BX3212" s="8"/>
      <c r="BY3212" s="8"/>
      <c r="BZ3212" s="8"/>
      <c r="CA3212" s="8"/>
      <c r="CC3212" s="8"/>
      <c r="CE3212" s="7"/>
      <c r="CF3212" s="8"/>
      <c r="CG3212" s="8"/>
      <c r="CH3212" s="8"/>
      <c r="CI3212" s="8"/>
      <c r="CJ3212" s="8"/>
    </row>
    <row r="3213" spans="1:88" x14ac:dyDescent="0.3">
      <c r="A3213" s="1" t="s">
        <v>1204</v>
      </c>
      <c r="B3213" s="1"/>
      <c r="C3213" s="1" t="s">
        <v>1878</v>
      </c>
      <c r="D3213" s="1"/>
      <c r="E3213" s="1"/>
      <c r="F3213" s="1"/>
      <c r="G3213" s="1"/>
      <c r="H3213" s="1">
        <v>44050.69</v>
      </c>
      <c r="I3213" s="1">
        <v>0.14000000000000001</v>
      </c>
      <c r="J3213" s="12">
        <v>2377.2199999999998</v>
      </c>
      <c r="K3213" s="5">
        <v>2404.54</v>
      </c>
      <c r="L3213" s="5">
        <v>10008.84</v>
      </c>
      <c r="M3213" s="13">
        <f t="shared" si="65"/>
        <v>1.4187870041748596E-3</v>
      </c>
      <c r="N3213" s="13">
        <v>5.5136768648633705E-4</v>
      </c>
      <c r="O3213" s="13">
        <v>5.8858718160028634E-3</v>
      </c>
      <c r="P3213" s="13">
        <v>-2.5976361511026447E-5</v>
      </c>
      <c r="Q3213" s="7"/>
      <c r="R3213" s="8"/>
      <c r="S3213" s="8"/>
      <c r="T3213" s="8"/>
      <c r="U3213" s="8"/>
      <c r="V3213" s="13"/>
      <c r="W3213" s="14"/>
      <c r="X3213" s="1"/>
      <c r="Y3213" s="1"/>
      <c r="Z3213" s="1"/>
      <c r="AA3213" s="1"/>
      <c r="AB3213" s="1"/>
      <c r="AC3213" s="1"/>
      <c r="AD3213" s="8"/>
      <c r="AE3213" s="8"/>
      <c r="AF3213" s="8"/>
      <c r="AG3213" s="8"/>
      <c r="AH3213" s="9"/>
      <c r="AI3213" s="8"/>
      <c r="AJ3213" s="13"/>
      <c r="AK3213" s="8"/>
      <c r="AL3213" s="8"/>
      <c r="AM3213" s="8"/>
      <c r="AN3213" s="8"/>
      <c r="AO3213" s="7"/>
      <c r="AP3213" s="7"/>
      <c r="AQ3213" s="7"/>
      <c r="AR3213" s="7"/>
      <c r="AS3213" s="7"/>
      <c r="AT3213" s="7"/>
      <c r="AU3213" s="8"/>
      <c r="AV3213" s="8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7"/>
      <c r="BV3213" s="7"/>
      <c r="BW3213" s="8"/>
      <c r="BX3213" s="8"/>
      <c r="BY3213" s="8"/>
      <c r="BZ3213" s="8"/>
      <c r="CA3213" s="8"/>
      <c r="CC3213" s="8"/>
      <c r="CE3213" s="7"/>
      <c r="CF3213" s="8"/>
      <c r="CG3213" s="8"/>
      <c r="CH3213" s="8"/>
      <c r="CI3213" s="8"/>
      <c r="CJ3213" s="8"/>
    </row>
    <row r="3214" spans="1:88" x14ac:dyDescent="0.3">
      <c r="A3214" s="1" t="s">
        <v>1205</v>
      </c>
      <c r="B3214" s="1"/>
      <c r="C3214" s="1" t="s">
        <v>1878</v>
      </c>
      <c r="D3214" s="1"/>
      <c r="E3214" s="1"/>
      <c r="F3214" s="1"/>
      <c r="G3214" s="1"/>
      <c r="H3214" s="1">
        <v>44441.19</v>
      </c>
      <c r="I3214" s="1">
        <v>0.89</v>
      </c>
      <c r="J3214" s="12">
        <v>2397.98</v>
      </c>
      <c r="K3214" s="5">
        <v>2433.6</v>
      </c>
      <c r="L3214" s="5">
        <v>10087.73</v>
      </c>
      <c r="M3214" s="13">
        <f t="shared" si="65"/>
        <v>8.864787362014015E-3</v>
      </c>
      <c r="N3214" s="13">
        <v>8.7328896778591236E-3</v>
      </c>
      <c r="O3214" s="13">
        <v>1.2085471649463164E-2</v>
      </c>
      <c r="P3214" s="13">
        <v>7.8820322834614043E-3</v>
      </c>
      <c r="Q3214" s="7"/>
      <c r="R3214" s="8"/>
      <c r="S3214" s="8"/>
      <c r="T3214" s="8"/>
      <c r="U3214" s="8"/>
      <c r="V3214" s="13"/>
      <c r="W3214" s="14"/>
      <c r="X3214" s="1"/>
      <c r="Y3214" s="1"/>
      <c r="Z3214" s="1"/>
      <c r="AA3214" s="1"/>
      <c r="AB3214" s="1"/>
      <c r="AC3214" s="1"/>
      <c r="AD3214" s="8"/>
      <c r="AE3214" s="8"/>
      <c r="AF3214" s="8"/>
      <c r="AG3214" s="8"/>
      <c r="AH3214" s="9"/>
      <c r="AI3214" s="8"/>
      <c r="AJ3214" s="13"/>
      <c r="AK3214" s="8"/>
      <c r="AL3214" s="8"/>
      <c r="AM3214" s="8"/>
      <c r="AN3214" s="8"/>
      <c r="AO3214" s="7"/>
      <c r="AP3214" s="7"/>
      <c r="AQ3214" s="7"/>
      <c r="AR3214" s="7"/>
      <c r="AS3214" s="7"/>
      <c r="AT3214" s="7"/>
      <c r="AU3214" s="8"/>
      <c r="AV3214" s="8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7"/>
      <c r="BV3214" s="7"/>
      <c r="BW3214" s="8"/>
      <c r="BX3214" s="8"/>
      <c r="BY3214" s="8"/>
      <c r="BZ3214" s="8"/>
      <c r="CA3214" s="8"/>
      <c r="CC3214" s="8"/>
      <c r="CE3214" s="7"/>
      <c r="CF3214" s="8"/>
      <c r="CG3214" s="8"/>
      <c r="CH3214" s="8"/>
      <c r="CI3214" s="8"/>
      <c r="CJ3214" s="8"/>
    </row>
    <row r="3215" spans="1:88" x14ac:dyDescent="0.3">
      <c r="A3215" s="1" t="s">
        <v>1206</v>
      </c>
      <c r="B3215" s="1"/>
      <c r="C3215" s="1" t="s">
        <v>1878</v>
      </c>
      <c r="D3215" s="1"/>
      <c r="E3215" s="1"/>
      <c r="F3215" s="1"/>
      <c r="G3215" s="1"/>
      <c r="H3215" s="1">
        <v>44353.53</v>
      </c>
      <c r="I3215" s="1">
        <v>-0.2</v>
      </c>
      <c r="J3215" s="12">
        <v>2391.5700000000002</v>
      </c>
      <c r="K3215" s="5">
        <v>2436.0500000000002</v>
      </c>
      <c r="L3215" s="5">
        <v>10050.51</v>
      </c>
      <c r="M3215" s="13">
        <f t="shared" si="65"/>
        <v>-1.9724944359051921E-3</v>
      </c>
      <c r="N3215" s="13">
        <v>-2.6730831783416953E-3</v>
      </c>
      <c r="O3215" s="13">
        <v>1.0067389875083599E-3</v>
      </c>
      <c r="P3215" s="13">
        <v>-3.6896308683915802E-3</v>
      </c>
      <c r="Q3215" s="7"/>
      <c r="R3215" s="8"/>
      <c r="S3215" s="8"/>
      <c r="T3215" s="8"/>
      <c r="U3215" s="8"/>
      <c r="V3215" s="13"/>
      <c r="W3215" s="14"/>
      <c r="X3215" s="1"/>
      <c r="Y3215" s="1"/>
      <c r="Z3215" s="1"/>
      <c r="AA3215" s="1"/>
      <c r="AB3215" s="1"/>
      <c r="AC3215" s="1"/>
      <c r="AD3215" s="8"/>
      <c r="AE3215" s="8"/>
      <c r="AF3215" s="8"/>
      <c r="AG3215" s="8"/>
      <c r="AH3215" s="9"/>
      <c r="AI3215" s="8"/>
      <c r="AJ3215" s="13"/>
      <c r="AK3215" s="8"/>
      <c r="AL3215" s="8"/>
      <c r="AM3215" s="8"/>
      <c r="AN3215" s="8"/>
      <c r="AO3215" s="7"/>
      <c r="AP3215" s="7"/>
      <c r="AQ3215" s="7"/>
      <c r="AR3215" s="7"/>
      <c r="AS3215" s="7"/>
      <c r="AT3215" s="7"/>
      <c r="AU3215" s="8"/>
      <c r="AV3215" s="8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7"/>
      <c r="BV3215" s="7"/>
      <c r="BW3215" s="8"/>
      <c r="BX3215" s="8"/>
      <c r="BY3215" s="8"/>
      <c r="BZ3215" s="8"/>
      <c r="CA3215" s="8"/>
      <c r="CC3215" s="8"/>
      <c r="CE3215" s="7"/>
      <c r="CF3215" s="8"/>
      <c r="CG3215" s="8"/>
      <c r="CH3215" s="8"/>
      <c r="CI3215" s="8"/>
      <c r="CJ3215" s="8"/>
    </row>
    <row r="3216" spans="1:88" x14ac:dyDescent="0.3">
      <c r="A3216" s="1" t="s">
        <v>1207</v>
      </c>
      <c r="B3216" s="1"/>
      <c r="C3216" s="1" t="s">
        <v>1878</v>
      </c>
      <c r="D3216" s="1"/>
      <c r="E3216" s="1"/>
      <c r="F3216" s="1"/>
      <c r="G3216" s="1"/>
      <c r="H3216" s="1">
        <v>44550.12</v>
      </c>
      <c r="I3216" s="1">
        <v>0.44</v>
      </c>
      <c r="J3216" s="12">
        <v>2397.9299999999998</v>
      </c>
      <c r="K3216" s="5">
        <v>2467.0500000000002</v>
      </c>
      <c r="L3216" s="5">
        <v>10092.73</v>
      </c>
      <c r="M3216" s="13">
        <f t="shared" si="65"/>
        <v>4.4323416873470745E-3</v>
      </c>
      <c r="N3216" s="13">
        <v>2.6593409350341712E-3</v>
      </c>
      <c r="O3216" s="13">
        <v>1.2725518770140276E-2</v>
      </c>
      <c r="P3216" s="13">
        <v>4.2007818508711381E-3</v>
      </c>
      <c r="Q3216" s="7"/>
      <c r="R3216" s="8"/>
      <c r="S3216" s="8"/>
      <c r="T3216" s="8"/>
      <c r="U3216" s="8"/>
      <c r="V3216" s="13"/>
      <c r="W3216" s="14"/>
      <c r="X3216" s="1"/>
      <c r="Y3216" s="1"/>
      <c r="Z3216" s="1"/>
      <c r="AA3216" s="1"/>
      <c r="AB3216" s="1"/>
      <c r="AC3216" s="1"/>
      <c r="AD3216" s="8"/>
      <c r="AE3216" s="8"/>
      <c r="AF3216" s="8"/>
      <c r="AG3216" s="8"/>
      <c r="AH3216" s="9"/>
      <c r="AI3216" s="8"/>
      <c r="AJ3216" s="13"/>
      <c r="AK3216" s="8"/>
      <c r="AL3216" s="8"/>
      <c r="AM3216" s="8"/>
      <c r="AN3216" s="8"/>
      <c r="AO3216" s="7"/>
      <c r="AP3216" s="7"/>
      <c r="AQ3216" s="7"/>
      <c r="AR3216" s="7"/>
      <c r="AS3216" s="7"/>
      <c r="AT3216" s="7"/>
      <c r="AU3216" s="8"/>
      <c r="AV3216" s="8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7"/>
      <c r="BV3216" s="7"/>
      <c r="BW3216" s="8"/>
      <c r="BX3216" s="8"/>
      <c r="BY3216" s="8"/>
      <c r="BZ3216" s="8"/>
      <c r="CA3216" s="8"/>
      <c r="CC3216" s="8"/>
      <c r="CE3216" s="7"/>
      <c r="CF3216" s="8"/>
      <c r="CG3216" s="8"/>
      <c r="CH3216" s="8"/>
      <c r="CI3216" s="8"/>
      <c r="CJ3216" s="8"/>
    </row>
    <row r="3217" spans="1:88" x14ac:dyDescent="0.3">
      <c r="A3217" s="1" t="s">
        <v>1208</v>
      </c>
      <c r="B3217" s="1"/>
      <c r="C3217" s="1" t="s">
        <v>1878</v>
      </c>
      <c r="D3217" s="1"/>
      <c r="E3217" s="1"/>
      <c r="F3217" s="1"/>
      <c r="G3217" s="1"/>
      <c r="H3217" s="1">
        <v>43759.43</v>
      </c>
      <c r="I3217" s="1">
        <v>-1.77</v>
      </c>
      <c r="J3217" s="12">
        <v>2350.25</v>
      </c>
      <c r="K3217" s="5">
        <v>2421.86</v>
      </c>
      <c r="L3217" s="5">
        <v>10028.870000000001</v>
      </c>
      <c r="M3217" s="13">
        <f t="shared" si="65"/>
        <v>-1.7748324808103844E-2</v>
      </c>
      <c r="N3217" s="13">
        <v>-1.9883816458361903E-2</v>
      </c>
      <c r="O3217" s="13">
        <v>-1.8317423643622988E-2</v>
      </c>
      <c r="P3217" s="13">
        <v>-6.327326699515301E-3</v>
      </c>
      <c r="Q3217" s="7"/>
      <c r="R3217" s="8"/>
      <c r="S3217" s="8"/>
      <c r="T3217" s="8"/>
      <c r="U3217" s="8"/>
      <c r="V3217" s="13"/>
      <c r="W3217" s="14"/>
      <c r="X3217" s="1"/>
      <c r="Y3217" s="1"/>
      <c r="Z3217" s="1"/>
      <c r="AA3217" s="1"/>
      <c r="AB3217" s="1"/>
      <c r="AC3217" s="1"/>
      <c r="AD3217" s="8"/>
      <c r="AE3217" s="8"/>
      <c r="AF3217" s="8"/>
      <c r="AG3217" s="8"/>
      <c r="AH3217" s="9"/>
      <c r="AI3217" s="8"/>
      <c r="AJ3217" s="13"/>
      <c r="AK3217" s="8"/>
      <c r="AL3217" s="8"/>
      <c r="AM3217" s="8"/>
      <c r="AN3217" s="8"/>
      <c r="AO3217" s="7"/>
      <c r="AP3217" s="7"/>
      <c r="AQ3217" s="7"/>
      <c r="AR3217" s="7"/>
      <c r="AS3217" s="7"/>
      <c r="AT3217" s="7"/>
      <c r="AU3217" s="8"/>
      <c r="AV3217" s="8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7"/>
      <c r="BV3217" s="7"/>
      <c r="BW3217" s="8"/>
      <c r="BX3217" s="8"/>
      <c r="BY3217" s="8"/>
      <c r="BZ3217" s="8"/>
      <c r="CA3217" s="8"/>
      <c r="CC3217" s="8"/>
      <c r="CE3217" s="7"/>
      <c r="CF3217" s="8"/>
      <c r="CG3217" s="8"/>
      <c r="CH3217" s="8"/>
      <c r="CI3217" s="8"/>
      <c r="CJ3217" s="8"/>
    </row>
    <row r="3218" spans="1:88" x14ac:dyDescent="0.3">
      <c r="A3218" s="1" t="s">
        <v>1209</v>
      </c>
      <c r="B3218" s="1"/>
      <c r="C3218" s="1" t="s">
        <v>1878</v>
      </c>
      <c r="D3218" s="1"/>
      <c r="E3218" s="1"/>
      <c r="F3218" s="1"/>
      <c r="G3218" s="1"/>
      <c r="H3218" s="1">
        <v>43728.91</v>
      </c>
      <c r="I3218" s="1">
        <v>-7.0000000000000007E-2</v>
      </c>
      <c r="J3218" s="12">
        <v>2350.61</v>
      </c>
      <c r="K3218" s="5">
        <v>2416.61</v>
      </c>
      <c r="L3218" s="5">
        <v>9969.68</v>
      </c>
      <c r="M3218" s="13">
        <f t="shared" si="65"/>
        <v>-6.9744966970541888E-4</v>
      </c>
      <c r="N3218" s="13">
        <v>1.5317519412838543E-4</v>
      </c>
      <c r="O3218" s="13">
        <v>-2.1677553615816469E-3</v>
      </c>
      <c r="P3218" s="13">
        <v>-5.901961038481951E-3</v>
      </c>
      <c r="Q3218" s="7"/>
      <c r="R3218" s="8"/>
      <c r="S3218" s="8"/>
      <c r="T3218" s="8"/>
      <c r="U3218" s="8"/>
      <c r="V3218" s="13"/>
      <c r="W3218" s="14"/>
      <c r="X3218" s="1"/>
      <c r="Y3218" s="1"/>
      <c r="Z3218" s="1"/>
      <c r="AA3218" s="1"/>
      <c r="AB3218" s="1"/>
      <c r="AC3218" s="1"/>
      <c r="AD3218" s="8"/>
      <c r="AE3218" s="8"/>
      <c r="AF3218" s="8"/>
      <c r="AG3218" s="8"/>
      <c r="AH3218" s="9"/>
      <c r="AI3218" s="8"/>
      <c r="AJ3218" s="13"/>
      <c r="AK3218" s="8"/>
      <c r="AL3218" s="8"/>
      <c r="AM3218" s="8"/>
      <c r="AN3218" s="8"/>
      <c r="AO3218" s="7"/>
      <c r="AP3218" s="7"/>
      <c r="AQ3218" s="7"/>
      <c r="AR3218" s="7"/>
      <c r="AS3218" s="7"/>
      <c r="AT3218" s="7"/>
      <c r="AU3218" s="8"/>
      <c r="AV3218" s="8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7"/>
      <c r="BV3218" s="7"/>
      <c r="BW3218" s="8"/>
      <c r="BX3218" s="8"/>
      <c r="BY3218" s="8"/>
      <c r="BZ3218" s="8"/>
      <c r="CA3218" s="8"/>
      <c r="CC3218" s="8"/>
      <c r="CE3218" s="7"/>
      <c r="CF3218" s="8"/>
      <c r="CG3218" s="8"/>
      <c r="CH3218" s="8"/>
      <c r="CI3218" s="8"/>
      <c r="CJ3218" s="8"/>
    </row>
    <row r="3219" spans="1:88" x14ac:dyDescent="0.3">
      <c r="A3219" s="1" t="s">
        <v>1210</v>
      </c>
      <c r="B3219" s="1"/>
      <c r="C3219" s="1" t="s">
        <v>1878</v>
      </c>
      <c r="D3219" s="1"/>
      <c r="E3219" s="1"/>
      <c r="F3219" s="1"/>
      <c r="G3219" s="1"/>
      <c r="H3219" s="1">
        <v>43145.55</v>
      </c>
      <c r="I3219" s="1">
        <v>-1.33</v>
      </c>
      <c r="J3219" s="12">
        <v>2310.25</v>
      </c>
      <c r="K3219" s="5">
        <v>2407.5</v>
      </c>
      <c r="L3219" s="5">
        <v>9885.9</v>
      </c>
      <c r="M3219" s="13">
        <f t="shared" si="65"/>
        <v>-1.3340373679563533E-2</v>
      </c>
      <c r="N3219" s="13">
        <v>-1.7170011188585188E-2</v>
      </c>
      <c r="O3219" s="13">
        <v>-3.7697435664009182E-3</v>
      </c>
      <c r="P3219" s="13">
        <v>-8.4034793493874549E-3</v>
      </c>
      <c r="Q3219" s="7"/>
      <c r="R3219" s="8"/>
      <c r="S3219" s="8"/>
      <c r="T3219" s="8"/>
      <c r="U3219" s="8"/>
      <c r="V3219" s="13"/>
      <c r="W3219" s="14"/>
      <c r="X3219" s="1"/>
      <c r="Y3219" s="1"/>
      <c r="Z3219" s="1"/>
      <c r="AA3219" s="1"/>
      <c r="AB3219" s="1"/>
      <c r="AC3219" s="1"/>
      <c r="AD3219" s="8"/>
      <c r="AE3219" s="8"/>
      <c r="AF3219" s="8"/>
      <c r="AG3219" s="8"/>
      <c r="AH3219" s="9"/>
      <c r="AI3219" s="8"/>
      <c r="AJ3219" s="13"/>
      <c r="AK3219" s="8"/>
      <c r="AL3219" s="8"/>
      <c r="AM3219" s="8"/>
      <c r="AN3219" s="8"/>
      <c r="AO3219" s="7"/>
      <c r="AP3219" s="7"/>
      <c r="AQ3219" s="7"/>
      <c r="AR3219" s="7"/>
      <c r="AS3219" s="7"/>
      <c r="AT3219" s="7"/>
      <c r="AU3219" s="8"/>
      <c r="AV3219" s="8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7"/>
      <c r="BV3219" s="7"/>
      <c r="BW3219" s="8"/>
      <c r="BX3219" s="8"/>
      <c r="BY3219" s="8"/>
      <c r="BZ3219" s="8"/>
      <c r="CA3219" s="8"/>
      <c r="CC3219" s="8"/>
      <c r="CE3219" s="7"/>
      <c r="CF3219" s="8"/>
      <c r="CG3219" s="8"/>
      <c r="CH3219" s="8"/>
      <c r="CI3219" s="8"/>
      <c r="CJ3219" s="8"/>
    </row>
    <row r="3220" spans="1:88" x14ac:dyDescent="0.3">
      <c r="A3220" s="1" t="s">
        <v>1211</v>
      </c>
      <c r="B3220" s="1"/>
      <c r="C3220" s="1" t="s">
        <v>1878</v>
      </c>
      <c r="D3220" s="1"/>
      <c r="E3220" s="1"/>
      <c r="F3220" s="1"/>
      <c r="G3220" s="1"/>
      <c r="H3220" s="1">
        <v>43305.06</v>
      </c>
      <c r="I3220" s="1">
        <v>0.37</v>
      </c>
      <c r="J3220" s="12">
        <v>2321.5300000000002</v>
      </c>
      <c r="K3220" s="5">
        <v>2412.06</v>
      </c>
      <c r="L3220" s="5">
        <v>9884.68</v>
      </c>
      <c r="M3220" s="13">
        <f t="shared" si="65"/>
        <v>3.6970208978677199E-3</v>
      </c>
      <c r="N3220" s="13">
        <v>4.8825884644518869E-3</v>
      </c>
      <c r="O3220" s="13">
        <v>1.8940809968848171E-3</v>
      </c>
      <c r="P3220" s="13">
        <v>-1.2340808626420952E-4</v>
      </c>
      <c r="Q3220" s="7"/>
      <c r="R3220" s="8"/>
      <c r="S3220" s="8"/>
      <c r="T3220" s="8"/>
      <c r="U3220" s="8"/>
      <c r="V3220" s="13"/>
      <c r="W3220" s="14"/>
      <c r="X3220" s="1"/>
      <c r="Y3220" s="1"/>
      <c r="Z3220" s="1"/>
      <c r="AA3220" s="1"/>
      <c r="AB3220" s="1"/>
      <c r="AC3220" s="1"/>
      <c r="AD3220" s="8"/>
      <c r="AE3220" s="8"/>
      <c r="AF3220" s="8"/>
      <c r="AG3220" s="8"/>
      <c r="AH3220" s="9"/>
      <c r="AI3220" s="8"/>
      <c r="AJ3220" s="13"/>
      <c r="AK3220" s="8"/>
      <c r="AL3220" s="8"/>
      <c r="AM3220" s="8"/>
      <c r="AN3220" s="8"/>
      <c r="AO3220" s="7"/>
      <c r="AP3220" s="7"/>
      <c r="AQ3220" s="7"/>
      <c r="AR3220" s="7"/>
      <c r="AS3220" s="7"/>
      <c r="AT3220" s="7"/>
      <c r="AU3220" s="8"/>
      <c r="AV3220" s="8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7"/>
      <c r="BV3220" s="7"/>
      <c r="BW3220" s="8"/>
      <c r="BX3220" s="8"/>
      <c r="BY3220" s="8"/>
      <c r="BZ3220" s="8"/>
      <c r="CA3220" s="8"/>
      <c r="CC3220" s="8"/>
      <c r="CE3220" s="7"/>
      <c r="CF3220" s="8"/>
      <c r="CG3220" s="8"/>
      <c r="CH3220" s="8"/>
      <c r="CI3220" s="8"/>
      <c r="CJ3220" s="8"/>
    </row>
    <row r="3221" spans="1:88" x14ac:dyDescent="0.3">
      <c r="A3221" s="1" t="s">
        <v>1212</v>
      </c>
      <c r="B3221" s="1"/>
      <c r="C3221" s="1" t="s">
        <v>1878</v>
      </c>
      <c r="D3221" s="1"/>
      <c r="E3221" s="1"/>
      <c r="F3221" s="1"/>
      <c r="G3221" s="1"/>
      <c r="H3221" s="1">
        <v>43374.6</v>
      </c>
      <c r="I3221" s="1">
        <v>0.16</v>
      </c>
      <c r="J3221" s="12">
        <v>2328.61</v>
      </c>
      <c r="K3221" s="5">
        <v>2406.0500000000002</v>
      </c>
      <c r="L3221" s="5">
        <v>9848.23</v>
      </c>
      <c r="M3221" s="13">
        <f t="shared" si="65"/>
        <v>1.6058169645765119E-3</v>
      </c>
      <c r="N3221" s="13">
        <v>3.0497129048514537E-3</v>
      </c>
      <c r="O3221" s="13">
        <v>-2.4916461447890281E-3</v>
      </c>
      <c r="P3221" s="13">
        <v>-3.6875245329136552E-3</v>
      </c>
      <c r="Q3221" s="7"/>
      <c r="R3221" s="8"/>
      <c r="S3221" s="8"/>
      <c r="T3221" s="8"/>
      <c r="U3221" s="8"/>
      <c r="V3221" s="13"/>
      <c r="W3221" s="14"/>
      <c r="X3221" s="1"/>
      <c r="Y3221" s="1"/>
      <c r="Z3221" s="1"/>
      <c r="AA3221" s="1"/>
      <c r="AB3221" s="1"/>
      <c r="AC3221" s="1"/>
      <c r="AD3221" s="8"/>
      <c r="AE3221" s="8"/>
      <c r="AF3221" s="8"/>
      <c r="AG3221" s="8"/>
      <c r="AH3221" s="9"/>
      <c r="AI3221" s="8"/>
      <c r="AJ3221" s="13"/>
      <c r="AK3221" s="8"/>
      <c r="AL3221" s="8"/>
      <c r="AM3221" s="8"/>
      <c r="AN3221" s="8"/>
      <c r="AO3221" s="7"/>
      <c r="AP3221" s="7"/>
      <c r="AQ3221" s="7"/>
      <c r="AR3221" s="7"/>
      <c r="AS3221" s="7"/>
      <c r="AT3221" s="7"/>
      <c r="AU3221" s="8"/>
      <c r="AV3221" s="8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7"/>
      <c r="BV3221" s="7"/>
      <c r="BW3221" s="8"/>
      <c r="BX3221" s="8"/>
      <c r="BY3221" s="8"/>
      <c r="BZ3221" s="8"/>
      <c r="CA3221" s="8"/>
      <c r="CC3221" s="8"/>
      <c r="CE3221" s="7"/>
      <c r="CF3221" s="8"/>
      <c r="CG3221" s="8"/>
      <c r="CH3221" s="8"/>
      <c r="CI3221" s="8"/>
      <c r="CJ3221" s="8"/>
    </row>
    <row r="3222" spans="1:88" x14ac:dyDescent="0.3">
      <c r="A3222" s="1" t="s">
        <v>1213</v>
      </c>
      <c r="B3222" s="1"/>
      <c r="C3222" s="1" t="s">
        <v>1878</v>
      </c>
      <c r="D3222" s="1"/>
      <c r="E3222" s="1"/>
      <c r="F3222" s="1"/>
      <c r="G3222" s="1"/>
      <c r="H3222" s="1">
        <v>43264.17</v>
      </c>
      <c r="I3222" s="1">
        <v>-0.25</v>
      </c>
      <c r="J3222" s="12">
        <v>2320.08</v>
      </c>
      <c r="K3222" s="5">
        <v>2405.9899999999998</v>
      </c>
      <c r="L3222" s="5">
        <v>9843.17</v>
      </c>
      <c r="M3222" s="13">
        <f t="shared" si="65"/>
        <v>-2.5459600780179947E-3</v>
      </c>
      <c r="N3222" s="13">
        <v>-3.663129506443874E-3</v>
      </c>
      <c r="O3222" s="13">
        <v>-2.4937137632408124E-5</v>
      </c>
      <c r="P3222" s="13">
        <v>-5.137979108935653E-4</v>
      </c>
      <c r="Q3222" s="7"/>
      <c r="R3222" s="8"/>
      <c r="S3222" s="8"/>
      <c r="T3222" s="8"/>
      <c r="U3222" s="8"/>
      <c r="V3222" s="13"/>
      <c r="W3222" s="14"/>
      <c r="X3222" s="1"/>
      <c r="Y3222" s="1"/>
      <c r="Z3222" s="1"/>
      <c r="AA3222" s="1"/>
      <c r="AB3222" s="1"/>
      <c r="AC3222" s="1"/>
      <c r="AD3222" s="8"/>
      <c r="AE3222" s="8"/>
      <c r="AF3222" s="8"/>
      <c r="AG3222" s="8"/>
      <c r="AH3222" s="9"/>
      <c r="AI3222" s="8"/>
      <c r="AJ3222" s="13"/>
      <c r="AK3222" s="8"/>
      <c r="AL3222" s="8"/>
      <c r="AM3222" s="8"/>
      <c r="AN3222" s="8"/>
      <c r="AO3222" s="7"/>
      <c r="AP3222" s="7"/>
      <c r="AQ3222" s="7"/>
      <c r="AR3222" s="7"/>
      <c r="AS3222" s="7"/>
      <c r="AT3222" s="7"/>
      <c r="AU3222" s="8"/>
      <c r="AV3222" s="8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7"/>
      <c r="BV3222" s="7"/>
      <c r="BW3222" s="8"/>
      <c r="BX3222" s="8"/>
      <c r="BY3222" s="8"/>
      <c r="BZ3222" s="8"/>
      <c r="CA3222" s="8"/>
      <c r="CC3222" s="8"/>
      <c r="CE3222" s="7"/>
      <c r="CF3222" s="8"/>
      <c r="CG3222" s="8"/>
      <c r="CH3222" s="8"/>
      <c r="CI3222" s="8"/>
      <c r="CJ3222" s="8"/>
    </row>
    <row r="3223" spans="1:88" x14ac:dyDescent="0.3">
      <c r="A3223" s="1" t="s">
        <v>1214</v>
      </c>
      <c r="B3223" s="1"/>
      <c r="C3223" s="1" t="s">
        <v>1878</v>
      </c>
      <c r="D3223" s="1"/>
      <c r="E3223" s="1"/>
      <c r="F3223" s="1"/>
      <c r="G3223" s="1"/>
      <c r="H3223" s="1">
        <v>43177.45</v>
      </c>
      <c r="I3223" s="1">
        <v>-0.2</v>
      </c>
      <c r="J3223" s="12">
        <v>2316.38</v>
      </c>
      <c r="K3223" s="5">
        <v>2400.14</v>
      </c>
      <c r="L3223" s="5">
        <v>9812.08</v>
      </c>
      <c r="M3223" s="13">
        <f t="shared" si="65"/>
        <v>-2.0044299936876619E-3</v>
      </c>
      <c r="N3223" s="13">
        <v>-1.5947725940483881E-3</v>
      </c>
      <c r="O3223" s="13">
        <v>-2.4314315520845842E-3</v>
      </c>
      <c r="P3223" s="13">
        <v>-3.1585353092550283E-3</v>
      </c>
      <c r="Q3223" s="7"/>
      <c r="R3223" s="8"/>
      <c r="S3223" s="8"/>
      <c r="T3223" s="8"/>
      <c r="U3223" s="8"/>
      <c r="V3223" s="13"/>
      <c r="W3223" s="14"/>
      <c r="X3223" s="1"/>
      <c r="Y3223" s="1"/>
      <c r="Z3223" s="1"/>
      <c r="AA3223" s="1"/>
      <c r="AB3223" s="1"/>
      <c r="AC3223" s="1"/>
      <c r="AD3223" s="8"/>
      <c r="AE3223" s="8"/>
      <c r="AF3223" s="8"/>
      <c r="AG3223" s="8"/>
      <c r="AH3223" s="9"/>
      <c r="AI3223" s="8"/>
      <c r="AJ3223" s="13"/>
      <c r="AK3223" s="8"/>
      <c r="AL3223" s="8"/>
      <c r="AM3223" s="8"/>
      <c r="AN3223" s="8"/>
      <c r="AO3223" s="7"/>
      <c r="AP3223" s="7"/>
      <c r="AQ3223" s="7"/>
      <c r="AR3223" s="7"/>
      <c r="AS3223" s="7"/>
      <c r="AT3223" s="7"/>
      <c r="AU3223" s="8"/>
      <c r="AV3223" s="8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7"/>
      <c r="BV3223" s="7"/>
      <c r="BW3223" s="8"/>
      <c r="BX3223" s="8"/>
      <c r="BY3223" s="8"/>
      <c r="BZ3223" s="8"/>
      <c r="CA3223" s="8"/>
      <c r="CC3223" s="8"/>
      <c r="CE3223" s="7"/>
      <c r="CF3223" s="8"/>
      <c r="CG3223" s="8"/>
      <c r="CH3223" s="8"/>
      <c r="CI3223" s="8"/>
      <c r="CJ3223" s="8"/>
    </row>
    <row r="3224" spans="1:88" x14ac:dyDescent="0.3">
      <c r="A3224" s="1" t="s">
        <v>1215</v>
      </c>
      <c r="B3224" s="1"/>
      <c r="C3224" s="1" t="s">
        <v>1878</v>
      </c>
      <c r="D3224" s="1"/>
      <c r="E3224" s="1"/>
      <c r="F3224" s="1"/>
      <c r="G3224" s="1"/>
      <c r="H3224" s="1">
        <v>43240.07</v>
      </c>
      <c r="I3224" s="1">
        <v>0.15</v>
      </c>
      <c r="J3224" s="12">
        <v>2323.3200000000002</v>
      </c>
      <c r="K3224" s="5">
        <v>2392.52</v>
      </c>
      <c r="L3224" s="5">
        <v>9784.9500000000007</v>
      </c>
      <c r="M3224" s="13">
        <f t="shared" si="65"/>
        <v>1.4502940771166095E-3</v>
      </c>
      <c r="N3224" s="13">
        <v>2.9960541880003078E-3</v>
      </c>
      <c r="O3224" s="13">
        <v>-3.1748148024698386E-3</v>
      </c>
      <c r="P3224" s="13">
        <v>-2.7649591116255534E-3</v>
      </c>
      <c r="Q3224" s="7"/>
      <c r="R3224" s="8"/>
      <c r="S3224" s="8"/>
      <c r="T3224" s="8"/>
      <c r="U3224" s="8"/>
      <c r="V3224" s="13"/>
      <c r="W3224" s="14"/>
      <c r="X3224" s="1"/>
      <c r="Y3224" s="1"/>
      <c r="Z3224" s="1"/>
      <c r="AA3224" s="1"/>
      <c r="AB3224" s="1"/>
      <c r="AC3224" s="1"/>
      <c r="AD3224" s="8"/>
      <c r="AE3224" s="8"/>
      <c r="AF3224" s="8"/>
      <c r="AG3224" s="8"/>
      <c r="AH3224" s="9"/>
      <c r="AI3224" s="8"/>
      <c r="AJ3224" s="13"/>
      <c r="AK3224" s="8"/>
      <c r="AL3224" s="8"/>
      <c r="AM3224" s="8"/>
      <c r="AN3224" s="8"/>
      <c r="AO3224" s="7"/>
      <c r="AP3224" s="7"/>
      <c r="AQ3224" s="7"/>
      <c r="AR3224" s="7"/>
      <c r="AS3224" s="7"/>
      <c r="AT3224" s="7"/>
      <c r="AU3224" s="8"/>
      <c r="AV3224" s="8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7"/>
      <c r="BV3224" s="7"/>
      <c r="BW3224" s="8"/>
      <c r="BX3224" s="8"/>
      <c r="BY3224" s="8"/>
      <c r="BZ3224" s="8"/>
      <c r="CA3224" s="8"/>
      <c r="CC3224" s="8"/>
      <c r="CE3224" s="7"/>
      <c r="CF3224" s="8"/>
      <c r="CG3224" s="8"/>
      <c r="CH3224" s="8"/>
      <c r="CI3224" s="8"/>
      <c r="CJ3224" s="8"/>
    </row>
    <row r="3225" spans="1:88" x14ac:dyDescent="0.3">
      <c r="A3225" s="1" t="s">
        <v>1216</v>
      </c>
      <c r="B3225" s="1"/>
      <c r="C3225" s="1" t="s">
        <v>1878</v>
      </c>
      <c r="D3225" s="1"/>
      <c r="E3225" s="1"/>
      <c r="F3225" s="1"/>
      <c r="G3225" s="1"/>
      <c r="H3225" s="1">
        <v>43232.44</v>
      </c>
      <c r="I3225" s="1">
        <v>-0.02</v>
      </c>
      <c r="J3225" s="12">
        <v>2317.56</v>
      </c>
      <c r="K3225" s="5">
        <v>2407.77</v>
      </c>
      <c r="L3225" s="5">
        <v>9818.5300000000007</v>
      </c>
      <c r="M3225" s="13">
        <f t="shared" si="65"/>
        <v>-1.7645669861310331E-4</v>
      </c>
      <c r="N3225" s="13">
        <v>-2.4792107845670319E-3</v>
      </c>
      <c r="O3225" s="13">
        <v>6.3740324009831095E-3</v>
      </c>
      <c r="P3225" s="13">
        <v>3.4318008778788656E-3</v>
      </c>
      <c r="Q3225" s="7"/>
      <c r="R3225" s="8"/>
      <c r="S3225" s="8"/>
      <c r="T3225" s="8"/>
      <c r="U3225" s="8"/>
      <c r="V3225" s="13"/>
      <c r="W3225" s="14"/>
      <c r="X3225" s="1"/>
      <c r="Y3225" s="1"/>
      <c r="Z3225" s="1"/>
      <c r="AA3225" s="1"/>
      <c r="AB3225" s="1"/>
      <c r="AC3225" s="1"/>
      <c r="AD3225" s="8"/>
      <c r="AE3225" s="8"/>
      <c r="AF3225" s="8"/>
      <c r="AG3225" s="8"/>
      <c r="AH3225" s="9"/>
      <c r="AI3225" s="8"/>
      <c r="AJ3225" s="13"/>
      <c r="AK3225" s="8"/>
      <c r="AL3225" s="8"/>
      <c r="AM3225" s="8"/>
      <c r="AN3225" s="8"/>
      <c r="AO3225" s="7"/>
      <c r="AP3225" s="7"/>
      <c r="AQ3225" s="7"/>
      <c r="AR3225" s="7"/>
      <c r="AS3225" s="7"/>
      <c r="AT3225" s="7"/>
      <c r="AU3225" s="8"/>
      <c r="AV3225" s="8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7"/>
      <c r="BV3225" s="7"/>
      <c r="BW3225" s="8"/>
      <c r="BX3225" s="8"/>
      <c r="BY3225" s="8"/>
      <c r="BZ3225" s="8"/>
      <c r="CA3225" s="8"/>
      <c r="CC3225" s="8"/>
      <c r="CE3225" s="7"/>
      <c r="CF3225" s="8"/>
      <c r="CG3225" s="8"/>
      <c r="CH3225" s="8"/>
      <c r="CI3225" s="8"/>
      <c r="CJ3225" s="8"/>
    </row>
    <row r="3226" spans="1:88" x14ac:dyDescent="0.3">
      <c r="A3226" s="1" t="s">
        <v>1217</v>
      </c>
      <c r="B3226" s="1"/>
      <c r="C3226" s="1" t="s">
        <v>1878</v>
      </c>
      <c r="D3226" s="1"/>
      <c r="E3226" s="1"/>
      <c r="F3226" s="1"/>
      <c r="G3226" s="1"/>
      <c r="H3226" s="1">
        <v>43581.919999999998</v>
      </c>
      <c r="I3226" s="1">
        <v>0.81</v>
      </c>
      <c r="J3226" s="12">
        <v>2345.9899999999998</v>
      </c>
      <c r="K3226" s="5">
        <v>2401.3200000000002</v>
      </c>
      <c r="L3226" s="5">
        <v>9826.7099999999991</v>
      </c>
      <c r="M3226" s="13">
        <f t="shared" si="65"/>
        <v>8.0837445214749781E-3</v>
      </c>
      <c r="N3226" s="13">
        <v>1.2267212067864408E-2</v>
      </c>
      <c r="O3226" s="13">
        <v>-2.678827296627051E-3</v>
      </c>
      <c r="P3226" s="13">
        <v>8.3311860329371434E-4</v>
      </c>
      <c r="Q3226" s="7"/>
      <c r="R3226" s="8"/>
      <c r="S3226" s="8"/>
      <c r="T3226" s="8"/>
      <c r="U3226" s="8"/>
      <c r="V3226" s="13"/>
      <c r="W3226" s="14"/>
      <c r="X3226" s="1"/>
      <c r="Y3226" s="1"/>
      <c r="Z3226" s="1"/>
      <c r="AA3226" s="1"/>
      <c r="AB3226" s="1"/>
      <c r="AC3226" s="1"/>
      <c r="AD3226" s="8"/>
      <c r="AE3226" s="8"/>
      <c r="AF3226" s="8"/>
      <c r="AG3226" s="8"/>
      <c r="AH3226" s="9"/>
      <c r="AI3226" s="8"/>
      <c r="AJ3226" s="13"/>
      <c r="AK3226" s="8"/>
      <c r="AL3226" s="8"/>
      <c r="AM3226" s="8"/>
      <c r="AN3226" s="8"/>
      <c r="AO3226" s="7"/>
      <c r="AP3226" s="7"/>
      <c r="AQ3226" s="7"/>
      <c r="AR3226" s="7"/>
      <c r="AS3226" s="7"/>
      <c r="AT3226" s="7"/>
      <c r="AU3226" s="8"/>
      <c r="AV3226" s="8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7"/>
      <c r="BV3226" s="7"/>
      <c r="BW3226" s="8"/>
      <c r="BX3226" s="8"/>
      <c r="BY3226" s="8"/>
      <c r="BZ3226" s="8"/>
      <c r="CA3226" s="8"/>
      <c r="CC3226" s="8"/>
      <c r="CE3226" s="7"/>
      <c r="CF3226" s="8"/>
      <c r="CG3226" s="8"/>
      <c r="CH3226" s="8"/>
      <c r="CI3226" s="8"/>
      <c r="CJ3226" s="8"/>
    </row>
    <row r="3227" spans="1:88" x14ac:dyDescent="0.3">
      <c r="A3227" s="1" t="s">
        <v>1218</v>
      </c>
      <c r="B3227" s="1"/>
      <c r="C3227" s="1" t="s">
        <v>1878</v>
      </c>
      <c r="D3227" s="1"/>
      <c r="E3227" s="1"/>
      <c r="F3227" s="1"/>
      <c r="G3227" s="1"/>
      <c r="H3227" s="1">
        <v>43567.6</v>
      </c>
      <c r="I3227" s="1">
        <v>-0.03</v>
      </c>
      <c r="J3227" s="12">
        <v>2343.9</v>
      </c>
      <c r="K3227" s="5">
        <v>2408.94</v>
      </c>
      <c r="L3227" s="5">
        <v>9789.36</v>
      </c>
      <c r="M3227" s="13">
        <f t="shared" si="65"/>
        <v>-3.2857662076379857E-4</v>
      </c>
      <c r="N3227" s="13">
        <v>-8.9088188781694111E-4</v>
      </c>
      <c r="O3227" s="13">
        <v>3.1732547099094788E-3</v>
      </c>
      <c r="P3227" s="13">
        <v>-3.8008651929281045E-3</v>
      </c>
      <c r="Q3227" s="7"/>
      <c r="R3227" s="8"/>
      <c r="S3227" s="8"/>
      <c r="T3227" s="8"/>
      <c r="U3227" s="8"/>
      <c r="V3227" s="13"/>
      <c r="W3227" s="14"/>
      <c r="X3227" s="1"/>
      <c r="Y3227" s="1"/>
      <c r="Z3227" s="1"/>
      <c r="AA3227" s="1"/>
      <c r="AB3227" s="1"/>
      <c r="AC3227" s="1"/>
      <c r="AD3227" s="8"/>
      <c r="AE3227" s="8"/>
      <c r="AF3227" s="8"/>
      <c r="AG3227" s="8"/>
      <c r="AH3227" s="9"/>
      <c r="AI3227" s="8"/>
      <c r="AJ3227" s="13"/>
      <c r="AK3227" s="8"/>
      <c r="AL3227" s="8"/>
      <c r="AM3227" s="8"/>
      <c r="AN3227" s="8"/>
      <c r="AO3227" s="7"/>
      <c r="AP3227" s="7"/>
      <c r="AQ3227" s="7"/>
      <c r="AR3227" s="7"/>
      <c r="AS3227" s="7"/>
      <c r="AT3227" s="7"/>
      <c r="AU3227" s="8"/>
      <c r="AV3227" s="8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7"/>
      <c r="BV3227" s="7"/>
      <c r="BW3227" s="8"/>
      <c r="BX3227" s="8"/>
      <c r="BY3227" s="8"/>
      <c r="BZ3227" s="8"/>
      <c r="CA3227" s="8"/>
      <c r="CC3227" s="8"/>
      <c r="CE3227" s="7"/>
      <c r="CF3227" s="8"/>
      <c r="CG3227" s="8"/>
      <c r="CH3227" s="8"/>
      <c r="CI3227" s="8"/>
      <c r="CJ3227" s="8"/>
    </row>
    <row r="3228" spans="1:88" x14ac:dyDescent="0.3">
      <c r="A3228" s="1" t="s">
        <v>1219</v>
      </c>
      <c r="B3228" s="1"/>
      <c r="C3228" s="1" t="s">
        <v>1878</v>
      </c>
      <c r="D3228" s="1"/>
      <c r="E3228" s="1"/>
      <c r="F3228" s="1"/>
      <c r="G3228" s="1"/>
      <c r="H3228" s="1">
        <v>43600.51</v>
      </c>
      <c r="I3228" s="1">
        <v>0.08</v>
      </c>
      <c r="J3228" s="12">
        <v>2342.79</v>
      </c>
      <c r="K3228" s="5">
        <v>2424.08</v>
      </c>
      <c r="L3228" s="5">
        <v>9774.65</v>
      </c>
      <c r="M3228" s="13">
        <f t="shared" si="65"/>
        <v>7.5537784959478493E-4</v>
      </c>
      <c r="N3228" s="13">
        <v>-4.735696915397769E-4</v>
      </c>
      <c r="O3228" s="13">
        <v>6.2849219988874161E-3</v>
      </c>
      <c r="P3228" s="13">
        <v>-1.5026518587528681E-3</v>
      </c>
      <c r="Q3228" s="7"/>
      <c r="R3228" s="8"/>
      <c r="S3228" s="8"/>
      <c r="T3228" s="8"/>
      <c r="U3228" s="8"/>
      <c r="V3228" s="13"/>
      <c r="W3228" s="14"/>
      <c r="X3228" s="1"/>
      <c r="Y3228" s="1"/>
      <c r="Z3228" s="1"/>
      <c r="AA3228" s="1"/>
      <c r="AB3228" s="1"/>
      <c r="AC3228" s="1"/>
      <c r="AD3228" s="8"/>
      <c r="AE3228" s="8"/>
      <c r="AF3228" s="8"/>
      <c r="AG3228" s="8"/>
      <c r="AH3228" s="9"/>
      <c r="AI3228" s="8"/>
      <c r="AJ3228" s="13"/>
      <c r="AK3228" s="8"/>
      <c r="AL3228" s="8"/>
      <c r="AM3228" s="8"/>
      <c r="AN3228" s="8"/>
      <c r="AO3228" s="7"/>
      <c r="AP3228" s="7"/>
      <c r="AQ3228" s="7"/>
      <c r="AR3228" s="7"/>
      <c r="AS3228" s="7"/>
      <c r="AT3228" s="7"/>
      <c r="AU3228" s="8"/>
      <c r="AV3228" s="8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7"/>
      <c r="BV3228" s="7"/>
      <c r="BW3228" s="8"/>
      <c r="BX3228" s="8"/>
      <c r="BY3228" s="8"/>
      <c r="BZ3228" s="8"/>
      <c r="CA3228" s="8"/>
      <c r="CC3228" s="8"/>
      <c r="CE3228" s="7"/>
      <c r="CF3228" s="8"/>
      <c r="CG3228" s="8"/>
      <c r="CH3228" s="8"/>
      <c r="CI3228" s="8"/>
      <c r="CJ3228" s="8"/>
    </row>
    <row r="3229" spans="1:88" x14ac:dyDescent="0.3">
      <c r="A3229" s="1" t="s">
        <v>1220</v>
      </c>
      <c r="B3229" s="1"/>
      <c r="C3229" s="1" t="s">
        <v>1878</v>
      </c>
      <c r="D3229" s="1"/>
      <c r="E3229" s="1"/>
      <c r="F3229" s="1"/>
      <c r="G3229" s="1"/>
      <c r="H3229" s="1">
        <v>43304.29</v>
      </c>
      <c r="I3229" s="1">
        <v>-0.68</v>
      </c>
      <c r="J3229" s="12">
        <v>2325.15</v>
      </c>
      <c r="K3229" s="5">
        <v>2409.88</v>
      </c>
      <c r="L3229" s="5">
        <v>9719.85</v>
      </c>
      <c r="M3229" s="13">
        <f t="shared" si="65"/>
        <v>-6.7939572266471071E-3</v>
      </c>
      <c r="N3229" s="13">
        <v>-7.5294840766777504E-3</v>
      </c>
      <c r="O3229" s="13">
        <v>-5.8578924787959785E-3</v>
      </c>
      <c r="P3229" s="13">
        <v>-5.6063388458921226E-3</v>
      </c>
      <c r="Q3229" s="7"/>
      <c r="R3229" s="8"/>
      <c r="S3229" s="8"/>
      <c r="T3229" s="8"/>
      <c r="U3229" s="8"/>
      <c r="V3229" s="13"/>
      <c r="W3229" s="14"/>
      <c r="X3229" s="1"/>
      <c r="Y3229" s="1"/>
      <c r="Z3229" s="1"/>
      <c r="AA3229" s="1"/>
      <c r="AB3229" s="1"/>
      <c r="AC3229" s="1"/>
      <c r="AD3229" s="8"/>
      <c r="AE3229" s="8"/>
      <c r="AF3229" s="8"/>
      <c r="AG3229" s="8"/>
      <c r="AH3229" s="9"/>
      <c r="AI3229" s="8"/>
      <c r="AJ3229" s="13"/>
      <c r="AK3229" s="8"/>
      <c r="AL3229" s="8"/>
      <c r="AM3229" s="8"/>
      <c r="AN3229" s="8"/>
      <c r="AO3229" s="7"/>
      <c r="AP3229" s="7"/>
      <c r="AQ3229" s="7"/>
      <c r="AR3229" s="7"/>
      <c r="AS3229" s="7"/>
      <c r="AT3229" s="7"/>
      <c r="AU3229" s="8"/>
      <c r="AV3229" s="8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7"/>
      <c r="BV3229" s="7"/>
      <c r="BW3229" s="8"/>
      <c r="BX3229" s="8"/>
      <c r="BY3229" s="8"/>
      <c r="BZ3229" s="8"/>
      <c r="CA3229" s="8"/>
      <c r="CC3229" s="8"/>
      <c r="CE3229" s="7"/>
      <c r="CF3229" s="8"/>
      <c r="CG3229" s="8"/>
      <c r="CH3229" s="8"/>
      <c r="CI3229" s="8"/>
      <c r="CJ3229" s="8"/>
    </row>
    <row r="3230" spans="1:88" x14ac:dyDescent="0.3">
      <c r="A3230" s="1" t="s">
        <v>1221</v>
      </c>
      <c r="B3230" s="1"/>
      <c r="C3230" s="1" t="s">
        <v>1878</v>
      </c>
      <c r="D3230" s="1"/>
      <c r="E3230" s="1"/>
      <c r="F3230" s="1"/>
      <c r="G3230" s="1"/>
      <c r="H3230" s="1">
        <v>43429.42</v>
      </c>
      <c r="I3230" s="1">
        <v>0.28999999999999998</v>
      </c>
      <c r="J3230" s="12">
        <v>2338.06</v>
      </c>
      <c r="K3230" s="5">
        <v>2402.4699999999998</v>
      </c>
      <c r="L3230" s="5">
        <v>9685.57</v>
      </c>
      <c r="M3230" s="13">
        <f t="shared" si="65"/>
        <v>2.8895520513094741E-3</v>
      </c>
      <c r="N3230" s="13">
        <v>5.5523299572068918E-3</v>
      </c>
      <c r="O3230" s="13">
        <v>-3.0748419008416183E-3</v>
      </c>
      <c r="P3230" s="13">
        <v>-3.5268033971718182E-3</v>
      </c>
      <c r="Q3230" s="7"/>
      <c r="R3230" s="8"/>
      <c r="S3230" s="8"/>
      <c r="T3230" s="8"/>
      <c r="U3230" s="8"/>
      <c r="V3230" s="13"/>
      <c r="W3230" s="14"/>
      <c r="X3230" s="1"/>
      <c r="Y3230" s="1"/>
      <c r="Z3230" s="1"/>
      <c r="AA3230" s="1"/>
      <c r="AB3230" s="1"/>
      <c r="AC3230" s="1"/>
      <c r="AD3230" s="8"/>
      <c r="AE3230" s="8"/>
      <c r="AF3230" s="8"/>
      <c r="AG3230" s="8"/>
      <c r="AH3230" s="9"/>
      <c r="AI3230" s="8"/>
      <c r="AJ3230" s="13"/>
      <c r="AK3230" s="8"/>
      <c r="AL3230" s="8"/>
      <c r="AM3230" s="8"/>
      <c r="AN3230" s="8"/>
      <c r="AO3230" s="7"/>
      <c r="AP3230" s="7"/>
      <c r="AQ3230" s="7"/>
      <c r="AR3230" s="7"/>
      <c r="AS3230" s="7"/>
      <c r="AT3230" s="7"/>
      <c r="AU3230" s="8"/>
      <c r="AV3230" s="8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7"/>
      <c r="BV3230" s="7"/>
      <c r="BW3230" s="8"/>
      <c r="BX3230" s="8"/>
      <c r="BY3230" s="8"/>
      <c r="BZ3230" s="8"/>
      <c r="CA3230" s="8"/>
      <c r="CC3230" s="8"/>
      <c r="CE3230" s="7"/>
      <c r="CF3230" s="8"/>
      <c r="CG3230" s="8"/>
      <c r="CH3230" s="8"/>
      <c r="CI3230" s="8"/>
      <c r="CJ3230" s="8"/>
    </row>
    <row r="3231" spans="1:88" x14ac:dyDescent="0.3">
      <c r="A3231" s="1" t="s">
        <v>1222</v>
      </c>
      <c r="B3231" s="1"/>
      <c r="C3231" s="1" t="s">
        <v>1878</v>
      </c>
      <c r="D3231" s="1"/>
      <c r="E3231" s="1"/>
      <c r="F3231" s="1"/>
      <c r="G3231" s="1"/>
      <c r="H3231" s="1">
        <v>43210.47</v>
      </c>
      <c r="I3231" s="1">
        <v>-0.5</v>
      </c>
      <c r="J3231" s="12">
        <v>2323.9699999999998</v>
      </c>
      <c r="K3231" s="5">
        <v>2397.89</v>
      </c>
      <c r="L3231" s="5">
        <v>9683.1299999999992</v>
      </c>
      <c r="M3231" s="13">
        <f t="shared" si="65"/>
        <v>-5.0415133335880435E-3</v>
      </c>
      <c r="N3231" s="13">
        <v>-6.026363737457574E-3</v>
      </c>
      <c r="O3231" s="13">
        <v>-1.9063713594758003E-3</v>
      </c>
      <c r="P3231" s="13">
        <v>-2.5192115693761785E-4</v>
      </c>
      <c r="Q3231" s="7"/>
      <c r="R3231" s="8"/>
      <c r="S3231" s="8"/>
      <c r="T3231" s="8"/>
      <c r="U3231" s="8"/>
      <c r="V3231" s="13"/>
      <c r="W3231" s="14"/>
      <c r="X3231" s="1"/>
      <c r="Y3231" s="1"/>
      <c r="Z3231" s="1"/>
      <c r="AA3231" s="1"/>
      <c r="AB3231" s="1"/>
      <c r="AC3231" s="1"/>
      <c r="AD3231" s="8"/>
      <c r="AE3231" s="8"/>
      <c r="AF3231" s="8"/>
      <c r="AG3231" s="8"/>
      <c r="AH3231" s="9"/>
      <c r="AI3231" s="8"/>
      <c r="AJ3231" s="13"/>
      <c r="AK3231" s="8"/>
      <c r="AL3231" s="8"/>
      <c r="AM3231" s="8"/>
      <c r="AN3231" s="8"/>
      <c r="AO3231" s="7"/>
      <c r="AP3231" s="7"/>
      <c r="AQ3231" s="7"/>
      <c r="AR3231" s="7"/>
      <c r="AS3231" s="7"/>
      <c r="AT3231" s="7"/>
      <c r="AU3231" s="8"/>
      <c r="AV3231" s="8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  <c r="BU3231" s="7"/>
      <c r="BV3231" s="7"/>
      <c r="BW3231" s="8"/>
      <c r="BX3231" s="8"/>
      <c r="BY3231" s="8"/>
      <c r="BZ3231" s="8"/>
      <c r="CA3231" s="8"/>
      <c r="CC3231" s="8"/>
      <c r="CE3231" s="7"/>
      <c r="CF3231" s="8"/>
      <c r="CG3231" s="8"/>
      <c r="CH3231" s="8"/>
      <c r="CI3231" s="8"/>
      <c r="CJ3231" s="8"/>
    </row>
    <row r="3232" spans="1:88" x14ac:dyDescent="0.3">
      <c r="A3232" s="1" t="s">
        <v>1223</v>
      </c>
      <c r="B3232" s="1"/>
      <c r="C3232" s="1" t="s">
        <v>1878</v>
      </c>
      <c r="D3232" s="1"/>
      <c r="E3232" s="1"/>
      <c r="F3232" s="1"/>
      <c r="G3232" s="1"/>
      <c r="H3232" s="1">
        <v>43368.99</v>
      </c>
      <c r="I3232" s="1">
        <v>0.37</v>
      </c>
      <c r="J3232" s="12">
        <v>2335.02</v>
      </c>
      <c r="K3232" s="5">
        <v>2396.92</v>
      </c>
      <c r="L3232" s="5">
        <v>9685.23</v>
      </c>
      <c r="M3232" s="13">
        <f t="shared" si="65"/>
        <v>3.6685553292985507E-3</v>
      </c>
      <c r="N3232" s="13">
        <v>4.7547945971764261E-3</v>
      </c>
      <c r="O3232" s="13">
        <v>-4.0452230919674204E-4</v>
      </c>
      <c r="P3232" s="13">
        <v>2.1687202381870385E-4</v>
      </c>
      <c r="Q3232" s="7"/>
      <c r="R3232" s="8"/>
      <c r="S3232" s="8"/>
      <c r="T3232" s="8"/>
      <c r="U3232" s="8"/>
      <c r="V3232" s="13"/>
      <c r="W3232" s="14"/>
      <c r="X3232" s="1"/>
      <c r="Y3232" s="1"/>
      <c r="Z3232" s="1"/>
      <c r="AA3232" s="1"/>
      <c r="AB3232" s="1"/>
      <c r="AC3232" s="1"/>
      <c r="AD3232" s="8"/>
      <c r="AE3232" s="8"/>
      <c r="AF3232" s="8"/>
      <c r="AG3232" s="8"/>
      <c r="AH3232" s="9"/>
      <c r="AI3232" s="8"/>
      <c r="AJ3232" s="13"/>
      <c r="AK3232" s="8"/>
      <c r="AL3232" s="8"/>
      <c r="AM3232" s="8"/>
      <c r="AN3232" s="8"/>
      <c r="AO3232" s="7"/>
      <c r="AP3232" s="7"/>
      <c r="AQ3232" s="7"/>
      <c r="AR3232" s="7"/>
      <c r="AS3232" s="7"/>
      <c r="AT3232" s="7"/>
      <c r="AU3232" s="8"/>
      <c r="AV3232" s="8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7"/>
      <c r="BV3232" s="7"/>
      <c r="BW3232" s="8"/>
      <c r="BX3232" s="8"/>
      <c r="BY3232" s="8"/>
      <c r="BZ3232" s="8"/>
      <c r="CA3232" s="8"/>
      <c r="CC3232" s="8"/>
      <c r="CE3232" s="7"/>
      <c r="CF3232" s="8"/>
      <c r="CG3232" s="8"/>
      <c r="CH3232" s="8"/>
      <c r="CI3232" s="8"/>
      <c r="CJ3232" s="8"/>
    </row>
    <row r="3233" spans="1:88" x14ac:dyDescent="0.3">
      <c r="A3233" s="1" t="s">
        <v>1224</v>
      </c>
      <c r="B3233" s="1"/>
      <c r="C3233" s="1" t="s">
        <v>1878</v>
      </c>
      <c r="D3233" s="1"/>
      <c r="E3233" s="1"/>
      <c r="F3233" s="1"/>
      <c r="G3233" s="1"/>
      <c r="H3233" s="1">
        <v>43610.01</v>
      </c>
      <c r="I3233" s="1">
        <v>0.56000000000000005</v>
      </c>
      <c r="J3233" s="12">
        <v>2354.3000000000002</v>
      </c>
      <c r="K3233" s="5">
        <v>2395.6799999999998</v>
      </c>
      <c r="L3233" s="5">
        <v>9660.9</v>
      </c>
      <c r="M3233" s="13">
        <f t="shared" si="65"/>
        <v>5.5574270924918512E-3</v>
      </c>
      <c r="N3233" s="13">
        <v>8.2568885919607204E-3</v>
      </c>
      <c r="O3233" s="13">
        <v>-5.1733057423708484E-4</v>
      </c>
      <c r="P3233" s="13">
        <v>-2.5120725062801608E-3</v>
      </c>
      <c r="Q3233" s="7"/>
      <c r="R3233" s="8"/>
      <c r="S3233" s="8"/>
      <c r="T3233" s="8"/>
      <c r="U3233" s="8"/>
      <c r="V3233" s="13"/>
      <c r="W3233" s="14"/>
      <c r="X3233" s="1"/>
      <c r="Y3233" s="1"/>
      <c r="Z3233" s="1"/>
      <c r="AA3233" s="1"/>
      <c r="AB3233" s="1"/>
      <c r="AC3233" s="1"/>
      <c r="AD3233" s="8"/>
      <c r="AE3233" s="8"/>
      <c r="AF3233" s="8"/>
      <c r="AG3233" s="8"/>
      <c r="AH3233" s="9"/>
      <c r="AI3233" s="8"/>
      <c r="AJ3233" s="13"/>
      <c r="AK3233" s="8"/>
      <c r="AL3233" s="8"/>
      <c r="AM3233" s="8"/>
      <c r="AN3233" s="8"/>
      <c r="AO3233" s="7"/>
      <c r="AP3233" s="7"/>
      <c r="AQ3233" s="7"/>
      <c r="AR3233" s="7"/>
      <c r="AS3233" s="7"/>
      <c r="AT3233" s="7"/>
      <c r="AU3233" s="8"/>
      <c r="AV3233" s="8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  <c r="BU3233" s="7"/>
      <c r="BV3233" s="7"/>
      <c r="BW3233" s="8"/>
      <c r="BX3233" s="8"/>
      <c r="BY3233" s="8"/>
      <c r="BZ3233" s="8"/>
      <c r="CA3233" s="8"/>
      <c r="CC3233" s="8"/>
      <c r="CE3233" s="7"/>
      <c r="CF3233" s="8"/>
      <c r="CG3233" s="8"/>
      <c r="CH3233" s="8"/>
      <c r="CI3233" s="8"/>
      <c r="CJ3233" s="8"/>
    </row>
    <row r="3234" spans="1:88" x14ac:dyDescent="0.3">
      <c r="A3234" s="1" t="s">
        <v>1225</v>
      </c>
      <c r="B3234" s="1"/>
      <c r="C3234" s="1" t="s">
        <v>1878</v>
      </c>
      <c r="D3234" s="1"/>
      <c r="E3234" s="1"/>
      <c r="F3234" s="1"/>
      <c r="G3234" s="1"/>
      <c r="H3234" s="1">
        <v>43825.87</v>
      </c>
      <c r="I3234" s="1">
        <v>0.49</v>
      </c>
      <c r="J3234" s="12">
        <v>2366.77</v>
      </c>
      <c r="K3234" s="5">
        <v>2400.6999999999998</v>
      </c>
      <c r="L3234" s="5">
        <v>9760.35</v>
      </c>
      <c r="M3234" s="13">
        <f t="shared" si="65"/>
        <v>4.9497810250445085E-3</v>
      </c>
      <c r="N3234" s="13">
        <v>5.2966911608545164E-3</v>
      </c>
      <c r="O3234" s="13">
        <v>2.0954384558873329E-3</v>
      </c>
      <c r="P3234" s="13">
        <v>1.0294071980871511E-2</v>
      </c>
      <c r="Q3234" s="7"/>
      <c r="R3234" s="8"/>
      <c r="S3234" s="8"/>
      <c r="T3234" s="8"/>
      <c r="U3234" s="8"/>
      <c r="V3234" s="13"/>
      <c r="W3234" s="14"/>
      <c r="X3234" s="1"/>
      <c r="Y3234" s="1"/>
      <c r="Z3234" s="1"/>
      <c r="AA3234" s="1"/>
      <c r="AB3234" s="1"/>
      <c r="AC3234" s="1"/>
      <c r="AD3234" s="8"/>
      <c r="AE3234" s="8"/>
      <c r="AF3234" s="8"/>
      <c r="AG3234" s="8"/>
      <c r="AH3234" s="9"/>
      <c r="AI3234" s="8"/>
      <c r="AJ3234" s="13"/>
      <c r="AK3234" s="8"/>
      <c r="AL3234" s="8"/>
      <c r="AM3234" s="8"/>
      <c r="AN3234" s="8"/>
      <c r="AO3234" s="7"/>
      <c r="AP3234" s="7"/>
      <c r="AQ3234" s="7"/>
      <c r="AR3234" s="7"/>
      <c r="AS3234" s="7"/>
      <c r="AT3234" s="7"/>
      <c r="AU3234" s="8"/>
      <c r="AV3234" s="8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7"/>
      <c r="BV3234" s="7"/>
      <c r="BW3234" s="8"/>
      <c r="BX3234" s="8"/>
      <c r="BY3234" s="8"/>
      <c r="BZ3234" s="8"/>
      <c r="CA3234" s="8"/>
      <c r="CC3234" s="8"/>
      <c r="CE3234" s="7"/>
      <c r="CF3234" s="8"/>
      <c r="CG3234" s="8"/>
      <c r="CH3234" s="8"/>
      <c r="CI3234" s="8"/>
      <c r="CJ3234" s="8"/>
    </row>
    <row r="3235" spans="1:88" x14ac:dyDescent="0.3">
      <c r="A3235" s="1" t="s">
        <v>1226</v>
      </c>
      <c r="B3235" s="1"/>
      <c r="C3235" s="1" t="s">
        <v>1878</v>
      </c>
      <c r="D3235" s="1"/>
      <c r="E3235" s="1"/>
      <c r="F3235" s="1"/>
      <c r="G3235" s="1"/>
      <c r="H3235" s="1">
        <v>43845.94</v>
      </c>
      <c r="I3235" s="1">
        <v>0.05</v>
      </c>
      <c r="J3235" s="12">
        <v>2371.77</v>
      </c>
      <c r="K3235" s="5">
        <v>2387.5100000000002</v>
      </c>
      <c r="L3235" s="5">
        <v>9746.2000000000007</v>
      </c>
      <c r="M3235" s="13">
        <f t="shared" si="65"/>
        <v>4.5794869559911966E-4</v>
      </c>
      <c r="N3235" s="13">
        <v>2.1125838167628253E-3</v>
      </c>
      <c r="O3235" s="13">
        <v>-5.4942308493354242E-3</v>
      </c>
      <c r="P3235" s="13">
        <v>-1.4497430932292055E-3</v>
      </c>
      <c r="Q3235" s="7"/>
      <c r="R3235" s="8"/>
      <c r="S3235" s="8"/>
      <c r="T3235" s="8"/>
      <c r="U3235" s="8"/>
      <c r="V3235" s="13"/>
      <c r="W3235" s="14"/>
      <c r="X3235" s="1"/>
      <c r="Y3235" s="1"/>
      <c r="Z3235" s="1"/>
      <c r="AA3235" s="1"/>
      <c r="AB3235" s="1"/>
      <c r="AC3235" s="1"/>
      <c r="AD3235" s="8"/>
      <c r="AE3235" s="8"/>
      <c r="AF3235" s="8"/>
      <c r="AG3235" s="8"/>
      <c r="AH3235" s="9"/>
      <c r="AI3235" s="8"/>
      <c r="AJ3235" s="13"/>
      <c r="AK3235" s="8"/>
      <c r="AL3235" s="8"/>
      <c r="AM3235" s="8"/>
      <c r="AN3235" s="8"/>
      <c r="AO3235" s="7"/>
      <c r="AP3235" s="7"/>
      <c r="AQ3235" s="7"/>
      <c r="AR3235" s="7"/>
      <c r="AS3235" s="7"/>
      <c r="AT3235" s="7"/>
      <c r="AU3235" s="8"/>
      <c r="AV3235" s="8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  <c r="BU3235" s="7"/>
      <c r="BV3235" s="7"/>
      <c r="BW3235" s="8"/>
      <c r="BX3235" s="8"/>
      <c r="BY3235" s="8"/>
      <c r="BZ3235" s="8"/>
      <c r="CA3235" s="8"/>
      <c r="CC3235" s="8"/>
      <c r="CE3235" s="7"/>
      <c r="CF3235" s="8"/>
      <c r="CG3235" s="8"/>
      <c r="CH3235" s="8"/>
      <c r="CI3235" s="8"/>
      <c r="CJ3235" s="8"/>
    </row>
    <row r="3236" spans="1:88" x14ac:dyDescent="0.3">
      <c r="A3236" s="1" t="s">
        <v>1227</v>
      </c>
      <c r="B3236" s="1"/>
      <c r="C3236" s="1" t="s">
        <v>1878</v>
      </c>
      <c r="D3236" s="1"/>
      <c r="E3236" s="1"/>
      <c r="F3236" s="1"/>
      <c r="G3236" s="1"/>
      <c r="H3236" s="1">
        <v>43772.6</v>
      </c>
      <c r="I3236" s="1">
        <v>-0.17</v>
      </c>
      <c r="J3236" s="12">
        <v>2367.7399999999998</v>
      </c>
      <c r="K3236" s="5">
        <v>2383.61</v>
      </c>
      <c r="L3236" s="5">
        <v>9732.42</v>
      </c>
      <c r="M3236" s="13">
        <f t="shared" si="65"/>
        <v>-1.6726748246246315E-3</v>
      </c>
      <c r="N3236" s="13">
        <v>-1.6991529532797145E-3</v>
      </c>
      <c r="O3236" s="13">
        <v>-1.6335010115141602E-3</v>
      </c>
      <c r="P3236" s="13">
        <v>-1.4138843857093297E-3</v>
      </c>
      <c r="Q3236" s="7"/>
      <c r="R3236" s="8"/>
      <c r="S3236" s="8"/>
      <c r="T3236" s="8"/>
      <c r="U3236" s="8"/>
      <c r="V3236" s="13"/>
      <c r="W3236" s="14"/>
      <c r="X3236" s="1"/>
      <c r="Y3236" s="1"/>
      <c r="Z3236" s="1"/>
      <c r="AA3236" s="1"/>
      <c r="AB3236" s="1"/>
      <c r="AC3236" s="1"/>
      <c r="AD3236" s="8"/>
      <c r="AE3236" s="8"/>
      <c r="AF3236" s="8"/>
      <c r="AG3236" s="8"/>
      <c r="AH3236" s="9"/>
      <c r="AI3236" s="8"/>
      <c r="AJ3236" s="13"/>
      <c r="AK3236" s="8"/>
      <c r="AL3236" s="8"/>
      <c r="AM3236" s="8"/>
      <c r="AN3236" s="8"/>
      <c r="AO3236" s="7"/>
      <c r="AP3236" s="7"/>
      <c r="AQ3236" s="7"/>
      <c r="AR3236" s="7"/>
      <c r="AS3236" s="7"/>
      <c r="AT3236" s="7"/>
      <c r="AU3236" s="8"/>
      <c r="AV3236" s="8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7"/>
      <c r="BV3236" s="7"/>
      <c r="BW3236" s="8"/>
      <c r="BX3236" s="8"/>
      <c r="BY3236" s="8"/>
      <c r="BZ3236" s="8"/>
      <c r="CA3236" s="8"/>
      <c r="CC3236" s="8"/>
      <c r="CE3236" s="7"/>
      <c r="CF3236" s="8"/>
      <c r="CG3236" s="8"/>
      <c r="CH3236" s="8"/>
      <c r="CI3236" s="8"/>
      <c r="CJ3236" s="8"/>
    </row>
    <row r="3237" spans="1:88" x14ac:dyDescent="0.3">
      <c r="A3237" s="1" t="s">
        <v>1228</v>
      </c>
      <c r="B3237" s="1"/>
      <c r="C3237" s="1" t="s">
        <v>1878</v>
      </c>
      <c r="D3237" s="1"/>
      <c r="E3237" s="1"/>
      <c r="F3237" s="1"/>
      <c r="G3237" s="1"/>
      <c r="H3237" s="1">
        <v>44369.05</v>
      </c>
      <c r="I3237" s="1">
        <v>1.36</v>
      </c>
      <c r="J3237" s="12">
        <v>2404.36</v>
      </c>
      <c r="K3237" s="5">
        <v>2414.9899999999998</v>
      </c>
      <c r="L3237" s="5">
        <v>9773.07</v>
      </c>
      <c r="M3237" s="13">
        <f t="shared" si="65"/>
        <v>1.3626104001133177E-2</v>
      </c>
      <c r="N3237" s="13">
        <v>1.5466225176751003E-2</v>
      </c>
      <c r="O3237" s="13">
        <v>1.3164905332667454E-2</v>
      </c>
      <c r="P3237" s="13">
        <v>4.1767617920311917E-3</v>
      </c>
      <c r="Q3237" s="7"/>
      <c r="R3237" s="8"/>
      <c r="S3237" s="8"/>
      <c r="T3237" s="8"/>
      <c r="U3237" s="8"/>
      <c r="V3237" s="13"/>
      <c r="W3237" s="14"/>
      <c r="X3237" s="1"/>
      <c r="Y3237" s="1"/>
      <c r="Z3237" s="1"/>
      <c r="AA3237" s="1"/>
      <c r="AB3237" s="1"/>
      <c r="AC3237" s="1"/>
      <c r="AD3237" s="8"/>
      <c r="AE3237" s="8"/>
      <c r="AF3237" s="8"/>
      <c r="AG3237" s="8"/>
      <c r="AH3237" s="9"/>
      <c r="AI3237" s="8"/>
      <c r="AJ3237" s="13"/>
      <c r="AK3237" s="8"/>
      <c r="AL3237" s="8"/>
      <c r="AM3237" s="8"/>
      <c r="AN3237" s="8"/>
      <c r="AO3237" s="7"/>
      <c r="AP3237" s="7"/>
      <c r="AQ3237" s="7"/>
      <c r="AR3237" s="7"/>
      <c r="AS3237" s="7"/>
      <c r="AT3237" s="7"/>
      <c r="AU3237" s="8"/>
      <c r="AV3237" s="8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  <c r="BU3237" s="7"/>
      <c r="BV3237" s="7"/>
      <c r="BW3237" s="8"/>
      <c r="BX3237" s="8"/>
      <c r="BY3237" s="8"/>
      <c r="BZ3237" s="8"/>
      <c r="CA3237" s="8"/>
      <c r="CC3237" s="8"/>
      <c r="CE3237" s="7"/>
      <c r="CF3237" s="8"/>
      <c r="CG3237" s="8"/>
      <c r="CH3237" s="8"/>
      <c r="CI3237" s="8"/>
      <c r="CJ3237" s="8"/>
    </row>
    <row r="3238" spans="1:88" x14ac:dyDescent="0.3">
      <c r="A3238" s="1" t="s">
        <v>1229</v>
      </c>
      <c r="B3238" s="1"/>
      <c r="C3238" s="1" t="s">
        <v>1878</v>
      </c>
      <c r="D3238" s="1"/>
      <c r="E3238" s="1"/>
      <c r="F3238" s="1"/>
      <c r="G3238" s="1"/>
      <c r="H3238" s="1">
        <v>44438.93</v>
      </c>
      <c r="I3238" s="1">
        <v>0.16</v>
      </c>
      <c r="J3238" s="12">
        <v>2404.88</v>
      </c>
      <c r="K3238" s="5">
        <v>2434.1</v>
      </c>
      <c r="L3238" s="5">
        <v>9777.85</v>
      </c>
      <c r="M3238" s="13">
        <f t="shared" si="65"/>
        <v>1.5749717426900567E-3</v>
      </c>
      <c r="N3238" s="13">
        <v>2.1627376931898645E-4</v>
      </c>
      <c r="O3238" s="13">
        <v>7.9130762446222302E-3</v>
      </c>
      <c r="P3238" s="13">
        <v>4.8909912647721043E-4</v>
      </c>
      <c r="Q3238" s="7"/>
      <c r="R3238" s="8"/>
      <c r="S3238" s="8"/>
      <c r="T3238" s="8"/>
      <c r="U3238" s="8"/>
      <c r="V3238" s="13"/>
      <c r="W3238" s="14"/>
      <c r="X3238" s="1"/>
      <c r="Y3238" s="1"/>
      <c r="Z3238" s="1"/>
      <c r="AA3238" s="1"/>
      <c r="AB3238" s="1"/>
      <c r="AC3238" s="1"/>
      <c r="AD3238" s="8"/>
      <c r="AE3238" s="8"/>
      <c r="AF3238" s="8"/>
      <c r="AG3238" s="8"/>
      <c r="AH3238" s="9"/>
      <c r="AI3238" s="8"/>
      <c r="AJ3238" s="13"/>
      <c r="AK3238" s="8"/>
      <c r="AL3238" s="8"/>
      <c r="AM3238" s="8"/>
      <c r="AN3238" s="8"/>
      <c r="AO3238" s="7"/>
      <c r="AP3238" s="7"/>
      <c r="AQ3238" s="7"/>
      <c r="AR3238" s="7"/>
      <c r="AS3238" s="7"/>
      <c r="AT3238" s="7"/>
      <c r="AU3238" s="8"/>
      <c r="AV3238" s="8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7"/>
      <c r="BV3238" s="7"/>
      <c r="BW3238" s="8"/>
      <c r="BX3238" s="8"/>
      <c r="BY3238" s="8"/>
      <c r="BZ3238" s="8"/>
      <c r="CA3238" s="8"/>
      <c r="CC3238" s="8"/>
      <c r="CE3238" s="7"/>
      <c r="CF3238" s="8"/>
      <c r="CG3238" s="8"/>
      <c r="CH3238" s="8"/>
      <c r="CI3238" s="8"/>
      <c r="CJ3238" s="8"/>
    </row>
    <row r="3239" spans="1:88" x14ac:dyDescent="0.3">
      <c r="A3239" s="1" t="s">
        <v>1230</v>
      </c>
      <c r="B3239" s="1"/>
      <c r="C3239" s="1" t="s">
        <v>1878</v>
      </c>
      <c r="D3239" s="1"/>
      <c r="E3239" s="1"/>
      <c r="F3239" s="1"/>
      <c r="G3239" s="1"/>
      <c r="H3239" s="1">
        <v>44218.33</v>
      </c>
      <c r="I3239" s="1">
        <v>-0.5</v>
      </c>
      <c r="J3239" s="12">
        <v>2385.9499999999998</v>
      </c>
      <c r="K3239" s="5">
        <v>2443.15</v>
      </c>
      <c r="L3239" s="5">
        <v>9765.2000000000007</v>
      </c>
      <c r="M3239" s="13">
        <f t="shared" si="65"/>
        <v>-4.9641159226830878E-3</v>
      </c>
      <c r="N3239" s="13">
        <v>-7.871494627590736E-3</v>
      </c>
      <c r="O3239" s="13">
        <v>3.7180066554374225E-3</v>
      </c>
      <c r="P3239" s="13">
        <v>-1.2937404439625766E-3</v>
      </c>
      <c r="Q3239" s="7"/>
      <c r="R3239" s="8"/>
      <c r="S3239" s="8"/>
      <c r="T3239" s="8"/>
      <c r="U3239" s="8"/>
      <c r="V3239" s="13"/>
      <c r="W3239" s="14"/>
      <c r="X3239" s="1"/>
      <c r="Y3239" s="1"/>
      <c r="Z3239" s="1"/>
      <c r="AA3239" s="1"/>
      <c r="AB3239" s="1"/>
      <c r="AC3239" s="1"/>
      <c r="AD3239" s="8"/>
      <c r="AE3239" s="8"/>
      <c r="AF3239" s="8"/>
      <c r="AG3239" s="8"/>
      <c r="AH3239" s="9"/>
      <c r="AI3239" s="8"/>
      <c r="AJ3239" s="13"/>
      <c r="AK3239" s="8"/>
      <c r="AL3239" s="8"/>
      <c r="AM3239" s="8"/>
      <c r="AN3239" s="8"/>
      <c r="AO3239" s="7"/>
      <c r="AP3239" s="7"/>
      <c r="AQ3239" s="7"/>
      <c r="AR3239" s="7"/>
      <c r="AS3239" s="7"/>
      <c r="AT3239" s="7"/>
      <c r="AU3239" s="8"/>
      <c r="AV3239" s="8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  <c r="BU3239" s="7"/>
      <c r="BV3239" s="7"/>
      <c r="BW3239" s="8"/>
      <c r="BX3239" s="8"/>
      <c r="BY3239" s="8"/>
      <c r="BZ3239" s="8"/>
      <c r="CA3239" s="8"/>
      <c r="CC3239" s="8"/>
      <c r="CE3239" s="7"/>
      <c r="CF3239" s="8"/>
      <c r="CG3239" s="8"/>
      <c r="CH3239" s="8"/>
      <c r="CI3239" s="8"/>
      <c r="CJ3239" s="8"/>
    </row>
    <row r="3240" spans="1:88" x14ac:dyDescent="0.3">
      <c r="A3240" s="1" t="s">
        <v>1231</v>
      </c>
      <c r="B3240" s="1"/>
      <c r="C3240" s="1" t="s">
        <v>1878</v>
      </c>
      <c r="D3240" s="1"/>
      <c r="E3240" s="1"/>
      <c r="F3240" s="1"/>
      <c r="G3240" s="1"/>
      <c r="H3240" s="1">
        <v>44121.53</v>
      </c>
      <c r="I3240" s="1">
        <v>-0.22</v>
      </c>
      <c r="J3240" s="12">
        <v>2374.31</v>
      </c>
      <c r="K3240" s="5">
        <v>2451.7199999999998</v>
      </c>
      <c r="L3240" s="5">
        <v>9809.99</v>
      </c>
      <c r="M3240" s="13">
        <f t="shared" si="65"/>
        <v>-2.1891374007114717E-3</v>
      </c>
      <c r="N3240" s="13">
        <v>-4.8785599027640902E-3</v>
      </c>
      <c r="O3240" s="13">
        <v>3.507766612774299E-3</v>
      </c>
      <c r="P3240" s="13">
        <v>4.5866956129929637E-3</v>
      </c>
      <c r="Q3240" s="7"/>
      <c r="R3240" s="8"/>
      <c r="S3240" s="8"/>
      <c r="T3240" s="8"/>
      <c r="U3240" s="8"/>
      <c r="V3240" s="13"/>
      <c r="W3240" s="14"/>
      <c r="X3240" s="1"/>
      <c r="Y3240" s="1"/>
      <c r="Z3240" s="1"/>
      <c r="AA3240" s="1"/>
      <c r="AB3240" s="1"/>
      <c r="AC3240" s="1"/>
      <c r="AD3240" s="8"/>
      <c r="AE3240" s="8"/>
      <c r="AF3240" s="8"/>
      <c r="AG3240" s="8"/>
      <c r="AH3240" s="9"/>
      <c r="AI3240" s="8"/>
      <c r="AJ3240" s="13"/>
      <c r="AK3240" s="8"/>
      <c r="AL3240" s="8"/>
      <c r="AM3240" s="8"/>
      <c r="AN3240" s="8"/>
      <c r="AO3240" s="7"/>
      <c r="AP3240" s="7"/>
      <c r="AQ3240" s="7"/>
      <c r="AR3240" s="7"/>
      <c r="AS3240" s="7"/>
      <c r="AT3240" s="7"/>
      <c r="AU3240" s="8"/>
      <c r="AV3240" s="8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7"/>
      <c r="BV3240" s="7"/>
      <c r="BW3240" s="8"/>
      <c r="BX3240" s="8"/>
      <c r="BY3240" s="8"/>
      <c r="BZ3240" s="8"/>
      <c r="CA3240" s="8"/>
      <c r="CC3240" s="8"/>
      <c r="CE3240" s="7"/>
      <c r="CF3240" s="8"/>
      <c r="CG3240" s="8"/>
      <c r="CH3240" s="8"/>
      <c r="CI3240" s="8"/>
      <c r="CJ3240" s="8"/>
    </row>
    <row r="3241" spans="1:88" x14ac:dyDescent="0.3">
      <c r="A3241" s="1" t="s">
        <v>1232</v>
      </c>
      <c r="B3241" s="1"/>
      <c r="C3241" s="1" t="s">
        <v>1878</v>
      </c>
      <c r="D3241" s="1"/>
      <c r="E3241" s="1"/>
      <c r="F3241" s="1"/>
      <c r="G3241" s="1"/>
      <c r="H3241" s="1">
        <v>44436.63</v>
      </c>
      <c r="I3241" s="1">
        <v>0.71</v>
      </c>
      <c r="J3241" s="12">
        <v>2398.39</v>
      </c>
      <c r="K3241" s="5">
        <v>2450</v>
      </c>
      <c r="L3241" s="5">
        <v>9822.17</v>
      </c>
      <c r="M3241" s="13">
        <f t="shared" si="65"/>
        <v>7.1416381072912927E-3</v>
      </c>
      <c r="N3241" s="13">
        <v>1.0141893855478035E-2</v>
      </c>
      <c r="O3241" s="13">
        <v>-7.0154830078472674E-4</v>
      </c>
      <c r="P3241" s="13">
        <v>1.241591479705928E-3</v>
      </c>
      <c r="Q3241" s="7"/>
      <c r="R3241" s="8"/>
      <c r="S3241" s="8"/>
      <c r="T3241" s="8"/>
      <c r="U3241" s="8"/>
      <c r="V3241" s="13"/>
      <c r="W3241" s="14"/>
      <c r="X3241" s="1"/>
      <c r="Y3241" s="1"/>
      <c r="Z3241" s="1"/>
      <c r="AA3241" s="1"/>
      <c r="AB3241" s="1"/>
      <c r="AC3241" s="1"/>
      <c r="AD3241" s="8"/>
      <c r="AE3241" s="8"/>
      <c r="AF3241" s="8"/>
      <c r="AG3241" s="8"/>
      <c r="AH3241" s="9"/>
      <c r="AI3241" s="8"/>
      <c r="AJ3241" s="13"/>
      <c r="AK3241" s="8"/>
      <c r="AL3241" s="8"/>
      <c r="AM3241" s="8"/>
      <c r="AN3241" s="8"/>
      <c r="AO3241" s="7"/>
      <c r="AP3241" s="7"/>
      <c r="AQ3241" s="7"/>
      <c r="AR3241" s="7"/>
      <c r="AS3241" s="7"/>
      <c r="AT3241" s="7"/>
      <c r="AU3241" s="8"/>
      <c r="AV3241" s="8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7"/>
      <c r="BV3241" s="7"/>
      <c r="BW3241" s="8"/>
      <c r="BX3241" s="8"/>
      <c r="BY3241" s="8"/>
      <c r="BZ3241" s="8"/>
      <c r="CA3241" s="8"/>
      <c r="CC3241" s="8"/>
      <c r="CE3241" s="7"/>
      <c r="CF3241" s="8"/>
      <c r="CG3241" s="8"/>
      <c r="CH3241" s="8"/>
      <c r="CI3241" s="8"/>
      <c r="CJ3241" s="8"/>
    </row>
    <row r="3242" spans="1:88" x14ac:dyDescent="0.3">
      <c r="A3242" s="1" t="s">
        <v>1233</v>
      </c>
      <c r="B3242" s="1"/>
      <c r="C3242" s="1" t="s">
        <v>1878</v>
      </c>
      <c r="D3242" s="1"/>
      <c r="E3242" s="1"/>
      <c r="F3242" s="1"/>
      <c r="G3242" s="1"/>
      <c r="H3242" s="1">
        <v>44602.83</v>
      </c>
      <c r="I3242" s="1">
        <v>0.37</v>
      </c>
      <c r="J3242" s="12">
        <v>2405.8200000000002</v>
      </c>
      <c r="K3242" s="5">
        <v>2467.3000000000002</v>
      </c>
      <c r="L3242" s="5">
        <v>9851.35</v>
      </c>
      <c r="M3242" s="13">
        <f t="shared" si="65"/>
        <v>3.740157613212336E-3</v>
      </c>
      <c r="N3242" s="13">
        <v>3.0979115156417603E-3</v>
      </c>
      <c r="O3242" s="13">
        <v>7.0612244897960696E-3</v>
      </c>
      <c r="P3242" s="13">
        <v>2.9708302747764037E-3</v>
      </c>
      <c r="Q3242" s="7"/>
      <c r="R3242" s="8"/>
      <c r="S3242" s="8"/>
      <c r="T3242" s="8"/>
      <c r="U3242" s="8"/>
      <c r="V3242" s="13"/>
      <c r="W3242" s="14"/>
      <c r="X3242" s="1"/>
      <c r="Y3242" s="1"/>
      <c r="Z3242" s="1"/>
      <c r="AA3242" s="1"/>
      <c r="AB3242" s="1"/>
      <c r="AC3242" s="1"/>
      <c r="AD3242" s="8"/>
      <c r="AE3242" s="8"/>
      <c r="AF3242" s="8"/>
      <c r="AG3242" s="8"/>
      <c r="AH3242" s="9"/>
      <c r="AI3242" s="8"/>
      <c r="AJ3242" s="13"/>
      <c r="AK3242" s="8"/>
      <c r="AL3242" s="8"/>
      <c r="AM3242" s="8"/>
      <c r="AN3242" s="8"/>
      <c r="AO3242" s="7"/>
      <c r="AP3242" s="7"/>
      <c r="AQ3242" s="7"/>
      <c r="AR3242" s="7"/>
      <c r="AS3242" s="7"/>
      <c r="AT3242" s="7"/>
      <c r="AU3242" s="8"/>
      <c r="AV3242" s="8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7"/>
      <c r="BV3242" s="7"/>
      <c r="BW3242" s="8"/>
      <c r="BX3242" s="8"/>
      <c r="BY3242" s="8"/>
      <c r="BZ3242" s="8"/>
      <c r="CA3242" s="8"/>
      <c r="CC3242" s="8"/>
      <c r="CE3242" s="7"/>
      <c r="CF3242" s="8"/>
      <c r="CG3242" s="8"/>
      <c r="CH3242" s="8"/>
      <c r="CI3242" s="8"/>
      <c r="CJ3242" s="8"/>
    </row>
    <row r="3243" spans="1:88" x14ac:dyDescent="0.3">
      <c r="A3243" s="1" t="s">
        <v>1234</v>
      </c>
      <c r="B3243" s="1"/>
      <c r="C3243" s="1" t="s">
        <v>1878</v>
      </c>
      <c r="D3243" s="1"/>
      <c r="E3243" s="1"/>
      <c r="F3243" s="1"/>
      <c r="G3243" s="1"/>
      <c r="H3243" s="1">
        <v>44655.24</v>
      </c>
      <c r="I3243" s="1">
        <v>0.12</v>
      </c>
      <c r="J3243" s="12">
        <v>2407.06</v>
      </c>
      <c r="K3243" s="5">
        <v>2480.44</v>
      </c>
      <c r="L3243" s="5">
        <v>9848.42</v>
      </c>
      <c r="M3243" s="13">
        <f t="shared" si="65"/>
        <v>1.1750375480659159E-3</v>
      </c>
      <c r="N3243" s="13">
        <v>5.1541678097266619E-4</v>
      </c>
      <c r="O3243" s="13">
        <v>5.3256596279334101E-3</v>
      </c>
      <c r="P3243" s="13">
        <v>-2.9742116562703202E-4</v>
      </c>
      <c r="Q3243" s="7"/>
      <c r="R3243" s="8"/>
      <c r="S3243" s="8"/>
      <c r="T3243" s="8"/>
      <c r="U3243" s="8"/>
      <c r="V3243" s="13"/>
      <c r="W3243" s="14"/>
      <c r="X3243" s="1"/>
      <c r="Y3243" s="1"/>
      <c r="Z3243" s="1"/>
      <c r="AA3243" s="1"/>
      <c r="AB3243" s="1"/>
      <c r="AC3243" s="1"/>
      <c r="AD3243" s="8"/>
      <c r="AE3243" s="8"/>
      <c r="AF3243" s="8"/>
      <c r="AG3243" s="8"/>
      <c r="AH3243" s="9"/>
      <c r="AI3243" s="8"/>
      <c r="AJ3243" s="13"/>
      <c r="AK3243" s="8"/>
      <c r="AL3243" s="8"/>
      <c r="AM3243" s="8"/>
      <c r="AN3243" s="8"/>
      <c r="AO3243" s="7"/>
      <c r="AP3243" s="7"/>
      <c r="AQ3243" s="7"/>
      <c r="AR3243" s="7"/>
      <c r="AS3243" s="7"/>
      <c r="AT3243" s="7"/>
      <c r="AU3243" s="8"/>
      <c r="AV3243" s="8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7"/>
      <c r="BV3243" s="7"/>
      <c r="BW3243" s="8"/>
      <c r="BX3243" s="8"/>
      <c r="BY3243" s="8"/>
      <c r="BZ3243" s="8"/>
      <c r="CA3243" s="8"/>
      <c r="CC3243" s="8"/>
      <c r="CE3243" s="7"/>
      <c r="CF3243" s="8"/>
      <c r="CG3243" s="8"/>
      <c r="CH3243" s="8"/>
      <c r="CI3243" s="8"/>
      <c r="CJ3243" s="8"/>
    </row>
    <row r="3244" spans="1:88" x14ac:dyDescent="0.3">
      <c r="A3244" s="1" t="s">
        <v>1235</v>
      </c>
      <c r="B3244" s="1"/>
      <c r="C3244" s="1" t="s">
        <v>1878</v>
      </c>
      <c r="D3244" s="1"/>
      <c r="E3244" s="1"/>
      <c r="F3244" s="1"/>
      <c r="G3244" s="1"/>
      <c r="H3244" s="1">
        <v>44605.42</v>
      </c>
      <c r="I3244" s="1">
        <v>-0.11</v>
      </c>
      <c r="J3244" s="12">
        <v>2401.54</v>
      </c>
      <c r="K3244" s="5">
        <v>2485.9299999999998</v>
      </c>
      <c r="L3244" s="5">
        <v>9883.35</v>
      </c>
      <c r="M3244" s="13">
        <f t="shared" si="65"/>
        <v>-1.1156585430959209E-3</v>
      </c>
      <c r="N3244" s="13">
        <v>-2.2932540111172406E-3</v>
      </c>
      <c r="O3244" s="13">
        <v>2.2133169921465523E-3</v>
      </c>
      <c r="P3244" s="13">
        <v>3.546761815600874E-3</v>
      </c>
      <c r="Q3244" s="7"/>
      <c r="R3244" s="8"/>
      <c r="S3244" s="8"/>
      <c r="T3244" s="8"/>
      <c r="U3244" s="8"/>
      <c r="V3244" s="13"/>
      <c r="W3244" s="14"/>
      <c r="X3244" s="1"/>
      <c r="Y3244" s="1"/>
      <c r="Z3244" s="1"/>
      <c r="AA3244" s="1"/>
      <c r="AB3244" s="1"/>
      <c r="AC3244" s="1"/>
      <c r="AD3244" s="8"/>
      <c r="AE3244" s="8"/>
      <c r="AF3244" s="8"/>
      <c r="AG3244" s="8"/>
      <c r="AH3244" s="9"/>
      <c r="AI3244" s="8"/>
      <c r="AJ3244" s="13"/>
      <c r="AK3244" s="8"/>
      <c r="AL3244" s="8"/>
      <c r="AM3244" s="8"/>
      <c r="AN3244" s="8"/>
      <c r="AO3244" s="7"/>
      <c r="AP3244" s="7"/>
      <c r="AQ3244" s="7"/>
      <c r="AR3244" s="7"/>
      <c r="AS3244" s="7"/>
      <c r="AT3244" s="7"/>
      <c r="AU3244" s="8"/>
      <c r="AV3244" s="8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7"/>
      <c r="BV3244" s="7"/>
      <c r="BW3244" s="8"/>
      <c r="BX3244" s="8"/>
      <c r="BY3244" s="8"/>
      <c r="BZ3244" s="8"/>
      <c r="CA3244" s="8"/>
      <c r="CC3244" s="8"/>
      <c r="CE3244" s="7"/>
      <c r="CF3244" s="8"/>
      <c r="CG3244" s="8"/>
      <c r="CH3244" s="8"/>
      <c r="CI3244" s="8"/>
      <c r="CJ3244" s="8"/>
    </row>
    <row r="3245" spans="1:88" x14ac:dyDescent="0.3">
      <c r="A3245" s="1" t="s">
        <v>1236</v>
      </c>
      <c r="B3245" s="1"/>
      <c r="C3245" s="1" t="s">
        <v>1878</v>
      </c>
      <c r="D3245" s="1"/>
      <c r="E3245" s="1"/>
      <c r="F3245" s="1"/>
      <c r="G3245" s="1"/>
      <c r="H3245" s="1">
        <v>44787.839999999997</v>
      </c>
      <c r="I3245" s="1">
        <v>0.41</v>
      </c>
      <c r="J3245" s="12">
        <v>2410.79</v>
      </c>
      <c r="K3245" s="5">
        <v>2490.33</v>
      </c>
      <c r="L3245" s="5">
        <v>9956.34</v>
      </c>
      <c r="M3245" s="13">
        <f t="shared" si="65"/>
        <v>4.0896375373216109E-3</v>
      </c>
      <c r="N3245" s="13">
        <v>3.8516951622709072E-3</v>
      </c>
      <c r="O3245" s="13">
        <v>1.7699613424353444E-3</v>
      </c>
      <c r="P3245" s="13">
        <v>7.3851477484860872E-3</v>
      </c>
      <c r="Q3245" s="7"/>
      <c r="R3245" s="8"/>
      <c r="S3245" s="8"/>
      <c r="T3245" s="8"/>
      <c r="U3245" s="8"/>
      <c r="V3245" s="13"/>
      <c r="W3245" s="14"/>
      <c r="X3245" s="1"/>
      <c r="Y3245" s="1"/>
      <c r="Z3245" s="1"/>
      <c r="AA3245" s="1"/>
      <c r="AB3245" s="1"/>
      <c r="AC3245" s="1"/>
      <c r="AD3245" s="8"/>
      <c r="AE3245" s="8"/>
      <c r="AF3245" s="8"/>
      <c r="AG3245" s="8"/>
      <c r="AH3245" s="9"/>
      <c r="AI3245" s="8"/>
      <c r="AJ3245" s="13"/>
      <c r="AK3245" s="8"/>
      <c r="AL3245" s="8"/>
      <c r="AM3245" s="8"/>
      <c r="AN3245" s="8"/>
      <c r="AO3245" s="7"/>
      <c r="AP3245" s="7"/>
      <c r="AQ3245" s="7"/>
      <c r="AR3245" s="7"/>
      <c r="AS3245" s="7"/>
      <c r="AT3245" s="7"/>
      <c r="AU3245" s="8"/>
      <c r="AV3245" s="8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7"/>
      <c r="BV3245" s="7"/>
      <c r="BW3245" s="8"/>
      <c r="BX3245" s="8"/>
      <c r="BY3245" s="8"/>
      <c r="BZ3245" s="8"/>
      <c r="CA3245" s="8"/>
      <c r="CC3245" s="8"/>
      <c r="CE3245" s="7"/>
      <c r="CF3245" s="8"/>
      <c r="CG3245" s="8"/>
      <c r="CH3245" s="8"/>
      <c r="CI3245" s="8"/>
      <c r="CJ3245" s="8"/>
    </row>
    <row r="3246" spans="1:88" x14ac:dyDescent="0.3">
      <c r="A3246" s="1" t="s">
        <v>1237</v>
      </c>
      <c r="B3246" s="1"/>
      <c r="C3246" s="1" t="s">
        <v>1878</v>
      </c>
      <c r="D3246" s="1"/>
      <c r="E3246" s="1"/>
      <c r="F3246" s="1"/>
      <c r="G3246" s="1"/>
      <c r="H3246" s="1">
        <v>45014.74</v>
      </c>
      <c r="I3246" s="1">
        <v>0.51</v>
      </c>
      <c r="J3246" s="12">
        <v>2421.54</v>
      </c>
      <c r="K3246" s="5">
        <v>2507.42</v>
      </c>
      <c r="L3246" s="5">
        <v>9968.7900000000009</v>
      </c>
      <c r="M3246" s="13">
        <f t="shared" si="65"/>
        <v>5.0661072291051656E-3</v>
      </c>
      <c r="N3246" s="13">
        <v>4.4591192098855092E-3</v>
      </c>
      <c r="O3246" s="13">
        <v>6.8625443214354043E-3</v>
      </c>
      <c r="P3246" s="13">
        <v>1.2504595062041712E-3</v>
      </c>
      <c r="Q3246" s="7"/>
      <c r="R3246" s="8"/>
      <c r="S3246" s="8"/>
      <c r="T3246" s="8"/>
      <c r="U3246" s="8"/>
      <c r="V3246" s="13"/>
      <c r="W3246" s="14"/>
      <c r="X3246" s="1"/>
      <c r="Y3246" s="1"/>
      <c r="Z3246" s="1"/>
      <c r="AA3246" s="1"/>
      <c r="AB3246" s="1"/>
      <c r="AC3246" s="1"/>
      <c r="AD3246" s="8"/>
      <c r="AE3246" s="8"/>
      <c r="AF3246" s="8"/>
      <c r="AG3246" s="8"/>
      <c r="AH3246" s="9"/>
      <c r="AI3246" s="8"/>
      <c r="AJ3246" s="13"/>
      <c r="AK3246" s="8"/>
      <c r="AL3246" s="8"/>
      <c r="AM3246" s="8"/>
      <c r="AN3246" s="8"/>
      <c r="AO3246" s="7"/>
      <c r="AP3246" s="7"/>
      <c r="AQ3246" s="7"/>
      <c r="AR3246" s="7"/>
      <c r="AS3246" s="7"/>
      <c r="AT3246" s="7"/>
      <c r="AU3246" s="8"/>
      <c r="AV3246" s="8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7"/>
      <c r="BV3246" s="7"/>
      <c r="BW3246" s="8"/>
      <c r="BX3246" s="8"/>
      <c r="BY3246" s="8"/>
      <c r="BZ3246" s="8"/>
      <c r="CA3246" s="8"/>
      <c r="CC3246" s="8"/>
      <c r="CE3246" s="7"/>
      <c r="CF3246" s="8"/>
      <c r="CG3246" s="8"/>
      <c r="CH3246" s="8"/>
      <c r="CI3246" s="8"/>
      <c r="CJ3246" s="8"/>
    </row>
    <row r="3247" spans="1:88" x14ac:dyDescent="0.3">
      <c r="A3247" s="1" t="s">
        <v>1238</v>
      </c>
      <c r="B3247" s="1"/>
      <c r="C3247" s="1" t="s">
        <v>1878</v>
      </c>
      <c r="D3247" s="1"/>
      <c r="E3247" s="1"/>
      <c r="F3247" s="1"/>
      <c r="G3247" s="1"/>
      <c r="H3247" s="1">
        <v>45293.43</v>
      </c>
      <c r="I3247" s="1">
        <v>0.62</v>
      </c>
      <c r="J3247" s="12">
        <v>2442.58</v>
      </c>
      <c r="K3247" s="5">
        <v>2500.17</v>
      </c>
      <c r="L3247" s="5">
        <v>9989.84</v>
      </c>
      <c r="M3247" s="13">
        <f t="shared" si="65"/>
        <v>6.1910831874181227E-3</v>
      </c>
      <c r="N3247" s="13">
        <v>8.6886857123977812E-3</v>
      </c>
      <c r="O3247" s="13">
        <v>-2.8914182705729319E-3</v>
      </c>
      <c r="P3247" s="13">
        <v>2.1115902732427028E-3</v>
      </c>
      <c r="Q3247" s="7"/>
      <c r="R3247" s="8"/>
      <c r="S3247" s="8"/>
      <c r="T3247" s="8"/>
      <c r="U3247" s="8"/>
      <c r="V3247" s="13"/>
      <c r="W3247" s="14"/>
      <c r="X3247" s="1"/>
      <c r="Y3247" s="1"/>
      <c r="Z3247" s="1"/>
      <c r="AA3247" s="1"/>
      <c r="AB3247" s="1"/>
      <c r="AC3247" s="1"/>
      <c r="AD3247" s="8"/>
      <c r="AE3247" s="8"/>
      <c r="AF3247" s="8"/>
      <c r="AG3247" s="8"/>
      <c r="AH3247" s="9"/>
      <c r="AI3247" s="8"/>
      <c r="AJ3247" s="13"/>
      <c r="AK3247" s="8"/>
      <c r="AL3247" s="8"/>
      <c r="AM3247" s="8"/>
      <c r="AN3247" s="8"/>
      <c r="AO3247" s="7"/>
      <c r="AP3247" s="7"/>
      <c r="AQ3247" s="7"/>
      <c r="AR3247" s="7"/>
      <c r="AS3247" s="7"/>
      <c r="AT3247" s="7"/>
      <c r="AU3247" s="8"/>
      <c r="AV3247" s="8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  <c r="BU3247" s="7"/>
      <c r="BV3247" s="7"/>
      <c r="BW3247" s="8"/>
      <c r="BX3247" s="8"/>
      <c r="BY3247" s="8"/>
      <c r="BZ3247" s="8"/>
      <c r="CA3247" s="8"/>
      <c r="CC3247" s="8"/>
      <c r="CE3247" s="7"/>
      <c r="CF3247" s="8"/>
      <c r="CG3247" s="8"/>
      <c r="CH3247" s="8"/>
      <c r="CI3247" s="8"/>
      <c r="CJ3247" s="8"/>
    </row>
    <row r="3248" spans="1:88" x14ac:dyDescent="0.3">
      <c r="A3248" s="1" t="s">
        <v>1239</v>
      </c>
      <c r="B3248" s="1"/>
      <c r="C3248" s="1" t="s">
        <v>1878</v>
      </c>
      <c r="D3248" s="1"/>
      <c r="E3248" s="1"/>
      <c r="F3248" s="1"/>
      <c r="G3248" s="1"/>
      <c r="H3248" s="1">
        <v>45565.81</v>
      </c>
      <c r="I3248" s="1">
        <v>0.6</v>
      </c>
      <c r="J3248" s="12">
        <v>2457.52</v>
      </c>
      <c r="K3248" s="5">
        <v>2519.59</v>
      </c>
      <c r="L3248" s="5">
        <v>10040.08</v>
      </c>
      <c r="M3248" s="13">
        <f t="shared" si="65"/>
        <v>6.0136757141155961E-3</v>
      </c>
      <c r="N3248" s="13">
        <v>6.1164833905134053E-3</v>
      </c>
      <c r="O3248" s="13">
        <v>7.7674718119167263E-3</v>
      </c>
      <c r="P3248" s="13">
        <v>5.0291095753285386E-3</v>
      </c>
      <c r="Q3248" s="7"/>
      <c r="R3248" s="8"/>
      <c r="S3248" s="8"/>
      <c r="T3248" s="8"/>
      <c r="U3248" s="8"/>
      <c r="V3248" s="13"/>
      <c r="W3248" s="14"/>
      <c r="X3248" s="1"/>
      <c r="Y3248" s="1"/>
      <c r="Z3248" s="1"/>
      <c r="AA3248" s="1"/>
      <c r="AB3248" s="1"/>
      <c r="AC3248" s="1"/>
      <c r="AD3248" s="8"/>
      <c r="AE3248" s="8"/>
      <c r="AF3248" s="8"/>
      <c r="AG3248" s="8"/>
      <c r="AH3248" s="9"/>
      <c r="AI3248" s="8"/>
      <c r="AJ3248" s="13"/>
      <c r="AK3248" s="8"/>
      <c r="AL3248" s="8"/>
      <c r="AM3248" s="8"/>
      <c r="AN3248" s="8"/>
      <c r="AO3248" s="7"/>
      <c r="AP3248" s="7"/>
      <c r="AQ3248" s="7"/>
      <c r="AR3248" s="7"/>
      <c r="AS3248" s="7"/>
      <c r="AT3248" s="7"/>
      <c r="AU3248" s="8"/>
      <c r="AV3248" s="8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7"/>
      <c r="BV3248" s="7"/>
      <c r="BW3248" s="8"/>
      <c r="BX3248" s="8"/>
      <c r="BY3248" s="8"/>
      <c r="BZ3248" s="8"/>
      <c r="CA3248" s="8"/>
      <c r="CC3248" s="8"/>
      <c r="CE3248" s="7"/>
      <c r="CF3248" s="8"/>
      <c r="CG3248" s="8"/>
      <c r="CH3248" s="8"/>
      <c r="CI3248" s="8"/>
      <c r="CJ3248" s="8"/>
    </row>
    <row r="3249" spans="1:88" x14ac:dyDescent="0.3">
      <c r="A3249" s="1" t="s">
        <v>1240</v>
      </c>
      <c r="B3249" s="1"/>
      <c r="C3249" s="1" t="s">
        <v>1878</v>
      </c>
      <c r="D3249" s="1"/>
      <c r="E3249" s="1"/>
      <c r="F3249" s="1"/>
      <c r="G3249" s="1"/>
      <c r="H3249" s="1">
        <v>45772.59</v>
      </c>
      <c r="I3249" s="1">
        <v>0.45</v>
      </c>
      <c r="J3249" s="12">
        <v>2468.85</v>
      </c>
      <c r="K3249" s="5">
        <v>2536.7600000000002</v>
      </c>
      <c r="L3249" s="5">
        <v>10057.209999999999</v>
      </c>
      <c r="M3249" s="13">
        <f t="shared" si="65"/>
        <v>4.5380516663700021E-3</v>
      </c>
      <c r="N3249" s="13">
        <v>4.6103388782186006E-3</v>
      </c>
      <c r="O3249" s="13">
        <v>6.8146007882234905E-3</v>
      </c>
      <c r="P3249" s="13">
        <v>1.7061617038907073E-3</v>
      </c>
      <c r="Q3249" s="7"/>
      <c r="R3249" s="8"/>
      <c r="S3249" s="8"/>
      <c r="T3249" s="8"/>
      <c r="U3249" s="8"/>
      <c r="V3249" s="13"/>
      <c r="W3249" s="14"/>
      <c r="X3249" s="1"/>
      <c r="Y3249" s="1"/>
      <c r="Z3249" s="1"/>
      <c r="AA3249" s="1"/>
      <c r="AB3249" s="1"/>
      <c r="AC3249" s="1"/>
      <c r="AD3249" s="8"/>
      <c r="AE3249" s="8"/>
      <c r="AF3249" s="8"/>
      <c r="AG3249" s="8"/>
      <c r="AH3249" s="9"/>
      <c r="AI3249" s="8"/>
      <c r="AJ3249" s="13"/>
      <c r="AK3249" s="8"/>
      <c r="AL3249" s="8"/>
      <c r="AM3249" s="8"/>
      <c r="AN3249" s="8"/>
      <c r="AO3249" s="7"/>
      <c r="AP3249" s="7"/>
      <c r="AQ3249" s="7"/>
      <c r="AR3249" s="7"/>
      <c r="AS3249" s="7"/>
      <c r="AT3249" s="7"/>
      <c r="AU3249" s="8"/>
      <c r="AV3249" s="8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  <c r="BU3249" s="7"/>
      <c r="BV3249" s="7"/>
      <c r="BW3249" s="8"/>
      <c r="BX3249" s="8"/>
      <c r="BY3249" s="8"/>
      <c r="BZ3249" s="8"/>
      <c r="CA3249" s="8"/>
      <c r="CC3249" s="8"/>
      <c r="CE3249" s="7"/>
      <c r="CF3249" s="8"/>
      <c r="CG3249" s="8"/>
      <c r="CH3249" s="8"/>
      <c r="CI3249" s="8"/>
      <c r="CJ3249" s="8"/>
    </row>
    <row r="3250" spans="1:88" x14ac:dyDescent="0.3">
      <c r="A3250" s="1" t="s">
        <v>1241</v>
      </c>
      <c r="B3250" s="1"/>
      <c r="C3250" s="1" t="s">
        <v>1878</v>
      </c>
      <c r="D3250" s="1"/>
      <c r="E3250" s="1"/>
      <c r="F3250" s="1"/>
      <c r="G3250" s="1"/>
      <c r="H3250" s="1">
        <v>46019.97</v>
      </c>
      <c r="I3250" s="1">
        <v>0.54</v>
      </c>
      <c r="J3250" s="12">
        <v>2485.44</v>
      </c>
      <c r="K3250" s="5">
        <v>2537.66</v>
      </c>
      <c r="L3250" s="5">
        <v>10163.14</v>
      </c>
      <c r="M3250" s="13">
        <f t="shared" si="65"/>
        <v>5.4045445101533751E-3</v>
      </c>
      <c r="N3250" s="13">
        <v>6.7197278084938361E-3</v>
      </c>
      <c r="O3250" s="13">
        <v>3.5478326684423855E-4</v>
      </c>
      <c r="P3250" s="13">
        <v>1.0532742181976973E-2</v>
      </c>
      <c r="Q3250" s="7"/>
      <c r="R3250" s="8"/>
      <c r="S3250" s="8"/>
      <c r="T3250" s="8"/>
      <c r="U3250" s="8"/>
      <c r="V3250" s="13"/>
      <c r="W3250" s="14"/>
      <c r="X3250" s="1"/>
      <c r="Y3250" s="1"/>
      <c r="Z3250" s="1"/>
      <c r="AA3250" s="1"/>
      <c r="AB3250" s="1"/>
      <c r="AC3250" s="1"/>
      <c r="AD3250" s="8"/>
      <c r="AE3250" s="8"/>
      <c r="AF3250" s="8"/>
      <c r="AG3250" s="8"/>
      <c r="AH3250" s="9"/>
      <c r="AI3250" s="8"/>
      <c r="AJ3250" s="13"/>
      <c r="AK3250" s="8"/>
      <c r="AL3250" s="8"/>
      <c r="AM3250" s="8"/>
      <c r="AN3250" s="8"/>
      <c r="AO3250" s="7"/>
      <c r="AP3250" s="7"/>
      <c r="AQ3250" s="7"/>
      <c r="AR3250" s="7"/>
      <c r="AS3250" s="7"/>
      <c r="AT3250" s="7"/>
      <c r="AU3250" s="8"/>
      <c r="AV3250" s="8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7"/>
      <c r="BV3250" s="7"/>
      <c r="BW3250" s="8"/>
      <c r="BX3250" s="8"/>
      <c r="BY3250" s="8"/>
      <c r="BZ3250" s="8"/>
      <c r="CA3250" s="8"/>
      <c r="CC3250" s="8"/>
      <c r="CE3250" s="7"/>
      <c r="CF3250" s="8"/>
      <c r="CG3250" s="8"/>
      <c r="CH3250" s="8"/>
      <c r="CI3250" s="8"/>
      <c r="CJ3250" s="8"/>
    </row>
    <row r="3251" spans="1:88" x14ac:dyDescent="0.3">
      <c r="A3251" s="1" t="s">
        <v>1242</v>
      </c>
      <c r="B3251" s="1"/>
      <c r="C3251" s="1" t="s">
        <v>1878</v>
      </c>
      <c r="D3251" s="1"/>
      <c r="E3251" s="1"/>
      <c r="F3251" s="1"/>
      <c r="G3251" s="1"/>
      <c r="H3251" s="1">
        <v>45538.45</v>
      </c>
      <c r="I3251" s="1">
        <v>-1.05</v>
      </c>
      <c r="J3251" s="12">
        <v>2450.7399999999998</v>
      </c>
      <c r="K3251" s="5">
        <v>2533.81</v>
      </c>
      <c r="L3251" s="5">
        <v>10143.43</v>
      </c>
      <c r="M3251" s="13">
        <f t="shared" si="65"/>
        <v>-1.0463283657073275E-2</v>
      </c>
      <c r="N3251" s="13">
        <v>-1.3961310673361815E-2</v>
      </c>
      <c r="O3251" s="13">
        <v>-1.5171457169202984E-3</v>
      </c>
      <c r="P3251" s="13">
        <v>-1.9393612603977317E-3</v>
      </c>
      <c r="Q3251" s="7"/>
      <c r="R3251" s="8"/>
      <c r="S3251" s="8"/>
      <c r="T3251" s="8"/>
      <c r="U3251" s="8"/>
      <c r="V3251" s="13"/>
      <c r="W3251" s="14"/>
      <c r="X3251" s="1"/>
      <c r="Y3251" s="1"/>
      <c r="Z3251" s="1"/>
      <c r="AA3251" s="1"/>
      <c r="AB3251" s="1"/>
      <c r="AC3251" s="1"/>
      <c r="AD3251" s="8"/>
      <c r="AE3251" s="8"/>
      <c r="AF3251" s="8"/>
      <c r="AG3251" s="8"/>
      <c r="AH3251" s="9"/>
      <c r="AI3251" s="8"/>
      <c r="AJ3251" s="13"/>
      <c r="AK3251" s="8"/>
      <c r="AL3251" s="8"/>
      <c r="AM3251" s="8"/>
      <c r="AN3251" s="8"/>
      <c r="AO3251" s="7"/>
      <c r="AP3251" s="7"/>
      <c r="AQ3251" s="7"/>
      <c r="AR3251" s="7"/>
      <c r="AS3251" s="7"/>
      <c r="AT3251" s="7"/>
      <c r="AU3251" s="8"/>
      <c r="AV3251" s="8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7"/>
      <c r="BV3251" s="7"/>
      <c r="BW3251" s="8"/>
      <c r="BX3251" s="8"/>
      <c r="BY3251" s="8"/>
      <c r="BZ3251" s="8"/>
      <c r="CA3251" s="8"/>
      <c r="CC3251" s="8"/>
      <c r="CE3251" s="7"/>
      <c r="CF3251" s="8"/>
      <c r="CG3251" s="8"/>
      <c r="CH3251" s="8"/>
      <c r="CI3251" s="8"/>
      <c r="CJ3251" s="8"/>
    </row>
    <row r="3252" spans="1:88" x14ac:dyDescent="0.3">
      <c r="A3252" s="1" t="s">
        <v>1243</v>
      </c>
      <c r="B3252" s="1"/>
      <c r="C3252" s="1" t="s">
        <v>1878</v>
      </c>
      <c r="D3252" s="1"/>
      <c r="E3252" s="1"/>
      <c r="F3252" s="1"/>
      <c r="G3252" s="1"/>
      <c r="H3252" s="1">
        <v>45892.07</v>
      </c>
      <c r="I3252" s="1">
        <v>0.78</v>
      </c>
      <c r="J3252" s="12">
        <v>2476.5300000000002</v>
      </c>
      <c r="K3252" s="5">
        <v>2538.54</v>
      </c>
      <c r="L3252" s="5">
        <v>10167.77</v>
      </c>
      <c r="M3252" s="13">
        <f t="shared" si="65"/>
        <v>7.7653060216147374E-3</v>
      </c>
      <c r="N3252" s="13">
        <v>1.0523352130377139E-2</v>
      </c>
      <c r="O3252" s="13">
        <v>1.8667540186516618E-3</v>
      </c>
      <c r="P3252" s="13">
        <v>2.3995827841272188E-3</v>
      </c>
      <c r="Q3252" s="7"/>
      <c r="R3252" s="8"/>
      <c r="S3252" s="8"/>
      <c r="T3252" s="8"/>
      <c r="U3252" s="8"/>
      <c r="V3252" s="13"/>
      <c r="W3252" s="14"/>
      <c r="X3252" s="1"/>
      <c r="Y3252" s="1"/>
      <c r="Z3252" s="1"/>
      <c r="AA3252" s="1"/>
      <c r="AB3252" s="1"/>
      <c r="AC3252" s="1"/>
      <c r="AD3252" s="8"/>
      <c r="AE3252" s="8"/>
      <c r="AF3252" s="8"/>
      <c r="AG3252" s="8"/>
      <c r="AH3252" s="9"/>
      <c r="AI3252" s="8"/>
      <c r="AJ3252" s="13"/>
      <c r="AK3252" s="8"/>
      <c r="AL3252" s="8"/>
      <c r="AM3252" s="8"/>
      <c r="AN3252" s="8"/>
      <c r="AO3252" s="7"/>
      <c r="AP3252" s="7"/>
      <c r="AQ3252" s="7"/>
      <c r="AR3252" s="7"/>
      <c r="AS3252" s="7"/>
      <c r="AT3252" s="7"/>
      <c r="AU3252" s="8"/>
      <c r="AV3252" s="8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7"/>
      <c r="BV3252" s="7"/>
      <c r="BW3252" s="8"/>
      <c r="BX3252" s="8"/>
      <c r="BY3252" s="8"/>
      <c r="BZ3252" s="8"/>
      <c r="CA3252" s="8"/>
      <c r="CC3252" s="8"/>
      <c r="CE3252" s="7"/>
      <c r="CF3252" s="8"/>
      <c r="CG3252" s="8"/>
      <c r="CH3252" s="8"/>
      <c r="CI3252" s="8"/>
      <c r="CJ3252" s="8"/>
    </row>
    <row r="3253" spans="1:88" x14ac:dyDescent="0.3">
      <c r="A3253" s="1" t="s">
        <v>1244</v>
      </c>
      <c r="B3253" s="1"/>
      <c r="C3253" s="1" t="s">
        <v>1878</v>
      </c>
      <c r="D3253" s="1"/>
      <c r="E3253" s="1"/>
      <c r="F3253" s="1"/>
      <c r="G3253" s="1"/>
      <c r="H3253" s="1">
        <v>46517.46</v>
      </c>
      <c r="I3253" s="1">
        <v>1.36</v>
      </c>
      <c r="J3253" s="12">
        <v>2512.64</v>
      </c>
      <c r="K3253" s="5">
        <v>2572.92</v>
      </c>
      <c r="L3253" s="5">
        <v>10271.049999999999</v>
      </c>
      <c r="M3253" s="13">
        <f t="shared" si="65"/>
        <v>1.3627408831198951E-2</v>
      </c>
      <c r="N3253" s="13">
        <v>1.4580885351681561E-2</v>
      </c>
      <c r="O3253" s="13">
        <v>1.35432177550876E-2</v>
      </c>
      <c r="P3253" s="13">
        <v>1.015758617671314E-2</v>
      </c>
      <c r="Q3253" s="7"/>
      <c r="R3253" s="8"/>
      <c r="S3253" s="8"/>
      <c r="T3253" s="8"/>
      <c r="U3253" s="8"/>
      <c r="V3253" s="13"/>
      <c r="W3253" s="14"/>
      <c r="X3253" s="1"/>
      <c r="Y3253" s="1"/>
      <c r="Z3253" s="1"/>
      <c r="AA3253" s="1"/>
      <c r="AB3253" s="1"/>
      <c r="AC3253" s="1"/>
      <c r="AD3253" s="8"/>
      <c r="AE3253" s="8"/>
      <c r="AF3253" s="8"/>
      <c r="AG3253" s="8"/>
      <c r="AH3253" s="9"/>
      <c r="AI3253" s="8"/>
      <c r="AJ3253" s="13"/>
      <c r="AK3253" s="8"/>
      <c r="AL3253" s="8"/>
      <c r="AM3253" s="8"/>
      <c r="AN3253" s="8"/>
      <c r="AO3253" s="7"/>
      <c r="AP3253" s="7"/>
      <c r="AQ3253" s="7"/>
      <c r="AR3253" s="7"/>
      <c r="AS3253" s="7"/>
      <c r="AT3253" s="7"/>
      <c r="AU3253" s="8"/>
      <c r="AV3253" s="8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7"/>
      <c r="BV3253" s="7"/>
      <c r="BW3253" s="8"/>
      <c r="BX3253" s="8"/>
      <c r="BY3253" s="8"/>
      <c r="BZ3253" s="8"/>
      <c r="CA3253" s="8"/>
      <c r="CC3253" s="8"/>
      <c r="CE3253" s="7"/>
      <c r="CF3253" s="8"/>
      <c r="CG3253" s="8"/>
      <c r="CH3253" s="8"/>
      <c r="CI3253" s="8"/>
      <c r="CJ3253" s="8"/>
    </row>
    <row r="3254" spans="1:88" x14ac:dyDescent="0.3">
      <c r="A3254" s="1" t="s">
        <v>1245</v>
      </c>
      <c r="B3254" s="1"/>
      <c r="C3254" s="1" t="s">
        <v>1878</v>
      </c>
      <c r="D3254" s="1"/>
      <c r="E3254" s="1"/>
      <c r="F3254" s="1"/>
      <c r="G3254" s="1"/>
      <c r="H3254" s="1">
        <v>46717.72</v>
      </c>
      <c r="I3254" s="1">
        <v>0.43</v>
      </c>
      <c r="J3254" s="12">
        <v>2525.4</v>
      </c>
      <c r="K3254" s="5">
        <v>2577.86</v>
      </c>
      <c r="L3254" s="5">
        <v>10310.92</v>
      </c>
      <c r="M3254" s="13">
        <f t="shared" si="65"/>
        <v>4.3050501897567983E-3</v>
      </c>
      <c r="N3254" s="13">
        <v>5.0783239938869684E-3</v>
      </c>
      <c r="O3254" s="13">
        <v>1.9199975125538948E-3</v>
      </c>
      <c r="P3254" s="13">
        <v>3.8817842382230516E-3</v>
      </c>
      <c r="Q3254" s="7"/>
      <c r="R3254" s="8"/>
      <c r="S3254" s="8"/>
      <c r="T3254" s="8"/>
      <c r="U3254" s="8"/>
      <c r="V3254" s="13"/>
      <c r="W3254" s="14"/>
      <c r="X3254" s="1"/>
      <c r="Y3254" s="1"/>
      <c r="Z3254" s="1"/>
      <c r="AA3254" s="1"/>
      <c r="AB3254" s="1"/>
      <c r="AC3254" s="1"/>
      <c r="AD3254" s="8"/>
      <c r="AE3254" s="8"/>
      <c r="AF3254" s="8"/>
      <c r="AG3254" s="8"/>
      <c r="AH3254" s="9"/>
      <c r="AI3254" s="8"/>
      <c r="AJ3254" s="13"/>
      <c r="AK3254" s="8"/>
      <c r="AL3254" s="8"/>
      <c r="AM3254" s="8"/>
      <c r="AN3254" s="8"/>
      <c r="AO3254" s="7"/>
      <c r="AP3254" s="7"/>
      <c r="AQ3254" s="7"/>
      <c r="AR3254" s="7"/>
      <c r="AS3254" s="7"/>
      <c r="AT3254" s="7"/>
      <c r="AU3254" s="8"/>
      <c r="AV3254" s="8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  <c r="BU3254" s="7"/>
      <c r="BV3254" s="7"/>
      <c r="BW3254" s="8"/>
      <c r="BX3254" s="8"/>
      <c r="BY3254" s="8"/>
      <c r="BZ3254" s="8"/>
      <c r="CA3254" s="8"/>
      <c r="CC3254" s="8"/>
      <c r="CE3254" s="7"/>
      <c r="CF3254" s="8"/>
      <c r="CG3254" s="8"/>
      <c r="CH3254" s="8"/>
      <c r="CI3254" s="8"/>
      <c r="CJ3254" s="8"/>
    </row>
    <row r="3255" spans="1:88" x14ac:dyDescent="0.3">
      <c r="A3255" s="1" t="s">
        <v>1246</v>
      </c>
      <c r="B3255" s="1"/>
      <c r="C3255" s="1" t="s">
        <v>1878</v>
      </c>
      <c r="D3255" s="1"/>
      <c r="E3255" s="1"/>
      <c r="F3255" s="1"/>
      <c r="G3255" s="1"/>
      <c r="H3255" s="1">
        <v>46653.84</v>
      </c>
      <c r="I3255" s="1">
        <v>-0.14000000000000001</v>
      </c>
      <c r="J3255" s="12">
        <v>2518.8000000000002</v>
      </c>
      <c r="K3255" s="5">
        <v>2582.56</v>
      </c>
      <c r="L3255" s="5">
        <v>10301.1</v>
      </c>
      <c r="M3255" s="13">
        <f t="shared" si="65"/>
        <v>-1.3673612496500898E-3</v>
      </c>
      <c r="N3255" s="13">
        <v>-2.6134473746732834E-3</v>
      </c>
      <c r="O3255" s="13">
        <v>1.823217707710878E-3</v>
      </c>
      <c r="P3255" s="13">
        <v>-9.523883416804324E-4</v>
      </c>
      <c r="Q3255" s="7"/>
      <c r="R3255" s="8"/>
      <c r="S3255" s="8"/>
      <c r="T3255" s="8"/>
      <c r="U3255" s="8"/>
      <c r="V3255" s="13"/>
      <c r="W3255" s="14"/>
      <c r="X3255" s="1"/>
      <c r="Y3255" s="1"/>
      <c r="Z3255" s="1"/>
      <c r="AA3255" s="1"/>
      <c r="AB3255" s="1"/>
      <c r="AC3255" s="1"/>
      <c r="AD3255" s="8"/>
      <c r="AE3255" s="8"/>
      <c r="AF3255" s="8"/>
      <c r="AG3255" s="8"/>
      <c r="AH3255" s="9"/>
      <c r="AI3255" s="8"/>
      <c r="AJ3255" s="13"/>
      <c r="AK3255" s="8"/>
      <c r="AL3255" s="8"/>
      <c r="AM3255" s="8"/>
      <c r="AN3255" s="8"/>
      <c r="AO3255" s="7"/>
      <c r="AP3255" s="7"/>
      <c r="AQ3255" s="7"/>
      <c r="AR3255" s="7"/>
      <c r="AS3255" s="7"/>
      <c r="AT3255" s="7"/>
      <c r="AU3255" s="8"/>
      <c r="AV3255" s="8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  <c r="BU3255" s="7"/>
      <c r="BV3255" s="7"/>
      <c r="BW3255" s="8"/>
      <c r="BX3255" s="8"/>
      <c r="BY3255" s="8"/>
      <c r="BZ3255" s="8"/>
      <c r="CA3255" s="8"/>
      <c r="CC3255" s="8"/>
      <c r="CE3255" s="7"/>
      <c r="CF3255" s="8"/>
      <c r="CG3255" s="8"/>
      <c r="CH3255" s="8"/>
      <c r="CI3255" s="8"/>
      <c r="CJ3255" s="8"/>
    </row>
    <row r="3256" spans="1:88" x14ac:dyDescent="0.3">
      <c r="A3256" s="1" t="s">
        <v>1247</v>
      </c>
      <c r="B3256" s="1"/>
      <c r="C3256" s="1" t="s">
        <v>1878</v>
      </c>
      <c r="D3256" s="1"/>
      <c r="E3256" s="1"/>
      <c r="F3256" s="1"/>
      <c r="G3256" s="1"/>
      <c r="H3256" s="1">
        <v>46912.94</v>
      </c>
      <c r="I3256" s="1">
        <v>0.56000000000000005</v>
      </c>
      <c r="J3256" s="12">
        <v>2536.8000000000002</v>
      </c>
      <c r="K3256" s="5">
        <v>2587.0300000000002</v>
      </c>
      <c r="L3256" s="5">
        <v>10310.1</v>
      </c>
      <c r="M3256" s="13">
        <f t="shared" si="65"/>
        <v>5.5536693228255274E-3</v>
      </c>
      <c r="N3256" s="13">
        <v>7.1462601238685419E-3</v>
      </c>
      <c r="O3256" s="13">
        <v>1.7308407161886752E-3</v>
      </c>
      <c r="P3256" s="13">
        <v>8.7369310073670547E-4</v>
      </c>
      <c r="Q3256" s="7"/>
      <c r="R3256" s="8"/>
      <c r="S3256" s="8"/>
      <c r="T3256" s="8"/>
      <c r="U3256" s="8"/>
      <c r="V3256" s="13"/>
      <c r="W3256" s="14"/>
      <c r="X3256" s="1"/>
      <c r="Y3256" s="1"/>
      <c r="Z3256" s="1"/>
      <c r="AA3256" s="1"/>
      <c r="AB3256" s="1"/>
      <c r="AC3256" s="1"/>
      <c r="AD3256" s="8"/>
      <c r="AE3256" s="8"/>
      <c r="AF3256" s="8"/>
      <c r="AG3256" s="8"/>
      <c r="AH3256" s="9"/>
      <c r="AI3256" s="8"/>
      <c r="AJ3256" s="13"/>
      <c r="AK3256" s="8"/>
      <c r="AL3256" s="8"/>
      <c r="AM3256" s="8"/>
      <c r="AN3256" s="8"/>
      <c r="AO3256" s="7"/>
      <c r="AP3256" s="7"/>
      <c r="AQ3256" s="7"/>
      <c r="AR3256" s="7"/>
      <c r="AS3256" s="7"/>
      <c r="AT3256" s="7"/>
      <c r="AU3256" s="8"/>
      <c r="AV3256" s="8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7"/>
      <c r="BV3256" s="7"/>
      <c r="BW3256" s="8"/>
      <c r="BX3256" s="8"/>
      <c r="BY3256" s="8"/>
      <c r="BZ3256" s="8"/>
      <c r="CA3256" s="8"/>
      <c r="CC3256" s="8"/>
      <c r="CE3256" s="7"/>
      <c r="CF3256" s="8"/>
      <c r="CG3256" s="8"/>
      <c r="CH3256" s="8"/>
      <c r="CI3256" s="8"/>
      <c r="CJ3256" s="8"/>
    </row>
    <row r="3257" spans="1:88" x14ac:dyDescent="0.3">
      <c r="A3257" s="1" t="s">
        <v>1248</v>
      </c>
      <c r="B3257" s="1"/>
      <c r="C3257" s="1" t="s">
        <v>1878</v>
      </c>
      <c r="D3257" s="1"/>
      <c r="E3257" s="1"/>
      <c r="F3257" s="1"/>
      <c r="G3257" s="1"/>
      <c r="H3257" s="1">
        <v>47089.1</v>
      </c>
      <c r="I3257" s="1">
        <v>0.38</v>
      </c>
      <c r="J3257" s="12">
        <v>2551.5300000000002</v>
      </c>
      <c r="K3257" s="5">
        <v>2585.12</v>
      </c>
      <c r="L3257" s="5">
        <v>10293.67</v>
      </c>
      <c r="M3257" s="13">
        <f t="shared" si="65"/>
        <v>3.7550407201083491E-3</v>
      </c>
      <c r="N3257" s="13">
        <v>5.8065279091770172E-3</v>
      </c>
      <c r="O3257" s="13">
        <v>-7.3829835757621698E-4</v>
      </c>
      <c r="P3257" s="13">
        <v>-1.5935829914356381E-3</v>
      </c>
      <c r="Q3257" s="7"/>
      <c r="R3257" s="8"/>
      <c r="S3257" s="8"/>
      <c r="T3257" s="8"/>
      <c r="U3257" s="8"/>
      <c r="V3257" s="13"/>
      <c r="W3257" s="14"/>
      <c r="X3257" s="1"/>
      <c r="Y3257" s="1"/>
      <c r="Z3257" s="1"/>
      <c r="AA3257" s="1"/>
      <c r="AB3257" s="1"/>
      <c r="AC3257" s="1"/>
      <c r="AD3257" s="8"/>
      <c r="AE3257" s="8"/>
      <c r="AF3257" s="8"/>
      <c r="AG3257" s="8"/>
      <c r="AH3257" s="9"/>
      <c r="AI3257" s="8"/>
      <c r="AJ3257" s="13"/>
      <c r="AK3257" s="8"/>
      <c r="AL3257" s="8"/>
      <c r="AM3257" s="8"/>
      <c r="AN3257" s="8"/>
      <c r="AO3257" s="7"/>
      <c r="AP3257" s="7"/>
      <c r="AQ3257" s="7"/>
      <c r="AR3257" s="7"/>
      <c r="AS3257" s="7"/>
      <c r="AT3257" s="7"/>
      <c r="AU3257" s="8"/>
      <c r="AV3257" s="8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  <c r="BU3257" s="7"/>
      <c r="BV3257" s="7"/>
      <c r="BW3257" s="8"/>
      <c r="BX3257" s="8"/>
      <c r="BY3257" s="8"/>
      <c r="BZ3257" s="8"/>
      <c r="CA3257" s="8"/>
      <c r="CC3257" s="8"/>
      <c r="CE3257" s="7"/>
      <c r="CF3257" s="8"/>
      <c r="CG3257" s="8"/>
      <c r="CH3257" s="8"/>
      <c r="CI3257" s="8"/>
      <c r="CJ3257" s="8"/>
    </row>
    <row r="3258" spans="1:88" x14ac:dyDescent="0.3">
      <c r="A3258" s="1" t="s">
        <v>1249</v>
      </c>
      <c r="B3258" s="1"/>
      <c r="C3258" s="1" t="s">
        <v>1878</v>
      </c>
      <c r="D3258" s="1"/>
      <c r="E3258" s="1"/>
      <c r="F3258" s="1"/>
      <c r="G3258" s="1"/>
      <c r="H3258" s="1">
        <v>47457.43</v>
      </c>
      <c r="I3258" s="1">
        <v>0.78</v>
      </c>
      <c r="J3258" s="12">
        <v>2575.81</v>
      </c>
      <c r="K3258" s="5">
        <v>2594.44</v>
      </c>
      <c r="L3258" s="5">
        <v>10293.66</v>
      </c>
      <c r="M3258" s="13">
        <f t="shared" si="65"/>
        <v>7.82198003359591E-3</v>
      </c>
      <c r="N3258" s="13">
        <v>9.5158591119837155E-3</v>
      </c>
      <c r="O3258" s="13">
        <v>3.6052484991027089E-3</v>
      </c>
      <c r="P3258" s="13">
        <v>-9.7147081656867584E-7</v>
      </c>
      <c r="Q3258" s="7"/>
      <c r="R3258" s="8"/>
      <c r="S3258" s="8"/>
      <c r="T3258" s="8"/>
      <c r="U3258" s="8"/>
      <c r="V3258" s="13"/>
      <c r="W3258" s="14"/>
      <c r="X3258" s="1"/>
      <c r="Y3258" s="1"/>
      <c r="Z3258" s="1"/>
      <c r="AA3258" s="1"/>
      <c r="AB3258" s="1"/>
      <c r="AC3258" s="1"/>
      <c r="AD3258" s="8"/>
      <c r="AE3258" s="8"/>
      <c r="AF3258" s="8"/>
      <c r="AG3258" s="8"/>
      <c r="AH3258" s="9"/>
      <c r="AI3258" s="8"/>
      <c r="AJ3258" s="13"/>
      <c r="AK3258" s="8"/>
      <c r="AL3258" s="8"/>
      <c r="AM3258" s="8"/>
      <c r="AN3258" s="8"/>
      <c r="AO3258" s="7"/>
      <c r="AP3258" s="7"/>
      <c r="AQ3258" s="7"/>
      <c r="AR3258" s="7"/>
      <c r="AS3258" s="7"/>
      <c r="AT3258" s="7"/>
      <c r="AU3258" s="8"/>
      <c r="AV3258" s="8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7"/>
      <c r="BV3258" s="7"/>
      <c r="BW3258" s="8"/>
      <c r="BX3258" s="8"/>
      <c r="BY3258" s="8"/>
      <c r="BZ3258" s="8"/>
      <c r="CA3258" s="8"/>
      <c r="CC3258" s="8"/>
      <c r="CE3258" s="7"/>
      <c r="CF3258" s="8"/>
      <c r="CG3258" s="8"/>
      <c r="CH3258" s="8"/>
      <c r="CI3258" s="8"/>
      <c r="CJ3258" s="8"/>
    </row>
    <row r="3259" spans="1:88" x14ac:dyDescent="0.3">
      <c r="A3259" s="1" t="s">
        <v>1250</v>
      </c>
      <c r="B3259" s="1"/>
      <c r="C3259" s="1" t="s">
        <v>1878</v>
      </c>
      <c r="D3259" s="1"/>
      <c r="E3259" s="1"/>
      <c r="F3259" s="1"/>
      <c r="G3259" s="1"/>
      <c r="H3259" s="1">
        <v>47920.75</v>
      </c>
      <c r="I3259" s="1">
        <v>0.98</v>
      </c>
      <c r="J3259" s="12">
        <v>2602.5100000000002</v>
      </c>
      <c r="K3259" s="5">
        <v>2625.96</v>
      </c>
      <c r="L3259" s="5">
        <v>10348.32</v>
      </c>
      <c r="M3259" s="13">
        <f t="shared" si="65"/>
        <v>9.7628548364292467E-3</v>
      </c>
      <c r="N3259" s="13">
        <v>1.0365671381041386E-2</v>
      </c>
      <c r="O3259" s="13">
        <v>1.2149057214658976E-2</v>
      </c>
      <c r="P3259" s="13">
        <v>5.3100646417310049E-3</v>
      </c>
      <c r="Q3259" s="7"/>
      <c r="R3259" s="8"/>
      <c r="S3259" s="8"/>
      <c r="T3259" s="8"/>
      <c r="U3259" s="8"/>
      <c r="V3259" s="13"/>
      <c r="W3259" s="14"/>
      <c r="X3259" s="1"/>
      <c r="Y3259" s="1"/>
      <c r="Z3259" s="1"/>
      <c r="AA3259" s="1"/>
      <c r="AB3259" s="1"/>
      <c r="AC3259" s="1"/>
      <c r="AD3259" s="8"/>
      <c r="AE3259" s="8"/>
      <c r="AF3259" s="8"/>
      <c r="AG3259" s="8"/>
      <c r="AH3259" s="9"/>
      <c r="AI3259" s="8"/>
      <c r="AJ3259" s="13"/>
      <c r="AK3259" s="8"/>
      <c r="AL3259" s="8"/>
      <c r="AM3259" s="8"/>
      <c r="AN3259" s="8"/>
      <c r="AO3259" s="7"/>
      <c r="AP3259" s="7"/>
      <c r="AQ3259" s="7"/>
      <c r="AR3259" s="7"/>
      <c r="AS3259" s="7"/>
      <c r="AT3259" s="7"/>
      <c r="AU3259" s="8"/>
      <c r="AV3259" s="8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7"/>
      <c r="BV3259" s="7"/>
      <c r="BW3259" s="8"/>
      <c r="BX3259" s="8"/>
      <c r="BY3259" s="8"/>
      <c r="BZ3259" s="8"/>
      <c r="CA3259" s="8"/>
      <c r="CC3259" s="8"/>
      <c r="CE3259" s="7"/>
      <c r="CF3259" s="8"/>
      <c r="CG3259" s="8"/>
      <c r="CH3259" s="8"/>
      <c r="CI3259" s="8"/>
      <c r="CJ3259" s="8"/>
    </row>
    <row r="3260" spans="1:88" x14ac:dyDescent="0.3">
      <c r="A3260" s="1" t="s">
        <v>1251</v>
      </c>
      <c r="B3260" s="1"/>
      <c r="C3260" s="1" t="s">
        <v>1878</v>
      </c>
      <c r="D3260" s="1"/>
      <c r="E3260" s="1"/>
      <c r="F3260" s="1"/>
      <c r="G3260" s="1"/>
      <c r="H3260" s="1">
        <v>47701.82</v>
      </c>
      <c r="I3260" s="1">
        <v>-0.46</v>
      </c>
      <c r="J3260" s="12">
        <v>2593.73</v>
      </c>
      <c r="K3260" s="5">
        <v>2607.46</v>
      </c>
      <c r="L3260" s="5">
        <v>10242.709999999999</v>
      </c>
      <c r="M3260" s="13">
        <f t="shared" si="65"/>
        <v>-4.5685845901827227E-3</v>
      </c>
      <c r="N3260" s="13">
        <v>-3.3736661914844923E-3</v>
      </c>
      <c r="O3260" s="13">
        <v>-7.045042574905902E-3</v>
      </c>
      <c r="P3260" s="13">
        <v>-1.0205521282681707E-2</v>
      </c>
      <c r="Q3260" s="7"/>
      <c r="R3260" s="8"/>
      <c r="S3260" s="8"/>
      <c r="T3260" s="8"/>
      <c r="U3260" s="8"/>
      <c r="V3260" s="13"/>
      <c r="W3260" s="14"/>
      <c r="X3260" s="1"/>
      <c r="Y3260" s="1"/>
      <c r="Z3260" s="1"/>
      <c r="AA3260" s="1"/>
      <c r="AB3260" s="1"/>
      <c r="AC3260" s="1"/>
      <c r="AD3260" s="8"/>
      <c r="AE3260" s="8"/>
      <c r="AF3260" s="8"/>
      <c r="AG3260" s="8"/>
      <c r="AH3260" s="9"/>
      <c r="AI3260" s="8"/>
      <c r="AJ3260" s="13"/>
      <c r="AK3260" s="8"/>
      <c r="AL3260" s="8"/>
      <c r="AM3260" s="8"/>
      <c r="AN3260" s="8"/>
      <c r="AO3260" s="7"/>
      <c r="AP3260" s="7"/>
      <c r="AQ3260" s="7"/>
      <c r="AR3260" s="7"/>
      <c r="AS3260" s="7"/>
      <c r="AT3260" s="7"/>
      <c r="AU3260" s="8"/>
      <c r="AV3260" s="8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7"/>
      <c r="BV3260" s="7"/>
      <c r="BW3260" s="8"/>
      <c r="BX3260" s="8"/>
      <c r="BY3260" s="8"/>
      <c r="BZ3260" s="8"/>
      <c r="CA3260" s="8"/>
      <c r="CC3260" s="8"/>
      <c r="CE3260" s="7"/>
      <c r="CF3260" s="8"/>
      <c r="CG3260" s="8"/>
      <c r="CH3260" s="8"/>
      <c r="CI3260" s="8"/>
      <c r="CJ3260" s="8"/>
    </row>
    <row r="3261" spans="1:88" x14ac:dyDescent="0.3">
      <c r="A3261" s="1" t="s">
        <v>1252</v>
      </c>
      <c r="B3261" s="1"/>
      <c r="C3261" s="1" t="s">
        <v>1878</v>
      </c>
      <c r="D3261" s="1"/>
      <c r="E3261" s="1"/>
      <c r="F3261" s="1"/>
      <c r="G3261" s="1"/>
      <c r="H3261" s="1">
        <v>47479.87</v>
      </c>
      <c r="I3261" s="1">
        <v>-0.47</v>
      </c>
      <c r="J3261" s="12">
        <v>2583.06</v>
      </c>
      <c r="K3261" s="5">
        <v>2566.8200000000002</v>
      </c>
      <c r="L3261" s="5">
        <v>10312.9</v>
      </c>
      <c r="M3261" s="13">
        <f t="shared" si="65"/>
        <v>-4.6528623016899306E-3</v>
      </c>
      <c r="N3261" s="13">
        <v>-4.1137666603694445E-3</v>
      </c>
      <c r="O3261" s="13">
        <v>-1.5586049258665469E-2</v>
      </c>
      <c r="P3261" s="13">
        <v>6.8526786368061643E-3</v>
      </c>
      <c r="Q3261" s="7"/>
      <c r="R3261" s="8"/>
      <c r="S3261" s="8"/>
      <c r="T3261" s="8"/>
      <c r="U3261" s="8"/>
      <c r="V3261" s="13"/>
      <c r="W3261" s="14"/>
      <c r="X3261" s="1"/>
      <c r="Y3261" s="1"/>
      <c r="Z3261" s="1"/>
      <c r="AA3261" s="1"/>
      <c r="AB3261" s="1"/>
      <c r="AC3261" s="1"/>
      <c r="AD3261" s="8"/>
      <c r="AE3261" s="8"/>
      <c r="AF3261" s="8"/>
      <c r="AG3261" s="8"/>
      <c r="AH3261" s="9"/>
      <c r="AI3261" s="8"/>
      <c r="AJ3261" s="13"/>
      <c r="AK3261" s="8"/>
      <c r="AL3261" s="8"/>
      <c r="AM3261" s="8"/>
      <c r="AN3261" s="8"/>
      <c r="AO3261" s="7"/>
      <c r="AP3261" s="7"/>
      <c r="AQ3261" s="7"/>
      <c r="AR3261" s="7"/>
      <c r="AS3261" s="7"/>
      <c r="AT3261" s="7"/>
      <c r="AU3261" s="8"/>
      <c r="AV3261" s="8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  <c r="BU3261" s="7"/>
      <c r="BV3261" s="7"/>
      <c r="BW3261" s="8"/>
      <c r="BX3261" s="8"/>
      <c r="BY3261" s="8"/>
      <c r="BZ3261" s="8"/>
      <c r="CA3261" s="8"/>
      <c r="CC3261" s="8"/>
      <c r="CE3261" s="7"/>
      <c r="CF3261" s="8"/>
      <c r="CG3261" s="8"/>
      <c r="CH3261" s="8"/>
      <c r="CI3261" s="8"/>
      <c r="CJ3261" s="8"/>
    </row>
    <row r="3262" spans="1:88" x14ac:dyDescent="0.3">
      <c r="A3262" s="1" t="s">
        <v>1253</v>
      </c>
      <c r="B3262" s="1"/>
      <c r="C3262" s="1" t="s">
        <v>1878</v>
      </c>
      <c r="D3262" s="1"/>
      <c r="E3262" s="1"/>
      <c r="F3262" s="1"/>
      <c r="G3262" s="1"/>
      <c r="H3262" s="1">
        <v>47673.03</v>
      </c>
      <c r="I3262" s="1">
        <v>0.41</v>
      </c>
      <c r="J3262" s="12">
        <v>2600.67</v>
      </c>
      <c r="K3262" s="5">
        <v>2555.63</v>
      </c>
      <c r="L3262" s="5">
        <v>10376.969999999999</v>
      </c>
      <c r="M3262" s="13">
        <f t="shared" si="65"/>
        <v>4.0682503974842632E-3</v>
      </c>
      <c r="N3262" s="13">
        <v>6.8174955285591476E-3</v>
      </c>
      <c r="O3262" s="13">
        <v>-4.3594798232833298E-3</v>
      </c>
      <c r="P3262" s="13">
        <v>6.212607510981405E-3</v>
      </c>
      <c r="Q3262" s="7"/>
      <c r="R3262" s="8"/>
      <c r="S3262" s="8"/>
      <c r="T3262" s="8"/>
      <c r="U3262" s="8"/>
      <c r="V3262" s="13"/>
      <c r="W3262" s="14"/>
      <c r="X3262" s="1"/>
      <c r="Y3262" s="1"/>
      <c r="Z3262" s="1"/>
      <c r="AA3262" s="1"/>
      <c r="AB3262" s="1"/>
      <c r="AC3262" s="1"/>
      <c r="AD3262" s="8"/>
      <c r="AE3262" s="8"/>
      <c r="AF3262" s="8"/>
      <c r="AG3262" s="8"/>
      <c r="AH3262" s="9"/>
      <c r="AI3262" s="8"/>
      <c r="AJ3262" s="13"/>
      <c r="AK3262" s="8"/>
      <c r="AL3262" s="8"/>
      <c r="AM3262" s="8"/>
      <c r="AN3262" s="8"/>
      <c r="AO3262" s="7"/>
      <c r="AP3262" s="7"/>
      <c r="AQ3262" s="7"/>
      <c r="AR3262" s="7"/>
      <c r="AS3262" s="7"/>
      <c r="AT3262" s="7"/>
      <c r="AU3262" s="8"/>
      <c r="AV3262" s="8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7"/>
      <c r="BV3262" s="7"/>
      <c r="BW3262" s="8"/>
      <c r="BX3262" s="8"/>
      <c r="BY3262" s="8"/>
      <c r="BZ3262" s="8"/>
      <c r="CA3262" s="8"/>
      <c r="CC3262" s="8"/>
      <c r="CE3262" s="7"/>
      <c r="CF3262" s="8"/>
      <c r="CG3262" s="8"/>
      <c r="CH3262" s="8"/>
      <c r="CI3262" s="8"/>
      <c r="CJ3262" s="8"/>
    </row>
    <row r="3263" spans="1:88" x14ac:dyDescent="0.3">
      <c r="A3263" s="1" t="s">
        <v>1254</v>
      </c>
      <c r="B3263" s="1"/>
      <c r="C3263" s="1" t="s">
        <v>1878</v>
      </c>
      <c r="D3263" s="1"/>
      <c r="E3263" s="1"/>
      <c r="F3263" s="1"/>
      <c r="G3263" s="1"/>
      <c r="H3263" s="1">
        <v>47460.59</v>
      </c>
      <c r="I3263" s="1">
        <v>-0.45</v>
      </c>
      <c r="J3263" s="12">
        <v>2582.98</v>
      </c>
      <c r="K3263" s="5">
        <v>2552.54</v>
      </c>
      <c r="L3263" s="5">
        <v>10443.68</v>
      </c>
      <c r="M3263" s="13">
        <f t="shared" si="65"/>
        <v>-4.4561883312220774E-3</v>
      </c>
      <c r="N3263" s="13">
        <v>-6.8020933067248768E-3</v>
      </c>
      <c r="O3263" s="13">
        <v>-1.2090952133133603E-3</v>
      </c>
      <c r="P3263" s="13">
        <v>6.4286588474284923E-3</v>
      </c>
      <c r="Q3263" s="7"/>
      <c r="R3263" s="8"/>
      <c r="S3263" s="8"/>
      <c r="T3263" s="8"/>
      <c r="U3263" s="8"/>
      <c r="V3263" s="13"/>
      <c r="W3263" s="14"/>
      <c r="X3263" s="1"/>
      <c r="Y3263" s="1"/>
      <c r="Z3263" s="1"/>
      <c r="AA3263" s="1"/>
      <c r="AB3263" s="1"/>
      <c r="AC3263" s="1"/>
      <c r="AD3263" s="8"/>
      <c r="AE3263" s="8"/>
      <c r="AF3263" s="8"/>
      <c r="AG3263" s="8"/>
      <c r="AH3263" s="9"/>
      <c r="AI3263" s="8"/>
      <c r="AJ3263" s="13"/>
      <c r="AK3263" s="8"/>
      <c r="AL3263" s="8"/>
      <c r="AM3263" s="8"/>
      <c r="AN3263" s="8"/>
      <c r="AO3263" s="7"/>
      <c r="AP3263" s="7"/>
      <c r="AQ3263" s="7"/>
      <c r="AR3263" s="7"/>
      <c r="AS3263" s="7"/>
      <c r="AT3263" s="7"/>
      <c r="AU3263" s="8"/>
      <c r="AV3263" s="8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7"/>
      <c r="BV3263" s="7"/>
      <c r="BW3263" s="8"/>
      <c r="BX3263" s="8"/>
      <c r="BY3263" s="8"/>
      <c r="BZ3263" s="8"/>
      <c r="CA3263" s="8"/>
      <c r="CC3263" s="8"/>
      <c r="CE3263" s="7"/>
      <c r="CF3263" s="8"/>
      <c r="CG3263" s="8"/>
      <c r="CH3263" s="8"/>
      <c r="CI3263" s="8"/>
      <c r="CJ3263" s="8"/>
    </row>
    <row r="3264" spans="1:88" x14ac:dyDescent="0.3">
      <c r="A3264" s="1" t="s">
        <v>1255</v>
      </c>
      <c r="B3264" s="1"/>
      <c r="C3264" s="1" t="s">
        <v>1878</v>
      </c>
      <c r="D3264" s="1"/>
      <c r="E3264" s="1"/>
      <c r="F3264" s="1"/>
      <c r="G3264" s="1"/>
      <c r="H3264" s="1">
        <v>48107.89</v>
      </c>
      <c r="I3264" s="1">
        <v>1.36</v>
      </c>
      <c r="J3264" s="12">
        <v>2626.21</v>
      </c>
      <c r="K3264" s="5">
        <v>2568.59</v>
      </c>
      <c r="L3264" s="5">
        <v>10531.27</v>
      </c>
      <c r="M3264" s="13">
        <f t="shared" si="65"/>
        <v>1.3638684222003983E-2</v>
      </c>
      <c r="N3264" s="13">
        <v>1.6736482667306651E-2</v>
      </c>
      <c r="O3264" s="13">
        <v>6.2878544508608858E-3</v>
      </c>
      <c r="P3264" s="13">
        <v>8.3868904447474968E-3</v>
      </c>
      <c r="Q3264" s="7"/>
      <c r="R3264" s="8"/>
      <c r="S3264" s="8"/>
      <c r="T3264" s="8"/>
      <c r="U3264" s="8"/>
      <c r="V3264" s="13"/>
      <c r="W3264" s="14"/>
      <c r="X3264" s="1"/>
      <c r="Y3264" s="1"/>
      <c r="Z3264" s="1"/>
      <c r="AA3264" s="1"/>
      <c r="AB3264" s="1"/>
      <c r="AC3264" s="1"/>
      <c r="AD3264" s="8"/>
      <c r="AE3264" s="8"/>
      <c r="AF3264" s="8"/>
      <c r="AG3264" s="8"/>
      <c r="AH3264" s="9"/>
      <c r="AI3264" s="8"/>
      <c r="AJ3264" s="13"/>
      <c r="AK3264" s="8"/>
      <c r="AL3264" s="8"/>
      <c r="AM3264" s="8"/>
      <c r="AN3264" s="8"/>
      <c r="AO3264" s="7"/>
      <c r="AP3264" s="7"/>
      <c r="AQ3264" s="7"/>
      <c r="AR3264" s="7"/>
      <c r="AS3264" s="7"/>
      <c r="AT3264" s="7"/>
      <c r="AU3264" s="8"/>
      <c r="AV3264" s="8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7"/>
      <c r="BV3264" s="7"/>
      <c r="BW3264" s="8"/>
      <c r="BX3264" s="8"/>
      <c r="BY3264" s="8"/>
      <c r="BZ3264" s="8"/>
      <c r="CA3264" s="8"/>
      <c r="CC3264" s="8"/>
      <c r="CE3264" s="7"/>
      <c r="CF3264" s="8"/>
      <c r="CG3264" s="8"/>
      <c r="CH3264" s="8"/>
      <c r="CI3264" s="8"/>
      <c r="CJ3264" s="8"/>
    </row>
    <row r="3265" spans="1:88" x14ac:dyDescent="0.3">
      <c r="A3265" s="1" t="s">
        <v>1256</v>
      </c>
      <c r="B3265" s="1"/>
      <c r="C3265" s="1" t="s">
        <v>1878</v>
      </c>
      <c r="D3265" s="1"/>
      <c r="E3265" s="1"/>
      <c r="F3265" s="1"/>
      <c r="G3265" s="1"/>
      <c r="H3265" s="1">
        <v>48222.720000000001</v>
      </c>
      <c r="I3265" s="1">
        <v>0.24</v>
      </c>
      <c r="J3265" s="12">
        <v>2628.36</v>
      </c>
      <c r="K3265" s="5">
        <v>2588.67</v>
      </c>
      <c r="L3265" s="5">
        <v>10554.18</v>
      </c>
      <c r="M3265" s="13">
        <f t="shared" si="65"/>
        <v>2.3869265519647076E-3</v>
      </c>
      <c r="N3265" s="13">
        <v>8.1867025104620517E-4</v>
      </c>
      <c r="O3265" s="13">
        <v>7.8175185607667341E-3</v>
      </c>
      <c r="P3265" s="13">
        <v>2.1754261356892179E-3</v>
      </c>
      <c r="Q3265" s="7"/>
      <c r="R3265" s="8"/>
      <c r="S3265" s="8"/>
      <c r="T3265" s="8"/>
      <c r="U3265" s="8"/>
      <c r="V3265" s="13"/>
      <c r="W3265" s="14"/>
      <c r="X3265" s="1"/>
      <c r="Y3265" s="1"/>
      <c r="Z3265" s="1"/>
      <c r="AA3265" s="1"/>
      <c r="AB3265" s="1"/>
      <c r="AC3265" s="1"/>
      <c r="AD3265" s="8"/>
      <c r="AE3265" s="8"/>
      <c r="AF3265" s="8"/>
      <c r="AG3265" s="8"/>
      <c r="AH3265" s="9"/>
      <c r="AI3265" s="8"/>
      <c r="AJ3265" s="13"/>
      <c r="AK3265" s="8"/>
      <c r="AL3265" s="8"/>
      <c r="AM3265" s="8"/>
      <c r="AN3265" s="8"/>
      <c r="AO3265" s="7"/>
      <c r="AP3265" s="7"/>
      <c r="AQ3265" s="7"/>
      <c r="AR3265" s="7"/>
      <c r="AS3265" s="7"/>
      <c r="AT3265" s="7"/>
      <c r="AU3265" s="8"/>
      <c r="AV3265" s="8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  <c r="BU3265" s="7"/>
      <c r="BV3265" s="7"/>
      <c r="BW3265" s="8"/>
      <c r="BX3265" s="8"/>
      <c r="BY3265" s="8"/>
      <c r="BZ3265" s="8"/>
      <c r="CA3265" s="8"/>
      <c r="CC3265" s="8"/>
      <c r="CE3265" s="7"/>
      <c r="CF3265" s="8"/>
      <c r="CG3265" s="8"/>
      <c r="CH3265" s="8"/>
      <c r="CI3265" s="8"/>
      <c r="CJ3265" s="8"/>
    </row>
    <row r="3266" spans="1:88" x14ac:dyDescent="0.3">
      <c r="A3266" s="1" t="s">
        <v>1257</v>
      </c>
      <c r="B3266" s="1"/>
      <c r="C3266" s="1" t="s">
        <v>1878</v>
      </c>
      <c r="D3266" s="1"/>
      <c r="E3266" s="1"/>
      <c r="F3266" s="1"/>
      <c r="G3266" s="1"/>
      <c r="H3266" s="1">
        <v>47888.160000000003</v>
      </c>
      <c r="I3266" s="1">
        <v>-0.69</v>
      </c>
      <c r="J3266" s="12">
        <v>2601.73</v>
      </c>
      <c r="K3266" s="5">
        <v>2588.4699999999998</v>
      </c>
      <c r="L3266" s="5">
        <v>10519.33</v>
      </c>
      <c r="M3266" s="13">
        <f t="shared" si="65"/>
        <v>-6.937808568243331E-3</v>
      </c>
      <c r="N3266" s="13">
        <v>-1.0131793209453899E-2</v>
      </c>
      <c r="O3266" s="13">
        <v>-7.7259751146474542E-5</v>
      </c>
      <c r="P3266" s="13">
        <v>-3.3020092513108557E-3</v>
      </c>
      <c r="Q3266" s="7"/>
      <c r="R3266" s="8"/>
      <c r="S3266" s="8"/>
      <c r="T3266" s="8"/>
      <c r="U3266" s="8"/>
      <c r="V3266" s="13"/>
      <c r="W3266" s="14"/>
      <c r="X3266" s="1"/>
      <c r="Y3266" s="1"/>
      <c r="Z3266" s="1"/>
      <c r="AA3266" s="1"/>
      <c r="AB3266" s="1"/>
      <c r="AC3266" s="1"/>
      <c r="AD3266" s="8"/>
      <c r="AE3266" s="8"/>
      <c r="AF3266" s="8"/>
      <c r="AG3266" s="8"/>
      <c r="AH3266" s="9"/>
      <c r="AI3266" s="8"/>
      <c r="AJ3266" s="13"/>
      <c r="AK3266" s="8"/>
      <c r="AL3266" s="8"/>
      <c r="AM3266" s="8"/>
      <c r="AN3266" s="8"/>
      <c r="AO3266" s="7"/>
      <c r="AP3266" s="7"/>
      <c r="AQ3266" s="7"/>
      <c r="AR3266" s="7"/>
      <c r="AS3266" s="7"/>
      <c r="AT3266" s="7"/>
      <c r="AU3266" s="8"/>
      <c r="AV3266" s="8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7"/>
      <c r="BV3266" s="7"/>
      <c r="BW3266" s="8"/>
      <c r="BX3266" s="8"/>
      <c r="BY3266" s="8"/>
      <c r="BZ3266" s="8"/>
      <c r="CA3266" s="8"/>
      <c r="CC3266" s="8"/>
      <c r="CE3266" s="7"/>
      <c r="CF3266" s="8"/>
      <c r="CG3266" s="8"/>
      <c r="CH3266" s="8"/>
      <c r="CI3266" s="8"/>
      <c r="CJ3266" s="8"/>
    </row>
    <row r="3267" spans="1:88" x14ac:dyDescent="0.3">
      <c r="A3267" s="1" t="s">
        <v>1258</v>
      </c>
      <c r="B3267" s="1"/>
      <c r="C3267" s="1" t="s">
        <v>1878</v>
      </c>
      <c r="D3267" s="1"/>
      <c r="E3267" s="1"/>
      <c r="F3267" s="1"/>
      <c r="G3267" s="1"/>
      <c r="H3267" s="1">
        <v>47589.33</v>
      </c>
      <c r="I3267" s="1">
        <v>-0.62</v>
      </c>
      <c r="J3267" s="12">
        <v>2578.48</v>
      </c>
      <c r="K3267" s="5">
        <v>2588.96</v>
      </c>
      <c r="L3267" s="5">
        <v>10488.6</v>
      </c>
      <c r="M3267" s="13">
        <f t="shared" si="65"/>
        <v>-6.240164583479535E-3</v>
      </c>
      <c r="N3267" s="13">
        <v>-8.9363615747982683E-3</v>
      </c>
      <c r="O3267" s="13">
        <v>1.8930101565794999E-4</v>
      </c>
      <c r="P3267" s="13">
        <v>-2.9212887132544774E-3</v>
      </c>
      <c r="Q3267" s="7"/>
      <c r="R3267" s="8"/>
      <c r="S3267" s="8"/>
      <c r="T3267" s="8"/>
      <c r="U3267" s="8"/>
      <c r="V3267" s="13"/>
      <c r="W3267" s="14"/>
      <c r="X3267" s="1"/>
      <c r="Y3267" s="1"/>
      <c r="Z3267" s="1"/>
      <c r="AA3267" s="1"/>
      <c r="AB3267" s="1"/>
      <c r="AC3267" s="1"/>
      <c r="AD3267" s="8"/>
      <c r="AE3267" s="8"/>
      <c r="AF3267" s="8"/>
      <c r="AG3267" s="8"/>
      <c r="AH3267" s="9"/>
      <c r="AI3267" s="8"/>
      <c r="AJ3267" s="13"/>
      <c r="AK3267" s="8"/>
      <c r="AL3267" s="8"/>
      <c r="AM3267" s="8"/>
      <c r="AN3267" s="8"/>
      <c r="AO3267" s="7"/>
      <c r="AP3267" s="7"/>
      <c r="AQ3267" s="7"/>
      <c r="AR3267" s="7"/>
      <c r="AS3267" s="7"/>
      <c r="AT3267" s="7"/>
      <c r="AU3267" s="8"/>
      <c r="AV3267" s="8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7"/>
      <c r="BV3267" s="7"/>
      <c r="BW3267" s="8"/>
      <c r="BX3267" s="8"/>
      <c r="BY3267" s="8"/>
      <c r="BZ3267" s="8"/>
      <c r="CA3267" s="8"/>
      <c r="CC3267" s="8"/>
      <c r="CE3267" s="7"/>
      <c r="CF3267" s="8"/>
      <c r="CG3267" s="8"/>
      <c r="CH3267" s="8"/>
      <c r="CI3267" s="8"/>
      <c r="CJ3267" s="8"/>
    </row>
    <row r="3268" spans="1:88" x14ac:dyDescent="0.3">
      <c r="A3268" s="1" t="s">
        <v>1259</v>
      </c>
      <c r="B3268" s="1"/>
      <c r="C3268" s="1" t="s">
        <v>1878</v>
      </c>
      <c r="D3268" s="1"/>
      <c r="E3268" s="1"/>
      <c r="F3268" s="1"/>
      <c r="G3268" s="1"/>
      <c r="H3268" s="1">
        <v>47379.63</v>
      </c>
      <c r="I3268" s="1">
        <v>-0.44</v>
      </c>
      <c r="J3268" s="12">
        <v>2562.63</v>
      </c>
      <c r="K3268" s="5">
        <v>2587.38</v>
      </c>
      <c r="L3268" s="5">
        <v>10500.71</v>
      </c>
      <c r="M3268" s="13">
        <f t="shared" ref="M3268:M3331" si="66">H3268/H3267-1</f>
        <v>-4.4064499332099327E-3</v>
      </c>
      <c r="N3268" s="13">
        <v>-6.1470323601501287E-3</v>
      </c>
      <c r="O3268" s="13">
        <v>-6.1028366602799977E-4</v>
      </c>
      <c r="P3268" s="13">
        <v>1.1545868848081842E-3</v>
      </c>
      <c r="Q3268" s="7"/>
      <c r="R3268" s="8"/>
      <c r="S3268" s="8"/>
      <c r="T3268" s="8"/>
      <c r="U3268" s="8"/>
      <c r="V3268" s="13"/>
      <c r="W3268" s="14"/>
      <c r="X3268" s="1"/>
      <c r="Y3268" s="1"/>
      <c r="Z3268" s="1"/>
      <c r="AA3268" s="1"/>
      <c r="AB3268" s="1"/>
      <c r="AC3268" s="1"/>
      <c r="AD3268" s="8"/>
      <c r="AE3268" s="8"/>
      <c r="AF3268" s="8"/>
      <c r="AG3268" s="8"/>
      <c r="AH3268" s="9"/>
      <c r="AI3268" s="8"/>
      <c r="AJ3268" s="13"/>
      <c r="AK3268" s="8"/>
      <c r="AL3268" s="8"/>
      <c r="AM3268" s="8"/>
      <c r="AN3268" s="8"/>
      <c r="AO3268" s="7"/>
      <c r="AP3268" s="7"/>
      <c r="AQ3268" s="7"/>
      <c r="AR3268" s="7"/>
      <c r="AS3268" s="7"/>
      <c r="AT3268" s="7"/>
      <c r="AU3268" s="8"/>
      <c r="AV3268" s="8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7"/>
      <c r="BV3268" s="7"/>
      <c r="BW3268" s="8"/>
      <c r="BX3268" s="8"/>
      <c r="BY3268" s="8"/>
      <c r="BZ3268" s="8"/>
      <c r="CA3268" s="8"/>
      <c r="CC3268" s="8"/>
      <c r="CE3268" s="7"/>
      <c r="CF3268" s="8"/>
      <c r="CG3268" s="8"/>
      <c r="CH3268" s="8"/>
      <c r="CI3268" s="8"/>
      <c r="CJ3268" s="8"/>
    </row>
    <row r="3269" spans="1:88" x14ac:dyDescent="0.3">
      <c r="A3269" s="1" t="s">
        <v>1260</v>
      </c>
      <c r="B3269" s="1"/>
      <c r="C3269" s="1" t="s">
        <v>1878</v>
      </c>
      <c r="D3269" s="1"/>
      <c r="E3269" s="1"/>
      <c r="F3269" s="1"/>
      <c r="G3269" s="1"/>
      <c r="H3269" s="1">
        <v>47407.28</v>
      </c>
      <c r="I3269" s="1">
        <v>0.06</v>
      </c>
      <c r="J3269" s="12">
        <v>2567.59</v>
      </c>
      <c r="K3269" s="5">
        <v>2573.27</v>
      </c>
      <c r="L3269" s="5">
        <v>10503.06</v>
      </c>
      <c r="M3269" s="13">
        <f t="shared" si="66"/>
        <v>5.8358412676495774E-4</v>
      </c>
      <c r="N3269" s="13">
        <v>1.9355115642913923E-3</v>
      </c>
      <c r="O3269" s="13">
        <v>-5.453393007598506E-3</v>
      </c>
      <c r="P3269" s="13">
        <v>2.2379439104591725E-4</v>
      </c>
      <c r="Q3269" s="7"/>
      <c r="R3269" s="8"/>
      <c r="S3269" s="8"/>
      <c r="T3269" s="8"/>
      <c r="U3269" s="8"/>
      <c r="V3269" s="13"/>
      <c r="W3269" s="14"/>
      <c r="X3269" s="1"/>
      <c r="Y3269" s="1"/>
      <c r="Z3269" s="1"/>
      <c r="AA3269" s="1"/>
      <c r="AB3269" s="1"/>
      <c r="AC3269" s="1"/>
      <c r="AD3269" s="8"/>
      <c r="AE3269" s="8"/>
      <c r="AF3269" s="8"/>
      <c r="AG3269" s="8"/>
      <c r="AH3269" s="9"/>
      <c r="AI3269" s="8"/>
      <c r="AJ3269" s="13"/>
      <c r="AK3269" s="8"/>
      <c r="AL3269" s="8"/>
      <c r="AM3269" s="8"/>
      <c r="AN3269" s="8"/>
      <c r="AO3269" s="7"/>
      <c r="AP3269" s="7"/>
      <c r="AQ3269" s="7"/>
      <c r="AR3269" s="7"/>
      <c r="AS3269" s="7"/>
      <c r="AT3269" s="7"/>
      <c r="AU3269" s="8"/>
      <c r="AV3269" s="8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7"/>
      <c r="BV3269" s="7"/>
      <c r="BW3269" s="8"/>
      <c r="BX3269" s="8"/>
      <c r="BY3269" s="8"/>
      <c r="BZ3269" s="8"/>
      <c r="CA3269" s="8"/>
      <c r="CC3269" s="8"/>
      <c r="CE3269" s="7"/>
      <c r="CF3269" s="8"/>
      <c r="CG3269" s="8"/>
      <c r="CH3269" s="8"/>
      <c r="CI3269" s="8"/>
      <c r="CJ3269" s="8"/>
    </row>
    <row r="3270" spans="1:88" x14ac:dyDescent="0.3">
      <c r="A3270" s="1" t="s">
        <v>1261</v>
      </c>
      <c r="B3270" s="1"/>
      <c r="C3270" s="1" t="s">
        <v>1878</v>
      </c>
      <c r="D3270" s="1"/>
      <c r="E3270" s="1"/>
      <c r="F3270" s="1"/>
      <c r="G3270" s="1"/>
      <c r="H3270" s="1">
        <v>47546.91</v>
      </c>
      <c r="I3270" s="1">
        <v>0.28999999999999998</v>
      </c>
      <c r="J3270" s="12">
        <v>2573.62</v>
      </c>
      <c r="K3270" s="5">
        <v>2592.5300000000002</v>
      </c>
      <c r="L3270" s="5">
        <v>10496.8</v>
      </c>
      <c r="M3270" s="13">
        <f t="shared" si="66"/>
        <v>2.9453282280698101E-3</v>
      </c>
      <c r="N3270" s="13">
        <v>2.348505797264977E-3</v>
      </c>
      <c r="O3270" s="13">
        <v>7.4846401660144668E-3</v>
      </c>
      <c r="P3270" s="13">
        <v>-5.9601677987175528E-4</v>
      </c>
      <c r="Q3270" s="7"/>
      <c r="R3270" s="8"/>
      <c r="S3270" s="8"/>
      <c r="T3270" s="8"/>
      <c r="U3270" s="8"/>
      <c r="V3270" s="13"/>
      <c r="W3270" s="14"/>
      <c r="X3270" s="1"/>
      <c r="Y3270" s="1"/>
      <c r="Z3270" s="1"/>
      <c r="AA3270" s="1"/>
      <c r="AB3270" s="1"/>
      <c r="AC3270" s="1"/>
      <c r="AD3270" s="8"/>
      <c r="AE3270" s="8"/>
      <c r="AF3270" s="8"/>
      <c r="AG3270" s="8"/>
      <c r="AH3270" s="9"/>
      <c r="AI3270" s="8"/>
      <c r="AJ3270" s="13"/>
      <c r="AK3270" s="8"/>
      <c r="AL3270" s="8"/>
      <c r="AM3270" s="8"/>
      <c r="AN3270" s="8"/>
      <c r="AO3270" s="7"/>
      <c r="AP3270" s="7"/>
      <c r="AQ3270" s="7"/>
      <c r="AR3270" s="7"/>
      <c r="AS3270" s="7"/>
      <c r="AT3270" s="7"/>
      <c r="AU3270" s="8"/>
      <c r="AV3270" s="8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7"/>
      <c r="BV3270" s="7"/>
      <c r="BW3270" s="8"/>
      <c r="BX3270" s="8"/>
      <c r="BY3270" s="8"/>
      <c r="BZ3270" s="8"/>
      <c r="CA3270" s="8"/>
      <c r="CC3270" s="8"/>
      <c r="CE3270" s="7"/>
      <c r="CF3270" s="8"/>
      <c r="CG3270" s="8"/>
      <c r="CH3270" s="8"/>
      <c r="CI3270" s="8"/>
      <c r="CJ3270" s="8"/>
    </row>
    <row r="3271" spans="1:88" x14ac:dyDescent="0.3">
      <c r="A3271" s="1" t="s">
        <v>1262</v>
      </c>
      <c r="B3271" s="1"/>
      <c r="C3271" s="1" t="s">
        <v>1878</v>
      </c>
      <c r="D3271" s="1"/>
      <c r="E3271" s="1"/>
      <c r="F3271" s="1"/>
      <c r="G3271" s="1"/>
      <c r="H3271" s="1">
        <v>47440.800000000003</v>
      </c>
      <c r="I3271" s="1">
        <v>-0.22</v>
      </c>
      <c r="J3271" s="12">
        <v>2557.9299999999998</v>
      </c>
      <c r="K3271" s="5">
        <v>2611.2600000000002</v>
      </c>
      <c r="L3271" s="5">
        <v>10595.04</v>
      </c>
      <c r="M3271" s="13">
        <f t="shared" si="66"/>
        <v>-2.2316907660245855E-3</v>
      </c>
      <c r="N3271" s="13">
        <v>-6.0964711185023113E-3</v>
      </c>
      <c r="O3271" s="13">
        <v>7.2246029939866396E-3</v>
      </c>
      <c r="P3271" s="13">
        <v>9.3590427558876144E-3</v>
      </c>
      <c r="Q3271" s="7"/>
      <c r="R3271" s="8"/>
      <c r="S3271" s="8"/>
      <c r="T3271" s="8"/>
      <c r="U3271" s="8"/>
      <c r="V3271" s="13"/>
      <c r="W3271" s="14"/>
      <c r="X3271" s="1"/>
      <c r="Y3271" s="1"/>
      <c r="Z3271" s="1"/>
      <c r="AA3271" s="1"/>
      <c r="AB3271" s="1"/>
      <c r="AC3271" s="1"/>
      <c r="AD3271" s="8"/>
      <c r="AE3271" s="8"/>
      <c r="AF3271" s="8"/>
      <c r="AG3271" s="8"/>
      <c r="AH3271" s="9"/>
      <c r="AI3271" s="8"/>
      <c r="AJ3271" s="13"/>
      <c r="AK3271" s="8"/>
      <c r="AL3271" s="8"/>
      <c r="AM3271" s="8"/>
      <c r="AN3271" s="8"/>
      <c r="AO3271" s="7"/>
      <c r="AP3271" s="7"/>
      <c r="AQ3271" s="7"/>
      <c r="AR3271" s="7"/>
      <c r="AS3271" s="7"/>
      <c r="AT3271" s="7"/>
      <c r="AU3271" s="8"/>
      <c r="AV3271" s="8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7"/>
      <c r="BV3271" s="7"/>
      <c r="BW3271" s="8"/>
      <c r="BX3271" s="8"/>
      <c r="BY3271" s="8"/>
      <c r="BZ3271" s="8"/>
      <c r="CA3271" s="8"/>
      <c r="CC3271" s="8"/>
      <c r="CE3271" s="7"/>
      <c r="CF3271" s="8"/>
      <c r="CG3271" s="8"/>
      <c r="CH3271" s="8"/>
      <c r="CI3271" s="8"/>
      <c r="CJ3271" s="8"/>
    </row>
    <row r="3272" spans="1:88" x14ac:dyDescent="0.3">
      <c r="A3272" s="1" t="s">
        <v>1263</v>
      </c>
      <c r="B3272" s="1"/>
      <c r="C3272" s="1" t="s">
        <v>1878</v>
      </c>
      <c r="D3272" s="1"/>
      <c r="E3272" s="1"/>
      <c r="F3272" s="1"/>
      <c r="G3272" s="1"/>
      <c r="H3272" s="1">
        <v>47470.12</v>
      </c>
      <c r="I3272" s="1">
        <v>0.06</v>
      </c>
      <c r="J3272" s="12">
        <v>2560.14</v>
      </c>
      <c r="K3272" s="5">
        <v>2605.15</v>
      </c>
      <c r="L3272" s="5">
        <v>10637.07</v>
      </c>
      <c r="M3272" s="13">
        <f t="shared" si="66"/>
        <v>6.1803342270794204E-4</v>
      </c>
      <c r="N3272" s="13">
        <v>8.6397985871400351E-4</v>
      </c>
      <c r="O3272" s="13">
        <v>-2.339866577820704E-3</v>
      </c>
      <c r="P3272" s="13">
        <v>3.9669505730981491E-3</v>
      </c>
      <c r="Q3272" s="7"/>
      <c r="R3272" s="8"/>
      <c r="S3272" s="8"/>
      <c r="T3272" s="8"/>
      <c r="U3272" s="8"/>
      <c r="V3272" s="13"/>
      <c r="W3272" s="14"/>
      <c r="X3272" s="1"/>
      <c r="Y3272" s="1"/>
      <c r="Z3272" s="1"/>
      <c r="AA3272" s="1"/>
      <c r="AB3272" s="1"/>
      <c r="AC3272" s="1"/>
      <c r="AD3272" s="8"/>
      <c r="AE3272" s="8"/>
      <c r="AF3272" s="8"/>
      <c r="AG3272" s="8"/>
      <c r="AH3272" s="9"/>
      <c r="AI3272" s="8"/>
      <c r="AJ3272" s="13"/>
      <c r="AK3272" s="8"/>
      <c r="AL3272" s="8"/>
      <c r="AM3272" s="8"/>
      <c r="AN3272" s="8"/>
      <c r="AO3272" s="7"/>
      <c r="AP3272" s="7"/>
      <c r="AQ3272" s="7"/>
      <c r="AR3272" s="7"/>
      <c r="AS3272" s="7"/>
      <c r="AT3272" s="7"/>
      <c r="AU3272" s="8"/>
      <c r="AV3272" s="8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7"/>
      <c r="BV3272" s="7"/>
      <c r="BW3272" s="8"/>
      <c r="BX3272" s="8"/>
      <c r="BY3272" s="8"/>
      <c r="BZ3272" s="8"/>
      <c r="CA3272" s="8"/>
      <c r="CC3272" s="8"/>
      <c r="CE3272" s="7"/>
      <c r="CF3272" s="8"/>
      <c r="CG3272" s="8"/>
      <c r="CH3272" s="8"/>
      <c r="CI3272" s="8"/>
      <c r="CJ3272" s="8"/>
    </row>
    <row r="3273" spans="1:88" x14ac:dyDescent="0.3">
      <c r="A3273" s="1" t="s">
        <v>1264</v>
      </c>
      <c r="B3273" s="1"/>
      <c r="C3273" s="1" t="s">
        <v>1878</v>
      </c>
      <c r="D3273" s="1"/>
      <c r="E3273" s="1"/>
      <c r="F3273" s="1"/>
      <c r="G3273" s="1"/>
      <c r="H3273" s="1">
        <v>47086.54</v>
      </c>
      <c r="I3273" s="1">
        <v>-0.81</v>
      </c>
      <c r="J3273" s="12">
        <v>2532.42</v>
      </c>
      <c r="K3273" s="5">
        <v>2598.5100000000002</v>
      </c>
      <c r="L3273" s="5">
        <v>10638.06</v>
      </c>
      <c r="M3273" s="13">
        <f t="shared" si="66"/>
        <v>-8.0804514503017844E-3</v>
      </c>
      <c r="N3273" s="13">
        <v>-1.0827532869296164E-2</v>
      </c>
      <c r="O3273" s="13">
        <v>-2.5487975740360325E-3</v>
      </c>
      <c r="P3273" s="13">
        <v>9.3070742225087599E-5</v>
      </c>
      <c r="Q3273" s="7"/>
      <c r="R3273" s="8"/>
      <c r="S3273" s="8"/>
      <c r="T3273" s="8"/>
      <c r="U3273" s="8"/>
      <c r="V3273" s="13"/>
      <c r="W3273" s="14"/>
      <c r="X3273" s="1"/>
      <c r="Y3273" s="1"/>
      <c r="Z3273" s="1"/>
      <c r="AA3273" s="1"/>
      <c r="AB3273" s="1"/>
      <c r="AC3273" s="1"/>
      <c r="AD3273" s="8"/>
      <c r="AE3273" s="8"/>
      <c r="AF3273" s="8"/>
      <c r="AG3273" s="8"/>
      <c r="AH3273" s="9"/>
      <c r="AI3273" s="8"/>
      <c r="AJ3273" s="13"/>
      <c r="AK3273" s="8"/>
      <c r="AL3273" s="8"/>
      <c r="AM3273" s="8"/>
      <c r="AN3273" s="8"/>
      <c r="AO3273" s="7"/>
      <c r="AP3273" s="7"/>
      <c r="AQ3273" s="7"/>
      <c r="AR3273" s="7"/>
      <c r="AS3273" s="7"/>
      <c r="AT3273" s="7"/>
      <c r="AU3273" s="8"/>
      <c r="AV3273" s="8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7"/>
      <c r="BV3273" s="7"/>
      <c r="BW3273" s="8"/>
      <c r="BX3273" s="8"/>
      <c r="BY3273" s="8"/>
      <c r="BZ3273" s="8"/>
      <c r="CA3273" s="8"/>
      <c r="CC3273" s="8"/>
      <c r="CE3273" s="7"/>
      <c r="CF3273" s="8"/>
      <c r="CG3273" s="8"/>
      <c r="CH3273" s="8"/>
      <c r="CI3273" s="8"/>
      <c r="CJ3273" s="8"/>
    </row>
    <row r="3274" spans="1:88" x14ac:dyDescent="0.3">
      <c r="A3274" s="1" t="s">
        <v>1265</v>
      </c>
      <c r="B3274" s="1"/>
      <c r="C3274" s="1" t="s">
        <v>1878</v>
      </c>
      <c r="D3274" s="1"/>
      <c r="E3274" s="1"/>
      <c r="F3274" s="1"/>
      <c r="G3274" s="1"/>
      <c r="H3274" s="1">
        <v>47521.39</v>
      </c>
      <c r="I3274" s="1">
        <v>0.92</v>
      </c>
      <c r="J3274" s="12">
        <v>2565.15</v>
      </c>
      <c r="K3274" s="5">
        <v>2598.5300000000002</v>
      </c>
      <c r="L3274" s="5">
        <v>10673.05</v>
      </c>
      <c r="M3274" s="13">
        <f t="shared" si="66"/>
        <v>9.2351232432876795E-3</v>
      </c>
      <c r="N3274" s="13">
        <v>1.2924396427133056E-2</v>
      </c>
      <c r="O3274" s="13">
        <v>7.696718504091038E-6</v>
      </c>
      <c r="P3274" s="13">
        <v>3.289133545026024E-3</v>
      </c>
      <c r="Q3274" s="7"/>
      <c r="R3274" s="8"/>
      <c r="S3274" s="8"/>
      <c r="T3274" s="8"/>
      <c r="U3274" s="8"/>
      <c r="V3274" s="13"/>
      <c r="W3274" s="14"/>
      <c r="X3274" s="1"/>
      <c r="Y3274" s="1"/>
      <c r="Z3274" s="1"/>
      <c r="AA3274" s="1"/>
      <c r="AB3274" s="1"/>
      <c r="AC3274" s="1"/>
      <c r="AD3274" s="8"/>
      <c r="AE3274" s="8"/>
      <c r="AF3274" s="8"/>
      <c r="AG3274" s="8"/>
      <c r="AH3274" s="9"/>
      <c r="AI3274" s="8"/>
      <c r="AJ3274" s="13"/>
      <c r="AK3274" s="8"/>
      <c r="AL3274" s="8"/>
      <c r="AM3274" s="8"/>
      <c r="AN3274" s="8"/>
      <c r="AO3274" s="7"/>
      <c r="AP3274" s="7"/>
      <c r="AQ3274" s="7"/>
      <c r="AR3274" s="7"/>
      <c r="AS3274" s="7"/>
      <c r="AT3274" s="7"/>
      <c r="AU3274" s="8"/>
      <c r="AV3274" s="8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  <c r="BU3274" s="7"/>
      <c r="BV3274" s="7"/>
      <c r="BW3274" s="8"/>
      <c r="BX3274" s="8"/>
      <c r="BY3274" s="8"/>
      <c r="BZ3274" s="8"/>
      <c r="CA3274" s="8"/>
      <c r="CC3274" s="8"/>
      <c r="CE3274" s="7"/>
      <c r="CF3274" s="8"/>
      <c r="CG3274" s="8"/>
      <c r="CH3274" s="8"/>
      <c r="CI3274" s="8"/>
      <c r="CJ3274" s="8"/>
    </row>
    <row r="3275" spans="1:88" x14ac:dyDescent="0.3">
      <c r="A3275" s="1" t="s">
        <v>1266</v>
      </c>
      <c r="B3275" s="1"/>
      <c r="C3275" s="1" t="s">
        <v>1878</v>
      </c>
      <c r="D3275" s="1"/>
      <c r="E3275" s="1"/>
      <c r="F3275" s="1"/>
      <c r="G3275" s="1"/>
      <c r="H3275" s="1">
        <v>47661.37</v>
      </c>
      <c r="I3275" s="1">
        <v>0.28999999999999998</v>
      </c>
      <c r="J3275" s="12">
        <v>2567.16</v>
      </c>
      <c r="K3275" s="5">
        <v>2618.14</v>
      </c>
      <c r="L3275" s="5">
        <v>10767.29</v>
      </c>
      <c r="M3275" s="13">
        <f t="shared" si="66"/>
        <v>2.9456209088161156E-3</v>
      </c>
      <c r="N3275" s="13">
        <v>7.8357990760768992E-4</v>
      </c>
      <c r="O3275" s="13">
        <v>7.5465744093774489E-3</v>
      </c>
      <c r="P3275" s="13">
        <v>8.829715966851337E-3</v>
      </c>
      <c r="Q3275" s="7"/>
      <c r="R3275" s="8"/>
      <c r="S3275" s="8"/>
      <c r="T3275" s="8"/>
      <c r="U3275" s="8"/>
      <c r="V3275" s="13"/>
      <c r="W3275" s="14"/>
      <c r="X3275" s="1"/>
      <c r="Y3275" s="1"/>
      <c r="Z3275" s="1"/>
      <c r="AA3275" s="1"/>
      <c r="AB3275" s="1"/>
      <c r="AC3275" s="1"/>
      <c r="AD3275" s="8"/>
      <c r="AE3275" s="8"/>
      <c r="AF3275" s="8"/>
      <c r="AG3275" s="8"/>
      <c r="AH3275" s="9"/>
      <c r="AI3275" s="8"/>
      <c r="AJ3275" s="13"/>
      <c r="AK3275" s="8"/>
      <c r="AL3275" s="8"/>
      <c r="AM3275" s="8"/>
      <c r="AN3275" s="8"/>
      <c r="AO3275" s="7"/>
      <c r="AP3275" s="7"/>
      <c r="AQ3275" s="7"/>
      <c r="AR3275" s="7"/>
      <c r="AS3275" s="7"/>
      <c r="AT3275" s="7"/>
      <c r="AU3275" s="8"/>
      <c r="AV3275" s="8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  <c r="BU3275" s="7"/>
      <c r="BV3275" s="7"/>
      <c r="BW3275" s="8"/>
      <c r="BX3275" s="8"/>
      <c r="BY3275" s="8"/>
      <c r="BZ3275" s="8"/>
      <c r="CA3275" s="8"/>
      <c r="CC3275" s="8"/>
      <c r="CE3275" s="7"/>
      <c r="CF3275" s="8"/>
      <c r="CG3275" s="8"/>
      <c r="CH3275" s="8"/>
      <c r="CI3275" s="8"/>
      <c r="CJ3275" s="8"/>
    </row>
    <row r="3276" spans="1:88" x14ac:dyDescent="0.3">
      <c r="A3276" s="1" t="s">
        <v>1267</v>
      </c>
      <c r="B3276" s="1"/>
      <c r="C3276" s="1" t="s">
        <v>1878</v>
      </c>
      <c r="D3276" s="1"/>
      <c r="E3276" s="1"/>
      <c r="F3276" s="1"/>
      <c r="G3276" s="1"/>
      <c r="H3276" s="1">
        <v>47813.69</v>
      </c>
      <c r="I3276" s="1">
        <v>0.32</v>
      </c>
      <c r="J3276" s="12">
        <v>2572.14</v>
      </c>
      <c r="K3276" s="5">
        <v>2626.72</v>
      </c>
      <c r="L3276" s="5">
        <v>10903.93</v>
      </c>
      <c r="M3276" s="13">
        <f t="shared" si="66"/>
        <v>3.1958795980895349E-3</v>
      </c>
      <c r="N3276" s="13">
        <v>1.9398868788855772E-3</v>
      </c>
      <c r="O3276" s="13">
        <v>3.2771356764724757E-3</v>
      </c>
      <c r="P3276" s="13">
        <v>1.2690286971001941E-2</v>
      </c>
      <c r="Q3276" s="7"/>
      <c r="R3276" s="8"/>
      <c r="S3276" s="8"/>
      <c r="T3276" s="8"/>
      <c r="U3276" s="8"/>
      <c r="V3276" s="13"/>
      <c r="W3276" s="14"/>
      <c r="X3276" s="1"/>
      <c r="Y3276" s="1"/>
      <c r="Z3276" s="1"/>
      <c r="AA3276" s="1"/>
      <c r="AB3276" s="1"/>
      <c r="AC3276" s="1"/>
      <c r="AD3276" s="8"/>
      <c r="AE3276" s="8"/>
      <c r="AF3276" s="8"/>
      <c r="AG3276" s="8"/>
      <c r="AH3276" s="9"/>
      <c r="AI3276" s="8"/>
      <c r="AJ3276" s="13"/>
      <c r="AK3276" s="8"/>
      <c r="AL3276" s="8"/>
      <c r="AM3276" s="8"/>
      <c r="AN3276" s="8"/>
      <c r="AO3276" s="7"/>
      <c r="AP3276" s="7"/>
      <c r="AQ3276" s="7"/>
      <c r="AR3276" s="7"/>
      <c r="AS3276" s="7"/>
      <c r="AT3276" s="7"/>
      <c r="AU3276" s="8"/>
      <c r="AV3276" s="8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7"/>
      <c r="BV3276" s="7"/>
      <c r="BW3276" s="8"/>
      <c r="BX3276" s="8"/>
      <c r="BY3276" s="8"/>
      <c r="BZ3276" s="8"/>
      <c r="CA3276" s="8"/>
      <c r="CC3276" s="8"/>
      <c r="CE3276" s="7"/>
      <c r="CF3276" s="8"/>
      <c r="CG3276" s="8"/>
      <c r="CH3276" s="8"/>
      <c r="CI3276" s="8"/>
      <c r="CJ3276" s="8"/>
    </row>
    <row r="3277" spans="1:88" x14ac:dyDescent="0.3">
      <c r="A3277" s="1" t="s">
        <v>1268</v>
      </c>
      <c r="B3277" s="1"/>
      <c r="C3277" s="1" t="s">
        <v>1878</v>
      </c>
      <c r="D3277" s="1"/>
      <c r="E3277" s="1"/>
      <c r="F3277" s="1"/>
      <c r="G3277" s="1"/>
      <c r="H3277" s="1">
        <v>47936.61</v>
      </c>
      <c r="I3277" s="1">
        <v>0.26</v>
      </c>
      <c r="J3277" s="12">
        <v>2573.67</v>
      </c>
      <c r="K3277" s="5">
        <v>2635.73</v>
      </c>
      <c r="L3277" s="5">
        <v>11030.02</v>
      </c>
      <c r="M3277" s="13">
        <f t="shared" si="66"/>
        <v>2.5708118323433116E-3</v>
      </c>
      <c r="N3277" s="13">
        <v>5.9483542886473728E-4</v>
      </c>
      <c r="O3277" s="13">
        <v>3.4301333983066673E-3</v>
      </c>
      <c r="P3277" s="13">
        <v>1.156372060348887E-2</v>
      </c>
      <c r="Q3277" s="7"/>
      <c r="R3277" s="8"/>
      <c r="S3277" s="8"/>
      <c r="T3277" s="8"/>
      <c r="U3277" s="8"/>
      <c r="V3277" s="13"/>
      <c r="W3277" s="14"/>
      <c r="X3277" s="1"/>
      <c r="Y3277" s="1"/>
      <c r="Z3277" s="1"/>
      <c r="AA3277" s="1"/>
      <c r="AB3277" s="1"/>
      <c r="AC3277" s="1"/>
      <c r="AD3277" s="8"/>
      <c r="AE3277" s="8"/>
      <c r="AF3277" s="8"/>
      <c r="AG3277" s="8"/>
      <c r="AH3277" s="9"/>
      <c r="AI3277" s="8"/>
      <c r="AJ3277" s="13"/>
      <c r="AK3277" s="8"/>
      <c r="AL3277" s="8"/>
      <c r="AM3277" s="8"/>
      <c r="AN3277" s="8"/>
      <c r="AO3277" s="7"/>
      <c r="AP3277" s="7"/>
      <c r="AQ3277" s="7"/>
      <c r="AR3277" s="7"/>
      <c r="AS3277" s="7"/>
      <c r="AT3277" s="7"/>
      <c r="AU3277" s="8"/>
      <c r="AV3277" s="8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7"/>
      <c r="BV3277" s="7"/>
      <c r="BW3277" s="8"/>
      <c r="BX3277" s="8"/>
      <c r="BY3277" s="8"/>
      <c r="BZ3277" s="8"/>
      <c r="CA3277" s="8"/>
      <c r="CC3277" s="8"/>
      <c r="CE3277" s="7"/>
      <c r="CF3277" s="8"/>
      <c r="CG3277" s="8"/>
      <c r="CH3277" s="8"/>
      <c r="CI3277" s="8"/>
      <c r="CJ3277" s="8"/>
    </row>
    <row r="3278" spans="1:88" x14ac:dyDescent="0.3">
      <c r="A3278" s="1" t="s">
        <v>1269</v>
      </c>
      <c r="B3278" s="1"/>
      <c r="C3278" s="1" t="s">
        <v>1878</v>
      </c>
      <c r="D3278" s="1"/>
      <c r="E3278" s="1"/>
      <c r="F3278" s="1"/>
      <c r="G3278" s="1"/>
      <c r="H3278" s="1">
        <v>47872.800000000003</v>
      </c>
      <c r="I3278" s="1">
        <v>-0.13</v>
      </c>
      <c r="J3278" s="12">
        <v>2566.6</v>
      </c>
      <c r="K3278" s="5">
        <v>2636.01</v>
      </c>
      <c r="L3278" s="5">
        <v>11073.63</v>
      </c>
      <c r="M3278" s="13">
        <f t="shared" si="66"/>
        <v>-1.3311329274222627E-3</v>
      </c>
      <c r="N3278" s="13">
        <v>-2.7470499325865649E-3</v>
      </c>
      <c r="O3278" s="13">
        <v>1.0623242896667939E-4</v>
      </c>
      <c r="P3278" s="13">
        <v>3.9537552969077794E-3</v>
      </c>
      <c r="Q3278" s="7"/>
      <c r="R3278" s="8"/>
      <c r="S3278" s="8"/>
      <c r="T3278" s="8"/>
      <c r="U3278" s="8"/>
      <c r="V3278" s="13"/>
      <c r="W3278" s="14"/>
      <c r="X3278" s="1"/>
      <c r="Y3278" s="1"/>
      <c r="Z3278" s="1"/>
      <c r="AA3278" s="1"/>
      <c r="AB3278" s="1"/>
      <c r="AC3278" s="1"/>
      <c r="AD3278" s="8"/>
      <c r="AE3278" s="8"/>
      <c r="AF3278" s="8"/>
      <c r="AG3278" s="8"/>
      <c r="AH3278" s="9"/>
      <c r="AI3278" s="8"/>
      <c r="AJ3278" s="13"/>
      <c r="AK3278" s="8"/>
      <c r="AL3278" s="8"/>
      <c r="AM3278" s="8"/>
      <c r="AN3278" s="8"/>
      <c r="AO3278" s="7"/>
      <c r="AP3278" s="7"/>
      <c r="AQ3278" s="7"/>
      <c r="AR3278" s="7"/>
      <c r="AS3278" s="7"/>
      <c r="AT3278" s="7"/>
      <c r="AU3278" s="8"/>
      <c r="AV3278" s="8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7"/>
      <c r="BV3278" s="7"/>
      <c r="BW3278" s="8"/>
      <c r="BX3278" s="8"/>
      <c r="BY3278" s="8"/>
      <c r="BZ3278" s="8"/>
      <c r="CA3278" s="8"/>
      <c r="CC3278" s="8"/>
      <c r="CE3278" s="7"/>
      <c r="CF3278" s="8"/>
      <c r="CG3278" s="8"/>
      <c r="CH3278" s="8"/>
      <c r="CI3278" s="8"/>
      <c r="CJ3278" s="8"/>
    </row>
    <row r="3279" spans="1:88" x14ac:dyDescent="0.3">
      <c r="A3279" s="1" t="s">
        <v>1270</v>
      </c>
      <c r="B3279" s="1"/>
      <c r="C3279" s="1" t="s">
        <v>1878</v>
      </c>
      <c r="D3279" s="1"/>
      <c r="E3279" s="1"/>
      <c r="F3279" s="1"/>
      <c r="G3279" s="1"/>
      <c r="H3279" s="1">
        <v>47733.24</v>
      </c>
      <c r="I3279" s="1">
        <v>-0.28999999999999998</v>
      </c>
      <c r="J3279" s="12">
        <v>2558.39</v>
      </c>
      <c r="K3279" s="5">
        <v>2626.76</v>
      </c>
      <c r="L3279" s="5">
        <v>11071.8</v>
      </c>
      <c r="M3279" s="13">
        <f t="shared" si="66"/>
        <v>-2.9152253471701473E-3</v>
      </c>
      <c r="N3279" s="13">
        <v>-3.1987843840100005E-3</v>
      </c>
      <c r="O3279" s="13">
        <v>-3.509091391914243E-3</v>
      </c>
      <c r="P3279" s="13">
        <v>-1.6525746299989041E-4</v>
      </c>
      <c r="Q3279" s="7"/>
      <c r="R3279" s="8"/>
      <c r="S3279" s="8"/>
      <c r="T3279" s="8"/>
      <c r="U3279" s="8"/>
      <c r="V3279" s="13"/>
      <c r="W3279" s="14"/>
      <c r="X3279" s="1"/>
      <c r="Y3279" s="1"/>
      <c r="Z3279" s="1"/>
      <c r="AA3279" s="1"/>
      <c r="AB3279" s="1"/>
      <c r="AC3279" s="1"/>
      <c r="AD3279" s="8"/>
      <c r="AE3279" s="8"/>
      <c r="AF3279" s="8"/>
      <c r="AG3279" s="8"/>
      <c r="AH3279" s="9"/>
      <c r="AI3279" s="8"/>
      <c r="AJ3279" s="13"/>
      <c r="AK3279" s="8"/>
      <c r="AL3279" s="8"/>
      <c r="AM3279" s="8"/>
      <c r="AN3279" s="8"/>
      <c r="AO3279" s="7"/>
      <c r="AP3279" s="7"/>
      <c r="AQ3279" s="7"/>
      <c r="AR3279" s="7"/>
      <c r="AS3279" s="7"/>
      <c r="AT3279" s="7"/>
      <c r="AU3279" s="8"/>
      <c r="AV3279" s="8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7"/>
      <c r="BV3279" s="7"/>
      <c r="BW3279" s="8"/>
      <c r="BX3279" s="8"/>
      <c r="BY3279" s="8"/>
      <c r="BZ3279" s="8"/>
      <c r="CA3279" s="8"/>
      <c r="CC3279" s="8"/>
      <c r="CE3279" s="7"/>
      <c r="CF3279" s="8"/>
      <c r="CG3279" s="8"/>
      <c r="CH3279" s="8"/>
      <c r="CI3279" s="8"/>
      <c r="CJ3279" s="8"/>
    </row>
    <row r="3280" spans="1:88" x14ac:dyDescent="0.3">
      <c r="A3280" s="1" t="s">
        <v>1271</v>
      </c>
      <c r="B3280" s="1"/>
      <c r="C3280" s="1" t="s">
        <v>1878</v>
      </c>
      <c r="D3280" s="1"/>
      <c r="E3280" s="1"/>
      <c r="F3280" s="1"/>
      <c r="G3280" s="1"/>
      <c r="H3280" s="1">
        <v>47942.04</v>
      </c>
      <c r="I3280" s="1">
        <v>0.44</v>
      </c>
      <c r="J3280" s="12">
        <v>2568.63</v>
      </c>
      <c r="K3280" s="5">
        <v>2646.2</v>
      </c>
      <c r="L3280" s="5">
        <v>11108.21</v>
      </c>
      <c r="M3280" s="13">
        <f t="shared" si="66"/>
        <v>4.3743102290982883E-3</v>
      </c>
      <c r="N3280" s="13">
        <v>4.0025172080879745E-3</v>
      </c>
      <c r="O3280" s="13">
        <v>7.4007522575338935E-3</v>
      </c>
      <c r="P3280" s="13">
        <v>3.2885348362505784E-3</v>
      </c>
      <c r="Q3280" s="7"/>
      <c r="R3280" s="8"/>
      <c r="S3280" s="8"/>
      <c r="T3280" s="8"/>
      <c r="U3280" s="8"/>
      <c r="V3280" s="13"/>
      <c r="W3280" s="14"/>
      <c r="X3280" s="1"/>
      <c r="Y3280" s="1"/>
      <c r="Z3280" s="1"/>
      <c r="AA3280" s="1"/>
      <c r="AB3280" s="1"/>
      <c r="AC3280" s="1"/>
      <c r="AD3280" s="8"/>
      <c r="AE3280" s="8"/>
      <c r="AF3280" s="8"/>
      <c r="AG3280" s="8"/>
      <c r="AH3280" s="9"/>
      <c r="AI3280" s="8"/>
      <c r="AJ3280" s="13"/>
      <c r="AK3280" s="8"/>
      <c r="AL3280" s="8"/>
      <c r="AM3280" s="8"/>
      <c r="AN3280" s="8"/>
      <c r="AO3280" s="7"/>
      <c r="AP3280" s="7"/>
      <c r="AQ3280" s="7"/>
      <c r="AR3280" s="7"/>
      <c r="AS3280" s="7"/>
      <c r="AT3280" s="7"/>
      <c r="AU3280" s="8"/>
      <c r="AV3280" s="8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7"/>
      <c r="BV3280" s="7"/>
      <c r="BW3280" s="8"/>
      <c r="BX3280" s="8"/>
      <c r="BY3280" s="8"/>
      <c r="BZ3280" s="8"/>
      <c r="CA3280" s="8"/>
      <c r="CC3280" s="8"/>
      <c r="CE3280" s="7"/>
      <c r="CF3280" s="8"/>
      <c r="CG3280" s="8"/>
      <c r="CH3280" s="8"/>
      <c r="CI3280" s="8"/>
      <c r="CJ3280" s="8"/>
    </row>
    <row r="3281" spans="1:88" x14ac:dyDescent="0.3">
      <c r="A3281" s="1" t="s">
        <v>1272</v>
      </c>
      <c r="B3281" s="1"/>
      <c r="C3281" s="1" t="s">
        <v>1878</v>
      </c>
      <c r="D3281" s="1"/>
      <c r="E3281" s="1"/>
      <c r="F3281" s="1"/>
      <c r="G3281" s="1"/>
      <c r="H3281" s="1">
        <v>47613.95</v>
      </c>
      <c r="I3281" s="1">
        <v>-0.68</v>
      </c>
      <c r="J3281" s="12">
        <v>2542.3200000000002</v>
      </c>
      <c r="K3281" s="5">
        <v>2642.64</v>
      </c>
      <c r="L3281" s="5">
        <v>11174.05</v>
      </c>
      <c r="M3281" s="13">
        <f t="shared" si="66"/>
        <v>-6.8434718255627747E-3</v>
      </c>
      <c r="N3281" s="13">
        <v>-1.0242814262856004E-2</v>
      </c>
      <c r="O3281" s="13">
        <v>-1.3453253722318648E-3</v>
      </c>
      <c r="P3281" s="13">
        <v>5.9271475782327609E-3</v>
      </c>
      <c r="Q3281" s="7"/>
      <c r="R3281" s="8"/>
      <c r="S3281" s="8"/>
      <c r="T3281" s="8"/>
      <c r="U3281" s="8"/>
      <c r="V3281" s="13"/>
      <c r="W3281" s="14"/>
      <c r="X3281" s="1"/>
      <c r="Y3281" s="1"/>
      <c r="Z3281" s="1"/>
      <c r="AA3281" s="1"/>
      <c r="AB3281" s="1"/>
      <c r="AC3281" s="1"/>
      <c r="AD3281" s="8"/>
      <c r="AE3281" s="8"/>
      <c r="AF3281" s="8"/>
      <c r="AG3281" s="8"/>
      <c r="AH3281" s="9"/>
      <c r="AI3281" s="8"/>
      <c r="AJ3281" s="13"/>
      <c r="AK3281" s="8"/>
      <c r="AL3281" s="8"/>
      <c r="AM3281" s="8"/>
      <c r="AN3281" s="8"/>
      <c r="AO3281" s="7"/>
      <c r="AP3281" s="7"/>
      <c r="AQ3281" s="7"/>
      <c r="AR3281" s="7"/>
      <c r="AS3281" s="7"/>
      <c r="AT3281" s="7"/>
      <c r="AU3281" s="8"/>
      <c r="AV3281" s="8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  <c r="BU3281" s="7"/>
      <c r="BV3281" s="7"/>
      <c r="BW3281" s="8"/>
      <c r="BX3281" s="8"/>
      <c r="BY3281" s="8"/>
      <c r="BZ3281" s="8"/>
      <c r="CA3281" s="8"/>
      <c r="CC3281" s="8"/>
      <c r="CE3281" s="7"/>
      <c r="CF3281" s="8"/>
      <c r="CG3281" s="8"/>
      <c r="CH3281" s="8"/>
      <c r="CI3281" s="8"/>
      <c r="CJ3281" s="8"/>
    </row>
    <row r="3282" spans="1:88" x14ac:dyDescent="0.3">
      <c r="A3282" s="1" t="s">
        <v>1273</v>
      </c>
      <c r="B3282" s="1"/>
      <c r="C3282" s="1" t="s">
        <v>1878</v>
      </c>
      <c r="D3282" s="1"/>
      <c r="E3282" s="1"/>
      <c r="F3282" s="1"/>
      <c r="G3282" s="1"/>
      <c r="H3282" s="1">
        <v>47324.06</v>
      </c>
      <c r="I3282" s="1">
        <v>-0.61</v>
      </c>
      <c r="J3282" s="12">
        <v>2521.5</v>
      </c>
      <c r="K3282" s="5">
        <v>2637.81</v>
      </c>
      <c r="L3282" s="5">
        <v>11144.27</v>
      </c>
      <c r="M3282" s="13">
        <f t="shared" si="66"/>
        <v>-6.0883417569850273E-3</v>
      </c>
      <c r="N3282" s="13">
        <v>-8.1893703389031014E-3</v>
      </c>
      <c r="O3282" s="13">
        <v>-1.8277177368085651E-3</v>
      </c>
      <c r="P3282" s="13">
        <v>-2.6651035211046059E-3</v>
      </c>
      <c r="Q3282" s="7"/>
      <c r="R3282" s="8"/>
      <c r="S3282" s="8"/>
      <c r="T3282" s="8"/>
      <c r="U3282" s="8"/>
      <c r="V3282" s="13"/>
      <c r="W3282" s="14"/>
      <c r="X3282" s="1"/>
      <c r="Y3282" s="1"/>
      <c r="Z3282" s="1"/>
      <c r="AA3282" s="1"/>
      <c r="AB3282" s="1"/>
      <c r="AC3282" s="1"/>
      <c r="AD3282" s="8"/>
      <c r="AE3282" s="8"/>
      <c r="AF3282" s="8"/>
      <c r="AG3282" s="8"/>
      <c r="AH3282" s="9"/>
      <c r="AI3282" s="8"/>
      <c r="AJ3282" s="13"/>
      <c r="AK3282" s="8"/>
      <c r="AL3282" s="8"/>
      <c r="AM3282" s="8"/>
      <c r="AN3282" s="8"/>
      <c r="AO3282" s="7"/>
      <c r="AP3282" s="7"/>
      <c r="AQ3282" s="7"/>
      <c r="AR3282" s="7"/>
      <c r="AS3282" s="7"/>
      <c r="AT3282" s="7"/>
      <c r="AU3282" s="8"/>
      <c r="AV3282" s="8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7"/>
      <c r="BV3282" s="7"/>
      <c r="BW3282" s="8"/>
      <c r="BX3282" s="8"/>
      <c r="BY3282" s="8"/>
      <c r="BZ3282" s="8"/>
      <c r="CA3282" s="8"/>
      <c r="CC3282" s="8"/>
      <c r="CE3282" s="7"/>
      <c r="CF3282" s="8"/>
      <c r="CG3282" s="8"/>
      <c r="CH3282" s="8"/>
      <c r="CI3282" s="8"/>
      <c r="CJ3282" s="8"/>
    </row>
    <row r="3283" spans="1:88" x14ac:dyDescent="0.3">
      <c r="A3283" s="1" t="s">
        <v>1274</v>
      </c>
      <c r="B3283" s="1"/>
      <c r="C3283" s="1" t="s">
        <v>1878</v>
      </c>
      <c r="D3283" s="1"/>
      <c r="E3283" s="1"/>
      <c r="F3283" s="1"/>
      <c r="G3283" s="1"/>
      <c r="H3283" s="1">
        <v>47328.4</v>
      </c>
      <c r="I3283" s="1">
        <v>0.01</v>
      </c>
      <c r="J3283" s="12">
        <v>2524.36</v>
      </c>
      <c r="K3283" s="5">
        <v>2623.78</v>
      </c>
      <c r="L3283" s="5">
        <v>11165.66</v>
      </c>
      <c r="M3283" s="13">
        <f t="shared" si="66"/>
        <v>9.1708107884391765E-5</v>
      </c>
      <c r="N3283" s="13">
        <v>1.1342454887963704E-3</v>
      </c>
      <c r="O3283" s="13">
        <v>-5.3188061308433454E-3</v>
      </c>
      <c r="P3283" s="13">
        <v>1.9193720180863405E-3</v>
      </c>
      <c r="Q3283" s="7"/>
      <c r="R3283" s="8"/>
      <c r="S3283" s="8"/>
      <c r="T3283" s="8"/>
      <c r="U3283" s="8"/>
      <c r="V3283" s="13"/>
      <c r="W3283" s="14"/>
      <c r="X3283" s="1"/>
      <c r="Y3283" s="1"/>
      <c r="Z3283" s="1"/>
      <c r="AA3283" s="1"/>
      <c r="AB3283" s="1"/>
      <c r="AC3283" s="1"/>
      <c r="AD3283" s="8"/>
      <c r="AE3283" s="8"/>
      <c r="AF3283" s="8"/>
      <c r="AG3283" s="8"/>
      <c r="AH3283" s="9"/>
      <c r="AI3283" s="8"/>
      <c r="AJ3283" s="13"/>
      <c r="AK3283" s="8"/>
      <c r="AL3283" s="8"/>
      <c r="AM3283" s="8"/>
      <c r="AN3283" s="8"/>
      <c r="AO3283" s="7"/>
      <c r="AP3283" s="7"/>
      <c r="AQ3283" s="7"/>
      <c r="AR3283" s="7"/>
      <c r="AS3283" s="7"/>
      <c r="AT3283" s="7"/>
      <c r="AU3283" s="8"/>
      <c r="AV3283" s="8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  <c r="BU3283" s="7"/>
      <c r="BV3283" s="7"/>
      <c r="BW3283" s="8"/>
      <c r="BX3283" s="8"/>
      <c r="BY3283" s="8"/>
      <c r="BZ3283" s="8"/>
      <c r="CA3283" s="8"/>
      <c r="CC3283" s="8"/>
      <c r="CE3283" s="7"/>
      <c r="CF3283" s="8"/>
      <c r="CG3283" s="8"/>
      <c r="CH3283" s="8"/>
      <c r="CI3283" s="8"/>
      <c r="CJ3283" s="8"/>
    </row>
    <row r="3284" spans="1:88" x14ac:dyDescent="0.3">
      <c r="A3284" s="1" t="s">
        <v>1275</v>
      </c>
      <c r="B3284" s="1"/>
      <c r="C3284" s="1" t="s">
        <v>1878</v>
      </c>
      <c r="D3284" s="1"/>
      <c r="E3284" s="1"/>
      <c r="F3284" s="1"/>
      <c r="G3284" s="1"/>
      <c r="H3284" s="1">
        <v>46917.19</v>
      </c>
      <c r="I3284" s="1">
        <v>-0.87</v>
      </c>
      <c r="J3284" s="12">
        <v>2496.15</v>
      </c>
      <c r="K3284" s="5">
        <v>2612.1999999999998</v>
      </c>
      <c r="L3284" s="5">
        <v>11183.61</v>
      </c>
      <c r="M3284" s="13">
        <f t="shared" si="66"/>
        <v>-8.6884407670658748E-3</v>
      </c>
      <c r="N3284" s="13">
        <v>-1.1175109730783284E-2</v>
      </c>
      <c r="O3284" s="13">
        <v>-4.4134797887019905E-3</v>
      </c>
      <c r="P3284" s="13">
        <v>1.6076076111937176E-3</v>
      </c>
      <c r="Q3284" s="7"/>
      <c r="R3284" s="8"/>
      <c r="S3284" s="8"/>
      <c r="T3284" s="8"/>
      <c r="U3284" s="8"/>
      <c r="V3284" s="13"/>
      <c r="W3284" s="14"/>
      <c r="X3284" s="1"/>
      <c r="Y3284" s="1"/>
      <c r="Z3284" s="1"/>
      <c r="AA3284" s="1"/>
      <c r="AB3284" s="1"/>
      <c r="AC3284" s="1"/>
      <c r="AD3284" s="8"/>
      <c r="AE3284" s="8"/>
      <c r="AF3284" s="8"/>
      <c r="AG3284" s="8"/>
      <c r="AH3284" s="9"/>
      <c r="AI3284" s="8"/>
      <c r="AJ3284" s="13"/>
      <c r="AK3284" s="8"/>
      <c r="AL3284" s="8"/>
      <c r="AM3284" s="8"/>
      <c r="AN3284" s="8"/>
      <c r="AO3284" s="7"/>
      <c r="AP3284" s="7"/>
      <c r="AQ3284" s="7"/>
      <c r="AR3284" s="7"/>
      <c r="AS3284" s="7"/>
      <c r="AT3284" s="7"/>
      <c r="AU3284" s="8"/>
      <c r="AV3284" s="8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  <c r="BU3284" s="7"/>
      <c r="BV3284" s="7"/>
      <c r="BW3284" s="8"/>
      <c r="BX3284" s="8"/>
      <c r="BY3284" s="8"/>
      <c r="BZ3284" s="8"/>
      <c r="CA3284" s="8"/>
      <c r="CC3284" s="8"/>
      <c r="CE3284" s="7"/>
      <c r="CF3284" s="8"/>
      <c r="CG3284" s="8"/>
      <c r="CH3284" s="8"/>
      <c r="CI3284" s="8"/>
      <c r="CJ3284" s="8"/>
    </row>
    <row r="3285" spans="1:88" x14ac:dyDescent="0.3">
      <c r="A3285" s="1" t="s">
        <v>1276</v>
      </c>
      <c r="B3285" s="1"/>
      <c r="C3285" s="1" t="s">
        <v>1878</v>
      </c>
      <c r="D3285" s="1"/>
      <c r="E3285" s="1"/>
      <c r="F3285" s="1"/>
      <c r="G3285" s="1"/>
      <c r="H3285" s="1">
        <v>46840.15</v>
      </c>
      <c r="I3285" s="1">
        <v>-0.16</v>
      </c>
      <c r="J3285" s="12">
        <v>2492.7600000000002</v>
      </c>
      <c r="K3285" s="5">
        <v>2597.73</v>
      </c>
      <c r="L3285" s="5">
        <v>11245.8</v>
      </c>
      <c r="M3285" s="13">
        <f t="shared" si="66"/>
        <v>-1.642042074557315E-3</v>
      </c>
      <c r="N3285" s="13">
        <v>-1.3580914608496419E-3</v>
      </c>
      <c r="O3285" s="13">
        <v>-5.5393920833013421E-3</v>
      </c>
      <c r="P3285" s="13">
        <v>5.5608162301796771E-3</v>
      </c>
      <c r="Q3285" s="7"/>
      <c r="R3285" s="8"/>
      <c r="S3285" s="8"/>
      <c r="T3285" s="8"/>
      <c r="U3285" s="8"/>
      <c r="V3285" s="13"/>
      <c r="W3285" s="14"/>
      <c r="X3285" s="1"/>
      <c r="Y3285" s="1"/>
      <c r="Z3285" s="1"/>
      <c r="AA3285" s="1"/>
      <c r="AB3285" s="1"/>
      <c r="AC3285" s="1"/>
      <c r="AD3285" s="8"/>
      <c r="AE3285" s="8"/>
      <c r="AF3285" s="8"/>
      <c r="AG3285" s="8"/>
      <c r="AH3285" s="9"/>
      <c r="AI3285" s="8"/>
      <c r="AJ3285" s="13"/>
      <c r="AK3285" s="8"/>
      <c r="AL3285" s="8"/>
      <c r="AM3285" s="8"/>
      <c r="AN3285" s="8"/>
      <c r="AO3285" s="7"/>
      <c r="AP3285" s="7"/>
      <c r="AQ3285" s="7"/>
      <c r="AR3285" s="7"/>
      <c r="AS3285" s="7"/>
      <c r="AT3285" s="7"/>
      <c r="AU3285" s="8"/>
      <c r="AV3285" s="8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  <c r="BU3285" s="7"/>
      <c r="BV3285" s="7"/>
      <c r="BW3285" s="8"/>
      <c r="BX3285" s="8"/>
      <c r="BY3285" s="8"/>
      <c r="BZ3285" s="8"/>
      <c r="CA3285" s="8"/>
      <c r="CC3285" s="8"/>
      <c r="CE3285" s="7"/>
      <c r="CF3285" s="8"/>
      <c r="CG3285" s="8"/>
      <c r="CH3285" s="8"/>
      <c r="CI3285" s="8"/>
      <c r="CJ3285" s="8"/>
    </row>
    <row r="3286" spans="1:88" x14ac:dyDescent="0.3">
      <c r="A3286" s="1" t="s">
        <v>1277</v>
      </c>
      <c r="B3286" s="1"/>
      <c r="C3286" s="1" t="s">
        <v>1878</v>
      </c>
      <c r="D3286" s="1"/>
      <c r="E3286" s="1"/>
      <c r="F3286" s="1"/>
      <c r="G3286" s="1"/>
      <c r="H3286" s="1">
        <v>46945.58</v>
      </c>
      <c r="I3286" s="1">
        <v>0.23</v>
      </c>
      <c r="J3286" s="12">
        <v>2499.19</v>
      </c>
      <c r="K3286" s="5">
        <v>2603.21</v>
      </c>
      <c r="L3286" s="5">
        <v>11241</v>
      </c>
      <c r="M3286" s="13">
        <f t="shared" si="66"/>
        <v>2.2508467628732376E-3</v>
      </c>
      <c r="N3286" s="13">
        <v>2.5794701455414959E-3</v>
      </c>
      <c r="O3286" s="13">
        <v>2.1095340932275608E-3</v>
      </c>
      <c r="P3286" s="13">
        <v>-4.2682601504551165E-4</v>
      </c>
      <c r="Q3286" s="7"/>
      <c r="R3286" s="8"/>
      <c r="S3286" s="8"/>
      <c r="T3286" s="8"/>
      <c r="U3286" s="8"/>
      <c r="V3286" s="13"/>
      <c r="W3286" s="14"/>
      <c r="X3286" s="1"/>
      <c r="Y3286" s="1"/>
      <c r="Z3286" s="1"/>
      <c r="AA3286" s="1"/>
      <c r="AB3286" s="1"/>
      <c r="AC3286" s="1"/>
      <c r="AD3286" s="8"/>
      <c r="AE3286" s="8"/>
      <c r="AF3286" s="8"/>
      <c r="AG3286" s="8"/>
      <c r="AH3286" s="9"/>
      <c r="AI3286" s="8"/>
      <c r="AJ3286" s="13"/>
      <c r="AK3286" s="8"/>
      <c r="AL3286" s="8"/>
      <c r="AM3286" s="8"/>
      <c r="AN3286" s="8"/>
      <c r="AO3286" s="7"/>
      <c r="AP3286" s="7"/>
      <c r="AQ3286" s="7"/>
      <c r="AR3286" s="7"/>
      <c r="AS3286" s="7"/>
      <c r="AT3286" s="7"/>
      <c r="AU3286" s="8"/>
      <c r="AV3286" s="8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  <c r="BU3286" s="7"/>
      <c r="BV3286" s="7"/>
      <c r="BW3286" s="8"/>
      <c r="BX3286" s="8"/>
      <c r="BY3286" s="8"/>
      <c r="BZ3286" s="8"/>
      <c r="CA3286" s="8"/>
      <c r="CC3286" s="8"/>
      <c r="CE3286" s="7"/>
      <c r="CF3286" s="8"/>
      <c r="CG3286" s="8"/>
      <c r="CH3286" s="8"/>
      <c r="CI3286" s="8"/>
      <c r="CJ3286" s="8"/>
    </row>
    <row r="3287" spans="1:88" x14ac:dyDescent="0.3">
      <c r="A3287" s="1" t="s">
        <v>1278</v>
      </c>
      <c r="B3287" s="1"/>
      <c r="C3287" s="1" t="s">
        <v>1878</v>
      </c>
      <c r="D3287" s="1"/>
      <c r="E3287" s="1"/>
      <c r="F3287" s="1"/>
      <c r="G3287" s="1"/>
      <c r="H3287" s="1">
        <v>46556.55</v>
      </c>
      <c r="I3287" s="1">
        <v>-0.83</v>
      </c>
      <c r="J3287" s="12">
        <v>2469.73</v>
      </c>
      <c r="K3287" s="5">
        <v>2609.0300000000002</v>
      </c>
      <c r="L3287" s="5">
        <v>11191.08</v>
      </c>
      <c r="M3287" s="13">
        <f t="shared" si="66"/>
        <v>-8.286829132795881E-3</v>
      </c>
      <c r="N3287" s="13">
        <v>-1.1787819253438081E-2</v>
      </c>
      <c r="O3287" s="13">
        <v>2.235701307232274E-3</v>
      </c>
      <c r="P3287" s="13">
        <v>-4.4408860421670804E-3</v>
      </c>
      <c r="Q3287" s="7"/>
      <c r="R3287" s="8"/>
      <c r="S3287" s="8"/>
      <c r="T3287" s="8"/>
      <c r="U3287" s="8"/>
      <c r="V3287" s="13"/>
      <c r="W3287" s="14"/>
      <c r="X3287" s="1"/>
      <c r="Y3287" s="1"/>
      <c r="Z3287" s="1"/>
      <c r="AA3287" s="1"/>
      <c r="AB3287" s="1"/>
      <c r="AC3287" s="1"/>
      <c r="AD3287" s="8"/>
      <c r="AE3287" s="8"/>
      <c r="AF3287" s="8"/>
      <c r="AG3287" s="8"/>
      <c r="AH3287" s="9"/>
      <c r="AI3287" s="8"/>
      <c r="AJ3287" s="13"/>
      <c r="AK3287" s="8"/>
      <c r="AL3287" s="8"/>
      <c r="AM3287" s="8"/>
      <c r="AN3287" s="8"/>
      <c r="AO3287" s="7"/>
      <c r="AP3287" s="7"/>
      <c r="AQ3287" s="7"/>
      <c r="AR3287" s="7"/>
      <c r="AS3287" s="7"/>
      <c r="AT3287" s="7"/>
      <c r="AU3287" s="8"/>
      <c r="AV3287" s="8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  <c r="BU3287" s="7"/>
      <c r="BV3287" s="7"/>
      <c r="BW3287" s="8"/>
      <c r="BX3287" s="8"/>
      <c r="BY3287" s="8"/>
      <c r="BZ3287" s="8"/>
      <c r="CA3287" s="8"/>
      <c r="CC3287" s="8"/>
      <c r="CE3287" s="7"/>
      <c r="CF3287" s="8"/>
      <c r="CG3287" s="8"/>
      <c r="CH3287" s="8"/>
      <c r="CI3287" s="8"/>
      <c r="CJ3287" s="8"/>
    </row>
    <row r="3288" spans="1:88" x14ac:dyDescent="0.3">
      <c r="A3288" s="1" t="s">
        <v>1279</v>
      </c>
      <c r="B3288" s="1"/>
      <c r="C3288" s="1" t="s">
        <v>1878</v>
      </c>
      <c r="D3288" s="1"/>
      <c r="E3288" s="1"/>
      <c r="F3288" s="1"/>
      <c r="G3288" s="1"/>
      <c r="H3288" s="1">
        <v>46674.78</v>
      </c>
      <c r="I3288" s="1">
        <v>0.25</v>
      </c>
      <c r="J3288" s="12">
        <v>2485.25</v>
      </c>
      <c r="K3288" s="5">
        <v>2595.69</v>
      </c>
      <c r="L3288" s="5">
        <v>11060.84</v>
      </c>
      <c r="M3288" s="13">
        <f t="shared" si="66"/>
        <v>2.5394922948542842E-3</v>
      </c>
      <c r="N3288" s="13">
        <v>6.2840877342866808E-3</v>
      </c>
      <c r="O3288" s="13">
        <v>-5.1130113490455154E-3</v>
      </c>
      <c r="P3288" s="13">
        <v>-1.1637840136966227E-2</v>
      </c>
      <c r="Q3288" s="7"/>
      <c r="R3288" s="8"/>
      <c r="S3288" s="8"/>
      <c r="T3288" s="8"/>
      <c r="U3288" s="8"/>
      <c r="V3288" s="13"/>
      <c r="W3288" s="14"/>
      <c r="X3288" s="1"/>
      <c r="Y3288" s="1"/>
      <c r="Z3288" s="1"/>
      <c r="AA3288" s="1"/>
      <c r="AB3288" s="1"/>
      <c r="AC3288" s="1"/>
      <c r="AD3288" s="8"/>
      <c r="AE3288" s="8"/>
      <c r="AF3288" s="8"/>
      <c r="AG3288" s="8"/>
      <c r="AH3288" s="9"/>
      <c r="AI3288" s="8"/>
      <c r="AJ3288" s="13"/>
      <c r="AK3288" s="8"/>
      <c r="AL3288" s="8"/>
      <c r="AM3288" s="8"/>
      <c r="AN3288" s="8"/>
      <c r="AO3288" s="7"/>
      <c r="AP3288" s="7"/>
      <c r="AQ3288" s="7"/>
      <c r="AR3288" s="7"/>
      <c r="AS3288" s="7"/>
      <c r="AT3288" s="7"/>
      <c r="AU3288" s="8"/>
      <c r="AV3288" s="8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  <c r="BU3288" s="7"/>
      <c r="BV3288" s="7"/>
      <c r="BW3288" s="8"/>
      <c r="BX3288" s="8"/>
      <c r="BY3288" s="8"/>
      <c r="BZ3288" s="8"/>
      <c r="CA3288" s="8"/>
      <c r="CC3288" s="8"/>
      <c r="CE3288" s="7"/>
      <c r="CF3288" s="8"/>
      <c r="CG3288" s="8"/>
      <c r="CH3288" s="8"/>
      <c r="CI3288" s="8"/>
      <c r="CJ3288" s="8"/>
    </row>
    <row r="3289" spans="1:88" x14ac:dyDescent="0.3">
      <c r="A3289" s="1" t="s">
        <v>1280</v>
      </c>
      <c r="B3289" s="1"/>
      <c r="C3289" s="1" t="s">
        <v>1878</v>
      </c>
      <c r="D3289" s="1"/>
      <c r="E3289" s="1"/>
      <c r="F3289" s="1"/>
      <c r="G3289" s="1"/>
      <c r="H3289" s="1">
        <v>46149.14</v>
      </c>
      <c r="I3289" s="1">
        <v>-1.1299999999999999</v>
      </c>
      <c r="J3289" s="12">
        <v>2455.4699999999998</v>
      </c>
      <c r="K3289" s="5">
        <v>2567.59</v>
      </c>
      <c r="L3289" s="5">
        <v>10953.57</v>
      </c>
      <c r="M3289" s="13">
        <f t="shared" si="66"/>
        <v>-1.1261756348931895E-2</v>
      </c>
      <c r="N3289" s="13">
        <v>-1.1982697917714558E-2</v>
      </c>
      <c r="O3289" s="13">
        <v>-1.082563788433899E-2</v>
      </c>
      <c r="P3289" s="13">
        <v>-9.6981784385272718E-3</v>
      </c>
      <c r="Q3289" s="7"/>
      <c r="R3289" s="8"/>
      <c r="S3289" s="8"/>
      <c r="T3289" s="8"/>
      <c r="U3289" s="8"/>
      <c r="V3289" s="13"/>
      <c r="W3289" s="14"/>
      <c r="X3289" s="1"/>
      <c r="Y3289" s="1"/>
      <c r="Z3289" s="1"/>
      <c r="AA3289" s="1"/>
      <c r="AB3289" s="1"/>
      <c r="AC3289" s="1"/>
      <c r="AD3289" s="8"/>
      <c r="AE3289" s="8"/>
      <c r="AF3289" s="8"/>
      <c r="AG3289" s="8"/>
      <c r="AH3289" s="9"/>
      <c r="AI3289" s="8"/>
      <c r="AJ3289" s="13"/>
      <c r="AK3289" s="8"/>
      <c r="AL3289" s="8"/>
      <c r="AM3289" s="8"/>
      <c r="AN3289" s="8"/>
      <c r="AO3289" s="7"/>
      <c r="AP3289" s="7"/>
      <c r="AQ3289" s="7"/>
      <c r="AR3289" s="7"/>
      <c r="AS3289" s="7"/>
      <c r="AT3289" s="7"/>
      <c r="AU3289" s="8"/>
      <c r="AV3289" s="8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  <c r="BU3289" s="7"/>
      <c r="BV3289" s="7"/>
      <c r="BW3289" s="8"/>
      <c r="BX3289" s="8"/>
      <c r="BY3289" s="8"/>
      <c r="BZ3289" s="8"/>
      <c r="CA3289" s="8"/>
      <c r="CC3289" s="8"/>
      <c r="CE3289" s="7"/>
      <c r="CF3289" s="8"/>
      <c r="CG3289" s="8"/>
      <c r="CH3289" s="8"/>
      <c r="CI3289" s="8"/>
      <c r="CJ3289" s="8"/>
    </row>
    <row r="3290" spans="1:88" x14ac:dyDescent="0.3">
      <c r="A3290" s="1" t="s">
        <v>1281</v>
      </c>
      <c r="B3290" s="1"/>
      <c r="C3290" s="1" t="s">
        <v>1878</v>
      </c>
      <c r="D3290" s="1"/>
      <c r="E3290" s="1"/>
      <c r="F3290" s="1"/>
      <c r="G3290" s="1"/>
      <c r="H3290" s="1">
        <v>46329.66</v>
      </c>
      <c r="I3290" s="1">
        <v>0.39</v>
      </c>
      <c r="J3290" s="12">
        <v>2467.4499999999998</v>
      </c>
      <c r="K3290" s="5">
        <v>2577.94</v>
      </c>
      <c r="L3290" s="5">
        <v>10950.03</v>
      </c>
      <c r="M3290" s="13">
        <f t="shared" si="66"/>
        <v>3.9116655261615119E-3</v>
      </c>
      <c r="N3290" s="13">
        <v>4.8789030206028983E-3</v>
      </c>
      <c r="O3290" s="13">
        <v>4.0310174132163201E-3</v>
      </c>
      <c r="P3290" s="13">
        <v>-3.2318230494710054E-4</v>
      </c>
      <c r="Q3290" s="7"/>
      <c r="R3290" s="8"/>
      <c r="S3290" s="8"/>
      <c r="T3290" s="8"/>
      <c r="U3290" s="8"/>
      <c r="V3290" s="13"/>
      <c r="W3290" s="14"/>
      <c r="X3290" s="1"/>
      <c r="Y3290" s="1"/>
      <c r="Z3290" s="1"/>
      <c r="AA3290" s="1"/>
      <c r="AB3290" s="1"/>
      <c r="AC3290" s="1"/>
      <c r="AD3290" s="8"/>
      <c r="AE3290" s="8"/>
      <c r="AF3290" s="8"/>
      <c r="AG3290" s="8"/>
      <c r="AH3290" s="9"/>
      <c r="AI3290" s="8"/>
      <c r="AJ3290" s="13"/>
      <c r="AK3290" s="8"/>
      <c r="AL3290" s="8"/>
      <c r="AM3290" s="8"/>
      <c r="AN3290" s="8"/>
      <c r="AO3290" s="7"/>
      <c r="AP3290" s="7"/>
      <c r="AQ3290" s="7"/>
      <c r="AR3290" s="7"/>
      <c r="AS3290" s="7"/>
      <c r="AT3290" s="7"/>
      <c r="AU3290" s="8"/>
      <c r="AV3290" s="8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  <c r="BU3290" s="7"/>
      <c r="BV3290" s="7"/>
      <c r="BW3290" s="8"/>
      <c r="BX3290" s="8"/>
      <c r="BY3290" s="8"/>
      <c r="BZ3290" s="8"/>
      <c r="CA3290" s="8"/>
      <c r="CC3290" s="8"/>
      <c r="CE3290" s="7"/>
      <c r="CF3290" s="8"/>
      <c r="CG3290" s="8"/>
      <c r="CH3290" s="8"/>
      <c r="CI3290" s="8"/>
      <c r="CJ3290" s="8"/>
    </row>
    <row r="3291" spans="1:88" x14ac:dyDescent="0.3">
      <c r="A3291" s="1" t="s">
        <v>1282</v>
      </c>
      <c r="B3291" s="1"/>
      <c r="C3291" s="1" t="s">
        <v>1878</v>
      </c>
      <c r="D3291" s="1"/>
      <c r="E3291" s="1"/>
      <c r="F3291" s="1"/>
      <c r="G3291" s="1"/>
      <c r="H3291" s="1">
        <v>46741.54</v>
      </c>
      <c r="I3291" s="1">
        <v>0.89</v>
      </c>
      <c r="J3291" s="12">
        <v>2495.42</v>
      </c>
      <c r="K3291" s="5">
        <v>2587.5300000000002</v>
      </c>
      <c r="L3291" s="5">
        <v>10986.53</v>
      </c>
      <c r="M3291" s="13">
        <f t="shared" si="66"/>
        <v>8.8902012231473204E-3</v>
      </c>
      <c r="N3291" s="13">
        <v>1.1335589373644872E-2</v>
      </c>
      <c r="O3291" s="13">
        <v>3.7200245156985279E-3</v>
      </c>
      <c r="P3291" s="13">
        <v>3.3333242009383479E-3</v>
      </c>
      <c r="Q3291" s="7"/>
      <c r="R3291" s="8"/>
      <c r="S3291" s="8"/>
      <c r="T3291" s="8"/>
      <c r="U3291" s="8"/>
      <c r="V3291" s="13"/>
      <c r="W3291" s="14"/>
      <c r="X3291" s="1"/>
      <c r="Y3291" s="1"/>
      <c r="Z3291" s="1"/>
      <c r="AA3291" s="1"/>
      <c r="AB3291" s="1"/>
      <c r="AC3291" s="1"/>
      <c r="AD3291" s="8"/>
      <c r="AE3291" s="8"/>
      <c r="AF3291" s="8"/>
      <c r="AG3291" s="8"/>
      <c r="AH3291" s="9"/>
      <c r="AI3291" s="8"/>
      <c r="AJ3291" s="13"/>
      <c r="AK3291" s="8"/>
      <c r="AL3291" s="8"/>
      <c r="AM3291" s="8"/>
      <c r="AN3291" s="8"/>
      <c r="AO3291" s="7"/>
      <c r="AP3291" s="7"/>
      <c r="AQ3291" s="7"/>
      <c r="AR3291" s="7"/>
      <c r="AS3291" s="7"/>
      <c r="AT3291" s="7"/>
      <c r="AU3291" s="8"/>
      <c r="AV3291" s="8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  <c r="BU3291" s="7"/>
      <c r="BV3291" s="7"/>
      <c r="BW3291" s="8"/>
      <c r="BX3291" s="8"/>
      <c r="BY3291" s="8"/>
      <c r="BZ3291" s="8"/>
      <c r="CA3291" s="8"/>
      <c r="CC3291" s="8"/>
      <c r="CE3291" s="7"/>
      <c r="CF3291" s="8"/>
      <c r="CG3291" s="8"/>
      <c r="CH3291" s="8"/>
      <c r="CI3291" s="8"/>
      <c r="CJ3291" s="8"/>
    </row>
    <row r="3292" spans="1:88" x14ac:dyDescent="0.3">
      <c r="A3292" s="1" t="s">
        <v>1283</v>
      </c>
      <c r="B3292" s="1"/>
      <c r="C3292" s="1" t="s">
        <v>1878</v>
      </c>
      <c r="D3292" s="1"/>
      <c r="E3292" s="1"/>
      <c r="F3292" s="1"/>
      <c r="G3292" s="1"/>
      <c r="H3292" s="1">
        <v>46786.74</v>
      </c>
      <c r="I3292" s="1">
        <v>0.1</v>
      </c>
      <c r="J3292" s="12">
        <v>2497.88</v>
      </c>
      <c r="K3292" s="5">
        <v>2593.63</v>
      </c>
      <c r="L3292" s="5">
        <v>10947.75</v>
      </c>
      <c r="M3292" s="13">
        <f t="shared" si="66"/>
        <v>9.6701991419179123E-4</v>
      </c>
      <c r="N3292" s="13">
        <v>9.8580599658570911E-4</v>
      </c>
      <c r="O3292" s="13">
        <v>2.3574605898288858E-3</v>
      </c>
      <c r="P3292" s="13">
        <v>-3.5297769177348171E-3</v>
      </c>
      <c r="Q3292" s="7"/>
      <c r="R3292" s="8"/>
      <c r="S3292" s="8"/>
      <c r="T3292" s="8"/>
      <c r="U3292" s="8"/>
      <c r="V3292" s="13"/>
      <c r="W3292" s="14"/>
      <c r="X3292" s="1"/>
      <c r="Y3292" s="1"/>
      <c r="Z3292" s="1"/>
      <c r="AA3292" s="1"/>
      <c r="AB3292" s="1"/>
      <c r="AC3292" s="1"/>
      <c r="AD3292" s="8"/>
      <c r="AE3292" s="8"/>
      <c r="AF3292" s="8"/>
      <c r="AG3292" s="8"/>
      <c r="AH3292" s="9"/>
      <c r="AI3292" s="8"/>
      <c r="AJ3292" s="13"/>
      <c r="AK3292" s="8"/>
      <c r="AL3292" s="8"/>
      <c r="AM3292" s="8"/>
      <c r="AN3292" s="8"/>
      <c r="AO3292" s="7"/>
      <c r="AP3292" s="7"/>
      <c r="AQ3292" s="7"/>
      <c r="AR3292" s="7"/>
      <c r="AS3292" s="7"/>
      <c r="AT3292" s="7"/>
      <c r="AU3292" s="8"/>
      <c r="AV3292" s="8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7"/>
      <c r="BV3292" s="7"/>
      <c r="BW3292" s="8"/>
      <c r="BX3292" s="8"/>
      <c r="BY3292" s="8"/>
      <c r="BZ3292" s="8"/>
      <c r="CA3292" s="8"/>
      <c r="CC3292" s="8"/>
      <c r="CE3292" s="7"/>
      <c r="CF3292" s="8"/>
      <c r="CG3292" s="8"/>
      <c r="CH3292" s="8"/>
      <c r="CI3292" s="8"/>
      <c r="CJ3292" s="8"/>
    </row>
    <row r="3293" spans="1:88" x14ac:dyDescent="0.3">
      <c r="A3293" s="1" t="s">
        <v>1284</v>
      </c>
      <c r="B3293" s="1"/>
      <c r="C3293" s="1" t="s">
        <v>1878</v>
      </c>
      <c r="D3293" s="1"/>
      <c r="E3293" s="1"/>
      <c r="F3293" s="1"/>
      <c r="G3293" s="1"/>
      <c r="H3293" s="1">
        <v>46399.26</v>
      </c>
      <c r="I3293" s="1">
        <v>-0.83</v>
      </c>
      <c r="J3293" s="12">
        <v>2470.48</v>
      </c>
      <c r="K3293" s="5">
        <v>2581.1799999999998</v>
      </c>
      <c r="L3293" s="5">
        <v>10981.98</v>
      </c>
      <c r="M3293" s="13">
        <f t="shared" si="66"/>
        <v>-8.2818336990351238E-3</v>
      </c>
      <c r="N3293" s="13">
        <v>-1.0969301968069001E-2</v>
      </c>
      <c r="O3293" s="13">
        <v>-4.8002220825639208E-3</v>
      </c>
      <c r="P3293" s="13">
        <v>3.1266698636704948E-3</v>
      </c>
      <c r="Q3293" s="7"/>
      <c r="R3293" s="8"/>
      <c r="S3293" s="8"/>
      <c r="T3293" s="8"/>
      <c r="U3293" s="8"/>
      <c r="V3293" s="13"/>
      <c r="W3293" s="14"/>
      <c r="X3293" s="1"/>
      <c r="Y3293" s="1"/>
      <c r="Z3293" s="1"/>
      <c r="AA3293" s="1"/>
      <c r="AB3293" s="1"/>
      <c r="AC3293" s="1"/>
      <c r="AD3293" s="8"/>
      <c r="AE3293" s="8"/>
      <c r="AF3293" s="8"/>
      <c r="AG3293" s="8"/>
      <c r="AH3293" s="9"/>
      <c r="AI3293" s="8"/>
      <c r="AJ3293" s="13"/>
      <c r="AK3293" s="8"/>
      <c r="AL3293" s="8"/>
      <c r="AM3293" s="8"/>
      <c r="AN3293" s="8"/>
      <c r="AO3293" s="7"/>
      <c r="AP3293" s="7"/>
      <c r="AQ3293" s="7"/>
      <c r="AR3293" s="7"/>
      <c r="AS3293" s="7"/>
      <c r="AT3293" s="7"/>
      <c r="AU3293" s="8"/>
      <c r="AV3293" s="8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  <c r="BU3293" s="7"/>
      <c r="BV3293" s="7"/>
      <c r="BW3293" s="8"/>
      <c r="BX3293" s="8"/>
      <c r="BY3293" s="8"/>
      <c r="BZ3293" s="8"/>
      <c r="CA3293" s="8"/>
      <c r="CC3293" s="8"/>
      <c r="CE3293" s="7"/>
      <c r="CF3293" s="8"/>
      <c r="CG3293" s="8"/>
      <c r="CH3293" s="8"/>
      <c r="CI3293" s="8"/>
      <c r="CJ3293" s="8"/>
    </row>
    <row r="3294" spans="1:88" x14ac:dyDescent="0.3">
      <c r="A3294" s="1" t="s">
        <v>1285</v>
      </c>
      <c r="B3294" s="1"/>
      <c r="C3294" s="1" t="s">
        <v>1878</v>
      </c>
      <c r="D3294" s="1"/>
      <c r="E3294" s="1"/>
      <c r="F3294" s="1"/>
      <c r="G3294" s="1"/>
      <c r="H3294" s="1">
        <v>46406.74</v>
      </c>
      <c r="I3294" s="1">
        <v>0.02</v>
      </c>
      <c r="J3294" s="12">
        <v>2471.21</v>
      </c>
      <c r="K3294" s="5">
        <v>2576.84</v>
      </c>
      <c r="L3294" s="5">
        <v>11022.58</v>
      </c>
      <c r="M3294" s="13">
        <f t="shared" si="66"/>
        <v>1.6120946756470467E-4</v>
      </c>
      <c r="N3294" s="13">
        <v>2.9548913571453284E-4</v>
      </c>
      <c r="O3294" s="13">
        <v>-1.6814015295328888E-3</v>
      </c>
      <c r="P3294" s="13">
        <v>3.6969653923974999E-3</v>
      </c>
      <c r="Q3294" s="7"/>
      <c r="R3294" s="8"/>
      <c r="S3294" s="8"/>
      <c r="T3294" s="8"/>
      <c r="U3294" s="8"/>
      <c r="V3294" s="13"/>
      <c r="W3294" s="14"/>
      <c r="X3294" s="1"/>
      <c r="Y3294" s="1"/>
      <c r="Z3294" s="1"/>
      <c r="AA3294" s="1"/>
      <c r="AB3294" s="1"/>
      <c r="AC3294" s="1"/>
      <c r="AD3294" s="8"/>
      <c r="AE3294" s="8"/>
      <c r="AF3294" s="8"/>
      <c r="AG3294" s="8"/>
      <c r="AH3294" s="9"/>
      <c r="AI3294" s="8"/>
      <c r="AJ3294" s="13"/>
      <c r="AK3294" s="8"/>
      <c r="AL3294" s="8"/>
      <c r="AM3294" s="8"/>
      <c r="AN3294" s="8"/>
      <c r="AO3294" s="7"/>
      <c r="AP3294" s="7"/>
      <c r="AQ3294" s="7"/>
      <c r="AR3294" s="7"/>
      <c r="AS3294" s="7"/>
      <c r="AT3294" s="7"/>
      <c r="AU3294" s="8"/>
      <c r="AV3294" s="8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  <c r="BU3294" s="7"/>
      <c r="BV3294" s="7"/>
      <c r="BW3294" s="8"/>
      <c r="BX3294" s="8"/>
      <c r="BY3294" s="8"/>
      <c r="BZ3294" s="8"/>
      <c r="CA3294" s="8"/>
      <c r="CC3294" s="8"/>
      <c r="CE3294" s="7"/>
      <c r="CF3294" s="8"/>
      <c r="CG3294" s="8"/>
      <c r="CH3294" s="8"/>
      <c r="CI3294" s="8"/>
      <c r="CJ3294" s="8"/>
    </row>
    <row r="3295" spans="1:88" x14ac:dyDescent="0.3">
      <c r="A3295" s="1" t="s">
        <v>1286</v>
      </c>
      <c r="B3295" s="1"/>
      <c r="C3295" s="1" t="s">
        <v>1878</v>
      </c>
      <c r="D3295" s="1"/>
      <c r="E3295" s="1"/>
      <c r="F3295" s="1"/>
      <c r="G3295" s="1"/>
      <c r="H3295" s="1">
        <v>46211.54</v>
      </c>
      <c r="I3295" s="1">
        <v>-0.42</v>
      </c>
      <c r="J3295" s="12">
        <v>2456.36</v>
      </c>
      <c r="K3295" s="5">
        <v>2578.13</v>
      </c>
      <c r="L3295" s="5">
        <v>11017.48</v>
      </c>
      <c r="M3295" s="13">
        <f t="shared" si="66"/>
        <v>-4.2062855524864773E-3</v>
      </c>
      <c r="N3295" s="13">
        <v>-6.0092019698851917E-3</v>
      </c>
      <c r="O3295" s="13">
        <v>5.0061315409566376E-4</v>
      </c>
      <c r="P3295" s="13">
        <v>-4.6268659424564262E-4</v>
      </c>
      <c r="Q3295" s="7"/>
      <c r="R3295" s="8"/>
      <c r="S3295" s="8"/>
      <c r="T3295" s="8"/>
      <c r="U3295" s="8"/>
      <c r="V3295" s="13"/>
      <c r="W3295" s="14"/>
      <c r="X3295" s="1"/>
      <c r="Y3295" s="1"/>
      <c r="Z3295" s="1"/>
      <c r="AA3295" s="1"/>
      <c r="AB3295" s="1"/>
      <c r="AC3295" s="1"/>
      <c r="AD3295" s="8"/>
      <c r="AE3295" s="8"/>
      <c r="AF3295" s="8"/>
      <c r="AG3295" s="8"/>
      <c r="AH3295" s="9"/>
      <c r="AI3295" s="8"/>
      <c r="AJ3295" s="13"/>
      <c r="AK3295" s="8"/>
      <c r="AL3295" s="8"/>
      <c r="AM3295" s="8"/>
      <c r="AN3295" s="8"/>
      <c r="AO3295" s="7"/>
      <c r="AP3295" s="7"/>
      <c r="AQ3295" s="7"/>
      <c r="AR3295" s="7"/>
      <c r="AS3295" s="7"/>
      <c r="AT3295" s="7"/>
      <c r="AU3295" s="8"/>
      <c r="AV3295" s="8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  <c r="BU3295" s="7"/>
      <c r="BV3295" s="7"/>
      <c r="BW3295" s="8"/>
      <c r="BX3295" s="8"/>
      <c r="BY3295" s="8"/>
      <c r="BZ3295" s="8"/>
      <c r="CA3295" s="8"/>
      <c r="CC3295" s="8"/>
      <c r="CE3295" s="7"/>
      <c r="CF3295" s="8"/>
      <c r="CG3295" s="8"/>
      <c r="CH3295" s="8"/>
      <c r="CI3295" s="8"/>
      <c r="CJ3295" s="8"/>
    </row>
    <row r="3296" spans="1:88" x14ac:dyDescent="0.3">
      <c r="A3296" s="1" t="s">
        <v>1287</v>
      </c>
      <c r="B3296" s="1"/>
      <c r="C3296" s="1" t="s">
        <v>1878</v>
      </c>
      <c r="D3296" s="1"/>
      <c r="E3296" s="1"/>
      <c r="F3296" s="1"/>
      <c r="G3296" s="1"/>
      <c r="H3296" s="1">
        <v>46370.13</v>
      </c>
      <c r="I3296" s="1">
        <v>0.34</v>
      </c>
      <c r="J3296" s="12">
        <v>2467.63</v>
      </c>
      <c r="K3296" s="5">
        <v>2570.25</v>
      </c>
      <c r="L3296" s="5">
        <v>11071.18</v>
      </c>
      <c r="M3296" s="13">
        <f t="shared" si="66"/>
        <v>3.4318267688113746E-3</v>
      </c>
      <c r="N3296" s="13">
        <v>4.5880896936931759E-3</v>
      </c>
      <c r="O3296" s="13">
        <v>-3.056478920768213E-3</v>
      </c>
      <c r="P3296" s="13">
        <v>4.8740728369827124E-3</v>
      </c>
      <c r="Q3296" s="7"/>
      <c r="R3296" s="8"/>
      <c r="S3296" s="8"/>
      <c r="T3296" s="8"/>
      <c r="U3296" s="8"/>
      <c r="V3296" s="13"/>
      <c r="W3296" s="14"/>
      <c r="X3296" s="1"/>
      <c r="Y3296" s="1"/>
      <c r="Z3296" s="1"/>
      <c r="AA3296" s="1"/>
      <c r="AB3296" s="1"/>
      <c r="AC3296" s="1"/>
      <c r="AD3296" s="8"/>
      <c r="AE3296" s="8"/>
      <c r="AF3296" s="8"/>
      <c r="AG3296" s="8"/>
      <c r="AH3296" s="9"/>
      <c r="AI3296" s="8"/>
      <c r="AJ3296" s="13"/>
      <c r="AK3296" s="8"/>
      <c r="AL3296" s="8"/>
      <c r="AM3296" s="8"/>
      <c r="AN3296" s="8"/>
      <c r="AO3296" s="7"/>
      <c r="AP3296" s="7"/>
      <c r="AQ3296" s="7"/>
      <c r="AR3296" s="7"/>
      <c r="AS3296" s="7"/>
      <c r="AT3296" s="7"/>
      <c r="AU3296" s="8"/>
      <c r="AV3296" s="8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  <c r="BU3296" s="7"/>
      <c r="BV3296" s="7"/>
      <c r="BW3296" s="8"/>
      <c r="BX3296" s="8"/>
      <c r="BY3296" s="8"/>
      <c r="BZ3296" s="8"/>
      <c r="CA3296" s="8"/>
      <c r="CC3296" s="8"/>
      <c r="CE3296" s="7"/>
      <c r="CF3296" s="8"/>
      <c r="CG3296" s="8"/>
      <c r="CH3296" s="8"/>
      <c r="CI3296" s="8"/>
      <c r="CJ3296" s="8"/>
    </row>
    <row r="3297" spans="1:88" x14ac:dyDescent="0.3">
      <c r="A3297" s="1" t="s">
        <v>1288</v>
      </c>
      <c r="B3297" s="1"/>
      <c r="C3297" s="1" t="s">
        <v>1878</v>
      </c>
      <c r="D3297" s="1"/>
      <c r="E3297" s="1"/>
      <c r="F3297" s="1"/>
      <c r="G3297" s="1"/>
      <c r="H3297" s="1">
        <v>46508.27</v>
      </c>
      <c r="I3297" s="1">
        <v>0.3</v>
      </c>
      <c r="J3297" s="12">
        <v>2476.0100000000002</v>
      </c>
      <c r="K3297" s="5">
        <v>2580.46</v>
      </c>
      <c r="L3297" s="5">
        <v>11089.91</v>
      </c>
      <c r="M3297" s="13">
        <f t="shared" si="66"/>
        <v>2.9790729506258273E-3</v>
      </c>
      <c r="N3297" s="13">
        <v>3.3959710329345416E-3</v>
      </c>
      <c r="O3297" s="13">
        <v>3.9723762279932906E-3</v>
      </c>
      <c r="P3297" s="13">
        <v>1.6917799186717541E-3</v>
      </c>
      <c r="Q3297" s="7"/>
      <c r="R3297" s="8"/>
      <c r="S3297" s="8"/>
      <c r="T3297" s="8"/>
      <c r="U3297" s="8"/>
      <c r="V3297" s="13"/>
      <c r="W3297" s="14"/>
      <c r="X3297" s="1"/>
      <c r="Y3297" s="1"/>
      <c r="Z3297" s="1"/>
      <c r="AA3297" s="1"/>
      <c r="AB3297" s="1"/>
      <c r="AC3297" s="1"/>
      <c r="AD3297" s="8"/>
      <c r="AE3297" s="8"/>
      <c r="AF3297" s="8"/>
      <c r="AG3297" s="8"/>
      <c r="AH3297" s="9"/>
      <c r="AI3297" s="8"/>
      <c r="AJ3297" s="13"/>
      <c r="AK3297" s="8"/>
      <c r="AL3297" s="8"/>
      <c r="AM3297" s="8"/>
      <c r="AN3297" s="8"/>
      <c r="AO3297" s="7"/>
      <c r="AP3297" s="7"/>
      <c r="AQ3297" s="7"/>
      <c r="AR3297" s="7"/>
      <c r="AS3297" s="7"/>
      <c r="AT3297" s="7"/>
      <c r="AU3297" s="8"/>
      <c r="AV3297" s="8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  <c r="BU3297" s="7"/>
      <c r="BV3297" s="7"/>
      <c r="BW3297" s="8"/>
      <c r="BX3297" s="8"/>
      <c r="BY3297" s="8"/>
      <c r="BZ3297" s="8"/>
      <c r="CA3297" s="8"/>
      <c r="CC3297" s="8"/>
      <c r="CE3297" s="7"/>
      <c r="CF3297" s="8"/>
      <c r="CG3297" s="8"/>
      <c r="CH3297" s="8"/>
      <c r="CI3297" s="8"/>
      <c r="CJ3297" s="8"/>
    </row>
    <row r="3298" spans="1:88" x14ac:dyDescent="0.3">
      <c r="A3298" s="1" t="s">
        <v>1289</v>
      </c>
      <c r="B3298" s="1"/>
      <c r="C3298" s="1" t="s">
        <v>1878</v>
      </c>
      <c r="D3298" s="1"/>
      <c r="E3298" s="1"/>
      <c r="F3298" s="1"/>
      <c r="G3298" s="1"/>
      <c r="H3298" s="1">
        <v>46490.89</v>
      </c>
      <c r="I3298" s="1">
        <v>-0.04</v>
      </c>
      <c r="J3298" s="12">
        <v>2477.19</v>
      </c>
      <c r="K3298" s="5">
        <v>2566.7199999999998</v>
      </c>
      <c r="L3298" s="5">
        <v>11119.72</v>
      </c>
      <c r="M3298" s="13">
        <f t="shared" si="66"/>
        <v>-3.7369697905331734E-4</v>
      </c>
      <c r="N3298" s="13">
        <v>4.7657319639249351E-4</v>
      </c>
      <c r="O3298" s="13">
        <v>-5.32463204234912E-3</v>
      </c>
      <c r="P3298" s="13">
        <v>2.6880290281885433E-3</v>
      </c>
      <c r="Q3298" s="7"/>
      <c r="R3298" s="8"/>
      <c r="S3298" s="8"/>
      <c r="T3298" s="8"/>
      <c r="U3298" s="8"/>
      <c r="V3298" s="13"/>
      <c r="W3298" s="14"/>
      <c r="X3298" s="1"/>
      <c r="Y3298" s="1"/>
      <c r="Z3298" s="1"/>
      <c r="AA3298" s="1"/>
      <c r="AB3298" s="1"/>
      <c r="AC3298" s="1"/>
      <c r="AD3298" s="8"/>
      <c r="AE3298" s="8"/>
      <c r="AF3298" s="8"/>
      <c r="AG3298" s="8"/>
      <c r="AH3298" s="9"/>
      <c r="AI3298" s="8"/>
      <c r="AJ3298" s="13"/>
      <c r="AK3298" s="8"/>
      <c r="AL3298" s="8"/>
      <c r="AM3298" s="8"/>
      <c r="AN3298" s="8"/>
      <c r="AO3298" s="7"/>
      <c r="AP3298" s="7"/>
      <c r="AQ3298" s="7"/>
      <c r="AR3298" s="7"/>
      <c r="AS3298" s="7"/>
      <c r="AT3298" s="7"/>
      <c r="AU3298" s="8"/>
      <c r="AV3298" s="8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7"/>
      <c r="BV3298" s="7"/>
      <c r="BW3298" s="8"/>
      <c r="BX3298" s="8"/>
      <c r="BY3298" s="8"/>
      <c r="BZ3298" s="8"/>
      <c r="CA3298" s="8"/>
      <c r="CC3298" s="8"/>
      <c r="CE3298" s="7"/>
      <c r="CF3298" s="8"/>
      <c r="CG3298" s="8"/>
      <c r="CH3298" s="8"/>
      <c r="CI3298" s="8"/>
      <c r="CJ3298" s="8"/>
    </row>
    <row r="3299" spans="1:88" x14ac:dyDescent="0.3">
      <c r="A3299" s="1" t="s">
        <v>1290</v>
      </c>
      <c r="B3299" s="1"/>
      <c r="C3299" s="1" t="s">
        <v>1878</v>
      </c>
      <c r="D3299" s="1"/>
      <c r="E3299" s="1"/>
      <c r="F3299" s="1"/>
      <c r="G3299" s="1"/>
      <c r="H3299" s="1">
        <v>46051.76</v>
      </c>
      <c r="I3299" s="1">
        <v>-0.94</v>
      </c>
      <c r="J3299" s="12">
        <v>2443.16</v>
      </c>
      <c r="K3299" s="5">
        <v>2577.6</v>
      </c>
      <c r="L3299" s="5">
        <v>11014.53</v>
      </c>
      <c r="M3299" s="13">
        <f t="shared" si="66"/>
        <v>-9.4455064207201733E-3</v>
      </c>
      <c r="N3299" s="13">
        <v>-1.3737339485465516E-2</v>
      </c>
      <c r="O3299" s="13">
        <v>4.23887295848413E-3</v>
      </c>
      <c r="P3299" s="13">
        <v>-9.4597705697624379E-3</v>
      </c>
      <c r="Q3299" s="7"/>
      <c r="R3299" s="8"/>
      <c r="S3299" s="8"/>
      <c r="T3299" s="8"/>
      <c r="U3299" s="8"/>
      <c r="V3299" s="13"/>
      <c r="W3299" s="14"/>
      <c r="X3299" s="1"/>
      <c r="Y3299" s="1"/>
      <c r="Z3299" s="1"/>
      <c r="AA3299" s="1"/>
      <c r="AB3299" s="1"/>
      <c r="AC3299" s="1"/>
      <c r="AD3299" s="8"/>
      <c r="AE3299" s="8"/>
      <c r="AF3299" s="8"/>
      <c r="AG3299" s="8"/>
      <c r="AH3299" s="9"/>
      <c r="AI3299" s="8"/>
      <c r="AJ3299" s="13"/>
      <c r="AK3299" s="8"/>
      <c r="AL3299" s="8"/>
      <c r="AM3299" s="8"/>
      <c r="AN3299" s="8"/>
      <c r="AO3299" s="7"/>
      <c r="AP3299" s="7"/>
      <c r="AQ3299" s="7"/>
      <c r="AR3299" s="7"/>
      <c r="AS3299" s="7"/>
      <c r="AT3299" s="7"/>
      <c r="AU3299" s="8"/>
      <c r="AV3299" s="8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  <c r="BU3299" s="7"/>
      <c r="BV3299" s="7"/>
      <c r="BW3299" s="8"/>
      <c r="BX3299" s="8"/>
      <c r="BY3299" s="8"/>
      <c r="BZ3299" s="8"/>
      <c r="CA3299" s="8"/>
      <c r="CC3299" s="8"/>
      <c r="CE3299" s="7"/>
      <c r="CF3299" s="8"/>
      <c r="CG3299" s="8"/>
      <c r="CH3299" s="8"/>
      <c r="CI3299" s="8"/>
      <c r="CJ3299" s="8"/>
    </row>
    <row r="3300" spans="1:88" x14ac:dyDescent="0.3">
      <c r="A3300" s="1" t="s">
        <v>1291</v>
      </c>
      <c r="B3300" s="1"/>
      <c r="C3300" s="1" t="s">
        <v>1878</v>
      </c>
      <c r="D3300" s="1"/>
      <c r="E3300" s="1"/>
      <c r="F3300" s="1"/>
      <c r="G3300" s="1"/>
      <c r="H3300" s="1">
        <v>45879.9</v>
      </c>
      <c r="I3300" s="1">
        <v>-0.37</v>
      </c>
      <c r="J3300" s="12">
        <v>2436.4699999999998</v>
      </c>
      <c r="K3300" s="5">
        <v>2566.08</v>
      </c>
      <c r="L3300" s="5">
        <v>10948.88</v>
      </c>
      <c r="M3300" s="13">
        <f t="shared" si="66"/>
        <v>-3.7318877714989096E-3</v>
      </c>
      <c r="N3300" s="13">
        <v>-2.7382570114115046E-3</v>
      </c>
      <c r="O3300" s="13">
        <v>-4.4692737430167551E-3</v>
      </c>
      <c r="P3300" s="13">
        <v>-5.9603087921138442E-3</v>
      </c>
      <c r="Q3300" s="7"/>
      <c r="R3300" s="8"/>
      <c r="S3300" s="8"/>
      <c r="T3300" s="8"/>
      <c r="U3300" s="8"/>
      <c r="V3300" s="13"/>
      <c r="W3300" s="14"/>
      <c r="X3300" s="1"/>
      <c r="Y3300" s="1"/>
      <c r="Z3300" s="1"/>
      <c r="AA3300" s="1"/>
      <c r="AB3300" s="1"/>
      <c r="AC3300" s="1"/>
      <c r="AD3300" s="8"/>
      <c r="AE3300" s="8"/>
      <c r="AF3300" s="8"/>
      <c r="AG3300" s="8"/>
      <c r="AH3300" s="9"/>
      <c r="AI3300" s="8"/>
      <c r="AJ3300" s="13"/>
      <c r="AK3300" s="8"/>
      <c r="AL3300" s="8"/>
      <c r="AM3300" s="8"/>
      <c r="AN3300" s="8"/>
      <c r="AO3300" s="7"/>
      <c r="AP3300" s="7"/>
      <c r="AQ3300" s="7"/>
      <c r="AR3300" s="7"/>
      <c r="AS3300" s="7"/>
      <c r="AT3300" s="7"/>
      <c r="AU3300" s="8"/>
      <c r="AV3300" s="8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  <c r="BU3300" s="7"/>
      <c r="BV3300" s="7"/>
      <c r="BW3300" s="8"/>
      <c r="BX3300" s="8"/>
      <c r="BY3300" s="8"/>
      <c r="BZ3300" s="8"/>
      <c r="CA3300" s="8"/>
      <c r="CC3300" s="8"/>
      <c r="CE3300" s="7"/>
      <c r="CF3300" s="8"/>
      <c r="CG3300" s="8"/>
      <c r="CH3300" s="8"/>
      <c r="CI3300" s="8"/>
      <c r="CJ3300" s="8"/>
    </row>
    <row r="3301" spans="1:88" x14ac:dyDescent="0.3">
      <c r="A3301" s="1" t="s">
        <v>1292</v>
      </c>
      <c r="B3301" s="1"/>
      <c r="C3301" s="1" t="s">
        <v>1878</v>
      </c>
      <c r="D3301" s="1"/>
      <c r="E3301" s="1"/>
      <c r="F3301" s="1"/>
      <c r="G3301" s="1"/>
      <c r="H3301" s="1">
        <v>45948.12</v>
      </c>
      <c r="I3301" s="1">
        <v>0.15</v>
      </c>
      <c r="J3301" s="12">
        <v>2437.2399999999998</v>
      </c>
      <c r="K3301" s="5">
        <v>2577.64</v>
      </c>
      <c r="L3301" s="5">
        <v>10985.79</v>
      </c>
      <c r="M3301" s="13">
        <f t="shared" si="66"/>
        <v>1.4869256471787828E-3</v>
      </c>
      <c r="N3301" s="13">
        <v>3.1603097924448598E-4</v>
      </c>
      <c r="O3301" s="13">
        <v>4.5049258012219706E-3</v>
      </c>
      <c r="P3301" s="13">
        <v>3.3711210644378209E-3</v>
      </c>
      <c r="Q3301" s="7"/>
      <c r="R3301" s="8"/>
      <c r="S3301" s="8"/>
      <c r="T3301" s="8"/>
      <c r="U3301" s="8"/>
      <c r="V3301" s="13"/>
      <c r="W3301" s="14"/>
      <c r="X3301" s="1"/>
      <c r="Y3301" s="1"/>
      <c r="Z3301" s="1"/>
      <c r="AA3301" s="1"/>
      <c r="AB3301" s="1"/>
      <c r="AC3301" s="1"/>
      <c r="AD3301" s="8"/>
      <c r="AE3301" s="8"/>
      <c r="AF3301" s="8"/>
      <c r="AG3301" s="8"/>
      <c r="AH3301" s="9"/>
      <c r="AI3301" s="8"/>
      <c r="AJ3301" s="13"/>
      <c r="AK3301" s="8"/>
      <c r="AL3301" s="8"/>
      <c r="AM3301" s="8"/>
      <c r="AN3301" s="8"/>
      <c r="AO3301" s="7"/>
      <c r="AP3301" s="7"/>
      <c r="AQ3301" s="7"/>
      <c r="AR3301" s="7"/>
      <c r="AS3301" s="7"/>
      <c r="AT3301" s="7"/>
      <c r="AU3301" s="8"/>
      <c r="AV3301" s="8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  <c r="BU3301" s="7"/>
      <c r="BV3301" s="7"/>
      <c r="BW3301" s="8"/>
      <c r="BX3301" s="8"/>
      <c r="BY3301" s="8"/>
      <c r="BZ3301" s="8"/>
      <c r="CA3301" s="8"/>
      <c r="CC3301" s="8"/>
      <c r="CE3301" s="7"/>
      <c r="CF3301" s="8"/>
      <c r="CG3301" s="8"/>
      <c r="CH3301" s="8"/>
      <c r="CI3301" s="8"/>
      <c r="CJ3301" s="8"/>
    </row>
    <row r="3302" spans="1:88" x14ac:dyDescent="0.3">
      <c r="A3302" s="1" t="s">
        <v>1293</v>
      </c>
      <c r="B3302" s="1"/>
      <c r="C3302" s="1" t="s">
        <v>1878</v>
      </c>
      <c r="D3302" s="1"/>
      <c r="E3302" s="1"/>
      <c r="F3302" s="1"/>
      <c r="G3302" s="1"/>
      <c r="H3302" s="1">
        <v>46286.28</v>
      </c>
      <c r="I3302" s="1">
        <v>0.74</v>
      </c>
      <c r="J3302" s="12">
        <v>2454.92</v>
      </c>
      <c r="K3302" s="5">
        <v>2602.92</v>
      </c>
      <c r="L3302" s="5">
        <v>11033.69</v>
      </c>
      <c r="M3302" s="13">
        <f t="shared" si="66"/>
        <v>7.35960470199859E-3</v>
      </c>
      <c r="N3302" s="13">
        <v>7.2541071047580452E-3</v>
      </c>
      <c r="O3302" s="13">
        <v>9.8074207414535763E-3</v>
      </c>
      <c r="P3302" s="13">
        <v>4.3601780117770161E-3</v>
      </c>
      <c r="Q3302" s="7"/>
      <c r="R3302" s="8"/>
      <c r="S3302" s="8"/>
      <c r="T3302" s="8"/>
      <c r="U3302" s="8"/>
      <c r="V3302" s="13"/>
      <c r="W3302" s="14"/>
      <c r="X3302" s="1"/>
      <c r="Y3302" s="1"/>
      <c r="Z3302" s="1"/>
      <c r="AA3302" s="1"/>
      <c r="AB3302" s="1"/>
      <c r="AC3302" s="1"/>
      <c r="AD3302" s="8"/>
      <c r="AE3302" s="8"/>
      <c r="AF3302" s="8"/>
      <c r="AG3302" s="8"/>
      <c r="AH3302" s="9"/>
      <c r="AI3302" s="8"/>
      <c r="AJ3302" s="13"/>
      <c r="AK3302" s="8"/>
      <c r="AL3302" s="8"/>
      <c r="AM3302" s="8"/>
      <c r="AN3302" s="8"/>
      <c r="AO3302" s="7"/>
      <c r="AP3302" s="7"/>
      <c r="AQ3302" s="7"/>
      <c r="AR3302" s="7"/>
      <c r="AS3302" s="7"/>
      <c r="AT3302" s="7"/>
      <c r="AU3302" s="8"/>
      <c r="AV3302" s="8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  <c r="BU3302" s="7"/>
      <c r="BV3302" s="7"/>
      <c r="BW3302" s="8"/>
      <c r="BX3302" s="8"/>
      <c r="BY3302" s="8"/>
      <c r="BZ3302" s="8"/>
      <c r="CA3302" s="8"/>
      <c r="CC3302" s="8"/>
      <c r="CE3302" s="7"/>
      <c r="CF3302" s="8"/>
      <c r="CG3302" s="8"/>
      <c r="CH3302" s="8"/>
      <c r="CI3302" s="8"/>
      <c r="CJ3302" s="8"/>
    </row>
    <row r="3303" spans="1:88" x14ac:dyDescent="0.3">
      <c r="A3303" s="1" t="s">
        <v>1294</v>
      </c>
      <c r="B3303" s="1"/>
      <c r="C3303" s="1" t="s">
        <v>1878</v>
      </c>
      <c r="D3303" s="1"/>
      <c r="E3303" s="1"/>
      <c r="F3303" s="1"/>
      <c r="G3303" s="1"/>
      <c r="H3303" s="1">
        <v>45868.35</v>
      </c>
      <c r="I3303" s="1">
        <v>-0.9</v>
      </c>
      <c r="J3303" s="12">
        <v>2428.5700000000002</v>
      </c>
      <c r="K3303" s="5">
        <v>2589.15</v>
      </c>
      <c r="L3303" s="5">
        <v>10972.28</v>
      </c>
      <c r="M3303" s="13">
        <f t="shared" si="66"/>
        <v>-9.0292414944558308E-3</v>
      </c>
      <c r="N3303" s="13">
        <v>-1.0733547325371018E-2</v>
      </c>
      <c r="O3303" s="13">
        <v>-5.2902125305426262E-3</v>
      </c>
      <c r="P3303" s="13">
        <v>-5.565681109402143E-3</v>
      </c>
      <c r="Q3303" s="7"/>
      <c r="R3303" s="8"/>
      <c r="S3303" s="8"/>
      <c r="T3303" s="8"/>
      <c r="U3303" s="8"/>
      <c r="V3303" s="13"/>
      <c r="W3303" s="14"/>
      <c r="X3303" s="1"/>
      <c r="Y3303" s="1"/>
      <c r="Z3303" s="1"/>
      <c r="AA3303" s="1"/>
      <c r="AB3303" s="1"/>
      <c r="AC3303" s="1"/>
      <c r="AD3303" s="8"/>
      <c r="AE3303" s="8"/>
      <c r="AF3303" s="8"/>
      <c r="AG3303" s="8"/>
      <c r="AH3303" s="9"/>
      <c r="AI3303" s="8"/>
      <c r="AJ3303" s="13"/>
      <c r="AK3303" s="8"/>
      <c r="AL3303" s="8"/>
      <c r="AM3303" s="8"/>
      <c r="AN3303" s="8"/>
      <c r="AO3303" s="7"/>
      <c r="AP3303" s="7"/>
      <c r="AQ3303" s="7"/>
      <c r="AR3303" s="7"/>
      <c r="AS3303" s="7"/>
      <c r="AT3303" s="7"/>
      <c r="AU3303" s="8"/>
      <c r="AV3303" s="8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  <c r="BU3303" s="7"/>
      <c r="BV3303" s="7"/>
      <c r="BW3303" s="8"/>
      <c r="BX3303" s="8"/>
      <c r="BY3303" s="8"/>
      <c r="BZ3303" s="8"/>
      <c r="CA3303" s="8"/>
      <c r="CC3303" s="8"/>
      <c r="CE3303" s="7"/>
      <c r="CF3303" s="8"/>
      <c r="CG3303" s="8"/>
      <c r="CH3303" s="8"/>
      <c r="CI3303" s="8"/>
      <c r="CJ3303" s="8"/>
    </row>
    <row r="3304" spans="1:88" x14ac:dyDescent="0.3">
      <c r="A3304" s="1" t="s">
        <v>1295</v>
      </c>
      <c r="B3304" s="1"/>
      <c r="C3304" s="1" t="s">
        <v>1878</v>
      </c>
      <c r="D3304" s="1"/>
      <c r="E3304" s="1"/>
      <c r="F3304" s="1"/>
      <c r="G3304" s="1"/>
      <c r="H3304" s="1">
        <v>46241.919999999998</v>
      </c>
      <c r="I3304" s="1">
        <v>0.81</v>
      </c>
      <c r="J3304" s="12">
        <v>2450.36</v>
      </c>
      <c r="K3304" s="5">
        <v>2608.94</v>
      </c>
      <c r="L3304" s="5">
        <v>11039.2</v>
      </c>
      <c r="M3304" s="13">
        <f t="shared" si="66"/>
        <v>8.1443958633784508E-3</v>
      </c>
      <c r="N3304" s="13">
        <v>8.9723582190341933E-3</v>
      </c>
      <c r="O3304" s="13">
        <v>7.6434351041847481E-3</v>
      </c>
      <c r="P3304" s="13">
        <v>6.0990058583996198E-3</v>
      </c>
      <c r="Q3304" s="7"/>
      <c r="R3304" s="8"/>
      <c r="S3304" s="8"/>
      <c r="T3304" s="8"/>
      <c r="U3304" s="8"/>
      <c r="V3304" s="13"/>
      <c r="W3304" s="14"/>
      <c r="X3304" s="1"/>
      <c r="Y3304" s="1"/>
      <c r="Z3304" s="1"/>
      <c r="AA3304" s="1"/>
      <c r="AB3304" s="1"/>
      <c r="AC3304" s="1"/>
      <c r="AD3304" s="8"/>
      <c r="AE3304" s="8"/>
      <c r="AF3304" s="8"/>
      <c r="AG3304" s="8"/>
      <c r="AH3304" s="9"/>
      <c r="AI3304" s="8"/>
      <c r="AJ3304" s="13"/>
      <c r="AK3304" s="8"/>
      <c r="AL3304" s="8"/>
      <c r="AM3304" s="8"/>
      <c r="AN3304" s="8"/>
      <c r="AO3304" s="7"/>
      <c r="AP3304" s="7"/>
      <c r="AQ3304" s="7"/>
      <c r="AR3304" s="7"/>
      <c r="AS3304" s="7"/>
      <c r="AT3304" s="7"/>
      <c r="AU3304" s="8"/>
      <c r="AV3304" s="8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  <c r="BU3304" s="7"/>
      <c r="BV3304" s="7"/>
      <c r="BW3304" s="8"/>
      <c r="BX3304" s="8"/>
      <c r="BY3304" s="8"/>
      <c r="BZ3304" s="8"/>
      <c r="CA3304" s="8"/>
      <c r="CC3304" s="8"/>
      <c r="CE3304" s="7"/>
      <c r="CF3304" s="8"/>
      <c r="CG3304" s="8"/>
      <c r="CH3304" s="8"/>
      <c r="CI3304" s="8"/>
      <c r="CJ3304" s="8"/>
    </row>
    <row r="3305" spans="1:88" x14ac:dyDescent="0.3">
      <c r="A3305" s="1" t="s">
        <v>1296</v>
      </c>
      <c r="B3305" s="1"/>
      <c r="C3305" s="1" t="s">
        <v>1878</v>
      </c>
      <c r="D3305" s="1"/>
      <c r="E3305" s="1"/>
      <c r="F3305" s="1"/>
      <c r="G3305" s="1"/>
      <c r="H3305" s="1">
        <v>46280.36</v>
      </c>
      <c r="I3305" s="1">
        <v>0.08</v>
      </c>
      <c r="J3305" s="12">
        <v>2452.0100000000002</v>
      </c>
      <c r="K3305" s="5">
        <v>2608.1999999999998</v>
      </c>
      <c r="L3305" s="5">
        <v>11052.03</v>
      </c>
      <c r="M3305" s="13">
        <f t="shared" si="66"/>
        <v>8.3128036206114864E-4</v>
      </c>
      <c r="N3305" s="13">
        <v>6.7337044352666631E-4</v>
      </c>
      <c r="O3305" s="13">
        <v>-2.8364009904413567E-4</v>
      </c>
      <c r="P3305" s="13">
        <v>1.1622219001377054E-3</v>
      </c>
      <c r="Q3305" s="7"/>
      <c r="R3305" s="8"/>
      <c r="S3305" s="8"/>
      <c r="T3305" s="8"/>
      <c r="U3305" s="8"/>
      <c r="V3305" s="13"/>
      <c r="W3305" s="14"/>
      <c r="X3305" s="1"/>
      <c r="Y3305" s="1"/>
      <c r="Z3305" s="1"/>
      <c r="AA3305" s="1"/>
      <c r="AB3305" s="1"/>
      <c r="AC3305" s="1"/>
      <c r="AD3305" s="8"/>
      <c r="AE3305" s="8"/>
      <c r="AF3305" s="8"/>
      <c r="AG3305" s="8"/>
      <c r="AH3305" s="9"/>
      <c r="AI3305" s="8"/>
      <c r="AJ3305" s="13"/>
      <c r="AK3305" s="8"/>
      <c r="AL3305" s="8"/>
      <c r="AM3305" s="8"/>
      <c r="AN3305" s="8"/>
      <c r="AO3305" s="7"/>
      <c r="AP3305" s="7"/>
      <c r="AQ3305" s="7"/>
      <c r="AR3305" s="7"/>
      <c r="AS3305" s="7"/>
      <c r="AT3305" s="7"/>
      <c r="AU3305" s="8"/>
      <c r="AV3305" s="8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  <c r="BU3305" s="7"/>
      <c r="BV3305" s="7"/>
      <c r="BW3305" s="8"/>
      <c r="BX3305" s="8"/>
      <c r="BY3305" s="8"/>
      <c r="BZ3305" s="8"/>
      <c r="CA3305" s="8"/>
      <c r="CC3305" s="8"/>
      <c r="CE3305" s="7"/>
      <c r="CF3305" s="8"/>
      <c r="CG3305" s="8"/>
      <c r="CH3305" s="8"/>
      <c r="CI3305" s="8"/>
      <c r="CJ3305" s="8"/>
    </row>
    <row r="3306" spans="1:88" x14ac:dyDescent="0.3">
      <c r="A3306" s="1" t="s">
        <v>1297</v>
      </c>
      <c r="B3306" s="1"/>
      <c r="C3306" s="1" t="s">
        <v>1878</v>
      </c>
      <c r="D3306" s="1"/>
      <c r="E3306" s="1"/>
      <c r="F3306" s="1"/>
      <c r="G3306" s="1"/>
      <c r="H3306" s="1">
        <v>46341.14</v>
      </c>
      <c r="I3306" s="1">
        <v>0.13</v>
      </c>
      <c r="J3306" s="12">
        <v>2452.86</v>
      </c>
      <c r="K3306" s="5">
        <v>2626.22</v>
      </c>
      <c r="L3306" s="5">
        <v>11010.83</v>
      </c>
      <c r="M3306" s="13">
        <f t="shared" si="66"/>
        <v>1.3133000694030006E-3</v>
      </c>
      <c r="N3306" s="13">
        <v>3.4665437742908978E-4</v>
      </c>
      <c r="O3306" s="13">
        <v>6.9089793727474813E-3</v>
      </c>
      <c r="P3306" s="13">
        <v>-3.727821947642318E-3</v>
      </c>
      <c r="Q3306" s="7"/>
      <c r="R3306" s="8"/>
      <c r="S3306" s="8"/>
      <c r="T3306" s="8"/>
      <c r="U3306" s="8"/>
      <c r="V3306" s="13"/>
      <c r="W3306" s="14"/>
      <c r="X3306" s="1"/>
      <c r="Y3306" s="1"/>
      <c r="Z3306" s="1"/>
      <c r="AA3306" s="1"/>
      <c r="AB3306" s="1"/>
      <c r="AC3306" s="1"/>
      <c r="AD3306" s="8"/>
      <c r="AE3306" s="8"/>
      <c r="AF3306" s="8"/>
      <c r="AG3306" s="8"/>
      <c r="AH3306" s="9"/>
      <c r="AI3306" s="8"/>
      <c r="AJ3306" s="13"/>
      <c r="AK3306" s="8"/>
      <c r="AL3306" s="8"/>
      <c r="AM3306" s="8"/>
      <c r="AN3306" s="8"/>
      <c r="AO3306" s="7"/>
      <c r="AP3306" s="7"/>
      <c r="AQ3306" s="7"/>
      <c r="AR3306" s="7"/>
      <c r="AS3306" s="7"/>
      <c r="AT3306" s="7"/>
      <c r="AU3306" s="8"/>
      <c r="AV3306" s="8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  <c r="BU3306" s="7"/>
      <c r="BV3306" s="7"/>
      <c r="BW3306" s="8"/>
      <c r="BX3306" s="8"/>
      <c r="BY3306" s="8"/>
      <c r="BZ3306" s="8"/>
      <c r="CA3306" s="8"/>
      <c r="CC3306" s="8"/>
      <c r="CE3306" s="7"/>
      <c r="CF3306" s="8"/>
      <c r="CG3306" s="8"/>
      <c r="CH3306" s="8"/>
      <c r="CI3306" s="8"/>
      <c r="CJ3306" s="8"/>
    </row>
    <row r="3307" spans="1:88" x14ac:dyDescent="0.3">
      <c r="A3307" s="1" t="s">
        <v>1298</v>
      </c>
      <c r="B3307" s="1"/>
      <c r="C3307" s="1" t="s">
        <v>1878</v>
      </c>
      <c r="D3307" s="1"/>
      <c r="E3307" s="1"/>
      <c r="F3307" s="1"/>
      <c r="G3307" s="1"/>
      <c r="H3307" s="1">
        <v>46137.7</v>
      </c>
      <c r="I3307" s="1">
        <v>-0.44</v>
      </c>
      <c r="J3307" s="12">
        <v>2438.9699999999998</v>
      </c>
      <c r="K3307" s="5">
        <v>2623.37</v>
      </c>
      <c r="L3307" s="5">
        <v>10998.55</v>
      </c>
      <c r="M3307" s="13">
        <f t="shared" si="66"/>
        <v>-4.3900516905712728E-3</v>
      </c>
      <c r="N3307" s="13">
        <v>-5.6627773293218553E-3</v>
      </c>
      <c r="O3307" s="13">
        <v>-1.0852099214840871E-3</v>
      </c>
      <c r="P3307" s="13">
        <v>-1.1152656066800715E-3</v>
      </c>
      <c r="Q3307" s="7"/>
      <c r="R3307" s="8"/>
      <c r="S3307" s="8"/>
      <c r="T3307" s="8"/>
      <c r="U3307" s="8"/>
      <c r="V3307" s="13"/>
      <c r="W3307" s="14"/>
      <c r="X3307" s="1"/>
      <c r="Y3307" s="1"/>
      <c r="Z3307" s="1"/>
      <c r="AA3307" s="1"/>
      <c r="AB3307" s="1"/>
      <c r="AC3307" s="1"/>
      <c r="AD3307" s="8"/>
      <c r="AE3307" s="8"/>
      <c r="AF3307" s="8"/>
      <c r="AG3307" s="8"/>
      <c r="AH3307" s="9"/>
      <c r="AI3307" s="8"/>
      <c r="AJ3307" s="13"/>
      <c r="AK3307" s="8"/>
      <c r="AL3307" s="8"/>
      <c r="AM3307" s="8"/>
      <c r="AN3307" s="8"/>
      <c r="AO3307" s="7"/>
      <c r="AP3307" s="7"/>
      <c r="AQ3307" s="7"/>
      <c r="AR3307" s="7"/>
      <c r="AS3307" s="7"/>
      <c r="AT3307" s="7"/>
      <c r="AU3307" s="8"/>
      <c r="AV3307" s="8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7"/>
      <c r="BV3307" s="7"/>
      <c r="BW3307" s="8"/>
      <c r="BX3307" s="8"/>
      <c r="BY3307" s="8"/>
      <c r="BZ3307" s="8"/>
      <c r="CA3307" s="8"/>
      <c r="CC3307" s="8"/>
      <c r="CE3307" s="7"/>
      <c r="CF3307" s="8"/>
      <c r="CG3307" s="8"/>
      <c r="CH3307" s="8"/>
      <c r="CI3307" s="8"/>
      <c r="CJ3307" s="8"/>
    </row>
    <row r="3308" spans="1:88" x14ac:dyDescent="0.3">
      <c r="A3308" s="1" t="s">
        <v>1299</v>
      </c>
      <c r="B3308" s="1"/>
      <c r="C3308" s="1" t="s">
        <v>1878</v>
      </c>
      <c r="D3308" s="1"/>
      <c r="E3308" s="1"/>
      <c r="F3308" s="1"/>
      <c r="G3308" s="1"/>
      <c r="H3308" s="1">
        <v>46676.09</v>
      </c>
      <c r="I3308" s="1">
        <v>1.17</v>
      </c>
      <c r="J3308" s="12">
        <v>2477.6799999999998</v>
      </c>
      <c r="K3308" s="5">
        <v>2628.44</v>
      </c>
      <c r="L3308" s="5">
        <v>10997.33</v>
      </c>
      <c r="M3308" s="13">
        <f t="shared" si="66"/>
        <v>1.1669198941429704E-2</v>
      </c>
      <c r="N3308" s="13">
        <v>1.5871453933422819E-2</v>
      </c>
      <c r="O3308" s="13">
        <v>1.9326286417853389E-3</v>
      </c>
      <c r="P3308" s="13">
        <v>-1.1092371267118484E-4</v>
      </c>
      <c r="Q3308" s="7"/>
      <c r="R3308" s="8"/>
      <c r="S3308" s="8"/>
      <c r="T3308" s="8"/>
      <c r="U3308" s="8"/>
      <c r="V3308" s="13"/>
      <c r="W3308" s="14"/>
      <c r="X3308" s="1"/>
      <c r="Y3308" s="1"/>
      <c r="Z3308" s="1"/>
      <c r="AA3308" s="1"/>
      <c r="AB3308" s="1"/>
      <c r="AC3308" s="1"/>
      <c r="AD3308" s="8"/>
      <c r="AE3308" s="8"/>
      <c r="AF3308" s="8"/>
      <c r="AG3308" s="8"/>
      <c r="AH3308" s="9"/>
      <c r="AI3308" s="8"/>
      <c r="AJ3308" s="13"/>
      <c r="AK3308" s="8"/>
      <c r="AL3308" s="8"/>
      <c r="AM3308" s="8"/>
      <c r="AN3308" s="8"/>
      <c r="AO3308" s="7"/>
      <c r="AP3308" s="7"/>
      <c r="AQ3308" s="7"/>
      <c r="AR3308" s="7"/>
      <c r="AS3308" s="7"/>
      <c r="AT3308" s="7"/>
      <c r="AU3308" s="8"/>
      <c r="AV3308" s="8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  <c r="BU3308" s="7"/>
      <c r="BV3308" s="7"/>
      <c r="BW3308" s="8"/>
      <c r="BX3308" s="8"/>
      <c r="BY3308" s="8"/>
      <c r="BZ3308" s="8"/>
      <c r="CA3308" s="8"/>
      <c r="CC3308" s="8"/>
      <c r="CE3308" s="7"/>
      <c r="CF3308" s="8"/>
      <c r="CG3308" s="8"/>
      <c r="CH3308" s="8"/>
      <c r="CI3308" s="8"/>
      <c r="CJ3308" s="8"/>
    </row>
    <row r="3309" spans="1:88" x14ac:dyDescent="0.3">
      <c r="A3309" s="1" t="s">
        <v>1300</v>
      </c>
      <c r="B3309" s="1"/>
      <c r="C3309" s="1" t="s">
        <v>1878</v>
      </c>
      <c r="D3309" s="1"/>
      <c r="E3309" s="1"/>
      <c r="F3309" s="1"/>
      <c r="G3309" s="1"/>
      <c r="H3309" s="1">
        <v>46762.65</v>
      </c>
      <c r="I3309" s="1">
        <v>0.19</v>
      </c>
      <c r="J3309" s="12">
        <v>2481.36</v>
      </c>
      <c r="K3309" s="5">
        <v>2632.38</v>
      </c>
      <c r="L3309" s="5">
        <v>11042.47</v>
      </c>
      <c r="M3309" s="13">
        <f t="shared" si="66"/>
        <v>1.8544826698210226E-3</v>
      </c>
      <c r="N3309" s="13">
        <v>1.4852604048949392E-3</v>
      </c>
      <c r="O3309" s="13">
        <v>1.4989879928779537E-3</v>
      </c>
      <c r="P3309" s="13">
        <v>4.1046326699298863E-3</v>
      </c>
      <c r="Q3309" s="7"/>
      <c r="R3309" s="8"/>
      <c r="S3309" s="8"/>
      <c r="T3309" s="8"/>
      <c r="U3309" s="8"/>
      <c r="V3309" s="13"/>
      <c r="W3309" s="14"/>
      <c r="X3309" s="1"/>
      <c r="Y3309" s="1"/>
      <c r="Z3309" s="1"/>
      <c r="AA3309" s="1"/>
      <c r="AB3309" s="1"/>
      <c r="AC3309" s="1"/>
      <c r="AD3309" s="8"/>
      <c r="AE3309" s="8"/>
      <c r="AF3309" s="8"/>
      <c r="AG3309" s="8"/>
      <c r="AH3309" s="9"/>
      <c r="AI3309" s="8"/>
      <c r="AJ3309" s="13"/>
      <c r="AK3309" s="8"/>
      <c r="AL3309" s="8"/>
      <c r="AM3309" s="8"/>
      <c r="AN3309" s="8"/>
      <c r="AO3309" s="7"/>
      <c r="AP3309" s="7"/>
      <c r="AQ3309" s="7"/>
      <c r="AR3309" s="7"/>
      <c r="AS3309" s="7"/>
      <c r="AT3309" s="7"/>
      <c r="AU3309" s="8"/>
      <c r="AV3309" s="8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7"/>
      <c r="BV3309" s="7"/>
      <c r="BW3309" s="8"/>
      <c r="BX3309" s="8"/>
      <c r="BY3309" s="8"/>
      <c r="BZ3309" s="8"/>
      <c r="CA3309" s="8"/>
      <c r="CC3309" s="8"/>
      <c r="CE3309" s="7"/>
      <c r="CF3309" s="8"/>
      <c r="CG3309" s="8"/>
      <c r="CH3309" s="8"/>
      <c r="CI3309" s="8"/>
      <c r="CJ3309" s="8"/>
    </row>
    <row r="3310" spans="1:88" x14ac:dyDescent="0.3">
      <c r="A3310" s="1" t="s">
        <v>1301</v>
      </c>
      <c r="B3310" s="1"/>
      <c r="C3310" s="1" t="s">
        <v>1878</v>
      </c>
      <c r="D3310" s="1"/>
      <c r="E3310" s="1"/>
      <c r="F3310" s="1"/>
      <c r="G3310" s="1"/>
      <c r="H3310" s="1">
        <v>46745.26</v>
      </c>
      <c r="I3310" s="1">
        <v>-0.04</v>
      </c>
      <c r="J3310" s="12">
        <v>2474.6999999999998</v>
      </c>
      <c r="K3310" s="5">
        <v>2653.74</v>
      </c>
      <c r="L3310" s="5">
        <v>11042.08</v>
      </c>
      <c r="M3310" s="13">
        <f t="shared" si="66"/>
        <v>-3.7187798381832504E-4</v>
      </c>
      <c r="N3310" s="13">
        <v>-2.6840119934230522E-3</v>
      </c>
      <c r="O3310" s="13">
        <v>8.1143299979484773E-3</v>
      </c>
      <c r="P3310" s="13">
        <v>-3.5318185152344306E-5</v>
      </c>
      <c r="Q3310" s="7"/>
      <c r="R3310" s="8"/>
      <c r="S3310" s="8"/>
      <c r="T3310" s="8"/>
      <c r="U3310" s="8"/>
      <c r="V3310" s="13"/>
      <c r="W3310" s="14"/>
      <c r="X3310" s="1"/>
      <c r="Y3310" s="1"/>
      <c r="Z3310" s="1"/>
      <c r="AA3310" s="1"/>
      <c r="AB3310" s="1"/>
      <c r="AC3310" s="1"/>
      <c r="AD3310" s="8"/>
      <c r="AE3310" s="8"/>
      <c r="AF3310" s="8"/>
      <c r="AG3310" s="8"/>
      <c r="AH3310" s="9"/>
      <c r="AI3310" s="8"/>
      <c r="AJ3310" s="13"/>
      <c r="AK3310" s="8"/>
      <c r="AL3310" s="8"/>
      <c r="AM3310" s="8"/>
      <c r="AN3310" s="8"/>
      <c r="AO3310" s="7"/>
      <c r="AP3310" s="7"/>
      <c r="AQ3310" s="7"/>
      <c r="AR3310" s="7"/>
      <c r="AS3310" s="7"/>
      <c r="AT3310" s="7"/>
      <c r="AU3310" s="8"/>
      <c r="AV3310" s="8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  <c r="BU3310" s="7"/>
      <c r="BV3310" s="7"/>
      <c r="BW3310" s="8"/>
      <c r="BX3310" s="8"/>
      <c r="BY3310" s="8"/>
      <c r="BZ3310" s="8"/>
      <c r="CA3310" s="8"/>
      <c r="CC3310" s="8"/>
      <c r="CE3310" s="7"/>
      <c r="CF3310" s="8"/>
      <c r="CG3310" s="8"/>
      <c r="CH3310" s="8"/>
      <c r="CI3310" s="8"/>
      <c r="CJ3310" s="8"/>
    </row>
    <row r="3311" spans="1:88" x14ac:dyDescent="0.3">
      <c r="A3311" s="1" t="s">
        <v>1302</v>
      </c>
      <c r="B3311" s="1"/>
      <c r="C3311" s="1" t="s">
        <v>1878</v>
      </c>
      <c r="D3311" s="1"/>
      <c r="E3311" s="1"/>
      <c r="F3311" s="1"/>
      <c r="G3311" s="1"/>
      <c r="H3311" s="1">
        <v>47074.39</v>
      </c>
      <c r="I3311" s="1">
        <v>0.7</v>
      </c>
      <c r="J3311" s="12">
        <v>2490.6999999999998</v>
      </c>
      <c r="K3311" s="5">
        <v>2675.88</v>
      </c>
      <c r="L3311" s="5">
        <v>11119.06</v>
      </c>
      <c r="M3311" s="13">
        <f t="shared" si="66"/>
        <v>7.0409277860470354E-3</v>
      </c>
      <c r="N3311" s="13">
        <v>6.4654301531499314E-3</v>
      </c>
      <c r="O3311" s="13">
        <v>8.342942413348764E-3</v>
      </c>
      <c r="P3311" s="13">
        <v>6.9715126135654337E-3</v>
      </c>
      <c r="Q3311" s="7"/>
      <c r="R3311" s="8"/>
      <c r="S3311" s="8"/>
      <c r="T3311" s="8"/>
      <c r="U3311" s="8"/>
      <c r="V3311" s="13"/>
      <c r="W3311" s="14"/>
      <c r="X3311" s="1"/>
      <c r="Y3311" s="1"/>
      <c r="Z3311" s="1"/>
      <c r="AA3311" s="1"/>
      <c r="AB3311" s="1"/>
      <c r="AC3311" s="1"/>
      <c r="AD3311" s="8"/>
      <c r="AE3311" s="8"/>
      <c r="AF3311" s="8"/>
      <c r="AG3311" s="8"/>
      <c r="AH3311" s="9"/>
      <c r="AI3311" s="8"/>
      <c r="AJ3311" s="13"/>
      <c r="AK3311" s="8"/>
      <c r="AL3311" s="8"/>
      <c r="AM3311" s="8"/>
      <c r="AN3311" s="8"/>
      <c r="AO3311" s="7"/>
      <c r="AP3311" s="7"/>
      <c r="AQ3311" s="7"/>
      <c r="AR3311" s="7"/>
      <c r="AS3311" s="7"/>
      <c r="AT3311" s="7"/>
      <c r="AU3311" s="8"/>
      <c r="AV3311" s="8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  <c r="BU3311" s="7"/>
      <c r="BV3311" s="7"/>
      <c r="BW3311" s="8"/>
      <c r="BX3311" s="8"/>
      <c r="BY3311" s="8"/>
      <c r="BZ3311" s="8"/>
      <c r="CA3311" s="8"/>
      <c r="CC3311" s="8"/>
      <c r="CE3311" s="7"/>
      <c r="CF3311" s="8"/>
      <c r="CG3311" s="8"/>
      <c r="CH3311" s="8"/>
      <c r="CI3311" s="8"/>
      <c r="CJ3311" s="8"/>
    </row>
    <row r="3312" spans="1:88" x14ac:dyDescent="0.3">
      <c r="A3312" s="1" t="s">
        <v>1303</v>
      </c>
      <c r="B3312" s="1"/>
      <c r="C3312" s="1" t="s">
        <v>1878</v>
      </c>
      <c r="D3312" s="1"/>
      <c r="E3312" s="1"/>
      <c r="F3312" s="1"/>
      <c r="G3312" s="1"/>
      <c r="H3312" s="1">
        <v>46933.03</v>
      </c>
      <c r="I3312" s="1">
        <v>-0.3</v>
      </c>
      <c r="J3312" s="12">
        <v>2479.1999999999998</v>
      </c>
      <c r="K3312" s="5">
        <v>2678.09</v>
      </c>
      <c r="L3312" s="5">
        <v>11133.1</v>
      </c>
      <c r="M3312" s="13">
        <f t="shared" si="66"/>
        <v>-3.0029066760078882E-3</v>
      </c>
      <c r="N3312" s="13">
        <v>-4.6171758943268637E-3</v>
      </c>
      <c r="O3312" s="13">
        <v>8.2589652749742726E-4</v>
      </c>
      <c r="P3312" s="13">
        <v>1.2626966668045636E-3</v>
      </c>
      <c r="Q3312" s="7"/>
      <c r="R3312" s="8"/>
      <c r="S3312" s="8"/>
      <c r="T3312" s="8"/>
      <c r="U3312" s="8"/>
      <c r="V3312" s="13"/>
      <c r="W3312" s="14"/>
      <c r="X3312" s="1"/>
      <c r="Y3312" s="1"/>
      <c r="Z3312" s="1"/>
      <c r="AA3312" s="1"/>
      <c r="AB3312" s="1"/>
      <c r="AC3312" s="1"/>
      <c r="AD3312" s="8"/>
      <c r="AE3312" s="8"/>
      <c r="AF3312" s="8"/>
      <c r="AG3312" s="8"/>
      <c r="AH3312" s="9"/>
      <c r="AI3312" s="8"/>
      <c r="AJ3312" s="13"/>
      <c r="AK3312" s="8"/>
      <c r="AL3312" s="8"/>
      <c r="AM3312" s="8"/>
      <c r="AN3312" s="8"/>
      <c r="AO3312" s="7"/>
      <c r="AP3312" s="7"/>
      <c r="AQ3312" s="7"/>
      <c r="AR3312" s="7"/>
      <c r="AS3312" s="7"/>
      <c r="AT3312" s="7"/>
      <c r="AU3312" s="8"/>
      <c r="AV3312" s="8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  <c r="BU3312" s="7"/>
      <c r="BV3312" s="7"/>
      <c r="BW3312" s="8"/>
      <c r="BX3312" s="8"/>
      <c r="BY3312" s="8"/>
      <c r="BZ3312" s="8"/>
      <c r="CA3312" s="8"/>
      <c r="CC3312" s="8"/>
      <c r="CE3312" s="7"/>
      <c r="CF3312" s="8"/>
      <c r="CG3312" s="8"/>
      <c r="CH3312" s="8"/>
      <c r="CI3312" s="8"/>
      <c r="CJ3312" s="8"/>
    </row>
    <row r="3313" spans="1:88" x14ac:dyDescent="0.3">
      <c r="A3313" s="1" t="s">
        <v>1304</v>
      </c>
      <c r="B3313" s="1"/>
      <c r="C3313" s="1" t="s">
        <v>1878</v>
      </c>
      <c r="D3313" s="1"/>
      <c r="E3313" s="1"/>
      <c r="F3313" s="1"/>
      <c r="G3313" s="1"/>
      <c r="H3313" s="1">
        <v>47010.400000000001</v>
      </c>
      <c r="I3313" s="1">
        <v>0.16</v>
      </c>
      <c r="J3313" s="12">
        <v>2482.39</v>
      </c>
      <c r="K3313" s="5">
        <v>2689.51</v>
      </c>
      <c r="L3313" s="5">
        <v>11150.86</v>
      </c>
      <c r="M3313" s="13">
        <f t="shared" si="66"/>
        <v>1.6485191772190877E-3</v>
      </c>
      <c r="N3313" s="13">
        <v>1.2867053888352409E-3</v>
      </c>
      <c r="O3313" s="13">
        <v>4.2642330914943738E-3</v>
      </c>
      <c r="P3313" s="13">
        <v>1.5952430140750984E-3</v>
      </c>
      <c r="Q3313" s="7"/>
      <c r="R3313" s="8"/>
      <c r="S3313" s="8"/>
      <c r="T3313" s="8"/>
      <c r="U3313" s="8"/>
      <c r="V3313" s="13"/>
      <c r="W3313" s="14"/>
      <c r="X3313" s="1"/>
      <c r="Y3313" s="1"/>
      <c r="Z3313" s="1"/>
      <c r="AA3313" s="1"/>
      <c r="AB3313" s="1"/>
      <c r="AC3313" s="1"/>
      <c r="AD3313" s="8"/>
      <c r="AE3313" s="8"/>
      <c r="AF3313" s="8"/>
      <c r="AG3313" s="8"/>
      <c r="AH3313" s="9"/>
      <c r="AI3313" s="8"/>
      <c r="AJ3313" s="13"/>
      <c r="AK3313" s="8"/>
      <c r="AL3313" s="8"/>
      <c r="AM3313" s="8"/>
      <c r="AN3313" s="8"/>
      <c r="AO3313" s="7"/>
      <c r="AP3313" s="7"/>
      <c r="AQ3313" s="7"/>
      <c r="AR3313" s="7"/>
      <c r="AS3313" s="7"/>
      <c r="AT3313" s="7"/>
      <c r="AU3313" s="8"/>
      <c r="AV3313" s="8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7"/>
      <c r="BV3313" s="7"/>
      <c r="BW3313" s="8"/>
      <c r="BX3313" s="8"/>
      <c r="BY3313" s="8"/>
      <c r="BZ3313" s="8"/>
      <c r="CA3313" s="8"/>
      <c r="CC3313" s="8"/>
      <c r="CE3313" s="7"/>
      <c r="CF3313" s="8"/>
      <c r="CG3313" s="8"/>
      <c r="CH3313" s="8"/>
      <c r="CI3313" s="8"/>
      <c r="CJ3313" s="8"/>
    </row>
    <row r="3314" spans="1:88" x14ac:dyDescent="0.3">
      <c r="A3314" s="1" t="s">
        <v>1305</v>
      </c>
      <c r="B3314" s="1"/>
      <c r="C3314" s="1" t="s">
        <v>1878</v>
      </c>
      <c r="D3314" s="1"/>
      <c r="E3314" s="1"/>
      <c r="F3314" s="1"/>
      <c r="G3314" s="1"/>
      <c r="H3314" s="1">
        <v>46888.37</v>
      </c>
      <c r="I3314" s="1">
        <v>-0.26</v>
      </c>
      <c r="J3314" s="12">
        <v>2473.9499999999998</v>
      </c>
      <c r="K3314" s="5">
        <v>2687.66</v>
      </c>
      <c r="L3314" s="5">
        <v>11194.08</v>
      </c>
      <c r="M3314" s="13">
        <f t="shared" si="66"/>
        <v>-2.5958085870360081E-3</v>
      </c>
      <c r="N3314" s="13">
        <v>-3.3999492424638955E-3</v>
      </c>
      <c r="O3314" s="13">
        <v>-6.878576394958591E-4</v>
      </c>
      <c r="P3314" s="13">
        <v>3.8759342328753554E-3</v>
      </c>
      <c r="Q3314" s="7"/>
      <c r="R3314" s="8"/>
      <c r="S3314" s="8"/>
      <c r="T3314" s="8"/>
      <c r="U3314" s="8"/>
      <c r="V3314" s="13"/>
      <c r="W3314" s="14"/>
      <c r="X3314" s="1"/>
      <c r="Y3314" s="1"/>
      <c r="Z3314" s="1"/>
      <c r="AA3314" s="1"/>
      <c r="AB3314" s="1"/>
      <c r="AC3314" s="1"/>
      <c r="AD3314" s="8"/>
      <c r="AE3314" s="8"/>
      <c r="AF3314" s="8"/>
      <c r="AG3314" s="8"/>
      <c r="AH3314" s="9"/>
      <c r="AI3314" s="8"/>
      <c r="AJ3314" s="13"/>
      <c r="AK3314" s="8"/>
      <c r="AL3314" s="8"/>
      <c r="AM3314" s="8"/>
      <c r="AN3314" s="8"/>
      <c r="AO3314" s="7"/>
      <c r="AP3314" s="7"/>
      <c r="AQ3314" s="7"/>
      <c r="AR3314" s="7"/>
      <c r="AS3314" s="7"/>
      <c r="AT3314" s="7"/>
      <c r="AU3314" s="8"/>
      <c r="AV3314" s="8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  <c r="BU3314" s="7"/>
      <c r="BV3314" s="7"/>
      <c r="BW3314" s="8"/>
      <c r="BX3314" s="8"/>
      <c r="BY3314" s="8"/>
      <c r="BZ3314" s="8"/>
      <c r="CA3314" s="8"/>
      <c r="CC3314" s="8"/>
      <c r="CE3314" s="7"/>
      <c r="CF3314" s="8"/>
      <c r="CG3314" s="8"/>
      <c r="CH3314" s="8"/>
      <c r="CI3314" s="8"/>
      <c r="CJ3314" s="8"/>
    </row>
    <row r="3315" spans="1:88" x14ac:dyDescent="0.3">
      <c r="A3315" s="1" t="s">
        <v>1306</v>
      </c>
      <c r="B3315" s="1"/>
      <c r="C3315" s="1" t="s">
        <v>1878</v>
      </c>
      <c r="D3315" s="1"/>
      <c r="E3315" s="1"/>
      <c r="F3315" s="1"/>
      <c r="G3315" s="1"/>
      <c r="H3315" s="1">
        <v>47223.68</v>
      </c>
      <c r="I3315" s="1">
        <v>0.72</v>
      </c>
      <c r="J3315" s="12">
        <v>2498.84</v>
      </c>
      <c r="K3315" s="5">
        <v>2687.81</v>
      </c>
      <c r="L3315" s="5">
        <v>11231.22</v>
      </c>
      <c r="M3315" s="13">
        <f t="shared" si="66"/>
        <v>7.1512402755735671E-3</v>
      </c>
      <c r="N3315" s="13">
        <v>1.0060833889124821E-2</v>
      </c>
      <c r="O3315" s="13">
        <v>5.5810630809061124E-5</v>
      </c>
      <c r="P3315" s="13">
        <v>3.3178251361434263E-3</v>
      </c>
      <c r="Q3315" s="7"/>
      <c r="R3315" s="8"/>
      <c r="S3315" s="8"/>
      <c r="T3315" s="8"/>
      <c r="U3315" s="8"/>
      <c r="V3315" s="13"/>
      <c r="W3315" s="14"/>
      <c r="X3315" s="1"/>
      <c r="Y3315" s="1"/>
      <c r="Z3315" s="1"/>
      <c r="AA3315" s="1"/>
      <c r="AB3315" s="1"/>
      <c r="AC3315" s="1"/>
      <c r="AD3315" s="8"/>
      <c r="AE3315" s="8"/>
      <c r="AF3315" s="8"/>
      <c r="AG3315" s="8"/>
      <c r="AH3315" s="9"/>
      <c r="AI3315" s="8"/>
      <c r="AJ3315" s="13"/>
      <c r="AK3315" s="8"/>
      <c r="AL3315" s="8"/>
      <c r="AM3315" s="8"/>
      <c r="AN3315" s="8"/>
      <c r="AO3315" s="7"/>
      <c r="AP3315" s="7"/>
      <c r="AQ3315" s="7"/>
      <c r="AR3315" s="7"/>
      <c r="AS3315" s="7"/>
      <c r="AT3315" s="7"/>
      <c r="AU3315" s="8"/>
      <c r="AV3315" s="8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  <c r="BU3315" s="7"/>
      <c r="BV3315" s="7"/>
      <c r="BW3315" s="8"/>
      <c r="BX3315" s="8"/>
      <c r="BY3315" s="8"/>
      <c r="BZ3315" s="8"/>
      <c r="CA3315" s="8"/>
      <c r="CC3315" s="8"/>
      <c r="CE3315" s="7"/>
      <c r="CF3315" s="8"/>
      <c r="CG3315" s="8"/>
      <c r="CH3315" s="8"/>
      <c r="CI3315" s="8"/>
      <c r="CJ3315" s="8"/>
    </row>
    <row r="3316" spans="1:88" x14ac:dyDescent="0.3">
      <c r="A3316" s="1" t="s">
        <v>1307</v>
      </c>
      <c r="B3316" s="1"/>
      <c r="C3316" s="1" t="s">
        <v>1878</v>
      </c>
      <c r="D3316" s="1"/>
      <c r="E3316" s="1"/>
      <c r="F3316" s="1"/>
      <c r="G3316" s="1"/>
      <c r="H3316" s="1">
        <v>47125.93</v>
      </c>
      <c r="I3316" s="1">
        <v>-0.21</v>
      </c>
      <c r="J3316" s="12">
        <v>2486.3000000000002</v>
      </c>
      <c r="K3316" s="5">
        <v>2708.28</v>
      </c>
      <c r="L3316" s="5">
        <v>11228.39</v>
      </c>
      <c r="M3316" s="13">
        <f t="shared" si="66"/>
        <v>-2.0699360998549521E-3</v>
      </c>
      <c r="N3316" s="13">
        <v>-5.0183285044260728E-3</v>
      </c>
      <c r="O3316" s="13">
        <v>7.6158657047931122E-3</v>
      </c>
      <c r="P3316" s="13">
        <v>-2.5197618780503639E-4</v>
      </c>
      <c r="Q3316" s="7"/>
      <c r="R3316" s="8"/>
      <c r="S3316" s="8"/>
      <c r="T3316" s="8"/>
      <c r="U3316" s="8"/>
      <c r="V3316" s="13"/>
      <c r="W3316" s="14"/>
      <c r="X3316" s="1"/>
      <c r="Y3316" s="1"/>
      <c r="Z3316" s="1"/>
      <c r="AA3316" s="1"/>
      <c r="AB3316" s="1"/>
      <c r="AC3316" s="1"/>
      <c r="AD3316" s="8"/>
      <c r="AE3316" s="8"/>
      <c r="AF3316" s="8"/>
      <c r="AG3316" s="8"/>
      <c r="AH3316" s="9"/>
      <c r="AI3316" s="8"/>
      <c r="AJ3316" s="13"/>
      <c r="AK3316" s="8"/>
      <c r="AL3316" s="8"/>
      <c r="AM3316" s="8"/>
      <c r="AN3316" s="8"/>
      <c r="AO3316" s="7"/>
      <c r="AP3316" s="7"/>
      <c r="AQ3316" s="7"/>
      <c r="AR3316" s="7"/>
      <c r="AS3316" s="7"/>
      <c r="AT3316" s="7"/>
      <c r="AU3316" s="8"/>
      <c r="AV3316" s="8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  <c r="BU3316" s="7"/>
      <c r="BV3316" s="7"/>
      <c r="BW3316" s="8"/>
      <c r="BX3316" s="8"/>
      <c r="BY3316" s="8"/>
      <c r="BZ3316" s="8"/>
      <c r="CA3316" s="8"/>
      <c r="CC3316" s="8"/>
      <c r="CE3316" s="7"/>
      <c r="CF3316" s="8"/>
      <c r="CG3316" s="8"/>
      <c r="CH3316" s="8"/>
      <c r="CI3316" s="8"/>
      <c r="CJ3316" s="8"/>
    </row>
    <row r="3317" spans="1:88" x14ac:dyDescent="0.3">
      <c r="A3317" s="1" t="s">
        <v>1308</v>
      </c>
      <c r="B3317" s="1"/>
      <c r="C3317" s="1" t="s">
        <v>1878</v>
      </c>
      <c r="D3317" s="1"/>
      <c r="E3317" s="1"/>
      <c r="F3317" s="1"/>
      <c r="G3317" s="1"/>
      <c r="H3317" s="1">
        <v>46668.41</v>
      </c>
      <c r="I3317" s="1">
        <v>-0.97</v>
      </c>
      <c r="J3317" s="12">
        <v>2453.9</v>
      </c>
      <c r="K3317" s="5">
        <v>2718.31</v>
      </c>
      <c r="L3317" s="5">
        <v>11190.2</v>
      </c>
      <c r="M3317" s="13">
        <f t="shared" si="66"/>
        <v>-9.7084556209288131E-3</v>
      </c>
      <c r="N3317" s="13">
        <v>-1.3031412138519105E-2</v>
      </c>
      <c r="O3317" s="13">
        <v>3.7034575450101137E-3</v>
      </c>
      <c r="P3317" s="13">
        <v>-3.4011999939438375E-3</v>
      </c>
      <c r="Q3317" s="7"/>
      <c r="R3317" s="8"/>
      <c r="S3317" s="8"/>
      <c r="T3317" s="8"/>
      <c r="U3317" s="8"/>
      <c r="V3317" s="13"/>
      <c r="W3317" s="14"/>
      <c r="X3317" s="1"/>
      <c r="Y3317" s="1"/>
      <c r="Z3317" s="1"/>
      <c r="AA3317" s="1"/>
      <c r="AB3317" s="1"/>
      <c r="AC3317" s="1"/>
      <c r="AD3317" s="8"/>
      <c r="AE3317" s="8"/>
      <c r="AF3317" s="8"/>
      <c r="AG3317" s="8"/>
      <c r="AH3317" s="9"/>
      <c r="AI3317" s="8"/>
      <c r="AJ3317" s="13"/>
      <c r="AK3317" s="8"/>
      <c r="AL3317" s="8"/>
      <c r="AM3317" s="8"/>
      <c r="AN3317" s="8"/>
      <c r="AO3317" s="7"/>
      <c r="AP3317" s="7"/>
      <c r="AQ3317" s="7"/>
      <c r="AR3317" s="7"/>
      <c r="AS3317" s="7"/>
      <c r="AT3317" s="7"/>
      <c r="AU3317" s="8"/>
      <c r="AV3317" s="8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  <c r="BU3317" s="7"/>
      <c r="BV3317" s="7"/>
      <c r="BW3317" s="8"/>
      <c r="BX3317" s="8"/>
      <c r="BY3317" s="8"/>
      <c r="BZ3317" s="8"/>
      <c r="CA3317" s="8"/>
      <c r="CC3317" s="8"/>
      <c r="CE3317" s="7"/>
      <c r="CF3317" s="8"/>
      <c r="CG3317" s="8"/>
      <c r="CH3317" s="8"/>
      <c r="CI3317" s="8"/>
      <c r="CJ3317" s="8"/>
    </row>
    <row r="3318" spans="1:88" x14ac:dyDescent="0.3">
      <c r="A3318" s="1" t="s">
        <v>1309</v>
      </c>
      <c r="B3318" s="1"/>
      <c r="C3318" s="1" t="s">
        <v>1878</v>
      </c>
      <c r="D3318" s="1"/>
      <c r="E3318" s="1"/>
      <c r="F3318" s="1"/>
      <c r="G3318" s="1"/>
      <c r="H3318" s="1">
        <v>46029.35</v>
      </c>
      <c r="I3318" s="1">
        <v>-1.37</v>
      </c>
      <c r="J3318" s="12">
        <v>2421.94</v>
      </c>
      <c r="K3318" s="5">
        <v>2658.94</v>
      </c>
      <c r="L3318" s="5">
        <v>11135.62</v>
      </c>
      <c r="M3318" s="13">
        <f t="shared" si="66"/>
        <v>-1.3693631302202136E-2</v>
      </c>
      <c r="N3318" s="13">
        <v>-1.3024165613920724E-2</v>
      </c>
      <c r="O3318" s="13">
        <v>-2.1840776070426116E-2</v>
      </c>
      <c r="P3318" s="13">
        <v>-4.8774820825364662E-3</v>
      </c>
      <c r="Q3318" s="7"/>
      <c r="R3318" s="8"/>
      <c r="S3318" s="8"/>
      <c r="T3318" s="8"/>
      <c r="U3318" s="8"/>
      <c r="V3318" s="13"/>
      <c r="W3318" s="14"/>
      <c r="X3318" s="1"/>
      <c r="Y3318" s="1"/>
      <c r="Z3318" s="1"/>
      <c r="AA3318" s="1"/>
      <c r="AB3318" s="1"/>
      <c r="AC3318" s="1"/>
      <c r="AD3318" s="8"/>
      <c r="AE3318" s="8"/>
      <c r="AF3318" s="8"/>
      <c r="AG3318" s="8"/>
      <c r="AH3318" s="9"/>
      <c r="AI3318" s="8"/>
      <c r="AJ3318" s="13"/>
      <c r="AK3318" s="8"/>
      <c r="AL3318" s="8"/>
      <c r="AM3318" s="8"/>
      <c r="AN3318" s="8"/>
      <c r="AO3318" s="7"/>
      <c r="AP3318" s="7"/>
      <c r="AQ3318" s="7"/>
      <c r="AR3318" s="7"/>
      <c r="AS3318" s="7"/>
      <c r="AT3318" s="7"/>
      <c r="AU3318" s="8"/>
      <c r="AV3318" s="8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  <c r="BU3318" s="7"/>
      <c r="BV3318" s="7"/>
      <c r="BW3318" s="8"/>
      <c r="BX3318" s="8"/>
      <c r="BY3318" s="8"/>
      <c r="BZ3318" s="8"/>
      <c r="CA3318" s="8"/>
      <c r="CC3318" s="8"/>
      <c r="CE3318" s="7"/>
      <c r="CF3318" s="8"/>
      <c r="CG3318" s="8"/>
      <c r="CH3318" s="8"/>
      <c r="CI3318" s="8"/>
      <c r="CJ3318" s="8"/>
    </row>
    <row r="3319" spans="1:88" x14ac:dyDescent="0.3">
      <c r="A3319" s="1" t="s">
        <v>1310</v>
      </c>
      <c r="B3319" s="1"/>
      <c r="C3319" s="1" t="s">
        <v>1878</v>
      </c>
      <c r="D3319" s="1"/>
      <c r="E3319" s="1"/>
      <c r="F3319" s="1"/>
      <c r="G3319" s="1"/>
      <c r="H3319" s="1">
        <v>46068.24</v>
      </c>
      <c r="I3319" s="1">
        <v>0.08</v>
      </c>
      <c r="J3319" s="12">
        <v>2422.61</v>
      </c>
      <c r="K3319" s="5">
        <v>2663.64</v>
      </c>
      <c r="L3319" s="5">
        <v>11168.63</v>
      </c>
      <c r="M3319" s="13">
        <f t="shared" si="66"/>
        <v>8.4489570241585987E-4</v>
      </c>
      <c r="N3319" s="13">
        <v>2.7663773669051039E-4</v>
      </c>
      <c r="O3319" s="13">
        <v>1.7676216838289349E-3</v>
      </c>
      <c r="P3319" s="13">
        <v>2.9643612120382468E-3</v>
      </c>
      <c r="Q3319" s="7"/>
      <c r="R3319" s="8"/>
      <c r="S3319" s="8"/>
      <c r="T3319" s="8"/>
      <c r="U3319" s="8"/>
      <c r="V3319" s="13"/>
      <c r="W3319" s="14"/>
      <c r="X3319" s="1"/>
      <c r="Y3319" s="1"/>
      <c r="Z3319" s="1"/>
      <c r="AA3319" s="1"/>
      <c r="AB3319" s="1"/>
      <c r="AC3319" s="1"/>
      <c r="AD3319" s="8"/>
      <c r="AE3319" s="8"/>
      <c r="AF3319" s="8"/>
      <c r="AG3319" s="8"/>
      <c r="AH3319" s="9"/>
      <c r="AI3319" s="8"/>
      <c r="AJ3319" s="13"/>
      <c r="AK3319" s="8"/>
      <c r="AL3319" s="8"/>
      <c r="AM3319" s="8"/>
      <c r="AN3319" s="8"/>
      <c r="AO3319" s="7"/>
      <c r="AP3319" s="7"/>
      <c r="AQ3319" s="7"/>
      <c r="AR3319" s="7"/>
      <c r="AS3319" s="7"/>
      <c r="AT3319" s="7"/>
      <c r="AU3319" s="8"/>
      <c r="AV3319" s="8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  <c r="BU3319" s="7"/>
      <c r="BV3319" s="7"/>
      <c r="BW3319" s="8"/>
      <c r="BX3319" s="8"/>
      <c r="BY3319" s="8"/>
      <c r="BZ3319" s="8"/>
      <c r="CA3319" s="8"/>
      <c r="CC3319" s="8"/>
      <c r="CE3319" s="7"/>
      <c r="CF3319" s="8"/>
      <c r="CG3319" s="8"/>
      <c r="CH3319" s="8"/>
      <c r="CI3319" s="8"/>
      <c r="CJ3319" s="8"/>
    </row>
    <row r="3320" spans="1:88" x14ac:dyDescent="0.3">
      <c r="A3320" s="1" t="s">
        <v>1311</v>
      </c>
      <c r="B3320" s="1"/>
      <c r="C3320" s="1" t="s">
        <v>1878</v>
      </c>
      <c r="D3320" s="1"/>
      <c r="E3320" s="1"/>
      <c r="F3320" s="1"/>
      <c r="G3320" s="1"/>
      <c r="H3320" s="1">
        <v>45580.47</v>
      </c>
      <c r="I3320" s="1">
        <v>-1.06</v>
      </c>
      <c r="J3320" s="12">
        <v>2395.8200000000002</v>
      </c>
      <c r="K3320" s="5">
        <v>2635.54</v>
      </c>
      <c r="L3320" s="5">
        <v>11069.03</v>
      </c>
      <c r="M3320" s="13">
        <f t="shared" si="66"/>
        <v>-1.0587988601257536E-2</v>
      </c>
      <c r="N3320" s="13">
        <v>-1.1058321397170778E-2</v>
      </c>
      <c r="O3320" s="13">
        <v>-1.054947365259562E-2</v>
      </c>
      <c r="P3320" s="13">
        <v>-8.9178350433311016E-3</v>
      </c>
      <c r="Q3320" s="7"/>
      <c r="R3320" s="8"/>
      <c r="S3320" s="8"/>
      <c r="T3320" s="8"/>
      <c r="U3320" s="8"/>
      <c r="V3320" s="13"/>
      <c r="W3320" s="14"/>
      <c r="X3320" s="1"/>
      <c r="Y3320" s="1"/>
      <c r="Z3320" s="1"/>
      <c r="AA3320" s="1"/>
      <c r="AB3320" s="1"/>
      <c r="AC3320" s="1"/>
      <c r="AD3320" s="8"/>
      <c r="AE3320" s="8"/>
      <c r="AF3320" s="8"/>
      <c r="AG3320" s="8"/>
      <c r="AH3320" s="9"/>
      <c r="AI3320" s="8"/>
      <c r="AJ3320" s="13"/>
      <c r="AK3320" s="8"/>
      <c r="AL3320" s="8"/>
      <c r="AM3320" s="8"/>
      <c r="AN3320" s="8"/>
      <c r="AO3320" s="7"/>
      <c r="AP3320" s="7"/>
      <c r="AQ3320" s="7"/>
      <c r="AR3320" s="7"/>
      <c r="AS3320" s="7"/>
      <c r="AT3320" s="7"/>
      <c r="AU3320" s="8"/>
      <c r="AV3320" s="8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  <c r="BU3320" s="7"/>
      <c r="BV3320" s="7"/>
      <c r="BW3320" s="8"/>
      <c r="BX3320" s="8"/>
      <c r="BY3320" s="8"/>
      <c r="BZ3320" s="8"/>
      <c r="CA3320" s="8"/>
      <c r="CC3320" s="8"/>
      <c r="CE3320" s="7"/>
      <c r="CF3320" s="8"/>
      <c r="CG3320" s="8"/>
      <c r="CH3320" s="8"/>
      <c r="CI3320" s="8"/>
      <c r="CJ3320" s="8"/>
    </row>
    <row r="3321" spans="1:88" x14ac:dyDescent="0.3">
      <c r="A3321" s="1" t="s">
        <v>1312</v>
      </c>
      <c r="B3321" s="1"/>
      <c r="C3321" s="1" t="s">
        <v>1878</v>
      </c>
      <c r="D3321" s="1"/>
      <c r="E3321" s="1"/>
      <c r="F3321" s="1"/>
      <c r="G3321" s="1"/>
      <c r="H3321" s="1">
        <v>45066.18</v>
      </c>
      <c r="I3321" s="1">
        <v>-1.1299999999999999</v>
      </c>
      <c r="J3321" s="12">
        <v>2370.02</v>
      </c>
      <c r="K3321" s="5">
        <v>2596.69</v>
      </c>
      <c r="L3321" s="5">
        <v>10908.77</v>
      </c>
      <c r="M3321" s="13">
        <f t="shared" si="66"/>
        <v>-1.1283121916031202E-2</v>
      </c>
      <c r="N3321" s="13">
        <v>-1.0768755582639788E-2</v>
      </c>
      <c r="O3321" s="13">
        <v>-1.4740812129582559E-2</v>
      </c>
      <c r="P3321" s="13">
        <v>-1.4478233413406594E-2</v>
      </c>
      <c r="Q3321" s="7"/>
      <c r="R3321" s="8"/>
      <c r="S3321" s="8"/>
      <c r="T3321" s="8"/>
      <c r="U3321" s="8"/>
      <c r="V3321" s="13"/>
      <c r="W3321" s="14"/>
      <c r="X3321" s="1"/>
      <c r="Y3321" s="1"/>
      <c r="Z3321" s="1"/>
      <c r="AA3321" s="1"/>
      <c r="AB3321" s="1"/>
      <c r="AC3321" s="1"/>
      <c r="AD3321" s="8"/>
      <c r="AE3321" s="8"/>
      <c r="AF3321" s="8"/>
      <c r="AG3321" s="8"/>
      <c r="AH3321" s="9"/>
      <c r="AI3321" s="8"/>
      <c r="AJ3321" s="13"/>
      <c r="AK3321" s="8"/>
      <c r="AL3321" s="8"/>
      <c r="AM3321" s="8"/>
      <c r="AN3321" s="8"/>
      <c r="AO3321" s="7"/>
      <c r="AP3321" s="7"/>
      <c r="AQ3321" s="7"/>
      <c r="AR3321" s="7"/>
      <c r="AS3321" s="7"/>
      <c r="AT3321" s="7"/>
      <c r="AU3321" s="8"/>
      <c r="AV3321" s="8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  <c r="BU3321" s="7"/>
      <c r="BV3321" s="7"/>
      <c r="BW3321" s="8"/>
      <c r="BX3321" s="8"/>
      <c r="BY3321" s="8"/>
      <c r="BZ3321" s="8"/>
      <c r="CA3321" s="8"/>
      <c r="CC3321" s="8"/>
      <c r="CE3321" s="7"/>
      <c r="CF3321" s="8"/>
      <c r="CG3321" s="8"/>
      <c r="CH3321" s="8"/>
      <c r="CI3321" s="8"/>
      <c r="CJ3321" s="8"/>
    </row>
    <row r="3322" spans="1:88" x14ac:dyDescent="0.3">
      <c r="A3322" s="1" t="s">
        <v>1313</v>
      </c>
      <c r="B3322" s="1"/>
      <c r="C3322" s="1" t="s">
        <v>1878</v>
      </c>
      <c r="D3322" s="1"/>
      <c r="E3322" s="1"/>
      <c r="F3322" s="1"/>
      <c r="G3322" s="1"/>
      <c r="H3322" s="1">
        <v>44585.1</v>
      </c>
      <c r="I3322" s="1">
        <v>-1.07</v>
      </c>
      <c r="J3322" s="12">
        <v>2339.48</v>
      </c>
      <c r="K3322" s="5">
        <v>2576.73</v>
      </c>
      <c r="L3322" s="5">
        <v>10899.26</v>
      </c>
      <c r="M3322" s="13">
        <f t="shared" si="66"/>
        <v>-1.0674967348020203E-2</v>
      </c>
      <c r="N3322" s="13">
        <v>-1.2885967207027726E-2</v>
      </c>
      <c r="O3322" s="13">
        <v>-7.6867088485725876E-3</v>
      </c>
      <c r="P3322" s="13">
        <v>-8.717756447336189E-4</v>
      </c>
      <c r="Q3322" s="7"/>
      <c r="R3322" s="8"/>
      <c r="S3322" s="8"/>
      <c r="T3322" s="8"/>
      <c r="U3322" s="8"/>
      <c r="V3322" s="13"/>
      <c r="W3322" s="14"/>
      <c r="X3322" s="1"/>
      <c r="Y3322" s="1"/>
      <c r="Z3322" s="1"/>
      <c r="AA3322" s="1"/>
      <c r="AB3322" s="1"/>
      <c r="AC3322" s="1"/>
      <c r="AD3322" s="8"/>
      <c r="AE3322" s="8"/>
      <c r="AF3322" s="8"/>
      <c r="AG3322" s="8"/>
      <c r="AH3322" s="9"/>
      <c r="AI3322" s="8"/>
      <c r="AJ3322" s="13"/>
      <c r="AK3322" s="8"/>
      <c r="AL3322" s="8"/>
      <c r="AM3322" s="8"/>
      <c r="AN3322" s="8"/>
      <c r="AO3322" s="7"/>
      <c r="AP3322" s="7"/>
      <c r="AQ3322" s="7"/>
      <c r="AR3322" s="7"/>
      <c r="AS3322" s="7"/>
      <c r="AT3322" s="7"/>
      <c r="AU3322" s="8"/>
      <c r="AV3322" s="8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  <c r="BU3322" s="7"/>
      <c r="BV3322" s="7"/>
      <c r="BW3322" s="8"/>
      <c r="BX3322" s="8"/>
      <c r="BY3322" s="8"/>
      <c r="BZ3322" s="8"/>
      <c r="CA3322" s="8"/>
      <c r="CC3322" s="8"/>
      <c r="CE3322" s="7"/>
      <c r="CF3322" s="8"/>
      <c r="CG3322" s="8"/>
      <c r="CH3322" s="8"/>
      <c r="CI3322" s="8"/>
      <c r="CJ3322" s="8"/>
    </row>
    <row r="3323" spans="1:88" x14ac:dyDescent="0.3">
      <c r="A3323" s="1" t="s">
        <v>1314</v>
      </c>
      <c r="B3323" s="1"/>
      <c r="C3323" s="1" t="s">
        <v>1878</v>
      </c>
      <c r="D3323" s="1"/>
      <c r="E3323" s="1"/>
      <c r="F3323" s="1"/>
      <c r="G3323" s="1"/>
      <c r="H3323" s="1">
        <v>44724.88</v>
      </c>
      <c r="I3323" s="1">
        <v>0.31</v>
      </c>
      <c r="J3323" s="12">
        <v>2353.41</v>
      </c>
      <c r="K3323" s="5">
        <v>2578.94</v>
      </c>
      <c r="L3323" s="5">
        <v>10815.43</v>
      </c>
      <c r="M3323" s="13">
        <f t="shared" si="66"/>
        <v>3.1351281033349387E-3</v>
      </c>
      <c r="N3323" s="13">
        <v>5.954314634021074E-3</v>
      </c>
      <c r="O3323" s="13">
        <v>8.5767620200805084E-4</v>
      </c>
      <c r="P3323" s="13">
        <v>-7.6913478529735402E-3</v>
      </c>
      <c r="Q3323" s="7"/>
      <c r="R3323" s="8"/>
      <c r="S3323" s="8"/>
      <c r="T3323" s="8"/>
      <c r="U3323" s="8"/>
      <c r="V3323" s="13"/>
      <c r="W3323" s="14"/>
      <c r="X3323" s="1"/>
      <c r="Y3323" s="1"/>
      <c r="Z3323" s="1"/>
      <c r="AA3323" s="1"/>
      <c r="AB3323" s="1"/>
      <c r="AC3323" s="1"/>
      <c r="AD3323" s="8"/>
      <c r="AE3323" s="8"/>
      <c r="AF3323" s="8"/>
      <c r="AG3323" s="8"/>
      <c r="AH3323" s="9"/>
      <c r="AI3323" s="8"/>
      <c r="AJ3323" s="13"/>
      <c r="AK3323" s="8"/>
      <c r="AL3323" s="8"/>
      <c r="AM3323" s="8"/>
      <c r="AN3323" s="8"/>
      <c r="AO3323" s="7"/>
      <c r="AP3323" s="7"/>
      <c r="AQ3323" s="7"/>
      <c r="AR3323" s="7"/>
      <c r="AS3323" s="7"/>
      <c r="AT3323" s="7"/>
      <c r="AU3323" s="8"/>
      <c r="AV3323" s="8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  <c r="BU3323" s="7"/>
      <c r="BV3323" s="7"/>
      <c r="BW3323" s="8"/>
      <c r="BX3323" s="8"/>
      <c r="BY3323" s="8"/>
      <c r="BZ3323" s="8"/>
      <c r="CA3323" s="8"/>
      <c r="CC3323" s="8"/>
      <c r="CE3323" s="7"/>
      <c r="CF3323" s="8"/>
      <c r="CG3323" s="8"/>
      <c r="CH3323" s="8"/>
      <c r="CI3323" s="8"/>
      <c r="CJ3323" s="8"/>
    </row>
    <row r="3324" spans="1:88" x14ac:dyDescent="0.3">
      <c r="A3324" s="1" t="s">
        <v>1315</v>
      </c>
      <c r="B3324" s="1"/>
      <c r="C3324" s="1" t="s">
        <v>1878</v>
      </c>
      <c r="D3324" s="1"/>
      <c r="E3324" s="1"/>
      <c r="F3324" s="1"/>
      <c r="G3324" s="1"/>
      <c r="H3324" s="1">
        <v>45247.9</v>
      </c>
      <c r="I3324" s="1">
        <v>1.17</v>
      </c>
      <c r="J3324" s="12">
        <v>2385.27</v>
      </c>
      <c r="K3324" s="5">
        <v>2601.44</v>
      </c>
      <c r="L3324" s="5">
        <v>10867.86</v>
      </c>
      <c r="M3324" s="13">
        <f t="shared" si="66"/>
        <v>1.1694162175505118E-2</v>
      </c>
      <c r="N3324" s="13">
        <v>1.3537802592833437E-2</v>
      </c>
      <c r="O3324" s="13">
        <v>8.724514723103205E-3</v>
      </c>
      <c r="P3324" s="13">
        <v>4.8477036974026166E-3</v>
      </c>
      <c r="Q3324" s="7"/>
      <c r="R3324" s="8"/>
      <c r="S3324" s="8"/>
      <c r="T3324" s="8"/>
      <c r="U3324" s="8"/>
      <c r="V3324" s="13"/>
      <c r="W3324" s="14"/>
      <c r="X3324" s="1"/>
      <c r="Y3324" s="1"/>
      <c r="Z3324" s="1"/>
      <c r="AA3324" s="1"/>
      <c r="AB3324" s="1"/>
      <c r="AC3324" s="1"/>
      <c r="AD3324" s="8"/>
      <c r="AE3324" s="8"/>
      <c r="AF3324" s="8"/>
      <c r="AG3324" s="8"/>
      <c r="AH3324" s="9"/>
      <c r="AI3324" s="8"/>
      <c r="AJ3324" s="13"/>
      <c r="AK3324" s="8"/>
      <c r="AL3324" s="8"/>
      <c r="AM3324" s="8"/>
      <c r="AN3324" s="8"/>
      <c r="AO3324" s="7"/>
      <c r="AP3324" s="7"/>
      <c r="AQ3324" s="7"/>
      <c r="AR3324" s="7"/>
      <c r="AS3324" s="7"/>
      <c r="AT3324" s="7"/>
      <c r="AU3324" s="8"/>
      <c r="AV3324" s="8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  <c r="BU3324" s="7"/>
      <c r="BV3324" s="7"/>
      <c r="BW3324" s="8"/>
      <c r="BX3324" s="8"/>
      <c r="BY3324" s="8"/>
      <c r="BZ3324" s="8"/>
      <c r="CA3324" s="8"/>
      <c r="CC3324" s="8"/>
      <c r="CE3324" s="7"/>
      <c r="CF3324" s="8"/>
      <c r="CG3324" s="8"/>
      <c r="CH3324" s="8"/>
      <c r="CI3324" s="8"/>
      <c r="CJ3324" s="8"/>
    </row>
    <row r="3325" spans="1:88" x14ac:dyDescent="0.3">
      <c r="A3325" s="1" t="s">
        <v>1316</v>
      </c>
      <c r="B3325" s="1"/>
      <c r="C3325" s="1" t="s">
        <v>1878</v>
      </c>
      <c r="D3325" s="1"/>
      <c r="E3325" s="1"/>
      <c r="F3325" s="1"/>
      <c r="G3325" s="1"/>
      <c r="H3325" s="1">
        <v>45147.57</v>
      </c>
      <c r="I3325" s="1">
        <v>-0.22</v>
      </c>
      <c r="J3325" s="12">
        <v>2370.0700000000002</v>
      </c>
      <c r="K3325" s="5">
        <v>2624.74</v>
      </c>
      <c r="L3325" s="5">
        <v>10938.55</v>
      </c>
      <c r="M3325" s="13">
        <f t="shared" si="66"/>
        <v>-2.2173404732596103E-3</v>
      </c>
      <c r="N3325" s="13">
        <v>-6.3724442096700917E-3</v>
      </c>
      <c r="O3325" s="13">
        <v>8.9565778953193398E-3</v>
      </c>
      <c r="P3325" s="13">
        <v>6.5045004260266825E-3</v>
      </c>
      <c r="Q3325" s="7"/>
      <c r="R3325" s="8"/>
      <c r="S3325" s="8"/>
      <c r="T3325" s="8"/>
      <c r="U3325" s="8"/>
      <c r="V3325" s="13"/>
      <c r="W3325" s="14"/>
      <c r="X3325" s="1"/>
      <c r="Y3325" s="1"/>
      <c r="Z3325" s="1"/>
      <c r="AA3325" s="1"/>
      <c r="AB3325" s="1"/>
      <c r="AC3325" s="1"/>
      <c r="AD3325" s="8"/>
      <c r="AE3325" s="8"/>
      <c r="AF3325" s="8"/>
      <c r="AG3325" s="8"/>
      <c r="AH3325" s="9"/>
      <c r="AI3325" s="8"/>
      <c r="AJ3325" s="13"/>
      <c r="AK3325" s="8"/>
      <c r="AL3325" s="8"/>
      <c r="AM3325" s="8"/>
      <c r="AN3325" s="8"/>
      <c r="AO3325" s="7"/>
      <c r="AP3325" s="7"/>
      <c r="AQ3325" s="7"/>
      <c r="AR3325" s="7"/>
      <c r="AS3325" s="7"/>
      <c r="AT3325" s="7"/>
      <c r="AU3325" s="8"/>
      <c r="AV3325" s="8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  <c r="BU3325" s="7"/>
      <c r="BV3325" s="7"/>
      <c r="BW3325" s="8"/>
      <c r="BX3325" s="8"/>
      <c r="BY3325" s="8"/>
      <c r="BZ3325" s="8"/>
      <c r="CA3325" s="8"/>
      <c r="CC3325" s="8"/>
      <c r="CE3325" s="7"/>
      <c r="CF3325" s="8"/>
      <c r="CG3325" s="8"/>
      <c r="CH3325" s="8"/>
      <c r="CI3325" s="8"/>
      <c r="CJ3325" s="8"/>
    </row>
    <row r="3326" spans="1:88" x14ac:dyDescent="0.3">
      <c r="A3326" s="1" t="s">
        <v>1317</v>
      </c>
      <c r="B3326" s="1"/>
      <c r="C3326" s="1" t="s">
        <v>1878</v>
      </c>
      <c r="D3326" s="1"/>
      <c r="E3326" s="1"/>
      <c r="F3326" s="1"/>
      <c r="G3326" s="1"/>
      <c r="H3326" s="1">
        <v>45304.74</v>
      </c>
      <c r="I3326" s="1">
        <v>0.35</v>
      </c>
      <c r="J3326" s="12">
        <v>2375.67</v>
      </c>
      <c r="K3326" s="5">
        <v>2643.63</v>
      </c>
      <c r="L3326" s="5">
        <v>10998.7</v>
      </c>
      <c r="M3326" s="13">
        <f t="shared" si="66"/>
        <v>3.4812504859065285E-3</v>
      </c>
      <c r="N3326" s="13">
        <v>2.3627994109878259E-3</v>
      </c>
      <c r="O3326" s="13">
        <v>7.1969033123282511E-3</v>
      </c>
      <c r="P3326" s="13">
        <v>5.4989006769636806E-3</v>
      </c>
      <c r="Q3326" s="7"/>
      <c r="R3326" s="8"/>
      <c r="S3326" s="8"/>
      <c r="T3326" s="8"/>
      <c r="U3326" s="8"/>
      <c r="V3326" s="13"/>
      <c r="W3326" s="14"/>
      <c r="X3326" s="1"/>
      <c r="Y3326" s="1"/>
      <c r="Z3326" s="1"/>
      <c r="AA3326" s="1"/>
      <c r="AB3326" s="1"/>
      <c r="AC3326" s="1"/>
      <c r="AD3326" s="8"/>
      <c r="AE3326" s="8"/>
      <c r="AF3326" s="8"/>
      <c r="AG3326" s="8"/>
      <c r="AH3326" s="9"/>
      <c r="AI3326" s="8"/>
      <c r="AJ3326" s="13"/>
      <c r="AK3326" s="8"/>
      <c r="AL3326" s="8"/>
      <c r="AM3326" s="8"/>
      <c r="AN3326" s="8"/>
      <c r="AO3326" s="7"/>
      <c r="AP3326" s="7"/>
      <c r="AQ3326" s="7"/>
      <c r="AR3326" s="7"/>
      <c r="AS3326" s="7"/>
      <c r="AT3326" s="7"/>
      <c r="AU3326" s="8"/>
      <c r="AV3326" s="8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  <c r="BU3326" s="7"/>
      <c r="BV3326" s="7"/>
      <c r="BW3326" s="8"/>
      <c r="BX3326" s="8"/>
      <c r="BY3326" s="8"/>
      <c r="BZ3326" s="8"/>
      <c r="CA3326" s="8"/>
      <c r="CC3326" s="8"/>
      <c r="CE3326" s="7"/>
      <c r="CF3326" s="8"/>
      <c r="CG3326" s="8"/>
      <c r="CH3326" s="8"/>
      <c r="CI3326" s="8"/>
      <c r="CJ3326" s="8"/>
    </row>
    <row r="3327" spans="1:88" x14ac:dyDescent="0.3">
      <c r="A3327" s="1" t="s">
        <v>1318</v>
      </c>
      <c r="B3327" s="1"/>
      <c r="C3327" s="1" t="s">
        <v>1878</v>
      </c>
      <c r="D3327" s="1"/>
      <c r="E3327" s="1"/>
      <c r="F3327" s="1"/>
      <c r="G3327" s="1"/>
      <c r="H3327" s="1">
        <v>44604.61</v>
      </c>
      <c r="I3327" s="1">
        <v>-1.55</v>
      </c>
      <c r="J3327" s="12">
        <v>2336.4499999999998</v>
      </c>
      <c r="K3327" s="5">
        <v>2608.2600000000002</v>
      </c>
      <c r="L3327" s="5">
        <v>10809.87</v>
      </c>
      <c r="M3327" s="13">
        <f t="shared" si="66"/>
        <v>-1.5453791369291592E-2</v>
      </c>
      <c r="N3327" s="13">
        <v>-1.6509026927140624E-2</v>
      </c>
      <c r="O3327" s="13">
        <v>-1.3379330693024327E-2</v>
      </c>
      <c r="P3327" s="13">
        <v>-1.7168392628219675E-2</v>
      </c>
      <c r="Q3327" s="7"/>
      <c r="R3327" s="8"/>
      <c r="S3327" s="8"/>
      <c r="T3327" s="8"/>
      <c r="U3327" s="8"/>
      <c r="V3327" s="13"/>
      <c r="W3327" s="14"/>
      <c r="X3327" s="1"/>
      <c r="Y3327" s="1"/>
      <c r="Z3327" s="1"/>
      <c r="AA3327" s="1"/>
      <c r="AB3327" s="1"/>
      <c r="AC3327" s="1"/>
      <c r="AD3327" s="8"/>
      <c r="AE3327" s="8"/>
      <c r="AF3327" s="8"/>
      <c r="AG3327" s="8"/>
      <c r="AH3327" s="9"/>
      <c r="AI3327" s="8"/>
      <c r="AJ3327" s="13"/>
      <c r="AK3327" s="8"/>
      <c r="AL3327" s="8"/>
      <c r="AM3327" s="8"/>
      <c r="AN3327" s="8"/>
      <c r="AO3327" s="7"/>
      <c r="AP3327" s="7"/>
      <c r="AQ3327" s="7"/>
      <c r="AR3327" s="7"/>
      <c r="AS3327" s="7"/>
      <c r="AT3327" s="7"/>
      <c r="AU3327" s="8"/>
      <c r="AV3327" s="8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  <c r="BU3327" s="7"/>
      <c r="BV3327" s="7"/>
      <c r="BW3327" s="8"/>
      <c r="BX3327" s="8"/>
      <c r="BY3327" s="8"/>
      <c r="BZ3327" s="8"/>
      <c r="CA3327" s="8"/>
      <c r="CC3327" s="8"/>
      <c r="CE3327" s="7"/>
      <c r="CF3327" s="8"/>
      <c r="CG3327" s="8"/>
      <c r="CH3327" s="8"/>
      <c r="CI3327" s="8"/>
      <c r="CJ3327" s="8"/>
    </row>
    <row r="3328" spans="1:88" x14ac:dyDescent="0.3">
      <c r="A3328" s="1" t="s">
        <v>1319</v>
      </c>
      <c r="B3328" s="1"/>
      <c r="C3328" s="1" t="s">
        <v>1878</v>
      </c>
      <c r="D3328" s="1"/>
      <c r="E3328" s="1"/>
      <c r="F3328" s="1"/>
      <c r="G3328" s="1"/>
      <c r="H3328" s="1">
        <v>44623.89</v>
      </c>
      <c r="I3328" s="1">
        <v>0.04</v>
      </c>
      <c r="J3328" s="12">
        <v>2342.64</v>
      </c>
      <c r="K3328" s="5">
        <v>2594.7399999999998</v>
      </c>
      <c r="L3328" s="5">
        <v>10817.23</v>
      </c>
      <c r="M3328" s="13">
        <f t="shared" si="66"/>
        <v>4.3224231755423226E-4</v>
      </c>
      <c r="N3328" s="13">
        <v>2.6493184104090517E-3</v>
      </c>
      <c r="O3328" s="13">
        <v>-5.1835323165636549E-3</v>
      </c>
      <c r="P3328" s="13">
        <v>6.8085925177618911E-4</v>
      </c>
      <c r="Q3328" s="7"/>
      <c r="R3328" s="8"/>
      <c r="S3328" s="8"/>
      <c r="T3328" s="8"/>
      <c r="U3328" s="8"/>
      <c r="V3328" s="13"/>
      <c r="W3328" s="14"/>
      <c r="X3328" s="1"/>
      <c r="Y3328" s="1"/>
      <c r="Z3328" s="1"/>
      <c r="AA3328" s="1"/>
      <c r="AB3328" s="1"/>
      <c r="AC3328" s="1"/>
      <c r="AD3328" s="8"/>
      <c r="AE3328" s="8"/>
      <c r="AF3328" s="8"/>
      <c r="AG3328" s="8"/>
      <c r="AH3328" s="9"/>
      <c r="AI3328" s="8"/>
      <c r="AJ3328" s="13"/>
      <c r="AK3328" s="8"/>
      <c r="AL3328" s="8"/>
      <c r="AM3328" s="8"/>
      <c r="AN3328" s="8"/>
      <c r="AO3328" s="7"/>
      <c r="AP3328" s="7"/>
      <c r="AQ3328" s="7"/>
      <c r="AR3328" s="7"/>
      <c r="AS3328" s="7"/>
      <c r="AT3328" s="7"/>
      <c r="AU3328" s="8"/>
      <c r="AV3328" s="8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  <c r="BU3328" s="7"/>
      <c r="BV3328" s="7"/>
      <c r="BW3328" s="8"/>
      <c r="BX3328" s="8"/>
      <c r="BY3328" s="8"/>
      <c r="BZ3328" s="8"/>
      <c r="CA3328" s="8"/>
      <c r="CC3328" s="8"/>
      <c r="CE3328" s="7"/>
      <c r="CF3328" s="8"/>
      <c r="CG3328" s="8"/>
      <c r="CH3328" s="8"/>
      <c r="CI3328" s="8"/>
      <c r="CJ3328" s="8"/>
    </row>
    <row r="3329" spans="1:88" x14ac:dyDescent="0.3">
      <c r="A3329" s="1" t="s">
        <v>1320</v>
      </c>
      <c r="B3329" s="1"/>
      <c r="C3329" s="1" t="s">
        <v>1878</v>
      </c>
      <c r="D3329" s="1"/>
      <c r="E3329" s="1"/>
      <c r="F3329" s="1"/>
      <c r="G3329" s="1"/>
      <c r="H3329" s="1">
        <v>44597.66</v>
      </c>
      <c r="I3329" s="1">
        <v>-0.06</v>
      </c>
      <c r="J3329" s="12">
        <v>2346.37</v>
      </c>
      <c r="K3329" s="5">
        <v>2572.61</v>
      </c>
      <c r="L3329" s="5">
        <v>10803.99</v>
      </c>
      <c r="M3329" s="13">
        <f t="shared" si="66"/>
        <v>-5.8780173579653372E-4</v>
      </c>
      <c r="N3329" s="13">
        <v>1.5922207424103885E-3</v>
      </c>
      <c r="O3329" s="13">
        <v>-8.5287928655664036E-3</v>
      </c>
      <c r="P3329" s="13">
        <v>-1.2239732352922195E-3</v>
      </c>
      <c r="Q3329" s="7"/>
      <c r="R3329" s="8"/>
      <c r="S3329" s="8"/>
      <c r="T3329" s="8"/>
      <c r="U3329" s="8"/>
      <c r="V3329" s="13"/>
      <c r="W3329" s="14"/>
      <c r="X3329" s="1"/>
      <c r="Y3329" s="1"/>
      <c r="Z3329" s="1"/>
      <c r="AA3329" s="1"/>
      <c r="AB3329" s="1"/>
      <c r="AC3329" s="1"/>
      <c r="AD3329" s="8"/>
      <c r="AE3329" s="8"/>
      <c r="AF3329" s="8"/>
      <c r="AG3329" s="8"/>
      <c r="AH3329" s="9"/>
      <c r="AI3329" s="8"/>
      <c r="AJ3329" s="13"/>
      <c r="AK3329" s="8"/>
      <c r="AL3329" s="8"/>
      <c r="AM3329" s="8"/>
      <c r="AN3329" s="8"/>
      <c r="AO3329" s="7"/>
      <c r="AP3329" s="7"/>
      <c r="AQ3329" s="7"/>
      <c r="AR3329" s="7"/>
      <c r="AS3329" s="7"/>
      <c r="AT3329" s="7"/>
      <c r="AU3329" s="8"/>
      <c r="AV3329" s="8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  <c r="BU3329" s="7"/>
      <c r="BV3329" s="7"/>
      <c r="BW3329" s="8"/>
      <c r="BX3329" s="8"/>
      <c r="BY3329" s="8"/>
      <c r="BZ3329" s="8"/>
      <c r="CA3329" s="8"/>
      <c r="CC3329" s="8"/>
      <c r="CE3329" s="7"/>
      <c r="CF3329" s="8"/>
      <c r="CG3329" s="8"/>
      <c r="CH3329" s="8"/>
      <c r="CI3329" s="8"/>
      <c r="CJ3329" s="8"/>
    </row>
    <row r="3330" spans="1:88" x14ac:dyDescent="0.3">
      <c r="A3330" s="1" t="s">
        <v>1321</v>
      </c>
      <c r="B3330" s="1"/>
      <c r="C3330" s="1" t="s">
        <v>1878</v>
      </c>
      <c r="D3330" s="1"/>
      <c r="E3330" s="1"/>
      <c r="F3330" s="1"/>
      <c r="G3330" s="1"/>
      <c r="H3330" s="1">
        <v>44590.97</v>
      </c>
      <c r="I3330" s="1">
        <v>-0.02</v>
      </c>
      <c r="J3330" s="12">
        <v>2344.7199999999998</v>
      </c>
      <c r="K3330" s="5">
        <v>2582.59</v>
      </c>
      <c r="L3330" s="5">
        <v>10819.93</v>
      </c>
      <c r="M3330" s="13">
        <f t="shared" si="66"/>
        <v>-1.5000787036811847E-4</v>
      </c>
      <c r="N3330" s="13">
        <v>-7.0321390062100253E-4</v>
      </c>
      <c r="O3330" s="13">
        <v>3.8793287750571448E-3</v>
      </c>
      <c r="P3330" s="13">
        <v>1.4753808546656977E-3</v>
      </c>
      <c r="Q3330" s="7"/>
      <c r="R3330" s="8"/>
      <c r="S3330" s="8"/>
      <c r="T3330" s="8"/>
      <c r="U3330" s="8"/>
      <c r="V3330" s="13"/>
      <c r="W3330" s="14"/>
      <c r="X3330" s="1"/>
      <c r="Y3330" s="1"/>
      <c r="Z3330" s="1"/>
      <c r="AA3330" s="1"/>
      <c r="AB3330" s="1"/>
      <c r="AC3330" s="1"/>
      <c r="AD3330" s="8"/>
      <c r="AE3330" s="8"/>
      <c r="AF3330" s="8"/>
      <c r="AG3330" s="8"/>
      <c r="AH3330" s="9"/>
      <c r="AI3330" s="8"/>
      <c r="AJ3330" s="13"/>
      <c r="AK3330" s="8"/>
      <c r="AL3330" s="8"/>
      <c r="AM3330" s="8"/>
      <c r="AN3330" s="8"/>
      <c r="AO3330" s="7"/>
      <c r="AP3330" s="7"/>
      <c r="AQ3330" s="7"/>
      <c r="AR3330" s="7"/>
      <c r="AS3330" s="7"/>
      <c r="AT3330" s="7"/>
      <c r="AU3330" s="8"/>
      <c r="AV3330" s="8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  <c r="BU3330" s="7"/>
      <c r="BV3330" s="7"/>
      <c r="BW3330" s="8"/>
      <c r="BX3330" s="8"/>
      <c r="BY3330" s="8"/>
      <c r="BZ3330" s="8"/>
      <c r="CA3330" s="8"/>
      <c r="CC3330" s="8"/>
      <c r="CE3330" s="7"/>
      <c r="CF3330" s="8"/>
      <c r="CG3330" s="8"/>
      <c r="CH3330" s="8"/>
      <c r="CI3330" s="8"/>
      <c r="CJ3330" s="8"/>
    </row>
    <row r="3331" spans="1:88" x14ac:dyDescent="0.3">
      <c r="A3331" s="1" t="s">
        <v>1322</v>
      </c>
      <c r="B3331" s="1"/>
      <c r="C3331" s="1" t="s">
        <v>1878</v>
      </c>
      <c r="D3331" s="1"/>
      <c r="E3331" s="1"/>
      <c r="F3331" s="1"/>
      <c r="G3331" s="1"/>
      <c r="H3331" s="1">
        <v>44725.03</v>
      </c>
      <c r="I3331" s="1">
        <v>0.3</v>
      </c>
      <c r="J3331" s="12">
        <v>2347.1</v>
      </c>
      <c r="K3331" s="5">
        <v>2592.09</v>
      </c>
      <c r="L3331" s="5">
        <v>10820.89</v>
      </c>
      <c r="M3331" s="13">
        <f t="shared" si="66"/>
        <v>3.0064382990546701E-3</v>
      </c>
      <c r="N3331" s="13">
        <v>1.01504657272522E-3</v>
      </c>
      <c r="O3331" s="13">
        <v>3.6784778071625723E-3</v>
      </c>
      <c r="P3331" s="13">
        <v>8.8725158110980473E-5</v>
      </c>
      <c r="Q3331" s="7"/>
      <c r="R3331" s="8"/>
      <c r="S3331" s="8"/>
      <c r="T3331" s="8"/>
      <c r="U3331" s="8"/>
      <c r="V3331" s="13"/>
      <c r="W3331" s="14"/>
      <c r="X3331" s="1"/>
      <c r="Y3331" s="1"/>
      <c r="Z3331" s="1"/>
      <c r="AA3331" s="1"/>
      <c r="AB3331" s="1"/>
      <c r="AC3331" s="1"/>
      <c r="AD3331" s="8"/>
      <c r="AE3331" s="8"/>
      <c r="AF3331" s="8"/>
      <c r="AG3331" s="8"/>
      <c r="AH3331" s="9"/>
      <c r="AI3331" s="8"/>
      <c r="AJ3331" s="13"/>
      <c r="AK3331" s="8"/>
      <c r="AL3331" s="8"/>
      <c r="AM3331" s="8"/>
      <c r="AN3331" s="8"/>
      <c r="AO3331" s="7"/>
      <c r="AP3331" s="7"/>
      <c r="AQ3331" s="7"/>
      <c r="AR3331" s="7"/>
      <c r="AS3331" s="7"/>
      <c r="AT3331" s="7"/>
      <c r="AU3331" s="8"/>
      <c r="AV3331" s="8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  <c r="BU3331" s="7"/>
      <c r="BV3331" s="7"/>
      <c r="BW3331" s="8"/>
      <c r="BX3331" s="8"/>
      <c r="BY3331" s="8"/>
      <c r="BZ3331" s="8"/>
      <c r="CA3331" s="8"/>
      <c r="CC3331" s="8"/>
      <c r="CE3331" s="7"/>
      <c r="CF3331" s="8"/>
      <c r="CG3331" s="8"/>
      <c r="CH3331" s="8"/>
      <c r="CI3331" s="8"/>
      <c r="CJ3331" s="8"/>
    </row>
    <row r="3332" spans="1:88" x14ac:dyDescent="0.3">
      <c r="A3332" s="1" t="s">
        <v>1323</v>
      </c>
      <c r="B3332" s="1"/>
      <c r="C3332" s="1" t="s">
        <v>1878</v>
      </c>
      <c r="D3332" s="1"/>
      <c r="E3332" s="1"/>
      <c r="F3332" s="1"/>
      <c r="G3332" s="1"/>
      <c r="H3332" s="1">
        <v>45091.63</v>
      </c>
      <c r="I3332" s="1">
        <v>0.82</v>
      </c>
      <c r="J3332" s="12">
        <v>2370.5100000000002</v>
      </c>
      <c r="K3332" s="5">
        <v>2601.25</v>
      </c>
      <c r="L3332" s="5">
        <v>10845.27</v>
      </c>
      <c r="M3332" s="13">
        <f t="shared" ref="M3332:M3395" si="67">H3332/H3331-1</f>
        <v>8.1967524672426073E-3</v>
      </c>
      <c r="N3332" s="13">
        <v>9.9740104810193131E-3</v>
      </c>
      <c r="O3332" s="13">
        <v>3.5338279149257357E-3</v>
      </c>
      <c r="P3332" s="13">
        <v>2.2530494256942646E-3</v>
      </c>
      <c r="Q3332" s="7"/>
      <c r="R3332" s="8"/>
      <c r="S3332" s="8"/>
      <c r="T3332" s="8"/>
      <c r="U3332" s="8"/>
      <c r="V3332" s="13"/>
      <c r="W3332" s="14"/>
      <c r="X3332" s="1"/>
      <c r="Y3332" s="1"/>
      <c r="Z3332" s="1"/>
      <c r="AA3332" s="1"/>
      <c r="AB3332" s="1"/>
      <c r="AC3332" s="1"/>
      <c r="AD3332" s="8"/>
      <c r="AE3332" s="8"/>
      <c r="AF3332" s="8"/>
      <c r="AG3332" s="8"/>
      <c r="AH3332" s="9"/>
      <c r="AI3332" s="8"/>
      <c r="AJ3332" s="13"/>
      <c r="AK3332" s="8"/>
      <c r="AL3332" s="8"/>
      <c r="AM3332" s="8"/>
      <c r="AN3332" s="8"/>
      <c r="AO3332" s="7"/>
      <c r="AP3332" s="7"/>
      <c r="AQ3332" s="7"/>
      <c r="AR3332" s="7"/>
      <c r="AS3332" s="7"/>
      <c r="AT3332" s="7"/>
      <c r="AU3332" s="8"/>
      <c r="AV3332" s="8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  <c r="BU3332" s="7"/>
      <c r="BV3332" s="7"/>
      <c r="BW3332" s="8"/>
      <c r="BX3332" s="8"/>
      <c r="BY3332" s="8"/>
      <c r="BZ3332" s="8"/>
      <c r="CA3332" s="8"/>
      <c r="CC3332" s="8"/>
      <c r="CE3332" s="7"/>
      <c r="CF3332" s="8"/>
      <c r="CG3332" s="8"/>
      <c r="CH3332" s="8"/>
      <c r="CI3332" s="8"/>
      <c r="CJ3332" s="8"/>
    </row>
    <row r="3333" spans="1:88" x14ac:dyDescent="0.3">
      <c r="A3333" s="1" t="s">
        <v>1324</v>
      </c>
      <c r="B3333" s="1"/>
      <c r="C3333" s="1" t="s">
        <v>1878</v>
      </c>
      <c r="D3333" s="1"/>
      <c r="E3333" s="1"/>
      <c r="F3333" s="1"/>
      <c r="G3333" s="1"/>
      <c r="H3333" s="1">
        <v>45688.480000000003</v>
      </c>
      <c r="I3333" s="1">
        <v>1.32</v>
      </c>
      <c r="J3333" s="12">
        <v>2409.02</v>
      </c>
      <c r="K3333" s="5">
        <v>2623.22</v>
      </c>
      <c r="L3333" s="5">
        <v>10908.65</v>
      </c>
      <c r="M3333" s="13">
        <f t="shared" si="67"/>
        <v>1.3236381119955176E-2</v>
      </c>
      <c r="N3333" s="13">
        <v>1.6245449291502512E-2</v>
      </c>
      <c r="O3333" s="13">
        <v>8.4459394521863018E-3</v>
      </c>
      <c r="P3333" s="13">
        <v>5.844022324939635E-3</v>
      </c>
      <c r="Q3333" s="7"/>
      <c r="R3333" s="8"/>
      <c r="S3333" s="8"/>
      <c r="T3333" s="8"/>
      <c r="U3333" s="8"/>
      <c r="V3333" s="13"/>
      <c r="W3333" s="14"/>
      <c r="X3333" s="1"/>
      <c r="Y3333" s="1"/>
      <c r="Z3333" s="1"/>
      <c r="AA3333" s="1"/>
      <c r="AB3333" s="1"/>
      <c r="AC3333" s="1"/>
      <c r="AD3333" s="8"/>
      <c r="AE3333" s="8"/>
      <c r="AF3333" s="8"/>
      <c r="AG3333" s="8"/>
      <c r="AH3333" s="9"/>
      <c r="AI3333" s="8"/>
      <c r="AJ3333" s="13"/>
      <c r="AK3333" s="8"/>
      <c r="AL3333" s="8"/>
      <c r="AM3333" s="8"/>
      <c r="AN3333" s="8"/>
      <c r="AO3333" s="7"/>
      <c r="AP3333" s="7"/>
      <c r="AQ3333" s="7"/>
      <c r="AR3333" s="7"/>
      <c r="AS3333" s="7"/>
      <c r="AT3333" s="7"/>
      <c r="AU3333" s="8"/>
      <c r="AV3333" s="8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  <c r="BU3333" s="7"/>
      <c r="BV3333" s="7"/>
      <c r="BW3333" s="8"/>
      <c r="BX3333" s="8"/>
      <c r="BY3333" s="8"/>
      <c r="BZ3333" s="8"/>
      <c r="CA3333" s="8"/>
      <c r="CC3333" s="8"/>
      <c r="CE3333" s="7"/>
      <c r="CF3333" s="8"/>
      <c r="CG3333" s="8"/>
      <c r="CH3333" s="8"/>
      <c r="CI3333" s="8"/>
      <c r="CJ3333" s="8"/>
    </row>
    <row r="3334" spans="1:88" x14ac:dyDescent="0.3">
      <c r="A3334" s="1" t="s">
        <v>1325</v>
      </c>
      <c r="B3334" s="1"/>
      <c r="C3334" s="1" t="s">
        <v>1878</v>
      </c>
      <c r="D3334" s="1"/>
      <c r="E3334" s="1"/>
      <c r="F3334" s="1"/>
      <c r="G3334" s="1"/>
      <c r="H3334" s="1">
        <v>45525.919999999998</v>
      </c>
      <c r="I3334" s="1">
        <v>-0.36</v>
      </c>
      <c r="J3334" s="12">
        <v>2397.08</v>
      </c>
      <c r="K3334" s="5">
        <v>2630.4</v>
      </c>
      <c r="L3334" s="5">
        <v>10807.45</v>
      </c>
      <c r="M3334" s="13">
        <f t="shared" si="67"/>
        <v>-3.5580084957960167E-3</v>
      </c>
      <c r="N3334" s="13">
        <v>-4.9563723007696181E-3</v>
      </c>
      <c r="O3334" s="13">
        <v>2.7370941057174303E-3</v>
      </c>
      <c r="P3334" s="13">
        <v>-9.2770416137650802E-3</v>
      </c>
      <c r="Q3334" s="7"/>
      <c r="R3334" s="8"/>
      <c r="S3334" s="8"/>
      <c r="T3334" s="8"/>
      <c r="U3334" s="8"/>
      <c r="V3334" s="13"/>
      <c r="W3334" s="14"/>
      <c r="X3334" s="1"/>
      <c r="Y3334" s="1"/>
      <c r="Z3334" s="1"/>
      <c r="AA3334" s="1"/>
      <c r="AB3334" s="1"/>
      <c r="AC3334" s="1"/>
      <c r="AD3334" s="8"/>
      <c r="AE3334" s="8"/>
      <c r="AF3334" s="8"/>
      <c r="AG3334" s="8"/>
      <c r="AH3334" s="9"/>
      <c r="AI3334" s="8"/>
      <c r="AJ3334" s="13"/>
      <c r="AK3334" s="8"/>
      <c r="AL3334" s="8"/>
      <c r="AM3334" s="8"/>
      <c r="AN3334" s="8"/>
      <c r="AO3334" s="7"/>
      <c r="AP3334" s="7"/>
      <c r="AQ3334" s="7"/>
      <c r="AR3334" s="7"/>
      <c r="AS3334" s="7"/>
      <c r="AT3334" s="7"/>
      <c r="AU3334" s="8"/>
      <c r="AV3334" s="8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  <c r="BU3334" s="7"/>
      <c r="BV3334" s="7"/>
      <c r="BW3334" s="8"/>
      <c r="BX3334" s="8"/>
      <c r="BY3334" s="8"/>
      <c r="BZ3334" s="8"/>
      <c r="CA3334" s="8"/>
      <c r="CC3334" s="8"/>
      <c r="CE3334" s="7"/>
      <c r="CF3334" s="8"/>
      <c r="CG3334" s="8"/>
      <c r="CH3334" s="8"/>
      <c r="CI3334" s="8"/>
      <c r="CJ3334" s="8"/>
    </row>
    <row r="3335" spans="1:88" x14ac:dyDescent="0.3">
      <c r="A3335" s="1" t="s">
        <v>1326</v>
      </c>
      <c r="B3335" s="1"/>
      <c r="C3335" s="1" t="s">
        <v>1878</v>
      </c>
      <c r="D3335" s="1"/>
      <c r="E3335" s="1"/>
      <c r="F3335" s="1"/>
      <c r="G3335" s="1"/>
      <c r="H3335" s="1">
        <v>44724.14</v>
      </c>
      <c r="I3335" s="1">
        <v>-1.76</v>
      </c>
      <c r="J3335" s="12">
        <v>2350.08</v>
      </c>
      <c r="K3335" s="5">
        <v>2587.31</v>
      </c>
      <c r="L3335" s="5">
        <v>10663.67</v>
      </c>
      <c r="M3335" s="13">
        <f t="shared" si="67"/>
        <v>-1.7611505709275055E-2</v>
      </c>
      <c r="N3335" s="13">
        <v>-1.9607188746307957E-2</v>
      </c>
      <c r="O3335" s="13">
        <v>-1.6381538929440498E-2</v>
      </c>
      <c r="P3335" s="13">
        <v>-1.3303785814415159E-2</v>
      </c>
      <c r="Q3335" s="7"/>
      <c r="R3335" s="8"/>
      <c r="S3335" s="8"/>
      <c r="T3335" s="8"/>
      <c r="U3335" s="8"/>
      <c r="V3335" s="13"/>
      <c r="W3335" s="14"/>
      <c r="X3335" s="1"/>
      <c r="Y3335" s="1"/>
      <c r="Z3335" s="1"/>
      <c r="AA3335" s="1"/>
      <c r="AB3335" s="1"/>
      <c r="AC3335" s="1"/>
      <c r="AD3335" s="8"/>
      <c r="AE3335" s="8"/>
      <c r="AF3335" s="8"/>
      <c r="AG3335" s="8"/>
      <c r="AH3335" s="9"/>
      <c r="AI3335" s="8"/>
      <c r="AJ3335" s="13"/>
      <c r="AK3335" s="8"/>
      <c r="AL3335" s="8"/>
      <c r="AM3335" s="8"/>
      <c r="AN3335" s="8"/>
      <c r="AO3335" s="7"/>
      <c r="AP3335" s="7"/>
      <c r="AQ3335" s="7"/>
      <c r="AR3335" s="7"/>
      <c r="AS3335" s="7"/>
      <c r="AT3335" s="7"/>
      <c r="AU3335" s="8"/>
      <c r="AV3335" s="8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  <c r="BU3335" s="7"/>
      <c r="BV3335" s="7"/>
      <c r="BW3335" s="8"/>
      <c r="BX3335" s="8"/>
      <c r="BY3335" s="8"/>
      <c r="BZ3335" s="8"/>
      <c r="CA3335" s="8"/>
      <c r="CC3335" s="8"/>
      <c r="CE3335" s="7"/>
      <c r="CF3335" s="8"/>
      <c r="CG3335" s="8"/>
      <c r="CH3335" s="8"/>
      <c r="CI3335" s="8"/>
      <c r="CJ3335" s="8"/>
    </row>
    <row r="3336" spans="1:88" x14ac:dyDescent="0.3">
      <c r="A3336" s="1" t="s">
        <v>1327</v>
      </c>
      <c r="B3336" s="1"/>
      <c r="C3336" s="1" t="s">
        <v>1878</v>
      </c>
      <c r="D3336" s="1"/>
      <c r="E3336" s="1"/>
      <c r="F3336" s="1"/>
      <c r="G3336" s="1"/>
      <c r="H3336" s="1">
        <v>43916.24</v>
      </c>
      <c r="I3336" s="1">
        <v>-1.81</v>
      </c>
      <c r="J3336" s="12">
        <v>2304.59</v>
      </c>
      <c r="K3336" s="5">
        <v>2555.73</v>
      </c>
      <c r="L3336" s="5">
        <v>10431.02</v>
      </c>
      <c r="M3336" s="13">
        <f t="shared" si="67"/>
        <v>-1.8064070097267404E-2</v>
      </c>
      <c r="N3336" s="13">
        <v>-1.9356787854030388E-2</v>
      </c>
      <c r="O3336" s="13">
        <v>-1.2205727183831838E-2</v>
      </c>
      <c r="P3336" s="13">
        <v>-2.1817066732185086E-2</v>
      </c>
      <c r="Q3336" s="7"/>
      <c r="R3336" s="8"/>
      <c r="S3336" s="8"/>
      <c r="T3336" s="8"/>
      <c r="U3336" s="8"/>
      <c r="V3336" s="13"/>
      <c r="W3336" s="14"/>
      <c r="X3336" s="1"/>
      <c r="Y3336" s="1"/>
      <c r="Z3336" s="1"/>
      <c r="AA3336" s="1"/>
      <c r="AB3336" s="1"/>
      <c r="AC3336" s="1"/>
      <c r="AD3336" s="8"/>
      <c r="AE3336" s="8"/>
      <c r="AF3336" s="8"/>
      <c r="AG3336" s="8"/>
      <c r="AH3336" s="9"/>
      <c r="AI3336" s="8"/>
      <c r="AJ3336" s="13"/>
      <c r="AK3336" s="8"/>
      <c r="AL3336" s="8"/>
      <c r="AM3336" s="8"/>
      <c r="AN3336" s="8"/>
      <c r="AO3336" s="7"/>
      <c r="AP3336" s="7"/>
      <c r="AQ3336" s="7"/>
      <c r="AR3336" s="7"/>
      <c r="AS3336" s="7"/>
      <c r="AT3336" s="7"/>
      <c r="AU3336" s="8"/>
      <c r="AV3336" s="8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  <c r="BU3336" s="7"/>
      <c r="BV3336" s="7"/>
      <c r="BW3336" s="8"/>
      <c r="BX3336" s="8"/>
      <c r="BY3336" s="8"/>
      <c r="BZ3336" s="8"/>
      <c r="CA3336" s="8"/>
      <c r="CC3336" s="8"/>
      <c r="CE3336" s="7"/>
      <c r="CF3336" s="8"/>
      <c r="CG3336" s="8"/>
      <c r="CH3336" s="8"/>
      <c r="CI3336" s="8"/>
      <c r="CJ3336" s="8"/>
    </row>
    <row r="3337" spans="1:88" x14ac:dyDescent="0.3">
      <c r="A3337" s="1" t="s">
        <v>1328</v>
      </c>
      <c r="B3337" s="1"/>
      <c r="C3337" s="1" t="s">
        <v>1878</v>
      </c>
      <c r="D3337" s="1"/>
      <c r="E3337" s="1"/>
      <c r="F3337" s="1"/>
      <c r="G3337" s="1"/>
      <c r="H3337" s="1">
        <v>43364.7</v>
      </c>
      <c r="I3337" s="1">
        <v>-1.26</v>
      </c>
      <c r="J3337" s="12">
        <v>2269.2199999999998</v>
      </c>
      <c r="K3337" s="5">
        <v>2520.54</v>
      </c>
      <c r="L3337" s="5">
        <v>10415.530000000001</v>
      </c>
      <c r="M3337" s="13">
        <f t="shared" si="67"/>
        <v>-1.2558907593181901E-2</v>
      </c>
      <c r="N3337" s="13">
        <v>-1.5347632333734151E-2</v>
      </c>
      <c r="O3337" s="13">
        <v>-1.3769060111983644E-2</v>
      </c>
      <c r="P3337" s="13">
        <v>-1.4849937973467897E-3</v>
      </c>
      <c r="Q3337" s="7"/>
      <c r="R3337" s="8"/>
      <c r="S3337" s="8"/>
      <c r="T3337" s="8"/>
      <c r="U3337" s="8"/>
      <c r="V3337" s="13"/>
      <c r="W3337" s="14"/>
      <c r="X3337" s="1"/>
      <c r="Y3337" s="1"/>
      <c r="Z3337" s="1"/>
      <c r="AA3337" s="1"/>
      <c r="AB3337" s="1"/>
      <c r="AC3337" s="1"/>
      <c r="AD3337" s="8"/>
      <c r="AE3337" s="8"/>
      <c r="AF3337" s="8"/>
      <c r="AG3337" s="8"/>
      <c r="AH3337" s="9"/>
      <c r="AI3337" s="8"/>
      <c r="AJ3337" s="13"/>
      <c r="AK3337" s="8"/>
      <c r="AL3337" s="8"/>
      <c r="AM3337" s="8"/>
      <c r="AN3337" s="8"/>
      <c r="AO3337" s="7"/>
      <c r="AP3337" s="7"/>
      <c r="AQ3337" s="7"/>
      <c r="AR3337" s="7"/>
      <c r="AS3337" s="7"/>
      <c r="AT3337" s="7"/>
      <c r="AU3337" s="8"/>
      <c r="AV3337" s="8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  <c r="BU3337" s="7"/>
      <c r="BV3337" s="7"/>
      <c r="BW3337" s="8"/>
      <c r="BX3337" s="8"/>
      <c r="BY3337" s="8"/>
      <c r="BZ3337" s="8"/>
      <c r="CA3337" s="8"/>
      <c r="CC3337" s="8"/>
      <c r="CE3337" s="7"/>
      <c r="CF3337" s="8"/>
      <c r="CG3337" s="8"/>
      <c r="CH3337" s="8"/>
      <c r="CI3337" s="8"/>
      <c r="CJ3337" s="8"/>
    </row>
    <row r="3338" spans="1:88" x14ac:dyDescent="0.3">
      <c r="A3338" s="1" t="s">
        <v>1329</v>
      </c>
      <c r="B3338" s="1"/>
      <c r="C3338" s="1" t="s">
        <v>1878</v>
      </c>
      <c r="D3338" s="1"/>
      <c r="E3338" s="1"/>
      <c r="F3338" s="1"/>
      <c r="G3338" s="1"/>
      <c r="H3338" s="1">
        <v>43447.75</v>
      </c>
      <c r="I3338" s="1">
        <v>0.19</v>
      </c>
      <c r="J3338" s="12">
        <v>2277.71</v>
      </c>
      <c r="K3338" s="5">
        <v>2522.3200000000002</v>
      </c>
      <c r="L3338" s="5">
        <v>10373.6</v>
      </c>
      <c r="M3338" s="13">
        <f t="shared" si="67"/>
        <v>1.9151521859945841E-3</v>
      </c>
      <c r="N3338" s="13">
        <v>3.7413736878753046E-3</v>
      </c>
      <c r="O3338" s="13">
        <v>7.0619787823256175E-4</v>
      </c>
      <c r="P3338" s="13">
        <v>-4.0257192864885383E-3</v>
      </c>
      <c r="Q3338" s="7"/>
      <c r="R3338" s="8"/>
      <c r="S3338" s="8"/>
      <c r="T3338" s="8"/>
      <c r="U3338" s="8"/>
      <c r="V3338" s="13"/>
      <c r="W3338" s="14"/>
      <c r="X3338" s="1"/>
      <c r="Y3338" s="1"/>
      <c r="Z3338" s="1"/>
      <c r="AA3338" s="1"/>
      <c r="AB3338" s="1"/>
      <c r="AC3338" s="1"/>
      <c r="AD3338" s="8"/>
      <c r="AE3338" s="8"/>
      <c r="AF3338" s="8"/>
      <c r="AG3338" s="8"/>
      <c r="AH3338" s="9"/>
      <c r="AI3338" s="8"/>
      <c r="AJ3338" s="13"/>
      <c r="AK3338" s="8"/>
      <c r="AL3338" s="8"/>
      <c r="AM3338" s="8"/>
      <c r="AN3338" s="8"/>
      <c r="AO3338" s="7"/>
      <c r="AP3338" s="7"/>
      <c r="AQ3338" s="7"/>
      <c r="AR3338" s="7"/>
      <c r="AS3338" s="7"/>
      <c r="AT3338" s="7"/>
      <c r="AU3338" s="8"/>
      <c r="AV3338" s="8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  <c r="BU3338" s="7"/>
      <c r="BV3338" s="7"/>
      <c r="BW3338" s="8"/>
      <c r="BX3338" s="8"/>
      <c r="BY3338" s="8"/>
      <c r="BZ3338" s="8"/>
      <c r="CA3338" s="8"/>
      <c r="CC3338" s="8"/>
      <c r="CE3338" s="7"/>
      <c r="CF3338" s="8"/>
      <c r="CG3338" s="8"/>
      <c r="CH3338" s="8"/>
      <c r="CI3338" s="8"/>
      <c r="CJ3338" s="8"/>
    </row>
    <row r="3339" spans="1:88" x14ac:dyDescent="0.3">
      <c r="A3339" s="1" t="s">
        <v>1330</v>
      </c>
      <c r="B3339" s="1"/>
      <c r="C3339" s="1" t="s">
        <v>1878</v>
      </c>
      <c r="D3339" s="1"/>
      <c r="E3339" s="1"/>
      <c r="F3339" s="1"/>
      <c r="G3339" s="1"/>
      <c r="H3339" s="1">
        <v>43360.3</v>
      </c>
      <c r="I3339" s="1">
        <v>-0.2</v>
      </c>
      <c r="J3339" s="12">
        <v>2278.0700000000002</v>
      </c>
      <c r="K3339" s="5">
        <v>2499.84</v>
      </c>
      <c r="L3339" s="5">
        <v>10335.77</v>
      </c>
      <c r="M3339" s="13">
        <f t="shared" si="67"/>
        <v>-2.0127624560534185E-3</v>
      </c>
      <c r="N3339" s="13">
        <v>1.5805348354280824E-4</v>
      </c>
      <c r="O3339" s="13">
        <v>-8.9124298265089719E-3</v>
      </c>
      <c r="P3339" s="13">
        <v>-3.6467571527724063E-3</v>
      </c>
      <c r="Q3339" s="7"/>
      <c r="R3339" s="8"/>
      <c r="S3339" s="8"/>
      <c r="T3339" s="8"/>
      <c r="U3339" s="8"/>
      <c r="V3339" s="13"/>
      <c r="W3339" s="14"/>
      <c r="X3339" s="1"/>
      <c r="Y3339" s="1"/>
      <c r="Z3339" s="1"/>
      <c r="AA3339" s="1"/>
      <c r="AB3339" s="1"/>
      <c r="AC3339" s="1"/>
      <c r="AD3339" s="8"/>
      <c r="AE3339" s="8"/>
      <c r="AF3339" s="8"/>
      <c r="AG3339" s="8"/>
      <c r="AH3339" s="9"/>
      <c r="AI3339" s="8"/>
      <c r="AJ3339" s="13"/>
      <c r="AK3339" s="8"/>
      <c r="AL3339" s="8"/>
      <c r="AM3339" s="8"/>
      <c r="AN3339" s="8"/>
      <c r="AO3339" s="7"/>
      <c r="AP3339" s="7"/>
      <c r="AQ3339" s="7"/>
      <c r="AR3339" s="7"/>
      <c r="AS3339" s="7"/>
      <c r="AT3339" s="7"/>
      <c r="AU3339" s="8"/>
      <c r="AV3339" s="8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  <c r="BU3339" s="7"/>
      <c r="BV3339" s="7"/>
      <c r="BW3339" s="8"/>
      <c r="BX3339" s="8"/>
      <c r="BY3339" s="8"/>
      <c r="BZ3339" s="8"/>
      <c r="CA3339" s="8"/>
      <c r="CC3339" s="8"/>
      <c r="CE3339" s="7"/>
      <c r="CF3339" s="8"/>
      <c r="CG3339" s="8"/>
      <c r="CH3339" s="8"/>
      <c r="CI3339" s="8"/>
      <c r="CJ3339" s="8"/>
    </row>
    <row r="3340" spans="1:88" x14ac:dyDescent="0.3">
      <c r="A3340" s="1" t="s">
        <v>1331</v>
      </c>
      <c r="B3340" s="1"/>
      <c r="C3340" s="1" t="s">
        <v>1878</v>
      </c>
      <c r="D3340" s="1"/>
      <c r="E3340" s="1"/>
      <c r="F3340" s="1"/>
      <c r="G3340" s="1"/>
      <c r="H3340" s="1">
        <v>43159.57</v>
      </c>
      <c r="I3340" s="1">
        <v>-0.46</v>
      </c>
      <c r="J3340" s="12">
        <v>2273.4699999999998</v>
      </c>
      <c r="K3340" s="5">
        <v>2471.39</v>
      </c>
      <c r="L3340" s="5">
        <v>10282.219999999999</v>
      </c>
      <c r="M3340" s="13">
        <f t="shared" si="67"/>
        <v>-4.6293498891843976E-3</v>
      </c>
      <c r="N3340" s="13">
        <v>-2.0192531397192903E-3</v>
      </c>
      <c r="O3340" s="13">
        <v>-1.1380728366615522E-2</v>
      </c>
      <c r="P3340" s="13">
        <v>-5.1810363427206019E-3</v>
      </c>
      <c r="Q3340" s="7"/>
      <c r="R3340" s="8"/>
      <c r="S3340" s="8"/>
      <c r="T3340" s="8"/>
      <c r="U3340" s="8"/>
      <c r="V3340" s="13"/>
      <c r="W3340" s="14"/>
      <c r="X3340" s="1"/>
      <c r="Y3340" s="1"/>
      <c r="Z3340" s="1"/>
      <c r="AA3340" s="1"/>
      <c r="AB3340" s="1"/>
      <c r="AC3340" s="1"/>
      <c r="AD3340" s="8"/>
      <c r="AE3340" s="8"/>
      <c r="AF3340" s="8"/>
      <c r="AG3340" s="8"/>
      <c r="AH3340" s="9"/>
      <c r="AI3340" s="8"/>
      <c r="AJ3340" s="13"/>
      <c r="AK3340" s="8"/>
      <c r="AL3340" s="8"/>
      <c r="AM3340" s="8"/>
      <c r="AN3340" s="8"/>
      <c r="AO3340" s="7"/>
      <c r="AP3340" s="7"/>
      <c r="AQ3340" s="7"/>
      <c r="AR3340" s="7"/>
      <c r="AS3340" s="7"/>
      <c r="AT3340" s="7"/>
      <c r="AU3340" s="8"/>
      <c r="AV3340" s="8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  <c r="BU3340" s="7"/>
      <c r="BV3340" s="7"/>
      <c r="BW3340" s="8"/>
      <c r="BX3340" s="8"/>
      <c r="BY3340" s="8"/>
      <c r="BZ3340" s="8"/>
      <c r="CA3340" s="8"/>
      <c r="CC3340" s="8"/>
      <c r="CE3340" s="7"/>
      <c r="CF3340" s="8"/>
      <c r="CG3340" s="8"/>
      <c r="CH3340" s="8"/>
      <c r="CI3340" s="8"/>
      <c r="CJ3340" s="8"/>
    </row>
    <row r="3341" spans="1:88" x14ac:dyDescent="0.3">
      <c r="A3341" s="1" t="s">
        <v>1332</v>
      </c>
      <c r="B3341" s="1"/>
      <c r="C3341" s="1" t="s">
        <v>1878</v>
      </c>
      <c r="D3341" s="1"/>
      <c r="E3341" s="1"/>
      <c r="F3341" s="1"/>
      <c r="G3341" s="1"/>
      <c r="H3341" s="1">
        <v>43356.73</v>
      </c>
      <c r="I3341" s="1">
        <v>0.46</v>
      </c>
      <c r="J3341" s="12">
        <v>2286.71</v>
      </c>
      <c r="K3341" s="5">
        <v>2472.2800000000002</v>
      </c>
      <c r="L3341" s="5">
        <v>10264.950000000001</v>
      </c>
      <c r="M3341" s="13">
        <f t="shared" si="67"/>
        <v>4.5681641406529749E-3</v>
      </c>
      <c r="N3341" s="13">
        <v>5.8236968158806857E-3</v>
      </c>
      <c r="O3341" s="13">
        <v>3.6012122732564933E-4</v>
      </c>
      <c r="P3341" s="13">
        <v>-1.6795983746699106E-3</v>
      </c>
      <c r="Q3341" s="7"/>
      <c r="R3341" s="8"/>
      <c r="S3341" s="8"/>
      <c r="T3341" s="8"/>
      <c r="U3341" s="8"/>
      <c r="V3341" s="13"/>
      <c r="W3341" s="14"/>
      <c r="X3341" s="1"/>
      <c r="Y3341" s="1"/>
      <c r="Z3341" s="1"/>
      <c r="AA3341" s="1"/>
      <c r="AB3341" s="1"/>
      <c r="AC3341" s="1"/>
      <c r="AD3341" s="8"/>
      <c r="AE3341" s="8"/>
      <c r="AF3341" s="8"/>
      <c r="AG3341" s="8"/>
      <c r="AH3341" s="9"/>
      <c r="AI3341" s="8"/>
      <c r="AJ3341" s="13"/>
      <c r="AK3341" s="8"/>
      <c r="AL3341" s="8"/>
      <c r="AM3341" s="8"/>
      <c r="AN3341" s="8"/>
      <c r="AO3341" s="7"/>
      <c r="AP3341" s="7"/>
      <c r="AQ3341" s="7"/>
      <c r="AR3341" s="7"/>
      <c r="AS3341" s="7"/>
      <c r="AT3341" s="7"/>
      <c r="AU3341" s="8"/>
      <c r="AV3341" s="8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  <c r="BU3341" s="7"/>
      <c r="BV3341" s="7"/>
      <c r="BW3341" s="8"/>
      <c r="BX3341" s="8"/>
      <c r="BY3341" s="8"/>
      <c r="BZ3341" s="8"/>
      <c r="CA3341" s="8"/>
      <c r="CC3341" s="8"/>
      <c r="CE3341" s="7"/>
      <c r="CF3341" s="8"/>
      <c r="CG3341" s="8"/>
      <c r="CH3341" s="8"/>
      <c r="CI3341" s="8"/>
      <c r="CJ3341" s="8"/>
    </row>
    <row r="3342" spans="1:88" x14ac:dyDescent="0.3">
      <c r="A3342" s="1" t="s">
        <v>1333</v>
      </c>
      <c r="B3342" s="1"/>
      <c r="C3342" s="1" t="s">
        <v>1878</v>
      </c>
      <c r="D3342" s="1"/>
      <c r="E3342" s="1"/>
      <c r="F3342" s="1"/>
      <c r="G3342" s="1"/>
      <c r="H3342" s="1">
        <v>43482.18</v>
      </c>
      <c r="I3342" s="1">
        <v>0.28999999999999998</v>
      </c>
      <c r="J3342" s="12">
        <v>2288.09</v>
      </c>
      <c r="K3342" s="5">
        <v>2492.91</v>
      </c>
      <c r="L3342" s="5">
        <v>10327.200000000001</v>
      </c>
      <c r="M3342" s="13">
        <f t="shared" si="67"/>
        <v>2.8934377661782307E-3</v>
      </c>
      <c r="N3342" s="13">
        <v>6.0348710592950106E-4</v>
      </c>
      <c r="O3342" s="13">
        <v>8.3445240830324341E-3</v>
      </c>
      <c r="P3342" s="13">
        <v>6.0643256908217147E-3</v>
      </c>
      <c r="Q3342" s="7"/>
      <c r="R3342" s="8"/>
      <c r="S3342" s="8"/>
      <c r="T3342" s="8"/>
      <c r="U3342" s="8"/>
      <c r="V3342" s="13"/>
      <c r="W3342" s="14"/>
      <c r="X3342" s="1"/>
      <c r="Y3342" s="1"/>
      <c r="Z3342" s="1"/>
      <c r="AA3342" s="1"/>
      <c r="AB3342" s="1"/>
      <c r="AC3342" s="1"/>
      <c r="AD3342" s="8"/>
      <c r="AE3342" s="8"/>
      <c r="AF3342" s="8"/>
      <c r="AG3342" s="8"/>
      <c r="AH3342" s="9"/>
      <c r="AI3342" s="8"/>
      <c r="AJ3342" s="13"/>
      <c r="AK3342" s="8"/>
      <c r="AL3342" s="8"/>
      <c r="AM3342" s="8"/>
      <c r="AN3342" s="8"/>
      <c r="AO3342" s="7"/>
      <c r="AP3342" s="7"/>
      <c r="AQ3342" s="7"/>
      <c r="AR3342" s="7"/>
      <c r="AS3342" s="7"/>
      <c r="AT3342" s="7"/>
      <c r="AU3342" s="8"/>
      <c r="AV3342" s="8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  <c r="BU3342" s="7"/>
      <c r="BV3342" s="7"/>
      <c r="BW3342" s="8"/>
      <c r="BX3342" s="8"/>
      <c r="BY3342" s="8"/>
      <c r="BZ3342" s="8"/>
      <c r="CA3342" s="8"/>
      <c r="CC3342" s="8"/>
      <c r="CE3342" s="7"/>
      <c r="CF3342" s="8"/>
      <c r="CG3342" s="8"/>
      <c r="CH3342" s="8"/>
      <c r="CI3342" s="8"/>
      <c r="CJ3342" s="8"/>
    </row>
    <row r="3343" spans="1:88" x14ac:dyDescent="0.3">
      <c r="A3343" s="1" t="s">
        <v>1334</v>
      </c>
      <c r="B3343" s="1"/>
      <c r="C3343" s="1" t="s">
        <v>1878</v>
      </c>
      <c r="D3343" s="1"/>
      <c r="E3343" s="1"/>
      <c r="F3343" s="1"/>
      <c r="G3343" s="1"/>
      <c r="H3343" s="1">
        <v>43665.21</v>
      </c>
      <c r="I3343" s="1">
        <v>0.42</v>
      </c>
      <c r="J3343" s="12">
        <v>2294.06</v>
      </c>
      <c r="K3343" s="5">
        <v>2520.0300000000002</v>
      </c>
      <c r="L3343" s="5">
        <v>10407.26</v>
      </c>
      <c r="M3343" s="13">
        <f t="shared" si="67"/>
        <v>4.2093105727449842E-3</v>
      </c>
      <c r="N3343" s="13">
        <v>2.609163101101597E-3</v>
      </c>
      <c r="O3343" s="13">
        <v>1.0878852425478813E-2</v>
      </c>
      <c r="P3343" s="13">
        <v>7.7523433263613217E-3</v>
      </c>
      <c r="Q3343" s="7"/>
      <c r="R3343" s="8"/>
      <c r="S3343" s="8"/>
      <c r="T3343" s="8"/>
      <c r="U3343" s="8"/>
      <c r="V3343" s="13"/>
      <c r="W3343" s="14"/>
      <c r="X3343" s="1"/>
      <c r="Y3343" s="1"/>
      <c r="Z3343" s="1"/>
      <c r="AA3343" s="1"/>
      <c r="AB3343" s="1"/>
      <c r="AC3343" s="1"/>
      <c r="AD3343" s="8"/>
      <c r="AE3343" s="8"/>
      <c r="AF3343" s="8"/>
      <c r="AG3343" s="8"/>
      <c r="AH3343" s="9"/>
      <c r="AI3343" s="8"/>
      <c r="AJ3343" s="13"/>
      <c r="AK3343" s="8"/>
      <c r="AL3343" s="8"/>
      <c r="AM3343" s="8"/>
      <c r="AN3343" s="8"/>
      <c r="AO3343" s="7"/>
      <c r="AP3343" s="7"/>
      <c r="AQ3343" s="7"/>
      <c r="AR3343" s="7"/>
      <c r="AS3343" s="7"/>
      <c r="AT3343" s="7"/>
      <c r="AU3343" s="8"/>
      <c r="AV3343" s="8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  <c r="BU3343" s="7"/>
      <c r="BV3343" s="7"/>
      <c r="BW3343" s="8"/>
      <c r="BX3343" s="8"/>
      <c r="BY3343" s="8"/>
      <c r="BZ3343" s="8"/>
      <c r="CA3343" s="8"/>
      <c r="CC3343" s="8"/>
      <c r="CE3343" s="7"/>
      <c r="CF3343" s="8"/>
      <c r="CG3343" s="8"/>
      <c r="CH3343" s="8"/>
      <c r="CI3343" s="8"/>
      <c r="CJ3343" s="8"/>
    </row>
    <row r="3344" spans="1:88" x14ac:dyDescent="0.3">
      <c r="A3344" s="1" t="s">
        <v>1335</v>
      </c>
      <c r="B3344" s="1"/>
      <c r="C3344" s="1" t="s">
        <v>1878</v>
      </c>
      <c r="D3344" s="1"/>
      <c r="E3344" s="1"/>
      <c r="F3344" s="1"/>
      <c r="G3344" s="1"/>
      <c r="H3344" s="1">
        <v>43882.16</v>
      </c>
      <c r="I3344" s="1">
        <v>0.5</v>
      </c>
      <c r="J3344" s="12">
        <v>2303.1799999999998</v>
      </c>
      <c r="K3344" s="5">
        <v>2537.81</v>
      </c>
      <c r="L3344" s="5">
        <v>10465.41</v>
      </c>
      <c r="M3344" s="13">
        <f t="shared" si="67"/>
        <v>4.9684863533234758E-3</v>
      </c>
      <c r="N3344" s="13">
        <v>3.9754845121748872E-3</v>
      </c>
      <c r="O3344" s="13">
        <v>7.0554715618464936E-3</v>
      </c>
      <c r="P3344" s="13">
        <v>5.5874456869531297E-3</v>
      </c>
      <c r="Q3344" s="7"/>
      <c r="R3344" s="8"/>
      <c r="S3344" s="8"/>
      <c r="T3344" s="8"/>
      <c r="U3344" s="8"/>
      <c r="V3344" s="13"/>
      <c r="W3344" s="14"/>
      <c r="X3344" s="1"/>
      <c r="Y3344" s="1"/>
      <c r="Z3344" s="1"/>
      <c r="AA3344" s="1"/>
      <c r="AB3344" s="1"/>
      <c r="AC3344" s="1"/>
      <c r="AD3344" s="8"/>
      <c r="AE3344" s="8"/>
      <c r="AF3344" s="8"/>
      <c r="AG3344" s="8"/>
      <c r="AH3344" s="9"/>
      <c r="AI3344" s="8"/>
      <c r="AJ3344" s="13"/>
      <c r="AK3344" s="8"/>
      <c r="AL3344" s="8"/>
      <c r="AM3344" s="8"/>
      <c r="AN3344" s="8"/>
      <c r="AO3344" s="7"/>
      <c r="AP3344" s="7"/>
      <c r="AQ3344" s="7"/>
      <c r="AR3344" s="7"/>
      <c r="AS3344" s="7"/>
      <c r="AT3344" s="7"/>
      <c r="AU3344" s="8"/>
      <c r="AV3344" s="8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  <c r="BU3344" s="7"/>
      <c r="BV3344" s="7"/>
      <c r="BW3344" s="8"/>
      <c r="BX3344" s="8"/>
      <c r="BY3344" s="8"/>
      <c r="BZ3344" s="8"/>
      <c r="CA3344" s="8"/>
      <c r="CC3344" s="8"/>
      <c r="CE3344" s="7"/>
      <c r="CF3344" s="8"/>
      <c r="CG3344" s="8"/>
      <c r="CH3344" s="8"/>
      <c r="CI3344" s="8"/>
      <c r="CJ3344" s="8"/>
    </row>
    <row r="3345" spans="1:88" x14ac:dyDescent="0.3">
      <c r="A3345" s="1" t="s">
        <v>1336</v>
      </c>
      <c r="B3345" s="1"/>
      <c r="C3345" s="1" t="s">
        <v>1878</v>
      </c>
      <c r="D3345" s="1"/>
      <c r="E3345" s="1"/>
      <c r="F3345" s="1"/>
      <c r="G3345" s="1"/>
      <c r="H3345" s="1">
        <v>44162.18</v>
      </c>
      <c r="I3345" s="1">
        <v>0.64</v>
      </c>
      <c r="J3345" s="12">
        <v>2319.15</v>
      </c>
      <c r="K3345" s="5">
        <v>2550.91</v>
      </c>
      <c r="L3345" s="5">
        <v>10511.46</v>
      </c>
      <c r="M3345" s="13">
        <f t="shared" si="67"/>
        <v>6.3811808716798257E-3</v>
      </c>
      <c r="N3345" s="13">
        <v>6.9338914023220344E-3</v>
      </c>
      <c r="O3345" s="13">
        <v>5.161930956218086E-3</v>
      </c>
      <c r="P3345" s="13">
        <v>4.4002098341104912E-3</v>
      </c>
      <c r="Q3345" s="7"/>
      <c r="R3345" s="8"/>
      <c r="S3345" s="8"/>
      <c r="T3345" s="8"/>
      <c r="U3345" s="8"/>
      <c r="V3345" s="13"/>
      <c r="W3345" s="14"/>
      <c r="X3345" s="1"/>
      <c r="Y3345" s="1"/>
      <c r="Z3345" s="1"/>
      <c r="AA3345" s="1"/>
      <c r="AB3345" s="1"/>
      <c r="AC3345" s="1"/>
      <c r="AD3345" s="8"/>
      <c r="AE3345" s="8"/>
      <c r="AF3345" s="8"/>
      <c r="AG3345" s="8"/>
      <c r="AH3345" s="9"/>
      <c r="AI3345" s="8"/>
      <c r="AJ3345" s="13"/>
      <c r="AK3345" s="8"/>
      <c r="AL3345" s="8"/>
      <c r="AM3345" s="8"/>
      <c r="AN3345" s="8"/>
      <c r="AO3345" s="7"/>
      <c r="AP3345" s="7"/>
      <c r="AQ3345" s="7"/>
      <c r="AR3345" s="7"/>
      <c r="AS3345" s="7"/>
      <c r="AT3345" s="7"/>
      <c r="AU3345" s="8"/>
      <c r="AV3345" s="8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  <c r="BU3345" s="7"/>
      <c r="BV3345" s="7"/>
      <c r="BW3345" s="8"/>
      <c r="BX3345" s="8"/>
      <c r="BY3345" s="8"/>
      <c r="BZ3345" s="8"/>
      <c r="CA3345" s="8"/>
      <c r="CC3345" s="8"/>
      <c r="CE3345" s="7"/>
      <c r="CF3345" s="8"/>
      <c r="CG3345" s="8"/>
      <c r="CH3345" s="8"/>
      <c r="CI3345" s="8"/>
      <c r="CJ3345" s="8"/>
    </row>
    <row r="3346" spans="1:88" x14ac:dyDescent="0.3">
      <c r="A3346" s="1" t="s">
        <v>1337</v>
      </c>
      <c r="B3346" s="1"/>
      <c r="C3346" s="1" t="s">
        <v>1878</v>
      </c>
      <c r="D3346" s="1"/>
      <c r="E3346" s="1"/>
      <c r="F3346" s="1"/>
      <c r="G3346" s="1"/>
      <c r="H3346" s="1">
        <v>43991.51</v>
      </c>
      <c r="I3346" s="1">
        <v>-0.39</v>
      </c>
      <c r="J3346" s="12">
        <v>2305.9</v>
      </c>
      <c r="K3346" s="5">
        <v>2543.6</v>
      </c>
      <c r="L3346" s="5">
        <v>10554.34</v>
      </c>
      <c r="M3346" s="13">
        <f t="shared" si="67"/>
        <v>-3.8646190020510396E-3</v>
      </c>
      <c r="N3346" s="13">
        <v>-5.7133001315137211E-3</v>
      </c>
      <c r="O3346" s="13">
        <v>-2.8656440250733883E-3</v>
      </c>
      <c r="P3346" s="13">
        <v>4.0793571968118503E-3</v>
      </c>
      <c r="Q3346" s="7"/>
      <c r="R3346" s="8"/>
      <c r="S3346" s="8"/>
      <c r="T3346" s="8"/>
      <c r="U3346" s="8"/>
      <c r="V3346" s="13"/>
      <c r="W3346" s="14"/>
      <c r="X3346" s="1"/>
      <c r="Y3346" s="1"/>
      <c r="Z3346" s="1"/>
      <c r="AA3346" s="1"/>
      <c r="AB3346" s="1"/>
      <c r="AC3346" s="1"/>
      <c r="AD3346" s="8"/>
      <c r="AE3346" s="8"/>
      <c r="AF3346" s="8"/>
      <c r="AG3346" s="8"/>
      <c r="AH3346" s="9"/>
      <c r="AI3346" s="8"/>
      <c r="AJ3346" s="13"/>
      <c r="AK3346" s="8"/>
      <c r="AL3346" s="8"/>
      <c r="AM3346" s="8"/>
      <c r="AN3346" s="8"/>
      <c r="AO3346" s="7"/>
      <c r="AP3346" s="7"/>
      <c r="AQ3346" s="7"/>
      <c r="AR3346" s="7"/>
      <c r="AS3346" s="7"/>
      <c r="AT3346" s="7"/>
      <c r="AU3346" s="8"/>
      <c r="AV3346" s="8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  <c r="BU3346" s="7"/>
      <c r="BV3346" s="7"/>
      <c r="BW3346" s="8"/>
      <c r="BX3346" s="8"/>
      <c r="BY3346" s="8"/>
      <c r="BZ3346" s="8"/>
      <c r="CA3346" s="8"/>
      <c r="CC3346" s="8"/>
      <c r="CE3346" s="7"/>
      <c r="CF3346" s="8"/>
      <c r="CG3346" s="8"/>
      <c r="CH3346" s="8"/>
      <c r="CI3346" s="8"/>
      <c r="CJ3346" s="8"/>
    </row>
    <row r="3347" spans="1:88" x14ac:dyDescent="0.3">
      <c r="A3347" s="1" t="s">
        <v>1338</v>
      </c>
      <c r="B3347" s="1"/>
      <c r="C3347" s="1" t="s">
        <v>1878</v>
      </c>
      <c r="D3347" s="1"/>
      <c r="E3347" s="1"/>
      <c r="F3347" s="1"/>
      <c r="G3347" s="1"/>
      <c r="H3347" s="1">
        <v>44541.73</v>
      </c>
      <c r="I3347" s="1">
        <v>1.25</v>
      </c>
      <c r="J3347" s="12">
        <v>2339.2199999999998</v>
      </c>
      <c r="K3347" s="5">
        <v>2568.6799999999998</v>
      </c>
      <c r="L3347" s="5">
        <v>10605.72</v>
      </c>
      <c r="M3347" s="13">
        <f t="shared" si="67"/>
        <v>1.2507413362260245E-2</v>
      </c>
      <c r="N3347" s="13">
        <v>1.4449889414111405E-2</v>
      </c>
      <c r="O3347" s="13">
        <v>9.8600408869318201E-3</v>
      </c>
      <c r="P3347" s="13">
        <v>4.8681395520704385E-3</v>
      </c>
      <c r="Q3347" s="7"/>
      <c r="R3347" s="8"/>
      <c r="S3347" s="8"/>
      <c r="T3347" s="8"/>
      <c r="U3347" s="8"/>
      <c r="V3347" s="13"/>
      <c r="W3347" s="14"/>
      <c r="X3347" s="1"/>
      <c r="Y3347" s="1"/>
      <c r="Z3347" s="1"/>
      <c r="AA3347" s="1"/>
      <c r="AB3347" s="1"/>
      <c r="AC3347" s="1"/>
      <c r="AD3347" s="8"/>
      <c r="AE3347" s="8"/>
      <c r="AF3347" s="8"/>
      <c r="AG3347" s="8"/>
      <c r="AH3347" s="9"/>
      <c r="AI3347" s="8"/>
      <c r="AJ3347" s="13"/>
      <c r="AK3347" s="8"/>
      <c r="AL3347" s="8"/>
      <c r="AM3347" s="8"/>
      <c r="AN3347" s="8"/>
      <c r="AO3347" s="7"/>
      <c r="AP3347" s="7"/>
      <c r="AQ3347" s="7"/>
      <c r="AR3347" s="7"/>
      <c r="AS3347" s="7"/>
      <c r="AT3347" s="7"/>
      <c r="AU3347" s="8"/>
      <c r="AV3347" s="8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  <c r="BU3347" s="7"/>
      <c r="BV3347" s="7"/>
      <c r="BW3347" s="8"/>
      <c r="BX3347" s="8"/>
      <c r="BY3347" s="8"/>
      <c r="BZ3347" s="8"/>
      <c r="CA3347" s="8"/>
      <c r="CC3347" s="8"/>
      <c r="CE3347" s="7"/>
      <c r="CF3347" s="8"/>
      <c r="CG3347" s="8"/>
      <c r="CH3347" s="8"/>
      <c r="CI3347" s="8"/>
      <c r="CJ3347" s="8"/>
    </row>
    <row r="3348" spans="1:88" x14ac:dyDescent="0.3">
      <c r="A3348" s="1" t="s">
        <v>1339</v>
      </c>
      <c r="B3348" s="1"/>
      <c r="C3348" s="1" t="s">
        <v>1878</v>
      </c>
      <c r="D3348" s="1"/>
      <c r="E3348" s="1"/>
      <c r="F3348" s="1"/>
      <c r="G3348" s="1"/>
      <c r="H3348" s="1">
        <v>44742.22</v>
      </c>
      <c r="I3348" s="1">
        <v>0.45</v>
      </c>
      <c r="J3348" s="12">
        <v>2347.8200000000002</v>
      </c>
      <c r="K3348" s="5">
        <v>2587.84</v>
      </c>
      <c r="L3348" s="5">
        <v>10618.63</v>
      </c>
      <c r="M3348" s="13">
        <f t="shared" si="67"/>
        <v>4.5011722714856095E-3</v>
      </c>
      <c r="N3348" s="13">
        <v>3.6764391549322095E-3</v>
      </c>
      <c r="O3348" s="13">
        <v>7.4590840431663086E-3</v>
      </c>
      <c r="P3348" s="13">
        <v>1.2172676631101442E-3</v>
      </c>
      <c r="Q3348" s="7"/>
      <c r="R3348" s="8"/>
      <c r="S3348" s="8"/>
      <c r="T3348" s="8"/>
      <c r="U3348" s="8"/>
      <c r="V3348" s="13"/>
      <c r="W3348" s="14"/>
      <c r="X3348" s="1"/>
      <c r="Y3348" s="1"/>
      <c r="Z3348" s="1"/>
      <c r="AA3348" s="1"/>
      <c r="AB3348" s="1"/>
      <c r="AC3348" s="1"/>
      <c r="AD3348" s="8"/>
      <c r="AE3348" s="8"/>
      <c r="AF3348" s="8"/>
      <c r="AG3348" s="8"/>
      <c r="AH3348" s="9"/>
      <c r="AI3348" s="8"/>
      <c r="AJ3348" s="13"/>
      <c r="AK3348" s="8"/>
      <c r="AL3348" s="8"/>
      <c r="AM3348" s="8"/>
      <c r="AN3348" s="8"/>
      <c r="AO3348" s="7"/>
      <c r="AP3348" s="7"/>
      <c r="AQ3348" s="7"/>
      <c r="AR3348" s="7"/>
      <c r="AS3348" s="7"/>
      <c r="AT3348" s="7"/>
      <c r="AU3348" s="8"/>
      <c r="AV3348" s="8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  <c r="BU3348" s="7"/>
      <c r="BV3348" s="7"/>
      <c r="BW3348" s="8"/>
      <c r="BX3348" s="8"/>
      <c r="BY3348" s="8"/>
      <c r="BZ3348" s="8"/>
      <c r="CA3348" s="8"/>
      <c r="CC3348" s="8"/>
      <c r="CE3348" s="7"/>
      <c r="CF3348" s="8"/>
      <c r="CG3348" s="8"/>
      <c r="CH3348" s="8"/>
      <c r="CI3348" s="8"/>
      <c r="CJ3348" s="8"/>
    </row>
    <row r="3349" spans="1:88" x14ac:dyDescent="0.3">
      <c r="A3349" s="1" t="s">
        <v>1340</v>
      </c>
      <c r="B3349" s="1"/>
      <c r="C3349" s="1" t="s">
        <v>1878</v>
      </c>
      <c r="D3349" s="1"/>
      <c r="E3349" s="1"/>
      <c r="F3349" s="1"/>
      <c r="G3349" s="1"/>
      <c r="H3349" s="1">
        <v>45117.94</v>
      </c>
      <c r="I3349" s="1">
        <v>0.84</v>
      </c>
      <c r="J3349" s="12">
        <v>2367.91</v>
      </c>
      <c r="K3349" s="5">
        <v>2610.73</v>
      </c>
      <c r="L3349" s="5">
        <v>10692.81</v>
      </c>
      <c r="M3349" s="13">
        <f t="shared" si="67"/>
        <v>8.3974375880320196E-3</v>
      </c>
      <c r="N3349" s="13">
        <v>8.5568740363399787E-3</v>
      </c>
      <c r="O3349" s="13">
        <v>8.8452145418571604E-3</v>
      </c>
      <c r="P3349" s="13">
        <v>6.9858352725351569E-3</v>
      </c>
      <c r="Q3349" s="7"/>
      <c r="R3349" s="8"/>
      <c r="S3349" s="8"/>
      <c r="T3349" s="8"/>
      <c r="U3349" s="8"/>
      <c r="V3349" s="13"/>
      <c r="W3349" s="14"/>
      <c r="X3349" s="1"/>
      <c r="Y3349" s="1"/>
      <c r="Z3349" s="1"/>
      <c r="AA3349" s="1"/>
      <c r="AB3349" s="1"/>
      <c r="AC3349" s="1"/>
      <c r="AD3349" s="8"/>
      <c r="AE3349" s="8"/>
      <c r="AF3349" s="8"/>
      <c r="AG3349" s="8"/>
      <c r="AH3349" s="9"/>
      <c r="AI3349" s="8"/>
      <c r="AJ3349" s="13"/>
      <c r="AK3349" s="8"/>
      <c r="AL3349" s="8"/>
      <c r="AM3349" s="8"/>
      <c r="AN3349" s="8"/>
      <c r="AO3349" s="7"/>
      <c r="AP3349" s="7"/>
      <c r="AQ3349" s="7"/>
      <c r="AR3349" s="7"/>
      <c r="AS3349" s="7"/>
      <c r="AT3349" s="7"/>
      <c r="AU3349" s="8"/>
      <c r="AV3349" s="8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7"/>
      <c r="BV3349" s="7"/>
      <c r="BW3349" s="8"/>
      <c r="BX3349" s="8"/>
      <c r="BY3349" s="8"/>
      <c r="BZ3349" s="8"/>
      <c r="CA3349" s="8"/>
      <c r="CC3349" s="8"/>
      <c r="CE3349" s="7"/>
      <c r="CF3349" s="8"/>
      <c r="CG3349" s="8"/>
      <c r="CH3349" s="8"/>
      <c r="CI3349" s="8"/>
      <c r="CJ3349" s="8"/>
    </row>
    <row r="3350" spans="1:88" x14ac:dyDescent="0.3">
      <c r="A3350" s="1" t="s">
        <v>1341</v>
      </c>
      <c r="B3350" s="1"/>
      <c r="C3350" s="1" t="s">
        <v>1878</v>
      </c>
      <c r="D3350" s="1"/>
      <c r="E3350" s="1"/>
      <c r="F3350" s="1"/>
      <c r="G3350" s="1"/>
      <c r="H3350" s="1">
        <v>44943.16</v>
      </c>
      <c r="I3350" s="1">
        <v>-0.39</v>
      </c>
      <c r="J3350" s="12">
        <v>2348.9499999999998</v>
      </c>
      <c r="K3350" s="5">
        <v>2630.1</v>
      </c>
      <c r="L3350" s="5">
        <v>10714.8</v>
      </c>
      <c r="M3350" s="13">
        <f t="shared" si="67"/>
        <v>-3.8738470772380351E-3</v>
      </c>
      <c r="N3350" s="13">
        <v>-8.0070610791795893E-3</v>
      </c>
      <c r="O3350" s="13">
        <v>7.4193807862168448E-3</v>
      </c>
      <c r="P3350" s="13">
        <v>2.0565220928829842E-3</v>
      </c>
      <c r="Q3350" s="7"/>
      <c r="R3350" s="8"/>
      <c r="S3350" s="8"/>
      <c r="T3350" s="8"/>
      <c r="U3350" s="8"/>
      <c r="V3350" s="13"/>
      <c r="W3350" s="14"/>
      <c r="X3350" s="1"/>
      <c r="Y3350" s="1"/>
      <c r="Z3350" s="1"/>
      <c r="AA3350" s="1"/>
      <c r="AB3350" s="1"/>
      <c r="AC3350" s="1"/>
      <c r="AD3350" s="8"/>
      <c r="AE3350" s="8"/>
      <c r="AF3350" s="8"/>
      <c r="AG3350" s="8"/>
      <c r="AH3350" s="9"/>
      <c r="AI3350" s="8"/>
      <c r="AJ3350" s="13"/>
      <c r="AK3350" s="8"/>
      <c r="AL3350" s="8"/>
      <c r="AM3350" s="8"/>
      <c r="AN3350" s="8"/>
      <c r="AO3350" s="7"/>
      <c r="AP3350" s="7"/>
      <c r="AQ3350" s="7"/>
      <c r="AR3350" s="7"/>
      <c r="AS3350" s="7"/>
      <c r="AT3350" s="7"/>
      <c r="AU3350" s="8"/>
      <c r="AV3350" s="8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  <c r="BU3350" s="7"/>
      <c r="BV3350" s="7"/>
      <c r="BW3350" s="8"/>
      <c r="BX3350" s="8"/>
      <c r="BY3350" s="8"/>
      <c r="BZ3350" s="8"/>
      <c r="CA3350" s="8"/>
      <c r="CC3350" s="8"/>
      <c r="CE3350" s="7"/>
      <c r="CF3350" s="8"/>
      <c r="CG3350" s="8"/>
      <c r="CH3350" s="8"/>
      <c r="CI3350" s="8"/>
      <c r="CJ3350" s="8"/>
    </row>
    <row r="3351" spans="1:88" x14ac:dyDescent="0.3">
      <c r="A3351" s="1" t="s">
        <v>1342</v>
      </c>
      <c r="B3351" s="1"/>
      <c r="C3351" s="1" t="s">
        <v>1878</v>
      </c>
      <c r="D3351" s="1"/>
      <c r="E3351" s="1"/>
      <c r="F3351" s="1"/>
      <c r="G3351" s="1"/>
      <c r="H3351" s="1">
        <v>44895.35</v>
      </c>
      <c r="I3351" s="1">
        <v>-0.11</v>
      </c>
      <c r="J3351" s="12">
        <v>2338.16</v>
      </c>
      <c r="K3351" s="5">
        <v>2654.43</v>
      </c>
      <c r="L3351" s="5">
        <v>10758.03</v>
      </c>
      <c r="M3351" s="13">
        <f t="shared" si="67"/>
        <v>-1.0637881270476601E-3</v>
      </c>
      <c r="N3351" s="13">
        <v>-4.5935417952701618E-3</v>
      </c>
      <c r="O3351" s="13">
        <v>9.2505988365461089E-3</v>
      </c>
      <c r="P3351" s="13">
        <v>4.034606338895852E-3</v>
      </c>
      <c r="Q3351" s="7"/>
      <c r="R3351" s="8"/>
      <c r="S3351" s="8"/>
      <c r="T3351" s="8"/>
      <c r="U3351" s="8"/>
      <c r="V3351" s="13"/>
      <c r="W3351" s="14"/>
      <c r="X3351" s="1"/>
      <c r="Y3351" s="1"/>
      <c r="Z3351" s="1"/>
      <c r="AA3351" s="1"/>
      <c r="AB3351" s="1"/>
      <c r="AC3351" s="1"/>
      <c r="AD3351" s="8"/>
      <c r="AE3351" s="8"/>
      <c r="AF3351" s="8"/>
      <c r="AG3351" s="8"/>
      <c r="AH3351" s="9"/>
      <c r="AI3351" s="8"/>
      <c r="AJ3351" s="13"/>
      <c r="AK3351" s="8"/>
      <c r="AL3351" s="8"/>
      <c r="AM3351" s="8"/>
      <c r="AN3351" s="8"/>
      <c r="AO3351" s="7"/>
      <c r="AP3351" s="7"/>
      <c r="AQ3351" s="7"/>
      <c r="AR3351" s="7"/>
      <c r="AS3351" s="7"/>
      <c r="AT3351" s="7"/>
      <c r="AU3351" s="8"/>
      <c r="AV3351" s="8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  <c r="BU3351" s="7"/>
      <c r="BV3351" s="7"/>
      <c r="BW3351" s="8"/>
      <c r="BX3351" s="8"/>
      <c r="BY3351" s="8"/>
      <c r="BZ3351" s="8"/>
      <c r="CA3351" s="8"/>
      <c r="CC3351" s="8"/>
      <c r="CE3351" s="7"/>
      <c r="CF3351" s="8"/>
      <c r="CG3351" s="8"/>
      <c r="CH3351" s="8"/>
      <c r="CI3351" s="8"/>
      <c r="CJ3351" s="8"/>
    </row>
    <row r="3352" spans="1:88" x14ac:dyDescent="0.3">
      <c r="A3352" s="1" t="s">
        <v>1343</v>
      </c>
      <c r="B3352" s="1"/>
      <c r="C3352" s="1" t="s">
        <v>1878</v>
      </c>
      <c r="D3352" s="1"/>
      <c r="E3352" s="1"/>
      <c r="F3352" s="1"/>
      <c r="G3352" s="1"/>
      <c r="H3352" s="1">
        <v>45207.839999999997</v>
      </c>
      <c r="I3352" s="1">
        <v>0.7</v>
      </c>
      <c r="J3352" s="12">
        <v>2354.34</v>
      </c>
      <c r="K3352" s="5">
        <v>2678.95</v>
      </c>
      <c r="L3352" s="5">
        <v>10762.74</v>
      </c>
      <c r="M3352" s="13">
        <f t="shared" si="67"/>
        <v>6.9604090401345076E-3</v>
      </c>
      <c r="N3352" s="13">
        <v>6.9199712594520957E-3</v>
      </c>
      <c r="O3352" s="13">
        <v>9.2373880644809336E-3</v>
      </c>
      <c r="P3352" s="13">
        <v>4.3781249912844267E-4</v>
      </c>
      <c r="Q3352" s="7"/>
      <c r="R3352" s="8"/>
      <c r="S3352" s="8"/>
      <c r="T3352" s="8"/>
      <c r="U3352" s="8"/>
      <c r="V3352" s="13"/>
      <c r="W3352" s="14"/>
      <c r="X3352" s="1"/>
      <c r="Y3352" s="1"/>
      <c r="Z3352" s="1"/>
      <c r="AA3352" s="1"/>
      <c r="AB3352" s="1"/>
      <c r="AC3352" s="1"/>
      <c r="AD3352" s="8"/>
      <c r="AE3352" s="8"/>
      <c r="AF3352" s="8"/>
      <c r="AG3352" s="8"/>
      <c r="AH3352" s="9"/>
      <c r="AI3352" s="8"/>
      <c r="AJ3352" s="13"/>
      <c r="AK3352" s="8"/>
      <c r="AL3352" s="8"/>
      <c r="AM3352" s="8"/>
      <c r="AN3352" s="8"/>
      <c r="AO3352" s="7"/>
      <c r="AP3352" s="7"/>
      <c r="AQ3352" s="7"/>
      <c r="AR3352" s="7"/>
      <c r="AS3352" s="7"/>
      <c r="AT3352" s="7"/>
      <c r="AU3352" s="8"/>
      <c r="AV3352" s="8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  <c r="BU3352" s="7"/>
      <c r="BV3352" s="7"/>
      <c r="BW3352" s="8"/>
      <c r="BX3352" s="8"/>
      <c r="BY3352" s="8"/>
      <c r="BZ3352" s="8"/>
      <c r="CA3352" s="8"/>
      <c r="CC3352" s="8"/>
      <c r="CE3352" s="7"/>
      <c r="CF3352" s="8"/>
      <c r="CG3352" s="8"/>
      <c r="CH3352" s="8"/>
      <c r="CI3352" s="8"/>
      <c r="CJ3352" s="8"/>
    </row>
    <row r="3353" spans="1:88" x14ac:dyDescent="0.3">
      <c r="A3353" s="1" t="s">
        <v>1344</v>
      </c>
      <c r="B3353" s="1"/>
      <c r="C3353" s="1" t="s">
        <v>1878</v>
      </c>
      <c r="D3353" s="1"/>
      <c r="E3353" s="1"/>
      <c r="F3353" s="1"/>
      <c r="G3353" s="1"/>
      <c r="H3353" s="1">
        <v>45771.11</v>
      </c>
      <c r="I3353" s="1">
        <v>1.25</v>
      </c>
      <c r="J3353" s="12">
        <v>2386.81</v>
      </c>
      <c r="K3353" s="5">
        <v>2713.5</v>
      </c>
      <c r="L3353" s="5">
        <v>10819.27</v>
      </c>
      <c r="M3353" s="13">
        <f t="shared" si="67"/>
        <v>1.2459564535708845E-2</v>
      </c>
      <c r="N3353" s="13">
        <v>1.3791550922976237E-2</v>
      </c>
      <c r="O3353" s="13">
        <v>1.2896843912727052E-2</v>
      </c>
      <c r="P3353" s="13">
        <v>5.2523799701562623E-3</v>
      </c>
      <c r="Q3353" s="7"/>
      <c r="R3353" s="8"/>
      <c r="S3353" s="8"/>
      <c r="T3353" s="8"/>
      <c r="U3353" s="8"/>
      <c r="V3353" s="13"/>
      <c r="W3353" s="14"/>
      <c r="X3353" s="1"/>
      <c r="Y3353" s="1"/>
      <c r="Z3353" s="1"/>
      <c r="AA3353" s="1"/>
      <c r="AB3353" s="1"/>
      <c r="AC3353" s="1"/>
      <c r="AD3353" s="8"/>
      <c r="AE3353" s="8"/>
      <c r="AF3353" s="8"/>
      <c r="AG3353" s="8"/>
      <c r="AH3353" s="9"/>
      <c r="AI3353" s="8"/>
      <c r="AJ3353" s="13"/>
      <c r="AK3353" s="8"/>
      <c r="AL3353" s="8"/>
      <c r="AM3353" s="8"/>
      <c r="AN3353" s="8"/>
      <c r="AO3353" s="7"/>
      <c r="AP3353" s="7"/>
      <c r="AQ3353" s="7"/>
      <c r="AR3353" s="7"/>
      <c r="AS3353" s="7"/>
      <c r="AT3353" s="7"/>
      <c r="AU3353" s="8"/>
      <c r="AV3353" s="8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  <c r="BU3353" s="7"/>
      <c r="BV3353" s="7"/>
      <c r="BW3353" s="8"/>
      <c r="BX3353" s="8"/>
      <c r="BY3353" s="8"/>
      <c r="BZ3353" s="8"/>
      <c r="CA3353" s="8"/>
      <c r="CC3353" s="8"/>
      <c r="CE3353" s="7"/>
      <c r="CF3353" s="8"/>
      <c r="CG3353" s="8"/>
      <c r="CH3353" s="8"/>
      <c r="CI3353" s="8"/>
      <c r="CJ3353" s="8"/>
    </row>
    <row r="3354" spans="1:88" x14ac:dyDescent="0.3">
      <c r="A3354" s="1" t="s">
        <v>1345</v>
      </c>
      <c r="B3354" s="1"/>
      <c r="C3354" s="1" t="s">
        <v>1878</v>
      </c>
      <c r="D3354" s="1"/>
      <c r="E3354" s="1"/>
      <c r="F3354" s="1"/>
      <c r="G3354" s="1"/>
      <c r="H3354" s="1">
        <v>46102.42</v>
      </c>
      <c r="I3354" s="1">
        <v>0.72</v>
      </c>
      <c r="J3354" s="12">
        <v>2408.86</v>
      </c>
      <c r="K3354" s="5">
        <v>2720.73</v>
      </c>
      <c r="L3354" s="5">
        <v>10913.18</v>
      </c>
      <c r="M3354" s="13">
        <f t="shared" si="67"/>
        <v>7.2384086818082505E-3</v>
      </c>
      <c r="N3354" s="13">
        <v>9.2382720032178067E-3</v>
      </c>
      <c r="O3354" s="13">
        <v>2.6644555002763859E-3</v>
      </c>
      <c r="P3354" s="13">
        <v>8.6798832083865296E-3</v>
      </c>
      <c r="Q3354" s="7"/>
      <c r="R3354" s="8"/>
      <c r="S3354" s="8"/>
      <c r="T3354" s="8"/>
      <c r="U3354" s="8"/>
      <c r="V3354" s="13"/>
      <c r="W3354" s="14"/>
      <c r="X3354" s="1"/>
      <c r="Y3354" s="1"/>
      <c r="Z3354" s="1"/>
      <c r="AA3354" s="1"/>
      <c r="AB3354" s="1"/>
      <c r="AC3354" s="1"/>
      <c r="AD3354" s="8"/>
      <c r="AE3354" s="8"/>
      <c r="AF3354" s="8"/>
      <c r="AG3354" s="8"/>
      <c r="AH3354" s="9"/>
      <c r="AI3354" s="8"/>
      <c r="AJ3354" s="13"/>
      <c r="AK3354" s="8"/>
      <c r="AL3354" s="8"/>
      <c r="AM3354" s="8"/>
      <c r="AN3354" s="8"/>
      <c r="AO3354" s="7"/>
      <c r="AP3354" s="7"/>
      <c r="AQ3354" s="7"/>
      <c r="AR3354" s="7"/>
      <c r="AS3354" s="7"/>
      <c r="AT3354" s="7"/>
      <c r="AU3354" s="8"/>
      <c r="AV3354" s="8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  <c r="BU3354" s="7"/>
      <c r="BV3354" s="7"/>
      <c r="BW3354" s="8"/>
      <c r="BX3354" s="8"/>
      <c r="BY3354" s="8"/>
      <c r="BZ3354" s="8"/>
      <c r="CA3354" s="8"/>
      <c r="CC3354" s="8"/>
      <c r="CE3354" s="7"/>
      <c r="CF3354" s="8"/>
      <c r="CG3354" s="8"/>
      <c r="CH3354" s="8"/>
      <c r="CI3354" s="8"/>
      <c r="CJ3354" s="8"/>
    </row>
    <row r="3355" spans="1:88" x14ac:dyDescent="0.3">
      <c r="A3355" s="1" t="s">
        <v>1346</v>
      </c>
      <c r="B3355" s="1"/>
      <c r="C3355" s="1" t="s">
        <v>1878</v>
      </c>
      <c r="D3355" s="1"/>
      <c r="E3355" s="1"/>
      <c r="F3355" s="1"/>
      <c r="G3355" s="1"/>
      <c r="H3355" s="1">
        <v>45992.03</v>
      </c>
      <c r="I3355" s="1">
        <v>-0.24</v>
      </c>
      <c r="J3355" s="12">
        <v>2390.3200000000002</v>
      </c>
      <c r="K3355" s="5">
        <v>2740.12</v>
      </c>
      <c r="L3355" s="5">
        <v>10976.8</v>
      </c>
      <c r="M3355" s="13">
        <f t="shared" si="67"/>
        <v>-2.3944513107988508E-3</v>
      </c>
      <c r="N3355" s="13">
        <v>-7.6965867671844324E-3</v>
      </c>
      <c r="O3355" s="13">
        <v>7.1267637729579558E-3</v>
      </c>
      <c r="P3355" s="13">
        <v>5.8296481868711503E-3</v>
      </c>
      <c r="Q3355" s="7"/>
      <c r="R3355" s="8"/>
      <c r="S3355" s="8"/>
      <c r="T3355" s="8"/>
      <c r="U3355" s="8"/>
      <c r="V3355" s="13"/>
      <c r="W3355" s="14"/>
      <c r="X3355" s="1"/>
      <c r="Y3355" s="1"/>
      <c r="Z3355" s="1"/>
      <c r="AA3355" s="1"/>
      <c r="AB3355" s="1"/>
      <c r="AC3355" s="1"/>
      <c r="AD3355" s="8"/>
      <c r="AE3355" s="8"/>
      <c r="AF3355" s="8"/>
      <c r="AG3355" s="8"/>
      <c r="AH3355" s="9"/>
      <c r="AI3355" s="8"/>
      <c r="AJ3355" s="13"/>
      <c r="AK3355" s="8"/>
      <c r="AL3355" s="8"/>
      <c r="AM3355" s="8"/>
      <c r="AN3355" s="8"/>
      <c r="AO3355" s="7"/>
      <c r="AP3355" s="7"/>
      <c r="AQ3355" s="7"/>
      <c r="AR3355" s="7"/>
      <c r="AS3355" s="7"/>
      <c r="AT3355" s="7"/>
      <c r="AU3355" s="8"/>
      <c r="AV3355" s="8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  <c r="BU3355" s="7"/>
      <c r="BV3355" s="7"/>
      <c r="BW3355" s="8"/>
      <c r="BX3355" s="8"/>
      <c r="BY3355" s="8"/>
      <c r="BZ3355" s="8"/>
      <c r="CA3355" s="8"/>
      <c r="CC3355" s="8"/>
      <c r="CE3355" s="7"/>
      <c r="CF3355" s="8"/>
      <c r="CG3355" s="8"/>
      <c r="CH3355" s="8"/>
      <c r="CI3355" s="8"/>
      <c r="CJ3355" s="8"/>
    </row>
    <row r="3356" spans="1:88" x14ac:dyDescent="0.3">
      <c r="A3356" s="1" t="s">
        <v>1347</v>
      </c>
      <c r="B3356" s="1"/>
      <c r="C3356" s="1" t="s">
        <v>1878</v>
      </c>
      <c r="D3356" s="1"/>
      <c r="E3356" s="1"/>
      <c r="F3356" s="1"/>
      <c r="G3356" s="1"/>
      <c r="H3356" s="1">
        <v>46078.68</v>
      </c>
      <c r="I3356" s="1">
        <v>0.19</v>
      </c>
      <c r="J3356" s="12">
        <v>2391.0700000000002</v>
      </c>
      <c r="K3356" s="5">
        <v>2751.78</v>
      </c>
      <c r="L3356" s="5">
        <v>10991.63</v>
      </c>
      <c r="M3356" s="13">
        <f t="shared" si="67"/>
        <v>1.8840220794777984E-3</v>
      </c>
      <c r="N3356" s="13">
        <v>3.1376552093442811E-4</v>
      </c>
      <c r="O3356" s="13">
        <v>4.2552880895727618E-3</v>
      </c>
      <c r="P3356" s="13">
        <v>1.3510312659426038E-3</v>
      </c>
      <c r="Q3356" s="7"/>
      <c r="R3356" s="8"/>
      <c r="S3356" s="8"/>
      <c r="T3356" s="8"/>
      <c r="U3356" s="8"/>
      <c r="V3356" s="13"/>
      <c r="W3356" s="14"/>
      <c r="X3356" s="1"/>
      <c r="Y3356" s="1"/>
      <c r="Z3356" s="1"/>
      <c r="AA3356" s="1"/>
      <c r="AB3356" s="1"/>
      <c r="AC3356" s="1"/>
      <c r="AD3356" s="8"/>
      <c r="AE3356" s="8"/>
      <c r="AF3356" s="8"/>
      <c r="AG3356" s="8"/>
      <c r="AH3356" s="9"/>
      <c r="AI3356" s="8"/>
      <c r="AJ3356" s="13"/>
      <c r="AK3356" s="8"/>
      <c r="AL3356" s="8"/>
      <c r="AM3356" s="8"/>
      <c r="AN3356" s="8"/>
      <c r="AO3356" s="7"/>
      <c r="AP3356" s="7"/>
      <c r="AQ3356" s="7"/>
      <c r="AR3356" s="7"/>
      <c r="AS3356" s="7"/>
      <c r="AT3356" s="7"/>
      <c r="AU3356" s="8"/>
      <c r="AV3356" s="8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  <c r="BU3356" s="7"/>
      <c r="BV3356" s="7"/>
      <c r="BW3356" s="8"/>
      <c r="BX3356" s="8"/>
      <c r="BY3356" s="8"/>
      <c r="BZ3356" s="8"/>
      <c r="CA3356" s="8"/>
      <c r="CC3356" s="8"/>
      <c r="CE3356" s="7"/>
      <c r="CF3356" s="8"/>
      <c r="CG3356" s="8"/>
      <c r="CH3356" s="8"/>
      <c r="CI3356" s="8"/>
      <c r="CJ3356" s="8"/>
    </row>
    <row r="3357" spans="1:88" x14ac:dyDescent="0.3">
      <c r="A3357" s="1" t="s">
        <v>1348</v>
      </c>
      <c r="B3357" s="1"/>
      <c r="C3357" s="1" t="s">
        <v>1878</v>
      </c>
      <c r="D3357" s="1"/>
      <c r="E3357" s="1"/>
      <c r="F3357" s="1"/>
      <c r="G3357" s="1"/>
      <c r="H3357" s="1">
        <v>46041.35</v>
      </c>
      <c r="I3357" s="1">
        <v>-0.08</v>
      </c>
      <c r="J3357" s="12">
        <v>2376.7800000000002</v>
      </c>
      <c r="K3357" s="5">
        <v>2788.61</v>
      </c>
      <c r="L3357" s="5">
        <v>11070.23</v>
      </c>
      <c r="M3357" s="13">
        <f t="shared" si="67"/>
        <v>-8.1013605424462565E-4</v>
      </c>
      <c r="N3357" s="13">
        <v>-5.9764038693973509E-3</v>
      </c>
      <c r="O3357" s="13">
        <v>1.3384064133033835E-2</v>
      </c>
      <c r="P3357" s="13">
        <v>7.1508957270214335E-3</v>
      </c>
      <c r="Q3357" s="7"/>
      <c r="R3357" s="8"/>
      <c r="S3357" s="8"/>
      <c r="T3357" s="8"/>
      <c r="U3357" s="8"/>
      <c r="V3357" s="13"/>
      <c r="W3357" s="14"/>
      <c r="X3357" s="1"/>
      <c r="Y3357" s="1"/>
      <c r="Z3357" s="1"/>
      <c r="AA3357" s="1"/>
      <c r="AB3357" s="1"/>
      <c r="AC3357" s="1"/>
      <c r="AD3357" s="8"/>
      <c r="AE3357" s="8"/>
      <c r="AF3357" s="8"/>
      <c r="AG3357" s="8"/>
      <c r="AH3357" s="9"/>
      <c r="AI3357" s="8"/>
      <c r="AJ3357" s="13"/>
      <c r="AK3357" s="8"/>
      <c r="AL3357" s="8"/>
      <c r="AM3357" s="8"/>
      <c r="AN3357" s="8"/>
      <c r="AO3357" s="7"/>
      <c r="AP3357" s="7"/>
      <c r="AQ3357" s="7"/>
      <c r="AR3357" s="7"/>
      <c r="AS3357" s="7"/>
      <c r="AT3357" s="7"/>
      <c r="AU3357" s="8"/>
      <c r="AV3357" s="8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  <c r="BU3357" s="7"/>
      <c r="BV3357" s="7"/>
      <c r="BW3357" s="8"/>
      <c r="BX3357" s="8"/>
      <c r="BY3357" s="8"/>
      <c r="BZ3357" s="8"/>
      <c r="CA3357" s="8"/>
      <c r="CC3357" s="8"/>
      <c r="CE3357" s="7"/>
      <c r="CF3357" s="8"/>
      <c r="CG3357" s="8"/>
      <c r="CH3357" s="8"/>
      <c r="CI3357" s="8"/>
      <c r="CJ3357" s="8"/>
    </row>
    <row r="3358" spans="1:88" x14ac:dyDescent="0.3">
      <c r="A3358" s="1" t="s">
        <v>1349</v>
      </c>
      <c r="B3358" s="1"/>
      <c r="C3358" s="1" t="s">
        <v>1878</v>
      </c>
      <c r="D3358" s="1"/>
      <c r="E3358" s="1"/>
      <c r="F3358" s="1"/>
      <c r="G3358" s="1"/>
      <c r="H3358" s="1">
        <v>45851.8</v>
      </c>
      <c r="I3358" s="1">
        <v>-0.41</v>
      </c>
      <c r="J3358" s="12">
        <v>2370.3200000000002</v>
      </c>
      <c r="K3358" s="5">
        <v>2759.55</v>
      </c>
      <c r="L3358" s="5">
        <v>11089.17</v>
      </c>
      <c r="M3358" s="13">
        <f t="shared" si="67"/>
        <v>-4.1169513926068158E-3</v>
      </c>
      <c r="N3358" s="13">
        <v>-2.7179629582880782E-3</v>
      </c>
      <c r="O3358" s="13">
        <v>-1.0420962414966595E-2</v>
      </c>
      <c r="P3358" s="13">
        <v>1.7108948955892878E-3</v>
      </c>
      <c r="Q3358" s="7"/>
      <c r="R3358" s="8"/>
      <c r="S3358" s="8"/>
      <c r="T3358" s="8"/>
      <c r="U3358" s="8"/>
      <c r="V3358" s="13"/>
      <c r="W3358" s="14"/>
      <c r="X3358" s="1"/>
      <c r="Y3358" s="1"/>
      <c r="Z3358" s="1"/>
      <c r="AA3358" s="1"/>
      <c r="AB3358" s="1"/>
      <c r="AC3358" s="1"/>
      <c r="AD3358" s="8"/>
      <c r="AE3358" s="8"/>
      <c r="AF3358" s="8"/>
      <c r="AG3358" s="8"/>
      <c r="AH3358" s="9"/>
      <c r="AI3358" s="8"/>
      <c r="AJ3358" s="13"/>
      <c r="AK3358" s="8"/>
      <c r="AL3358" s="8"/>
      <c r="AM3358" s="8"/>
      <c r="AN3358" s="8"/>
      <c r="AO3358" s="7"/>
      <c r="AP3358" s="7"/>
      <c r="AQ3358" s="7"/>
      <c r="AR3358" s="7"/>
      <c r="AS3358" s="7"/>
      <c r="AT3358" s="7"/>
      <c r="AU3358" s="8"/>
      <c r="AV3358" s="8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  <c r="BU3358" s="7"/>
      <c r="BV3358" s="7"/>
      <c r="BW3358" s="8"/>
      <c r="BX3358" s="8"/>
      <c r="BY3358" s="8"/>
      <c r="BZ3358" s="8"/>
      <c r="CA3358" s="8"/>
      <c r="CC3358" s="8"/>
      <c r="CE3358" s="7"/>
      <c r="CF3358" s="8"/>
      <c r="CG3358" s="8"/>
      <c r="CH3358" s="8"/>
      <c r="CI3358" s="8"/>
      <c r="CJ3358" s="8"/>
    </row>
    <row r="3359" spans="1:88" x14ac:dyDescent="0.3">
      <c r="A3359" s="1" t="s">
        <v>1350</v>
      </c>
      <c r="B3359" s="1"/>
      <c r="C3359" s="1" t="s">
        <v>1878</v>
      </c>
      <c r="D3359" s="1"/>
      <c r="E3359" s="1"/>
      <c r="F3359" s="1"/>
      <c r="G3359" s="1"/>
      <c r="H3359" s="1">
        <v>45933.66</v>
      </c>
      <c r="I3359" s="1">
        <v>0.18</v>
      </c>
      <c r="J3359" s="12">
        <v>2371.9499999999998</v>
      </c>
      <c r="K3359" s="5">
        <v>2771.55</v>
      </c>
      <c r="L3359" s="5">
        <v>11082.19</v>
      </c>
      <c r="M3359" s="13">
        <f t="shared" si="67"/>
        <v>1.785317043169421E-3</v>
      </c>
      <c r="N3359" s="13">
        <v>6.8767086300569602E-4</v>
      </c>
      <c r="O3359" s="13">
        <v>4.3485350872425332E-3</v>
      </c>
      <c r="P3359" s="13">
        <v>-6.294429610150809E-4</v>
      </c>
      <c r="Q3359" s="7"/>
      <c r="R3359" s="8"/>
      <c r="S3359" s="8"/>
      <c r="T3359" s="8"/>
      <c r="U3359" s="8"/>
      <c r="V3359" s="13"/>
      <c r="W3359" s="14"/>
      <c r="X3359" s="1"/>
      <c r="Y3359" s="1"/>
      <c r="Z3359" s="1"/>
      <c r="AA3359" s="1"/>
      <c r="AB3359" s="1"/>
      <c r="AC3359" s="1"/>
      <c r="AD3359" s="8"/>
      <c r="AE3359" s="8"/>
      <c r="AF3359" s="8"/>
      <c r="AG3359" s="8"/>
      <c r="AH3359" s="9"/>
      <c r="AI3359" s="8"/>
      <c r="AJ3359" s="13"/>
      <c r="AK3359" s="8"/>
      <c r="AL3359" s="8"/>
      <c r="AM3359" s="8"/>
      <c r="AN3359" s="8"/>
      <c r="AO3359" s="7"/>
      <c r="AP3359" s="7"/>
      <c r="AQ3359" s="7"/>
      <c r="AR3359" s="7"/>
      <c r="AS3359" s="7"/>
      <c r="AT3359" s="7"/>
      <c r="AU3359" s="8"/>
      <c r="AV3359" s="8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  <c r="BU3359" s="7"/>
      <c r="BV3359" s="7"/>
      <c r="BW3359" s="8"/>
      <c r="BX3359" s="8"/>
      <c r="BY3359" s="8"/>
      <c r="BZ3359" s="8"/>
      <c r="CA3359" s="8"/>
      <c r="CC3359" s="8"/>
      <c r="CE3359" s="7"/>
      <c r="CF3359" s="8"/>
      <c r="CG3359" s="8"/>
      <c r="CH3359" s="8"/>
      <c r="CI3359" s="8"/>
      <c r="CJ3359" s="8"/>
    </row>
    <row r="3360" spans="1:88" x14ac:dyDescent="0.3">
      <c r="A3360" s="1" t="s">
        <v>1351</v>
      </c>
      <c r="B3360" s="1"/>
      <c r="C3360" s="1" t="s">
        <v>1878</v>
      </c>
      <c r="D3360" s="1"/>
      <c r="E3360" s="1"/>
      <c r="F3360" s="1"/>
      <c r="G3360" s="1"/>
      <c r="H3360" s="1">
        <v>45687.76</v>
      </c>
      <c r="I3360" s="1">
        <v>-0.54</v>
      </c>
      <c r="J3360" s="12">
        <v>2359.42</v>
      </c>
      <c r="K3360" s="5">
        <v>2756.32</v>
      </c>
      <c r="L3360" s="5">
        <v>11050.12</v>
      </c>
      <c r="M3360" s="13">
        <f t="shared" si="67"/>
        <v>-5.3533726683221428E-3</v>
      </c>
      <c r="N3360" s="13">
        <v>-5.2825734100633293E-3</v>
      </c>
      <c r="O3360" s="13">
        <v>-5.4951200591726312E-3</v>
      </c>
      <c r="P3360" s="13">
        <v>-2.8938323562400781E-3</v>
      </c>
      <c r="Q3360" s="7"/>
      <c r="R3360" s="8"/>
      <c r="S3360" s="8"/>
      <c r="T3360" s="8"/>
      <c r="U3360" s="8"/>
      <c r="V3360" s="13"/>
      <c r="W3360" s="14"/>
      <c r="X3360" s="1"/>
      <c r="Y3360" s="1"/>
      <c r="Z3360" s="1"/>
      <c r="AA3360" s="1"/>
      <c r="AB3360" s="1"/>
      <c r="AC3360" s="1"/>
      <c r="AD3360" s="8"/>
      <c r="AE3360" s="8"/>
      <c r="AF3360" s="8"/>
      <c r="AG3360" s="8"/>
      <c r="AH3360" s="9"/>
      <c r="AI3360" s="8"/>
      <c r="AJ3360" s="13"/>
      <c r="AK3360" s="8"/>
      <c r="AL3360" s="8"/>
      <c r="AM3360" s="8"/>
      <c r="AN3360" s="8"/>
      <c r="AO3360" s="7"/>
      <c r="AP3360" s="7"/>
      <c r="AQ3360" s="7"/>
      <c r="AR3360" s="7"/>
      <c r="AS3360" s="7"/>
      <c r="AT3360" s="7"/>
      <c r="AU3360" s="8"/>
      <c r="AV3360" s="8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  <c r="BU3360" s="7"/>
      <c r="BV3360" s="7"/>
      <c r="BW3360" s="8"/>
      <c r="BX3360" s="8"/>
      <c r="BY3360" s="8"/>
      <c r="BZ3360" s="8"/>
      <c r="CA3360" s="8"/>
      <c r="CC3360" s="8"/>
      <c r="CE3360" s="7"/>
      <c r="CF3360" s="8"/>
      <c r="CG3360" s="8"/>
      <c r="CH3360" s="8"/>
      <c r="CI3360" s="8"/>
      <c r="CJ3360" s="8"/>
    </row>
    <row r="3361" spans="1:88" x14ac:dyDescent="0.3">
      <c r="A3361" s="1" t="s">
        <v>1352</v>
      </c>
      <c r="B3361" s="1"/>
      <c r="C3361" s="1" t="s">
        <v>1878</v>
      </c>
      <c r="D3361" s="1"/>
      <c r="E3361" s="1"/>
      <c r="F3361" s="1"/>
      <c r="G3361" s="1"/>
      <c r="H3361" s="1">
        <v>46145.440000000002</v>
      </c>
      <c r="I3361" s="1">
        <v>1</v>
      </c>
      <c r="J3361" s="12">
        <v>2384.58</v>
      </c>
      <c r="K3361" s="5">
        <v>2776.52</v>
      </c>
      <c r="L3361" s="5">
        <v>11130.47</v>
      </c>
      <c r="M3361" s="13">
        <f t="shared" si="67"/>
        <v>1.0017562690751269E-2</v>
      </c>
      <c r="N3361" s="13">
        <v>1.0663637673665516E-2</v>
      </c>
      <c r="O3361" s="13">
        <v>7.3286120624600493E-3</v>
      </c>
      <c r="P3361" s="13">
        <v>7.2714142470848842E-3</v>
      </c>
      <c r="Q3361" s="7"/>
      <c r="R3361" s="8"/>
      <c r="S3361" s="8"/>
      <c r="T3361" s="8"/>
      <c r="U3361" s="8"/>
      <c r="V3361" s="13"/>
      <c r="W3361" s="14"/>
      <c r="X3361" s="1"/>
      <c r="Y3361" s="1"/>
      <c r="Z3361" s="1"/>
      <c r="AA3361" s="1"/>
      <c r="AB3361" s="1"/>
      <c r="AC3361" s="1"/>
      <c r="AD3361" s="8"/>
      <c r="AE3361" s="8"/>
      <c r="AF3361" s="8"/>
      <c r="AG3361" s="8"/>
      <c r="AH3361" s="9"/>
      <c r="AI3361" s="8"/>
      <c r="AJ3361" s="13"/>
      <c r="AK3361" s="8"/>
      <c r="AL3361" s="8"/>
      <c r="AM3361" s="8"/>
      <c r="AN3361" s="8"/>
      <c r="AO3361" s="7"/>
      <c r="AP3361" s="7"/>
      <c r="AQ3361" s="7"/>
      <c r="AR3361" s="7"/>
      <c r="AS3361" s="7"/>
      <c r="AT3361" s="7"/>
      <c r="AU3361" s="8"/>
      <c r="AV3361" s="8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  <c r="BU3361" s="7"/>
      <c r="BV3361" s="7"/>
      <c r="BW3361" s="8"/>
      <c r="BX3361" s="8"/>
      <c r="BY3361" s="8"/>
      <c r="BZ3361" s="8"/>
      <c r="CA3361" s="8"/>
      <c r="CC3361" s="8"/>
      <c r="CE3361" s="7"/>
      <c r="CF3361" s="8"/>
      <c r="CG3361" s="8"/>
      <c r="CH3361" s="8"/>
      <c r="CI3361" s="8"/>
      <c r="CJ3361" s="8"/>
    </row>
    <row r="3362" spans="1:88" x14ac:dyDescent="0.3">
      <c r="A3362" s="1" t="s">
        <v>1353</v>
      </c>
      <c r="B3362" s="1"/>
      <c r="C3362" s="1" t="s">
        <v>1878</v>
      </c>
      <c r="D3362" s="1"/>
      <c r="E3362" s="1"/>
      <c r="F3362" s="1"/>
      <c r="G3362" s="1"/>
      <c r="H3362" s="1">
        <v>47277.1</v>
      </c>
      <c r="I3362" s="1">
        <v>2.4500000000000002</v>
      </c>
      <c r="J3362" s="12">
        <v>2451.06</v>
      </c>
      <c r="K3362" s="5">
        <v>2828.89</v>
      </c>
      <c r="L3362" s="5">
        <v>11329.88</v>
      </c>
      <c r="M3362" s="13">
        <f t="shared" si="67"/>
        <v>2.4523766595355712E-2</v>
      </c>
      <c r="N3362" s="13">
        <v>2.7879123367636982E-2</v>
      </c>
      <c r="O3362" s="13">
        <v>1.8861740596141985E-2</v>
      </c>
      <c r="P3362" s="13">
        <v>1.7915685501151302E-2</v>
      </c>
      <c r="Q3362" s="7"/>
      <c r="R3362" s="8"/>
      <c r="S3362" s="8"/>
      <c r="T3362" s="8"/>
      <c r="U3362" s="8"/>
      <c r="V3362" s="13"/>
      <c r="W3362" s="14"/>
      <c r="X3362" s="1"/>
      <c r="Y3362" s="1"/>
      <c r="Z3362" s="1"/>
      <c r="AA3362" s="1"/>
      <c r="AB3362" s="1"/>
      <c r="AC3362" s="1"/>
      <c r="AD3362" s="8"/>
      <c r="AE3362" s="8"/>
      <c r="AF3362" s="8"/>
      <c r="AG3362" s="8"/>
      <c r="AH3362" s="9"/>
      <c r="AI3362" s="8"/>
      <c r="AJ3362" s="13"/>
      <c r="AK3362" s="8"/>
      <c r="AL3362" s="8"/>
      <c r="AM3362" s="8"/>
      <c r="AN3362" s="8"/>
      <c r="AO3362" s="7"/>
      <c r="AP3362" s="7"/>
      <c r="AQ3362" s="7"/>
      <c r="AR3362" s="7"/>
      <c r="AS3362" s="7"/>
      <c r="AT3362" s="7"/>
      <c r="AU3362" s="8"/>
      <c r="AV3362" s="8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  <c r="BU3362" s="7"/>
      <c r="BV3362" s="7"/>
      <c r="BW3362" s="8"/>
      <c r="BX3362" s="8"/>
      <c r="BY3362" s="8"/>
      <c r="BZ3362" s="8"/>
      <c r="CA3362" s="8"/>
      <c r="CC3362" s="8"/>
      <c r="CE3362" s="7"/>
      <c r="CF3362" s="8"/>
      <c r="CG3362" s="8"/>
      <c r="CH3362" s="8"/>
      <c r="CI3362" s="8"/>
      <c r="CJ3362" s="8"/>
    </row>
    <row r="3363" spans="1:88" x14ac:dyDescent="0.3">
      <c r="A3363" s="1" t="s">
        <v>1354</v>
      </c>
      <c r="B3363" s="1"/>
      <c r="C3363" s="1" t="s">
        <v>1878</v>
      </c>
      <c r="D3363" s="1"/>
      <c r="E3363" s="1"/>
      <c r="F3363" s="1"/>
      <c r="G3363" s="1"/>
      <c r="H3363" s="1">
        <v>47579.87</v>
      </c>
      <c r="I3363" s="1">
        <v>0.64</v>
      </c>
      <c r="J3363" s="12">
        <v>2469.37</v>
      </c>
      <c r="K3363" s="5">
        <v>2829.62</v>
      </c>
      <c r="L3363" s="5">
        <v>11439.53</v>
      </c>
      <c r="M3363" s="13">
        <f t="shared" si="67"/>
        <v>6.4041576154205693E-3</v>
      </c>
      <c r="N3363" s="13">
        <v>7.470237366690391E-3</v>
      </c>
      <c r="O3363" s="13">
        <v>2.5805174467730119E-4</v>
      </c>
      <c r="P3363" s="13">
        <v>9.6779489279676945E-3</v>
      </c>
      <c r="Q3363" s="7"/>
      <c r="R3363" s="8"/>
      <c r="S3363" s="8"/>
      <c r="T3363" s="8"/>
      <c r="U3363" s="8"/>
      <c r="V3363" s="13"/>
      <c r="W3363" s="14"/>
      <c r="X3363" s="1"/>
      <c r="Y3363" s="1"/>
      <c r="Z3363" s="1"/>
      <c r="AA3363" s="1"/>
      <c r="AB3363" s="1"/>
      <c r="AC3363" s="1"/>
      <c r="AD3363" s="8"/>
      <c r="AE3363" s="8"/>
      <c r="AF3363" s="8"/>
      <c r="AG3363" s="8"/>
      <c r="AH3363" s="9"/>
      <c r="AI3363" s="8"/>
      <c r="AJ3363" s="13"/>
      <c r="AK3363" s="8"/>
      <c r="AL3363" s="8"/>
      <c r="AM3363" s="8"/>
      <c r="AN3363" s="8"/>
      <c r="AO3363" s="7"/>
      <c r="AP3363" s="7"/>
      <c r="AQ3363" s="7"/>
      <c r="AR3363" s="7"/>
      <c r="AS3363" s="7"/>
      <c r="AT3363" s="7"/>
      <c r="AU3363" s="8"/>
      <c r="AV3363" s="8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  <c r="BU3363" s="7"/>
      <c r="BV3363" s="7"/>
      <c r="BW3363" s="8"/>
      <c r="BX3363" s="8"/>
      <c r="BY3363" s="8"/>
      <c r="BZ3363" s="8"/>
      <c r="CA3363" s="8"/>
      <c r="CC3363" s="8"/>
      <c r="CE3363" s="7"/>
      <c r="CF3363" s="8"/>
      <c r="CG3363" s="8"/>
      <c r="CH3363" s="8"/>
      <c r="CI3363" s="8"/>
      <c r="CJ3363" s="8"/>
    </row>
    <row r="3364" spans="1:88" x14ac:dyDescent="0.3">
      <c r="A3364" s="1" t="s">
        <v>1355</v>
      </c>
      <c r="B3364" s="1"/>
      <c r="C3364" s="1" t="s">
        <v>1878</v>
      </c>
      <c r="D3364" s="1"/>
      <c r="E3364" s="1"/>
      <c r="F3364" s="1"/>
      <c r="G3364" s="1"/>
      <c r="H3364" s="1">
        <v>47476.639999999999</v>
      </c>
      <c r="I3364" s="1">
        <v>-0.22</v>
      </c>
      <c r="J3364" s="12">
        <v>2463.37</v>
      </c>
      <c r="K3364" s="5">
        <v>2809.7</v>
      </c>
      <c r="L3364" s="5">
        <v>11434.08</v>
      </c>
      <c r="M3364" s="13">
        <f t="shared" si="67"/>
        <v>-2.1696150073550191E-3</v>
      </c>
      <c r="N3364" s="13">
        <v>-2.4297695363594274E-3</v>
      </c>
      <c r="O3364" s="13">
        <v>-7.0398145334003015E-3</v>
      </c>
      <c r="P3364" s="13">
        <v>-4.7641817452293012E-4</v>
      </c>
      <c r="Q3364" s="7"/>
      <c r="R3364" s="8"/>
      <c r="S3364" s="8"/>
      <c r="T3364" s="8"/>
      <c r="U3364" s="8"/>
      <c r="V3364" s="13"/>
      <c r="W3364" s="14"/>
      <c r="X3364" s="1"/>
      <c r="Y3364" s="1"/>
      <c r="Z3364" s="1"/>
      <c r="AA3364" s="1"/>
      <c r="AB3364" s="1"/>
      <c r="AC3364" s="1"/>
      <c r="AD3364" s="8"/>
      <c r="AE3364" s="8"/>
      <c r="AF3364" s="8"/>
      <c r="AG3364" s="8"/>
      <c r="AH3364" s="9"/>
      <c r="AI3364" s="8"/>
      <c r="AJ3364" s="13"/>
      <c r="AK3364" s="8"/>
      <c r="AL3364" s="8"/>
      <c r="AM3364" s="8"/>
      <c r="AN3364" s="8"/>
      <c r="AO3364" s="7"/>
      <c r="AP3364" s="7"/>
      <c r="AQ3364" s="7"/>
      <c r="AR3364" s="7"/>
      <c r="AS3364" s="7"/>
      <c r="AT3364" s="7"/>
      <c r="AU3364" s="8"/>
      <c r="AV3364" s="8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  <c r="BU3364" s="7"/>
      <c r="BV3364" s="7"/>
      <c r="BW3364" s="8"/>
      <c r="BX3364" s="8"/>
      <c r="BY3364" s="8"/>
      <c r="BZ3364" s="8"/>
      <c r="CA3364" s="8"/>
      <c r="CC3364" s="8"/>
      <c r="CE3364" s="7"/>
      <c r="CF3364" s="8"/>
      <c r="CG3364" s="8"/>
      <c r="CH3364" s="8"/>
      <c r="CI3364" s="8"/>
      <c r="CJ3364" s="8"/>
    </row>
    <row r="3365" spans="1:88" x14ac:dyDescent="0.3">
      <c r="A3365" s="1" t="s">
        <v>1356</v>
      </c>
      <c r="B3365" s="1"/>
      <c r="C3365" s="1" t="s">
        <v>1878</v>
      </c>
      <c r="D3365" s="1"/>
      <c r="E3365" s="1"/>
      <c r="F3365" s="1"/>
      <c r="G3365" s="1"/>
      <c r="H3365" s="1">
        <v>47806.34</v>
      </c>
      <c r="I3365" s="1">
        <v>0.69</v>
      </c>
      <c r="J3365" s="12">
        <v>2485.5</v>
      </c>
      <c r="K3365" s="5">
        <v>2812.75</v>
      </c>
      <c r="L3365" s="5">
        <v>11518.87</v>
      </c>
      <c r="M3365" s="13">
        <f t="shared" si="67"/>
        <v>6.9444678477668109E-3</v>
      </c>
      <c r="N3365" s="13">
        <v>8.9836281192026135E-3</v>
      </c>
      <c r="O3365" s="13">
        <v>1.0855251450332393E-3</v>
      </c>
      <c r="P3365" s="13">
        <v>7.4155507045605695E-3</v>
      </c>
      <c r="Q3365" s="7"/>
      <c r="R3365" s="8"/>
      <c r="S3365" s="8"/>
      <c r="T3365" s="8"/>
      <c r="U3365" s="8"/>
      <c r="V3365" s="13"/>
      <c r="W3365" s="14"/>
      <c r="X3365" s="1"/>
      <c r="Y3365" s="1"/>
      <c r="Z3365" s="1"/>
      <c r="AA3365" s="1"/>
      <c r="AB3365" s="1"/>
      <c r="AC3365" s="1"/>
      <c r="AD3365" s="8"/>
      <c r="AE3365" s="8"/>
      <c r="AF3365" s="8"/>
      <c r="AG3365" s="8"/>
      <c r="AH3365" s="9"/>
      <c r="AI3365" s="8"/>
      <c r="AJ3365" s="13"/>
      <c r="AK3365" s="8"/>
      <c r="AL3365" s="8"/>
      <c r="AM3365" s="8"/>
      <c r="AN3365" s="8"/>
      <c r="AO3365" s="7"/>
      <c r="AP3365" s="7"/>
      <c r="AQ3365" s="7"/>
      <c r="AR3365" s="7"/>
      <c r="AS3365" s="7"/>
      <c r="AT3365" s="7"/>
      <c r="AU3365" s="8"/>
      <c r="AV3365" s="8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  <c r="BU3365" s="7"/>
      <c r="BV3365" s="7"/>
      <c r="BW3365" s="8"/>
      <c r="BX3365" s="8"/>
      <c r="BY3365" s="8"/>
      <c r="BZ3365" s="8"/>
      <c r="CA3365" s="8"/>
      <c r="CC3365" s="8"/>
      <c r="CE3365" s="7"/>
      <c r="CF3365" s="8"/>
      <c r="CG3365" s="8"/>
      <c r="CH3365" s="8"/>
      <c r="CI3365" s="8"/>
      <c r="CJ3365" s="8"/>
    </row>
    <row r="3366" spans="1:88" x14ac:dyDescent="0.3">
      <c r="A3366" s="1" t="s">
        <v>1357</v>
      </c>
      <c r="B3366" s="1"/>
      <c r="C3366" s="1" t="s">
        <v>1878</v>
      </c>
      <c r="D3366" s="1"/>
      <c r="E3366" s="1"/>
      <c r="F3366" s="1"/>
      <c r="G3366" s="1"/>
      <c r="H3366" s="1">
        <v>47175.79</v>
      </c>
      <c r="I3366" s="1">
        <v>-1.32</v>
      </c>
      <c r="J3366" s="12">
        <v>2443.65</v>
      </c>
      <c r="K3366" s="5">
        <v>2796</v>
      </c>
      <c r="L3366" s="5">
        <v>11428.58</v>
      </c>
      <c r="M3366" s="13">
        <f t="shared" si="67"/>
        <v>-1.318967316887254E-2</v>
      </c>
      <c r="N3366" s="13">
        <v>-1.6837658418829227E-2</v>
      </c>
      <c r="O3366" s="13">
        <v>-5.9550262198915238E-3</v>
      </c>
      <c r="P3366" s="13">
        <v>-7.838442486111985E-3</v>
      </c>
      <c r="Q3366" s="7"/>
      <c r="R3366" s="8"/>
      <c r="S3366" s="8"/>
      <c r="T3366" s="8"/>
      <c r="U3366" s="8"/>
      <c r="V3366" s="13"/>
      <c r="W3366" s="14"/>
      <c r="X3366" s="1"/>
      <c r="Y3366" s="1"/>
      <c r="Z3366" s="1"/>
      <c r="AA3366" s="1"/>
      <c r="AB3366" s="1"/>
      <c r="AC3366" s="1"/>
      <c r="AD3366" s="8"/>
      <c r="AE3366" s="8"/>
      <c r="AF3366" s="8"/>
      <c r="AG3366" s="8"/>
      <c r="AH3366" s="9"/>
      <c r="AI3366" s="8"/>
      <c r="AJ3366" s="13"/>
      <c r="AK3366" s="8"/>
      <c r="AL3366" s="8"/>
      <c r="AM3366" s="8"/>
      <c r="AN3366" s="8"/>
      <c r="AO3366" s="7"/>
      <c r="AP3366" s="7"/>
      <c r="AQ3366" s="7"/>
      <c r="AR3366" s="7"/>
      <c r="AS3366" s="7"/>
      <c r="AT3366" s="7"/>
      <c r="AU3366" s="8"/>
      <c r="AV3366" s="8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  <c r="BU3366" s="7"/>
      <c r="BV3366" s="7"/>
      <c r="BW3366" s="8"/>
      <c r="BX3366" s="8"/>
      <c r="BY3366" s="8"/>
      <c r="BZ3366" s="8"/>
      <c r="CA3366" s="8"/>
      <c r="CC3366" s="8"/>
      <c r="CE3366" s="7"/>
      <c r="CF3366" s="8"/>
      <c r="CG3366" s="8"/>
      <c r="CH3366" s="8"/>
      <c r="CI3366" s="8"/>
      <c r="CJ3366" s="8"/>
    </row>
    <row r="3367" spans="1:88" x14ac:dyDescent="0.3">
      <c r="A3367" s="1" t="s">
        <v>1358</v>
      </c>
      <c r="B3367" s="1"/>
      <c r="C3367" s="1" t="s">
        <v>1878</v>
      </c>
      <c r="D3367" s="1"/>
      <c r="E3367" s="1"/>
      <c r="F3367" s="1"/>
      <c r="G3367" s="1"/>
      <c r="H3367" s="1">
        <v>47620.68</v>
      </c>
      <c r="I3367" s="1">
        <v>0.94</v>
      </c>
      <c r="J3367" s="12">
        <v>2462.92</v>
      </c>
      <c r="K3367" s="5">
        <v>2837.22</v>
      </c>
      <c r="L3367" s="5">
        <v>11527.78</v>
      </c>
      <c r="M3367" s="13">
        <f t="shared" si="67"/>
        <v>9.4304727064453697E-3</v>
      </c>
      <c r="N3367" s="13">
        <v>7.8857446852045321E-3</v>
      </c>
      <c r="O3367" s="13">
        <v>1.4742489270386239E-2</v>
      </c>
      <c r="P3367" s="13">
        <v>8.6799934900050335E-3</v>
      </c>
      <c r="Q3367" s="7"/>
      <c r="R3367" s="8"/>
      <c r="S3367" s="8"/>
      <c r="T3367" s="8"/>
      <c r="U3367" s="8"/>
      <c r="V3367" s="13"/>
      <c r="W3367" s="14"/>
      <c r="X3367" s="1"/>
      <c r="Y3367" s="1"/>
      <c r="Z3367" s="1"/>
      <c r="AA3367" s="1"/>
      <c r="AB3367" s="1"/>
      <c r="AC3367" s="1"/>
      <c r="AD3367" s="8"/>
      <c r="AE3367" s="8"/>
      <c r="AF3367" s="8"/>
      <c r="AG3367" s="8"/>
      <c r="AH3367" s="9"/>
      <c r="AI3367" s="8"/>
      <c r="AJ3367" s="13"/>
      <c r="AK3367" s="8"/>
      <c r="AL3367" s="8"/>
      <c r="AM3367" s="8"/>
      <c r="AN3367" s="8"/>
      <c r="AO3367" s="7"/>
      <c r="AP3367" s="7"/>
      <c r="AQ3367" s="7"/>
      <c r="AR3367" s="7"/>
      <c r="AS3367" s="7"/>
      <c r="AT3367" s="7"/>
      <c r="AU3367" s="8"/>
      <c r="AV3367" s="8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  <c r="BU3367" s="7"/>
      <c r="BV3367" s="7"/>
      <c r="BW3367" s="8"/>
      <c r="BX3367" s="8"/>
      <c r="BY3367" s="8"/>
      <c r="BZ3367" s="8"/>
      <c r="CA3367" s="8"/>
      <c r="CC3367" s="8"/>
      <c r="CE3367" s="7"/>
      <c r="CF3367" s="8"/>
      <c r="CG3367" s="8"/>
      <c r="CH3367" s="8"/>
      <c r="CI3367" s="8"/>
      <c r="CJ3367" s="8"/>
    </row>
    <row r="3368" spans="1:88" x14ac:dyDescent="0.3">
      <c r="A3368" s="1" t="s">
        <v>1359</v>
      </c>
      <c r="B3368" s="1"/>
      <c r="C3368" s="1" t="s">
        <v>1878</v>
      </c>
      <c r="D3368" s="1"/>
      <c r="E3368" s="1"/>
      <c r="F3368" s="1"/>
      <c r="G3368" s="1"/>
      <c r="H3368" s="1">
        <v>47805.94</v>
      </c>
      <c r="I3368" s="1">
        <v>0.39</v>
      </c>
      <c r="J3368" s="12">
        <v>2461.5100000000002</v>
      </c>
      <c r="K3368" s="5">
        <v>2888.79</v>
      </c>
      <c r="L3368" s="5">
        <v>11566.33</v>
      </c>
      <c r="M3368" s="13">
        <f t="shared" si="67"/>
        <v>3.8903266396028702E-3</v>
      </c>
      <c r="N3368" s="13">
        <v>-5.7249118931990139E-4</v>
      </c>
      <c r="O3368" s="13">
        <v>1.8176242942034904E-2</v>
      </c>
      <c r="P3368" s="13">
        <v>3.3440957408972238E-3</v>
      </c>
      <c r="Q3368" s="7"/>
      <c r="R3368" s="8"/>
      <c r="S3368" s="8"/>
      <c r="T3368" s="8"/>
      <c r="U3368" s="8"/>
      <c r="V3368" s="13"/>
      <c r="W3368" s="14"/>
      <c r="X3368" s="1"/>
      <c r="Y3368" s="1"/>
      <c r="Z3368" s="1"/>
      <c r="AA3368" s="1"/>
      <c r="AB3368" s="1"/>
      <c r="AC3368" s="1"/>
      <c r="AD3368" s="8"/>
      <c r="AE3368" s="8"/>
      <c r="AF3368" s="8"/>
      <c r="AG3368" s="8"/>
      <c r="AH3368" s="9"/>
      <c r="AI3368" s="8"/>
      <c r="AJ3368" s="13"/>
      <c r="AK3368" s="8"/>
      <c r="AL3368" s="8"/>
      <c r="AM3368" s="8"/>
      <c r="AN3368" s="8"/>
      <c r="AO3368" s="7"/>
      <c r="AP3368" s="7"/>
      <c r="AQ3368" s="7"/>
      <c r="AR3368" s="7"/>
      <c r="AS3368" s="7"/>
      <c r="AT3368" s="7"/>
      <c r="AU3368" s="8"/>
      <c r="AV3368" s="8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  <c r="BU3368" s="7"/>
      <c r="BV3368" s="7"/>
      <c r="BW3368" s="8"/>
      <c r="BX3368" s="8"/>
      <c r="BY3368" s="8"/>
      <c r="BZ3368" s="8"/>
      <c r="CA3368" s="8"/>
      <c r="CC3368" s="8"/>
      <c r="CE3368" s="7"/>
      <c r="CF3368" s="8"/>
      <c r="CG3368" s="8"/>
      <c r="CH3368" s="8"/>
      <c r="CI3368" s="8"/>
      <c r="CJ3368" s="8"/>
    </row>
    <row r="3369" spans="1:88" x14ac:dyDescent="0.3">
      <c r="A3369" s="1" t="s">
        <v>1360</v>
      </c>
      <c r="B3369" s="1"/>
      <c r="C3369" s="1" t="s">
        <v>1878</v>
      </c>
      <c r="D3369" s="1"/>
      <c r="E3369" s="1"/>
      <c r="F3369" s="1"/>
      <c r="G3369" s="1"/>
      <c r="H3369" s="1">
        <v>47573.66</v>
      </c>
      <c r="I3369" s="1">
        <v>-0.49</v>
      </c>
      <c r="J3369" s="12">
        <v>2446.29</v>
      </c>
      <c r="K3369" s="5">
        <v>2875.78</v>
      </c>
      <c r="L3369" s="5">
        <v>11598.9</v>
      </c>
      <c r="M3369" s="13">
        <f t="shared" si="67"/>
        <v>-4.8588104323437076E-3</v>
      </c>
      <c r="N3369" s="13">
        <v>-6.1831964932095307E-3</v>
      </c>
      <c r="O3369" s="13">
        <v>-4.5036157006912436E-3</v>
      </c>
      <c r="P3369" s="13">
        <v>2.8159321063812026E-3</v>
      </c>
      <c r="Q3369" s="7"/>
      <c r="R3369" s="8"/>
      <c r="S3369" s="8"/>
      <c r="T3369" s="8"/>
      <c r="U3369" s="8"/>
      <c r="V3369" s="13"/>
      <c r="W3369" s="14"/>
      <c r="X3369" s="1"/>
      <c r="Y3369" s="1"/>
      <c r="Z3369" s="1"/>
      <c r="AA3369" s="1"/>
      <c r="AB3369" s="1"/>
      <c r="AC3369" s="1"/>
      <c r="AD3369" s="8"/>
      <c r="AE3369" s="8"/>
      <c r="AF3369" s="8"/>
      <c r="AG3369" s="8"/>
      <c r="AH3369" s="9"/>
      <c r="AI3369" s="8"/>
      <c r="AJ3369" s="13"/>
      <c r="AK3369" s="8"/>
      <c r="AL3369" s="8"/>
      <c r="AM3369" s="8"/>
      <c r="AN3369" s="8"/>
      <c r="AO3369" s="7"/>
      <c r="AP3369" s="7"/>
      <c r="AQ3369" s="7"/>
      <c r="AR3369" s="7"/>
      <c r="AS3369" s="7"/>
      <c r="AT3369" s="7"/>
      <c r="AU3369" s="8"/>
      <c r="AV3369" s="8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  <c r="BU3369" s="7"/>
      <c r="BV3369" s="7"/>
      <c r="BW3369" s="8"/>
      <c r="BX3369" s="8"/>
      <c r="BY3369" s="8"/>
      <c r="BZ3369" s="8"/>
      <c r="CA3369" s="8"/>
      <c r="CC3369" s="8"/>
      <c r="CE3369" s="7"/>
      <c r="CF3369" s="8"/>
      <c r="CG3369" s="8"/>
      <c r="CH3369" s="8"/>
      <c r="CI3369" s="8"/>
      <c r="CJ3369" s="8"/>
    </row>
    <row r="3370" spans="1:88" x14ac:dyDescent="0.3">
      <c r="A3370" s="1" t="s">
        <v>1361</v>
      </c>
      <c r="B3370" s="1"/>
      <c r="C3370" s="1" t="s">
        <v>1878</v>
      </c>
      <c r="D3370" s="1"/>
      <c r="E3370" s="1"/>
      <c r="F3370" s="1"/>
      <c r="G3370" s="1"/>
      <c r="H3370" s="1">
        <v>48209.65</v>
      </c>
      <c r="I3370" s="1">
        <v>1.34</v>
      </c>
      <c r="J3370" s="12">
        <v>2488.84</v>
      </c>
      <c r="K3370" s="5">
        <v>2886.3</v>
      </c>
      <c r="L3370" s="5">
        <v>11721.2</v>
      </c>
      <c r="M3370" s="13">
        <f t="shared" si="67"/>
        <v>1.3368532082669304E-2</v>
      </c>
      <c r="N3370" s="13">
        <v>1.7393685948926763E-2</v>
      </c>
      <c r="O3370" s="13">
        <v>3.6581379660474145E-3</v>
      </c>
      <c r="P3370" s="13">
        <v>1.054410332014255E-2</v>
      </c>
      <c r="Q3370" s="7"/>
      <c r="R3370" s="8"/>
      <c r="S3370" s="8"/>
      <c r="T3370" s="8"/>
      <c r="U3370" s="8"/>
      <c r="V3370" s="13"/>
      <c r="W3370" s="14"/>
      <c r="X3370" s="1"/>
      <c r="Y3370" s="1"/>
      <c r="Z3370" s="1"/>
      <c r="AA3370" s="1"/>
      <c r="AB3370" s="1"/>
      <c r="AC3370" s="1"/>
      <c r="AD3370" s="8"/>
      <c r="AE3370" s="8"/>
      <c r="AF3370" s="8"/>
      <c r="AG3370" s="8"/>
      <c r="AH3370" s="9"/>
      <c r="AI3370" s="8"/>
      <c r="AJ3370" s="13"/>
      <c r="AK3370" s="8"/>
      <c r="AL3370" s="8"/>
      <c r="AM3370" s="8"/>
      <c r="AN3370" s="8"/>
      <c r="AO3370" s="7"/>
      <c r="AP3370" s="7"/>
      <c r="AQ3370" s="7"/>
      <c r="AR3370" s="7"/>
      <c r="AS3370" s="7"/>
      <c r="AT3370" s="7"/>
      <c r="AU3370" s="8"/>
      <c r="AV3370" s="8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  <c r="BU3370" s="7"/>
      <c r="BV3370" s="7"/>
      <c r="BW3370" s="8"/>
      <c r="BX3370" s="8"/>
      <c r="BY3370" s="8"/>
      <c r="BZ3370" s="8"/>
      <c r="CA3370" s="8"/>
      <c r="CC3370" s="8"/>
      <c r="CE3370" s="7"/>
      <c r="CF3370" s="8"/>
      <c r="CG3370" s="8"/>
      <c r="CH3370" s="8"/>
      <c r="CI3370" s="8"/>
      <c r="CJ3370" s="8"/>
    </row>
    <row r="3371" spans="1:88" x14ac:dyDescent="0.3">
      <c r="A3371" s="1" t="s">
        <v>1362</v>
      </c>
      <c r="B3371" s="1"/>
      <c r="C3371" s="1" t="s">
        <v>1878</v>
      </c>
      <c r="D3371" s="1"/>
      <c r="E3371" s="1"/>
      <c r="F3371" s="1"/>
      <c r="G3371" s="1"/>
      <c r="H3371" s="1">
        <v>48495.01</v>
      </c>
      <c r="I3371" s="1">
        <v>0.59</v>
      </c>
      <c r="J3371" s="12">
        <v>2503.41</v>
      </c>
      <c r="K3371" s="5">
        <v>2904.56</v>
      </c>
      <c r="L3371" s="5">
        <v>11855.82</v>
      </c>
      <c r="M3371" s="13">
        <f t="shared" si="67"/>
        <v>5.9191468927901614E-3</v>
      </c>
      <c r="N3371" s="13">
        <v>5.8541328490380184E-3</v>
      </c>
      <c r="O3371" s="13">
        <v>6.3264386931365379E-3</v>
      </c>
      <c r="P3371" s="13">
        <v>1.148517216667222E-2</v>
      </c>
      <c r="Q3371" s="7"/>
      <c r="R3371" s="8"/>
      <c r="S3371" s="8"/>
      <c r="T3371" s="8"/>
      <c r="U3371" s="8"/>
      <c r="V3371" s="13"/>
      <c r="W3371" s="14"/>
      <c r="X3371" s="1"/>
      <c r="Y3371" s="1"/>
      <c r="Z3371" s="1"/>
      <c r="AA3371" s="1"/>
      <c r="AB3371" s="1"/>
      <c r="AC3371" s="1"/>
      <c r="AD3371" s="8"/>
      <c r="AE3371" s="8"/>
      <c r="AF3371" s="8"/>
      <c r="AG3371" s="8"/>
      <c r="AH3371" s="9"/>
      <c r="AI3371" s="8"/>
      <c r="AJ3371" s="13"/>
      <c r="AK3371" s="8"/>
      <c r="AL3371" s="8"/>
      <c r="AM3371" s="8"/>
      <c r="AN3371" s="8"/>
      <c r="AO3371" s="7"/>
      <c r="AP3371" s="7"/>
      <c r="AQ3371" s="7"/>
      <c r="AR3371" s="7"/>
      <c r="AS3371" s="7"/>
      <c r="AT3371" s="7"/>
      <c r="AU3371" s="8"/>
      <c r="AV3371" s="8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  <c r="BU3371" s="7"/>
      <c r="BV3371" s="7"/>
      <c r="BW3371" s="8"/>
      <c r="BX3371" s="8"/>
      <c r="BY3371" s="8"/>
      <c r="BZ3371" s="8"/>
      <c r="CA3371" s="8"/>
      <c r="CC3371" s="8"/>
      <c r="CE3371" s="7"/>
      <c r="CF3371" s="8"/>
      <c r="CG3371" s="8"/>
      <c r="CH3371" s="8"/>
      <c r="CI3371" s="8"/>
      <c r="CJ3371" s="8"/>
    </row>
    <row r="3372" spans="1:88" x14ac:dyDescent="0.3">
      <c r="A3372" s="1" t="s">
        <v>1363</v>
      </c>
      <c r="B3372" s="1"/>
      <c r="C3372" s="1" t="s">
        <v>1878</v>
      </c>
      <c r="D3372" s="1"/>
      <c r="E3372" s="1"/>
      <c r="F3372" s="1"/>
      <c r="G3372" s="1"/>
      <c r="H3372" s="1">
        <v>48324.52</v>
      </c>
      <c r="I3372" s="1">
        <v>-0.35</v>
      </c>
      <c r="J3372" s="12">
        <v>2484.11</v>
      </c>
      <c r="K3372" s="5">
        <v>2931.48</v>
      </c>
      <c r="L3372" s="5">
        <v>11906.69</v>
      </c>
      <c r="M3372" s="13">
        <f t="shared" si="67"/>
        <v>-3.5156194420828957E-3</v>
      </c>
      <c r="N3372" s="13">
        <v>-7.7094842634645167E-3</v>
      </c>
      <c r="O3372" s="13">
        <v>9.2681851984466324E-3</v>
      </c>
      <c r="P3372" s="13">
        <v>4.2907196634227596E-3</v>
      </c>
      <c r="Q3372" s="7"/>
      <c r="R3372" s="8"/>
      <c r="S3372" s="8"/>
      <c r="T3372" s="8"/>
      <c r="U3372" s="8"/>
      <c r="V3372" s="13"/>
      <c r="W3372" s="14"/>
      <c r="X3372" s="1"/>
      <c r="Y3372" s="1"/>
      <c r="Z3372" s="1"/>
      <c r="AA3372" s="1"/>
      <c r="AB3372" s="1"/>
      <c r="AC3372" s="1"/>
      <c r="AD3372" s="8"/>
      <c r="AE3372" s="8"/>
      <c r="AF3372" s="8"/>
      <c r="AG3372" s="8"/>
      <c r="AH3372" s="9"/>
      <c r="AI3372" s="8"/>
      <c r="AJ3372" s="13"/>
      <c r="AK3372" s="8"/>
      <c r="AL3372" s="8"/>
      <c r="AM3372" s="8"/>
      <c r="AN3372" s="8"/>
      <c r="AO3372" s="7"/>
      <c r="AP3372" s="7"/>
      <c r="AQ3372" s="7"/>
      <c r="AR3372" s="7"/>
      <c r="AS3372" s="7"/>
      <c r="AT3372" s="7"/>
      <c r="AU3372" s="8"/>
      <c r="AV3372" s="8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  <c r="BU3372" s="7"/>
      <c r="BV3372" s="7"/>
      <c r="BW3372" s="8"/>
      <c r="BX3372" s="8"/>
      <c r="BY3372" s="8"/>
      <c r="BZ3372" s="8"/>
      <c r="CA3372" s="8"/>
      <c r="CC3372" s="8"/>
      <c r="CE3372" s="7"/>
      <c r="CF3372" s="8"/>
      <c r="CG3372" s="8"/>
      <c r="CH3372" s="8"/>
      <c r="CI3372" s="8"/>
      <c r="CJ3372" s="8"/>
    </row>
    <row r="3373" spans="1:88" x14ac:dyDescent="0.3">
      <c r="A3373" s="1" t="s">
        <v>1364</v>
      </c>
      <c r="B3373" s="1"/>
      <c r="C3373" s="1" t="s">
        <v>1878</v>
      </c>
      <c r="D3373" s="1"/>
      <c r="E3373" s="1"/>
      <c r="F3373" s="1"/>
      <c r="G3373" s="1"/>
      <c r="H3373" s="1">
        <v>48383.93</v>
      </c>
      <c r="I3373" s="1">
        <v>0.12</v>
      </c>
      <c r="J3373" s="12">
        <v>2481.6</v>
      </c>
      <c r="K3373" s="5">
        <v>2943.65</v>
      </c>
      <c r="L3373" s="5">
        <v>12044.12</v>
      </c>
      <c r="M3373" s="13">
        <f t="shared" si="67"/>
        <v>1.2293965879019986E-3</v>
      </c>
      <c r="N3373" s="13">
        <v>-1.0104222437815613E-3</v>
      </c>
      <c r="O3373" s="13">
        <v>4.1514866210925483E-3</v>
      </c>
      <c r="P3373" s="13">
        <v>1.1542250617090133E-2</v>
      </c>
      <c r="Q3373" s="7"/>
      <c r="R3373" s="8"/>
      <c r="S3373" s="8"/>
      <c r="T3373" s="8"/>
      <c r="U3373" s="8"/>
      <c r="V3373" s="13"/>
      <c r="W3373" s="14"/>
      <c r="X3373" s="1"/>
      <c r="Y3373" s="1"/>
      <c r="Z3373" s="1"/>
      <c r="AA3373" s="1"/>
      <c r="AB3373" s="1"/>
      <c r="AC3373" s="1"/>
      <c r="AD3373" s="8"/>
      <c r="AE3373" s="8"/>
      <c r="AF3373" s="8"/>
      <c r="AG3373" s="8"/>
      <c r="AH3373" s="9"/>
      <c r="AI3373" s="8"/>
      <c r="AJ3373" s="13"/>
      <c r="AK3373" s="8"/>
      <c r="AL3373" s="8"/>
      <c r="AM3373" s="8"/>
      <c r="AN3373" s="8"/>
      <c r="AO3373" s="7"/>
      <c r="AP3373" s="7"/>
      <c r="AQ3373" s="7"/>
      <c r="AR3373" s="7"/>
      <c r="AS3373" s="7"/>
      <c r="AT3373" s="7"/>
      <c r="AU3373" s="8"/>
      <c r="AV3373" s="8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  <c r="BU3373" s="7"/>
      <c r="BV3373" s="7"/>
      <c r="BW3373" s="8"/>
      <c r="BX3373" s="8"/>
      <c r="BY3373" s="8"/>
      <c r="BZ3373" s="8"/>
      <c r="CA3373" s="8"/>
      <c r="CC3373" s="8"/>
      <c r="CE3373" s="7"/>
      <c r="CF3373" s="8"/>
      <c r="CG3373" s="8"/>
      <c r="CH3373" s="8"/>
      <c r="CI3373" s="8"/>
      <c r="CJ3373" s="8"/>
    </row>
    <row r="3374" spans="1:88" x14ac:dyDescent="0.3">
      <c r="A3374" s="1" t="s">
        <v>1365</v>
      </c>
      <c r="B3374" s="1"/>
      <c r="C3374" s="1" t="s">
        <v>1878</v>
      </c>
      <c r="D3374" s="1"/>
      <c r="E3374" s="1"/>
      <c r="F3374" s="1"/>
      <c r="G3374" s="1"/>
      <c r="H3374" s="1">
        <v>48152.82</v>
      </c>
      <c r="I3374" s="1">
        <v>-0.48</v>
      </c>
      <c r="J3374" s="12">
        <v>2472.75</v>
      </c>
      <c r="K3374" s="5">
        <v>2925.31</v>
      </c>
      <c r="L3374" s="5">
        <v>11997.09</v>
      </c>
      <c r="M3374" s="13">
        <f t="shared" si="67"/>
        <v>-4.7765859449614423E-3</v>
      </c>
      <c r="N3374" s="13">
        <v>-3.5662475822050288E-3</v>
      </c>
      <c r="O3374" s="13">
        <v>-6.2303602670155112E-3</v>
      </c>
      <c r="P3374" s="13">
        <v>-3.9048099819664062E-3</v>
      </c>
      <c r="Q3374" s="7"/>
      <c r="R3374" s="8"/>
      <c r="S3374" s="8"/>
      <c r="T3374" s="8"/>
      <c r="U3374" s="8"/>
      <c r="V3374" s="13"/>
      <c r="W3374" s="14"/>
      <c r="X3374" s="1"/>
      <c r="Y3374" s="1"/>
      <c r="Z3374" s="1"/>
      <c r="AA3374" s="1"/>
      <c r="AB3374" s="1"/>
      <c r="AC3374" s="1"/>
      <c r="AD3374" s="8"/>
      <c r="AE3374" s="8"/>
      <c r="AF3374" s="8"/>
      <c r="AG3374" s="8"/>
      <c r="AH3374" s="9"/>
      <c r="AI3374" s="8"/>
      <c r="AJ3374" s="13"/>
      <c r="AK3374" s="8"/>
      <c r="AL3374" s="8"/>
      <c r="AM3374" s="8"/>
      <c r="AN3374" s="8"/>
      <c r="AO3374" s="7"/>
      <c r="AP3374" s="7"/>
      <c r="AQ3374" s="7"/>
      <c r="AR3374" s="7"/>
      <c r="AS3374" s="7"/>
      <c r="AT3374" s="7"/>
      <c r="AU3374" s="8"/>
      <c r="AV3374" s="8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  <c r="BU3374" s="7"/>
      <c r="BV3374" s="7"/>
      <c r="BW3374" s="8"/>
      <c r="BX3374" s="8"/>
      <c r="BY3374" s="8"/>
      <c r="BZ3374" s="8"/>
      <c r="CA3374" s="8"/>
      <c r="CC3374" s="8"/>
      <c r="CE3374" s="7"/>
      <c r="CF3374" s="8"/>
      <c r="CG3374" s="8"/>
      <c r="CH3374" s="8"/>
      <c r="CI3374" s="8"/>
      <c r="CJ3374" s="8"/>
    </row>
    <row r="3375" spans="1:88" x14ac:dyDescent="0.3">
      <c r="A3375" s="1" t="s">
        <v>1366</v>
      </c>
      <c r="B3375" s="1"/>
      <c r="C3375" s="1" t="s">
        <v>1878</v>
      </c>
      <c r="D3375" s="1"/>
      <c r="E3375" s="1"/>
      <c r="F3375" s="1"/>
      <c r="G3375" s="1"/>
      <c r="H3375" s="1">
        <v>48273.42</v>
      </c>
      <c r="I3375" s="1">
        <v>0.25</v>
      </c>
      <c r="J3375" s="12">
        <v>2478.4299999999998</v>
      </c>
      <c r="K3375" s="5">
        <v>2942.25</v>
      </c>
      <c r="L3375" s="5">
        <v>11980.74</v>
      </c>
      <c r="M3375" s="13">
        <f t="shared" si="67"/>
        <v>2.5045262146641267E-3</v>
      </c>
      <c r="N3375" s="13">
        <v>2.297037711050276E-3</v>
      </c>
      <c r="O3375" s="13">
        <v>5.7908392614800519E-3</v>
      </c>
      <c r="P3375" s="13">
        <v>-1.362830486392963E-3</v>
      </c>
      <c r="Q3375" s="7"/>
      <c r="R3375" s="8"/>
      <c r="S3375" s="8"/>
      <c r="T3375" s="8"/>
      <c r="U3375" s="8"/>
      <c r="V3375" s="13"/>
      <c r="W3375" s="14"/>
      <c r="X3375" s="1"/>
      <c r="Y3375" s="1"/>
      <c r="Z3375" s="1"/>
      <c r="AA3375" s="1"/>
      <c r="AB3375" s="1"/>
      <c r="AC3375" s="1"/>
      <c r="AD3375" s="8"/>
      <c r="AE3375" s="8"/>
      <c r="AF3375" s="8"/>
      <c r="AG3375" s="8"/>
      <c r="AH3375" s="9"/>
      <c r="AI3375" s="8"/>
      <c r="AJ3375" s="13"/>
      <c r="AK3375" s="8"/>
      <c r="AL3375" s="8"/>
      <c r="AM3375" s="8"/>
      <c r="AN3375" s="8"/>
      <c r="AO3375" s="7"/>
      <c r="AP3375" s="7"/>
      <c r="AQ3375" s="7"/>
      <c r="AR3375" s="7"/>
      <c r="AS3375" s="7"/>
      <c r="AT3375" s="7"/>
      <c r="AU3375" s="8"/>
      <c r="AV3375" s="8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  <c r="BU3375" s="7"/>
      <c r="BV3375" s="7"/>
      <c r="BW3375" s="8"/>
      <c r="BX3375" s="8"/>
      <c r="BY3375" s="8"/>
      <c r="BZ3375" s="8"/>
      <c r="CA3375" s="8"/>
      <c r="CC3375" s="8"/>
      <c r="CE3375" s="7"/>
      <c r="CF3375" s="8"/>
      <c r="CG3375" s="8"/>
      <c r="CH3375" s="8"/>
      <c r="CI3375" s="8"/>
      <c r="CJ3375" s="8"/>
    </row>
    <row r="3376" spans="1:88" x14ac:dyDescent="0.3">
      <c r="A3376" s="1" t="s">
        <v>1367</v>
      </c>
      <c r="B3376" s="1"/>
      <c r="C3376" s="1" t="s">
        <v>1878</v>
      </c>
      <c r="D3376" s="1"/>
      <c r="E3376" s="1"/>
      <c r="F3376" s="1"/>
      <c r="G3376" s="1"/>
      <c r="H3376" s="1">
        <v>48131.61</v>
      </c>
      <c r="I3376" s="1">
        <v>-0.28999999999999998</v>
      </c>
      <c r="J3376" s="12">
        <v>2463.37</v>
      </c>
      <c r="K3376" s="5">
        <v>2956.4</v>
      </c>
      <c r="L3376" s="5">
        <v>11950.7</v>
      </c>
      <c r="M3376" s="13">
        <f t="shared" si="67"/>
        <v>-2.9376414598343281E-3</v>
      </c>
      <c r="N3376" s="13">
        <v>-6.0764274157429909E-3</v>
      </c>
      <c r="O3376" s="13">
        <v>4.8092446257117505E-3</v>
      </c>
      <c r="P3376" s="13">
        <v>-2.5073576423492172E-3</v>
      </c>
      <c r="Q3376" s="7"/>
      <c r="R3376" s="8"/>
      <c r="S3376" s="8"/>
      <c r="T3376" s="8"/>
      <c r="U3376" s="8"/>
      <c r="V3376" s="13"/>
      <c r="W3376" s="14"/>
      <c r="X3376" s="1"/>
      <c r="Y3376" s="1"/>
      <c r="Z3376" s="1"/>
      <c r="AA3376" s="1"/>
      <c r="AB3376" s="1"/>
      <c r="AC3376" s="1"/>
      <c r="AD3376" s="8"/>
      <c r="AE3376" s="8"/>
      <c r="AF3376" s="8"/>
      <c r="AG3376" s="8"/>
      <c r="AH3376" s="9"/>
      <c r="AI3376" s="8"/>
      <c r="AJ3376" s="13"/>
      <c r="AK3376" s="8"/>
      <c r="AL3376" s="8"/>
      <c r="AM3376" s="8"/>
      <c r="AN3376" s="8"/>
      <c r="AO3376" s="7"/>
      <c r="AP3376" s="7"/>
      <c r="AQ3376" s="7"/>
      <c r="AR3376" s="7"/>
      <c r="AS3376" s="7"/>
      <c r="AT3376" s="7"/>
      <c r="AU3376" s="8"/>
      <c r="AV3376" s="8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  <c r="BU3376" s="7"/>
      <c r="BV3376" s="7"/>
      <c r="BW3376" s="8"/>
      <c r="BX3376" s="8"/>
      <c r="BY3376" s="8"/>
      <c r="BZ3376" s="8"/>
      <c r="CA3376" s="8"/>
      <c r="CC3376" s="8"/>
      <c r="CE3376" s="7"/>
      <c r="CF3376" s="8"/>
      <c r="CG3376" s="8"/>
      <c r="CH3376" s="8"/>
      <c r="CI3376" s="8"/>
      <c r="CJ3376" s="8"/>
    </row>
    <row r="3377" spans="1:88" x14ac:dyDescent="0.3">
      <c r="A3377" s="1" t="s">
        <v>1368</v>
      </c>
      <c r="B3377" s="1"/>
      <c r="C3377" s="1" t="s">
        <v>1878</v>
      </c>
      <c r="D3377" s="1"/>
      <c r="E3377" s="1"/>
      <c r="F3377" s="1"/>
      <c r="G3377" s="1"/>
      <c r="H3377" s="1">
        <v>48119.72</v>
      </c>
      <c r="I3377" s="1">
        <v>-0.02</v>
      </c>
      <c r="J3377" s="12">
        <v>2455.15</v>
      </c>
      <c r="K3377" s="5">
        <v>2979.55</v>
      </c>
      <c r="L3377" s="5">
        <v>12001.25</v>
      </c>
      <c r="M3377" s="13">
        <f t="shared" si="67"/>
        <v>-2.4703100519596344E-4</v>
      </c>
      <c r="N3377" s="13">
        <v>-3.3368921436892629E-3</v>
      </c>
      <c r="O3377" s="13">
        <v>7.8304694899202776E-3</v>
      </c>
      <c r="P3377" s="13">
        <v>4.2298777477469685E-3</v>
      </c>
      <c r="Q3377" s="7"/>
      <c r="R3377" s="8"/>
      <c r="S3377" s="8"/>
      <c r="T3377" s="8"/>
      <c r="U3377" s="8"/>
      <c r="V3377" s="13"/>
      <c r="W3377" s="14"/>
      <c r="X3377" s="1"/>
      <c r="Y3377" s="1"/>
      <c r="Z3377" s="1"/>
      <c r="AA3377" s="1"/>
      <c r="AB3377" s="1"/>
      <c r="AC3377" s="1"/>
      <c r="AD3377" s="8"/>
      <c r="AE3377" s="8"/>
      <c r="AF3377" s="8"/>
      <c r="AG3377" s="8"/>
      <c r="AH3377" s="9"/>
      <c r="AI3377" s="8"/>
      <c r="AJ3377" s="13"/>
      <c r="AK3377" s="8"/>
      <c r="AL3377" s="8"/>
      <c r="AM3377" s="8"/>
      <c r="AN3377" s="8"/>
      <c r="AO3377" s="7"/>
      <c r="AP3377" s="7"/>
      <c r="AQ3377" s="7"/>
      <c r="AR3377" s="7"/>
      <c r="AS3377" s="7"/>
      <c r="AT3377" s="7"/>
      <c r="AU3377" s="8"/>
      <c r="AV3377" s="8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  <c r="BU3377" s="7"/>
      <c r="BV3377" s="7"/>
      <c r="BW3377" s="8"/>
      <c r="BX3377" s="8"/>
      <c r="BY3377" s="8"/>
      <c r="BZ3377" s="8"/>
      <c r="CA3377" s="8"/>
      <c r="CC3377" s="8"/>
      <c r="CE3377" s="7"/>
      <c r="CF3377" s="8"/>
      <c r="CG3377" s="8"/>
      <c r="CH3377" s="8"/>
      <c r="CI3377" s="8"/>
      <c r="CJ3377" s="8"/>
    </row>
    <row r="3378" spans="1:88" x14ac:dyDescent="0.3">
      <c r="A3378" s="1" t="s">
        <v>1369</v>
      </c>
      <c r="B3378" s="1"/>
      <c r="C3378" s="1" t="s">
        <v>1878</v>
      </c>
      <c r="D3378" s="1"/>
      <c r="E3378" s="1"/>
      <c r="F3378" s="1"/>
      <c r="G3378" s="1"/>
      <c r="H3378" s="1">
        <v>47743.1</v>
      </c>
      <c r="I3378" s="1">
        <v>-0.78</v>
      </c>
      <c r="J3378" s="12">
        <v>2413.4</v>
      </c>
      <c r="K3378" s="5">
        <v>2974.95</v>
      </c>
      <c r="L3378" s="5">
        <v>11995.61</v>
      </c>
      <c r="M3378" s="13">
        <f t="shared" si="67"/>
        <v>-7.8267288338336183E-3</v>
      </c>
      <c r="N3378" s="13">
        <v>-1.7005070973260317E-2</v>
      </c>
      <c r="O3378" s="13">
        <v>-1.5438572938867301E-3</v>
      </c>
      <c r="P3378" s="13">
        <v>-4.6995104676594845E-4</v>
      </c>
      <c r="Q3378" s="7"/>
      <c r="R3378" s="8"/>
      <c r="S3378" s="8"/>
      <c r="T3378" s="8"/>
      <c r="U3378" s="8"/>
      <c r="V3378" s="13"/>
      <c r="W3378" s="14"/>
      <c r="X3378" s="1"/>
      <c r="Y3378" s="1"/>
      <c r="Z3378" s="1"/>
      <c r="AA3378" s="1"/>
      <c r="AB3378" s="1"/>
      <c r="AC3378" s="1"/>
      <c r="AD3378" s="8"/>
      <c r="AE3378" s="8"/>
      <c r="AF3378" s="8"/>
      <c r="AG3378" s="8"/>
      <c r="AH3378" s="9"/>
      <c r="AI3378" s="8"/>
      <c r="AJ3378" s="13"/>
      <c r="AK3378" s="8"/>
      <c r="AL3378" s="8"/>
      <c r="AM3378" s="8"/>
      <c r="AN3378" s="8"/>
      <c r="AO3378" s="7"/>
      <c r="AP3378" s="7"/>
      <c r="AQ3378" s="7"/>
      <c r="AR3378" s="7"/>
      <c r="AS3378" s="7"/>
      <c r="AT3378" s="7"/>
      <c r="AU3378" s="8"/>
      <c r="AV3378" s="8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  <c r="BU3378" s="7"/>
      <c r="BV3378" s="7"/>
      <c r="BW3378" s="8"/>
      <c r="BX3378" s="8"/>
      <c r="BY3378" s="8"/>
      <c r="BZ3378" s="8"/>
      <c r="CA3378" s="8"/>
      <c r="CC3378" s="8"/>
      <c r="CE3378" s="7"/>
      <c r="CF3378" s="8"/>
      <c r="CG3378" s="8"/>
      <c r="CH3378" s="8"/>
      <c r="CI3378" s="8"/>
      <c r="CJ3378" s="8"/>
    </row>
    <row r="3379" spans="1:88" x14ac:dyDescent="0.3">
      <c r="A3379" s="1" t="s">
        <v>1370</v>
      </c>
      <c r="B3379" s="1"/>
      <c r="C3379" s="1" t="s">
        <v>1878</v>
      </c>
      <c r="D3379" s="1"/>
      <c r="E3379" s="1"/>
      <c r="F3379" s="1"/>
      <c r="G3379" s="1"/>
      <c r="H3379" s="1">
        <v>45870</v>
      </c>
      <c r="I3379" s="1">
        <v>-3.92</v>
      </c>
      <c r="J3379" s="12">
        <v>2297.91</v>
      </c>
      <c r="K3379" s="5">
        <v>2905.31</v>
      </c>
      <c r="L3379" s="5">
        <v>11755.38</v>
      </c>
      <c r="M3379" s="13">
        <f t="shared" si="67"/>
        <v>-3.9232894386832862E-2</v>
      </c>
      <c r="N3379" s="13">
        <v>-4.7853650451645025E-2</v>
      </c>
      <c r="O3379" s="13">
        <v>-2.3408796786500541E-2</v>
      </c>
      <c r="P3379" s="13">
        <v>-2.0026493025365188E-2</v>
      </c>
      <c r="Q3379" s="7"/>
      <c r="R3379" s="8"/>
      <c r="S3379" s="8"/>
      <c r="T3379" s="8"/>
      <c r="U3379" s="8"/>
      <c r="V3379" s="13"/>
      <c r="W3379" s="14"/>
      <c r="X3379" s="1"/>
      <c r="Y3379" s="1"/>
      <c r="Z3379" s="1"/>
      <c r="AA3379" s="1"/>
      <c r="AB3379" s="1"/>
      <c r="AC3379" s="1"/>
      <c r="AD3379" s="8"/>
      <c r="AE3379" s="8"/>
      <c r="AF3379" s="8"/>
      <c r="AG3379" s="8"/>
      <c r="AH3379" s="9"/>
      <c r="AI3379" s="8"/>
      <c r="AJ3379" s="13"/>
      <c r="AK3379" s="8"/>
      <c r="AL3379" s="8"/>
      <c r="AM3379" s="8"/>
      <c r="AN3379" s="8"/>
      <c r="AO3379" s="7"/>
      <c r="AP3379" s="7"/>
      <c r="AQ3379" s="7"/>
      <c r="AR3379" s="7"/>
      <c r="AS3379" s="7"/>
      <c r="AT3379" s="7"/>
      <c r="AU3379" s="8"/>
      <c r="AV3379" s="8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  <c r="BU3379" s="7"/>
      <c r="BV3379" s="7"/>
      <c r="BW3379" s="8"/>
      <c r="BX3379" s="8"/>
      <c r="BY3379" s="8"/>
      <c r="BZ3379" s="8"/>
      <c r="CA3379" s="8"/>
      <c r="CC3379" s="8"/>
      <c r="CE3379" s="7"/>
      <c r="CF3379" s="8"/>
      <c r="CG3379" s="8"/>
      <c r="CH3379" s="8"/>
      <c r="CI3379" s="8"/>
      <c r="CJ3379" s="8"/>
    </row>
    <row r="3380" spans="1:88" x14ac:dyDescent="0.3">
      <c r="A3380" s="1" t="s">
        <v>1371</v>
      </c>
      <c r="B3380" s="1"/>
      <c r="C3380" s="1" t="s">
        <v>1878</v>
      </c>
      <c r="D3380" s="1"/>
      <c r="E3380" s="1"/>
      <c r="F3380" s="1"/>
      <c r="G3380" s="1"/>
      <c r="H3380" s="1">
        <v>44732.92</v>
      </c>
      <c r="I3380" s="1">
        <v>-2.48</v>
      </c>
      <c r="J3380" s="12">
        <v>2233.64</v>
      </c>
      <c r="K3380" s="5">
        <v>2844.16</v>
      </c>
      <c r="L3380" s="5">
        <v>11698.05</v>
      </c>
      <c r="M3380" s="13">
        <f t="shared" si="67"/>
        <v>-2.4789186832352317E-2</v>
      </c>
      <c r="N3380" s="13">
        <v>-2.7968893472764322E-2</v>
      </c>
      <c r="O3380" s="13">
        <v>-2.1047667890861987E-2</v>
      </c>
      <c r="P3380" s="13">
        <v>-4.8769159312587185E-3</v>
      </c>
      <c r="Q3380" s="7"/>
      <c r="R3380" s="8"/>
      <c r="S3380" s="8"/>
      <c r="T3380" s="8"/>
      <c r="U3380" s="8"/>
      <c r="V3380" s="13"/>
      <c r="W3380" s="14"/>
      <c r="X3380" s="1"/>
      <c r="Y3380" s="1"/>
      <c r="Z3380" s="1"/>
      <c r="AA3380" s="1"/>
      <c r="AB3380" s="1"/>
      <c r="AC3380" s="1"/>
      <c r="AD3380" s="8"/>
      <c r="AE3380" s="8"/>
      <c r="AF3380" s="8"/>
      <c r="AG3380" s="8"/>
      <c r="AH3380" s="9"/>
      <c r="AI3380" s="8"/>
      <c r="AJ3380" s="13"/>
      <c r="AK3380" s="8"/>
      <c r="AL3380" s="8"/>
      <c r="AM3380" s="8"/>
      <c r="AN3380" s="8"/>
      <c r="AO3380" s="7"/>
      <c r="AP3380" s="7"/>
      <c r="AQ3380" s="7"/>
      <c r="AR3380" s="7"/>
      <c r="AS3380" s="7"/>
      <c r="AT3380" s="7"/>
      <c r="AU3380" s="8"/>
      <c r="AV3380" s="8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  <c r="BU3380" s="7"/>
      <c r="BV3380" s="7"/>
      <c r="BW3380" s="8"/>
      <c r="BX3380" s="8"/>
      <c r="BY3380" s="8"/>
      <c r="BZ3380" s="8"/>
      <c r="CA3380" s="8"/>
      <c r="CC3380" s="8"/>
      <c r="CE3380" s="7"/>
      <c r="CF3380" s="8"/>
      <c r="CG3380" s="8"/>
      <c r="CH3380" s="8"/>
      <c r="CI3380" s="8"/>
      <c r="CJ3380" s="8"/>
    </row>
    <row r="3381" spans="1:88" x14ac:dyDescent="0.3">
      <c r="A3381" s="1" t="s">
        <v>1372</v>
      </c>
      <c r="B3381" s="1"/>
      <c r="C3381" s="1" t="s">
        <v>1878</v>
      </c>
      <c r="D3381" s="1"/>
      <c r="E3381" s="1"/>
      <c r="F3381" s="1"/>
      <c r="G3381" s="1"/>
      <c r="H3381" s="1">
        <v>44824.62</v>
      </c>
      <c r="I3381" s="1">
        <v>0.2</v>
      </c>
      <c r="J3381" s="12">
        <v>2244.27</v>
      </c>
      <c r="K3381" s="5">
        <v>2824.47</v>
      </c>
      <c r="L3381" s="5">
        <v>11694.7</v>
      </c>
      <c r="M3381" s="13">
        <f t="shared" si="67"/>
        <v>2.0499444257160437E-3</v>
      </c>
      <c r="N3381" s="13">
        <v>4.75904801131799E-3</v>
      </c>
      <c r="O3381" s="13">
        <v>-6.9229579207921166E-3</v>
      </c>
      <c r="P3381" s="13">
        <v>-2.863725150771268E-4</v>
      </c>
      <c r="Q3381" s="7"/>
      <c r="R3381" s="8"/>
      <c r="S3381" s="8"/>
      <c r="T3381" s="8"/>
      <c r="U3381" s="8"/>
      <c r="V3381" s="13"/>
      <c r="W3381" s="14"/>
      <c r="X3381" s="1"/>
      <c r="Y3381" s="1"/>
      <c r="Z3381" s="1"/>
      <c r="AA3381" s="1"/>
      <c r="AB3381" s="1"/>
      <c r="AC3381" s="1"/>
      <c r="AD3381" s="8"/>
      <c r="AE3381" s="8"/>
      <c r="AF3381" s="8"/>
      <c r="AG3381" s="8"/>
      <c r="AH3381" s="9"/>
      <c r="AI3381" s="8"/>
      <c r="AJ3381" s="13"/>
      <c r="AK3381" s="8"/>
      <c r="AL3381" s="8"/>
      <c r="AM3381" s="8"/>
      <c r="AN3381" s="8"/>
      <c r="AO3381" s="7"/>
      <c r="AP3381" s="7"/>
      <c r="AQ3381" s="7"/>
      <c r="AR3381" s="7"/>
      <c r="AS3381" s="7"/>
      <c r="AT3381" s="7"/>
      <c r="AU3381" s="8"/>
      <c r="AV3381" s="8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  <c r="BU3381" s="7"/>
      <c r="BV3381" s="7"/>
      <c r="BW3381" s="8"/>
      <c r="BX3381" s="8"/>
      <c r="BY3381" s="8"/>
      <c r="BZ3381" s="8"/>
      <c r="CA3381" s="8"/>
      <c r="CC3381" s="8"/>
      <c r="CE3381" s="7"/>
      <c r="CF3381" s="8"/>
      <c r="CG3381" s="8"/>
      <c r="CH3381" s="8"/>
      <c r="CI3381" s="8"/>
      <c r="CJ3381" s="8"/>
    </row>
    <row r="3382" spans="1:88" x14ac:dyDescent="0.3">
      <c r="A3382" s="1" t="s">
        <v>1373</v>
      </c>
      <c r="B3382" s="1"/>
      <c r="C3382" s="1" t="s">
        <v>1878</v>
      </c>
      <c r="D3382" s="1"/>
      <c r="E3382" s="1"/>
      <c r="F3382" s="1"/>
      <c r="G3382" s="1"/>
      <c r="H3382" s="1">
        <v>44966.09</v>
      </c>
      <c r="I3382" s="1">
        <v>0.32</v>
      </c>
      <c r="J3382" s="12">
        <v>2246.69</v>
      </c>
      <c r="K3382" s="5">
        <v>2821.05</v>
      </c>
      <c r="L3382" s="5">
        <v>11846.22</v>
      </c>
      <c r="M3382" s="13">
        <f t="shared" si="67"/>
        <v>3.1560780660269128E-3</v>
      </c>
      <c r="N3382" s="13">
        <v>1.0783016303743675E-3</v>
      </c>
      <c r="O3382" s="13">
        <v>-1.2108466367140025E-3</v>
      </c>
      <c r="P3382" s="13">
        <v>1.2956296441977821E-2</v>
      </c>
      <c r="Q3382" s="7"/>
      <c r="R3382" s="8"/>
      <c r="S3382" s="8"/>
      <c r="T3382" s="8"/>
      <c r="U3382" s="8"/>
      <c r="V3382" s="13"/>
      <c r="W3382" s="14"/>
      <c r="X3382" s="1"/>
      <c r="Y3382" s="1"/>
      <c r="Z3382" s="1"/>
      <c r="AA3382" s="1"/>
      <c r="AB3382" s="1"/>
      <c r="AC3382" s="1"/>
      <c r="AD3382" s="8"/>
      <c r="AE3382" s="8"/>
      <c r="AF3382" s="8"/>
      <c r="AG3382" s="8"/>
      <c r="AH3382" s="9"/>
      <c r="AI3382" s="8"/>
      <c r="AJ3382" s="13"/>
      <c r="AK3382" s="8"/>
      <c r="AL3382" s="8"/>
      <c r="AM3382" s="8"/>
      <c r="AN3382" s="8"/>
      <c r="AO3382" s="7"/>
      <c r="AP3382" s="7"/>
      <c r="AQ3382" s="7"/>
      <c r="AR3382" s="7"/>
      <c r="AS3382" s="7"/>
      <c r="AT3382" s="7"/>
      <c r="AU3382" s="8"/>
      <c r="AV3382" s="8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  <c r="BU3382" s="7"/>
      <c r="BV3382" s="7"/>
      <c r="BW3382" s="8"/>
      <c r="BX3382" s="8"/>
      <c r="BY3382" s="8"/>
      <c r="BZ3382" s="8"/>
      <c r="CA3382" s="8"/>
      <c r="CC3382" s="8"/>
      <c r="CE3382" s="7"/>
      <c r="CF3382" s="8"/>
      <c r="CG3382" s="8"/>
      <c r="CH3382" s="8"/>
      <c r="CI3382" s="8"/>
      <c r="CJ3382" s="8"/>
    </row>
    <row r="3383" spans="1:88" x14ac:dyDescent="0.3">
      <c r="A3383" s="1" t="s">
        <v>1374</v>
      </c>
      <c r="B3383" s="1"/>
      <c r="C3383" s="1" t="s">
        <v>1878</v>
      </c>
      <c r="D3383" s="1"/>
      <c r="E3383" s="1"/>
      <c r="F3383" s="1"/>
      <c r="G3383" s="1"/>
      <c r="H3383" s="1">
        <v>44893.99</v>
      </c>
      <c r="I3383" s="1">
        <v>-0.16</v>
      </c>
      <c r="J3383" s="12">
        <v>2246.66</v>
      </c>
      <c r="K3383" s="5">
        <v>2807.75</v>
      </c>
      <c r="L3383" s="5">
        <v>11772.39</v>
      </c>
      <c r="M3383" s="13">
        <f t="shared" si="67"/>
        <v>-1.6034304961805024E-3</v>
      </c>
      <c r="N3383" s="13">
        <v>-1.335297704629923E-5</v>
      </c>
      <c r="O3383" s="13">
        <v>-4.7145566367133851E-3</v>
      </c>
      <c r="P3383" s="13">
        <v>-6.2323677932707433E-3</v>
      </c>
      <c r="Q3383" s="7"/>
      <c r="R3383" s="8"/>
      <c r="S3383" s="8"/>
      <c r="T3383" s="8"/>
      <c r="U3383" s="8"/>
      <c r="V3383" s="13"/>
      <c r="W3383" s="14"/>
      <c r="X3383" s="1"/>
      <c r="Y3383" s="1"/>
      <c r="Z3383" s="1"/>
      <c r="AA3383" s="1"/>
      <c r="AB3383" s="1"/>
      <c r="AC3383" s="1"/>
      <c r="AD3383" s="8"/>
      <c r="AE3383" s="8"/>
      <c r="AF3383" s="8"/>
      <c r="AG3383" s="8"/>
      <c r="AH3383" s="9"/>
      <c r="AI3383" s="8"/>
      <c r="AJ3383" s="13"/>
      <c r="AK3383" s="8"/>
      <c r="AL3383" s="8"/>
      <c r="AM3383" s="8"/>
      <c r="AN3383" s="8"/>
      <c r="AO3383" s="7"/>
      <c r="AP3383" s="7"/>
      <c r="AQ3383" s="7"/>
      <c r="AR3383" s="7"/>
      <c r="AS3383" s="7"/>
      <c r="AT3383" s="7"/>
      <c r="AU3383" s="8"/>
      <c r="AV3383" s="8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7"/>
      <c r="BV3383" s="7"/>
      <c r="BW3383" s="8"/>
      <c r="BX3383" s="8"/>
      <c r="BY3383" s="8"/>
      <c r="BZ3383" s="8"/>
      <c r="CA3383" s="8"/>
      <c r="CC3383" s="8"/>
      <c r="CE3383" s="7"/>
      <c r="CF3383" s="8"/>
      <c r="CG3383" s="8"/>
      <c r="CH3383" s="8"/>
      <c r="CI3383" s="8"/>
      <c r="CJ3383" s="8"/>
    </row>
    <row r="3384" spans="1:88" x14ac:dyDescent="0.3">
      <c r="A3384" s="1" t="s">
        <v>1375</v>
      </c>
      <c r="B3384" s="1"/>
      <c r="C3384" s="1" t="s">
        <v>1878</v>
      </c>
      <c r="D3384" s="1"/>
      <c r="E3384" s="1"/>
      <c r="F3384" s="1"/>
      <c r="G3384" s="1"/>
      <c r="H3384" s="1">
        <v>43667.37</v>
      </c>
      <c r="I3384" s="1">
        <v>-2.73</v>
      </c>
      <c r="J3384" s="12">
        <v>2177.02</v>
      </c>
      <c r="K3384" s="5">
        <v>2736.47</v>
      </c>
      <c r="L3384" s="5">
        <v>11665.86</v>
      </c>
      <c r="M3384" s="13">
        <f t="shared" si="67"/>
        <v>-2.7322588168260276E-2</v>
      </c>
      <c r="N3384" s="13">
        <v>-3.0997124620547822E-2</v>
      </c>
      <c r="O3384" s="13">
        <v>-2.5386875612145032E-2</v>
      </c>
      <c r="P3384" s="13">
        <v>-9.0491395544999298E-3</v>
      </c>
      <c r="Q3384" s="7"/>
      <c r="R3384" s="8"/>
      <c r="S3384" s="8"/>
      <c r="T3384" s="8"/>
      <c r="U3384" s="8"/>
      <c r="V3384" s="13"/>
      <c r="W3384" s="14"/>
      <c r="X3384" s="1"/>
      <c r="Y3384" s="1"/>
      <c r="Z3384" s="1"/>
      <c r="AA3384" s="1"/>
      <c r="AB3384" s="1"/>
      <c r="AC3384" s="1"/>
      <c r="AD3384" s="8"/>
      <c r="AE3384" s="8"/>
      <c r="AF3384" s="8"/>
      <c r="AG3384" s="8"/>
      <c r="AH3384" s="9"/>
      <c r="AI3384" s="8"/>
      <c r="AJ3384" s="13"/>
      <c r="AK3384" s="8"/>
      <c r="AL3384" s="8"/>
      <c r="AM3384" s="8"/>
      <c r="AN3384" s="8"/>
      <c r="AO3384" s="7"/>
      <c r="AP3384" s="7"/>
      <c r="AQ3384" s="7"/>
      <c r="AR3384" s="7"/>
      <c r="AS3384" s="7"/>
      <c r="AT3384" s="7"/>
      <c r="AU3384" s="8"/>
      <c r="AV3384" s="8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  <c r="BU3384" s="7"/>
      <c r="BV3384" s="7"/>
      <c r="BW3384" s="8"/>
      <c r="BX3384" s="8"/>
      <c r="BY3384" s="8"/>
      <c r="BZ3384" s="8"/>
      <c r="CA3384" s="8"/>
      <c r="CC3384" s="8"/>
      <c r="CE3384" s="7"/>
      <c r="CF3384" s="8"/>
      <c r="CG3384" s="8"/>
      <c r="CH3384" s="8"/>
      <c r="CI3384" s="8"/>
      <c r="CJ3384" s="8"/>
    </row>
    <row r="3385" spans="1:88" x14ac:dyDescent="0.3">
      <c r="A3385" s="1" t="s">
        <v>1376</v>
      </c>
      <c r="B3385" s="1"/>
      <c r="C3385" s="1" t="s">
        <v>1878</v>
      </c>
      <c r="D3385" s="1"/>
      <c r="E3385" s="1"/>
      <c r="F3385" s="1"/>
      <c r="G3385" s="1"/>
      <c r="H3385" s="1">
        <v>44747.79</v>
      </c>
      <c r="I3385" s="1">
        <v>2.4700000000000002</v>
      </c>
      <c r="J3385" s="12">
        <v>2245.64</v>
      </c>
      <c r="K3385" s="5">
        <v>2776.93</v>
      </c>
      <c r="L3385" s="5">
        <v>11716.43</v>
      </c>
      <c r="M3385" s="13">
        <f t="shared" si="67"/>
        <v>2.4742044231195859E-2</v>
      </c>
      <c r="N3385" s="13">
        <v>3.1520151399619722E-2</v>
      </c>
      <c r="O3385" s="13">
        <v>1.4785471793953509E-2</v>
      </c>
      <c r="P3385" s="13">
        <v>4.334871153948372E-3</v>
      </c>
      <c r="Q3385" s="7"/>
      <c r="R3385" s="8"/>
      <c r="S3385" s="8"/>
      <c r="T3385" s="8"/>
      <c r="U3385" s="8"/>
      <c r="V3385" s="13"/>
      <c r="W3385" s="14"/>
      <c r="X3385" s="1"/>
      <c r="Y3385" s="1"/>
      <c r="Z3385" s="1"/>
      <c r="AA3385" s="1"/>
      <c r="AB3385" s="1"/>
      <c r="AC3385" s="1"/>
      <c r="AD3385" s="8"/>
      <c r="AE3385" s="8"/>
      <c r="AF3385" s="8"/>
      <c r="AG3385" s="8"/>
      <c r="AH3385" s="9"/>
      <c r="AI3385" s="8"/>
      <c r="AJ3385" s="13"/>
      <c r="AK3385" s="8"/>
      <c r="AL3385" s="8"/>
      <c r="AM3385" s="8"/>
      <c r="AN3385" s="8"/>
      <c r="AO3385" s="7"/>
      <c r="AP3385" s="7"/>
      <c r="AQ3385" s="7"/>
      <c r="AR3385" s="7"/>
      <c r="AS3385" s="7"/>
      <c r="AT3385" s="7"/>
      <c r="AU3385" s="8"/>
      <c r="AV3385" s="8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  <c r="BU3385" s="7"/>
      <c r="BV3385" s="7"/>
      <c r="BW3385" s="8"/>
      <c r="BX3385" s="8"/>
      <c r="BY3385" s="8"/>
      <c r="BZ3385" s="8"/>
      <c r="CA3385" s="8"/>
      <c r="CC3385" s="8"/>
      <c r="CE3385" s="7"/>
      <c r="CF3385" s="8"/>
      <c r="CG3385" s="8"/>
      <c r="CH3385" s="8"/>
      <c r="CI3385" s="8"/>
      <c r="CJ3385" s="8"/>
    </row>
    <row r="3386" spans="1:88" x14ac:dyDescent="0.3">
      <c r="A3386" s="1" t="s">
        <v>1377</v>
      </c>
      <c r="B3386" s="1"/>
      <c r="C3386" s="1" t="s">
        <v>1878</v>
      </c>
      <c r="D3386" s="1"/>
      <c r="E3386" s="1"/>
      <c r="F3386" s="1"/>
      <c r="G3386" s="1"/>
      <c r="H3386" s="1">
        <v>44769</v>
      </c>
      <c r="I3386" s="1">
        <v>0.05</v>
      </c>
      <c r="J3386" s="12">
        <v>2237.25</v>
      </c>
      <c r="K3386" s="5">
        <v>2809.58</v>
      </c>
      <c r="L3386" s="5">
        <v>11756.83</v>
      </c>
      <c r="M3386" s="13">
        <f t="shared" si="67"/>
        <v>4.7398988866254044E-4</v>
      </c>
      <c r="N3386" s="13">
        <v>-3.7361286760121404E-3</v>
      </c>
      <c r="O3386" s="13">
        <v>1.1757588415984621E-2</v>
      </c>
      <c r="P3386" s="13">
        <v>3.4481493082789694E-3</v>
      </c>
      <c r="Q3386" s="7"/>
      <c r="R3386" s="8"/>
      <c r="S3386" s="8"/>
      <c r="T3386" s="8"/>
      <c r="U3386" s="8"/>
      <c r="V3386" s="13"/>
      <c r="W3386" s="14"/>
      <c r="X3386" s="1"/>
      <c r="Y3386" s="1"/>
      <c r="Z3386" s="1"/>
      <c r="AA3386" s="1"/>
      <c r="AB3386" s="1"/>
      <c r="AC3386" s="1"/>
      <c r="AD3386" s="8"/>
      <c r="AE3386" s="8"/>
      <c r="AF3386" s="8"/>
      <c r="AG3386" s="8"/>
      <c r="AH3386" s="9"/>
      <c r="AI3386" s="8"/>
      <c r="AJ3386" s="13"/>
      <c r="AK3386" s="8"/>
      <c r="AL3386" s="8"/>
      <c r="AM3386" s="8"/>
      <c r="AN3386" s="8"/>
      <c r="AO3386" s="7"/>
      <c r="AP3386" s="7"/>
      <c r="AQ3386" s="7"/>
      <c r="AR3386" s="7"/>
      <c r="AS3386" s="7"/>
      <c r="AT3386" s="7"/>
      <c r="AU3386" s="8"/>
      <c r="AV3386" s="8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7"/>
      <c r="BV3386" s="7"/>
      <c r="BW3386" s="8"/>
      <c r="BX3386" s="8"/>
      <c r="BY3386" s="8"/>
      <c r="BZ3386" s="8"/>
      <c r="CA3386" s="8"/>
      <c r="CC3386" s="8"/>
      <c r="CE3386" s="7"/>
      <c r="CF3386" s="8"/>
      <c r="CG3386" s="8"/>
      <c r="CH3386" s="8"/>
      <c r="CI3386" s="8"/>
      <c r="CJ3386" s="8"/>
    </row>
    <row r="3387" spans="1:88" x14ac:dyDescent="0.3">
      <c r="A3387" s="1" t="s">
        <v>1378</v>
      </c>
      <c r="B3387" s="1"/>
      <c r="C3387" s="1" t="s">
        <v>1878</v>
      </c>
      <c r="D3387" s="1"/>
      <c r="E3387" s="1"/>
      <c r="F3387" s="1"/>
      <c r="G3387" s="1"/>
      <c r="H3387" s="1">
        <v>45533.94</v>
      </c>
      <c r="I3387" s="1">
        <v>1.71</v>
      </c>
      <c r="J3387" s="12">
        <v>2284.7600000000002</v>
      </c>
      <c r="K3387" s="5">
        <v>2832.22</v>
      </c>
      <c r="L3387" s="5">
        <v>11805.57</v>
      </c>
      <c r="M3387" s="13">
        <f t="shared" si="67"/>
        <v>1.7086376733900677E-2</v>
      </c>
      <c r="N3387" s="13">
        <v>2.1235892278467006E-2</v>
      </c>
      <c r="O3387" s="13">
        <v>8.0581439218672113E-3</v>
      </c>
      <c r="P3387" s="13">
        <v>4.1456753223445553E-3</v>
      </c>
      <c r="Q3387" s="7"/>
      <c r="R3387" s="8"/>
      <c r="S3387" s="8"/>
      <c r="T3387" s="8"/>
      <c r="U3387" s="8"/>
      <c r="V3387" s="13"/>
      <c r="W3387" s="14"/>
      <c r="X3387" s="1"/>
      <c r="Y3387" s="1"/>
      <c r="Z3387" s="1"/>
      <c r="AA3387" s="1"/>
      <c r="AB3387" s="1"/>
      <c r="AC3387" s="1"/>
      <c r="AD3387" s="8"/>
      <c r="AE3387" s="8"/>
      <c r="AF3387" s="8"/>
      <c r="AG3387" s="8"/>
      <c r="AH3387" s="9"/>
      <c r="AI3387" s="8"/>
      <c r="AJ3387" s="13"/>
      <c r="AK3387" s="8"/>
      <c r="AL3387" s="8"/>
      <c r="AM3387" s="8"/>
      <c r="AN3387" s="8"/>
      <c r="AO3387" s="7"/>
      <c r="AP3387" s="7"/>
      <c r="AQ3387" s="7"/>
      <c r="AR3387" s="7"/>
      <c r="AS3387" s="7"/>
      <c r="AT3387" s="7"/>
      <c r="AU3387" s="8"/>
      <c r="AV3387" s="8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7"/>
      <c r="BV3387" s="7"/>
      <c r="BW3387" s="8"/>
      <c r="BX3387" s="8"/>
      <c r="BY3387" s="8"/>
      <c r="BZ3387" s="8"/>
      <c r="CA3387" s="8"/>
      <c r="CC3387" s="8"/>
      <c r="CE3387" s="7"/>
      <c r="CF3387" s="8"/>
      <c r="CG3387" s="8"/>
      <c r="CH3387" s="8"/>
      <c r="CI3387" s="8"/>
      <c r="CJ3387" s="8"/>
    </row>
    <row r="3388" spans="1:88" x14ac:dyDescent="0.3">
      <c r="A3388" s="1" t="s">
        <v>1379</v>
      </c>
      <c r="B3388" s="1"/>
      <c r="C3388" s="1" t="s">
        <v>1878</v>
      </c>
      <c r="D3388" s="1"/>
      <c r="E3388" s="1"/>
      <c r="F3388" s="1"/>
      <c r="G3388" s="1"/>
      <c r="H3388" s="1">
        <v>45184.98</v>
      </c>
      <c r="I3388" s="1">
        <v>-0.77</v>
      </c>
      <c r="J3388" s="12">
        <v>2262.92</v>
      </c>
      <c r="K3388" s="5">
        <v>2815.62</v>
      </c>
      <c r="L3388" s="5">
        <v>11736.24</v>
      </c>
      <c r="M3388" s="13">
        <f t="shared" si="67"/>
        <v>-7.6637339092553436E-3</v>
      </c>
      <c r="N3388" s="13">
        <v>-9.558990878691942E-3</v>
      </c>
      <c r="O3388" s="13">
        <v>-5.8611266073962387E-3</v>
      </c>
      <c r="P3388" s="13">
        <v>-5.8726516381674143E-3</v>
      </c>
      <c r="Q3388" s="7"/>
      <c r="R3388" s="8"/>
      <c r="S3388" s="8"/>
      <c r="T3388" s="8"/>
      <c r="U3388" s="8"/>
      <c r="V3388" s="13"/>
      <c r="W3388" s="14"/>
      <c r="X3388" s="1"/>
      <c r="Y3388" s="1"/>
      <c r="Z3388" s="1"/>
      <c r="AA3388" s="1"/>
      <c r="AB3388" s="1"/>
      <c r="AC3388" s="1"/>
      <c r="AD3388" s="8"/>
      <c r="AE3388" s="8"/>
      <c r="AF3388" s="8"/>
      <c r="AG3388" s="8"/>
      <c r="AH3388" s="9"/>
      <c r="AI3388" s="8"/>
      <c r="AJ3388" s="13"/>
      <c r="AK3388" s="8"/>
      <c r="AL3388" s="8"/>
      <c r="AM3388" s="8"/>
      <c r="AN3388" s="8"/>
      <c r="AO3388" s="7"/>
      <c r="AP3388" s="7"/>
      <c r="AQ3388" s="7"/>
      <c r="AR3388" s="7"/>
      <c r="AS3388" s="7"/>
      <c r="AT3388" s="7"/>
      <c r="AU3388" s="8"/>
      <c r="AV3388" s="8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7"/>
      <c r="BV3388" s="7"/>
      <c r="BW3388" s="8"/>
      <c r="BX3388" s="8"/>
      <c r="BY3388" s="8"/>
      <c r="BZ3388" s="8"/>
      <c r="CA3388" s="8"/>
      <c r="CC3388" s="8"/>
      <c r="CE3388" s="7"/>
      <c r="CF3388" s="8"/>
      <c r="CG3388" s="8"/>
      <c r="CH3388" s="8"/>
      <c r="CI3388" s="8"/>
      <c r="CJ3388" s="8"/>
    </row>
    <row r="3389" spans="1:88" x14ac:dyDescent="0.3">
      <c r="A3389" s="1" t="s">
        <v>1380</v>
      </c>
      <c r="B3389" s="1"/>
      <c r="C3389" s="1" t="s">
        <v>1878</v>
      </c>
      <c r="D3389" s="1"/>
      <c r="E3389" s="1"/>
      <c r="F3389" s="1"/>
      <c r="G3389" s="1"/>
      <c r="H3389" s="1">
        <v>45613.75</v>
      </c>
      <c r="I3389" s="1">
        <v>0.95</v>
      </c>
      <c r="J3389" s="12">
        <v>2287.54</v>
      </c>
      <c r="K3389" s="5">
        <v>2833.65</v>
      </c>
      <c r="L3389" s="5">
        <v>11820.5</v>
      </c>
      <c r="M3389" s="13">
        <f t="shared" si="67"/>
        <v>9.4892152215182435E-3</v>
      </c>
      <c r="N3389" s="13">
        <v>1.087974828982019E-2</v>
      </c>
      <c r="O3389" s="13">
        <v>6.4035629808001371E-3</v>
      </c>
      <c r="P3389" s="13">
        <v>7.1794714491182354E-3</v>
      </c>
      <c r="Q3389" s="7"/>
      <c r="R3389" s="8"/>
      <c r="S3389" s="8"/>
      <c r="T3389" s="8"/>
      <c r="U3389" s="8"/>
      <c r="V3389" s="13"/>
      <c r="W3389" s="14"/>
      <c r="X3389" s="1"/>
      <c r="Y3389" s="1"/>
      <c r="Z3389" s="1"/>
      <c r="AA3389" s="1"/>
      <c r="AB3389" s="1"/>
      <c r="AC3389" s="1"/>
      <c r="AD3389" s="8"/>
      <c r="AE3389" s="8"/>
      <c r="AF3389" s="8"/>
      <c r="AG3389" s="8"/>
      <c r="AH3389" s="9"/>
      <c r="AI3389" s="8"/>
      <c r="AJ3389" s="13"/>
      <c r="AK3389" s="8"/>
      <c r="AL3389" s="8"/>
      <c r="AM3389" s="8"/>
      <c r="AN3389" s="8"/>
      <c r="AO3389" s="7"/>
      <c r="AP3389" s="7"/>
      <c r="AQ3389" s="7"/>
      <c r="AR3389" s="7"/>
      <c r="AS3389" s="7"/>
      <c r="AT3389" s="7"/>
      <c r="AU3389" s="8"/>
      <c r="AV3389" s="8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7"/>
      <c r="BV3389" s="7"/>
      <c r="BW3389" s="8"/>
      <c r="BX3389" s="8"/>
      <c r="BY3389" s="8"/>
      <c r="BZ3389" s="8"/>
      <c r="CA3389" s="8"/>
      <c r="CC3389" s="8"/>
      <c r="CE3389" s="7"/>
      <c r="CF3389" s="8"/>
      <c r="CG3389" s="8"/>
      <c r="CH3389" s="8"/>
      <c r="CI3389" s="8"/>
      <c r="CJ3389" s="8"/>
    </row>
    <row r="3390" spans="1:88" x14ac:dyDescent="0.3">
      <c r="A3390" s="1" t="s">
        <v>1381</v>
      </c>
      <c r="B3390" s="1"/>
      <c r="C3390" s="1" t="s">
        <v>1878</v>
      </c>
      <c r="D3390" s="1"/>
      <c r="E3390" s="1"/>
      <c r="F3390" s="1"/>
      <c r="G3390" s="1"/>
      <c r="H3390" s="1">
        <v>45110.89</v>
      </c>
      <c r="I3390" s="1">
        <v>-1.1000000000000001</v>
      </c>
      <c r="J3390" s="12">
        <v>2253.4899999999998</v>
      </c>
      <c r="K3390" s="5">
        <v>2823.5</v>
      </c>
      <c r="L3390" s="5">
        <v>11822.63</v>
      </c>
      <c r="M3390" s="13">
        <f t="shared" si="67"/>
        <v>-1.1024307363459496E-2</v>
      </c>
      <c r="N3390" s="13">
        <v>-1.4884985617737878E-2</v>
      </c>
      <c r="O3390" s="13">
        <v>-3.5819526052970341E-3</v>
      </c>
      <c r="P3390" s="13">
        <v>1.8019542320546478E-4</v>
      </c>
      <c r="Q3390" s="7"/>
      <c r="R3390" s="8"/>
      <c r="S3390" s="8"/>
      <c r="T3390" s="8"/>
      <c r="U3390" s="8"/>
      <c r="V3390" s="13"/>
      <c r="W3390" s="14"/>
      <c r="X3390" s="1"/>
      <c r="Y3390" s="1"/>
      <c r="Z3390" s="1"/>
      <c r="AA3390" s="1"/>
      <c r="AB3390" s="1"/>
      <c r="AC3390" s="1"/>
      <c r="AD3390" s="8"/>
      <c r="AE3390" s="8"/>
      <c r="AF3390" s="8"/>
      <c r="AG3390" s="8"/>
      <c r="AH3390" s="9"/>
      <c r="AI3390" s="8"/>
      <c r="AJ3390" s="13"/>
      <c r="AK3390" s="8"/>
      <c r="AL3390" s="8"/>
      <c r="AM3390" s="8"/>
      <c r="AN3390" s="8"/>
      <c r="AO3390" s="7"/>
      <c r="AP3390" s="7"/>
      <c r="AQ3390" s="7"/>
      <c r="AR3390" s="7"/>
      <c r="AS3390" s="7"/>
      <c r="AT3390" s="7"/>
      <c r="AU3390" s="8"/>
      <c r="AV3390" s="8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7"/>
      <c r="BV3390" s="7"/>
      <c r="BW3390" s="8"/>
      <c r="BX3390" s="8"/>
      <c r="BY3390" s="8"/>
      <c r="BZ3390" s="8"/>
      <c r="CA3390" s="8"/>
      <c r="CC3390" s="8"/>
      <c r="CE3390" s="7"/>
      <c r="CF3390" s="8"/>
      <c r="CG3390" s="8"/>
      <c r="CH3390" s="8"/>
      <c r="CI3390" s="8"/>
      <c r="CJ3390" s="8"/>
    </row>
    <row r="3391" spans="1:88" x14ac:dyDescent="0.3">
      <c r="A3391" s="1" t="s">
        <v>1382</v>
      </c>
      <c r="B3391" s="1"/>
      <c r="C3391" s="1" t="s">
        <v>1878</v>
      </c>
      <c r="D3391" s="1"/>
      <c r="E3391" s="1"/>
      <c r="F3391" s="1"/>
      <c r="G3391" s="1"/>
      <c r="H3391" s="1">
        <v>44534.34</v>
      </c>
      <c r="I3391" s="1">
        <v>-1.28</v>
      </c>
      <c r="J3391" s="12">
        <v>2223.2800000000002</v>
      </c>
      <c r="K3391" s="5">
        <v>2780.48</v>
      </c>
      <c r="L3391" s="5">
        <v>11711.98</v>
      </c>
      <c r="M3391" s="13">
        <f t="shared" si="67"/>
        <v>-1.2780727669084002E-2</v>
      </c>
      <c r="N3391" s="13">
        <v>-1.3405872668616037E-2</v>
      </c>
      <c r="O3391" s="13">
        <v>-1.5236408712590799E-2</v>
      </c>
      <c r="P3391" s="13">
        <v>-9.3591696602194352E-3</v>
      </c>
      <c r="Q3391" s="7"/>
      <c r="R3391" s="8"/>
      <c r="S3391" s="8"/>
      <c r="T3391" s="8"/>
      <c r="U3391" s="8"/>
      <c r="V3391" s="13"/>
      <c r="W3391" s="14"/>
      <c r="X3391" s="1"/>
      <c r="Y3391" s="1"/>
      <c r="Z3391" s="1"/>
      <c r="AA3391" s="1"/>
      <c r="AB3391" s="1"/>
      <c r="AC3391" s="1"/>
      <c r="AD3391" s="8"/>
      <c r="AE3391" s="8"/>
      <c r="AF3391" s="8"/>
      <c r="AG3391" s="8"/>
      <c r="AH3391" s="9"/>
      <c r="AI3391" s="8"/>
      <c r="AJ3391" s="13"/>
      <c r="AK3391" s="8"/>
      <c r="AL3391" s="8"/>
      <c r="AM3391" s="8"/>
      <c r="AN3391" s="8"/>
      <c r="AO3391" s="7"/>
      <c r="AP3391" s="7"/>
      <c r="AQ3391" s="7"/>
      <c r="AR3391" s="7"/>
      <c r="AS3391" s="7"/>
      <c r="AT3391" s="7"/>
      <c r="AU3391" s="8"/>
      <c r="AV3391" s="8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7"/>
      <c r="BV3391" s="7"/>
      <c r="BW3391" s="8"/>
      <c r="BX3391" s="8"/>
      <c r="BY3391" s="8"/>
      <c r="BZ3391" s="8"/>
      <c r="CA3391" s="8"/>
      <c r="CC3391" s="8"/>
      <c r="CE3391" s="7"/>
      <c r="CF3391" s="8"/>
      <c r="CG3391" s="8"/>
      <c r="CH3391" s="8"/>
      <c r="CI3391" s="8"/>
      <c r="CJ3391" s="8"/>
    </row>
    <row r="3392" spans="1:88" x14ac:dyDescent="0.3">
      <c r="A3392" s="1" t="s">
        <v>1383</v>
      </c>
      <c r="B3392" s="1"/>
      <c r="C3392" s="1" t="s">
        <v>1878</v>
      </c>
      <c r="D3392" s="1"/>
      <c r="E3392" s="1"/>
      <c r="F3392" s="1"/>
      <c r="G3392" s="1"/>
      <c r="H3392" s="1">
        <v>44342.23</v>
      </c>
      <c r="I3392" s="1">
        <v>-0.43</v>
      </c>
      <c r="J3392" s="12">
        <v>2218.77</v>
      </c>
      <c r="K3392" s="5">
        <v>2753.06</v>
      </c>
      <c r="L3392" s="5">
        <v>11610.73</v>
      </c>
      <c r="M3392" s="13">
        <f t="shared" si="67"/>
        <v>-4.313749793979027E-3</v>
      </c>
      <c r="N3392" s="13">
        <v>-2.0285344176173004E-3</v>
      </c>
      <c r="O3392" s="13">
        <v>-9.8616066290713178E-3</v>
      </c>
      <c r="P3392" s="13">
        <v>-8.6449942708235472E-3</v>
      </c>
      <c r="Q3392" s="7"/>
      <c r="R3392" s="8"/>
      <c r="S3392" s="8"/>
      <c r="T3392" s="8"/>
      <c r="U3392" s="8"/>
      <c r="V3392" s="13"/>
      <c r="W3392" s="14"/>
      <c r="X3392" s="1"/>
      <c r="Y3392" s="1"/>
      <c r="Z3392" s="1"/>
      <c r="AA3392" s="1"/>
      <c r="AB3392" s="1"/>
      <c r="AC3392" s="1"/>
      <c r="AD3392" s="8"/>
      <c r="AE3392" s="8"/>
      <c r="AF3392" s="8"/>
      <c r="AG3392" s="8"/>
      <c r="AH3392" s="9"/>
      <c r="AI3392" s="8"/>
      <c r="AJ3392" s="13"/>
      <c r="AK3392" s="8"/>
      <c r="AL3392" s="8"/>
      <c r="AM3392" s="8"/>
      <c r="AN3392" s="8"/>
      <c r="AO3392" s="7"/>
      <c r="AP3392" s="7"/>
      <c r="AQ3392" s="7"/>
      <c r="AR3392" s="7"/>
      <c r="AS3392" s="7"/>
      <c r="AT3392" s="7"/>
      <c r="AU3392" s="8"/>
      <c r="AV3392" s="8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7"/>
      <c r="BV3392" s="7"/>
      <c r="BW3392" s="8"/>
      <c r="BX3392" s="8"/>
      <c r="BY3392" s="8"/>
      <c r="BZ3392" s="8"/>
      <c r="CA3392" s="8"/>
      <c r="CC3392" s="8"/>
      <c r="CE3392" s="7"/>
      <c r="CF3392" s="8"/>
      <c r="CG3392" s="8"/>
      <c r="CH3392" s="8"/>
      <c r="CI3392" s="8"/>
      <c r="CJ3392" s="8"/>
    </row>
    <row r="3393" spans="1:88" x14ac:dyDescent="0.3">
      <c r="A3393" s="1" t="s">
        <v>1384</v>
      </c>
      <c r="B3393" s="1"/>
      <c r="C3393" s="1" t="s">
        <v>1878</v>
      </c>
      <c r="D3393" s="1"/>
      <c r="E3393" s="1"/>
      <c r="F3393" s="1"/>
      <c r="G3393" s="1"/>
      <c r="H3393" s="1">
        <v>45068.55</v>
      </c>
      <c r="I3393" s="1">
        <v>1.64</v>
      </c>
      <c r="J3393" s="12">
        <v>2244.63</v>
      </c>
      <c r="K3393" s="5">
        <v>2792.18</v>
      </c>
      <c r="L3393" s="5">
        <v>11643.94</v>
      </c>
      <c r="M3393" s="13">
        <f t="shared" si="67"/>
        <v>1.6379870836446431E-2</v>
      </c>
      <c r="N3393" s="13">
        <v>1.1655106207493438E-2</v>
      </c>
      <c r="O3393" s="13">
        <v>1.4209643088054724E-2</v>
      </c>
      <c r="P3393" s="13">
        <v>2.8602852706074433E-3</v>
      </c>
      <c r="Q3393" s="7"/>
      <c r="R3393" s="8"/>
      <c r="S3393" s="8"/>
      <c r="T3393" s="8"/>
      <c r="U3393" s="8"/>
      <c r="V3393" s="13"/>
      <c r="W3393" s="14"/>
      <c r="X3393" s="1"/>
      <c r="Y3393" s="1"/>
      <c r="Z3393" s="1"/>
      <c r="AA3393" s="1"/>
      <c r="AB3393" s="1"/>
      <c r="AC3393" s="1"/>
      <c r="AD3393" s="8"/>
      <c r="AE3393" s="8"/>
      <c r="AF3393" s="8"/>
      <c r="AG3393" s="8"/>
      <c r="AH3393" s="9"/>
      <c r="AI3393" s="8"/>
      <c r="AJ3393" s="13"/>
      <c r="AK3393" s="8"/>
      <c r="AL3393" s="8"/>
      <c r="AM3393" s="8"/>
      <c r="AN3393" s="8"/>
      <c r="AO3393" s="7"/>
      <c r="AP3393" s="7"/>
      <c r="AQ3393" s="7"/>
      <c r="AR3393" s="7"/>
      <c r="AS3393" s="7"/>
      <c r="AT3393" s="7"/>
      <c r="AU3393" s="8"/>
      <c r="AV3393" s="8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7"/>
      <c r="BV3393" s="7"/>
      <c r="BW3393" s="8"/>
      <c r="BX3393" s="8"/>
      <c r="BY3393" s="8"/>
      <c r="BZ3393" s="8"/>
      <c r="CA3393" s="8"/>
      <c r="CC3393" s="8"/>
      <c r="CE3393" s="7"/>
      <c r="CF3393" s="8"/>
      <c r="CG3393" s="8"/>
      <c r="CH3393" s="8"/>
      <c r="CI3393" s="8"/>
      <c r="CJ3393" s="8"/>
    </row>
    <row r="3394" spans="1:88" x14ac:dyDescent="0.3">
      <c r="A3394" s="1" t="s">
        <v>1385</v>
      </c>
      <c r="B3394" s="1"/>
      <c r="C3394" s="1" t="s">
        <v>1878</v>
      </c>
      <c r="D3394" s="1"/>
      <c r="E3394" s="1"/>
      <c r="F3394" s="1"/>
      <c r="G3394" s="1"/>
      <c r="H3394" s="1">
        <v>45712.72</v>
      </c>
      <c r="I3394" s="1">
        <v>1.43</v>
      </c>
      <c r="J3394" s="12">
        <v>2279.09</v>
      </c>
      <c r="K3394" s="5">
        <v>2830.11</v>
      </c>
      <c r="L3394" s="5">
        <v>11739.32</v>
      </c>
      <c r="M3394" s="13">
        <f t="shared" si="67"/>
        <v>1.4293115709291593E-2</v>
      </c>
      <c r="N3394" s="13">
        <v>1.5352196130320017E-2</v>
      </c>
      <c r="O3394" s="13">
        <v>1.3584367769986283E-2</v>
      </c>
      <c r="P3394" s="13">
        <v>8.1913853901685041E-3</v>
      </c>
      <c r="Q3394" s="7"/>
      <c r="R3394" s="8"/>
      <c r="S3394" s="8"/>
      <c r="T3394" s="8"/>
      <c r="U3394" s="8"/>
      <c r="V3394" s="13"/>
      <c r="W3394" s="14"/>
      <c r="X3394" s="1"/>
      <c r="Y3394" s="1"/>
      <c r="Z3394" s="1"/>
      <c r="AA3394" s="1"/>
      <c r="AB3394" s="1"/>
      <c r="AC3394" s="1"/>
      <c r="AD3394" s="8"/>
      <c r="AE3394" s="8"/>
      <c r="AF3394" s="8"/>
      <c r="AG3394" s="8"/>
      <c r="AH3394" s="9"/>
      <c r="AI3394" s="8"/>
      <c r="AJ3394" s="13"/>
      <c r="AK3394" s="8"/>
      <c r="AL3394" s="8"/>
      <c r="AM3394" s="8"/>
      <c r="AN3394" s="8"/>
      <c r="AO3394" s="7"/>
      <c r="AP3394" s="7"/>
      <c r="AQ3394" s="7"/>
      <c r="AR3394" s="7"/>
      <c r="AS3394" s="7"/>
      <c r="AT3394" s="7"/>
      <c r="AU3394" s="8"/>
      <c r="AV3394" s="8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7"/>
      <c r="BV3394" s="7"/>
      <c r="BW3394" s="8"/>
      <c r="BX3394" s="8"/>
      <c r="BY3394" s="8"/>
      <c r="BZ3394" s="8"/>
      <c r="CA3394" s="8"/>
      <c r="CC3394" s="8"/>
      <c r="CE3394" s="7"/>
      <c r="CF3394" s="8"/>
      <c r="CG3394" s="8"/>
      <c r="CH3394" s="8"/>
      <c r="CI3394" s="8"/>
      <c r="CJ3394" s="8"/>
    </row>
    <row r="3395" spans="1:88" x14ac:dyDescent="0.3">
      <c r="A3395" s="1" t="s">
        <v>1386</v>
      </c>
      <c r="B3395" s="1"/>
      <c r="C3395" s="1" t="s">
        <v>1878</v>
      </c>
      <c r="D3395" s="1"/>
      <c r="E3395" s="1"/>
      <c r="F3395" s="1"/>
      <c r="G3395" s="1"/>
      <c r="H3395" s="1">
        <v>46150.78</v>
      </c>
      <c r="I3395" s="1">
        <v>0.96</v>
      </c>
      <c r="J3395" s="12">
        <v>2302.81</v>
      </c>
      <c r="K3395" s="5">
        <v>2859.48</v>
      </c>
      <c r="L3395" s="5">
        <v>11784.6</v>
      </c>
      <c r="M3395" s="13">
        <f t="shared" si="67"/>
        <v>9.5828907140069752E-3</v>
      </c>
      <c r="N3395" s="13">
        <v>1.0407662707484056E-2</v>
      </c>
      <c r="O3395" s="13">
        <v>1.037768849974019E-2</v>
      </c>
      <c r="P3395" s="13">
        <v>3.8571228997932305E-3</v>
      </c>
      <c r="Q3395" s="7"/>
      <c r="R3395" s="8"/>
      <c r="S3395" s="8"/>
      <c r="T3395" s="8"/>
      <c r="U3395" s="8"/>
      <c r="V3395" s="13"/>
      <c r="W3395" s="14"/>
      <c r="X3395" s="1"/>
      <c r="Y3395" s="1"/>
      <c r="Z3395" s="1"/>
      <c r="AA3395" s="1"/>
      <c r="AB3395" s="1"/>
      <c r="AC3395" s="1"/>
      <c r="AD3395" s="8"/>
      <c r="AE3395" s="8"/>
      <c r="AF3395" s="8"/>
      <c r="AG3395" s="8"/>
      <c r="AH3395" s="9"/>
      <c r="AI3395" s="8"/>
      <c r="AJ3395" s="13"/>
      <c r="AK3395" s="8"/>
      <c r="AL3395" s="8"/>
      <c r="AM3395" s="8"/>
      <c r="AN3395" s="8"/>
      <c r="AO3395" s="7"/>
      <c r="AP3395" s="7"/>
      <c r="AQ3395" s="7"/>
      <c r="AR3395" s="7"/>
      <c r="AS3395" s="7"/>
      <c r="AT3395" s="7"/>
      <c r="AU3395" s="8"/>
      <c r="AV3395" s="8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7"/>
      <c r="BV3395" s="7"/>
      <c r="BW3395" s="8"/>
      <c r="BX3395" s="8"/>
      <c r="BY3395" s="8"/>
      <c r="BZ3395" s="8"/>
      <c r="CA3395" s="8"/>
      <c r="CC3395" s="8"/>
      <c r="CE3395" s="7"/>
      <c r="CF3395" s="8"/>
      <c r="CG3395" s="8"/>
      <c r="CH3395" s="8"/>
      <c r="CI3395" s="8"/>
      <c r="CJ3395" s="8"/>
    </row>
    <row r="3396" spans="1:88" x14ac:dyDescent="0.3">
      <c r="A3396" s="1" t="s">
        <v>1387</v>
      </c>
      <c r="B3396" s="1"/>
      <c r="C3396" s="1" t="s">
        <v>1878</v>
      </c>
      <c r="D3396" s="1"/>
      <c r="E3396" s="1"/>
      <c r="F3396" s="1"/>
      <c r="G3396" s="1"/>
      <c r="H3396" s="1">
        <v>46218.05</v>
      </c>
      <c r="I3396" s="1">
        <v>0.15</v>
      </c>
      <c r="J3396" s="12">
        <v>2305.7800000000002</v>
      </c>
      <c r="K3396" s="5">
        <v>2869.26</v>
      </c>
      <c r="L3396" s="5">
        <v>11770.78</v>
      </c>
      <c r="M3396" s="13">
        <f t="shared" ref="M3396:M3459" si="68">H3396/H3395-1</f>
        <v>1.4576135007904334E-3</v>
      </c>
      <c r="N3396" s="13">
        <v>1.2897286358841686E-3</v>
      </c>
      <c r="O3396" s="13">
        <v>3.4202022745395411E-3</v>
      </c>
      <c r="P3396" s="13">
        <v>-1.1727169356617884E-3</v>
      </c>
      <c r="Q3396" s="7"/>
      <c r="R3396" s="8"/>
      <c r="S3396" s="8"/>
      <c r="T3396" s="8"/>
      <c r="U3396" s="8"/>
      <c r="V3396" s="13"/>
      <c r="W3396" s="14"/>
      <c r="X3396" s="1"/>
      <c r="Y3396" s="1"/>
      <c r="Z3396" s="1"/>
      <c r="AA3396" s="1"/>
      <c r="AB3396" s="1"/>
      <c r="AC3396" s="1"/>
      <c r="AD3396" s="8"/>
      <c r="AE3396" s="8"/>
      <c r="AF3396" s="8"/>
      <c r="AG3396" s="8"/>
      <c r="AH3396" s="9"/>
      <c r="AI3396" s="8"/>
      <c r="AJ3396" s="13"/>
      <c r="AK3396" s="8"/>
      <c r="AL3396" s="8"/>
      <c r="AM3396" s="8"/>
      <c r="AN3396" s="8"/>
      <c r="AO3396" s="7"/>
      <c r="AP3396" s="7"/>
      <c r="AQ3396" s="7"/>
      <c r="AR3396" s="7"/>
      <c r="AS3396" s="7"/>
      <c r="AT3396" s="7"/>
      <c r="AU3396" s="8"/>
      <c r="AV3396" s="8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7"/>
      <c r="BV3396" s="7"/>
      <c r="BW3396" s="8"/>
      <c r="BX3396" s="8"/>
      <c r="BY3396" s="8"/>
      <c r="BZ3396" s="8"/>
      <c r="CA3396" s="8"/>
      <c r="CC3396" s="8"/>
      <c r="CE3396" s="7"/>
      <c r="CF3396" s="8"/>
      <c r="CG3396" s="8"/>
      <c r="CH3396" s="8"/>
      <c r="CI3396" s="8"/>
      <c r="CJ3396" s="8"/>
    </row>
    <row r="3397" spans="1:88" x14ac:dyDescent="0.3">
      <c r="A3397" s="1" t="s">
        <v>1388</v>
      </c>
      <c r="B3397" s="1"/>
      <c r="C3397" s="1" t="s">
        <v>1878</v>
      </c>
      <c r="D3397" s="1"/>
      <c r="E3397" s="1"/>
      <c r="F3397" s="1"/>
      <c r="G3397" s="1"/>
      <c r="H3397" s="1">
        <v>46155.1</v>
      </c>
      <c r="I3397" s="1">
        <v>-0.14000000000000001</v>
      </c>
      <c r="J3397" s="12">
        <v>2303.0500000000002</v>
      </c>
      <c r="K3397" s="5">
        <v>2865.65</v>
      </c>
      <c r="L3397" s="5">
        <v>11753.2</v>
      </c>
      <c r="M3397" s="13">
        <f t="shared" si="68"/>
        <v>-1.3620219805898781E-3</v>
      </c>
      <c r="N3397" s="13">
        <v>-1.1839811256928456E-3</v>
      </c>
      <c r="O3397" s="13">
        <v>-1.2581641259419296E-3</v>
      </c>
      <c r="P3397" s="13">
        <v>-1.493528891033602E-3</v>
      </c>
      <c r="Q3397" s="7"/>
      <c r="R3397" s="8"/>
      <c r="S3397" s="8"/>
      <c r="T3397" s="8"/>
      <c r="U3397" s="8"/>
      <c r="V3397" s="13"/>
      <c r="W3397" s="14"/>
      <c r="X3397" s="1"/>
      <c r="Y3397" s="1"/>
      <c r="Z3397" s="1"/>
      <c r="AA3397" s="1"/>
      <c r="AB3397" s="1"/>
      <c r="AC3397" s="1"/>
      <c r="AD3397" s="8"/>
      <c r="AE3397" s="8"/>
      <c r="AF3397" s="8"/>
      <c r="AG3397" s="8"/>
      <c r="AH3397" s="9"/>
      <c r="AI3397" s="8"/>
      <c r="AJ3397" s="13"/>
      <c r="AK3397" s="8"/>
      <c r="AL3397" s="8"/>
      <c r="AM3397" s="8"/>
      <c r="AN3397" s="8"/>
      <c r="AO3397" s="7"/>
      <c r="AP3397" s="7"/>
      <c r="AQ3397" s="7"/>
      <c r="AR3397" s="7"/>
      <c r="AS3397" s="7"/>
      <c r="AT3397" s="7"/>
      <c r="AU3397" s="8"/>
      <c r="AV3397" s="8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7"/>
      <c r="BV3397" s="7"/>
      <c r="BW3397" s="8"/>
      <c r="BX3397" s="8"/>
      <c r="BY3397" s="8"/>
      <c r="BZ3397" s="8"/>
      <c r="CA3397" s="8"/>
      <c r="CC3397" s="8"/>
      <c r="CE3397" s="7"/>
      <c r="CF3397" s="8"/>
      <c r="CG3397" s="8"/>
      <c r="CH3397" s="8"/>
      <c r="CI3397" s="8"/>
      <c r="CJ3397" s="8"/>
    </row>
    <row r="3398" spans="1:88" x14ac:dyDescent="0.3">
      <c r="A3398" s="1" t="s">
        <v>1389</v>
      </c>
      <c r="B3398" s="1"/>
      <c r="C3398" s="1" t="s">
        <v>1878</v>
      </c>
      <c r="D3398" s="1"/>
      <c r="E3398" s="1"/>
      <c r="F3398" s="1"/>
      <c r="G3398" s="1"/>
      <c r="H3398" s="1">
        <v>46287.08</v>
      </c>
      <c r="I3398" s="1">
        <v>0.28999999999999998</v>
      </c>
      <c r="J3398" s="12">
        <v>2309.79</v>
      </c>
      <c r="K3398" s="5">
        <v>2869.34</v>
      </c>
      <c r="L3398" s="5">
        <v>11768.81</v>
      </c>
      <c r="M3398" s="13">
        <f t="shared" si="68"/>
        <v>2.8594889838826631E-3</v>
      </c>
      <c r="N3398" s="13">
        <v>2.9265539176308586E-3</v>
      </c>
      <c r="O3398" s="13">
        <v>1.2876659745608698E-3</v>
      </c>
      <c r="P3398" s="13">
        <v>1.3281489296530502E-3</v>
      </c>
      <c r="Q3398" s="7"/>
      <c r="R3398" s="8"/>
      <c r="S3398" s="8"/>
      <c r="T3398" s="8"/>
      <c r="U3398" s="8"/>
      <c r="V3398" s="13"/>
      <c r="W3398" s="14"/>
      <c r="X3398" s="1"/>
      <c r="Y3398" s="1"/>
      <c r="Z3398" s="1"/>
      <c r="AA3398" s="1"/>
      <c r="AB3398" s="1"/>
      <c r="AC3398" s="1"/>
      <c r="AD3398" s="8"/>
      <c r="AE3398" s="8"/>
      <c r="AF3398" s="8"/>
      <c r="AG3398" s="8"/>
      <c r="AH3398" s="9"/>
      <c r="AI3398" s="8"/>
      <c r="AJ3398" s="13"/>
      <c r="AK3398" s="8"/>
      <c r="AL3398" s="8"/>
      <c r="AM3398" s="8"/>
      <c r="AN3398" s="8"/>
      <c r="AO3398" s="7"/>
      <c r="AP3398" s="7"/>
      <c r="AQ3398" s="7"/>
      <c r="AR3398" s="7"/>
      <c r="AS3398" s="7"/>
      <c r="AT3398" s="7"/>
      <c r="AU3398" s="8"/>
      <c r="AV3398" s="8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7"/>
      <c r="BV3398" s="7"/>
      <c r="BW3398" s="8"/>
      <c r="BX3398" s="8"/>
      <c r="BY3398" s="8"/>
      <c r="BZ3398" s="8"/>
      <c r="CA3398" s="8"/>
      <c r="CC3398" s="8"/>
      <c r="CE3398" s="7"/>
      <c r="CF3398" s="8"/>
      <c r="CG3398" s="8"/>
      <c r="CH3398" s="8"/>
      <c r="CI3398" s="8"/>
      <c r="CJ3398" s="8"/>
    </row>
    <row r="3399" spans="1:88" x14ac:dyDescent="0.3">
      <c r="A3399" s="1" t="s">
        <v>1390</v>
      </c>
      <c r="B3399" s="1"/>
      <c r="C3399" s="1" t="s">
        <v>1878</v>
      </c>
      <c r="D3399" s="1"/>
      <c r="E3399" s="1"/>
      <c r="F3399" s="1"/>
      <c r="G3399" s="1"/>
      <c r="H3399" s="1">
        <v>46221.23</v>
      </c>
      <c r="I3399" s="1">
        <v>-0.14000000000000001</v>
      </c>
      <c r="J3399" s="12">
        <v>2300.33</v>
      </c>
      <c r="K3399" s="5">
        <v>2886.09</v>
      </c>
      <c r="L3399" s="5">
        <v>11813.42</v>
      </c>
      <c r="M3399" s="13">
        <f t="shared" si="68"/>
        <v>-1.4226432084287755E-3</v>
      </c>
      <c r="N3399" s="13">
        <v>-4.0956104234584068E-3</v>
      </c>
      <c r="O3399" s="13">
        <v>5.8375793736538117E-3</v>
      </c>
      <c r="P3399" s="13">
        <v>3.790527674420785E-3</v>
      </c>
      <c r="Q3399" s="7"/>
      <c r="R3399" s="8"/>
      <c r="S3399" s="8"/>
      <c r="T3399" s="8"/>
      <c r="U3399" s="8"/>
      <c r="V3399" s="13"/>
      <c r="W3399" s="14"/>
      <c r="X3399" s="1"/>
      <c r="Y3399" s="1"/>
      <c r="Z3399" s="1"/>
      <c r="AA3399" s="1"/>
      <c r="AB3399" s="1"/>
      <c r="AC3399" s="1"/>
      <c r="AD3399" s="8"/>
      <c r="AE3399" s="8"/>
      <c r="AF3399" s="8"/>
      <c r="AG3399" s="8"/>
      <c r="AH3399" s="9"/>
      <c r="AI3399" s="8"/>
      <c r="AJ3399" s="13"/>
      <c r="AK3399" s="8"/>
      <c r="AL3399" s="8"/>
      <c r="AM3399" s="8"/>
      <c r="AN3399" s="8"/>
      <c r="AO3399" s="7"/>
      <c r="AP3399" s="7"/>
      <c r="AQ3399" s="7"/>
      <c r="AR3399" s="7"/>
      <c r="AS3399" s="7"/>
      <c r="AT3399" s="7"/>
      <c r="AU3399" s="8"/>
      <c r="AV3399" s="8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7"/>
      <c r="BV3399" s="7"/>
      <c r="BW3399" s="8"/>
      <c r="BX3399" s="8"/>
      <c r="BY3399" s="8"/>
      <c r="BZ3399" s="8"/>
      <c r="CA3399" s="8"/>
      <c r="CC3399" s="8"/>
      <c r="CE3399" s="7"/>
      <c r="CF3399" s="8"/>
      <c r="CG3399" s="8"/>
      <c r="CH3399" s="8"/>
      <c r="CI3399" s="8"/>
      <c r="CJ3399" s="8"/>
    </row>
    <row r="3400" spans="1:88" x14ac:dyDescent="0.3">
      <c r="A3400" s="1" t="s">
        <v>1391</v>
      </c>
      <c r="B3400" s="1"/>
      <c r="C3400" s="1" t="s">
        <v>1878</v>
      </c>
      <c r="D3400" s="1"/>
      <c r="E3400" s="1"/>
      <c r="F3400" s="1"/>
      <c r="G3400" s="1"/>
      <c r="H3400" s="1">
        <v>46399.74</v>
      </c>
      <c r="I3400" s="1">
        <v>0.39</v>
      </c>
      <c r="J3400" s="12">
        <v>2313.31</v>
      </c>
      <c r="K3400" s="5">
        <v>2881.7</v>
      </c>
      <c r="L3400" s="5">
        <v>11837.95</v>
      </c>
      <c r="M3400" s="13">
        <f t="shared" si="68"/>
        <v>3.8620780970128887E-3</v>
      </c>
      <c r="N3400" s="13">
        <v>5.6426686605834941E-3</v>
      </c>
      <c r="O3400" s="13">
        <v>-1.5210890859260751E-3</v>
      </c>
      <c r="P3400" s="13">
        <v>2.0764520350584625E-3</v>
      </c>
      <c r="Q3400" s="7"/>
      <c r="R3400" s="8"/>
      <c r="S3400" s="8"/>
      <c r="T3400" s="8"/>
      <c r="U3400" s="8"/>
      <c r="V3400" s="13"/>
      <c r="W3400" s="14"/>
      <c r="X3400" s="1"/>
      <c r="Y3400" s="1"/>
      <c r="Z3400" s="1"/>
      <c r="AA3400" s="1"/>
      <c r="AB3400" s="1"/>
      <c r="AC3400" s="1"/>
      <c r="AD3400" s="8"/>
      <c r="AE3400" s="8"/>
      <c r="AF3400" s="8"/>
      <c r="AG3400" s="8"/>
      <c r="AH3400" s="9"/>
      <c r="AI3400" s="8"/>
      <c r="AJ3400" s="13"/>
      <c r="AK3400" s="8"/>
      <c r="AL3400" s="8"/>
      <c r="AM3400" s="8"/>
      <c r="AN3400" s="8"/>
      <c r="AO3400" s="7"/>
      <c r="AP3400" s="7"/>
      <c r="AQ3400" s="7"/>
      <c r="AR3400" s="7"/>
      <c r="AS3400" s="7"/>
      <c r="AT3400" s="7"/>
      <c r="AU3400" s="8"/>
      <c r="AV3400" s="8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7"/>
      <c r="BV3400" s="7"/>
      <c r="BW3400" s="8"/>
      <c r="BX3400" s="8"/>
      <c r="BY3400" s="8"/>
      <c r="BZ3400" s="8"/>
      <c r="CA3400" s="8"/>
      <c r="CC3400" s="8"/>
      <c r="CE3400" s="7"/>
      <c r="CF3400" s="8"/>
      <c r="CG3400" s="8"/>
      <c r="CH3400" s="8"/>
      <c r="CI3400" s="8"/>
      <c r="CJ3400" s="8"/>
    </row>
    <row r="3401" spans="1:88" x14ac:dyDescent="0.3">
      <c r="A3401" s="1" t="s">
        <v>1392</v>
      </c>
      <c r="B3401" s="1"/>
      <c r="C3401" s="1" t="s">
        <v>1878</v>
      </c>
      <c r="D3401" s="1"/>
      <c r="E3401" s="1"/>
      <c r="F3401" s="1"/>
      <c r="G3401" s="1"/>
      <c r="H3401" s="1">
        <v>46361.7</v>
      </c>
      <c r="I3401" s="1">
        <v>-0.08</v>
      </c>
      <c r="J3401" s="12">
        <v>2311.4899999999998</v>
      </c>
      <c r="K3401" s="5">
        <v>2871.14</v>
      </c>
      <c r="L3401" s="5">
        <v>11864.19</v>
      </c>
      <c r="M3401" s="13">
        <f t="shared" si="68"/>
        <v>-8.1983218009418213E-4</v>
      </c>
      <c r="N3401" s="13">
        <v>-7.8675145138362712E-4</v>
      </c>
      <c r="O3401" s="13">
        <v>-3.6645035916299529E-3</v>
      </c>
      <c r="P3401" s="13">
        <v>2.2166000025340971E-3</v>
      </c>
      <c r="Q3401" s="7"/>
      <c r="R3401" s="8"/>
      <c r="S3401" s="8"/>
      <c r="T3401" s="8"/>
      <c r="U3401" s="8"/>
      <c r="V3401" s="13"/>
      <c r="W3401" s="14"/>
      <c r="X3401" s="1"/>
      <c r="Y3401" s="1"/>
      <c r="Z3401" s="1"/>
      <c r="AA3401" s="1"/>
      <c r="AB3401" s="1"/>
      <c r="AC3401" s="1"/>
      <c r="AD3401" s="8"/>
      <c r="AE3401" s="8"/>
      <c r="AF3401" s="8"/>
      <c r="AG3401" s="8"/>
      <c r="AH3401" s="9"/>
      <c r="AI3401" s="8"/>
      <c r="AJ3401" s="13"/>
      <c r="AK3401" s="8"/>
      <c r="AL3401" s="8"/>
      <c r="AM3401" s="8"/>
      <c r="AN3401" s="8"/>
      <c r="AO3401" s="7"/>
      <c r="AP3401" s="7"/>
      <c r="AQ3401" s="7"/>
      <c r="AR3401" s="7"/>
      <c r="AS3401" s="7"/>
      <c r="AT3401" s="7"/>
      <c r="AU3401" s="8"/>
      <c r="AV3401" s="8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7"/>
      <c r="BV3401" s="7"/>
      <c r="BW3401" s="8"/>
      <c r="BX3401" s="8"/>
      <c r="BY3401" s="8"/>
      <c r="BZ3401" s="8"/>
      <c r="CA3401" s="8"/>
      <c r="CC3401" s="8"/>
      <c r="CE3401" s="7"/>
      <c r="CF3401" s="8"/>
      <c r="CG3401" s="8"/>
      <c r="CH3401" s="8"/>
      <c r="CI3401" s="8"/>
      <c r="CJ3401" s="8"/>
    </row>
    <row r="3402" spans="1:88" x14ac:dyDescent="0.3">
      <c r="A3402" s="1" t="s">
        <v>1393</v>
      </c>
      <c r="B3402" s="1"/>
      <c r="C3402" s="1" t="s">
        <v>1878</v>
      </c>
      <c r="D3402" s="1"/>
      <c r="E3402" s="1"/>
      <c r="F3402" s="1"/>
      <c r="G3402" s="1"/>
      <c r="H3402" s="1">
        <v>46714.43</v>
      </c>
      <c r="I3402" s="1">
        <v>0.76</v>
      </c>
      <c r="J3402" s="12">
        <v>2327.2800000000002</v>
      </c>
      <c r="K3402" s="5">
        <v>2908.96</v>
      </c>
      <c r="L3402" s="5">
        <v>11905.16</v>
      </c>
      <c r="M3402" s="13">
        <f t="shared" si="68"/>
        <v>7.6082197158431342E-3</v>
      </c>
      <c r="N3402" s="13">
        <v>6.8310916335352356E-3</v>
      </c>
      <c r="O3402" s="13">
        <v>1.3172468078881616E-2</v>
      </c>
      <c r="P3402" s="13">
        <v>3.4532488100746939E-3</v>
      </c>
      <c r="Q3402" s="7"/>
      <c r="R3402" s="8"/>
      <c r="S3402" s="8"/>
      <c r="T3402" s="8"/>
      <c r="U3402" s="8"/>
      <c r="V3402" s="13"/>
      <c r="W3402" s="14"/>
      <c r="X3402" s="1"/>
      <c r="Y3402" s="1"/>
      <c r="Z3402" s="1"/>
      <c r="AA3402" s="1"/>
      <c r="AB3402" s="1"/>
      <c r="AC3402" s="1"/>
      <c r="AD3402" s="8"/>
      <c r="AE3402" s="8"/>
      <c r="AF3402" s="8"/>
      <c r="AG3402" s="8"/>
      <c r="AH3402" s="9"/>
      <c r="AI3402" s="8"/>
      <c r="AJ3402" s="13"/>
      <c r="AK3402" s="8"/>
      <c r="AL3402" s="8"/>
      <c r="AM3402" s="8"/>
      <c r="AN3402" s="8"/>
      <c r="AO3402" s="7"/>
      <c r="AP3402" s="7"/>
      <c r="AQ3402" s="7"/>
      <c r="AR3402" s="7"/>
      <c r="AS3402" s="7"/>
      <c r="AT3402" s="7"/>
      <c r="AU3402" s="8"/>
      <c r="AV3402" s="8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7"/>
      <c r="BV3402" s="7"/>
      <c r="BW3402" s="8"/>
      <c r="BX3402" s="8"/>
      <c r="BY3402" s="8"/>
      <c r="BZ3402" s="8"/>
      <c r="CA3402" s="8"/>
      <c r="CC3402" s="8"/>
      <c r="CE3402" s="7"/>
      <c r="CF3402" s="8"/>
      <c r="CG3402" s="8"/>
      <c r="CH3402" s="8"/>
      <c r="CI3402" s="8"/>
      <c r="CJ3402" s="8"/>
    </row>
    <row r="3403" spans="1:88" x14ac:dyDescent="0.3">
      <c r="A3403" s="1" t="s">
        <v>1394</v>
      </c>
      <c r="B3403" s="1"/>
      <c r="C3403" s="1" t="s">
        <v>1878</v>
      </c>
      <c r="D3403" s="1"/>
      <c r="E3403" s="1"/>
      <c r="F3403" s="1"/>
      <c r="G3403" s="1"/>
      <c r="H3403" s="1">
        <v>46835.98</v>
      </c>
      <c r="I3403" s="1">
        <v>0.26</v>
      </c>
      <c r="J3403" s="12">
        <v>2324.17</v>
      </c>
      <c r="K3403" s="5">
        <v>2923.77</v>
      </c>
      <c r="L3403" s="5">
        <v>11975.99</v>
      </c>
      <c r="M3403" s="13">
        <f t="shared" si="68"/>
        <v>2.6019797308882708E-3</v>
      </c>
      <c r="N3403" s="13">
        <v>-1.3363239489877499E-3</v>
      </c>
      <c r="O3403" s="13">
        <v>5.0911666024970881E-3</v>
      </c>
      <c r="P3403" s="13">
        <v>5.9495210480160488E-3</v>
      </c>
      <c r="Q3403" s="7"/>
      <c r="R3403" s="8"/>
      <c r="S3403" s="8"/>
      <c r="T3403" s="8"/>
      <c r="U3403" s="8"/>
      <c r="V3403" s="13"/>
      <c r="W3403" s="14"/>
      <c r="X3403" s="1"/>
      <c r="Y3403" s="1"/>
      <c r="Z3403" s="1"/>
      <c r="AA3403" s="1"/>
      <c r="AB3403" s="1"/>
      <c r="AC3403" s="1"/>
      <c r="AD3403" s="8"/>
      <c r="AE3403" s="8"/>
      <c r="AF3403" s="8"/>
      <c r="AG3403" s="8"/>
      <c r="AH3403" s="9"/>
      <c r="AI3403" s="8"/>
      <c r="AJ3403" s="13"/>
      <c r="AK3403" s="8"/>
      <c r="AL3403" s="8"/>
      <c r="AM3403" s="8"/>
      <c r="AN3403" s="8"/>
      <c r="AO3403" s="7"/>
      <c r="AP3403" s="7"/>
      <c r="AQ3403" s="7"/>
      <c r="AR3403" s="7"/>
      <c r="AS3403" s="7"/>
      <c r="AT3403" s="7"/>
      <c r="AU3403" s="8"/>
      <c r="AV3403" s="8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7"/>
      <c r="BV3403" s="7"/>
      <c r="BW3403" s="8"/>
      <c r="BX3403" s="8"/>
      <c r="BY3403" s="8"/>
      <c r="BZ3403" s="8"/>
      <c r="CA3403" s="8"/>
      <c r="CC3403" s="8"/>
      <c r="CE3403" s="7"/>
      <c r="CF3403" s="8"/>
      <c r="CG3403" s="8"/>
      <c r="CH3403" s="8"/>
      <c r="CI3403" s="8"/>
      <c r="CJ3403" s="8"/>
    </row>
    <row r="3404" spans="1:88" x14ac:dyDescent="0.3">
      <c r="A3404" s="1" t="s">
        <v>1395</v>
      </c>
      <c r="B3404" s="1"/>
      <c r="C3404" s="1" t="s">
        <v>1878</v>
      </c>
      <c r="D3404" s="1"/>
      <c r="E3404" s="1"/>
      <c r="F3404" s="1"/>
      <c r="G3404" s="1"/>
      <c r="H3404" s="1">
        <v>46713.02</v>
      </c>
      <c r="I3404" s="1">
        <v>-0.26</v>
      </c>
      <c r="J3404" s="12">
        <v>2317.8000000000002</v>
      </c>
      <c r="K3404" s="5">
        <v>2914.72</v>
      </c>
      <c r="L3404" s="5">
        <v>11939.68</v>
      </c>
      <c r="M3404" s="13">
        <f t="shared" si="68"/>
        <v>-2.6253320630850174E-3</v>
      </c>
      <c r="N3404" s="13">
        <v>-2.7407633692887456E-3</v>
      </c>
      <c r="O3404" s="13">
        <v>-3.0953187152205075E-3</v>
      </c>
      <c r="P3404" s="13">
        <v>-3.0318996592347824E-3</v>
      </c>
      <c r="Q3404" s="7"/>
      <c r="R3404" s="8"/>
      <c r="S3404" s="8"/>
      <c r="T3404" s="8"/>
      <c r="U3404" s="8"/>
      <c r="V3404" s="13"/>
      <c r="W3404" s="14"/>
      <c r="X3404" s="1"/>
      <c r="Y3404" s="1"/>
      <c r="Z3404" s="1"/>
      <c r="AA3404" s="1"/>
      <c r="AB3404" s="1"/>
      <c r="AC3404" s="1"/>
      <c r="AD3404" s="8"/>
      <c r="AE3404" s="8"/>
      <c r="AF3404" s="8"/>
      <c r="AG3404" s="8"/>
      <c r="AH3404" s="9"/>
      <c r="AI3404" s="8"/>
      <c r="AJ3404" s="13"/>
      <c r="AK3404" s="8"/>
      <c r="AL3404" s="8"/>
      <c r="AM3404" s="8"/>
      <c r="AN3404" s="8"/>
      <c r="AO3404" s="7"/>
      <c r="AP3404" s="7"/>
      <c r="AQ3404" s="7"/>
      <c r="AR3404" s="7"/>
      <c r="AS3404" s="7"/>
      <c r="AT3404" s="7"/>
      <c r="AU3404" s="8"/>
      <c r="AV3404" s="8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7"/>
      <c r="BV3404" s="7"/>
      <c r="BW3404" s="8"/>
      <c r="BX3404" s="8"/>
      <c r="BY3404" s="8"/>
      <c r="BZ3404" s="8"/>
      <c r="CA3404" s="8"/>
      <c r="CC3404" s="8"/>
      <c r="CE3404" s="7"/>
      <c r="CF3404" s="8"/>
      <c r="CG3404" s="8"/>
      <c r="CH3404" s="8"/>
      <c r="CI3404" s="8"/>
      <c r="CJ3404" s="8"/>
    </row>
    <row r="3405" spans="1:88" x14ac:dyDescent="0.3">
      <c r="A3405" s="1" t="s">
        <v>1396</v>
      </c>
      <c r="B3405" s="1"/>
      <c r="C3405" s="1" t="s">
        <v>1878</v>
      </c>
      <c r="D3405" s="1"/>
      <c r="E3405" s="1"/>
      <c r="F3405" s="1"/>
      <c r="G3405" s="1"/>
      <c r="H3405" s="1">
        <v>46258.91</v>
      </c>
      <c r="I3405" s="1">
        <v>-0.97</v>
      </c>
      <c r="J3405" s="12">
        <v>2291.1</v>
      </c>
      <c r="K3405" s="5">
        <v>2886.24</v>
      </c>
      <c r="L3405" s="5">
        <v>11930.54</v>
      </c>
      <c r="M3405" s="13">
        <f t="shared" si="68"/>
        <v>-9.7212725702596758E-3</v>
      </c>
      <c r="N3405" s="13">
        <v>-1.1519544395547587E-2</v>
      </c>
      <c r="O3405" s="13">
        <v>-9.7710929351704223E-3</v>
      </c>
      <c r="P3405" s="13">
        <v>-7.6551465365903848E-4</v>
      </c>
      <c r="Q3405" s="7"/>
      <c r="R3405" s="8"/>
      <c r="S3405" s="8"/>
      <c r="T3405" s="8"/>
      <c r="U3405" s="8"/>
      <c r="V3405" s="13"/>
      <c r="W3405" s="14"/>
      <c r="X3405" s="1"/>
      <c r="Y3405" s="1"/>
      <c r="Z3405" s="1"/>
      <c r="AA3405" s="1"/>
      <c r="AB3405" s="1"/>
      <c r="AC3405" s="1"/>
      <c r="AD3405" s="8"/>
      <c r="AE3405" s="8"/>
      <c r="AF3405" s="8"/>
      <c r="AG3405" s="8"/>
      <c r="AH3405" s="9"/>
      <c r="AI3405" s="8"/>
      <c r="AJ3405" s="13"/>
      <c r="AK3405" s="8"/>
      <c r="AL3405" s="8"/>
      <c r="AM3405" s="8"/>
      <c r="AN3405" s="8"/>
      <c r="AO3405" s="7"/>
      <c r="AP3405" s="7"/>
      <c r="AQ3405" s="7"/>
      <c r="AR3405" s="7"/>
      <c r="AS3405" s="7"/>
      <c r="AT3405" s="7"/>
      <c r="AU3405" s="8"/>
      <c r="AV3405" s="8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7"/>
      <c r="BV3405" s="7"/>
      <c r="BW3405" s="8"/>
      <c r="BX3405" s="8"/>
      <c r="BY3405" s="8"/>
      <c r="BZ3405" s="8"/>
      <c r="CA3405" s="8"/>
      <c r="CC3405" s="8"/>
      <c r="CE3405" s="7"/>
      <c r="CF3405" s="8"/>
      <c r="CG3405" s="8"/>
      <c r="CH3405" s="8"/>
      <c r="CI3405" s="8"/>
      <c r="CJ3405" s="8"/>
    </row>
    <row r="3406" spans="1:88" x14ac:dyDescent="0.3">
      <c r="A3406" s="1" t="s">
        <v>1397</v>
      </c>
      <c r="B3406" s="1"/>
      <c r="C3406" s="1" t="s">
        <v>1878</v>
      </c>
      <c r="D3406" s="1"/>
      <c r="E3406" s="1"/>
      <c r="F3406" s="1"/>
      <c r="G3406" s="1"/>
      <c r="H3406" s="1">
        <v>46480.62</v>
      </c>
      <c r="I3406" s="1">
        <v>0.48</v>
      </c>
      <c r="J3406" s="12">
        <v>2299.2600000000002</v>
      </c>
      <c r="K3406" s="5">
        <v>2914.05</v>
      </c>
      <c r="L3406" s="5">
        <v>11917.93</v>
      </c>
      <c r="M3406" s="13">
        <f t="shared" si="68"/>
        <v>4.7928064020530403E-3</v>
      </c>
      <c r="N3406" s="13">
        <v>3.5616079612414975E-3</v>
      </c>
      <c r="O3406" s="13">
        <v>9.6353733577250189E-3</v>
      </c>
      <c r="P3406" s="13">
        <v>-1.0569513198900315E-3</v>
      </c>
      <c r="Q3406" s="7"/>
      <c r="R3406" s="8"/>
      <c r="S3406" s="8"/>
      <c r="T3406" s="8"/>
      <c r="U3406" s="8"/>
      <c r="V3406" s="13"/>
      <c r="W3406" s="14"/>
      <c r="X3406" s="1"/>
      <c r="Y3406" s="1"/>
      <c r="Z3406" s="1"/>
      <c r="AA3406" s="1"/>
      <c r="AB3406" s="1"/>
      <c r="AC3406" s="1"/>
      <c r="AD3406" s="8"/>
      <c r="AE3406" s="8"/>
      <c r="AF3406" s="8"/>
      <c r="AG3406" s="8"/>
      <c r="AH3406" s="9"/>
      <c r="AI3406" s="8"/>
      <c r="AJ3406" s="13"/>
      <c r="AK3406" s="8"/>
      <c r="AL3406" s="8"/>
      <c r="AM3406" s="8"/>
      <c r="AN3406" s="8"/>
      <c r="AO3406" s="7"/>
      <c r="AP3406" s="7"/>
      <c r="AQ3406" s="7"/>
      <c r="AR3406" s="7"/>
      <c r="AS3406" s="7"/>
      <c r="AT3406" s="7"/>
      <c r="AU3406" s="8"/>
      <c r="AV3406" s="8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7"/>
      <c r="BV3406" s="7"/>
      <c r="BW3406" s="8"/>
      <c r="BX3406" s="8"/>
      <c r="BY3406" s="8"/>
      <c r="BZ3406" s="8"/>
      <c r="CA3406" s="8"/>
      <c r="CC3406" s="8"/>
      <c r="CE3406" s="7"/>
      <c r="CF3406" s="8"/>
      <c r="CG3406" s="8"/>
      <c r="CH3406" s="8"/>
      <c r="CI3406" s="8"/>
      <c r="CJ3406" s="8"/>
    </row>
    <row r="3407" spans="1:88" x14ac:dyDescent="0.3">
      <c r="A3407" s="1" t="s">
        <v>1398</v>
      </c>
      <c r="B3407" s="1"/>
      <c r="C3407" s="1" t="s">
        <v>1878</v>
      </c>
      <c r="D3407" s="1"/>
      <c r="E3407" s="1"/>
      <c r="F3407" s="1"/>
      <c r="G3407" s="1"/>
      <c r="H3407" s="1">
        <v>46663.41</v>
      </c>
      <c r="I3407" s="1">
        <v>0.39</v>
      </c>
      <c r="J3407" s="12">
        <v>2307.79</v>
      </c>
      <c r="K3407" s="5">
        <v>2928.38</v>
      </c>
      <c r="L3407" s="5">
        <v>11914.45</v>
      </c>
      <c r="M3407" s="13">
        <f t="shared" si="68"/>
        <v>3.9326067509426466E-3</v>
      </c>
      <c r="N3407" s="13">
        <v>3.7098892687210672E-3</v>
      </c>
      <c r="O3407" s="13">
        <v>4.9175546061324127E-3</v>
      </c>
      <c r="P3407" s="13">
        <v>-2.9199701626037022E-4</v>
      </c>
      <c r="Q3407" s="7"/>
      <c r="R3407" s="8"/>
      <c r="S3407" s="8"/>
      <c r="T3407" s="8"/>
      <c r="U3407" s="8"/>
      <c r="V3407" s="13"/>
      <c r="W3407" s="14"/>
      <c r="X3407" s="1"/>
      <c r="Y3407" s="1"/>
      <c r="Z3407" s="1"/>
      <c r="AA3407" s="1"/>
      <c r="AB3407" s="1"/>
      <c r="AC3407" s="1"/>
      <c r="AD3407" s="8"/>
      <c r="AE3407" s="8"/>
      <c r="AF3407" s="8"/>
      <c r="AG3407" s="8"/>
      <c r="AH3407" s="9"/>
      <c r="AI3407" s="8"/>
      <c r="AJ3407" s="13"/>
      <c r="AK3407" s="8"/>
      <c r="AL3407" s="8"/>
      <c r="AM3407" s="8"/>
      <c r="AN3407" s="8"/>
      <c r="AO3407" s="7"/>
      <c r="AP3407" s="7"/>
      <c r="AQ3407" s="7"/>
      <c r="AR3407" s="7"/>
      <c r="AS3407" s="7"/>
      <c r="AT3407" s="7"/>
      <c r="AU3407" s="8"/>
      <c r="AV3407" s="8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7"/>
      <c r="BV3407" s="7"/>
      <c r="BW3407" s="8"/>
      <c r="BX3407" s="8"/>
      <c r="BY3407" s="8"/>
      <c r="BZ3407" s="8"/>
      <c r="CA3407" s="8"/>
      <c r="CC3407" s="8"/>
      <c r="CE3407" s="7"/>
      <c r="CF3407" s="8"/>
      <c r="CG3407" s="8"/>
      <c r="CH3407" s="8"/>
      <c r="CI3407" s="8"/>
      <c r="CJ3407" s="8"/>
    </row>
    <row r="3408" spans="1:88" x14ac:dyDescent="0.3">
      <c r="A3408" s="1" t="s">
        <v>1399</v>
      </c>
      <c r="B3408" s="1"/>
      <c r="C3408" s="1" t="s">
        <v>1878</v>
      </c>
      <c r="D3408" s="1"/>
      <c r="E3408" s="1"/>
      <c r="F3408" s="1"/>
      <c r="G3408" s="1"/>
      <c r="H3408" s="1">
        <v>46925.65</v>
      </c>
      <c r="I3408" s="1">
        <v>0.56000000000000005</v>
      </c>
      <c r="J3408" s="12">
        <v>2326.59</v>
      </c>
      <c r="K3408" s="5">
        <v>2924.02</v>
      </c>
      <c r="L3408" s="5">
        <v>11934.08</v>
      </c>
      <c r="M3408" s="13">
        <f t="shared" si="68"/>
        <v>5.619820754634075E-3</v>
      </c>
      <c r="N3408" s="13">
        <v>8.1463218057102882E-3</v>
      </c>
      <c r="O3408" s="13">
        <v>-1.488877809573963E-3</v>
      </c>
      <c r="P3408" s="13">
        <v>1.6475792000469891E-3</v>
      </c>
      <c r="Q3408" s="7"/>
      <c r="R3408" s="8"/>
      <c r="S3408" s="8"/>
      <c r="T3408" s="8"/>
      <c r="U3408" s="8"/>
      <c r="V3408" s="13"/>
      <c r="W3408" s="14"/>
      <c r="X3408" s="1"/>
      <c r="Y3408" s="1"/>
      <c r="Z3408" s="1"/>
      <c r="AA3408" s="1"/>
      <c r="AB3408" s="1"/>
      <c r="AC3408" s="1"/>
      <c r="AD3408" s="8"/>
      <c r="AE3408" s="8"/>
      <c r="AF3408" s="8"/>
      <c r="AG3408" s="8"/>
      <c r="AH3408" s="9"/>
      <c r="AI3408" s="8"/>
      <c r="AJ3408" s="13"/>
      <c r="AK3408" s="8"/>
      <c r="AL3408" s="8"/>
      <c r="AM3408" s="8"/>
      <c r="AN3408" s="8"/>
      <c r="AO3408" s="7"/>
      <c r="AP3408" s="7"/>
      <c r="AQ3408" s="7"/>
      <c r="AR3408" s="7"/>
      <c r="AS3408" s="7"/>
      <c r="AT3408" s="7"/>
      <c r="AU3408" s="8"/>
      <c r="AV3408" s="8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7"/>
      <c r="BV3408" s="7"/>
      <c r="BW3408" s="8"/>
      <c r="BX3408" s="8"/>
      <c r="BY3408" s="8"/>
      <c r="BZ3408" s="8"/>
      <c r="CA3408" s="8"/>
      <c r="CC3408" s="8"/>
      <c r="CE3408" s="7"/>
      <c r="CF3408" s="8"/>
      <c r="CG3408" s="8"/>
      <c r="CH3408" s="8"/>
      <c r="CI3408" s="8"/>
      <c r="CJ3408" s="8"/>
    </row>
    <row r="3409" spans="1:88" x14ac:dyDescent="0.3">
      <c r="A3409" s="1" t="s">
        <v>1400</v>
      </c>
      <c r="B3409" s="1"/>
      <c r="C3409" s="1" t="s">
        <v>1878</v>
      </c>
      <c r="D3409" s="1"/>
      <c r="E3409" s="1"/>
      <c r="F3409" s="1"/>
      <c r="G3409" s="1"/>
      <c r="H3409" s="1">
        <v>47370.81</v>
      </c>
      <c r="I3409" s="1">
        <v>0.95</v>
      </c>
      <c r="J3409" s="12">
        <v>2351.14</v>
      </c>
      <c r="K3409" s="5">
        <v>2945.73</v>
      </c>
      <c r="L3409" s="5">
        <v>12025.6</v>
      </c>
      <c r="M3409" s="13">
        <f t="shared" si="68"/>
        <v>9.4864961913152523E-3</v>
      </c>
      <c r="N3409" s="13">
        <v>1.0551923630721216E-2</v>
      </c>
      <c r="O3409" s="13">
        <v>7.424709817306363E-3</v>
      </c>
      <c r="P3409" s="13">
        <v>7.6687939078672329E-3</v>
      </c>
      <c r="Q3409" s="7"/>
      <c r="R3409" s="8"/>
      <c r="S3409" s="8"/>
      <c r="T3409" s="8"/>
      <c r="U3409" s="8"/>
      <c r="V3409" s="13"/>
      <c r="W3409" s="14"/>
      <c r="X3409" s="1"/>
      <c r="Y3409" s="1"/>
      <c r="Z3409" s="1"/>
      <c r="AA3409" s="1"/>
      <c r="AB3409" s="1"/>
      <c r="AC3409" s="1"/>
      <c r="AD3409" s="8"/>
      <c r="AE3409" s="8"/>
      <c r="AF3409" s="8"/>
      <c r="AG3409" s="8"/>
      <c r="AH3409" s="9"/>
      <c r="AI3409" s="8"/>
      <c r="AJ3409" s="13"/>
      <c r="AK3409" s="8"/>
      <c r="AL3409" s="8"/>
      <c r="AM3409" s="8"/>
      <c r="AN3409" s="8"/>
      <c r="AO3409" s="7"/>
      <c r="AP3409" s="7"/>
      <c r="AQ3409" s="7"/>
      <c r="AR3409" s="7"/>
      <c r="AS3409" s="7"/>
      <c r="AT3409" s="7"/>
      <c r="AU3409" s="8"/>
      <c r="AV3409" s="8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7"/>
      <c r="BV3409" s="7"/>
      <c r="BW3409" s="8"/>
      <c r="BX3409" s="8"/>
      <c r="BY3409" s="8"/>
      <c r="BZ3409" s="8"/>
      <c r="CA3409" s="8"/>
      <c r="CC3409" s="8"/>
      <c r="CE3409" s="7"/>
      <c r="CF3409" s="8"/>
      <c r="CG3409" s="8"/>
      <c r="CH3409" s="8"/>
      <c r="CI3409" s="8"/>
      <c r="CJ3409" s="8"/>
    </row>
    <row r="3410" spans="1:88" x14ac:dyDescent="0.3">
      <c r="A3410" s="1" t="s">
        <v>1401</v>
      </c>
      <c r="B3410" s="1"/>
      <c r="C3410" s="1" t="s">
        <v>1878</v>
      </c>
      <c r="D3410" s="1"/>
      <c r="E3410" s="1"/>
      <c r="F3410" s="1"/>
      <c r="G3410" s="1"/>
      <c r="H3410" s="1">
        <v>48325.33</v>
      </c>
      <c r="I3410" s="1">
        <v>2.0099999999999998</v>
      </c>
      <c r="J3410" s="12">
        <v>2401.85</v>
      </c>
      <c r="K3410" s="5">
        <v>3020.01</v>
      </c>
      <c r="L3410" s="5">
        <v>12096.51</v>
      </c>
      <c r="M3410" s="13">
        <f t="shared" si="68"/>
        <v>2.0149961548050488E-2</v>
      </c>
      <c r="N3410" s="13">
        <v>2.1568260503415315E-2</v>
      </c>
      <c r="O3410" s="13">
        <v>2.5216160340560734E-2</v>
      </c>
      <c r="P3410" s="13">
        <v>5.8965872804683794E-3</v>
      </c>
      <c r="Q3410" s="7"/>
      <c r="R3410" s="8"/>
      <c r="S3410" s="8"/>
      <c r="T3410" s="8"/>
      <c r="U3410" s="8"/>
      <c r="V3410" s="13"/>
      <c r="W3410" s="14"/>
      <c r="X3410" s="1"/>
      <c r="Y3410" s="1"/>
      <c r="Z3410" s="1"/>
      <c r="AA3410" s="1"/>
      <c r="AB3410" s="1"/>
      <c r="AC3410" s="1"/>
      <c r="AD3410" s="8"/>
      <c r="AE3410" s="8"/>
      <c r="AF3410" s="8"/>
      <c r="AG3410" s="8"/>
      <c r="AH3410" s="9"/>
      <c r="AI3410" s="8"/>
      <c r="AJ3410" s="13"/>
      <c r="AK3410" s="8"/>
      <c r="AL3410" s="8"/>
      <c r="AM3410" s="8"/>
      <c r="AN3410" s="8"/>
      <c r="AO3410" s="7"/>
      <c r="AP3410" s="7"/>
      <c r="AQ3410" s="7"/>
      <c r="AR3410" s="7"/>
      <c r="AS3410" s="7"/>
      <c r="AT3410" s="7"/>
      <c r="AU3410" s="8"/>
      <c r="AV3410" s="8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7"/>
      <c r="BV3410" s="7"/>
      <c r="BW3410" s="8"/>
      <c r="BX3410" s="8"/>
      <c r="BY3410" s="8"/>
      <c r="BZ3410" s="8"/>
      <c r="CA3410" s="8"/>
      <c r="CC3410" s="8"/>
      <c r="CE3410" s="7"/>
      <c r="CF3410" s="8"/>
      <c r="CG3410" s="8"/>
      <c r="CH3410" s="8"/>
      <c r="CI3410" s="8"/>
      <c r="CJ3410" s="8"/>
    </row>
    <row r="3411" spans="1:88" x14ac:dyDescent="0.3">
      <c r="A3411" s="1" t="s">
        <v>1402</v>
      </c>
      <c r="B3411" s="1"/>
      <c r="C3411" s="1" t="s">
        <v>1878</v>
      </c>
      <c r="D3411" s="1"/>
      <c r="E3411" s="1"/>
      <c r="F3411" s="1"/>
      <c r="G3411" s="1"/>
      <c r="H3411" s="1">
        <v>48458.44</v>
      </c>
      <c r="I3411" s="1">
        <v>0.28000000000000003</v>
      </c>
      <c r="J3411" s="12">
        <v>2405.73</v>
      </c>
      <c r="K3411" s="5">
        <v>3032.65</v>
      </c>
      <c r="L3411" s="5">
        <v>12181.61</v>
      </c>
      <c r="M3411" s="13">
        <f t="shared" si="68"/>
        <v>2.754456099937741E-3</v>
      </c>
      <c r="N3411" s="13">
        <v>1.6154214459687122E-3</v>
      </c>
      <c r="O3411" s="13">
        <v>4.1854166045807162E-3</v>
      </c>
      <c r="P3411" s="13">
        <v>7.035086979632954E-3</v>
      </c>
      <c r="Q3411" s="7"/>
      <c r="R3411" s="8"/>
      <c r="S3411" s="8"/>
      <c r="T3411" s="8"/>
      <c r="U3411" s="8"/>
      <c r="V3411" s="13"/>
      <c r="W3411" s="14"/>
      <c r="X3411" s="1"/>
      <c r="Y3411" s="1"/>
      <c r="Z3411" s="1"/>
      <c r="AA3411" s="1"/>
      <c r="AB3411" s="1"/>
      <c r="AC3411" s="1"/>
      <c r="AD3411" s="8"/>
      <c r="AE3411" s="8"/>
      <c r="AF3411" s="8"/>
      <c r="AG3411" s="8"/>
      <c r="AH3411" s="9"/>
      <c r="AI3411" s="8"/>
      <c r="AJ3411" s="13"/>
      <c r="AK3411" s="8"/>
      <c r="AL3411" s="8"/>
      <c r="AM3411" s="8"/>
      <c r="AN3411" s="8"/>
      <c r="AO3411" s="7"/>
      <c r="AP3411" s="7"/>
      <c r="AQ3411" s="7"/>
      <c r="AR3411" s="7"/>
      <c r="AS3411" s="7"/>
      <c r="AT3411" s="7"/>
      <c r="AU3411" s="8"/>
      <c r="AV3411" s="8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7"/>
      <c r="BV3411" s="7"/>
      <c r="BW3411" s="8"/>
      <c r="BX3411" s="8"/>
      <c r="BY3411" s="8"/>
      <c r="BZ3411" s="8"/>
      <c r="CA3411" s="8"/>
      <c r="CC3411" s="8"/>
      <c r="CE3411" s="7"/>
      <c r="CF3411" s="8"/>
      <c r="CG3411" s="8"/>
      <c r="CH3411" s="8"/>
      <c r="CI3411" s="8"/>
      <c r="CJ3411" s="8"/>
    </row>
    <row r="3412" spans="1:88" x14ac:dyDescent="0.3">
      <c r="A3412" s="1" t="s">
        <v>1403</v>
      </c>
      <c r="B3412" s="1"/>
      <c r="C3412" s="1" t="s">
        <v>1878</v>
      </c>
      <c r="D3412" s="1"/>
      <c r="E3412" s="1"/>
      <c r="F3412" s="1"/>
      <c r="G3412" s="1"/>
      <c r="H3412" s="1">
        <v>47942.81</v>
      </c>
      <c r="I3412" s="1">
        <v>-1.06</v>
      </c>
      <c r="J3412" s="12">
        <v>2366.7399999999998</v>
      </c>
      <c r="K3412" s="5">
        <v>3037.01</v>
      </c>
      <c r="L3412" s="5">
        <v>12213.07</v>
      </c>
      <c r="M3412" s="13">
        <f t="shared" si="68"/>
        <v>-1.0640664453911541E-2</v>
      </c>
      <c r="N3412" s="13">
        <v>-1.6207138789473552E-2</v>
      </c>
      <c r="O3412" s="13">
        <v>1.4376865117966542E-3</v>
      </c>
      <c r="P3412" s="13">
        <v>2.5825814485933574E-3</v>
      </c>
      <c r="Q3412" s="7"/>
      <c r="R3412" s="8"/>
      <c r="S3412" s="8"/>
      <c r="T3412" s="8"/>
      <c r="U3412" s="8"/>
      <c r="V3412" s="13"/>
      <c r="W3412" s="14"/>
      <c r="X3412" s="1"/>
      <c r="Y3412" s="1"/>
      <c r="Z3412" s="1"/>
      <c r="AA3412" s="1"/>
      <c r="AB3412" s="1"/>
      <c r="AC3412" s="1"/>
      <c r="AD3412" s="8"/>
      <c r="AE3412" s="8"/>
      <c r="AF3412" s="8"/>
      <c r="AG3412" s="8"/>
      <c r="AH3412" s="9"/>
      <c r="AI3412" s="8"/>
      <c r="AJ3412" s="13"/>
      <c r="AK3412" s="8"/>
      <c r="AL3412" s="8"/>
      <c r="AM3412" s="8"/>
      <c r="AN3412" s="8"/>
      <c r="AO3412" s="7"/>
      <c r="AP3412" s="7"/>
      <c r="AQ3412" s="7"/>
      <c r="AR3412" s="7"/>
      <c r="AS3412" s="7"/>
      <c r="AT3412" s="7"/>
      <c r="AU3412" s="8"/>
      <c r="AV3412" s="8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7"/>
      <c r="BV3412" s="7"/>
      <c r="BW3412" s="8"/>
      <c r="BX3412" s="8"/>
      <c r="BY3412" s="8"/>
      <c r="BZ3412" s="8"/>
      <c r="CA3412" s="8"/>
      <c r="CC3412" s="8"/>
      <c r="CE3412" s="7"/>
      <c r="CF3412" s="8"/>
      <c r="CG3412" s="8"/>
      <c r="CH3412" s="8"/>
      <c r="CI3412" s="8"/>
      <c r="CJ3412" s="8"/>
    </row>
    <row r="3413" spans="1:88" x14ac:dyDescent="0.3">
      <c r="A3413" s="1" t="s">
        <v>1404</v>
      </c>
      <c r="B3413" s="1"/>
      <c r="C3413" s="1" t="s">
        <v>1878</v>
      </c>
      <c r="D3413" s="1"/>
      <c r="E3413" s="1"/>
      <c r="F3413" s="1"/>
      <c r="G3413" s="1"/>
      <c r="H3413" s="1">
        <v>48306.55</v>
      </c>
      <c r="I3413" s="1">
        <v>0.76</v>
      </c>
      <c r="J3413" s="12">
        <v>2380.0100000000002</v>
      </c>
      <c r="K3413" s="5">
        <v>3084.81</v>
      </c>
      <c r="L3413" s="5">
        <v>12294.72</v>
      </c>
      <c r="M3413" s="13">
        <f t="shared" si="68"/>
        <v>7.5869562088664022E-3</v>
      </c>
      <c r="N3413" s="13">
        <v>5.6068685195671542E-3</v>
      </c>
      <c r="O3413" s="13">
        <v>1.5739164507196035E-2</v>
      </c>
      <c r="P3413" s="13">
        <v>6.6854607400104182E-3</v>
      </c>
      <c r="Q3413" s="7"/>
      <c r="R3413" s="8"/>
      <c r="S3413" s="8"/>
      <c r="T3413" s="8"/>
      <c r="U3413" s="8"/>
      <c r="V3413" s="13"/>
      <c r="W3413" s="14"/>
      <c r="X3413" s="1"/>
      <c r="Y3413" s="1"/>
      <c r="Z3413" s="1"/>
      <c r="AA3413" s="1"/>
      <c r="AB3413" s="1"/>
      <c r="AC3413" s="1"/>
      <c r="AD3413" s="8"/>
      <c r="AE3413" s="8"/>
      <c r="AF3413" s="8"/>
      <c r="AG3413" s="8"/>
      <c r="AH3413" s="9"/>
      <c r="AI3413" s="8"/>
      <c r="AJ3413" s="13"/>
      <c r="AK3413" s="8"/>
      <c r="AL3413" s="8"/>
      <c r="AM3413" s="8"/>
      <c r="AN3413" s="8"/>
      <c r="AO3413" s="7"/>
      <c r="AP3413" s="7"/>
      <c r="AQ3413" s="7"/>
      <c r="AR3413" s="7"/>
      <c r="AS3413" s="7"/>
      <c r="AT3413" s="7"/>
      <c r="AU3413" s="8"/>
      <c r="AV3413" s="8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7"/>
      <c r="BV3413" s="7"/>
      <c r="BW3413" s="8"/>
      <c r="BX3413" s="8"/>
      <c r="BY3413" s="8"/>
      <c r="BZ3413" s="8"/>
      <c r="CA3413" s="8"/>
      <c r="CC3413" s="8"/>
      <c r="CE3413" s="7"/>
      <c r="CF3413" s="8"/>
      <c r="CG3413" s="8"/>
      <c r="CH3413" s="8"/>
      <c r="CI3413" s="8"/>
      <c r="CJ3413" s="8"/>
    </row>
    <row r="3414" spans="1:88" x14ac:dyDescent="0.3">
      <c r="A3414" s="1" t="s">
        <v>1405</v>
      </c>
      <c r="B3414" s="1"/>
      <c r="C3414" s="1" t="s">
        <v>1878</v>
      </c>
      <c r="D3414" s="1"/>
      <c r="E3414" s="1"/>
      <c r="F3414" s="1"/>
      <c r="G3414" s="1"/>
      <c r="H3414" s="1">
        <v>48862.879999999997</v>
      </c>
      <c r="I3414" s="1">
        <v>1.1499999999999999</v>
      </c>
      <c r="J3414" s="12">
        <v>2406.4</v>
      </c>
      <c r="K3414" s="5">
        <v>3128.68</v>
      </c>
      <c r="L3414" s="5">
        <v>12425.78</v>
      </c>
      <c r="M3414" s="13">
        <f t="shared" si="68"/>
        <v>1.15166576789274E-2</v>
      </c>
      <c r="N3414" s="13">
        <v>1.1088188705089319E-2</v>
      </c>
      <c r="O3414" s="13">
        <v>1.4221297259798815E-2</v>
      </c>
      <c r="P3414" s="13">
        <v>1.065986049295975E-2</v>
      </c>
      <c r="Q3414" s="7"/>
      <c r="R3414" s="8"/>
      <c r="S3414" s="8"/>
      <c r="T3414" s="8"/>
      <c r="U3414" s="8"/>
      <c r="V3414" s="13"/>
      <c r="W3414" s="14"/>
      <c r="X3414" s="1"/>
      <c r="Y3414" s="1"/>
      <c r="Z3414" s="1"/>
      <c r="AA3414" s="1"/>
      <c r="AB3414" s="1"/>
      <c r="AC3414" s="1"/>
      <c r="AD3414" s="8"/>
      <c r="AE3414" s="8"/>
      <c r="AF3414" s="8"/>
      <c r="AG3414" s="8"/>
      <c r="AH3414" s="9"/>
      <c r="AI3414" s="8"/>
      <c r="AJ3414" s="13"/>
      <c r="AK3414" s="8"/>
      <c r="AL3414" s="8"/>
      <c r="AM3414" s="8"/>
      <c r="AN3414" s="8"/>
      <c r="AO3414" s="7"/>
      <c r="AP3414" s="7"/>
      <c r="AQ3414" s="7"/>
      <c r="AR3414" s="7"/>
      <c r="AS3414" s="7"/>
      <c r="AT3414" s="7"/>
      <c r="AU3414" s="8"/>
      <c r="AV3414" s="8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7"/>
      <c r="BV3414" s="7"/>
      <c r="BW3414" s="8"/>
      <c r="BX3414" s="8"/>
      <c r="BY3414" s="8"/>
      <c r="BZ3414" s="8"/>
      <c r="CA3414" s="8"/>
      <c r="CC3414" s="8"/>
      <c r="CE3414" s="7"/>
      <c r="CF3414" s="8"/>
      <c r="CG3414" s="8"/>
      <c r="CH3414" s="8"/>
      <c r="CI3414" s="8"/>
      <c r="CJ3414" s="8"/>
    </row>
    <row r="3415" spans="1:88" x14ac:dyDescent="0.3">
      <c r="A3415" s="1" t="s">
        <v>1406</v>
      </c>
      <c r="B3415" s="1"/>
      <c r="C3415" s="1" t="s">
        <v>1878</v>
      </c>
      <c r="D3415" s="1"/>
      <c r="E3415" s="1"/>
      <c r="F3415" s="1"/>
      <c r="G3415" s="1"/>
      <c r="H3415" s="1">
        <v>49125.36</v>
      </c>
      <c r="I3415" s="1">
        <v>0.54</v>
      </c>
      <c r="J3415" s="12">
        <v>2414.2800000000002</v>
      </c>
      <c r="K3415" s="5">
        <v>3163.87</v>
      </c>
      <c r="L3415" s="5">
        <v>12524.35</v>
      </c>
      <c r="M3415" s="13">
        <f t="shared" si="68"/>
        <v>5.3717668708843647E-3</v>
      </c>
      <c r="N3415" s="13">
        <v>3.2746010638298184E-3</v>
      </c>
      <c r="O3415" s="13">
        <v>1.1247554879374011E-2</v>
      </c>
      <c r="P3415" s="13">
        <v>7.9327012066847669E-3</v>
      </c>
      <c r="Q3415" s="7"/>
      <c r="R3415" s="8"/>
      <c r="S3415" s="8"/>
      <c r="T3415" s="8"/>
      <c r="U3415" s="8"/>
      <c r="V3415" s="13"/>
      <c r="W3415" s="14"/>
      <c r="X3415" s="1"/>
      <c r="Y3415" s="1"/>
      <c r="Z3415" s="1"/>
      <c r="AA3415" s="1"/>
      <c r="AB3415" s="1"/>
      <c r="AC3415" s="1"/>
      <c r="AD3415" s="8"/>
      <c r="AE3415" s="8"/>
      <c r="AF3415" s="8"/>
      <c r="AG3415" s="8"/>
      <c r="AH3415" s="9"/>
      <c r="AI3415" s="8"/>
      <c r="AJ3415" s="13"/>
      <c r="AK3415" s="8"/>
      <c r="AL3415" s="8"/>
      <c r="AM3415" s="8"/>
      <c r="AN3415" s="8"/>
      <c r="AO3415" s="7"/>
      <c r="AP3415" s="7"/>
      <c r="AQ3415" s="7"/>
      <c r="AR3415" s="7"/>
      <c r="AS3415" s="7"/>
      <c r="AT3415" s="7"/>
      <c r="AU3415" s="8"/>
      <c r="AV3415" s="8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7"/>
      <c r="BV3415" s="7"/>
      <c r="BW3415" s="8"/>
      <c r="BX3415" s="8"/>
      <c r="BY3415" s="8"/>
      <c r="BZ3415" s="8"/>
      <c r="CA3415" s="8"/>
      <c r="CC3415" s="8"/>
      <c r="CE3415" s="7"/>
      <c r="CF3415" s="8"/>
      <c r="CG3415" s="8"/>
      <c r="CH3415" s="8"/>
      <c r="CI3415" s="8"/>
      <c r="CJ3415" s="8"/>
    </row>
    <row r="3416" spans="1:88" x14ac:dyDescent="0.3">
      <c r="A3416" s="1" t="s">
        <v>1407</v>
      </c>
      <c r="B3416" s="1"/>
      <c r="C3416" s="1" t="s">
        <v>1878</v>
      </c>
      <c r="D3416" s="1"/>
      <c r="E3416" s="1"/>
      <c r="F3416" s="1"/>
      <c r="G3416" s="1"/>
      <c r="H3416" s="1">
        <v>49580.160000000003</v>
      </c>
      <c r="I3416" s="1">
        <v>0.93</v>
      </c>
      <c r="J3416" s="12">
        <v>2440.0500000000002</v>
      </c>
      <c r="K3416" s="5">
        <v>3182.23</v>
      </c>
      <c r="L3416" s="5">
        <v>12613.68</v>
      </c>
      <c r="M3416" s="13">
        <f t="shared" si="68"/>
        <v>9.2579474226754943E-3</v>
      </c>
      <c r="N3416" s="13">
        <v>1.0673989760922487E-2</v>
      </c>
      <c r="O3416" s="13">
        <v>5.8030197195206856E-3</v>
      </c>
      <c r="P3416" s="13">
        <v>7.1325058785485229E-3</v>
      </c>
      <c r="Q3416" s="7"/>
      <c r="R3416" s="8"/>
      <c r="S3416" s="8"/>
      <c r="T3416" s="8"/>
      <c r="U3416" s="8"/>
      <c r="V3416" s="13"/>
      <c r="W3416" s="14"/>
      <c r="X3416" s="1"/>
      <c r="Y3416" s="1"/>
      <c r="Z3416" s="1"/>
      <c r="AA3416" s="1"/>
      <c r="AB3416" s="1"/>
      <c r="AC3416" s="1"/>
      <c r="AD3416" s="8"/>
      <c r="AE3416" s="8"/>
      <c r="AF3416" s="8"/>
      <c r="AG3416" s="8"/>
      <c r="AH3416" s="9"/>
      <c r="AI3416" s="8"/>
      <c r="AJ3416" s="13"/>
      <c r="AK3416" s="8"/>
      <c r="AL3416" s="8"/>
      <c r="AM3416" s="8"/>
      <c r="AN3416" s="8"/>
      <c r="AO3416" s="7"/>
      <c r="AP3416" s="7"/>
      <c r="AQ3416" s="7"/>
      <c r="AR3416" s="7"/>
      <c r="AS3416" s="7"/>
      <c r="AT3416" s="7"/>
      <c r="AU3416" s="8"/>
      <c r="AV3416" s="8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7"/>
      <c r="BV3416" s="7"/>
      <c r="BW3416" s="8"/>
      <c r="BX3416" s="8"/>
      <c r="BY3416" s="8"/>
      <c r="BZ3416" s="8"/>
      <c r="CA3416" s="8"/>
      <c r="CC3416" s="8"/>
      <c r="CE3416" s="7"/>
      <c r="CF3416" s="8"/>
      <c r="CG3416" s="8"/>
      <c r="CH3416" s="8"/>
      <c r="CI3416" s="8"/>
      <c r="CJ3416" s="8"/>
    </row>
    <row r="3417" spans="1:88" x14ac:dyDescent="0.3">
      <c r="A3417" s="1" t="s">
        <v>1408</v>
      </c>
      <c r="B3417" s="1"/>
      <c r="C3417" s="1" t="s">
        <v>1878</v>
      </c>
      <c r="D3417" s="1"/>
      <c r="E3417" s="1"/>
      <c r="F3417" s="1"/>
      <c r="G3417" s="1"/>
      <c r="H3417" s="1">
        <v>49747.66</v>
      </c>
      <c r="I3417" s="1">
        <v>0.34</v>
      </c>
      <c r="J3417" s="12">
        <v>2442.3000000000002</v>
      </c>
      <c r="K3417" s="5">
        <v>3202.74</v>
      </c>
      <c r="L3417" s="5">
        <v>12783.95</v>
      </c>
      <c r="M3417" s="13">
        <f t="shared" si="68"/>
        <v>3.3783674760226035E-3</v>
      </c>
      <c r="N3417" s="13">
        <v>9.2211225179816836E-4</v>
      </c>
      <c r="O3417" s="13">
        <v>6.445165811396425E-3</v>
      </c>
      <c r="P3417" s="13">
        <v>1.3498836184206331E-2</v>
      </c>
      <c r="Q3417" s="7"/>
      <c r="R3417" s="8"/>
      <c r="S3417" s="8"/>
      <c r="T3417" s="8"/>
      <c r="U3417" s="8"/>
      <c r="V3417" s="13"/>
      <c r="W3417" s="14"/>
      <c r="X3417" s="1"/>
      <c r="Y3417" s="1"/>
      <c r="Z3417" s="1"/>
      <c r="AA3417" s="1"/>
      <c r="AB3417" s="1"/>
      <c r="AC3417" s="1"/>
      <c r="AD3417" s="8"/>
      <c r="AE3417" s="8"/>
      <c r="AF3417" s="8"/>
      <c r="AG3417" s="8"/>
      <c r="AH3417" s="9"/>
      <c r="AI3417" s="8"/>
      <c r="AJ3417" s="13"/>
      <c r="AK3417" s="8"/>
      <c r="AL3417" s="8"/>
      <c r="AM3417" s="8"/>
      <c r="AN3417" s="8"/>
      <c r="AO3417" s="7"/>
      <c r="AP3417" s="7"/>
      <c r="AQ3417" s="7"/>
      <c r="AR3417" s="7"/>
      <c r="AS3417" s="7"/>
      <c r="AT3417" s="7"/>
      <c r="AU3417" s="8"/>
      <c r="AV3417" s="8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7"/>
      <c r="BV3417" s="7"/>
      <c r="BW3417" s="8"/>
      <c r="BX3417" s="8"/>
      <c r="BY3417" s="8"/>
      <c r="BZ3417" s="8"/>
      <c r="CA3417" s="8"/>
      <c r="CC3417" s="8"/>
      <c r="CE3417" s="7"/>
      <c r="CF3417" s="8"/>
      <c r="CG3417" s="8"/>
      <c r="CH3417" s="8"/>
      <c r="CI3417" s="8"/>
      <c r="CJ3417" s="8"/>
    </row>
    <row r="3418" spans="1:88" x14ac:dyDescent="0.3">
      <c r="A3418" s="1" t="s">
        <v>1409</v>
      </c>
      <c r="B3418" s="1"/>
      <c r="C3418" s="1" t="s">
        <v>1878</v>
      </c>
      <c r="D3418" s="1"/>
      <c r="E3418" s="1"/>
      <c r="F3418" s="1"/>
      <c r="G3418" s="1"/>
      <c r="H3418" s="1">
        <v>50223.95</v>
      </c>
      <c r="I3418" s="1">
        <v>0.96</v>
      </c>
      <c r="J3418" s="12">
        <v>2461.2199999999998</v>
      </c>
      <c r="K3418" s="5">
        <v>3253.52</v>
      </c>
      <c r="L3418" s="5">
        <v>12961.14</v>
      </c>
      <c r="M3418" s="13">
        <f t="shared" si="68"/>
        <v>9.5741186620634799E-3</v>
      </c>
      <c r="N3418" s="13">
        <v>7.7467960529007396E-3</v>
      </c>
      <c r="O3418" s="13">
        <v>1.5855174007256334E-2</v>
      </c>
      <c r="P3418" s="13">
        <v>1.3860348327394689E-2</v>
      </c>
      <c r="Q3418" s="7"/>
      <c r="R3418" s="8"/>
      <c r="S3418" s="8"/>
      <c r="T3418" s="8"/>
      <c r="U3418" s="8"/>
      <c r="V3418" s="13"/>
      <c r="W3418" s="14"/>
      <c r="X3418" s="1"/>
      <c r="Y3418" s="1"/>
      <c r="Z3418" s="1"/>
      <c r="AA3418" s="1"/>
      <c r="AB3418" s="1"/>
      <c r="AC3418" s="1"/>
      <c r="AD3418" s="8"/>
      <c r="AE3418" s="8"/>
      <c r="AF3418" s="8"/>
      <c r="AG3418" s="8"/>
      <c r="AH3418" s="9"/>
      <c r="AI3418" s="8"/>
      <c r="AJ3418" s="13"/>
      <c r="AK3418" s="8"/>
      <c r="AL3418" s="8"/>
      <c r="AM3418" s="8"/>
      <c r="AN3418" s="8"/>
      <c r="AO3418" s="7"/>
      <c r="AP3418" s="7"/>
      <c r="AQ3418" s="7"/>
      <c r="AR3418" s="7"/>
      <c r="AS3418" s="7"/>
      <c r="AT3418" s="7"/>
      <c r="AU3418" s="8"/>
      <c r="AV3418" s="8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7"/>
      <c r="BV3418" s="7"/>
      <c r="BW3418" s="8"/>
      <c r="BX3418" s="8"/>
      <c r="BY3418" s="8"/>
      <c r="BZ3418" s="8"/>
      <c r="CA3418" s="8"/>
      <c r="CC3418" s="8"/>
      <c r="CE3418" s="7"/>
      <c r="CF3418" s="8"/>
      <c r="CG3418" s="8"/>
      <c r="CH3418" s="8"/>
      <c r="CI3418" s="8"/>
      <c r="CJ3418" s="8"/>
    </row>
    <row r="3419" spans="1:88" x14ac:dyDescent="0.3">
      <c r="A3419" s="1" t="s">
        <v>1410</v>
      </c>
      <c r="B3419" s="1"/>
      <c r="C3419" s="1" t="s">
        <v>1878</v>
      </c>
      <c r="D3419" s="1"/>
      <c r="E3419" s="1"/>
      <c r="F3419" s="1"/>
      <c r="G3419" s="1"/>
      <c r="H3419" s="1">
        <v>49976.480000000003</v>
      </c>
      <c r="I3419" s="1">
        <v>-0.49</v>
      </c>
      <c r="J3419" s="12">
        <v>2445.6</v>
      </c>
      <c r="K3419" s="5">
        <v>3239.52</v>
      </c>
      <c r="L3419" s="5">
        <v>12933.31</v>
      </c>
      <c r="M3419" s="13">
        <f t="shared" si="68"/>
        <v>-4.9273304867497592E-3</v>
      </c>
      <c r="N3419" s="13">
        <v>-6.3464460714603987E-3</v>
      </c>
      <c r="O3419" s="13">
        <v>-4.30303179325775E-3</v>
      </c>
      <c r="P3419" s="13">
        <v>-2.147187670220374E-3</v>
      </c>
      <c r="Q3419" s="7"/>
      <c r="R3419" s="8"/>
      <c r="S3419" s="8"/>
      <c r="T3419" s="8"/>
      <c r="U3419" s="8"/>
      <c r="V3419" s="13"/>
      <c r="W3419" s="14"/>
      <c r="X3419" s="1"/>
      <c r="Y3419" s="1"/>
      <c r="Z3419" s="1"/>
      <c r="AA3419" s="1"/>
      <c r="AB3419" s="1"/>
      <c r="AC3419" s="1"/>
      <c r="AD3419" s="8"/>
      <c r="AE3419" s="8"/>
      <c r="AF3419" s="8"/>
      <c r="AG3419" s="8"/>
      <c r="AH3419" s="9"/>
      <c r="AI3419" s="8"/>
      <c r="AJ3419" s="13"/>
      <c r="AK3419" s="8"/>
      <c r="AL3419" s="8"/>
      <c r="AM3419" s="8"/>
      <c r="AN3419" s="8"/>
      <c r="AO3419" s="7"/>
      <c r="AP3419" s="7"/>
      <c r="AQ3419" s="7"/>
      <c r="AR3419" s="7"/>
      <c r="AS3419" s="7"/>
      <c r="AT3419" s="7"/>
      <c r="AU3419" s="8"/>
      <c r="AV3419" s="8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7"/>
      <c r="BV3419" s="7"/>
      <c r="BW3419" s="8"/>
      <c r="BX3419" s="8"/>
      <c r="BY3419" s="8"/>
      <c r="BZ3419" s="8"/>
      <c r="CA3419" s="8"/>
      <c r="CC3419" s="8"/>
      <c r="CE3419" s="7"/>
      <c r="CF3419" s="8"/>
      <c r="CG3419" s="8"/>
      <c r="CH3419" s="8"/>
      <c r="CI3419" s="8"/>
      <c r="CJ3419" s="8"/>
    </row>
    <row r="3420" spans="1:88" x14ac:dyDescent="0.3">
      <c r="A3420" s="1" t="s">
        <v>1411</v>
      </c>
      <c r="B3420" s="1"/>
      <c r="C3420" s="1" t="s">
        <v>1878</v>
      </c>
      <c r="D3420" s="1"/>
      <c r="E3420" s="1"/>
      <c r="F3420" s="1"/>
      <c r="G3420" s="1"/>
      <c r="H3420" s="1">
        <v>49772.46</v>
      </c>
      <c r="I3420" s="1">
        <v>-0.41</v>
      </c>
      <c r="J3420" s="12">
        <v>2438.83</v>
      </c>
      <c r="K3420" s="5">
        <v>3222.2</v>
      </c>
      <c r="L3420" s="5">
        <v>12877.73</v>
      </c>
      <c r="M3420" s="13">
        <f t="shared" si="68"/>
        <v>-4.0823203234802152E-3</v>
      </c>
      <c r="N3420" s="13">
        <v>-2.7682368334969176E-3</v>
      </c>
      <c r="O3420" s="13">
        <v>-5.3464710821357064E-3</v>
      </c>
      <c r="P3420" s="13">
        <v>-4.2974304335084978E-3</v>
      </c>
      <c r="Q3420" s="7"/>
      <c r="R3420" s="8"/>
      <c r="S3420" s="8"/>
      <c r="T3420" s="8"/>
      <c r="U3420" s="8"/>
      <c r="V3420" s="13"/>
      <c r="W3420" s="14"/>
      <c r="X3420" s="1"/>
      <c r="Y3420" s="1"/>
      <c r="Z3420" s="1"/>
      <c r="AA3420" s="1"/>
      <c r="AB3420" s="1"/>
      <c r="AC3420" s="1"/>
      <c r="AD3420" s="8"/>
      <c r="AE3420" s="8"/>
      <c r="AF3420" s="8"/>
      <c r="AG3420" s="8"/>
      <c r="AH3420" s="9"/>
      <c r="AI3420" s="8"/>
      <c r="AJ3420" s="13"/>
      <c r="AK3420" s="8"/>
      <c r="AL3420" s="8"/>
      <c r="AM3420" s="8"/>
      <c r="AN3420" s="8"/>
      <c r="AO3420" s="7"/>
      <c r="AP3420" s="7"/>
      <c r="AQ3420" s="7"/>
      <c r="AR3420" s="7"/>
      <c r="AS3420" s="7"/>
      <c r="AT3420" s="7"/>
      <c r="AU3420" s="8"/>
      <c r="AV3420" s="8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7"/>
      <c r="BV3420" s="7"/>
      <c r="BW3420" s="8"/>
      <c r="BX3420" s="8"/>
      <c r="BY3420" s="8"/>
      <c r="BZ3420" s="8"/>
      <c r="CA3420" s="8"/>
      <c r="CC3420" s="8"/>
      <c r="CE3420" s="7"/>
      <c r="CF3420" s="8"/>
      <c r="CG3420" s="8"/>
      <c r="CH3420" s="8"/>
      <c r="CI3420" s="8"/>
      <c r="CJ3420" s="8"/>
    </row>
    <row r="3421" spans="1:88" x14ac:dyDescent="0.3">
      <c r="A3421" s="1" t="s">
        <v>1412</v>
      </c>
      <c r="B3421" s="1"/>
      <c r="C3421" s="1" t="s">
        <v>1878</v>
      </c>
      <c r="D3421" s="1"/>
      <c r="E3421" s="1"/>
      <c r="F3421" s="1"/>
      <c r="G3421" s="1"/>
      <c r="H3421" s="1">
        <v>49162.16</v>
      </c>
      <c r="I3421" s="1">
        <v>-1.23</v>
      </c>
      <c r="J3421" s="12">
        <v>2405.3200000000002</v>
      </c>
      <c r="K3421" s="5">
        <v>3180.64</v>
      </c>
      <c r="L3421" s="5">
        <v>12831.52</v>
      </c>
      <c r="M3421" s="13">
        <f t="shared" si="68"/>
        <v>-1.2261801004008976E-2</v>
      </c>
      <c r="N3421" s="13">
        <v>-1.3740195093548846E-2</v>
      </c>
      <c r="O3421" s="13">
        <v>-1.2898019986344766E-2</v>
      </c>
      <c r="P3421" s="13">
        <v>-3.5883653407858818E-3</v>
      </c>
      <c r="Q3421" s="7"/>
      <c r="R3421" s="8"/>
      <c r="S3421" s="8"/>
      <c r="T3421" s="8"/>
      <c r="U3421" s="8"/>
      <c r="V3421" s="13"/>
      <c r="W3421" s="14"/>
      <c r="X3421" s="1"/>
      <c r="Y3421" s="1"/>
      <c r="Z3421" s="1"/>
      <c r="AA3421" s="1"/>
      <c r="AB3421" s="1"/>
      <c r="AC3421" s="1"/>
      <c r="AD3421" s="8"/>
      <c r="AE3421" s="8"/>
      <c r="AF3421" s="8"/>
      <c r="AG3421" s="8"/>
      <c r="AH3421" s="9"/>
      <c r="AI3421" s="8"/>
      <c r="AJ3421" s="13"/>
      <c r="AK3421" s="8"/>
      <c r="AL3421" s="8"/>
      <c r="AM3421" s="8"/>
      <c r="AN3421" s="8"/>
      <c r="AO3421" s="7"/>
      <c r="AP3421" s="7"/>
      <c r="AQ3421" s="7"/>
      <c r="AR3421" s="7"/>
      <c r="AS3421" s="7"/>
      <c r="AT3421" s="7"/>
      <c r="AU3421" s="8"/>
      <c r="AV3421" s="8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7"/>
      <c r="BV3421" s="7"/>
      <c r="BW3421" s="8"/>
      <c r="BX3421" s="8"/>
      <c r="BY3421" s="8"/>
      <c r="BZ3421" s="8"/>
      <c r="CA3421" s="8"/>
      <c r="CC3421" s="8"/>
      <c r="CE3421" s="7"/>
      <c r="CF3421" s="8"/>
      <c r="CG3421" s="8"/>
      <c r="CH3421" s="8"/>
      <c r="CI3421" s="8"/>
      <c r="CJ3421" s="8"/>
    </row>
    <row r="3422" spans="1:88" x14ac:dyDescent="0.3">
      <c r="A3422" s="1" t="s">
        <v>1413</v>
      </c>
      <c r="B3422" s="1"/>
      <c r="C3422" s="1" t="s">
        <v>1878</v>
      </c>
      <c r="D3422" s="1"/>
      <c r="E3422" s="1"/>
      <c r="F3422" s="1"/>
      <c r="G3422" s="1"/>
      <c r="H3422" s="1">
        <v>49128.05</v>
      </c>
      <c r="I3422" s="1">
        <v>-7.0000000000000007E-2</v>
      </c>
      <c r="J3422" s="12">
        <v>2383.15</v>
      </c>
      <c r="K3422" s="5">
        <v>3168.92</v>
      </c>
      <c r="L3422" s="5">
        <v>12826.21</v>
      </c>
      <c r="M3422" s="13">
        <f t="shared" si="68"/>
        <v>-6.9382630868941586E-4</v>
      </c>
      <c r="N3422" s="13">
        <v>-9.217068830758568E-3</v>
      </c>
      <c r="O3422" s="13">
        <v>-3.6847929976356886E-3</v>
      </c>
      <c r="P3422" s="13">
        <v>-4.1382470665995985E-4</v>
      </c>
      <c r="Q3422" s="7"/>
      <c r="R3422" s="8"/>
      <c r="S3422" s="8"/>
      <c r="T3422" s="8"/>
      <c r="U3422" s="8"/>
      <c r="V3422" s="13"/>
      <c r="W3422" s="14"/>
      <c r="X3422" s="1"/>
      <c r="Y3422" s="1"/>
      <c r="Z3422" s="1"/>
      <c r="AA3422" s="1"/>
      <c r="AB3422" s="1"/>
      <c r="AC3422" s="1"/>
      <c r="AD3422" s="8"/>
      <c r="AE3422" s="8"/>
      <c r="AF3422" s="8"/>
      <c r="AG3422" s="8"/>
      <c r="AH3422" s="9"/>
      <c r="AI3422" s="8"/>
      <c r="AJ3422" s="13"/>
      <c r="AK3422" s="8"/>
      <c r="AL3422" s="8"/>
      <c r="AM3422" s="8"/>
      <c r="AN3422" s="8"/>
      <c r="AO3422" s="7"/>
      <c r="AP3422" s="7"/>
      <c r="AQ3422" s="7"/>
      <c r="AR3422" s="7"/>
      <c r="AS3422" s="7"/>
      <c r="AT3422" s="7"/>
      <c r="AU3422" s="8"/>
      <c r="AV3422" s="8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7"/>
      <c r="BV3422" s="7"/>
      <c r="BW3422" s="8"/>
      <c r="BX3422" s="8"/>
      <c r="BY3422" s="8"/>
      <c r="BZ3422" s="8"/>
      <c r="CA3422" s="8"/>
      <c r="CC3422" s="8"/>
      <c r="CE3422" s="7"/>
      <c r="CF3422" s="8"/>
      <c r="CG3422" s="8"/>
      <c r="CH3422" s="8"/>
      <c r="CI3422" s="8"/>
      <c r="CJ3422" s="8"/>
    </row>
    <row r="3423" spans="1:88" x14ac:dyDescent="0.3">
      <c r="A3423" s="1" t="s">
        <v>1414</v>
      </c>
      <c r="B3423" s="1"/>
      <c r="C3423" s="1" t="s">
        <v>1878</v>
      </c>
      <c r="D3423" s="1"/>
      <c r="E3423" s="1"/>
      <c r="F3423" s="1"/>
      <c r="G3423" s="1"/>
      <c r="H3423" s="1">
        <v>49846.48</v>
      </c>
      <c r="I3423" s="1">
        <v>1.46</v>
      </c>
      <c r="J3423" s="12">
        <v>2420.6799999999998</v>
      </c>
      <c r="K3423" s="5">
        <v>3209.11</v>
      </c>
      <c r="L3423" s="5">
        <v>12985.38</v>
      </c>
      <c r="M3423" s="13">
        <f t="shared" si="68"/>
        <v>1.4623621332416015E-2</v>
      </c>
      <c r="N3423" s="13">
        <v>1.5748064536432738E-2</v>
      </c>
      <c r="O3423" s="13">
        <v>1.2682554308723448E-2</v>
      </c>
      <c r="P3423" s="13">
        <v>1.2409745357358171E-2</v>
      </c>
      <c r="Q3423" s="7"/>
      <c r="R3423" s="8"/>
      <c r="S3423" s="8"/>
      <c r="T3423" s="8"/>
      <c r="U3423" s="8"/>
      <c r="V3423" s="13"/>
      <c r="W3423" s="14"/>
      <c r="X3423" s="1"/>
      <c r="Y3423" s="1"/>
      <c r="Z3423" s="1"/>
      <c r="AA3423" s="1"/>
      <c r="AB3423" s="1"/>
      <c r="AC3423" s="1"/>
      <c r="AD3423" s="8"/>
      <c r="AE3423" s="8"/>
      <c r="AF3423" s="8"/>
      <c r="AG3423" s="8"/>
      <c r="AH3423" s="9"/>
      <c r="AI3423" s="8"/>
      <c r="AJ3423" s="13"/>
      <c r="AK3423" s="8"/>
      <c r="AL3423" s="8"/>
      <c r="AM3423" s="8"/>
      <c r="AN3423" s="8"/>
      <c r="AO3423" s="7"/>
      <c r="AP3423" s="7"/>
      <c r="AQ3423" s="7"/>
      <c r="AR3423" s="7"/>
      <c r="AS3423" s="7"/>
      <c r="AT3423" s="7"/>
      <c r="AU3423" s="8"/>
      <c r="AV3423" s="8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7"/>
      <c r="BV3423" s="7"/>
      <c r="BW3423" s="8"/>
      <c r="BX3423" s="8"/>
      <c r="BY3423" s="8"/>
      <c r="BZ3423" s="8"/>
      <c r="CA3423" s="8"/>
      <c r="CC3423" s="8"/>
      <c r="CE3423" s="7"/>
      <c r="CF3423" s="8"/>
      <c r="CG3423" s="8"/>
      <c r="CH3423" s="8"/>
      <c r="CI3423" s="8"/>
      <c r="CJ3423" s="8"/>
    </row>
    <row r="3424" spans="1:88" x14ac:dyDescent="0.3">
      <c r="A3424" s="1" t="s">
        <v>1415</v>
      </c>
      <c r="B3424" s="1"/>
      <c r="C3424" s="1" t="s">
        <v>1878</v>
      </c>
      <c r="D3424" s="1"/>
      <c r="E3424" s="1"/>
      <c r="F3424" s="1"/>
      <c r="G3424" s="1"/>
      <c r="H3424" s="1">
        <v>49895.1</v>
      </c>
      <c r="I3424" s="1">
        <v>0.1</v>
      </c>
      <c r="J3424" s="12">
        <v>2417.23</v>
      </c>
      <c r="K3424" s="5">
        <v>3231.44</v>
      </c>
      <c r="L3424" s="5">
        <v>13050.37</v>
      </c>
      <c r="M3424" s="13">
        <f t="shared" si="68"/>
        <v>9.753948523545386E-4</v>
      </c>
      <c r="N3424" s="13">
        <v>-1.4252193598491836E-3</v>
      </c>
      <c r="O3424" s="13">
        <v>6.9583155454315815E-3</v>
      </c>
      <c r="P3424" s="13">
        <v>5.0048593110099127E-3</v>
      </c>
      <c r="Q3424" s="7"/>
      <c r="R3424" s="8"/>
      <c r="S3424" s="8"/>
      <c r="T3424" s="8"/>
      <c r="U3424" s="8"/>
      <c r="V3424" s="13"/>
      <c r="W3424" s="14"/>
      <c r="X3424" s="1"/>
      <c r="Y3424" s="1"/>
      <c r="Z3424" s="1"/>
      <c r="AA3424" s="1"/>
      <c r="AB3424" s="1"/>
      <c r="AC3424" s="1"/>
      <c r="AD3424" s="8"/>
      <c r="AE3424" s="8"/>
      <c r="AF3424" s="8"/>
      <c r="AG3424" s="8"/>
      <c r="AH3424" s="9"/>
      <c r="AI3424" s="8"/>
      <c r="AJ3424" s="13"/>
      <c r="AK3424" s="8"/>
      <c r="AL3424" s="8"/>
      <c r="AM3424" s="8"/>
      <c r="AN3424" s="8"/>
      <c r="AO3424" s="7"/>
      <c r="AP3424" s="7"/>
      <c r="AQ3424" s="7"/>
      <c r="AR3424" s="7"/>
      <c r="AS3424" s="7"/>
      <c r="AT3424" s="7"/>
      <c r="AU3424" s="8"/>
      <c r="AV3424" s="8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7"/>
      <c r="BV3424" s="7"/>
      <c r="BW3424" s="8"/>
      <c r="BX3424" s="8"/>
      <c r="BY3424" s="8"/>
      <c r="BZ3424" s="8"/>
      <c r="CA3424" s="8"/>
      <c r="CC3424" s="8"/>
      <c r="CE3424" s="7"/>
      <c r="CF3424" s="8"/>
      <c r="CG3424" s="8"/>
      <c r="CH3424" s="8"/>
      <c r="CI3424" s="8"/>
      <c r="CJ3424" s="8"/>
    </row>
    <row r="3425" spans="1:88" x14ac:dyDescent="0.3">
      <c r="A3425" s="1" t="s">
        <v>1416</v>
      </c>
      <c r="B3425" s="1"/>
      <c r="C3425" s="1" t="s">
        <v>1878</v>
      </c>
      <c r="D3425" s="1"/>
      <c r="E3425" s="1"/>
      <c r="F3425" s="1"/>
      <c r="G3425" s="1"/>
      <c r="H3425" s="1">
        <v>49818.48</v>
      </c>
      <c r="I3425" s="1">
        <v>-0.15</v>
      </c>
      <c r="J3425" s="12">
        <v>2417.91</v>
      </c>
      <c r="K3425" s="5">
        <v>3205.9</v>
      </c>
      <c r="L3425" s="5">
        <v>13056.86</v>
      </c>
      <c r="M3425" s="13">
        <f t="shared" si="68"/>
        <v>-1.5356217343986955E-3</v>
      </c>
      <c r="N3425" s="13">
        <v>2.8131373514295177E-4</v>
      </c>
      <c r="O3425" s="13">
        <v>-7.9035971579234365E-3</v>
      </c>
      <c r="P3425" s="13">
        <v>4.973039078586261E-4</v>
      </c>
      <c r="Q3425" s="7"/>
      <c r="R3425" s="8"/>
      <c r="S3425" s="8"/>
      <c r="T3425" s="8"/>
      <c r="U3425" s="8"/>
      <c r="V3425" s="13"/>
      <c r="W3425" s="14"/>
      <c r="X3425" s="1"/>
      <c r="Y3425" s="1"/>
      <c r="Z3425" s="1"/>
      <c r="AA3425" s="1"/>
      <c r="AB3425" s="1"/>
      <c r="AC3425" s="1"/>
      <c r="AD3425" s="8"/>
      <c r="AE3425" s="8"/>
      <c r="AF3425" s="8"/>
      <c r="AG3425" s="8"/>
      <c r="AH3425" s="9"/>
      <c r="AI3425" s="8"/>
      <c r="AJ3425" s="13"/>
      <c r="AK3425" s="8"/>
      <c r="AL3425" s="8"/>
      <c r="AM3425" s="8"/>
      <c r="AN3425" s="8"/>
      <c r="AO3425" s="7"/>
      <c r="AP3425" s="7"/>
      <c r="AQ3425" s="7"/>
      <c r="AR3425" s="7"/>
      <c r="AS3425" s="7"/>
      <c r="AT3425" s="7"/>
      <c r="AU3425" s="8"/>
      <c r="AV3425" s="8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7"/>
      <c r="BV3425" s="7"/>
      <c r="BW3425" s="8"/>
      <c r="BX3425" s="8"/>
      <c r="BY3425" s="8"/>
      <c r="BZ3425" s="8"/>
      <c r="CA3425" s="8"/>
      <c r="CC3425" s="8"/>
      <c r="CE3425" s="7"/>
      <c r="CF3425" s="8"/>
      <c r="CG3425" s="8"/>
      <c r="CH3425" s="8"/>
      <c r="CI3425" s="8"/>
      <c r="CJ3425" s="8"/>
    </row>
    <row r="3426" spans="1:88" x14ac:dyDescent="0.3">
      <c r="A3426" s="1" t="s">
        <v>1417</v>
      </c>
      <c r="B3426" s="1"/>
      <c r="C3426" s="1" t="s">
        <v>1878</v>
      </c>
      <c r="D3426" s="1"/>
      <c r="E3426" s="1"/>
      <c r="F3426" s="1"/>
      <c r="G3426" s="1"/>
      <c r="H3426" s="1">
        <v>48833.58</v>
      </c>
      <c r="I3426" s="1">
        <v>-1.98</v>
      </c>
      <c r="J3426" s="12">
        <v>2367.63</v>
      </c>
      <c r="K3426" s="5">
        <v>3147.92</v>
      </c>
      <c r="L3426" s="5">
        <v>12781.02</v>
      </c>
      <c r="M3426" s="13">
        <f t="shared" si="68"/>
        <v>-1.9769772180925682E-2</v>
      </c>
      <c r="N3426" s="13">
        <v>-2.0794818665707093E-2</v>
      </c>
      <c r="O3426" s="13">
        <v>-1.8085405034467761E-2</v>
      </c>
      <c r="P3426" s="13">
        <v>-2.1126059404787956E-2</v>
      </c>
      <c r="Q3426" s="7"/>
      <c r="R3426" s="8"/>
      <c r="S3426" s="8"/>
      <c r="T3426" s="8"/>
      <c r="U3426" s="8"/>
      <c r="V3426" s="13"/>
      <c r="W3426" s="14"/>
      <c r="X3426" s="1"/>
      <c r="Y3426" s="1"/>
      <c r="Z3426" s="1"/>
      <c r="AA3426" s="1"/>
      <c r="AB3426" s="1"/>
      <c r="AC3426" s="1"/>
      <c r="AD3426" s="8"/>
      <c r="AE3426" s="8"/>
      <c r="AF3426" s="8"/>
      <c r="AG3426" s="8"/>
      <c r="AH3426" s="9"/>
      <c r="AI3426" s="8"/>
      <c r="AJ3426" s="13"/>
      <c r="AK3426" s="8"/>
      <c r="AL3426" s="8"/>
      <c r="AM3426" s="8"/>
      <c r="AN3426" s="8"/>
      <c r="AO3426" s="7"/>
      <c r="AP3426" s="7"/>
      <c r="AQ3426" s="7"/>
      <c r="AR3426" s="7"/>
      <c r="AS3426" s="7"/>
      <c r="AT3426" s="7"/>
      <c r="AU3426" s="8"/>
      <c r="AV3426" s="8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7"/>
      <c r="BV3426" s="7"/>
      <c r="BW3426" s="8"/>
      <c r="BX3426" s="8"/>
      <c r="BY3426" s="8"/>
      <c r="BZ3426" s="8"/>
      <c r="CA3426" s="8"/>
      <c r="CC3426" s="8"/>
      <c r="CE3426" s="7"/>
      <c r="CF3426" s="8"/>
      <c r="CG3426" s="8"/>
      <c r="CH3426" s="8"/>
      <c r="CI3426" s="8"/>
      <c r="CJ3426" s="8"/>
    </row>
    <row r="3427" spans="1:88" x14ac:dyDescent="0.3">
      <c r="A3427" s="1" t="s">
        <v>1418</v>
      </c>
      <c r="B3427" s="1"/>
      <c r="C3427" s="1" t="s">
        <v>1878</v>
      </c>
      <c r="D3427" s="1"/>
      <c r="E3427" s="1"/>
      <c r="F3427" s="1"/>
      <c r="G3427" s="1"/>
      <c r="H3427" s="1">
        <v>48537.65</v>
      </c>
      <c r="I3427" s="1">
        <v>-0.61</v>
      </c>
      <c r="J3427" s="12">
        <v>2361.85</v>
      </c>
      <c r="K3427" s="5">
        <v>3091.84</v>
      </c>
      <c r="L3427" s="5">
        <v>12706.26</v>
      </c>
      <c r="M3427" s="13">
        <f t="shared" si="68"/>
        <v>-6.0599693899157092E-3</v>
      </c>
      <c r="N3427" s="13">
        <v>-2.4412598252261386E-3</v>
      </c>
      <c r="O3427" s="13">
        <v>-1.7814938117868273E-2</v>
      </c>
      <c r="P3427" s="13">
        <v>-5.8492984128027947E-3</v>
      </c>
      <c r="Q3427" s="7"/>
      <c r="R3427" s="8"/>
      <c r="S3427" s="8"/>
      <c r="T3427" s="8"/>
      <c r="U3427" s="8"/>
      <c r="V3427" s="13"/>
      <c r="W3427" s="14"/>
      <c r="X3427" s="1"/>
      <c r="Y3427" s="1"/>
      <c r="Z3427" s="1"/>
      <c r="AA3427" s="1"/>
      <c r="AB3427" s="1"/>
      <c r="AC3427" s="1"/>
      <c r="AD3427" s="8"/>
      <c r="AE3427" s="8"/>
      <c r="AF3427" s="8"/>
      <c r="AG3427" s="8"/>
      <c r="AH3427" s="9"/>
      <c r="AI3427" s="8"/>
      <c r="AJ3427" s="13"/>
      <c r="AK3427" s="8"/>
      <c r="AL3427" s="8"/>
      <c r="AM3427" s="8"/>
      <c r="AN3427" s="8"/>
      <c r="AO3427" s="7"/>
      <c r="AP3427" s="7"/>
      <c r="AQ3427" s="7"/>
      <c r="AR3427" s="7"/>
      <c r="AS3427" s="7"/>
      <c r="AT3427" s="7"/>
      <c r="AU3427" s="8"/>
      <c r="AV3427" s="8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7"/>
      <c r="BV3427" s="7"/>
      <c r="BW3427" s="8"/>
      <c r="BX3427" s="8"/>
      <c r="BY3427" s="8"/>
      <c r="BZ3427" s="8"/>
      <c r="CA3427" s="8"/>
      <c r="CC3427" s="8"/>
      <c r="CE3427" s="7"/>
      <c r="CF3427" s="8"/>
      <c r="CG3427" s="8"/>
      <c r="CH3427" s="8"/>
      <c r="CI3427" s="8"/>
      <c r="CJ3427" s="8"/>
    </row>
    <row r="3428" spans="1:88" x14ac:dyDescent="0.3">
      <c r="A3428" s="1" t="s">
        <v>1419</v>
      </c>
      <c r="B3428" s="1"/>
      <c r="C3428" s="1" t="s">
        <v>1878</v>
      </c>
      <c r="D3428" s="1"/>
      <c r="E3428" s="1"/>
      <c r="F3428" s="1"/>
      <c r="G3428" s="1"/>
      <c r="H3428" s="1">
        <v>48676.45</v>
      </c>
      <c r="I3428" s="1">
        <v>0.28999999999999998</v>
      </c>
      <c r="J3428" s="12">
        <v>2367.84</v>
      </c>
      <c r="K3428" s="5">
        <v>3095.55</v>
      </c>
      <c r="L3428" s="5">
        <v>12801.41</v>
      </c>
      <c r="M3428" s="13">
        <f t="shared" si="68"/>
        <v>2.8596357672856509E-3</v>
      </c>
      <c r="N3428" s="13">
        <v>2.5361475114846765E-3</v>
      </c>
      <c r="O3428" s="13">
        <v>1.1999327261436044E-3</v>
      </c>
      <c r="P3428" s="13">
        <v>7.4884348344830265E-3</v>
      </c>
      <c r="Q3428" s="7"/>
      <c r="R3428" s="8"/>
      <c r="S3428" s="8"/>
      <c r="T3428" s="8"/>
      <c r="U3428" s="8"/>
      <c r="V3428" s="13"/>
      <c r="W3428" s="14"/>
      <c r="X3428" s="1"/>
      <c r="Y3428" s="1"/>
      <c r="Z3428" s="1"/>
      <c r="AA3428" s="1"/>
      <c r="AB3428" s="1"/>
      <c r="AC3428" s="1"/>
      <c r="AD3428" s="8"/>
      <c r="AE3428" s="8"/>
      <c r="AF3428" s="8"/>
      <c r="AG3428" s="8"/>
      <c r="AH3428" s="9"/>
      <c r="AI3428" s="8"/>
      <c r="AJ3428" s="13"/>
      <c r="AK3428" s="8"/>
      <c r="AL3428" s="8"/>
      <c r="AM3428" s="8"/>
      <c r="AN3428" s="8"/>
      <c r="AO3428" s="7"/>
      <c r="AP3428" s="7"/>
      <c r="AQ3428" s="7"/>
      <c r="AR3428" s="7"/>
      <c r="AS3428" s="7"/>
      <c r="AT3428" s="7"/>
      <c r="AU3428" s="8"/>
      <c r="AV3428" s="8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7"/>
      <c r="BV3428" s="7"/>
      <c r="BW3428" s="8"/>
      <c r="BX3428" s="8"/>
      <c r="BY3428" s="8"/>
      <c r="BZ3428" s="8"/>
      <c r="CA3428" s="8"/>
      <c r="CC3428" s="8"/>
      <c r="CE3428" s="7"/>
      <c r="CF3428" s="8"/>
      <c r="CG3428" s="8"/>
      <c r="CH3428" s="8"/>
      <c r="CI3428" s="8"/>
      <c r="CJ3428" s="8"/>
    </row>
    <row r="3429" spans="1:88" x14ac:dyDescent="0.3">
      <c r="A3429" s="1" t="s">
        <v>1420</v>
      </c>
      <c r="B3429" s="1"/>
      <c r="C3429" s="1" t="s">
        <v>1878</v>
      </c>
      <c r="D3429" s="1"/>
      <c r="E3429" s="1"/>
      <c r="F3429" s="1"/>
      <c r="G3429" s="1"/>
      <c r="H3429" s="1">
        <v>48871.98</v>
      </c>
      <c r="I3429" s="1">
        <v>0.4</v>
      </c>
      <c r="J3429" s="12">
        <v>2384.2199999999998</v>
      </c>
      <c r="K3429" s="5">
        <v>3087.13</v>
      </c>
      <c r="L3429" s="5">
        <v>12801.04</v>
      </c>
      <c r="M3429" s="13">
        <f t="shared" si="68"/>
        <v>4.0169322125997997E-3</v>
      </c>
      <c r="N3429" s="13">
        <v>6.9176971416986532E-3</v>
      </c>
      <c r="O3429" s="13">
        <v>-2.7200335966145461E-3</v>
      </c>
      <c r="P3429" s="13">
        <v>-2.8903066146557244E-5</v>
      </c>
      <c r="Q3429" s="7"/>
      <c r="R3429" s="8"/>
      <c r="S3429" s="8"/>
      <c r="T3429" s="8"/>
      <c r="U3429" s="8"/>
      <c r="V3429" s="13"/>
      <c r="W3429" s="14"/>
      <c r="X3429" s="1"/>
      <c r="Y3429" s="1"/>
      <c r="Z3429" s="1"/>
      <c r="AA3429" s="1"/>
      <c r="AB3429" s="1"/>
      <c r="AC3429" s="1"/>
      <c r="AD3429" s="8"/>
      <c r="AE3429" s="8"/>
      <c r="AF3429" s="8"/>
      <c r="AG3429" s="8"/>
      <c r="AH3429" s="9"/>
      <c r="AI3429" s="8"/>
      <c r="AJ3429" s="13"/>
      <c r="AK3429" s="8"/>
      <c r="AL3429" s="8"/>
      <c r="AM3429" s="8"/>
      <c r="AN3429" s="8"/>
      <c r="AO3429" s="7"/>
      <c r="AP3429" s="7"/>
      <c r="AQ3429" s="7"/>
      <c r="AR3429" s="7"/>
      <c r="AS3429" s="7"/>
      <c r="AT3429" s="7"/>
      <c r="AU3429" s="8"/>
      <c r="AV3429" s="8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7"/>
      <c r="BV3429" s="7"/>
      <c r="BW3429" s="8"/>
      <c r="BX3429" s="8"/>
      <c r="BY3429" s="8"/>
      <c r="BZ3429" s="8"/>
      <c r="CA3429" s="8"/>
      <c r="CC3429" s="8"/>
      <c r="CE3429" s="7"/>
      <c r="CF3429" s="8"/>
      <c r="CG3429" s="8"/>
      <c r="CH3429" s="8"/>
      <c r="CI3429" s="8"/>
      <c r="CJ3429" s="8"/>
    </row>
    <row r="3430" spans="1:88" x14ac:dyDescent="0.3">
      <c r="A3430" s="1" t="s">
        <v>1421</v>
      </c>
      <c r="B3430" s="1"/>
      <c r="C3430" s="1" t="s">
        <v>1878</v>
      </c>
      <c r="D3430" s="1"/>
      <c r="E3430" s="1"/>
      <c r="F3430" s="1"/>
      <c r="G3430" s="1"/>
      <c r="H3430" s="1">
        <v>49187.22</v>
      </c>
      <c r="I3430" s="1">
        <v>0.65</v>
      </c>
      <c r="J3430" s="12">
        <v>2394.9</v>
      </c>
      <c r="K3430" s="5">
        <v>3129.09</v>
      </c>
      <c r="L3430" s="5">
        <v>12870.44</v>
      </c>
      <c r="M3430" s="13">
        <f t="shared" si="68"/>
        <v>6.450321840858475E-3</v>
      </c>
      <c r="N3430" s="13">
        <v>4.479452399527073E-3</v>
      </c>
      <c r="O3430" s="13">
        <v>1.3591912229157899E-2</v>
      </c>
      <c r="P3430" s="13">
        <v>5.4214345084462323E-3</v>
      </c>
      <c r="Q3430" s="7"/>
      <c r="R3430" s="8"/>
      <c r="S3430" s="8"/>
      <c r="T3430" s="8"/>
      <c r="U3430" s="8"/>
      <c r="V3430" s="13"/>
      <c r="W3430" s="14"/>
      <c r="X3430" s="1"/>
      <c r="Y3430" s="1"/>
      <c r="Z3430" s="1"/>
      <c r="AA3430" s="1"/>
      <c r="AB3430" s="1"/>
      <c r="AC3430" s="1"/>
      <c r="AD3430" s="8"/>
      <c r="AE3430" s="8"/>
      <c r="AF3430" s="8"/>
      <c r="AG3430" s="8"/>
      <c r="AH3430" s="9"/>
      <c r="AI3430" s="8"/>
      <c r="AJ3430" s="13"/>
      <c r="AK3430" s="8"/>
      <c r="AL3430" s="8"/>
      <c r="AM3430" s="8"/>
      <c r="AN3430" s="8"/>
      <c r="AO3430" s="7"/>
      <c r="AP3430" s="7"/>
      <c r="AQ3430" s="7"/>
      <c r="AR3430" s="7"/>
      <c r="AS3430" s="7"/>
      <c r="AT3430" s="7"/>
      <c r="AU3430" s="8"/>
      <c r="AV3430" s="8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7"/>
      <c r="BV3430" s="7"/>
      <c r="BW3430" s="8"/>
      <c r="BX3430" s="8"/>
      <c r="BY3430" s="8"/>
      <c r="BZ3430" s="8"/>
      <c r="CA3430" s="8"/>
      <c r="CC3430" s="8"/>
      <c r="CE3430" s="7"/>
      <c r="CF3430" s="8"/>
      <c r="CG3430" s="8"/>
      <c r="CH3430" s="8"/>
      <c r="CI3430" s="8"/>
      <c r="CJ3430" s="8"/>
    </row>
    <row r="3431" spans="1:88" x14ac:dyDescent="0.3">
      <c r="A3431" s="1" t="s">
        <v>1422</v>
      </c>
      <c r="B3431" s="1"/>
      <c r="C3431" s="1" t="s">
        <v>1878</v>
      </c>
      <c r="D3431" s="1"/>
      <c r="E3431" s="1"/>
      <c r="F3431" s="1"/>
      <c r="G3431" s="1"/>
      <c r="H3431" s="1">
        <v>48968.87</v>
      </c>
      <c r="I3431" s="1">
        <v>-0.44</v>
      </c>
      <c r="J3431" s="12">
        <v>2367.4899999999998</v>
      </c>
      <c r="K3431" s="5">
        <v>3139.25</v>
      </c>
      <c r="L3431" s="5">
        <v>12843.19</v>
      </c>
      <c r="M3431" s="13">
        <f t="shared" si="68"/>
        <v>-4.4391612292786764E-3</v>
      </c>
      <c r="N3431" s="13">
        <v>-1.1445154286191639E-2</v>
      </c>
      <c r="O3431" s="13">
        <v>3.2469503913277187E-3</v>
      </c>
      <c r="P3431" s="13">
        <v>-2.117254732549978E-3</v>
      </c>
      <c r="Q3431" s="7"/>
      <c r="R3431" s="8"/>
      <c r="S3431" s="8"/>
      <c r="T3431" s="8"/>
      <c r="U3431" s="8"/>
      <c r="V3431" s="13"/>
      <c r="W3431" s="14"/>
      <c r="X3431" s="1"/>
      <c r="Y3431" s="1"/>
      <c r="Z3431" s="1"/>
      <c r="AA3431" s="1"/>
      <c r="AB3431" s="1"/>
      <c r="AC3431" s="1"/>
      <c r="AD3431" s="8"/>
      <c r="AE3431" s="8"/>
      <c r="AF3431" s="8"/>
      <c r="AG3431" s="8"/>
      <c r="AH3431" s="9"/>
      <c r="AI3431" s="8"/>
      <c r="AJ3431" s="13"/>
      <c r="AK3431" s="8"/>
      <c r="AL3431" s="8"/>
      <c r="AM3431" s="8"/>
      <c r="AN3431" s="8"/>
      <c r="AO3431" s="7"/>
      <c r="AP3431" s="7"/>
      <c r="AQ3431" s="7"/>
      <c r="AR3431" s="7"/>
      <c r="AS3431" s="7"/>
      <c r="AT3431" s="7"/>
      <c r="AU3431" s="8"/>
      <c r="AV3431" s="8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7"/>
      <c r="BV3431" s="7"/>
      <c r="BW3431" s="8"/>
      <c r="BX3431" s="8"/>
      <c r="BY3431" s="8"/>
      <c r="BZ3431" s="8"/>
      <c r="CA3431" s="8"/>
      <c r="CC3431" s="8"/>
      <c r="CE3431" s="7"/>
      <c r="CF3431" s="8"/>
      <c r="CG3431" s="8"/>
      <c r="CH3431" s="8"/>
      <c r="CI3431" s="8"/>
      <c r="CJ3431" s="8"/>
    </row>
    <row r="3432" spans="1:88" x14ac:dyDescent="0.3">
      <c r="A3432" s="1" t="s">
        <v>1423</v>
      </c>
      <c r="B3432" s="1"/>
      <c r="C3432" s="1" t="s">
        <v>1878</v>
      </c>
      <c r="D3432" s="1"/>
      <c r="E3432" s="1"/>
      <c r="F3432" s="1"/>
      <c r="G3432" s="1"/>
      <c r="H3432" s="1">
        <v>47919.09</v>
      </c>
      <c r="I3432" s="1">
        <v>-2.14</v>
      </c>
      <c r="J3432" s="12">
        <v>2308.44</v>
      </c>
      <c r="K3432" s="5">
        <v>3092.12</v>
      </c>
      <c r="L3432" s="5">
        <v>12637.81</v>
      </c>
      <c r="M3432" s="13">
        <f t="shared" si="68"/>
        <v>-2.1437701135435749E-2</v>
      </c>
      <c r="N3432" s="13">
        <v>-2.4942027210252071E-2</v>
      </c>
      <c r="O3432" s="13">
        <v>-1.501314008122967E-2</v>
      </c>
      <c r="P3432" s="13">
        <v>-1.5991354172911976E-2</v>
      </c>
      <c r="Q3432" s="7"/>
      <c r="R3432" s="8"/>
      <c r="S3432" s="8"/>
      <c r="T3432" s="8"/>
      <c r="U3432" s="8"/>
      <c r="V3432" s="13"/>
      <c r="W3432" s="14"/>
      <c r="X3432" s="1"/>
      <c r="Y3432" s="1"/>
      <c r="Z3432" s="1"/>
      <c r="AA3432" s="1"/>
      <c r="AB3432" s="1"/>
      <c r="AC3432" s="1"/>
      <c r="AD3432" s="8"/>
      <c r="AE3432" s="8"/>
      <c r="AF3432" s="8"/>
      <c r="AG3432" s="8"/>
      <c r="AH3432" s="9"/>
      <c r="AI3432" s="8"/>
      <c r="AJ3432" s="13"/>
      <c r="AK3432" s="8"/>
      <c r="AL3432" s="8"/>
      <c r="AM3432" s="8"/>
      <c r="AN3432" s="8"/>
      <c r="AO3432" s="7"/>
      <c r="AP3432" s="7"/>
      <c r="AQ3432" s="7"/>
      <c r="AR3432" s="7"/>
      <c r="AS3432" s="7"/>
      <c r="AT3432" s="7"/>
      <c r="AU3432" s="8"/>
      <c r="AV3432" s="8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7"/>
      <c r="BV3432" s="7"/>
      <c r="BW3432" s="8"/>
      <c r="BX3432" s="8"/>
      <c r="BY3432" s="8"/>
      <c r="BZ3432" s="8"/>
      <c r="CA3432" s="8"/>
      <c r="CC3432" s="8"/>
      <c r="CE3432" s="7"/>
      <c r="CF3432" s="8"/>
      <c r="CG3432" s="8"/>
      <c r="CH3432" s="8"/>
      <c r="CI3432" s="8"/>
      <c r="CJ3432" s="8"/>
    </row>
    <row r="3433" spans="1:88" x14ac:dyDescent="0.3">
      <c r="A3433" s="1" t="s">
        <v>1424</v>
      </c>
      <c r="B3433" s="1"/>
      <c r="C3433" s="1" t="s">
        <v>1878</v>
      </c>
      <c r="D3433" s="1"/>
      <c r="E3433" s="1"/>
      <c r="F3433" s="1"/>
      <c r="G3433" s="1"/>
      <c r="H3433" s="1">
        <v>45830.66</v>
      </c>
      <c r="I3433" s="1">
        <v>-4.3600000000000003</v>
      </c>
      <c r="J3433" s="12">
        <v>2201.5</v>
      </c>
      <c r="K3433" s="5">
        <v>2958.8</v>
      </c>
      <c r="L3433" s="5">
        <v>12178.22</v>
      </c>
      <c r="M3433" s="13">
        <f t="shared" si="68"/>
        <v>-4.358242195333828E-2</v>
      </c>
      <c r="N3433" s="13">
        <v>-4.6325657153748923E-2</v>
      </c>
      <c r="O3433" s="13">
        <v>-4.3116049829890035E-2</v>
      </c>
      <c r="P3433" s="13">
        <v>-3.6366269155810982E-2</v>
      </c>
      <c r="Q3433" s="7"/>
      <c r="R3433" s="8"/>
      <c r="S3433" s="8"/>
      <c r="T3433" s="8"/>
      <c r="U3433" s="8"/>
      <c r="V3433" s="13"/>
      <c r="W3433" s="14"/>
      <c r="X3433" s="1"/>
      <c r="Y3433" s="1"/>
      <c r="Z3433" s="1"/>
      <c r="AA3433" s="1"/>
      <c r="AB3433" s="1"/>
      <c r="AC3433" s="1"/>
      <c r="AD3433" s="8"/>
      <c r="AE3433" s="8"/>
      <c r="AF3433" s="8"/>
      <c r="AG3433" s="8"/>
      <c r="AH3433" s="9"/>
      <c r="AI3433" s="8"/>
      <c r="AJ3433" s="13"/>
      <c r="AK3433" s="8"/>
      <c r="AL3433" s="8"/>
      <c r="AM3433" s="8"/>
      <c r="AN3433" s="8"/>
      <c r="AO3433" s="7"/>
      <c r="AP3433" s="7"/>
      <c r="AQ3433" s="7"/>
      <c r="AR3433" s="7"/>
      <c r="AS3433" s="7"/>
      <c r="AT3433" s="7"/>
      <c r="AU3433" s="8"/>
      <c r="AV3433" s="8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7"/>
      <c r="BV3433" s="7"/>
      <c r="BW3433" s="8"/>
      <c r="BX3433" s="8"/>
      <c r="BY3433" s="8"/>
      <c r="BZ3433" s="8"/>
      <c r="CA3433" s="8"/>
      <c r="CC3433" s="8"/>
      <c r="CE3433" s="7"/>
      <c r="CF3433" s="8"/>
      <c r="CG3433" s="8"/>
      <c r="CH3433" s="8"/>
      <c r="CI3433" s="8"/>
      <c r="CJ3433" s="8"/>
    </row>
    <row r="3434" spans="1:88" x14ac:dyDescent="0.3">
      <c r="A3434" s="1" t="s">
        <v>1425</v>
      </c>
      <c r="B3434" s="1"/>
      <c r="C3434" s="1" t="s">
        <v>1878</v>
      </c>
      <c r="D3434" s="1"/>
      <c r="E3434" s="1"/>
      <c r="F3434" s="1"/>
      <c r="G3434" s="1"/>
      <c r="H3434" s="1">
        <v>46717.04</v>
      </c>
      <c r="I3434" s="1">
        <v>1.93</v>
      </c>
      <c r="J3434" s="12">
        <v>2238.98</v>
      </c>
      <c r="K3434" s="5">
        <v>3043.5</v>
      </c>
      <c r="L3434" s="5">
        <v>12457.22</v>
      </c>
      <c r="M3434" s="13">
        <f t="shared" si="68"/>
        <v>1.9340328068589763E-2</v>
      </c>
      <c r="N3434" s="13">
        <v>1.7024755848285222E-2</v>
      </c>
      <c r="O3434" s="13">
        <v>2.8626470190617814E-2</v>
      </c>
      <c r="P3434" s="13">
        <v>2.2909751999881767E-2</v>
      </c>
      <c r="Q3434" s="7"/>
      <c r="R3434" s="8"/>
      <c r="S3434" s="8"/>
      <c r="T3434" s="8"/>
      <c r="U3434" s="8"/>
      <c r="V3434" s="13"/>
      <c r="W3434" s="14"/>
      <c r="X3434" s="1"/>
      <c r="Y3434" s="1"/>
      <c r="Z3434" s="1"/>
      <c r="AA3434" s="1"/>
      <c r="AB3434" s="1"/>
      <c r="AC3434" s="1"/>
      <c r="AD3434" s="8"/>
      <c r="AE3434" s="8"/>
      <c r="AF3434" s="8"/>
      <c r="AG3434" s="8"/>
      <c r="AH3434" s="9"/>
      <c r="AI3434" s="8"/>
      <c r="AJ3434" s="13"/>
      <c r="AK3434" s="8"/>
      <c r="AL3434" s="8"/>
      <c r="AM3434" s="8"/>
      <c r="AN3434" s="8"/>
      <c r="AO3434" s="7"/>
      <c r="AP3434" s="7"/>
      <c r="AQ3434" s="7"/>
      <c r="AR3434" s="7"/>
      <c r="AS3434" s="7"/>
      <c r="AT3434" s="7"/>
      <c r="AU3434" s="8"/>
      <c r="AV3434" s="8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7"/>
      <c r="BV3434" s="7"/>
      <c r="BW3434" s="8"/>
      <c r="BX3434" s="8"/>
      <c r="BY3434" s="8"/>
      <c r="BZ3434" s="8"/>
      <c r="CA3434" s="8"/>
      <c r="CC3434" s="8"/>
      <c r="CE3434" s="7"/>
      <c r="CF3434" s="8"/>
      <c r="CG3434" s="8"/>
      <c r="CH3434" s="8"/>
      <c r="CI3434" s="8"/>
      <c r="CJ3434" s="8"/>
    </row>
    <row r="3435" spans="1:88" x14ac:dyDescent="0.3">
      <c r="A3435" s="1" t="s">
        <v>1426</v>
      </c>
      <c r="B3435" s="1"/>
      <c r="C3435" s="1" t="s">
        <v>1878</v>
      </c>
      <c r="D3435" s="1"/>
      <c r="E3435" s="1"/>
      <c r="F3435" s="1"/>
      <c r="G3435" s="1"/>
      <c r="H3435" s="1">
        <v>47808.9</v>
      </c>
      <c r="I3435" s="1">
        <v>2.34</v>
      </c>
      <c r="J3435" s="12">
        <v>2290.86</v>
      </c>
      <c r="K3435" s="5">
        <v>3124.36</v>
      </c>
      <c r="L3435" s="5">
        <v>12726.39</v>
      </c>
      <c r="M3435" s="13">
        <f t="shared" si="68"/>
        <v>2.3371771841709243E-2</v>
      </c>
      <c r="N3435" s="13">
        <v>2.3171265486962911E-2</v>
      </c>
      <c r="O3435" s="13">
        <v>2.656809594217191E-2</v>
      </c>
      <c r="P3435" s="13">
        <v>2.1607549678018145E-2</v>
      </c>
      <c r="Q3435" s="7"/>
      <c r="R3435" s="8"/>
      <c r="S3435" s="8"/>
      <c r="T3435" s="8"/>
      <c r="U3435" s="8"/>
      <c r="V3435" s="13"/>
      <c r="W3435" s="14"/>
      <c r="X3435" s="1"/>
      <c r="Y3435" s="1"/>
      <c r="Z3435" s="1"/>
      <c r="AA3435" s="1"/>
      <c r="AB3435" s="1"/>
      <c r="AC3435" s="1"/>
      <c r="AD3435" s="8"/>
      <c r="AE3435" s="8"/>
      <c r="AF3435" s="8"/>
      <c r="AG3435" s="8"/>
      <c r="AH3435" s="9"/>
      <c r="AI3435" s="8"/>
      <c r="AJ3435" s="13"/>
      <c r="AK3435" s="8"/>
      <c r="AL3435" s="8"/>
      <c r="AM3435" s="8"/>
      <c r="AN3435" s="8"/>
      <c r="AO3435" s="7"/>
      <c r="AP3435" s="7"/>
      <c r="AQ3435" s="7"/>
      <c r="AR3435" s="7"/>
      <c r="AS3435" s="7"/>
      <c r="AT3435" s="7"/>
      <c r="AU3435" s="8"/>
      <c r="AV3435" s="8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7"/>
      <c r="BV3435" s="7"/>
      <c r="BW3435" s="8"/>
      <c r="BX3435" s="8"/>
      <c r="BY3435" s="8"/>
      <c r="BZ3435" s="8"/>
      <c r="CA3435" s="8"/>
      <c r="CC3435" s="8"/>
      <c r="CE3435" s="7"/>
      <c r="CF3435" s="8"/>
      <c r="CG3435" s="8"/>
      <c r="CH3435" s="8"/>
      <c r="CI3435" s="8"/>
      <c r="CJ3435" s="8"/>
    </row>
    <row r="3436" spans="1:88" x14ac:dyDescent="0.3">
      <c r="A3436" s="1" t="s">
        <v>1427</v>
      </c>
      <c r="B3436" s="1"/>
      <c r="C3436" s="1" t="s">
        <v>1878</v>
      </c>
      <c r="D3436" s="1"/>
      <c r="E3436" s="1"/>
      <c r="F3436" s="1"/>
      <c r="G3436" s="1"/>
      <c r="H3436" s="1">
        <v>48961.51</v>
      </c>
      <c r="I3436" s="1">
        <v>2.41</v>
      </c>
      <c r="J3436" s="12">
        <v>2357.25</v>
      </c>
      <c r="K3436" s="5">
        <v>3166.39</v>
      </c>
      <c r="L3436" s="5">
        <v>12962.91</v>
      </c>
      <c r="M3436" s="13">
        <f t="shared" si="68"/>
        <v>2.410869105961444E-2</v>
      </c>
      <c r="N3436" s="13">
        <v>2.8980382912967118E-2</v>
      </c>
      <c r="O3436" s="13">
        <v>1.345235504231268E-2</v>
      </c>
      <c r="P3436" s="13">
        <v>1.8585003288442481E-2</v>
      </c>
      <c r="Q3436" s="7"/>
      <c r="R3436" s="8"/>
      <c r="S3436" s="8"/>
      <c r="T3436" s="8"/>
      <c r="U3436" s="8"/>
      <c r="V3436" s="13"/>
      <c r="W3436" s="14"/>
      <c r="X3436" s="1"/>
      <c r="Y3436" s="1"/>
      <c r="Z3436" s="1"/>
      <c r="AA3436" s="1"/>
      <c r="AB3436" s="1"/>
      <c r="AC3436" s="1"/>
      <c r="AD3436" s="8"/>
      <c r="AE3436" s="8"/>
      <c r="AF3436" s="8"/>
      <c r="AG3436" s="8"/>
      <c r="AH3436" s="9"/>
      <c r="AI3436" s="8"/>
      <c r="AJ3436" s="13"/>
      <c r="AK3436" s="8"/>
      <c r="AL3436" s="8"/>
      <c r="AM3436" s="8"/>
      <c r="AN3436" s="8"/>
      <c r="AO3436" s="7"/>
      <c r="AP3436" s="7"/>
      <c r="AQ3436" s="7"/>
      <c r="AR3436" s="7"/>
      <c r="AS3436" s="7"/>
      <c r="AT3436" s="7"/>
      <c r="AU3436" s="8"/>
      <c r="AV3436" s="8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7"/>
      <c r="BV3436" s="7"/>
      <c r="BW3436" s="8"/>
      <c r="BX3436" s="8"/>
      <c r="BY3436" s="8"/>
      <c r="BZ3436" s="8"/>
      <c r="CA3436" s="8"/>
      <c r="CC3436" s="8"/>
      <c r="CE3436" s="7"/>
      <c r="CF3436" s="8"/>
      <c r="CG3436" s="8"/>
      <c r="CH3436" s="8"/>
      <c r="CI3436" s="8"/>
      <c r="CJ3436" s="8"/>
    </row>
    <row r="3437" spans="1:88" x14ac:dyDescent="0.3">
      <c r="A3437" s="1" t="s">
        <v>1428</v>
      </c>
      <c r="B3437" s="1"/>
      <c r="C3437" s="1" t="s">
        <v>1878</v>
      </c>
      <c r="D3437" s="1"/>
      <c r="E3437" s="1"/>
      <c r="F3437" s="1"/>
      <c r="G3437" s="1"/>
      <c r="H3437" s="1">
        <v>49437.02</v>
      </c>
      <c r="I3437" s="1">
        <v>0.97</v>
      </c>
      <c r="J3437" s="12">
        <v>2380.0100000000002</v>
      </c>
      <c r="K3437" s="5">
        <v>3194.64</v>
      </c>
      <c r="L3437" s="5">
        <v>12983.95</v>
      </c>
      <c r="M3437" s="13">
        <f t="shared" si="68"/>
        <v>9.7119145222439585E-3</v>
      </c>
      <c r="N3437" s="13">
        <v>9.6553186976351402E-3</v>
      </c>
      <c r="O3437" s="13">
        <v>8.9218321179640458E-3</v>
      </c>
      <c r="P3437" s="13">
        <v>1.6230923457773994E-3</v>
      </c>
      <c r="Q3437" s="7"/>
      <c r="R3437" s="8"/>
      <c r="S3437" s="8"/>
      <c r="T3437" s="8"/>
      <c r="U3437" s="8"/>
      <c r="V3437" s="13"/>
      <c r="W3437" s="14"/>
      <c r="X3437" s="1"/>
      <c r="Y3437" s="1"/>
      <c r="Z3437" s="1"/>
      <c r="AA3437" s="1"/>
      <c r="AB3437" s="1"/>
      <c r="AC3437" s="1"/>
      <c r="AD3437" s="8"/>
      <c r="AE3437" s="8"/>
      <c r="AF3437" s="8"/>
      <c r="AG3437" s="8"/>
      <c r="AH3437" s="9"/>
      <c r="AI3437" s="8"/>
      <c r="AJ3437" s="13"/>
      <c r="AK3437" s="8"/>
      <c r="AL3437" s="8"/>
      <c r="AM3437" s="8"/>
      <c r="AN3437" s="8"/>
      <c r="AO3437" s="7"/>
      <c r="AP3437" s="7"/>
      <c r="AQ3437" s="7"/>
      <c r="AR3437" s="7"/>
      <c r="AS3437" s="7"/>
      <c r="AT3437" s="7"/>
      <c r="AU3437" s="8"/>
      <c r="AV3437" s="8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7"/>
      <c r="BV3437" s="7"/>
      <c r="BW3437" s="8"/>
      <c r="BX3437" s="8"/>
      <c r="BY3437" s="8"/>
      <c r="BZ3437" s="8"/>
      <c r="CA3437" s="8"/>
      <c r="CC3437" s="8"/>
      <c r="CE3437" s="7"/>
      <c r="CF3437" s="8"/>
      <c r="CG3437" s="8"/>
      <c r="CH3437" s="8"/>
      <c r="CI3437" s="8"/>
      <c r="CJ3437" s="8"/>
    </row>
    <row r="3438" spans="1:88" x14ac:dyDescent="0.3">
      <c r="A3438" s="1" t="s">
        <v>1429</v>
      </c>
      <c r="B3438" s="1"/>
      <c r="C3438" s="1" t="s">
        <v>1878</v>
      </c>
      <c r="D3438" s="1"/>
      <c r="E3438" s="1"/>
      <c r="F3438" s="1"/>
      <c r="G3438" s="1"/>
      <c r="H3438" s="1">
        <v>49771.55</v>
      </c>
      <c r="I3438" s="1">
        <v>0.68</v>
      </c>
      <c r="J3438" s="12">
        <v>2399.23</v>
      </c>
      <c r="K3438" s="5">
        <v>3213.18</v>
      </c>
      <c r="L3438" s="5">
        <v>13011.41</v>
      </c>
      <c r="M3438" s="13">
        <f t="shared" si="68"/>
        <v>6.7667913640427901E-3</v>
      </c>
      <c r="N3438" s="13">
        <v>8.0755963210237258E-3</v>
      </c>
      <c r="O3438" s="13">
        <v>5.8034708136127655E-3</v>
      </c>
      <c r="P3438" s="13">
        <v>2.114918803599819E-3</v>
      </c>
      <c r="Q3438" s="7"/>
      <c r="R3438" s="8"/>
      <c r="S3438" s="8"/>
      <c r="T3438" s="8"/>
      <c r="U3438" s="8"/>
      <c r="V3438" s="13"/>
      <c r="W3438" s="14"/>
      <c r="X3438" s="1"/>
      <c r="Y3438" s="1"/>
      <c r="Z3438" s="1"/>
      <c r="AA3438" s="1"/>
      <c r="AB3438" s="1"/>
      <c r="AC3438" s="1"/>
      <c r="AD3438" s="8"/>
      <c r="AE3438" s="8"/>
      <c r="AF3438" s="8"/>
      <c r="AG3438" s="8"/>
      <c r="AH3438" s="9"/>
      <c r="AI3438" s="8"/>
      <c r="AJ3438" s="13"/>
      <c r="AK3438" s="8"/>
      <c r="AL3438" s="8"/>
      <c r="AM3438" s="8"/>
      <c r="AN3438" s="8"/>
      <c r="AO3438" s="7"/>
      <c r="AP3438" s="7"/>
      <c r="AQ3438" s="7"/>
      <c r="AR3438" s="7"/>
      <c r="AS3438" s="7"/>
      <c r="AT3438" s="7"/>
      <c r="AU3438" s="8"/>
      <c r="AV3438" s="8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7"/>
      <c r="BV3438" s="7"/>
      <c r="BW3438" s="8"/>
      <c r="BX3438" s="8"/>
      <c r="BY3438" s="8"/>
      <c r="BZ3438" s="8"/>
      <c r="CA3438" s="8"/>
      <c r="CC3438" s="8"/>
      <c r="CE3438" s="7"/>
      <c r="CF3438" s="8"/>
      <c r="CG3438" s="8"/>
      <c r="CH3438" s="8"/>
      <c r="CI3438" s="8"/>
      <c r="CJ3438" s="8"/>
    </row>
    <row r="3439" spans="1:88" x14ac:dyDescent="0.3">
      <c r="A3439" s="1" t="s">
        <v>1430</v>
      </c>
      <c r="B3439" s="1"/>
      <c r="C3439" s="1" t="s">
        <v>1878</v>
      </c>
      <c r="D3439" s="1"/>
      <c r="E3439" s="1"/>
      <c r="F3439" s="1"/>
      <c r="G3439" s="1"/>
      <c r="H3439" s="1">
        <v>49348.61</v>
      </c>
      <c r="I3439" s="1">
        <v>-0.85</v>
      </c>
      <c r="J3439" s="12">
        <v>2375.44</v>
      </c>
      <c r="K3439" s="5">
        <v>3183.67</v>
      </c>
      <c r="L3439" s="5">
        <v>12998.59</v>
      </c>
      <c r="M3439" s="13">
        <f t="shared" si="68"/>
        <v>-8.4976256516021698E-3</v>
      </c>
      <c r="N3439" s="13">
        <v>-9.9156812810776707E-3</v>
      </c>
      <c r="O3439" s="13">
        <v>-9.1840482014701186E-3</v>
      </c>
      <c r="P3439" s="13">
        <v>-9.8528906552020068E-4</v>
      </c>
      <c r="Q3439" s="7"/>
      <c r="R3439" s="8"/>
      <c r="S3439" s="8"/>
      <c r="T3439" s="8"/>
      <c r="U3439" s="8"/>
      <c r="V3439" s="13"/>
      <c r="W3439" s="14"/>
      <c r="X3439" s="1"/>
      <c r="Y3439" s="1"/>
      <c r="Z3439" s="1"/>
      <c r="AA3439" s="1"/>
      <c r="AB3439" s="1"/>
      <c r="AC3439" s="1"/>
      <c r="AD3439" s="8"/>
      <c r="AE3439" s="8"/>
      <c r="AF3439" s="8"/>
      <c r="AG3439" s="8"/>
      <c r="AH3439" s="9"/>
      <c r="AI3439" s="8"/>
      <c r="AJ3439" s="13"/>
      <c r="AK3439" s="8"/>
      <c r="AL3439" s="8"/>
      <c r="AM3439" s="8"/>
      <c r="AN3439" s="8"/>
      <c r="AO3439" s="7"/>
      <c r="AP3439" s="7"/>
      <c r="AQ3439" s="7"/>
      <c r="AR3439" s="7"/>
      <c r="AS3439" s="7"/>
      <c r="AT3439" s="7"/>
      <c r="AU3439" s="8"/>
      <c r="AV3439" s="8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7"/>
      <c r="BV3439" s="7"/>
      <c r="BW3439" s="8"/>
      <c r="BX3439" s="8"/>
      <c r="BY3439" s="8"/>
      <c r="BZ3439" s="8"/>
      <c r="CA3439" s="8"/>
      <c r="CC3439" s="8"/>
      <c r="CE3439" s="7"/>
      <c r="CF3439" s="8"/>
      <c r="CG3439" s="8"/>
      <c r="CH3439" s="8"/>
      <c r="CI3439" s="8"/>
      <c r="CJ3439" s="8"/>
    </row>
    <row r="3440" spans="1:88" x14ac:dyDescent="0.3">
      <c r="A3440" s="1" t="s">
        <v>1431</v>
      </c>
      <c r="B3440" s="1"/>
      <c r="C3440" s="1" t="s">
        <v>1878</v>
      </c>
      <c r="D3440" s="1"/>
      <c r="E3440" s="1"/>
      <c r="F3440" s="1"/>
      <c r="G3440" s="1"/>
      <c r="H3440" s="1">
        <v>48917.85</v>
      </c>
      <c r="I3440" s="1">
        <v>-0.87</v>
      </c>
      <c r="J3440" s="12">
        <v>2354.66</v>
      </c>
      <c r="K3440" s="5">
        <v>3135.12</v>
      </c>
      <c r="L3440" s="5">
        <v>13003.37</v>
      </c>
      <c r="M3440" s="13">
        <f t="shared" si="68"/>
        <v>-8.7289186058128188E-3</v>
      </c>
      <c r="N3440" s="13">
        <v>-8.7478530293335632E-3</v>
      </c>
      <c r="O3440" s="13">
        <v>-1.5249696105438137E-2</v>
      </c>
      <c r="P3440" s="13">
        <v>3.6773219249175426E-4</v>
      </c>
      <c r="Q3440" s="7"/>
      <c r="R3440" s="8"/>
      <c r="S3440" s="8"/>
      <c r="T3440" s="8"/>
      <c r="U3440" s="8"/>
      <c r="V3440" s="13"/>
      <c r="W3440" s="14"/>
      <c r="X3440" s="1"/>
      <c r="Y3440" s="1"/>
      <c r="Z3440" s="1"/>
      <c r="AA3440" s="1"/>
      <c r="AB3440" s="1"/>
      <c r="AC3440" s="1"/>
      <c r="AD3440" s="8"/>
      <c r="AE3440" s="8"/>
      <c r="AF3440" s="8"/>
      <c r="AG3440" s="8"/>
      <c r="AH3440" s="9"/>
      <c r="AI3440" s="8"/>
      <c r="AJ3440" s="13"/>
      <c r="AK3440" s="8"/>
      <c r="AL3440" s="8"/>
      <c r="AM3440" s="8"/>
      <c r="AN3440" s="8"/>
      <c r="AO3440" s="7"/>
      <c r="AP3440" s="7"/>
      <c r="AQ3440" s="7"/>
      <c r="AR3440" s="7"/>
      <c r="AS3440" s="7"/>
      <c r="AT3440" s="7"/>
      <c r="AU3440" s="8"/>
      <c r="AV3440" s="8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7"/>
      <c r="BV3440" s="7"/>
      <c r="BW3440" s="8"/>
      <c r="BX3440" s="8"/>
      <c r="BY3440" s="8"/>
      <c r="BZ3440" s="8"/>
      <c r="CA3440" s="8"/>
      <c r="CC3440" s="8"/>
      <c r="CE3440" s="7"/>
      <c r="CF3440" s="8"/>
      <c r="CG3440" s="8"/>
      <c r="CH3440" s="8"/>
      <c r="CI3440" s="8"/>
      <c r="CJ3440" s="8"/>
    </row>
    <row r="3441" spans="1:88" x14ac:dyDescent="0.3">
      <c r="A3441" s="1" t="s">
        <v>1432</v>
      </c>
      <c r="B3441" s="1"/>
      <c r="C3441" s="1" t="s">
        <v>1878</v>
      </c>
      <c r="D3441" s="1"/>
      <c r="E3441" s="1"/>
      <c r="F3441" s="1"/>
      <c r="G3441" s="1"/>
      <c r="H3441" s="1">
        <v>49434.46</v>
      </c>
      <c r="I3441" s="1">
        <v>1.06</v>
      </c>
      <c r="J3441" s="12">
        <v>2365.36</v>
      </c>
      <c r="K3441" s="5">
        <v>3156.03</v>
      </c>
      <c r="L3441" s="5">
        <v>13085.22</v>
      </c>
      <c r="M3441" s="13">
        <f t="shared" si="68"/>
        <v>1.0560766673106015E-2</v>
      </c>
      <c r="N3441" s="13">
        <v>4.5441804761623406E-3</v>
      </c>
      <c r="O3441" s="13">
        <v>6.6696011635918317E-3</v>
      </c>
      <c r="P3441" s="13">
        <v>6.2945221123447137E-3</v>
      </c>
      <c r="Q3441" s="7"/>
      <c r="R3441" s="8"/>
      <c r="S3441" s="8"/>
      <c r="T3441" s="8"/>
      <c r="U3441" s="8"/>
      <c r="V3441" s="13"/>
      <c r="W3441" s="14"/>
      <c r="X3441" s="1"/>
      <c r="Y3441" s="1"/>
      <c r="Z3441" s="1"/>
      <c r="AA3441" s="1"/>
      <c r="AB3441" s="1"/>
      <c r="AC3441" s="1"/>
      <c r="AD3441" s="8"/>
      <c r="AE3441" s="8"/>
      <c r="AF3441" s="8"/>
      <c r="AG3441" s="8"/>
      <c r="AH3441" s="9"/>
      <c r="AI3441" s="8"/>
      <c r="AJ3441" s="13"/>
      <c r="AK3441" s="8"/>
      <c r="AL3441" s="8"/>
      <c r="AM3441" s="8"/>
      <c r="AN3441" s="8"/>
      <c r="AO3441" s="7"/>
      <c r="AP3441" s="7"/>
      <c r="AQ3441" s="7"/>
      <c r="AR3441" s="7"/>
      <c r="AS3441" s="7"/>
      <c r="AT3441" s="7"/>
      <c r="AU3441" s="8"/>
      <c r="AV3441" s="8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7"/>
      <c r="BV3441" s="7"/>
      <c r="BW3441" s="8"/>
      <c r="BX3441" s="8"/>
      <c r="BY3441" s="8"/>
      <c r="BZ3441" s="8"/>
      <c r="CA3441" s="8"/>
      <c r="CC3441" s="8"/>
      <c r="CE3441" s="7"/>
      <c r="CF3441" s="8"/>
      <c r="CG3441" s="8"/>
      <c r="CH3441" s="8"/>
      <c r="CI3441" s="8"/>
      <c r="CJ3441" s="8"/>
    </row>
    <row r="3442" spans="1:88" x14ac:dyDescent="0.3">
      <c r="A3442" s="1" t="s">
        <v>1433</v>
      </c>
      <c r="B3442" s="1"/>
      <c r="C3442" s="1" t="s">
        <v>1878</v>
      </c>
      <c r="D3442" s="1"/>
      <c r="E3442" s="1"/>
      <c r="F3442" s="1"/>
      <c r="G3442" s="1"/>
      <c r="H3442" s="1">
        <v>49413.33</v>
      </c>
      <c r="I3442" s="1">
        <v>-0.04</v>
      </c>
      <c r="J3442" s="12">
        <v>2363.7800000000002</v>
      </c>
      <c r="K3442" s="5">
        <v>3157.83</v>
      </c>
      <c r="L3442" s="5">
        <v>13049.76</v>
      </c>
      <c r="M3442" s="13">
        <f t="shared" si="68"/>
        <v>-4.2743462758565443E-4</v>
      </c>
      <c r="N3442" s="13">
        <v>-6.6797443095334419E-4</v>
      </c>
      <c r="O3442" s="13">
        <v>5.7033678387075071E-4</v>
      </c>
      <c r="P3442" s="13">
        <v>-2.7099276894082536E-3</v>
      </c>
      <c r="Q3442" s="7"/>
      <c r="R3442" s="8"/>
      <c r="S3442" s="8"/>
      <c r="T3442" s="8"/>
      <c r="U3442" s="8"/>
      <c r="V3442" s="13"/>
      <c r="W3442" s="14"/>
      <c r="X3442" s="1"/>
      <c r="Y3442" s="1"/>
      <c r="Z3442" s="1"/>
      <c r="AA3442" s="1"/>
      <c r="AB3442" s="1"/>
      <c r="AC3442" s="1"/>
      <c r="AD3442" s="8"/>
      <c r="AE3442" s="8"/>
      <c r="AF3442" s="8"/>
      <c r="AG3442" s="8"/>
      <c r="AH3442" s="9"/>
      <c r="AI3442" s="8"/>
      <c r="AJ3442" s="13"/>
      <c r="AK3442" s="8"/>
      <c r="AL3442" s="8"/>
      <c r="AM3442" s="8"/>
      <c r="AN3442" s="8"/>
      <c r="AO3442" s="7"/>
      <c r="AP3442" s="7"/>
      <c r="AQ3442" s="7"/>
      <c r="AR3442" s="7"/>
      <c r="AS3442" s="7"/>
      <c r="AT3442" s="7"/>
      <c r="AU3442" s="8"/>
      <c r="AV3442" s="8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7"/>
      <c r="BV3442" s="7"/>
      <c r="BW3442" s="8"/>
      <c r="BX3442" s="8"/>
      <c r="BY3442" s="8"/>
      <c r="BZ3442" s="8"/>
      <c r="CA3442" s="8"/>
      <c r="CC3442" s="8"/>
      <c r="CE3442" s="7"/>
      <c r="CF3442" s="8"/>
      <c r="CG3442" s="8"/>
      <c r="CH3442" s="8"/>
      <c r="CI3442" s="8"/>
      <c r="CJ3442" s="8"/>
    </row>
    <row r="3443" spans="1:88" x14ac:dyDescent="0.3">
      <c r="A3443" s="1" t="s">
        <v>1434</v>
      </c>
      <c r="B3443" s="1"/>
      <c r="C3443" s="1" t="s">
        <v>1878</v>
      </c>
      <c r="D3443" s="1"/>
      <c r="E3443" s="1"/>
      <c r="F3443" s="1"/>
      <c r="G3443" s="1"/>
      <c r="H3443" s="1">
        <v>50300.53</v>
      </c>
      <c r="I3443" s="1">
        <v>1.8</v>
      </c>
      <c r="J3443" s="12">
        <v>2410.92</v>
      </c>
      <c r="K3443" s="5">
        <v>3222.54</v>
      </c>
      <c r="L3443" s="5">
        <v>13124.47</v>
      </c>
      <c r="M3443" s="13">
        <f t="shared" si="68"/>
        <v>1.7954669316963656E-2</v>
      </c>
      <c r="N3443" s="13">
        <v>1.9942634255302849E-2</v>
      </c>
      <c r="O3443" s="13">
        <v>2.0491920084361848E-2</v>
      </c>
      <c r="P3443" s="13">
        <v>5.7250095020904279E-3</v>
      </c>
      <c r="Q3443" s="7"/>
      <c r="R3443" s="8"/>
      <c r="S3443" s="8"/>
      <c r="T3443" s="8"/>
      <c r="U3443" s="8"/>
      <c r="V3443" s="13"/>
      <c r="W3443" s="14"/>
      <c r="X3443" s="1"/>
      <c r="Y3443" s="1"/>
      <c r="Z3443" s="1"/>
      <c r="AA3443" s="1"/>
      <c r="AB3443" s="1"/>
      <c r="AC3443" s="1"/>
      <c r="AD3443" s="8"/>
      <c r="AE3443" s="8"/>
      <c r="AF3443" s="8"/>
      <c r="AG3443" s="8"/>
      <c r="AH3443" s="9"/>
      <c r="AI3443" s="8"/>
      <c r="AJ3443" s="13"/>
      <c r="AK3443" s="8"/>
      <c r="AL3443" s="8"/>
      <c r="AM3443" s="8"/>
      <c r="AN3443" s="8"/>
      <c r="AO3443" s="7"/>
      <c r="AP3443" s="7"/>
      <c r="AQ3443" s="7"/>
      <c r="AR3443" s="7"/>
      <c r="AS3443" s="7"/>
      <c r="AT3443" s="7"/>
      <c r="AU3443" s="8"/>
      <c r="AV3443" s="8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7"/>
      <c r="BV3443" s="7"/>
      <c r="BW3443" s="8"/>
      <c r="BX3443" s="8"/>
      <c r="BY3443" s="8"/>
      <c r="BZ3443" s="8"/>
      <c r="CA3443" s="8"/>
      <c r="CC3443" s="8"/>
      <c r="CE3443" s="7"/>
      <c r="CF3443" s="8"/>
      <c r="CG3443" s="8"/>
      <c r="CH3443" s="8"/>
      <c r="CI3443" s="8"/>
      <c r="CJ3443" s="8"/>
    </row>
    <row r="3444" spans="1:88" x14ac:dyDescent="0.3">
      <c r="A3444" s="1" t="s">
        <v>1435</v>
      </c>
      <c r="B3444" s="1"/>
      <c r="C3444" s="1" t="s">
        <v>1878</v>
      </c>
      <c r="D3444" s="1"/>
      <c r="E3444" s="1"/>
      <c r="F3444" s="1"/>
      <c r="G3444" s="1"/>
      <c r="H3444" s="1">
        <v>50308.19</v>
      </c>
      <c r="I3444" s="1">
        <v>0.02</v>
      </c>
      <c r="J3444" s="12">
        <v>2408.16</v>
      </c>
      <c r="K3444" s="5">
        <v>3229.62</v>
      </c>
      <c r="L3444" s="5">
        <v>13140.38</v>
      </c>
      <c r="M3444" s="13">
        <f t="shared" si="68"/>
        <v>1.5228467771621901E-4</v>
      </c>
      <c r="N3444" s="13">
        <v>-1.1447912000399629E-3</v>
      </c>
      <c r="O3444" s="13">
        <v>2.1970247072184979E-3</v>
      </c>
      <c r="P3444" s="13">
        <v>1.2122394275730919E-3</v>
      </c>
      <c r="Q3444" s="7"/>
      <c r="R3444" s="8"/>
      <c r="S3444" s="8"/>
      <c r="T3444" s="8"/>
      <c r="U3444" s="8"/>
      <c r="V3444" s="13"/>
      <c r="W3444" s="14"/>
      <c r="X3444" s="1"/>
      <c r="Y3444" s="1"/>
      <c r="Z3444" s="1"/>
      <c r="AA3444" s="1"/>
      <c r="AB3444" s="1"/>
      <c r="AC3444" s="1"/>
      <c r="AD3444" s="8"/>
      <c r="AE3444" s="8"/>
      <c r="AF3444" s="8"/>
      <c r="AG3444" s="8"/>
      <c r="AH3444" s="9"/>
      <c r="AI3444" s="8"/>
      <c r="AJ3444" s="13"/>
      <c r="AK3444" s="8"/>
      <c r="AL3444" s="8"/>
      <c r="AM3444" s="8"/>
      <c r="AN3444" s="8"/>
      <c r="AO3444" s="7"/>
      <c r="AP3444" s="7"/>
      <c r="AQ3444" s="7"/>
      <c r="AR3444" s="7"/>
      <c r="AS3444" s="7"/>
      <c r="AT3444" s="7"/>
      <c r="AU3444" s="8"/>
      <c r="AV3444" s="8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7"/>
      <c r="BV3444" s="7"/>
      <c r="BW3444" s="8"/>
      <c r="BX3444" s="8"/>
      <c r="BY3444" s="8"/>
      <c r="BZ3444" s="8"/>
      <c r="CA3444" s="8"/>
      <c r="CC3444" s="8"/>
      <c r="CE3444" s="7"/>
      <c r="CF3444" s="8"/>
      <c r="CG3444" s="8"/>
      <c r="CH3444" s="8"/>
      <c r="CI3444" s="8"/>
      <c r="CJ3444" s="8"/>
    </row>
    <row r="3445" spans="1:88" x14ac:dyDescent="0.3">
      <c r="A3445" s="1" t="s">
        <v>1436</v>
      </c>
      <c r="B3445" s="1"/>
      <c r="C3445" s="1" t="s">
        <v>1878</v>
      </c>
      <c r="D3445" s="1"/>
      <c r="E3445" s="1"/>
      <c r="F3445" s="1"/>
      <c r="G3445" s="1"/>
      <c r="H3445" s="1">
        <v>49955.87</v>
      </c>
      <c r="I3445" s="1">
        <v>-0.7</v>
      </c>
      <c r="J3445" s="12">
        <v>2388.66</v>
      </c>
      <c r="K3445" s="5">
        <v>3217.71</v>
      </c>
      <c r="L3445" s="5">
        <v>13089.15</v>
      </c>
      <c r="M3445" s="13">
        <f t="shared" si="68"/>
        <v>-7.0032334695404597E-3</v>
      </c>
      <c r="N3445" s="13">
        <v>-8.0974686067371016E-3</v>
      </c>
      <c r="O3445" s="13">
        <v>-3.6877403533541742E-3</v>
      </c>
      <c r="P3445" s="13">
        <v>-3.8986695970740781E-3</v>
      </c>
      <c r="Q3445" s="7"/>
      <c r="R3445" s="8"/>
      <c r="S3445" s="8"/>
      <c r="T3445" s="8"/>
      <c r="U3445" s="8"/>
      <c r="V3445" s="13"/>
      <c r="W3445" s="14"/>
      <c r="X3445" s="1"/>
      <c r="Y3445" s="1"/>
      <c r="Z3445" s="1"/>
      <c r="AA3445" s="1"/>
      <c r="AB3445" s="1"/>
      <c r="AC3445" s="1"/>
      <c r="AD3445" s="8"/>
      <c r="AE3445" s="8"/>
      <c r="AF3445" s="8"/>
      <c r="AG3445" s="8"/>
      <c r="AH3445" s="9"/>
      <c r="AI3445" s="8"/>
      <c r="AJ3445" s="13"/>
      <c r="AK3445" s="8"/>
      <c r="AL3445" s="8"/>
      <c r="AM3445" s="8"/>
      <c r="AN3445" s="8"/>
      <c r="AO3445" s="7"/>
      <c r="AP3445" s="7"/>
      <c r="AQ3445" s="7"/>
      <c r="AR3445" s="7"/>
      <c r="AS3445" s="7"/>
      <c r="AT3445" s="7"/>
      <c r="AU3445" s="8"/>
      <c r="AV3445" s="8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7"/>
      <c r="BV3445" s="7"/>
      <c r="BW3445" s="8"/>
      <c r="BX3445" s="8"/>
      <c r="BY3445" s="8"/>
      <c r="BZ3445" s="8"/>
      <c r="CA3445" s="8"/>
      <c r="CC3445" s="8"/>
      <c r="CE3445" s="7"/>
      <c r="CF3445" s="8"/>
      <c r="CG3445" s="8"/>
      <c r="CH3445" s="8"/>
      <c r="CI3445" s="8"/>
      <c r="CJ3445" s="8"/>
    </row>
    <row r="3446" spans="1:88" x14ac:dyDescent="0.3">
      <c r="A3446" s="1" t="s">
        <v>1437</v>
      </c>
      <c r="B3446" s="1"/>
      <c r="C3446" s="1" t="s">
        <v>1878</v>
      </c>
      <c r="D3446" s="1"/>
      <c r="E3446" s="1"/>
      <c r="F3446" s="1"/>
      <c r="G3446" s="1"/>
      <c r="H3446" s="1">
        <v>49979.47</v>
      </c>
      <c r="I3446" s="1">
        <v>0.05</v>
      </c>
      <c r="J3446" s="12">
        <v>2393.06</v>
      </c>
      <c r="K3446" s="5">
        <v>3194.37</v>
      </c>
      <c r="L3446" s="5">
        <v>13131.43</v>
      </c>
      <c r="M3446" s="13">
        <f t="shared" si="68"/>
        <v>4.7241695520461313E-4</v>
      </c>
      <c r="N3446" s="13">
        <v>1.8420369579597029E-3</v>
      </c>
      <c r="O3446" s="13">
        <v>-7.2536058252609115E-3</v>
      </c>
      <c r="P3446" s="13">
        <v>3.2301562744716517E-3</v>
      </c>
      <c r="Q3446" s="7"/>
      <c r="R3446" s="8"/>
      <c r="S3446" s="8"/>
      <c r="T3446" s="8"/>
      <c r="U3446" s="8"/>
      <c r="V3446" s="13"/>
      <c r="W3446" s="14"/>
      <c r="X3446" s="1"/>
      <c r="Y3446" s="1"/>
      <c r="Z3446" s="1"/>
      <c r="AA3446" s="1"/>
      <c r="AB3446" s="1"/>
      <c r="AC3446" s="1"/>
      <c r="AD3446" s="8"/>
      <c r="AE3446" s="8"/>
      <c r="AF3446" s="8"/>
      <c r="AG3446" s="8"/>
      <c r="AH3446" s="9"/>
      <c r="AI3446" s="8"/>
      <c r="AJ3446" s="13"/>
      <c r="AK3446" s="8"/>
      <c r="AL3446" s="8"/>
      <c r="AM3446" s="8"/>
      <c r="AN3446" s="8"/>
      <c r="AO3446" s="7"/>
      <c r="AP3446" s="7"/>
      <c r="AQ3446" s="7"/>
      <c r="AR3446" s="7"/>
      <c r="AS3446" s="7"/>
      <c r="AT3446" s="7"/>
      <c r="AU3446" s="8"/>
      <c r="AV3446" s="8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7"/>
      <c r="BV3446" s="7"/>
      <c r="BW3446" s="8"/>
      <c r="BX3446" s="8"/>
      <c r="BY3446" s="8"/>
      <c r="BZ3446" s="8"/>
      <c r="CA3446" s="8"/>
      <c r="CC3446" s="8"/>
      <c r="CE3446" s="7"/>
      <c r="CF3446" s="8"/>
      <c r="CG3446" s="8"/>
      <c r="CH3446" s="8"/>
      <c r="CI3446" s="8"/>
      <c r="CJ3446" s="8"/>
    </row>
    <row r="3447" spans="1:88" x14ac:dyDescent="0.3">
      <c r="A3447" s="1" t="s">
        <v>1438</v>
      </c>
      <c r="B3447" s="1"/>
      <c r="C3447" s="1" t="s">
        <v>1878</v>
      </c>
      <c r="D3447" s="1"/>
      <c r="E3447" s="1"/>
      <c r="F3447" s="1"/>
      <c r="G3447" s="1"/>
      <c r="H3447" s="1">
        <v>50301.69</v>
      </c>
      <c r="I3447" s="1">
        <v>0.64</v>
      </c>
      <c r="J3447" s="12">
        <v>2407.12</v>
      </c>
      <c r="K3447" s="5">
        <v>3236.84</v>
      </c>
      <c r="L3447" s="5">
        <v>13114.91</v>
      </c>
      <c r="M3447" s="13">
        <f t="shared" si="68"/>
        <v>6.4470471575628352E-3</v>
      </c>
      <c r="N3447" s="13">
        <v>5.8753228084544862E-3</v>
      </c>
      <c r="O3447" s="13">
        <v>1.3295266359250935E-2</v>
      </c>
      <c r="P3447" s="13">
        <v>-1.258050341813477E-3</v>
      </c>
      <c r="Q3447" s="7"/>
      <c r="R3447" s="8"/>
      <c r="S3447" s="8"/>
      <c r="T3447" s="8"/>
      <c r="U3447" s="8"/>
      <c r="V3447" s="13"/>
      <c r="W3447" s="14"/>
      <c r="X3447" s="1"/>
      <c r="Y3447" s="1"/>
      <c r="Z3447" s="1"/>
      <c r="AA3447" s="1"/>
      <c r="AB3447" s="1"/>
      <c r="AC3447" s="1"/>
      <c r="AD3447" s="8"/>
      <c r="AE3447" s="8"/>
      <c r="AF3447" s="8"/>
      <c r="AG3447" s="8"/>
      <c r="AH3447" s="9"/>
      <c r="AI3447" s="8"/>
      <c r="AJ3447" s="13"/>
      <c r="AK3447" s="8"/>
      <c r="AL3447" s="8"/>
      <c r="AM3447" s="8"/>
      <c r="AN3447" s="8"/>
      <c r="AO3447" s="7"/>
      <c r="AP3447" s="7"/>
      <c r="AQ3447" s="7"/>
      <c r="AR3447" s="7"/>
      <c r="AS3447" s="7"/>
      <c r="AT3447" s="7"/>
      <c r="AU3447" s="8"/>
      <c r="AV3447" s="8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7"/>
      <c r="BV3447" s="7"/>
      <c r="BW3447" s="8"/>
      <c r="BX3447" s="8"/>
      <c r="BY3447" s="8"/>
      <c r="BZ3447" s="8"/>
      <c r="CA3447" s="8"/>
      <c r="CC3447" s="8"/>
      <c r="CE3447" s="7"/>
      <c r="CF3447" s="8"/>
      <c r="CG3447" s="8"/>
      <c r="CH3447" s="8"/>
      <c r="CI3447" s="8"/>
      <c r="CJ3447" s="8"/>
    </row>
    <row r="3448" spans="1:88" x14ac:dyDescent="0.3">
      <c r="A3448" s="1" t="s">
        <v>1439</v>
      </c>
      <c r="B3448" s="1"/>
      <c r="C3448" s="1" t="s">
        <v>1878</v>
      </c>
      <c r="D3448" s="1"/>
      <c r="E3448" s="1"/>
      <c r="F3448" s="1"/>
      <c r="G3448" s="1"/>
      <c r="H3448" s="1">
        <v>50936.34</v>
      </c>
      <c r="I3448" s="1">
        <v>1.26</v>
      </c>
      <c r="J3448" s="12">
        <v>2435.83</v>
      </c>
      <c r="K3448" s="5">
        <v>3290.09</v>
      </c>
      <c r="L3448" s="5">
        <v>13233.88</v>
      </c>
      <c r="M3448" s="13">
        <f t="shared" si="68"/>
        <v>1.2616872315820649E-2</v>
      </c>
      <c r="N3448" s="13">
        <v>1.1927116221875034E-2</v>
      </c>
      <c r="O3448" s="13">
        <v>1.64512302121822E-2</v>
      </c>
      <c r="P3448" s="13">
        <v>9.0713546642713361E-3</v>
      </c>
      <c r="Q3448" s="7"/>
      <c r="R3448" s="8"/>
      <c r="S3448" s="8"/>
      <c r="T3448" s="8"/>
      <c r="U3448" s="8"/>
      <c r="V3448" s="13"/>
      <c r="W3448" s="14"/>
      <c r="X3448" s="1"/>
      <c r="Y3448" s="1"/>
      <c r="Z3448" s="1"/>
      <c r="AA3448" s="1"/>
      <c r="AB3448" s="1"/>
      <c r="AC3448" s="1"/>
      <c r="AD3448" s="8"/>
      <c r="AE3448" s="8"/>
      <c r="AF3448" s="8"/>
      <c r="AG3448" s="8"/>
      <c r="AH3448" s="9"/>
      <c r="AI3448" s="8"/>
      <c r="AJ3448" s="13"/>
      <c r="AK3448" s="8"/>
      <c r="AL3448" s="8"/>
      <c r="AM3448" s="8"/>
      <c r="AN3448" s="8"/>
      <c r="AO3448" s="7"/>
      <c r="AP3448" s="7"/>
      <c r="AQ3448" s="7"/>
      <c r="AR3448" s="7"/>
      <c r="AS3448" s="7"/>
      <c r="AT3448" s="7"/>
      <c r="AU3448" s="8"/>
      <c r="AV3448" s="8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7"/>
      <c r="BV3448" s="7"/>
      <c r="BW3448" s="8"/>
      <c r="BX3448" s="8"/>
      <c r="BY3448" s="8"/>
      <c r="BZ3448" s="8"/>
      <c r="CA3448" s="8"/>
      <c r="CC3448" s="8"/>
      <c r="CE3448" s="7"/>
      <c r="CF3448" s="8"/>
      <c r="CG3448" s="8"/>
      <c r="CH3448" s="8"/>
      <c r="CI3448" s="8"/>
      <c r="CJ3448" s="8"/>
    </row>
    <row r="3449" spans="1:88" x14ac:dyDescent="0.3">
      <c r="A3449" s="1" t="s">
        <v>1440</v>
      </c>
      <c r="B3449" s="1"/>
      <c r="C3449" s="1" t="s">
        <v>1878</v>
      </c>
      <c r="D3449" s="1"/>
      <c r="E3449" s="1"/>
      <c r="F3449" s="1"/>
      <c r="G3449" s="1"/>
      <c r="H3449" s="1">
        <v>50819.81</v>
      </c>
      <c r="I3449" s="1">
        <v>-0.23</v>
      </c>
      <c r="J3449" s="12">
        <v>2422.46</v>
      </c>
      <c r="K3449" s="5">
        <v>3296.37</v>
      </c>
      <c r="L3449" s="5">
        <v>13346.97</v>
      </c>
      <c r="M3449" s="13">
        <f t="shared" si="68"/>
        <v>-2.2877576205907468E-3</v>
      </c>
      <c r="N3449" s="13">
        <v>-5.4888887976582978E-3</v>
      </c>
      <c r="O3449" s="13">
        <v>1.908762374281503E-3</v>
      </c>
      <c r="P3449" s="13">
        <v>8.545490815996537E-3</v>
      </c>
      <c r="Q3449" s="7"/>
      <c r="R3449" s="8"/>
      <c r="S3449" s="8"/>
      <c r="T3449" s="8"/>
      <c r="U3449" s="8"/>
      <c r="V3449" s="13"/>
      <c r="W3449" s="14"/>
      <c r="X3449" s="1"/>
      <c r="Y3449" s="1"/>
      <c r="Z3449" s="1"/>
      <c r="AA3449" s="1"/>
      <c r="AB3449" s="1"/>
      <c r="AC3449" s="1"/>
      <c r="AD3449" s="8"/>
      <c r="AE3449" s="8"/>
      <c r="AF3449" s="8"/>
      <c r="AG3449" s="8"/>
      <c r="AH3449" s="9"/>
      <c r="AI3449" s="8"/>
      <c r="AJ3449" s="13"/>
      <c r="AK3449" s="8"/>
      <c r="AL3449" s="8"/>
      <c r="AM3449" s="8"/>
      <c r="AN3449" s="8"/>
      <c r="AO3449" s="7"/>
      <c r="AP3449" s="7"/>
      <c r="AQ3449" s="7"/>
      <c r="AR3449" s="7"/>
      <c r="AS3449" s="7"/>
      <c r="AT3449" s="7"/>
      <c r="AU3449" s="8"/>
      <c r="AV3449" s="8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7"/>
      <c r="BV3449" s="7"/>
      <c r="BW3449" s="8"/>
      <c r="BX3449" s="8"/>
      <c r="BY3449" s="8"/>
      <c r="BZ3449" s="8"/>
      <c r="CA3449" s="8"/>
      <c r="CC3449" s="8"/>
      <c r="CE3449" s="7"/>
      <c r="CF3449" s="8"/>
      <c r="CG3449" s="8"/>
      <c r="CH3449" s="8"/>
      <c r="CI3449" s="8"/>
      <c r="CJ3449" s="8"/>
    </row>
    <row r="3450" spans="1:88" x14ac:dyDescent="0.3">
      <c r="A3450" s="1" t="s">
        <v>1441</v>
      </c>
      <c r="B3450" s="1"/>
      <c r="C3450" s="1" t="s">
        <v>1878</v>
      </c>
      <c r="D3450" s="1"/>
      <c r="E3450" s="1"/>
      <c r="F3450" s="1"/>
      <c r="G3450" s="1"/>
      <c r="H3450" s="1">
        <v>50301.85</v>
      </c>
      <c r="I3450" s="1">
        <v>-1.02</v>
      </c>
      <c r="J3450" s="12">
        <v>2391.5300000000002</v>
      </c>
      <c r="K3450" s="5">
        <v>3275.69</v>
      </c>
      <c r="L3450" s="5">
        <v>13314.68</v>
      </c>
      <c r="M3450" s="13">
        <f t="shared" si="68"/>
        <v>-1.0192088478882533E-2</v>
      </c>
      <c r="N3450" s="13">
        <v>-1.2768012681323881E-2</v>
      </c>
      <c r="O3450" s="13">
        <v>-6.2735675910167155E-3</v>
      </c>
      <c r="P3450" s="13">
        <v>-2.4192756857922548E-3</v>
      </c>
      <c r="Q3450" s="7"/>
      <c r="R3450" s="8"/>
      <c r="S3450" s="8"/>
      <c r="T3450" s="8"/>
      <c r="U3450" s="8"/>
      <c r="V3450" s="13"/>
      <c r="W3450" s="14"/>
      <c r="X3450" s="1"/>
      <c r="Y3450" s="1"/>
      <c r="Z3450" s="1"/>
      <c r="AA3450" s="1"/>
      <c r="AB3450" s="1"/>
      <c r="AC3450" s="1"/>
      <c r="AD3450" s="8"/>
      <c r="AE3450" s="8"/>
      <c r="AF3450" s="8"/>
      <c r="AG3450" s="8"/>
      <c r="AH3450" s="9"/>
      <c r="AI3450" s="8"/>
      <c r="AJ3450" s="13"/>
      <c r="AK3450" s="8"/>
      <c r="AL3450" s="8"/>
      <c r="AM3450" s="8"/>
      <c r="AN3450" s="8"/>
      <c r="AO3450" s="7"/>
      <c r="AP3450" s="7"/>
      <c r="AQ3450" s="7"/>
      <c r="AR3450" s="7"/>
      <c r="AS3450" s="7"/>
      <c r="AT3450" s="7"/>
      <c r="AU3450" s="8"/>
      <c r="AV3450" s="8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7"/>
      <c r="BV3450" s="7"/>
      <c r="BW3450" s="8"/>
      <c r="BX3450" s="8"/>
      <c r="BY3450" s="8"/>
      <c r="BZ3450" s="8"/>
      <c r="CA3450" s="8"/>
      <c r="CC3450" s="8"/>
      <c r="CE3450" s="7"/>
      <c r="CF3450" s="8"/>
      <c r="CG3450" s="8"/>
      <c r="CH3450" s="8"/>
      <c r="CI3450" s="8"/>
      <c r="CJ3450" s="8"/>
    </row>
    <row r="3451" spans="1:88" x14ac:dyDescent="0.3">
      <c r="A3451" s="1" t="s">
        <v>1442</v>
      </c>
      <c r="B3451" s="1"/>
      <c r="C3451" s="1" t="s">
        <v>1878</v>
      </c>
      <c r="D3451" s="1"/>
      <c r="E3451" s="1"/>
      <c r="F3451" s="1"/>
      <c r="G3451" s="1"/>
      <c r="H3451" s="1">
        <v>50782.48</v>
      </c>
      <c r="I3451" s="1">
        <v>0.96</v>
      </c>
      <c r="J3451" s="12">
        <v>2413.17</v>
      </c>
      <c r="K3451" s="5">
        <v>3315.88</v>
      </c>
      <c r="L3451" s="5">
        <v>13338.19</v>
      </c>
      <c r="M3451" s="13">
        <f t="shared" si="68"/>
        <v>9.5549169662747513E-3</v>
      </c>
      <c r="N3451" s="13">
        <v>9.0486006865897473E-3</v>
      </c>
      <c r="O3451" s="13">
        <v>1.2269170770127902E-2</v>
      </c>
      <c r="P3451" s="13">
        <v>1.7657202426193397E-3</v>
      </c>
      <c r="Q3451" s="7"/>
      <c r="R3451" s="8"/>
      <c r="S3451" s="8"/>
      <c r="T3451" s="8"/>
      <c r="U3451" s="8"/>
      <c r="V3451" s="13"/>
      <c r="W3451" s="14"/>
      <c r="X3451" s="1"/>
      <c r="Y3451" s="1"/>
      <c r="Z3451" s="1"/>
      <c r="AA3451" s="1"/>
      <c r="AB3451" s="1"/>
      <c r="AC3451" s="1"/>
      <c r="AD3451" s="8"/>
      <c r="AE3451" s="8"/>
      <c r="AF3451" s="8"/>
      <c r="AG3451" s="8"/>
      <c r="AH3451" s="9"/>
      <c r="AI3451" s="8"/>
      <c r="AJ3451" s="13"/>
      <c r="AK3451" s="8"/>
      <c r="AL3451" s="8"/>
      <c r="AM3451" s="8"/>
      <c r="AN3451" s="8"/>
      <c r="AO3451" s="7"/>
      <c r="AP3451" s="7"/>
      <c r="AQ3451" s="7"/>
      <c r="AR3451" s="7"/>
      <c r="AS3451" s="7"/>
      <c r="AT3451" s="7"/>
      <c r="AU3451" s="8"/>
      <c r="AV3451" s="8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7"/>
      <c r="BV3451" s="7"/>
      <c r="BW3451" s="8"/>
      <c r="BX3451" s="8"/>
      <c r="BY3451" s="8"/>
      <c r="BZ3451" s="8"/>
      <c r="CA3451" s="8"/>
      <c r="CC3451" s="8"/>
      <c r="CE3451" s="7"/>
      <c r="CF3451" s="8"/>
      <c r="CG3451" s="8"/>
      <c r="CH3451" s="8"/>
      <c r="CI3451" s="8"/>
      <c r="CJ3451" s="8"/>
    </row>
    <row r="3452" spans="1:88" x14ac:dyDescent="0.3">
      <c r="A3452" s="1" t="s">
        <v>1443</v>
      </c>
      <c r="B3452" s="1"/>
      <c r="C3452" s="1" t="s">
        <v>1878</v>
      </c>
      <c r="D3452" s="1"/>
      <c r="E3452" s="1"/>
      <c r="F3452" s="1"/>
      <c r="G3452" s="1"/>
      <c r="H3452" s="1">
        <v>50803.4</v>
      </c>
      <c r="I3452" s="1">
        <v>0.04</v>
      </c>
      <c r="J3452" s="12">
        <v>2412.37</v>
      </c>
      <c r="K3452" s="5">
        <v>3320.03</v>
      </c>
      <c r="L3452" s="5">
        <v>13386.01</v>
      </c>
      <c r="M3452" s="13">
        <f t="shared" si="68"/>
        <v>4.1195309878516717E-4</v>
      </c>
      <c r="N3452" s="13">
        <v>-3.315141494383278E-4</v>
      </c>
      <c r="O3452" s="13">
        <v>1.2515531322001561E-3</v>
      </c>
      <c r="P3452" s="13">
        <v>3.5851940930515802E-3</v>
      </c>
      <c r="Q3452" s="7"/>
      <c r="R3452" s="8"/>
      <c r="S3452" s="8"/>
      <c r="T3452" s="8"/>
      <c r="U3452" s="8"/>
      <c r="V3452" s="13"/>
      <c r="W3452" s="14"/>
      <c r="X3452" s="1"/>
      <c r="Y3452" s="1"/>
      <c r="Z3452" s="1"/>
      <c r="AA3452" s="1"/>
      <c r="AB3452" s="1"/>
      <c r="AC3452" s="1"/>
      <c r="AD3452" s="8"/>
      <c r="AE3452" s="8"/>
      <c r="AF3452" s="8"/>
      <c r="AG3452" s="8"/>
      <c r="AH3452" s="9"/>
      <c r="AI3452" s="8"/>
      <c r="AJ3452" s="13"/>
      <c r="AK3452" s="8"/>
      <c r="AL3452" s="8"/>
      <c r="AM3452" s="8"/>
      <c r="AN3452" s="8"/>
      <c r="AO3452" s="7"/>
      <c r="AP3452" s="7"/>
      <c r="AQ3452" s="7"/>
      <c r="AR3452" s="7"/>
      <c r="AS3452" s="7"/>
      <c r="AT3452" s="7"/>
      <c r="AU3452" s="8"/>
      <c r="AV3452" s="8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7"/>
      <c r="BV3452" s="7"/>
      <c r="BW3452" s="8"/>
      <c r="BX3452" s="8"/>
      <c r="BY3452" s="8"/>
      <c r="BZ3452" s="8"/>
      <c r="CA3452" s="8"/>
      <c r="CC3452" s="8"/>
      <c r="CE3452" s="7"/>
      <c r="CF3452" s="8"/>
      <c r="CG3452" s="8"/>
      <c r="CH3452" s="8"/>
      <c r="CI3452" s="8"/>
      <c r="CJ3452" s="8"/>
    </row>
    <row r="3453" spans="1:88" x14ac:dyDescent="0.3">
      <c r="A3453" s="1" t="s">
        <v>1444</v>
      </c>
      <c r="B3453" s="1"/>
      <c r="C3453" s="1" t="s">
        <v>1878</v>
      </c>
      <c r="D3453" s="1"/>
      <c r="E3453" s="1"/>
      <c r="F3453" s="1"/>
      <c r="G3453" s="1"/>
      <c r="H3453" s="1">
        <v>50982.03</v>
      </c>
      <c r="I3453" s="1">
        <v>0.35</v>
      </c>
      <c r="J3453" s="12">
        <v>2420.17</v>
      </c>
      <c r="K3453" s="5">
        <v>3338.3</v>
      </c>
      <c r="L3453" s="5">
        <v>13476.11</v>
      </c>
      <c r="M3453" s="13">
        <f t="shared" si="68"/>
        <v>3.5161032529318348E-3</v>
      </c>
      <c r="N3453" s="13">
        <v>3.2333348532771478E-3</v>
      </c>
      <c r="O3453" s="13">
        <v>5.5029623226297009E-3</v>
      </c>
      <c r="P3453" s="13">
        <v>6.7309078657493693E-3</v>
      </c>
      <c r="Q3453" s="7"/>
      <c r="R3453" s="8"/>
      <c r="S3453" s="8"/>
      <c r="T3453" s="8"/>
      <c r="U3453" s="8"/>
      <c r="V3453" s="13"/>
      <c r="W3453" s="14"/>
      <c r="X3453" s="1"/>
      <c r="Y3453" s="1"/>
      <c r="Z3453" s="1"/>
      <c r="AA3453" s="1"/>
      <c r="AB3453" s="1"/>
      <c r="AC3453" s="1"/>
      <c r="AD3453" s="8"/>
      <c r="AE3453" s="8"/>
      <c r="AF3453" s="8"/>
      <c r="AG3453" s="8"/>
      <c r="AH3453" s="9"/>
      <c r="AI3453" s="8"/>
      <c r="AJ3453" s="13"/>
      <c r="AK3453" s="8"/>
      <c r="AL3453" s="8"/>
      <c r="AM3453" s="8"/>
      <c r="AN3453" s="8"/>
      <c r="AO3453" s="7"/>
      <c r="AP3453" s="7"/>
      <c r="AQ3453" s="7"/>
      <c r="AR3453" s="7"/>
      <c r="AS3453" s="7"/>
      <c r="AT3453" s="7"/>
      <c r="AU3453" s="8"/>
      <c r="AV3453" s="8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7"/>
      <c r="BV3453" s="7"/>
      <c r="BW3453" s="8"/>
      <c r="BX3453" s="8"/>
      <c r="BY3453" s="8"/>
      <c r="BZ3453" s="8"/>
      <c r="CA3453" s="8"/>
      <c r="CC3453" s="8"/>
      <c r="CE3453" s="7"/>
      <c r="CF3453" s="8"/>
      <c r="CG3453" s="8"/>
      <c r="CH3453" s="8"/>
      <c r="CI3453" s="8"/>
      <c r="CJ3453" s="8"/>
    </row>
    <row r="3454" spans="1:88" x14ac:dyDescent="0.3">
      <c r="A3454" s="1" t="s">
        <v>1445</v>
      </c>
      <c r="B3454" s="1"/>
      <c r="C3454" s="1" t="s">
        <v>1878</v>
      </c>
      <c r="D3454" s="1"/>
      <c r="E3454" s="1"/>
      <c r="F3454" s="1"/>
      <c r="G3454" s="1"/>
      <c r="H3454" s="1">
        <v>50601.24</v>
      </c>
      <c r="I3454" s="1">
        <v>-0.75</v>
      </c>
      <c r="J3454" s="12">
        <v>2394.59</v>
      </c>
      <c r="K3454" s="5">
        <v>3322.87</v>
      </c>
      <c r="L3454" s="5">
        <v>13513.64</v>
      </c>
      <c r="M3454" s="13">
        <f t="shared" si="68"/>
        <v>-7.4691023484156904E-3</v>
      </c>
      <c r="N3454" s="13">
        <v>-1.0569505447964422E-2</v>
      </c>
      <c r="O3454" s="13">
        <v>-4.6221130515532449E-3</v>
      </c>
      <c r="P3454" s="13">
        <v>2.784928291621247E-3</v>
      </c>
      <c r="Q3454" s="7"/>
      <c r="R3454" s="8"/>
      <c r="S3454" s="8"/>
      <c r="T3454" s="8"/>
      <c r="U3454" s="8"/>
      <c r="V3454" s="13"/>
      <c r="W3454" s="14"/>
      <c r="X3454" s="1"/>
      <c r="Y3454" s="1"/>
      <c r="Z3454" s="1"/>
      <c r="AA3454" s="1"/>
      <c r="AB3454" s="1"/>
      <c r="AC3454" s="1"/>
      <c r="AD3454" s="8"/>
      <c r="AE3454" s="8"/>
      <c r="AF3454" s="8"/>
      <c r="AG3454" s="8"/>
      <c r="AH3454" s="9"/>
      <c r="AI3454" s="8"/>
      <c r="AJ3454" s="13"/>
      <c r="AK3454" s="8"/>
      <c r="AL3454" s="8"/>
      <c r="AM3454" s="8"/>
      <c r="AN3454" s="8"/>
      <c r="AO3454" s="7"/>
      <c r="AP3454" s="7"/>
      <c r="AQ3454" s="7"/>
      <c r="AR3454" s="7"/>
      <c r="AS3454" s="7"/>
      <c r="AT3454" s="7"/>
      <c r="AU3454" s="8"/>
      <c r="AV3454" s="8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7"/>
      <c r="BV3454" s="7"/>
      <c r="BW3454" s="8"/>
      <c r="BX3454" s="8"/>
      <c r="BY3454" s="8"/>
      <c r="BZ3454" s="8"/>
      <c r="CA3454" s="8"/>
      <c r="CC3454" s="8"/>
      <c r="CE3454" s="7"/>
      <c r="CF3454" s="8"/>
      <c r="CG3454" s="8"/>
      <c r="CH3454" s="8"/>
      <c r="CI3454" s="8"/>
      <c r="CJ3454" s="8"/>
    </row>
    <row r="3455" spans="1:88" x14ac:dyDescent="0.3">
      <c r="A3455" s="1" t="s">
        <v>1446</v>
      </c>
      <c r="B3455" s="1"/>
      <c r="C3455" s="1" t="s">
        <v>1878</v>
      </c>
      <c r="D3455" s="1"/>
      <c r="E3455" s="1"/>
      <c r="F3455" s="1"/>
      <c r="G3455" s="1"/>
      <c r="H3455" s="1">
        <v>50338.71</v>
      </c>
      <c r="I3455" s="1">
        <v>-0.52</v>
      </c>
      <c r="J3455" s="12">
        <v>2380.1799999999998</v>
      </c>
      <c r="K3455" s="5">
        <v>3307.23</v>
      </c>
      <c r="L3455" s="5">
        <v>13477.58</v>
      </c>
      <c r="M3455" s="13">
        <f t="shared" si="68"/>
        <v>-5.1882127789754096E-3</v>
      </c>
      <c r="N3455" s="13">
        <v>-6.0177316367312494E-3</v>
      </c>
      <c r="O3455" s="13">
        <v>-4.7067745653606163E-3</v>
      </c>
      <c r="P3455" s="13">
        <v>-2.668415023635351E-3</v>
      </c>
      <c r="Q3455" s="7"/>
      <c r="R3455" s="8"/>
      <c r="S3455" s="8"/>
      <c r="T3455" s="8"/>
      <c r="U3455" s="8"/>
      <c r="V3455" s="13"/>
      <c r="W3455" s="14"/>
      <c r="X3455" s="1"/>
      <c r="Y3455" s="1"/>
      <c r="Z3455" s="1"/>
      <c r="AA3455" s="1"/>
      <c r="AB3455" s="1"/>
      <c r="AC3455" s="1"/>
      <c r="AD3455" s="8"/>
      <c r="AE3455" s="8"/>
      <c r="AF3455" s="8"/>
      <c r="AG3455" s="8"/>
      <c r="AH3455" s="9"/>
      <c r="AI3455" s="8"/>
      <c r="AJ3455" s="13"/>
      <c r="AK3455" s="8"/>
      <c r="AL3455" s="8"/>
      <c r="AM3455" s="8"/>
      <c r="AN3455" s="8"/>
      <c r="AO3455" s="7"/>
      <c r="AP3455" s="7"/>
      <c r="AQ3455" s="7"/>
      <c r="AR3455" s="7"/>
      <c r="AS3455" s="7"/>
      <c r="AT3455" s="7"/>
      <c r="AU3455" s="8"/>
      <c r="AV3455" s="8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7"/>
      <c r="BV3455" s="7"/>
      <c r="BW3455" s="8"/>
      <c r="BX3455" s="8"/>
      <c r="BY3455" s="8"/>
      <c r="BZ3455" s="8"/>
      <c r="CA3455" s="8"/>
      <c r="CC3455" s="8"/>
      <c r="CE3455" s="7"/>
      <c r="CF3455" s="8"/>
      <c r="CG3455" s="8"/>
      <c r="CH3455" s="8"/>
      <c r="CI3455" s="8"/>
      <c r="CJ3455" s="8"/>
    </row>
    <row r="3456" spans="1:88" x14ac:dyDescent="0.3">
      <c r="A3456" s="1" t="s">
        <v>1447</v>
      </c>
      <c r="B3456" s="1"/>
      <c r="C3456" s="1" t="s">
        <v>1878</v>
      </c>
      <c r="D3456" s="1"/>
      <c r="E3456" s="1"/>
      <c r="F3456" s="1"/>
      <c r="G3456" s="1"/>
      <c r="H3456" s="1">
        <v>50137.88</v>
      </c>
      <c r="I3456" s="1">
        <v>-0.4</v>
      </c>
      <c r="J3456" s="12">
        <v>2373.23</v>
      </c>
      <c r="K3456" s="5">
        <v>3285.49</v>
      </c>
      <c r="L3456" s="5">
        <v>13399.64</v>
      </c>
      <c r="M3456" s="13">
        <f t="shared" si="68"/>
        <v>-3.9895738289678073E-3</v>
      </c>
      <c r="N3456" s="13">
        <v>-2.9199472308816254E-3</v>
      </c>
      <c r="O3456" s="13">
        <v>-6.5734768975850288E-3</v>
      </c>
      <c r="P3456" s="13">
        <v>-5.7829372928968059E-3</v>
      </c>
      <c r="Q3456" s="7"/>
      <c r="R3456" s="8"/>
      <c r="S3456" s="8"/>
      <c r="T3456" s="8"/>
      <c r="U3456" s="8"/>
      <c r="V3456" s="13"/>
      <c r="W3456" s="14"/>
      <c r="X3456" s="1"/>
      <c r="Y3456" s="1"/>
      <c r="Z3456" s="1"/>
      <c r="AA3456" s="1"/>
      <c r="AB3456" s="1"/>
      <c r="AC3456" s="1"/>
      <c r="AD3456" s="8"/>
      <c r="AE3456" s="8"/>
      <c r="AF3456" s="8"/>
      <c r="AG3456" s="8"/>
      <c r="AH3456" s="9"/>
      <c r="AI3456" s="8"/>
      <c r="AJ3456" s="13"/>
      <c r="AK3456" s="8"/>
      <c r="AL3456" s="8"/>
      <c r="AM3456" s="8"/>
      <c r="AN3456" s="8"/>
      <c r="AO3456" s="7"/>
      <c r="AP3456" s="7"/>
      <c r="AQ3456" s="7"/>
      <c r="AR3456" s="7"/>
      <c r="AS3456" s="7"/>
      <c r="AT3456" s="7"/>
      <c r="AU3456" s="8"/>
      <c r="AV3456" s="8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7"/>
      <c r="BV3456" s="7"/>
      <c r="BW3456" s="8"/>
      <c r="BX3456" s="8"/>
      <c r="BY3456" s="8"/>
      <c r="BZ3456" s="8"/>
      <c r="CA3456" s="8"/>
      <c r="CC3456" s="8"/>
      <c r="CE3456" s="7"/>
      <c r="CF3456" s="8"/>
      <c r="CG3456" s="8"/>
      <c r="CH3456" s="8"/>
      <c r="CI3456" s="8"/>
      <c r="CJ3456" s="8"/>
    </row>
    <row r="3457" spans="1:88" x14ac:dyDescent="0.3">
      <c r="A3457" s="1" t="s">
        <v>1448</v>
      </c>
      <c r="B3457" s="1"/>
      <c r="C3457" s="1" t="s">
        <v>1878</v>
      </c>
      <c r="D3457" s="1"/>
      <c r="E3457" s="1"/>
      <c r="F3457" s="1"/>
      <c r="G3457" s="1"/>
      <c r="H3457" s="1">
        <v>50335.02</v>
      </c>
      <c r="I3457" s="1">
        <v>0.39</v>
      </c>
      <c r="J3457" s="12">
        <v>2384.3000000000002</v>
      </c>
      <c r="K3457" s="5">
        <v>3299.43</v>
      </c>
      <c r="L3457" s="5">
        <v>13361.98</v>
      </c>
      <c r="M3457" s="13">
        <f t="shared" si="68"/>
        <v>3.9319572347293885E-3</v>
      </c>
      <c r="N3457" s="13">
        <v>4.6645289331417317E-3</v>
      </c>
      <c r="O3457" s="13">
        <v>4.2428983195810233E-3</v>
      </c>
      <c r="P3457" s="13">
        <v>-2.8105232677893E-3</v>
      </c>
      <c r="Q3457" s="7"/>
      <c r="R3457" s="8"/>
      <c r="S3457" s="8"/>
      <c r="T3457" s="8"/>
      <c r="U3457" s="8"/>
      <c r="V3457" s="13"/>
      <c r="W3457" s="14"/>
      <c r="X3457" s="1"/>
      <c r="Y3457" s="1"/>
      <c r="Z3457" s="1"/>
      <c r="AA3457" s="1"/>
      <c r="AB3457" s="1"/>
      <c r="AC3457" s="1"/>
      <c r="AD3457" s="8"/>
      <c r="AE3457" s="8"/>
      <c r="AF3457" s="8"/>
      <c r="AG3457" s="8"/>
      <c r="AH3457" s="9"/>
      <c r="AI3457" s="8"/>
      <c r="AJ3457" s="13"/>
      <c r="AK3457" s="8"/>
      <c r="AL3457" s="8"/>
      <c r="AM3457" s="8"/>
      <c r="AN3457" s="8"/>
      <c r="AO3457" s="7"/>
      <c r="AP3457" s="7"/>
      <c r="AQ3457" s="7"/>
      <c r="AR3457" s="7"/>
      <c r="AS3457" s="7"/>
      <c r="AT3457" s="7"/>
      <c r="AU3457" s="8"/>
      <c r="AV3457" s="8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7"/>
      <c r="BV3457" s="7"/>
      <c r="BW3457" s="8"/>
      <c r="BX3457" s="8"/>
      <c r="BY3457" s="8"/>
      <c r="BZ3457" s="8"/>
      <c r="CA3457" s="8"/>
      <c r="CC3457" s="8"/>
      <c r="CE3457" s="7"/>
      <c r="CF3457" s="8"/>
      <c r="CG3457" s="8"/>
      <c r="CH3457" s="8"/>
      <c r="CI3457" s="8"/>
      <c r="CJ3457" s="8"/>
    </row>
    <row r="3458" spans="1:88" x14ac:dyDescent="0.3">
      <c r="A3458" s="1" t="s">
        <v>1449</v>
      </c>
      <c r="B3458" s="1"/>
      <c r="C3458" s="1" t="s">
        <v>1878</v>
      </c>
      <c r="D3458" s="1"/>
      <c r="E3458" s="1"/>
      <c r="F3458" s="1"/>
      <c r="G3458" s="1"/>
      <c r="H3458" s="1">
        <v>51806.83</v>
      </c>
      <c r="I3458" s="1">
        <v>2.92</v>
      </c>
      <c r="J3458" s="12">
        <v>2468.6999999999998</v>
      </c>
      <c r="K3458" s="5">
        <v>3371</v>
      </c>
      <c r="L3458" s="5">
        <v>13589.27</v>
      </c>
      <c r="M3458" s="13">
        <f t="shared" si="68"/>
        <v>2.9240278438351863E-2</v>
      </c>
      <c r="N3458" s="13">
        <v>3.5398230088495408E-2</v>
      </c>
      <c r="O3458" s="13">
        <v>2.1691625523196478E-2</v>
      </c>
      <c r="P3458" s="13">
        <v>1.7010203577613625E-2</v>
      </c>
      <c r="Q3458" s="7"/>
      <c r="R3458" s="8"/>
      <c r="S3458" s="8"/>
      <c r="T3458" s="8"/>
      <c r="U3458" s="8"/>
      <c r="V3458" s="13"/>
      <c r="W3458" s="14"/>
      <c r="X3458" s="1"/>
      <c r="Y3458" s="1"/>
      <c r="Z3458" s="1"/>
      <c r="AA3458" s="1"/>
      <c r="AB3458" s="1"/>
      <c r="AC3458" s="1"/>
      <c r="AD3458" s="8"/>
      <c r="AE3458" s="8"/>
      <c r="AF3458" s="8"/>
      <c r="AG3458" s="8"/>
      <c r="AH3458" s="9"/>
      <c r="AI3458" s="8"/>
      <c r="AJ3458" s="13"/>
      <c r="AK3458" s="8"/>
      <c r="AL3458" s="8"/>
      <c r="AM3458" s="8"/>
      <c r="AN3458" s="8"/>
      <c r="AO3458" s="7"/>
      <c r="AP3458" s="7"/>
      <c r="AQ3458" s="7"/>
      <c r="AR3458" s="7"/>
      <c r="AS3458" s="7"/>
      <c r="AT3458" s="7"/>
      <c r="AU3458" s="8"/>
      <c r="AV3458" s="8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7"/>
      <c r="BV3458" s="7"/>
      <c r="BW3458" s="8"/>
      <c r="BX3458" s="8"/>
      <c r="BY3458" s="8"/>
      <c r="BZ3458" s="8"/>
      <c r="CA3458" s="8"/>
      <c r="CC3458" s="8"/>
      <c r="CE3458" s="7"/>
      <c r="CF3458" s="8"/>
      <c r="CG3458" s="8"/>
      <c r="CH3458" s="8"/>
      <c r="CI3458" s="8"/>
      <c r="CJ3458" s="8"/>
    </row>
    <row r="3459" spans="1:88" x14ac:dyDescent="0.3">
      <c r="A3459" s="1" t="s">
        <v>1450</v>
      </c>
      <c r="B3459" s="1"/>
      <c r="C3459" s="1" t="s">
        <v>1878</v>
      </c>
      <c r="D3459" s="1"/>
      <c r="E3459" s="1"/>
      <c r="F3459" s="1"/>
      <c r="G3459" s="1"/>
      <c r="H3459" s="1">
        <v>52230.47</v>
      </c>
      <c r="I3459" s="1">
        <v>0.82</v>
      </c>
      <c r="J3459" s="12">
        <v>2489.64</v>
      </c>
      <c r="K3459" s="5">
        <v>3402.39</v>
      </c>
      <c r="L3459" s="5">
        <v>13638.56</v>
      </c>
      <c r="M3459" s="13">
        <f t="shared" si="68"/>
        <v>8.1773001745135687E-3</v>
      </c>
      <c r="N3459" s="13">
        <v>8.4821971077895242E-3</v>
      </c>
      <c r="O3459" s="13">
        <v>9.3117769207948786E-3</v>
      </c>
      <c r="P3459" s="13">
        <v>3.6271264019331895E-3</v>
      </c>
      <c r="Q3459" s="7"/>
      <c r="R3459" s="8"/>
      <c r="S3459" s="8"/>
      <c r="T3459" s="8"/>
      <c r="U3459" s="8"/>
      <c r="V3459" s="13"/>
      <c r="W3459" s="14"/>
      <c r="X3459" s="1"/>
      <c r="Y3459" s="1"/>
      <c r="Z3459" s="1"/>
      <c r="AA3459" s="1"/>
      <c r="AB3459" s="1"/>
      <c r="AC3459" s="1"/>
      <c r="AD3459" s="8"/>
      <c r="AE3459" s="8"/>
      <c r="AF3459" s="8"/>
      <c r="AG3459" s="8"/>
      <c r="AH3459" s="9"/>
      <c r="AI3459" s="8"/>
      <c r="AJ3459" s="13"/>
      <c r="AK3459" s="8"/>
      <c r="AL3459" s="8"/>
      <c r="AM3459" s="8"/>
      <c r="AN3459" s="8"/>
      <c r="AO3459" s="7"/>
      <c r="AP3459" s="7"/>
      <c r="AQ3459" s="7"/>
      <c r="AR3459" s="7"/>
      <c r="AS3459" s="7"/>
      <c r="AT3459" s="7"/>
      <c r="AU3459" s="8"/>
      <c r="AV3459" s="8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7"/>
      <c r="BV3459" s="7"/>
      <c r="BW3459" s="8"/>
      <c r="BX3459" s="8"/>
      <c r="BY3459" s="8"/>
      <c r="BZ3459" s="8"/>
      <c r="CA3459" s="8"/>
      <c r="CC3459" s="8"/>
      <c r="CE3459" s="7"/>
      <c r="CF3459" s="8"/>
      <c r="CG3459" s="8"/>
      <c r="CH3459" s="8"/>
      <c r="CI3459" s="8"/>
      <c r="CJ3459" s="8"/>
    </row>
    <row r="3460" spans="1:88" x14ac:dyDescent="0.3">
      <c r="A3460" s="1" t="s">
        <v>1451</v>
      </c>
      <c r="B3460" s="1"/>
      <c r="C3460" s="1" t="s">
        <v>1878</v>
      </c>
      <c r="D3460" s="1"/>
      <c r="E3460" s="1"/>
      <c r="F3460" s="1"/>
      <c r="G3460" s="1"/>
      <c r="H3460" s="1">
        <v>52520.91</v>
      </c>
      <c r="I3460" s="1">
        <v>0.56000000000000005</v>
      </c>
      <c r="J3460" s="12">
        <v>2498.77</v>
      </c>
      <c r="K3460" s="5">
        <v>3447.55</v>
      </c>
      <c r="L3460" s="5">
        <v>13701.85</v>
      </c>
      <c r="M3460" s="13">
        <f t="shared" ref="M3460:M3523" si="69">H3460/H3459-1</f>
        <v>5.5607387794902596E-3</v>
      </c>
      <c r="N3460" s="13">
        <v>3.6671968638035679E-3</v>
      </c>
      <c r="O3460" s="13">
        <v>1.3273022786923327E-2</v>
      </c>
      <c r="P3460" s="13">
        <v>4.6405192337022338E-3</v>
      </c>
      <c r="Q3460" s="7"/>
      <c r="R3460" s="8"/>
      <c r="S3460" s="8"/>
      <c r="T3460" s="8"/>
      <c r="U3460" s="8"/>
      <c r="V3460" s="13"/>
      <c r="W3460" s="14"/>
      <c r="X3460" s="1"/>
      <c r="Y3460" s="1"/>
      <c r="Z3460" s="1"/>
      <c r="AA3460" s="1"/>
      <c r="AB3460" s="1"/>
      <c r="AC3460" s="1"/>
      <c r="AD3460" s="8"/>
      <c r="AE3460" s="8"/>
      <c r="AF3460" s="8"/>
      <c r="AG3460" s="8"/>
      <c r="AH3460" s="9"/>
      <c r="AI3460" s="8"/>
      <c r="AJ3460" s="13"/>
      <c r="AK3460" s="8"/>
      <c r="AL3460" s="8"/>
      <c r="AM3460" s="8"/>
      <c r="AN3460" s="8"/>
      <c r="AO3460" s="7"/>
      <c r="AP3460" s="7"/>
      <c r="AQ3460" s="7"/>
      <c r="AR3460" s="7"/>
      <c r="AS3460" s="7"/>
      <c r="AT3460" s="7"/>
      <c r="AU3460" s="8"/>
      <c r="AV3460" s="8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7"/>
      <c r="BV3460" s="7"/>
      <c r="BW3460" s="8"/>
      <c r="BX3460" s="8"/>
      <c r="BY3460" s="8"/>
      <c r="BZ3460" s="8"/>
      <c r="CA3460" s="8"/>
      <c r="CC3460" s="8"/>
      <c r="CE3460" s="7"/>
      <c r="CF3460" s="8"/>
      <c r="CG3460" s="8"/>
      <c r="CH3460" s="8"/>
      <c r="CI3460" s="8"/>
      <c r="CJ3460" s="8"/>
    </row>
    <row r="3461" spans="1:88" x14ac:dyDescent="0.3">
      <c r="A3461" s="1" t="s">
        <v>1452</v>
      </c>
      <c r="B3461" s="1"/>
      <c r="C3461" s="1" t="s">
        <v>1878</v>
      </c>
      <c r="D3461" s="1"/>
      <c r="E3461" s="1"/>
      <c r="F3461" s="1"/>
      <c r="G3461" s="1"/>
      <c r="H3461" s="1">
        <v>52590.73</v>
      </c>
      <c r="I3461" s="1">
        <v>0.13</v>
      </c>
      <c r="J3461" s="12">
        <v>2490.34</v>
      </c>
      <c r="K3461" s="5">
        <v>3490.38</v>
      </c>
      <c r="L3461" s="5">
        <v>13824.94</v>
      </c>
      <c r="M3461" s="13">
        <f t="shared" si="69"/>
        <v>1.3293752907175271E-3</v>
      </c>
      <c r="N3461" s="13">
        <v>-3.3736598406415297E-3</v>
      </c>
      <c r="O3461" s="13">
        <v>1.2423315107830124E-2</v>
      </c>
      <c r="P3461" s="13">
        <v>8.9834584380941163E-3</v>
      </c>
      <c r="Q3461" s="7"/>
      <c r="R3461" s="8"/>
      <c r="S3461" s="8"/>
      <c r="T3461" s="8"/>
      <c r="U3461" s="8"/>
      <c r="V3461" s="13"/>
      <c r="W3461" s="14"/>
      <c r="X3461" s="1"/>
      <c r="Y3461" s="1"/>
      <c r="Z3461" s="1"/>
      <c r="AA3461" s="1"/>
      <c r="AB3461" s="1"/>
      <c r="AC3461" s="1"/>
      <c r="AD3461" s="8"/>
      <c r="AE3461" s="8"/>
      <c r="AF3461" s="8"/>
      <c r="AG3461" s="8"/>
      <c r="AH3461" s="9"/>
      <c r="AI3461" s="8"/>
      <c r="AJ3461" s="13"/>
      <c r="AK3461" s="8"/>
      <c r="AL3461" s="8"/>
      <c r="AM3461" s="8"/>
      <c r="AN3461" s="8"/>
      <c r="AO3461" s="7"/>
      <c r="AP3461" s="7"/>
      <c r="AQ3461" s="7"/>
      <c r="AR3461" s="7"/>
      <c r="AS3461" s="7"/>
      <c r="AT3461" s="7"/>
      <c r="AU3461" s="8"/>
      <c r="AV3461" s="8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7"/>
      <c r="BV3461" s="7"/>
      <c r="BW3461" s="8"/>
      <c r="BX3461" s="8"/>
      <c r="BY3461" s="8"/>
      <c r="BZ3461" s="8"/>
      <c r="CA3461" s="8"/>
      <c r="CC3461" s="8"/>
      <c r="CE3461" s="7"/>
      <c r="CF3461" s="8"/>
      <c r="CG3461" s="8"/>
      <c r="CH3461" s="8"/>
      <c r="CI3461" s="8"/>
      <c r="CJ3461" s="8"/>
    </row>
    <row r="3462" spans="1:88" x14ac:dyDescent="0.3">
      <c r="A3462" s="1" t="s">
        <v>1453</v>
      </c>
      <c r="B3462" s="1"/>
      <c r="C3462" s="1" t="s">
        <v>1878</v>
      </c>
      <c r="D3462" s="1"/>
      <c r="E3462" s="1"/>
      <c r="F3462" s="1"/>
      <c r="G3462" s="1"/>
      <c r="H3462" s="1">
        <v>52861.41</v>
      </c>
      <c r="I3462" s="1">
        <v>0.51</v>
      </c>
      <c r="J3462" s="12">
        <v>2505.1999999999998</v>
      </c>
      <c r="K3462" s="5">
        <v>3511.41</v>
      </c>
      <c r="L3462" s="5">
        <v>13886.79</v>
      </c>
      <c r="M3462" s="13">
        <f t="shared" si="69"/>
        <v>5.1469146748865935E-3</v>
      </c>
      <c r="N3462" s="13">
        <v>5.9670567071161695E-3</v>
      </c>
      <c r="O3462" s="13">
        <v>6.0251319340587361E-3</v>
      </c>
      <c r="P3462" s="13">
        <v>4.4737988012968355E-3</v>
      </c>
      <c r="Q3462" s="7"/>
      <c r="R3462" s="8"/>
      <c r="S3462" s="8"/>
      <c r="T3462" s="8"/>
      <c r="U3462" s="8"/>
      <c r="V3462" s="13"/>
      <c r="W3462" s="14"/>
      <c r="X3462" s="1"/>
      <c r="Y3462" s="1"/>
      <c r="Z3462" s="1"/>
      <c r="AA3462" s="1"/>
      <c r="AB3462" s="1"/>
      <c r="AC3462" s="1"/>
      <c r="AD3462" s="8"/>
      <c r="AE3462" s="8"/>
      <c r="AF3462" s="8"/>
      <c r="AG3462" s="8"/>
      <c r="AH3462" s="9"/>
      <c r="AI3462" s="8"/>
      <c r="AJ3462" s="13"/>
      <c r="AK3462" s="8"/>
      <c r="AL3462" s="8"/>
      <c r="AM3462" s="8"/>
      <c r="AN3462" s="8"/>
      <c r="AO3462" s="7"/>
      <c r="AP3462" s="7"/>
      <c r="AQ3462" s="7"/>
      <c r="AR3462" s="7"/>
      <c r="AS3462" s="7"/>
      <c r="AT3462" s="7"/>
      <c r="AU3462" s="8"/>
      <c r="AV3462" s="8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7"/>
      <c r="BV3462" s="7"/>
      <c r="BW3462" s="8"/>
      <c r="BX3462" s="8"/>
      <c r="BY3462" s="8"/>
      <c r="BZ3462" s="8"/>
      <c r="CA3462" s="8"/>
      <c r="CC3462" s="8"/>
      <c r="CE3462" s="7"/>
      <c r="CF3462" s="8"/>
      <c r="CG3462" s="8"/>
      <c r="CH3462" s="8"/>
      <c r="CI3462" s="8"/>
      <c r="CJ3462" s="8"/>
    </row>
    <row r="3463" spans="1:88" x14ac:dyDescent="0.3">
      <c r="A3463" s="1" t="s">
        <v>1454</v>
      </c>
      <c r="B3463" s="1"/>
      <c r="C3463" s="1" t="s">
        <v>1878</v>
      </c>
      <c r="D3463" s="1"/>
      <c r="E3463" s="1"/>
      <c r="F3463" s="1"/>
      <c r="G3463" s="1"/>
      <c r="H3463" s="1">
        <v>52573.59</v>
      </c>
      <c r="I3463" s="1">
        <v>-0.54</v>
      </c>
      <c r="J3463" s="12">
        <v>2474.92</v>
      </c>
      <c r="K3463" s="5">
        <v>3514.54</v>
      </c>
      <c r="L3463" s="5">
        <v>14155.74</v>
      </c>
      <c r="M3463" s="13">
        <f t="shared" si="69"/>
        <v>-5.4448036857134285E-3</v>
      </c>
      <c r="N3463" s="13">
        <v>-1.2086859332588129E-2</v>
      </c>
      <c r="O3463" s="13">
        <v>8.9137981608522487E-4</v>
      </c>
      <c r="P3463" s="13">
        <v>1.9367326790424411E-2</v>
      </c>
      <c r="Q3463" s="7"/>
      <c r="R3463" s="8"/>
      <c r="S3463" s="8"/>
      <c r="T3463" s="8"/>
      <c r="U3463" s="8"/>
      <c r="V3463" s="13"/>
      <c r="W3463" s="14"/>
      <c r="X3463" s="1"/>
      <c r="Y3463" s="1"/>
      <c r="Z3463" s="1"/>
      <c r="AA3463" s="1"/>
      <c r="AB3463" s="1"/>
      <c r="AC3463" s="1"/>
      <c r="AD3463" s="8"/>
      <c r="AE3463" s="8"/>
      <c r="AF3463" s="8"/>
      <c r="AG3463" s="8"/>
      <c r="AH3463" s="9"/>
      <c r="AI3463" s="8"/>
      <c r="AJ3463" s="13"/>
      <c r="AK3463" s="8"/>
      <c r="AL3463" s="8"/>
      <c r="AM3463" s="8"/>
      <c r="AN3463" s="8"/>
      <c r="AO3463" s="7"/>
      <c r="AP3463" s="7"/>
      <c r="AQ3463" s="7"/>
      <c r="AR3463" s="7"/>
      <c r="AS3463" s="7"/>
      <c r="AT3463" s="7"/>
      <c r="AU3463" s="8"/>
      <c r="AV3463" s="8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7"/>
      <c r="BV3463" s="7"/>
      <c r="BW3463" s="8"/>
      <c r="BX3463" s="8"/>
      <c r="BY3463" s="8"/>
      <c r="BZ3463" s="8"/>
      <c r="CA3463" s="8"/>
      <c r="CC3463" s="8"/>
      <c r="CE3463" s="7"/>
      <c r="CF3463" s="8"/>
      <c r="CG3463" s="8"/>
      <c r="CH3463" s="8"/>
      <c r="CI3463" s="8"/>
      <c r="CJ3463" s="8"/>
    </row>
    <row r="3464" spans="1:88" x14ac:dyDescent="0.3">
      <c r="A3464" s="1" t="s">
        <v>1455</v>
      </c>
      <c r="B3464" s="1"/>
      <c r="C3464" s="1" t="s">
        <v>1878</v>
      </c>
      <c r="D3464" s="1"/>
      <c r="E3464" s="1"/>
      <c r="F3464" s="1"/>
      <c r="G3464" s="1"/>
      <c r="H3464" s="1">
        <v>52587.24</v>
      </c>
      <c r="I3464" s="1">
        <v>0.03</v>
      </c>
      <c r="J3464" s="12">
        <v>2485.13</v>
      </c>
      <c r="K3464" s="5">
        <v>3452.12</v>
      </c>
      <c r="L3464" s="5">
        <v>14253.72</v>
      </c>
      <c r="M3464" s="13">
        <f t="shared" si="69"/>
        <v>2.5963606441936626E-4</v>
      </c>
      <c r="N3464" s="13">
        <v>4.1253858710583735E-3</v>
      </c>
      <c r="O3464" s="13">
        <v>-1.7760503508282732E-2</v>
      </c>
      <c r="P3464" s="13">
        <v>6.9215738633232604E-3</v>
      </c>
      <c r="Q3464" s="7"/>
      <c r="R3464" s="8"/>
      <c r="S3464" s="8"/>
      <c r="T3464" s="8"/>
      <c r="U3464" s="8"/>
      <c r="V3464" s="13"/>
      <c r="W3464" s="14"/>
      <c r="X3464" s="1"/>
      <c r="Y3464" s="1"/>
      <c r="Z3464" s="1"/>
      <c r="AA3464" s="1"/>
      <c r="AB3464" s="1"/>
      <c r="AC3464" s="1"/>
      <c r="AD3464" s="8"/>
      <c r="AE3464" s="8"/>
      <c r="AF3464" s="8"/>
      <c r="AG3464" s="8"/>
      <c r="AH3464" s="9"/>
      <c r="AI3464" s="8"/>
      <c r="AJ3464" s="13"/>
      <c r="AK3464" s="8"/>
      <c r="AL3464" s="8"/>
      <c r="AM3464" s="8"/>
      <c r="AN3464" s="8"/>
      <c r="AO3464" s="7"/>
      <c r="AP3464" s="7"/>
      <c r="AQ3464" s="7"/>
      <c r="AR3464" s="7"/>
      <c r="AS3464" s="7"/>
      <c r="AT3464" s="7"/>
      <c r="AU3464" s="8"/>
      <c r="AV3464" s="8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7"/>
      <c r="BV3464" s="7"/>
      <c r="BW3464" s="8"/>
      <c r="BX3464" s="8"/>
      <c r="BY3464" s="8"/>
      <c r="BZ3464" s="8"/>
      <c r="CA3464" s="8"/>
      <c r="CC3464" s="8"/>
      <c r="CE3464" s="7"/>
      <c r="CF3464" s="8"/>
      <c r="CG3464" s="8"/>
      <c r="CH3464" s="8"/>
      <c r="CI3464" s="8"/>
      <c r="CJ3464" s="8"/>
    </row>
    <row r="3465" spans="1:88" x14ac:dyDescent="0.3">
      <c r="A3465" s="1" t="s">
        <v>1456</v>
      </c>
      <c r="B3465" s="1"/>
      <c r="C3465" s="1" t="s">
        <v>1878</v>
      </c>
      <c r="D3465" s="1"/>
      <c r="E3465" s="1"/>
      <c r="F3465" s="1"/>
      <c r="G3465" s="1"/>
      <c r="H3465" s="1">
        <v>53853.55</v>
      </c>
      <c r="I3465" s="1">
        <v>2.41</v>
      </c>
      <c r="J3465" s="12">
        <v>2554.61</v>
      </c>
      <c r="K3465" s="5">
        <v>3528.36</v>
      </c>
      <c r="L3465" s="5">
        <v>14459.56</v>
      </c>
      <c r="M3465" s="13">
        <f t="shared" si="69"/>
        <v>2.4080176103556727E-2</v>
      </c>
      <c r="N3465" s="13">
        <v>2.7958295944276568E-2</v>
      </c>
      <c r="O3465" s="13">
        <v>2.2084979664669824E-2</v>
      </c>
      <c r="P3465" s="13">
        <v>1.4441142382479732E-2</v>
      </c>
      <c r="Q3465" s="7"/>
      <c r="R3465" s="8"/>
      <c r="S3465" s="8"/>
      <c r="T3465" s="8"/>
      <c r="U3465" s="8"/>
      <c r="V3465" s="13"/>
      <c r="W3465" s="14"/>
      <c r="X3465" s="1"/>
      <c r="Y3465" s="1"/>
      <c r="Z3465" s="1"/>
      <c r="AA3465" s="1"/>
      <c r="AB3465" s="1"/>
      <c r="AC3465" s="1"/>
      <c r="AD3465" s="8"/>
      <c r="AE3465" s="8"/>
      <c r="AF3465" s="8"/>
      <c r="AG3465" s="8"/>
      <c r="AH3465" s="9"/>
      <c r="AI3465" s="8"/>
      <c r="AJ3465" s="13"/>
      <c r="AK3465" s="8"/>
      <c r="AL3465" s="8"/>
      <c r="AM3465" s="8"/>
      <c r="AN3465" s="8"/>
      <c r="AO3465" s="7"/>
      <c r="AP3465" s="7"/>
      <c r="AQ3465" s="7"/>
      <c r="AR3465" s="7"/>
      <c r="AS3465" s="7"/>
      <c r="AT3465" s="7"/>
      <c r="AU3465" s="8"/>
      <c r="AV3465" s="8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7"/>
      <c r="BV3465" s="7"/>
      <c r="BW3465" s="8"/>
      <c r="BX3465" s="8"/>
      <c r="BY3465" s="8"/>
      <c r="BZ3465" s="8"/>
      <c r="CA3465" s="8"/>
      <c r="CC3465" s="8"/>
      <c r="CE3465" s="7"/>
      <c r="CF3465" s="8"/>
      <c r="CG3465" s="8"/>
      <c r="CH3465" s="8"/>
      <c r="CI3465" s="8"/>
      <c r="CJ3465" s="8"/>
    </row>
    <row r="3466" spans="1:88" x14ac:dyDescent="0.3">
      <c r="A3466" s="1" t="s">
        <v>1457</v>
      </c>
      <c r="B3466" s="1"/>
      <c r="C3466" s="1" t="s">
        <v>1878</v>
      </c>
      <c r="D3466" s="1"/>
      <c r="E3466" s="1"/>
      <c r="F3466" s="1"/>
      <c r="G3466" s="1"/>
      <c r="H3466" s="1">
        <v>53781.81</v>
      </c>
      <c r="I3466" s="1">
        <v>-0.13</v>
      </c>
      <c r="J3466" s="12">
        <v>2544.4499999999998</v>
      </c>
      <c r="K3466" s="5">
        <v>3534.57</v>
      </c>
      <c r="L3466" s="5">
        <v>14512.68</v>
      </c>
      <c r="M3466" s="13">
        <f t="shared" si="69"/>
        <v>-1.3321313079640573E-3</v>
      </c>
      <c r="N3466" s="13">
        <v>-3.9771237096857259E-3</v>
      </c>
      <c r="O3466" s="13">
        <v>1.7600244872972848E-3</v>
      </c>
      <c r="P3466" s="13">
        <v>3.6736940819777075E-3</v>
      </c>
      <c r="Q3466" s="7"/>
      <c r="R3466" s="8"/>
      <c r="S3466" s="8"/>
      <c r="T3466" s="8"/>
      <c r="U3466" s="8"/>
      <c r="V3466" s="13"/>
      <c r="W3466" s="14"/>
      <c r="X3466" s="1"/>
      <c r="Y3466" s="1"/>
      <c r="Z3466" s="1"/>
      <c r="AA3466" s="1"/>
      <c r="AB3466" s="1"/>
      <c r="AC3466" s="1"/>
      <c r="AD3466" s="8"/>
      <c r="AE3466" s="8"/>
      <c r="AF3466" s="8"/>
      <c r="AG3466" s="8"/>
      <c r="AH3466" s="9"/>
      <c r="AI3466" s="8"/>
      <c r="AJ3466" s="13"/>
      <c r="AK3466" s="8"/>
      <c r="AL3466" s="8"/>
      <c r="AM3466" s="8"/>
      <c r="AN3466" s="8"/>
      <c r="AO3466" s="7"/>
      <c r="AP3466" s="7"/>
      <c r="AQ3466" s="7"/>
      <c r="AR3466" s="7"/>
      <c r="AS3466" s="7"/>
      <c r="AT3466" s="7"/>
      <c r="AU3466" s="8"/>
      <c r="AV3466" s="8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7"/>
      <c r="BV3466" s="7"/>
      <c r="BW3466" s="8"/>
      <c r="BX3466" s="8"/>
      <c r="BY3466" s="8"/>
      <c r="BZ3466" s="8"/>
      <c r="CA3466" s="8"/>
      <c r="CC3466" s="8"/>
      <c r="CE3466" s="7"/>
      <c r="CF3466" s="8"/>
      <c r="CG3466" s="8"/>
      <c r="CH3466" s="8"/>
      <c r="CI3466" s="8"/>
      <c r="CJ3466" s="8"/>
    </row>
    <row r="3467" spans="1:88" x14ac:dyDescent="0.3">
      <c r="A3467" s="1" t="s">
        <v>1458</v>
      </c>
      <c r="B3467" s="1"/>
      <c r="C3467" s="1" t="s">
        <v>1878</v>
      </c>
      <c r="D3467" s="1"/>
      <c r="E3467" s="1"/>
      <c r="F3467" s="1"/>
      <c r="G3467" s="1"/>
      <c r="H3467" s="1">
        <v>53389.74</v>
      </c>
      <c r="I3467" s="1">
        <v>-0.73</v>
      </c>
      <c r="J3467" s="12">
        <v>2523.3200000000002</v>
      </c>
      <c r="K3467" s="5">
        <v>3522.13</v>
      </c>
      <c r="L3467" s="5">
        <v>14327.32</v>
      </c>
      <c r="M3467" s="13">
        <f t="shared" si="69"/>
        <v>-7.2900112510159154E-3</v>
      </c>
      <c r="N3467" s="13">
        <v>-8.3043486804612598E-3</v>
      </c>
      <c r="O3467" s="13">
        <v>-3.5195228839717263E-3</v>
      </c>
      <c r="P3467" s="13">
        <v>-1.2772279137967635E-2</v>
      </c>
      <c r="Q3467" s="7"/>
      <c r="R3467" s="8"/>
      <c r="S3467" s="8"/>
      <c r="T3467" s="8"/>
      <c r="U3467" s="8"/>
      <c r="V3467" s="13"/>
      <c r="W3467" s="14"/>
      <c r="X3467" s="1"/>
      <c r="Y3467" s="1"/>
      <c r="Z3467" s="1"/>
      <c r="AA3467" s="1"/>
      <c r="AB3467" s="1"/>
      <c r="AC3467" s="1"/>
      <c r="AD3467" s="8"/>
      <c r="AE3467" s="8"/>
      <c r="AF3467" s="8"/>
      <c r="AG3467" s="8"/>
      <c r="AH3467" s="9"/>
      <c r="AI3467" s="8"/>
      <c r="AJ3467" s="13"/>
      <c r="AK3467" s="8"/>
      <c r="AL3467" s="8"/>
      <c r="AM3467" s="8"/>
      <c r="AN3467" s="8"/>
      <c r="AO3467" s="7"/>
      <c r="AP3467" s="7"/>
      <c r="AQ3467" s="7"/>
      <c r="AR3467" s="7"/>
      <c r="AS3467" s="7"/>
      <c r="AT3467" s="7"/>
      <c r="AU3467" s="8"/>
      <c r="AV3467" s="8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7"/>
      <c r="BV3467" s="7"/>
      <c r="BW3467" s="8"/>
      <c r="BX3467" s="8"/>
      <c r="BY3467" s="8"/>
      <c r="BZ3467" s="8"/>
      <c r="CA3467" s="8"/>
      <c r="CC3467" s="8"/>
      <c r="CE3467" s="7"/>
      <c r="CF3467" s="8"/>
      <c r="CG3467" s="8"/>
      <c r="CH3467" s="8"/>
      <c r="CI3467" s="8"/>
      <c r="CJ3467" s="8"/>
    </row>
    <row r="3468" spans="1:88" x14ac:dyDescent="0.3">
      <c r="A3468" s="1" t="s">
        <v>1459</v>
      </c>
      <c r="B3468" s="1"/>
      <c r="C3468" s="1" t="s">
        <v>1878</v>
      </c>
      <c r="D3468" s="1"/>
      <c r="E3468" s="1"/>
      <c r="F3468" s="1"/>
      <c r="G3468" s="1"/>
      <c r="H3468" s="1">
        <v>53994.46</v>
      </c>
      <c r="I3468" s="1">
        <v>1.1299999999999999</v>
      </c>
      <c r="J3468" s="12">
        <v>2551.4299999999998</v>
      </c>
      <c r="K3468" s="5">
        <v>3563.56</v>
      </c>
      <c r="L3468" s="5">
        <v>14572.1</v>
      </c>
      <c r="M3468" s="13">
        <f t="shared" si="69"/>
        <v>1.13265207884512E-2</v>
      </c>
      <c r="N3468" s="13">
        <v>1.1140085284466306E-2</v>
      </c>
      <c r="O3468" s="13">
        <v>1.1762768551984104E-2</v>
      </c>
      <c r="P3468" s="13">
        <v>1.7084842105850928E-2</v>
      </c>
      <c r="Q3468" s="7"/>
      <c r="R3468" s="8"/>
      <c r="S3468" s="8"/>
      <c r="T3468" s="8"/>
      <c r="U3468" s="8"/>
      <c r="V3468" s="13"/>
      <c r="W3468" s="14"/>
      <c r="X3468" s="1"/>
      <c r="Y3468" s="1"/>
      <c r="Z3468" s="1"/>
      <c r="AA3468" s="1"/>
      <c r="AB3468" s="1"/>
      <c r="AC3468" s="1"/>
      <c r="AD3468" s="8"/>
      <c r="AE3468" s="8"/>
      <c r="AF3468" s="8"/>
      <c r="AG3468" s="8"/>
      <c r="AH3468" s="9"/>
      <c r="AI3468" s="8"/>
      <c r="AJ3468" s="13"/>
      <c r="AK3468" s="8"/>
      <c r="AL3468" s="8"/>
      <c r="AM3468" s="8"/>
      <c r="AN3468" s="8"/>
      <c r="AO3468" s="7"/>
      <c r="AP3468" s="7"/>
      <c r="AQ3468" s="7"/>
      <c r="AR3468" s="7"/>
      <c r="AS3468" s="7"/>
      <c r="AT3468" s="7"/>
      <c r="AU3468" s="8"/>
      <c r="AV3468" s="8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7"/>
      <c r="BV3468" s="7"/>
      <c r="BW3468" s="8"/>
      <c r="BX3468" s="8"/>
      <c r="BY3468" s="8"/>
      <c r="BZ3468" s="8"/>
      <c r="CA3468" s="8"/>
      <c r="CC3468" s="8"/>
      <c r="CE3468" s="7"/>
      <c r="CF3468" s="8"/>
      <c r="CG3468" s="8"/>
      <c r="CH3468" s="8"/>
      <c r="CI3468" s="8"/>
      <c r="CJ3468" s="8"/>
    </row>
    <row r="3469" spans="1:88" x14ac:dyDescent="0.3">
      <c r="A3469" s="1" t="s">
        <v>1460</v>
      </c>
      <c r="B3469" s="1"/>
      <c r="C3469" s="1" t="s">
        <v>1878</v>
      </c>
      <c r="D3469" s="1"/>
      <c r="E3469" s="1"/>
      <c r="F3469" s="1"/>
      <c r="G3469" s="1"/>
      <c r="H3469" s="1">
        <v>53887.13</v>
      </c>
      <c r="I3469" s="1">
        <v>-0.2</v>
      </c>
      <c r="J3469" s="12">
        <v>2537.62</v>
      </c>
      <c r="K3469" s="5">
        <v>3567.78</v>
      </c>
      <c r="L3469" s="5">
        <v>14753.57</v>
      </c>
      <c r="M3469" s="13">
        <f t="shared" si="69"/>
        <v>-1.9877965257917296E-3</v>
      </c>
      <c r="N3469" s="13">
        <v>-5.4126509447642857E-3</v>
      </c>
      <c r="O3469" s="13">
        <v>1.1842090493776603E-3</v>
      </c>
      <c r="P3469" s="13">
        <v>1.2453249703199942E-2</v>
      </c>
      <c r="Q3469" s="7"/>
      <c r="R3469" s="8"/>
      <c r="S3469" s="8"/>
      <c r="T3469" s="8"/>
      <c r="U3469" s="8"/>
      <c r="V3469" s="13"/>
      <c r="W3469" s="14"/>
      <c r="X3469" s="1"/>
      <c r="Y3469" s="1"/>
      <c r="Z3469" s="1"/>
      <c r="AA3469" s="1"/>
      <c r="AB3469" s="1"/>
      <c r="AC3469" s="1"/>
      <c r="AD3469" s="8"/>
      <c r="AE3469" s="8"/>
      <c r="AF3469" s="8"/>
      <c r="AG3469" s="8"/>
      <c r="AH3469" s="9"/>
      <c r="AI3469" s="8"/>
      <c r="AJ3469" s="13"/>
      <c r="AK3469" s="8"/>
      <c r="AL3469" s="8"/>
      <c r="AM3469" s="8"/>
      <c r="AN3469" s="8"/>
      <c r="AO3469" s="7"/>
      <c r="AP3469" s="7"/>
      <c r="AQ3469" s="7"/>
      <c r="AR3469" s="7"/>
      <c r="AS3469" s="7"/>
      <c r="AT3469" s="7"/>
      <c r="AU3469" s="8"/>
      <c r="AV3469" s="8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7"/>
      <c r="BV3469" s="7"/>
      <c r="BW3469" s="8"/>
      <c r="BX3469" s="8"/>
      <c r="BY3469" s="8"/>
      <c r="BZ3469" s="8"/>
      <c r="CA3469" s="8"/>
      <c r="CC3469" s="8"/>
      <c r="CE3469" s="7"/>
      <c r="CF3469" s="8"/>
      <c r="CG3469" s="8"/>
      <c r="CH3469" s="8"/>
      <c r="CI3469" s="8"/>
      <c r="CJ3469" s="8"/>
    </row>
    <row r="3470" spans="1:88" x14ac:dyDescent="0.3">
      <c r="A3470" s="1" t="s">
        <v>1461</v>
      </c>
      <c r="B3470" s="1"/>
      <c r="C3470" s="1" t="s">
        <v>1878</v>
      </c>
      <c r="D3470" s="1"/>
      <c r="E3470" s="1"/>
      <c r="F3470" s="1"/>
      <c r="G3470" s="1"/>
      <c r="H3470" s="1">
        <v>54180.04</v>
      </c>
      <c r="I3470" s="1">
        <v>0.54</v>
      </c>
      <c r="J3470" s="12">
        <v>2557.77</v>
      </c>
      <c r="K3470" s="5">
        <v>3559.25</v>
      </c>
      <c r="L3470" s="5">
        <v>14896.01</v>
      </c>
      <c r="M3470" s="13">
        <f t="shared" si="69"/>
        <v>5.4356207131462941E-3</v>
      </c>
      <c r="N3470" s="13">
        <v>7.9405111876482692E-3</v>
      </c>
      <c r="O3470" s="13">
        <v>-2.3908424846823539E-3</v>
      </c>
      <c r="P3470" s="13">
        <v>9.6546124090644003E-3</v>
      </c>
      <c r="Q3470" s="7"/>
      <c r="R3470" s="8"/>
      <c r="S3470" s="8"/>
      <c r="T3470" s="8"/>
      <c r="U3470" s="8"/>
      <c r="V3470" s="13"/>
      <c r="W3470" s="14"/>
      <c r="X3470" s="1"/>
      <c r="Y3470" s="1"/>
      <c r="Z3470" s="1"/>
      <c r="AA3470" s="1"/>
      <c r="AB3470" s="1"/>
      <c r="AC3470" s="1"/>
      <c r="AD3470" s="8"/>
      <c r="AE3470" s="8"/>
      <c r="AF3470" s="8"/>
      <c r="AG3470" s="8"/>
      <c r="AH3470" s="9"/>
      <c r="AI3470" s="8"/>
      <c r="AJ3470" s="13"/>
      <c r="AK3470" s="8"/>
      <c r="AL3470" s="8"/>
      <c r="AM3470" s="8"/>
      <c r="AN3470" s="8"/>
      <c r="AO3470" s="7"/>
      <c r="AP3470" s="7"/>
      <c r="AQ3470" s="7"/>
      <c r="AR3470" s="7"/>
      <c r="AS3470" s="7"/>
      <c r="AT3470" s="7"/>
      <c r="AU3470" s="8"/>
      <c r="AV3470" s="8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7"/>
      <c r="BV3470" s="7"/>
      <c r="BW3470" s="8"/>
      <c r="BX3470" s="8"/>
      <c r="BY3470" s="8"/>
      <c r="BZ3470" s="8"/>
      <c r="CA3470" s="8"/>
      <c r="CC3470" s="8"/>
      <c r="CE3470" s="7"/>
      <c r="CF3470" s="8"/>
      <c r="CG3470" s="8"/>
      <c r="CH3470" s="8"/>
      <c r="CI3470" s="8"/>
      <c r="CJ3470" s="8"/>
    </row>
    <row r="3471" spans="1:88" x14ac:dyDescent="0.3">
      <c r="A3471" s="1" t="s">
        <v>1462</v>
      </c>
      <c r="B3471" s="1"/>
      <c r="C3471" s="1" t="s">
        <v>1878</v>
      </c>
      <c r="D3471" s="1"/>
      <c r="E3471" s="1"/>
      <c r="F3471" s="1"/>
      <c r="G3471" s="1"/>
      <c r="H3471" s="1">
        <v>54536.95</v>
      </c>
      <c r="I3471" s="1">
        <v>0.66</v>
      </c>
      <c r="J3471" s="12">
        <v>2574.6</v>
      </c>
      <c r="K3471" s="5">
        <v>3572.51</v>
      </c>
      <c r="L3471" s="5">
        <v>14994.44</v>
      </c>
      <c r="M3471" s="13">
        <f t="shared" si="69"/>
        <v>6.5874812938491178E-3</v>
      </c>
      <c r="N3471" s="13">
        <v>6.5799505037591466E-3</v>
      </c>
      <c r="O3471" s="13">
        <v>3.7255039685326619E-3</v>
      </c>
      <c r="P3471" s="13">
        <v>6.6078097423403204E-3</v>
      </c>
      <c r="Q3471" s="7"/>
      <c r="R3471" s="8"/>
      <c r="S3471" s="8"/>
      <c r="T3471" s="8"/>
      <c r="U3471" s="8"/>
      <c r="V3471" s="13"/>
      <c r="W3471" s="14"/>
      <c r="X3471" s="1"/>
      <c r="Y3471" s="1"/>
      <c r="Z3471" s="1"/>
      <c r="AA3471" s="1"/>
      <c r="AB3471" s="1"/>
      <c r="AC3471" s="1"/>
      <c r="AD3471" s="8"/>
      <c r="AE3471" s="8"/>
      <c r="AF3471" s="8"/>
      <c r="AG3471" s="8"/>
      <c r="AH3471" s="9"/>
      <c r="AI3471" s="8"/>
      <c r="AJ3471" s="13"/>
      <c r="AK3471" s="8"/>
      <c r="AL3471" s="8"/>
      <c r="AM3471" s="8"/>
      <c r="AN3471" s="8"/>
      <c r="AO3471" s="7"/>
      <c r="AP3471" s="7"/>
      <c r="AQ3471" s="7"/>
      <c r="AR3471" s="7"/>
      <c r="AS3471" s="7"/>
      <c r="AT3471" s="7"/>
      <c r="AU3471" s="8"/>
      <c r="AV3471" s="8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7"/>
      <c r="BV3471" s="7"/>
      <c r="BW3471" s="8"/>
      <c r="BX3471" s="8"/>
      <c r="BY3471" s="8"/>
      <c r="BZ3471" s="8"/>
      <c r="CA3471" s="8"/>
      <c r="CC3471" s="8"/>
      <c r="CE3471" s="7"/>
      <c r="CF3471" s="8"/>
      <c r="CG3471" s="8"/>
      <c r="CH3471" s="8"/>
      <c r="CI3471" s="8"/>
      <c r="CJ3471" s="8"/>
    </row>
    <row r="3472" spans="1:88" x14ac:dyDescent="0.3">
      <c r="A3472" s="1" t="s">
        <v>1463</v>
      </c>
      <c r="B3472" s="1"/>
      <c r="C3472" s="1" t="s">
        <v>1878</v>
      </c>
      <c r="D3472" s="1"/>
      <c r="E3472" s="1"/>
      <c r="F3472" s="1"/>
      <c r="G3472" s="1"/>
      <c r="H3472" s="1">
        <v>54095.32</v>
      </c>
      <c r="I3472" s="1">
        <v>-0.81</v>
      </c>
      <c r="J3472" s="12">
        <v>2553.5100000000002</v>
      </c>
      <c r="K3472" s="5">
        <v>3531.31</v>
      </c>
      <c r="L3472" s="5">
        <v>14942.82</v>
      </c>
      <c r="M3472" s="13">
        <f t="shared" si="69"/>
        <v>-8.0978125839453741E-3</v>
      </c>
      <c r="N3472" s="13">
        <v>-8.1915637380562956E-3</v>
      </c>
      <c r="O3472" s="13">
        <v>-1.1532507956590776E-2</v>
      </c>
      <c r="P3472" s="13">
        <v>-3.442609393882079E-3</v>
      </c>
      <c r="Q3472" s="7"/>
      <c r="R3472" s="8"/>
      <c r="S3472" s="8"/>
      <c r="T3472" s="8"/>
      <c r="U3472" s="8"/>
      <c r="V3472" s="13"/>
      <c r="W3472" s="14"/>
      <c r="X3472" s="1"/>
      <c r="Y3472" s="1"/>
      <c r="Z3472" s="1"/>
      <c r="AA3472" s="1"/>
      <c r="AB3472" s="1"/>
      <c r="AC3472" s="1"/>
      <c r="AD3472" s="8"/>
      <c r="AE3472" s="8"/>
      <c r="AF3472" s="8"/>
      <c r="AG3472" s="8"/>
      <c r="AH3472" s="9"/>
      <c r="AI3472" s="8"/>
      <c r="AJ3472" s="13"/>
      <c r="AK3472" s="8"/>
      <c r="AL3472" s="8"/>
      <c r="AM3472" s="8"/>
      <c r="AN3472" s="8"/>
      <c r="AO3472" s="7"/>
      <c r="AP3472" s="7"/>
      <c r="AQ3472" s="7"/>
      <c r="AR3472" s="7"/>
      <c r="AS3472" s="7"/>
      <c r="AT3472" s="7"/>
      <c r="AU3472" s="8"/>
      <c r="AV3472" s="8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7"/>
      <c r="BV3472" s="7"/>
      <c r="BW3472" s="8"/>
      <c r="BX3472" s="8"/>
      <c r="BY3472" s="8"/>
      <c r="BZ3472" s="8"/>
      <c r="CA3472" s="8"/>
      <c r="CC3472" s="8"/>
      <c r="CE3472" s="7"/>
      <c r="CF3472" s="8"/>
      <c r="CG3472" s="8"/>
      <c r="CH3472" s="8"/>
      <c r="CI3472" s="8"/>
      <c r="CJ3472" s="8"/>
    </row>
    <row r="3473" spans="1:88" x14ac:dyDescent="0.3">
      <c r="A3473" s="1" t="s">
        <v>1464</v>
      </c>
      <c r="B3473" s="1"/>
      <c r="C3473" s="1" t="s">
        <v>1878</v>
      </c>
      <c r="D3473" s="1"/>
      <c r="E3473" s="1"/>
      <c r="F3473" s="1"/>
      <c r="G3473" s="1"/>
      <c r="H3473" s="1">
        <v>53607.86</v>
      </c>
      <c r="I3473" s="1">
        <v>-0.9</v>
      </c>
      <c r="J3473" s="12">
        <v>2528.9699999999998</v>
      </c>
      <c r="K3473" s="5">
        <v>3488.69</v>
      </c>
      <c r="L3473" s="5">
        <v>14928.63</v>
      </c>
      <c r="M3473" s="13">
        <f t="shared" si="69"/>
        <v>-9.0111307225837489E-3</v>
      </c>
      <c r="N3473" s="13">
        <v>-9.610301114936104E-3</v>
      </c>
      <c r="O3473" s="13">
        <v>-1.2069175461797421E-2</v>
      </c>
      <c r="P3473" s="13">
        <v>-9.4961995125419918E-4</v>
      </c>
      <c r="Q3473" s="7"/>
      <c r="R3473" s="8"/>
      <c r="S3473" s="8"/>
      <c r="T3473" s="8"/>
      <c r="U3473" s="8"/>
      <c r="V3473" s="13"/>
      <c r="W3473" s="14"/>
      <c r="X3473" s="1"/>
      <c r="Y3473" s="1"/>
      <c r="Z3473" s="1"/>
      <c r="AA3473" s="1"/>
      <c r="AB3473" s="1"/>
      <c r="AC3473" s="1"/>
      <c r="AD3473" s="8"/>
      <c r="AE3473" s="8"/>
      <c r="AF3473" s="8"/>
      <c r="AG3473" s="8"/>
      <c r="AH3473" s="9"/>
      <c r="AI3473" s="8"/>
      <c r="AJ3473" s="13"/>
      <c r="AK3473" s="8"/>
      <c r="AL3473" s="8"/>
      <c r="AM3473" s="8"/>
      <c r="AN3473" s="8"/>
      <c r="AO3473" s="7"/>
      <c r="AP3473" s="7"/>
      <c r="AQ3473" s="7"/>
      <c r="AR3473" s="7"/>
      <c r="AS3473" s="7"/>
      <c r="AT3473" s="7"/>
      <c r="AU3473" s="8"/>
      <c r="AV3473" s="8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7"/>
      <c r="BV3473" s="7"/>
      <c r="BW3473" s="8"/>
      <c r="BX3473" s="8"/>
      <c r="BY3473" s="8"/>
      <c r="BZ3473" s="8"/>
      <c r="CA3473" s="8"/>
      <c r="CC3473" s="8"/>
      <c r="CE3473" s="7"/>
      <c r="CF3473" s="8"/>
      <c r="CG3473" s="8"/>
      <c r="CH3473" s="8"/>
      <c r="CI3473" s="8"/>
      <c r="CJ3473" s="8"/>
    </row>
    <row r="3474" spans="1:88" x14ac:dyDescent="0.3">
      <c r="A3474" s="1" t="s">
        <v>1465</v>
      </c>
      <c r="B3474" s="1"/>
      <c r="C3474" s="1" t="s">
        <v>1878</v>
      </c>
      <c r="D3474" s="1"/>
      <c r="E3474" s="1"/>
      <c r="F3474" s="1"/>
      <c r="G3474" s="1"/>
      <c r="H3474" s="1">
        <v>53989.37</v>
      </c>
      <c r="I3474" s="1">
        <v>0.71</v>
      </c>
      <c r="J3474" s="12">
        <v>2548.15</v>
      </c>
      <c r="K3474" s="5">
        <v>3514.71</v>
      </c>
      <c r="L3474" s="5">
        <v>15023.33</v>
      </c>
      <c r="M3474" s="13">
        <f t="shared" si="69"/>
        <v>7.1166802778548366E-3</v>
      </c>
      <c r="N3474" s="13">
        <v>7.5841152722255778E-3</v>
      </c>
      <c r="O3474" s="13">
        <v>7.4583869590016949E-3</v>
      </c>
      <c r="P3474" s="13">
        <v>6.3435157814213383E-3</v>
      </c>
      <c r="Q3474" s="7"/>
      <c r="R3474" s="8"/>
      <c r="S3474" s="8"/>
      <c r="T3474" s="8"/>
      <c r="U3474" s="8"/>
      <c r="V3474" s="13"/>
      <c r="W3474" s="14"/>
      <c r="X3474" s="1"/>
      <c r="Y3474" s="1"/>
      <c r="Z3474" s="1"/>
      <c r="AA3474" s="1"/>
      <c r="AB3474" s="1"/>
      <c r="AC3474" s="1"/>
      <c r="AD3474" s="8"/>
      <c r="AE3474" s="8"/>
      <c r="AF3474" s="8"/>
      <c r="AG3474" s="8"/>
      <c r="AH3474" s="9"/>
      <c r="AI3474" s="8"/>
      <c r="AJ3474" s="13"/>
      <c r="AK3474" s="8"/>
      <c r="AL3474" s="8"/>
      <c r="AM3474" s="8"/>
      <c r="AN3474" s="8"/>
      <c r="AO3474" s="7"/>
      <c r="AP3474" s="7"/>
      <c r="AQ3474" s="7"/>
      <c r="AR3474" s="7"/>
      <c r="AS3474" s="7"/>
      <c r="AT3474" s="7"/>
      <c r="AU3474" s="8"/>
      <c r="AV3474" s="8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7"/>
      <c r="BV3474" s="7"/>
      <c r="BW3474" s="8"/>
      <c r="BX3474" s="8"/>
      <c r="BY3474" s="8"/>
      <c r="BZ3474" s="8"/>
      <c r="CA3474" s="8"/>
      <c r="CC3474" s="8"/>
      <c r="CE3474" s="7"/>
      <c r="CF3474" s="8"/>
      <c r="CG3474" s="8"/>
      <c r="CH3474" s="8"/>
      <c r="CI3474" s="8"/>
      <c r="CJ3474" s="8"/>
    </row>
    <row r="3475" spans="1:88" x14ac:dyDescent="0.3">
      <c r="A3475" s="1" t="s">
        <v>1466</v>
      </c>
      <c r="B3475" s="1"/>
      <c r="C3475" s="1" t="s">
        <v>1878</v>
      </c>
      <c r="D3475" s="1"/>
      <c r="E3475" s="1"/>
      <c r="F3475" s="1"/>
      <c r="G3475" s="1"/>
      <c r="H3475" s="1">
        <v>53504.47</v>
      </c>
      <c r="I3475" s="1">
        <v>-0.9</v>
      </c>
      <c r="J3475" s="12">
        <v>2521.41</v>
      </c>
      <c r="K3475" s="5">
        <v>3493.8</v>
      </c>
      <c r="L3475" s="5">
        <v>14877.29</v>
      </c>
      <c r="M3475" s="13">
        <f t="shared" si="69"/>
        <v>-8.9813976343862123E-3</v>
      </c>
      <c r="N3475" s="13">
        <v>-1.04938877224654E-2</v>
      </c>
      <c r="O3475" s="13">
        <v>-5.9492817330589753E-3</v>
      </c>
      <c r="P3475" s="13">
        <v>-9.7208807900778238E-3</v>
      </c>
      <c r="Q3475" s="7"/>
      <c r="R3475" s="8"/>
      <c r="S3475" s="8"/>
      <c r="T3475" s="8"/>
      <c r="U3475" s="8"/>
      <c r="V3475" s="13"/>
      <c r="W3475" s="14"/>
      <c r="X3475" s="1"/>
      <c r="Y3475" s="1"/>
      <c r="Z3475" s="1"/>
      <c r="AA3475" s="1"/>
      <c r="AB3475" s="1"/>
      <c r="AC3475" s="1"/>
      <c r="AD3475" s="8"/>
      <c r="AE3475" s="8"/>
      <c r="AF3475" s="8"/>
      <c r="AG3475" s="8"/>
      <c r="AH3475" s="9"/>
      <c r="AI3475" s="8"/>
      <c r="AJ3475" s="13"/>
      <c r="AK3475" s="8"/>
      <c r="AL3475" s="8"/>
      <c r="AM3475" s="8"/>
      <c r="AN3475" s="8"/>
      <c r="AO3475" s="7"/>
      <c r="AP3475" s="7"/>
      <c r="AQ3475" s="7"/>
      <c r="AR3475" s="7"/>
      <c r="AS3475" s="7"/>
      <c r="AT3475" s="7"/>
      <c r="AU3475" s="8"/>
      <c r="AV3475" s="8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7"/>
      <c r="BV3475" s="7"/>
      <c r="BW3475" s="8"/>
      <c r="BX3475" s="8"/>
      <c r="BY3475" s="8"/>
      <c r="BZ3475" s="8"/>
      <c r="CA3475" s="8"/>
      <c r="CC3475" s="8"/>
      <c r="CE3475" s="7"/>
      <c r="CF3475" s="8"/>
      <c r="CG3475" s="8"/>
      <c r="CH3475" s="8"/>
      <c r="CI3475" s="8"/>
      <c r="CJ3475" s="8"/>
    </row>
    <row r="3476" spans="1:88" x14ac:dyDescent="0.3">
      <c r="A3476" s="1" t="s">
        <v>1467</v>
      </c>
      <c r="B3476" s="1"/>
      <c r="C3476" s="1" t="s">
        <v>1878</v>
      </c>
      <c r="D3476" s="1"/>
      <c r="E3476" s="1"/>
      <c r="F3476" s="1"/>
      <c r="G3476" s="1"/>
      <c r="H3476" s="1">
        <v>53924.01</v>
      </c>
      <c r="I3476" s="1">
        <v>0.78</v>
      </c>
      <c r="J3476" s="12">
        <v>2546.67</v>
      </c>
      <c r="K3476" s="5">
        <v>3512.17</v>
      </c>
      <c r="L3476" s="5">
        <v>14860.69</v>
      </c>
      <c r="M3476" s="13">
        <f t="shared" si="69"/>
        <v>7.8412140144552556E-3</v>
      </c>
      <c r="N3476" s="13">
        <v>1.0018204100086914E-2</v>
      </c>
      <c r="O3476" s="13">
        <v>5.2578853969889039E-3</v>
      </c>
      <c r="P3476" s="13">
        <v>-1.1157946104431993E-3</v>
      </c>
      <c r="Q3476" s="7"/>
      <c r="R3476" s="8"/>
      <c r="S3476" s="8"/>
      <c r="T3476" s="8"/>
      <c r="U3476" s="8"/>
      <c r="V3476" s="13"/>
      <c r="W3476" s="14"/>
      <c r="X3476" s="1"/>
      <c r="Y3476" s="1"/>
      <c r="Z3476" s="1"/>
      <c r="AA3476" s="1"/>
      <c r="AB3476" s="1"/>
      <c r="AC3476" s="1"/>
      <c r="AD3476" s="8"/>
      <c r="AE3476" s="8"/>
      <c r="AF3476" s="8"/>
      <c r="AG3476" s="8"/>
      <c r="AH3476" s="9"/>
      <c r="AI3476" s="8"/>
      <c r="AJ3476" s="13"/>
      <c r="AK3476" s="8"/>
      <c r="AL3476" s="8"/>
      <c r="AM3476" s="8"/>
      <c r="AN3476" s="8"/>
      <c r="AO3476" s="7"/>
      <c r="AP3476" s="7"/>
      <c r="AQ3476" s="7"/>
      <c r="AR3476" s="7"/>
      <c r="AS3476" s="7"/>
      <c r="AT3476" s="7"/>
      <c r="AU3476" s="8"/>
      <c r="AV3476" s="8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7"/>
      <c r="BV3476" s="7"/>
      <c r="BW3476" s="8"/>
      <c r="BX3476" s="8"/>
      <c r="BY3476" s="8"/>
      <c r="BZ3476" s="8"/>
      <c r="CA3476" s="8"/>
      <c r="CC3476" s="8"/>
      <c r="CE3476" s="7"/>
      <c r="CF3476" s="8"/>
      <c r="CG3476" s="8"/>
      <c r="CH3476" s="8"/>
      <c r="CI3476" s="8"/>
      <c r="CJ3476" s="8"/>
    </row>
    <row r="3477" spans="1:88" x14ac:dyDescent="0.3">
      <c r="A3477" s="1" t="s">
        <v>1468</v>
      </c>
      <c r="B3477" s="1"/>
      <c r="C3477" s="1" t="s">
        <v>1878</v>
      </c>
      <c r="D3477" s="1"/>
      <c r="E3477" s="1"/>
      <c r="F3477" s="1"/>
      <c r="G3477" s="1"/>
      <c r="H3477" s="1">
        <v>53785.07</v>
      </c>
      <c r="I3477" s="1">
        <v>-0.26</v>
      </c>
      <c r="J3477" s="12">
        <v>2527.66</v>
      </c>
      <c r="K3477" s="5">
        <v>3499.57</v>
      </c>
      <c r="L3477" s="5">
        <v>14815.77</v>
      </c>
      <c r="M3477" s="13">
        <f t="shared" si="69"/>
        <v>-2.5765887959742217E-3</v>
      </c>
      <c r="N3477" s="13">
        <v>-7.4646499153797619E-3</v>
      </c>
      <c r="O3477" s="13">
        <v>-3.5875256607738049E-3</v>
      </c>
      <c r="P3477" s="13">
        <v>-3.0227398593201116E-3</v>
      </c>
      <c r="Q3477" s="7"/>
      <c r="R3477" s="8"/>
      <c r="S3477" s="8"/>
      <c r="T3477" s="8"/>
      <c r="U3477" s="8"/>
      <c r="V3477" s="13"/>
      <c r="W3477" s="14"/>
      <c r="X3477" s="1"/>
      <c r="Y3477" s="1"/>
      <c r="Z3477" s="1"/>
      <c r="AA3477" s="1"/>
      <c r="AB3477" s="1"/>
      <c r="AC3477" s="1"/>
      <c r="AD3477" s="8"/>
      <c r="AE3477" s="8"/>
      <c r="AF3477" s="8"/>
      <c r="AG3477" s="8"/>
      <c r="AH3477" s="9"/>
      <c r="AI3477" s="8"/>
      <c r="AJ3477" s="13"/>
      <c r="AK3477" s="8"/>
      <c r="AL3477" s="8"/>
      <c r="AM3477" s="8"/>
      <c r="AN3477" s="8"/>
      <c r="AO3477" s="7"/>
      <c r="AP3477" s="7"/>
      <c r="AQ3477" s="7"/>
      <c r="AR3477" s="7"/>
      <c r="AS3477" s="7"/>
      <c r="AT3477" s="7"/>
      <c r="AU3477" s="8"/>
      <c r="AV3477" s="8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7"/>
      <c r="BV3477" s="7"/>
      <c r="BW3477" s="8"/>
      <c r="BX3477" s="8"/>
      <c r="BY3477" s="8"/>
      <c r="BZ3477" s="8"/>
      <c r="CA3477" s="8"/>
      <c r="CC3477" s="8"/>
      <c r="CE3477" s="7"/>
      <c r="CF3477" s="8"/>
      <c r="CG3477" s="8"/>
      <c r="CH3477" s="8"/>
      <c r="CI3477" s="8"/>
      <c r="CJ3477" s="8"/>
    </row>
    <row r="3478" spans="1:88" x14ac:dyDescent="0.3">
      <c r="A3478" s="1" t="s">
        <v>1469</v>
      </c>
      <c r="B3478" s="1"/>
      <c r="C3478" s="1" t="s">
        <v>1878</v>
      </c>
      <c r="D3478" s="1"/>
      <c r="E3478" s="1"/>
      <c r="F3478" s="1"/>
      <c r="G3478" s="1"/>
      <c r="H3478" s="1">
        <v>53305.36</v>
      </c>
      <c r="I3478" s="1">
        <v>-0.89</v>
      </c>
      <c r="J3478" s="12">
        <v>2509.11</v>
      </c>
      <c r="K3478" s="5">
        <v>3441.22</v>
      </c>
      <c r="L3478" s="5">
        <v>14721</v>
      </c>
      <c r="M3478" s="13">
        <f t="shared" si="69"/>
        <v>-8.9190178612763571E-3</v>
      </c>
      <c r="N3478" s="13">
        <v>-7.3388034783158362E-3</v>
      </c>
      <c r="O3478" s="13">
        <v>-1.6673477027177697E-2</v>
      </c>
      <c r="P3478" s="13">
        <v>-6.396562581627574E-3</v>
      </c>
      <c r="Q3478" s="7"/>
      <c r="R3478" s="8"/>
      <c r="S3478" s="8"/>
      <c r="T3478" s="8"/>
      <c r="U3478" s="8"/>
      <c r="V3478" s="13"/>
      <c r="W3478" s="14"/>
      <c r="X3478" s="1"/>
      <c r="Y3478" s="1"/>
      <c r="Z3478" s="1"/>
      <c r="AA3478" s="1"/>
      <c r="AB3478" s="1"/>
      <c r="AC3478" s="1"/>
      <c r="AD3478" s="8"/>
      <c r="AE3478" s="8"/>
      <c r="AF3478" s="8"/>
      <c r="AG3478" s="8"/>
      <c r="AH3478" s="9"/>
      <c r="AI3478" s="8"/>
      <c r="AJ3478" s="13"/>
      <c r="AK3478" s="8"/>
      <c r="AL3478" s="8"/>
      <c r="AM3478" s="8"/>
      <c r="AN3478" s="8"/>
      <c r="AO3478" s="7"/>
      <c r="AP3478" s="7"/>
      <c r="AQ3478" s="7"/>
      <c r="AR3478" s="7"/>
      <c r="AS3478" s="7"/>
      <c r="AT3478" s="7"/>
      <c r="AU3478" s="8"/>
      <c r="AV3478" s="8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7"/>
      <c r="BV3478" s="7"/>
      <c r="BW3478" s="8"/>
      <c r="BX3478" s="8"/>
      <c r="BY3478" s="8"/>
      <c r="BZ3478" s="8"/>
      <c r="CA3478" s="8"/>
      <c r="CC3478" s="8"/>
      <c r="CE3478" s="7"/>
      <c r="CF3478" s="8"/>
      <c r="CG3478" s="8"/>
      <c r="CH3478" s="8"/>
      <c r="CI3478" s="8"/>
      <c r="CJ3478" s="8"/>
    </row>
    <row r="3479" spans="1:88" x14ac:dyDescent="0.3">
      <c r="A3479" s="1" t="s">
        <v>1470</v>
      </c>
      <c r="B3479" s="1"/>
      <c r="C3479" s="1" t="s">
        <v>1878</v>
      </c>
      <c r="D3479" s="1"/>
      <c r="E3479" s="1"/>
      <c r="F3479" s="1"/>
      <c r="G3479" s="1"/>
      <c r="H3479" s="1">
        <v>53358.29</v>
      </c>
      <c r="I3479" s="1">
        <v>0.1</v>
      </c>
      <c r="J3479" s="12">
        <v>2503.6</v>
      </c>
      <c r="K3479" s="5">
        <v>3469.89</v>
      </c>
      <c r="L3479" s="5">
        <v>14799.31</v>
      </c>
      <c r="M3479" s="13">
        <f t="shared" si="69"/>
        <v>9.929583066319303E-4</v>
      </c>
      <c r="N3479" s="13">
        <v>-2.1959977840748657E-3</v>
      </c>
      <c r="O3479" s="13">
        <v>8.3313476034663214E-3</v>
      </c>
      <c r="P3479" s="13">
        <v>5.3196114394402638E-3</v>
      </c>
      <c r="Q3479" s="7"/>
      <c r="R3479" s="8"/>
      <c r="S3479" s="8"/>
      <c r="T3479" s="8"/>
      <c r="U3479" s="8"/>
      <c r="V3479" s="13"/>
      <c r="W3479" s="14"/>
      <c r="X3479" s="1"/>
      <c r="Y3479" s="1"/>
      <c r="Z3479" s="1"/>
      <c r="AA3479" s="1"/>
      <c r="AB3479" s="1"/>
      <c r="AC3479" s="1"/>
      <c r="AD3479" s="8"/>
      <c r="AE3479" s="8"/>
      <c r="AF3479" s="8"/>
      <c r="AG3479" s="8"/>
      <c r="AH3479" s="9"/>
      <c r="AI3479" s="8"/>
      <c r="AJ3479" s="13"/>
      <c r="AK3479" s="8"/>
      <c r="AL3479" s="8"/>
      <c r="AM3479" s="8"/>
      <c r="AN3479" s="8"/>
      <c r="AO3479" s="7"/>
      <c r="AP3479" s="7"/>
      <c r="AQ3479" s="7"/>
      <c r="AR3479" s="7"/>
      <c r="AS3479" s="7"/>
      <c r="AT3479" s="7"/>
      <c r="AU3479" s="8"/>
      <c r="AV3479" s="8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7"/>
      <c r="BV3479" s="7"/>
      <c r="BW3479" s="8"/>
      <c r="BX3479" s="8"/>
      <c r="BY3479" s="8"/>
      <c r="BZ3479" s="8"/>
      <c r="CA3479" s="8"/>
      <c r="CC3479" s="8"/>
      <c r="CE3479" s="7"/>
      <c r="CF3479" s="8"/>
      <c r="CG3479" s="8"/>
      <c r="CH3479" s="8"/>
      <c r="CI3479" s="8"/>
      <c r="CJ3479" s="8"/>
    </row>
    <row r="3480" spans="1:88" x14ac:dyDescent="0.3">
      <c r="A3480" s="1" t="s">
        <v>1471</v>
      </c>
      <c r="B3480" s="1"/>
      <c r="C3480" s="1" t="s">
        <v>1878</v>
      </c>
      <c r="D3480" s="1"/>
      <c r="E3480" s="1"/>
      <c r="F3480" s="1"/>
      <c r="G3480" s="1"/>
      <c r="H3480" s="1">
        <v>52681.33</v>
      </c>
      <c r="I3480" s="1">
        <v>-1.27</v>
      </c>
      <c r="J3480" s="12">
        <v>2468.8200000000002</v>
      </c>
      <c r="K3480" s="5">
        <v>3422.96</v>
      </c>
      <c r="L3480" s="5">
        <v>14676.58</v>
      </c>
      <c r="M3480" s="13">
        <f t="shared" si="69"/>
        <v>-1.2687063247341701E-2</v>
      </c>
      <c r="N3480" s="13">
        <v>-1.3891995526441825E-2</v>
      </c>
      <c r="O3480" s="13">
        <v>-1.3524924421235207E-2</v>
      </c>
      <c r="P3480" s="13">
        <v>-8.2929541985402588E-3</v>
      </c>
      <c r="Q3480" s="7"/>
      <c r="R3480" s="8"/>
      <c r="S3480" s="8"/>
      <c r="T3480" s="8"/>
      <c r="U3480" s="8"/>
      <c r="V3480" s="13"/>
      <c r="W3480" s="14"/>
      <c r="X3480" s="1"/>
      <c r="Y3480" s="1"/>
      <c r="Z3480" s="1"/>
      <c r="AA3480" s="1"/>
      <c r="AB3480" s="1"/>
      <c r="AC3480" s="1"/>
      <c r="AD3480" s="8"/>
      <c r="AE3480" s="8"/>
      <c r="AF3480" s="8"/>
      <c r="AG3480" s="8"/>
      <c r="AH3480" s="9"/>
      <c r="AI3480" s="8"/>
      <c r="AJ3480" s="13"/>
      <c r="AK3480" s="8"/>
      <c r="AL3480" s="8"/>
      <c r="AM3480" s="8"/>
      <c r="AN3480" s="8"/>
      <c r="AO3480" s="7"/>
      <c r="AP3480" s="7"/>
      <c r="AQ3480" s="7"/>
      <c r="AR3480" s="7"/>
      <c r="AS3480" s="7"/>
      <c r="AT3480" s="7"/>
      <c r="AU3480" s="8"/>
      <c r="AV3480" s="8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7"/>
      <c r="BV3480" s="7"/>
      <c r="BW3480" s="8"/>
      <c r="BX3480" s="8"/>
      <c r="BY3480" s="8"/>
      <c r="BZ3480" s="8"/>
      <c r="CA3480" s="8"/>
      <c r="CC3480" s="8"/>
      <c r="CE3480" s="7"/>
      <c r="CF3480" s="8"/>
      <c r="CG3480" s="8"/>
      <c r="CH3480" s="8"/>
      <c r="CI3480" s="8"/>
      <c r="CJ3480" s="8"/>
    </row>
    <row r="3481" spans="1:88" x14ac:dyDescent="0.3">
      <c r="A3481" s="1" t="s">
        <v>1472</v>
      </c>
      <c r="B3481" s="1"/>
      <c r="C3481" s="1" t="s">
        <v>1878</v>
      </c>
      <c r="D3481" s="1"/>
      <c r="E3481" s="1"/>
      <c r="F3481" s="1"/>
      <c r="G3481" s="1"/>
      <c r="H3481" s="1">
        <v>53127.16</v>
      </c>
      <c r="I3481" s="1">
        <v>0.85</v>
      </c>
      <c r="J3481" s="12">
        <v>2499.23</v>
      </c>
      <c r="K3481" s="5">
        <v>3430.66</v>
      </c>
      <c r="L3481" s="5">
        <v>14700.03</v>
      </c>
      <c r="M3481" s="13">
        <f t="shared" si="69"/>
        <v>8.4627703970268087E-3</v>
      </c>
      <c r="N3481" s="13">
        <v>1.2317625424291601E-2</v>
      </c>
      <c r="O3481" s="13">
        <v>2.2495150396146801E-3</v>
      </c>
      <c r="P3481" s="13">
        <v>1.5977836798490852E-3</v>
      </c>
      <c r="Q3481" s="7"/>
      <c r="R3481" s="8"/>
      <c r="S3481" s="8"/>
      <c r="T3481" s="8"/>
      <c r="U3481" s="8"/>
      <c r="V3481" s="13"/>
      <c r="W3481" s="14"/>
      <c r="X3481" s="1"/>
      <c r="Y3481" s="1"/>
      <c r="Z3481" s="1"/>
      <c r="AA3481" s="1"/>
      <c r="AB3481" s="1"/>
      <c r="AC3481" s="1"/>
      <c r="AD3481" s="8"/>
      <c r="AE3481" s="8"/>
      <c r="AF3481" s="8"/>
      <c r="AG3481" s="8"/>
      <c r="AH3481" s="9"/>
      <c r="AI3481" s="8"/>
      <c r="AJ3481" s="13"/>
      <c r="AK3481" s="8"/>
      <c r="AL3481" s="8"/>
      <c r="AM3481" s="8"/>
      <c r="AN3481" s="8"/>
      <c r="AO3481" s="7"/>
      <c r="AP3481" s="7"/>
      <c r="AQ3481" s="7"/>
      <c r="AR3481" s="7"/>
      <c r="AS3481" s="7"/>
      <c r="AT3481" s="7"/>
      <c r="AU3481" s="8"/>
      <c r="AV3481" s="8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7"/>
      <c r="BV3481" s="7"/>
      <c r="BW3481" s="8"/>
      <c r="BX3481" s="8"/>
      <c r="BY3481" s="8"/>
      <c r="BZ3481" s="8"/>
      <c r="CA3481" s="8"/>
      <c r="CC3481" s="8"/>
      <c r="CE3481" s="7"/>
      <c r="CF3481" s="8"/>
      <c r="CG3481" s="8"/>
      <c r="CH3481" s="8"/>
      <c r="CI3481" s="8"/>
      <c r="CJ3481" s="8"/>
    </row>
    <row r="3482" spans="1:88" x14ac:dyDescent="0.3">
      <c r="A3482" s="1" t="s">
        <v>1473</v>
      </c>
      <c r="B3482" s="1"/>
      <c r="C3482" s="1" t="s">
        <v>1878</v>
      </c>
      <c r="D3482" s="1"/>
      <c r="E3482" s="1"/>
      <c r="F3482" s="1"/>
      <c r="G3482" s="1"/>
      <c r="H3482" s="1">
        <v>53896.03</v>
      </c>
      <c r="I3482" s="1">
        <v>1.45</v>
      </c>
      <c r="J3482" s="12">
        <v>2547.0100000000002</v>
      </c>
      <c r="K3482" s="5">
        <v>3443.49</v>
      </c>
      <c r="L3482" s="5">
        <v>14878.82</v>
      </c>
      <c r="M3482" s="13">
        <f t="shared" si="69"/>
        <v>1.4472258633813517E-2</v>
      </c>
      <c r="N3482" s="13">
        <v>1.9117888309599484E-2</v>
      </c>
      <c r="O3482" s="13">
        <v>3.7398051686847733E-3</v>
      </c>
      <c r="P3482" s="13">
        <v>1.2162560212461981E-2</v>
      </c>
      <c r="Q3482" s="7"/>
      <c r="R3482" s="8"/>
      <c r="S3482" s="8"/>
      <c r="T3482" s="8"/>
      <c r="U3482" s="8"/>
      <c r="V3482" s="13"/>
      <c r="W3482" s="14"/>
      <c r="X3482" s="1"/>
      <c r="Y3482" s="1"/>
      <c r="Z3482" s="1"/>
      <c r="AA3482" s="1"/>
      <c r="AB3482" s="1"/>
      <c r="AC3482" s="1"/>
      <c r="AD3482" s="8"/>
      <c r="AE3482" s="8"/>
      <c r="AF3482" s="8"/>
      <c r="AG3482" s="8"/>
      <c r="AH3482" s="9"/>
      <c r="AI3482" s="8"/>
      <c r="AJ3482" s="13"/>
      <c r="AK3482" s="8"/>
      <c r="AL3482" s="8"/>
      <c r="AM3482" s="8"/>
      <c r="AN3482" s="8"/>
      <c r="AO3482" s="7"/>
      <c r="AP3482" s="7"/>
      <c r="AQ3482" s="7"/>
      <c r="AR3482" s="7"/>
      <c r="AS3482" s="7"/>
      <c r="AT3482" s="7"/>
      <c r="AU3482" s="8"/>
      <c r="AV3482" s="8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7"/>
      <c r="BV3482" s="7"/>
      <c r="BW3482" s="8"/>
      <c r="BX3482" s="8"/>
      <c r="BY3482" s="8"/>
      <c r="BZ3482" s="8"/>
      <c r="CA3482" s="8"/>
      <c r="CC3482" s="8"/>
      <c r="CE3482" s="7"/>
      <c r="CF3482" s="8"/>
      <c r="CG3482" s="8"/>
      <c r="CH3482" s="8"/>
      <c r="CI3482" s="8"/>
      <c r="CJ3482" s="8"/>
    </row>
    <row r="3483" spans="1:88" x14ac:dyDescent="0.3">
      <c r="A3483" s="1" t="s">
        <v>1474</v>
      </c>
      <c r="B3483" s="1"/>
      <c r="C3483" s="1" t="s">
        <v>1878</v>
      </c>
      <c r="D3483" s="1"/>
      <c r="E3483" s="1"/>
      <c r="F3483" s="1"/>
      <c r="G3483" s="1"/>
      <c r="H3483" s="1">
        <v>55136.81</v>
      </c>
      <c r="I3483" s="1">
        <v>2.2999999999999998</v>
      </c>
      <c r="J3483" s="12">
        <v>2622.25</v>
      </c>
      <c r="K3483" s="5">
        <v>3497.57</v>
      </c>
      <c r="L3483" s="5">
        <v>14939.29</v>
      </c>
      <c r="M3483" s="13">
        <f t="shared" si="69"/>
        <v>2.3021732769556547E-2</v>
      </c>
      <c r="N3483" s="13">
        <v>2.9540520060777009E-2</v>
      </c>
      <c r="O3483" s="13">
        <v>1.5704996965288265E-2</v>
      </c>
      <c r="P3483" s="13">
        <v>4.0641663787854831E-3</v>
      </c>
      <c r="Q3483" s="7"/>
      <c r="R3483" s="8"/>
      <c r="S3483" s="8"/>
      <c r="T3483" s="8"/>
      <c r="U3483" s="8"/>
      <c r="V3483" s="13"/>
      <c r="W3483" s="14"/>
      <c r="X3483" s="1"/>
      <c r="Y3483" s="1"/>
      <c r="Z3483" s="1"/>
      <c r="AA3483" s="1"/>
      <c r="AB3483" s="1"/>
      <c r="AC3483" s="1"/>
      <c r="AD3483" s="8"/>
      <c r="AE3483" s="8"/>
      <c r="AF3483" s="8"/>
      <c r="AG3483" s="8"/>
      <c r="AH3483" s="9"/>
      <c r="AI3483" s="8"/>
      <c r="AJ3483" s="13"/>
      <c r="AK3483" s="8"/>
      <c r="AL3483" s="8"/>
      <c r="AM3483" s="8"/>
      <c r="AN3483" s="8"/>
      <c r="AO3483" s="7"/>
      <c r="AP3483" s="7"/>
      <c r="AQ3483" s="7"/>
      <c r="AR3483" s="7"/>
      <c r="AS3483" s="7"/>
      <c r="AT3483" s="7"/>
      <c r="AU3483" s="8"/>
      <c r="AV3483" s="8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7"/>
      <c r="BV3483" s="7"/>
      <c r="BW3483" s="8"/>
      <c r="BX3483" s="8"/>
      <c r="BY3483" s="8"/>
      <c r="BZ3483" s="8"/>
      <c r="CA3483" s="8"/>
      <c r="CC3483" s="8"/>
      <c r="CE3483" s="7"/>
      <c r="CF3483" s="8"/>
      <c r="CG3483" s="8"/>
      <c r="CH3483" s="8"/>
      <c r="CI3483" s="8"/>
      <c r="CJ3483" s="8"/>
    </row>
    <row r="3484" spans="1:88" x14ac:dyDescent="0.3">
      <c r="A3484" s="1" t="s">
        <v>1475</v>
      </c>
      <c r="B3484" s="1"/>
      <c r="C3484" s="1" t="s">
        <v>1878</v>
      </c>
      <c r="D3484" s="1"/>
      <c r="E3484" s="1"/>
      <c r="F3484" s="1"/>
      <c r="G3484" s="1"/>
      <c r="H3484" s="1">
        <v>54778.86</v>
      </c>
      <c r="I3484" s="1">
        <v>-0.65</v>
      </c>
      <c r="J3484" s="12">
        <v>2600.66</v>
      </c>
      <c r="K3484" s="5">
        <v>3483.1</v>
      </c>
      <c r="L3484" s="5">
        <v>14915.99</v>
      </c>
      <c r="M3484" s="13">
        <f t="shared" si="69"/>
        <v>-6.4920331807371001E-3</v>
      </c>
      <c r="N3484" s="13">
        <v>-8.2333873581847961E-3</v>
      </c>
      <c r="O3484" s="13">
        <v>-4.1371580840412481E-3</v>
      </c>
      <c r="P3484" s="13">
        <v>-1.5596457395231633E-3</v>
      </c>
      <c r="Q3484" s="7"/>
      <c r="R3484" s="8"/>
      <c r="S3484" s="8"/>
      <c r="T3484" s="8"/>
      <c r="U3484" s="8"/>
      <c r="V3484" s="13"/>
      <c r="W3484" s="14"/>
      <c r="X3484" s="1"/>
      <c r="Y3484" s="1"/>
      <c r="Z3484" s="1"/>
      <c r="AA3484" s="1"/>
      <c r="AB3484" s="1"/>
      <c r="AC3484" s="1"/>
      <c r="AD3484" s="8"/>
      <c r="AE3484" s="8"/>
      <c r="AF3484" s="8"/>
      <c r="AG3484" s="8"/>
      <c r="AH3484" s="9"/>
      <c r="AI3484" s="8"/>
      <c r="AJ3484" s="13"/>
      <c r="AK3484" s="8"/>
      <c r="AL3484" s="8"/>
      <c r="AM3484" s="8"/>
      <c r="AN3484" s="8"/>
      <c r="AO3484" s="7"/>
      <c r="AP3484" s="7"/>
      <c r="AQ3484" s="7"/>
      <c r="AR3484" s="7"/>
      <c r="AS3484" s="7"/>
      <c r="AT3484" s="7"/>
      <c r="AU3484" s="8"/>
      <c r="AV3484" s="8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7"/>
      <c r="BV3484" s="7"/>
      <c r="BW3484" s="8"/>
      <c r="BX3484" s="8"/>
      <c r="BY3484" s="8"/>
      <c r="BZ3484" s="8"/>
      <c r="CA3484" s="8"/>
      <c r="CC3484" s="8"/>
      <c r="CE3484" s="7"/>
      <c r="CF3484" s="8"/>
      <c r="CG3484" s="8"/>
      <c r="CH3484" s="8"/>
      <c r="CI3484" s="8"/>
      <c r="CJ3484" s="8"/>
    </row>
    <row r="3485" spans="1:88" x14ac:dyDescent="0.3">
      <c r="A3485" s="1" t="s">
        <v>1476</v>
      </c>
      <c r="B3485" s="1"/>
      <c r="C3485" s="1" t="s">
        <v>1878</v>
      </c>
      <c r="D3485" s="1"/>
      <c r="E3485" s="1"/>
      <c r="F3485" s="1"/>
      <c r="G3485" s="1"/>
      <c r="H3485" s="1">
        <v>54778.8</v>
      </c>
      <c r="I3485" s="1">
        <v>0</v>
      </c>
      <c r="J3485" s="12">
        <v>2594.9899999999998</v>
      </c>
      <c r="K3485" s="5">
        <v>3505.43</v>
      </c>
      <c r="L3485" s="5">
        <v>14923.74</v>
      </c>
      <c r="M3485" s="13">
        <f t="shared" si="69"/>
        <v>-1.095313045929025E-6</v>
      </c>
      <c r="N3485" s="13">
        <v>-2.1802157913760611E-3</v>
      </c>
      <c r="O3485" s="13">
        <v>6.4109557578020393E-3</v>
      </c>
      <c r="P3485" s="13">
        <v>5.1957664224766553E-4</v>
      </c>
      <c r="Q3485" s="7"/>
      <c r="R3485" s="8"/>
      <c r="S3485" s="8"/>
      <c r="T3485" s="8"/>
      <c r="U3485" s="8"/>
      <c r="V3485" s="13"/>
      <c r="W3485" s="14"/>
      <c r="X3485" s="1"/>
      <c r="Y3485" s="1"/>
      <c r="Z3485" s="1"/>
      <c r="AA3485" s="1"/>
      <c r="AB3485" s="1"/>
      <c r="AC3485" s="1"/>
      <c r="AD3485" s="8"/>
      <c r="AE3485" s="8"/>
      <c r="AF3485" s="8"/>
      <c r="AG3485" s="8"/>
      <c r="AH3485" s="9"/>
      <c r="AI3485" s="8"/>
      <c r="AJ3485" s="13"/>
      <c r="AK3485" s="8"/>
      <c r="AL3485" s="8"/>
      <c r="AM3485" s="8"/>
      <c r="AN3485" s="8"/>
      <c r="AO3485" s="7"/>
      <c r="AP3485" s="7"/>
      <c r="AQ3485" s="7"/>
      <c r="AR3485" s="7"/>
      <c r="AS3485" s="7"/>
      <c r="AT3485" s="7"/>
      <c r="AU3485" s="8"/>
      <c r="AV3485" s="8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7"/>
      <c r="BV3485" s="7"/>
      <c r="BW3485" s="8"/>
      <c r="BX3485" s="8"/>
      <c r="BY3485" s="8"/>
      <c r="BZ3485" s="8"/>
      <c r="CA3485" s="8"/>
      <c r="CC3485" s="8"/>
      <c r="CE3485" s="7"/>
      <c r="CF3485" s="8"/>
      <c r="CG3485" s="8"/>
      <c r="CH3485" s="8"/>
      <c r="CI3485" s="8"/>
      <c r="CJ3485" s="8"/>
    </row>
    <row r="3486" spans="1:88" x14ac:dyDescent="0.3">
      <c r="A3486" s="1" t="s">
        <v>1477</v>
      </c>
      <c r="B3486" s="1"/>
      <c r="C3486" s="1" t="s">
        <v>1878</v>
      </c>
      <c r="D3486" s="1"/>
      <c r="E3486" s="1"/>
      <c r="F3486" s="1"/>
      <c r="G3486" s="1"/>
      <c r="H3486" s="1">
        <v>54621.21</v>
      </c>
      <c r="I3486" s="1">
        <v>-0.28999999999999998</v>
      </c>
      <c r="J3486" s="12">
        <v>2581.98</v>
      </c>
      <c r="K3486" s="5">
        <v>3511.82</v>
      </c>
      <c r="L3486" s="5">
        <v>14918.46</v>
      </c>
      <c r="M3486" s="13">
        <f t="shared" si="69"/>
        <v>-2.8768428662183654E-3</v>
      </c>
      <c r="N3486" s="13">
        <v>-5.0135067957871593E-3</v>
      </c>
      <c r="O3486" s="13">
        <v>1.8228862079687769E-3</v>
      </c>
      <c r="P3486" s="13">
        <v>-3.5379871265517338E-4</v>
      </c>
      <c r="Q3486" s="7"/>
      <c r="R3486" s="8"/>
      <c r="S3486" s="8"/>
      <c r="T3486" s="8"/>
      <c r="U3486" s="8"/>
      <c r="V3486" s="13"/>
      <c r="W3486" s="14"/>
      <c r="X3486" s="1"/>
      <c r="Y3486" s="1"/>
      <c r="Z3486" s="1"/>
      <c r="AA3486" s="1"/>
      <c r="AB3486" s="1"/>
      <c r="AC3486" s="1"/>
      <c r="AD3486" s="8"/>
      <c r="AE3486" s="8"/>
      <c r="AF3486" s="8"/>
      <c r="AG3486" s="8"/>
      <c r="AH3486" s="9"/>
      <c r="AI3486" s="8"/>
      <c r="AJ3486" s="13"/>
      <c r="AK3486" s="8"/>
      <c r="AL3486" s="8"/>
      <c r="AM3486" s="8"/>
      <c r="AN3486" s="8"/>
      <c r="AO3486" s="7"/>
      <c r="AP3486" s="7"/>
      <c r="AQ3486" s="7"/>
      <c r="AR3486" s="7"/>
      <c r="AS3486" s="7"/>
      <c r="AT3486" s="7"/>
      <c r="AU3486" s="8"/>
      <c r="AV3486" s="8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7"/>
      <c r="BV3486" s="7"/>
      <c r="BW3486" s="8"/>
      <c r="BX3486" s="8"/>
      <c r="BY3486" s="8"/>
      <c r="BZ3486" s="8"/>
      <c r="CA3486" s="8"/>
      <c r="CC3486" s="8"/>
      <c r="CE3486" s="7"/>
      <c r="CF3486" s="8"/>
      <c r="CG3486" s="8"/>
      <c r="CH3486" s="8"/>
      <c r="CI3486" s="8"/>
      <c r="CJ3486" s="8"/>
    </row>
    <row r="3487" spans="1:88" x14ac:dyDescent="0.3">
      <c r="A3487" s="1" t="s">
        <v>1478</v>
      </c>
      <c r="B3487" s="1"/>
      <c r="C3487" s="1" t="s">
        <v>1878</v>
      </c>
      <c r="D3487" s="1"/>
      <c r="E3487" s="1"/>
      <c r="F3487" s="1"/>
      <c r="G3487" s="1"/>
      <c r="H3487" s="1">
        <v>54834.12</v>
      </c>
      <c r="I3487" s="1">
        <v>0.39</v>
      </c>
      <c r="J3487" s="12">
        <v>2590.48</v>
      </c>
      <c r="K3487" s="5">
        <v>3525.21</v>
      </c>
      <c r="L3487" s="5">
        <v>15036.8</v>
      </c>
      <c r="M3487" s="13">
        <f t="shared" si="69"/>
        <v>3.8979363510989185E-3</v>
      </c>
      <c r="N3487" s="13">
        <v>3.2920471885917735E-3</v>
      </c>
      <c r="O3487" s="13">
        <v>3.8128377878137165E-3</v>
      </c>
      <c r="P3487" s="13">
        <v>7.9324541541150317E-3</v>
      </c>
      <c r="Q3487" s="7"/>
      <c r="R3487" s="8"/>
      <c r="S3487" s="8"/>
      <c r="T3487" s="8"/>
      <c r="U3487" s="8"/>
      <c r="V3487" s="13"/>
      <c r="W3487" s="14"/>
      <c r="X3487" s="1"/>
      <c r="Y3487" s="1"/>
      <c r="Z3487" s="1"/>
      <c r="AA3487" s="1"/>
      <c r="AB3487" s="1"/>
      <c r="AC3487" s="1"/>
      <c r="AD3487" s="8"/>
      <c r="AE3487" s="8"/>
      <c r="AF3487" s="8"/>
      <c r="AG3487" s="8"/>
      <c r="AH3487" s="9"/>
      <c r="AI3487" s="8"/>
      <c r="AJ3487" s="13"/>
      <c r="AK3487" s="8"/>
      <c r="AL3487" s="8"/>
      <c r="AM3487" s="8"/>
      <c r="AN3487" s="8"/>
      <c r="AO3487" s="7"/>
      <c r="AP3487" s="7"/>
      <c r="AQ3487" s="7"/>
      <c r="AR3487" s="7"/>
      <c r="AS3487" s="7"/>
      <c r="AT3487" s="7"/>
      <c r="AU3487" s="8"/>
      <c r="AV3487" s="8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7"/>
      <c r="BV3487" s="7"/>
      <c r="BW3487" s="8"/>
      <c r="BX3487" s="8"/>
      <c r="BY3487" s="8"/>
      <c r="BZ3487" s="8"/>
      <c r="CA3487" s="8"/>
      <c r="CC3487" s="8"/>
      <c r="CE3487" s="7"/>
      <c r="CF3487" s="8"/>
      <c r="CG3487" s="8"/>
      <c r="CH3487" s="8"/>
      <c r="CI3487" s="8"/>
      <c r="CJ3487" s="8"/>
    </row>
    <row r="3488" spans="1:88" x14ac:dyDescent="0.3">
      <c r="A3488" s="1" t="s">
        <v>1479</v>
      </c>
      <c r="B3488" s="1"/>
      <c r="C3488" s="1" t="s">
        <v>1878</v>
      </c>
      <c r="D3488" s="1"/>
      <c r="E3488" s="1"/>
      <c r="F3488" s="1"/>
      <c r="G3488" s="1"/>
      <c r="H3488" s="1">
        <v>55246.400000000001</v>
      </c>
      <c r="I3488" s="1">
        <v>0.75</v>
      </c>
      <c r="J3488" s="12">
        <v>2615.2199999999998</v>
      </c>
      <c r="K3488" s="5">
        <v>3545.91</v>
      </c>
      <c r="L3488" s="5">
        <v>15093.78</v>
      </c>
      <c r="M3488" s="13">
        <f t="shared" si="69"/>
        <v>7.5186763278045632E-3</v>
      </c>
      <c r="N3488" s="13">
        <v>9.5503536024210689E-3</v>
      </c>
      <c r="O3488" s="13">
        <v>5.871990604815025E-3</v>
      </c>
      <c r="P3488" s="13">
        <v>3.7893700787401396E-3</v>
      </c>
      <c r="Q3488" s="7"/>
      <c r="R3488" s="8"/>
      <c r="S3488" s="8"/>
      <c r="T3488" s="8"/>
      <c r="U3488" s="8"/>
      <c r="V3488" s="13"/>
      <c r="W3488" s="14"/>
      <c r="X3488" s="1"/>
      <c r="Y3488" s="1"/>
      <c r="Z3488" s="1"/>
      <c r="AA3488" s="1"/>
      <c r="AB3488" s="1"/>
      <c r="AC3488" s="1"/>
      <c r="AD3488" s="8"/>
      <c r="AE3488" s="8"/>
      <c r="AF3488" s="8"/>
      <c r="AG3488" s="8"/>
      <c r="AH3488" s="9"/>
      <c r="AI3488" s="8"/>
      <c r="AJ3488" s="13"/>
      <c r="AK3488" s="8"/>
      <c r="AL3488" s="8"/>
      <c r="AM3488" s="8"/>
      <c r="AN3488" s="8"/>
      <c r="AO3488" s="7"/>
      <c r="AP3488" s="7"/>
      <c r="AQ3488" s="7"/>
      <c r="AR3488" s="7"/>
      <c r="AS3488" s="7"/>
      <c r="AT3488" s="7"/>
      <c r="AU3488" s="8"/>
      <c r="AV3488" s="8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7"/>
      <c r="BV3488" s="7"/>
      <c r="BW3488" s="8"/>
      <c r="BX3488" s="8"/>
      <c r="BY3488" s="8"/>
      <c r="BZ3488" s="8"/>
      <c r="CA3488" s="8"/>
      <c r="CC3488" s="8"/>
      <c r="CE3488" s="7"/>
      <c r="CF3488" s="8"/>
      <c r="CG3488" s="8"/>
      <c r="CH3488" s="8"/>
      <c r="CI3488" s="8"/>
      <c r="CJ3488" s="8"/>
    </row>
    <row r="3489" spans="1:88" x14ac:dyDescent="0.3">
      <c r="A3489" s="1" t="s">
        <v>1480</v>
      </c>
      <c r="B3489" s="1"/>
      <c r="C3489" s="1" t="s">
        <v>1878</v>
      </c>
      <c r="D3489" s="1"/>
      <c r="E3489" s="1"/>
      <c r="F3489" s="1"/>
      <c r="G3489" s="1"/>
      <c r="H3489" s="1">
        <v>54544.73</v>
      </c>
      <c r="I3489" s="1">
        <v>-1.27</v>
      </c>
      <c r="J3489" s="12">
        <v>2573.4899999999998</v>
      </c>
      <c r="K3489" s="5">
        <v>3524.74</v>
      </c>
      <c r="L3489" s="5">
        <v>14952.7</v>
      </c>
      <c r="M3489" s="13">
        <f t="shared" si="69"/>
        <v>-1.2700737061600353E-2</v>
      </c>
      <c r="N3489" s="13">
        <v>-1.5956592562002436E-2</v>
      </c>
      <c r="O3489" s="13">
        <v>-5.9702586924089696E-3</v>
      </c>
      <c r="P3489" s="13">
        <v>-9.346896536189031E-3</v>
      </c>
      <c r="Q3489" s="7"/>
      <c r="R3489" s="8"/>
      <c r="S3489" s="8"/>
      <c r="T3489" s="8"/>
      <c r="U3489" s="8"/>
      <c r="V3489" s="13"/>
      <c r="W3489" s="14"/>
      <c r="X3489" s="1"/>
      <c r="Y3489" s="1"/>
      <c r="Z3489" s="1"/>
      <c r="AA3489" s="1"/>
      <c r="AB3489" s="1"/>
      <c r="AC3489" s="1"/>
      <c r="AD3489" s="8"/>
      <c r="AE3489" s="8"/>
      <c r="AF3489" s="8"/>
      <c r="AG3489" s="8"/>
      <c r="AH3489" s="9"/>
      <c r="AI3489" s="8"/>
      <c r="AJ3489" s="13"/>
      <c r="AK3489" s="8"/>
      <c r="AL3489" s="8"/>
      <c r="AM3489" s="8"/>
      <c r="AN3489" s="8"/>
      <c r="AO3489" s="7"/>
      <c r="AP3489" s="7"/>
      <c r="AQ3489" s="7"/>
      <c r="AR3489" s="7"/>
      <c r="AS3489" s="7"/>
      <c r="AT3489" s="7"/>
      <c r="AU3489" s="8"/>
      <c r="AV3489" s="8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7"/>
      <c r="BV3489" s="7"/>
      <c r="BW3489" s="8"/>
      <c r="BX3489" s="8"/>
      <c r="BY3489" s="8"/>
      <c r="BZ3489" s="8"/>
      <c r="CA3489" s="8"/>
      <c r="CC3489" s="8"/>
      <c r="CE3489" s="7"/>
      <c r="CF3489" s="8"/>
      <c r="CG3489" s="8"/>
      <c r="CH3489" s="8"/>
      <c r="CI3489" s="8"/>
      <c r="CJ3489" s="8"/>
    </row>
    <row r="3490" spans="1:88" x14ac:dyDescent="0.3">
      <c r="A3490" s="1" t="s">
        <v>1481</v>
      </c>
      <c r="B3490" s="1"/>
      <c r="C3490" s="1" t="s">
        <v>1878</v>
      </c>
      <c r="D3490" s="1"/>
      <c r="E3490" s="1"/>
      <c r="F3490" s="1"/>
      <c r="G3490" s="1"/>
      <c r="H3490" s="1">
        <v>54678.66</v>
      </c>
      <c r="I3490" s="1">
        <v>0.25</v>
      </c>
      <c r="J3490" s="12">
        <v>2590.3000000000002</v>
      </c>
      <c r="K3490" s="5">
        <v>3501.57</v>
      </c>
      <c r="L3490" s="5">
        <v>14887.98</v>
      </c>
      <c r="M3490" s="13">
        <f t="shared" si="69"/>
        <v>2.4554159494418748E-3</v>
      </c>
      <c r="N3490" s="13">
        <v>6.5319857469818832E-3</v>
      </c>
      <c r="O3490" s="13">
        <v>-6.5735345018355096E-3</v>
      </c>
      <c r="P3490" s="13">
        <v>-4.3283152875400743E-3</v>
      </c>
      <c r="Q3490" s="7"/>
      <c r="R3490" s="8"/>
      <c r="S3490" s="8"/>
      <c r="T3490" s="8"/>
      <c r="U3490" s="8"/>
      <c r="V3490" s="13"/>
      <c r="W3490" s="14"/>
      <c r="X3490" s="1"/>
      <c r="Y3490" s="1"/>
      <c r="Z3490" s="1"/>
      <c r="AA3490" s="1"/>
      <c r="AB3490" s="1"/>
      <c r="AC3490" s="1"/>
      <c r="AD3490" s="8"/>
      <c r="AE3490" s="8"/>
      <c r="AF3490" s="8"/>
      <c r="AG3490" s="8"/>
      <c r="AH3490" s="9"/>
      <c r="AI3490" s="8"/>
      <c r="AJ3490" s="13"/>
      <c r="AK3490" s="8"/>
      <c r="AL3490" s="8"/>
      <c r="AM3490" s="8"/>
      <c r="AN3490" s="8"/>
      <c r="AO3490" s="7"/>
      <c r="AP3490" s="7"/>
      <c r="AQ3490" s="7"/>
      <c r="AR3490" s="7"/>
      <c r="AS3490" s="7"/>
      <c r="AT3490" s="7"/>
      <c r="AU3490" s="8"/>
      <c r="AV3490" s="8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7"/>
      <c r="BV3490" s="7"/>
      <c r="BW3490" s="8"/>
      <c r="BX3490" s="8"/>
      <c r="BY3490" s="8"/>
      <c r="BZ3490" s="8"/>
      <c r="CA3490" s="8"/>
      <c r="CC3490" s="8"/>
      <c r="CE3490" s="7"/>
      <c r="CF3490" s="8"/>
      <c r="CG3490" s="8"/>
      <c r="CH3490" s="8"/>
      <c r="CI3490" s="8"/>
      <c r="CJ3490" s="8"/>
    </row>
    <row r="3491" spans="1:88" x14ac:dyDescent="0.3">
      <c r="A3491" s="1" t="s">
        <v>1482</v>
      </c>
      <c r="B3491" s="1"/>
      <c r="C3491" s="1" t="s">
        <v>1878</v>
      </c>
      <c r="D3491" s="1"/>
      <c r="E3491" s="1"/>
      <c r="F3491" s="1"/>
      <c r="G3491" s="1"/>
      <c r="H3491" s="1">
        <v>54420.19</v>
      </c>
      <c r="I3491" s="1">
        <v>-0.47</v>
      </c>
      <c r="J3491" s="12">
        <v>2572.7199999999998</v>
      </c>
      <c r="K3491" s="5">
        <v>3495.76</v>
      </c>
      <c r="L3491" s="5">
        <v>14856.24</v>
      </c>
      <c r="M3491" s="13">
        <f t="shared" si="69"/>
        <v>-4.727072682468858E-3</v>
      </c>
      <c r="N3491" s="13">
        <v>-6.7868586650196017E-3</v>
      </c>
      <c r="O3491" s="13">
        <v>-1.6592557052979018E-3</v>
      </c>
      <c r="P3491" s="13">
        <v>-2.1319211874276656E-3</v>
      </c>
      <c r="Q3491" s="7"/>
      <c r="R3491" s="8"/>
      <c r="S3491" s="8"/>
      <c r="T3491" s="8"/>
      <c r="U3491" s="8"/>
      <c r="V3491" s="13"/>
      <c r="W3491" s="14"/>
      <c r="X3491" s="1"/>
      <c r="Y3491" s="1"/>
      <c r="Z3491" s="1"/>
      <c r="AA3491" s="1"/>
      <c r="AB3491" s="1"/>
      <c r="AC3491" s="1"/>
      <c r="AD3491" s="8"/>
      <c r="AE3491" s="8"/>
      <c r="AF3491" s="8"/>
      <c r="AG3491" s="8"/>
      <c r="AH3491" s="9"/>
      <c r="AI3491" s="8"/>
      <c r="AJ3491" s="13"/>
      <c r="AK3491" s="8"/>
      <c r="AL3491" s="8"/>
      <c r="AM3491" s="8"/>
      <c r="AN3491" s="8"/>
      <c r="AO3491" s="7"/>
      <c r="AP3491" s="7"/>
      <c r="AQ3491" s="7"/>
      <c r="AR3491" s="7"/>
      <c r="AS3491" s="7"/>
      <c r="AT3491" s="7"/>
      <c r="AU3491" s="8"/>
      <c r="AV3491" s="8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7"/>
      <c r="BV3491" s="7"/>
      <c r="BW3491" s="8"/>
      <c r="BX3491" s="8"/>
      <c r="BY3491" s="8"/>
      <c r="BZ3491" s="8"/>
      <c r="CA3491" s="8"/>
      <c r="CC3491" s="8"/>
      <c r="CE3491" s="7"/>
      <c r="CF3491" s="8"/>
      <c r="CG3491" s="8"/>
      <c r="CH3491" s="8"/>
      <c r="CI3491" s="8"/>
      <c r="CJ3491" s="8"/>
    </row>
    <row r="3492" spans="1:88" x14ac:dyDescent="0.3">
      <c r="A3492" s="1" t="s">
        <v>1483</v>
      </c>
      <c r="B3492" s="1"/>
      <c r="C3492" s="1" t="s">
        <v>1878</v>
      </c>
      <c r="D3492" s="1"/>
      <c r="E3492" s="1"/>
      <c r="F3492" s="1"/>
      <c r="G3492" s="1"/>
      <c r="H3492" s="1">
        <v>54704.89</v>
      </c>
      <c r="I3492" s="1">
        <v>0.52</v>
      </c>
      <c r="J3492" s="12">
        <v>2584.6799999999998</v>
      </c>
      <c r="K3492" s="5">
        <v>3509.38</v>
      </c>
      <c r="L3492" s="5">
        <v>15018.25</v>
      </c>
      <c r="M3492" s="13">
        <f t="shared" si="69"/>
        <v>5.2315142596892628E-3</v>
      </c>
      <c r="N3492" s="13">
        <v>4.6487763923008796E-3</v>
      </c>
      <c r="O3492" s="13">
        <v>3.8961484770121402E-3</v>
      </c>
      <c r="P3492" s="13">
        <v>1.0905181930286556E-2</v>
      </c>
      <c r="Q3492" s="7"/>
      <c r="R3492" s="8"/>
      <c r="S3492" s="8"/>
      <c r="T3492" s="8"/>
      <c r="U3492" s="8"/>
      <c r="V3492" s="13"/>
      <c r="W3492" s="14"/>
      <c r="X3492" s="1"/>
      <c r="Y3492" s="1"/>
      <c r="Z3492" s="1"/>
      <c r="AA3492" s="1"/>
      <c r="AB3492" s="1"/>
      <c r="AC3492" s="1"/>
      <c r="AD3492" s="8"/>
      <c r="AE3492" s="8"/>
      <c r="AF3492" s="8"/>
      <c r="AG3492" s="8"/>
      <c r="AH3492" s="9"/>
      <c r="AI3492" s="8"/>
      <c r="AJ3492" s="13"/>
      <c r="AK3492" s="8"/>
      <c r="AL3492" s="8"/>
      <c r="AM3492" s="8"/>
      <c r="AN3492" s="8"/>
      <c r="AO3492" s="7"/>
      <c r="AP3492" s="7"/>
      <c r="AQ3492" s="7"/>
      <c r="AR3492" s="7"/>
      <c r="AS3492" s="7"/>
      <c r="AT3492" s="7"/>
      <c r="AU3492" s="8"/>
      <c r="AV3492" s="8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7"/>
      <c r="BV3492" s="7"/>
      <c r="BW3492" s="8"/>
      <c r="BX3492" s="8"/>
      <c r="BY3492" s="8"/>
      <c r="BZ3492" s="8"/>
      <c r="CA3492" s="8"/>
      <c r="CC3492" s="8"/>
      <c r="CE3492" s="7"/>
      <c r="CF3492" s="8"/>
      <c r="CG3492" s="8"/>
      <c r="CH3492" s="8"/>
      <c r="CI3492" s="8"/>
      <c r="CJ3492" s="8"/>
    </row>
    <row r="3493" spans="1:88" x14ac:dyDescent="0.3">
      <c r="A3493" s="1" t="s">
        <v>1484</v>
      </c>
      <c r="B3493" s="1"/>
      <c r="C3493" s="1" t="s">
        <v>1878</v>
      </c>
      <c r="D3493" s="1"/>
      <c r="E3493" s="1"/>
      <c r="F3493" s="1"/>
      <c r="G3493" s="1"/>
      <c r="H3493" s="1">
        <v>53934.52</v>
      </c>
      <c r="I3493" s="1">
        <v>-1.41</v>
      </c>
      <c r="J3493" s="12">
        <v>2535.69</v>
      </c>
      <c r="K3493" s="5">
        <v>3494.79</v>
      </c>
      <c r="L3493" s="5">
        <v>14900.98</v>
      </c>
      <c r="M3493" s="13">
        <f t="shared" si="69"/>
        <v>-1.4082287707735119E-2</v>
      </c>
      <c r="N3493" s="13">
        <v>-1.895399043595325E-2</v>
      </c>
      <c r="O3493" s="13">
        <v>-4.1574295174646725E-3</v>
      </c>
      <c r="P3493" s="13">
        <v>-7.8084996587485245E-3</v>
      </c>
      <c r="Q3493" s="7"/>
      <c r="R3493" s="8"/>
      <c r="S3493" s="8"/>
      <c r="T3493" s="8"/>
      <c r="U3493" s="8"/>
      <c r="V3493" s="13"/>
      <c r="W3493" s="14"/>
      <c r="X3493" s="1"/>
      <c r="Y3493" s="1"/>
      <c r="Z3493" s="1"/>
      <c r="AA3493" s="1"/>
      <c r="AB3493" s="1"/>
      <c r="AC3493" s="1"/>
      <c r="AD3493" s="8"/>
      <c r="AE3493" s="8"/>
      <c r="AF3493" s="8"/>
      <c r="AG3493" s="8"/>
      <c r="AH3493" s="9"/>
      <c r="AI3493" s="8"/>
      <c r="AJ3493" s="13"/>
      <c r="AK3493" s="8"/>
      <c r="AL3493" s="8"/>
      <c r="AM3493" s="8"/>
      <c r="AN3493" s="8"/>
      <c r="AO3493" s="7"/>
      <c r="AP3493" s="7"/>
      <c r="AQ3493" s="7"/>
      <c r="AR3493" s="7"/>
      <c r="AS3493" s="7"/>
      <c r="AT3493" s="7"/>
      <c r="AU3493" s="8"/>
      <c r="AV3493" s="8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7"/>
      <c r="BV3493" s="7"/>
      <c r="BW3493" s="8"/>
      <c r="BX3493" s="8"/>
      <c r="BY3493" s="8"/>
      <c r="BZ3493" s="8"/>
      <c r="CA3493" s="8"/>
      <c r="CC3493" s="8"/>
      <c r="CE3493" s="7"/>
      <c r="CF3493" s="8"/>
      <c r="CG3493" s="8"/>
      <c r="CH3493" s="8"/>
      <c r="CI3493" s="8"/>
      <c r="CJ3493" s="8"/>
    </row>
    <row r="3494" spans="1:88" x14ac:dyDescent="0.3">
      <c r="A3494" s="1" t="s">
        <v>1485</v>
      </c>
      <c r="B3494" s="1"/>
      <c r="C3494" s="1" t="s">
        <v>1878</v>
      </c>
      <c r="D3494" s="1"/>
      <c r="E3494" s="1"/>
      <c r="F3494" s="1"/>
      <c r="G3494" s="1"/>
      <c r="H3494" s="1">
        <v>53276.83</v>
      </c>
      <c r="I3494" s="1">
        <v>-1.22</v>
      </c>
      <c r="J3494" s="12">
        <v>2507.92</v>
      </c>
      <c r="K3494" s="5">
        <v>3455.51</v>
      </c>
      <c r="L3494" s="5">
        <v>14612.41</v>
      </c>
      <c r="M3494" s="13">
        <f t="shared" si="69"/>
        <v>-1.219423107872275E-2</v>
      </c>
      <c r="N3494" s="13">
        <v>-1.0951654184856996E-2</v>
      </c>
      <c r="O3494" s="13">
        <v>-1.1239588072530782E-2</v>
      </c>
      <c r="P3494" s="13">
        <v>-1.9365840367546294E-2</v>
      </c>
      <c r="Q3494" s="7"/>
      <c r="R3494" s="8"/>
      <c r="S3494" s="8"/>
      <c r="T3494" s="8"/>
      <c r="U3494" s="8"/>
      <c r="V3494" s="13"/>
      <c r="W3494" s="14"/>
      <c r="X3494" s="1"/>
      <c r="Y3494" s="1"/>
      <c r="Z3494" s="1"/>
      <c r="AA3494" s="1"/>
      <c r="AB3494" s="1"/>
      <c r="AC3494" s="1"/>
      <c r="AD3494" s="8"/>
      <c r="AE3494" s="8"/>
      <c r="AF3494" s="8"/>
      <c r="AG3494" s="8"/>
      <c r="AH3494" s="9"/>
      <c r="AI3494" s="8"/>
      <c r="AJ3494" s="13"/>
      <c r="AK3494" s="8"/>
      <c r="AL3494" s="8"/>
      <c r="AM3494" s="8"/>
      <c r="AN3494" s="8"/>
      <c r="AO3494" s="7"/>
      <c r="AP3494" s="7"/>
      <c r="AQ3494" s="7"/>
      <c r="AR3494" s="7"/>
      <c r="AS3494" s="7"/>
      <c r="AT3494" s="7"/>
      <c r="AU3494" s="8"/>
      <c r="AV3494" s="8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7"/>
      <c r="BV3494" s="7"/>
      <c r="BW3494" s="8"/>
      <c r="BX3494" s="8"/>
      <c r="BY3494" s="8"/>
      <c r="BZ3494" s="8"/>
      <c r="CA3494" s="8"/>
      <c r="CC3494" s="8"/>
      <c r="CE3494" s="7"/>
      <c r="CF3494" s="8"/>
      <c r="CG3494" s="8"/>
      <c r="CH3494" s="8"/>
      <c r="CI3494" s="8"/>
      <c r="CJ3494" s="8"/>
    </row>
    <row r="3495" spans="1:88" x14ac:dyDescent="0.3">
      <c r="A3495" s="1" t="s">
        <v>1486</v>
      </c>
      <c r="B3495" s="1"/>
      <c r="C3495" s="1" t="s">
        <v>1878</v>
      </c>
      <c r="D3495" s="1"/>
      <c r="E3495" s="1"/>
      <c r="F3495" s="1"/>
      <c r="G3495" s="1"/>
      <c r="H3495" s="1">
        <v>52867.03</v>
      </c>
      <c r="I3495" s="1">
        <v>-0.77</v>
      </c>
      <c r="J3495" s="12">
        <v>2497.7600000000002</v>
      </c>
      <c r="K3495" s="5">
        <v>3389.72</v>
      </c>
      <c r="L3495" s="5">
        <v>14485.48</v>
      </c>
      <c r="M3495" s="13">
        <f t="shared" si="69"/>
        <v>-7.6918990863383829E-3</v>
      </c>
      <c r="N3495" s="13">
        <v>-4.051165906408416E-3</v>
      </c>
      <c r="O3495" s="13">
        <v>-1.9039157750954439E-2</v>
      </c>
      <c r="P3495" s="13">
        <v>-8.6864521321260435E-3</v>
      </c>
      <c r="Q3495" s="7"/>
      <c r="R3495" s="8"/>
      <c r="S3495" s="8"/>
      <c r="T3495" s="8"/>
      <c r="U3495" s="8"/>
      <c r="V3495" s="13"/>
      <c r="W3495" s="14"/>
      <c r="X3495" s="1"/>
      <c r="Y3495" s="1"/>
      <c r="Z3495" s="1"/>
      <c r="AA3495" s="1"/>
      <c r="AB3495" s="1"/>
      <c r="AC3495" s="1"/>
      <c r="AD3495" s="8"/>
      <c r="AE3495" s="8"/>
      <c r="AF3495" s="8"/>
      <c r="AG3495" s="8"/>
      <c r="AH3495" s="9"/>
      <c r="AI3495" s="8"/>
      <c r="AJ3495" s="13"/>
      <c r="AK3495" s="8"/>
      <c r="AL3495" s="8"/>
      <c r="AM3495" s="8"/>
      <c r="AN3495" s="8"/>
      <c r="AO3495" s="7"/>
      <c r="AP3495" s="7"/>
      <c r="AQ3495" s="7"/>
      <c r="AR3495" s="7"/>
      <c r="AS3495" s="7"/>
      <c r="AT3495" s="7"/>
      <c r="AU3495" s="8"/>
      <c r="AV3495" s="8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7"/>
      <c r="BV3495" s="7"/>
      <c r="BW3495" s="8"/>
      <c r="BX3495" s="8"/>
      <c r="BY3495" s="8"/>
      <c r="BZ3495" s="8"/>
      <c r="CA3495" s="8"/>
      <c r="CC3495" s="8"/>
      <c r="CE3495" s="7"/>
      <c r="CF3495" s="8"/>
      <c r="CG3495" s="8"/>
      <c r="CH3495" s="8"/>
      <c r="CI3495" s="8"/>
      <c r="CJ3495" s="8"/>
    </row>
    <row r="3496" spans="1:88" x14ac:dyDescent="0.3">
      <c r="A3496" s="1" t="s">
        <v>1487</v>
      </c>
      <c r="B3496" s="1"/>
      <c r="C3496" s="1" t="s">
        <v>1878</v>
      </c>
      <c r="D3496" s="1"/>
      <c r="E3496" s="1"/>
      <c r="F3496" s="1"/>
      <c r="G3496" s="1"/>
      <c r="H3496" s="1">
        <v>52597.13</v>
      </c>
      <c r="I3496" s="1">
        <v>-0.51</v>
      </c>
      <c r="J3496" s="12">
        <v>2478.1</v>
      </c>
      <c r="K3496" s="5">
        <v>3395.71</v>
      </c>
      <c r="L3496" s="5">
        <v>14465</v>
      </c>
      <c r="M3496" s="13">
        <f t="shared" si="69"/>
        <v>-5.1052612564012056E-3</v>
      </c>
      <c r="N3496" s="13">
        <v>-7.8710524630070111E-3</v>
      </c>
      <c r="O3496" s="13">
        <v>1.7671076077081516E-3</v>
      </c>
      <c r="P3496" s="13">
        <v>-1.4138295727859074E-3</v>
      </c>
      <c r="Q3496" s="7"/>
      <c r="R3496" s="8"/>
      <c r="S3496" s="8"/>
      <c r="T3496" s="8"/>
      <c r="U3496" s="8"/>
      <c r="V3496" s="13"/>
      <c r="W3496" s="14"/>
      <c r="X3496" s="1"/>
      <c r="Y3496" s="1"/>
      <c r="Z3496" s="1"/>
      <c r="AA3496" s="1"/>
      <c r="AB3496" s="1"/>
      <c r="AC3496" s="1"/>
      <c r="AD3496" s="8"/>
      <c r="AE3496" s="8"/>
      <c r="AF3496" s="8"/>
      <c r="AG3496" s="8"/>
      <c r="AH3496" s="9"/>
      <c r="AI3496" s="8"/>
      <c r="AJ3496" s="13"/>
      <c r="AK3496" s="8"/>
      <c r="AL3496" s="8"/>
      <c r="AM3496" s="8"/>
      <c r="AN3496" s="8"/>
      <c r="AO3496" s="7"/>
      <c r="AP3496" s="7"/>
      <c r="AQ3496" s="7"/>
      <c r="AR3496" s="7"/>
      <c r="AS3496" s="7"/>
      <c r="AT3496" s="7"/>
      <c r="AU3496" s="8"/>
      <c r="AV3496" s="8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7"/>
      <c r="BV3496" s="7"/>
      <c r="BW3496" s="8"/>
      <c r="BX3496" s="8"/>
      <c r="BY3496" s="8"/>
      <c r="BZ3496" s="8"/>
      <c r="CA3496" s="8"/>
      <c r="CC3496" s="8"/>
      <c r="CE3496" s="7"/>
      <c r="CF3496" s="8"/>
      <c r="CG3496" s="8"/>
      <c r="CH3496" s="8"/>
      <c r="CI3496" s="8"/>
      <c r="CJ3496" s="8"/>
    </row>
    <row r="3497" spans="1:88" x14ac:dyDescent="0.3">
      <c r="A3497" s="1" t="s">
        <v>1488</v>
      </c>
      <c r="B3497" s="1"/>
      <c r="C3497" s="1" t="s">
        <v>1878</v>
      </c>
      <c r="D3497" s="1"/>
      <c r="E3497" s="1"/>
      <c r="F3497" s="1"/>
      <c r="G3497" s="1"/>
      <c r="H3497" s="1">
        <v>52727.519999999997</v>
      </c>
      <c r="I3497" s="1">
        <v>0.25</v>
      </c>
      <c r="J3497" s="12">
        <v>2479.16</v>
      </c>
      <c r="K3497" s="5">
        <v>3424.74</v>
      </c>
      <c r="L3497" s="5">
        <v>14485.48</v>
      </c>
      <c r="M3497" s="13">
        <f t="shared" si="69"/>
        <v>2.4790326012085195E-3</v>
      </c>
      <c r="N3497" s="13">
        <v>4.277470642830572E-4</v>
      </c>
      <c r="O3497" s="13">
        <v>8.5490221485344797E-3</v>
      </c>
      <c r="P3497" s="13">
        <v>1.4158313169718717E-3</v>
      </c>
      <c r="Q3497" s="7"/>
      <c r="R3497" s="8"/>
      <c r="S3497" s="8"/>
      <c r="T3497" s="8"/>
      <c r="U3497" s="8"/>
      <c r="V3497" s="13"/>
      <c r="W3497" s="14"/>
      <c r="X3497" s="1"/>
      <c r="Y3497" s="1"/>
      <c r="Z3497" s="1"/>
      <c r="AA3497" s="1"/>
      <c r="AB3497" s="1"/>
      <c r="AC3497" s="1"/>
      <c r="AD3497" s="8"/>
      <c r="AE3497" s="8"/>
      <c r="AF3497" s="8"/>
      <c r="AG3497" s="8"/>
      <c r="AH3497" s="9"/>
      <c r="AI3497" s="8"/>
      <c r="AJ3497" s="13"/>
      <c r="AK3497" s="8"/>
      <c r="AL3497" s="8"/>
      <c r="AM3497" s="8"/>
      <c r="AN3497" s="8"/>
      <c r="AO3497" s="7"/>
      <c r="AP3497" s="7"/>
      <c r="AQ3497" s="7"/>
      <c r="AR3497" s="7"/>
      <c r="AS3497" s="7"/>
      <c r="AT3497" s="7"/>
      <c r="AU3497" s="8"/>
      <c r="AV3497" s="8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7"/>
      <c r="BV3497" s="7"/>
      <c r="BW3497" s="8"/>
      <c r="BX3497" s="8"/>
      <c r="BY3497" s="8"/>
      <c r="BZ3497" s="8"/>
      <c r="CA3497" s="8"/>
      <c r="CC3497" s="8"/>
      <c r="CE3497" s="7"/>
      <c r="CF3497" s="8"/>
      <c r="CG3497" s="8"/>
      <c r="CH3497" s="8"/>
      <c r="CI3497" s="8"/>
      <c r="CJ3497" s="8"/>
    </row>
    <row r="3498" spans="1:88" x14ac:dyDescent="0.3">
      <c r="A3498" s="1" t="s">
        <v>1489</v>
      </c>
      <c r="B3498" s="1"/>
      <c r="C3498" s="1" t="s">
        <v>1878</v>
      </c>
      <c r="D3498" s="1"/>
      <c r="E3498" s="1"/>
      <c r="F3498" s="1"/>
      <c r="G3498" s="1"/>
      <c r="H3498" s="1">
        <v>52881.29</v>
      </c>
      <c r="I3498" s="1">
        <v>0.28999999999999998</v>
      </c>
      <c r="J3498" s="12">
        <v>2478.77</v>
      </c>
      <c r="K3498" s="5">
        <v>3458.39</v>
      </c>
      <c r="L3498" s="5">
        <v>14627.18</v>
      </c>
      <c r="M3498" s="13">
        <f t="shared" si="69"/>
        <v>2.9163139097003743E-3</v>
      </c>
      <c r="N3498" s="13">
        <v>-1.5731134739183084E-4</v>
      </c>
      <c r="O3498" s="13">
        <v>9.8255634004333903E-3</v>
      </c>
      <c r="P3498" s="13">
        <v>9.7822094953015082E-3</v>
      </c>
      <c r="Q3498" s="7"/>
      <c r="R3498" s="8"/>
      <c r="S3498" s="8"/>
      <c r="T3498" s="8"/>
      <c r="U3498" s="8"/>
      <c r="V3498" s="13"/>
      <c r="W3498" s="14"/>
      <c r="X3498" s="1"/>
      <c r="Y3498" s="1"/>
      <c r="Z3498" s="1"/>
      <c r="AA3498" s="1"/>
      <c r="AB3498" s="1"/>
      <c r="AC3498" s="1"/>
      <c r="AD3498" s="8"/>
      <c r="AE3498" s="8"/>
      <c r="AF3498" s="8"/>
      <c r="AG3498" s="8"/>
      <c r="AH3498" s="9"/>
      <c r="AI3498" s="8"/>
      <c r="AJ3498" s="13"/>
      <c r="AK3498" s="8"/>
      <c r="AL3498" s="8"/>
      <c r="AM3498" s="8"/>
      <c r="AN3498" s="8"/>
      <c r="AO3498" s="7"/>
      <c r="AP3498" s="7"/>
      <c r="AQ3498" s="7"/>
      <c r="AR3498" s="7"/>
      <c r="AS3498" s="7"/>
      <c r="AT3498" s="7"/>
      <c r="AU3498" s="8"/>
      <c r="AV3498" s="8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7"/>
      <c r="BV3498" s="7"/>
      <c r="BW3498" s="8"/>
      <c r="BX3498" s="8"/>
      <c r="BY3498" s="8"/>
      <c r="BZ3498" s="8"/>
      <c r="CA3498" s="8"/>
      <c r="CC3498" s="8"/>
      <c r="CE3498" s="7"/>
      <c r="CF3498" s="8"/>
      <c r="CG3498" s="8"/>
      <c r="CH3498" s="8"/>
      <c r="CI3498" s="8"/>
      <c r="CJ3498" s="8"/>
    </row>
    <row r="3499" spans="1:88" x14ac:dyDescent="0.3">
      <c r="A3499" s="1" t="s">
        <v>1490</v>
      </c>
      <c r="B3499" s="1"/>
      <c r="C3499" s="1" t="s">
        <v>1878</v>
      </c>
      <c r="D3499" s="1"/>
      <c r="E3499" s="1"/>
      <c r="F3499" s="1"/>
      <c r="G3499" s="1"/>
      <c r="H3499" s="1">
        <v>52692.63</v>
      </c>
      <c r="I3499" s="1">
        <v>-0.36</v>
      </c>
      <c r="J3499" s="12">
        <v>2474.62</v>
      </c>
      <c r="K3499" s="5">
        <v>3425.22</v>
      </c>
      <c r="L3499" s="5">
        <v>14573.06</v>
      </c>
      <c r="M3499" s="13">
        <f t="shared" si="69"/>
        <v>-3.5676134224411626E-3</v>
      </c>
      <c r="N3499" s="13">
        <v>-1.6742174546247046E-3</v>
      </c>
      <c r="O3499" s="13">
        <v>-9.5911681447147235E-3</v>
      </c>
      <c r="P3499" s="13">
        <v>-3.6999613049132352E-3</v>
      </c>
      <c r="Q3499" s="7"/>
      <c r="R3499" s="8"/>
      <c r="S3499" s="8"/>
      <c r="T3499" s="8"/>
      <c r="U3499" s="8"/>
      <c r="V3499" s="13"/>
      <c r="W3499" s="14"/>
      <c r="X3499" s="1"/>
      <c r="Y3499" s="1"/>
      <c r="Z3499" s="1"/>
      <c r="AA3499" s="1"/>
      <c r="AB3499" s="1"/>
      <c r="AC3499" s="1"/>
      <c r="AD3499" s="8"/>
      <c r="AE3499" s="8"/>
      <c r="AF3499" s="8"/>
      <c r="AG3499" s="8"/>
      <c r="AH3499" s="9"/>
      <c r="AI3499" s="8"/>
      <c r="AJ3499" s="13"/>
      <c r="AK3499" s="8"/>
      <c r="AL3499" s="8"/>
      <c r="AM3499" s="8"/>
      <c r="AN3499" s="8"/>
      <c r="AO3499" s="7"/>
      <c r="AP3499" s="7"/>
      <c r="AQ3499" s="7"/>
      <c r="AR3499" s="7"/>
      <c r="AS3499" s="7"/>
      <c r="AT3499" s="7"/>
      <c r="AU3499" s="8"/>
      <c r="AV3499" s="8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7"/>
      <c r="BV3499" s="7"/>
      <c r="BW3499" s="8"/>
      <c r="BX3499" s="8"/>
      <c r="BY3499" s="8"/>
      <c r="BZ3499" s="8"/>
      <c r="CA3499" s="8"/>
      <c r="CC3499" s="8"/>
      <c r="CE3499" s="7"/>
      <c r="CF3499" s="8"/>
      <c r="CG3499" s="8"/>
      <c r="CH3499" s="8"/>
      <c r="CI3499" s="8"/>
      <c r="CJ3499" s="8"/>
    </row>
    <row r="3500" spans="1:88" x14ac:dyDescent="0.3">
      <c r="A3500" s="1" t="s">
        <v>1491</v>
      </c>
      <c r="B3500" s="1"/>
      <c r="C3500" s="1" t="s">
        <v>1878</v>
      </c>
      <c r="D3500" s="1"/>
      <c r="E3500" s="1"/>
      <c r="F3500" s="1"/>
      <c r="G3500" s="1"/>
      <c r="H3500" s="1">
        <v>52643.16</v>
      </c>
      <c r="I3500" s="1">
        <v>-0.09</v>
      </c>
      <c r="J3500" s="12">
        <v>2470.1999999999998</v>
      </c>
      <c r="K3500" s="5">
        <v>3431.44</v>
      </c>
      <c r="L3500" s="5">
        <v>14567.97</v>
      </c>
      <c r="M3500" s="13">
        <f t="shared" si="69"/>
        <v>-9.3884097263685629E-4</v>
      </c>
      <c r="N3500" s="13">
        <v>-1.7861328203926385E-3</v>
      </c>
      <c r="O3500" s="13">
        <v>1.8159417497269903E-3</v>
      </c>
      <c r="P3500" s="13">
        <v>-3.4927462042977364E-4</v>
      </c>
      <c r="Q3500" s="7"/>
      <c r="R3500" s="8"/>
      <c r="S3500" s="8"/>
      <c r="T3500" s="8"/>
      <c r="U3500" s="8"/>
      <c r="V3500" s="13"/>
      <c r="W3500" s="14"/>
      <c r="X3500" s="1"/>
      <c r="Y3500" s="1"/>
      <c r="Z3500" s="1"/>
      <c r="AA3500" s="1"/>
      <c r="AB3500" s="1"/>
      <c r="AC3500" s="1"/>
      <c r="AD3500" s="8"/>
      <c r="AE3500" s="8"/>
      <c r="AF3500" s="8"/>
      <c r="AG3500" s="8"/>
      <c r="AH3500" s="9"/>
      <c r="AI3500" s="8"/>
      <c r="AJ3500" s="13"/>
      <c r="AK3500" s="8"/>
      <c r="AL3500" s="8"/>
      <c r="AM3500" s="8"/>
      <c r="AN3500" s="8"/>
      <c r="AO3500" s="7"/>
      <c r="AP3500" s="7"/>
      <c r="AQ3500" s="7"/>
      <c r="AR3500" s="7"/>
      <c r="AS3500" s="7"/>
      <c r="AT3500" s="7"/>
      <c r="AU3500" s="8"/>
      <c r="AV3500" s="8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7"/>
      <c r="BV3500" s="7"/>
      <c r="BW3500" s="8"/>
      <c r="BX3500" s="8"/>
      <c r="BY3500" s="8"/>
      <c r="BZ3500" s="8"/>
      <c r="CA3500" s="8"/>
      <c r="CC3500" s="8"/>
      <c r="CE3500" s="7"/>
      <c r="CF3500" s="8"/>
      <c r="CG3500" s="8"/>
      <c r="CH3500" s="8"/>
      <c r="CI3500" s="8"/>
      <c r="CJ3500" s="8"/>
    </row>
    <row r="3501" spans="1:88" x14ac:dyDescent="0.3">
      <c r="A3501" s="1" t="s">
        <v>1492</v>
      </c>
      <c r="B3501" s="1"/>
      <c r="C3501" s="1" t="s">
        <v>1878</v>
      </c>
      <c r="D3501" s="1"/>
      <c r="E3501" s="1"/>
      <c r="F3501" s="1"/>
      <c r="G3501" s="1"/>
      <c r="H3501" s="1">
        <v>51947.96</v>
      </c>
      <c r="I3501" s="1">
        <v>-1.32</v>
      </c>
      <c r="J3501" s="12">
        <v>2440.61</v>
      </c>
      <c r="K3501" s="5">
        <v>3371.13</v>
      </c>
      <c r="L3501" s="5">
        <v>14381.36</v>
      </c>
      <c r="M3501" s="13">
        <f t="shared" si="69"/>
        <v>-1.3205894175045807E-2</v>
      </c>
      <c r="N3501" s="13">
        <v>-1.1978787142741365E-2</v>
      </c>
      <c r="O3501" s="13">
        <v>-1.7575711654582271E-2</v>
      </c>
      <c r="P3501" s="13">
        <v>-1.2809609025828506E-2</v>
      </c>
      <c r="Q3501" s="7"/>
      <c r="R3501" s="8"/>
      <c r="S3501" s="8"/>
      <c r="T3501" s="8"/>
      <c r="U3501" s="8"/>
      <c r="V3501" s="13"/>
      <c r="W3501" s="14"/>
      <c r="X3501" s="1"/>
      <c r="Y3501" s="1"/>
      <c r="Z3501" s="1"/>
      <c r="AA3501" s="1"/>
      <c r="AB3501" s="1"/>
      <c r="AC3501" s="1"/>
      <c r="AD3501" s="8"/>
      <c r="AE3501" s="8"/>
      <c r="AF3501" s="8"/>
      <c r="AG3501" s="8"/>
      <c r="AH3501" s="9"/>
      <c r="AI3501" s="8"/>
      <c r="AJ3501" s="13"/>
      <c r="AK3501" s="8"/>
      <c r="AL3501" s="8"/>
      <c r="AM3501" s="8"/>
      <c r="AN3501" s="8"/>
      <c r="AO3501" s="7"/>
      <c r="AP3501" s="7"/>
      <c r="AQ3501" s="7"/>
      <c r="AR3501" s="7"/>
      <c r="AS3501" s="7"/>
      <c r="AT3501" s="7"/>
      <c r="AU3501" s="8"/>
      <c r="AV3501" s="8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7"/>
      <c r="BV3501" s="7"/>
      <c r="BW3501" s="8"/>
      <c r="BX3501" s="8"/>
      <c r="BY3501" s="8"/>
      <c r="BZ3501" s="8"/>
      <c r="CA3501" s="8"/>
      <c r="CC3501" s="8"/>
      <c r="CE3501" s="7"/>
      <c r="CF3501" s="8"/>
      <c r="CG3501" s="8"/>
      <c r="CH3501" s="8"/>
      <c r="CI3501" s="8"/>
      <c r="CJ3501" s="8"/>
    </row>
    <row r="3502" spans="1:88" x14ac:dyDescent="0.3">
      <c r="A3502" s="1" t="s">
        <v>1493</v>
      </c>
      <c r="B3502" s="1"/>
      <c r="C3502" s="1" t="s">
        <v>1878</v>
      </c>
      <c r="D3502" s="1"/>
      <c r="E3502" s="1"/>
      <c r="F3502" s="1"/>
      <c r="G3502" s="1"/>
      <c r="H3502" s="1">
        <v>51761.82</v>
      </c>
      <c r="I3502" s="1">
        <v>-0.36</v>
      </c>
      <c r="J3502" s="12">
        <v>2429.67</v>
      </c>
      <c r="K3502" s="5">
        <v>3366.43</v>
      </c>
      <c r="L3502" s="5">
        <v>14310.43</v>
      </c>
      <c r="M3502" s="13">
        <f t="shared" si="69"/>
        <v>-3.5832013422664177E-3</v>
      </c>
      <c r="N3502" s="13">
        <v>-4.4824859358930658E-3</v>
      </c>
      <c r="O3502" s="13">
        <v>-1.3941912652435384E-3</v>
      </c>
      <c r="P3502" s="13">
        <v>-4.9320787463772442E-3</v>
      </c>
      <c r="Q3502" s="7"/>
      <c r="R3502" s="8"/>
      <c r="S3502" s="8"/>
      <c r="T3502" s="8"/>
      <c r="U3502" s="8"/>
      <c r="V3502" s="13"/>
      <c r="W3502" s="14"/>
      <c r="X3502" s="1"/>
      <c r="Y3502" s="1"/>
      <c r="Z3502" s="1"/>
      <c r="AA3502" s="1"/>
      <c r="AB3502" s="1"/>
      <c r="AC3502" s="1"/>
      <c r="AD3502" s="8"/>
      <c r="AE3502" s="8"/>
      <c r="AF3502" s="8"/>
      <c r="AG3502" s="8"/>
      <c r="AH3502" s="9"/>
      <c r="AI3502" s="8"/>
      <c r="AJ3502" s="13"/>
      <c r="AK3502" s="8"/>
      <c r="AL3502" s="8"/>
      <c r="AM3502" s="8"/>
      <c r="AN3502" s="8"/>
      <c r="AO3502" s="7"/>
      <c r="AP3502" s="7"/>
      <c r="AQ3502" s="7"/>
      <c r="AR3502" s="7"/>
      <c r="AS3502" s="7"/>
      <c r="AT3502" s="7"/>
      <c r="AU3502" s="8"/>
      <c r="AV3502" s="8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7"/>
      <c r="BV3502" s="7"/>
      <c r="BW3502" s="8"/>
      <c r="BX3502" s="8"/>
      <c r="BY3502" s="8"/>
      <c r="BZ3502" s="8"/>
      <c r="CA3502" s="8"/>
      <c r="CC3502" s="8"/>
      <c r="CE3502" s="7"/>
      <c r="CF3502" s="8"/>
      <c r="CG3502" s="8"/>
      <c r="CH3502" s="8"/>
      <c r="CI3502" s="8"/>
      <c r="CJ3502" s="8"/>
    </row>
    <row r="3503" spans="1:88" x14ac:dyDescent="0.3">
      <c r="A3503" s="1" t="s">
        <v>1494</v>
      </c>
      <c r="B3503" s="1"/>
      <c r="C3503" s="1" t="s">
        <v>1878</v>
      </c>
      <c r="D3503" s="1"/>
      <c r="E3503" s="1"/>
      <c r="F3503" s="1"/>
      <c r="G3503" s="1"/>
      <c r="H3503" s="1">
        <v>51736.02</v>
      </c>
      <c r="I3503" s="1">
        <v>-0.05</v>
      </c>
      <c r="J3503" s="12">
        <v>2433.4699999999998</v>
      </c>
      <c r="K3503" s="5">
        <v>3346.51</v>
      </c>
      <c r="L3503" s="5">
        <v>14169.87</v>
      </c>
      <c r="M3503" s="13">
        <f t="shared" si="69"/>
        <v>-4.9843687876516274E-4</v>
      </c>
      <c r="N3503" s="13">
        <v>1.5639984030753062E-3</v>
      </c>
      <c r="O3503" s="13">
        <v>-5.9172476481018643E-3</v>
      </c>
      <c r="P3503" s="13">
        <v>-9.8222066003607056E-3</v>
      </c>
      <c r="Q3503" s="7"/>
      <c r="R3503" s="8"/>
      <c r="S3503" s="8"/>
      <c r="T3503" s="8"/>
      <c r="U3503" s="8"/>
      <c r="V3503" s="13"/>
      <c r="W3503" s="14"/>
      <c r="X3503" s="1"/>
      <c r="Y3503" s="1"/>
      <c r="Z3503" s="1"/>
      <c r="AA3503" s="1"/>
      <c r="AB3503" s="1"/>
      <c r="AC3503" s="1"/>
      <c r="AD3503" s="8"/>
      <c r="AE3503" s="8"/>
      <c r="AF3503" s="8"/>
      <c r="AG3503" s="8"/>
      <c r="AH3503" s="9"/>
      <c r="AI3503" s="8"/>
      <c r="AJ3503" s="13"/>
      <c r="AK3503" s="8"/>
      <c r="AL3503" s="8"/>
      <c r="AM3503" s="8"/>
      <c r="AN3503" s="8"/>
      <c r="AO3503" s="7"/>
      <c r="AP3503" s="7"/>
      <c r="AQ3503" s="7"/>
      <c r="AR3503" s="7"/>
      <c r="AS3503" s="7"/>
      <c r="AT3503" s="7"/>
      <c r="AU3503" s="8"/>
      <c r="AV3503" s="8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7"/>
      <c r="BV3503" s="7"/>
      <c r="BW3503" s="8"/>
      <c r="BX3503" s="8"/>
      <c r="BY3503" s="8"/>
      <c r="BZ3503" s="8"/>
      <c r="CA3503" s="8"/>
      <c r="CC3503" s="8"/>
      <c r="CE3503" s="7"/>
      <c r="CF3503" s="8"/>
      <c r="CG3503" s="8"/>
      <c r="CH3503" s="8"/>
      <c r="CI3503" s="8"/>
      <c r="CJ3503" s="8"/>
    </row>
    <row r="3504" spans="1:88" x14ac:dyDescent="0.3">
      <c r="A3504" s="1" t="s">
        <v>1495</v>
      </c>
      <c r="B3504" s="1"/>
      <c r="C3504" s="1" t="s">
        <v>1878</v>
      </c>
      <c r="D3504" s="1"/>
      <c r="E3504" s="1"/>
      <c r="F3504" s="1"/>
      <c r="G3504" s="1"/>
      <c r="H3504" s="1">
        <v>50779.25</v>
      </c>
      <c r="I3504" s="1">
        <v>-1.85</v>
      </c>
      <c r="J3504" s="12">
        <v>2392.2600000000002</v>
      </c>
      <c r="K3504" s="5">
        <v>3264.51</v>
      </c>
      <c r="L3504" s="5">
        <v>13999.2</v>
      </c>
      <c r="M3504" s="13">
        <f t="shared" si="69"/>
        <v>-1.8493305051296871E-2</v>
      </c>
      <c r="N3504" s="13">
        <v>-1.6934665313317887E-2</v>
      </c>
      <c r="O3504" s="13">
        <v>-2.4503139091172632E-2</v>
      </c>
      <c r="P3504" s="13">
        <v>-1.2044570627676943E-2</v>
      </c>
      <c r="Q3504" s="7"/>
      <c r="R3504" s="8"/>
      <c r="S3504" s="8"/>
      <c r="T3504" s="8"/>
      <c r="U3504" s="8"/>
      <c r="V3504" s="13"/>
      <c r="W3504" s="14"/>
      <c r="X3504" s="1"/>
      <c r="Y3504" s="1"/>
      <c r="Z3504" s="1"/>
      <c r="AA3504" s="1"/>
      <c r="AB3504" s="1"/>
      <c r="AC3504" s="1"/>
      <c r="AD3504" s="8"/>
      <c r="AE3504" s="8"/>
      <c r="AF3504" s="8"/>
      <c r="AG3504" s="8"/>
      <c r="AH3504" s="9"/>
      <c r="AI3504" s="8"/>
      <c r="AJ3504" s="13"/>
      <c r="AK3504" s="8"/>
      <c r="AL3504" s="8"/>
      <c r="AM3504" s="8"/>
      <c r="AN3504" s="8"/>
      <c r="AO3504" s="7"/>
      <c r="AP3504" s="7"/>
      <c r="AQ3504" s="7"/>
      <c r="AR3504" s="7"/>
      <c r="AS3504" s="7"/>
      <c r="AT3504" s="7"/>
      <c r="AU3504" s="8"/>
      <c r="AV3504" s="8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7"/>
      <c r="BV3504" s="7"/>
      <c r="BW3504" s="8"/>
      <c r="BX3504" s="8"/>
      <c r="BY3504" s="8"/>
      <c r="BZ3504" s="8"/>
      <c r="CA3504" s="8"/>
      <c r="CC3504" s="8"/>
      <c r="CE3504" s="7"/>
      <c r="CF3504" s="8"/>
      <c r="CG3504" s="8"/>
      <c r="CH3504" s="8"/>
      <c r="CI3504" s="8"/>
      <c r="CJ3504" s="8"/>
    </row>
    <row r="3505" spans="1:88" x14ac:dyDescent="0.3">
      <c r="A3505" s="1" t="s">
        <v>1496</v>
      </c>
      <c r="B3505" s="1"/>
      <c r="C3505" s="1" t="s">
        <v>1878</v>
      </c>
      <c r="D3505" s="1"/>
      <c r="E3505" s="1"/>
      <c r="F3505" s="1"/>
      <c r="G3505" s="1"/>
      <c r="H3505" s="1">
        <v>50971.57</v>
      </c>
      <c r="I3505" s="1">
        <v>0.38</v>
      </c>
      <c r="J3505" s="12">
        <v>2398.4899999999998</v>
      </c>
      <c r="K3505" s="5">
        <v>3288.42</v>
      </c>
      <c r="L3505" s="5">
        <v>14045.24</v>
      </c>
      <c r="M3505" s="13">
        <f t="shared" si="69"/>
        <v>3.7873737796443319E-3</v>
      </c>
      <c r="N3505" s="13">
        <v>2.6042319814734149E-3</v>
      </c>
      <c r="O3505" s="13">
        <v>7.3242232371779625E-3</v>
      </c>
      <c r="P3505" s="13">
        <v>3.2887593576775842E-3</v>
      </c>
      <c r="Q3505" s="7"/>
      <c r="R3505" s="8"/>
      <c r="S3505" s="8"/>
      <c r="T3505" s="8"/>
      <c r="U3505" s="8"/>
      <c r="V3505" s="13"/>
      <c r="W3505" s="14"/>
      <c r="X3505" s="1"/>
      <c r="Y3505" s="1"/>
      <c r="Z3505" s="1"/>
      <c r="AA3505" s="1"/>
      <c r="AB3505" s="1"/>
      <c r="AC3505" s="1"/>
      <c r="AD3505" s="8"/>
      <c r="AE3505" s="8"/>
      <c r="AF3505" s="8"/>
      <c r="AG3505" s="8"/>
      <c r="AH3505" s="9"/>
      <c r="AI3505" s="8"/>
      <c r="AJ3505" s="13"/>
      <c r="AK3505" s="8"/>
      <c r="AL3505" s="8"/>
      <c r="AM3505" s="8"/>
      <c r="AN3505" s="8"/>
      <c r="AO3505" s="7"/>
      <c r="AP3505" s="7"/>
      <c r="AQ3505" s="7"/>
      <c r="AR3505" s="7"/>
      <c r="AS3505" s="7"/>
      <c r="AT3505" s="7"/>
      <c r="AU3505" s="8"/>
      <c r="AV3505" s="8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7"/>
      <c r="BV3505" s="7"/>
      <c r="BW3505" s="8"/>
      <c r="BX3505" s="8"/>
      <c r="BY3505" s="8"/>
      <c r="BZ3505" s="8"/>
      <c r="CA3505" s="8"/>
      <c r="CC3505" s="8"/>
      <c r="CE3505" s="7"/>
      <c r="CF3505" s="8"/>
      <c r="CG3505" s="8"/>
      <c r="CH3505" s="8"/>
      <c r="CI3505" s="8"/>
      <c r="CJ3505" s="8"/>
    </row>
    <row r="3506" spans="1:88" x14ac:dyDescent="0.3">
      <c r="A3506" s="1" t="s">
        <v>1497</v>
      </c>
      <c r="B3506" s="1"/>
      <c r="C3506" s="1" t="s">
        <v>1878</v>
      </c>
      <c r="D3506" s="1"/>
      <c r="E3506" s="1"/>
      <c r="F3506" s="1"/>
      <c r="G3506" s="1"/>
      <c r="H3506" s="1">
        <v>50631.75</v>
      </c>
      <c r="I3506" s="1">
        <v>-0.67</v>
      </c>
      <c r="J3506" s="12">
        <v>2378.23</v>
      </c>
      <c r="K3506" s="5">
        <v>3275.51</v>
      </c>
      <c r="L3506" s="5">
        <v>14031.82</v>
      </c>
      <c r="M3506" s="13">
        <f t="shared" si="69"/>
        <v>-6.6668536990326377E-3</v>
      </c>
      <c r="N3506" s="13">
        <v>-8.4469812256877663E-3</v>
      </c>
      <c r="O3506" s="13">
        <v>-3.9258975435011445E-3</v>
      </c>
      <c r="P3506" s="13">
        <v>-9.5548385075661102E-4</v>
      </c>
      <c r="Q3506" s="7"/>
      <c r="R3506" s="8"/>
      <c r="S3506" s="8"/>
      <c r="T3506" s="8"/>
      <c r="U3506" s="8"/>
      <c r="V3506" s="13"/>
      <c r="W3506" s="14"/>
      <c r="X3506" s="1"/>
      <c r="Y3506" s="1"/>
      <c r="Z3506" s="1"/>
      <c r="AA3506" s="1"/>
      <c r="AB3506" s="1"/>
      <c r="AC3506" s="1"/>
      <c r="AD3506" s="8"/>
      <c r="AE3506" s="8"/>
      <c r="AF3506" s="8"/>
      <c r="AG3506" s="8"/>
      <c r="AH3506" s="9"/>
      <c r="AI3506" s="8"/>
      <c r="AJ3506" s="13"/>
      <c r="AK3506" s="8"/>
      <c r="AL3506" s="8"/>
      <c r="AM3506" s="8"/>
      <c r="AN3506" s="8"/>
      <c r="AO3506" s="7"/>
      <c r="AP3506" s="7"/>
      <c r="AQ3506" s="7"/>
      <c r="AR3506" s="7"/>
      <c r="AS3506" s="7"/>
      <c r="AT3506" s="7"/>
      <c r="AU3506" s="8"/>
      <c r="AV3506" s="8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7"/>
      <c r="BV3506" s="7"/>
      <c r="BW3506" s="8"/>
      <c r="BX3506" s="8"/>
      <c r="BY3506" s="8"/>
      <c r="BZ3506" s="8"/>
      <c r="CA3506" s="8"/>
      <c r="CC3506" s="8"/>
      <c r="CE3506" s="7"/>
      <c r="CF3506" s="8"/>
      <c r="CG3506" s="8"/>
      <c r="CH3506" s="8"/>
      <c r="CI3506" s="8"/>
      <c r="CJ3506" s="8"/>
    </row>
    <row r="3507" spans="1:88" x14ac:dyDescent="0.3">
      <c r="A3507" s="1" t="s">
        <v>1498</v>
      </c>
      <c r="B3507" s="1"/>
      <c r="C3507" s="1" t="s">
        <v>1878</v>
      </c>
      <c r="D3507" s="1"/>
      <c r="E3507" s="1"/>
      <c r="F3507" s="1"/>
      <c r="G3507" s="1"/>
      <c r="H3507" s="1">
        <v>51097.75</v>
      </c>
      <c r="I3507" s="1">
        <v>0.92</v>
      </c>
      <c r="J3507" s="12">
        <v>2408.84</v>
      </c>
      <c r="K3507" s="5">
        <v>3293.36</v>
      </c>
      <c r="L3507" s="5">
        <v>14018.48</v>
      </c>
      <c r="M3507" s="13">
        <f t="shared" si="69"/>
        <v>9.2037111101235247E-3</v>
      </c>
      <c r="N3507" s="13">
        <v>1.2870916606047444E-2</v>
      </c>
      <c r="O3507" s="13">
        <v>5.4495330498152139E-3</v>
      </c>
      <c r="P3507" s="13">
        <v>-9.5069634587674479E-4</v>
      </c>
      <c r="Q3507" s="7"/>
      <c r="R3507" s="8"/>
      <c r="S3507" s="8"/>
      <c r="T3507" s="8"/>
      <c r="U3507" s="8"/>
      <c r="V3507" s="13"/>
      <c r="W3507" s="14"/>
      <c r="X3507" s="1"/>
      <c r="Y3507" s="1"/>
      <c r="Z3507" s="1"/>
      <c r="AA3507" s="1"/>
      <c r="AB3507" s="1"/>
      <c r="AC3507" s="1"/>
      <c r="AD3507" s="8"/>
      <c r="AE3507" s="8"/>
      <c r="AF3507" s="8"/>
      <c r="AG3507" s="8"/>
      <c r="AH3507" s="9"/>
      <c r="AI3507" s="8"/>
      <c r="AJ3507" s="13"/>
      <c r="AK3507" s="8"/>
      <c r="AL3507" s="8"/>
      <c r="AM3507" s="8"/>
      <c r="AN3507" s="8"/>
      <c r="AO3507" s="7"/>
      <c r="AP3507" s="7"/>
      <c r="AQ3507" s="7"/>
      <c r="AR3507" s="7"/>
      <c r="AS3507" s="7"/>
      <c r="AT3507" s="7"/>
      <c r="AU3507" s="8"/>
      <c r="AV3507" s="8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7"/>
      <c r="BV3507" s="7"/>
      <c r="BW3507" s="8"/>
      <c r="BX3507" s="8"/>
      <c r="BY3507" s="8"/>
      <c r="BZ3507" s="8"/>
      <c r="CA3507" s="8"/>
      <c r="CC3507" s="8"/>
      <c r="CE3507" s="7"/>
      <c r="CF3507" s="8"/>
      <c r="CG3507" s="8"/>
      <c r="CH3507" s="8"/>
      <c r="CI3507" s="8"/>
      <c r="CJ3507" s="8"/>
    </row>
    <row r="3508" spans="1:88" x14ac:dyDescent="0.3">
      <c r="A3508" s="1" t="s">
        <v>1499</v>
      </c>
      <c r="B3508" s="1"/>
      <c r="C3508" s="1" t="s">
        <v>1878</v>
      </c>
      <c r="D3508" s="1"/>
      <c r="E3508" s="1"/>
      <c r="F3508" s="1"/>
      <c r="G3508" s="1"/>
      <c r="H3508" s="1">
        <v>51362.3</v>
      </c>
      <c r="I3508" s="1">
        <v>0.52</v>
      </c>
      <c r="J3508" s="12">
        <v>2414.19</v>
      </c>
      <c r="K3508" s="5">
        <v>3322.59</v>
      </c>
      <c r="L3508" s="5">
        <v>14265.01</v>
      </c>
      <c r="M3508" s="13">
        <f t="shared" si="69"/>
        <v>5.1773316829020199E-3</v>
      </c>
      <c r="N3508" s="13">
        <v>2.2209860347719435E-3</v>
      </c>
      <c r="O3508" s="13">
        <v>8.8754342070105352E-3</v>
      </c>
      <c r="P3508" s="13">
        <v>1.7586072099115002E-2</v>
      </c>
      <c r="Q3508" s="7"/>
      <c r="R3508" s="8"/>
      <c r="S3508" s="8"/>
      <c r="T3508" s="8"/>
      <c r="U3508" s="8"/>
      <c r="V3508" s="13"/>
      <c r="W3508" s="14"/>
      <c r="X3508" s="1"/>
      <c r="Y3508" s="1"/>
      <c r="Z3508" s="1"/>
      <c r="AA3508" s="1"/>
      <c r="AB3508" s="1"/>
      <c r="AC3508" s="1"/>
      <c r="AD3508" s="8"/>
      <c r="AE3508" s="8"/>
      <c r="AF3508" s="8"/>
      <c r="AG3508" s="8"/>
      <c r="AH3508" s="9"/>
      <c r="AI3508" s="8"/>
      <c r="AJ3508" s="13"/>
      <c r="AK3508" s="8"/>
      <c r="AL3508" s="8"/>
      <c r="AM3508" s="8"/>
      <c r="AN3508" s="8"/>
      <c r="AO3508" s="7"/>
      <c r="AP3508" s="7"/>
      <c r="AQ3508" s="7"/>
      <c r="AR3508" s="7"/>
      <c r="AS3508" s="7"/>
      <c r="AT3508" s="7"/>
      <c r="AU3508" s="8"/>
      <c r="AV3508" s="8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7"/>
      <c r="BV3508" s="7"/>
      <c r="BW3508" s="8"/>
      <c r="BX3508" s="8"/>
      <c r="BY3508" s="8"/>
      <c r="BZ3508" s="8"/>
      <c r="CA3508" s="8"/>
      <c r="CC3508" s="8"/>
      <c r="CE3508" s="7"/>
      <c r="CF3508" s="8"/>
      <c r="CG3508" s="8"/>
      <c r="CH3508" s="8"/>
      <c r="CI3508" s="8"/>
      <c r="CJ3508" s="8"/>
    </row>
    <row r="3509" spans="1:88" x14ac:dyDescent="0.3">
      <c r="A3509" s="1" t="s">
        <v>1500</v>
      </c>
      <c r="B3509" s="1"/>
      <c r="C3509" s="1" t="s">
        <v>1878</v>
      </c>
      <c r="D3509" s="1"/>
      <c r="E3509" s="1"/>
      <c r="F3509" s="1"/>
      <c r="G3509" s="1"/>
      <c r="H3509" s="1">
        <v>51267.29</v>
      </c>
      <c r="I3509" s="1">
        <v>-0.18</v>
      </c>
      <c r="J3509" s="12">
        <v>2404.35</v>
      </c>
      <c r="K3509" s="5">
        <v>3327.82</v>
      </c>
      <c r="L3509" s="5">
        <v>14298.57</v>
      </c>
      <c r="M3509" s="13">
        <f t="shared" si="69"/>
        <v>-1.8498003399380902E-3</v>
      </c>
      <c r="N3509" s="13">
        <v>-4.0759012339542933E-3</v>
      </c>
      <c r="O3509" s="13">
        <v>1.5740732380462585E-3</v>
      </c>
      <c r="P3509" s="13">
        <v>2.3526096371471183E-3</v>
      </c>
      <c r="Q3509" s="7"/>
      <c r="R3509" s="8"/>
      <c r="S3509" s="8"/>
      <c r="T3509" s="8"/>
      <c r="U3509" s="8"/>
      <c r="V3509" s="13"/>
      <c r="W3509" s="14"/>
      <c r="X3509" s="1"/>
      <c r="Y3509" s="1"/>
      <c r="Z3509" s="1"/>
      <c r="AA3509" s="1"/>
      <c r="AB3509" s="1"/>
      <c r="AC3509" s="1"/>
      <c r="AD3509" s="8"/>
      <c r="AE3509" s="8"/>
      <c r="AF3509" s="8"/>
      <c r="AG3509" s="8"/>
      <c r="AH3509" s="9"/>
      <c r="AI3509" s="8"/>
      <c r="AJ3509" s="13"/>
      <c r="AK3509" s="8"/>
      <c r="AL3509" s="8"/>
      <c r="AM3509" s="8"/>
      <c r="AN3509" s="8"/>
      <c r="AO3509" s="7"/>
      <c r="AP3509" s="7"/>
      <c r="AQ3509" s="7"/>
      <c r="AR3509" s="7"/>
      <c r="AS3509" s="7"/>
      <c r="AT3509" s="7"/>
      <c r="AU3509" s="8"/>
      <c r="AV3509" s="8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7"/>
      <c r="BV3509" s="7"/>
      <c r="BW3509" s="8"/>
      <c r="BX3509" s="8"/>
      <c r="BY3509" s="8"/>
      <c r="BZ3509" s="8"/>
      <c r="CA3509" s="8"/>
      <c r="CC3509" s="8"/>
      <c r="CE3509" s="7"/>
      <c r="CF3509" s="8"/>
      <c r="CG3509" s="8"/>
      <c r="CH3509" s="8"/>
      <c r="CI3509" s="8"/>
      <c r="CJ3509" s="8"/>
    </row>
    <row r="3510" spans="1:88" x14ac:dyDescent="0.3">
      <c r="A3510" s="1" t="s">
        <v>1501</v>
      </c>
      <c r="B3510" s="1"/>
      <c r="C3510" s="1" t="s">
        <v>1878</v>
      </c>
      <c r="D3510" s="1"/>
      <c r="E3510" s="1"/>
      <c r="F3510" s="1"/>
      <c r="G3510" s="1"/>
      <c r="H3510" s="1">
        <v>51284.25</v>
      </c>
      <c r="I3510" s="1">
        <v>0.03</v>
      </c>
      <c r="J3510" s="12">
        <v>2400.98</v>
      </c>
      <c r="K3510" s="5">
        <v>3345.28</v>
      </c>
      <c r="L3510" s="5">
        <v>14336.82</v>
      </c>
      <c r="M3510" s="13">
        <f t="shared" si="69"/>
        <v>3.3081522350797421E-4</v>
      </c>
      <c r="N3510" s="13">
        <v>-1.401626219144414E-3</v>
      </c>
      <c r="O3510" s="13">
        <v>5.2466780054210016E-3</v>
      </c>
      <c r="P3510" s="13">
        <v>2.6750926840934941E-3</v>
      </c>
      <c r="Q3510" s="7"/>
      <c r="R3510" s="8"/>
      <c r="S3510" s="8"/>
      <c r="T3510" s="8"/>
      <c r="U3510" s="8"/>
      <c r="V3510" s="13"/>
      <c r="W3510" s="14"/>
      <c r="X3510" s="1"/>
      <c r="Y3510" s="1"/>
      <c r="Z3510" s="1"/>
      <c r="AA3510" s="1"/>
      <c r="AB3510" s="1"/>
      <c r="AC3510" s="1"/>
      <c r="AD3510" s="8"/>
      <c r="AE3510" s="8"/>
      <c r="AF3510" s="8"/>
      <c r="AG3510" s="8"/>
      <c r="AH3510" s="9"/>
      <c r="AI3510" s="8"/>
      <c r="AJ3510" s="13"/>
      <c r="AK3510" s="8"/>
      <c r="AL3510" s="8"/>
      <c r="AM3510" s="8"/>
      <c r="AN3510" s="8"/>
      <c r="AO3510" s="7"/>
      <c r="AP3510" s="7"/>
      <c r="AQ3510" s="7"/>
      <c r="AR3510" s="7"/>
      <c r="AS3510" s="7"/>
      <c r="AT3510" s="7"/>
      <c r="AU3510" s="8"/>
      <c r="AV3510" s="8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7"/>
      <c r="BV3510" s="7"/>
      <c r="BW3510" s="8"/>
      <c r="BX3510" s="8"/>
      <c r="BY3510" s="8"/>
      <c r="BZ3510" s="8"/>
      <c r="CA3510" s="8"/>
      <c r="CC3510" s="8"/>
      <c r="CE3510" s="7"/>
      <c r="CF3510" s="8"/>
      <c r="CG3510" s="8"/>
      <c r="CH3510" s="8"/>
      <c r="CI3510" s="8"/>
      <c r="CJ3510" s="8"/>
    </row>
    <row r="3511" spans="1:88" x14ac:dyDescent="0.3">
      <c r="A3511" s="1" t="s">
        <v>1502</v>
      </c>
      <c r="B3511" s="1"/>
      <c r="C3511" s="1" t="s">
        <v>1878</v>
      </c>
      <c r="D3511" s="1"/>
      <c r="E3511" s="1"/>
      <c r="F3511" s="1"/>
      <c r="G3511" s="1"/>
      <c r="H3511" s="1">
        <v>51865.89</v>
      </c>
      <c r="I3511" s="1">
        <v>1.1299999999999999</v>
      </c>
      <c r="J3511" s="12">
        <v>2430.7199999999998</v>
      </c>
      <c r="K3511" s="5">
        <v>3384.74</v>
      </c>
      <c r="L3511" s="5">
        <v>14386.22</v>
      </c>
      <c r="M3511" s="13">
        <f t="shared" si="69"/>
        <v>1.1341493733456165E-2</v>
      </c>
      <c r="N3511" s="13">
        <v>1.2386608801405963E-2</v>
      </c>
      <c r="O3511" s="13">
        <v>1.1795724124736839E-2</v>
      </c>
      <c r="P3511" s="13">
        <v>3.4456734478078843E-3</v>
      </c>
      <c r="Q3511" s="7"/>
      <c r="R3511" s="8"/>
      <c r="S3511" s="8"/>
      <c r="T3511" s="8"/>
      <c r="U3511" s="8"/>
      <c r="V3511" s="13"/>
      <c r="W3511" s="14"/>
      <c r="X3511" s="1"/>
      <c r="Y3511" s="1"/>
      <c r="Z3511" s="1"/>
      <c r="AA3511" s="1"/>
      <c r="AB3511" s="1"/>
      <c r="AC3511" s="1"/>
      <c r="AD3511" s="8"/>
      <c r="AE3511" s="8"/>
      <c r="AF3511" s="8"/>
      <c r="AG3511" s="8"/>
      <c r="AH3511" s="9"/>
      <c r="AI3511" s="8"/>
      <c r="AJ3511" s="13"/>
      <c r="AK3511" s="8"/>
      <c r="AL3511" s="8"/>
      <c r="AM3511" s="8"/>
      <c r="AN3511" s="8"/>
      <c r="AO3511" s="7"/>
      <c r="AP3511" s="7"/>
      <c r="AQ3511" s="7"/>
      <c r="AR3511" s="7"/>
      <c r="AS3511" s="7"/>
      <c r="AT3511" s="7"/>
      <c r="AU3511" s="8"/>
      <c r="AV3511" s="8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7"/>
      <c r="BV3511" s="7"/>
      <c r="BW3511" s="8"/>
      <c r="BX3511" s="8"/>
      <c r="BY3511" s="8"/>
      <c r="BZ3511" s="8"/>
      <c r="CA3511" s="8"/>
      <c r="CC3511" s="8"/>
      <c r="CE3511" s="7"/>
      <c r="CF3511" s="8"/>
      <c r="CG3511" s="8"/>
      <c r="CH3511" s="8"/>
      <c r="CI3511" s="8"/>
      <c r="CJ3511" s="8"/>
    </row>
    <row r="3512" spans="1:88" x14ac:dyDescent="0.3">
      <c r="A3512" s="1" t="s">
        <v>1503</v>
      </c>
      <c r="B3512" s="1"/>
      <c r="C3512" s="1" t="s">
        <v>1878</v>
      </c>
      <c r="D3512" s="1"/>
      <c r="E3512" s="1"/>
      <c r="F3512" s="1"/>
      <c r="G3512" s="1"/>
      <c r="H3512" s="1">
        <v>51497.81</v>
      </c>
      <c r="I3512" s="1">
        <v>-0.71</v>
      </c>
      <c r="J3512" s="12">
        <v>2405.2199999999998</v>
      </c>
      <c r="K3512" s="5">
        <v>3371.71</v>
      </c>
      <c r="L3512" s="5">
        <v>14476.95</v>
      </c>
      <c r="M3512" s="13">
        <f t="shared" si="69"/>
        <v>-7.096764366715802E-3</v>
      </c>
      <c r="N3512" s="13">
        <v>-1.0490718799368137E-2</v>
      </c>
      <c r="O3512" s="13">
        <v>-3.8496309908588877E-3</v>
      </c>
      <c r="P3512" s="13">
        <v>6.3067296343306545E-3</v>
      </c>
      <c r="Q3512" s="7"/>
      <c r="R3512" s="8"/>
      <c r="S3512" s="8"/>
      <c r="T3512" s="8"/>
      <c r="U3512" s="8"/>
      <c r="V3512" s="13"/>
      <c r="W3512" s="14"/>
      <c r="X3512" s="1"/>
      <c r="Y3512" s="1"/>
      <c r="Z3512" s="1"/>
      <c r="AA3512" s="1"/>
      <c r="AB3512" s="1"/>
      <c r="AC3512" s="1"/>
      <c r="AD3512" s="8"/>
      <c r="AE3512" s="8"/>
      <c r="AF3512" s="8"/>
      <c r="AG3512" s="8"/>
      <c r="AH3512" s="9"/>
      <c r="AI3512" s="8"/>
      <c r="AJ3512" s="13"/>
      <c r="AK3512" s="8"/>
      <c r="AL3512" s="8"/>
      <c r="AM3512" s="8"/>
      <c r="AN3512" s="8"/>
      <c r="AO3512" s="7"/>
      <c r="AP3512" s="7"/>
      <c r="AQ3512" s="7"/>
      <c r="AR3512" s="7"/>
      <c r="AS3512" s="7"/>
      <c r="AT3512" s="7"/>
      <c r="AU3512" s="8"/>
      <c r="AV3512" s="8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7"/>
      <c r="BV3512" s="7"/>
      <c r="BW3512" s="8"/>
      <c r="BX3512" s="8"/>
      <c r="BY3512" s="8"/>
      <c r="BZ3512" s="8"/>
      <c r="CA3512" s="8"/>
      <c r="CC3512" s="8"/>
      <c r="CE3512" s="7"/>
      <c r="CF3512" s="8"/>
      <c r="CG3512" s="8"/>
      <c r="CH3512" s="8"/>
      <c r="CI3512" s="8"/>
      <c r="CJ3512" s="8"/>
    </row>
    <row r="3513" spans="1:88" x14ac:dyDescent="0.3">
      <c r="A3513" s="1" t="s">
        <v>1504</v>
      </c>
      <c r="B3513" s="1"/>
      <c r="C3513" s="1" t="s">
        <v>1878</v>
      </c>
      <c r="D3513" s="1"/>
      <c r="E3513" s="1"/>
      <c r="F3513" s="1"/>
      <c r="G3513" s="1"/>
      <c r="H3513" s="1">
        <v>50444.78</v>
      </c>
      <c r="I3513" s="1">
        <v>-2.04</v>
      </c>
      <c r="J3513" s="12">
        <v>2349.6</v>
      </c>
      <c r="K3513" s="5">
        <v>3304.94</v>
      </c>
      <c r="L3513" s="5">
        <v>14242.98</v>
      </c>
      <c r="M3513" s="13">
        <f t="shared" si="69"/>
        <v>-2.044805400462657E-2</v>
      </c>
      <c r="N3513" s="13">
        <v>-2.3124703769301758E-2</v>
      </c>
      <c r="O3513" s="13">
        <v>-1.9803007969250053E-2</v>
      </c>
      <c r="P3513" s="13">
        <v>-1.6161553365867887E-2</v>
      </c>
      <c r="Q3513" s="7"/>
      <c r="R3513" s="8"/>
      <c r="S3513" s="8"/>
      <c r="T3513" s="8"/>
      <c r="U3513" s="8"/>
      <c r="V3513" s="13"/>
      <c r="W3513" s="14"/>
      <c r="X3513" s="1"/>
      <c r="Y3513" s="1"/>
      <c r="Z3513" s="1"/>
      <c r="AA3513" s="1"/>
      <c r="AB3513" s="1"/>
      <c r="AC3513" s="1"/>
      <c r="AD3513" s="8"/>
      <c r="AE3513" s="8"/>
      <c r="AF3513" s="8"/>
      <c r="AG3513" s="8"/>
      <c r="AH3513" s="9"/>
      <c r="AI3513" s="8"/>
      <c r="AJ3513" s="13"/>
      <c r="AK3513" s="8"/>
      <c r="AL3513" s="8"/>
      <c r="AM3513" s="8"/>
      <c r="AN3513" s="8"/>
      <c r="AO3513" s="7"/>
      <c r="AP3513" s="7"/>
      <c r="AQ3513" s="7"/>
      <c r="AR3513" s="7"/>
      <c r="AS3513" s="7"/>
      <c r="AT3513" s="7"/>
      <c r="AU3513" s="8"/>
      <c r="AV3513" s="8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7"/>
      <c r="BV3513" s="7"/>
      <c r="BW3513" s="8"/>
      <c r="BX3513" s="8"/>
      <c r="BY3513" s="8"/>
      <c r="BZ3513" s="8"/>
      <c r="CA3513" s="8"/>
      <c r="CC3513" s="8"/>
      <c r="CE3513" s="7"/>
      <c r="CF3513" s="8"/>
      <c r="CG3513" s="8"/>
      <c r="CH3513" s="8"/>
      <c r="CI3513" s="8"/>
      <c r="CJ3513" s="8"/>
    </row>
    <row r="3514" spans="1:88" x14ac:dyDescent="0.3">
      <c r="A3514" s="1" t="s">
        <v>1505</v>
      </c>
      <c r="B3514" s="1"/>
      <c r="C3514" s="1" t="s">
        <v>1878</v>
      </c>
      <c r="D3514" s="1"/>
      <c r="E3514" s="1"/>
      <c r="F3514" s="1"/>
      <c r="G3514" s="1"/>
      <c r="H3514" s="1">
        <v>50482.93</v>
      </c>
      <c r="I3514" s="1">
        <v>0.08</v>
      </c>
      <c r="J3514" s="12">
        <v>2363.38</v>
      </c>
      <c r="K3514" s="5">
        <v>3283.73</v>
      </c>
      <c r="L3514" s="5">
        <v>14087.74</v>
      </c>
      <c r="M3514" s="13">
        <f t="shared" si="69"/>
        <v>7.5627250232823684E-4</v>
      </c>
      <c r="N3514" s="13">
        <v>5.8648280558393218E-3</v>
      </c>
      <c r="O3514" s="13">
        <v>-6.4176656762301443E-3</v>
      </c>
      <c r="P3514" s="13">
        <v>-1.0899404478557195E-2</v>
      </c>
      <c r="Q3514" s="7"/>
      <c r="R3514" s="8"/>
      <c r="S3514" s="8"/>
      <c r="T3514" s="8"/>
      <c r="U3514" s="8"/>
      <c r="V3514" s="13"/>
      <c r="W3514" s="14"/>
      <c r="X3514" s="1"/>
      <c r="Y3514" s="1"/>
      <c r="Z3514" s="1"/>
      <c r="AA3514" s="1"/>
      <c r="AB3514" s="1"/>
      <c r="AC3514" s="1"/>
      <c r="AD3514" s="8"/>
      <c r="AE3514" s="8"/>
      <c r="AF3514" s="8"/>
      <c r="AG3514" s="8"/>
      <c r="AH3514" s="9"/>
      <c r="AI3514" s="8"/>
      <c r="AJ3514" s="13"/>
      <c r="AK3514" s="8"/>
      <c r="AL3514" s="8"/>
      <c r="AM3514" s="8"/>
      <c r="AN3514" s="8"/>
      <c r="AO3514" s="7"/>
      <c r="AP3514" s="7"/>
      <c r="AQ3514" s="7"/>
      <c r="AR3514" s="7"/>
      <c r="AS3514" s="7"/>
      <c r="AT3514" s="7"/>
      <c r="AU3514" s="8"/>
      <c r="AV3514" s="8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7"/>
      <c r="BV3514" s="7"/>
      <c r="BW3514" s="8"/>
      <c r="BX3514" s="8"/>
      <c r="BY3514" s="8"/>
      <c r="BZ3514" s="8"/>
      <c r="CA3514" s="8"/>
      <c r="CC3514" s="8"/>
      <c r="CE3514" s="7"/>
      <c r="CF3514" s="8"/>
      <c r="CG3514" s="8"/>
      <c r="CH3514" s="8"/>
      <c r="CI3514" s="8"/>
      <c r="CJ3514" s="8"/>
    </row>
    <row r="3515" spans="1:88" x14ac:dyDescent="0.3">
      <c r="A3515" s="1" t="s">
        <v>1506</v>
      </c>
      <c r="B3515" s="1"/>
      <c r="C3515" s="1" t="s">
        <v>1878</v>
      </c>
      <c r="D3515" s="1"/>
      <c r="E3515" s="1"/>
      <c r="F3515" s="1"/>
      <c r="G3515" s="1"/>
      <c r="H3515" s="1">
        <v>49753.03</v>
      </c>
      <c r="I3515" s="1">
        <v>-1.45</v>
      </c>
      <c r="J3515" s="12">
        <v>2325.54</v>
      </c>
      <c r="K3515" s="5">
        <v>3240.87</v>
      </c>
      <c r="L3515" s="5">
        <v>13876.89</v>
      </c>
      <c r="M3515" s="13">
        <f t="shared" si="69"/>
        <v>-1.4458352556002585E-2</v>
      </c>
      <c r="N3515" s="13">
        <v>-1.6010967343381144E-2</v>
      </c>
      <c r="O3515" s="13">
        <v>-1.3052230238174256E-2</v>
      </c>
      <c r="P3515" s="13">
        <v>-1.4966914494446981E-2</v>
      </c>
      <c r="Q3515" s="7"/>
      <c r="R3515" s="8"/>
      <c r="S3515" s="8"/>
      <c r="T3515" s="8"/>
      <c r="U3515" s="8"/>
      <c r="V3515" s="13"/>
      <c r="W3515" s="14"/>
      <c r="X3515" s="1"/>
      <c r="Y3515" s="1"/>
      <c r="Z3515" s="1"/>
      <c r="AA3515" s="1"/>
      <c r="AB3515" s="1"/>
      <c r="AC3515" s="1"/>
      <c r="AD3515" s="8"/>
      <c r="AE3515" s="8"/>
      <c r="AF3515" s="8"/>
      <c r="AG3515" s="8"/>
      <c r="AH3515" s="9"/>
      <c r="AI3515" s="8"/>
      <c r="AJ3515" s="13"/>
      <c r="AK3515" s="8"/>
      <c r="AL3515" s="8"/>
      <c r="AM3515" s="8"/>
      <c r="AN3515" s="8"/>
      <c r="AO3515" s="7"/>
      <c r="AP3515" s="7"/>
      <c r="AQ3515" s="7"/>
      <c r="AR3515" s="7"/>
      <c r="AS3515" s="7"/>
      <c r="AT3515" s="7"/>
      <c r="AU3515" s="8"/>
      <c r="AV3515" s="8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7"/>
      <c r="BV3515" s="7"/>
      <c r="BW3515" s="8"/>
      <c r="BX3515" s="8"/>
      <c r="BY3515" s="8"/>
      <c r="BZ3515" s="8"/>
      <c r="CA3515" s="8"/>
      <c r="CC3515" s="8"/>
      <c r="CE3515" s="7"/>
      <c r="CF3515" s="8"/>
      <c r="CG3515" s="8"/>
      <c r="CH3515" s="8"/>
      <c r="CI3515" s="8"/>
      <c r="CJ3515" s="8"/>
    </row>
    <row r="3516" spans="1:88" x14ac:dyDescent="0.3">
      <c r="A3516" s="1" t="s">
        <v>1507</v>
      </c>
      <c r="B3516" s="1"/>
      <c r="C3516" s="1" t="s">
        <v>1878</v>
      </c>
      <c r="D3516" s="1"/>
      <c r="E3516" s="1"/>
      <c r="F3516" s="1"/>
      <c r="G3516" s="1"/>
      <c r="H3516" s="1">
        <v>49796.5</v>
      </c>
      <c r="I3516" s="1">
        <v>0.09</v>
      </c>
      <c r="J3516" s="12">
        <v>2327.89</v>
      </c>
      <c r="K3516" s="5">
        <v>3257.46</v>
      </c>
      <c r="L3516" s="5">
        <v>13714.58</v>
      </c>
      <c r="M3516" s="13">
        <f t="shared" si="69"/>
        <v>8.7371563098770366E-4</v>
      </c>
      <c r="N3516" s="13">
        <v>1.010517987220183E-3</v>
      </c>
      <c r="O3516" s="13">
        <v>5.1189958251951495E-3</v>
      </c>
      <c r="P3516" s="13">
        <v>-1.1696424775291869E-2</v>
      </c>
      <c r="Q3516" s="7"/>
      <c r="R3516" s="8"/>
      <c r="S3516" s="8"/>
      <c r="T3516" s="8"/>
      <c r="U3516" s="8"/>
      <c r="V3516" s="13"/>
      <c r="W3516" s="14"/>
      <c r="X3516" s="1"/>
      <c r="Y3516" s="1"/>
      <c r="Z3516" s="1"/>
      <c r="AA3516" s="1"/>
      <c r="AB3516" s="1"/>
      <c r="AC3516" s="1"/>
      <c r="AD3516" s="8"/>
      <c r="AE3516" s="8"/>
      <c r="AF3516" s="8"/>
      <c r="AG3516" s="8"/>
      <c r="AH3516" s="9"/>
      <c r="AI3516" s="8"/>
      <c r="AJ3516" s="13"/>
      <c r="AK3516" s="8"/>
      <c r="AL3516" s="8"/>
      <c r="AM3516" s="8"/>
      <c r="AN3516" s="8"/>
      <c r="AO3516" s="7"/>
      <c r="AP3516" s="7"/>
      <c r="AQ3516" s="7"/>
      <c r="AR3516" s="7"/>
      <c r="AS3516" s="7"/>
      <c r="AT3516" s="7"/>
      <c r="AU3516" s="8"/>
      <c r="AV3516" s="8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7"/>
      <c r="BV3516" s="7"/>
      <c r="BW3516" s="8"/>
      <c r="BX3516" s="8"/>
      <c r="BY3516" s="8"/>
      <c r="BZ3516" s="8"/>
      <c r="CA3516" s="8"/>
      <c r="CC3516" s="8"/>
      <c r="CE3516" s="7"/>
      <c r="CF3516" s="8"/>
      <c r="CG3516" s="8"/>
      <c r="CH3516" s="8"/>
      <c r="CI3516" s="8"/>
      <c r="CJ3516" s="8"/>
    </row>
    <row r="3517" spans="1:88" x14ac:dyDescent="0.3">
      <c r="A3517" s="1" t="s">
        <v>1508</v>
      </c>
      <c r="B3517" s="1"/>
      <c r="C3517" s="1" t="s">
        <v>1878</v>
      </c>
      <c r="D3517" s="1"/>
      <c r="E3517" s="1"/>
      <c r="F3517" s="1"/>
      <c r="G3517" s="1"/>
      <c r="H3517" s="1">
        <v>50444.23</v>
      </c>
      <c r="I3517" s="1">
        <v>1.3</v>
      </c>
      <c r="J3517" s="12">
        <v>2363.88</v>
      </c>
      <c r="K3517" s="5">
        <v>3278.62</v>
      </c>
      <c r="L3517" s="5">
        <v>13909.45</v>
      </c>
      <c r="M3517" s="13">
        <f t="shared" si="69"/>
        <v>1.3007540690610941E-2</v>
      </c>
      <c r="N3517" s="13">
        <v>1.5460352508065434E-2</v>
      </c>
      <c r="O3517" s="13">
        <v>6.495858736561555E-3</v>
      </c>
      <c r="P3517" s="13">
        <v>1.4208965932606121E-2</v>
      </c>
      <c r="Q3517" s="7"/>
      <c r="R3517" s="8"/>
      <c r="S3517" s="8"/>
      <c r="T3517" s="8"/>
      <c r="U3517" s="8"/>
      <c r="V3517" s="13"/>
      <c r="W3517" s="14"/>
      <c r="X3517" s="1"/>
      <c r="Y3517" s="1"/>
      <c r="Z3517" s="1"/>
      <c r="AA3517" s="1"/>
      <c r="AB3517" s="1"/>
      <c r="AC3517" s="1"/>
      <c r="AD3517" s="8"/>
      <c r="AE3517" s="8"/>
      <c r="AF3517" s="8"/>
      <c r="AG3517" s="8"/>
      <c r="AH3517" s="9"/>
      <c r="AI3517" s="8"/>
      <c r="AJ3517" s="13"/>
      <c r="AK3517" s="8"/>
      <c r="AL3517" s="8"/>
      <c r="AM3517" s="8"/>
      <c r="AN3517" s="8"/>
      <c r="AO3517" s="7"/>
      <c r="AP3517" s="7"/>
      <c r="AQ3517" s="7"/>
      <c r="AR3517" s="7"/>
      <c r="AS3517" s="7"/>
      <c r="AT3517" s="7"/>
      <c r="AU3517" s="8"/>
      <c r="AV3517" s="8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7"/>
      <c r="BV3517" s="7"/>
      <c r="BW3517" s="8"/>
      <c r="BX3517" s="8"/>
      <c r="BY3517" s="8"/>
      <c r="BZ3517" s="8"/>
      <c r="CA3517" s="8"/>
      <c r="CC3517" s="8"/>
      <c r="CE3517" s="7"/>
      <c r="CF3517" s="8"/>
      <c r="CG3517" s="8"/>
      <c r="CH3517" s="8"/>
      <c r="CI3517" s="8"/>
      <c r="CJ3517" s="8"/>
    </row>
    <row r="3518" spans="1:88" x14ac:dyDescent="0.3">
      <c r="A3518" s="1" t="s">
        <v>1509</v>
      </c>
      <c r="B3518" s="1"/>
      <c r="C3518" s="1" t="s">
        <v>1878</v>
      </c>
      <c r="D3518" s="1"/>
      <c r="E3518" s="1"/>
      <c r="F3518" s="1"/>
      <c r="G3518" s="1"/>
      <c r="H3518" s="1">
        <v>50605.74</v>
      </c>
      <c r="I3518" s="1">
        <v>0.32</v>
      </c>
      <c r="J3518" s="12">
        <v>2377.5500000000002</v>
      </c>
      <c r="K3518" s="5">
        <v>3269.3</v>
      </c>
      <c r="L3518" s="5">
        <v>13906.2</v>
      </c>
      <c r="M3518" s="13">
        <f t="shared" si="69"/>
        <v>3.2017536990849305E-3</v>
      </c>
      <c r="N3518" s="13">
        <v>5.7828654584834993E-3</v>
      </c>
      <c r="O3518" s="13">
        <v>-2.8426594115815718E-3</v>
      </c>
      <c r="P3518" s="13">
        <v>-2.3365409847264651E-4</v>
      </c>
      <c r="Q3518" s="7"/>
      <c r="R3518" s="8"/>
      <c r="S3518" s="8"/>
      <c r="T3518" s="8"/>
      <c r="U3518" s="8"/>
      <c r="V3518" s="13"/>
      <c r="W3518" s="14"/>
      <c r="X3518" s="1"/>
      <c r="Y3518" s="1"/>
      <c r="Z3518" s="1"/>
      <c r="AA3518" s="1"/>
      <c r="AB3518" s="1"/>
      <c r="AC3518" s="1"/>
      <c r="AD3518" s="8"/>
      <c r="AE3518" s="8"/>
      <c r="AF3518" s="8"/>
      <c r="AG3518" s="8"/>
      <c r="AH3518" s="9"/>
      <c r="AI3518" s="8"/>
      <c r="AJ3518" s="13"/>
      <c r="AK3518" s="8"/>
      <c r="AL3518" s="8"/>
      <c r="AM3518" s="8"/>
      <c r="AN3518" s="8"/>
      <c r="AO3518" s="7"/>
      <c r="AP3518" s="7"/>
      <c r="AQ3518" s="7"/>
      <c r="AR3518" s="7"/>
      <c r="AS3518" s="7"/>
      <c r="AT3518" s="7"/>
      <c r="AU3518" s="8"/>
      <c r="AV3518" s="8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7"/>
      <c r="BV3518" s="7"/>
      <c r="BW3518" s="8"/>
      <c r="BX3518" s="8"/>
      <c r="BY3518" s="8"/>
      <c r="BZ3518" s="8"/>
      <c r="CA3518" s="8"/>
      <c r="CC3518" s="8"/>
      <c r="CE3518" s="7"/>
      <c r="CF3518" s="8"/>
      <c r="CG3518" s="8"/>
      <c r="CH3518" s="8"/>
      <c r="CI3518" s="8"/>
      <c r="CJ3518" s="8"/>
    </row>
    <row r="3519" spans="1:88" x14ac:dyDescent="0.3">
      <c r="A3519" s="1" t="s">
        <v>1510</v>
      </c>
      <c r="B3519" s="1"/>
      <c r="C3519" s="1" t="s">
        <v>1878</v>
      </c>
      <c r="D3519" s="1"/>
      <c r="E3519" s="1"/>
      <c r="F3519" s="1"/>
      <c r="G3519" s="1"/>
      <c r="H3519" s="1">
        <v>51098.55</v>
      </c>
      <c r="I3519" s="1">
        <v>0.97</v>
      </c>
      <c r="J3519" s="12">
        <v>2396.6799999999998</v>
      </c>
      <c r="K3519" s="5">
        <v>3321.49</v>
      </c>
      <c r="L3519" s="5">
        <v>14067.34</v>
      </c>
      <c r="M3519" s="13">
        <f t="shared" si="69"/>
        <v>9.7382233714990996E-3</v>
      </c>
      <c r="N3519" s="13">
        <v>8.0460978738616795E-3</v>
      </c>
      <c r="O3519" s="13">
        <v>1.5963661945982199E-2</v>
      </c>
      <c r="P3519" s="13">
        <v>1.1587637169032439E-2</v>
      </c>
      <c r="Q3519" s="7"/>
      <c r="R3519" s="8"/>
      <c r="S3519" s="8"/>
      <c r="T3519" s="8"/>
      <c r="U3519" s="8"/>
      <c r="V3519" s="13"/>
      <c r="W3519" s="14"/>
      <c r="X3519" s="1"/>
      <c r="Y3519" s="1"/>
      <c r="Z3519" s="1"/>
      <c r="AA3519" s="1"/>
      <c r="AB3519" s="1"/>
      <c r="AC3519" s="1"/>
      <c r="AD3519" s="8"/>
      <c r="AE3519" s="8"/>
      <c r="AF3519" s="8"/>
      <c r="AG3519" s="8"/>
      <c r="AH3519" s="9"/>
      <c r="AI3519" s="8"/>
      <c r="AJ3519" s="13"/>
      <c r="AK3519" s="8"/>
      <c r="AL3519" s="8"/>
      <c r="AM3519" s="8"/>
      <c r="AN3519" s="8"/>
      <c r="AO3519" s="7"/>
      <c r="AP3519" s="7"/>
      <c r="AQ3519" s="7"/>
      <c r="AR3519" s="7"/>
      <c r="AS3519" s="7"/>
      <c r="AT3519" s="7"/>
      <c r="AU3519" s="8"/>
      <c r="AV3519" s="8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7"/>
      <c r="BV3519" s="7"/>
      <c r="BW3519" s="8"/>
      <c r="BX3519" s="8"/>
      <c r="BY3519" s="8"/>
      <c r="BZ3519" s="8"/>
      <c r="CA3519" s="8"/>
      <c r="CC3519" s="8"/>
      <c r="CE3519" s="7"/>
      <c r="CF3519" s="8"/>
      <c r="CG3519" s="8"/>
      <c r="CH3519" s="8"/>
      <c r="CI3519" s="8"/>
      <c r="CJ3519" s="8"/>
    </row>
    <row r="3520" spans="1:88" x14ac:dyDescent="0.3">
      <c r="A3520" s="1" t="s">
        <v>1511</v>
      </c>
      <c r="B3520" s="1"/>
      <c r="C3520" s="1" t="s">
        <v>1878</v>
      </c>
      <c r="D3520" s="1"/>
      <c r="E3520" s="1"/>
      <c r="F3520" s="1"/>
      <c r="G3520" s="1"/>
      <c r="H3520" s="1">
        <v>51288.7</v>
      </c>
      <c r="I3520" s="1">
        <v>0.37</v>
      </c>
      <c r="J3520" s="12">
        <v>2401.87</v>
      </c>
      <c r="K3520" s="5">
        <v>3343.94</v>
      </c>
      <c r="L3520" s="5">
        <v>14185.62</v>
      </c>
      <c r="M3520" s="13">
        <f t="shared" si="69"/>
        <v>3.7212406222875138E-3</v>
      </c>
      <c r="N3520" s="13">
        <v>2.1654956022498784E-3</v>
      </c>
      <c r="O3520" s="13">
        <v>6.7590147795117961E-3</v>
      </c>
      <c r="P3520" s="13">
        <v>8.4081283312980037E-3</v>
      </c>
      <c r="Q3520" s="7"/>
      <c r="R3520" s="8"/>
      <c r="S3520" s="8"/>
      <c r="T3520" s="8"/>
      <c r="U3520" s="8"/>
      <c r="V3520" s="13"/>
      <c r="W3520" s="14"/>
      <c r="X3520" s="1"/>
      <c r="Y3520" s="1"/>
      <c r="Z3520" s="1"/>
      <c r="AA3520" s="1"/>
      <c r="AB3520" s="1"/>
      <c r="AC3520" s="1"/>
      <c r="AD3520" s="8"/>
      <c r="AE3520" s="8"/>
      <c r="AF3520" s="8"/>
      <c r="AG3520" s="8"/>
      <c r="AH3520" s="9"/>
      <c r="AI3520" s="8"/>
      <c r="AJ3520" s="13"/>
      <c r="AK3520" s="8"/>
      <c r="AL3520" s="8"/>
      <c r="AM3520" s="8"/>
      <c r="AN3520" s="8"/>
      <c r="AO3520" s="7"/>
      <c r="AP3520" s="7"/>
      <c r="AQ3520" s="7"/>
      <c r="AR3520" s="7"/>
      <c r="AS3520" s="7"/>
      <c r="AT3520" s="7"/>
      <c r="AU3520" s="8"/>
      <c r="AV3520" s="8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7"/>
      <c r="BV3520" s="7"/>
      <c r="BW3520" s="8"/>
      <c r="BX3520" s="8"/>
      <c r="BY3520" s="8"/>
      <c r="BZ3520" s="8"/>
      <c r="CA3520" s="8"/>
      <c r="CC3520" s="8"/>
      <c r="CE3520" s="7"/>
      <c r="CF3520" s="8"/>
      <c r="CG3520" s="8"/>
      <c r="CH3520" s="8"/>
      <c r="CI3520" s="8"/>
      <c r="CJ3520" s="8"/>
    </row>
    <row r="3521" spans="1:88" x14ac:dyDescent="0.3">
      <c r="A3521" s="1" t="s">
        <v>1512</v>
      </c>
      <c r="B3521" s="1"/>
      <c r="C3521" s="1" t="s">
        <v>1878</v>
      </c>
      <c r="D3521" s="1"/>
      <c r="E3521" s="1"/>
      <c r="F3521" s="1"/>
      <c r="G3521" s="1"/>
      <c r="H3521" s="1">
        <v>50925.120000000003</v>
      </c>
      <c r="I3521" s="1">
        <v>-0.71</v>
      </c>
      <c r="J3521" s="12">
        <v>2376.2800000000002</v>
      </c>
      <c r="K3521" s="5">
        <v>3333.02</v>
      </c>
      <c r="L3521" s="5">
        <v>14136.39</v>
      </c>
      <c r="M3521" s="13">
        <f t="shared" si="69"/>
        <v>-7.0888909252914134E-3</v>
      </c>
      <c r="N3521" s="13">
        <v>-1.0654198603587961E-2</v>
      </c>
      <c r="O3521" s="13">
        <v>-3.2656088326943333E-3</v>
      </c>
      <c r="P3521" s="13">
        <v>-3.4704158154525988E-3</v>
      </c>
      <c r="Q3521" s="7"/>
      <c r="R3521" s="8"/>
      <c r="S3521" s="8"/>
      <c r="T3521" s="8"/>
      <c r="U3521" s="8"/>
      <c r="V3521" s="13"/>
      <c r="W3521" s="14"/>
      <c r="X3521" s="1"/>
      <c r="Y3521" s="1"/>
      <c r="Z3521" s="1"/>
      <c r="AA3521" s="1"/>
      <c r="AB3521" s="1"/>
      <c r="AC3521" s="1"/>
      <c r="AD3521" s="8"/>
      <c r="AE3521" s="8"/>
      <c r="AF3521" s="8"/>
      <c r="AG3521" s="8"/>
      <c r="AH3521" s="9"/>
      <c r="AI3521" s="8"/>
      <c r="AJ3521" s="13"/>
      <c r="AK3521" s="8"/>
      <c r="AL3521" s="8"/>
      <c r="AM3521" s="8"/>
      <c r="AN3521" s="8"/>
      <c r="AO3521" s="7"/>
      <c r="AP3521" s="7"/>
      <c r="AQ3521" s="7"/>
      <c r="AR3521" s="7"/>
      <c r="AS3521" s="7"/>
      <c r="AT3521" s="7"/>
      <c r="AU3521" s="8"/>
      <c r="AV3521" s="8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7"/>
      <c r="BV3521" s="7"/>
      <c r="BW3521" s="8"/>
      <c r="BX3521" s="8"/>
      <c r="BY3521" s="8"/>
      <c r="BZ3521" s="8"/>
      <c r="CA3521" s="8"/>
      <c r="CC3521" s="8"/>
      <c r="CE3521" s="7"/>
      <c r="CF3521" s="8"/>
      <c r="CG3521" s="8"/>
      <c r="CH3521" s="8"/>
      <c r="CI3521" s="8"/>
      <c r="CJ3521" s="8"/>
    </row>
    <row r="3522" spans="1:88" x14ac:dyDescent="0.3">
      <c r="A3522" s="1" t="s">
        <v>1513</v>
      </c>
      <c r="B3522" s="1"/>
      <c r="C3522" s="1" t="s">
        <v>1878</v>
      </c>
      <c r="D3522" s="1"/>
      <c r="E3522" s="1"/>
      <c r="F3522" s="1"/>
      <c r="G3522" s="1"/>
      <c r="H3522" s="1">
        <v>50917.69</v>
      </c>
      <c r="I3522" s="1">
        <v>-0.01</v>
      </c>
      <c r="J3522" s="12">
        <v>2379.2199999999998</v>
      </c>
      <c r="K3522" s="5">
        <v>3319.9</v>
      </c>
      <c r="L3522" s="5">
        <v>14146.66</v>
      </c>
      <c r="M3522" s="13">
        <f t="shared" si="69"/>
        <v>-1.4590049075979827E-4</v>
      </c>
      <c r="N3522" s="13">
        <v>1.2372279361017036E-3</v>
      </c>
      <c r="O3522" s="13">
        <v>-3.9363700187817763E-3</v>
      </c>
      <c r="P3522" s="13">
        <v>7.2649382197287338E-4</v>
      </c>
      <c r="Q3522" s="7"/>
      <c r="R3522" s="8"/>
      <c r="S3522" s="8"/>
      <c r="T3522" s="8"/>
      <c r="U3522" s="8"/>
      <c r="V3522" s="13"/>
      <c r="W3522" s="14"/>
      <c r="X3522" s="1"/>
      <c r="Y3522" s="1"/>
      <c r="Z3522" s="1"/>
      <c r="AA3522" s="1"/>
      <c r="AB3522" s="1"/>
      <c r="AC3522" s="1"/>
      <c r="AD3522" s="8"/>
      <c r="AE3522" s="8"/>
      <c r="AF3522" s="8"/>
      <c r="AG3522" s="8"/>
      <c r="AH3522" s="9"/>
      <c r="AI3522" s="8"/>
      <c r="AJ3522" s="13"/>
      <c r="AK3522" s="8"/>
      <c r="AL3522" s="8"/>
      <c r="AM3522" s="8"/>
      <c r="AN3522" s="8"/>
      <c r="AO3522" s="7"/>
      <c r="AP3522" s="7"/>
      <c r="AQ3522" s="7"/>
      <c r="AR3522" s="7"/>
      <c r="AS3522" s="7"/>
      <c r="AT3522" s="7"/>
      <c r="AU3522" s="8"/>
      <c r="AV3522" s="8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7"/>
      <c r="BV3522" s="7"/>
      <c r="BW3522" s="8"/>
      <c r="BX3522" s="8"/>
      <c r="BY3522" s="8"/>
      <c r="BZ3522" s="8"/>
      <c r="CA3522" s="8"/>
      <c r="CC3522" s="8"/>
      <c r="CE3522" s="7"/>
      <c r="CF3522" s="8"/>
      <c r="CG3522" s="8"/>
      <c r="CH3522" s="8"/>
      <c r="CI3522" s="8"/>
      <c r="CJ3522" s="8"/>
    </row>
    <row r="3523" spans="1:88" x14ac:dyDescent="0.3">
      <c r="A3523" s="1" t="s">
        <v>1514</v>
      </c>
      <c r="B3523" s="1"/>
      <c r="C3523" s="1" t="s">
        <v>1878</v>
      </c>
      <c r="D3523" s="1"/>
      <c r="E3523" s="1"/>
      <c r="F3523" s="1"/>
      <c r="G3523" s="1"/>
      <c r="H3523" s="1">
        <v>51506.82</v>
      </c>
      <c r="I3523" s="1">
        <v>1.1599999999999999</v>
      </c>
      <c r="J3523" s="12">
        <v>2411.2600000000002</v>
      </c>
      <c r="K3523" s="5">
        <v>3349.29</v>
      </c>
      <c r="L3523" s="5">
        <v>14268.04</v>
      </c>
      <c r="M3523" s="13">
        <f t="shared" si="69"/>
        <v>1.1570242090715332E-2</v>
      </c>
      <c r="N3523" s="13">
        <v>1.3466598296921095E-2</v>
      </c>
      <c r="O3523" s="13">
        <v>8.8526762854301833E-3</v>
      </c>
      <c r="P3523" s="13">
        <v>8.5801171442587698E-3</v>
      </c>
      <c r="Q3523" s="7"/>
      <c r="R3523" s="8"/>
      <c r="S3523" s="8"/>
      <c r="T3523" s="8"/>
      <c r="U3523" s="8"/>
      <c r="V3523" s="13"/>
      <c r="W3523" s="14"/>
      <c r="X3523" s="1"/>
      <c r="Y3523" s="1"/>
      <c r="Z3523" s="1"/>
      <c r="AA3523" s="1"/>
      <c r="AB3523" s="1"/>
      <c r="AC3523" s="1"/>
      <c r="AD3523" s="8"/>
      <c r="AE3523" s="8"/>
      <c r="AF3523" s="8"/>
      <c r="AG3523" s="8"/>
      <c r="AH3523" s="9"/>
      <c r="AI3523" s="8"/>
      <c r="AJ3523" s="13"/>
      <c r="AK3523" s="8"/>
      <c r="AL3523" s="8"/>
      <c r="AM3523" s="8"/>
      <c r="AN3523" s="8"/>
      <c r="AO3523" s="7"/>
      <c r="AP3523" s="7"/>
      <c r="AQ3523" s="7"/>
      <c r="AR3523" s="7"/>
      <c r="AS3523" s="7"/>
      <c r="AT3523" s="7"/>
      <c r="AU3523" s="8"/>
      <c r="AV3523" s="8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7"/>
      <c r="BV3523" s="7"/>
      <c r="BW3523" s="8"/>
      <c r="BX3523" s="8"/>
      <c r="BY3523" s="8"/>
      <c r="BZ3523" s="8"/>
      <c r="CA3523" s="8"/>
      <c r="CC3523" s="8"/>
      <c r="CE3523" s="7"/>
      <c r="CF3523" s="8"/>
      <c r="CG3523" s="8"/>
      <c r="CH3523" s="8"/>
      <c r="CI3523" s="8"/>
      <c r="CJ3523" s="8"/>
    </row>
    <row r="3524" spans="1:88" x14ac:dyDescent="0.3">
      <c r="A3524" s="1" t="s">
        <v>1515</v>
      </c>
      <c r="B3524" s="1"/>
      <c r="C3524" s="1" t="s">
        <v>1878</v>
      </c>
      <c r="D3524" s="1"/>
      <c r="E3524" s="1"/>
      <c r="F3524" s="1"/>
      <c r="G3524" s="1"/>
      <c r="H3524" s="1">
        <v>51906.45</v>
      </c>
      <c r="I3524" s="1">
        <v>0.78</v>
      </c>
      <c r="J3524" s="12">
        <v>2432.7800000000002</v>
      </c>
      <c r="K3524" s="5">
        <v>3383.84</v>
      </c>
      <c r="L3524" s="5">
        <v>14275.94</v>
      </c>
      <c r="M3524" s="13">
        <f t="shared" ref="M3524:M3587" si="70">H3524/H3523-1</f>
        <v>7.7587783520705056E-3</v>
      </c>
      <c r="N3524" s="13">
        <v>8.9247945057771005E-3</v>
      </c>
      <c r="O3524" s="13">
        <v>1.0315619131218812E-2</v>
      </c>
      <c r="P3524" s="13">
        <v>5.5368501910568746E-4</v>
      </c>
      <c r="Q3524" s="7"/>
      <c r="R3524" s="8"/>
      <c r="S3524" s="8"/>
      <c r="T3524" s="8"/>
      <c r="U3524" s="8"/>
      <c r="V3524" s="13"/>
      <c r="W3524" s="14"/>
      <c r="X3524" s="1"/>
      <c r="Y3524" s="1"/>
      <c r="Z3524" s="1"/>
      <c r="AA3524" s="1"/>
      <c r="AB3524" s="1"/>
      <c r="AC3524" s="1"/>
      <c r="AD3524" s="8"/>
      <c r="AE3524" s="8"/>
      <c r="AF3524" s="8"/>
      <c r="AG3524" s="8"/>
      <c r="AH3524" s="9"/>
      <c r="AI3524" s="8"/>
      <c r="AJ3524" s="13"/>
      <c r="AK3524" s="8"/>
      <c r="AL3524" s="8"/>
      <c r="AM3524" s="8"/>
      <c r="AN3524" s="8"/>
      <c r="AO3524" s="7"/>
      <c r="AP3524" s="7"/>
      <c r="AQ3524" s="7"/>
      <c r="AR3524" s="7"/>
      <c r="AS3524" s="7"/>
      <c r="AT3524" s="7"/>
      <c r="AU3524" s="8"/>
      <c r="AV3524" s="8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7"/>
      <c r="BV3524" s="7"/>
      <c r="BW3524" s="8"/>
      <c r="BX3524" s="8"/>
      <c r="BY3524" s="8"/>
      <c r="BZ3524" s="8"/>
      <c r="CA3524" s="8"/>
      <c r="CC3524" s="8"/>
      <c r="CE3524" s="7"/>
      <c r="CF3524" s="8"/>
      <c r="CG3524" s="8"/>
      <c r="CH3524" s="8"/>
      <c r="CI3524" s="8"/>
      <c r="CJ3524" s="8"/>
    </row>
    <row r="3525" spans="1:88" x14ac:dyDescent="0.3">
      <c r="A3525" s="1" t="s">
        <v>1516</v>
      </c>
      <c r="B3525" s="1"/>
      <c r="C3525" s="1" t="s">
        <v>1878</v>
      </c>
      <c r="D3525" s="1"/>
      <c r="E3525" s="1"/>
      <c r="F3525" s="1"/>
      <c r="G3525" s="1"/>
      <c r="H3525" s="1">
        <v>51569.21</v>
      </c>
      <c r="I3525" s="1">
        <v>-0.65</v>
      </c>
      <c r="J3525" s="12">
        <v>2406.37</v>
      </c>
      <c r="K3525" s="5">
        <v>3398.91</v>
      </c>
      <c r="L3525" s="5">
        <v>14215.72</v>
      </c>
      <c r="M3525" s="13">
        <f t="shared" si="70"/>
        <v>-6.4970730997785386E-3</v>
      </c>
      <c r="N3525" s="13">
        <v>-1.0855893257919025E-2</v>
      </c>
      <c r="O3525" s="13">
        <v>4.453520261005206E-3</v>
      </c>
      <c r="P3525" s="13">
        <v>-4.2182861513848646E-3</v>
      </c>
      <c r="Q3525" s="7"/>
      <c r="R3525" s="8"/>
      <c r="S3525" s="8"/>
      <c r="T3525" s="8"/>
      <c r="U3525" s="8"/>
      <c r="V3525" s="13"/>
      <c r="W3525" s="14"/>
      <c r="X3525" s="1"/>
      <c r="Y3525" s="1"/>
      <c r="Z3525" s="1"/>
      <c r="AA3525" s="1"/>
      <c r="AB3525" s="1"/>
      <c r="AC3525" s="1"/>
      <c r="AD3525" s="8"/>
      <c r="AE3525" s="8"/>
      <c r="AF3525" s="8"/>
      <c r="AG3525" s="8"/>
      <c r="AH3525" s="9"/>
      <c r="AI3525" s="8"/>
      <c r="AJ3525" s="13"/>
      <c r="AK3525" s="8"/>
      <c r="AL3525" s="8"/>
      <c r="AM3525" s="8"/>
      <c r="AN3525" s="8"/>
      <c r="AO3525" s="7"/>
      <c r="AP3525" s="7"/>
      <c r="AQ3525" s="7"/>
      <c r="AR3525" s="7"/>
      <c r="AS3525" s="7"/>
      <c r="AT3525" s="7"/>
      <c r="AU3525" s="8"/>
      <c r="AV3525" s="8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7"/>
      <c r="BV3525" s="7"/>
      <c r="BW3525" s="8"/>
      <c r="BX3525" s="8"/>
      <c r="BY3525" s="8"/>
      <c r="BZ3525" s="8"/>
      <c r="CA3525" s="8"/>
      <c r="CC3525" s="8"/>
      <c r="CE3525" s="7"/>
      <c r="CF3525" s="8"/>
      <c r="CG3525" s="8"/>
      <c r="CH3525" s="8"/>
      <c r="CI3525" s="8"/>
      <c r="CJ3525" s="8"/>
    </row>
    <row r="3526" spans="1:88" x14ac:dyDescent="0.3">
      <c r="A3526" s="1" t="s">
        <v>1517</v>
      </c>
      <c r="B3526" s="1"/>
      <c r="C3526" s="1" t="s">
        <v>1878</v>
      </c>
      <c r="D3526" s="1"/>
      <c r="E3526" s="1"/>
      <c r="F3526" s="1"/>
      <c r="G3526" s="1"/>
      <c r="H3526" s="1">
        <v>50593.45</v>
      </c>
      <c r="I3526" s="1">
        <v>-1.89</v>
      </c>
      <c r="J3526" s="12">
        <v>2347.44</v>
      </c>
      <c r="K3526" s="5">
        <v>3361.57</v>
      </c>
      <c r="L3526" s="5">
        <v>14112.46</v>
      </c>
      <c r="M3526" s="13">
        <f t="shared" si="70"/>
        <v>-1.892136800234101E-2</v>
      </c>
      <c r="N3526" s="13">
        <v>-2.4489168332384348E-2</v>
      </c>
      <c r="O3526" s="13">
        <v>-1.0985874883418401E-2</v>
      </c>
      <c r="P3526" s="13">
        <v>-7.2637896638370059E-3</v>
      </c>
      <c r="Q3526" s="7"/>
      <c r="R3526" s="8"/>
      <c r="S3526" s="8"/>
      <c r="T3526" s="8"/>
      <c r="U3526" s="8"/>
      <c r="V3526" s="13"/>
      <c r="W3526" s="14"/>
      <c r="X3526" s="1"/>
      <c r="Y3526" s="1"/>
      <c r="Z3526" s="1"/>
      <c r="AA3526" s="1"/>
      <c r="AB3526" s="1"/>
      <c r="AC3526" s="1"/>
      <c r="AD3526" s="8"/>
      <c r="AE3526" s="8"/>
      <c r="AF3526" s="8"/>
      <c r="AG3526" s="8"/>
      <c r="AH3526" s="9"/>
      <c r="AI3526" s="8"/>
      <c r="AJ3526" s="13"/>
      <c r="AK3526" s="8"/>
      <c r="AL3526" s="8"/>
      <c r="AM3526" s="8"/>
      <c r="AN3526" s="8"/>
      <c r="AO3526" s="7"/>
      <c r="AP3526" s="7"/>
      <c r="AQ3526" s="7"/>
      <c r="AR3526" s="7"/>
      <c r="AS3526" s="7"/>
      <c r="AT3526" s="7"/>
      <c r="AU3526" s="8"/>
      <c r="AV3526" s="8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7"/>
      <c r="BV3526" s="7"/>
      <c r="BW3526" s="8"/>
      <c r="BX3526" s="8"/>
      <c r="BY3526" s="8"/>
      <c r="BZ3526" s="8"/>
      <c r="CA3526" s="8"/>
      <c r="CC3526" s="8"/>
      <c r="CE3526" s="7"/>
      <c r="CF3526" s="8"/>
      <c r="CG3526" s="8"/>
      <c r="CH3526" s="8"/>
      <c r="CI3526" s="8"/>
      <c r="CJ3526" s="8"/>
    </row>
    <row r="3527" spans="1:88" x14ac:dyDescent="0.3">
      <c r="A3527" s="1" t="s">
        <v>1518</v>
      </c>
      <c r="B3527" s="1"/>
      <c r="C3527" s="1" t="s">
        <v>1878</v>
      </c>
      <c r="D3527" s="1"/>
      <c r="E3527" s="1"/>
      <c r="F3527" s="1"/>
      <c r="G3527" s="1"/>
      <c r="H3527" s="1">
        <v>50041.93</v>
      </c>
      <c r="I3527" s="1">
        <v>-1.0900000000000001</v>
      </c>
      <c r="J3527" s="12">
        <v>2318.06</v>
      </c>
      <c r="K3527" s="5">
        <v>3327.46</v>
      </c>
      <c r="L3527" s="5">
        <v>14005.47</v>
      </c>
      <c r="M3527" s="13">
        <f t="shared" si="70"/>
        <v>-1.0901015842959882E-2</v>
      </c>
      <c r="N3527" s="13">
        <v>-1.2515761851208174E-2</v>
      </c>
      <c r="O3527" s="13">
        <v>-1.0147044386997761E-2</v>
      </c>
      <c r="P3527" s="13">
        <v>-7.5812438086626521E-3</v>
      </c>
      <c r="Q3527" s="7"/>
      <c r="R3527" s="8"/>
      <c r="S3527" s="8"/>
      <c r="T3527" s="8"/>
      <c r="U3527" s="8"/>
      <c r="V3527" s="13"/>
      <c r="W3527" s="14"/>
      <c r="X3527" s="1"/>
      <c r="Y3527" s="1"/>
      <c r="Z3527" s="1"/>
      <c r="AA3527" s="1"/>
      <c r="AB3527" s="1"/>
      <c r="AC3527" s="1"/>
      <c r="AD3527" s="8"/>
      <c r="AE3527" s="8"/>
      <c r="AF3527" s="8"/>
      <c r="AG3527" s="8"/>
      <c r="AH3527" s="9"/>
      <c r="AI3527" s="8"/>
      <c r="AJ3527" s="13"/>
      <c r="AK3527" s="8"/>
      <c r="AL3527" s="8"/>
      <c r="AM3527" s="8"/>
      <c r="AN3527" s="8"/>
      <c r="AO3527" s="7"/>
      <c r="AP3527" s="7"/>
      <c r="AQ3527" s="7"/>
      <c r="AR3527" s="7"/>
      <c r="AS3527" s="7"/>
      <c r="AT3527" s="7"/>
      <c r="AU3527" s="8"/>
      <c r="AV3527" s="8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7"/>
      <c r="BV3527" s="7"/>
      <c r="BW3527" s="8"/>
      <c r="BX3527" s="8"/>
      <c r="BY3527" s="8"/>
      <c r="BZ3527" s="8"/>
      <c r="CA3527" s="8"/>
      <c r="CC3527" s="8"/>
      <c r="CE3527" s="7"/>
      <c r="CF3527" s="8"/>
      <c r="CG3527" s="8"/>
      <c r="CH3527" s="8"/>
      <c r="CI3527" s="8"/>
      <c r="CJ3527" s="8"/>
    </row>
    <row r="3528" spans="1:88" x14ac:dyDescent="0.3">
      <c r="A3528" s="1" t="s">
        <v>1519</v>
      </c>
      <c r="B3528" s="1"/>
      <c r="C3528" s="1" t="s">
        <v>1878</v>
      </c>
      <c r="D3528" s="1"/>
      <c r="E3528" s="1"/>
      <c r="F3528" s="1"/>
      <c r="G3528" s="1"/>
      <c r="H3528" s="1">
        <v>50433.71</v>
      </c>
      <c r="I3528" s="1">
        <v>0.78</v>
      </c>
      <c r="J3528" s="12">
        <v>2333.83</v>
      </c>
      <c r="K3528" s="5">
        <v>3373.51</v>
      </c>
      <c r="L3528" s="5">
        <v>14143.3</v>
      </c>
      <c r="M3528" s="13">
        <f t="shared" si="70"/>
        <v>7.8290345716083287E-3</v>
      </c>
      <c r="N3528" s="13">
        <v>6.8031025944108592E-3</v>
      </c>
      <c r="O3528" s="13">
        <v>1.3839384996363613E-2</v>
      </c>
      <c r="P3528" s="13">
        <v>9.8411549201846693E-3</v>
      </c>
      <c r="Q3528" s="7"/>
      <c r="R3528" s="8"/>
      <c r="S3528" s="8"/>
      <c r="T3528" s="8"/>
      <c r="U3528" s="8"/>
      <c r="V3528" s="13"/>
      <c r="W3528" s="14"/>
      <c r="X3528" s="1"/>
      <c r="Y3528" s="1"/>
      <c r="Z3528" s="1"/>
      <c r="AA3528" s="1"/>
      <c r="AB3528" s="1"/>
      <c r="AC3528" s="1"/>
      <c r="AD3528" s="8"/>
      <c r="AE3528" s="8"/>
      <c r="AF3528" s="8"/>
      <c r="AG3528" s="8"/>
      <c r="AH3528" s="9"/>
      <c r="AI3528" s="8"/>
      <c r="AJ3528" s="13"/>
      <c r="AK3528" s="8"/>
      <c r="AL3528" s="8"/>
      <c r="AM3528" s="8"/>
      <c r="AN3528" s="8"/>
      <c r="AO3528" s="7"/>
      <c r="AP3528" s="7"/>
      <c r="AQ3528" s="7"/>
      <c r="AR3528" s="7"/>
      <c r="AS3528" s="7"/>
      <c r="AT3528" s="7"/>
      <c r="AU3528" s="8"/>
      <c r="AV3528" s="8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7"/>
      <c r="BV3528" s="7"/>
      <c r="BW3528" s="8"/>
      <c r="BX3528" s="8"/>
      <c r="BY3528" s="8"/>
      <c r="BZ3528" s="8"/>
      <c r="CA3528" s="8"/>
      <c r="CC3528" s="8"/>
      <c r="CE3528" s="7"/>
      <c r="CF3528" s="8"/>
      <c r="CG3528" s="8"/>
      <c r="CH3528" s="8"/>
      <c r="CI3528" s="8"/>
      <c r="CJ3528" s="8"/>
    </row>
    <row r="3529" spans="1:88" x14ac:dyDescent="0.3">
      <c r="A3529" s="1" t="s">
        <v>1520</v>
      </c>
      <c r="B3529" s="1"/>
      <c r="C3529" s="1" t="s">
        <v>1878</v>
      </c>
      <c r="D3529" s="1"/>
      <c r="E3529" s="1"/>
      <c r="F3529" s="1"/>
      <c r="G3529" s="1"/>
      <c r="H3529" s="1">
        <v>50128.34</v>
      </c>
      <c r="I3529" s="1">
        <v>-0.61</v>
      </c>
      <c r="J3529" s="12">
        <v>2313.34</v>
      </c>
      <c r="K3529" s="5">
        <v>3365.5</v>
      </c>
      <c r="L3529" s="5">
        <v>14170.62</v>
      </c>
      <c r="M3529" s="13">
        <f t="shared" si="70"/>
        <v>-6.0548787705684282E-3</v>
      </c>
      <c r="N3529" s="13">
        <v>-8.7795597794182445E-3</v>
      </c>
      <c r="O3529" s="13">
        <v>-2.374381578830409E-3</v>
      </c>
      <c r="P3529" s="13">
        <v>1.9316566854978845E-3</v>
      </c>
      <c r="Q3529" s="7"/>
      <c r="R3529" s="8"/>
      <c r="S3529" s="8"/>
      <c r="T3529" s="8"/>
      <c r="U3529" s="8"/>
      <c r="V3529" s="13"/>
      <c r="W3529" s="14"/>
      <c r="X3529" s="1"/>
      <c r="Y3529" s="1"/>
      <c r="Z3529" s="1"/>
      <c r="AA3529" s="1"/>
      <c r="AB3529" s="1"/>
      <c r="AC3529" s="1"/>
      <c r="AD3529" s="8"/>
      <c r="AE3529" s="8"/>
      <c r="AF3529" s="8"/>
      <c r="AG3529" s="8"/>
      <c r="AH3529" s="9"/>
      <c r="AI3529" s="8"/>
      <c r="AJ3529" s="13"/>
      <c r="AK3529" s="8"/>
      <c r="AL3529" s="8"/>
      <c r="AM3529" s="8"/>
      <c r="AN3529" s="8"/>
      <c r="AO3529" s="7"/>
      <c r="AP3529" s="7"/>
      <c r="AQ3529" s="7"/>
      <c r="AR3529" s="7"/>
      <c r="AS3529" s="7"/>
      <c r="AT3529" s="7"/>
      <c r="AU3529" s="8"/>
      <c r="AV3529" s="8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7"/>
      <c r="BV3529" s="7"/>
      <c r="BW3529" s="8"/>
      <c r="BX3529" s="8"/>
      <c r="BY3529" s="8"/>
      <c r="BZ3529" s="8"/>
      <c r="CA3529" s="8"/>
      <c r="CC3529" s="8"/>
      <c r="CE3529" s="7"/>
      <c r="CF3529" s="8"/>
      <c r="CG3529" s="8"/>
      <c r="CH3529" s="8"/>
      <c r="CI3529" s="8"/>
      <c r="CJ3529" s="8"/>
    </row>
    <row r="3530" spans="1:88" x14ac:dyDescent="0.3">
      <c r="A3530" s="1" t="s">
        <v>1521</v>
      </c>
      <c r="B3530" s="1"/>
      <c r="C3530" s="1" t="s">
        <v>1878</v>
      </c>
      <c r="D3530" s="1"/>
      <c r="E3530" s="1"/>
      <c r="F3530" s="1"/>
      <c r="G3530" s="1"/>
      <c r="H3530" s="1">
        <v>50417.17</v>
      </c>
      <c r="I3530" s="1">
        <v>0.57999999999999996</v>
      </c>
      <c r="J3530" s="12">
        <v>2335.89</v>
      </c>
      <c r="K3530" s="5">
        <v>3350.92</v>
      </c>
      <c r="L3530" s="5">
        <v>14260.36</v>
      </c>
      <c r="M3530" s="13">
        <f t="shared" si="70"/>
        <v>5.7618105845915757E-3</v>
      </c>
      <c r="N3530" s="13">
        <v>9.7478105250417002E-3</v>
      </c>
      <c r="O3530" s="13">
        <v>-4.3321943247659478E-3</v>
      </c>
      <c r="P3530" s="13">
        <v>6.3328210057145284E-3</v>
      </c>
      <c r="Q3530" s="7"/>
      <c r="R3530" s="8"/>
      <c r="S3530" s="8"/>
      <c r="T3530" s="8"/>
      <c r="U3530" s="8"/>
      <c r="V3530" s="13"/>
      <c r="W3530" s="14"/>
      <c r="X3530" s="1"/>
      <c r="Y3530" s="1"/>
      <c r="Z3530" s="1"/>
      <c r="AA3530" s="1"/>
      <c r="AB3530" s="1"/>
      <c r="AC3530" s="1"/>
      <c r="AD3530" s="8"/>
      <c r="AE3530" s="8"/>
      <c r="AF3530" s="8"/>
      <c r="AG3530" s="8"/>
      <c r="AH3530" s="9"/>
      <c r="AI3530" s="8"/>
      <c r="AJ3530" s="13"/>
      <c r="AK3530" s="8"/>
      <c r="AL3530" s="8"/>
      <c r="AM3530" s="8"/>
      <c r="AN3530" s="8"/>
      <c r="AO3530" s="7"/>
      <c r="AP3530" s="7"/>
      <c r="AQ3530" s="7"/>
      <c r="AR3530" s="7"/>
      <c r="AS3530" s="7"/>
      <c r="AT3530" s="7"/>
      <c r="AU3530" s="8"/>
      <c r="AV3530" s="8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7"/>
      <c r="BV3530" s="7"/>
      <c r="BW3530" s="8"/>
      <c r="BX3530" s="8"/>
      <c r="BY3530" s="8"/>
      <c r="BZ3530" s="8"/>
      <c r="CA3530" s="8"/>
      <c r="CC3530" s="8"/>
      <c r="CE3530" s="7"/>
      <c r="CF3530" s="8"/>
      <c r="CG3530" s="8"/>
      <c r="CH3530" s="8"/>
      <c r="CI3530" s="8"/>
      <c r="CJ3530" s="8"/>
    </row>
    <row r="3531" spans="1:88" x14ac:dyDescent="0.3">
      <c r="A3531" s="1" t="s">
        <v>1522</v>
      </c>
      <c r="B3531" s="1"/>
      <c r="C3531" s="1" t="s">
        <v>1878</v>
      </c>
      <c r="D3531" s="1"/>
      <c r="E3531" s="1"/>
      <c r="F3531" s="1"/>
      <c r="G3531" s="1"/>
      <c r="H3531" s="1">
        <v>50831.61</v>
      </c>
      <c r="I3531" s="1">
        <v>0.82</v>
      </c>
      <c r="J3531" s="12">
        <v>2355.89</v>
      </c>
      <c r="K3531" s="5">
        <v>3381.61</v>
      </c>
      <c r="L3531" s="5">
        <v>14387.81</v>
      </c>
      <c r="M3531" s="13">
        <f t="shared" si="70"/>
        <v>8.2202154543780104E-3</v>
      </c>
      <c r="N3531" s="13">
        <v>8.5620470142000471E-3</v>
      </c>
      <c r="O3531" s="13">
        <v>9.1586788105952888E-3</v>
      </c>
      <c r="P3531" s="13">
        <v>8.9373620301309575E-3</v>
      </c>
      <c r="Q3531" s="7"/>
      <c r="R3531" s="8"/>
      <c r="S3531" s="8"/>
      <c r="T3531" s="8"/>
      <c r="U3531" s="8"/>
      <c r="V3531" s="13"/>
      <c r="W3531" s="14"/>
      <c r="X3531" s="1"/>
      <c r="Y3531" s="1"/>
      <c r="Z3531" s="1"/>
      <c r="AA3531" s="1"/>
      <c r="AB3531" s="1"/>
      <c r="AC3531" s="1"/>
      <c r="AD3531" s="8"/>
      <c r="AE3531" s="8"/>
      <c r="AF3531" s="8"/>
      <c r="AG3531" s="8"/>
      <c r="AH3531" s="9"/>
      <c r="AI3531" s="8"/>
      <c r="AJ3531" s="13"/>
      <c r="AK3531" s="8"/>
      <c r="AL3531" s="8"/>
      <c r="AM3531" s="8"/>
      <c r="AN3531" s="8"/>
      <c r="AO3531" s="7"/>
      <c r="AP3531" s="7"/>
      <c r="AQ3531" s="7"/>
      <c r="AR3531" s="7"/>
      <c r="AS3531" s="7"/>
      <c r="AT3531" s="7"/>
      <c r="AU3531" s="8"/>
      <c r="AV3531" s="8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7"/>
      <c r="BV3531" s="7"/>
      <c r="BW3531" s="8"/>
      <c r="BX3531" s="8"/>
      <c r="BY3531" s="8"/>
      <c r="BZ3531" s="8"/>
      <c r="CA3531" s="8"/>
      <c r="CC3531" s="8"/>
      <c r="CE3531" s="7"/>
      <c r="CF3531" s="8"/>
      <c r="CG3531" s="8"/>
      <c r="CH3531" s="8"/>
      <c r="CI3531" s="8"/>
      <c r="CJ3531" s="8"/>
    </row>
    <row r="3532" spans="1:88" x14ac:dyDescent="0.3">
      <c r="A3532" s="1" t="s">
        <v>1523</v>
      </c>
      <c r="B3532" s="1"/>
      <c r="C3532" s="1" t="s">
        <v>1878</v>
      </c>
      <c r="D3532" s="1"/>
      <c r="E3532" s="1"/>
      <c r="F3532" s="1"/>
      <c r="G3532" s="1"/>
      <c r="H3532" s="1">
        <v>51121.82</v>
      </c>
      <c r="I3532" s="1">
        <v>0.56999999999999995</v>
      </c>
      <c r="J3532" s="12">
        <v>2369.5700000000002</v>
      </c>
      <c r="K3532" s="5">
        <v>3402.79</v>
      </c>
      <c r="L3532" s="5">
        <v>14459.82</v>
      </c>
      <c r="M3532" s="13">
        <f t="shared" si="70"/>
        <v>5.7092427330158735E-3</v>
      </c>
      <c r="N3532" s="13">
        <v>5.8067227247453612E-3</v>
      </c>
      <c r="O3532" s="13">
        <v>6.2632887884763733E-3</v>
      </c>
      <c r="P3532" s="13">
        <v>5.0049312577800098E-3</v>
      </c>
      <c r="Q3532" s="7"/>
      <c r="R3532" s="8"/>
      <c r="S3532" s="8"/>
      <c r="T3532" s="8"/>
      <c r="U3532" s="8"/>
      <c r="V3532" s="13"/>
      <c r="W3532" s="14"/>
      <c r="X3532" s="1"/>
      <c r="Y3532" s="1"/>
      <c r="Z3532" s="1"/>
      <c r="AA3532" s="1"/>
      <c r="AB3532" s="1"/>
      <c r="AC3532" s="1"/>
      <c r="AD3532" s="8"/>
      <c r="AE3532" s="8"/>
      <c r="AF3532" s="8"/>
      <c r="AG3532" s="8"/>
      <c r="AH3532" s="9"/>
      <c r="AI3532" s="8"/>
      <c r="AJ3532" s="13"/>
      <c r="AK3532" s="8"/>
      <c r="AL3532" s="8"/>
      <c r="AM3532" s="8"/>
      <c r="AN3532" s="8"/>
      <c r="AO3532" s="7"/>
      <c r="AP3532" s="7"/>
      <c r="AQ3532" s="7"/>
      <c r="AR3532" s="7"/>
      <c r="AS3532" s="7"/>
      <c r="AT3532" s="7"/>
      <c r="AU3532" s="8"/>
      <c r="AV3532" s="8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7"/>
      <c r="BV3532" s="7"/>
      <c r="BW3532" s="8"/>
      <c r="BX3532" s="8"/>
      <c r="BY3532" s="8"/>
      <c r="BZ3532" s="8"/>
      <c r="CA3532" s="8"/>
      <c r="CC3532" s="8"/>
      <c r="CE3532" s="7"/>
      <c r="CF3532" s="8"/>
      <c r="CG3532" s="8"/>
      <c r="CH3532" s="8"/>
      <c r="CI3532" s="8"/>
      <c r="CJ3532" s="8"/>
    </row>
    <row r="3533" spans="1:88" x14ac:dyDescent="0.3">
      <c r="A3533" s="1" t="s">
        <v>1524</v>
      </c>
      <c r="B3533" s="1"/>
      <c r="C3533" s="1" t="s">
        <v>1878</v>
      </c>
      <c r="D3533" s="1"/>
      <c r="E3533" s="1"/>
      <c r="F3533" s="1"/>
      <c r="G3533" s="1"/>
      <c r="H3533" s="1">
        <v>50836.32</v>
      </c>
      <c r="I3533" s="1">
        <v>-0.56000000000000005</v>
      </c>
      <c r="J3533" s="12">
        <v>2353.8000000000002</v>
      </c>
      <c r="K3533" s="5">
        <v>3390.95</v>
      </c>
      <c r="L3533" s="5">
        <v>14391.09</v>
      </c>
      <c r="M3533" s="13">
        <f t="shared" si="70"/>
        <v>-5.5846994492763091E-3</v>
      </c>
      <c r="N3533" s="13">
        <v>-6.6552159252522003E-3</v>
      </c>
      <c r="O3533" s="13">
        <v>-3.4794977062939658E-3</v>
      </c>
      <c r="P3533" s="13">
        <v>-4.7531712013012539E-3</v>
      </c>
      <c r="Q3533" s="7"/>
      <c r="R3533" s="8"/>
      <c r="S3533" s="8"/>
      <c r="T3533" s="8"/>
      <c r="U3533" s="8"/>
      <c r="V3533" s="13"/>
      <c r="W3533" s="14"/>
      <c r="X3533" s="1"/>
      <c r="Y3533" s="1"/>
      <c r="Z3533" s="1"/>
      <c r="AA3533" s="1"/>
      <c r="AB3533" s="1"/>
      <c r="AC3533" s="1"/>
      <c r="AD3533" s="8"/>
      <c r="AE3533" s="8"/>
      <c r="AF3533" s="8"/>
      <c r="AG3533" s="8"/>
      <c r="AH3533" s="9"/>
      <c r="AI3533" s="8"/>
      <c r="AJ3533" s="13"/>
      <c r="AK3533" s="8"/>
      <c r="AL3533" s="8"/>
      <c r="AM3533" s="8"/>
      <c r="AN3533" s="8"/>
      <c r="AO3533" s="7"/>
      <c r="AP3533" s="7"/>
      <c r="AQ3533" s="7"/>
      <c r="AR3533" s="7"/>
      <c r="AS3533" s="7"/>
      <c r="AT3533" s="7"/>
      <c r="AU3533" s="8"/>
      <c r="AV3533" s="8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7"/>
      <c r="BV3533" s="7"/>
      <c r="BW3533" s="8"/>
      <c r="BX3533" s="8"/>
      <c r="BY3533" s="8"/>
      <c r="BZ3533" s="8"/>
      <c r="CA3533" s="8"/>
      <c r="CC3533" s="8"/>
      <c r="CE3533" s="7"/>
      <c r="CF3533" s="8"/>
      <c r="CG3533" s="8"/>
      <c r="CH3533" s="8"/>
      <c r="CI3533" s="8"/>
      <c r="CJ3533" s="8"/>
    </row>
    <row r="3534" spans="1:88" x14ac:dyDescent="0.3">
      <c r="A3534" s="1" t="s">
        <v>1525</v>
      </c>
      <c r="B3534" s="1"/>
      <c r="C3534" s="1" t="s">
        <v>1878</v>
      </c>
      <c r="D3534" s="1"/>
      <c r="E3534" s="1"/>
      <c r="F3534" s="1"/>
      <c r="G3534" s="1"/>
      <c r="H3534" s="1">
        <v>51076.06</v>
      </c>
      <c r="I3534" s="1">
        <v>0.47</v>
      </c>
      <c r="J3534" s="12">
        <v>2359</v>
      </c>
      <c r="K3534" s="5">
        <v>3427.89</v>
      </c>
      <c r="L3534" s="5">
        <v>14528.56</v>
      </c>
      <c r="M3534" s="13">
        <f t="shared" si="70"/>
        <v>4.7159196417050353E-3</v>
      </c>
      <c r="N3534" s="13">
        <v>2.2091936443198179E-3</v>
      </c>
      <c r="O3534" s="13">
        <v>1.0893702354797252E-2</v>
      </c>
      <c r="P3534" s="13">
        <v>9.5524383490062093E-3</v>
      </c>
      <c r="Q3534" s="7"/>
      <c r="R3534" s="8"/>
      <c r="S3534" s="8"/>
      <c r="T3534" s="8"/>
      <c r="U3534" s="8"/>
      <c r="V3534" s="13"/>
      <c r="W3534" s="14"/>
      <c r="X3534" s="1"/>
      <c r="Y3534" s="1"/>
      <c r="Z3534" s="1"/>
      <c r="AA3534" s="1"/>
      <c r="AB3534" s="1"/>
      <c r="AC3534" s="1"/>
      <c r="AD3534" s="8"/>
      <c r="AE3534" s="8"/>
      <c r="AF3534" s="8"/>
      <c r="AG3534" s="8"/>
      <c r="AH3534" s="9"/>
      <c r="AI3534" s="8"/>
      <c r="AJ3534" s="13"/>
      <c r="AK3534" s="8"/>
      <c r="AL3534" s="8"/>
      <c r="AM3534" s="8"/>
      <c r="AN3534" s="8"/>
      <c r="AO3534" s="7"/>
      <c r="AP3534" s="7"/>
      <c r="AQ3534" s="7"/>
      <c r="AR3534" s="7"/>
      <c r="AS3534" s="7"/>
      <c r="AT3534" s="7"/>
      <c r="AU3534" s="8"/>
      <c r="AV3534" s="8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7"/>
      <c r="BV3534" s="7"/>
      <c r="BW3534" s="8"/>
      <c r="BX3534" s="8"/>
      <c r="BY3534" s="8"/>
      <c r="BZ3534" s="8"/>
      <c r="CA3534" s="8"/>
      <c r="CC3534" s="8"/>
      <c r="CE3534" s="7"/>
      <c r="CF3534" s="8"/>
      <c r="CG3534" s="8"/>
      <c r="CH3534" s="8"/>
      <c r="CI3534" s="8"/>
      <c r="CJ3534" s="8"/>
    </row>
    <row r="3535" spans="1:88" x14ac:dyDescent="0.3">
      <c r="A3535" s="1" t="s">
        <v>1526</v>
      </c>
      <c r="B3535" s="1"/>
      <c r="C3535" s="1" t="s">
        <v>1878</v>
      </c>
      <c r="D3535" s="1"/>
      <c r="E3535" s="1"/>
      <c r="F3535" s="1"/>
      <c r="G3535" s="1"/>
      <c r="H3535" s="1">
        <v>52138.87</v>
      </c>
      <c r="I3535" s="1">
        <v>2.08</v>
      </c>
      <c r="J3535" s="12">
        <v>2419.4699999999998</v>
      </c>
      <c r="K3535" s="5">
        <v>3488</v>
      </c>
      <c r="L3535" s="5">
        <v>14614.19</v>
      </c>
      <c r="M3535" s="13">
        <f t="shared" si="70"/>
        <v>2.0808378719893605E-2</v>
      </c>
      <c r="N3535" s="13">
        <v>2.5633743111487917E-2</v>
      </c>
      <c r="O3535" s="13">
        <v>1.7535568527578205E-2</v>
      </c>
      <c r="P3535" s="13">
        <v>5.8939082744609017E-3</v>
      </c>
      <c r="Q3535" s="7"/>
      <c r="R3535" s="8"/>
      <c r="S3535" s="8"/>
      <c r="T3535" s="8"/>
      <c r="U3535" s="8"/>
      <c r="V3535" s="13"/>
      <c r="W3535" s="14"/>
      <c r="X3535" s="1"/>
      <c r="Y3535" s="1"/>
      <c r="Z3535" s="1"/>
      <c r="AA3535" s="1"/>
      <c r="AB3535" s="1"/>
      <c r="AC3535" s="1"/>
      <c r="AD3535" s="8"/>
      <c r="AE3535" s="8"/>
      <c r="AF3535" s="8"/>
      <c r="AG3535" s="8"/>
      <c r="AH3535" s="9"/>
      <c r="AI3535" s="8"/>
      <c r="AJ3535" s="13"/>
      <c r="AK3535" s="8"/>
      <c r="AL3535" s="8"/>
      <c r="AM3535" s="8"/>
      <c r="AN3535" s="8"/>
      <c r="AO3535" s="7"/>
      <c r="AP3535" s="7"/>
      <c r="AQ3535" s="7"/>
      <c r="AR3535" s="7"/>
      <c r="AS3535" s="7"/>
      <c r="AT3535" s="7"/>
      <c r="AU3535" s="8"/>
      <c r="AV3535" s="8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7"/>
      <c r="BV3535" s="7"/>
      <c r="BW3535" s="8"/>
      <c r="BX3535" s="8"/>
      <c r="BY3535" s="8"/>
      <c r="BZ3535" s="8"/>
      <c r="CA3535" s="8"/>
      <c r="CC3535" s="8"/>
      <c r="CE3535" s="7"/>
      <c r="CF3535" s="8"/>
      <c r="CG3535" s="8"/>
      <c r="CH3535" s="8"/>
      <c r="CI3535" s="8"/>
      <c r="CJ3535" s="8"/>
    </row>
    <row r="3536" spans="1:88" x14ac:dyDescent="0.3">
      <c r="A3536" s="1" t="s">
        <v>1527</v>
      </c>
      <c r="B3536" s="1"/>
      <c r="C3536" s="1" t="s">
        <v>1878</v>
      </c>
      <c r="D3536" s="1"/>
      <c r="E3536" s="1"/>
      <c r="F3536" s="1"/>
      <c r="G3536" s="1"/>
      <c r="H3536" s="1">
        <v>52137.9</v>
      </c>
      <c r="I3536" s="1">
        <v>0</v>
      </c>
      <c r="J3536" s="12">
        <v>2420.94</v>
      </c>
      <c r="K3536" s="5">
        <v>3488.51</v>
      </c>
      <c r="L3536" s="5">
        <v>14544.07</v>
      </c>
      <c r="M3536" s="13">
        <f t="shared" si="70"/>
        <v>-1.8604162307367389E-5</v>
      </c>
      <c r="N3536" s="13">
        <v>6.0757107961673107E-4</v>
      </c>
      <c r="O3536" s="13">
        <v>1.4621559633032355E-4</v>
      </c>
      <c r="P3536" s="13">
        <v>-4.7980763901386281E-3</v>
      </c>
      <c r="Q3536" s="7"/>
      <c r="R3536" s="8"/>
      <c r="S3536" s="8"/>
      <c r="T3536" s="8"/>
      <c r="U3536" s="8"/>
      <c r="V3536" s="13"/>
      <c r="W3536" s="14"/>
      <c r="X3536" s="1"/>
      <c r="Y3536" s="1"/>
      <c r="Z3536" s="1"/>
      <c r="AA3536" s="1"/>
      <c r="AB3536" s="1"/>
      <c r="AC3536" s="1"/>
      <c r="AD3536" s="8"/>
      <c r="AE3536" s="8"/>
      <c r="AF3536" s="8"/>
      <c r="AG3536" s="8"/>
      <c r="AH3536" s="9"/>
      <c r="AI3536" s="8"/>
      <c r="AJ3536" s="13"/>
      <c r="AK3536" s="8"/>
      <c r="AL3536" s="8"/>
      <c r="AM3536" s="8"/>
      <c r="AN3536" s="8"/>
      <c r="AO3536" s="7"/>
      <c r="AP3536" s="7"/>
      <c r="AQ3536" s="7"/>
      <c r="AR3536" s="7"/>
      <c r="AS3536" s="7"/>
      <c r="AT3536" s="7"/>
      <c r="AU3536" s="8"/>
      <c r="AV3536" s="8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7"/>
      <c r="BV3536" s="7"/>
      <c r="BW3536" s="8"/>
      <c r="BX3536" s="8"/>
      <c r="BY3536" s="8"/>
      <c r="BZ3536" s="8"/>
      <c r="CA3536" s="8"/>
      <c r="CC3536" s="8"/>
      <c r="CE3536" s="7"/>
      <c r="CF3536" s="8"/>
      <c r="CG3536" s="8"/>
      <c r="CH3536" s="8"/>
      <c r="CI3536" s="8"/>
      <c r="CJ3536" s="8"/>
    </row>
    <row r="3537" spans="1:88" x14ac:dyDescent="0.3">
      <c r="A3537" s="1" t="s">
        <v>1528</v>
      </c>
      <c r="B3537" s="1"/>
      <c r="C3537" s="1" t="s">
        <v>1878</v>
      </c>
      <c r="D3537" s="1"/>
      <c r="E3537" s="1"/>
      <c r="F3537" s="1"/>
      <c r="G3537" s="1"/>
      <c r="H3537" s="1">
        <v>52024.29</v>
      </c>
      <c r="I3537" s="1">
        <v>-0.22</v>
      </c>
      <c r="J3537" s="12">
        <v>2411.36</v>
      </c>
      <c r="K3537" s="5">
        <v>3496.66</v>
      </c>
      <c r="L3537" s="5">
        <v>14532.04</v>
      </c>
      <c r="M3537" s="13">
        <f t="shared" si="70"/>
        <v>-2.1790290748189278E-3</v>
      </c>
      <c r="N3537" s="13">
        <v>-3.9571406148024568E-3</v>
      </c>
      <c r="O3537" s="13">
        <v>2.3362409739400292E-3</v>
      </c>
      <c r="P3537" s="13">
        <v>-8.2714123350613455E-4</v>
      </c>
      <c r="Q3537" s="7"/>
      <c r="R3537" s="8"/>
      <c r="S3537" s="8"/>
      <c r="T3537" s="8"/>
      <c r="U3537" s="8"/>
      <c r="V3537" s="13"/>
      <c r="W3537" s="14"/>
      <c r="X3537" s="1"/>
      <c r="Y3537" s="1"/>
      <c r="Z3537" s="1"/>
      <c r="AA3537" s="1"/>
      <c r="AB3537" s="1"/>
      <c r="AC3537" s="1"/>
      <c r="AD3537" s="8"/>
      <c r="AE3537" s="8"/>
      <c r="AF3537" s="8"/>
      <c r="AG3537" s="8"/>
      <c r="AH3537" s="9"/>
      <c r="AI3537" s="8"/>
      <c r="AJ3537" s="13"/>
      <c r="AK3537" s="8"/>
      <c r="AL3537" s="8"/>
      <c r="AM3537" s="8"/>
      <c r="AN3537" s="8"/>
      <c r="AO3537" s="7"/>
      <c r="AP3537" s="7"/>
      <c r="AQ3537" s="7"/>
      <c r="AR3537" s="7"/>
      <c r="AS3537" s="7"/>
      <c r="AT3537" s="7"/>
      <c r="AU3537" s="8"/>
      <c r="AV3537" s="8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7"/>
      <c r="BV3537" s="7"/>
      <c r="BW3537" s="8"/>
      <c r="BX3537" s="8"/>
      <c r="BY3537" s="8"/>
      <c r="BZ3537" s="8"/>
      <c r="CA3537" s="8"/>
      <c r="CC3537" s="8"/>
      <c r="CE3537" s="7"/>
      <c r="CF3537" s="8"/>
      <c r="CG3537" s="8"/>
      <c r="CH3537" s="8"/>
      <c r="CI3537" s="8"/>
      <c r="CJ3537" s="8"/>
    </row>
    <row r="3538" spans="1:88" x14ac:dyDescent="0.3">
      <c r="A3538" s="1" t="s">
        <v>1529</v>
      </c>
      <c r="B3538" s="1"/>
      <c r="C3538" s="1" t="s">
        <v>1878</v>
      </c>
      <c r="D3538" s="1"/>
      <c r="E3538" s="1"/>
      <c r="F3538" s="1"/>
      <c r="G3538" s="1"/>
      <c r="H3538" s="1">
        <v>52581.53</v>
      </c>
      <c r="I3538" s="1">
        <v>1.07</v>
      </c>
      <c r="J3538" s="12">
        <v>2443.71</v>
      </c>
      <c r="K3538" s="5">
        <v>3529.18</v>
      </c>
      <c r="L3538" s="5">
        <v>14559.32</v>
      </c>
      <c r="M3538" s="13">
        <f t="shared" si="70"/>
        <v>1.0711150502966893E-2</v>
      </c>
      <c r="N3538" s="13">
        <v>1.3415665848317992E-2</v>
      </c>
      <c r="O3538" s="13">
        <v>9.3003037184056225E-3</v>
      </c>
      <c r="P3538" s="13">
        <v>1.8772312765447108E-3</v>
      </c>
      <c r="Q3538" s="7"/>
      <c r="R3538" s="8"/>
      <c r="S3538" s="8"/>
      <c r="T3538" s="8"/>
      <c r="U3538" s="8"/>
      <c r="V3538" s="13"/>
      <c r="W3538" s="14"/>
      <c r="X3538" s="1"/>
      <c r="Y3538" s="1"/>
      <c r="Z3538" s="1"/>
      <c r="AA3538" s="1"/>
      <c r="AB3538" s="1"/>
      <c r="AC3538" s="1"/>
      <c r="AD3538" s="8"/>
      <c r="AE3538" s="8"/>
      <c r="AF3538" s="8"/>
      <c r="AG3538" s="8"/>
      <c r="AH3538" s="9"/>
      <c r="AI3538" s="8"/>
      <c r="AJ3538" s="13"/>
      <c r="AK3538" s="8"/>
      <c r="AL3538" s="8"/>
      <c r="AM3538" s="8"/>
      <c r="AN3538" s="8"/>
      <c r="AO3538" s="7"/>
      <c r="AP3538" s="7"/>
      <c r="AQ3538" s="7"/>
      <c r="AR3538" s="7"/>
      <c r="AS3538" s="7"/>
      <c r="AT3538" s="7"/>
      <c r="AU3538" s="8"/>
      <c r="AV3538" s="8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7"/>
      <c r="BV3538" s="7"/>
      <c r="BW3538" s="8"/>
      <c r="BX3538" s="8"/>
      <c r="BY3538" s="8"/>
      <c r="BZ3538" s="8"/>
      <c r="CA3538" s="8"/>
      <c r="CC3538" s="8"/>
      <c r="CE3538" s="7"/>
      <c r="CF3538" s="8"/>
      <c r="CG3538" s="8"/>
      <c r="CH3538" s="8"/>
      <c r="CI3538" s="8"/>
      <c r="CJ3538" s="8"/>
    </row>
    <row r="3539" spans="1:88" x14ac:dyDescent="0.3">
      <c r="A3539" s="1" t="s">
        <v>1530</v>
      </c>
      <c r="B3539" s="1"/>
      <c r="C3539" s="1" t="s">
        <v>1878</v>
      </c>
      <c r="D3539" s="1"/>
      <c r="E3539" s="1"/>
      <c r="F3539" s="1"/>
      <c r="G3539" s="1"/>
      <c r="H3539" s="1">
        <v>53231.44</v>
      </c>
      <c r="I3539" s="1">
        <v>1.24</v>
      </c>
      <c r="J3539" s="12">
        <v>2482.58</v>
      </c>
      <c r="K3539" s="5">
        <v>3555.47</v>
      </c>
      <c r="L3539" s="5">
        <v>14614.71</v>
      </c>
      <c r="M3539" s="13">
        <f t="shared" si="70"/>
        <v>1.2360043536199905E-2</v>
      </c>
      <c r="N3539" s="13">
        <v>1.5906142709241289E-2</v>
      </c>
      <c r="O3539" s="13">
        <v>7.4493225055112244E-3</v>
      </c>
      <c r="P3539" s="13">
        <v>3.8044359214577383E-3</v>
      </c>
      <c r="Q3539" s="7"/>
      <c r="R3539" s="8"/>
      <c r="S3539" s="8"/>
      <c r="T3539" s="8"/>
      <c r="U3539" s="8"/>
      <c r="V3539" s="13"/>
      <c r="W3539" s="14"/>
      <c r="X3539" s="1"/>
      <c r="Y3539" s="1"/>
      <c r="Z3539" s="1"/>
      <c r="AA3539" s="1"/>
      <c r="AB3539" s="1"/>
      <c r="AC3539" s="1"/>
      <c r="AD3539" s="8"/>
      <c r="AE3539" s="8"/>
      <c r="AF3539" s="8"/>
      <c r="AG3539" s="8"/>
      <c r="AH3539" s="9"/>
      <c r="AI3539" s="8"/>
      <c r="AJ3539" s="13"/>
      <c r="AK3539" s="8"/>
      <c r="AL3539" s="8"/>
      <c r="AM3539" s="8"/>
      <c r="AN3539" s="8"/>
      <c r="AO3539" s="7"/>
      <c r="AP3539" s="7"/>
      <c r="AQ3539" s="7"/>
      <c r="AR3539" s="7"/>
      <c r="AS3539" s="7"/>
      <c r="AT3539" s="7"/>
      <c r="AU3539" s="8"/>
      <c r="AV3539" s="8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7"/>
      <c r="BV3539" s="7"/>
      <c r="BW3539" s="8"/>
      <c r="BX3539" s="8"/>
      <c r="BY3539" s="8"/>
      <c r="BZ3539" s="8"/>
      <c r="CA3539" s="8"/>
      <c r="CC3539" s="8"/>
      <c r="CE3539" s="7"/>
      <c r="CF3539" s="8"/>
      <c r="CG3539" s="8"/>
      <c r="CH3539" s="8"/>
      <c r="CI3539" s="8"/>
      <c r="CJ3539" s="8"/>
    </row>
    <row r="3540" spans="1:88" x14ac:dyDescent="0.3">
      <c r="A3540" s="1" t="s">
        <v>1531</v>
      </c>
      <c r="B3540" s="1"/>
      <c r="C3540" s="1" t="s">
        <v>1878</v>
      </c>
      <c r="D3540" s="1"/>
      <c r="E3540" s="1"/>
      <c r="F3540" s="1"/>
      <c r="G3540" s="1"/>
      <c r="H3540" s="1">
        <v>53349.65</v>
      </c>
      <c r="I3540" s="1">
        <v>0.22</v>
      </c>
      <c r="J3540" s="12">
        <v>2489.67</v>
      </c>
      <c r="K3540" s="5">
        <v>3555.86</v>
      </c>
      <c r="L3540" s="5">
        <v>14639.09</v>
      </c>
      <c r="M3540" s="13">
        <f t="shared" si="70"/>
        <v>2.2206801093489492E-3</v>
      </c>
      <c r="N3540" s="13">
        <v>2.8558999105769978E-3</v>
      </c>
      <c r="O3540" s="13">
        <v>1.0969013941908301E-4</v>
      </c>
      <c r="P3540" s="13">
        <v>1.6681822629391885E-3</v>
      </c>
      <c r="Q3540" s="7"/>
      <c r="R3540" s="8"/>
      <c r="S3540" s="8"/>
      <c r="T3540" s="8"/>
      <c r="U3540" s="8"/>
      <c r="V3540" s="13"/>
      <c r="W3540" s="14"/>
      <c r="X3540" s="1"/>
      <c r="Y3540" s="1"/>
      <c r="Z3540" s="1"/>
      <c r="AA3540" s="1"/>
      <c r="AB3540" s="1"/>
      <c r="AC3540" s="1"/>
      <c r="AD3540" s="8"/>
      <c r="AE3540" s="8"/>
      <c r="AF3540" s="8"/>
      <c r="AG3540" s="8"/>
      <c r="AH3540" s="9"/>
      <c r="AI3540" s="8"/>
      <c r="AJ3540" s="13"/>
      <c r="AK3540" s="8"/>
      <c r="AL3540" s="8"/>
      <c r="AM3540" s="8"/>
      <c r="AN3540" s="8"/>
      <c r="AO3540" s="7"/>
      <c r="AP3540" s="7"/>
      <c r="AQ3540" s="7"/>
      <c r="AR3540" s="7"/>
      <c r="AS3540" s="7"/>
      <c r="AT3540" s="7"/>
      <c r="AU3540" s="8"/>
      <c r="AV3540" s="8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7"/>
      <c r="BV3540" s="7"/>
      <c r="BW3540" s="8"/>
      <c r="BX3540" s="8"/>
      <c r="BY3540" s="8"/>
      <c r="BZ3540" s="8"/>
      <c r="CA3540" s="8"/>
      <c r="CC3540" s="8"/>
      <c r="CE3540" s="7"/>
      <c r="CF3540" s="8"/>
      <c r="CG3540" s="8"/>
      <c r="CH3540" s="8"/>
      <c r="CI3540" s="8"/>
      <c r="CJ3540" s="8"/>
    </row>
    <row r="3541" spans="1:88" x14ac:dyDescent="0.3">
      <c r="A3541" s="1" t="s">
        <v>1532</v>
      </c>
      <c r="B3541" s="1"/>
      <c r="C3541" s="1" t="s">
        <v>1878</v>
      </c>
      <c r="D3541" s="1"/>
      <c r="E3541" s="1"/>
      <c r="F3541" s="1"/>
      <c r="G3541" s="1"/>
      <c r="H3541" s="1">
        <v>53397.03</v>
      </c>
      <c r="I3541" s="1">
        <v>0.09</v>
      </c>
      <c r="J3541" s="12">
        <v>2482.75</v>
      </c>
      <c r="K3541" s="5">
        <v>3581.1</v>
      </c>
      <c r="L3541" s="5">
        <v>14687.41</v>
      </c>
      <c r="M3541" s="13">
        <f t="shared" si="70"/>
        <v>8.8810329589783521E-4</v>
      </c>
      <c r="N3541" s="13">
        <v>-2.7794848313230647E-3</v>
      </c>
      <c r="O3541" s="13">
        <v>7.0981422215721235E-3</v>
      </c>
      <c r="P3541" s="13">
        <v>3.300751617757669E-3</v>
      </c>
      <c r="Q3541" s="7"/>
      <c r="R3541" s="8"/>
      <c r="S3541" s="8"/>
      <c r="T3541" s="8"/>
      <c r="U3541" s="8"/>
      <c r="V3541" s="13"/>
      <c r="W3541" s="14"/>
      <c r="X3541" s="1"/>
      <c r="Y3541" s="1"/>
      <c r="Z3541" s="1"/>
      <c r="AA3541" s="1"/>
      <c r="AB3541" s="1"/>
      <c r="AC3541" s="1"/>
      <c r="AD3541" s="8"/>
      <c r="AE3541" s="8"/>
      <c r="AF3541" s="8"/>
      <c r="AG3541" s="8"/>
      <c r="AH3541" s="9"/>
      <c r="AI3541" s="8"/>
      <c r="AJ3541" s="13"/>
      <c r="AK3541" s="8"/>
      <c r="AL3541" s="8"/>
      <c r="AM3541" s="8"/>
      <c r="AN3541" s="8"/>
      <c r="AO3541" s="7"/>
      <c r="AP3541" s="7"/>
      <c r="AQ3541" s="7"/>
      <c r="AR3541" s="7"/>
      <c r="AS3541" s="7"/>
      <c r="AT3541" s="7"/>
      <c r="AU3541" s="8"/>
      <c r="AV3541" s="8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7"/>
      <c r="BV3541" s="7"/>
      <c r="BW3541" s="8"/>
      <c r="BX3541" s="8"/>
      <c r="BY3541" s="8"/>
      <c r="BZ3541" s="8"/>
      <c r="CA3541" s="8"/>
      <c r="CC3541" s="8"/>
      <c r="CE3541" s="7"/>
      <c r="CF3541" s="8"/>
      <c r="CG3541" s="8"/>
      <c r="CH3541" s="8"/>
      <c r="CI3541" s="8"/>
      <c r="CJ3541" s="8"/>
    </row>
    <row r="3542" spans="1:88" x14ac:dyDescent="0.3">
      <c r="A3542" s="1" t="s">
        <v>1533</v>
      </c>
      <c r="B3542" s="1"/>
      <c r="C3542" s="1" t="s">
        <v>1878</v>
      </c>
      <c r="D3542" s="1"/>
      <c r="E3542" s="1"/>
      <c r="F3542" s="1"/>
      <c r="G3542" s="1"/>
      <c r="H3542" s="1">
        <v>53435.4</v>
      </c>
      <c r="I3542" s="1">
        <v>7.0000000000000007E-2</v>
      </c>
      <c r="J3542" s="12">
        <v>2481.23</v>
      </c>
      <c r="K3542" s="5">
        <v>3580.98</v>
      </c>
      <c r="L3542" s="5">
        <v>14780.42</v>
      </c>
      <c r="M3542" s="13">
        <f t="shared" si="70"/>
        <v>7.1857929176966095E-4</v>
      </c>
      <c r="N3542" s="13">
        <v>-6.1222434800123349E-4</v>
      </c>
      <c r="O3542" s="13">
        <v>-3.3509256932240383E-5</v>
      </c>
      <c r="P3542" s="13">
        <v>6.3326345489096436E-3</v>
      </c>
      <c r="Q3542" s="7"/>
      <c r="R3542" s="8"/>
      <c r="S3542" s="8"/>
      <c r="T3542" s="8"/>
      <c r="U3542" s="8"/>
      <c r="V3542" s="13"/>
      <c r="W3542" s="14"/>
      <c r="X3542" s="1"/>
      <c r="Y3542" s="1"/>
      <c r="Z3542" s="1"/>
      <c r="AA3542" s="1"/>
      <c r="AB3542" s="1"/>
      <c r="AC3542" s="1"/>
      <c r="AD3542" s="8"/>
      <c r="AE3542" s="8"/>
      <c r="AF3542" s="8"/>
      <c r="AG3542" s="8"/>
      <c r="AH3542" s="9"/>
      <c r="AI3542" s="8"/>
      <c r="AJ3542" s="13"/>
      <c r="AK3542" s="8"/>
      <c r="AL3542" s="8"/>
      <c r="AM3542" s="8"/>
      <c r="AN3542" s="8"/>
      <c r="AO3542" s="7"/>
      <c r="AP3542" s="7"/>
      <c r="AQ3542" s="7"/>
      <c r="AR3542" s="7"/>
      <c r="AS3542" s="7"/>
      <c r="AT3542" s="7"/>
      <c r="AU3542" s="8"/>
      <c r="AV3542" s="8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7"/>
      <c r="BV3542" s="7"/>
      <c r="BW3542" s="8"/>
      <c r="BX3542" s="8"/>
      <c r="BY3542" s="8"/>
      <c r="BZ3542" s="8"/>
      <c r="CA3542" s="8"/>
      <c r="CC3542" s="8"/>
      <c r="CE3542" s="7"/>
      <c r="CF3542" s="8"/>
      <c r="CG3542" s="8"/>
      <c r="CH3542" s="8"/>
      <c r="CI3542" s="8"/>
      <c r="CJ3542" s="8"/>
    </row>
    <row r="3543" spans="1:88" x14ac:dyDescent="0.3">
      <c r="A3543" s="1" t="s">
        <v>1534</v>
      </c>
      <c r="B3543" s="1"/>
      <c r="C3543" s="1" t="s">
        <v>1878</v>
      </c>
      <c r="D3543" s="1"/>
      <c r="E3543" s="1"/>
      <c r="F3543" s="1"/>
      <c r="G3543" s="1"/>
      <c r="H3543" s="1">
        <v>53208.77</v>
      </c>
      <c r="I3543" s="1">
        <v>-0.42</v>
      </c>
      <c r="J3543" s="12">
        <v>2470.87</v>
      </c>
      <c r="K3543" s="5">
        <v>3554.92</v>
      </c>
      <c r="L3543" s="5">
        <v>14781.6</v>
      </c>
      <c r="M3543" s="13">
        <f t="shared" si="70"/>
        <v>-4.2411959113247688E-3</v>
      </c>
      <c r="N3543" s="13">
        <v>-4.1753485166631243E-3</v>
      </c>
      <c r="O3543" s="13">
        <v>-7.2773374886204723E-3</v>
      </c>
      <c r="P3543" s="13">
        <v>7.9835349739765249E-5</v>
      </c>
      <c r="Q3543" s="7"/>
      <c r="R3543" s="8"/>
      <c r="S3543" s="8"/>
      <c r="T3543" s="8"/>
      <c r="U3543" s="8"/>
      <c r="V3543" s="13"/>
      <c r="W3543" s="14"/>
      <c r="X3543" s="1"/>
      <c r="Y3543" s="1"/>
      <c r="Z3543" s="1"/>
      <c r="AA3543" s="1"/>
      <c r="AB3543" s="1"/>
      <c r="AC3543" s="1"/>
      <c r="AD3543" s="8"/>
      <c r="AE3543" s="8"/>
      <c r="AF3543" s="8"/>
      <c r="AG3543" s="8"/>
      <c r="AH3543" s="9"/>
      <c r="AI3543" s="8"/>
      <c r="AJ3543" s="13"/>
      <c r="AK3543" s="8"/>
      <c r="AL3543" s="8"/>
      <c r="AM3543" s="8"/>
      <c r="AN3543" s="8"/>
      <c r="AO3543" s="7"/>
      <c r="AP3543" s="7"/>
      <c r="AQ3543" s="7"/>
      <c r="AR3543" s="7"/>
      <c r="AS3543" s="7"/>
      <c r="AT3543" s="7"/>
      <c r="AU3543" s="8"/>
      <c r="AV3543" s="8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7"/>
      <c r="BV3543" s="7"/>
      <c r="BW3543" s="8"/>
      <c r="BX3543" s="8"/>
      <c r="BY3543" s="8"/>
      <c r="BZ3543" s="8"/>
      <c r="CA3543" s="8"/>
      <c r="CC3543" s="8"/>
      <c r="CE3543" s="7"/>
      <c r="CF3543" s="8"/>
      <c r="CG3543" s="8"/>
      <c r="CH3543" s="8"/>
      <c r="CI3543" s="8"/>
      <c r="CJ3543" s="8"/>
    </row>
    <row r="3544" spans="1:88" x14ac:dyDescent="0.3">
      <c r="A3544" s="1" t="s">
        <v>1535</v>
      </c>
      <c r="B3544" s="1"/>
      <c r="C3544" s="1" t="s">
        <v>1878</v>
      </c>
      <c r="D3544" s="1"/>
      <c r="E3544" s="1"/>
      <c r="F3544" s="1"/>
      <c r="G3544" s="1"/>
      <c r="H3544" s="1">
        <v>53471.61</v>
      </c>
      <c r="I3544" s="1">
        <v>0.49</v>
      </c>
      <c r="J3544" s="12">
        <v>2486.13</v>
      </c>
      <c r="K3544" s="5">
        <v>3576.53</v>
      </c>
      <c r="L3544" s="5">
        <v>14739.67</v>
      </c>
      <c r="M3544" s="13">
        <f t="shared" si="70"/>
        <v>4.9397871816996286E-3</v>
      </c>
      <c r="N3544" s="13">
        <v>6.1759623128696539E-3</v>
      </c>
      <c r="O3544" s="13">
        <v>6.0788991032147965E-3</v>
      </c>
      <c r="P3544" s="13">
        <v>-2.8366347350760046E-3</v>
      </c>
      <c r="Q3544" s="7"/>
      <c r="R3544" s="8"/>
      <c r="S3544" s="8"/>
      <c r="T3544" s="8"/>
      <c r="U3544" s="8"/>
      <c r="V3544" s="13"/>
      <c r="W3544" s="14"/>
      <c r="X3544" s="1"/>
      <c r="Y3544" s="1"/>
      <c r="Z3544" s="1"/>
      <c r="AA3544" s="1"/>
      <c r="AB3544" s="1"/>
      <c r="AC3544" s="1"/>
      <c r="AD3544" s="8"/>
      <c r="AE3544" s="8"/>
      <c r="AF3544" s="8"/>
      <c r="AG3544" s="8"/>
      <c r="AH3544" s="9"/>
      <c r="AI3544" s="8"/>
      <c r="AJ3544" s="13"/>
      <c r="AK3544" s="8"/>
      <c r="AL3544" s="8"/>
      <c r="AM3544" s="8"/>
      <c r="AN3544" s="8"/>
      <c r="AO3544" s="7"/>
      <c r="AP3544" s="7"/>
      <c r="AQ3544" s="7"/>
      <c r="AR3544" s="7"/>
      <c r="AS3544" s="7"/>
      <c r="AT3544" s="7"/>
      <c r="AU3544" s="8"/>
      <c r="AV3544" s="8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7"/>
      <c r="BV3544" s="7"/>
      <c r="BW3544" s="8"/>
      <c r="BX3544" s="8"/>
      <c r="BY3544" s="8"/>
      <c r="BZ3544" s="8"/>
      <c r="CA3544" s="8"/>
      <c r="CC3544" s="8"/>
      <c r="CE3544" s="7"/>
      <c r="CF3544" s="8"/>
      <c r="CG3544" s="8"/>
      <c r="CH3544" s="8"/>
      <c r="CI3544" s="8"/>
      <c r="CJ3544" s="8"/>
    </row>
    <row r="3545" spans="1:88" x14ac:dyDescent="0.3">
      <c r="A3545" s="1" t="s">
        <v>1536</v>
      </c>
      <c r="B3545" s="1"/>
      <c r="C3545" s="1" t="s">
        <v>1878</v>
      </c>
      <c r="D3545" s="1"/>
      <c r="E3545" s="1"/>
      <c r="F3545" s="1"/>
      <c r="G3545" s="1"/>
      <c r="H3545" s="1">
        <v>52967.02</v>
      </c>
      <c r="I3545" s="1">
        <v>-0.94</v>
      </c>
      <c r="J3545" s="12">
        <v>2462.84</v>
      </c>
      <c r="K3545" s="5">
        <v>3543.95</v>
      </c>
      <c r="L3545" s="5">
        <v>14497.88</v>
      </c>
      <c r="M3545" s="13">
        <f t="shared" si="70"/>
        <v>-9.4365963545889331E-3</v>
      </c>
      <c r="N3545" s="13">
        <v>-9.3679735170727474E-3</v>
      </c>
      <c r="O3545" s="13">
        <v>-9.1093881499666463E-3</v>
      </c>
      <c r="P3545" s="13">
        <v>-1.6404030755098331E-2</v>
      </c>
      <c r="Q3545" s="7"/>
      <c r="R3545" s="8"/>
      <c r="S3545" s="8"/>
      <c r="T3545" s="8"/>
      <c r="U3545" s="8"/>
      <c r="V3545" s="13"/>
      <c r="W3545" s="14"/>
      <c r="X3545" s="1"/>
      <c r="Y3545" s="1"/>
      <c r="Z3545" s="1"/>
      <c r="AA3545" s="1"/>
      <c r="AB3545" s="1"/>
      <c r="AC3545" s="1"/>
      <c r="AD3545" s="8"/>
      <c r="AE3545" s="8"/>
      <c r="AF3545" s="8"/>
      <c r="AG3545" s="8"/>
      <c r="AH3545" s="9"/>
      <c r="AI3545" s="8"/>
      <c r="AJ3545" s="13"/>
      <c r="AK3545" s="8"/>
      <c r="AL3545" s="8"/>
      <c r="AM3545" s="8"/>
      <c r="AN3545" s="8"/>
      <c r="AO3545" s="7"/>
      <c r="AP3545" s="7"/>
      <c r="AQ3545" s="7"/>
      <c r="AR3545" s="7"/>
      <c r="AS3545" s="7"/>
      <c r="AT3545" s="7"/>
      <c r="AU3545" s="8"/>
      <c r="AV3545" s="8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7"/>
      <c r="BV3545" s="7"/>
      <c r="BW3545" s="8"/>
      <c r="BX3545" s="8"/>
      <c r="BY3545" s="8"/>
      <c r="BZ3545" s="8"/>
      <c r="CA3545" s="8"/>
      <c r="CC3545" s="8"/>
      <c r="CE3545" s="7"/>
      <c r="CF3545" s="8"/>
      <c r="CG3545" s="8"/>
      <c r="CH3545" s="8"/>
      <c r="CI3545" s="8"/>
      <c r="CJ3545" s="8"/>
    </row>
    <row r="3546" spans="1:88" x14ac:dyDescent="0.3">
      <c r="A3546" s="1" t="s">
        <v>1537</v>
      </c>
      <c r="B3546" s="1"/>
      <c r="C3546" s="1" t="s">
        <v>1878</v>
      </c>
      <c r="D3546" s="1"/>
      <c r="E3546" s="1"/>
      <c r="F3546" s="1"/>
      <c r="G3546" s="1"/>
      <c r="H3546" s="1">
        <v>53400.11</v>
      </c>
      <c r="I3546" s="1">
        <v>0.82</v>
      </c>
      <c r="J3546" s="12">
        <v>2487.7199999999998</v>
      </c>
      <c r="K3546" s="5">
        <v>3558.9</v>
      </c>
      <c r="L3546" s="5">
        <v>14607.28</v>
      </c>
      <c r="M3546" s="13">
        <f t="shared" si="70"/>
        <v>8.1765974374243822E-3</v>
      </c>
      <c r="N3546" s="13">
        <v>1.0102158483701551E-2</v>
      </c>
      <c r="O3546" s="13">
        <v>4.2184568066705452E-3</v>
      </c>
      <c r="P3546" s="13">
        <v>7.545930853338767E-3</v>
      </c>
      <c r="Q3546" s="7"/>
      <c r="R3546" s="8"/>
      <c r="S3546" s="8"/>
      <c r="T3546" s="8"/>
      <c r="U3546" s="8"/>
      <c r="V3546" s="13"/>
      <c r="W3546" s="14"/>
      <c r="X3546" s="1"/>
      <c r="Y3546" s="1"/>
      <c r="Z3546" s="1"/>
      <c r="AA3546" s="1"/>
      <c r="AB3546" s="1"/>
      <c r="AC3546" s="1"/>
      <c r="AD3546" s="8"/>
      <c r="AE3546" s="8"/>
      <c r="AF3546" s="8"/>
      <c r="AG3546" s="8"/>
      <c r="AH3546" s="9"/>
      <c r="AI3546" s="8"/>
      <c r="AJ3546" s="13"/>
      <c r="AK3546" s="8"/>
      <c r="AL3546" s="8"/>
      <c r="AM3546" s="8"/>
      <c r="AN3546" s="8"/>
      <c r="AO3546" s="7"/>
      <c r="AP3546" s="7"/>
      <c r="AQ3546" s="7"/>
      <c r="AR3546" s="7"/>
      <c r="AS3546" s="7"/>
      <c r="AT3546" s="7"/>
      <c r="AU3546" s="8"/>
      <c r="AV3546" s="8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7"/>
      <c r="BV3546" s="7"/>
      <c r="BW3546" s="8"/>
      <c r="BX3546" s="8"/>
      <c r="BY3546" s="8"/>
      <c r="BZ3546" s="8"/>
      <c r="CA3546" s="8"/>
      <c r="CC3546" s="8"/>
      <c r="CE3546" s="7"/>
      <c r="CF3546" s="8"/>
      <c r="CG3546" s="8"/>
      <c r="CH3546" s="8"/>
      <c r="CI3546" s="8"/>
      <c r="CJ3546" s="8"/>
    </row>
    <row r="3547" spans="1:88" x14ac:dyDescent="0.3">
      <c r="A3547" s="1" t="s">
        <v>1538</v>
      </c>
      <c r="B3547" s="1"/>
      <c r="C3547" s="1" t="s">
        <v>1878</v>
      </c>
      <c r="D3547" s="1"/>
      <c r="E3547" s="1"/>
      <c r="F3547" s="1"/>
      <c r="G3547" s="1"/>
      <c r="H3547" s="1">
        <v>54063.6</v>
      </c>
      <c r="I3547" s="1">
        <v>1.24</v>
      </c>
      <c r="J3547" s="12">
        <v>2526.9</v>
      </c>
      <c r="K3547" s="5">
        <v>3590.85</v>
      </c>
      <c r="L3547" s="5">
        <v>14659.68</v>
      </c>
      <c r="M3547" s="13">
        <f t="shared" si="70"/>
        <v>1.2424880772717417E-2</v>
      </c>
      <c r="N3547" s="13">
        <v>1.5749360860547235E-2</v>
      </c>
      <c r="O3547" s="13">
        <v>8.9774930456039126E-3</v>
      </c>
      <c r="P3547" s="13">
        <v>3.5872523837428005E-3</v>
      </c>
      <c r="Q3547" s="7"/>
      <c r="R3547" s="8"/>
      <c r="S3547" s="8"/>
      <c r="T3547" s="8"/>
      <c r="U3547" s="8"/>
      <c r="V3547" s="13"/>
      <c r="W3547" s="14"/>
      <c r="X3547" s="1"/>
      <c r="Y3547" s="1"/>
      <c r="Z3547" s="1"/>
      <c r="AA3547" s="1"/>
      <c r="AB3547" s="1"/>
      <c r="AC3547" s="1"/>
      <c r="AD3547" s="8"/>
      <c r="AE3547" s="8"/>
      <c r="AF3547" s="8"/>
      <c r="AG3547" s="8"/>
      <c r="AH3547" s="9"/>
      <c r="AI3547" s="8"/>
      <c r="AJ3547" s="13"/>
      <c r="AK3547" s="8"/>
      <c r="AL3547" s="8"/>
      <c r="AM3547" s="8"/>
      <c r="AN3547" s="8"/>
      <c r="AO3547" s="7"/>
      <c r="AP3547" s="7"/>
      <c r="AQ3547" s="7"/>
      <c r="AR3547" s="7"/>
      <c r="AS3547" s="7"/>
      <c r="AT3547" s="7"/>
      <c r="AU3547" s="8"/>
      <c r="AV3547" s="8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7"/>
      <c r="BV3547" s="7"/>
      <c r="BW3547" s="8"/>
      <c r="BX3547" s="8"/>
      <c r="BY3547" s="8"/>
      <c r="BZ3547" s="8"/>
      <c r="CA3547" s="8"/>
      <c r="CC3547" s="8"/>
      <c r="CE3547" s="7"/>
      <c r="CF3547" s="8"/>
      <c r="CG3547" s="8"/>
      <c r="CH3547" s="8"/>
      <c r="CI3547" s="8"/>
      <c r="CJ3547" s="8"/>
    </row>
    <row r="3548" spans="1:88" x14ac:dyDescent="0.3">
      <c r="A3548" s="1" t="s">
        <v>1539</v>
      </c>
      <c r="B3548" s="1"/>
      <c r="C3548" s="1" t="s">
        <v>1878</v>
      </c>
      <c r="D3548" s="1"/>
      <c r="E3548" s="1"/>
      <c r="F3548" s="1"/>
      <c r="G3548" s="1"/>
      <c r="H3548" s="1">
        <v>53687.8</v>
      </c>
      <c r="I3548" s="1">
        <v>-0.7</v>
      </c>
      <c r="J3548" s="12">
        <v>2507.06</v>
      </c>
      <c r="K3548" s="5">
        <v>3573.34</v>
      </c>
      <c r="L3548" s="5">
        <v>14595.1</v>
      </c>
      <c r="M3548" s="13">
        <f t="shared" si="70"/>
        <v>-6.9510724406068869E-3</v>
      </c>
      <c r="N3548" s="13">
        <v>-7.8515176698722433E-3</v>
      </c>
      <c r="O3548" s="13">
        <v>-4.8762827742734327E-3</v>
      </c>
      <c r="P3548" s="13">
        <v>-4.4052803335407065E-3</v>
      </c>
      <c r="Q3548" s="7"/>
      <c r="R3548" s="8"/>
      <c r="S3548" s="8"/>
      <c r="T3548" s="8"/>
      <c r="U3548" s="8"/>
      <c r="V3548" s="13"/>
      <c r="W3548" s="14"/>
      <c r="X3548" s="1"/>
      <c r="Y3548" s="1"/>
      <c r="Z3548" s="1"/>
      <c r="AA3548" s="1"/>
      <c r="AB3548" s="1"/>
      <c r="AC3548" s="1"/>
      <c r="AD3548" s="8"/>
      <c r="AE3548" s="8"/>
      <c r="AF3548" s="8"/>
      <c r="AG3548" s="8"/>
      <c r="AH3548" s="9"/>
      <c r="AI3548" s="8"/>
      <c r="AJ3548" s="13"/>
      <c r="AK3548" s="8"/>
      <c r="AL3548" s="8"/>
      <c r="AM3548" s="8"/>
      <c r="AN3548" s="8"/>
      <c r="AO3548" s="7"/>
      <c r="AP3548" s="7"/>
      <c r="AQ3548" s="7"/>
      <c r="AR3548" s="7"/>
      <c r="AS3548" s="7"/>
      <c r="AT3548" s="7"/>
      <c r="AU3548" s="8"/>
      <c r="AV3548" s="8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7"/>
      <c r="BV3548" s="7"/>
      <c r="BW3548" s="8"/>
      <c r="BX3548" s="8"/>
      <c r="BY3548" s="8"/>
      <c r="BZ3548" s="8"/>
      <c r="CA3548" s="8"/>
      <c r="CC3548" s="8"/>
      <c r="CE3548" s="7"/>
      <c r="CF3548" s="8"/>
      <c r="CG3548" s="8"/>
      <c r="CH3548" s="8"/>
      <c r="CI3548" s="8"/>
      <c r="CJ3548" s="8"/>
    </row>
    <row r="3549" spans="1:88" x14ac:dyDescent="0.3">
      <c r="A3549" s="1" t="s">
        <v>1540</v>
      </c>
      <c r="B3549" s="1"/>
      <c r="C3549" s="1" t="s">
        <v>1878</v>
      </c>
      <c r="D3549" s="1"/>
      <c r="E3549" s="1"/>
      <c r="F3549" s="1"/>
      <c r="G3549" s="1"/>
      <c r="H3549" s="1">
        <v>52983.97</v>
      </c>
      <c r="I3549" s="1">
        <v>-1.31</v>
      </c>
      <c r="J3549" s="12">
        <v>2478.38</v>
      </c>
      <c r="K3549" s="5">
        <v>3524.98</v>
      </c>
      <c r="L3549" s="5">
        <v>14140.58</v>
      </c>
      <c r="M3549" s="13">
        <f t="shared" si="70"/>
        <v>-1.3109682274185186E-2</v>
      </c>
      <c r="N3549" s="13">
        <v>-1.1439694303287506E-2</v>
      </c>
      <c r="O3549" s="13">
        <v>-1.3533556840379046E-2</v>
      </c>
      <c r="P3549" s="13">
        <v>-3.1141958602544761E-2</v>
      </c>
      <c r="Q3549" s="7"/>
      <c r="R3549" s="8"/>
      <c r="S3549" s="8"/>
      <c r="T3549" s="8"/>
      <c r="U3549" s="8"/>
      <c r="V3549" s="13"/>
      <c r="W3549" s="14"/>
      <c r="X3549" s="1"/>
      <c r="Y3549" s="1"/>
      <c r="Z3549" s="1"/>
      <c r="AA3549" s="1"/>
      <c r="AB3549" s="1"/>
      <c r="AC3549" s="1"/>
      <c r="AD3549" s="8"/>
      <c r="AE3549" s="8"/>
      <c r="AF3549" s="8"/>
      <c r="AG3549" s="8"/>
      <c r="AH3549" s="9"/>
      <c r="AI3549" s="8"/>
      <c r="AJ3549" s="13"/>
      <c r="AK3549" s="8"/>
      <c r="AL3549" s="8"/>
      <c r="AM3549" s="8"/>
      <c r="AN3549" s="8"/>
      <c r="AO3549" s="7"/>
      <c r="AP3549" s="7"/>
      <c r="AQ3549" s="7"/>
      <c r="AR3549" s="7"/>
      <c r="AS3549" s="7"/>
      <c r="AT3549" s="7"/>
      <c r="AU3549" s="8"/>
      <c r="AV3549" s="8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7"/>
      <c r="BV3549" s="7"/>
      <c r="BW3549" s="8"/>
      <c r="BX3549" s="8"/>
      <c r="BY3549" s="8"/>
      <c r="BZ3549" s="8"/>
      <c r="CA3549" s="8"/>
      <c r="CC3549" s="8"/>
      <c r="CE3549" s="7"/>
      <c r="CF3549" s="8"/>
      <c r="CG3549" s="8"/>
      <c r="CH3549" s="8"/>
      <c r="CI3549" s="8"/>
      <c r="CJ3549" s="8"/>
    </row>
    <row r="3550" spans="1:88" x14ac:dyDescent="0.3">
      <c r="A3550" s="1" t="s">
        <v>1541</v>
      </c>
      <c r="B3550" s="1"/>
      <c r="C3550" s="1" t="s">
        <v>1878</v>
      </c>
      <c r="D3550" s="1"/>
      <c r="E3550" s="1"/>
      <c r="F3550" s="1"/>
      <c r="G3550" s="1"/>
      <c r="H3550" s="1">
        <v>52906.04</v>
      </c>
      <c r="I3550" s="1">
        <v>-0.15</v>
      </c>
      <c r="J3550" s="12">
        <v>2467.9</v>
      </c>
      <c r="K3550" s="5">
        <v>3538.76</v>
      </c>
      <c r="L3550" s="5">
        <v>14257.38</v>
      </c>
      <c r="M3550" s="13">
        <f t="shared" si="70"/>
        <v>-1.4708222128315684E-3</v>
      </c>
      <c r="N3550" s="13">
        <v>-4.2285686617871132E-3</v>
      </c>
      <c r="O3550" s="13">
        <v>3.9092420382527138E-3</v>
      </c>
      <c r="P3550" s="13">
        <v>8.2599157884613028E-3</v>
      </c>
      <c r="Q3550" s="7"/>
      <c r="R3550" s="8"/>
      <c r="S3550" s="8"/>
      <c r="T3550" s="8"/>
      <c r="U3550" s="8"/>
      <c r="V3550" s="13"/>
      <c r="W3550" s="14"/>
      <c r="X3550" s="1"/>
      <c r="Y3550" s="1"/>
      <c r="Z3550" s="1"/>
      <c r="AA3550" s="1"/>
      <c r="AB3550" s="1"/>
      <c r="AC3550" s="1"/>
      <c r="AD3550" s="8"/>
      <c r="AE3550" s="8"/>
      <c r="AF3550" s="8"/>
      <c r="AG3550" s="8"/>
      <c r="AH3550" s="9"/>
      <c r="AI3550" s="8"/>
      <c r="AJ3550" s="13"/>
      <c r="AK3550" s="8"/>
      <c r="AL3550" s="8"/>
      <c r="AM3550" s="8"/>
      <c r="AN3550" s="8"/>
      <c r="AO3550" s="7"/>
      <c r="AP3550" s="7"/>
      <c r="AQ3550" s="7"/>
      <c r="AR3550" s="7"/>
      <c r="AS3550" s="7"/>
      <c r="AT3550" s="7"/>
      <c r="AU3550" s="8"/>
      <c r="AV3550" s="8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7"/>
      <c r="BV3550" s="7"/>
      <c r="BW3550" s="8"/>
      <c r="BX3550" s="8"/>
      <c r="BY3550" s="8"/>
      <c r="BZ3550" s="8"/>
      <c r="CA3550" s="8"/>
      <c r="CC3550" s="8"/>
      <c r="CE3550" s="7"/>
      <c r="CF3550" s="8"/>
      <c r="CG3550" s="8"/>
      <c r="CH3550" s="8"/>
      <c r="CI3550" s="8"/>
      <c r="CJ3550" s="8"/>
    </row>
    <row r="3551" spans="1:88" x14ac:dyDescent="0.3">
      <c r="A3551" s="1" t="s">
        <v>1542</v>
      </c>
      <c r="B3551" s="1"/>
      <c r="C3551" s="1" t="s">
        <v>1878</v>
      </c>
      <c r="D3551" s="1"/>
      <c r="E3551" s="1"/>
      <c r="F3551" s="1"/>
      <c r="G3551" s="1"/>
      <c r="H3551" s="1">
        <v>53811.3</v>
      </c>
      <c r="I3551" s="1">
        <v>1.71</v>
      </c>
      <c r="J3551" s="12">
        <v>2518.5300000000002</v>
      </c>
      <c r="K3551" s="5">
        <v>3579.72</v>
      </c>
      <c r="L3551" s="5">
        <v>14464.35</v>
      </c>
      <c r="M3551" s="13">
        <f t="shared" si="70"/>
        <v>1.7110711744821705E-2</v>
      </c>
      <c r="N3551" s="13">
        <v>2.0515417966692429E-2</v>
      </c>
      <c r="O3551" s="13">
        <v>1.1574675875165141E-2</v>
      </c>
      <c r="P3551" s="13">
        <v>1.4516692407721576E-2</v>
      </c>
      <c r="Q3551" s="7"/>
      <c r="R3551" s="8"/>
      <c r="S3551" s="8"/>
      <c r="T3551" s="8"/>
      <c r="U3551" s="8"/>
      <c r="V3551" s="13"/>
      <c r="W3551" s="14"/>
      <c r="X3551" s="1"/>
      <c r="Y3551" s="1"/>
      <c r="Z3551" s="1"/>
      <c r="AA3551" s="1"/>
      <c r="AB3551" s="1"/>
      <c r="AC3551" s="1"/>
      <c r="AD3551" s="8"/>
      <c r="AE3551" s="8"/>
      <c r="AF3551" s="8"/>
      <c r="AG3551" s="8"/>
      <c r="AH3551" s="9"/>
      <c r="AI3551" s="8"/>
      <c r="AJ3551" s="13"/>
      <c r="AK3551" s="8"/>
      <c r="AL3551" s="8"/>
      <c r="AM3551" s="8"/>
      <c r="AN3551" s="8"/>
      <c r="AO3551" s="7"/>
      <c r="AP3551" s="7"/>
      <c r="AQ3551" s="7"/>
      <c r="AR3551" s="7"/>
      <c r="AS3551" s="7"/>
      <c r="AT3551" s="7"/>
      <c r="AU3551" s="8"/>
      <c r="AV3551" s="8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7"/>
      <c r="BV3551" s="7"/>
      <c r="BW3551" s="8"/>
      <c r="BX3551" s="8"/>
      <c r="BY3551" s="8"/>
      <c r="BZ3551" s="8"/>
      <c r="CA3551" s="8"/>
      <c r="CC3551" s="8"/>
      <c r="CE3551" s="7"/>
      <c r="CF3551" s="8"/>
      <c r="CG3551" s="8"/>
      <c r="CH3551" s="8"/>
      <c r="CI3551" s="8"/>
      <c r="CJ3551" s="8"/>
    </row>
    <row r="3552" spans="1:88" x14ac:dyDescent="0.3">
      <c r="A3552" s="1" t="s">
        <v>1543</v>
      </c>
      <c r="B3552" s="1"/>
      <c r="C3552" s="1" t="s">
        <v>1878</v>
      </c>
      <c r="D3552" s="1"/>
      <c r="E3552" s="1"/>
      <c r="F3552" s="1"/>
      <c r="G3552" s="1"/>
      <c r="H3552" s="1">
        <v>51005.81</v>
      </c>
      <c r="I3552" s="1">
        <v>-5.21</v>
      </c>
      <c r="J3552" s="12">
        <v>2389.89</v>
      </c>
      <c r="K3552" s="5">
        <v>3387.66</v>
      </c>
      <c r="L3552" s="5">
        <v>13592.23</v>
      </c>
      <c r="M3552" s="13">
        <f t="shared" si="70"/>
        <v>-5.2135703839156555E-2</v>
      </c>
      <c r="N3552" s="13">
        <v>-5.1077414205905947E-2</v>
      </c>
      <c r="O3552" s="13">
        <v>-5.3652240957393293E-2</v>
      </c>
      <c r="P3552" s="13">
        <v>-6.0294448074058038E-2</v>
      </c>
      <c r="Q3552" s="7"/>
      <c r="R3552" s="8"/>
      <c r="S3552" s="8"/>
      <c r="T3552" s="8"/>
      <c r="U3552" s="8"/>
      <c r="V3552" s="13"/>
      <c r="W3552" s="14"/>
      <c r="X3552" s="1"/>
      <c r="Y3552" s="1"/>
      <c r="Z3552" s="1"/>
      <c r="AA3552" s="1"/>
      <c r="AB3552" s="1"/>
      <c r="AC3552" s="1"/>
      <c r="AD3552" s="8"/>
      <c r="AE3552" s="8"/>
      <c r="AF3552" s="8"/>
      <c r="AG3552" s="8"/>
      <c r="AH3552" s="9"/>
      <c r="AI3552" s="8"/>
      <c r="AJ3552" s="13"/>
      <c r="AK3552" s="8"/>
      <c r="AL3552" s="8"/>
      <c r="AM3552" s="8"/>
      <c r="AN3552" s="8"/>
      <c r="AO3552" s="7"/>
      <c r="AP3552" s="7"/>
      <c r="AQ3552" s="7"/>
      <c r="AR3552" s="7"/>
      <c r="AS3552" s="7"/>
      <c r="AT3552" s="7"/>
      <c r="AU3552" s="8"/>
      <c r="AV3552" s="8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7"/>
      <c r="BV3552" s="7"/>
      <c r="BW3552" s="8"/>
      <c r="BX3552" s="8"/>
      <c r="BY3552" s="8"/>
      <c r="BZ3552" s="8"/>
      <c r="CA3552" s="8"/>
      <c r="CC3552" s="8"/>
      <c r="CE3552" s="7"/>
      <c r="CF3552" s="8"/>
      <c r="CG3552" s="8"/>
      <c r="CH3552" s="8"/>
      <c r="CI3552" s="8"/>
      <c r="CJ3552" s="8"/>
    </row>
    <row r="3553" spans="1:88" x14ac:dyDescent="0.3">
      <c r="A3553" s="1" t="s">
        <v>1544</v>
      </c>
      <c r="B3553" s="1"/>
      <c r="C3553" s="1" t="s">
        <v>1878</v>
      </c>
      <c r="D3553" s="1"/>
      <c r="E3553" s="1"/>
      <c r="F3553" s="1"/>
      <c r="G3553" s="1"/>
      <c r="H3553" s="1">
        <v>52303.63</v>
      </c>
      <c r="I3553" s="1">
        <v>2.54</v>
      </c>
      <c r="J3553" s="12">
        <v>2442.92</v>
      </c>
      <c r="K3553" s="5">
        <v>3507.37</v>
      </c>
      <c r="L3553" s="5">
        <v>13921.24</v>
      </c>
      <c r="M3553" s="13">
        <f t="shared" si="70"/>
        <v>2.5444552297081424E-2</v>
      </c>
      <c r="N3553" s="13">
        <v>2.2189305783948399E-2</v>
      </c>
      <c r="O3553" s="13">
        <v>3.5337076329974071E-2</v>
      </c>
      <c r="P3553" s="13">
        <v>2.4205741074128317E-2</v>
      </c>
      <c r="Q3553" s="7"/>
      <c r="R3553" s="8"/>
      <c r="S3553" s="8"/>
      <c r="T3553" s="8"/>
      <c r="U3553" s="8"/>
      <c r="V3553" s="13"/>
      <c r="W3553" s="14"/>
      <c r="X3553" s="1"/>
      <c r="Y3553" s="1"/>
      <c r="Z3553" s="1"/>
      <c r="AA3553" s="1"/>
      <c r="AB3553" s="1"/>
      <c r="AC3553" s="1"/>
      <c r="AD3553" s="8"/>
      <c r="AE3553" s="8"/>
      <c r="AF3553" s="8"/>
      <c r="AG3553" s="8"/>
      <c r="AH3553" s="9"/>
      <c r="AI3553" s="8"/>
      <c r="AJ3553" s="13"/>
      <c r="AK3553" s="8"/>
      <c r="AL3553" s="8"/>
      <c r="AM3553" s="8"/>
      <c r="AN3553" s="8"/>
      <c r="AO3553" s="7"/>
      <c r="AP3553" s="7"/>
      <c r="AQ3553" s="7"/>
      <c r="AR3553" s="7"/>
      <c r="AS3553" s="7"/>
      <c r="AT3553" s="7"/>
      <c r="AU3553" s="8"/>
      <c r="AV3553" s="8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7"/>
      <c r="BV3553" s="7"/>
      <c r="BW3553" s="8"/>
      <c r="BX3553" s="8"/>
      <c r="BY3553" s="8"/>
      <c r="BZ3553" s="8"/>
      <c r="CA3553" s="8"/>
      <c r="CC3553" s="8"/>
      <c r="CE3553" s="7"/>
      <c r="CF3553" s="8"/>
      <c r="CG3553" s="8"/>
      <c r="CH3553" s="8"/>
      <c r="CI3553" s="8"/>
      <c r="CJ3553" s="8"/>
    </row>
    <row r="3554" spans="1:88" x14ac:dyDescent="0.3">
      <c r="A3554" s="1" t="s">
        <v>1545</v>
      </c>
      <c r="B3554" s="1"/>
      <c r="C3554" s="1" t="s">
        <v>1878</v>
      </c>
      <c r="D3554" s="1"/>
      <c r="E3554" s="1"/>
      <c r="F3554" s="1"/>
      <c r="G3554" s="1"/>
      <c r="H3554" s="1">
        <v>52216.05</v>
      </c>
      <c r="I3554" s="1">
        <v>-0.17</v>
      </c>
      <c r="J3554" s="12">
        <v>2445.41</v>
      </c>
      <c r="K3554" s="5">
        <v>3475.4</v>
      </c>
      <c r="L3554" s="5">
        <v>13915.6</v>
      </c>
      <c r="M3554" s="13">
        <f t="shared" si="70"/>
        <v>-1.6744535704308339E-3</v>
      </c>
      <c r="N3554" s="13">
        <v>1.0192720187316429E-3</v>
      </c>
      <c r="O3554" s="13">
        <v>-9.1150919349826109E-3</v>
      </c>
      <c r="P3554" s="13">
        <v>-4.051363240630268E-4</v>
      </c>
      <c r="Q3554" s="7"/>
      <c r="R3554" s="8"/>
      <c r="S3554" s="8"/>
      <c r="T3554" s="8"/>
      <c r="U3554" s="8"/>
      <c r="V3554" s="13"/>
      <c r="W3554" s="14"/>
      <c r="X3554" s="1"/>
      <c r="Y3554" s="1"/>
      <c r="Z3554" s="1"/>
      <c r="AA3554" s="1"/>
      <c r="AB3554" s="1"/>
      <c r="AC3554" s="1"/>
      <c r="AD3554" s="8"/>
      <c r="AE3554" s="8"/>
      <c r="AF3554" s="8"/>
      <c r="AG3554" s="8"/>
      <c r="AH3554" s="9"/>
      <c r="AI3554" s="8"/>
      <c r="AJ3554" s="13"/>
      <c r="AK3554" s="8"/>
      <c r="AL3554" s="8"/>
      <c r="AM3554" s="8"/>
      <c r="AN3554" s="8"/>
      <c r="AO3554" s="7"/>
      <c r="AP3554" s="7"/>
      <c r="AQ3554" s="7"/>
      <c r="AR3554" s="7"/>
      <c r="AS3554" s="7"/>
      <c r="AT3554" s="7"/>
      <c r="AU3554" s="8"/>
      <c r="AV3554" s="8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7"/>
      <c r="BV3554" s="7"/>
      <c r="BW3554" s="8"/>
      <c r="BX3554" s="8"/>
      <c r="BY3554" s="8"/>
      <c r="BZ3554" s="8"/>
      <c r="CA3554" s="8"/>
      <c r="CC3554" s="8"/>
      <c r="CE3554" s="7"/>
      <c r="CF3554" s="8"/>
      <c r="CG3554" s="8"/>
      <c r="CH3554" s="8"/>
      <c r="CI3554" s="8"/>
      <c r="CJ3554" s="8"/>
    </row>
    <row r="3555" spans="1:88" x14ac:dyDescent="0.3">
      <c r="A3555" s="1" t="s">
        <v>1546</v>
      </c>
      <c r="B3555" s="1"/>
      <c r="C3555" s="1" t="s">
        <v>1878</v>
      </c>
      <c r="D3555" s="1"/>
      <c r="E3555" s="1"/>
      <c r="F3555" s="1"/>
      <c r="G3555" s="1"/>
      <c r="H3555" s="1">
        <v>52487.839999999997</v>
      </c>
      <c r="I3555" s="1">
        <v>0.52</v>
      </c>
      <c r="J3555" s="12">
        <v>2460.0300000000002</v>
      </c>
      <c r="K3555" s="5">
        <v>3500.75</v>
      </c>
      <c r="L3555" s="5">
        <v>13917.34</v>
      </c>
      <c r="M3555" s="13">
        <f t="shared" si="70"/>
        <v>5.2051045607623969E-3</v>
      </c>
      <c r="N3555" s="13">
        <v>5.9785475646212394E-3</v>
      </c>
      <c r="O3555" s="13">
        <v>7.2941244173332365E-3</v>
      </c>
      <c r="P3555" s="13">
        <v>1.2503952398734697E-4</v>
      </c>
      <c r="Q3555" s="7"/>
      <c r="R3555" s="8"/>
      <c r="S3555" s="8"/>
      <c r="T3555" s="8"/>
      <c r="U3555" s="8"/>
      <c r="V3555" s="13"/>
      <c r="W3555" s="14"/>
      <c r="X3555" s="1"/>
      <c r="Y3555" s="1"/>
      <c r="Z3555" s="1"/>
      <c r="AA3555" s="1"/>
      <c r="AB3555" s="1"/>
      <c r="AC3555" s="1"/>
      <c r="AD3555" s="8"/>
      <c r="AE3555" s="8"/>
      <c r="AF3555" s="8"/>
      <c r="AG3555" s="8"/>
      <c r="AH3555" s="9"/>
      <c r="AI3555" s="8"/>
      <c r="AJ3555" s="13"/>
      <c r="AK3555" s="8"/>
      <c r="AL3555" s="8"/>
      <c r="AM3555" s="8"/>
      <c r="AN3555" s="8"/>
      <c r="AO3555" s="7"/>
      <c r="AP3555" s="7"/>
      <c r="AQ3555" s="7"/>
      <c r="AR3555" s="7"/>
      <c r="AS3555" s="7"/>
      <c r="AT3555" s="7"/>
      <c r="AU3555" s="8"/>
      <c r="AV3555" s="8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7"/>
      <c r="BV3555" s="7"/>
      <c r="BW3555" s="8"/>
      <c r="BX3555" s="8"/>
      <c r="BY3555" s="8"/>
      <c r="BZ3555" s="8"/>
      <c r="CA3555" s="8"/>
      <c r="CC3555" s="8"/>
      <c r="CE3555" s="7"/>
      <c r="CF3555" s="8"/>
      <c r="CG3555" s="8"/>
      <c r="CH3555" s="8"/>
      <c r="CI3555" s="8"/>
      <c r="CJ3555" s="8"/>
    </row>
    <row r="3556" spans="1:88" x14ac:dyDescent="0.3">
      <c r="A3556" s="1" t="s">
        <v>1547</v>
      </c>
      <c r="B3556" s="1"/>
      <c r="C3556" s="1" t="s">
        <v>1878</v>
      </c>
      <c r="D3556" s="1"/>
      <c r="E3556" s="1"/>
      <c r="F3556" s="1"/>
      <c r="G3556" s="1"/>
      <c r="H3556" s="1">
        <v>51954.46</v>
      </c>
      <c r="I3556" s="1">
        <v>-1.02</v>
      </c>
      <c r="J3556" s="12">
        <v>2435.15</v>
      </c>
      <c r="K3556" s="5">
        <v>3448.09</v>
      </c>
      <c r="L3556" s="5">
        <v>13781.17</v>
      </c>
      <c r="M3556" s="13">
        <f t="shared" si="70"/>
        <v>-1.016197275407027E-2</v>
      </c>
      <c r="N3556" s="13">
        <v>-1.0113697800433363E-2</v>
      </c>
      <c r="O3556" s="13">
        <v>-1.5042490894808247E-2</v>
      </c>
      <c r="P3556" s="13">
        <v>-9.7841972675812849E-3</v>
      </c>
      <c r="Q3556" s="7"/>
      <c r="R3556" s="8"/>
      <c r="S3556" s="8"/>
      <c r="T3556" s="8"/>
      <c r="U3556" s="8"/>
      <c r="V3556" s="13"/>
      <c r="W3556" s="14"/>
      <c r="X3556" s="1"/>
      <c r="Y3556" s="1"/>
      <c r="Z3556" s="1"/>
      <c r="AA3556" s="1"/>
      <c r="AB3556" s="1"/>
      <c r="AC3556" s="1"/>
      <c r="AD3556" s="8"/>
      <c r="AE3556" s="8"/>
      <c r="AF3556" s="8"/>
      <c r="AG3556" s="8"/>
      <c r="AH3556" s="9"/>
      <c r="AI3556" s="8"/>
      <c r="AJ3556" s="13"/>
      <c r="AK3556" s="8"/>
      <c r="AL3556" s="8"/>
      <c r="AM3556" s="8"/>
      <c r="AN3556" s="8"/>
      <c r="AO3556" s="7"/>
      <c r="AP3556" s="7"/>
      <c r="AQ3556" s="7"/>
      <c r="AR3556" s="7"/>
      <c r="AS3556" s="7"/>
      <c r="AT3556" s="7"/>
      <c r="AU3556" s="8"/>
      <c r="AV3556" s="8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7"/>
      <c r="BV3556" s="7"/>
      <c r="BW3556" s="8"/>
      <c r="BX3556" s="8"/>
      <c r="BY3556" s="8"/>
      <c r="BZ3556" s="8"/>
      <c r="CA3556" s="8"/>
      <c r="CC3556" s="8"/>
      <c r="CE3556" s="7"/>
      <c r="CF3556" s="8"/>
      <c r="CG3556" s="8"/>
      <c r="CH3556" s="8"/>
      <c r="CI3556" s="8"/>
      <c r="CJ3556" s="8"/>
    </row>
    <row r="3557" spans="1:88" x14ac:dyDescent="0.3">
      <c r="A3557" s="1" t="s">
        <v>1548</v>
      </c>
      <c r="B3557" s="1"/>
      <c r="C3557" s="1" t="s">
        <v>1878</v>
      </c>
      <c r="D3557" s="1"/>
      <c r="E3557" s="1"/>
      <c r="F3557" s="1"/>
      <c r="G3557" s="1"/>
      <c r="H3557" s="1">
        <v>51155.33</v>
      </c>
      <c r="I3557" s="1">
        <v>-1.54</v>
      </c>
      <c r="J3557" s="12">
        <v>2396.9699999999998</v>
      </c>
      <c r="K3557" s="5">
        <v>3397.19</v>
      </c>
      <c r="L3557" s="5">
        <v>13530.19</v>
      </c>
      <c r="M3557" s="13">
        <f t="shared" si="70"/>
        <v>-1.538135513293748E-2</v>
      </c>
      <c r="N3557" s="13">
        <v>-1.5678705623883626E-2</v>
      </c>
      <c r="O3557" s="13">
        <v>-1.476179566078617E-2</v>
      </c>
      <c r="P3557" s="13">
        <v>-1.8211806399601738E-2</v>
      </c>
      <c r="Q3557" s="7"/>
      <c r="R3557" s="8"/>
      <c r="S3557" s="8"/>
      <c r="T3557" s="8"/>
      <c r="U3557" s="8"/>
      <c r="V3557" s="13"/>
      <c r="W3557" s="14"/>
      <c r="X3557" s="1"/>
      <c r="Y3557" s="1"/>
      <c r="Z3557" s="1"/>
      <c r="AA3557" s="1"/>
      <c r="AB3557" s="1"/>
      <c r="AC3557" s="1"/>
      <c r="AD3557" s="8"/>
      <c r="AE3557" s="8"/>
      <c r="AF3557" s="8"/>
      <c r="AG3557" s="8"/>
      <c r="AH3557" s="9"/>
      <c r="AI3557" s="8"/>
      <c r="AJ3557" s="13"/>
      <c r="AK3557" s="8"/>
      <c r="AL3557" s="8"/>
      <c r="AM3557" s="8"/>
      <c r="AN3557" s="8"/>
      <c r="AO3557" s="7"/>
      <c r="AP3557" s="7"/>
      <c r="AQ3557" s="7"/>
      <c r="AR3557" s="7"/>
      <c r="AS3557" s="7"/>
      <c r="AT3557" s="7"/>
      <c r="AU3557" s="8"/>
      <c r="AV3557" s="8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7"/>
      <c r="BV3557" s="7"/>
      <c r="BW3557" s="8"/>
      <c r="BX3557" s="8"/>
      <c r="BY3557" s="8"/>
      <c r="BZ3557" s="8"/>
      <c r="CA3557" s="8"/>
      <c r="CC3557" s="8"/>
      <c r="CE3557" s="7"/>
      <c r="CF3557" s="8"/>
      <c r="CG3557" s="8"/>
      <c r="CH3557" s="8"/>
      <c r="CI3557" s="8"/>
      <c r="CJ3557" s="8"/>
    </row>
    <row r="3558" spans="1:88" x14ac:dyDescent="0.3">
      <c r="A3558" s="1" t="s">
        <v>1549</v>
      </c>
      <c r="B3558" s="1"/>
      <c r="C3558" s="1" t="s">
        <v>1878</v>
      </c>
      <c r="D3558" s="1"/>
      <c r="E3558" s="1"/>
      <c r="F3558" s="1"/>
      <c r="G3558" s="1"/>
      <c r="H3558" s="1">
        <v>51226.9</v>
      </c>
      <c r="I3558" s="1">
        <v>0.14000000000000001</v>
      </c>
      <c r="J3558" s="12">
        <v>2401.0300000000002</v>
      </c>
      <c r="K3558" s="5">
        <v>3403.75</v>
      </c>
      <c r="L3558" s="5">
        <v>13548.33</v>
      </c>
      <c r="M3558" s="13">
        <f t="shared" si="70"/>
        <v>1.3990721983418997E-3</v>
      </c>
      <c r="N3558" s="13">
        <v>1.6938050956001316E-3</v>
      </c>
      <c r="O3558" s="13">
        <v>1.9310076857637082E-3</v>
      </c>
      <c r="P3558" s="13">
        <v>1.3407054889842396E-3</v>
      </c>
      <c r="Q3558" s="7"/>
      <c r="R3558" s="8"/>
      <c r="S3558" s="8"/>
      <c r="T3558" s="8"/>
      <c r="U3558" s="8"/>
      <c r="V3558" s="13"/>
      <c r="W3558" s="14"/>
      <c r="X3558" s="1"/>
      <c r="Y3558" s="1"/>
      <c r="Z3558" s="1"/>
      <c r="AA3558" s="1"/>
      <c r="AB3558" s="1"/>
      <c r="AC3558" s="1"/>
      <c r="AD3558" s="8"/>
      <c r="AE3558" s="8"/>
      <c r="AF3558" s="8"/>
      <c r="AG3558" s="8"/>
      <c r="AH3558" s="9"/>
      <c r="AI3558" s="8"/>
      <c r="AJ3558" s="13"/>
      <c r="AK3558" s="8"/>
      <c r="AL3558" s="8"/>
      <c r="AM3558" s="8"/>
      <c r="AN3558" s="8"/>
      <c r="AO3558" s="7"/>
      <c r="AP3558" s="7"/>
      <c r="AQ3558" s="7"/>
      <c r="AR3558" s="7"/>
      <c r="AS3558" s="7"/>
      <c r="AT3558" s="7"/>
      <c r="AU3558" s="8"/>
      <c r="AV3558" s="8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7"/>
      <c r="BV3558" s="7"/>
      <c r="BW3558" s="8"/>
      <c r="BX3558" s="8"/>
      <c r="BY3558" s="8"/>
      <c r="BZ3558" s="8"/>
      <c r="CA3558" s="8"/>
      <c r="CC3558" s="8"/>
      <c r="CE3558" s="7"/>
      <c r="CF3558" s="8"/>
      <c r="CG3558" s="8"/>
      <c r="CH3558" s="8"/>
      <c r="CI3558" s="8"/>
      <c r="CJ3558" s="8"/>
    </row>
    <row r="3559" spans="1:88" x14ac:dyDescent="0.3">
      <c r="A3559" s="1" t="s">
        <v>1550</v>
      </c>
      <c r="B3559" s="1"/>
      <c r="C3559" s="1" t="s">
        <v>1878</v>
      </c>
      <c r="D3559" s="1"/>
      <c r="E3559" s="1"/>
      <c r="F3559" s="1"/>
      <c r="G3559" s="1"/>
      <c r="H3559" s="1">
        <v>50517.279999999999</v>
      </c>
      <c r="I3559" s="1">
        <v>-1.39</v>
      </c>
      <c r="J3559" s="12">
        <v>2369.4899999999998</v>
      </c>
      <c r="K3559" s="5">
        <v>3351.17</v>
      </c>
      <c r="L3559" s="5">
        <v>13348.78</v>
      </c>
      <c r="M3559" s="13">
        <f t="shared" si="70"/>
        <v>-1.3852487657851742E-2</v>
      </c>
      <c r="N3559" s="13">
        <v>-1.3136029120835779E-2</v>
      </c>
      <c r="O3559" s="13">
        <v>-1.5447668013220728E-2</v>
      </c>
      <c r="P3559" s="13">
        <v>-1.4728752547361834E-2</v>
      </c>
      <c r="Q3559" s="7"/>
      <c r="R3559" s="8"/>
      <c r="S3559" s="8"/>
      <c r="T3559" s="8"/>
      <c r="U3559" s="8"/>
      <c r="V3559" s="13"/>
      <c r="W3559" s="14"/>
      <c r="X3559" s="1"/>
      <c r="Y3559" s="1"/>
      <c r="Z3559" s="1"/>
      <c r="AA3559" s="1"/>
      <c r="AB3559" s="1"/>
      <c r="AC3559" s="1"/>
      <c r="AD3559" s="8"/>
      <c r="AE3559" s="8"/>
      <c r="AF3559" s="8"/>
      <c r="AG3559" s="8"/>
      <c r="AH3559" s="9"/>
      <c r="AI3559" s="8"/>
      <c r="AJ3559" s="13"/>
      <c r="AK3559" s="8"/>
      <c r="AL3559" s="8"/>
      <c r="AM3559" s="8"/>
      <c r="AN3559" s="8"/>
      <c r="AO3559" s="7"/>
      <c r="AP3559" s="7"/>
      <c r="AQ3559" s="7"/>
      <c r="AR3559" s="7"/>
      <c r="AS3559" s="7"/>
      <c r="AT3559" s="7"/>
      <c r="AU3559" s="8"/>
      <c r="AV3559" s="8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7"/>
      <c r="BV3559" s="7"/>
      <c r="BW3559" s="8"/>
      <c r="BX3559" s="8"/>
      <c r="BY3559" s="8"/>
      <c r="BZ3559" s="8"/>
      <c r="CA3559" s="8"/>
      <c r="CC3559" s="8"/>
      <c r="CE3559" s="7"/>
      <c r="CF3559" s="8"/>
      <c r="CG3559" s="8"/>
      <c r="CH3559" s="8"/>
      <c r="CI3559" s="8"/>
      <c r="CJ3559" s="8"/>
    </row>
    <row r="3560" spans="1:88" x14ac:dyDescent="0.3">
      <c r="A3560" s="1" t="s">
        <v>1551</v>
      </c>
      <c r="B3560" s="1"/>
      <c r="C3560" s="1" t="s">
        <v>1878</v>
      </c>
      <c r="D3560" s="1"/>
      <c r="E3560" s="1"/>
      <c r="F3560" s="1"/>
      <c r="G3560" s="1"/>
      <c r="H3560" s="1">
        <v>49878.65</v>
      </c>
      <c r="I3560" s="1">
        <v>-1.26</v>
      </c>
      <c r="J3560" s="12">
        <v>2339.37</v>
      </c>
      <c r="K3560" s="5">
        <v>3302.23</v>
      </c>
      <c r="L3560" s="5">
        <v>13197.51</v>
      </c>
      <c r="M3560" s="13">
        <f t="shared" si="70"/>
        <v>-1.2641812860866519E-2</v>
      </c>
      <c r="N3560" s="13">
        <v>-1.2711596166263606E-2</v>
      </c>
      <c r="O3560" s="13">
        <v>-1.4603854773109104E-2</v>
      </c>
      <c r="P3560" s="13">
        <v>-1.1332121736967737E-2</v>
      </c>
      <c r="Q3560" s="7"/>
      <c r="R3560" s="8"/>
      <c r="S3560" s="8"/>
      <c r="T3560" s="8"/>
      <c r="U3560" s="8"/>
      <c r="V3560" s="13"/>
      <c r="W3560" s="14"/>
      <c r="X3560" s="1"/>
      <c r="Y3560" s="1"/>
      <c r="Z3560" s="1"/>
      <c r="AA3560" s="1"/>
      <c r="AB3560" s="1"/>
      <c r="AC3560" s="1"/>
      <c r="AD3560" s="8"/>
      <c r="AE3560" s="8"/>
      <c r="AF3560" s="8"/>
      <c r="AG3560" s="8"/>
      <c r="AH3560" s="9"/>
      <c r="AI3560" s="8"/>
      <c r="AJ3560" s="13"/>
      <c r="AK3560" s="8"/>
      <c r="AL3560" s="8"/>
      <c r="AM3560" s="8"/>
      <c r="AN3560" s="8"/>
      <c r="AO3560" s="7"/>
      <c r="AP3560" s="7"/>
      <c r="AQ3560" s="7"/>
      <c r="AR3560" s="7"/>
      <c r="AS3560" s="7"/>
      <c r="AT3560" s="7"/>
      <c r="AU3560" s="8"/>
      <c r="AV3560" s="8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7"/>
      <c r="BV3560" s="7"/>
      <c r="BW3560" s="8"/>
      <c r="BX3560" s="8"/>
      <c r="BY3560" s="8"/>
      <c r="BZ3560" s="8"/>
      <c r="CA3560" s="8"/>
      <c r="CC3560" s="8"/>
      <c r="CE3560" s="7"/>
      <c r="CF3560" s="8"/>
      <c r="CG3560" s="8"/>
      <c r="CH3560" s="8"/>
      <c r="CI3560" s="8"/>
      <c r="CJ3560" s="8"/>
    </row>
    <row r="3561" spans="1:88" x14ac:dyDescent="0.3">
      <c r="A3561" s="1" t="s">
        <v>1552</v>
      </c>
      <c r="B3561" s="1"/>
      <c r="C3561" s="1" t="s">
        <v>1878</v>
      </c>
      <c r="D3561" s="1"/>
      <c r="E3561" s="1"/>
      <c r="F3561" s="1"/>
      <c r="G3561" s="1"/>
      <c r="H3561" s="1">
        <v>49520.84</v>
      </c>
      <c r="I3561" s="1">
        <v>-0.72</v>
      </c>
      <c r="J3561" s="12">
        <v>2341.98</v>
      </c>
      <c r="K3561" s="5">
        <v>3238.95</v>
      </c>
      <c r="L3561" s="5">
        <v>12883.71</v>
      </c>
      <c r="M3561" s="13">
        <f t="shared" si="70"/>
        <v>-7.1736103523252215E-3</v>
      </c>
      <c r="N3561" s="13">
        <v>1.1156849921132306E-3</v>
      </c>
      <c r="O3561" s="13">
        <v>-1.916280816296867E-2</v>
      </c>
      <c r="P3561" s="13">
        <v>-2.3777212519634494E-2</v>
      </c>
      <c r="Q3561" s="7"/>
      <c r="R3561" s="8"/>
      <c r="S3561" s="8"/>
      <c r="T3561" s="8"/>
      <c r="U3561" s="8"/>
      <c r="V3561" s="13"/>
      <c r="W3561" s="14"/>
      <c r="X3561" s="1"/>
      <c r="Y3561" s="1"/>
      <c r="Z3561" s="1"/>
      <c r="AA3561" s="1"/>
      <c r="AB3561" s="1"/>
      <c r="AC3561" s="1"/>
      <c r="AD3561" s="8"/>
      <c r="AE3561" s="8"/>
      <c r="AF3561" s="8"/>
      <c r="AG3561" s="8"/>
      <c r="AH3561" s="9"/>
      <c r="AI3561" s="8"/>
      <c r="AJ3561" s="13"/>
      <c r="AK3561" s="8"/>
      <c r="AL3561" s="8"/>
      <c r="AM3561" s="8"/>
      <c r="AN3561" s="8"/>
      <c r="AO3561" s="7"/>
      <c r="AP3561" s="7"/>
      <c r="AQ3561" s="7"/>
      <c r="AR3561" s="7"/>
      <c r="AS3561" s="7"/>
      <c r="AT3561" s="7"/>
      <c r="AU3561" s="8"/>
      <c r="AV3561" s="8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7"/>
      <c r="BV3561" s="7"/>
      <c r="BW3561" s="8"/>
      <c r="BX3561" s="8"/>
      <c r="BY3561" s="8"/>
      <c r="BZ3561" s="8"/>
      <c r="CA3561" s="8"/>
      <c r="CC3561" s="8"/>
      <c r="CE3561" s="7"/>
      <c r="CF3561" s="8"/>
      <c r="CG3561" s="8"/>
      <c r="CH3561" s="8"/>
      <c r="CI3561" s="8"/>
      <c r="CJ3561" s="8"/>
    </row>
    <row r="3562" spans="1:88" x14ac:dyDescent="0.3">
      <c r="A3562" s="1" t="s">
        <v>1553</v>
      </c>
      <c r="B3562" s="1"/>
      <c r="C3562" s="1" t="s">
        <v>1878</v>
      </c>
      <c r="D3562" s="1"/>
      <c r="E3562" s="1"/>
      <c r="F3562" s="1"/>
      <c r="G3562" s="1"/>
      <c r="H3562" s="1">
        <v>50811.88</v>
      </c>
      <c r="I3562" s="1">
        <v>2.61</v>
      </c>
      <c r="J3562" s="12">
        <v>2394.84</v>
      </c>
      <c r="K3562" s="5">
        <v>3363.63</v>
      </c>
      <c r="L3562" s="5">
        <v>13216.82</v>
      </c>
      <c r="M3562" s="13">
        <f t="shared" si="70"/>
        <v>2.6070640158769587E-2</v>
      </c>
      <c r="N3562" s="13">
        <v>2.2570645351369434E-2</v>
      </c>
      <c r="O3562" s="13">
        <v>3.8493956374751059E-2</v>
      </c>
      <c r="P3562" s="13">
        <v>2.5855130238106927E-2</v>
      </c>
      <c r="Q3562" s="7"/>
      <c r="R3562" s="8"/>
      <c r="S3562" s="8"/>
      <c r="T3562" s="8"/>
      <c r="U3562" s="8"/>
      <c r="V3562" s="13"/>
      <c r="W3562" s="14"/>
      <c r="X3562" s="1"/>
      <c r="Y3562" s="1"/>
      <c r="Z3562" s="1"/>
      <c r="AA3562" s="1"/>
      <c r="AB3562" s="1"/>
      <c r="AC3562" s="1"/>
      <c r="AD3562" s="8"/>
      <c r="AE3562" s="8"/>
      <c r="AF3562" s="8"/>
      <c r="AG3562" s="8"/>
      <c r="AH3562" s="9"/>
      <c r="AI3562" s="8"/>
      <c r="AJ3562" s="13"/>
      <c r="AK3562" s="8"/>
      <c r="AL3562" s="8"/>
      <c r="AM3562" s="8"/>
      <c r="AN3562" s="8"/>
      <c r="AO3562" s="7"/>
      <c r="AP3562" s="7"/>
      <c r="AQ3562" s="7"/>
      <c r="AR3562" s="7"/>
      <c r="AS3562" s="7"/>
      <c r="AT3562" s="7"/>
      <c r="AU3562" s="8"/>
      <c r="AV3562" s="8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7"/>
      <c r="BV3562" s="7"/>
      <c r="BW3562" s="8"/>
      <c r="BX3562" s="8"/>
      <c r="BY3562" s="8"/>
      <c r="BZ3562" s="8"/>
      <c r="CA3562" s="8"/>
      <c r="CC3562" s="8"/>
      <c r="CE3562" s="7"/>
      <c r="CF3562" s="8"/>
      <c r="CG3562" s="8"/>
      <c r="CH3562" s="8"/>
      <c r="CI3562" s="8"/>
      <c r="CJ3562" s="8"/>
    </row>
    <row r="3563" spans="1:88" x14ac:dyDescent="0.3">
      <c r="A3563" s="1" t="s">
        <v>1554</v>
      </c>
      <c r="B3563" s="1"/>
      <c r="C3563" s="1" t="s">
        <v>1878</v>
      </c>
      <c r="D3563" s="1"/>
      <c r="E3563" s="1"/>
      <c r="F3563" s="1"/>
      <c r="G3563" s="1"/>
      <c r="H3563" s="1">
        <v>50651.51</v>
      </c>
      <c r="I3563" s="1">
        <v>-0.32</v>
      </c>
      <c r="J3563" s="12">
        <v>2379.4499999999998</v>
      </c>
      <c r="K3563" s="5">
        <v>3367.3</v>
      </c>
      <c r="L3563" s="5">
        <v>13245.02</v>
      </c>
      <c r="M3563" s="13">
        <f t="shared" si="70"/>
        <v>-3.1561516716168692E-3</v>
      </c>
      <c r="N3563" s="13">
        <v>-6.4263165806485167E-3</v>
      </c>
      <c r="O3563" s="13">
        <v>1.0910831452923819E-3</v>
      </c>
      <c r="P3563" s="13">
        <v>2.1336448555704379E-3</v>
      </c>
      <c r="Q3563" s="7"/>
      <c r="R3563" s="8"/>
      <c r="S3563" s="8"/>
      <c r="T3563" s="8"/>
      <c r="U3563" s="8"/>
      <c r="V3563" s="13"/>
      <c r="W3563" s="14"/>
      <c r="X3563" s="1"/>
      <c r="Y3563" s="1"/>
      <c r="Z3563" s="1"/>
      <c r="AA3563" s="1"/>
      <c r="AB3563" s="1"/>
      <c r="AC3563" s="1"/>
      <c r="AD3563" s="8"/>
      <c r="AE3563" s="8"/>
      <c r="AF3563" s="8"/>
      <c r="AG3563" s="8"/>
      <c r="AH3563" s="9"/>
      <c r="AI3563" s="8"/>
      <c r="AJ3563" s="13"/>
      <c r="AK3563" s="8"/>
      <c r="AL3563" s="8"/>
      <c r="AM3563" s="8"/>
      <c r="AN3563" s="8"/>
      <c r="AO3563" s="7"/>
      <c r="AP3563" s="7"/>
      <c r="AQ3563" s="7"/>
      <c r="AR3563" s="7"/>
      <c r="AS3563" s="7"/>
      <c r="AT3563" s="7"/>
      <c r="AU3563" s="8"/>
      <c r="AV3563" s="8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7"/>
      <c r="BV3563" s="7"/>
      <c r="BW3563" s="8"/>
      <c r="BX3563" s="8"/>
      <c r="BY3563" s="8"/>
      <c r="BZ3563" s="8"/>
      <c r="CA3563" s="8"/>
      <c r="CC3563" s="8"/>
      <c r="CE3563" s="7"/>
      <c r="CF3563" s="8"/>
      <c r="CG3563" s="8"/>
      <c r="CH3563" s="8"/>
      <c r="CI3563" s="8"/>
      <c r="CJ3563" s="8"/>
    </row>
    <row r="3564" spans="1:88" x14ac:dyDescent="0.3">
      <c r="A3564" s="1" t="s">
        <v>1555</v>
      </c>
      <c r="B3564" s="1"/>
      <c r="C3564" s="1" t="s">
        <v>1878</v>
      </c>
      <c r="D3564" s="1"/>
      <c r="E3564" s="1"/>
      <c r="F3564" s="1"/>
      <c r="G3564" s="1"/>
      <c r="H3564" s="1">
        <v>50360.09</v>
      </c>
      <c r="I3564" s="1">
        <v>-0.57999999999999996</v>
      </c>
      <c r="J3564" s="12">
        <v>2360.77</v>
      </c>
      <c r="K3564" s="5">
        <v>3355.26</v>
      </c>
      <c r="L3564" s="5">
        <v>13273.84</v>
      </c>
      <c r="M3564" s="13">
        <f t="shared" si="70"/>
        <v>-5.7534316351083303E-3</v>
      </c>
      <c r="N3564" s="13">
        <v>-7.8505536993842551E-3</v>
      </c>
      <c r="O3564" s="13">
        <v>-3.5755649927241562E-3</v>
      </c>
      <c r="P3564" s="13">
        <v>2.1759121541529147E-3</v>
      </c>
      <c r="Q3564" s="7"/>
      <c r="R3564" s="8"/>
      <c r="S3564" s="8"/>
      <c r="T3564" s="8"/>
      <c r="U3564" s="8"/>
      <c r="V3564" s="13"/>
      <c r="W3564" s="14"/>
      <c r="X3564" s="1"/>
      <c r="Y3564" s="1"/>
      <c r="Z3564" s="1"/>
      <c r="AA3564" s="1"/>
      <c r="AB3564" s="1"/>
      <c r="AC3564" s="1"/>
      <c r="AD3564" s="8"/>
      <c r="AE3564" s="8"/>
      <c r="AF3564" s="8"/>
      <c r="AG3564" s="8"/>
      <c r="AH3564" s="9"/>
      <c r="AI3564" s="8"/>
      <c r="AJ3564" s="13"/>
      <c r="AK3564" s="8"/>
      <c r="AL3564" s="8"/>
      <c r="AM3564" s="8"/>
      <c r="AN3564" s="8"/>
      <c r="AO3564" s="7"/>
      <c r="AP3564" s="7"/>
      <c r="AQ3564" s="7"/>
      <c r="AR3564" s="7"/>
      <c r="AS3564" s="7"/>
      <c r="AT3564" s="7"/>
      <c r="AU3564" s="8"/>
      <c r="AV3564" s="8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7"/>
      <c r="BV3564" s="7"/>
      <c r="BW3564" s="8"/>
      <c r="BX3564" s="8"/>
      <c r="BY3564" s="8"/>
      <c r="BZ3564" s="8"/>
      <c r="CA3564" s="8"/>
      <c r="CC3564" s="8"/>
      <c r="CE3564" s="7"/>
      <c r="CF3564" s="8"/>
      <c r="CG3564" s="8"/>
      <c r="CH3564" s="8"/>
      <c r="CI3564" s="8"/>
      <c r="CJ3564" s="8"/>
    </row>
    <row r="3565" spans="1:88" x14ac:dyDescent="0.3">
      <c r="A3565" s="1" t="s">
        <v>1556</v>
      </c>
      <c r="B3565" s="1"/>
      <c r="C3565" s="1" t="s">
        <v>1878</v>
      </c>
      <c r="D3565" s="1"/>
      <c r="E3565" s="1"/>
      <c r="F3565" s="1"/>
      <c r="G3565" s="1"/>
      <c r="H3565" s="1">
        <v>50627.71</v>
      </c>
      <c r="I3565" s="1">
        <v>0.53</v>
      </c>
      <c r="J3565" s="12">
        <v>2374.37</v>
      </c>
      <c r="K3565" s="5">
        <v>3378.66</v>
      </c>
      <c r="L3565" s="5">
        <v>13321.98</v>
      </c>
      <c r="M3565" s="13">
        <f t="shared" si="70"/>
        <v>5.3141287078717347E-3</v>
      </c>
      <c r="N3565" s="13">
        <v>5.76083227082691E-3</v>
      </c>
      <c r="O3565" s="13">
        <v>6.9741242109402357E-3</v>
      </c>
      <c r="P3565" s="13">
        <v>3.6266822562271983E-3</v>
      </c>
      <c r="Q3565" s="7"/>
      <c r="R3565" s="8"/>
      <c r="S3565" s="8"/>
      <c r="T3565" s="8"/>
      <c r="U3565" s="8"/>
      <c r="V3565" s="13"/>
      <c r="W3565" s="14"/>
      <c r="X3565" s="1"/>
      <c r="Y3565" s="1"/>
      <c r="Z3565" s="1"/>
      <c r="AA3565" s="1"/>
      <c r="AB3565" s="1"/>
      <c r="AC3565" s="1"/>
      <c r="AD3565" s="8"/>
      <c r="AE3565" s="8"/>
      <c r="AF3565" s="8"/>
      <c r="AG3565" s="8"/>
      <c r="AH3565" s="9"/>
      <c r="AI3565" s="8"/>
      <c r="AJ3565" s="13"/>
      <c r="AK3565" s="8"/>
      <c r="AL3565" s="8"/>
      <c r="AM3565" s="8"/>
      <c r="AN3565" s="8"/>
      <c r="AO3565" s="7"/>
      <c r="AP3565" s="7"/>
      <c r="AQ3565" s="7"/>
      <c r="AR3565" s="7"/>
      <c r="AS3565" s="7"/>
      <c r="AT3565" s="7"/>
      <c r="AU3565" s="8"/>
      <c r="AV3565" s="8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7"/>
      <c r="BV3565" s="7"/>
      <c r="BW3565" s="8"/>
      <c r="BX3565" s="8"/>
      <c r="BY3565" s="8"/>
      <c r="BZ3565" s="8"/>
      <c r="CA3565" s="8"/>
      <c r="CC3565" s="8"/>
      <c r="CE3565" s="7"/>
      <c r="CF3565" s="8"/>
      <c r="CG3565" s="8"/>
      <c r="CH3565" s="8"/>
      <c r="CI3565" s="8"/>
      <c r="CJ3565" s="8"/>
    </row>
    <row r="3566" spans="1:88" x14ac:dyDescent="0.3">
      <c r="A3566" s="1" t="s">
        <v>1557</v>
      </c>
      <c r="B3566" s="1"/>
      <c r="C3566" s="1" t="s">
        <v>1878</v>
      </c>
      <c r="D3566" s="1"/>
      <c r="E3566" s="1"/>
      <c r="F3566" s="1"/>
      <c r="G3566" s="1"/>
      <c r="H3566" s="1">
        <v>50555.93</v>
      </c>
      <c r="I3566" s="1">
        <v>-0.14000000000000001</v>
      </c>
      <c r="J3566" s="12">
        <v>2365.96</v>
      </c>
      <c r="K3566" s="5">
        <v>3395.99</v>
      </c>
      <c r="L3566" s="5">
        <v>13366.6</v>
      </c>
      <c r="M3566" s="13">
        <f t="shared" si="70"/>
        <v>-1.417800647115941E-3</v>
      </c>
      <c r="N3566" s="13">
        <v>-3.541992191612886E-3</v>
      </c>
      <c r="O3566" s="13">
        <v>5.1292524255177607E-3</v>
      </c>
      <c r="P3566" s="13">
        <v>3.3493519732052945E-3</v>
      </c>
      <c r="Q3566" s="7"/>
      <c r="R3566" s="8"/>
      <c r="S3566" s="8"/>
      <c r="T3566" s="8"/>
      <c r="U3566" s="8"/>
      <c r="V3566" s="13"/>
      <c r="W3566" s="14"/>
      <c r="X3566" s="1"/>
      <c r="Y3566" s="1"/>
      <c r="Z3566" s="1"/>
      <c r="AA3566" s="1"/>
      <c r="AB3566" s="1"/>
      <c r="AC3566" s="1"/>
      <c r="AD3566" s="8"/>
      <c r="AE3566" s="8"/>
      <c r="AF3566" s="8"/>
      <c r="AG3566" s="8"/>
      <c r="AH3566" s="9"/>
      <c r="AI3566" s="8"/>
      <c r="AJ3566" s="13"/>
      <c r="AK3566" s="8"/>
      <c r="AL3566" s="8"/>
      <c r="AM3566" s="8"/>
      <c r="AN3566" s="8"/>
      <c r="AO3566" s="7"/>
      <c r="AP3566" s="7"/>
      <c r="AQ3566" s="7"/>
      <c r="AR3566" s="7"/>
      <c r="AS3566" s="7"/>
      <c r="AT3566" s="7"/>
      <c r="AU3566" s="8"/>
      <c r="AV3566" s="8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7"/>
      <c r="BV3566" s="7"/>
      <c r="BW3566" s="8"/>
      <c r="BX3566" s="8"/>
      <c r="BY3566" s="8"/>
      <c r="BZ3566" s="8"/>
      <c r="CA3566" s="8"/>
      <c r="CC3566" s="8"/>
      <c r="CE3566" s="7"/>
      <c r="CF3566" s="8"/>
      <c r="CG3566" s="8"/>
      <c r="CH3566" s="8"/>
      <c r="CI3566" s="8"/>
      <c r="CJ3566" s="8"/>
    </row>
    <row r="3567" spans="1:88" x14ac:dyDescent="0.3">
      <c r="A3567" s="1" t="s">
        <v>1558</v>
      </c>
      <c r="B3567" s="1"/>
      <c r="C3567" s="1" t="s">
        <v>1878</v>
      </c>
      <c r="D3567" s="1"/>
      <c r="E3567" s="1"/>
      <c r="F3567" s="1"/>
      <c r="G3567" s="1"/>
      <c r="H3567" s="1">
        <v>50503.6</v>
      </c>
      <c r="I3567" s="1">
        <v>-0.1</v>
      </c>
      <c r="J3567" s="12">
        <v>2361.7800000000002</v>
      </c>
      <c r="K3567" s="5">
        <v>3386.03</v>
      </c>
      <c r="L3567" s="5">
        <v>13382.3</v>
      </c>
      <c r="M3567" s="13">
        <f t="shared" si="70"/>
        <v>-1.0350912345989949E-3</v>
      </c>
      <c r="N3567" s="13">
        <v>-1.7667247121675445E-3</v>
      </c>
      <c r="O3567" s="13">
        <v>-2.9328708270636161E-3</v>
      </c>
      <c r="P3567" s="13">
        <v>1.1745694492240055E-3</v>
      </c>
      <c r="Q3567" s="7"/>
      <c r="R3567" s="8"/>
      <c r="S3567" s="8"/>
      <c r="T3567" s="8"/>
      <c r="U3567" s="8"/>
      <c r="V3567" s="13"/>
      <c r="W3567" s="14"/>
      <c r="X3567" s="1"/>
      <c r="Y3567" s="1"/>
      <c r="Z3567" s="1"/>
      <c r="AA3567" s="1"/>
      <c r="AB3567" s="1"/>
      <c r="AC3567" s="1"/>
      <c r="AD3567" s="8"/>
      <c r="AE3567" s="8"/>
      <c r="AF3567" s="8"/>
      <c r="AG3567" s="8"/>
      <c r="AH3567" s="9"/>
      <c r="AI3567" s="8"/>
      <c r="AJ3567" s="13"/>
      <c r="AK3567" s="8"/>
      <c r="AL3567" s="8"/>
      <c r="AM3567" s="8"/>
      <c r="AN3567" s="8"/>
      <c r="AO3567" s="7"/>
      <c r="AP3567" s="7"/>
      <c r="AQ3567" s="7"/>
      <c r="AR3567" s="7"/>
      <c r="AS3567" s="7"/>
      <c r="AT3567" s="7"/>
      <c r="AU3567" s="8"/>
      <c r="AV3567" s="8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7"/>
      <c r="BV3567" s="7"/>
      <c r="BW3567" s="8"/>
      <c r="BX3567" s="8"/>
      <c r="BY3567" s="8"/>
      <c r="BZ3567" s="8"/>
      <c r="CA3567" s="8"/>
      <c r="CC3567" s="8"/>
      <c r="CE3567" s="7"/>
      <c r="CF3567" s="8"/>
      <c r="CG3567" s="8"/>
      <c r="CH3567" s="8"/>
      <c r="CI3567" s="8"/>
      <c r="CJ3567" s="8"/>
    </row>
    <row r="3568" spans="1:88" x14ac:dyDescent="0.3">
      <c r="A3568" s="1" t="s">
        <v>1559</v>
      </c>
      <c r="B3568" s="1"/>
      <c r="C3568" s="1" t="s">
        <v>1878</v>
      </c>
      <c r="D3568" s="1"/>
      <c r="E3568" s="1"/>
      <c r="F3568" s="1"/>
      <c r="G3568" s="1"/>
      <c r="H3568" s="1">
        <v>51150.79</v>
      </c>
      <c r="I3568" s="1">
        <v>1.28</v>
      </c>
      <c r="J3568" s="12">
        <v>2401.61</v>
      </c>
      <c r="K3568" s="5">
        <v>3396.7</v>
      </c>
      <c r="L3568" s="5">
        <v>13532.64</v>
      </c>
      <c r="M3568" s="13">
        <f t="shared" si="70"/>
        <v>1.2814730039046873E-2</v>
      </c>
      <c r="N3568" s="13">
        <v>1.6864398885586329E-2</v>
      </c>
      <c r="O3568" s="13">
        <v>3.1511829487629317E-3</v>
      </c>
      <c r="P3568" s="13">
        <v>1.1234242245353965E-2</v>
      </c>
      <c r="Q3568" s="7"/>
      <c r="R3568" s="8"/>
      <c r="S3568" s="8"/>
      <c r="T3568" s="8"/>
      <c r="U3568" s="8"/>
      <c r="V3568" s="13"/>
      <c r="W3568" s="14"/>
      <c r="X3568" s="1"/>
      <c r="Y3568" s="1"/>
      <c r="Z3568" s="1"/>
      <c r="AA3568" s="1"/>
      <c r="AB3568" s="1"/>
      <c r="AC3568" s="1"/>
      <c r="AD3568" s="8"/>
      <c r="AE3568" s="8"/>
      <c r="AF3568" s="8"/>
      <c r="AG3568" s="8"/>
      <c r="AH3568" s="9"/>
      <c r="AI3568" s="8"/>
      <c r="AJ3568" s="13"/>
      <c r="AK3568" s="8"/>
      <c r="AL3568" s="8"/>
      <c r="AM3568" s="8"/>
      <c r="AN3568" s="8"/>
      <c r="AO3568" s="7"/>
      <c r="AP3568" s="7"/>
      <c r="AQ3568" s="7"/>
      <c r="AR3568" s="7"/>
      <c r="AS3568" s="7"/>
      <c r="AT3568" s="7"/>
      <c r="AU3568" s="8"/>
      <c r="AV3568" s="8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7"/>
      <c r="BV3568" s="7"/>
      <c r="BW3568" s="8"/>
      <c r="BX3568" s="8"/>
      <c r="BY3568" s="8"/>
      <c r="BZ3568" s="8"/>
      <c r="CA3568" s="8"/>
      <c r="CC3568" s="8"/>
      <c r="CE3568" s="7"/>
      <c r="CF3568" s="8"/>
      <c r="CG3568" s="8"/>
      <c r="CH3568" s="8"/>
      <c r="CI3568" s="8"/>
      <c r="CJ3568" s="8"/>
    </row>
    <row r="3569" spans="1:88" x14ac:dyDescent="0.3">
      <c r="A3569" s="1" t="s">
        <v>1560</v>
      </c>
      <c r="B3569" s="1"/>
      <c r="C3569" s="1" t="s">
        <v>1878</v>
      </c>
      <c r="D3569" s="1"/>
      <c r="E3569" s="1"/>
      <c r="F3569" s="1"/>
      <c r="G3569" s="1"/>
      <c r="H3569" s="1">
        <v>51684.41</v>
      </c>
      <c r="I3569" s="1">
        <v>1.04</v>
      </c>
      <c r="J3569" s="12">
        <v>2424.59</v>
      </c>
      <c r="K3569" s="5">
        <v>3442.97</v>
      </c>
      <c r="L3569" s="5">
        <v>13637.8</v>
      </c>
      <c r="M3569" s="13">
        <f t="shared" si="70"/>
        <v>1.0432292443577129E-2</v>
      </c>
      <c r="N3569" s="13">
        <v>9.5685810768608714E-3</v>
      </c>
      <c r="O3569" s="13">
        <v>1.3622044925957644E-2</v>
      </c>
      <c r="P3569" s="13">
        <v>7.7708414618284927E-3</v>
      </c>
      <c r="Q3569" s="7"/>
      <c r="R3569" s="8"/>
      <c r="S3569" s="8"/>
      <c r="T3569" s="8"/>
      <c r="U3569" s="8"/>
      <c r="V3569" s="13"/>
      <c r="W3569" s="14"/>
      <c r="X3569" s="1"/>
      <c r="Y3569" s="1"/>
      <c r="Z3569" s="1"/>
      <c r="AA3569" s="1"/>
      <c r="AB3569" s="1"/>
      <c r="AC3569" s="1"/>
      <c r="AD3569" s="8"/>
      <c r="AE3569" s="8"/>
      <c r="AF3569" s="8"/>
      <c r="AG3569" s="8"/>
      <c r="AH3569" s="9"/>
      <c r="AI3569" s="8"/>
      <c r="AJ3569" s="13"/>
      <c r="AK3569" s="8"/>
      <c r="AL3569" s="8"/>
      <c r="AM3569" s="8"/>
      <c r="AN3569" s="8"/>
      <c r="AO3569" s="7"/>
      <c r="AP3569" s="7"/>
      <c r="AQ3569" s="7"/>
      <c r="AR3569" s="7"/>
      <c r="AS3569" s="7"/>
      <c r="AT3569" s="7"/>
      <c r="AU3569" s="8"/>
      <c r="AV3569" s="8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7"/>
      <c r="BV3569" s="7"/>
      <c r="BW3569" s="8"/>
      <c r="BX3569" s="8"/>
      <c r="BY3569" s="8"/>
      <c r="BZ3569" s="8"/>
      <c r="CA3569" s="8"/>
      <c r="CC3569" s="8"/>
      <c r="CE3569" s="7"/>
      <c r="CF3569" s="8"/>
      <c r="CG3569" s="8"/>
      <c r="CH3569" s="8"/>
      <c r="CI3569" s="8"/>
      <c r="CJ3569" s="8"/>
    </row>
    <row r="3570" spans="1:88" x14ac:dyDescent="0.3">
      <c r="A3570" s="1" t="s">
        <v>1561</v>
      </c>
      <c r="B3570" s="1"/>
      <c r="C3570" s="1" t="s">
        <v>1878</v>
      </c>
      <c r="D3570" s="1"/>
      <c r="E3570" s="1"/>
      <c r="F3570" s="1"/>
      <c r="G3570" s="1"/>
      <c r="H3570" s="1">
        <v>51642.99</v>
      </c>
      <c r="I3570" s="1">
        <v>-0.08</v>
      </c>
      <c r="J3570" s="12">
        <v>2421.79</v>
      </c>
      <c r="K3570" s="5">
        <v>3445.38</v>
      </c>
      <c r="L3570" s="5">
        <v>13549.86</v>
      </c>
      <c r="M3570" s="13">
        <f t="shared" si="70"/>
        <v>-8.0140220232760573E-4</v>
      </c>
      <c r="N3570" s="13">
        <v>-1.1548344256142595E-3</v>
      </c>
      <c r="O3570" s="13">
        <v>6.9997705469404536E-4</v>
      </c>
      <c r="P3570" s="13">
        <v>-6.4482541172329322E-3</v>
      </c>
      <c r="Q3570" s="7"/>
      <c r="R3570" s="8"/>
      <c r="S3570" s="8"/>
      <c r="T3570" s="8"/>
      <c r="U3570" s="8"/>
      <c r="V3570" s="13"/>
      <c r="W3570" s="14"/>
      <c r="X3570" s="1"/>
      <c r="Y3570" s="1"/>
      <c r="Z3570" s="1"/>
      <c r="AA3570" s="1"/>
      <c r="AB3570" s="1"/>
      <c r="AC3570" s="1"/>
      <c r="AD3570" s="8"/>
      <c r="AE3570" s="8"/>
      <c r="AF3570" s="8"/>
      <c r="AG3570" s="8"/>
      <c r="AH3570" s="9"/>
      <c r="AI3570" s="8"/>
      <c r="AJ3570" s="13"/>
      <c r="AK3570" s="8"/>
      <c r="AL3570" s="8"/>
      <c r="AM3570" s="8"/>
      <c r="AN3570" s="8"/>
      <c r="AO3570" s="7"/>
      <c r="AP3570" s="7"/>
      <c r="AQ3570" s="7"/>
      <c r="AR3570" s="7"/>
      <c r="AS3570" s="7"/>
      <c r="AT3570" s="7"/>
      <c r="AU3570" s="8"/>
      <c r="AV3570" s="8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7"/>
      <c r="BV3570" s="7"/>
      <c r="BW3570" s="8"/>
      <c r="BX3570" s="8"/>
      <c r="BY3570" s="8"/>
      <c r="BZ3570" s="8"/>
      <c r="CA3570" s="8"/>
      <c r="CC3570" s="8"/>
      <c r="CE3570" s="7"/>
      <c r="CF3570" s="8"/>
      <c r="CG3570" s="8"/>
      <c r="CH3570" s="8"/>
      <c r="CI3570" s="8"/>
      <c r="CJ3570" s="8"/>
    </row>
    <row r="3571" spans="1:88" x14ac:dyDescent="0.3">
      <c r="A3571" s="1" t="s">
        <v>1562</v>
      </c>
      <c r="B3571" s="1"/>
      <c r="C3571" s="1" t="s">
        <v>1878</v>
      </c>
      <c r="D3571" s="1"/>
      <c r="E3571" s="1"/>
      <c r="F3571" s="1"/>
      <c r="G3571" s="1"/>
      <c r="H3571" s="1">
        <v>51831.67</v>
      </c>
      <c r="I3571" s="1">
        <v>0.37</v>
      </c>
      <c r="J3571" s="12">
        <v>2433.7399999999998</v>
      </c>
      <c r="K3571" s="5">
        <v>3454.35</v>
      </c>
      <c r="L3571" s="5">
        <v>13570</v>
      </c>
      <c r="M3571" s="13">
        <f t="shared" si="70"/>
        <v>3.6535452343096075E-3</v>
      </c>
      <c r="N3571" s="13">
        <v>4.9343667287418125E-3</v>
      </c>
      <c r="O3571" s="13">
        <v>2.6034864078852138E-3</v>
      </c>
      <c r="P3571" s="13">
        <v>1.4863622207166305E-3</v>
      </c>
      <c r="Q3571" s="7"/>
      <c r="R3571" s="8"/>
      <c r="S3571" s="8"/>
      <c r="T3571" s="8"/>
      <c r="U3571" s="8"/>
      <c r="V3571" s="13"/>
      <c r="W3571" s="14"/>
      <c r="X3571" s="1"/>
      <c r="Y3571" s="1"/>
      <c r="Z3571" s="1"/>
      <c r="AA3571" s="1"/>
      <c r="AB3571" s="1"/>
      <c r="AC3571" s="1"/>
      <c r="AD3571" s="8"/>
      <c r="AE3571" s="8"/>
      <c r="AF3571" s="8"/>
      <c r="AG3571" s="8"/>
      <c r="AH3571" s="9"/>
      <c r="AI3571" s="8"/>
      <c r="AJ3571" s="13"/>
      <c r="AK3571" s="8"/>
      <c r="AL3571" s="8"/>
      <c r="AM3571" s="8"/>
      <c r="AN3571" s="8"/>
      <c r="AO3571" s="7"/>
      <c r="AP3571" s="7"/>
      <c r="AQ3571" s="7"/>
      <c r="AR3571" s="7"/>
      <c r="AS3571" s="7"/>
      <c r="AT3571" s="7"/>
      <c r="AU3571" s="8"/>
      <c r="AV3571" s="8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7"/>
      <c r="BV3571" s="7"/>
      <c r="BW3571" s="8"/>
      <c r="BX3571" s="8"/>
      <c r="BY3571" s="8"/>
      <c r="BZ3571" s="8"/>
      <c r="CA3571" s="8"/>
      <c r="CC3571" s="8"/>
      <c r="CE3571" s="7"/>
      <c r="CF3571" s="8"/>
      <c r="CG3571" s="8"/>
      <c r="CH3571" s="8"/>
      <c r="CI3571" s="8"/>
      <c r="CJ3571" s="8"/>
    </row>
    <row r="3572" spans="1:88" x14ac:dyDescent="0.3">
      <c r="A3572" s="1" t="s">
        <v>1563</v>
      </c>
      <c r="B3572" s="1"/>
      <c r="C3572" s="1" t="s">
        <v>1878</v>
      </c>
      <c r="D3572" s="1"/>
      <c r="E3572" s="1"/>
      <c r="F3572" s="1"/>
      <c r="G3572" s="1"/>
      <c r="H3572" s="1">
        <v>52373.47</v>
      </c>
      <c r="I3572" s="1">
        <v>1.05</v>
      </c>
      <c r="J3572" s="12">
        <v>2462.4699999999998</v>
      </c>
      <c r="K3572" s="5">
        <v>3481.44</v>
      </c>
      <c r="L3572" s="5">
        <v>13669.33</v>
      </c>
      <c r="M3572" s="13">
        <f t="shared" si="70"/>
        <v>1.0453068558277323E-2</v>
      </c>
      <c r="N3572" s="13">
        <v>1.1804876445306478E-2</v>
      </c>
      <c r="O3572" s="13">
        <v>7.8422858135394069E-3</v>
      </c>
      <c r="P3572" s="13">
        <v>7.3198231392777036E-3</v>
      </c>
      <c r="Q3572" s="7"/>
      <c r="R3572" s="8"/>
      <c r="S3572" s="8"/>
      <c r="T3572" s="8"/>
      <c r="U3572" s="8"/>
      <c r="V3572" s="13"/>
      <c r="W3572" s="14"/>
      <c r="X3572" s="1"/>
      <c r="Y3572" s="1"/>
      <c r="Z3572" s="1"/>
      <c r="AA3572" s="1"/>
      <c r="AB3572" s="1"/>
      <c r="AC3572" s="1"/>
      <c r="AD3572" s="8"/>
      <c r="AE3572" s="8"/>
      <c r="AF3572" s="8"/>
      <c r="AG3572" s="8"/>
      <c r="AH3572" s="9"/>
      <c r="AI3572" s="8"/>
      <c r="AJ3572" s="13"/>
      <c r="AK3572" s="8"/>
      <c r="AL3572" s="8"/>
      <c r="AM3572" s="8"/>
      <c r="AN3572" s="8"/>
      <c r="AO3572" s="7"/>
      <c r="AP3572" s="7"/>
      <c r="AQ3572" s="7"/>
      <c r="AR3572" s="7"/>
      <c r="AS3572" s="7"/>
      <c r="AT3572" s="7"/>
      <c r="AU3572" s="8"/>
      <c r="AV3572" s="8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7"/>
      <c r="BV3572" s="7"/>
      <c r="BW3572" s="8"/>
      <c r="BX3572" s="8"/>
      <c r="BY3572" s="8"/>
      <c r="BZ3572" s="8"/>
      <c r="CA3572" s="8"/>
      <c r="CC3572" s="8"/>
      <c r="CE3572" s="7"/>
      <c r="CF3572" s="8"/>
      <c r="CG3572" s="8"/>
      <c r="CH3572" s="8"/>
      <c r="CI3572" s="8"/>
      <c r="CJ3572" s="8"/>
    </row>
    <row r="3573" spans="1:88" x14ac:dyDescent="0.3">
      <c r="A3573" s="1" t="s">
        <v>1564</v>
      </c>
      <c r="B3573" s="1"/>
      <c r="C3573" s="1" t="s">
        <v>1878</v>
      </c>
      <c r="D3573" s="1"/>
      <c r="E3573" s="1"/>
      <c r="F3573" s="1"/>
      <c r="G3573" s="1"/>
      <c r="H3573" s="1">
        <v>52571.51</v>
      </c>
      <c r="I3573" s="1">
        <v>0.38</v>
      </c>
      <c r="J3573" s="12">
        <v>2462.77</v>
      </c>
      <c r="K3573" s="5">
        <v>3528.91</v>
      </c>
      <c r="L3573" s="5">
        <v>13760.88</v>
      </c>
      <c r="M3573" s="13">
        <f t="shared" si="70"/>
        <v>3.7813037784206749E-3</v>
      </c>
      <c r="N3573" s="13">
        <v>1.2182889537748487E-4</v>
      </c>
      <c r="O3573" s="13">
        <v>1.3635162461510086E-2</v>
      </c>
      <c r="P3573" s="13">
        <v>6.6974752968871343E-3</v>
      </c>
      <c r="Q3573" s="7"/>
      <c r="R3573" s="8"/>
      <c r="S3573" s="8"/>
      <c r="T3573" s="8"/>
      <c r="U3573" s="8"/>
      <c r="V3573" s="13"/>
      <c r="W3573" s="14"/>
      <c r="X3573" s="1"/>
      <c r="Y3573" s="1"/>
      <c r="Z3573" s="1"/>
      <c r="AA3573" s="1"/>
      <c r="AB3573" s="1"/>
      <c r="AC3573" s="1"/>
      <c r="AD3573" s="8"/>
      <c r="AE3573" s="8"/>
      <c r="AF3573" s="8"/>
      <c r="AG3573" s="8"/>
      <c r="AH3573" s="9"/>
      <c r="AI3573" s="8"/>
      <c r="AJ3573" s="13"/>
      <c r="AK3573" s="8"/>
      <c r="AL3573" s="8"/>
      <c r="AM3573" s="8"/>
      <c r="AN3573" s="8"/>
      <c r="AO3573" s="7"/>
      <c r="AP3573" s="7"/>
      <c r="AQ3573" s="7"/>
      <c r="AR3573" s="7"/>
      <c r="AS3573" s="7"/>
      <c r="AT3573" s="7"/>
      <c r="AU3573" s="8"/>
      <c r="AV3573" s="8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7"/>
      <c r="BV3573" s="7"/>
      <c r="BW3573" s="8"/>
      <c r="BX3573" s="8"/>
      <c r="BY3573" s="8"/>
      <c r="BZ3573" s="8"/>
      <c r="CA3573" s="8"/>
      <c r="CC3573" s="8"/>
      <c r="CE3573" s="7"/>
      <c r="CF3573" s="8"/>
      <c r="CG3573" s="8"/>
      <c r="CH3573" s="8"/>
      <c r="CI3573" s="8"/>
      <c r="CJ3573" s="8"/>
    </row>
    <row r="3574" spans="1:88" x14ac:dyDescent="0.3">
      <c r="A3574" s="1" t="s">
        <v>1565</v>
      </c>
      <c r="B3574" s="1"/>
      <c r="C3574" s="1" t="s">
        <v>1878</v>
      </c>
      <c r="D3574" s="1"/>
      <c r="E3574" s="1"/>
      <c r="F3574" s="1"/>
      <c r="G3574" s="1"/>
      <c r="H3574" s="1">
        <v>52761.31</v>
      </c>
      <c r="I3574" s="1">
        <v>0.36</v>
      </c>
      <c r="J3574" s="12">
        <v>2473.4499999999998</v>
      </c>
      <c r="K3574" s="5">
        <v>3533.83</v>
      </c>
      <c r="L3574" s="5">
        <v>13805.73</v>
      </c>
      <c r="M3574" s="13">
        <f t="shared" si="70"/>
        <v>3.6103204948838563E-3</v>
      </c>
      <c r="N3574" s="13">
        <v>4.3365803546413506E-3</v>
      </c>
      <c r="O3574" s="13">
        <v>1.3941982085119431E-3</v>
      </c>
      <c r="P3574" s="13">
        <v>3.2592392347001731E-3</v>
      </c>
      <c r="Q3574" s="7"/>
      <c r="R3574" s="8"/>
      <c r="S3574" s="8"/>
      <c r="T3574" s="8"/>
      <c r="U3574" s="8"/>
      <c r="V3574" s="13"/>
      <c r="W3574" s="14"/>
      <c r="X3574" s="1"/>
      <c r="Y3574" s="1"/>
      <c r="Z3574" s="1"/>
      <c r="AA3574" s="1"/>
      <c r="AB3574" s="1"/>
      <c r="AC3574" s="1"/>
      <c r="AD3574" s="8"/>
      <c r="AE3574" s="8"/>
      <c r="AF3574" s="8"/>
      <c r="AG3574" s="8"/>
      <c r="AH3574" s="9"/>
      <c r="AI3574" s="8"/>
      <c r="AJ3574" s="13"/>
      <c r="AK3574" s="8"/>
      <c r="AL3574" s="8"/>
      <c r="AM3574" s="8"/>
      <c r="AN3574" s="8"/>
      <c r="AO3574" s="7"/>
      <c r="AP3574" s="7"/>
      <c r="AQ3574" s="7"/>
      <c r="AR3574" s="7"/>
      <c r="AS3574" s="7"/>
      <c r="AT3574" s="7"/>
      <c r="AU3574" s="8"/>
      <c r="AV3574" s="8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7"/>
      <c r="BV3574" s="7"/>
      <c r="BW3574" s="8"/>
      <c r="BX3574" s="8"/>
      <c r="BY3574" s="8"/>
      <c r="BZ3574" s="8"/>
      <c r="CA3574" s="8"/>
      <c r="CC3574" s="8"/>
      <c r="CE3574" s="7"/>
      <c r="CF3574" s="8"/>
      <c r="CG3574" s="8"/>
      <c r="CH3574" s="8"/>
      <c r="CI3574" s="8"/>
      <c r="CJ3574" s="8"/>
    </row>
    <row r="3575" spans="1:88" x14ac:dyDescent="0.3">
      <c r="A3575" s="1" t="s">
        <v>1566</v>
      </c>
      <c r="B3575" s="1"/>
      <c r="C3575" s="1" t="s">
        <v>1878</v>
      </c>
      <c r="D3575" s="1"/>
      <c r="E3575" s="1"/>
      <c r="F3575" s="1"/>
      <c r="G3575" s="1"/>
      <c r="H3575" s="1">
        <v>52376.18</v>
      </c>
      <c r="I3575" s="1">
        <v>-0.73</v>
      </c>
      <c r="J3575" s="12">
        <v>2449.4899999999998</v>
      </c>
      <c r="K3575" s="5">
        <v>3527.36</v>
      </c>
      <c r="L3575" s="5">
        <v>13730.76</v>
      </c>
      <c r="M3575" s="13">
        <f t="shared" si="70"/>
        <v>-7.2994775906815024E-3</v>
      </c>
      <c r="N3575" s="13">
        <v>-9.6868746083406121E-3</v>
      </c>
      <c r="O3575" s="13">
        <v>-1.8308747166670969E-3</v>
      </c>
      <c r="P3575" s="13">
        <v>-5.4303539182642968E-3</v>
      </c>
      <c r="Q3575" s="7"/>
      <c r="R3575" s="8"/>
      <c r="S3575" s="8"/>
      <c r="T3575" s="8"/>
      <c r="U3575" s="8"/>
      <c r="V3575" s="13"/>
      <c r="W3575" s="14"/>
      <c r="X3575" s="1"/>
      <c r="Y3575" s="1"/>
      <c r="Z3575" s="1"/>
      <c r="AA3575" s="1"/>
      <c r="AB3575" s="1"/>
      <c r="AC3575" s="1"/>
      <c r="AD3575" s="8"/>
      <c r="AE3575" s="8"/>
      <c r="AF3575" s="8"/>
      <c r="AG3575" s="8"/>
      <c r="AH3575" s="9"/>
      <c r="AI3575" s="8"/>
      <c r="AJ3575" s="13"/>
      <c r="AK3575" s="8"/>
      <c r="AL3575" s="8"/>
      <c r="AM3575" s="8"/>
      <c r="AN3575" s="8"/>
      <c r="AO3575" s="7"/>
      <c r="AP3575" s="7"/>
      <c r="AQ3575" s="7"/>
      <c r="AR3575" s="7"/>
      <c r="AS3575" s="7"/>
      <c r="AT3575" s="7"/>
      <c r="AU3575" s="8"/>
      <c r="AV3575" s="8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7"/>
      <c r="BV3575" s="7"/>
      <c r="BW3575" s="8"/>
      <c r="BX3575" s="8"/>
      <c r="BY3575" s="8"/>
      <c r="BZ3575" s="8"/>
      <c r="CA3575" s="8"/>
      <c r="CC3575" s="8"/>
      <c r="CE3575" s="7"/>
      <c r="CF3575" s="8"/>
      <c r="CG3575" s="8"/>
      <c r="CH3575" s="8"/>
      <c r="CI3575" s="8"/>
      <c r="CJ3575" s="8"/>
    </row>
    <row r="3576" spans="1:88" x14ac:dyDescent="0.3">
      <c r="A3576" s="1" t="s">
        <v>1567</v>
      </c>
      <c r="B3576" s="1"/>
      <c r="C3576" s="1" t="s">
        <v>1878</v>
      </c>
      <c r="D3576" s="1"/>
      <c r="E3576" s="1"/>
      <c r="F3576" s="1"/>
      <c r="G3576" s="1"/>
      <c r="H3576" s="1">
        <v>52660.68</v>
      </c>
      <c r="I3576" s="1">
        <v>0.54</v>
      </c>
      <c r="J3576" s="12">
        <v>2471.5</v>
      </c>
      <c r="K3576" s="5">
        <v>3521.73</v>
      </c>
      <c r="L3576" s="5">
        <v>13764.26</v>
      </c>
      <c r="M3576" s="13">
        <f t="shared" si="70"/>
        <v>5.431858528056166E-3</v>
      </c>
      <c r="N3576" s="13">
        <v>8.9855439295527528E-3</v>
      </c>
      <c r="O3576" s="13">
        <v>-1.5960945296199514E-3</v>
      </c>
      <c r="P3576" s="13">
        <v>2.4397775505506925E-3</v>
      </c>
      <c r="Q3576" s="7"/>
      <c r="R3576" s="8"/>
      <c r="S3576" s="8"/>
      <c r="T3576" s="8"/>
      <c r="U3576" s="8"/>
      <c r="V3576" s="13"/>
      <c r="W3576" s="14"/>
      <c r="X3576" s="1"/>
      <c r="Y3576" s="1"/>
      <c r="Z3576" s="1"/>
      <c r="AA3576" s="1"/>
      <c r="AB3576" s="1"/>
      <c r="AC3576" s="1"/>
      <c r="AD3576" s="8"/>
      <c r="AE3576" s="8"/>
      <c r="AF3576" s="8"/>
      <c r="AG3576" s="8"/>
      <c r="AH3576" s="9"/>
      <c r="AI3576" s="8"/>
      <c r="AJ3576" s="13"/>
      <c r="AK3576" s="8"/>
      <c r="AL3576" s="8"/>
      <c r="AM3576" s="8"/>
      <c r="AN3576" s="8"/>
      <c r="AO3576" s="7"/>
      <c r="AP3576" s="7"/>
      <c r="AQ3576" s="7"/>
      <c r="AR3576" s="7"/>
      <c r="AS3576" s="7"/>
      <c r="AT3576" s="7"/>
      <c r="AU3576" s="8"/>
      <c r="AV3576" s="8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7"/>
      <c r="BV3576" s="7"/>
      <c r="BW3576" s="8"/>
      <c r="BX3576" s="8"/>
      <c r="BY3576" s="8"/>
      <c r="BZ3576" s="8"/>
      <c r="CA3576" s="8"/>
      <c r="CC3576" s="8"/>
      <c r="CE3576" s="7"/>
      <c r="CF3576" s="8"/>
      <c r="CG3576" s="8"/>
      <c r="CH3576" s="8"/>
      <c r="CI3576" s="8"/>
      <c r="CJ3576" s="8"/>
    </row>
    <row r="3577" spans="1:88" x14ac:dyDescent="0.3">
      <c r="A3577" s="1" t="s">
        <v>1568</v>
      </c>
      <c r="B3577" s="1"/>
      <c r="C3577" s="1" t="s">
        <v>1878</v>
      </c>
      <c r="D3577" s="1"/>
      <c r="E3577" s="1"/>
      <c r="F3577" s="1"/>
      <c r="G3577" s="1"/>
      <c r="H3577" s="1">
        <v>52280.5</v>
      </c>
      <c r="I3577" s="1">
        <v>-0.72</v>
      </c>
      <c r="J3577" s="12">
        <v>2453.35</v>
      </c>
      <c r="K3577" s="5">
        <v>3498.5</v>
      </c>
      <c r="L3577" s="5">
        <v>13667.09</v>
      </c>
      <c r="M3577" s="13">
        <f t="shared" si="70"/>
        <v>-7.2194282337409987E-3</v>
      </c>
      <c r="N3577" s="13">
        <v>-7.3437183896419844E-3</v>
      </c>
      <c r="O3577" s="13">
        <v>-6.5961899407394053E-3</v>
      </c>
      <c r="P3577" s="13">
        <v>-7.0595876567284277E-3</v>
      </c>
      <c r="Q3577" s="7"/>
      <c r="R3577" s="8"/>
      <c r="S3577" s="8"/>
      <c r="T3577" s="8"/>
      <c r="U3577" s="8"/>
      <c r="V3577" s="13"/>
      <c r="W3577" s="14"/>
      <c r="X3577" s="1"/>
      <c r="Y3577" s="1"/>
      <c r="Z3577" s="1"/>
      <c r="AA3577" s="1"/>
      <c r="AB3577" s="1"/>
      <c r="AC3577" s="1"/>
      <c r="AD3577" s="8"/>
      <c r="AE3577" s="8"/>
      <c r="AF3577" s="8"/>
      <c r="AG3577" s="8"/>
      <c r="AH3577" s="9"/>
      <c r="AI3577" s="8"/>
      <c r="AJ3577" s="13"/>
      <c r="AK3577" s="8"/>
      <c r="AL3577" s="8"/>
      <c r="AM3577" s="8"/>
      <c r="AN3577" s="8"/>
      <c r="AO3577" s="7"/>
      <c r="AP3577" s="7"/>
      <c r="AQ3577" s="7"/>
      <c r="AR3577" s="7"/>
      <c r="AS3577" s="7"/>
      <c r="AT3577" s="7"/>
      <c r="AU3577" s="8"/>
      <c r="AV3577" s="8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7"/>
      <c r="BV3577" s="7"/>
      <c r="BW3577" s="8"/>
      <c r="BX3577" s="8"/>
      <c r="BY3577" s="8"/>
      <c r="BZ3577" s="8"/>
      <c r="CA3577" s="8"/>
      <c r="CC3577" s="8"/>
      <c r="CE3577" s="7"/>
      <c r="CF3577" s="8"/>
      <c r="CG3577" s="8"/>
      <c r="CH3577" s="8"/>
      <c r="CI3577" s="8"/>
      <c r="CJ3577" s="8"/>
    </row>
    <row r="3578" spans="1:88" x14ac:dyDescent="0.3">
      <c r="A3578" s="1" t="s">
        <v>1569</v>
      </c>
      <c r="B3578" s="1"/>
      <c r="C3578" s="1" t="s">
        <v>1878</v>
      </c>
      <c r="D3578" s="1"/>
      <c r="E3578" s="1"/>
      <c r="F3578" s="1"/>
      <c r="G3578" s="1"/>
      <c r="H3578" s="1">
        <v>52449.94</v>
      </c>
      <c r="I3578" s="1">
        <v>0.32</v>
      </c>
      <c r="J3578" s="12">
        <v>2465.54</v>
      </c>
      <c r="K3578" s="5">
        <v>3501.16</v>
      </c>
      <c r="L3578" s="5">
        <v>13674.49</v>
      </c>
      <c r="M3578" s="13">
        <f t="shared" si="70"/>
        <v>3.2409789500866815E-3</v>
      </c>
      <c r="N3578" s="13">
        <v>4.9687162451341749E-3</v>
      </c>
      <c r="O3578" s="13">
        <v>7.6032585393726038E-4</v>
      </c>
      <c r="P3578" s="13">
        <v>5.4144664299426992E-4</v>
      </c>
      <c r="Q3578" s="7"/>
      <c r="R3578" s="8"/>
      <c r="S3578" s="8"/>
      <c r="T3578" s="8"/>
      <c r="U3578" s="8"/>
      <c r="V3578" s="13"/>
      <c r="W3578" s="14"/>
      <c r="X3578" s="1"/>
      <c r="Y3578" s="1"/>
      <c r="Z3578" s="1"/>
      <c r="AA3578" s="1"/>
      <c r="AB3578" s="1"/>
      <c r="AC3578" s="1"/>
      <c r="AD3578" s="8"/>
      <c r="AE3578" s="8"/>
      <c r="AF3578" s="8"/>
      <c r="AG3578" s="8"/>
      <c r="AH3578" s="9"/>
      <c r="AI3578" s="8"/>
      <c r="AJ3578" s="13"/>
      <c r="AK3578" s="8"/>
      <c r="AL3578" s="8"/>
      <c r="AM3578" s="8"/>
      <c r="AN3578" s="8"/>
      <c r="AO3578" s="7"/>
      <c r="AP3578" s="7"/>
      <c r="AQ3578" s="7"/>
      <c r="AR3578" s="7"/>
      <c r="AS3578" s="7"/>
      <c r="AT3578" s="7"/>
      <c r="AU3578" s="8"/>
      <c r="AV3578" s="8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7"/>
      <c r="BV3578" s="7"/>
      <c r="BW3578" s="8"/>
      <c r="BX3578" s="8"/>
      <c r="BY3578" s="8"/>
      <c r="BZ3578" s="8"/>
      <c r="CA3578" s="8"/>
      <c r="CC3578" s="8"/>
      <c r="CE3578" s="7"/>
      <c r="CF3578" s="8"/>
      <c r="CG3578" s="8"/>
      <c r="CH3578" s="8"/>
      <c r="CI3578" s="8"/>
      <c r="CJ3578" s="8"/>
    </row>
    <row r="3579" spans="1:88" x14ac:dyDescent="0.3">
      <c r="A3579" s="1" t="s">
        <v>1570</v>
      </c>
      <c r="B3579" s="1"/>
      <c r="C3579" s="1" t="s">
        <v>1878</v>
      </c>
      <c r="D3579" s="1"/>
      <c r="E3579" s="1"/>
      <c r="F3579" s="1"/>
      <c r="G3579" s="1"/>
      <c r="H3579" s="1">
        <v>52429.68</v>
      </c>
      <c r="I3579" s="1">
        <v>-0.04</v>
      </c>
      <c r="J3579" s="12">
        <v>2461.7600000000002</v>
      </c>
      <c r="K3579" s="5">
        <v>3499.36</v>
      </c>
      <c r="L3579" s="5">
        <v>13725.87</v>
      </c>
      <c r="M3579" s="13">
        <f t="shared" si="70"/>
        <v>-3.8627308248595504E-4</v>
      </c>
      <c r="N3579" s="13">
        <v>-1.5331327011526286E-3</v>
      </c>
      <c r="O3579" s="13">
        <v>-5.1411532177902952E-4</v>
      </c>
      <c r="P3579" s="13">
        <v>3.7573613348651502E-3</v>
      </c>
      <c r="Q3579" s="7"/>
      <c r="R3579" s="8"/>
      <c r="S3579" s="8"/>
      <c r="T3579" s="8"/>
      <c r="U3579" s="8"/>
      <c r="V3579" s="13"/>
      <c r="W3579" s="14"/>
      <c r="X3579" s="1"/>
      <c r="Y3579" s="1"/>
      <c r="Z3579" s="1"/>
      <c r="AA3579" s="1"/>
      <c r="AB3579" s="1"/>
      <c r="AC3579" s="1"/>
      <c r="AD3579" s="8"/>
      <c r="AE3579" s="8"/>
      <c r="AF3579" s="8"/>
      <c r="AG3579" s="8"/>
      <c r="AH3579" s="9"/>
      <c r="AI3579" s="8"/>
      <c r="AJ3579" s="13"/>
      <c r="AK3579" s="8"/>
      <c r="AL3579" s="8"/>
      <c r="AM3579" s="8"/>
      <c r="AN3579" s="8"/>
      <c r="AO3579" s="7"/>
      <c r="AP3579" s="7"/>
      <c r="AQ3579" s="7"/>
      <c r="AR3579" s="7"/>
      <c r="AS3579" s="7"/>
      <c r="AT3579" s="7"/>
      <c r="AU3579" s="8"/>
      <c r="AV3579" s="8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7"/>
      <c r="BV3579" s="7"/>
      <c r="BW3579" s="8"/>
      <c r="BX3579" s="8"/>
      <c r="BY3579" s="8"/>
      <c r="BZ3579" s="8"/>
      <c r="CA3579" s="8"/>
      <c r="CC3579" s="8"/>
      <c r="CE3579" s="7"/>
      <c r="CF3579" s="8"/>
      <c r="CG3579" s="8"/>
      <c r="CH3579" s="8"/>
      <c r="CI3579" s="8"/>
      <c r="CJ3579" s="8"/>
    </row>
    <row r="3580" spans="1:88" x14ac:dyDescent="0.3">
      <c r="A3580" s="1" t="s">
        <v>1571</v>
      </c>
      <c r="B3580" s="1"/>
      <c r="C3580" s="1" t="s">
        <v>1878</v>
      </c>
      <c r="D3580" s="1"/>
      <c r="E3580" s="1"/>
      <c r="F3580" s="1"/>
      <c r="G3580" s="1"/>
      <c r="H3580" s="1">
        <v>52580.73</v>
      </c>
      <c r="I3580" s="1">
        <v>0.28999999999999998</v>
      </c>
      <c r="J3580" s="12">
        <v>2470.81</v>
      </c>
      <c r="K3580" s="5">
        <v>3499.06</v>
      </c>
      <c r="L3580" s="5">
        <v>13789.79</v>
      </c>
      <c r="M3580" s="13">
        <f t="shared" si="70"/>
        <v>2.8810017532054921E-3</v>
      </c>
      <c r="N3580" s="13">
        <v>3.6762316391523164E-3</v>
      </c>
      <c r="O3580" s="13">
        <v>-8.5729962050251629E-5</v>
      </c>
      <c r="P3580" s="13">
        <v>4.6568997083609176E-3</v>
      </c>
      <c r="Q3580" s="7"/>
      <c r="R3580" s="8"/>
      <c r="S3580" s="8"/>
      <c r="T3580" s="8"/>
      <c r="U3580" s="8"/>
      <c r="V3580" s="13"/>
      <c r="W3580" s="14"/>
      <c r="X3580" s="1"/>
      <c r="Y3580" s="1"/>
      <c r="Z3580" s="1"/>
      <c r="AA3580" s="1"/>
      <c r="AB3580" s="1"/>
      <c r="AC3580" s="1"/>
      <c r="AD3580" s="8"/>
      <c r="AE3580" s="8"/>
      <c r="AF3580" s="8"/>
      <c r="AG3580" s="8"/>
      <c r="AH3580" s="9"/>
      <c r="AI3580" s="8"/>
      <c r="AJ3580" s="13"/>
      <c r="AK3580" s="8"/>
      <c r="AL3580" s="8"/>
      <c r="AM3580" s="8"/>
      <c r="AN3580" s="8"/>
      <c r="AO3580" s="7"/>
      <c r="AP3580" s="7"/>
      <c r="AQ3580" s="7"/>
      <c r="AR3580" s="7"/>
      <c r="AS3580" s="7"/>
      <c r="AT3580" s="7"/>
      <c r="AU3580" s="8"/>
      <c r="AV3580" s="8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7"/>
      <c r="BV3580" s="7"/>
      <c r="BW3580" s="8"/>
      <c r="BX3580" s="8"/>
      <c r="BY3580" s="8"/>
      <c r="BZ3580" s="8"/>
      <c r="CA3580" s="8"/>
      <c r="CC3580" s="8"/>
      <c r="CE3580" s="7"/>
      <c r="CF3580" s="8"/>
      <c r="CG3580" s="8"/>
      <c r="CH3580" s="8"/>
      <c r="CI3580" s="8"/>
      <c r="CJ3580" s="8"/>
    </row>
    <row r="3581" spans="1:88" x14ac:dyDescent="0.3">
      <c r="A3581" s="1" t="s">
        <v>1572</v>
      </c>
      <c r="B3581" s="1"/>
      <c r="C3581" s="1" t="s">
        <v>1878</v>
      </c>
      <c r="D3581" s="1"/>
      <c r="E3581" s="1"/>
      <c r="F3581" s="1"/>
      <c r="G3581" s="1"/>
      <c r="H3581" s="1">
        <v>52389.75</v>
      </c>
      <c r="I3581" s="1">
        <v>-0.36</v>
      </c>
      <c r="J3581" s="12">
        <v>2464.12</v>
      </c>
      <c r="K3581" s="5">
        <v>3473.87</v>
      </c>
      <c r="L3581" s="5">
        <v>13718.76</v>
      </c>
      <c r="M3581" s="13">
        <f t="shared" si="70"/>
        <v>-3.6321291088959873E-3</v>
      </c>
      <c r="N3581" s="13">
        <v>-2.7076141022579492E-3</v>
      </c>
      <c r="O3581" s="13">
        <v>-7.19907632335548E-3</v>
      </c>
      <c r="P3581" s="13">
        <v>-5.1509123779260868E-3</v>
      </c>
      <c r="Q3581" s="7"/>
      <c r="R3581" s="8"/>
      <c r="S3581" s="8"/>
      <c r="T3581" s="8"/>
      <c r="U3581" s="8"/>
      <c r="V3581" s="13"/>
      <c r="W3581" s="14"/>
      <c r="X3581" s="1"/>
      <c r="Y3581" s="1"/>
      <c r="Z3581" s="1"/>
      <c r="AA3581" s="1"/>
      <c r="AB3581" s="1"/>
      <c r="AC3581" s="1"/>
      <c r="AD3581" s="8"/>
      <c r="AE3581" s="8"/>
      <c r="AF3581" s="8"/>
      <c r="AG3581" s="8"/>
      <c r="AH3581" s="9"/>
      <c r="AI3581" s="8"/>
      <c r="AJ3581" s="13"/>
      <c r="AK3581" s="8"/>
      <c r="AL3581" s="8"/>
      <c r="AM3581" s="8"/>
      <c r="AN3581" s="8"/>
      <c r="AO3581" s="7"/>
      <c r="AP3581" s="7"/>
      <c r="AQ3581" s="7"/>
      <c r="AR3581" s="7"/>
      <c r="AS3581" s="7"/>
      <c r="AT3581" s="7"/>
      <c r="AU3581" s="8"/>
      <c r="AV3581" s="8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7"/>
      <c r="BV3581" s="7"/>
      <c r="BW3581" s="8"/>
      <c r="BX3581" s="8"/>
      <c r="BY3581" s="8"/>
      <c r="BZ3581" s="8"/>
      <c r="CA3581" s="8"/>
      <c r="CC3581" s="8"/>
      <c r="CE3581" s="7"/>
      <c r="CF3581" s="8"/>
      <c r="CG3581" s="8"/>
      <c r="CH3581" s="8"/>
      <c r="CI3581" s="8"/>
      <c r="CJ3581" s="8"/>
    </row>
    <row r="3582" spans="1:88" x14ac:dyDescent="0.3">
      <c r="A3582" s="1" t="s">
        <v>1573</v>
      </c>
      <c r="B3582" s="1"/>
      <c r="C3582" s="1" t="s">
        <v>1878</v>
      </c>
      <c r="D3582" s="1"/>
      <c r="E3582" s="1"/>
      <c r="F3582" s="1"/>
      <c r="G3582" s="1"/>
      <c r="H3582" s="1">
        <v>51813.9</v>
      </c>
      <c r="I3582" s="1">
        <v>-1.1000000000000001</v>
      </c>
      <c r="J3582" s="12">
        <v>2440.65</v>
      </c>
      <c r="K3582" s="5">
        <v>3423.37</v>
      </c>
      <c r="L3582" s="5">
        <v>13512.96</v>
      </c>
      <c r="M3582" s="13">
        <f t="shared" si="70"/>
        <v>-1.0991653901765153E-2</v>
      </c>
      <c r="N3582" s="13">
        <v>-9.5246984724769446E-3</v>
      </c>
      <c r="O3582" s="13">
        <v>-1.4537101273219832E-2</v>
      </c>
      <c r="P3582" s="13">
        <v>-1.5001355807667816E-2</v>
      </c>
      <c r="Q3582" s="7"/>
      <c r="R3582" s="8"/>
      <c r="S3582" s="8"/>
      <c r="T3582" s="8"/>
      <c r="U3582" s="8"/>
      <c r="V3582" s="13"/>
      <c r="W3582" s="14"/>
      <c r="X3582" s="1"/>
      <c r="Y3582" s="1"/>
      <c r="Z3582" s="1"/>
      <c r="AA3582" s="1"/>
      <c r="AB3582" s="1"/>
      <c r="AC3582" s="1"/>
      <c r="AD3582" s="8"/>
      <c r="AE3582" s="8"/>
      <c r="AF3582" s="8"/>
      <c r="AG3582" s="8"/>
      <c r="AH3582" s="9"/>
      <c r="AI3582" s="8"/>
      <c r="AJ3582" s="13"/>
      <c r="AK3582" s="8"/>
      <c r="AL3582" s="8"/>
      <c r="AM3582" s="8"/>
      <c r="AN3582" s="8"/>
      <c r="AO3582" s="7"/>
      <c r="AP3582" s="7"/>
      <c r="AQ3582" s="7"/>
      <c r="AR3582" s="7"/>
      <c r="AS3582" s="7"/>
      <c r="AT3582" s="7"/>
      <c r="AU3582" s="8"/>
      <c r="AV3582" s="8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7"/>
      <c r="BV3582" s="7"/>
      <c r="BW3582" s="8"/>
      <c r="BX3582" s="8"/>
      <c r="BY3582" s="8"/>
      <c r="BZ3582" s="8"/>
      <c r="CA3582" s="8"/>
      <c r="CC3582" s="8"/>
      <c r="CE3582" s="7"/>
      <c r="CF3582" s="8"/>
      <c r="CG3582" s="8"/>
      <c r="CH3582" s="8"/>
      <c r="CI3582" s="8"/>
      <c r="CJ3582" s="8"/>
    </row>
    <row r="3583" spans="1:88" x14ac:dyDescent="0.3">
      <c r="A3583" s="1" t="s">
        <v>1574</v>
      </c>
      <c r="B3583" s="1"/>
      <c r="C3583" s="1" t="s">
        <v>1878</v>
      </c>
      <c r="D3583" s="1"/>
      <c r="E3583" s="1"/>
      <c r="F3583" s="1"/>
      <c r="G3583" s="1"/>
      <c r="H3583" s="1">
        <v>51263.89</v>
      </c>
      <c r="I3583" s="1">
        <v>-1.06</v>
      </c>
      <c r="J3583" s="12">
        <v>2407.3200000000002</v>
      </c>
      <c r="K3583" s="5">
        <v>3404.44</v>
      </c>
      <c r="L3583" s="5">
        <v>13410.25</v>
      </c>
      <c r="M3583" s="13">
        <f t="shared" si="70"/>
        <v>-1.0615105213079956E-2</v>
      </c>
      <c r="N3583" s="13">
        <v>-1.3656198143937037E-2</v>
      </c>
      <c r="O3583" s="13">
        <v>-5.5296389230494736E-3</v>
      </c>
      <c r="P3583" s="13">
        <v>-7.6008513308704062E-3</v>
      </c>
      <c r="Q3583" s="7"/>
      <c r="R3583" s="8"/>
      <c r="S3583" s="8"/>
      <c r="T3583" s="8"/>
      <c r="U3583" s="8"/>
      <c r="V3583" s="13"/>
      <c r="W3583" s="14"/>
      <c r="X3583" s="1"/>
      <c r="Y3583" s="1"/>
      <c r="Z3583" s="1"/>
      <c r="AA3583" s="1"/>
      <c r="AB3583" s="1"/>
      <c r="AC3583" s="1"/>
      <c r="AD3583" s="8"/>
      <c r="AE3583" s="8"/>
      <c r="AF3583" s="8"/>
      <c r="AG3583" s="8"/>
      <c r="AH3583" s="9"/>
      <c r="AI3583" s="8"/>
      <c r="AJ3583" s="13"/>
      <c r="AK3583" s="8"/>
      <c r="AL3583" s="8"/>
      <c r="AM3583" s="8"/>
      <c r="AN3583" s="8"/>
      <c r="AO3583" s="7"/>
      <c r="AP3583" s="7"/>
      <c r="AQ3583" s="7"/>
      <c r="AR3583" s="7"/>
      <c r="AS3583" s="7"/>
      <c r="AT3583" s="7"/>
      <c r="AU3583" s="8"/>
      <c r="AV3583" s="8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7"/>
      <c r="BV3583" s="7"/>
      <c r="BW3583" s="8"/>
      <c r="BX3583" s="8"/>
      <c r="BY3583" s="8"/>
      <c r="BZ3583" s="8"/>
      <c r="CA3583" s="8"/>
      <c r="CC3583" s="8"/>
      <c r="CE3583" s="7"/>
      <c r="CF3583" s="8"/>
      <c r="CG3583" s="8"/>
      <c r="CH3583" s="8"/>
      <c r="CI3583" s="8"/>
      <c r="CJ3583" s="8"/>
    </row>
    <row r="3584" spans="1:88" x14ac:dyDescent="0.3">
      <c r="A3584" s="1" t="s">
        <v>1575</v>
      </c>
      <c r="B3584" s="1"/>
      <c r="C3584" s="1" t="s">
        <v>1878</v>
      </c>
      <c r="D3584" s="1"/>
      <c r="E3584" s="1"/>
      <c r="F3584" s="1"/>
      <c r="G3584" s="1"/>
      <c r="H3584" s="1">
        <v>50913.63</v>
      </c>
      <c r="I3584" s="1">
        <v>-0.68</v>
      </c>
      <c r="J3584" s="12">
        <v>2395.5500000000002</v>
      </c>
      <c r="K3584" s="5">
        <v>3366.57</v>
      </c>
      <c r="L3584" s="5">
        <v>13201.79</v>
      </c>
      <c r="M3584" s="13">
        <f t="shared" si="70"/>
        <v>-6.8324896920620715E-3</v>
      </c>
      <c r="N3584" s="13">
        <v>-4.8892544406227145E-3</v>
      </c>
      <c r="O3584" s="13">
        <v>-1.1123709038784568E-2</v>
      </c>
      <c r="P3584" s="13">
        <v>-1.5544825786245497E-2</v>
      </c>
      <c r="Q3584" s="7"/>
      <c r="R3584" s="8"/>
      <c r="S3584" s="8"/>
      <c r="T3584" s="8"/>
      <c r="U3584" s="8"/>
      <c r="V3584" s="13"/>
      <c r="W3584" s="14"/>
      <c r="X3584" s="1"/>
      <c r="Y3584" s="1"/>
      <c r="Z3584" s="1"/>
      <c r="AA3584" s="1"/>
      <c r="AB3584" s="1"/>
      <c r="AC3584" s="1"/>
      <c r="AD3584" s="8"/>
      <c r="AE3584" s="8"/>
      <c r="AF3584" s="8"/>
      <c r="AG3584" s="8"/>
      <c r="AH3584" s="9"/>
      <c r="AI3584" s="8"/>
      <c r="AJ3584" s="13"/>
      <c r="AK3584" s="8"/>
      <c r="AL3584" s="8"/>
      <c r="AM3584" s="8"/>
      <c r="AN3584" s="8"/>
      <c r="AO3584" s="7"/>
      <c r="AP3584" s="7"/>
      <c r="AQ3584" s="7"/>
      <c r="AR3584" s="7"/>
      <c r="AS3584" s="7"/>
      <c r="AT3584" s="7"/>
      <c r="AU3584" s="8"/>
      <c r="AV3584" s="8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7"/>
      <c r="BV3584" s="7"/>
      <c r="BW3584" s="8"/>
      <c r="BX3584" s="8"/>
      <c r="BY3584" s="8"/>
      <c r="BZ3584" s="8"/>
      <c r="CA3584" s="8"/>
      <c r="CC3584" s="8"/>
      <c r="CE3584" s="7"/>
      <c r="CF3584" s="8"/>
      <c r="CG3584" s="8"/>
      <c r="CH3584" s="8"/>
      <c r="CI3584" s="8"/>
      <c r="CJ3584" s="8"/>
    </row>
    <row r="3585" spans="1:88" x14ac:dyDescent="0.3">
      <c r="A3585" s="1" t="s">
        <v>1576</v>
      </c>
      <c r="B3585" s="1"/>
      <c r="C3585" s="1" t="s">
        <v>1878</v>
      </c>
      <c r="D3585" s="1"/>
      <c r="E3585" s="1"/>
      <c r="F3585" s="1"/>
      <c r="G3585" s="1"/>
      <c r="H3585" s="1">
        <v>51510.98</v>
      </c>
      <c r="I3585" s="1">
        <v>1.17</v>
      </c>
      <c r="J3585" s="12">
        <v>2433.91</v>
      </c>
      <c r="K3585" s="5">
        <v>3385.14</v>
      </c>
      <c r="L3585" s="5">
        <v>13243.4</v>
      </c>
      <c r="M3585" s="13">
        <f t="shared" si="70"/>
        <v>1.1732614625985294E-2</v>
      </c>
      <c r="N3585" s="13">
        <v>1.6013024148942678E-2</v>
      </c>
      <c r="O3585" s="13">
        <v>5.515999964355256E-3</v>
      </c>
      <c r="P3585" s="13">
        <v>3.1518453179453232E-3</v>
      </c>
      <c r="Q3585" s="7"/>
      <c r="R3585" s="8"/>
      <c r="S3585" s="8"/>
      <c r="T3585" s="8"/>
      <c r="U3585" s="8"/>
      <c r="V3585" s="13"/>
      <c r="W3585" s="14"/>
      <c r="X3585" s="1"/>
      <c r="Y3585" s="1"/>
      <c r="Z3585" s="1"/>
      <c r="AA3585" s="1"/>
      <c r="AB3585" s="1"/>
      <c r="AC3585" s="1"/>
      <c r="AD3585" s="8"/>
      <c r="AE3585" s="8"/>
      <c r="AF3585" s="8"/>
      <c r="AG3585" s="8"/>
      <c r="AH3585" s="9"/>
      <c r="AI3585" s="8"/>
      <c r="AJ3585" s="13"/>
      <c r="AK3585" s="8"/>
      <c r="AL3585" s="8"/>
      <c r="AM3585" s="8"/>
      <c r="AN3585" s="8"/>
      <c r="AO3585" s="7"/>
      <c r="AP3585" s="7"/>
      <c r="AQ3585" s="7"/>
      <c r="AR3585" s="7"/>
      <c r="AS3585" s="7"/>
      <c r="AT3585" s="7"/>
      <c r="AU3585" s="8"/>
      <c r="AV3585" s="8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7"/>
      <c r="BV3585" s="7"/>
      <c r="BW3585" s="8"/>
      <c r="BX3585" s="8"/>
      <c r="BY3585" s="8"/>
      <c r="BZ3585" s="8"/>
      <c r="CA3585" s="8"/>
      <c r="CC3585" s="8"/>
      <c r="CE3585" s="7"/>
      <c r="CF3585" s="8"/>
      <c r="CG3585" s="8"/>
      <c r="CH3585" s="8"/>
      <c r="CI3585" s="8"/>
      <c r="CJ3585" s="8"/>
    </row>
    <row r="3586" spans="1:88" x14ac:dyDescent="0.3">
      <c r="A3586" s="1" t="s">
        <v>1577</v>
      </c>
      <c r="B3586" s="1"/>
      <c r="C3586" s="1" t="s">
        <v>1878</v>
      </c>
      <c r="D3586" s="1"/>
      <c r="E3586" s="1"/>
      <c r="F3586" s="1"/>
      <c r="G3586" s="1"/>
      <c r="H3586" s="1">
        <v>52026.61</v>
      </c>
      <c r="I3586" s="1">
        <v>1</v>
      </c>
      <c r="J3586" s="12">
        <v>2459.3000000000002</v>
      </c>
      <c r="K3586" s="5">
        <v>3425.17</v>
      </c>
      <c r="L3586" s="5">
        <v>13321.23</v>
      </c>
      <c r="M3586" s="13">
        <f t="shared" si="70"/>
        <v>1.0010098817766488E-2</v>
      </c>
      <c r="N3586" s="13">
        <v>1.043177438771381E-2</v>
      </c>
      <c r="O3586" s="13">
        <v>1.1825212546600739E-2</v>
      </c>
      <c r="P3586" s="13">
        <v>5.8768896204901555E-3</v>
      </c>
      <c r="Q3586" s="7"/>
      <c r="R3586" s="8"/>
      <c r="S3586" s="8"/>
      <c r="T3586" s="8"/>
      <c r="U3586" s="8"/>
      <c r="V3586" s="13"/>
      <c r="W3586" s="14"/>
      <c r="X3586" s="1"/>
      <c r="Y3586" s="1"/>
      <c r="Z3586" s="1"/>
      <c r="AA3586" s="1"/>
      <c r="AB3586" s="1"/>
      <c r="AC3586" s="1"/>
      <c r="AD3586" s="8"/>
      <c r="AE3586" s="8"/>
      <c r="AF3586" s="8"/>
      <c r="AG3586" s="8"/>
      <c r="AH3586" s="9"/>
      <c r="AI3586" s="8"/>
      <c r="AJ3586" s="13"/>
      <c r="AK3586" s="8"/>
      <c r="AL3586" s="8"/>
      <c r="AM3586" s="8"/>
      <c r="AN3586" s="8"/>
      <c r="AO3586" s="7"/>
      <c r="AP3586" s="7"/>
      <c r="AQ3586" s="7"/>
      <c r="AR3586" s="7"/>
      <c r="AS3586" s="7"/>
      <c r="AT3586" s="7"/>
      <c r="AU3586" s="8"/>
      <c r="AV3586" s="8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7"/>
      <c r="BV3586" s="7"/>
      <c r="BW3586" s="8"/>
      <c r="BX3586" s="8"/>
      <c r="BY3586" s="8"/>
      <c r="BZ3586" s="8"/>
      <c r="CA3586" s="8"/>
      <c r="CC3586" s="8"/>
      <c r="CE3586" s="7"/>
      <c r="CF3586" s="8"/>
      <c r="CG3586" s="8"/>
      <c r="CH3586" s="8"/>
      <c r="CI3586" s="8"/>
      <c r="CJ3586" s="8"/>
    </row>
    <row r="3587" spans="1:88" x14ac:dyDescent="0.3">
      <c r="A3587" s="1" t="s">
        <v>1578</v>
      </c>
      <c r="B3587" s="1"/>
      <c r="C3587" s="1" t="s">
        <v>1878</v>
      </c>
      <c r="D3587" s="1"/>
      <c r="E3587" s="1"/>
      <c r="F3587" s="1"/>
      <c r="G3587" s="1"/>
      <c r="H3587" s="1">
        <v>51936.09</v>
      </c>
      <c r="I3587" s="1">
        <v>-0.17</v>
      </c>
      <c r="J3587" s="12">
        <v>2453.48</v>
      </c>
      <c r="K3587" s="5">
        <v>3416.93</v>
      </c>
      <c r="L3587" s="5">
        <v>13269.8</v>
      </c>
      <c r="M3587" s="13">
        <f t="shared" si="70"/>
        <v>-1.7398788812110766E-3</v>
      </c>
      <c r="N3587" s="13">
        <v>-2.3665270605457422E-3</v>
      </c>
      <c r="O3587" s="13">
        <v>-2.4057200080580543E-3</v>
      </c>
      <c r="P3587" s="13">
        <v>-3.8607545999881365E-3</v>
      </c>
      <c r="Q3587" s="7"/>
      <c r="R3587" s="8"/>
      <c r="S3587" s="8"/>
      <c r="T3587" s="8"/>
      <c r="U3587" s="8"/>
      <c r="V3587" s="13"/>
      <c r="W3587" s="14"/>
      <c r="X3587" s="1"/>
      <c r="Y3587" s="1"/>
      <c r="Z3587" s="1"/>
      <c r="AA3587" s="1"/>
      <c r="AB3587" s="1"/>
      <c r="AC3587" s="1"/>
      <c r="AD3587" s="8"/>
      <c r="AE3587" s="8"/>
      <c r="AF3587" s="8"/>
      <c r="AG3587" s="8"/>
      <c r="AH3587" s="9"/>
      <c r="AI3587" s="8"/>
      <c r="AJ3587" s="13"/>
      <c r="AK3587" s="8"/>
      <c r="AL3587" s="8"/>
      <c r="AM3587" s="8"/>
      <c r="AN3587" s="8"/>
      <c r="AO3587" s="7"/>
      <c r="AP3587" s="7"/>
      <c r="AQ3587" s="7"/>
      <c r="AR3587" s="7"/>
      <c r="AS3587" s="7"/>
      <c r="AT3587" s="7"/>
      <c r="AU3587" s="8"/>
      <c r="AV3587" s="8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7"/>
      <c r="BV3587" s="7"/>
      <c r="BW3587" s="8"/>
      <c r="BX3587" s="8"/>
      <c r="BY3587" s="8"/>
      <c r="BZ3587" s="8"/>
      <c r="CA3587" s="8"/>
      <c r="CC3587" s="8"/>
      <c r="CE3587" s="7"/>
      <c r="CF3587" s="8"/>
      <c r="CG3587" s="8"/>
      <c r="CH3587" s="8"/>
      <c r="CI3587" s="8"/>
      <c r="CJ3587" s="8"/>
    </row>
    <row r="3588" spans="1:88" x14ac:dyDescent="0.3">
      <c r="A3588" s="1" t="s">
        <v>1579</v>
      </c>
      <c r="B3588" s="1"/>
      <c r="C3588" s="1" t="s">
        <v>1878</v>
      </c>
      <c r="D3588" s="1"/>
      <c r="E3588" s="1"/>
      <c r="F3588" s="1"/>
      <c r="G3588" s="1"/>
      <c r="H3588" s="1">
        <v>51705.760000000002</v>
      </c>
      <c r="I3588" s="1">
        <v>-0.44</v>
      </c>
      <c r="J3588" s="12">
        <v>2447.34</v>
      </c>
      <c r="K3588" s="5">
        <v>3385.48</v>
      </c>
      <c r="L3588" s="5">
        <v>13160.39</v>
      </c>
      <c r="M3588" s="13">
        <f t="shared" ref="M3588:M3651" si="71">H3588/H3587-1</f>
        <v>-4.4348737072812394E-3</v>
      </c>
      <c r="N3588" s="13">
        <v>-2.50256778127389E-3</v>
      </c>
      <c r="O3588" s="13">
        <v>-9.2041686543182788E-3</v>
      </c>
      <c r="P3588" s="13">
        <v>-8.2450376041839357E-3</v>
      </c>
      <c r="Q3588" s="7"/>
      <c r="R3588" s="8"/>
      <c r="S3588" s="8"/>
      <c r="T3588" s="8"/>
      <c r="U3588" s="8"/>
      <c r="V3588" s="13"/>
      <c r="W3588" s="14"/>
      <c r="X3588" s="1"/>
      <c r="Y3588" s="1"/>
      <c r="Z3588" s="1"/>
      <c r="AA3588" s="1"/>
      <c r="AB3588" s="1"/>
      <c r="AC3588" s="1"/>
      <c r="AD3588" s="8"/>
      <c r="AE3588" s="8"/>
      <c r="AF3588" s="8"/>
      <c r="AG3588" s="8"/>
      <c r="AH3588" s="9"/>
      <c r="AI3588" s="8"/>
      <c r="AJ3588" s="13"/>
      <c r="AK3588" s="8"/>
      <c r="AL3588" s="8"/>
      <c r="AM3588" s="8"/>
      <c r="AN3588" s="8"/>
      <c r="AO3588" s="7"/>
      <c r="AP3588" s="7"/>
      <c r="AQ3588" s="7"/>
      <c r="AR3588" s="7"/>
      <c r="AS3588" s="7"/>
      <c r="AT3588" s="7"/>
      <c r="AU3588" s="8"/>
      <c r="AV3588" s="8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7"/>
      <c r="BV3588" s="7"/>
      <c r="BW3588" s="8"/>
      <c r="BX3588" s="8"/>
      <c r="BY3588" s="8"/>
      <c r="BZ3588" s="8"/>
      <c r="CA3588" s="8"/>
      <c r="CC3588" s="8"/>
      <c r="CE3588" s="7"/>
      <c r="CF3588" s="8"/>
      <c r="CG3588" s="8"/>
      <c r="CH3588" s="8"/>
      <c r="CI3588" s="8"/>
      <c r="CJ3588" s="8"/>
    </row>
    <row r="3589" spans="1:88" x14ac:dyDescent="0.3">
      <c r="A3589" s="1" t="s">
        <v>1580</v>
      </c>
      <c r="B3589" s="1"/>
      <c r="C3589" s="1" t="s">
        <v>1878</v>
      </c>
      <c r="D3589" s="1"/>
      <c r="E3589" s="1"/>
      <c r="F3589" s="1"/>
      <c r="G3589" s="1"/>
      <c r="H3589" s="1">
        <v>51497.7</v>
      </c>
      <c r="I3589" s="1">
        <v>-0.4</v>
      </c>
      <c r="J3589" s="12">
        <v>2429.8000000000002</v>
      </c>
      <c r="K3589" s="5">
        <v>3407.62</v>
      </c>
      <c r="L3589" s="5">
        <v>13080.37</v>
      </c>
      <c r="M3589" s="13">
        <f t="shared" si="71"/>
        <v>-4.0239230600228604E-3</v>
      </c>
      <c r="N3589" s="13">
        <v>-7.1669649497004828E-3</v>
      </c>
      <c r="O3589" s="13">
        <v>6.5396930420500432E-3</v>
      </c>
      <c r="P3589" s="13">
        <v>-6.0803669192173171E-3</v>
      </c>
      <c r="Q3589" s="7"/>
      <c r="R3589" s="8"/>
      <c r="S3589" s="8"/>
      <c r="T3589" s="8"/>
      <c r="U3589" s="8"/>
      <c r="V3589" s="13"/>
      <c r="W3589" s="14"/>
      <c r="X3589" s="1"/>
      <c r="Y3589" s="1"/>
      <c r="Z3589" s="1"/>
      <c r="AA3589" s="1"/>
      <c r="AB3589" s="1"/>
      <c r="AC3589" s="1"/>
      <c r="AD3589" s="8"/>
      <c r="AE3589" s="8"/>
      <c r="AF3589" s="8"/>
      <c r="AG3589" s="8"/>
      <c r="AH3589" s="9"/>
      <c r="AI3589" s="8"/>
      <c r="AJ3589" s="13"/>
      <c r="AK3589" s="8"/>
      <c r="AL3589" s="8"/>
      <c r="AM3589" s="8"/>
      <c r="AN3589" s="8"/>
      <c r="AO3589" s="7"/>
      <c r="AP3589" s="7"/>
      <c r="AQ3589" s="7"/>
      <c r="AR3589" s="7"/>
      <c r="AS3589" s="7"/>
      <c r="AT3589" s="7"/>
      <c r="AU3589" s="8"/>
      <c r="AV3589" s="8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7"/>
      <c r="BV3589" s="7"/>
      <c r="BW3589" s="8"/>
      <c r="BX3589" s="8"/>
      <c r="BY3589" s="8"/>
      <c r="BZ3589" s="8"/>
      <c r="CA3589" s="8"/>
      <c r="CC3589" s="8"/>
      <c r="CE3589" s="7"/>
      <c r="CF3589" s="8"/>
      <c r="CG3589" s="8"/>
      <c r="CH3589" s="8"/>
      <c r="CI3589" s="8"/>
      <c r="CJ3589" s="8"/>
    </row>
    <row r="3590" spans="1:88" x14ac:dyDescent="0.3">
      <c r="A3590" s="1" t="s">
        <v>1581</v>
      </c>
      <c r="B3590" s="1"/>
      <c r="C3590" s="1" t="s">
        <v>1878</v>
      </c>
      <c r="D3590" s="1"/>
      <c r="E3590" s="1"/>
      <c r="F3590" s="1"/>
      <c r="G3590" s="1"/>
      <c r="H3590" s="1">
        <v>51567.7</v>
      </c>
      <c r="I3590" s="1">
        <v>0.14000000000000001</v>
      </c>
      <c r="J3590" s="12">
        <v>2438.23</v>
      </c>
      <c r="K3590" s="5">
        <v>3397.56</v>
      </c>
      <c r="L3590" s="5">
        <v>12989.91</v>
      </c>
      <c r="M3590" s="13">
        <f t="shared" si="71"/>
        <v>1.3592840068585854E-3</v>
      </c>
      <c r="N3590" s="13">
        <v>3.4694213515515937E-3</v>
      </c>
      <c r="O3590" s="13">
        <v>-2.9522071122953797E-3</v>
      </c>
      <c r="P3590" s="13">
        <v>-6.915706512889197E-3</v>
      </c>
      <c r="Q3590" s="7"/>
      <c r="R3590" s="8"/>
      <c r="S3590" s="8"/>
      <c r="T3590" s="8"/>
      <c r="U3590" s="8"/>
      <c r="V3590" s="13"/>
      <c r="W3590" s="14"/>
      <c r="X3590" s="1"/>
      <c r="Y3590" s="1"/>
      <c r="Z3590" s="1"/>
      <c r="AA3590" s="1"/>
      <c r="AB3590" s="1"/>
      <c r="AC3590" s="1"/>
      <c r="AD3590" s="8"/>
      <c r="AE3590" s="8"/>
      <c r="AF3590" s="8"/>
      <c r="AG3590" s="8"/>
      <c r="AH3590" s="9"/>
      <c r="AI3590" s="8"/>
      <c r="AJ3590" s="13"/>
      <c r="AK3590" s="8"/>
      <c r="AL3590" s="8"/>
      <c r="AM3590" s="8"/>
      <c r="AN3590" s="8"/>
      <c r="AO3590" s="7"/>
      <c r="AP3590" s="7"/>
      <c r="AQ3590" s="7"/>
      <c r="AR3590" s="7"/>
      <c r="AS3590" s="7"/>
      <c r="AT3590" s="7"/>
      <c r="AU3590" s="8"/>
      <c r="AV3590" s="8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7"/>
      <c r="BV3590" s="7"/>
      <c r="BW3590" s="8"/>
      <c r="BX3590" s="8"/>
      <c r="BY3590" s="8"/>
      <c r="BZ3590" s="8"/>
      <c r="CA3590" s="8"/>
      <c r="CC3590" s="8"/>
      <c r="CE3590" s="7"/>
      <c r="CF3590" s="8"/>
      <c r="CG3590" s="8"/>
      <c r="CH3590" s="8"/>
      <c r="CI3590" s="8"/>
      <c r="CJ3590" s="8"/>
    </row>
    <row r="3591" spans="1:88" x14ac:dyDescent="0.3">
      <c r="A3591" s="1" t="s">
        <v>1582</v>
      </c>
      <c r="B3591" s="1"/>
      <c r="C3591" s="1" t="s">
        <v>1878</v>
      </c>
      <c r="D3591" s="1"/>
      <c r="E3591" s="1"/>
      <c r="F3591" s="1"/>
      <c r="G3591" s="1"/>
      <c r="H3591" s="1">
        <v>51842.78</v>
      </c>
      <c r="I3591" s="1">
        <v>0.53</v>
      </c>
      <c r="J3591" s="12">
        <v>2451.35</v>
      </c>
      <c r="K3591" s="5">
        <v>3410.77</v>
      </c>
      <c r="L3591" s="5">
        <v>12994.44</v>
      </c>
      <c r="M3591" s="13">
        <f t="shared" si="71"/>
        <v>5.3343468876836386E-3</v>
      </c>
      <c r="N3591" s="13">
        <v>5.3809525762540389E-3</v>
      </c>
      <c r="O3591" s="13">
        <v>3.8880843899740114E-3</v>
      </c>
      <c r="P3591" s="13">
        <v>3.4873220830644591E-4</v>
      </c>
      <c r="Q3591" s="7"/>
      <c r="R3591" s="8"/>
      <c r="S3591" s="8"/>
      <c r="T3591" s="8"/>
      <c r="U3591" s="8"/>
      <c r="V3591" s="13"/>
      <c r="W3591" s="14"/>
      <c r="X3591" s="1"/>
      <c r="Y3591" s="1"/>
      <c r="Z3591" s="1"/>
      <c r="AA3591" s="1"/>
      <c r="AB3591" s="1"/>
      <c r="AC3591" s="1"/>
      <c r="AD3591" s="8"/>
      <c r="AE3591" s="8"/>
      <c r="AF3591" s="8"/>
      <c r="AG3591" s="8"/>
      <c r="AH3591" s="9"/>
      <c r="AI3591" s="8"/>
      <c r="AJ3591" s="13"/>
      <c r="AK3591" s="8"/>
      <c r="AL3591" s="8"/>
      <c r="AM3591" s="8"/>
      <c r="AN3591" s="8"/>
      <c r="AO3591" s="7"/>
      <c r="AP3591" s="7"/>
      <c r="AQ3591" s="7"/>
      <c r="AR3591" s="7"/>
      <c r="AS3591" s="7"/>
      <c r="AT3591" s="7"/>
      <c r="AU3591" s="8"/>
      <c r="AV3591" s="8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7"/>
      <c r="BV3591" s="7"/>
      <c r="BW3591" s="8"/>
      <c r="BX3591" s="8"/>
      <c r="BY3591" s="8"/>
      <c r="BZ3591" s="8"/>
      <c r="CA3591" s="8"/>
      <c r="CC3591" s="8"/>
      <c r="CE3591" s="7"/>
      <c r="CF3591" s="8"/>
      <c r="CG3591" s="8"/>
      <c r="CH3591" s="8"/>
      <c r="CI3591" s="8"/>
      <c r="CJ3591" s="8"/>
    </row>
    <row r="3592" spans="1:88" x14ac:dyDescent="0.3">
      <c r="A3592" s="1" t="s">
        <v>1583</v>
      </c>
      <c r="B3592" s="1"/>
      <c r="C3592" s="1" t="s">
        <v>1878</v>
      </c>
      <c r="D3592" s="1"/>
      <c r="E3592" s="1"/>
      <c r="F3592" s="1"/>
      <c r="G3592" s="1"/>
      <c r="H3592" s="1">
        <v>51892.77</v>
      </c>
      <c r="I3592" s="1">
        <v>0.1</v>
      </c>
      <c r="J3592" s="12">
        <v>2439.09</v>
      </c>
      <c r="K3592" s="5">
        <v>3455.24</v>
      </c>
      <c r="L3592" s="5">
        <v>13097.43</v>
      </c>
      <c r="M3592" s="13">
        <f t="shared" si="71"/>
        <v>9.6426156159057363E-4</v>
      </c>
      <c r="N3592" s="13">
        <v>-5.0013258000692895E-3</v>
      </c>
      <c r="O3592" s="13">
        <v>1.3038111628752347E-2</v>
      </c>
      <c r="P3592" s="13">
        <v>7.9256974521411117E-3</v>
      </c>
      <c r="Q3592" s="7"/>
      <c r="R3592" s="8"/>
      <c r="S3592" s="8"/>
      <c r="T3592" s="8"/>
      <c r="U3592" s="8"/>
      <c r="V3592" s="13"/>
      <c r="W3592" s="14"/>
      <c r="X3592" s="1"/>
      <c r="Y3592" s="1"/>
      <c r="Z3592" s="1"/>
      <c r="AA3592" s="1"/>
      <c r="AB3592" s="1"/>
      <c r="AC3592" s="1"/>
      <c r="AD3592" s="8"/>
      <c r="AE3592" s="8"/>
      <c r="AF3592" s="8"/>
      <c r="AG3592" s="8"/>
      <c r="AH3592" s="9"/>
      <c r="AI3592" s="8"/>
      <c r="AJ3592" s="13"/>
      <c r="AK3592" s="8"/>
      <c r="AL3592" s="8"/>
      <c r="AM3592" s="8"/>
      <c r="AN3592" s="8"/>
      <c r="AO3592" s="7"/>
      <c r="AP3592" s="7"/>
      <c r="AQ3592" s="7"/>
      <c r="AR3592" s="7"/>
      <c r="AS3592" s="7"/>
      <c r="AT3592" s="7"/>
      <c r="AU3592" s="8"/>
      <c r="AV3592" s="8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7"/>
      <c r="BV3592" s="7"/>
      <c r="BW3592" s="8"/>
      <c r="BX3592" s="8"/>
      <c r="BY3592" s="8"/>
      <c r="BZ3592" s="8"/>
      <c r="CA3592" s="8"/>
      <c r="CC3592" s="8"/>
      <c r="CE3592" s="7"/>
      <c r="CF3592" s="8"/>
      <c r="CG3592" s="8"/>
      <c r="CH3592" s="8"/>
      <c r="CI3592" s="8"/>
      <c r="CJ3592" s="8"/>
    </row>
    <row r="3593" spans="1:88" x14ac:dyDescent="0.3">
      <c r="A3593" s="1" t="s">
        <v>1584</v>
      </c>
      <c r="B3593" s="1"/>
      <c r="C3593" s="1" t="s">
        <v>1878</v>
      </c>
      <c r="D3593" s="1"/>
      <c r="E3593" s="1"/>
      <c r="F3593" s="1"/>
      <c r="G3593" s="1"/>
      <c r="H3593" s="1">
        <v>51782.38</v>
      </c>
      <c r="I3593" s="1">
        <v>-0.21</v>
      </c>
      <c r="J3593" s="12">
        <v>2432.06</v>
      </c>
      <c r="K3593" s="5">
        <v>3443.28</v>
      </c>
      <c r="L3593" s="5">
        <v>13086.57</v>
      </c>
      <c r="M3593" s="13">
        <f t="shared" si="71"/>
        <v>-2.1272712942477234E-3</v>
      </c>
      <c r="N3593" s="13">
        <v>-2.8822224682156783E-3</v>
      </c>
      <c r="O3593" s="13">
        <v>-3.4614093377014488E-3</v>
      </c>
      <c r="P3593" s="13">
        <v>-8.2917030287621429E-4</v>
      </c>
      <c r="Q3593" s="7"/>
      <c r="R3593" s="8"/>
      <c r="S3593" s="8"/>
      <c r="T3593" s="8"/>
      <c r="U3593" s="8"/>
      <c r="V3593" s="13"/>
      <c r="W3593" s="14"/>
      <c r="X3593" s="1"/>
      <c r="Y3593" s="1"/>
      <c r="Z3593" s="1"/>
      <c r="AA3593" s="1"/>
      <c r="AB3593" s="1"/>
      <c r="AC3593" s="1"/>
      <c r="AD3593" s="8"/>
      <c r="AE3593" s="8"/>
      <c r="AF3593" s="8"/>
      <c r="AG3593" s="8"/>
      <c r="AH3593" s="9"/>
      <c r="AI3593" s="8"/>
      <c r="AJ3593" s="13"/>
      <c r="AK3593" s="8"/>
      <c r="AL3593" s="8"/>
      <c r="AM3593" s="8"/>
      <c r="AN3593" s="8"/>
      <c r="AO3593" s="7"/>
      <c r="AP3593" s="7"/>
      <c r="AQ3593" s="7"/>
      <c r="AR3593" s="7"/>
      <c r="AS3593" s="7"/>
      <c r="AT3593" s="7"/>
      <c r="AU3593" s="8"/>
      <c r="AV3593" s="8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7"/>
      <c r="BV3593" s="7"/>
      <c r="BW3593" s="8"/>
      <c r="BX3593" s="8"/>
      <c r="BY3593" s="8"/>
      <c r="BZ3593" s="8"/>
      <c r="CA3593" s="8"/>
      <c r="CC3593" s="8"/>
      <c r="CE3593" s="7"/>
      <c r="CF3593" s="8"/>
      <c r="CG3593" s="8"/>
      <c r="CH3593" s="8"/>
      <c r="CI3593" s="8"/>
      <c r="CJ3593" s="8"/>
    </row>
    <row r="3594" spans="1:88" x14ac:dyDescent="0.3">
      <c r="A3594" s="1" t="s">
        <v>1585</v>
      </c>
      <c r="B3594" s="1"/>
      <c r="C3594" s="1" t="s">
        <v>1878</v>
      </c>
      <c r="D3594" s="1"/>
      <c r="E3594" s="1"/>
      <c r="F3594" s="1"/>
      <c r="G3594" s="1"/>
      <c r="H3594" s="1">
        <v>51198.42</v>
      </c>
      <c r="I3594" s="1">
        <v>-1.1299999999999999</v>
      </c>
      <c r="J3594" s="12">
        <v>2405.87</v>
      </c>
      <c r="K3594" s="5">
        <v>3395.93</v>
      </c>
      <c r="L3594" s="5">
        <v>12904.95</v>
      </c>
      <c r="M3594" s="13">
        <f t="shared" si="71"/>
        <v>-1.1277195061331624E-2</v>
      </c>
      <c r="N3594" s="13">
        <v>-1.0768648799782898E-2</v>
      </c>
      <c r="O3594" s="13">
        <v>-1.3751423061731938E-2</v>
      </c>
      <c r="P3594" s="13">
        <v>-1.3878350094791769E-2</v>
      </c>
      <c r="Q3594" s="7"/>
      <c r="R3594" s="8"/>
      <c r="S3594" s="8"/>
      <c r="T3594" s="8"/>
      <c r="U3594" s="8"/>
      <c r="V3594" s="13"/>
      <c r="W3594" s="14"/>
      <c r="X3594" s="1"/>
      <c r="Y3594" s="1"/>
      <c r="Z3594" s="1"/>
      <c r="AA3594" s="1"/>
      <c r="AB3594" s="1"/>
      <c r="AC3594" s="1"/>
      <c r="AD3594" s="8"/>
      <c r="AE3594" s="8"/>
      <c r="AF3594" s="8"/>
      <c r="AG3594" s="8"/>
      <c r="AH3594" s="9"/>
      <c r="AI3594" s="8"/>
      <c r="AJ3594" s="13"/>
      <c r="AK3594" s="8"/>
      <c r="AL3594" s="8"/>
      <c r="AM3594" s="8"/>
      <c r="AN3594" s="8"/>
      <c r="AO3594" s="7"/>
      <c r="AP3594" s="7"/>
      <c r="AQ3594" s="7"/>
      <c r="AR3594" s="7"/>
      <c r="AS3594" s="7"/>
      <c r="AT3594" s="7"/>
      <c r="AU3594" s="8"/>
      <c r="AV3594" s="8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7"/>
      <c r="BV3594" s="7"/>
      <c r="BW3594" s="8"/>
      <c r="BX3594" s="8"/>
      <c r="BY3594" s="8"/>
      <c r="BZ3594" s="8"/>
      <c r="CA3594" s="8"/>
      <c r="CC3594" s="8"/>
      <c r="CE3594" s="7"/>
      <c r="CF3594" s="8"/>
      <c r="CG3594" s="8"/>
      <c r="CH3594" s="8"/>
      <c r="CI3594" s="8"/>
      <c r="CJ3594" s="8"/>
    </row>
    <row r="3595" spans="1:88" x14ac:dyDescent="0.3">
      <c r="A3595" s="1" t="s">
        <v>1586</v>
      </c>
      <c r="B3595" s="1"/>
      <c r="C3595" s="1" t="s">
        <v>1878</v>
      </c>
      <c r="D3595" s="1"/>
      <c r="E3595" s="1"/>
      <c r="F3595" s="1"/>
      <c r="G3595" s="1"/>
      <c r="H3595" s="1">
        <v>50873.54</v>
      </c>
      <c r="I3595" s="1">
        <v>-0.63</v>
      </c>
      <c r="J3595" s="12">
        <v>2389.3000000000002</v>
      </c>
      <c r="K3595" s="5">
        <v>3377.16</v>
      </c>
      <c r="L3595" s="5">
        <v>12803.89</v>
      </c>
      <c r="M3595" s="13">
        <f t="shared" si="71"/>
        <v>-6.3455083184207339E-3</v>
      </c>
      <c r="N3595" s="13">
        <v>-6.8873214263446281E-3</v>
      </c>
      <c r="O3595" s="13">
        <v>-5.5272046243591832E-3</v>
      </c>
      <c r="P3595" s="13">
        <v>-7.8311035687856911E-3</v>
      </c>
      <c r="Q3595" s="7"/>
      <c r="R3595" s="8"/>
      <c r="S3595" s="8"/>
      <c r="T3595" s="8"/>
      <c r="U3595" s="8"/>
      <c r="V3595" s="13"/>
      <c r="W3595" s="14"/>
      <c r="X3595" s="1"/>
      <c r="Y3595" s="1"/>
      <c r="Z3595" s="1"/>
      <c r="AA3595" s="1"/>
      <c r="AB3595" s="1"/>
      <c r="AC3595" s="1"/>
      <c r="AD3595" s="8"/>
      <c r="AE3595" s="8"/>
      <c r="AF3595" s="8"/>
      <c r="AG3595" s="8"/>
      <c r="AH3595" s="9"/>
      <c r="AI3595" s="8"/>
      <c r="AJ3595" s="13"/>
      <c r="AK3595" s="8"/>
      <c r="AL3595" s="8"/>
      <c r="AM3595" s="8"/>
      <c r="AN3595" s="8"/>
      <c r="AO3595" s="7"/>
      <c r="AP3595" s="7"/>
      <c r="AQ3595" s="7"/>
      <c r="AR3595" s="7"/>
      <c r="AS3595" s="7"/>
      <c r="AT3595" s="7"/>
      <c r="AU3595" s="8"/>
      <c r="AV3595" s="8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7"/>
      <c r="BV3595" s="7"/>
      <c r="BW3595" s="8"/>
      <c r="BX3595" s="8"/>
      <c r="BY3595" s="8"/>
      <c r="BZ3595" s="8"/>
      <c r="CA3595" s="8"/>
      <c r="CC3595" s="8"/>
      <c r="CE3595" s="7"/>
      <c r="CF3595" s="8"/>
      <c r="CG3595" s="8"/>
      <c r="CH3595" s="8"/>
      <c r="CI3595" s="8"/>
      <c r="CJ3595" s="8"/>
    </row>
    <row r="3596" spans="1:88" x14ac:dyDescent="0.3">
      <c r="A3596" s="1" t="s">
        <v>1587</v>
      </c>
      <c r="B3596" s="1"/>
      <c r="C3596" s="1" t="s">
        <v>1878</v>
      </c>
      <c r="D3596" s="1"/>
      <c r="E3596" s="1"/>
      <c r="F3596" s="1"/>
      <c r="G3596" s="1"/>
      <c r="H3596" s="1">
        <v>50646.36</v>
      </c>
      <c r="I3596" s="1">
        <v>-0.45</v>
      </c>
      <c r="J3596" s="12">
        <v>2389.4299999999998</v>
      </c>
      <c r="K3596" s="5">
        <v>3325.5</v>
      </c>
      <c r="L3596" s="5">
        <v>12653.6</v>
      </c>
      <c r="M3596" s="13">
        <f t="shared" si="71"/>
        <v>-4.4655826978031721E-3</v>
      </c>
      <c r="N3596" s="13">
        <v>5.4409241200259473E-5</v>
      </c>
      <c r="O3596" s="13">
        <v>-1.5296876665600645E-2</v>
      </c>
      <c r="P3596" s="13">
        <v>-1.1737839047351928E-2</v>
      </c>
      <c r="Q3596" s="7"/>
      <c r="R3596" s="8"/>
      <c r="S3596" s="8"/>
      <c r="T3596" s="8"/>
      <c r="U3596" s="8"/>
      <c r="V3596" s="13"/>
      <c r="W3596" s="14"/>
      <c r="X3596" s="1"/>
      <c r="Y3596" s="1"/>
      <c r="Z3596" s="1"/>
      <c r="AA3596" s="1"/>
      <c r="AB3596" s="1"/>
      <c r="AC3596" s="1"/>
      <c r="AD3596" s="8"/>
      <c r="AE3596" s="8"/>
      <c r="AF3596" s="8"/>
      <c r="AG3596" s="8"/>
      <c r="AH3596" s="9"/>
      <c r="AI3596" s="8"/>
      <c r="AJ3596" s="13"/>
      <c r="AK3596" s="8"/>
      <c r="AL3596" s="8"/>
      <c r="AM3596" s="8"/>
      <c r="AN3596" s="8"/>
      <c r="AO3596" s="7"/>
      <c r="AP3596" s="7"/>
      <c r="AQ3596" s="7"/>
      <c r="AR3596" s="7"/>
      <c r="AS3596" s="7"/>
      <c r="AT3596" s="7"/>
      <c r="AU3596" s="8"/>
      <c r="AV3596" s="8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7"/>
      <c r="BV3596" s="7"/>
      <c r="BW3596" s="8"/>
      <c r="BX3596" s="8"/>
      <c r="BY3596" s="8"/>
      <c r="BZ3596" s="8"/>
      <c r="CA3596" s="8"/>
      <c r="CC3596" s="8"/>
      <c r="CE3596" s="7"/>
      <c r="CF3596" s="8"/>
      <c r="CG3596" s="8"/>
      <c r="CH3596" s="8"/>
      <c r="CI3596" s="8"/>
      <c r="CJ3596" s="8"/>
    </row>
    <row r="3597" spans="1:88" x14ac:dyDescent="0.3">
      <c r="A3597" s="1" t="s">
        <v>1588</v>
      </c>
      <c r="B3597" s="1"/>
      <c r="C3597" s="1" t="s">
        <v>1878</v>
      </c>
      <c r="D3597" s="1"/>
      <c r="E3597" s="1"/>
      <c r="F3597" s="1"/>
      <c r="G3597" s="1"/>
      <c r="H3597" s="1">
        <v>50851.25</v>
      </c>
      <c r="I3597" s="1">
        <v>0.4</v>
      </c>
      <c r="J3597" s="12">
        <v>2403.89</v>
      </c>
      <c r="K3597" s="5">
        <v>3332.8</v>
      </c>
      <c r="L3597" s="5">
        <v>12602.54</v>
      </c>
      <c r="M3597" s="13">
        <f t="shared" si="71"/>
        <v>4.0455029739550064E-3</v>
      </c>
      <c r="N3597" s="13">
        <v>6.0516524861577992E-3</v>
      </c>
      <c r="O3597" s="13">
        <v>2.1951586227635378E-3</v>
      </c>
      <c r="P3597" s="13">
        <v>-4.0352152747044068E-3</v>
      </c>
      <c r="Q3597" s="7"/>
      <c r="R3597" s="8"/>
      <c r="S3597" s="8"/>
      <c r="T3597" s="8"/>
      <c r="U3597" s="8"/>
      <c r="V3597" s="13"/>
      <c r="W3597" s="14"/>
      <c r="X3597" s="1"/>
      <c r="Y3597" s="1"/>
      <c r="Z3597" s="1"/>
      <c r="AA3597" s="1"/>
      <c r="AB3597" s="1"/>
      <c r="AC3597" s="1"/>
      <c r="AD3597" s="8"/>
      <c r="AE3597" s="8"/>
      <c r="AF3597" s="8"/>
      <c r="AG3597" s="8"/>
      <c r="AH3597" s="9"/>
      <c r="AI3597" s="8"/>
      <c r="AJ3597" s="13"/>
      <c r="AK3597" s="8"/>
      <c r="AL3597" s="8"/>
      <c r="AM3597" s="8"/>
      <c r="AN3597" s="8"/>
      <c r="AO3597" s="7"/>
      <c r="AP3597" s="7"/>
      <c r="AQ3597" s="7"/>
      <c r="AR3597" s="7"/>
      <c r="AS3597" s="7"/>
      <c r="AT3597" s="7"/>
      <c r="AU3597" s="8"/>
      <c r="AV3597" s="8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7"/>
      <c r="BV3597" s="7"/>
      <c r="BW3597" s="8"/>
      <c r="BX3597" s="8"/>
      <c r="BY3597" s="8"/>
      <c r="BZ3597" s="8"/>
      <c r="CA3597" s="8"/>
      <c r="CC3597" s="8"/>
      <c r="CE3597" s="7"/>
      <c r="CF3597" s="8"/>
      <c r="CG3597" s="8"/>
      <c r="CH3597" s="8"/>
      <c r="CI3597" s="8"/>
      <c r="CJ3597" s="8"/>
    </row>
    <row r="3598" spans="1:88" x14ac:dyDescent="0.3">
      <c r="A3598" s="1" t="s">
        <v>1589</v>
      </c>
      <c r="B3598" s="1"/>
      <c r="C3598" s="1" t="s">
        <v>1878</v>
      </c>
      <c r="D3598" s="1"/>
      <c r="E3598" s="1"/>
      <c r="F3598" s="1"/>
      <c r="G3598" s="1"/>
      <c r="H3598" s="1">
        <v>50451.79</v>
      </c>
      <c r="I3598" s="1">
        <v>-0.79</v>
      </c>
      <c r="J3598" s="12">
        <v>2387.81</v>
      </c>
      <c r="K3598" s="5">
        <v>3306.91</v>
      </c>
      <c r="L3598" s="5">
        <v>12456.65</v>
      </c>
      <c r="M3598" s="13">
        <f t="shared" si="71"/>
        <v>-7.8554607802168164E-3</v>
      </c>
      <c r="N3598" s="13">
        <v>-6.689157989758221E-3</v>
      </c>
      <c r="O3598" s="13">
        <v>-7.7682429188671298E-3</v>
      </c>
      <c r="P3598" s="13">
        <v>-1.1576237806029677E-2</v>
      </c>
      <c r="Q3598" s="7"/>
      <c r="R3598" s="8"/>
      <c r="S3598" s="8"/>
      <c r="T3598" s="8"/>
      <c r="U3598" s="8"/>
      <c r="V3598" s="13"/>
      <c r="W3598" s="14"/>
      <c r="X3598" s="1"/>
      <c r="Y3598" s="1"/>
      <c r="Z3598" s="1"/>
      <c r="AA3598" s="1"/>
      <c r="AB3598" s="1"/>
      <c r="AC3598" s="1"/>
      <c r="AD3598" s="8"/>
      <c r="AE3598" s="8"/>
      <c r="AF3598" s="8"/>
      <c r="AG3598" s="8"/>
      <c r="AH3598" s="9"/>
      <c r="AI3598" s="8"/>
      <c r="AJ3598" s="13"/>
      <c r="AK3598" s="8"/>
      <c r="AL3598" s="8"/>
      <c r="AM3598" s="8"/>
      <c r="AN3598" s="8"/>
      <c r="AO3598" s="7"/>
      <c r="AP3598" s="7"/>
      <c r="AQ3598" s="7"/>
      <c r="AR3598" s="7"/>
      <c r="AS3598" s="7"/>
      <c r="AT3598" s="7"/>
      <c r="AU3598" s="8"/>
      <c r="AV3598" s="8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7"/>
      <c r="BV3598" s="7"/>
      <c r="BW3598" s="8"/>
      <c r="BX3598" s="8"/>
      <c r="BY3598" s="8"/>
      <c r="BZ3598" s="8"/>
      <c r="CA3598" s="8"/>
      <c r="CC3598" s="8"/>
      <c r="CE3598" s="7"/>
      <c r="CF3598" s="8"/>
      <c r="CG3598" s="8"/>
      <c r="CH3598" s="8"/>
      <c r="CI3598" s="8"/>
      <c r="CJ3598" s="8"/>
    </row>
    <row r="3599" spans="1:88" x14ac:dyDescent="0.3">
      <c r="A3599" s="1" t="s">
        <v>1590</v>
      </c>
      <c r="B3599" s="1"/>
      <c r="C3599" s="1" t="s">
        <v>1878</v>
      </c>
      <c r="D3599" s="1"/>
      <c r="E3599" s="1"/>
      <c r="F3599" s="1"/>
      <c r="G3599" s="1"/>
      <c r="H3599" s="1">
        <v>50897.34</v>
      </c>
      <c r="I3599" s="1">
        <v>0.88</v>
      </c>
      <c r="J3599" s="12">
        <v>2412.71</v>
      </c>
      <c r="K3599" s="5">
        <v>3324.76</v>
      </c>
      <c r="L3599" s="5">
        <v>12399.69</v>
      </c>
      <c r="M3599" s="13">
        <f t="shared" si="71"/>
        <v>8.8312030157897681E-3</v>
      </c>
      <c r="N3599" s="13">
        <v>1.0427965374129489E-2</v>
      </c>
      <c r="O3599" s="13">
        <v>5.3977882675972921E-3</v>
      </c>
      <c r="P3599" s="13">
        <v>-4.5726579778672116E-3</v>
      </c>
      <c r="Q3599" s="7"/>
      <c r="R3599" s="8"/>
      <c r="S3599" s="8"/>
      <c r="T3599" s="8"/>
      <c r="U3599" s="8"/>
      <c r="V3599" s="13"/>
      <c r="W3599" s="14"/>
      <c r="X3599" s="1"/>
      <c r="Y3599" s="1"/>
      <c r="Z3599" s="1"/>
      <c r="AA3599" s="1"/>
      <c r="AB3599" s="1"/>
      <c r="AC3599" s="1"/>
      <c r="AD3599" s="8"/>
      <c r="AE3599" s="8"/>
      <c r="AF3599" s="8"/>
      <c r="AG3599" s="8"/>
      <c r="AH3599" s="9"/>
      <c r="AI3599" s="8"/>
      <c r="AJ3599" s="13"/>
      <c r="AK3599" s="8"/>
      <c r="AL3599" s="8"/>
      <c r="AM3599" s="8"/>
      <c r="AN3599" s="8"/>
      <c r="AO3599" s="7"/>
      <c r="AP3599" s="7"/>
      <c r="AQ3599" s="7"/>
      <c r="AR3599" s="7"/>
      <c r="AS3599" s="7"/>
      <c r="AT3599" s="7"/>
      <c r="AU3599" s="8"/>
      <c r="AV3599" s="8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7"/>
      <c r="BV3599" s="7"/>
      <c r="BW3599" s="8"/>
      <c r="BX3599" s="8"/>
      <c r="BY3599" s="8"/>
      <c r="BZ3599" s="8"/>
      <c r="CA3599" s="8"/>
      <c r="CC3599" s="8"/>
      <c r="CE3599" s="7"/>
      <c r="CF3599" s="8"/>
      <c r="CG3599" s="8"/>
      <c r="CH3599" s="8"/>
      <c r="CI3599" s="8"/>
      <c r="CJ3599" s="8"/>
    </row>
    <row r="3600" spans="1:88" x14ac:dyDescent="0.3">
      <c r="A3600" s="1" t="s">
        <v>1591</v>
      </c>
      <c r="B3600" s="1"/>
      <c r="C3600" s="1" t="s">
        <v>1878</v>
      </c>
      <c r="D3600" s="1"/>
      <c r="E3600" s="1"/>
      <c r="F3600" s="1"/>
      <c r="G3600" s="1"/>
      <c r="H3600" s="1">
        <v>51047.96</v>
      </c>
      <c r="I3600" s="1">
        <v>0.3</v>
      </c>
      <c r="J3600" s="12">
        <v>2413.23</v>
      </c>
      <c r="K3600" s="5">
        <v>3361.34</v>
      </c>
      <c r="L3600" s="5">
        <v>12490.59</v>
      </c>
      <c r="M3600" s="13">
        <f t="shared" si="71"/>
        <v>2.9592902104511598E-3</v>
      </c>
      <c r="N3600" s="13">
        <v>2.1552528070101218E-4</v>
      </c>
      <c r="O3600" s="13">
        <v>1.1002297910225112E-2</v>
      </c>
      <c r="P3600" s="13">
        <v>7.3308284320010575E-3</v>
      </c>
      <c r="Q3600" s="7"/>
      <c r="R3600" s="8"/>
      <c r="S3600" s="8"/>
      <c r="T3600" s="8"/>
      <c r="U3600" s="8"/>
      <c r="V3600" s="13"/>
      <c r="W3600" s="14"/>
      <c r="X3600" s="1"/>
      <c r="Y3600" s="1"/>
      <c r="Z3600" s="1"/>
      <c r="AA3600" s="1"/>
      <c r="AB3600" s="1"/>
      <c r="AC3600" s="1"/>
      <c r="AD3600" s="8"/>
      <c r="AE3600" s="8"/>
      <c r="AF3600" s="8"/>
      <c r="AG3600" s="8"/>
      <c r="AH3600" s="9"/>
      <c r="AI3600" s="8"/>
      <c r="AJ3600" s="13"/>
      <c r="AK3600" s="8"/>
      <c r="AL3600" s="8"/>
      <c r="AM3600" s="8"/>
      <c r="AN3600" s="8"/>
      <c r="AO3600" s="7"/>
      <c r="AP3600" s="7"/>
      <c r="AQ3600" s="7"/>
      <c r="AR3600" s="7"/>
      <c r="AS3600" s="7"/>
      <c r="AT3600" s="7"/>
      <c r="AU3600" s="8"/>
      <c r="AV3600" s="8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7"/>
      <c r="BV3600" s="7"/>
      <c r="BW3600" s="8"/>
      <c r="BX3600" s="8"/>
      <c r="BY3600" s="8"/>
      <c r="BZ3600" s="8"/>
      <c r="CA3600" s="8"/>
      <c r="CC3600" s="8"/>
      <c r="CE3600" s="7"/>
      <c r="CF3600" s="8"/>
      <c r="CG3600" s="8"/>
      <c r="CH3600" s="8"/>
      <c r="CI3600" s="8"/>
      <c r="CJ3600" s="8"/>
    </row>
    <row r="3601" spans="1:88" x14ac:dyDescent="0.3">
      <c r="A3601" s="1" t="s">
        <v>1592</v>
      </c>
      <c r="B3601" s="1"/>
      <c r="C3601" s="1" t="s">
        <v>1878</v>
      </c>
      <c r="D3601" s="1"/>
      <c r="E3601" s="1"/>
      <c r="F3601" s="1"/>
      <c r="G3601" s="1"/>
      <c r="H3601" s="1">
        <v>51264.01</v>
      </c>
      <c r="I3601" s="1">
        <v>0.42</v>
      </c>
      <c r="J3601" s="12">
        <v>2421.4899999999998</v>
      </c>
      <c r="K3601" s="5">
        <v>3379.72</v>
      </c>
      <c r="L3601" s="5">
        <v>12574.18</v>
      </c>
      <c r="M3601" s="13">
        <f t="shared" si="71"/>
        <v>4.2322944932569051E-3</v>
      </c>
      <c r="N3601" s="13">
        <v>3.4227984899903863E-3</v>
      </c>
      <c r="O3601" s="13">
        <v>5.4680573818772782E-3</v>
      </c>
      <c r="P3601" s="13">
        <v>6.6922379167038137E-3</v>
      </c>
      <c r="Q3601" s="7"/>
      <c r="R3601" s="8"/>
      <c r="S3601" s="8"/>
      <c r="T3601" s="8"/>
      <c r="U3601" s="8"/>
      <c r="V3601" s="13"/>
      <c r="W3601" s="14"/>
      <c r="X3601" s="1"/>
      <c r="Y3601" s="1"/>
      <c r="Z3601" s="1"/>
      <c r="AA3601" s="1"/>
      <c r="AB3601" s="1"/>
      <c r="AC3601" s="1"/>
      <c r="AD3601" s="8"/>
      <c r="AE3601" s="8"/>
      <c r="AF3601" s="8"/>
      <c r="AG3601" s="8"/>
      <c r="AH3601" s="9"/>
      <c r="AI3601" s="8"/>
      <c r="AJ3601" s="13"/>
      <c r="AK3601" s="8"/>
      <c r="AL3601" s="8"/>
      <c r="AM3601" s="8"/>
      <c r="AN3601" s="8"/>
      <c r="AO3601" s="7"/>
      <c r="AP3601" s="7"/>
      <c r="AQ3601" s="7"/>
      <c r="AR3601" s="7"/>
      <c r="AS3601" s="7"/>
      <c r="AT3601" s="7"/>
      <c r="AU3601" s="8"/>
      <c r="AV3601" s="8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7"/>
      <c r="BV3601" s="7"/>
      <c r="BW3601" s="8"/>
      <c r="BX3601" s="8"/>
      <c r="BY3601" s="8"/>
      <c r="BZ3601" s="8"/>
      <c r="CA3601" s="8"/>
      <c r="CC3601" s="8"/>
      <c r="CE3601" s="7"/>
      <c r="CF3601" s="8"/>
      <c r="CG3601" s="8"/>
      <c r="CH3601" s="8"/>
      <c r="CI3601" s="8"/>
      <c r="CJ3601" s="8"/>
    </row>
    <row r="3602" spans="1:88" x14ac:dyDescent="0.3">
      <c r="A3602" s="1" t="s">
        <v>1593</v>
      </c>
      <c r="B3602" s="1"/>
      <c r="C3602" s="1" t="s">
        <v>1878</v>
      </c>
      <c r="D3602" s="1"/>
      <c r="E3602" s="1"/>
      <c r="F3602" s="1"/>
      <c r="G3602" s="1"/>
      <c r="H3602" s="1">
        <v>50944.5</v>
      </c>
      <c r="I3602" s="1">
        <v>-0.62</v>
      </c>
      <c r="J3602" s="12">
        <v>2395.56</v>
      </c>
      <c r="K3602" s="5">
        <v>3388.92</v>
      </c>
      <c r="L3602" s="5">
        <v>12604.32</v>
      </c>
      <c r="M3602" s="13">
        <f t="shared" si="71"/>
        <v>-6.2326376730966748E-3</v>
      </c>
      <c r="N3602" s="13">
        <v>-1.0708282916716549E-2</v>
      </c>
      <c r="O3602" s="13">
        <v>2.7221189921058375E-3</v>
      </c>
      <c r="P3602" s="13">
        <v>2.396975389249878E-3</v>
      </c>
      <c r="Q3602" s="7"/>
      <c r="R3602" s="8"/>
      <c r="S3602" s="8"/>
      <c r="T3602" s="8"/>
      <c r="U3602" s="8"/>
      <c r="V3602" s="13"/>
      <c r="W3602" s="14"/>
      <c r="X3602" s="1"/>
      <c r="Y3602" s="1"/>
      <c r="Z3602" s="1"/>
      <c r="AA3602" s="1"/>
      <c r="AB3602" s="1"/>
      <c r="AC3602" s="1"/>
      <c r="AD3602" s="8"/>
      <c r="AE3602" s="8"/>
      <c r="AF3602" s="8"/>
      <c r="AG3602" s="8"/>
      <c r="AH3602" s="9"/>
      <c r="AI3602" s="8"/>
      <c r="AJ3602" s="13"/>
      <c r="AK3602" s="8"/>
      <c r="AL3602" s="8"/>
      <c r="AM3602" s="8"/>
      <c r="AN3602" s="8"/>
      <c r="AO3602" s="7"/>
      <c r="AP3602" s="7"/>
      <c r="AQ3602" s="7"/>
      <c r="AR3602" s="7"/>
      <c r="AS3602" s="7"/>
      <c r="AT3602" s="7"/>
      <c r="AU3602" s="8"/>
      <c r="AV3602" s="8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7"/>
      <c r="BV3602" s="7"/>
      <c r="BW3602" s="8"/>
      <c r="BX3602" s="8"/>
      <c r="BY3602" s="8"/>
      <c r="BZ3602" s="8"/>
      <c r="CA3602" s="8"/>
      <c r="CC3602" s="8"/>
      <c r="CE3602" s="7"/>
      <c r="CF3602" s="8"/>
      <c r="CG3602" s="8"/>
      <c r="CH3602" s="8"/>
      <c r="CI3602" s="8"/>
      <c r="CJ3602" s="8"/>
    </row>
    <row r="3603" spans="1:88" x14ac:dyDescent="0.3">
      <c r="A3603" s="1" t="s">
        <v>1594</v>
      </c>
      <c r="B3603" s="1"/>
      <c r="C3603" s="1" t="s">
        <v>1878</v>
      </c>
      <c r="D3603" s="1"/>
      <c r="E3603" s="1"/>
      <c r="F3603" s="1"/>
      <c r="G3603" s="1"/>
      <c r="H3603" s="1">
        <v>50858.58</v>
      </c>
      <c r="I3603" s="1">
        <v>-0.17</v>
      </c>
      <c r="J3603" s="12">
        <v>2392.89</v>
      </c>
      <c r="K3603" s="5">
        <v>3372.11</v>
      </c>
      <c r="L3603" s="5">
        <v>12546.17</v>
      </c>
      <c r="M3603" s="13">
        <f t="shared" si="71"/>
        <v>-1.6865412360509424E-3</v>
      </c>
      <c r="N3603" s="13">
        <v>-1.1145619395882544E-3</v>
      </c>
      <c r="O3603" s="13">
        <v>-4.9602823318343203E-3</v>
      </c>
      <c r="P3603" s="13">
        <v>-4.6134975944754908E-3</v>
      </c>
      <c r="Q3603" s="7"/>
      <c r="R3603" s="8"/>
      <c r="S3603" s="8"/>
      <c r="T3603" s="8"/>
      <c r="U3603" s="8"/>
      <c r="V3603" s="13"/>
      <c r="W3603" s="14"/>
      <c r="X3603" s="1"/>
      <c r="Y3603" s="1"/>
      <c r="Z3603" s="1"/>
      <c r="AA3603" s="1"/>
      <c r="AB3603" s="1"/>
      <c r="AC3603" s="1"/>
      <c r="AD3603" s="8"/>
      <c r="AE3603" s="8"/>
      <c r="AF3603" s="8"/>
      <c r="AG3603" s="8"/>
      <c r="AH3603" s="9"/>
      <c r="AI3603" s="8"/>
      <c r="AJ3603" s="13"/>
      <c r="AK3603" s="8"/>
      <c r="AL3603" s="8"/>
      <c r="AM3603" s="8"/>
      <c r="AN3603" s="8"/>
      <c r="AO3603" s="7"/>
      <c r="AP3603" s="7"/>
      <c r="AQ3603" s="7"/>
      <c r="AR3603" s="7"/>
      <c r="AS3603" s="7"/>
      <c r="AT3603" s="7"/>
      <c r="AU3603" s="8"/>
      <c r="AV3603" s="8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7"/>
      <c r="BV3603" s="7"/>
      <c r="BW3603" s="8"/>
      <c r="BX3603" s="8"/>
      <c r="BY3603" s="8"/>
      <c r="BZ3603" s="8"/>
      <c r="CA3603" s="8"/>
      <c r="CC3603" s="8"/>
      <c r="CE3603" s="7"/>
      <c r="CF3603" s="8"/>
      <c r="CG3603" s="8"/>
      <c r="CH3603" s="8"/>
      <c r="CI3603" s="8"/>
      <c r="CJ3603" s="8"/>
    </row>
    <row r="3604" spans="1:88" x14ac:dyDescent="0.3">
      <c r="A3604" s="1" t="s">
        <v>1595</v>
      </c>
      <c r="B3604" s="1"/>
      <c r="C3604" s="1" t="s">
        <v>1878</v>
      </c>
      <c r="D3604" s="1"/>
      <c r="E3604" s="1"/>
      <c r="F3604" s="1"/>
      <c r="G3604" s="1"/>
      <c r="H3604" s="1">
        <v>51070.22</v>
      </c>
      <c r="I3604" s="1">
        <v>0.42</v>
      </c>
      <c r="J3604" s="12">
        <v>2400.11</v>
      </c>
      <c r="K3604" s="5">
        <v>3386.54</v>
      </c>
      <c r="L3604" s="5">
        <v>12590.68</v>
      </c>
      <c r="M3604" s="13">
        <f t="shared" si="71"/>
        <v>4.1613430811477947E-3</v>
      </c>
      <c r="N3604" s="13">
        <v>3.0172720016383714E-3</v>
      </c>
      <c r="O3604" s="13">
        <v>4.2792198356518263E-3</v>
      </c>
      <c r="P3604" s="13">
        <v>3.5476962292078085E-3</v>
      </c>
      <c r="Q3604" s="7"/>
      <c r="R3604" s="8"/>
      <c r="S3604" s="8"/>
      <c r="T3604" s="8"/>
      <c r="U3604" s="8"/>
      <c r="V3604" s="13"/>
      <c r="W3604" s="14"/>
      <c r="X3604" s="1"/>
      <c r="Y3604" s="1"/>
      <c r="Z3604" s="1"/>
      <c r="AA3604" s="1"/>
      <c r="AB3604" s="1"/>
      <c r="AC3604" s="1"/>
      <c r="AD3604" s="8"/>
      <c r="AE3604" s="8"/>
      <c r="AF3604" s="8"/>
      <c r="AG3604" s="8"/>
      <c r="AH3604" s="9"/>
      <c r="AI3604" s="8"/>
      <c r="AJ3604" s="13"/>
      <c r="AK3604" s="8"/>
      <c r="AL3604" s="8"/>
      <c r="AM3604" s="8"/>
      <c r="AN3604" s="8"/>
      <c r="AO3604" s="7"/>
      <c r="AP3604" s="7"/>
      <c r="AQ3604" s="7"/>
      <c r="AR3604" s="7"/>
      <c r="AS3604" s="7"/>
      <c r="AT3604" s="7"/>
      <c r="AU3604" s="8"/>
      <c r="AV3604" s="8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7"/>
      <c r="BV3604" s="7"/>
      <c r="BW3604" s="8"/>
      <c r="BX3604" s="8"/>
      <c r="BY3604" s="8"/>
      <c r="BZ3604" s="8"/>
      <c r="CA3604" s="8"/>
      <c r="CC3604" s="8"/>
      <c r="CE3604" s="7"/>
      <c r="CF3604" s="8"/>
      <c r="CG3604" s="8"/>
      <c r="CH3604" s="8"/>
      <c r="CI3604" s="8"/>
      <c r="CJ3604" s="8"/>
    </row>
    <row r="3605" spans="1:88" x14ac:dyDescent="0.3">
      <c r="A3605" s="1" t="s">
        <v>1596</v>
      </c>
      <c r="B3605" s="1"/>
      <c r="C3605" s="1" t="s">
        <v>1878</v>
      </c>
      <c r="D3605" s="1"/>
      <c r="E3605" s="1"/>
      <c r="F3605" s="1"/>
      <c r="G3605" s="1"/>
      <c r="H3605" s="1">
        <v>51244.43</v>
      </c>
      <c r="I3605" s="1">
        <v>0.34</v>
      </c>
      <c r="J3605" s="12">
        <v>2410.16</v>
      </c>
      <c r="K3605" s="5">
        <v>3385.39</v>
      </c>
      <c r="L3605" s="5">
        <v>12726.85</v>
      </c>
      <c r="M3605" s="13">
        <f t="shared" si="71"/>
        <v>3.411185618546364E-3</v>
      </c>
      <c r="N3605" s="13">
        <v>4.1873080817127484E-3</v>
      </c>
      <c r="O3605" s="13">
        <v>-3.3957962994679569E-4</v>
      </c>
      <c r="P3605" s="13">
        <v>1.0815142629309937E-2</v>
      </c>
      <c r="Q3605" s="7"/>
      <c r="R3605" s="8"/>
      <c r="S3605" s="8"/>
      <c r="T3605" s="8"/>
      <c r="U3605" s="8"/>
      <c r="V3605" s="13"/>
      <c r="W3605" s="14"/>
      <c r="X3605" s="1"/>
      <c r="Y3605" s="1"/>
      <c r="Z3605" s="1"/>
      <c r="AA3605" s="1"/>
      <c r="AB3605" s="1"/>
      <c r="AC3605" s="1"/>
      <c r="AD3605" s="8"/>
      <c r="AE3605" s="8"/>
      <c r="AF3605" s="8"/>
      <c r="AG3605" s="8"/>
      <c r="AH3605" s="9"/>
      <c r="AI3605" s="8"/>
      <c r="AJ3605" s="13"/>
      <c r="AK3605" s="8"/>
      <c r="AL3605" s="8"/>
      <c r="AM3605" s="8"/>
      <c r="AN3605" s="8"/>
      <c r="AO3605" s="7"/>
      <c r="AP3605" s="7"/>
      <c r="AQ3605" s="7"/>
      <c r="AR3605" s="7"/>
      <c r="AS3605" s="7"/>
      <c r="AT3605" s="7"/>
      <c r="AU3605" s="8"/>
      <c r="AV3605" s="8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7"/>
      <c r="BV3605" s="7"/>
      <c r="BW3605" s="8"/>
      <c r="BX3605" s="8"/>
      <c r="BY3605" s="8"/>
      <c r="BZ3605" s="8"/>
      <c r="CA3605" s="8"/>
      <c r="CC3605" s="8"/>
      <c r="CE3605" s="7"/>
      <c r="CF3605" s="8"/>
      <c r="CG3605" s="8"/>
      <c r="CH3605" s="8"/>
      <c r="CI3605" s="8"/>
      <c r="CJ3605" s="8"/>
    </row>
    <row r="3606" spans="1:88" x14ac:dyDescent="0.3">
      <c r="A3606" s="1" t="s">
        <v>1597</v>
      </c>
      <c r="B3606" s="1"/>
      <c r="C3606" s="1" t="s">
        <v>1878</v>
      </c>
      <c r="D3606" s="1"/>
      <c r="E3606" s="1"/>
      <c r="F3606" s="1"/>
      <c r="G3606" s="1"/>
      <c r="H3606" s="1">
        <v>51391.94</v>
      </c>
      <c r="I3606" s="1">
        <v>0.28999999999999998</v>
      </c>
      <c r="J3606" s="12">
        <v>2415.23</v>
      </c>
      <c r="K3606" s="5">
        <v>3408.54</v>
      </c>
      <c r="L3606" s="5">
        <v>12772.22</v>
      </c>
      <c r="M3606" s="13">
        <f t="shared" si="71"/>
        <v>2.8785567524118871E-3</v>
      </c>
      <c r="N3606" s="13">
        <v>2.1035947820893242E-3</v>
      </c>
      <c r="O3606" s="13">
        <v>6.8382077101900585E-3</v>
      </c>
      <c r="P3606" s="13">
        <v>3.5649041200296328E-3</v>
      </c>
      <c r="Q3606" s="7"/>
      <c r="R3606" s="8"/>
      <c r="S3606" s="8"/>
      <c r="T3606" s="8"/>
      <c r="U3606" s="8"/>
      <c r="V3606" s="13"/>
      <c r="W3606" s="14"/>
      <c r="X3606" s="1"/>
      <c r="Y3606" s="1"/>
      <c r="Z3606" s="1"/>
      <c r="AA3606" s="1"/>
      <c r="AB3606" s="1"/>
      <c r="AC3606" s="1"/>
      <c r="AD3606" s="8"/>
      <c r="AE3606" s="8"/>
      <c r="AF3606" s="8"/>
      <c r="AG3606" s="8"/>
      <c r="AH3606" s="9"/>
      <c r="AI3606" s="8"/>
      <c r="AJ3606" s="13"/>
      <c r="AK3606" s="8"/>
      <c r="AL3606" s="8"/>
      <c r="AM3606" s="8"/>
      <c r="AN3606" s="8"/>
      <c r="AO3606" s="7"/>
      <c r="AP3606" s="7"/>
      <c r="AQ3606" s="7"/>
      <c r="AR3606" s="7"/>
      <c r="AS3606" s="7"/>
      <c r="AT3606" s="7"/>
      <c r="AU3606" s="8"/>
      <c r="AV3606" s="8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7"/>
      <c r="BV3606" s="7"/>
      <c r="BW3606" s="8"/>
      <c r="BX3606" s="8"/>
      <c r="BY3606" s="8"/>
      <c r="BZ3606" s="8"/>
      <c r="CA3606" s="8"/>
      <c r="CC3606" s="8"/>
      <c r="CE3606" s="7"/>
      <c r="CF3606" s="8"/>
      <c r="CG3606" s="8"/>
      <c r="CH3606" s="8"/>
      <c r="CI3606" s="8"/>
      <c r="CJ3606" s="8"/>
    </row>
    <row r="3607" spans="1:88" x14ac:dyDescent="0.3">
      <c r="A3607" s="1" t="s">
        <v>1598</v>
      </c>
      <c r="B3607" s="1"/>
      <c r="C3607" s="1" t="s">
        <v>1878</v>
      </c>
      <c r="D3607" s="1"/>
      <c r="E3607" s="1"/>
      <c r="F3607" s="1"/>
      <c r="G3607" s="1"/>
      <c r="H3607" s="1">
        <v>52244.13</v>
      </c>
      <c r="I3607" s="1">
        <v>1.66</v>
      </c>
      <c r="J3607" s="12">
        <v>2464.4299999999998</v>
      </c>
      <c r="K3607" s="5">
        <v>3450.45</v>
      </c>
      <c r="L3607" s="5">
        <v>12874.25</v>
      </c>
      <c r="M3607" s="13">
        <f t="shared" si="71"/>
        <v>1.6582172223893465E-2</v>
      </c>
      <c r="N3607" s="13">
        <v>2.0370730737859333E-2</v>
      </c>
      <c r="O3607" s="13">
        <v>1.2295586966853733E-2</v>
      </c>
      <c r="P3607" s="13">
        <v>7.9884311419629039E-3</v>
      </c>
      <c r="Q3607" s="7"/>
      <c r="R3607" s="8"/>
      <c r="S3607" s="8"/>
      <c r="T3607" s="8"/>
      <c r="U3607" s="8"/>
      <c r="V3607" s="13"/>
      <c r="W3607" s="14"/>
      <c r="X3607" s="1"/>
      <c r="Y3607" s="1"/>
      <c r="Z3607" s="1"/>
      <c r="AA3607" s="1"/>
      <c r="AB3607" s="1"/>
      <c r="AC3607" s="1"/>
      <c r="AD3607" s="8"/>
      <c r="AE3607" s="8"/>
      <c r="AF3607" s="8"/>
      <c r="AG3607" s="8"/>
      <c r="AH3607" s="9"/>
      <c r="AI3607" s="8"/>
      <c r="AJ3607" s="13"/>
      <c r="AK3607" s="8"/>
      <c r="AL3607" s="8"/>
      <c r="AM3607" s="8"/>
      <c r="AN3607" s="8"/>
      <c r="AO3607" s="7"/>
      <c r="AP3607" s="7"/>
      <c r="AQ3607" s="7"/>
      <c r="AR3607" s="7"/>
      <c r="AS3607" s="7"/>
      <c r="AT3607" s="7"/>
      <c r="AU3607" s="8"/>
      <c r="AV3607" s="8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7"/>
      <c r="BV3607" s="7"/>
      <c r="BW3607" s="8"/>
      <c r="BX3607" s="8"/>
      <c r="BY3607" s="8"/>
      <c r="BZ3607" s="8"/>
      <c r="CA3607" s="8"/>
      <c r="CC3607" s="8"/>
      <c r="CE3607" s="7"/>
      <c r="CF3607" s="8"/>
      <c r="CG3607" s="8"/>
      <c r="CH3607" s="8"/>
      <c r="CI3607" s="8"/>
      <c r="CJ3607" s="8"/>
    </row>
    <row r="3608" spans="1:88" x14ac:dyDescent="0.3">
      <c r="A3608" s="1" t="s">
        <v>1599</v>
      </c>
      <c r="B3608" s="1"/>
      <c r="C3608" s="1" t="s">
        <v>1878</v>
      </c>
      <c r="D3608" s="1"/>
      <c r="E3608" s="1"/>
      <c r="F3608" s="1"/>
      <c r="G3608" s="1"/>
      <c r="H3608" s="1">
        <v>52413.38</v>
      </c>
      <c r="I3608" s="1">
        <v>0.32</v>
      </c>
      <c r="J3608" s="12">
        <v>2465.52</v>
      </c>
      <c r="K3608" s="5">
        <v>3477.13</v>
      </c>
      <c r="L3608" s="5">
        <v>12990.38</v>
      </c>
      <c r="M3608" s="13">
        <f t="shared" si="71"/>
        <v>3.2395984008155576E-3</v>
      </c>
      <c r="N3608" s="13">
        <v>4.4229294400732755E-4</v>
      </c>
      <c r="O3608" s="13">
        <v>7.7323247692331343E-3</v>
      </c>
      <c r="P3608" s="13">
        <v>9.0203312814338688E-3</v>
      </c>
      <c r="Q3608" s="7"/>
      <c r="R3608" s="8"/>
      <c r="S3608" s="8"/>
      <c r="T3608" s="8"/>
      <c r="U3608" s="8"/>
      <c r="V3608" s="13"/>
      <c r="W3608" s="14"/>
      <c r="X3608" s="1"/>
      <c r="Y3608" s="1"/>
      <c r="Z3608" s="1"/>
      <c r="AA3608" s="1"/>
      <c r="AB3608" s="1"/>
      <c r="AC3608" s="1"/>
      <c r="AD3608" s="8"/>
      <c r="AE3608" s="8"/>
      <c r="AF3608" s="8"/>
      <c r="AG3608" s="8"/>
      <c r="AH3608" s="9"/>
      <c r="AI3608" s="8"/>
      <c r="AJ3608" s="13"/>
      <c r="AK3608" s="8"/>
      <c r="AL3608" s="8"/>
      <c r="AM3608" s="8"/>
      <c r="AN3608" s="8"/>
      <c r="AO3608" s="7"/>
      <c r="AP3608" s="7"/>
      <c r="AQ3608" s="7"/>
      <c r="AR3608" s="7"/>
      <c r="AS3608" s="7"/>
      <c r="AT3608" s="7"/>
      <c r="AU3608" s="8"/>
      <c r="AV3608" s="8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7"/>
      <c r="BV3608" s="7"/>
      <c r="BW3608" s="8"/>
      <c r="BX3608" s="8"/>
      <c r="BY3608" s="8"/>
      <c r="BZ3608" s="8"/>
      <c r="CA3608" s="8"/>
      <c r="CC3608" s="8"/>
      <c r="CE3608" s="7"/>
      <c r="CF3608" s="8"/>
      <c r="CG3608" s="8"/>
      <c r="CH3608" s="8"/>
      <c r="CI3608" s="8"/>
      <c r="CJ3608" s="8"/>
    </row>
    <row r="3609" spans="1:88" x14ac:dyDescent="0.3">
      <c r="A3609" s="1" t="s">
        <v>1600</v>
      </c>
      <c r="B3609" s="1"/>
      <c r="C3609" s="1" t="s">
        <v>1878</v>
      </c>
      <c r="D3609" s="1"/>
      <c r="E3609" s="1"/>
      <c r="F3609" s="1"/>
      <c r="G3609" s="1"/>
      <c r="H3609" s="1">
        <v>52581.760000000002</v>
      </c>
      <c r="I3609" s="1">
        <v>0.32</v>
      </c>
      <c r="J3609" s="12">
        <v>2471.98</v>
      </c>
      <c r="K3609" s="5">
        <v>3487.49</v>
      </c>
      <c r="L3609" s="5">
        <v>13063.32</v>
      </c>
      <c r="M3609" s="13">
        <f t="shared" si="71"/>
        <v>3.2125384777703658E-3</v>
      </c>
      <c r="N3609" s="13">
        <v>2.6201369285181464E-3</v>
      </c>
      <c r="O3609" s="13">
        <v>2.9794686997608455E-3</v>
      </c>
      <c r="P3609" s="13">
        <v>5.6149242747325356E-3</v>
      </c>
      <c r="Q3609" s="7"/>
      <c r="R3609" s="8"/>
      <c r="S3609" s="8"/>
      <c r="T3609" s="8"/>
      <c r="U3609" s="8"/>
      <c r="V3609" s="13"/>
      <c r="W3609" s="14"/>
      <c r="X3609" s="1"/>
      <c r="Y3609" s="1"/>
      <c r="Z3609" s="1"/>
      <c r="AA3609" s="1"/>
      <c r="AB3609" s="1"/>
      <c r="AC3609" s="1"/>
      <c r="AD3609" s="8"/>
      <c r="AE3609" s="8"/>
      <c r="AF3609" s="8"/>
      <c r="AG3609" s="8"/>
      <c r="AH3609" s="9"/>
      <c r="AI3609" s="8"/>
      <c r="AJ3609" s="13"/>
      <c r="AK3609" s="8"/>
      <c r="AL3609" s="8"/>
      <c r="AM3609" s="8"/>
      <c r="AN3609" s="8"/>
      <c r="AO3609" s="7"/>
      <c r="AP3609" s="7"/>
      <c r="AQ3609" s="7"/>
      <c r="AR3609" s="7"/>
      <c r="AS3609" s="7"/>
      <c r="AT3609" s="7"/>
      <c r="AU3609" s="8"/>
      <c r="AV3609" s="8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7"/>
      <c r="BV3609" s="7"/>
      <c r="BW3609" s="8"/>
      <c r="BX3609" s="8"/>
      <c r="BY3609" s="8"/>
      <c r="BZ3609" s="8"/>
      <c r="CA3609" s="8"/>
      <c r="CC3609" s="8"/>
      <c r="CE3609" s="7"/>
      <c r="CF3609" s="8"/>
      <c r="CG3609" s="8"/>
      <c r="CH3609" s="8"/>
      <c r="CI3609" s="8"/>
      <c r="CJ3609" s="8"/>
    </row>
    <row r="3610" spans="1:88" x14ac:dyDescent="0.3">
      <c r="A3610" s="1" t="s">
        <v>1601</v>
      </c>
      <c r="B3610" s="1"/>
      <c r="C3610" s="1" t="s">
        <v>1878</v>
      </c>
      <c r="D3610" s="1"/>
      <c r="E3610" s="1"/>
      <c r="F3610" s="1"/>
      <c r="G3610" s="1"/>
      <c r="H3610" s="1">
        <v>52443.49</v>
      </c>
      <c r="I3610" s="1">
        <v>-0.26</v>
      </c>
      <c r="J3610" s="12">
        <v>2464.15</v>
      </c>
      <c r="K3610" s="5">
        <v>3470.41</v>
      </c>
      <c r="L3610" s="5">
        <v>13054.71</v>
      </c>
      <c r="M3610" s="13">
        <f t="shared" si="71"/>
        <v>-2.6296190922480145E-3</v>
      </c>
      <c r="N3610" s="13">
        <v>-3.1675013551889508E-3</v>
      </c>
      <c r="O3610" s="13">
        <v>-4.8975050824517918E-3</v>
      </c>
      <c r="P3610" s="13">
        <v>-6.5909738106395555E-4</v>
      </c>
      <c r="Q3610" s="7"/>
      <c r="R3610" s="8"/>
      <c r="S3610" s="8"/>
      <c r="T3610" s="8"/>
      <c r="U3610" s="8"/>
      <c r="V3610" s="13"/>
      <c r="W3610" s="14"/>
      <c r="X3610" s="1"/>
      <c r="Y3610" s="1"/>
      <c r="Z3610" s="1"/>
      <c r="AA3610" s="1"/>
      <c r="AB3610" s="1"/>
      <c r="AC3610" s="1"/>
      <c r="AD3610" s="8"/>
      <c r="AE3610" s="8"/>
      <c r="AF3610" s="8"/>
      <c r="AG3610" s="8"/>
      <c r="AH3610" s="9"/>
      <c r="AI3610" s="8"/>
      <c r="AJ3610" s="13"/>
      <c r="AK3610" s="8"/>
      <c r="AL3610" s="8"/>
      <c r="AM3610" s="8"/>
      <c r="AN3610" s="8"/>
      <c r="AO3610" s="7"/>
      <c r="AP3610" s="7"/>
      <c r="AQ3610" s="7"/>
      <c r="AR3610" s="7"/>
      <c r="AS3610" s="7"/>
      <c r="AT3610" s="7"/>
      <c r="AU3610" s="8"/>
      <c r="AV3610" s="8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7"/>
      <c r="BV3610" s="7"/>
      <c r="BW3610" s="8"/>
      <c r="BX3610" s="8"/>
      <c r="BY3610" s="8"/>
      <c r="BZ3610" s="8"/>
      <c r="CA3610" s="8"/>
      <c r="CC3610" s="8"/>
      <c r="CE3610" s="7"/>
      <c r="CF3610" s="8"/>
      <c r="CG3610" s="8"/>
      <c r="CH3610" s="8"/>
      <c r="CI3610" s="8"/>
      <c r="CJ3610" s="8"/>
    </row>
    <row r="3611" spans="1:88" x14ac:dyDescent="0.3">
      <c r="A3611" s="1" t="s">
        <v>1602</v>
      </c>
      <c r="B3611" s="1"/>
      <c r="C3611" s="1" t="s">
        <v>1878</v>
      </c>
      <c r="D3611" s="1"/>
      <c r="E3611" s="1"/>
      <c r="F3611" s="1"/>
      <c r="G3611" s="1"/>
      <c r="H3611" s="1">
        <v>52187.17</v>
      </c>
      <c r="I3611" s="1">
        <v>-0.49</v>
      </c>
      <c r="J3611" s="12">
        <v>2448.33</v>
      </c>
      <c r="K3611" s="5">
        <v>3461.11</v>
      </c>
      <c r="L3611" s="5">
        <v>13043.38</v>
      </c>
      <c r="M3611" s="13">
        <f t="shared" si="71"/>
        <v>-4.8875465763242865E-3</v>
      </c>
      <c r="N3611" s="13">
        <v>-6.4200637136538896E-3</v>
      </c>
      <c r="O3611" s="13">
        <v>-2.6797986405063812E-3</v>
      </c>
      <c r="P3611" s="13">
        <v>-8.6788599670162281E-4</v>
      </c>
      <c r="Q3611" s="7"/>
      <c r="R3611" s="8"/>
      <c r="S3611" s="8"/>
      <c r="T3611" s="8"/>
      <c r="U3611" s="8"/>
      <c r="V3611" s="13"/>
      <c r="W3611" s="14"/>
      <c r="X3611" s="1"/>
      <c r="Y3611" s="1"/>
      <c r="Z3611" s="1"/>
      <c r="AA3611" s="1"/>
      <c r="AB3611" s="1"/>
      <c r="AC3611" s="1"/>
      <c r="AD3611" s="8"/>
      <c r="AE3611" s="8"/>
      <c r="AF3611" s="8"/>
      <c r="AG3611" s="8"/>
      <c r="AH3611" s="9"/>
      <c r="AI3611" s="8"/>
      <c r="AJ3611" s="13"/>
      <c r="AK3611" s="8"/>
      <c r="AL3611" s="8"/>
      <c r="AM3611" s="8"/>
      <c r="AN3611" s="8"/>
      <c r="AO3611" s="7"/>
      <c r="AP3611" s="7"/>
      <c r="AQ3611" s="7"/>
      <c r="AR3611" s="7"/>
      <c r="AS3611" s="7"/>
      <c r="AT3611" s="7"/>
      <c r="AU3611" s="8"/>
      <c r="AV3611" s="8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7"/>
      <c r="BV3611" s="7"/>
      <c r="BW3611" s="8"/>
      <c r="BX3611" s="8"/>
      <c r="BY3611" s="8"/>
      <c r="BZ3611" s="8"/>
      <c r="CA3611" s="8"/>
      <c r="CC3611" s="8"/>
      <c r="CE3611" s="7"/>
      <c r="CF3611" s="8"/>
      <c r="CG3611" s="8"/>
      <c r="CH3611" s="8"/>
      <c r="CI3611" s="8"/>
      <c r="CJ3611" s="8"/>
    </row>
    <row r="3612" spans="1:88" x14ac:dyDescent="0.3">
      <c r="A3612" s="1" t="s">
        <v>1603</v>
      </c>
      <c r="B3612" s="1"/>
      <c r="C3612" s="1" t="s">
        <v>1878</v>
      </c>
      <c r="D3612" s="1"/>
      <c r="E3612" s="1"/>
      <c r="F3612" s="1"/>
      <c r="G3612" s="1"/>
      <c r="H3612" s="1">
        <v>52553.48</v>
      </c>
      <c r="I3612" s="1">
        <v>0.7</v>
      </c>
      <c r="J3612" s="12">
        <v>2465.3000000000002</v>
      </c>
      <c r="K3612" s="5">
        <v>3492.79</v>
      </c>
      <c r="L3612" s="5">
        <v>13064.21</v>
      </c>
      <c r="M3612" s="13">
        <f t="shared" si="71"/>
        <v>7.0191581570719919E-3</v>
      </c>
      <c r="N3612" s="13">
        <v>6.9312551821039126E-3</v>
      </c>
      <c r="O3612" s="13">
        <v>9.1531329544567441E-3</v>
      </c>
      <c r="P3612" s="13">
        <v>1.596978697239404E-3</v>
      </c>
      <c r="Q3612" s="7"/>
      <c r="R3612" s="8"/>
      <c r="S3612" s="8"/>
      <c r="T3612" s="8"/>
      <c r="U3612" s="8"/>
      <c r="V3612" s="13"/>
      <c r="W3612" s="14"/>
      <c r="X3612" s="1"/>
      <c r="Y3612" s="1"/>
      <c r="Z3612" s="1"/>
      <c r="AA3612" s="1"/>
      <c r="AB3612" s="1"/>
      <c r="AC3612" s="1"/>
      <c r="AD3612" s="8"/>
      <c r="AE3612" s="8"/>
      <c r="AF3612" s="8"/>
      <c r="AG3612" s="8"/>
      <c r="AH3612" s="9"/>
      <c r="AI3612" s="8"/>
      <c r="AJ3612" s="13"/>
      <c r="AK3612" s="8"/>
      <c r="AL3612" s="8"/>
      <c r="AM3612" s="8"/>
      <c r="AN3612" s="8"/>
      <c r="AO3612" s="7"/>
      <c r="AP3612" s="7"/>
      <c r="AQ3612" s="7"/>
      <c r="AR3612" s="7"/>
      <c r="AS3612" s="7"/>
      <c r="AT3612" s="7"/>
      <c r="AU3612" s="8"/>
      <c r="AV3612" s="8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7"/>
      <c r="BV3612" s="7"/>
      <c r="BW3612" s="8"/>
      <c r="BX3612" s="8"/>
      <c r="BY3612" s="8"/>
      <c r="BZ3612" s="8"/>
      <c r="CA3612" s="8"/>
      <c r="CC3612" s="8"/>
      <c r="CE3612" s="7"/>
      <c r="CF3612" s="8"/>
      <c r="CG3612" s="8"/>
      <c r="CH3612" s="8"/>
      <c r="CI3612" s="8"/>
      <c r="CJ3612" s="8"/>
    </row>
    <row r="3613" spans="1:88" x14ac:dyDescent="0.3">
      <c r="A3613" s="1" t="s">
        <v>1604</v>
      </c>
      <c r="B3613" s="1"/>
      <c r="C3613" s="1" t="s">
        <v>1878</v>
      </c>
      <c r="D3613" s="1"/>
      <c r="E3613" s="1"/>
      <c r="F3613" s="1"/>
      <c r="G3613" s="1"/>
      <c r="H3613" s="1">
        <v>52066.97</v>
      </c>
      <c r="I3613" s="1">
        <v>-0.93</v>
      </c>
      <c r="J3613" s="12">
        <v>2429.5100000000002</v>
      </c>
      <c r="K3613" s="5">
        <v>3485.53</v>
      </c>
      <c r="L3613" s="5">
        <v>13094.85</v>
      </c>
      <c r="M3613" s="13">
        <f t="shared" si="71"/>
        <v>-9.2574269106442397E-3</v>
      </c>
      <c r="N3613" s="13">
        <v>-1.451750294081855E-2</v>
      </c>
      <c r="O3613" s="13">
        <v>-2.0785675634663603E-3</v>
      </c>
      <c r="P3613" s="13">
        <v>2.3453389068301966E-3</v>
      </c>
      <c r="Q3613" s="7"/>
      <c r="R3613" s="8"/>
      <c r="S3613" s="8"/>
      <c r="T3613" s="8"/>
      <c r="U3613" s="8"/>
      <c r="V3613" s="13"/>
      <c r="W3613" s="14"/>
      <c r="X3613" s="1"/>
      <c r="Y3613" s="1"/>
      <c r="Z3613" s="1"/>
      <c r="AA3613" s="1"/>
      <c r="AB3613" s="1"/>
      <c r="AC3613" s="1"/>
      <c r="AD3613" s="8"/>
      <c r="AE3613" s="8"/>
      <c r="AF3613" s="8"/>
      <c r="AG3613" s="8"/>
      <c r="AH3613" s="9"/>
      <c r="AI3613" s="8"/>
      <c r="AJ3613" s="13"/>
      <c r="AK3613" s="8"/>
      <c r="AL3613" s="8"/>
      <c r="AM3613" s="8"/>
      <c r="AN3613" s="8"/>
      <c r="AO3613" s="7"/>
      <c r="AP3613" s="7"/>
      <c r="AQ3613" s="7"/>
      <c r="AR3613" s="7"/>
      <c r="AS3613" s="7"/>
      <c r="AT3613" s="7"/>
      <c r="AU3613" s="8"/>
      <c r="AV3613" s="8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7"/>
      <c r="BV3613" s="7"/>
      <c r="BW3613" s="8"/>
      <c r="BX3613" s="8"/>
      <c r="BY3613" s="8"/>
      <c r="BZ3613" s="8"/>
      <c r="CA3613" s="8"/>
      <c r="CC3613" s="8"/>
      <c r="CE3613" s="7"/>
      <c r="CF3613" s="8"/>
      <c r="CG3613" s="8"/>
      <c r="CH3613" s="8"/>
      <c r="CI3613" s="8"/>
      <c r="CJ3613" s="8"/>
    </row>
    <row r="3614" spans="1:88" x14ac:dyDescent="0.3">
      <c r="A3614" s="1" t="s">
        <v>1605</v>
      </c>
      <c r="B3614" s="1"/>
      <c r="C3614" s="1" t="s">
        <v>1878</v>
      </c>
      <c r="D3614" s="1"/>
      <c r="E3614" s="1"/>
      <c r="F3614" s="1"/>
      <c r="G3614" s="1"/>
      <c r="H3614" s="1">
        <v>52230.73</v>
      </c>
      <c r="I3614" s="1">
        <v>0.31</v>
      </c>
      <c r="J3614" s="12">
        <v>2440.2399999999998</v>
      </c>
      <c r="K3614" s="5">
        <v>3485.2</v>
      </c>
      <c r="L3614" s="5">
        <v>13100.65</v>
      </c>
      <c r="M3614" s="13">
        <f t="shared" si="71"/>
        <v>3.1451801401156665E-3</v>
      </c>
      <c r="N3614" s="13">
        <v>4.4165284357748913E-3</v>
      </c>
      <c r="O3614" s="13">
        <v>-9.4677136619258917E-5</v>
      </c>
      <c r="P3614" s="13">
        <v>4.4292221751285332E-4</v>
      </c>
      <c r="Q3614" s="7"/>
      <c r="R3614" s="8"/>
      <c r="S3614" s="8"/>
      <c r="T3614" s="8"/>
      <c r="U3614" s="8"/>
      <c r="V3614" s="13"/>
      <c r="W3614" s="14"/>
      <c r="X3614" s="1"/>
      <c r="Y3614" s="1"/>
      <c r="Z3614" s="1"/>
      <c r="AA3614" s="1"/>
      <c r="AB3614" s="1"/>
      <c r="AC3614" s="1"/>
      <c r="AD3614" s="8"/>
      <c r="AE3614" s="8"/>
      <c r="AF3614" s="8"/>
      <c r="AG3614" s="8"/>
      <c r="AH3614" s="9"/>
      <c r="AI3614" s="8"/>
      <c r="AJ3614" s="13"/>
      <c r="AK3614" s="8"/>
      <c r="AL3614" s="8"/>
      <c r="AM3614" s="8"/>
      <c r="AN3614" s="8"/>
      <c r="AO3614" s="7"/>
      <c r="AP3614" s="7"/>
      <c r="AQ3614" s="7"/>
      <c r="AR3614" s="7"/>
      <c r="AS3614" s="7"/>
      <c r="AT3614" s="7"/>
      <c r="AU3614" s="8"/>
      <c r="AV3614" s="8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7"/>
      <c r="BV3614" s="7"/>
      <c r="BW3614" s="8"/>
      <c r="BX3614" s="8"/>
      <c r="BY3614" s="8"/>
      <c r="BZ3614" s="8"/>
      <c r="CA3614" s="8"/>
      <c r="CC3614" s="8"/>
      <c r="CE3614" s="7"/>
      <c r="CF3614" s="8"/>
      <c r="CG3614" s="8"/>
      <c r="CH3614" s="8"/>
      <c r="CI3614" s="8"/>
      <c r="CJ3614" s="8"/>
    </row>
    <row r="3615" spans="1:88" x14ac:dyDescent="0.3">
      <c r="A3615" s="1" t="s">
        <v>1606</v>
      </c>
      <c r="B3615" s="1"/>
      <c r="C3615" s="1" t="s">
        <v>1878</v>
      </c>
      <c r="D3615" s="1"/>
      <c r="E3615" s="1"/>
      <c r="F3615" s="1"/>
      <c r="G3615" s="1"/>
      <c r="H3615" s="1">
        <v>52326.400000000001</v>
      </c>
      <c r="I3615" s="1">
        <v>0.18</v>
      </c>
      <c r="J3615" s="12">
        <v>2446.42</v>
      </c>
      <c r="K3615" s="5">
        <v>3479.73</v>
      </c>
      <c r="L3615" s="5">
        <v>13110.13</v>
      </c>
      <c r="M3615" s="13">
        <f t="shared" si="71"/>
        <v>1.8316803154005967E-3</v>
      </c>
      <c r="N3615" s="13">
        <v>2.5325377831690865E-3</v>
      </c>
      <c r="O3615" s="13">
        <v>-1.5694938597496932E-3</v>
      </c>
      <c r="P3615" s="13">
        <v>7.2362821692051327E-4</v>
      </c>
      <c r="Q3615" s="7"/>
      <c r="R3615" s="8"/>
      <c r="S3615" s="8"/>
      <c r="T3615" s="8"/>
      <c r="U3615" s="8"/>
      <c r="V3615" s="13"/>
      <c r="W3615" s="14"/>
      <c r="X3615" s="1"/>
      <c r="Y3615" s="1"/>
      <c r="Z3615" s="1"/>
      <c r="AA3615" s="1"/>
      <c r="AB3615" s="1"/>
      <c r="AC3615" s="1"/>
      <c r="AD3615" s="8"/>
      <c r="AE3615" s="8"/>
      <c r="AF3615" s="8"/>
      <c r="AG3615" s="8"/>
      <c r="AH3615" s="9"/>
      <c r="AI3615" s="8"/>
      <c r="AJ3615" s="13"/>
      <c r="AK3615" s="8"/>
      <c r="AL3615" s="8"/>
      <c r="AM3615" s="8"/>
      <c r="AN3615" s="8"/>
      <c r="AO3615" s="7"/>
      <c r="AP3615" s="7"/>
      <c r="AQ3615" s="7"/>
      <c r="AR3615" s="7"/>
      <c r="AS3615" s="7"/>
      <c r="AT3615" s="7"/>
      <c r="AU3615" s="8"/>
      <c r="AV3615" s="8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7"/>
      <c r="BV3615" s="7"/>
      <c r="BW3615" s="8"/>
      <c r="BX3615" s="8"/>
      <c r="BY3615" s="8"/>
      <c r="BZ3615" s="8"/>
      <c r="CA3615" s="8"/>
      <c r="CC3615" s="8"/>
      <c r="CE3615" s="7"/>
      <c r="CF3615" s="8"/>
      <c r="CG3615" s="8"/>
      <c r="CH3615" s="8"/>
      <c r="CI3615" s="8"/>
      <c r="CJ3615" s="8"/>
    </row>
    <row r="3616" spans="1:88" x14ac:dyDescent="0.3">
      <c r="A3616" s="1" t="s">
        <v>1607</v>
      </c>
      <c r="B3616" s="1"/>
      <c r="C3616" s="1" t="s">
        <v>1878</v>
      </c>
      <c r="D3616" s="1"/>
      <c r="E3616" s="1"/>
      <c r="F3616" s="1"/>
      <c r="G3616" s="1"/>
      <c r="H3616" s="1">
        <v>52527.75</v>
      </c>
      <c r="I3616" s="1">
        <v>0.38</v>
      </c>
      <c r="J3616" s="12">
        <v>2462.12</v>
      </c>
      <c r="K3616" s="5">
        <v>3485.7</v>
      </c>
      <c r="L3616" s="5">
        <v>13101.24</v>
      </c>
      <c r="M3616" s="13">
        <f t="shared" si="71"/>
        <v>3.8479620229940892E-3</v>
      </c>
      <c r="N3616" s="13">
        <v>6.4175407329893908E-3</v>
      </c>
      <c r="O3616" s="13">
        <v>1.7156503521824629E-3</v>
      </c>
      <c r="P3616" s="13">
        <v>-6.7810159014436433E-4</v>
      </c>
      <c r="Q3616" s="7"/>
      <c r="R3616" s="8"/>
      <c r="S3616" s="8"/>
      <c r="T3616" s="8"/>
      <c r="U3616" s="8"/>
      <c r="V3616" s="13"/>
      <c r="W3616" s="14"/>
      <c r="X3616" s="1"/>
      <c r="Y3616" s="1"/>
      <c r="Z3616" s="1"/>
      <c r="AA3616" s="1"/>
      <c r="AB3616" s="1"/>
      <c r="AC3616" s="1"/>
      <c r="AD3616" s="8"/>
      <c r="AE3616" s="8"/>
      <c r="AF3616" s="8"/>
      <c r="AG3616" s="8"/>
      <c r="AH3616" s="9"/>
      <c r="AI3616" s="8"/>
      <c r="AJ3616" s="13"/>
      <c r="AK3616" s="8"/>
      <c r="AL3616" s="8"/>
      <c r="AM3616" s="8"/>
      <c r="AN3616" s="8"/>
      <c r="AO3616" s="7"/>
      <c r="AP3616" s="7"/>
      <c r="AQ3616" s="7"/>
      <c r="AR3616" s="7"/>
      <c r="AS3616" s="7"/>
      <c r="AT3616" s="7"/>
      <c r="AU3616" s="8"/>
      <c r="AV3616" s="8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7"/>
      <c r="BV3616" s="7"/>
      <c r="BW3616" s="8"/>
      <c r="BX3616" s="8"/>
      <c r="BY3616" s="8"/>
      <c r="BZ3616" s="8"/>
      <c r="CA3616" s="8"/>
      <c r="CC3616" s="8"/>
      <c r="CE3616" s="7"/>
      <c r="CF3616" s="8"/>
      <c r="CG3616" s="8"/>
      <c r="CH3616" s="8"/>
      <c r="CI3616" s="8"/>
      <c r="CJ3616" s="8"/>
    </row>
    <row r="3617" spans="1:88" x14ac:dyDescent="0.3">
      <c r="A3617" s="1" t="s">
        <v>1608</v>
      </c>
      <c r="B3617" s="1"/>
      <c r="C3617" s="1" t="s">
        <v>1878</v>
      </c>
      <c r="D3617" s="1"/>
      <c r="E3617" s="1"/>
      <c r="F3617" s="1"/>
      <c r="G3617" s="1"/>
      <c r="H3617" s="1">
        <v>52901.29</v>
      </c>
      <c r="I3617" s="1">
        <v>0.71</v>
      </c>
      <c r="J3617" s="12">
        <v>2480.85</v>
      </c>
      <c r="K3617" s="5">
        <v>3513.61</v>
      </c>
      <c r="L3617" s="5">
        <v>13162.87</v>
      </c>
      <c r="M3617" s="13">
        <f t="shared" si="71"/>
        <v>7.1112887949702497E-3</v>
      </c>
      <c r="N3617" s="13">
        <v>7.6072652835768029E-3</v>
      </c>
      <c r="O3617" s="13">
        <v>8.0070000286887044E-3</v>
      </c>
      <c r="P3617" s="13">
        <v>4.7041348757828061E-3</v>
      </c>
      <c r="Q3617" s="7"/>
      <c r="R3617" s="8"/>
      <c r="S3617" s="8"/>
      <c r="T3617" s="8"/>
      <c r="U3617" s="8"/>
      <c r="V3617" s="13"/>
      <c r="W3617" s="14"/>
      <c r="X3617" s="1"/>
      <c r="Y3617" s="1"/>
      <c r="Z3617" s="1"/>
      <c r="AA3617" s="1"/>
      <c r="AB3617" s="1"/>
      <c r="AC3617" s="1"/>
      <c r="AD3617" s="8"/>
      <c r="AE3617" s="8"/>
      <c r="AF3617" s="8"/>
      <c r="AG3617" s="8"/>
      <c r="AH3617" s="9"/>
      <c r="AI3617" s="8"/>
      <c r="AJ3617" s="13"/>
      <c r="AK3617" s="8"/>
      <c r="AL3617" s="8"/>
      <c r="AM3617" s="8"/>
      <c r="AN3617" s="8"/>
      <c r="AO3617" s="7"/>
      <c r="AP3617" s="7"/>
      <c r="AQ3617" s="7"/>
      <c r="AR3617" s="7"/>
      <c r="AS3617" s="7"/>
      <c r="AT3617" s="7"/>
      <c r="AU3617" s="8"/>
      <c r="AV3617" s="8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7"/>
      <c r="BV3617" s="7"/>
      <c r="BW3617" s="8"/>
      <c r="BX3617" s="8"/>
      <c r="BY3617" s="8"/>
      <c r="BZ3617" s="8"/>
      <c r="CA3617" s="8"/>
      <c r="CC3617" s="8"/>
      <c r="CE3617" s="7"/>
      <c r="CF3617" s="8"/>
      <c r="CG3617" s="8"/>
      <c r="CH3617" s="8"/>
      <c r="CI3617" s="8"/>
      <c r="CJ3617" s="8"/>
    </row>
    <row r="3618" spans="1:88" x14ac:dyDescent="0.3">
      <c r="A3618" s="1" t="s">
        <v>1609</v>
      </c>
      <c r="B3618" s="1"/>
      <c r="C3618" s="1" t="s">
        <v>1878</v>
      </c>
      <c r="D3618" s="1"/>
      <c r="E3618" s="1"/>
      <c r="F3618" s="1"/>
      <c r="G3618" s="1"/>
      <c r="H3618" s="1">
        <v>53233.18</v>
      </c>
      <c r="I3618" s="1">
        <v>0.63</v>
      </c>
      <c r="J3618" s="12">
        <v>2498.6999999999998</v>
      </c>
      <c r="K3618" s="5">
        <v>3533.58</v>
      </c>
      <c r="L3618" s="5">
        <v>13233.43</v>
      </c>
      <c r="M3618" s="13">
        <f t="shared" si="71"/>
        <v>6.2737600538662619E-3</v>
      </c>
      <c r="N3618" s="13">
        <v>7.1951145776649739E-3</v>
      </c>
      <c r="O3618" s="13">
        <v>5.6836131500079823E-3</v>
      </c>
      <c r="P3618" s="13">
        <v>5.3605330752335423E-3</v>
      </c>
      <c r="Q3618" s="7"/>
      <c r="R3618" s="8"/>
      <c r="S3618" s="8"/>
      <c r="T3618" s="8"/>
      <c r="U3618" s="8"/>
      <c r="V3618" s="13"/>
      <c r="W3618" s="14"/>
      <c r="X3618" s="1"/>
      <c r="Y3618" s="1"/>
      <c r="Z3618" s="1"/>
      <c r="AA3618" s="1"/>
      <c r="AB3618" s="1"/>
      <c r="AC3618" s="1"/>
      <c r="AD3618" s="8"/>
      <c r="AE3618" s="8"/>
      <c r="AF3618" s="8"/>
      <c r="AG3618" s="8"/>
      <c r="AH3618" s="9"/>
      <c r="AI3618" s="8"/>
      <c r="AJ3618" s="13"/>
      <c r="AK3618" s="8"/>
      <c r="AL3618" s="8"/>
      <c r="AM3618" s="8"/>
      <c r="AN3618" s="8"/>
      <c r="AO3618" s="7"/>
      <c r="AP3618" s="7"/>
      <c r="AQ3618" s="7"/>
      <c r="AR3618" s="7"/>
      <c r="AS3618" s="7"/>
      <c r="AT3618" s="7"/>
      <c r="AU3618" s="8"/>
      <c r="AV3618" s="8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7"/>
      <c r="BV3618" s="7"/>
      <c r="BW3618" s="8"/>
      <c r="BX3618" s="8"/>
      <c r="BY3618" s="8"/>
      <c r="BZ3618" s="8"/>
      <c r="CA3618" s="8"/>
      <c r="CC3618" s="8"/>
      <c r="CE3618" s="7"/>
      <c r="CF3618" s="8"/>
      <c r="CG3618" s="8"/>
      <c r="CH3618" s="8"/>
      <c r="CI3618" s="8"/>
      <c r="CJ3618" s="8"/>
    </row>
    <row r="3619" spans="1:88" x14ac:dyDescent="0.3">
      <c r="A3619" s="1" t="s">
        <v>1610</v>
      </c>
      <c r="B3619" s="1"/>
      <c r="C3619" s="1" t="s">
        <v>1878</v>
      </c>
      <c r="D3619" s="1"/>
      <c r="E3619" s="1"/>
      <c r="F3619" s="1"/>
      <c r="G3619" s="1"/>
      <c r="H3619" s="1">
        <v>53054.18</v>
      </c>
      <c r="I3619" s="1">
        <v>-0.34</v>
      </c>
      <c r="J3619" s="12">
        <v>2480.62</v>
      </c>
      <c r="K3619" s="5">
        <v>3552.72</v>
      </c>
      <c r="L3619" s="5">
        <v>13290.47</v>
      </c>
      <c r="M3619" s="13">
        <f t="shared" si="71"/>
        <v>-3.3625644757648843E-3</v>
      </c>
      <c r="N3619" s="13">
        <v>-7.2357625965502326E-3</v>
      </c>
      <c r="O3619" s="13">
        <v>5.4166029918665259E-3</v>
      </c>
      <c r="P3619" s="13">
        <v>4.3102959701302179E-3</v>
      </c>
      <c r="Q3619" s="7"/>
      <c r="R3619" s="8"/>
      <c r="S3619" s="8"/>
      <c r="T3619" s="8"/>
      <c r="U3619" s="8"/>
      <c r="V3619" s="13"/>
      <c r="W3619" s="14"/>
      <c r="X3619" s="1"/>
      <c r="Y3619" s="1"/>
      <c r="Z3619" s="1"/>
      <c r="AA3619" s="1"/>
      <c r="AB3619" s="1"/>
      <c r="AC3619" s="1"/>
      <c r="AD3619" s="8"/>
      <c r="AE3619" s="8"/>
      <c r="AF3619" s="8"/>
      <c r="AG3619" s="8"/>
      <c r="AH3619" s="9"/>
      <c r="AI3619" s="8"/>
      <c r="AJ3619" s="13"/>
      <c r="AK3619" s="8"/>
      <c r="AL3619" s="8"/>
      <c r="AM3619" s="8"/>
      <c r="AN3619" s="8"/>
      <c r="AO3619" s="7"/>
      <c r="AP3619" s="7"/>
      <c r="AQ3619" s="7"/>
      <c r="AR3619" s="7"/>
      <c r="AS3619" s="7"/>
      <c r="AT3619" s="7"/>
      <c r="AU3619" s="8"/>
      <c r="AV3619" s="8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7"/>
      <c r="BV3619" s="7"/>
      <c r="BW3619" s="8"/>
      <c r="BX3619" s="8"/>
      <c r="BY3619" s="8"/>
      <c r="BZ3619" s="8"/>
      <c r="CA3619" s="8"/>
      <c r="CC3619" s="8"/>
      <c r="CE3619" s="7"/>
      <c r="CF3619" s="8"/>
      <c r="CG3619" s="8"/>
      <c r="CH3619" s="8"/>
      <c r="CI3619" s="8"/>
      <c r="CJ3619" s="8"/>
    </row>
    <row r="3620" spans="1:88" x14ac:dyDescent="0.3">
      <c r="A3620" s="1" t="s">
        <v>1611</v>
      </c>
      <c r="B3620" s="1"/>
      <c r="C3620" s="1" t="s">
        <v>1878</v>
      </c>
      <c r="D3620" s="1"/>
      <c r="E3620" s="1"/>
      <c r="F3620" s="1"/>
      <c r="G3620" s="1"/>
      <c r="H3620" s="1">
        <v>53368.74</v>
      </c>
      <c r="I3620" s="1">
        <v>0.59</v>
      </c>
      <c r="J3620" s="12">
        <v>2499.3200000000002</v>
      </c>
      <c r="K3620" s="5">
        <v>3568.04</v>
      </c>
      <c r="L3620" s="5">
        <v>13309.39</v>
      </c>
      <c r="M3620" s="13">
        <f t="shared" si="71"/>
        <v>5.9290333014287988E-3</v>
      </c>
      <c r="N3620" s="13">
        <v>7.5384379711525007E-3</v>
      </c>
      <c r="O3620" s="13">
        <v>4.3121889707042893E-3</v>
      </c>
      <c r="P3620" s="13">
        <v>1.4235764423680131E-3</v>
      </c>
      <c r="Q3620" s="7"/>
      <c r="R3620" s="8"/>
      <c r="S3620" s="8"/>
      <c r="T3620" s="8"/>
      <c r="U3620" s="8"/>
      <c r="V3620" s="13"/>
      <c r="W3620" s="14"/>
      <c r="X3620" s="1"/>
      <c r="Y3620" s="1"/>
      <c r="Z3620" s="1"/>
      <c r="AA3620" s="1"/>
      <c r="AB3620" s="1"/>
      <c r="AC3620" s="1"/>
      <c r="AD3620" s="8"/>
      <c r="AE3620" s="8"/>
      <c r="AF3620" s="8"/>
      <c r="AG3620" s="8"/>
      <c r="AH3620" s="9"/>
      <c r="AI3620" s="8"/>
      <c r="AJ3620" s="13"/>
      <c r="AK3620" s="8"/>
      <c r="AL3620" s="8"/>
      <c r="AM3620" s="8"/>
      <c r="AN3620" s="8"/>
      <c r="AO3620" s="7"/>
      <c r="AP3620" s="7"/>
      <c r="AQ3620" s="7"/>
      <c r="AR3620" s="7"/>
      <c r="AS3620" s="7"/>
      <c r="AT3620" s="7"/>
      <c r="AU3620" s="8"/>
      <c r="AV3620" s="8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7"/>
      <c r="BV3620" s="7"/>
      <c r="BW3620" s="8"/>
      <c r="BX3620" s="8"/>
      <c r="BY3620" s="8"/>
      <c r="BZ3620" s="8"/>
      <c r="CA3620" s="8"/>
      <c r="CC3620" s="8"/>
      <c r="CE3620" s="7"/>
      <c r="CF3620" s="8"/>
      <c r="CG3620" s="8"/>
      <c r="CH3620" s="8"/>
      <c r="CI3620" s="8"/>
      <c r="CJ3620" s="8"/>
    </row>
    <row r="3621" spans="1:88" x14ac:dyDescent="0.3">
      <c r="A3621" s="1" t="s">
        <v>1612</v>
      </c>
      <c r="B3621" s="1"/>
      <c r="C3621" s="1" t="s">
        <v>1878</v>
      </c>
      <c r="D3621" s="1"/>
      <c r="E3621" s="1"/>
      <c r="F3621" s="1"/>
      <c r="G3621" s="1"/>
      <c r="H3621" s="1">
        <v>53120.87</v>
      </c>
      <c r="I3621" s="1">
        <v>-0.46</v>
      </c>
      <c r="J3621" s="12">
        <v>2487.5100000000002</v>
      </c>
      <c r="K3621" s="5">
        <v>3547.57</v>
      </c>
      <c r="L3621" s="5">
        <v>13216.82</v>
      </c>
      <c r="M3621" s="13">
        <f t="shared" si="71"/>
        <v>-4.6444791464066437E-3</v>
      </c>
      <c r="N3621" s="13">
        <v>-4.7252852775955256E-3</v>
      </c>
      <c r="O3621" s="13">
        <v>-5.7370433066893378E-3</v>
      </c>
      <c r="P3621" s="13">
        <v>-6.9552398720000852E-3</v>
      </c>
      <c r="Q3621" s="7"/>
      <c r="R3621" s="8"/>
      <c r="S3621" s="8"/>
      <c r="T3621" s="8"/>
      <c r="U3621" s="8"/>
      <c r="V3621" s="13"/>
      <c r="W3621" s="14"/>
      <c r="X3621" s="1"/>
      <c r="Y3621" s="1"/>
      <c r="Z3621" s="1"/>
      <c r="AA3621" s="1"/>
      <c r="AB3621" s="1"/>
      <c r="AC3621" s="1"/>
      <c r="AD3621" s="8"/>
      <c r="AE3621" s="8"/>
      <c r="AF3621" s="8"/>
      <c r="AG3621" s="8"/>
      <c r="AH3621" s="9"/>
      <c r="AI3621" s="8"/>
      <c r="AJ3621" s="13"/>
      <c r="AK3621" s="8"/>
      <c r="AL3621" s="8"/>
      <c r="AM3621" s="8"/>
      <c r="AN3621" s="8"/>
      <c r="AO3621" s="7"/>
      <c r="AP3621" s="7"/>
      <c r="AQ3621" s="7"/>
      <c r="AR3621" s="7"/>
      <c r="AS3621" s="7"/>
      <c r="AT3621" s="7"/>
      <c r="AU3621" s="8"/>
      <c r="AV3621" s="8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7"/>
      <c r="BV3621" s="7"/>
      <c r="BW3621" s="8"/>
      <c r="BX3621" s="8"/>
      <c r="BY3621" s="8"/>
      <c r="BZ3621" s="8"/>
      <c r="CA3621" s="8"/>
      <c r="CC3621" s="8"/>
      <c r="CE3621" s="7"/>
      <c r="CF3621" s="8"/>
      <c r="CG3621" s="8"/>
      <c r="CH3621" s="8"/>
      <c r="CI3621" s="8"/>
      <c r="CJ3621" s="8"/>
    </row>
    <row r="3622" spans="1:88" x14ac:dyDescent="0.3">
      <c r="A3622" s="1" t="s">
        <v>1613</v>
      </c>
      <c r="B3622" s="1"/>
      <c r="C3622" s="1" t="s">
        <v>1878</v>
      </c>
      <c r="D3622" s="1"/>
      <c r="E3622" s="1"/>
      <c r="F3622" s="1"/>
      <c r="G3622" s="1"/>
      <c r="H3622" s="1">
        <v>52927.91</v>
      </c>
      <c r="I3622" s="1">
        <v>-0.36</v>
      </c>
      <c r="J3622" s="12">
        <v>2476.39</v>
      </c>
      <c r="K3622" s="5">
        <v>3516.55</v>
      </c>
      <c r="L3622" s="5">
        <v>13079.77</v>
      </c>
      <c r="M3622" s="13">
        <f t="shared" si="71"/>
        <v>-3.6324706278342278E-3</v>
      </c>
      <c r="N3622" s="13">
        <v>-4.4703337876029758E-3</v>
      </c>
      <c r="O3622" s="13">
        <v>-8.7440135078377113E-3</v>
      </c>
      <c r="P3622" s="13">
        <v>-1.0369362675741955E-2</v>
      </c>
      <c r="Q3622" s="7"/>
      <c r="R3622" s="8"/>
      <c r="S3622" s="8"/>
      <c r="T3622" s="8"/>
      <c r="U3622" s="8"/>
      <c r="V3622" s="13"/>
      <c r="W3622" s="14"/>
      <c r="X3622" s="1"/>
      <c r="Y3622" s="1"/>
      <c r="Z3622" s="1"/>
      <c r="AA3622" s="1"/>
      <c r="AB3622" s="1"/>
      <c r="AC3622" s="1"/>
      <c r="AD3622" s="8"/>
      <c r="AE3622" s="8"/>
      <c r="AF3622" s="8"/>
      <c r="AG3622" s="8"/>
      <c r="AH3622" s="9"/>
      <c r="AI3622" s="8"/>
      <c r="AJ3622" s="13"/>
      <c r="AK3622" s="8"/>
      <c r="AL3622" s="8"/>
      <c r="AM3622" s="8"/>
      <c r="AN3622" s="8"/>
      <c r="AO3622" s="7"/>
      <c r="AP3622" s="7"/>
      <c r="AQ3622" s="7"/>
      <c r="AR3622" s="7"/>
      <c r="AS3622" s="7"/>
      <c r="AT3622" s="7"/>
      <c r="AU3622" s="8"/>
      <c r="AV3622" s="8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7"/>
      <c r="BV3622" s="7"/>
      <c r="BW3622" s="8"/>
      <c r="BX3622" s="8"/>
      <c r="BY3622" s="8"/>
      <c r="BZ3622" s="8"/>
      <c r="CA3622" s="8"/>
      <c r="CC3622" s="8"/>
      <c r="CE3622" s="7"/>
      <c r="CF3622" s="8"/>
      <c r="CG3622" s="8"/>
      <c r="CH3622" s="8"/>
      <c r="CI3622" s="8"/>
      <c r="CJ3622" s="8"/>
    </row>
    <row r="3623" spans="1:88" x14ac:dyDescent="0.3">
      <c r="A3623" s="1" t="s">
        <v>1614</v>
      </c>
      <c r="B3623" s="1"/>
      <c r="C3623" s="1" t="s">
        <v>1878</v>
      </c>
      <c r="D3623" s="1"/>
      <c r="E3623" s="1"/>
      <c r="F3623" s="1"/>
      <c r="G3623" s="1"/>
      <c r="H3623" s="1">
        <v>52759.01</v>
      </c>
      <c r="I3623" s="1">
        <v>-0.32</v>
      </c>
      <c r="J3623" s="12">
        <v>2471.8200000000002</v>
      </c>
      <c r="K3623" s="5">
        <v>3488.07</v>
      </c>
      <c r="L3623" s="5">
        <v>13028.88</v>
      </c>
      <c r="M3623" s="13">
        <f t="shared" si="71"/>
        <v>-3.1911329958050905E-3</v>
      </c>
      <c r="N3623" s="13">
        <v>-1.8454282241487929E-3</v>
      </c>
      <c r="O3623" s="13">
        <v>-8.0988468811761249E-3</v>
      </c>
      <c r="P3623" s="13">
        <v>-3.8907411980486639E-3</v>
      </c>
      <c r="Q3623" s="7"/>
      <c r="R3623" s="8"/>
      <c r="S3623" s="8"/>
      <c r="T3623" s="8"/>
      <c r="U3623" s="8"/>
      <c r="V3623" s="13"/>
      <c r="W3623" s="14"/>
      <c r="X3623" s="1"/>
      <c r="Y3623" s="1"/>
      <c r="Z3623" s="1"/>
      <c r="AA3623" s="1"/>
      <c r="AB3623" s="1"/>
      <c r="AC3623" s="1"/>
      <c r="AD3623" s="8"/>
      <c r="AE3623" s="8"/>
      <c r="AF3623" s="8"/>
      <c r="AG3623" s="8"/>
      <c r="AH3623" s="9"/>
      <c r="AI3623" s="8"/>
      <c r="AJ3623" s="13"/>
      <c r="AK3623" s="8"/>
      <c r="AL3623" s="8"/>
      <c r="AM3623" s="8"/>
      <c r="AN3623" s="8"/>
      <c r="AO3623" s="7"/>
      <c r="AP3623" s="7"/>
      <c r="AQ3623" s="7"/>
      <c r="AR3623" s="7"/>
      <c r="AS3623" s="7"/>
      <c r="AT3623" s="7"/>
      <c r="AU3623" s="8"/>
      <c r="AV3623" s="8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7"/>
      <c r="BV3623" s="7"/>
      <c r="BW3623" s="8"/>
      <c r="BX3623" s="8"/>
      <c r="BY3623" s="8"/>
      <c r="BZ3623" s="8"/>
      <c r="CA3623" s="8"/>
      <c r="CC3623" s="8"/>
      <c r="CE3623" s="7"/>
      <c r="CF3623" s="8"/>
      <c r="CG3623" s="8"/>
      <c r="CH3623" s="8"/>
      <c r="CI3623" s="8"/>
      <c r="CJ3623" s="8"/>
    </row>
    <row r="3624" spans="1:88" x14ac:dyDescent="0.3">
      <c r="A3624" s="1" t="s">
        <v>1615</v>
      </c>
      <c r="B3624" s="1"/>
      <c r="C3624" s="1" t="s">
        <v>1878</v>
      </c>
      <c r="D3624" s="1"/>
      <c r="E3624" s="1"/>
      <c r="F3624" s="1"/>
      <c r="G3624" s="1"/>
      <c r="H3624" s="1">
        <v>52618.29</v>
      </c>
      <c r="I3624" s="1">
        <v>-0.27</v>
      </c>
      <c r="J3624" s="12">
        <v>2447.0100000000002</v>
      </c>
      <c r="K3624" s="5">
        <v>3487.73</v>
      </c>
      <c r="L3624" s="5">
        <v>12976.58</v>
      </c>
      <c r="M3624" s="13">
        <f t="shared" si="71"/>
        <v>-2.6672221484065339E-3</v>
      </c>
      <c r="N3624" s="13">
        <v>-1.0037138626599051E-2</v>
      </c>
      <c r="O3624" s="13">
        <v>-9.7475108011058076E-5</v>
      </c>
      <c r="P3624" s="13">
        <v>-4.0141593137705822E-3</v>
      </c>
      <c r="Q3624" s="7"/>
      <c r="R3624" s="8"/>
      <c r="S3624" s="8"/>
      <c r="T3624" s="8"/>
      <c r="U3624" s="8"/>
      <c r="V3624" s="13"/>
      <c r="W3624" s="14"/>
      <c r="X3624" s="1"/>
      <c r="Y3624" s="1"/>
      <c r="Z3624" s="1"/>
      <c r="AA3624" s="1"/>
      <c r="AB3624" s="1"/>
      <c r="AC3624" s="1"/>
      <c r="AD3624" s="8"/>
      <c r="AE3624" s="8"/>
      <c r="AF3624" s="8"/>
      <c r="AG3624" s="8"/>
      <c r="AH3624" s="9"/>
      <c r="AI3624" s="8"/>
      <c r="AJ3624" s="13"/>
      <c r="AK3624" s="8"/>
      <c r="AL3624" s="8"/>
      <c r="AM3624" s="8"/>
      <c r="AN3624" s="8"/>
      <c r="AO3624" s="7"/>
      <c r="AP3624" s="7"/>
      <c r="AQ3624" s="7"/>
      <c r="AR3624" s="7"/>
      <c r="AS3624" s="7"/>
      <c r="AT3624" s="7"/>
      <c r="AU3624" s="8"/>
      <c r="AV3624" s="8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7"/>
      <c r="BV3624" s="7"/>
      <c r="BW3624" s="8"/>
      <c r="BX3624" s="8"/>
      <c r="BY3624" s="8"/>
      <c r="BZ3624" s="8"/>
      <c r="CA3624" s="8"/>
      <c r="CC3624" s="8"/>
      <c r="CE3624" s="7"/>
      <c r="CF3624" s="8"/>
      <c r="CG3624" s="8"/>
      <c r="CH3624" s="8"/>
      <c r="CI3624" s="8"/>
      <c r="CJ3624" s="8"/>
    </row>
    <row r="3625" spans="1:88" x14ac:dyDescent="0.3">
      <c r="A3625" s="1" t="s">
        <v>1616</v>
      </c>
      <c r="B3625" s="1"/>
      <c r="C3625" s="1" t="s">
        <v>1878</v>
      </c>
      <c r="D3625" s="1"/>
      <c r="E3625" s="1"/>
      <c r="F3625" s="1"/>
      <c r="G3625" s="1"/>
      <c r="H3625" s="1">
        <v>52943.98</v>
      </c>
      <c r="I3625" s="1">
        <v>0.62</v>
      </c>
      <c r="J3625" s="12">
        <v>2464.39</v>
      </c>
      <c r="K3625" s="5">
        <v>3503.44</v>
      </c>
      <c r="L3625" s="5">
        <v>13026.11</v>
      </c>
      <c r="M3625" s="13">
        <f t="shared" si="71"/>
        <v>6.1896728304930981E-3</v>
      </c>
      <c r="N3625" s="13">
        <v>7.1025455555961958E-3</v>
      </c>
      <c r="O3625" s="13">
        <v>4.5043624363123591E-3</v>
      </c>
      <c r="P3625" s="13">
        <v>3.8168762493662189E-3</v>
      </c>
      <c r="Q3625" s="7"/>
      <c r="R3625" s="8"/>
      <c r="S3625" s="8"/>
      <c r="T3625" s="8"/>
      <c r="U3625" s="8"/>
      <c r="V3625" s="13"/>
      <c r="W3625" s="14"/>
      <c r="X3625" s="1"/>
      <c r="Y3625" s="1"/>
      <c r="Z3625" s="1"/>
      <c r="AA3625" s="1"/>
      <c r="AB3625" s="1"/>
      <c r="AC3625" s="1"/>
      <c r="AD3625" s="8"/>
      <c r="AE3625" s="8"/>
      <c r="AF3625" s="8"/>
      <c r="AG3625" s="8"/>
      <c r="AH3625" s="9"/>
      <c r="AI3625" s="8"/>
      <c r="AJ3625" s="13"/>
      <c r="AK3625" s="8"/>
      <c r="AL3625" s="8"/>
      <c r="AM3625" s="8"/>
      <c r="AN3625" s="8"/>
      <c r="AO3625" s="7"/>
      <c r="AP3625" s="7"/>
      <c r="AQ3625" s="7"/>
      <c r="AR3625" s="7"/>
      <c r="AS3625" s="7"/>
      <c r="AT3625" s="7"/>
      <c r="AU3625" s="8"/>
      <c r="AV3625" s="8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7"/>
      <c r="BV3625" s="7"/>
      <c r="BW3625" s="8"/>
      <c r="BX3625" s="8"/>
      <c r="BY3625" s="8"/>
      <c r="BZ3625" s="8"/>
      <c r="CA3625" s="8"/>
      <c r="CC3625" s="8"/>
      <c r="CE3625" s="7"/>
      <c r="CF3625" s="8"/>
      <c r="CG3625" s="8"/>
      <c r="CH3625" s="8"/>
      <c r="CI3625" s="8"/>
      <c r="CJ3625" s="8"/>
    </row>
    <row r="3626" spans="1:88" x14ac:dyDescent="0.3">
      <c r="A3626" s="1" t="s">
        <v>1617</v>
      </c>
      <c r="B3626" s="1"/>
      <c r="C3626" s="1" t="s">
        <v>1878</v>
      </c>
      <c r="D3626" s="1"/>
      <c r="E3626" s="1"/>
      <c r="F3626" s="1"/>
      <c r="G3626" s="1"/>
      <c r="H3626" s="1">
        <v>52937.45</v>
      </c>
      <c r="I3626" s="1">
        <v>-0.01</v>
      </c>
      <c r="J3626" s="12">
        <v>2462.36</v>
      </c>
      <c r="K3626" s="5">
        <v>3504.64</v>
      </c>
      <c r="L3626" s="5">
        <v>12987.23</v>
      </c>
      <c r="M3626" s="13">
        <f t="shared" si="71"/>
        <v>-1.2333791301688546E-4</v>
      </c>
      <c r="N3626" s="13">
        <v>-8.237332565055322E-4</v>
      </c>
      <c r="O3626" s="13">
        <v>3.4252049414273955E-4</v>
      </c>
      <c r="P3626" s="13">
        <v>-2.9847744261334297E-3</v>
      </c>
      <c r="Q3626" s="7"/>
      <c r="R3626" s="8"/>
      <c r="S3626" s="8"/>
      <c r="T3626" s="8"/>
      <c r="U3626" s="8"/>
      <c r="V3626" s="13"/>
      <c r="W3626" s="14"/>
      <c r="X3626" s="1"/>
      <c r="Y3626" s="1"/>
      <c r="Z3626" s="1"/>
      <c r="AA3626" s="1"/>
      <c r="AB3626" s="1"/>
      <c r="AC3626" s="1"/>
      <c r="AD3626" s="8"/>
      <c r="AE3626" s="8"/>
      <c r="AF3626" s="8"/>
      <c r="AG3626" s="8"/>
      <c r="AH3626" s="9"/>
      <c r="AI3626" s="8"/>
      <c r="AJ3626" s="13"/>
      <c r="AK3626" s="8"/>
      <c r="AL3626" s="8"/>
      <c r="AM3626" s="8"/>
      <c r="AN3626" s="8"/>
      <c r="AO3626" s="7"/>
      <c r="AP3626" s="7"/>
      <c r="AQ3626" s="7"/>
      <c r="AR3626" s="7"/>
      <c r="AS3626" s="7"/>
      <c r="AT3626" s="7"/>
      <c r="AU3626" s="8"/>
      <c r="AV3626" s="8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7"/>
      <c r="BV3626" s="7"/>
      <c r="BW3626" s="8"/>
      <c r="BX3626" s="8"/>
      <c r="BY3626" s="8"/>
      <c r="BZ3626" s="8"/>
      <c r="CA3626" s="8"/>
      <c r="CC3626" s="8"/>
      <c r="CE3626" s="7"/>
      <c r="CF3626" s="8"/>
      <c r="CG3626" s="8"/>
      <c r="CH3626" s="8"/>
      <c r="CI3626" s="8"/>
      <c r="CJ3626" s="8"/>
    </row>
    <row r="3627" spans="1:88" x14ac:dyDescent="0.3">
      <c r="A3627" s="1" t="s">
        <v>1618</v>
      </c>
      <c r="B3627" s="1"/>
      <c r="C3627" s="1" t="s">
        <v>1878</v>
      </c>
      <c r="D3627" s="1"/>
      <c r="E3627" s="1"/>
      <c r="F3627" s="1"/>
      <c r="G3627" s="1"/>
      <c r="H3627" s="1">
        <v>52923.26</v>
      </c>
      <c r="I3627" s="1">
        <v>-0.03</v>
      </c>
      <c r="J3627" s="12">
        <v>2462.13</v>
      </c>
      <c r="K3627" s="5">
        <v>3506.65</v>
      </c>
      <c r="L3627" s="5">
        <v>12960.51</v>
      </c>
      <c r="M3627" s="13">
        <f t="shared" si="71"/>
        <v>-2.680522012298292E-4</v>
      </c>
      <c r="N3627" s="13">
        <v>-9.3406325638811794E-5</v>
      </c>
      <c r="O3627" s="13">
        <v>5.7352538349175752E-4</v>
      </c>
      <c r="P3627" s="13">
        <v>-2.057405620752073E-3</v>
      </c>
      <c r="Q3627" s="7"/>
      <c r="R3627" s="8"/>
      <c r="S3627" s="8"/>
      <c r="T3627" s="8"/>
      <c r="U3627" s="8"/>
      <c r="V3627" s="13"/>
      <c r="W3627" s="14"/>
      <c r="X3627" s="1"/>
      <c r="Y3627" s="1"/>
      <c r="Z3627" s="1"/>
      <c r="AA3627" s="1"/>
      <c r="AB3627" s="1"/>
      <c r="AC3627" s="1"/>
      <c r="AD3627" s="8"/>
      <c r="AE3627" s="8"/>
      <c r="AF3627" s="8"/>
      <c r="AG3627" s="8"/>
      <c r="AH3627" s="9"/>
      <c r="AI3627" s="8"/>
      <c r="AJ3627" s="13"/>
      <c r="AK3627" s="8"/>
      <c r="AL3627" s="8"/>
      <c r="AM3627" s="8"/>
      <c r="AN3627" s="8"/>
      <c r="AO3627" s="7"/>
      <c r="AP3627" s="7"/>
      <c r="AQ3627" s="7"/>
      <c r="AR3627" s="7"/>
      <c r="AS3627" s="7"/>
      <c r="AT3627" s="7"/>
      <c r="AU3627" s="8"/>
      <c r="AV3627" s="8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7"/>
      <c r="BV3627" s="7"/>
      <c r="BW3627" s="8"/>
      <c r="BX3627" s="8"/>
      <c r="BY3627" s="8"/>
      <c r="BZ3627" s="8"/>
      <c r="CA3627" s="8"/>
      <c r="CC3627" s="8"/>
      <c r="CE3627" s="7"/>
      <c r="CF3627" s="8"/>
      <c r="CG3627" s="8"/>
      <c r="CH3627" s="8"/>
      <c r="CI3627" s="8"/>
      <c r="CJ3627" s="8"/>
    </row>
    <row r="3628" spans="1:88" x14ac:dyDescent="0.3">
      <c r="A3628" s="1" t="s">
        <v>1619</v>
      </c>
      <c r="B3628" s="1"/>
      <c r="C3628" s="1" t="s">
        <v>1878</v>
      </c>
      <c r="D3628" s="1"/>
      <c r="E3628" s="1"/>
      <c r="F3628" s="1"/>
      <c r="G3628" s="1"/>
      <c r="H3628" s="1">
        <v>53084.62</v>
      </c>
      <c r="I3628" s="1">
        <v>0.3</v>
      </c>
      <c r="J3628" s="12">
        <v>2475.89</v>
      </c>
      <c r="K3628" s="5">
        <v>3495.64</v>
      </c>
      <c r="L3628" s="5">
        <v>12944.1</v>
      </c>
      <c r="M3628" s="13">
        <f t="shared" si="71"/>
        <v>3.0489429411566515E-3</v>
      </c>
      <c r="N3628" s="13">
        <v>5.5886569758702986E-3</v>
      </c>
      <c r="O3628" s="13">
        <v>-3.1397487630645537E-3</v>
      </c>
      <c r="P3628" s="13">
        <v>-1.2661538782038351E-3</v>
      </c>
      <c r="Q3628" s="7"/>
      <c r="R3628" s="8"/>
      <c r="S3628" s="8"/>
      <c r="T3628" s="8"/>
      <c r="U3628" s="8"/>
      <c r="V3628" s="13"/>
      <c r="W3628" s="14"/>
      <c r="X3628" s="1"/>
      <c r="Y3628" s="1"/>
      <c r="Z3628" s="1"/>
      <c r="AA3628" s="1"/>
      <c r="AB3628" s="1"/>
      <c r="AC3628" s="1"/>
      <c r="AD3628" s="8"/>
      <c r="AE3628" s="8"/>
      <c r="AF3628" s="8"/>
      <c r="AG3628" s="8"/>
      <c r="AH3628" s="9"/>
      <c r="AI3628" s="8"/>
      <c r="AJ3628" s="13"/>
      <c r="AK3628" s="8"/>
      <c r="AL3628" s="8"/>
      <c r="AM3628" s="8"/>
      <c r="AN3628" s="8"/>
      <c r="AO3628" s="7"/>
      <c r="AP3628" s="7"/>
      <c r="AQ3628" s="7"/>
      <c r="AR3628" s="7"/>
      <c r="AS3628" s="7"/>
      <c r="AT3628" s="7"/>
      <c r="AU3628" s="8"/>
      <c r="AV3628" s="8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7"/>
      <c r="BV3628" s="7"/>
      <c r="BW3628" s="8"/>
      <c r="BX3628" s="8"/>
      <c r="BY3628" s="8"/>
      <c r="BZ3628" s="8"/>
      <c r="CA3628" s="8"/>
      <c r="CC3628" s="8"/>
      <c r="CE3628" s="7"/>
      <c r="CF3628" s="8"/>
      <c r="CG3628" s="8"/>
      <c r="CH3628" s="8"/>
      <c r="CI3628" s="8"/>
      <c r="CJ3628" s="8"/>
    </row>
    <row r="3629" spans="1:88" x14ac:dyDescent="0.3">
      <c r="A3629" s="1" t="s">
        <v>1620</v>
      </c>
      <c r="B3629" s="1"/>
      <c r="C3629" s="1" t="s">
        <v>1878</v>
      </c>
      <c r="D3629" s="1"/>
      <c r="E3629" s="1"/>
      <c r="F3629" s="1"/>
      <c r="G3629" s="1"/>
      <c r="H3629" s="1">
        <v>52870.49</v>
      </c>
      <c r="I3629" s="1">
        <v>-0.4</v>
      </c>
      <c r="J3629" s="12">
        <v>2459.77</v>
      </c>
      <c r="K3629" s="5">
        <v>3487.36</v>
      </c>
      <c r="L3629" s="5">
        <v>12897.16</v>
      </c>
      <c r="M3629" s="13">
        <f t="shared" si="71"/>
        <v>-4.0337483813579489E-3</v>
      </c>
      <c r="N3629" s="13">
        <v>-6.5107900593321943E-3</v>
      </c>
      <c r="O3629" s="13">
        <v>-2.3686649654998115E-3</v>
      </c>
      <c r="P3629" s="13">
        <v>-3.626362589905896E-3</v>
      </c>
      <c r="Q3629" s="7"/>
      <c r="R3629" s="8"/>
      <c r="S3629" s="8"/>
      <c r="T3629" s="8"/>
      <c r="U3629" s="8"/>
      <c r="V3629" s="13"/>
      <c r="W3629" s="14"/>
      <c r="X3629" s="1"/>
      <c r="Y3629" s="1"/>
      <c r="Z3629" s="1"/>
      <c r="AA3629" s="1"/>
      <c r="AB3629" s="1"/>
      <c r="AC3629" s="1"/>
      <c r="AD3629" s="8"/>
      <c r="AE3629" s="8"/>
      <c r="AF3629" s="8"/>
      <c r="AG3629" s="8"/>
      <c r="AH3629" s="9"/>
      <c r="AI3629" s="8"/>
      <c r="AJ3629" s="13"/>
      <c r="AK3629" s="8"/>
      <c r="AL3629" s="8"/>
      <c r="AM3629" s="8"/>
      <c r="AN3629" s="8"/>
      <c r="AO3629" s="7"/>
      <c r="AP3629" s="7"/>
      <c r="AQ3629" s="7"/>
      <c r="AR3629" s="7"/>
      <c r="AS3629" s="7"/>
      <c r="AT3629" s="7"/>
      <c r="AU3629" s="8"/>
      <c r="AV3629" s="8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7"/>
      <c r="BV3629" s="7"/>
      <c r="BW3629" s="8"/>
      <c r="BX3629" s="8"/>
      <c r="BY3629" s="8"/>
      <c r="BZ3629" s="8"/>
      <c r="CA3629" s="8"/>
      <c r="CC3629" s="8"/>
      <c r="CE3629" s="7"/>
      <c r="CF3629" s="8"/>
      <c r="CG3629" s="8"/>
      <c r="CH3629" s="8"/>
      <c r="CI3629" s="8"/>
      <c r="CJ3629" s="8"/>
    </row>
    <row r="3630" spans="1:88" x14ac:dyDescent="0.3">
      <c r="A3630" s="1" t="s">
        <v>1621</v>
      </c>
      <c r="B3630" s="1"/>
      <c r="C3630" s="1" t="s">
        <v>1878</v>
      </c>
      <c r="D3630" s="1"/>
      <c r="E3630" s="1"/>
      <c r="F3630" s="1"/>
      <c r="G3630" s="1"/>
      <c r="H3630" s="1">
        <v>52096.37</v>
      </c>
      <c r="I3630" s="1">
        <v>-1.46</v>
      </c>
      <c r="J3630" s="12">
        <v>2421.1</v>
      </c>
      <c r="K3630" s="5">
        <v>3440.63</v>
      </c>
      <c r="L3630" s="5">
        <v>12772.7</v>
      </c>
      <c r="M3630" s="13">
        <f t="shared" si="71"/>
        <v>-1.4641816257046192E-2</v>
      </c>
      <c r="N3630" s="13">
        <v>-1.5720982043036624E-2</v>
      </c>
      <c r="O3630" s="13">
        <v>-1.3399821068085904E-2</v>
      </c>
      <c r="P3630" s="13">
        <v>-9.6501865526983366E-3</v>
      </c>
      <c r="Q3630" s="7"/>
      <c r="R3630" s="8"/>
      <c r="S3630" s="8"/>
      <c r="T3630" s="8"/>
      <c r="U3630" s="8"/>
      <c r="V3630" s="13"/>
      <c r="W3630" s="14"/>
      <c r="X3630" s="1"/>
      <c r="Y3630" s="1"/>
      <c r="Z3630" s="1"/>
      <c r="AA3630" s="1"/>
      <c r="AB3630" s="1"/>
      <c r="AC3630" s="1"/>
      <c r="AD3630" s="8"/>
      <c r="AE3630" s="8"/>
      <c r="AF3630" s="8"/>
      <c r="AG3630" s="8"/>
      <c r="AH3630" s="9"/>
      <c r="AI3630" s="8"/>
      <c r="AJ3630" s="13"/>
      <c r="AK3630" s="8"/>
      <c r="AL3630" s="8"/>
      <c r="AM3630" s="8"/>
      <c r="AN3630" s="8"/>
      <c r="AO3630" s="7"/>
      <c r="AP3630" s="7"/>
      <c r="AQ3630" s="7"/>
      <c r="AR3630" s="7"/>
      <c r="AS3630" s="7"/>
      <c r="AT3630" s="7"/>
      <c r="AU3630" s="8"/>
      <c r="AV3630" s="8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7"/>
      <c r="BV3630" s="7"/>
      <c r="BW3630" s="8"/>
      <c r="BX3630" s="8"/>
      <c r="BY3630" s="8"/>
      <c r="BZ3630" s="8"/>
      <c r="CA3630" s="8"/>
      <c r="CC3630" s="8"/>
      <c r="CE3630" s="7"/>
      <c r="CF3630" s="8"/>
      <c r="CG3630" s="8"/>
      <c r="CH3630" s="8"/>
      <c r="CI3630" s="8"/>
      <c r="CJ3630" s="8"/>
    </row>
    <row r="3631" spans="1:88" x14ac:dyDescent="0.3">
      <c r="A3631" s="1" t="s">
        <v>1622</v>
      </c>
      <c r="B3631" s="1"/>
      <c r="C3631" s="1" t="s">
        <v>1878</v>
      </c>
      <c r="D3631" s="1"/>
      <c r="E3631" s="1"/>
      <c r="F3631" s="1"/>
      <c r="G3631" s="1"/>
      <c r="H3631" s="1">
        <v>51815.43</v>
      </c>
      <c r="I3631" s="1">
        <v>-0.54</v>
      </c>
      <c r="J3631" s="12">
        <v>2402.8200000000002</v>
      </c>
      <c r="K3631" s="5">
        <v>3439.37</v>
      </c>
      <c r="L3631" s="5">
        <v>12718.14</v>
      </c>
      <c r="M3631" s="13">
        <f t="shared" si="71"/>
        <v>-5.3926981860732415E-3</v>
      </c>
      <c r="N3631" s="13">
        <v>-7.5502870596009242E-3</v>
      </c>
      <c r="O3631" s="13">
        <v>-3.6621200187181291E-4</v>
      </c>
      <c r="P3631" s="13">
        <v>-4.2716105443642016E-3</v>
      </c>
      <c r="Q3631" s="7"/>
      <c r="R3631" s="8"/>
      <c r="S3631" s="8"/>
      <c r="T3631" s="8"/>
      <c r="U3631" s="8"/>
      <c r="V3631" s="13"/>
      <c r="W3631" s="14"/>
      <c r="X3631" s="1"/>
      <c r="Y3631" s="1"/>
      <c r="Z3631" s="1"/>
      <c r="AA3631" s="1"/>
      <c r="AB3631" s="1"/>
      <c r="AC3631" s="1"/>
      <c r="AD3631" s="8"/>
      <c r="AE3631" s="8"/>
      <c r="AF3631" s="8"/>
      <c r="AG3631" s="8"/>
      <c r="AH3631" s="9"/>
      <c r="AI3631" s="8"/>
      <c r="AJ3631" s="13"/>
      <c r="AK3631" s="8"/>
      <c r="AL3631" s="8"/>
      <c r="AM3631" s="8"/>
      <c r="AN3631" s="8"/>
      <c r="AO3631" s="7"/>
      <c r="AP3631" s="7"/>
      <c r="AQ3631" s="7"/>
      <c r="AR3631" s="7"/>
      <c r="AS3631" s="7"/>
      <c r="AT3631" s="7"/>
      <c r="AU3631" s="8"/>
      <c r="AV3631" s="8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7"/>
      <c r="BV3631" s="7"/>
      <c r="BW3631" s="8"/>
      <c r="BX3631" s="8"/>
      <c r="BY3631" s="8"/>
      <c r="BZ3631" s="8"/>
      <c r="CA3631" s="8"/>
      <c r="CC3631" s="8"/>
      <c r="CE3631" s="7"/>
      <c r="CF3631" s="8"/>
      <c r="CG3631" s="8"/>
      <c r="CH3631" s="8"/>
      <c r="CI3631" s="8"/>
      <c r="CJ3631" s="8"/>
    </row>
    <row r="3632" spans="1:88" x14ac:dyDescent="0.3">
      <c r="A3632" s="1" t="s">
        <v>1623</v>
      </c>
      <c r="B3632" s="1"/>
      <c r="C3632" s="1" t="s">
        <v>1878</v>
      </c>
      <c r="D3632" s="1"/>
      <c r="E3632" s="1"/>
      <c r="F3632" s="1"/>
      <c r="G3632" s="1"/>
      <c r="H3632" s="1">
        <v>51713.440000000002</v>
      </c>
      <c r="I3632" s="1">
        <v>-0.2</v>
      </c>
      <c r="J3632" s="12">
        <v>2399.63</v>
      </c>
      <c r="K3632" s="5">
        <v>3421.01</v>
      </c>
      <c r="L3632" s="5">
        <v>12721.23</v>
      </c>
      <c r="M3632" s="13">
        <f t="shared" si="71"/>
        <v>-1.968332598996092E-3</v>
      </c>
      <c r="N3632" s="13">
        <v>-1.3276067287604221E-3</v>
      </c>
      <c r="O3632" s="13">
        <v>-5.3381869353980038E-3</v>
      </c>
      <c r="P3632" s="13">
        <v>2.4296005547985722E-4</v>
      </c>
      <c r="Q3632" s="7"/>
      <c r="R3632" s="8"/>
      <c r="S3632" s="8"/>
      <c r="T3632" s="8"/>
      <c r="U3632" s="8"/>
      <c r="V3632" s="13"/>
      <c r="W3632" s="14"/>
      <c r="X3632" s="1"/>
      <c r="Y3632" s="1"/>
      <c r="Z3632" s="1"/>
      <c r="AA3632" s="1"/>
      <c r="AB3632" s="1"/>
      <c r="AC3632" s="1"/>
      <c r="AD3632" s="8"/>
      <c r="AE3632" s="8"/>
      <c r="AF3632" s="8"/>
      <c r="AG3632" s="8"/>
      <c r="AH3632" s="9"/>
      <c r="AI3632" s="8"/>
      <c r="AJ3632" s="13"/>
      <c r="AK3632" s="8"/>
      <c r="AL3632" s="8"/>
      <c r="AM3632" s="8"/>
      <c r="AN3632" s="8"/>
      <c r="AO3632" s="7"/>
      <c r="AP3632" s="7"/>
      <c r="AQ3632" s="7"/>
      <c r="AR3632" s="7"/>
      <c r="AS3632" s="7"/>
      <c r="AT3632" s="7"/>
      <c r="AU3632" s="8"/>
      <c r="AV3632" s="8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7"/>
      <c r="BV3632" s="7"/>
      <c r="BW3632" s="8"/>
      <c r="BX3632" s="8"/>
      <c r="BY3632" s="8"/>
      <c r="BZ3632" s="8"/>
      <c r="CA3632" s="8"/>
      <c r="CC3632" s="8"/>
      <c r="CE3632" s="7"/>
      <c r="CF3632" s="8"/>
      <c r="CG3632" s="8"/>
      <c r="CH3632" s="8"/>
      <c r="CI3632" s="8"/>
      <c r="CJ3632" s="8"/>
    </row>
    <row r="3633" spans="1:88" x14ac:dyDescent="0.3">
      <c r="A3633" s="1" t="s">
        <v>1624</v>
      </c>
      <c r="B3633" s="1"/>
      <c r="C3633" s="1" t="s">
        <v>1878</v>
      </c>
      <c r="D3633" s="1"/>
      <c r="E3633" s="1"/>
      <c r="F3633" s="1"/>
      <c r="G3633" s="1"/>
      <c r="H3633" s="1">
        <v>51934.94</v>
      </c>
      <c r="I3633" s="1">
        <v>0.43</v>
      </c>
      <c r="J3633" s="12">
        <v>2408.81</v>
      </c>
      <c r="K3633" s="5">
        <v>3446.01</v>
      </c>
      <c r="L3633" s="5">
        <v>12778.3</v>
      </c>
      <c r="M3633" s="13">
        <f t="shared" si="71"/>
        <v>4.2832192172865824E-3</v>
      </c>
      <c r="N3633" s="13">
        <v>3.8255897784240656E-3</v>
      </c>
      <c r="O3633" s="13">
        <v>7.3077833739159104E-3</v>
      </c>
      <c r="P3633" s="13">
        <v>4.4862014129136707E-3</v>
      </c>
      <c r="Q3633" s="7"/>
      <c r="R3633" s="8"/>
      <c r="S3633" s="8"/>
      <c r="T3633" s="8"/>
      <c r="U3633" s="8"/>
      <c r="V3633" s="13"/>
      <c r="W3633" s="14"/>
      <c r="X3633" s="1"/>
      <c r="Y3633" s="1"/>
      <c r="Z3633" s="1"/>
      <c r="AA3633" s="1"/>
      <c r="AB3633" s="1"/>
      <c r="AC3633" s="1"/>
      <c r="AD3633" s="8"/>
      <c r="AE3633" s="8"/>
      <c r="AF3633" s="8"/>
      <c r="AG3633" s="8"/>
      <c r="AH3633" s="9"/>
      <c r="AI3633" s="8"/>
      <c r="AJ3633" s="13"/>
      <c r="AK3633" s="8"/>
      <c r="AL3633" s="8"/>
      <c r="AM3633" s="8"/>
      <c r="AN3633" s="8"/>
      <c r="AO3633" s="7"/>
      <c r="AP3633" s="7"/>
      <c r="AQ3633" s="7"/>
      <c r="AR3633" s="7"/>
      <c r="AS3633" s="7"/>
      <c r="AT3633" s="7"/>
      <c r="AU3633" s="8"/>
      <c r="AV3633" s="8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7"/>
      <c r="BV3633" s="7"/>
      <c r="BW3633" s="8"/>
      <c r="BX3633" s="8"/>
      <c r="BY3633" s="8"/>
      <c r="BZ3633" s="8"/>
      <c r="CA3633" s="8"/>
      <c r="CC3633" s="8"/>
      <c r="CE3633" s="7"/>
      <c r="CF3633" s="8"/>
      <c r="CG3633" s="8"/>
      <c r="CH3633" s="8"/>
      <c r="CI3633" s="8"/>
      <c r="CJ3633" s="8"/>
    </row>
    <row r="3634" spans="1:88" x14ac:dyDescent="0.3">
      <c r="A3634" s="1" t="s">
        <v>1625</v>
      </c>
      <c r="B3634" s="1"/>
      <c r="C3634" s="1" t="s">
        <v>1878</v>
      </c>
      <c r="D3634" s="1"/>
      <c r="E3634" s="1"/>
      <c r="F3634" s="1"/>
      <c r="G3634" s="1"/>
      <c r="H3634" s="1">
        <v>51746.23</v>
      </c>
      <c r="I3634" s="1">
        <v>-0.36</v>
      </c>
      <c r="J3634" s="12">
        <v>2404.83</v>
      </c>
      <c r="K3634" s="5">
        <v>3414.45</v>
      </c>
      <c r="L3634" s="5">
        <v>12670.04</v>
      </c>
      <c r="M3634" s="13">
        <f t="shared" si="71"/>
        <v>-3.6335846349297984E-3</v>
      </c>
      <c r="N3634" s="13">
        <v>-1.6522681323973831E-3</v>
      </c>
      <c r="O3634" s="13">
        <v>-9.158417996465551E-3</v>
      </c>
      <c r="P3634" s="13">
        <v>-8.4721754850017872E-3</v>
      </c>
      <c r="Q3634" s="7"/>
      <c r="R3634" s="8"/>
      <c r="S3634" s="8"/>
      <c r="T3634" s="8"/>
      <c r="U3634" s="8"/>
      <c r="V3634" s="13"/>
      <c r="W3634" s="14"/>
      <c r="X3634" s="1"/>
      <c r="Y3634" s="1"/>
      <c r="Z3634" s="1"/>
      <c r="AA3634" s="1"/>
      <c r="AB3634" s="1"/>
      <c r="AC3634" s="1"/>
      <c r="AD3634" s="8"/>
      <c r="AE3634" s="8"/>
      <c r="AF3634" s="8"/>
      <c r="AG3634" s="8"/>
      <c r="AH3634" s="9"/>
      <c r="AI3634" s="8"/>
      <c r="AJ3634" s="13"/>
      <c r="AK3634" s="8"/>
      <c r="AL3634" s="8"/>
      <c r="AM3634" s="8"/>
      <c r="AN3634" s="8"/>
      <c r="AO3634" s="7"/>
      <c r="AP3634" s="7"/>
      <c r="AQ3634" s="7"/>
      <c r="AR3634" s="7"/>
      <c r="AS3634" s="7"/>
      <c r="AT3634" s="7"/>
      <c r="AU3634" s="8"/>
      <c r="AV3634" s="8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7"/>
      <c r="BV3634" s="7"/>
      <c r="BW3634" s="8"/>
      <c r="BX3634" s="8"/>
      <c r="BY3634" s="8"/>
      <c r="BZ3634" s="8"/>
      <c r="CA3634" s="8"/>
      <c r="CC3634" s="8"/>
      <c r="CE3634" s="7"/>
      <c r="CF3634" s="8"/>
      <c r="CG3634" s="8"/>
      <c r="CH3634" s="8"/>
      <c r="CI3634" s="8"/>
      <c r="CJ3634" s="8"/>
    </row>
    <row r="3635" spans="1:88" x14ac:dyDescent="0.3">
      <c r="A3635" s="1" t="s">
        <v>1626</v>
      </c>
      <c r="B3635" s="1"/>
      <c r="C3635" s="1" t="s">
        <v>1878</v>
      </c>
      <c r="D3635" s="1"/>
      <c r="E3635" s="1"/>
      <c r="F3635" s="1"/>
      <c r="G3635" s="1"/>
      <c r="H3635" s="1">
        <v>51191.13</v>
      </c>
      <c r="I3635" s="1">
        <v>-1.07</v>
      </c>
      <c r="J3635" s="12">
        <v>2381.06</v>
      </c>
      <c r="K3635" s="5">
        <v>3371.69</v>
      </c>
      <c r="L3635" s="5">
        <v>12487.74</v>
      </c>
      <c r="M3635" s="13">
        <f t="shared" si="71"/>
        <v>-1.072735153846005E-2</v>
      </c>
      <c r="N3635" s="13">
        <v>-9.8842745641063434E-3</v>
      </c>
      <c r="O3635" s="13">
        <v>-1.2523246789380327E-2</v>
      </c>
      <c r="P3635" s="13">
        <v>-1.4388273438757926E-2</v>
      </c>
      <c r="Q3635" s="7"/>
      <c r="R3635" s="8"/>
      <c r="S3635" s="8"/>
      <c r="T3635" s="8"/>
      <c r="U3635" s="8"/>
      <c r="V3635" s="13"/>
      <c r="W3635" s="14"/>
      <c r="X3635" s="1"/>
      <c r="Y3635" s="1"/>
      <c r="Z3635" s="1"/>
      <c r="AA3635" s="1"/>
      <c r="AB3635" s="1"/>
      <c r="AC3635" s="1"/>
      <c r="AD3635" s="8"/>
      <c r="AE3635" s="8"/>
      <c r="AF3635" s="8"/>
      <c r="AG3635" s="8"/>
      <c r="AH3635" s="9"/>
      <c r="AI3635" s="8"/>
      <c r="AJ3635" s="13"/>
      <c r="AK3635" s="8"/>
      <c r="AL3635" s="8"/>
      <c r="AM3635" s="8"/>
      <c r="AN3635" s="8"/>
      <c r="AO3635" s="7"/>
      <c r="AP3635" s="7"/>
      <c r="AQ3635" s="7"/>
      <c r="AR3635" s="7"/>
      <c r="AS3635" s="7"/>
      <c r="AT3635" s="7"/>
      <c r="AU3635" s="8"/>
      <c r="AV3635" s="8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7"/>
      <c r="BV3635" s="7"/>
      <c r="BW3635" s="8"/>
      <c r="BX3635" s="8"/>
      <c r="BY3635" s="8"/>
      <c r="BZ3635" s="8"/>
      <c r="CA3635" s="8"/>
      <c r="CC3635" s="8"/>
      <c r="CE3635" s="7"/>
      <c r="CF3635" s="8"/>
      <c r="CG3635" s="8"/>
      <c r="CH3635" s="8"/>
      <c r="CI3635" s="8"/>
      <c r="CJ3635" s="8"/>
    </row>
    <row r="3636" spans="1:88" x14ac:dyDescent="0.3">
      <c r="A3636" s="1" t="s">
        <v>1627</v>
      </c>
      <c r="B3636" s="1"/>
      <c r="C3636" s="1" t="s">
        <v>1878</v>
      </c>
      <c r="D3636" s="1"/>
      <c r="E3636" s="1"/>
      <c r="F3636" s="1"/>
      <c r="G3636" s="1"/>
      <c r="H3636" s="1">
        <v>50951.73</v>
      </c>
      <c r="I3636" s="1">
        <v>-0.47</v>
      </c>
      <c r="J3636" s="12">
        <v>2375.52</v>
      </c>
      <c r="K3636" s="5">
        <v>3327.99</v>
      </c>
      <c r="L3636" s="5">
        <v>12390.31</v>
      </c>
      <c r="M3636" s="13">
        <f t="shared" si="71"/>
        <v>-4.6765914329297553E-3</v>
      </c>
      <c r="N3636" s="13">
        <v>-2.3266948333935389E-3</v>
      </c>
      <c r="O3636" s="13">
        <v>-1.2960859390988011E-2</v>
      </c>
      <c r="P3636" s="13">
        <v>-7.8020522528495784E-3</v>
      </c>
      <c r="Q3636" s="7"/>
      <c r="R3636" s="8"/>
      <c r="S3636" s="8"/>
      <c r="T3636" s="8"/>
      <c r="U3636" s="8"/>
      <c r="V3636" s="13"/>
      <c r="W3636" s="14"/>
      <c r="X3636" s="1"/>
      <c r="Y3636" s="1"/>
      <c r="Z3636" s="1"/>
      <c r="AA3636" s="1"/>
      <c r="AB3636" s="1"/>
      <c r="AC3636" s="1"/>
      <c r="AD3636" s="8"/>
      <c r="AE3636" s="8"/>
      <c r="AF3636" s="8"/>
      <c r="AG3636" s="8"/>
      <c r="AH3636" s="9"/>
      <c r="AI3636" s="8"/>
      <c r="AJ3636" s="13"/>
      <c r="AK3636" s="8"/>
      <c r="AL3636" s="8"/>
      <c r="AM3636" s="8"/>
      <c r="AN3636" s="8"/>
      <c r="AO3636" s="7"/>
      <c r="AP3636" s="7"/>
      <c r="AQ3636" s="7"/>
      <c r="AR3636" s="7"/>
      <c r="AS3636" s="7"/>
      <c r="AT3636" s="7"/>
      <c r="AU3636" s="8"/>
      <c r="AV3636" s="8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7"/>
      <c r="BV3636" s="7"/>
      <c r="BW3636" s="8"/>
      <c r="BX3636" s="8"/>
      <c r="BY3636" s="8"/>
      <c r="BZ3636" s="8"/>
      <c r="CA3636" s="8"/>
      <c r="CC3636" s="8"/>
      <c r="CE3636" s="7"/>
      <c r="CF3636" s="8"/>
      <c r="CG3636" s="8"/>
      <c r="CH3636" s="8"/>
      <c r="CI3636" s="8"/>
      <c r="CJ3636" s="8"/>
    </row>
    <row r="3637" spans="1:88" x14ac:dyDescent="0.3">
      <c r="A3637" s="1" t="s">
        <v>1628</v>
      </c>
      <c r="B3637" s="1"/>
      <c r="C3637" s="1" t="s">
        <v>1878</v>
      </c>
      <c r="D3637" s="1"/>
      <c r="E3637" s="1"/>
      <c r="F3637" s="1"/>
      <c r="G3637" s="1"/>
      <c r="H3637" s="1">
        <v>50995.56</v>
      </c>
      <c r="I3637" s="1">
        <v>0.09</v>
      </c>
      <c r="J3637" s="12">
        <v>2363</v>
      </c>
      <c r="K3637" s="5">
        <v>3346.33</v>
      </c>
      <c r="L3637" s="5">
        <v>12461.72</v>
      </c>
      <c r="M3637" s="13">
        <f t="shared" si="71"/>
        <v>8.6022594326040647E-4</v>
      </c>
      <c r="N3637" s="13">
        <v>-5.2704250016838428E-3</v>
      </c>
      <c r="O3637" s="13">
        <v>5.5108338666882695E-3</v>
      </c>
      <c r="P3637" s="13">
        <v>5.7633747662488855E-3</v>
      </c>
      <c r="Q3637" s="7"/>
      <c r="R3637" s="8"/>
      <c r="S3637" s="8"/>
      <c r="T3637" s="8"/>
      <c r="U3637" s="8"/>
      <c r="V3637" s="13"/>
      <c r="W3637" s="14"/>
      <c r="X3637" s="1"/>
      <c r="Y3637" s="1"/>
      <c r="Z3637" s="1"/>
      <c r="AA3637" s="1"/>
      <c r="AB3637" s="1"/>
      <c r="AC3637" s="1"/>
      <c r="AD3637" s="8"/>
      <c r="AE3637" s="8"/>
      <c r="AF3637" s="8"/>
      <c r="AG3637" s="8"/>
      <c r="AH3637" s="9"/>
      <c r="AI3637" s="8"/>
      <c r="AJ3637" s="13"/>
      <c r="AK3637" s="8"/>
      <c r="AL3637" s="8"/>
      <c r="AM3637" s="8"/>
      <c r="AN3637" s="8"/>
      <c r="AO3637" s="7"/>
      <c r="AP3637" s="7"/>
      <c r="AQ3637" s="7"/>
      <c r="AR3637" s="7"/>
      <c r="AS3637" s="7"/>
      <c r="AT3637" s="7"/>
      <c r="AU3637" s="8"/>
      <c r="AV3637" s="8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7"/>
      <c r="BV3637" s="7"/>
      <c r="BW3637" s="8"/>
      <c r="BX3637" s="8"/>
      <c r="BY3637" s="8"/>
      <c r="BZ3637" s="8"/>
      <c r="CA3637" s="8"/>
      <c r="CC3637" s="8"/>
      <c r="CE3637" s="7"/>
      <c r="CF3637" s="8"/>
      <c r="CG3637" s="8"/>
      <c r="CH3637" s="8"/>
      <c r="CI3637" s="8"/>
      <c r="CJ3637" s="8"/>
    </row>
    <row r="3638" spans="1:88" x14ac:dyDescent="0.3">
      <c r="A3638" s="1" t="s">
        <v>1629</v>
      </c>
      <c r="B3638" s="1"/>
      <c r="C3638" s="1" t="s">
        <v>1878</v>
      </c>
      <c r="D3638" s="1"/>
      <c r="E3638" s="1"/>
      <c r="F3638" s="1"/>
      <c r="G3638" s="1"/>
      <c r="H3638" s="1">
        <v>51286.46</v>
      </c>
      <c r="I3638" s="1">
        <v>0.56999999999999995</v>
      </c>
      <c r="J3638" s="12">
        <v>2378.88</v>
      </c>
      <c r="K3638" s="5">
        <v>3366.35</v>
      </c>
      <c r="L3638" s="5">
        <v>12403.05</v>
      </c>
      <c r="M3638" s="13">
        <f t="shared" si="71"/>
        <v>5.7044181885639311E-3</v>
      </c>
      <c r="N3638" s="13">
        <v>6.720270842149878E-3</v>
      </c>
      <c r="O3638" s="13">
        <v>5.9826735558059507E-3</v>
      </c>
      <c r="P3638" s="13">
        <v>-4.7080178338142487E-3</v>
      </c>
      <c r="Q3638" s="7"/>
      <c r="R3638" s="8"/>
      <c r="S3638" s="8"/>
      <c r="T3638" s="8"/>
      <c r="U3638" s="8"/>
      <c r="V3638" s="13"/>
      <c r="W3638" s="14"/>
      <c r="X3638" s="1"/>
      <c r="Y3638" s="1"/>
      <c r="Z3638" s="1"/>
      <c r="AA3638" s="1"/>
      <c r="AB3638" s="1"/>
      <c r="AC3638" s="1"/>
      <c r="AD3638" s="8"/>
      <c r="AE3638" s="8"/>
      <c r="AF3638" s="8"/>
      <c r="AG3638" s="8"/>
      <c r="AH3638" s="9"/>
      <c r="AI3638" s="8"/>
      <c r="AJ3638" s="13"/>
      <c r="AK3638" s="8"/>
      <c r="AL3638" s="8"/>
      <c r="AM3638" s="8"/>
      <c r="AN3638" s="8"/>
      <c r="AO3638" s="7"/>
      <c r="AP3638" s="7"/>
      <c r="AQ3638" s="7"/>
      <c r="AR3638" s="7"/>
      <c r="AS3638" s="7"/>
      <c r="AT3638" s="7"/>
      <c r="AU3638" s="8"/>
      <c r="AV3638" s="8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7"/>
      <c r="BV3638" s="7"/>
      <c r="BW3638" s="8"/>
      <c r="BX3638" s="8"/>
      <c r="BY3638" s="8"/>
      <c r="BZ3638" s="8"/>
      <c r="CA3638" s="8"/>
      <c r="CC3638" s="8"/>
      <c r="CE3638" s="7"/>
      <c r="CF3638" s="8"/>
      <c r="CG3638" s="8"/>
      <c r="CH3638" s="8"/>
      <c r="CI3638" s="8"/>
      <c r="CJ3638" s="8"/>
    </row>
    <row r="3639" spans="1:88" x14ac:dyDescent="0.3">
      <c r="A3639" s="1" t="s">
        <v>1630</v>
      </c>
      <c r="B3639" s="1"/>
      <c r="C3639" s="1" t="s">
        <v>1878</v>
      </c>
      <c r="D3639" s="1"/>
      <c r="E3639" s="1"/>
      <c r="F3639" s="1"/>
      <c r="G3639" s="1"/>
      <c r="H3639" s="1">
        <v>50974.9</v>
      </c>
      <c r="I3639" s="1">
        <v>-0.61</v>
      </c>
      <c r="J3639" s="12">
        <v>2360.91</v>
      </c>
      <c r="K3639" s="5">
        <v>3350.12</v>
      </c>
      <c r="L3639" s="5">
        <v>12344.73</v>
      </c>
      <c r="M3639" s="13">
        <f t="shared" si="71"/>
        <v>-6.0748977410411964E-3</v>
      </c>
      <c r="N3639" s="13">
        <v>-7.5539749798225753E-3</v>
      </c>
      <c r="O3639" s="13">
        <v>-4.8212455627014705E-3</v>
      </c>
      <c r="P3639" s="13">
        <v>-4.702069249095997E-3</v>
      </c>
      <c r="Q3639" s="7"/>
      <c r="R3639" s="8"/>
      <c r="S3639" s="8"/>
      <c r="T3639" s="8"/>
      <c r="U3639" s="8"/>
      <c r="V3639" s="13"/>
      <c r="W3639" s="14"/>
      <c r="X3639" s="1"/>
      <c r="Y3639" s="1"/>
      <c r="Z3639" s="1"/>
      <c r="AA3639" s="1"/>
      <c r="AB3639" s="1"/>
      <c r="AC3639" s="1"/>
      <c r="AD3639" s="8"/>
      <c r="AE3639" s="8"/>
      <c r="AF3639" s="8"/>
      <c r="AG3639" s="8"/>
      <c r="AH3639" s="9"/>
      <c r="AI3639" s="8"/>
      <c r="AJ3639" s="13"/>
      <c r="AK3639" s="8"/>
      <c r="AL3639" s="8"/>
      <c r="AM3639" s="8"/>
      <c r="AN3639" s="8"/>
      <c r="AO3639" s="7"/>
      <c r="AP3639" s="7"/>
      <c r="AQ3639" s="7"/>
      <c r="AR3639" s="7"/>
      <c r="AS3639" s="7"/>
      <c r="AT3639" s="7"/>
      <c r="AU3639" s="8"/>
      <c r="AV3639" s="8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7"/>
      <c r="BV3639" s="7"/>
      <c r="BW3639" s="8"/>
      <c r="BX3639" s="8"/>
      <c r="BY3639" s="8"/>
      <c r="BZ3639" s="8"/>
      <c r="CA3639" s="8"/>
      <c r="CC3639" s="8"/>
      <c r="CE3639" s="7"/>
      <c r="CF3639" s="8"/>
      <c r="CG3639" s="8"/>
      <c r="CH3639" s="8"/>
      <c r="CI3639" s="8"/>
      <c r="CJ3639" s="8"/>
    </row>
    <row r="3640" spans="1:88" x14ac:dyDescent="0.3">
      <c r="A3640" s="1" t="s">
        <v>1631</v>
      </c>
      <c r="B3640" s="1"/>
      <c r="C3640" s="1" t="s">
        <v>1878</v>
      </c>
      <c r="D3640" s="1"/>
      <c r="E3640" s="1"/>
      <c r="F3640" s="1"/>
      <c r="G3640" s="1"/>
      <c r="H3640" s="1">
        <v>50716.2</v>
      </c>
      <c r="I3640" s="1">
        <v>-0.51</v>
      </c>
      <c r="J3640" s="12">
        <v>2343.39</v>
      </c>
      <c r="K3640" s="5">
        <v>3354.24</v>
      </c>
      <c r="L3640" s="5">
        <v>12278.76</v>
      </c>
      <c r="M3640" s="13">
        <f t="shared" si="71"/>
        <v>-5.0750467386890818E-3</v>
      </c>
      <c r="N3640" s="13">
        <v>-7.4208673774095457E-3</v>
      </c>
      <c r="O3640" s="13">
        <v>1.2298066934914864E-3</v>
      </c>
      <c r="P3640" s="13">
        <v>-5.3439807918034266E-3</v>
      </c>
      <c r="Q3640" s="7"/>
      <c r="R3640" s="8"/>
      <c r="S3640" s="8"/>
      <c r="T3640" s="8"/>
      <c r="U3640" s="8"/>
      <c r="V3640" s="13"/>
      <c r="W3640" s="14"/>
      <c r="X3640" s="1"/>
      <c r="Y3640" s="1"/>
      <c r="Z3640" s="1"/>
      <c r="AA3640" s="1"/>
      <c r="AB3640" s="1"/>
      <c r="AC3640" s="1"/>
      <c r="AD3640" s="8"/>
      <c r="AE3640" s="8"/>
      <c r="AF3640" s="8"/>
      <c r="AG3640" s="8"/>
      <c r="AH3640" s="9"/>
      <c r="AI3640" s="8"/>
      <c r="AJ3640" s="13"/>
      <c r="AK3640" s="8"/>
      <c r="AL3640" s="8"/>
      <c r="AM3640" s="8"/>
      <c r="AN3640" s="8"/>
      <c r="AO3640" s="7"/>
      <c r="AP3640" s="7"/>
      <c r="AQ3640" s="7"/>
      <c r="AR3640" s="7"/>
      <c r="AS3640" s="7"/>
      <c r="AT3640" s="7"/>
      <c r="AU3640" s="8"/>
      <c r="AV3640" s="8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7"/>
      <c r="BV3640" s="7"/>
      <c r="BW3640" s="8"/>
      <c r="BX3640" s="8"/>
      <c r="BY3640" s="8"/>
      <c r="BZ3640" s="8"/>
      <c r="CA3640" s="8"/>
      <c r="CC3640" s="8"/>
      <c r="CE3640" s="7"/>
      <c r="CF3640" s="8"/>
      <c r="CG3640" s="8"/>
      <c r="CH3640" s="8"/>
      <c r="CI3640" s="8"/>
      <c r="CJ3640" s="8"/>
    </row>
    <row r="3641" spans="1:88" x14ac:dyDescent="0.3">
      <c r="A3641" s="1" t="s">
        <v>1632</v>
      </c>
      <c r="B3641" s="1"/>
      <c r="C3641" s="1" t="s">
        <v>1878</v>
      </c>
      <c r="D3641" s="1"/>
      <c r="E3641" s="1"/>
      <c r="F3641" s="1"/>
      <c r="G3641" s="1"/>
      <c r="H3641" s="1">
        <v>50474.36</v>
      </c>
      <c r="I3641" s="1">
        <v>-0.48</v>
      </c>
      <c r="J3641" s="12">
        <v>2341.1799999999998</v>
      </c>
      <c r="K3641" s="5">
        <v>3312.46</v>
      </c>
      <c r="L3641" s="5">
        <v>12160.72</v>
      </c>
      <c r="M3641" s="13">
        <f t="shared" si="71"/>
        <v>-4.7684960624020389E-3</v>
      </c>
      <c r="N3641" s="13">
        <v>-9.4307819014338712E-4</v>
      </c>
      <c r="O3641" s="13">
        <v>-1.2455876741079841E-2</v>
      </c>
      <c r="P3641" s="13">
        <v>-9.6133485791725093E-3</v>
      </c>
      <c r="Q3641" s="7"/>
      <c r="R3641" s="8"/>
      <c r="S3641" s="8"/>
      <c r="T3641" s="8"/>
      <c r="U3641" s="8"/>
      <c r="V3641" s="13"/>
      <c r="W3641" s="14"/>
      <c r="X3641" s="1"/>
      <c r="Y3641" s="1"/>
      <c r="Z3641" s="1"/>
      <c r="AA3641" s="1"/>
      <c r="AB3641" s="1"/>
      <c r="AC3641" s="1"/>
      <c r="AD3641" s="8"/>
      <c r="AE3641" s="8"/>
      <c r="AF3641" s="8"/>
      <c r="AG3641" s="8"/>
      <c r="AH3641" s="9"/>
      <c r="AI3641" s="8"/>
      <c r="AJ3641" s="13"/>
      <c r="AK3641" s="8"/>
      <c r="AL3641" s="8"/>
      <c r="AM3641" s="8"/>
      <c r="AN3641" s="8"/>
      <c r="AO3641" s="7"/>
      <c r="AP3641" s="7"/>
      <c r="AQ3641" s="7"/>
      <c r="AR3641" s="7"/>
      <c r="AS3641" s="7"/>
      <c r="AT3641" s="7"/>
      <c r="AU3641" s="8"/>
      <c r="AV3641" s="8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7"/>
      <c r="BV3641" s="7"/>
      <c r="BW3641" s="8"/>
      <c r="BX3641" s="8"/>
      <c r="BY3641" s="8"/>
      <c r="BZ3641" s="8"/>
      <c r="CA3641" s="8"/>
      <c r="CC3641" s="8"/>
      <c r="CE3641" s="7"/>
      <c r="CF3641" s="8"/>
      <c r="CG3641" s="8"/>
      <c r="CH3641" s="8"/>
      <c r="CI3641" s="8"/>
      <c r="CJ3641" s="8"/>
    </row>
    <row r="3642" spans="1:88" x14ac:dyDescent="0.3">
      <c r="A3642" s="1" t="s">
        <v>1633</v>
      </c>
      <c r="B3642" s="1"/>
      <c r="C3642" s="1" t="s">
        <v>1878</v>
      </c>
      <c r="D3642" s="1"/>
      <c r="E3642" s="1"/>
      <c r="F3642" s="1"/>
      <c r="G3642" s="1"/>
      <c r="H3642" s="1">
        <v>51085.89</v>
      </c>
      <c r="I3642" s="1">
        <v>1.21</v>
      </c>
      <c r="J3642" s="12">
        <v>2372.0500000000002</v>
      </c>
      <c r="K3642" s="5">
        <v>3348.87</v>
      </c>
      <c r="L3642" s="5">
        <v>12287.39</v>
      </c>
      <c r="M3642" s="13">
        <f t="shared" si="71"/>
        <v>1.2115656345122572E-2</v>
      </c>
      <c r="N3642" s="13">
        <v>1.3185658514082821E-2</v>
      </c>
      <c r="O3642" s="13">
        <v>1.0991830844749861E-2</v>
      </c>
      <c r="P3642" s="13">
        <v>1.041632403344539E-2</v>
      </c>
      <c r="Q3642" s="7"/>
      <c r="R3642" s="8"/>
      <c r="S3642" s="8"/>
      <c r="T3642" s="8"/>
      <c r="U3642" s="8"/>
      <c r="V3642" s="13"/>
      <c r="W3642" s="14"/>
      <c r="X3642" s="1"/>
      <c r="Y3642" s="1"/>
      <c r="Z3642" s="1"/>
      <c r="AA3642" s="1"/>
      <c r="AB3642" s="1"/>
      <c r="AC3642" s="1"/>
      <c r="AD3642" s="8"/>
      <c r="AE3642" s="8"/>
      <c r="AF3642" s="8"/>
      <c r="AG3642" s="8"/>
      <c r="AH3642" s="9"/>
      <c r="AI3642" s="8"/>
      <c r="AJ3642" s="13"/>
      <c r="AK3642" s="8"/>
      <c r="AL3642" s="8"/>
      <c r="AM3642" s="8"/>
      <c r="AN3642" s="8"/>
      <c r="AO3642" s="7"/>
      <c r="AP3642" s="7"/>
      <c r="AQ3642" s="7"/>
      <c r="AR3642" s="7"/>
      <c r="AS3642" s="7"/>
      <c r="AT3642" s="7"/>
      <c r="AU3642" s="8"/>
      <c r="AV3642" s="8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7"/>
      <c r="BV3642" s="7"/>
      <c r="BW3642" s="8"/>
      <c r="BX3642" s="8"/>
      <c r="BY3642" s="8"/>
      <c r="BZ3642" s="8"/>
      <c r="CA3642" s="8"/>
      <c r="CC3642" s="8"/>
      <c r="CE3642" s="7"/>
      <c r="CF3642" s="8"/>
      <c r="CG3642" s="8"/>
      <c r="CH3642" s="8"/>
      <c r="CI3642" s="8"/>
      <c r="CJ3642" s="8"/>
    </row>
    <row r="3643" spans="1:88" x14ac:dyDescent="0.3">
      <c r="A3643" s="1" t="s">
        <v>1634</v>
      </c>
      <c r="B3643" s="1"/>
      <c r="C3643" s="1" t="s">
        <v>1878</v>
      </c>
      <c r="D3643" s="1"/>
      <c r="E3643" s="1"/>
      <c r="F3643" s="1"/>
      <c r="G3643" s="1"/>
      <c r="H3643" s="1">
        <v>51310.6</v>
      </c>
      <c r="I3643" s="1">
        <v>0.44</v>
      </c>
      <c r="J3643" s="12">
        <v>2380.36</v>
      </c>
      <c r="K3643" s="5">
        <v>3376.03</v>
      </c>
      <c r="L3643" s="5">
        <v>12302.74</v>
      </c>
      <c r="M3643" s="13">
        <f t="shared" si="71"/>
        <v>4.398670552671291E-3</v>
      </c>
      <c r="N3643" s="13">
        <v>3.5032988343415283E-3</v>
      </c>
      <c r="O3643" s="13">
        <v>8.1101983654188192E-3</v>
      </c>
      <c r="P3643" s="13">
        <v>1.2492482130053162E-3</v>
      </c>
      <c r="Q3643" s="7"/>
      <c r="R3643" s="8"/>
      <c r="S3643" s="8"/>
      <c r="T3643" s="8"/>
      <c r="U3643" s="8"/>
      <c r="V3643" s="13"/>
      <c r="W3643" s="14"/>
      <c r="X3643" s="1"/>
      <c r="Y3643" s="1"/>
      <c r="Z3643" s="1"/>
      <c r="AA3643" s="1"/>
      <c r="AB3643" s="1"/>
      <c r="AC3643" s="1"/>
      <c r="AD3643" s="8"/>
      <c r="AE3643" s="8"/>
      <c r="AF3643" s="8"/>
      <c r="AG3643" s="8"/>
      <c r="AH3643" s="9"/>
      <c r="AI3643" s="8"/>
      <c r="AJ3643" s="13"/>
      <c r="AK3643" s="8"/>
      <c r="AL3643" s="8"/>
      <c r="AM3643" s="8"/>
      <c r="AN3643" s="8"/>
      <c r="AO3643" s="7"/>
      <c r="AP3643" s="7"/>
      <c r="AQ3643" s="7"/>
      <c r="AR3643" s="7"/>
      <c r="AS3643" s="7"/>
      <c r="AT3643" s="7"/>
      <c r="AU3643" s="8"/>
      <c r="AV3643" s="8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7"/>
      <c r="BV3643" s="7"/>
      <c r="BW3643" s="8"/>
      <c r="BX3643" s="8"/>
      <c r="BY3643" s="8"/>
      <c r="BZ3643" s="8"/>
      <c r="CA3643" s="8"/>
      <c r="CC3643" s="8"/>
      <c r="CE3643" s="7"/>
      <c r="CF3643" s="8"/>
      <c r="CG3643" s="8"/>
      <c r="CH3643" s="8"/>
      <c r="CI3643" s="8"/>
      <c r="CJ3643" s="8"/>
    </row>
    <row r="3644" spans="1:88" x14ac:dyDescent="0.3">
      <c r="A3644" s="1" t="s">
        <v>1635</v>
      </c>
      <c r="B3644" s="1"/>
      <c r="C3644" s="1" t="s">
        <v>1878</v>
      </c>
      <c r="D3644" s="1"/>
      <c r="E3644" s="1"/>
      <c r="F3644" s="1"/>
      <c r="G3644" s="1"/>
      <c r="H3644" s="1">
        <v>51408.74</v>
      </c>
      <c r="I3644" s="1">
        <v>0.19</v>
      </c>
      <c r="J3644" s="12">
        <v>2388.34</v>
      </c>
      <c r="K3644" s="5">
        <v>3380.19</v>
      </c>
      <c r="L3644" s="5">
        <v>12180.49</v>
      </c>
      <c r="M3644" s="13">
        <f t="shared" si="71"/>
        <v>1.9126652192724691E-3</v>
      </c>
      <c r="N3644" s="13">
        <v>3.3524340856005974E-3</v>
      </c>
      <c r="O3644" s="13">
        <v>1.2322165383600314E-3</v>
      </c>
      <c r="P3644" s="13">
        <v>-9.9368108242554598E-3</v>
      </c>
      <c r="Q3644" s="7"/>
      <c r="R3644" s="8"/>
      <c r="S3644" s="8"/>
      <c r="T3644" s="8"/>
      <c r="U3644" s="8"/>
      <c r="V3644" s="13"/>
      <c r="W3644" s="14"/>
      <c r="X3644" s="1"/>
      <c r="Y3644" s="1"/>
      <c r="Z3644" s="1"/>
      <c r="AA3644" s="1"/>
      <c r="AB3644" s="1"/>
      <c r="AC3644" s="1"/>
      <c r="AD3644" s="8"/>
      <c r="AE3644" s="8"/>
      <c r="AF3644" s="8"/>
      <c r="AG3644" s="8"/>
      <c r="AH3644" s="9"/>
      <c r="AI3644" s="8"/>
      <c r="AJ3644" s="13"/>
      <c r="AK3644" s="8"/>
      <c r="AL3644" s="8"/>
      <c r="AM3644" s="8"/>
      <c r="AN3644" s="8"/>
      <c r="AO3644" s="7"/>
      <c r="AP3644" s="7"/>
      <c r="AQ3644" s="7"/>
      <c r="AR3644" s="7"/>
      <c r="AS3644" s="7"/>
      <c r="AT3644" s="7"/>
      <c r="AU3644" s="8"/>
      <c r="AV3644" s="8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7"/>
      <c r="BV3644" s="7"/>
      <c r="BW3644" s="8"/>
      <c r="BX3644" s="8"/>
      <c r="BY3644" s="8"/>
      <c r="BZ3644" s="8"/>
      <c r="CA3644" s="8"/>
      <c r="CC3644" s="8"/>
      <c r="CE3644" s="7"/>
      <c r="CF3644" s="8"/>
      <c r="CG3644" s="8"/>
      <c r="CH3644" s="8"/>
      <c r="CI3644" s="8"/>
      <c r="CJ3644" s="8"/>
    </row>
    <row r="3645" spans="1:88" x14ac:dyDescent="0.3">
      <c r="A3645" s="1" t="s">
        <v>1636</v>
      </c>
      <c r="B3645" s="1"/>
      <c r="C3645" s="1" t="s">
        <v>1878</v>
      </c>
      <c r="D3645" s="1"/>
      <c r="E3645" s="1"/>
      <c r="F3645" s="1"/>
      <c r="G3645" s="1"/>
      <c r="H3645" s="1">
        <v>51445.919999999998</v>
      </c>
      <c r="I3645" s="1">
        <v>7.0000000000000007E-2</v>
      </c>
      <c r="J3645" s="12">
        <v>2397</v>
      </c>
      <c r="K3645" s="5">
        <v>3361.6</v>
      </c>
      <c r="L3645" s="5">
        <v>12094.01</v>
      </c>
      <c r="M3645" s="13">
        <f t="shared" si="71"/>
        <v>7.2322332739527262E-4</v>
      </c>
      <c r="N3645" s="13">
        <v>3.6259494041885887E-3</v>
      </c>
      <c r="O3645" s="13">
        <v>-5.4996908457809468E-3</v>
      </c>
      <c r="P3645" s="13">
        <v>-7.0998785763134453E-3</v>
      </c>
      <c r="Q3645" s="7"/>
      <c r="R3645" s="8"/>
      <c r="S3645" s="8"/>
      <c r="T3645" s="8"/>
      <c r="U3645" s="8"/>
      <c r="V3645" s="13"/>
      <c r="W3645" s="14"/>
      <c r="X3645" s="1"/>
      <c r="Y3645" s="1"/>
      <c r="Z3645" s="1"/>
      <c r="AA3645" s="1"/>
      <c r="AB3645" s="1"/>
      <c r="AC3645" s="1"/>
      <c r="AD3645" s="8"/>
      <c r="AE3645" s="8"/>
      <c r="AF3645" s="8"/>
      <c r="AG3645" s="8"/>
      <c r="AH3645" s="9"/>
      <c r="AI3645" s="8"/>
      <c r="AJ3645" s="13"/>
      <c r="AK3645" s="8"/>
      <c r="AL3645" s="8"/>
      <c r="AM3645" s="8"/>
      <c r="AN3645" s="8"/>
      <c r="AO3645" s="7"/>
      <c r="AP3645" s="7"/>
      <c r="AQ3645" s="7"/>
      <c r="AR3645" s="7"/>
      <c r="AS3645" s="7"/>
      <c r="AT3645" s="7"/>
      <c r="AU3645" s="8"/>
      <c r="AV3645" s="8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7"/>
      <c r="BV3645" s="7"/>
      <c r="BW3645" s="8"/>
      <c r="BX3645" s="8"/>
      <c r="BY3645" s="8"/>
      <c r="BZ3645" s="8"/>
      <c r="CA3645" s="8"/>
      <c r="CC3645" s="8"/>
      <c r="CE3645" s="7"/>
      <c r="CF3645" s="8"/>
      <c r="CG3645" s="8"/>
      <c r="CH3645" s="8"/>
      <c r="CI3645" s="8"/>
      <c r="CJ3645" s="8"/>
    </row>
    <row r="3646" spans="1:88" x14ac:dyDescent="0.3">
      <c r="A3646" s="1" t="s">
        <v>1637</v>
      </c>
      <c r="B3646" s="1"/>
      <c r="C3646" s="1" t="s">
        <v>1878</v>
      </c>
      <c r="D3646" s="1"/>
      <c r="E3646" s="1"/>
      <c r="F3646" s="1"/>
      <c r="G3646" s="1"/>
      <c r="H3646" s="1">
        <v>51527.37</v>
      </c>
      <c r="I3646" s="1">
        <v>0.16</v>
      </c>
      <c r="J3646" s="12">
        <v>2403.13</v>
      </c>
      <c r="K3646" s="5">
        <v>3362.35</v>
      </c>
      <c r="L3646" s="5">
        <v>12065.05</v>
      </c>
      <c r="M3646" s="13">
        <f t="shared" si="71"/>
        <v>1.583215928493642E-3</v>
      </c>
      <c r="N3646" s="13">
        <v>2.5573633708804167E-3</v>
      </c>
      <c r="O3646" s="13">
        <v>2.2310804378866678E-4</v>
      </c>
      <c r="P3646" s="13">
        <v>-2.3945738427536556E-3</v>
      </c>
      <c r="Q3646" s="7"/>
      <c r="R3646" s="8"/>
      <c r="S3646" s="8"/>
      <c r="T3646" s="8"/>
      <c r="U3646" s="8"/>
      <c r="V3646" s="13"/>
      <c r="W3646" s="14"/>
      <c r="X3646" s="1"/>
      <c r="Y3646" s="1"/>
      <c r="Z3646" s="1"/>
      <c r="AA3646" s="1"/>
      <c r="AB3646" s="1"/>
      <c r="AC3646" s="1"/>
      <c r="AD3646" s="8"/>
      <c r="AE3646" s="8"/>
      <c r="AF3646" s="8"/>
      <c r="AG3646" s="8"/>
      <c r="AH3646" s="9"/>
      <c r="AI3646" s="8"/>
      <c r="AJ3646" s="13"/>
      <c r="AK3646" s="8"/>
      <c r="AL3646" s="8"/>
      <c r="AM3646" s="8"/>
      <c r="AN3646" s="8"/>
      <c r="AO3646" s="7"/>
      <c r="AP3646" s="7"/>
      <c r="AQ3646" s="7"/>
      <c r="AR3646" s="7"/>
      <c r="AS3646" s="7"/>
      <c r="AT3646" s="7"/>
      <c r="AU3646" s="8"/>
      <c r="AV3646" s="8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7"/>
      <c r="BV3646" s="7"/>
      <c r="BW3646" s="8"/>
      <c r="BX3646" s="8"/>
      <c r="BY3646" s="8"/>
      <c r="BZ3646" s="8"/>
      <c r="CA3646" s="8"/>
      <c r="CC3646" s="8"/>
      <c r="CE3646" s="7"/>
      <c r="CF3646" s="8"/>
      <c r="CG3646" s="8"/>
      <c r="CH3646" s="8"/>
      <c r="CI3646" s="8"/>
      <c r="CJ3646" s="8"/>
    </row>
    <row r="3647" spans="1:88" x14ac:dyDescent="0.3">
      <c r="A3647" s="1" t="s">
        <v>1638</v>
      </c>
      <c r="B3647" s="1"/>
      <c r="C3647" s="1" t="s">
        <v>1878</v>
      </c>
      <c r="D3647" s="1"/>
      <c r="E3647" s="1"/>
      <c r="F3647" s="1"/>
      <c r="G3647" s="1"/>
      <c r="H3647" s="1">
        <v>51315.91</v>
      </c>
      <c r="I3647" s="1">
        <v>-0.41</v>
      </c>
      <c r="J3647" s="12">
        <v>2393.9499999999998</v>
      </c>
      <c r="K3647" s="5">
        <v>3350.43</v>
      </c>
      <c r="L3647" s="5">
        <v>11950.12</v>
      </c>
      <c r="M3647" s="13">
        <f t="shared" si="71"/>
        <v>-4.1038384066565126E-3</v>
      </c>
      <c r="N3647" s="13">
        <v>-3.8200180597804945E-3</v>
      </c>
      <c r="O3647" s="13">
        <v>-3.5451395601291402E-3</v>
      </c>
      <c r="P3647" s="13">
        <v>-9.525861890335996E-3</v>
      </c>
      <c r="Q3647" s="7"/>
      <c r="R3647" s="8"/>
      <c r="S3647" s="8"/>
      <c r="T3647" s="8"/>
      <c r="U3647" s="8"/>
      <c r="V3647" s="13"/>
      <c r="W3647" s="14"/>
      <c r="X3647" s="1"/>
      <c r="Y3647" s="1"/>
      <c r="Z3647" s="1"/>
      <c r="AA3647" s="1"/>
      <c r="AB3647" s="1"/>
      <c r="AC3647" s="1"/>
      <c r="AD3647" s="8"/>
      <c r="AE3647" s="8"/>
      <c r="AF3647" s="8"/>
      <c r="AG3647" s="8"/>
      <c r="AH3647" s="9"/>
      <c r="AI3647" s="8"/>
      <c r="AJ3647" s="13"/>
      <c r="AK3647" s="8"/>
      <c r="AL3647" s="8"/>
      <c r="AM3647" s="8"/>
      <c r="AN3647" s="8"/>
      <c r="AO3647" s="7"/>
      <c r="AP3647" s="7"/>
      <c r="AQ3647" s="7"/>
      <c r="AR3647" s="7"/>
      <c r="AS3647" s="7"/>
      <c r="AT3647" s="7"/>
      <c r="AU3647" s="8"/>
      <c r="AV3647" s="8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7"/>
      <c r="BV3647" s="7"/>
      <c r="BW3647" s="8"/>
      <c r="BX3647" s="8"/>
      <c r="BY3647" s="8"/>
      <c r="BZ3647" s="8"/>
      <c r="CA3647" s="8"/>
      <c r="CC3647" s="8"/>
      <c r="CE3647" s="7"/>
      <c r="CF3647" s="8"/>
      <c r="CG3647" s="8"/>
      <c r="CH3647" s="8"/>
      <c r="CI3647" s="8"/>
      <c r="CJ3647" s="8"/>
    </row>
    <row r="3648" spans="1:88" x14ac:dyDescent="0.3">
      <c r="A3648" s="1" t="s">
        <v>1639</v>
      </c>
      <c r="B3648" s="1"/>
      <c r="C3648" s="1" t="s">
        <v>1878</v>
      </c>
      <c r="D3648" s="1"/>
      <c r="E3648" s="1"/>
      <c r="F3648" s="1"/>
      <c r="G3648" s="1"/>
      <c r="H3648" s="1">
        <v>51228.68</v>
      </c>
      <c r="I3648" s="1">
        <v>-0.17</v>
      </c>
      <c r="J3648" s="12">
        <v>2390.31</v>
      </c>
      <c r="K3648" s="5">
        <v>3340.82</v>
      </c>
      <c r="L3648" s="5">
        <v>11944.44</v>
      </c>
      <c r="M3648" s="13">
        <f t="shared" si="71"/>
        <v>-1.6998626741687728E-3</v>
      </c>
      <c r="N3648" s="13">
        <v>-1.5204995927232678E-3</v>
      </c>
      <c r="O3648" s="13">
        <v>-2.8682885480370013E-3</v>
      </c>
      <c r="P3648" s="13">
        <v>-4.7530903455361706E-4</v>
      </c>
      <c r="Q3648" s="7"/>
      <c r="R3648" s="8"/>
      <c r="S3648" s="8"/>
      <c r="T3648" s="8"/>
      <c r="U3648" s="8"/>
      <c r="V3648" s="13"/>
      <c r="W3648" s="14"/>
      <c r="X3648" s="1"/>
      <c r="Y3648" s="1"/>
      <c r="Z3648" s="1"/>
      <c r="AA3648" s="1"/>
      <c r="AB3648" s="1"/>
      <c r="AC3648" s="1"/>
      <c r="AD3648" s="8"/>
      <c r="AE3648" s="8"/>
      <c r="AF3648" s="8"/>
      <c r="AG3648" s="8"/>
      <c r="AH3648" s="9"/>
      <c r="AI3648" s="8"/>
      <c r="AJ3648" s="13"/>
      <c r="AK3648" s="8"/>
      <c r="AL3648" s="8"/>
      <c r="AM3648" s="8"/>
      <c r="AN3648" s="8"/>
      <c r="AO3648" s="7"/>
      <c r="AP3648" s="7"/>
      <c r="AQ3648" s="7"/>
      <c r="AR3648" s="7"/>
      <c r="AS3648" s="7"/>
      <c r="AT3648" s="7"/>
      <c r="AU3648" s="8"/>
      <c r="AV3648" s="8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7"/>
      <c r="BV3648" s="7"/>
      <c r="BW3648" s="8"/>
      <c r="BX3648" s="8"/>
      <c r="BY3648" s="8"/>
      <c r="BZ3648" s="8"/>
      <c r="CA3648" s="8"/>
      <c r="CC3648" s="8"/>
      <c r="CE3648" s="7"/>
      <c r="CF3648" s="8"/>
      <c r="CG3648" s="8"/>
      <c r="CH3648" s="8"/>
      <c r="CI3648" s="8"/>
      <c r="CJ3648" s="8"/>
    </row>
    <row r="3649" spans="1:88" x14ac:dyDescent="0.3">
      <c r="A3649" s="1" t="s">
        <v>1640</v>
      </c>
      <c r="B3649" s="1"/>
      <c r="C3649" s="1" t="s">
        <v>1878</v>
      </c>
      <c r="D3649" s="1"/>
      <c r="E3649" s="1"/>
      <c r="F3649" s="1"/>
      <c r="G3649" s="1"/>
      <c r="H3649" s="1">
        <v>51667.6</v>
      </c>
      <c r="I3649" s="1">
        <v>0.86</v>
      </c>
      <c r="J3649" s="12">
        <v>2411.61</v>
      </c>
      <c r="K3649" s="5">
        <v>3376.6</v>
      </c>
      <c r="L3649" s="5">
        <v>11966.69</v>
      </c>
      <c r="M3649" s="13">
        <f t="shared" si="71"/>
        <v>8.5678569114018277E-3</v>
      </c>
      <c r="N3649" s="13">
        <v>8.9109780739737854E-3</v>
      </c>
      <c r="O3649" s="13">
        <v>1.0709945462491266E-2</v>
      </c>
      <c r="P3649" s="13">
        <v>1.862791390806029E-3</v>
      </c>
      <c r="Q3649" s="7"/>
      <c r="R3649" s="8"/>
      <c r="S3649" s="8"/>
      <c r="T3649" s="8"/>
      <c r="U3649" s="8"/>
      <c r="V3649" s="13"/>
      <c r="W3649" s="14"/>
      <c r="X3649" s="1"/>
      <c r="Y3649" s="1"/>
      <c r="Z3649" s="1"/>
      <c r="AA3649" s="1"/>
      <c r="AB3649" s="1"/>
      <c r="AC3649" s="1"/>
      <c r="AD3649" s="8"/>
      <c r="AE3649" s="8"/>
      <c r="AF3649" s="8"/>
      <c r="AG3649" s="8"/>
      <c r="AH3649" s="9"/>
      <c r="AI3649" s="8"/>
      <c r="AJ3649" s="13"/>
      <c r="AK3649" s="8"/>
      <c r="AL3649" s="8"/>
      <c r="AM3649" s="8"/>
      <c r="AN3649" s="8"/>
      <c r="AO3649" s="7"/>
      <c r="AP3649" s="7"/>
      <c r="AQ3649" s="7"/>
      <c r="AR3649" s="7"/>
      <c r="AS3649" s="7"/>
      <c r="AT3649" s="7"/>
      <c r="AU3649" s="8"/>
      <c r="AV3649" s="8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7"/>
      <c r="BV3649" s="7"/>
      <c r="BW3649" s="8"/>
      <c r="BX3649" s="8"/>
      <c r="BY3649" s="8"/>
      <c r="BZ3649" s="8"/>
      <c r="CA3649" s="8"/>
      <c r="CC3649" s="8"/>
      <c r="CE3649" s="7"/>
      <c r="CF3649" s="8"/>
      <c r="CG3649" s="8"/>
      <c r="CH3649" s="8"/>
      <c r="CI3649" s="8"/>
      <c r="CJ3649" s="8"/>
    </row>
    <row r="3650" spans="1:88" x14ac:dyDescent="0.3">
      <c r="A3650" s="1" t="s">
        <v>1641</v>
      </c>
      <c r="B3650" s="1"/>
      <c r="C3650" s="1" t="s">
        <v>1878</v>
      </c>
      <c r="D3650" s="1"/>
      <c r="E3650" s="1"/>
      <c r="F3650" s="1"/>
      <c r="G3650" s="1"/>
      <c r="H3650" s="1">
        <v>51540.81</v>
      </c>
      <c r="I3650" s="1">
        <v>-0.25</v>
      </c>
      <c r="J3650" s="12">
        <v>2402.9299999999998</v>
      </c>
      <c r="K3650" s="5">
        <v>3375.98</v>
      </c>
      <c r="L3650" s="5">
        <v>11995.91</v>
      </c>
      <c r="M3650" s="13">
        <f t="shared" si="71"/>
        <v>-2.4539556704782362E-3</v>
      </c>
      <c r="N3650" s="13">
        <v>-3.5992552693014934E-3</v>
      </c>
      <c r="O3650" s="13">
        <v>-1.8361665580757247E-4</v>
      </c>
      <c r="P3650" s="13">
        <v>2.4417779686780605E-3</v>
      </c>
      <c r="Q3650" s="7"/>
      <c r="R3650" s="8"/>
      <c r="S3650" s="8"/>
      <c r="T3650" s="8"/>
      <c r="U3650" s="8"/>
      <c r="V3650" s="13"/>
      <c r="W3650" s="14"/>
      <c r="X3650" s="1"/>
      <c r="Y3650" s="1"/>
      <c r="Z3650" s="1"/>
      <c r="AA3650" s="1"/>
      <c r="AB3650" s="1"/>
      <c r="AC3650" s="1"/>
      <c r="AD3650" s="8"/>
      <c r="AE3650" s="8"/>
      <c r="AF3650" s="8"/>
      <c r="AG3650" s="8"/>
      <c r="AH3650" s="9"/>
      <c r="AI3650" s="8"/>
      <c r="AJ3650" s="13"/>
      <c r="AK3650" s="8"/>
      <c r="AL3650" s="8"/>
      <c r="AM3650" s="8"/>
      <c r="AN3650" s="8"/>
      <c r="AO3650" s="7"/>
      <c r="AP3650" s="7"/>
      <c r="AQ3650" s="7"/>
      <c r="AR3650" s="7"/>
      <c r="AS3650" s="7"/>
      <c r="AT3650" s="7"/>
      <c r="AU3650" s="8"/>
      <c r="AV3650" s="8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7"/>
      <c r="BV3650" s="7"/>
      <c r="BW3650" s="8"/>
      <c r="BX3650" s="8"/>
      <c r="BY3650" s="8"/>
      <c r="BZ3650" s="8"/>
      <c r="CA3650" s="8"/>
      <c r="CC3650" s="8"/>
      <c r="CE3650" s="7"/>
      <c r="CF3650" s="8"/>
      <c r="CG3650" s="8"/>
      <c r="CH3650" s="8"/>
      <c r="CI3650" s="8"/>
      <c r="CJ3650" s="8"/>
    </row>
    <row r="3651" spans="1:88" x14ac:dyDescent="0.3">
      <c r="A3651" s="1" t="s">
        <v>1642</v>
      </c>
      <c r="B3651" s="1"/>
      <c r="C3651" s="1" t="s">
        <v>1878</v>
      </c>
      <c r="D3651" s="1"/>
      <c r="E3651" s="1"/>
      <c r="F3651" s="1"/>
      <c r="G3651" s="1"/>
      <c r="H3651" s="1">
        <v>51613.47</v>
      </c>
      <c r="I3651" s="1">
        <v>0.14000000000000001</v>
      </c>
      <c r="J3651" s="12">
        <v>2409.1999999999998</v>
      </c>
      <c r="K3651" s="5">
        <v>3372.24</v>
      </c>
      <c r="L3651" s="5">
        <v>11976.6</v>
      </c>
      <c r="M3651" s="13">
        <f t="shared" si="71"/>
        <v>1.4097566569093445E-3</v>
      </c>
      <c r="N3651" s="13">
        <v>2.609314461927692E-3</v>
      </c>
      <c r="O3651" s="13">
        <v>-1.1078264681663175E-3</v>
      </c>
      <c r="P3651" s="13">
        <v>-1.6097153113019402E-3</v>
      </c>
      <c r="Q3651" s="7"/>
      <c r="R3651" s="8"/>
      <c r="S3651" s="8"/>
      <c r="T3651" s="8"/>
      <c r="U3651" s="8"/>
      <c r="V3651" s="13"/>
      <c r="W3651" s="14"/>
      <c r="X3651" s="1"/>
      <c r="Y3651" s="1"/>
      <c r="Z3651" s="1"/>
      <c r="AA3651" s="1"/>
      <c r="AB3651" s="1"/>
      <c r="AC3651" s="1"/>
      <c r="AD3651" s="8"/>
      <c r="AE3651" s="8"/>
      <c r="AF3651" s="8"/>
      <c r="AG3651" s="8"/>
      <c r="AH3651" s="9"/>
      <c r="AI3651" s="8"/>
      <c r="AJ3651" s="13"/>
      <c r="AK3651" s="8"/>
      <c r="AL3651" s="8"/>
      <c r="AM3651" s="8"/>
      <c r="AN3651" s="8"/>
      <c r="AO3651" s="7"/>
      <c r="AP3651" s="7"/>
      <c r="AQ3651" s="7"/>
      <c r="AR3651" s="7"/>
      <c r="AS3651" s="7"/>
      <c r="AT3651" s="7"/>
      <c r="AU3651" s="8"/>
      <c r="AV3651" s="8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7"/>
      <c r="BV3651" s="7"/>
      <c r="BW3651" s="8"/>
      <c r="BX3651" s="8"/>
      <c r="BY3651" s="8"/>
      <c r="BZ3651" s="8"/>
      <c r="CA3651" s="8"/>
      <c r="CC3651" s="8"/>
      <c r="CE3651" s="7"/>
      <c r="CF3651" s="8"/>
      <c r="CG3651" s="8"/>
      <c r="CH3651" s="8"/>
      <c r="CI3651" s="8"/>
      <c r="CJ3651" s="8"/>
    </row>
    <row r="3652" spans="1:88" x14ac:dyDescent="0.3">
      <c r="A3652" s="1" t="s">
        <v>1643</v>
      </c>
      <c r="B3652" s="1"/>
      <c r="C3652" s="1" t="s">
        <v>1878</v>
      </c>
      <c r="D3652" s="1"/>
      <c r="E3652" s="1"/>
      <c r="F3652" s="1"/>
      <c r="G3652" s="1"/>
      <c r="H3652" s="1">
        <v>51608.79</v>
      </c>
      <c r="I3652" s="1">
        <v>-0.01</v>
      </c>
      <c r="J3652" s="12">
        <v>2406.3200000000002</v>
      </c>
      <c r="K3652" s="5">
        <v>3386.03</v>
      </c>
      <c r="L3652" s="5">
        <v>11935.82</v>
      </c>
      <c r="M3652" s="13">
        <f t="shared" ref="M3652:M3715" si="72">H3652/H3651-1</f>
        <v>-9.0674004286084298E-5</v>
      </c>
      <c r="N3652" s="13">
        <v>-1.1954175659968369E-3</v>
      </c>
      <c r="O3652" s="13">
        <v>4.0892700400920745E-3</v>
      </c>
      <c r="P3652" s="13">
        <v>-3.4049730307433856E-3</v>
      </c>
      <c r="Q3652" s="7"/>
      <c r="R3652" s="8"/>
      <c r="S3652" s="8"/>
      <c r="T3652" s="8"/>
      <c r="U3652" s="8"/>
      <c r="V3652" s="13"/>
      <c r="W3652" s="14"/>
      <c r="X3652" s="1"/>
      <c r="Y3652" s="1"/>
      <c r="Z3652" s="1"/>
      <c r="AA3652" s="1"/>
      <c r="AB3652" s="1"/>
      <c r="AC3652" s="1"/>
      <c r="AD3652" s="8"/>
      <c r="AE3652" s="8"/>
      <c r="AF3652" s="8"/>
      <c r="AG3652" s="8"/>
      <c r="AH3652" s="9"/>
      <c r="AI3652" s="8"/>
      <c r="AJ3652" s="13"/>
      <c r="AK3652" s="8"/>
      <c r="AL3652" s="8"/>
      <c r="AM3652" s="8"/>
      <c r="AN3652" s="8"/>
      <c r="AO3652" s="7"/>
      <c r="AP3652" s="7"/>
      <c r="AQ3652" s="7"/>
      <c r="AR3652" s="7"/>
      <c r="AS3652" s="7"/>
      <c r="AT3652" s="7"/>
      <c r="AU3652" s="8"/>
      <c r="AV3652" s="8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7"/>
      <c r="BV3652" s="7"/>
      <c r="BW3652" s="8"/>
      <c r="BX3652" s="8"/>
      <c r="BY3652" s="8"/>
      <c r="BZ3652" s="8"/>
      <c r="CA3652" s="8"/>
      <c r="CC3652" s="8"/>
      <c r="CE3652" s="7"/>
      <c r="CF3652" s="8"/>
      <c r="CG3652" s="8"/>
      <c r="CH3652" s="8"/>
      <c r="CI3652" s="8"/>
      <c r="CJ3652" s="8"/>
    </row>
    <row r="3653" spans="1:88" x14ac:dyDescent="0.3">
      <c r="A3653" s="1" t="s">
        <v>1644</v>
      </c>
      <c r="B3653" s="1"/>
      <c r="C3653" s="1" t="s">
        <v>1878</v>
      </c>
      <c r="D3653" s="1"/>
      <c r="E3653" s="1"/>
      <c r="F3653" s="1"/>
      <c r="G3653" s="1"/>
      <c r="H3653" s="1">
        <v>51568.84</v>
      </c>
      <c r="I3653" s="1">
        <v>-0.08</v>
      </c>
      <c r="J3653" s="12">
        <v>2399.9299999999998</v>
      </c>
      <c r="K3653" s="5">
        <v>3405.79</v>
      </c>
      <c r="L3653" s="5">
        <v>11918.85</v>
      </c>
      <c r="M3653" s="13">
        <f t="shared" si="72"/>
        <v>-7.7409294036934195E-4</v>
      </c>
      <c r="N3653" s="13">
        <v>-2.6555071644670525E-3</v>
      </c>
      <c r="O3653" s="13">
        <v>5.8357427429762687E-3</v>
      </c>
      <c r="P3653" s="13">
        <v>-1.4217707706717375E-3</v>
      </c>
      <c r="Q3653" s="7"/>
      <c r="R3653" s="8"/>
      <c r="S3653" s="8"/>
      <c r="T3653" s="8"/>
      <c r="U3653" s="8"/>
      <c r="V3653" s="13"/>
      <c r="W3653" s="14"/>
      <c r="X3653" s="1"/>
      <c r="Y3653" s="1"/>
      <c r="Z3653" s="1"/>
      <c r="AA3653" s="1"/>
      <c r="AB3653" s="1"/>
      <c r="AC3653" s="1"/>
      <c r="AD3653" s="8"/>
      <c r="AE3653" s="8"/>
      <c r="AF3653" s="8"/>
      <c r="AG3653" s="8"/>
      <c r="AH3653" s="9"/>
      <c r="AI3653" s="8"/>
      <c r="AJ3653" s="13"/>
      <c r="AK3653" s="8"/>
      <c r="AL3653" s="8"/>
      <c r="AM3653" s="8"/>
      <c r="AN3653" s="8"/>
      <c r="AO3653" s="7"/>
      <c r="AP3653" s="7"/>
      <c r="AQ3653" s="7"/>
      <c r="AR3653" s="7"/>
      <c r="AS3653" s="7"/>
      <c r="AT3653" s="7"/>
      <c r="AU3653" s="8"/>
      <c r="AV3653" s="8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7"/>
      <c r="BV3653" s="7"/>
      <c r="BW3653" s="8"/>
      <c r="BX3653" s="8"/>
      <c r="BY3653" s="8"/>
      <c r="BZ3653" s="8"/>
      <c r="CA3653" s="8"/>
      <c r="CC3653" s="8"/>
      <c r="CE3653" s="7"/>
      <c r="CF3653" s="8"/>
      <c r="CG3653" s="8"/>
      <c r="CH3653" s="8"/>
      <c r="CI3653" s="8"/>
      <c r="CJ3653" s="8"/>
    </row>
    <row r="3654" spans="1:88" x14ac:dyDescent="0.3">
      <c r="A3654" s="1" t="s">
        <v>1645</v>
      </c>
      <c r="B3654" s="1"/>
      <c r="C3654" s="1" t="s">
        <v>1878</v>
      </c>
      <c r="D3654" s="1"/>
      <c r="E3654" s="1"/>
      <c r="F3654" s="1"/>
      <c r="G3654" s="1"/>
      <c r="H3654" s="1">
        <v>51275.06</v>
      </c>
      <c r="I3654" s="1">
        <v>-0.56999999999999995</v>
      </c>
      <c r="J3654" s="12">
        <v>2390.9899999999998</v>
      </c>
      <c r="K3654" s="5">
        <v>3352.21</v>
      </c>
      <c r="L3654" s="5">
        <v>11894.39</v>
      </c>
      <c r="M3654" s="13">
        <f t="shared" si="72"/>
        <v>-5.6968510441576248E-3</v>
      </c>
      <c r="N3654" s="13">
        <v>-3.7251086490023289E-3</v>
      </c>
      <c r="O3654" s="13">
        <v>-1.5732032802961982E-2</v>
      </c>
      <c r="P3654" s="13">
        <v>-2.0522114130139268E-3</v>
      </c>
      <c r="Q3654" s="7"/>
      <c r="R3654" s="8"/>
      <c r="S3654" s="8"/>
      <c r="T3654" s="8"/>
      <c r="U3654" s="8"/>
      <c r="V3654" s="13"/>
      <c r="W3654" s="14"/>
      <c r="X3654" s="1"/>
      <c r="Y3654" s="1"/>
      <c r="Z3654" s="1"/>
      <c r="AA3654" s="1"/>
      <c r="AB3654" s="1"/>
      <c r="AC3654" s="1"/>
      <c r="AD3654" s="8"/>
      <c r="AE3654" s="8"/>
      <c r="AF3654" s="8"/>
      <c r="AG3654" s="8"/>
      <c r="AH3654" s="9"/>
      <c r="AI3654" s="8"/>
      <c r="AJ3654" s="13"/>
      <c r="AK3654" s="8"/>
      <c r="AL3654" s="8"/>
      <c r="AM3654" s="8"/>
      <c r="AN3654" s="8"/>
      <c r="AO3654" s="7"/>
      <c r="AP3654" s="7"/>
      <c r="AQ3654" s="7"/>
      <c r="AR3654" s="7"/>
      <c r="AS3654" s="7"/>
      <c r="AT3654" s="7"/>
      <c r="AU3654" s="8"/>
      <c r="AV3654" s="8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7"/>
      <c r="BV3654" s="7"/>
      <c r="BW3654" s="8"/>
      <c r="BX3654" s="8"/>
      <c r="BY3654" s="8"/>
      <c r="BZ3654" s="8"/>
      <c r="CA3654" s="8"/>
      <c r="CC3654" s="8"/>
      <c r="CE3654" s="7"/>
      <c r="CF3654" s="8"/>
      <c r="CG3654" s="8"/>
      <c r="CH3654" s="8"/>
      <c r="CI3654" s="8"/>
      <c r="CJ3654" s="8"/>
    </row>
    <row r="3655" spans="1:88" x14ac:dyDescent="0.3">
      <c r="A3655" s="1" t="s">
        <v>1646</v>
      </c>
      <c r="B3655" s="1"/>
      <c r="C3655" s="1" t="s">
        <v>1878</v>
      </c>
      <c r="D3655" s="1"/>
      <c r="E3655" s="1"/>
      <c r="F3655" s="1"/>
      <c r="G3655" s="1"/>
      <c r="H3655" s="1">
        <v>50393.97</v>
      </c>
      <c r="I3655" s="1">
        <v>-1.72</v>
      </c>
      <c r="J3655" s="12">
        <v>2346.5100000000002</v>
      </c>
      <c r="K3655" s="5">
        <v>3291.55</v>
      </c>
      <c r="L3655" s="5">
        <v>11776.97</v>
      </c>
      <c r="M3655" s="13">
        <f t="shared" si="72"/>
        <v>-1.718359763986621E-2</v>
      </c>
      <c r="N3655" s="13">
        <v>-1.8603172744344199E-2</v>
      </c>
      <c r="O3655" s="13">
        <v>-1.8095525041688876E-2</v>
      </c>
      <c r="P3655" s="13">
        <v>-9.871880777408526E-3</v>
      </c>
      <c r="Q3655" s="7"/>
      <c r="R3655" s="8"/>
      <c r="S3655" s="8"/>
      <c r="T3655" s="8"/>
      <c r="U3655" s="8"/>
      <c r="V3655" s="13"/>
      <c r="W3655" s="14"/>
      <c r="X3655" s="1"/>
      <c r="Y3655" s="1"/>
      <c r="Z3655" s="1"/>
      <c r="AA3655" s="1"/>
      <c r="AB3655" s="1"/>
      <c r="AC3655" s="1"/>
      <c r="AD3655" s="8"/>
      <c r="AE3655" s="8"/>
      <c r="AF3655" s="8"/>
      <c r="AG3655" s="8"/>
      <c r="AH3655" s="9"/>
      <c r="AI3655" s="8"/>
      <c r="AJ3655" s="13"/>
      <c r="AK3655" s="8"/>
      <c r="AL3655" s="8"/>
      <c r="AM3655" s="8"/>
      <c r="AN3655" s="8"/>
      <c r="AO3655" s="7"/>
      <c r="AP3655" s="7"/>
      <c r="AQ3655" s="7"/>
      <c r="AR3655" s="7"/>
      <c r="AS3655" s="7"/>
      <c r="AT3655" s="7"/>
      <c r="AU3655" s="8"/>
      <c r="AV3655" s="8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7"/>
      <c r="BV3655" s="7"/>
      <c r="BW3655" s="8"/>
      <c r="BX3655" s="8"/>
      <c r="BY3655" s="8"/>
      <c r="BZ3655" s="8"/>
      <c r="CA3655" s="8"/>
      <c r="CC3655" s="8"/>
      <c r="CE3655" s="7"/>
      <c r="CF3655" s="8"/>
      <c r="CG3655" s="8"/>
      <c r="CH3655" s="8"/>
      <c r="CI3655" s="8"/>
      <c r="CJ3655" s="8"/>
    </row>
    <row r="3656" spans="1:88" x14ac:dyDescent="0.3">
      <c r="A3656" s="1" t="s">
        <v>1647</v>
      </c>
      <c r="B3656" s="1"/>
      <c r="C3656" s="1" t="s">
        <v>1878</v>
      </c>
      <c r="D3656" s="1"/>
      <c r="E3656" s="1"/>
      <c r="F3656" s="1"/>
      <c r="G3656" s="1"/>
      <c r="H3656" s="1">
        <v>50037.120000000003</v>
      </c>
      <c r="I3656" s="1">
        <v>-0.71</v>
      </c>
      <c r="J3656" s="12">
        <v>2320.85</v>
      </c>
      <c r="K3656" s="5">
        <v>3297.3</v>
      </c>
      <c r="L3656" s="5">
        <v>11752.33</v>
      </c>
      <c r="M3656" s="13">
        <f t="shared" si="72"/>
        <v>-7.0812043583785567E-3</v>
      </c>
      <c r="N3656" s="13">
        <v>-1.0935389152400887E-2</v>
      </c>
      <c r="O3656" s="13">
        <v>1.7468973583874003E-3</v>
      </c>
      <c r="P3656" s="13">
        <v>-2.0922189663384883E-3</v>
      </c>
      <c r="Q3656" s="7"/>
      <c r="R3656" s="8"/>
      <c r="S3656" s="8"/>
      <c r="T3656" s="8"/>
      <c r="U3656" s="8"/>
      <c r="V3656" s="13"/>
      <c r="W3656" s="14"/>
      <c r="X3656" s="1"/>
      <c r="Y3656" s="1"/>
      <c r="Z3656" s="1"/>
      <c r="AA3656" s="1"/>
      <c r="AB3656" s="1"/>
      <c r="AC3656" s="1"/>
      <c r="AD3656" s="8"/>
      <c r="AE3656" s="8"/>
      <c r="AF3656" s="8"/>
      <c r="AG3656" s="8"/>
      <c r="AH3656" s="9"/>
      <c r="AI3656" s="8"/>
      <c r="AJ3656" s="13"/>
      <c r="AK3656" s="8"/>
      <c r="AL3656" s="8"/>
      <c r="AM3656" s="8"/>
      <c r="AN3656" s="8"/>
      <c r="AO3656" s="7"/>
      <c r="AP3656" s="7"/>
      <c r="AQ3656" s="7"/>
      <c r="AR3656" s="7"/>
      <c r="AS3656" s="7"/>
      <c r="AT3656" s="7"/>
      <c r="AU3656" s="8"/>
      <c r="AV3656" s="8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7"/>
      <c r="BV3656" s="7"/>
      <c r="BW3656" s="8"/>
      <c r="BX3656" s="8"/>
      <c r="BY3656" s="8"/>
      <c r="BZ3656" s="8"/>
      <c r="CA3656" s="8"/>
      <c r="CC3656" s="8"/>
      <c r="CE3656" s="7"/>
      <c r="CF3656" s="8"/>
      <c r="CG3656" s="8"/>
      <c r="CH3656" s="8"/>
      <c r="CI3656" s="8"/>
      <c r="CJ3656" s="8"/>
    </row>
    <row r="3657" spans="1:88" x14ac:dyDescent="0.3">
      <c r="A3657" s="1" t="s">
        <v>1648</v>
      </c>
      <c r="B3657" s="1"/>
      <c r="C3657" s="1" t="s">
        <v>1878</v>
      </c>
      <c r="D3657" s="1"/>
      <c r="E3657" s="1"/>
      <c r="F3657" s="1"/>
      <c r="G3657" s="1"/>
      <c r="H3657" s="1">
        <v>50390.94</v>
      </c>
      <c r="I3657" s="1">
        <v>0.71</v>
      </c>
      <c r="J3657" s="12">
        <v>2341.91</v>
      </c>
      <c r="K3657" s="5">
        <v>3321.95</v>
      </c>
      <c r="L3657" s="5">
        <v>11728.02</v>
      </c>
      <c r="M3657" s="13">
        <f t="shared" si="72"/>
        <v>7.0711503779594675E-3</v>
      </c>
      <c r="N3657" s="13">
        <v>9.074261585195087E-3</v>
      </c>
      <c r="O3657" s="13">
        <v>7.4758135444150664E-3</v>
      </c>
      <c r="P3657" s="13">
        <v>-2.0685259859107852E-3</v>
      </c>
      <c r="Q3657" s="7"/>
      <c r="R3657" s="8"/>
      <c r="S3657" s="8"/>
      <c r="T3657" s="8"/>
      <c r="U3657" s="8"/>
      <c r="V3657" s="13"/>
      <c r="W3657" s="14"/>
      <c r="X3657" s="1"/>
      <c r="Y3657" s="1"/>
      <c r="Z3657" s="1"/>
      <c r="AA3657" s="1"/>
      <c r="AB3657" s="1"/>
      <c r="AC3657" s="1"/>
      <c r="AD3657" s="8"/>
      <c r="AE3657" s="8"/>
      <c r="AF3657" s="8"/>
      <c r="AG3657" s="8"/>
      <c r="AH3657" s="9"/>
      <c r="AI3657" s="8"/>
      <c r="AJ3657" s="13"/>
      <c r="AK3657" s="8"/>
      <c r="AL3657" s="8"/>
      <c r="AM3657" s="8"/>
      <c r="AN3657" s="8"/>
      <c r="AO3657" s="7"/>
      <c r="AP3657" s="7"/>
      <c r="AQ3657" s="7"/>
      <c r="AR3657" s="7"/>
      <c r="AS3657" s="7"/>
      <c r="AT3657" s="7"/>
      <c r="AU3657" s="8"/>
      <c r="AV3657" s="8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7"/>
      <c r="BV3657" s="7"/>
      <c r="BW3657" s="8"/>
      <c r="BX3657" s="8"/>
      <c r="BY3657" s="8"/>
      <c r="BZ3657" s="8"/>
      <c r="CA3657" s="8"/>
      <c r="CC3657" s="8"/>
      <c r="CE3657" s="7"/>
      <c r="CF3657" s="8"/>
      <c r="CG3657" s="8"/>
      <c r="CH3657" s="8"/>
      <c r="CI3657" s="8"/>
      <c r="CJ3657" s="8"/>
    </row>
    <row r="3658" spans="1:88" x14ac:dyDescent="0.3">
      <c r="A3658" s="1" t="s">
        <v>1649</v>
      </c>
      <c r="B3658" s="1"/>
      <c r="C3658" s="1" t="s">
        <v>1878</v>
      </c>
      <c r="D3658" s="1"/>
      <c r="E3658" s="1"/>
      <c r="F3658" s="1"/>
      <c r="G3658" s="1"/>
      <c r="H3658" s="1">
        <v>50872.32</v>
      </c>
      <c r="I3658" s="1">
        <v>0.96</v>
      </c>
      <c r="J3658" s="12">
        <v>2361.56</v>
      </c>
      <c r="K3658" s="5">
        <v>3375.32</v>
      </c>
      <c r="L3658" s="5">
        <v>11800.96</v>
      </c>
      <c r="M3658" s="13">
        <f t="shared" si="72"/>
        <v>9.5529077250791072E-3</v>
      </c>
      <c r="N3658" s="13">
        <v>8.390587170301167E-3</v>
      </c>
      <c r="O3658" s="13">
        <v>1.6065864928731743E-2</v>
      </c>
      <c r="P3658" s="13">
        <v>6.2192936233054219E-3</v>
      </c>
      <c r="Q3658" s="7"/>
      <c r="R3658" s="8"/>
      <c r="S3658" s="8"/>
      <c r="T3658" s="8"/>
      <c r="U3658" s="8"/>
      <c r="V3658" s="13"/>
      <c r="W3658" s="14"/>
      <c r="X3658" s="1"/>
      <c r="Y3658" s="1"/>
      <c r="Z3658" s="1"/>
      <c r="AA3658" s="1"/>
      <c r="AB3658" s="1"/>
      <c r="AC3658" s="1"/>
      <c r="AD3658" s="8"/>
      <c r="AE3658" s="8"/>
      <c r="AF3658" s="8"/>
      <c r="AG3658" s="8"/>
      <c r="AH3658" s="9"/>
      <c r="AI3658" s="8"/>
      <c r="AJ3658" s="13"/>
      <c r="AK3658" s="8"/>
      <c r="AL3658" s="8"/>
      <c r="AM3658" s="8"/>
      <c r="AN3658" s="8"/>
      <c r="AO3658" s="7"/>
      <c r="AP3658" s="7"/>
      <c r="AQ3658" s="7"/>
      <c r="AR3658" s="7"/>
      <c r="AS3658" s="7"/>
      <c r="AT3658" s="7"/>
      <c r="AU3658" s="8"/>
      <c r="AV3658" s="8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7"/>
      <c r="BV3658" s="7"/>
      <c r="BW3658" s="8"/>
      <c r="BX3658" s="8"/>
      <c r="BY3658" s="8"/>
      <c r="BZ3658" s="8"/>
      <c r="CA3658" s="8"/>
      <c r="CC3658" s="8"/>
      <c r="CE3658" s="7"/>
      <c r="CF3658" s="8"/>
      <c r="CG3658" s="8"/>
      <c r="CH3658" s="8"/>
      <c r="CI3658" s="8"/>
      <c r="CJ3658" s="8"/>
    </row>
    <row r="3659" spans="1:88" x14ac:dyDescent="0.3">
      <c r="A3659" s="1" t="s">
        <v>1650</v>
      </c>
      <c r="B3659" s="1"/>
      <c r="C3659" s="1" t="s">
        <v>1878</v>
      </c>
      <c r="D3659" s="1"/>
      <c r="E3659" s="1"/>
      <c r="F3659" s="1"/>
      <c r="G3659" s="1"/>
      <c r="H3659" s="1">
        <v>50865.95</v>
      </c>
      <c r="I3659" s="1">
        <v>-0.01</v>
      </c>
      <c r="J3659" s="12">
        <v>2369.33</v>
      </c>
      <c r="K3659" s="5">
        <v>3341.53</v>
      </c>
      <c r="L3659" s="5">
        <v>11761.78</v>
      </c>
      <c r="M3659" s="13">
        <f t="shared" si="72"/>
        <v>-1.2521544132448881E-4</v>
      </c>
      <c r="N3659" s="13">
        <v>3.2901980047086443E-3</v>
      </c>
      <c r="O3659" s="13">
        <v>-1.0010902669969068E-2</v>
      </c>
      <c r="P3659" s="13">
        <v>-3.3200688757523134E-3</v>
      </c>
      <c r="Q3659" s="7"/>
      <c r="R3659" s="8"/>
      <c r="S3659" s="8"/>
      <c r="T3659" s="8"/>
      <c r="U3659" s="8"/>
      <c r="V3659" s="13"/>
      <c r="W3659" s="14"/>
      <c r="X3659" s="1"/>
      <c r="Y3659" s="1"/>
      <c r="Z3659" s="1"/>
      <c r="AA3659" s="1"/>
      <c r="AB3659" s="1"/>
      <c r="AC3659" s="1"/>
      <c r="AD3659" s="8"/>
      <c r="AE3659" s="8"/>
      <c r="AF3659" s="8"/>
      <c r="AG3659" s="8"/>
      <c r="AH3659" s="9"/>
      <c r="AI3659" s="8"/>
      <c r="AJ3659" s="13"/>
      <c r="AK3659" s="8"/>
      <c r="AL3659" s="8"/>
      <c r="AM3659" s="8"/>
      <c r="AN3659" s="8"/>
      <c r="AO3659" s="7"/>
      <c r="AP3659" s="7"/>
      <c r="AQ3659" s="7"/>
      <c r="AR3659" s="7"/>
      <c r="AS3659" s="7"/>
      <c r="AT3659" s="7"/>
      <c r="AU3659" s="8"/>
      <c r="AV3659" s="8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7"/>
      <c r="BV3659" s="7"/>
      <c r="BW3659" s="8"/>
      <c r="BX3659" s="8"/>
      <c r="BY3659" s="8"/>
      <c r="BZ3659" s="8"/>
      <c r="CA3659" s="8"/>
      <c r="CC3659" s="8"/>
      <c r="CE3659" s="7"/>
      <c r="CF3659" s="8"/>
      <c r="CG3659" s="8"/>
      <c r="CH3659" s="8"/>
      <c r="CI3659" s="8"/>
      <c r="CJ3659" s="8"/>
    </row>
    <row r="3660" spans="1:88" x14ac:dyDescent="0.3">
      <c r="A3660" s="1" t="s">
        <v>1651</v>
      </c>
      <c r="B3660" s="1"/>
      <c r="C3660" s="1" t="s">
        <v>1878</v>
      </c>
      <c r="D3660" s="1"/>
      <c r="E3660" s="1"/>
      <c r="F3660" s="1"/>
      <c r="G3660" s="1"/>
      <c r="H3660" s="1">
        <v>50611.27</v>
      </c>
      <c r="I3660" s="1">
        <v>-0.5</v>
      </c>
      <c r="J3660" s="12">
        <v>2362.27</v>
      </c>
      <c r="K3660" s="5">
        <v>3315.01</v>
      </c>
      <c r="L3660" s="5">
        <v>11605.96</v>
      </c>
      <c r="M3660" s="13">
        <f t="shared" si="72"/>
        <v>-5.0068857457690186E-3</v>
      </c>
      <c r="N3660" s="13">
        <v>-2.97974532884826E-3</v>
      </c>
      <c r="O3660" s="13">
        <v>-7.9364841853881707E-3</v>
      </c>
      <c r="P3660" s="13">
        <v>-1.3247994776301009E-2</v>
      </c>
      <c r="Q3660" s="7"/>
      <c r="R3660" s="8"/>
      <c r="S3660" s="8"/>
      <c r="T3660" s="8"/>
      <c r="U3660" s="8"/>
      <c r="V3660" s="13"/>
      <c r="W3660" s="14"/>
      <c r="X3660" s="1"/>
      <c r="Y3660" s="1"/>
      <c r="Z3660" s="1"/>
      <c r="AA3660" s="1"/>
      <c r="AB3660" s="1"/>
      <c r="AC3660" s="1"/>
      <c r="AD3660" s="8"/>
      <c r="AE3660" s="8"/>
      <c r="AF3660" s="8"/>
      <c r="AG3660" s="8"/>
      <c r="AH3660" s="9"/>
      <c r="AI3660" s="8"/>
      <c r="AJ3660" s="13"/>
      <c r="AK3660" s="8"/>
      <c r="AL3660" s="8"/>
      <c r="AM3660" s="8"/>
      <c r="AN3660" s="8"/>
      <c r="AO3660" s="7"/>
      <c r="AP3660" s="7"/>
      <c r="AQ3660" s="7"/>
      <c r="AR3660" s="7"/>
      <c r="AS3660" s="7"/>
      <c r="AT3660" s="7"/>
      <c r="AU3660" s="8"/>
      <c r="AV3660" s="8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7"/>
      <c r="BV3660" s="7"/>
      <c r="BW3660" s="8"/>
      <c r="BX3660" s="8"/>
      <c r="BY3660" s="8"/>
      <c r="BZ3660" s="8"/>
      <c r="CA3660" s="8"/>
      <c r="CC3660" s="8"/>
      <c r="CE3660" s="7"/>
      <c r="CF3660" s="8"/>
      <c r="CG3660" s="8"/>
      <c r="CH3660" s="8"/>
      <c r="CI3660" s="8"/>
      <c r="CJ3660" s="8"/>
    </row>
    <row r="3661" spans="1:88" x14ac:dyDescent="0.3">
      <c r="A3661" s="1" t="s">
        <v>1652</v>
      </c>
      <c r="B3661" s="1"/>
      <c r="C3661" s="1" t="s">
        <v>1878</v>
      </c>
      <c r="D3661" s="1"/>
      <c r="E3661" s="1"/>
      <c r="F3661" s="1"/>
      <c r="G3661" s="1"/>
      <c r="H3661" s="1">
        <v>49958.67</v>
      </c>
      <c r="I3661" s="1">
        <v>-1.29</v>
      </c>
      <c r="J3661" s="12">
        <v>2332.73</v>
      </c>
      <c r="K3661" s="5">
        <v>3266.55</v>
      </c>
      <c r="L3661" s="5">
        <v>11443.57</v>
      </c>
      <c r="M3661" s="13">
        <f t="shared" si="72"/>
        <v>-1.289436127566046E-2</v>
      </c>
      <c r="N3661" s="13">
        <v>-1.2504921114013245E-2</v>
      </c>
      <c r="O3661" s="13">
        <v>-1.4618357109028368E-2</v>
      </c>
      <c r="P3661" s="13">
        <v>-1.39919489641529E-2</v>
      </c>
      <c r="Q3661" s="7"/>
      <c r="R3661" s="8"/>
      <c r="S3661" s="8"/>
      <c r="T3661" s="8"/>
      <c r="U3661" s="8"/>
      <c r="V3661" s="13"/>
      <c r="W3661" s="14"/>
      <c r="X3661" s="1"/>
      <c r="Y3661" s="1"/>
      <c r="Z3661" s="1"/>
      <c r="AA3661" s="1"/>
      <c r="AB3661" s="1"/>
      <c r="AC3661" s="1"/>
      <c r="AD3661" s="8"/>
      <c r="AE3661" s="8"/>
      <c r="AF3661" s="8"/>
      <c r="AG3661" s="8"/>
      <c r="AH3661" s="9"/>
      <c r="AI3661" s="8"/>
      <c r="AJ3661" s="13"/>
      <c r="AK3661" s="8"/>
      <c r="AL3661" s="8"/>
      <c r="AM3661" s="8"/>
      <c r="AN3661" s="8"/>
      <c r="AO3661" s="7"/>
      <c r="AP3661" s="7"/>
      <c r="AQ3661" s="7"/>
      <c r="AR3661" s="7"/>
      <c r="AS3661" s="7"/>
      <c r="AT3661" s="7"/>
      <c r="AU3661" s="8"/>
      <c r="AV3661" s="8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7"/>
      <c r="BV3661" s="7"/>
      <c r="BW3661" s="8"/>
      <c r="BX3661" s="8"/>
      <c r="BY3661" s="8"/>
      <c r="BZ3661" s="8"/>
      <c r="CA3661" s="8"/>
      <c r="CC3661" s="8"/>
      <c r="CE3661" s="7"/>
      <c r="CF3661" s="8"/>
      <c r="CG3661" s="8"/>
      <c r="CH3661" s="8"/>
      <c r="CI3661" s="8"/>
      <c r="CJ3661" s="8"/>
    </row>
    <row r="3662" spans="1:88" x14ac:dyDescent="0.3">
      <c r="A3662" s="1" t="s">
        <v>1653</v>
      </c>
      <c r="B3662" s="1"/>
      <c r="C3662" s="1" t="s">
        <v>1878</v>
      </c>
      <c r="D3662" s="1"/>
      <c r="E3662" s="1"/>
      <c r="F3662" s="1"/>
      <c r="G3662" s="1"/>
      <c r="H3662" s="1">
        <v>49593.68</v>
      </c>
      <c r="I3662" s="1">
        <v>-0.73</v>
      </c>
      <c r="J3662" s="12">
        <v>2315.65</v>
      </c>
      <c r="K3662" s="5">
        <v>3246.92</v>
      </c>
      <c r="L3662" s="5">
        <v>11280.98</v>
      </c>
      <c r="M3662" s="13">
        <f t="shared" si="72"/>
        <v>-7.3058390065227075E-3</v>
      </c>
      <c r="N3662" s="13">
        <v>-7.321893232392962E-3</v>
      </c>
      <c r="O3662" s="13">
        <v>-6.0093982948370428E-3</v>
      </c>
      <c r="P3662" s="13">
        <v>-1.42079788038173E-2</v>
      </c>
      <c r="Q3662" s="7"/>
      <c r="R3662" s="8"/>
      <c r="S3662" s="8"/>
      <c r="T3662" s="8"/>
      <c r="U3662" s="8"/>
      <c r="V3662" s="13"/>
      <c r="W3662" s="14"/>
      <c r="X3662" s="1"/>
      <c r="Y3662" s="1"/>
      <c r="Z3662" s="1"/>
      <c r="AA3662" s="1"/>
      <c r="AB3662" s="1"/>
      <c r="AC3662" s="1"/>
      <c r="AD3662" s="8"/>
      <c r="AE3662" s="8"/>
      <c r="AF3662" s="8"/>
      <c r="AG3662" s="8"/>
      <c r="AH3662" s="9"/>
      <c r="AI3662" s="8"/>
      <c r="AJ3662" s="13"/>
      <c r="AK3662" s="8"/>
      <c r="AL3662" s="8"/>
      <c r="AM3662" s="8"/>
      <c r="AN3662" s="8"/>
      <c r="AO3662" s="7"/>
      <c r="AP3662" s="7"/>
      <c r="AQ3662" s="7"/>
      <c r="AR3662" s="7"/>
      <c r="AS3662" s="7"/>
      <c r="AT3662" s="7"/>
      <c r="AU3662" s="8"/>
      <c r="AV3662" s="8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7"/>
      <c r="BV3662" s="7"/>
      <c r="BW3662" s="8"/>
      <c r="BX3662" s="8"/>
      <c r="BY3662" s="8"/>
      <c r="BZ3662" s="8"/>
      <c r="CA3662" s="8"/>
      <c r="CC3662" s="8"/>
      <c r="CE3662" s="7"/>
      <c r="CF3662" s="8"/>
      <c r="CG3662" s="8"/>
      <c r="CH3662" s="8"/>
      <c r="CI3662" s="8"/>
      <c r="CJ3662" s="8"/>
    </row>
    <row r="3663" spans="1:88" x14ac:dyDescent="0.3">
      <c r="A3663" s="1" t="s">
        <v>1654</v>
      </c>
      <c r="B3663" s="1"/>
      <c r="C3663" s="1" t="s">
        <v>1878</v>
      </c>
      <c r="D3663" s="1"/>
      <c r="E3663" s="1"/>
      <c r="F3663" s="1"/>
      <c r="G3663" s="1"/>
      <c r="H3663" s="1">
        <v>50398.54</v>
      </c>
      <c r="I3663" s="1">
        <v>1.62</v>
      </c>
      <c r="J3663" s="12">
        <v>2351.98</v>
      </c>
      <c r="K3663" s="5">
        <v>3316.89</v>
      </c>
      <c r="L3663" s="5">
        <v>11462.31</v>
      </c>
      <c r="M3663" s="13">
        <f t="shared" si="72"/>
        <v>1.6229084028448693E-2</v>
      </c>
      <c r="N3663" s="13">
        <v>1.5688899445080118E-2</v>
      </c>
      <c r="O3663" s="13">
        <v>2.154965320981117E-2</v>
      </c>
      <c r="P3663" s="13">
        <v>1.6073958113568043E-2</v>
      </c>
      <c r="Q3663" s="7"/>
      <c r="R3663" s="8"/>
      <c r="S3663" s="8"/>
      <c r="T3663" s="8"/>
      <c r="U3663" s="8"/>
      <c r="V3663" s="13"/>
      <c r="W3663" s="14"/>
      <c r="X3663" s="1"/>
      <c r="Y3663" s="1"/>
      <c r="Z3663" s="1"/>
      <c r="AA3663" s="1"/>
      <c r="AB3663" s="1"/>
      <c r="AC3663" s="1"/>
      <c r="AD3663" s="8"/>
      <c r="AE3663" s="8"/>
      <c r="AF3663" s="8"/>
      <c r="AG3663" s="8"/>
      <c r="AH3663" s="9"/>
      <c r="AI3663" s="8"/>
      <c r="AJ3663" s="13"/>
      <c r="AK3663" s="8"/>
      <c r="AL3663" s="8"/>
      <c r="AM3663" s="8"/>
      <c r="AN3663" s="8"/>
      <c r="AO3663" s="7"/>
      <c r="AP3663" s="7"/>
      <c r="AQ3663" s="7"/>
      <c r="AR3663" s="7"/>
      <c r="AS3663" s="7"/>
      <c r="AT3663" s="7"/>
      <c r="AU3663" s="8"/>
      <c r="AV3663" s="8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7"/>
      <c r="BV3663" s="7"/>
      <c r="BW3663" s="8"/>
      <c r="BX3663" s="8"/>
      <c r="BY3663" s="8"/>
      <c r="BZ3663" s="8"/>
      <c r="CA3663" s="8"/>
      <c r="CC3663" s="8"/>
      <c r="CE3663" s="7"/>
      <c r="CF3663" s="8"/>
      <c r="CG3663" s="8"/>
      <c r="CH3663" s="8"/>
      <c r="CI3663" s="8"/>
      <c r="CJ3663" s="8"/>
    </row>
    <row r="3664" spans="1:88" x14ac:dyDescent="0.3">
      <c r="A3664" s="1" t="s">
        <v>1655</v>
      </c>
      <c r="B3664" s="1"/>
      <c r="C3664" s="1" t="s">
        <v>1878</v>
      </c>
      <c r="D3664" s="1"/>
      <c r="E3664" s="1"/>
      <c r="F3664" s="1"/>
      <c r="G3664" s="1"/>
      <c r="H3664" s="1">
        <v>50420.86</v>
      </c>
      <c r="I3664" s="1">
        <v>0.04</v>
      </c>
      <c r="J3664" s="12">
        <v>2349.48</v>
      </c>
      <c r="K3664" s="5">
        <v>3308.56</v>
      </c>
      <c r="L3664" s="5">
        <v>11458.9</v>
      </c>
      <c r="M3664" s="13">
        <f t="shared" si="72"/>
        <v>4.428699720269158E-4</v>
      </c>
      <c r="N3664" s="13">
        <v>-1.0629342086242444E-3</v>
      </c>
      <c r="O3664" s="13">
        <v>-2.5113886803601604E-3</v>
      </c>
      <c r="P3664" s="13">
        <v>-2.9749675239976181E-4</v>
      </c>
      <c r="Q3664" s="7"/>
      <c r="R3664" s="8"/>
      <c r="S3664" s="8"/>
      <c r="T3664" s="8"/>
      <c r="U3664" s="8"/>
      <c r="V3664" s="13"/>
      <c r="W3664" s="14"/>
      <c r="X3664" s="1"/>
      <c r="Y3664" s="1"/>
      <c r="Z3664" s="1"/>
      <c r="AA3664" s="1"/>
      <c r="AB3664" s="1"/>
      <c r="AC3664" s="1"/>
      <c r="AD3664" s="8"/>
      <c r="AE3664" s="8"/>
      <c r="AF3664" s="8"/>
      <c r="AG3664" s="8"/>
      <c r="AH3664" s="9"/>
      <c r="AI3664" s="8"/>
      <c r="AJ3664" s="13"/>
      <c r="AK3664" s="8"/>
      <c r="AL3664" s="8"/>
      <c r="AM3664" s="8"/>
      <c r="AN3664" s="8"/>
      <c r="AO3664" s="7"/>
      <c r="AP3664" s="7"/>
      <c r="AQ3664" s="7"/>
      <c r="AR3664" s="7"/>
      <c r="AS3664" s="7"/>
      <c r="AT3664" s="7"/>
      <c r="AU3664" s="8"/>
      <c r="AV3664" s="8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7"/>
      <c r="BV3664" s="7"/>
      <c r="BW3664" s="8"/>
      <c r="BX3664" s="8"/>
      <c r="BY3664" s="8"/>
      <c r="BZ3664" s="8"/>
      <c r="CA3664" s="8"/>
      <c r="CC3664" s="8"/>
      <c r="CE3664" s="7"/>
      <c r="CF3664" s="8"/>
      <c r="CG3664" s="8"/>
      <c r="CH3664" s="8"/>
      <c r="CI3664" s="8"/>
      <c r="CJ3664" s="8"/>
    </row>
    <row r="3665" spans="1:88" x14ac:dyDescent="0.3">
      <c r="A3665" s="1" t="s">
        <v>1656</v>
      </c>
      <c r="B3665" s="1"/>
      <c r="C3665" s="1" t="s">
        <v>1878</v>
      </c>
      <c r="D3665" s="1"/>
      <c r="E3665" s="1"/>
      <c r="F3665" s="1"/>
      <c r="G3665" s="1"/>
      <c r="H3665" s="1">
        <v>50957.51</v>
      </c>
      <c r="I3665" s="1">
        <v>1.06</v>
      </c>
      <c r="J3665" s="12">
        <v>2381.7399999999998</v>
      </c>
      <c r="K3665" s="5">
        <v>3330.61</v>
      </c>
      <c r="L3665" s="5">
        <v>11455.29</v>
      </c>
      <c r="M3665" s="13">
        <f t="shared" si="72"/>
        <v>1.0643412270239017E-2</v>
      </c>
      <c r="N3665" s="13">
        <v>1.3730697856546792E-2</v>
      </c>
      <c r="O3665" s="13">
        <v>6.6645307928525632E-3</v>
      </c>
      <c r="P3665" s="13">
        <v>-3.1503896534557096E-4</v>
      </c>
      <c r="Q3665" s="7"/>
      <c r="R3665" s="8"/>
      <c r="S3665" s="8"/>
      <c r="T3665" s="8"/>
      <c r="U3665" s="8"/>
      <c r="V3665" s="13"/>
      <c r="W3665" s="14"/>
      <c r="X3665" s="1"/>
      <c r="Y3665" s="1"/>
      <c r="Z3665" s="1"/>
      <c r="AA3665" s="1"/>
      <c r="AB3665" s="1"/>
      <c r="AC3665" s="1"/>
      <c r="AD3665" s="8"/>
      <c r="AE3665" s="8"/>
      <c r="AF3665" s="8"/>
      <c r="AG3665" s="8"/>
      <c r="AH3665" s="9"/>
      <c r="AI3665" s="8"/>
      <c r="AJ3665" s="13"/>
      <c r="AK3665" s="8"/>
      <c r="AL3665" s="8"/>
      <c r="AM3665" s="8"/>
      <c r="AN3665" s="8"/>
      <c r="AO3665" s="7"/>
      <c r="AP3665" s="7"/>
      <c r="AQ3665" s="7"/>
      <c r="AR3665" s="7"/>
      <c r="AS3665" s="7"/>
      <c r="AT3665" s="7"/>
      <c r="AU3665" s="8"/>
      <c r="AV3665" s="8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7"/>
      <c r="BV3665" s="7"/>
      <c r="BW3665" s="8"/>
      <c r="BX3665" s="8"/>
      <c r="BY3665" s="8"/>
      <c r="BZ3665" s="8"/>
      <c r="CA3665" s="8"/>
      <c r="CC3665" s="8"/>
      <c r="CE3665" s="7"/>
      <c r="CF3665" s="8"/>
      <c r="CG3665" s="8"/>
      <c r="CH3665" s="8"/>
      <c r="CI3665" s="8"/>
      <c r="CJ3665" s="8"/>
    </row>
    <row r="3666" spans="1:88" x14ac:dyDescent="0.3">
      <c r="A3666" s="1" t="s">
        <v>1657</v>
      </c>
      <c r="B3666" s="1"/>
      <c r="C3666" s="1" t="s">
        <v>1878</v>
      </c>
      <c r="D3666" s="1"/>
      <c r="E3666" s="1"/>
      <c r="F3666" s="1"/>
      <c r="G3666" s="1"/>
      <c r="H3666" s="1">
        <v>51512.57</v>
      </c>
      <c r="I3666" s="1">
        <v>1.0900000000000001</v>
      </c>
      <c r="J3666" s="12">
        <v>2415.7600000000002</v>
      </c>
      <c r="K3666" s="5">
        <v>3350.36</v>
      </c>
      <c r="L3666" s="5">
        <v>11523.73</v>
      </c>
      <c r="M3666" s="13">
        <f t="shared" si="72"/>
        <v>1.0892604446331777E-2</v>
      </c>
      <c r="N3666" s="13">
        <v>1.4283674960323234E-2</v>
      </c>
      <c r="O3666" s="13">
        <v>5.9298446831062002E-3</v>
      </c>
      <c r="P3666" s="13">
        <v>5.9745322903217435E-3</v>
      </c>
      <c r="Q3666" s="7"/>
      <c r="R3666" s="8"/>
      <c r="S3666" s="8"/>
      <c r="T3666" s="8"/>
      <c r="U3666" s="8"/>
      <c r="V3666" s="13"/>
      <c r="W3666" s="14"/>
      <c r="X3666" s="1"/>
      <c r="Y3666" s="1"/>
      <c r="Z3666" s="1"/>
      <c r="AA3666" s="1"/>
      <c r="AB3666" s="1"/>
      <c r="AC3666" s="1"/>
      <c r="AD3666" s="8"/>
      <c r="AE3666" s="8"/>
      <c r="AF3666" s="8"/>
      <c r="AG3666" s="8"/>
      <c r="AH3666" s="9"/>
      <c r="AI3666" s="8"/>
      <c r="AJ3666" s="13"/>
      <c r="AK3666" s="8"/>
      <c r="AL3666" s="8"/>
      <c r="AM3666" s="8"/>
      <c r="AN3666" s="8"/>
      <c r="AO3666" s="7"/>
      <c r="AP3666" s="7"/>
      <c r="AQ3666" s="7"/>
      <c r="AR3666" s="7"/>
      <c r="AS3666" s="7"/>
      <c r="AT3666" s="7"/>
      <c r="AU3666" s="8"/>
      <c r="AV3666" s="8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7"/>
      <c r="BV3666" s="7"/>
      <c r="BW3666" s="8"/>
      <c r="BX3666" s="8"/>
      <c r="BY3666" s="8"/>
      <c r="BZ3666" s="8"/>
      <c r="CA3666" s="8"/>
      <c r="CC3666" s="8"/>
      <c r="CE3666" s="7"/>
      <c r="CF3666" s="8"/>
      <c r="CG3666" s="8"/>
      <c r="CH3666" s="8"/>
      <c r="CI3666" s="8"/>
      <c r="CJ3666" s="8"/>
    </row>
    <row r="3667" spans="1:88" x14ac:dyDescent="0.3">
      <c r="A3667" s="1" t="s">
        <v>1658</v>
      </c>
      <c r="B3667" s="1"/>
      <c r="C3667" s="1" t="s">
        <v>1878</v>
      </c>
      <c r="D3667" s="1"/>
      <c r="E3667" s="1"/>
      <c r="F3667" s="1"/>
      <c r="G3667" s="1"/>
      <c r="H3667" s="1">
        <v>52169.37</v>
      </c>
      <c r="I3667" s="1">
        <v>1.28</v>
      </c>
      <c r="J3667" s="12">
        <v>2448.73</v>
      </c>
      <c r="K3667" s="5">
        <v>3384.19</v>
      </c>
      <c r="L3667" s="5">
        <v>11642.36</v>
      </c>
      <c r="M3667" s="13">
        <f t="shared" si="72"/>
        <v>1.275028599815542E-2</v>
      </c>
      <c r="N3667" s="13">
        <v>1.3647878928370272E-2</v>
      </c>
      <c r="O3667" s="13">
        <v>1.0097422366551534E-2</v>
      </c>
      <c r="P3667" s="13">
        <v>1.0294409882911193E-2</v>
      </c>
      <c r="Q3667" s="7"/>
      <c r="R3667" s="8"/>
      <c r="S3667" s="8"/>
      <c r="T3667" s="8"/>
      <c r="U3667" s="8"/>
      <c r="V3667" s="13"/>
      <c r="W3667" s="14"/>
      <c r="X3667" s="1"/>
      <c r="Y3667" s="1"/>
      <c r="Z3667" s="1"/>
      <c r="AA3667" s="1"/>
      <c r="AB3667" s="1"/>
      <c r="AC3667" s="1"/>
      <c r="AD3667" s="8"/>
      <c r="AE3667" s="8"/>
      <c r="AF3667" s="8"/>
      <c r="AG3667" s="8"/>
      <c r="AH3667" s="9"/>
      <c r="AI3667" s="8"/>
      <c r="AJ3667" s="13"/>
      <c r="AK3667" s="8"/>
      <c r="AL3667" s="8"/>
      <c r="AM3667" s="8"/>
      <c r="AN3667" s="8"/>
      <c r="AO3667" s="7"/>
      <c r="AP3667" s="7"/>
      <c r="AQ3667" s="7"/>
      <c r="AR3667" s="7"/>
      <c r="AS3667" s="7"/>
      <c r="AT3667" s="7"/>
      <c r="AU3667" s="8"/>
      <c r="AV3667" s="8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7"/>
      <c r="BV3667" s="7"/>
      <c r="BW3667" s="8"/>
      <c r="BX3667" s="8"/>
      <c r="BY3667" s="8"/>
      <c r="BZ3667" s="8"/>
      <c r="CA3667" s="8"/>
      <c r="CC3667" s="8"/>
      <c r="CE3667" s="7"/>
      <c r="CF3667" s="8"/>
      <c r="CG3667" s="8"/>
      <c r="CH3667" s="8"/>
      <c r="CI3667" s="8"/>
      <c r="CJ3667" s="8"/>
    </row>
    <row r="3668" spans="1:88" x14ac:dyDescent="0.3">
      <c r="A3668" s="1" t="s">
        <v>1659</v>
      </c>
      <c r="B3668" s="1"/>
      <c r="C3668" s="1" t="s">
        <v>1878</v>
      </c>
      <c r="D3668" s="1"/>
      <c r="E3668" s="1"/>
      <c r="F3668" s="1"/>
      <c r="G3668" s="1"/>
      <c r="H3668" s="1">
        <v>52183.11</v>
      </c>
      <c r="I3668" s="1">
        <v>0.03</v>
      </c>
      <c r="J3668" s="12">
        <v>2447.9899999999998</v>
      </c>
      <c r="K3668" s="5">
        <v>3394.17</v>
      </c>
      <c r="L3668" s="5">
        <v>11612.99</v>
      </c>
      <c r="M3668" s="13">
        <f t="shared" si="72"/>
        <v>2.6337293319822486E-4</v>
      </c>
      <c r="N3668" s="13">
        <v>-3.0219746562509808E-4</v>
      </c>
      <c r="O3668" s="13">
        <v>2.9490070001980673E-3</v>
      </c>
      <c r="P3668" s="13">
        <v>-2.5226844041930097E-3</v>
      </c>
      <c r="Q3668" s="7"/>
      <c r="R3668" s="8"/>
      <c r="S3668" s="8"/>
      <c r="T3668" s="8"/>
      <c r="U3668" s="8"/>
      <c r="V3668" s="13"/>
      <c r="W3668" s="14"/>
      <c r="X3668" s="1"/>
      <c r="Y3668" s="1"/>
      <c r="Z3668" s="1"/>
      <c r="AA3668" s="1"/>
      <c r="AB3668" s="1"/>
      <c r="AC3668" s="1"/>
      <c r="AD3668" s="8"/>
      <c r="AE3668" s="8"/>
      <c r="AF3668" s="8"/>
      <c r="AG3668" s="8"/>
      <c r="AH3668" s="9"/>
      <c r="AI3668" s="8"/>
      <c r="AJ3668" s="13"/>
      <c r="AK3668" s="8"/>
      <c r="AL3668" s="8"/>
      <c r="AM3668" s="8"/>
      <c r="AN3668" s="8"/>
      <c r="AO3668" s="7"/>
      <c r="AP3668" s="7"/>
      <c r="AQ3668" s="7"/>
      <c r="AR3668" s="7"/>
      <c r="AS3668" s="7"/>
      <c r="AT3668" s="7"/>
      <c r="AU3668" s="8"/>
      <c r="AV3668" s="8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7"/>
      <c r="BV3668" s="7"/>
      <c r="BW3668" s="8"/>
      <c r="BX3668" s="8"/>
      <c r="BY3668" s="8"/>
      <c r="BZ3668" s="8"/>
      <c r="CA3668" s="8"/>
      <c r="CC3668" s="8"/>
      <c r="CE3668" s="7"/>
      <c r="CF3668" s="8"/>
      <c r="CG3668" s="8"/>
      <c r="CH3668" s="8"/>
      <c r="CI3668" s="8"/>
      <c r="CJ3668" s="8"/>
    </row>
    <row r="3669" spans="1:88" x14ac:dyDescent="0.3">
      <c r="A3669" s="1" t="s">
        <v>1660</v>
      </c>
      <c r="B3669" s="1"/>
      <c r="C3669" s="1" t="s">
        <v>1878</v>
      </c>
      <c r="D3669" s="1"/>
      <c r="E3669" s="1"/>
      <c r="F3669" s="1"/>
      <c r="G3669" s="1"/>
      <c r="H3669" s="1">
        <v>52304.36</v>
      </c>
      <c r="I3669" s="1">
        <v>0.23</v>
      </c>
      <c r="J3669" s="12">
        <v>2451.06</v>
      </c>
      <c r="K3669" s="5">
        <v>3416.3</v>
      </c>
      <c r="L3669" s="5">
        <v>11612.34</v>
      </c>
      <c r="M3669" s="13">
        <f t="shared" si="72"/>
        <v>2.3235487497774709E-3</v>
      </c>
      <c r="N3669" s="13">
        <v>1.2540900902373586E-3</v>
      </c>
      <c r="O3669" s="13">
        <v>6.5200034176249311E-3</v>
      </c>
      <c r="P3669" s="13">
        <v>-5.5971803988419389E-5</v>
      </c>
      <c r="Q3669" s="7"/>
      <c r="R3669" s="8"/>
      <c r="S3669" s="8"/>
      <c r="T3669" s="8"/>
      <c r="U3669" s="8"/>
      <c r="V3669" s="13"/>
      <c r="W3669" s="14"/>
      <c r="X3669" s="1"/>
      <c r="Y3669" s="1"/>
      <c r="Z3669" s="1"/>
      <c r="AA3669" s="1"/>
      <c r="AB3669" s="1"/>
      <c r="AC3669" s="1"/>
      <c r="AD3669" s="8"/>
      <c r="AE3669" s="8"/>
      <c r="AF3669" s="8"/>
      <c r="AG3669" s="8"/>
      <c r="AH3669" s="9"/>
      <c r="AI3669" s="8"/>
      <c r="AJ3669" s="13"/>
      <c r="AK3669" s="8"/>
      <c r="AL3669" s="8"/>
      <c r="AM3669" s="8"/>
      <c r="AN3669" s="8"/>
      <c r="AO3669" s="7"/>
      <c r="AP3669" s="7"/>
      <c r="AQ3669" s="7"/>
      <c r="AR3669" s="7"/>
      <c r="AS3669" s="7"/>
      <c r="AT3669" s="7"/>
      <c r="AU3669" s="8"/>
      <c r="AV3669" s="8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7"/>
      <c r="BV3669" s="7"/>
      <c r="BW3669" s="8"/>
      <c r="BX3669" s="8"/>
      <c r="BY3669" s="8"/>
      <c r="BZ3669" s="8"/>
      <c r="CA3669" s="8"/>
      <c r="CC3669" s="8"/>
      <c r="CE3669" s="7"/>
      <c r="CF3669" s="8"/>
      <c r="CG3669" s="8"/>
      <c r="CH3669" s="8"/>
      <c r="CI3669" s="8"/>
      <c r="CJ3669" s="8"/>
    </row>
    <row r="3670" spans="1:88" x14ac:dyDescent="0.3">
      <c r="A3670" s="1" t="s">
        <v>1661</v>
      </c>
      <c r="B3670" s="1"/>
      <c r="C3670" s="1" t="s">
        <v>1878</v>
      </c>
      <c r="D3670" s="1"/>
      <c r="E3670" s="1"/>
      <c r="F3670" s="1"/>
      <c r="G3670" s="1"/>
      <c r="H3670" s="1">
        <v>52294.93</v>
      </c>
      <c r="I3670" s="1">
        <v>-0.02</v>
      </c>
      <c r="J3670" s="12">
        <v>2449.87</v>
      </c>
      <c r="K3670" s="5">
        <v>3405.31</v>
      </c>
      <c r="L3670" s="5">
        <v>11661.96</v>
      </c>
      <c r="M3670" s="13">
        <f t="shared" si="72"/>
        <v>-1.8029089735538406E-4</v>
      </c>
      <c r="N3670" s="13">
        <v>-4.8550423082260874E-4</v>
      </c>
      <c r="O3670" s="13">
        <v>-3.2169305974300011E-3</v>
      </c>
      <c r="P3670" s="13">
        <v>4.2730405758011347E-3</v>
      </c>
      <c r="Q3670" s="7"/>
      <c r="R3670" s="8"/>
      <c r="S3670" s="8"/>
      <c r="T3670" s="8"/>
      <c r="U3670" s="8"/>
      <c r="V3670" s="13"/>
      <c r="W3670" s="14"/>
      <c r="X3670" s="1"/>
      <c r="Y3670" s="1"/>
      <c r="Z3670" s="1"/>
      <c r="AA3670" s="1"/>
      <c r="AB3670" s="1"/>
      <c r="AC3670" s="1"/>
      <c r="AD3670" s="8"/>
      <c r="AE3670" s="8"/>
      <c r="AF3670" s="8"/>
      <c r="AG3670" s="8"/>
      <c r="AH3670" s="9"/>
      <c r="AI3670" s="8"/>
      <c r="AJ3670" s="13"/>
      <c r="AK3670" s="8"/>
      <c r="AL3670" s="8"/>
      <c r="AM3670" s="8"/>
      <c r="AN3670" s="8"/>
      <c r="AO3670" s="7"/>
      <c r="AP3670" s="7"/>
      <c r="AQ3670" s="7"/>
      <c r="AR3670" s="7"/>
      <c r="AS3670" s="7"/>
      <c r="AT3670" s="7"/>
      <c r="AU3670" s="8"/>
      <c r="AV3670" s="8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7"/>
      <c r="BV3670" s="7"/>
      <c r="BW3670" s="8"/>
      <c r="BX3670" s="8"/>
      <c r="BY3670" s="8"/>
      <c r="BZ3670" s="8"/>
      <c r="CA3670" s="8"/>
      <c r="CC3670" s="8"/>
      <c r="CE3670" s="7"/>
      <c r="CF3670" s="8"/>
      <c r="CG3670" s="8"/>
      <c r="CH3670" s="8"/>
      <c r="CI3670" s="8"/>
      <c r="CJ3670" s="8"/>
    </row>
    <row r="3671" spans="1:88" x14ac:dyDescent="0.3">
      <c r="A3671" s="1" t="s">
        <v>1662</v>
      </c>
      <c r="B3671" s="1"/>
      <c r="C3671" s="1" t="s">
        <v>1878</v>
      </c>
      <c r="D3671" s="1"/>
      <c r="E3671" s="1"/>
      <c r="F3671" s="1"/>
      <c r="G3671" s="1"/>
      <c r="H3671" s="1">
        <v>52143.1</v>
      </c>
      <c r="I3671" s="1">
        <v>-0.28999999999999998</v>
      </c>
      <c r="J3671" s="12">
        <v>2439.0300000000002</v>
      </c>
      <c r="K3671" s="5">
        <v>3397.39</v>
      </c>
      <c r="L3671" s="5">
        <v>11707.04</v>
      </c>
      <c r="M3671" s="13">
        <f t="shared" si="72"/>
        <v>-2.9033407253820087E-3</v>
      </c>
      <c r="N3671" s="13">
        <v>-4.4247245772223165E-3</v>
      </c>
      <c r="O3671" s="13">
        <v>-2.3257794444558888E-3</v>
      </c>
      <c r="P3671" s="13">
        <v>3.8655594771377366E-3</v>
      </c>
      <c r="Q3671" s="7"/>
      <c r="R3671" s="8"/>
      <c r="S3671" s="8"/>
      <c r="T3671" s="8"/>
      <c r="U3671" s="8"/>
      <c r="V3671" s="13"/>
      <c r="W3671" s="14"/>
      <c r="X3671" s="1"/>
      <c r="Y3671" s="1"/>
      <c r="Z3671" s="1"/>
      <c r="AA3671" s="1"/>
      <c r="AB3671" s="1"/>
      <c r="AC3671" s="1"/>
      <c r="AD3671" s="8"/>
      <c r="AE3671" s="8"/>
      <c r="AF3671" s="8"/>
      <c r="AG3671" s="8"/>
      <c r="AH3671" s="9"/>
      <c r="AI3671" s="8"/>
      <c r="AJ3671" s="13"/>
      <c r="AK3671" s="8"/>
      <c r="AL3671" s="8"/>
      <c r="AM3671" s="8"/>
      <c r="AN3671" s="8"/>
      <c r="AO3671" s="7"/>
      <c r="AP3671" s="7"/>
      <c r="AQ3671" s="7"/>
      <c r="AR3671" s="7"/>
      <c r="AS3671" s="7"/>
      <c r="AT3671" s="7"/>
      <c r="AU3671" s="8"/>
      <c r="AV3671" s="8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7"/>
      <c r="BV3671" s="7"/>
      <c r="BW3671" s="8"/>
      <c r="BX3671" s="8"/>
      <c r="BY3671" s="8"/>
      <c r="BZ3671" s="8"/>
      <c r="CA3671" s="8"/>
      <c r="CC3671" s="8"/>
      <c r="CE3671" s="7"/>
      <c r="CF3671" s="8"/>
      <c r="CG3671" s="8"/>
      <c r="CH3671" s="8"/>
      <c r="CI3671" s="8"/>
      <c r="CJ3671" s="8"/>
    </row>
    <row r="3672" spans="1:88" x14ac:dyDescent="0.3">
      <c r="A3672" s="1" t="s">
        <v>1663</v>
      </c>
      <c r="B3672" s="1"/>
      <c r="C3672" s="1" t="s">
        <v>1878</v>
      </c>
      <c r="D3672" s="1"/>
      <c r="E3672" s="1"/>
      <c r="F3672" s="1"/>
      <c r="G3672" s="1"/>
      <c r="H3672" s="1">
        <v>52344.83</v>
      </c>
      <c r="I3672" s="1">
        <v>0.39</v>
      </c>
      <c r="J3672" s="12">
        <v>2449.8000000000002</v>
      </c>
      <c r="K3672" s="5">
        <v>3405.6</v>
      </c>
      <c r="L3672" s="5">
        <v>11780.39</v>
      </c>
      <c r="M3672" s="13">
        <f t="shared" si="72"/>
        <v>3.8687765015890108E-3</v>
      </c>
      <c r="N3672" s="13">
        <v>4.415689843913384E-3</v>
      </c>
      <c r="O3672" s="13">
        <v>2.4165609482573736E-3</v>
      </c>
      <c r="P3672" s="13">
        <v>6.2654607825716191E-3</v>
      </c>
      <c r="Q3672" s="7"/>
      <c r="R3672" s="8"/>
      <c r="S3672" s="8"/>
      <c r="T3672" s="8"/>
      <c r="U3672" s="8"/>
      <c r="V3672" s="13"/>
      <c r="W3672" s="14"/>
      <c r="X3672" s="1"/>
      <c r="Y3672" s="1"/>
      <c r="Z3672" s="1"/>
      <c r="AA3672" s="1"/>
      <c r="AB3672" s="1"/>
      <c r="AC3672" s="1"/>
      <c r="AD3672" s="8"/>
      <c r="AE3672" s="8"/>
      <c r="AF3672" s="8"/>
      <c r="AG3672" s="8"/>
      <c r="AH3672" s="9"/>
      <c r="AI3672" s="8"/>
      <c r="AJ3672" s="13"/>
      <c r="AK3672" s="8"/>
      <c r="AL3672" s="8"/>
      <c r="AM3672" s="8"/>
      <c r="AN3672" s="8"/>
      <c r="AO3672" s="7"/>
      <c r="AP3672" s="7"/>
      <c r="AQ3672" s="7"/>
      <c r="AR3672" s="7"/>
      <c r="AS3672" s="7"/>
      <c r="AT3672" s="7"/>
      <c r="AU3672" s="8"/>
      <c r="AV3672" s="8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7"/>
      <c r="BV3672" s="7"/>
      <c r="BW3672" s="8"/>
      <c r="BX3672" s="8"/>
      <c r="BY3672" s="8"/>
      <c r="BZ3672" s="8"/>
      <c r="CA3672" s="8"/>
      <c r="CC3672" s="8"/>
      <c r="CE3672" s="7"/>
      <c r="CF3672" s="8"/>
      <c r="CG3672" s="8"/>
      <c r="CH3672" s="8"/>
      <c r="CI3672" s="8"/>
      <c r="CJ3672" s="8"/>
    </row>
    <row r="3673" spans="1:88" x14ac:dyDescent="0.3">
      <c r="A3673" s="1" t="s">
        <v>1664</v>
      </c>
      <c r="B3673" s="1"/>
      <c r="C3673" s="1" t="s">
        <v>1878</v>
      </c>
      <c r="D3673" s="1"/>
      <c r="E3673" s="1"/>
      <c r="F3673" s="1"/>
      <c r="G3673" s="1"/>
      <c r="H3673" s="1">
        <v>52781.56</v>
      </c>
      <c r="I3673" s="1">
        <v>0.83</v>
      </c>
      <c r="J3673" s="12">
        <v>2468.7600000000002</v>
      </c>
      <c r="K3673" s="5">
        <v>3445.27</v>
      </c>
      <c r="L3673" s="5">
        <v>11850.69</v>
      </c>
      <c r="M3673" s="13">
        <f t="shared" si="72"/>
        <v>8.3433263609795638E-3</v>
      </c>
      <c r="N3673" s="13">
        <v>7.7394072985550455E-3</v>
      </c>
      <c r="O3673" s="13">
        <v>1.1648461357763651E-2</v>
      </c>
      <c r="P3673" s="13">
        <v>5.9675443682256635E-3</v>
      </c>
      <c r="Q3673" s="7"/>
      <c r="R3673" s="8"/>
      <c r="S3673" s="8"/>
      <c r="T3673" s="8"/>
      <c r="U3673" s="8"/>
      <c r="V3673" s="13"/>
      <c r="W3673" s="14"/>
      <c r="X3673" s="1"/>
      <c r="Y3673" s="1"/>
      <c r="Z3673" s="1"/>
      <c r="AA3673" s="1"/>
      <c r="AB3673" s="1"/>
      <c r="AC3673" s="1"/>
      <c r="AD3673" s="8"/>
      <c r="AE3673" s="8"/>
      <c r="AF3673" s="8"/>
      <c r="AG3673" s="8"/>
      <c r="AH3673" s="9"/>
      <c r="AI3673" s="8"/>
      <c r="AJ3673" s="13"/>
      <c r="AK3673" s="8"/>
      <c r="AL3673" s="8"/>
      <c r="AM3673" s="8"/>
      <c r="AN3673" s="8"/>
      <c r="AO3673" s="7"/>
      <c r="AP3673" s="7"/>
      <c r="AQ3673" s="7"/>
      <c r="AR3673" s="7"/>
      <c r="AS3673" s="7"/>
      <c r="AT3673" s="7"/>
      <c r="AU3673" s="8"/>
      <c r="AV3673" s="8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7"/>
      <c r="BV3673" s="7"/>
      <c r="BW3673" s="8"/>
      <c r="BX3673" s="8"/>
      <c r="BY3673" s="8"/>
      <c r="BZ3673" s="8"/>
      <c r="CA3673" s="8"/>
      <c r="CC3673" s="8"/>
      <c r="CE3673" s="7"/>
      <c r="CF3673" s="8"/>
      <c r="CG3673" s="8"/>
      <c r="CH3673" s="8"/>
      <c r="CI3673" s="8"/>
      <c r="CJ3673" s="8"/>
    </row>
    <row r="3674" spans="1:88" x14ac:dyDescent="0.3">
      <c r="A3674" s="1" t="s">
        <v>1665</v>
      </c>
      <c r="B3674" s="1"/>
      <c r="C3674" s="1" t="s">
        <v>1878</v>
      </c>
      <c r="D3674" s="1"/>
      <c r="E3674" s="1"/>
      <c r="F3674" s="1"/>
      <c r="G3674" s="1"/>
      <c r="H3674" s="1">
        <v>52849.06</v>
      </c>
      <c r="I3674" s="1">
        <v>0.13</v>
      </c>
      <c r="J3674" s="12">
        <v>2467.29</v>
      </c>
      <c r="K3674" s="5">
        <v>3465.97</v>
      </c>
      <c r="L3674" s="5">
        <v>11894.25</v>
      </c>
      <c r="M3674" s="13">
        <f t="shared" si="72"/>
        <v>1.2788557215814844E-3</v>
      </c>
      <c r="N3674" s="13">
        <v>-5.9544062606342596E-4</v>
      </c>
      <c r="O3674" s="13">
        <v>6.0082373805245837E-3</v>
      </c>
      <c r="P3674" s="13">
        <v>3.6757353369296641E-3</v>
      </c>
      <c r="Q3674" s="7"/>
      <c r="R3674" s="8"/>
      <c r="S3674" s="8"/>
      <c r="T3674" s="8"/>
      <c r="U3674" s="8"/>
      <c r="V3674" s="13"/>
      <c r="W3674" s="14"/>
      <c r="X3674" s="1"/>
      <c r="Y3674" s="1"/>
      <c r="Z3674" s="1"/>
      <c r="AA3674" s="1"/>
      <c r="AB3674" s="1"/>
      <c r="AC3674" s="1"/>
      <c r="AD3674" s="8"/>
      <c r="AE3674" s="8"/>
      <c r="AF3674" s="8"/>
      <c r="AG3674" s="8"/>
      <c r="AH3674" s="9"/>
      <c r="AI3674" s="8"/>
      <c r="AJ3674" s="13"/>
      <c r="AK3674" s="8"/>
      <c r="AL3674" s="8"/>
      <c r="AM3674" s="8"/>
      <c r="AN3674" s="8"/>
      <c r="AO3674" s="7"/>
      <c r="AP3674" s="7"/>
      <c r="AQ3674" s="7"/>
      <c r="AR3674" s="7"/>
      <c r="AS3674" s="7"/>
      <c r="AT3674" s="7"/>
      <c r="AU3674" s="8"/>
      <c r="AV3674" s="8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7"/>
      <c r="BV3674" s="7"/>
      <c r="BW3674" s="8"/>
      <c r="BX3674" s="8"/>
      <c r="BY3674" s="8"/>
      <c r="BZ3674" s="8"/>
      <c r="CA3674" s="8"/>
      <c r="CC3674" s="8"/>
      <c r="CE3674" s="7"/>
      <c r="CF3674" s="8"/>
      <c r="CG3674" s="8"/>
      <c r="CH3674" s="8"/>
      <c r="CI3674" s="8"/>
      <c r="CJ3674" s="8"/>
    </row>
    <row r="3675" spans="1:88" x14ac:dyDescent="0.3">
      <c r="A3675" s="1" t="s">
        <v>1666</v>
      </c>
      <c r="B3675" s="1"/>
      <c r="C3675" s="1" t="s">
        <v>1878</v>
      </c>
      <c r="D3675" s="1"/>
      <c r="E3675" s="1"/>
      <c r="F3675" s="1"/>
      <c r="G3675" s="1"/>
      <c r="H3675" s="1">
        <v>51882.01</v>
      </c>
      <c r="I3675" s="1">
        <v>-1.83</v>
      </c>
      <c r="J3675" s="12">
        <v>2421.4</v>
      </c>
      <c r="K3675" s="5">
        <v>3400.34</v>
      </c>
      <c r="L3675" s="5">
        <v>11689.55</v>
      </c>
      <c r="M3675" s="13">
        <f t="shared" si="72"/>
        <v>-1.8298338702712913E-2</v>
      </c>
      <c r="N3675" s="13">
        <v>-1.859935394704304E-2</v>
      </c>
      <c r="O3675" s="13">
        <v>-1.8935536083693694E-2</v>
      </c>
      <c r="P3675" s="13">
        <v>-1.7209996426844953E-2</v>
      </c>
      <c r="Q3675" s="7"/>
      <c r="R3675" s="8"/>
      <c r="S3675" s="8"/>
      <c r="T3675" s="8"/>
      <c r="U3675" s="8"/>
      <c r="V3675" s="13"/>
      <c r="W3675" s="14"/>
      <c r="X3675" s="1"/>
      <c r="Y3675" s="1"/>
      <c r="Z3675" s="1"/>
      <c r="AA3675" s="1"/>
      <c r="AB3675" s="1"/>
      <c r="AC3675" s="1"/>
      <c r="AD3675" s="8"/>
      <c r="AE3675" s="8"/>
      <c r="AF3675" s="8"/>
      <c r="AG3675" s="8"/>
      <c r="AH3675" s="9"/>
      <c r="AI3675" s="8"/>
      <c r="AJ3675" s="13"/>
      <c r="AK3675" s="8"/>
      <c r="AL3675" s="8"/>
      <c r="AM3675" s="8"/>
      <c r="AN3675" s="8"/>
      <c r="AO3675" s="7"/>
      <c r="AP3675" s="7"/>
      <c r="AQ3675" s="7"/>
      <c r="AR3675" s="7"/>
      <c r="AS3675" s="7"/>
      <c r="AT3675" s="7"/>
      <c r="AU3675" s="8"/>
      <c r="AV3675" s="8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7"/>
      <c r="BV3675" s="7"/>
      <c r="BW3675" s="8"/>
      <c r="BX3675" s="8"/>
      <c r="BY3675" s="8"/>
      <c r="BZ3675" s="8"/>
      <c r="CA3675" s="8"/>
      <c r="CC3675" s="8"/>
      <c r="CE3675" s="7"/>
      <c r="CF3675" s="8"/>
      <c r="CG3675" s="8"/>
      <c r="CH3675" s="8"/>
      <c r="CI3675" s="8"/>
      <c r="CJ3675" s="8"/>
    </row>
    <row r="3676" spans="1:88" x14ac:dyDescent="0.3">
      <c r="A3676" s="1" t="s">
        <v>1667</v>
      </c>
      <c r="B3676" s="1"/>
      <c r="C3676" s="1" t="s">
        <v>1878</v>
      </c>
      <c r="D3676" s="1"/>
      <c r="E3676" s="1"/>
      <c r="F3676" s="1"/>
      <c r="G3676" s="1"/>
      <c r="H3676" s="1">
        <v>51868.77</v>
      </c>
      <c r="I3676" s="1">
        <v>-0.03</v>
      </c>
      <c r="J3676" s="12">
        <v>2416.9699999999998</v>
      </c>
      <c r="K3676" s="5">
        <v>3399.4</v>
      </c>
      <c r="L3676" s="5">
        <v>11788</v>
      </c>
      <c r="M3676" s="13">
        <f t="shared" si="72"/>
        <v>-2.5519443059363045E-4</v>
      </c>
      <c r="N3676" s="13">
        <v>-1.8295201123318394E-3</v>
      </c>
      <c r="O3676" s="13">
        <v>-2.7644294394091329E-4</v>
      </c>
      <c r="P3676" s="13">
        <v>8.4220521748057386E-3</v>
      </c>
      <c r="Q3676" s="7"/>
      <c r="R3676" s="8"/>
      <c r="S3676" s="8"/>
      <c r="T3676" s="8"/>
      <c r="U3676" s="8"/>
      <c r="V3676" s="13"/>
      <c r="W3676" s="14"/>
      <c r="X3676" s="1"/>
      <c r="Y3676" s="1"/>
      <c r="Z3676" s="1"/>
      <c r="AA3676" s="1"/>
      <c r="AB3676" s="1"/>
      <c r="AC3676" s="1"/>
      <c r="AD3676" s="8"/>
      <c r="AE3676" s="8"/>
      <c r="AF3676" s="8"/>
      <c r="AG3676" s="8"/>
      <c r="AH3676" s="9"/>
      <c r="AI3676" s="8"/>
      <c r="AJ3676" s="13"/>
      <c r="AK3676" s="8"/>
      <c r="AL3676" s="8"/>
      <c r="AM3676" s="8"/>
      <c r="AN3676" s="8"/>
      <c r="AO3676" s="7"/>
      <c r="AP3676" s="7"/>
      <c r="AQ3676" s="7"/>
      <c r="AR3676" s="7"/>
      <c r="AS3676" s="7"/>
      <c r="AT3676" s="7"/>
      <c r="AU3676" s="8"/>
      <c r="AV3676" s="8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7"/>
      <c r="BV3676" s="7"/>
      <c r="BW3676" s="8"/>
      <c r="BX3676" s="8"/>
      <c r="BY3676" s="8"/>
      <c r="BZ3676" s="8"/>
      <c r="CA3676" s="8"/>
      <c r="CC3676" s="8"/>
      <c r="CE3676" s="7"/>
      <c r="CF3676" s="8"/>
      <c r="CG3676" s="8"/>
      <c r="CH3676" s="8"/>
      <c r="CI3676" s="8"/>
      <c r="CJ3676" s="8"/>
    </row>
    <row r="3677" spans="1:88" x14ac:dyDescent="0.3">
      <c r="A3677" s="1" t="s">
        <v>1668</v>
      </c>
      <c r="B3677" s="1"/>
      <c r="C3677" s="1" t="s">
        <v>1878</v>
      </c>
      <c r="D3677" s="1"/>
      <c r="E3677" s="1"/>
      <c r="F3677" s="1"/>
      <c r="G3677" s="1"/>
      <c r="H3677" s="1">
        <v>52416.31</v>
      </c>
      <c r="I3677" s="1">
        <v>1.06</v>
      </c>
      <c r="J3677" s="12">
        <v>2443.14</v>
      </c>
      <c r="K3677" s="5">
        <v>3447.55</v>
      </c>
      <c r="L3677" s="5">
        <v>11837.11</v>
      </c>
      <c r="M3677" s="13">
        <f t="shared" si="72"/>
        <v>1.0556255719964103E-2</v>
      </c>
      <c r="N3677" s="13">
        <v>1.0827606465947159E-2</v>
      </c>
      <c r="O3677" s="13">
        <v>1.4164264281932182E-2</v>
      </c>
      <c r="P3677" s="13">
        <v>4.1661011197828834E-3</v>
      </c>
      <c r="Q3677" s="7"/>
      <c r="R3677" s="8"/>
      <c r="S3677" s="8"/>
      <c r="T3677" s="8"/>
      <c r="U3677" s="8"/>
      <c r="V3677" s="13"/>
      <c r="W3677" s="14"/>
      <c r="X3677" s="1"/>
      <c r="Y3677" s="1"/>
      <c r="Z3677" s="1"/>
      <c r="AA3677" s="1"/>
      <c r="AB3677" s="1"/>
      <c r="AC3677" s="1"/>
      <c r="AD3677" s="8"/>
      <c r="AE3677" s="8"/>
      <c r="AF3677" s="8"/>
      <c r="AG3677" s="8"/>
      <c r="AH3677" s="9"/>
      <c r="AI3677" s="8"/>
      <c r="AJ3677" s="13"/>
      <c r="AK3677" s="8"/>
      <c r="AL3677" s="8"/>
      <c r="AM3677" s="8"/>
      <c r="AN3677" s="8"/>
      <c r="AO3677" s="7"/>
      <c r="AP3677" s="7"/>
      <c r="AQ3677" s="7"/>
      <c r="AR3677" s="7"/>
      <c r="AS3677" s="7"/>
      <c r="AT3677" s="7"/>
      <c r="AU3677" s="8"/>
      <c r="AV3677" s="8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7"/>
      <c r="BV3677" s="7"/>
      <c r="BW3677" s="8"/>
      <c r="BX3677" s="8"/>
      <c r="BY3677" s="8"/>
      <c r="BZ3677" s="8"/>
      <c r="CA3677" s="8"/>
      <c r="CC3677" s="8"/>
      <c r="CE3677" s="7"/>
      <c r="CF3677" s="8"/>
      <c r="CG3677" s="8"/>
      <c r="CH3677" s="8"/>
      <c r="CI3677" s="8"/>
      <c r="CJ3677" s="8"/>
    </row>
    <row r="3678" spans="1:88" x14ac:dyDescent="0.3">
      <c r="A3678" s="1" t="s">
        <v>1669</v>
      </c>
      <c r="B3678" s="1"/>
      <c r="C3678" s="1" t="s">
        <v>1878</v>
      </c>
      <c r="D3678" s="1"/>
      <c r="E3678" s="1"/>
      <c r="F3678" s="1"/>
      <c r="G3678" s="1"/>
      <c r="H3678" s="1">
        <v>52643.48</v>
      </c>
      <c r="I3678" s="1">
        <v>0.43</v>
      </c>
      <c r="J3678" s="12">
        <v>2463.1</v>
      </c>
      <c r="K3678" s="5">
        <v>3428.19</v>
      </c>
      <c r="L3678" s="5">
        <v>11875.29</v>
      </c>
      <c r="M3678" s="13">
        <f t="shared" si="72"/>
        <v>4.3339563582405205E-3</v>
      </c>
      <c r="N3678" s="13">
        <v>8.1698142554254005E-3</v>
      </c>
      <c r="O3678" s="13">
        <v>-5.6155820800278811E-3</v>
      </c>
      <c r="P3678" s="13">
        <v>3.2254494551458013E-3</v>
      </c>
      <c r="Q3678" s="7"/>
      <c r="R3678" s="8"/>
      <c r="S3678" s="8"/>
      <c r="T3678" s="8"/>
      <c r="U3678" s="8"/>
      <c r="V3678" s="13"/>
      <c r="W3678" s="14"/>
      <c r="X3678" s="1"/>
      <c r="Y3678" s="1"/>
      <c r="Z3678" s="1"/>
      <c r="AA3678" s="1"/>
      <c r="AB3678" s="1"/>
      <c r="AC3678" s="1"/>
      <c r="AD3678" s="8"/>
      <c r="AE3678" s="8"/>
      <c r="AF3678" s="8"/>
      <c r="AG3678" s="8"/>
      <c r="AH3678" s="9"/>
      <c r="AI3678" s="8"/>
      <c r="AJ3678" s="13"/>
      <c r="AK3678" s="8"/>
      <c r="AL3678" s="8"/>
      <c r="AM3678" s="8"/>
      <c r="AN3678" s="8"/>
      <c r="AO3678" s="7"/>
      <c r="AP3678" s="7"/>
      <c r="AQ3678" s="7"/>
      <c r="AR3678" s="7"/>
      <c r="AS3678" s="7"/>
      <c r="AT3678" s="7"/>
      <c r="AU3678" s="8"/>
      <c r="AV3678" s="8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7"/>
      <c r="BV3678" s="7"/>
      <c r="BW3678" s="8"/>
      <c r="BX3678" s="8"/>
      <c r="BY3678" s="8"/>
      <c r="BZ3678" s="8"/>
      <c r="CA3678" s="8"/>
      <c r="CC3678" s="8"/>
      <c r="CE3678" s="7"/>
      <c r="CF3678" s="8"/>
      <c r="CG3678" s="8"/>
      <c r="CH3678" s="8"/>
      <c r="CI3678" s="8"/>
      <c r="CJ3678" s="8"/>
    </row>
    <row r="3679" spans="1:88" x14ac:dyDescent="0.3">
      <c r="A3679" s="1" t="s">
        <v>1670</v>
      </c>
      <c r="B3679" s="1"/>
      <c r="C3679" s="1" t="s">
        <v>1878</v>
      </c>
      <c r="D3679" s="1"/>
      <c r="E3679" s="1"/>
      <c r="F3679" s="1"/>
      <c r="G3679" s="1"/>
      <c r="H3679" s="1">
        <v>53797.21</v>
      </c>
      <c r="I3679" s="1">
        <v>2.19</v>
      </c>
      <c r="J3679" s="12">
        <v>2513.96</v>
      </c>
      <c r="K3679" s="5">
        <v>3484.06</v>
      </c>
      <c r="L3679" s="5">
        <v>12053.72</v>
      </c>
      <c r="M3679" s="13">
        <f t="shared" si="72"/>
        <v>2.1915914373441758E-2</v>
      </c>
      <c r="N3679" s="13">
        <v>2.0648775932767593E-2</v>
      </c>
      <c r="O3679" s="13">
        <v>1.6297229733474472E-2</v>
      </c>
      <c r="P3679" s="13">
        <v>1.502531727646228E-2</v>
      </c>
      <c r="Q3679" s="7"/>
      <c r="R3679" s="8"/>
      <c r="S3679" s="8"/>
      <c r="T3679" s="8"/>
      <c r="U3679" s="8"/>
      <c r="V3679" s="13"/>
      <c r="W3679" s="14"/>
      <c r="X3679" s="1"/>
      <c r="Y3679" s="1"/>
      <c r="Z3679" s="1"/>
      <c r="AA3679" s="1"/>
      <c r="AB3679" s="1"/>
      <c r="AC3679" s="1"/>
      <c r="AD3679" s="8"/>
      <c r="AE3679" s="8"/>
      <c r="AF3679" s="8"/>
      <c r="AG3679" s="8"/>
      <c r="AH3679" s="9"/>
      <c r="AI3679" s="8"/>
      <c r="AJ3679" s="13"/>
      <c r="AK3679" s="8"/>
      <c r="AL3679" s="8"/>
      <c r="AM3679" s="8"/>
      <c r="AN3679" s="8"/>
      <c r="AO3679" s="7"/>
      <c r="AP3679" s="7"/>
      <c r="AQ3679" s="7"/>
      <c r="AR3679" s="7"/>
      <c r="AS3679" s="7"/>
      <c r="AT3679" s="7"/>
      <c r="AU3679" s="8"/>
      <c r="AV3679" s="8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7"/>
      <c r="BV3679" s="7"/>
      <c r="BW3679" s="8"/>
      <c r="BX3679" s="8"/>
      <c r="BY3679" s="8"/>
      <c r="BZ3679" s="8"/>
      <c r="CA3679" s="8"/>
      <c r="CC3679" s="8"/>
      <c r="CE3679" s="7"/>
      <c r="CF3679" s="8"/>
      <c r="CG3679" s="8"/>
      <c r="CH3679" s="8"/>
      <c r="CI3679" s="8"/>
      <c r="CJ3679" s="8"/>
    </row>
    <row r="3680" spans="1:88" x14ac:dyDescent="0.3">
      <c r="A3680" s="1" t="s">
        <v>1671</v>
      </c>
      <c r="B3680" s="1"/>
      <c r="C3680" s="1" t="s">
        <v>1878</v>
      </c>
      <c r="D3680" s="1"/>
      <c r="E3680" s="1"/>
      <c r="F3680" s="1"/>
      <c r="G3680" s="1"/>
      <c r="H3680" s="1">
        <v>54358.49</v>
      </c>
      <c r="I3680" s="1">
        <v>1.04</v>
      </c>
      <c r="J3680" s="12">
        <v>2538.15</v>
      </c>
      <c r="K3680" s="5">
        <v>3547.04</v>
      </c>
      <c r="L3680" s="5">
        <v>12061.44</v>
      </c>
      <c r="M3680" s="13">
        <f t="shared" si="72"/>
        <v>1.0433254810054304E-2</v>
      </c>
      <c r="N3680" s="13">
        <v>9.6222692485163908E-3</v>
      </c>
      <c r="O3680" s="13">
        <v>1.8076611769028084E-2</v>
      </c>
      <c r="P3680" s="13">
        <v>6.4046617973545494E-4</v>
      </c>
      <c r="Q3680" s="7"/>
      <c r="R3680" s="8"/>
      <c r="S3680" s="8"/>
      <c r="T3680" s="8"/>
      <c r="U3680" s="8"/>
      <c r="V3680" s="13"/>
      <c r="W3680" s="14"/>
      <c r="X3680" s="1"/>
      <c r="Y3680" s="1"/>
      <c r="Z3680" s="1"/>
      <c r="AA3680" s="1"/>
      <c r="AB3680" s="1"/>
      <c r="AC3680" s="1"/>
      <c r="AD3680" s="8"/>
      <c r="AE3680" s="8"/>
      <c r="AF3680" s="8"/>
      <c r="AG3680" s="8"/>
      <c r="AH3680" s="9"/>
      <c r="AI3680" s="8"/>
      <c r="AJ3680" s="13"/>
      <c r="AK3680" s="8"/>
      <c r="AL3680" s="8"/>
      <c r="AM3680" s="8"/>
      <c r="AN3680" s="8"/>
      <c r="AO3680" s="7"/>
      <c r="AP3680" s="7"/>
      <c r="AQ3680" s="7"/>
      <c r="AR3680" s="7"/>
      <c r="AS3680" s="7"/>
      <c r="AT3680" s="7"/>
      <c r="AU3680" s="8"/>
      <c r="AV3680" s="8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7"/>
      <c r="BV3680" s="7"/>
      <c r="BW3680" s="8"/>
      <c r="BX3680" s="8"/>
      <c r="BY3680" s="8"/>
      <c r="BZ3680" s="8"/>
      <c r="CA3680" s="8"/>
      <c r="CC3680" s="8"/>
      <c r="CE3680" s="7"/>
      <c r="CF3680" s="8"/>
      <c r="CG3680" s="8"/>
      <c r="CH3680" s="8"/>
      <c r="CI3680" s="8"/>
      <c r="CJ3680" s="8"/>
    </row>
    <row r="3681" spans="1:88" x14ac:dyDescent="0.3">
      <c r="A3681" s="1" t="s">
        <v>1672</v>
      </c>
      <c r="B3681" s="1"/>
      <c r="C3681" s="1" t="s">
        <v>1878</v>
      </c>
      <c r="D3681" s="1"/>
      <c r="E3681" s="1"/>
      <c r="F3681" s="1"/>
      <c r="G3681" s="1"/>
      <c r="H3681" s="1">
        <v>54412.52</v>
      </c>
      <c r="I3681" s="1">
        <v>0.1</v>
      </c>
      <c r="J3681" s="12">
        <v>2541.42</v>
      </c>
      <c r="K3681" s="5">
        <v>3540.17</v>
      </c>
      <c r="L3681" s="5">
        <v>12160.96</v>
      </c>
      <c r="M3681" s="13">
        <f t="shared" si="72"/>
        <v>9.9395696973925141E-4</v>
      </c>
      <c r="N3681" s="13">
        <v>1.2883399326280021E-3</v>
      </c>
      <c r="O3681" s="13">
        <v>-1.9368261987459112E-3</v>
      </c>
      <c r="P3681" s="13">
        <v>8.251087763981646E-3</v>
      </c>
      <c r="Q3681" s="7"/>
      <c r="R3681" s="8"/>
      <c r="S3681" s="8"/>
      <c r="T3681" s="8"/>
      <c r="U3681" s="8"/>
      <c r="V3681" s="13"/>
      <c r="W3681" s="14"/>
      <c r="X3681" s="1"/>
      <c r="Y3681" s="1"/>
      <c r="Z3681" s="1"/>
      <c r="AA3681" s="1"/>
      <c r="AB3681" s="1"/>
      <c r="AC3681" s="1"/>
      <c r="AD3681" s="8"/>
      <c r="AE3681" s="8"/>
      <c r="AF3681" s="8"/>
      <c r="AG3681" s="8"/>
      <c r="AH3681" s="9"/>
      <c r="AI3681" s="8"/>
      <c r="AJ3681" s="13"/>
      <c r="AK3681" s="8"/>
      <c r="AL3681" s="8"/>
      <c r="AM3681" s="8"/>
      <c r="AN3681" s="8"/>
      <c r="AO3681" s="7"/>
      <c r="AP3681" s="7"/>
      <c r="AQ3681" s="7"/>
      <c r="AR3681" s="7"/>
      <c r="AS3681" s="7"/>
      <c r="AT3681" s="7"/>
      <c r="AU3681" s="8"/>
      <c r="AV3681" s="8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7"/>
      <c r="BV3681" s="7"/>
      <c r="BW3681" s="8"/>
      <c r="BX3681" s="8"/>
      <c r="BY3681" s="8"/>
      <c r="BZ3681" s="8"/>
      <c r="CA3681" s="8"/>
      <c r="CC3681" s="8"/>
      <c r="CE3681" s="7"/>
      <c r="CF3681" s="8"/>
      <c r="CG3681" s="8"/>
      <c r="CH3681" s="8"/>
      <c r="CI3681" s="8"/>
      <c r="CJ3681" s="8"/>
    </row>
    <row r="3682" spans="1:88" x14ac:dyDescent="0.3">
      <c r="A3682" s="1" t="s">
        <v>1673</v>
      </c>
      <c r="B3682" s="1"/>
      <c r="C3682" s="1" t="s">
        <v>1878</v>
      </c>
      <c r="D3682" s="1"/>
      <c r="E3682" s="1"/>
      <c r="F3682" s="1"/>
      <c r="G3682" s="1"/>
      <c r="H3682" s="1">
        <v>54624.88</v>
      </c>
      <c r="I3682" s="1">
        <v>0.39</v>
      </c>
      <c r="J3682" s="12">
        <v>2551.4699999999998</v>
      </c>
      <c r="K3682" s="5">
        <v>3554.65</v>
      </c>
      <c r="L3682" s="5">
        <v>12182.19</v>
      </c>
      <c r="M3682" s="13">
        <f t="shared" si="72"/>
        <v>3.9027782576510628E-3</v>
      </c>
      <c r="N3682" s="13">
        <v>3.9544821399060126E-3</v>
      </c>
      <c r="O3682" s="13">
        <v>4.090199058237376E-3</v>
      </c>
      <c r="P3682" s="13">
        <v>1.7457503354998405E-3</v>
      </c>
      <c r="Q3682" s="7"/>
      <c r="R3682" s="8"/>
      <c r="S3682" s="8"/>
      <c r="T3682" s="8"/>
      <c r="U3682" s="8"/>
      <c r="V3682" s="13"/>
      <c r="W3682" s="14"/>
      <c r="X3682" s="1"/>
      <c r="Y3682" s="1"/>
      <c r="Z3682" s="1"/>
      <c r="AA3682" s="1"/>
      <c r="AB3682" s="1"/>
      <c r="AC3682" s="1"/>
      <c r="AD3682" s="8"/>
      <c r="AE3682" s="8"/>
      <c r="AF3682" s="8"/>
      <c r="AG3682" s="8"/>
      <c r="AH3682" s="9"/>
      <c r="AI3682" s="8"/>
      <c r="AJ3682" s="13"/>
      <c r="AK3682" s="8"/>
      <c r="AL3682" s="8"/>
      <c r="AM3682" s="8"/>
      <c r="AN3682" s="8"/>
      <c r="AO3682" s="7"/>
      <c r="AP3682" s="7"/>
      <c r="AQ3682" s="7"/>
      <c r="AR3682" s="7"/>
      <c r="AS3682" s="7"/>
      <c r="AT3682" s="7"/>
      <c r="AU3682" s="8"/>
      <c r="AV3682" s="8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7"/>
      <c r="BV3682" s="7"/>
      <c r="BW3682" s="8"/>
      <c r="BX3682" s="8"/>
      <c r="BY3682" s="8"/>
      <c r="BZ3682" s="8"/>
      <c r="CA3682" s="8"/>
      <c r="CC3682" s="8"/>
      <c r="CE3682" s="7"/>
      <c r="CF3682" s="8"/>
      <c r="CG3682" s="8"/>
      <c r="CH3682" s="8"/>
      <c r="CI3682" s="8"/>
      <c r="CJ3682" s="8"/>
    </row>
    <row r="3683" spans="1:88" x14ac:dyDescent="0.3">
      <c r="A3683" s="1" t="s">
        <v>1674</v>
      </c>
      <c r="B3683" s="1"/>
      <c r="C3683" s="1" t="s">
        <v>1878</v>
      </c>
      <c r="D3683" s="1"/>
      <c r="E3683" s="1"/>
      <c r="F3683" s="1"/>
      <c r="G3683" s="1"/>
      <c r="H3683" s="1">
        <v>54519.25</v>
      </c>
      <c r="I3683" s="1">
        <v>-0.19</v>
      </c>
      <c r="J3683" s="12">
        <v>2542.88</v>
      </c>
      <c r="K3683" s="5">
        <v>3550.8</v>
      </c>
      <c r="L3683" s="5">
        <v>12195.3</v>
      </c>
      <c r="M3683" s="13">
        <f t="shared" si="72"/>
        <v>-1.9337342251368739E-3</v>
      </c>
      <c r="N3683" s="13">
        <v>-3.3666866551437247E-3</v>
      </c>
      <c r="O3683" s="13">
        <v>-1.0830883490638987E-3</v>
      </c>
      <c r="P3683" s="13">
        <v>1.0761611828413731E-3</v>
      </c>
      <c r="Q3683" s="7"/>
      <c r="R3683" s="8"/>
      <c r="S3683" s="8"/>
      <c r="T3683" s="8"/>
      <c r="U3683" s="8"/>
      <c r="V3683" s="13"/>
      <c r="W3683" s="14"/>
      <c r="X3683" s="1"/>
      <c r="Y3683" s="1"/>
      <c r="Z3683" s="1"/>
      <c r="AA3683" s="1"/>
      <c r="AB3683" s="1"/>
      <c r="AC3683" s="1"/>
      <c r="AD3683" s="8"/>
      <c r="AE3683" s="8"/>
      <c r="AF3683" s="8"/>
      <c r="AG3683" s="8"/>
      <c r="AH3683" s="9"/>
      <c r="AI3683" s="8"/>
      <c r="AJ3683" s="13"/>
      <c r="AK3683" s="8"/>
      <c r="AL3683" s="8"/>
      <c r="AM3683" s="8"/>
      <c r="AN3683" s="8"/>
      <c r="AO3683" s="7"/>
      <c r="AP3683" s="7"/>
      <c r="AQ3683" s="7"/>
      <c r="AR3683" s="7"/>
      <c r="AS3683" s="7"/>
      <c r="AT3683" s="7"/>
      <c r="AU3683" s="8"/>
      <c r="AV3683" s="8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7"/>
      <c r="BV3683" s="7"/>
      <c r="BW3683" s="8"/>
      <c r="BX3683" s="8"/>
      <c r="BY3683" s="8"/>
      <c r="BZ3683" s="8"/>
      <c r="CA3683" s="8"/>
      <c r="CC3683" s="8"/>
      <c r="CE3683" s="7"/>
      <c r="CF3683" s="8"/>
      <c r="CG3683" s="8"/>
      <c r="CH3683" s="8"/>
      <c r="CI3683" s="8"/>
      <c r="CJ3683" s="8"/>
    </row>
    <row r="3684" spans="1:88" x14ac:dyDescent="0.3">
      <c r="A3684" s="1" t="s">
        <v>1675</v>
      </c>
      <c r="B3684" s="1"/>
      <c r="C3684" s="1" t="s">
        <v>1878</v>
      </c>
      <c r="D3684" s="1"/>
      <c r="E3684" s="1"/>
      <c r="F3684" s="1"/>
      <c r="G3684" s="1"/>
      <c r="H3684" s="1">
        <v>54558.48</v>
      </c>
      <c r="I3684" s="1">
        <v>7.0000000000000007E-2</v>
      </c>
      <c r="J3684" s="12">
        <v>2536.44</v>
      </c>
      <c r="K3684" s="5">
        <v>3576.35</v>
      </c>
      <c r="L3684" s="5">
        <v>12281.34</v>
      </c>
      <c r="M3684" s="13">
        <f t="shared" si="72"/>
        <v>7.195623564153486E-4</v>
      </c>
      <c r="N3684" s="13">
        <v>-2.5325615050650896E-3</v>
      </c>
      <c r="O3684" s="13">
        <v>7.1955615635912462E-3</v>
      </c>
      <c r="P3684" s="13">
        <v>7.0551769944160458E-3</v>
      </c>
      <c r="Q3684" s="7"/>
      <c r="R3684" s="8"/>
      <c r="S3684" s="8"/>
      <c r="T3684" s="8"/>
      <c r="U3684" s="8"/>
      <c r="V3684" s="13"/>
      <c r="W3684" s="14"/>
      <c r="X3684" s="1"/>
      <c r="Y3684" s="1"/>
      <c r="Z3684" s="1"/>
      <c r="AA3684" s="1"/>
      <c r="AB3684" s="1"/>
      <c r="AC3684" s="1"/>
      <c r="AD3684" s="8"/>
      <c r="AE3684" s="8"/>
      <c r="AF3684" s="8"/>
      <c r="AG3684" s="8"/>
      <c r="AH3684" s="9"/>
      <c r="AI3684" s="8"/>
      <c r="AJ3684" s="13"/>
      <c r="AK3684" s="8"/>
      <c r="AL3684" s="8"/>
      <c r="AM3684" s="8"/>
      <c r="AN3684" s="8"/>
      <c r="AO3684" s="7"/>
      <c r="AP3684" s="7"/>
      <c r="AQ3684" s="7"/>
      <c r="AR3684" s="7"/>
      <c r="AS3684" s="7"/>
      <c r="AT3684" s="7"/>
      <c r="AU3684" s="8"/>
      <c r="AV3684" s="8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7"/>
      <c r="BV3684" s="7"/>
      <c r="BW3684" s="8"/>
      <c r="BX3684" s="8"/>
      <c r="BY3684" s="8"/>
      <c r="BZ3684" s="8"/>
      <c r="CA3684" s="8"/>
      <c r="CC3684" s="8"/>
      <c r="CE3684" s="7"/>
      <c r="CF3684" s="8"/>
      <c r="CG3684" s="8"/>
      <c r="CH3684" s="8"/>
      <c r="CI3684" s="8"/>
      <c r="CJ3684" s="8"/>
    </row>
    <row r="3685" spans="1:88" x14ac:dyDescent="0.3">
      <c r="A3685" s="1" t="s">
        <v>1676</v>
      </c>
      <c r="B3685" s="1"/>
      <c r="C3685" s="1" t="s">
        <v>1878</v>
      </c>
      <c r="D3685" s="1"/>
      <c r="E3685" s="1"/>
      <c r="F3685" s="1"/>
      <c r="G3685" s="1"/>
      <c r="H3685" s="1">
        <v>54065.27</v>
      </c>
      <c r="I3685" s="1">
        <v>-0.9</v>
      </c>
      <c r="J3685" s="12">
        <v>2501.58</v>
      </c>
      <c r="K3685" s="5">
        <v>3574.41</v>
      </c>
      <c r="L3685" s="5">
        <v>12283.53</v>
      </c>
      <c r="M3685" s="13">
        <f t="shared" si="72"/>
        <v>-9.0400245754648223E-3</v>
      </c>
      <c r="N3685" s="13">
        <v>-1.374367223352424E-2</v>
      </c>
      <c r="O3685" s="13">
        <v>-5.4245250045437121E-4</v>
      </c>
      <c r="P3685" s="13">
        <v>1.7831930391953854E-4</v>
      </c>
      <c r="Q3685" s="7"/>
      <c r="R3685" s="8"/>
      <c r="S3685" s="8"/>
      <c r="T3685" s="8"/>
      <c r="U3685" s="8"/>
      <c r="V3685" s="13"/>
      <c r="W3685" s="14"/>
      <c r="X3685" s="1"/>
      <c r="Y3685" s="1"/>
      <c r="Z3685" s="1"/>
      <c r="AA3685" s="1"/>
      <c r="AB3685" s="1"/>
      <c r="AC3685" s="1"/>
      <c r="AD3685" s="8"/>
      <c r="AE3685" s="8"/>
      <c r="AF3685" s="8"/>
      <c r="AG3685" s="8"/>
      <c r="AH3685" s="9"/>
      <c r="AI3685" s="8"/>
      <c r="AJ3685" s="13"/>
      <c r="AK3685" s="8"/>
      <c r="AL3685" s="8"/>
      <c r="AM3685" s="8"/>
      <c r="AN3685" s="8"/>
      <c r="AO3685" s="7"/>
      <c r="AP3685" s="7"/>
      <c r="AQ3685" s="7"/>
      <c r="AR3685" s="7"/>
      <c r="AS3685" s="7"/>
      <c r="AT3685" s="7"/>
      <c r="AU3685" s="8"/>
      <c r="AV3685" s="8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7"/>
      <c r="BV3685" s="7"/>
      <c r="BW3685" s="8"/>
      <c r="BX3685" s="8"/>
      <c r="BY3685" s="8"/>
      <c r="BZ3685" s="8"/>
      <c r="CA3685" s="8"/>
      <c r="CC3685" s="8"/>
      <c r="CE3685" s="7"/>
      <c r="CF3685" s="8"/>
      <c r="CG3685" s="8"/>
      <c r="CH3685" s="8"/>
      <c r="CI3685" s="8"/>
      <c r="CJ3685" s="8"/>
    </row>
    <row r="3686" spans="1:88" x14ac:dyDescent="0.3">
      <c r="A3686" s="1" t="s">
        <v>1677</v>
      </c>
      <c r="B3686" s="1"/>
      <c r="C3686" s="1" t="s">
        <v>1878</v>
      </c>
      <c r="D3686" s="1"/>
      <c r="E3686" s="1"/>
      <c r="F3686" s="1"/>
      <c r="G3686" s="1"/>
      <c r="H3686" s="1">
        <v>54021.81</v>
      </c>
      <c r="I3686" s="1">
        <v>-0.08</v>
      </c>
      <c r="J3686" s="12">
        <v>2497.38</v>
      </c>
      <c r="K3686" s="5">
        <v>3565.09</v>
      </c>
      <c r="L3686" s="5">
        <v>12360.52</v>
      </c>
      <c r="M3686" s="13">
        <f t="shared" si="72"/>
        <v>-8.0384320655380037E-4</v>
      </c>
      <c r="N3686" s="13">
        <v>-1.6789389106084407E-3</v>
      </c>
      <c r="O3686" s="13">
        <v>-2.6074233230098942E-3</v>
      </c>
      <c r="P3686" s="13">
        <v>6.267742253244668E-3</v>
      </c>
      <c r="Q3686" s="7"/>
      <c r="R3686" s="8"/>
      <c r="S3686" s="8"/>
      <c r="T3686" s="8"/>
      <c r="U3686" s="8"/>
      <c r="V3686" s="13"/>
      <c r="W3686" s="14"/>
      <c r="X3686" s="1"/>
      <c r="Y3686" s="1"/>
      <c r="Z3686" s="1"/>
      <c r="AA3686" s="1"/>
      <c r="AB3686" s="1"/>
      <c r="AC3686" s="1"/>
      <c r="AD3686" s="8"/>
      <c r="AE3686" s="8"/>
      <c r="AF3686" s="8"/>
      <c r="AG3686" s="8"/>
      <c r="AH3686" s="9"/>
      <c r="AI3686" s="8"/>
      <c r="AJ3686" s="13"/>
      <c r="AK3686" s="8"/>
      <c r="AL3686" s="8"/>
      <c r="AM3686" s="8"/>
      <c r="AN3686" s="8"/>
      <c r="AO3686" s="7"/>
      <c r="AP3686" s="7"/>
      <c r="AQ3686" s="7"/>
      <c r="AR3686" s="7"/>
      <c r="AS3686" s="7"/>
      <c r="AT3686" s="7"/>
      <c r="AU3686" s="8"/>
      <c r="AV3686" s="8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7"/>
      <c r="BV3686" s="7"/>
      <c r="BW3686" s="8"/>
      <c r="BX3686" s="8"/>
      <c r="BY3686" s="8"/>
      <c r="BZ3686" s="8"/>
      <c r="CA3686" s="8"/>
      <c r="CC3686" s="8"/>
      <c r="CE3686" s="7"/>
      <c r="CF3686" s="8"/>
      <c r="CG3686" s="8"/>
      <c r="CH3686" s="8"/>
      <c r="CI3686" s="8"/>
      <c r="CJ3686" s="8"/>
    </row>
    <row r="3687" spans="1:88" x14ac:dyDescent="0.3">
      <c r="A3687" s="1" t="s">
        <v>1678</v>
      </c>
      <c r="B3687" s="1"/>
      <c r="C3687" s="1" t="s">
        <v>1878</v>
      </c>
      <c r="D3687" s="1"/>
      <c r="E3687" s="1"/>
      <c r="F3687" s="1"/>
      <c r="G3687" s="1"/>
      <c r="H3687" s="1">
        <v>54343.35</v>
      </c>
      <c r="I3687" s="1">
        <v>0.6</v>
      </c>
      <c r="J3687" s="12">
        <v>2489.77</v>
      </c>
      <c r="K3687" s="5">
        <v>3596.04</v>
      </c>
      <c r="L3687" s="5">
        <v>12341.74</v>
      </c>
      <c r="M3687" s="13">
        <f t="shared" si="72"/>
        <v>5.9520404814277228E-3</v>
      </c>
      <c r="N3687" s="13">
        <v>-3.0471934587448235E-3</v>
      </c>
      <c r="O3687" s="13">
        <v>8.6814077624968178E-3</v>
      </c>
      <c r="P3687" s="13">
        <v>-1.5193535547048942E-3</v>
      </c>
      <c r="Q3687" s="7"/>
      <c r="R3687" s="8"/>
      <c r="S3687" s="8"/>
      <c r="T3687" s="8"/>
      <c r="U3687" s="8"/>
      <c r="V3687" s="13"/>
      <c r="W3687" s="14"/>
      <c r="X3687" s="1"/>
      <c r="Y3687" s="1"/>
      <c r="Z3687" s="1"/>
      <c r="AA3687" s="1"/>
      <c r="AB3687" s="1"/>
      <c r="AC3687" s="1"/>
      <c r="AD3687" s="8"/>
      <c r="AE3687" s="8"/>
      <c r="AF3687" s="8"/>
      <c r="AG3687" s="8"/>
      <c r="AH3687" s="9"/>
      <c r="AI3687" s="8"/>
      <c r="AJ3687" s="13"/>
      <c r="AK3687" s="8"/>
      <c r="AL3687" s="8"/>
      <c r="AM3687" s="8"/>
      <c r="AN3687" s="8"/>
      <c r="AO3687" s="7"/>
      <c r="AP3687" s="7"/>
      <c r="AQ3687" s="7"/>
      <c r="AR3687" s="7"/>
      <c r="AS3687" s="7"/>
      <c r="AT3687" s="7"/>
      <c r="AU3687" s="8"/>
      <c r="AV3687" s="8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7"/>
      <c r="BV3687" s="7"/>
      <c r="BW3687" s="8"/>
      <c r="BX3687" s="8"/>
      <c r="BY3687" s="8"/>
      <c r="BZ3687" s="8"/>
      <c r="CA3687" s="8"/>
      <c r="CC3687" s="8"/>
      <c r="CE3687" s="7"/>
      <c r="CF3687" s="8"/>
      <c r="CG3687" s="8"/>
      <c r="CH3687" s="8"/>
      <c r="CI3687" s="8"/>
      <c r="CJ3687" s="8"/>
    </row>
    <row r="3688" spans="1:88" x14ac:dyDescent="0.3">
      <c r="A3688" s="1" t="s">
        <v>1679</v>
      </c>
      <c r="B3688" s="1"/>
      <c r="C3688" s="1" t="s">
        <v>1878</v>
      </c>
      <c r="D3688" s="1"/>
      <c r="E3688" s="1"/>
      <c r="F3688" s="1"/>
      <c r="G3688" s="1"/>
      <c r="H3688" s="1">
        <v>54652.09</v>
      </c>
      <c r="I3688" s="1">
        <v>0.56999999999999995</v>
      </c>
      <c r="J3688" s="12">
        <v>2498.48</v>
      </c>
      <c r="K3688" s="5">
        <v>3623.23</v>
      </c>
      <c r="L3688" s="5">
        <v>12366.22</v>
      </c>
      <c r="M3688" s="13">
        <f t="shared" si="72"/>
        <v>5.6812839105429003E-3</v>
      </c>
      <c r="N3688" s="13">
        <v>3.4983151054113204E-3</v>
      </c>
      <c r="O3688" s="13">
        <v>7.5610949822582096E-3</v>
      </c>
      <c r="P3688" s="13">
        <v>1.983512859612846E-3</v>
      </c>
      <c r="Q3688" s="7"/>
      <c r="R3688" s="8"/>
      <c r="S3688" s="8"/>
      <c r="T3688" s="8"/>
      <c r="U3688" s="8"/>
      <c r="V3688" s="13"/>
      <c r="W3688" s="14"/>
      <c r="X3688" s="1"/>
      <c r="Y3688" s="1"/>
      <c r="Z3688" s="1"/>
      <c r="AA3688" s="1"/>
      <c r="AB3688" s="1"/>
      <c r="AC3688" s="1"/>
      <c r="AD3688" s="8"/>
      <c r="AE3688" s="8"/>
      <c r="AF3688" s="8"/>
      <c r="AG3688" s="8"/>
      <c r="AH3688" s="9"/>
      <c r="AI3688" s="8"/>
      <c r="AJ3688" s="13"/>
      <c r="AK3688" s="8"/>
      <c r="AL3688" s="8"/>
      <c r="AM3688" s="8"/>
      <c r="AN3688" s="8"/>
      <c r="AO3688" s="7"/>
      <c r="AP3688" s="7"/>
      <c r="AQ3688" s="7"/>
      <c r="AR3688" s="7"/>
      <c r="AS3688" s="7"/>
      <c r="AT3688" s="7"/>
      <c r="AU3688" s="8"/>
      <c r="AV3688" s="8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  <c r="BU3688" s="7"/>
      <c r="BV3688" s="7"/>
      <c r="BW3688" s="8"/>
      <c r="BX3688" s="8"/>
      <c r="BY3688" s="8"/>
      <c r="BZ3688" s="8"/>
      <c r="CA3688" s="8"/>
      <c r="CC3688" s="8"/>
      <c r="CE3688" s="7"/>
      <c r="CF3688" s="8"/>
      <c r="CG3688" s="8"/>
      <c r="CH3688" s="8"/>
      <c r="CI3688" s="8"/>
      <c r="CJ3688" s="8"/>
    </row>
    <row r="3689" spans="1:88" x14ac:dyDescent="0.3">
      <c r="A3689" s="1" t="s">
        <v>1680</v>
      </c>
      <c r="B3689" s="1"/>
      <c r="C3689" s="1" t="s">
        <v>1878</v>
      </c>
      <c r="D3689" s="1"/>
      <c r="E3689" s="1"/>
      <c r="F3689" s="1"/>
      <c r="G3689" s="1"/>
      <c r="H3689" s="1">
        <v>55153.79</v>
      </c>
      <c r="I3689" s="1">
        <v>0.92</v>
      </c>
      <c r="J3689" s="12">
        <v>2515.27</v>
      </c>
      <c r="K3689" s="5">
        <v>3687.77</v>
      </c>
      <c r="L3689" s="5">
        <v>12449.24</v>
      </c>
      <c r="M3689" s="13">
        <f t="shared" si="72"/>
        <v>9.1798868076227169E-3</v>
      </c>
      <c r="N3689" s="13">
        <v>6.7200858121738705E-3</v>
      </c>
      <c r="O3689" s="13">
        <v>1.7812835508648428E-2</v>
      </c>
      <c r="P3689" s="13">
        <v>6.7134500275751741E-3</v>
      </c>
      <c r="Q3689" s="7"/>
      <c r="R3689" s="8"/>
      <c r="S3689" s="8"/>
      <c r="T3689" s="8"/>
      <c r="U3689" s="8"/>
      <c r="V3689" s="13"/>
      <c r="W3689" s="14"/>
      <c r="X3689" s="1"/>
      <c r="Y3689" s="1"/>
      <c r="Z3689" s="1"/>
      <c r="AA3689" s="1"/>
      <c r="AB3689" s="1"/>
      <c r="AC3689" s="1"/>
      <c r="AD3689" s="8"/>
      <c r="AE3689" s="8"/>
      <c r="AF3689" s="8"/>
      <c r="AG3689" s="8"/>
      <c r="AH3689" s="9"/>
      <c r="AI3689" s="8"/>
      <c r="AJ3689" s="13"/>
      <c r="AK3689" s="8"/>
      <c r="AL3689" s="8"/>
      <c r="AM3689" s="8"/>
      <c r="AN3689" s="8"/>
      <c r="AO3689" s="7"/>
      <c r="AP3689" s="7"/>
      <c r="AQ3689" s="7"/>
      <c r="AR3689" s="7"/>
      <c r="AS3689" s="7"/>
      <c r="AT3689" s="7"/>
      <c r="AU3689" s="8"/>
      <c r="AV3689" s="8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  <c r="BU3689" s="7"/>
      <c r="BV3689" s="7"/>
      <c r="BW3689" s="8"/>
      <c r="BX3689" s="8"/>
      <c r="BY3689" s="8"/>
      <c r="BZ3689" s="8"/>
      <c r="CA3689" s="8"/>
      <c r="CC3689" s="8"/>
      <c r="CE3689" s="7"/>
      <c r="CF3689" s="8"/>
      <c r="CG3689" s="8"/>
      <c r="CH3689" s="8"/>
      <c r="CI3689" s="8"/>
      <c r="CJ3689" s="8"/>
    </row>
    <row r="3690" spans="1:88" x14ac:dyDescent="0.3">
      <c r="A3690" s="1" t="s">
        <v>1681</v>
      </c>
      <c r="B3690" s="1"/>
      <c r="C3690" s="1" t="s">
        <v>1878</v>
      </c>
      <c r="D3690" s="1"/>
      <c r="E3690" s="1"/>
      <c r="F3690" s="1"/>
      <c r="G3690" s="1"/>
      <c r="H3690" s="1">
        <v>54906.1</v>
      </c>
      <c r="I3690" s="1">
        <v>-0.45</v>
      </c>
      <c r="J3690" s="12">
        <v>2503.16</v>
      </c>
      <c r="K3690" s="5">
        <v>3661.5</v>
      </c>
      <c r="L3690" s="5">
        <v>12460.71</v>
      </c>
      <c r="M3690" s="13">
        <f t="shared" si="72"/>
        <v>-4.4908971804114017E-3</v>
      </c>
      <c r="N3690" s="13">
        <v>-4.8145924691982422E-3</v>
      </c>
      <c r="O3690" s="13">
        <v>-7.1235462081420398E-3</v>
      </c>
      <c r="P3690" s="13">
        <v>9.2134138308841429E-4</v>
      </c>
      <c r="Q3690" s="7"/>
      <c r="R3690" s="8"/>
      <c r="S3690" s="8"/>
      <c r="T3690" s="8"/>
      <c r="U3690" s="8"/>
      <c r="V3690" s="13"/>
      <c r="W3690" s="14"/>
      <c r="X3690" s="1"/>
      <c r="Y3690" s="1"/>
      <c r="Z3690" s="1"/>
      <c r="AA3690" s="1"/>
      <c r="AB3690" s="1"/>
      <c r="AC3690" s="1"/>
      <c r="AD3690" s="8"/>
      <c r="AE3690" s="8"/>
      <c r="AF3690" s="8"/>
      <c r="AG3690" s="8"/>
      <c r="AH3690" s="9"/>
      <c r="AI3690" s="8"/>
      <c r="AJ3690" s="13"/>
      <c r="AK3690" s="8"/>
      <c r="AL3690" s="8"/>
      <c r="AM3690" s="8"/>
      <c r="AN3690" s="8"/>
      <c r="AO3690" s="7"/>
      <c r="AP3690" s="7"/>
      <c r="AQ3690" s="7"/>
      <c r="AR3690" s="7"/>
      <c r="AS3690" s="7"/>
      <c r="AT3690" s="7"/>
      <c r="AU3690" s="8"/>
      <c r="AV3690" s="8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7"/>
      <c r="BV3690" s="7"/>
      <c r="BW3690" s="8"/>
      <c r="BX3690" s="8"/>
      <c r="BY3690" s="8"/>
      <c r="BZ3690" s="8"/>
      <c r="CA3690" s="8"/>
      <c r="CC3690" s="8"/>
      <c r="CE3690" s="7"/>
      <c r="CF3690" s="8"/>
      <c r="CG3690" s="8"/>
      <c r="CH3690" s="8"/>
      <c r="CI3690" s="8"/>
      <c r="CJ3690" s="8"/>
    </row>
    <row r="3691" spans="1:88" x14ac:dyDescent="0.3">
      <c r="A3691" s="1" t="s">
        <v>1682</v>
      </c>
      <c r="B3691" s="1"/>
      <c r="C3691" s="1" t="s">
        <v>1878</v>
      </c>
      <c r="D3691" s="1"/>
      <c r="E3691" s="1"/>
      <c r="F3691" s="1"/>
      <c r="G3691" s="1"/>
      <c r="H3691" s="1">
        <v>55636.77</v>
      </c>
      <c r="I3691" s="1">
        <v>1.33</v>
      </c>
      <c r="J3691" s="12">
        <v>2539.6</v>
      </c>
      <c r="K3691" s="5">
        <v>3704.54</v>
      </c>
      <c r="L3691" s="5">
        <v>12583.09</v>
      </c>
      <c r="M3691" s="13">
        <f t="shared" si="72"/>
        <v>1.3307628842696761E-2</v>
      </c>
      <c r="N3691" s="13">
        <v>1.4557599194618076E-2</v>
      </c>
      <c r="O3691" s="13">
        <v>1.1754745322955173E-2</v>
      </c>
      <c r="P3691" s="13">
        <v>9.8212702165447752E-3</v>
      </c>
      <c r="Q3691" s="7"/>
      <c r="R3691" s="8"/>
      <c r="S3691" s="8"/>
      <c r="T3691" s="8"/>
      <c r="U3691" s="8"/>
      <c r="V3691" s="13"/>
      <c r="W3691" s="14"/>
      <c r="X3691" s="1"/>
      <c r="Y3691" s="1"/>
      <c r="Z3691" s="1"/>
      <c r="AA3691" s="1"/>
      <c r="AB3691" s="1"/>
      <c r="AC3691" s="1"/>
      <c r="AD3691" s="8"/>
      <c r="AE3691" s="8"/>
      <c r="AF3691" s="8"/>
      <c r="AG3691" s="8"/>
      <c r="AH3691" s="9"/>
      <c r="AI3691" s="8"/>
      <c r="AJ3691" s="13"/>
      <c r="AK3691" s="8"/>
      <c r="AL3691" s="8"/>
      <c r="AM3691" s="8"/>
      <c r="AN3691" s="8"/>
      <c r="AO3691" s="7"/>
      <c r="AP3691" s="7"/>
      <c r="AQ3691" s="7"/>
      <c r="AR3691" s="7"/>
      <c r="AS3691" s="7"/>
      <c r="AT3691" s="7"/>
      <c r="AU3691" s="8"/>
      <c r="AV3691" s="8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  <c r="BU3691" s="7"/>
      <c r="BV3691" s="7"/>
      <c r="BW3691" s="8"/>
      <c r="BX3691" s="8"/>
      <c r="BY3691" s="8"/>
      <c r="BZ3691" s="8"/>
      <c r="CA3691" s="8"/>
      <c r="CC3691" s="8"/>
      <c r="CE3691" s="7"/>
      <c r="CF3691" s="8"/>
      <c r="CG3691" s="8"/>
      <c r="CH3691" s="8"/>
      <c r="CI3691" s="8"/>
      <c r="CJ3691" s="8"/>
    </row>
    <row r="3692" spans="1:88" x14ac:dyDescent="0.3">
      <c r="A3692" s="1" t="s">
        <v>1683</v>
      </c>
      <c r="B3692" s="1"/>
      <c r="C3692" s="1" t="s">
        <v>1878</v>
      </c>
      <c r="D3692" s="1"/>
      <c r="E3692" s="1"/>
      <c r="F3692" s="1"/>
      <c r="G3692" s="1"/>
      <c r="H3692" s="1">
        <v>55271.16</v>
      </c>
      <c r="I3692" s="1">
        <v>-0.66</v>
      </c>
      <c r="J3692" s="12">
        <v>2515.79</v>
      </c>
      <c r="K3692" s="5">
        <v>3685.18</v>
      </c>
      <c r="L3692" s="5">
        <v>12716.76</v>
      </c>
      <c r="M3692" s="13">
        <f t="shared" si="72"/>
        <v>-6.5713735718301303E-3</v>
      </c>
      <c r="N3692" s="13">
        <v>-9.3754922034965382E-3</v>
      </c>
      <c r="O3692" s="13">
        <v>-5.2260199646919636E-3</v>
      </c>
      <c r="P3692" s="13">
        <v>1.0622986881600571E-2</v>
      </c>
      <c r="Q3692" s="7"/>
      <c r="R3692" s="8"/>
      <c r="S3692" s="8"/>
      <c r="T3692" s="8"/>
      <c r="U3692" s="8"/>
      <c r="V3692" s="13"/>
      <c r="W3692" s="14"/>
      <c r="X3692" s="1"/>
      <c r="Y3692" s="1"/>
      <c r="Z3692" s="1"/>
      <c r="AA3692" s="1"/>
      <c r="AB3692" s="1"/>
      <c r="AC3692" s="1"/>
      <c r="AD3692" s="8"/>
      <c r="AE3692" s="8"/>
      <c r="AF3692" s="8"/>
      <c r="AG3692" s="8"/>
      <c r="AH3692" s="9"/>
      <c r="AI3692" s="8"/>
      <c r="AJ3692" s="13"/>
      <c r="AK3692" s="8"/>
      <c r="AL3692" s="8"/>
      <c r="AM3692" s="8"/>
      <c r="AN3692" s="8"/>
      <c r="AO3692" s="7"/>
      <c r="AP3692" s="7"/>
      <c r="AQ3692" s="7"/>
      <c r="AR3692" s="7"/>
      <c r="AS3692" s="7"/>
      <c r="AT3692" s="7"/>
      <c r="AU3692" s="8"/>
      <c r="AV3692" s="8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7"/>
      <c r="BV3692" s="7"/>
      <c r="BW3692" s="8"/>
      <c r="BX3692" s="8"/>
      <c r="BY3692" s="8"/>
      <c r="BZ3692" s="8"/>
      <c r="CA3692" s="8"/>
      <c r="CC3692" s="8"/>
      <c r="CE3692" s="7"/>
      <c r="CF3692" s="8"/>
      <c r="CG3692" s="8"/>
      <c r="CH3692" s="8"/>
      <c r="CI3692" s="8"/>
      <c r="CJ3692" s="8"/>
    </row>
    <row r="3693" spans="1:88" x14ac:dyDescent="0.3">
      <c r="A3693" s="1" t="s">
        <v>1684</v>
      </c>
      <c r="B3693" s="1"/>
      <c r="C3693" s="1" t="s">
        <v>1878</v>
      </c>
      <c r="D3693" s="1"/>
      <c r="E3693" s="1"/>
      <c r="F3693" s="1"/>
      <c r="G3693" s="1"/>
      <c r="H3693" s="1">
        <v>54615.81</v>
      </c>
      <c r="I3693" s="1">
        <v>-1.19</v>
      </c>
      <c r="J3693" s="12">
        <v>2485.29</v>
      </c>
      <c r="K3693" s="5">
        <v>3631.14</v>
      </c>
      <c r="L3693" s="5">
        <v>12660.56</v>
      </c>
      <c r="M3693" s="13">
        <f t="shared" si="72"/>
        <v>-1.1856997392491908E-2</v>
      </c>
      <c r="N3693" s="13">
        <v>-1.2123428426060956E-2</v>
      </c>
      <c r="O3693" s="13">
        <v>-1.466414123597759E-2</v>
      </c>
      <c r="P3693" s="13">
        <v>-4.4193646809408405E-3</v>
      </c>
      <c r="Q3693" s="7"/>
      <c r="R3693" s="8"/>
      <c r="S3693" s="8"/>
      <c r="T3693" s="8"/>
      <c r="U3693" s="8"/>
      <c r="V3693" s="13"/>
      <c r="W3693" s="14"/>
      <c r="X3693" s="1"/>
      <c r="Y3693" s="1"/>
      <c r="Z3693" s="1"/>
      <c r="AA3693" s="1"/>
      <c r="AB3693" s="1"/>
      <c r="AC3693" s="1"/>
      <c r="AD3693" s="8"/>
      <c r="AE3693" s="8"/>
      <c r="AF3693" s="8"/>
      <c r="AG3693" s="8"/>
      <c r="AH3693" s="9"/>
      <c r="AI3693" s="8"/>
      <c r="AJ3693" s="13"/>
      <c r="AK3693" s="8"/>
      <c r="AL3693" s="8"/>
      <c r="AM3693" s="8"/>
      <c r="AN3693" s="8"/>
      <c r="AO3693" s="7"/>
      <c r="AP3693" s="7"/>
      <c r="AQ3693" s="7"/>
      <c r="AR3693" s="7"/>
      <c r="AS3693" s="7"/>
      <c r="AT3693" s="7"/>
      <c r="AU3693" s="8"/>
      <c r="AV3693" s="8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  <c r="BU3693" s="7"/>
      <c r="BV3693" s="7"/>
      <c r="BW3693" s="8"/>
      <c r="BX3693" s="8"/>
      <c r="BY3693" s="8"/>
      <c r="BZ3693" s="8"/>
      <c r="CA3693" s="8"/>
      <c r="CC3693" s="8"/>
      <c r="CE3693" s="7"/>
      <c r="CF3693" s="8"/>
      <c r="CG3693" s="8"/>
      <c r="CH3693" s="8"/>
      <c r="CI3693" s="8"/>
      <c r="CJ3693" s="8"/>
    </row>
    <row r="3694" spans="1:88" x14ac:dyDescent="0.3">
      <c r="A3694" s="1" t="s">
        <v>1685</v>
      </c>
      <c r="B3694" s="1"/>
      <c r="C3694" s="1" t="s">
        <v>1878</v>
      </c>
      <c r="D3694" s="1"/>
      <c r="E3694" s="1"/>
      <c r="F3694" s="1"/>
      <c r="G3694" s="1"/>
      <c r="H3694" s="1">
        <v>54416.67</v>
      </c>
      <c r="I3694" s="1">
        <v>-0.36</v>
      </c>
      <c r="J3694" s="12">
        <v>2475.0500000000002</v>
      </c>
      <c r="K3694" s="5">
        <v>3619.44</v>
      </c>
      <c r="L3694" s="5">
        <v>12595.57</v>
      </c>
      <c r="M3694" s="13">
        <f t="shared" si="72"/>
        <v>-3.6461969528603921E-3</v>
      </c>
      <c r="N3694" s="13">
        <v>-4.120243512829358E-3</v>
      </c>
      <c r="O3694" s="13">
        <v>-3.2221285877161998E-3</v>
      </c>
      <c r="P3694" s="13">
        <v>-5.1332642473950196E-3</v>
      </c>
      <c r="Q3694" s="7"/>
      <c r="R3694" s="8"/>
      <c r="S3694" s="8"/>
      <c r="T3694" s="8"/>
      <c r="U3694" s="8"/>
      <c r="V3694" s="13"/>
      <c r="W3694" s="14"/>
      <c r="X3694" s="1"/>
      <c r="Y3694" s="1"/>
      <c r="Z3694" s="1"/>
      <c r="AA3694" s="1"/>
      <c r="AB3694" s="1"/>
      <c r="AC3694" s="1"/>
      <c r="AD3694" s="8"/>
      <c r="AE3694" s="8"/>
      <c r="AF3694" s="8"/>
      <c r="AG3694" s="8"/>
      <c r="AH3694" s="9"/>
      <c r="AI3694" s="8"/>
      <c r="AJ3694" s="13"/>
      <c r="AK3694" s="8"/>
      <c r="AL3694" s="8"/>
      <c r="AM3694" s="8"/>
      <c r="AN3694" s="8"/>
      <c r="AO3694" s="7"/>
      <c r="AP3694" s="7"/>
      <c r="AQ3694" s="7"/>
      <c r="AR3694" s="7"/>
      <c r="AS3694" s="7"/>
      <c r="AT3694" s="7"/>
      <c r="AU3694" s="8"/>
      <c r="AV3694" s="8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  <c r="BU3694" s="7"/>
      <c r="BV3694" s="7"/>
      <c r="BW3694" s="8"/>
      <c r="BX3694" s="8"/>
      <c r="BY3694" s="8"/>
      <c r="BZ3694" s="8"/>
      <c r="CA3694" s="8"/>
      <c r="CC3694" s="8"/>
      <c r="CE3694" s="7"/>
      <c r="CF3694" s="8"/>
      <c r="CG3694" s="8"/>
      <c r="CH3694" s="8"/>
      <c r="CI3694" s="8"/>
      <c r="CJ3694" s="8"/>
    </row>
    <row r="3695" spans="1:88" x14ac:dyDescent="0.3">
      <c r="A3695" s="1" t="s">
        <v>1686</v>
      </c>
      <c r="B3695" s="1"/>
      <c r="C3695" s="1" t="s">
        <v>1878</v>
      </c>
      <c r="D3695" s="1"/>
      <c r="E3695" s="1"/>
      <c r="F3695" s="1"/>
      <c r="G3695" s="1"/>
      <c r="H3695" s="1">
        <v>54411.77</v>
      </c>
      <c r="I3695" s="1">
        <v>-0.01</v>
      </c>
      <c r="J3695" s="12">
        <v>2469.6799999999998</v>
      </c>
      <c r="K3695" s="5">
        <v>3636.28</v>
      </c>
      <c r="L3695" s="5">
        <v>12625.28</v>
      </c>
      <c r="M3695" s="13">
        <f t="shared" si="72"/>
        <v>-9.0045936291249795E-5</v>
      </c>
      <c r="N3695" s="13">
        <v>-2.1696531383206263E-3</v>
      </c>
      <c r="O3695" s="13">
        <v>4.6526534491524441E-3</v>
      </c>
      <c r="P3695" s="13">
        <v>2.358765820046349E-3</v>
      </c>
      <c r="Q3695" s="7"/>
      <c r="R3695" s="8"/>
      <c r="S3695" s="8"/>
      <c r="T3695" s="8"/>
      <c r="U3695" s="8"/>
      <c r="V3695" s="13"/>
      <c r="W3695" s="14"/>
      <c r="X3695" s="1"/>
      <c r="Y3695" s="1"/>
      <c r="Z3695" s="1"/>
      <c r="AA3695" s="1"/>
      <c r="AB3695" s="1"/>
      <c r="AC3695" s="1"/>
      <c r="AD3695" s="8"/>
      <c r="AE3695" s="8"/>
      <c r="AF3695" s="8"/>
      <c r="AG3695" s="8"/>
      <c r="AH3695" s="9"/>
      <c r="AI3695" s="8"/>
      <c r="AJ3695" s="13"/>
      <c r="AK3695" s="8"/>
      <c r="AL3695" s="8"/>
      <c r="AM3695" s="8"/>
      <c r="AN3695" s="8"/>
      <c r="AO3695" s="7"/>
      <c r="AP3695" s="7"/>
      <c r="AQ3695" s="7"/>
      <c r="AR3695" s="7"/>
      <c r="AS3695" s="7"/>
      <c r="AT3695" s="7"/>
      <c r="AU3695" s="8"/>
      <c r="AV3695" s="8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7"/>
      <c r="BV3695" s="7"/>
      <c r="BW3695" s="8"/>
      <c r="BX3695" s="8"/>
      <c r="BY3695" s="8"/>
      <c r="BZ3695" s="8"/>
      <c r="CA3695" s="8"/>
      <c r="CC3695" s="8"/>
      <c r="CE3695" s="7"/>
      <c r="CF3695" s="8"/>
      <c r="CG3695" s="8"/>
      <c r="CH3695" s="8"/>
      <c r="CI3695" s="8"/>
      <c r="CJ3695" s="8"/>
    </row>
    <row r="3696" spans="1:88" x14ac:dyDescent="0.3">
      <c r="A3696" s="1" t="s">
        <v>1687</v>
      </c>
      <c r="B3696" s="1"/>
      <c r="C3696" s="1" t="s">
        <v>1878</v>
      </c>
      <c r="D3696" s="1"/>
      <c r="E3696" s="1"/>
      <c r="F3696" s="1"/>
      <c r="G3696" s="1"/>
      <c r="H3696" s="1">
        <v>54574.21</v>
      </c>
      <c r="I3696" s="1">
        <v>0.3</v>
      </c>
      <c r="J3696" s="12">
        <v>2484.02</v>
      </c>
      <c r="K3696" s="5">
        <v>3623.55</v>
      </c>
      <c r="L3696" s="5">
        <v>12628.15</v>
      </c>
      <c r="M3696" s="13">
        <f t="shared" si="72"/>
        <v>2.9853834933140089E-3</v>
      </c>
      <c r="N3696" s="13">
        <v>5.8064202649736885E-3</v>
      </c>
      <c r="O3696" s="13">
        <v>-3.5008305191019939E-3</v>
      </c>
      <c r="P3696" s="13">
        <v>2.2732169108330424E-4</v>
      </c>
      <c r="Q3696" s="7"/>
      <c r="R3696" s="8"/>
      <c r="S3696" s="8"/>
      <c r="T3696" s="8"/>
      <c r="U3696" s="8"/>
      <c r="V3696" s="13"/>
      <c r="W3696" s="14"/>
      <c r="X3696" s="1"/>
      <c r="Y3696" s="1"/>
      <c r="Z3696" s="1"/>
      <c r="AA3696" s="1"/>
      <c r="AB3696" s="1"/>
      <c r="AC3696" s="1"/>
      <c r="AD3696" s="8"/>
      <c r="AE3696" s="8"/>
      <c r="AF3696" s="8"/>
      <c r="AG3696" s="8"/>
      <c r="AH3696" s="9"/>
      <c r="AI3696" s="8"/>
      <c r="AJ3696" s="13"/>
      <c r="AK3696" s="8"/>
      <c r="AL3696" s="8"/>
      <c r="AM3696" s="8"/>
      <c r="AN3696" s="8"/>
      <c r="AO3696" s="7"/>
      <c r="AP3696" s="7"/>
      <c r="AQ3696" s="7"/>
      <c r="AR3696" s="7"/>
      <c r="AS3696" s="7"/>
      <c r="AT3696" s="7"/>
      <c r="AU3696" s="8"/>
      <c r="AV3696" s="8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  <c r="BU3696" s="7"/>
      <c r="BV3696" s="7"/>
      <c r="BW3696" s="8"/>
      <c r="BX3696" s="8"/>
      <c r="BY3696" s="8"/>
      <c r="BZ3696" s="8"/>
      <c r="CA3696" s="8"/>
      <c r="CC3696" s="8"/>
      <c r="CE3696" s="7"/>
      <c r="CF3696" s="8"/>
      <c r="CG3696" s="8"/>
      <c r="CH3696" s="8"/>
      <c r="CI3696" s="8"/>
      <c r="CJ3696" s="8"/>
    </row>
    <row r="3697" spans="1:88" x14ac:dyDescent="0.3">
      <c r="A3697" s="1" t="s">
        <v>1688</v>
      </c>
      <c r="B3697" s="1"/>
      <c r="C3697" s="1" t="s">
        <v>1878</v>
      </c>
      <c r="D3697" s="1"/>
      <c r="E3697" s="1"/>
      <c r="F3697" s="1"/>
      <c r="G3697" s="1"/>
      <c r="H3697" s="1">
        <v>54639.03</v>
      </c>
      <c r="I3697" s="1">
        <v>0.12</v>
      </c>
      <c r="J3697" s="12">
        <v>2485.5100000000002</v>
      </c>
      <c r="K3697" s="5">
        <v>3634.68</v>
      </c>
      <c r="L3697" s="5">
        <v>12667.97</v>
      </c>
      <c r="M3697" s="13">
        <f t="shared" si="72"/>
        <v>1.1877405096656357E-3</v>
      </c>
      <c r="N3697" s="13">
        <v>5.9983413982189759E-4</v>
      </c>
      <c r="O3697" s="13">
        <v>3.0715734569688458E-3</v>
      </c>
      <c r="P3697" s="13">
        <v>3.1532726488043838E-3</v>
      </c>
      <c r="Q3697" s="7"/>
      <c r="R3697" s="8"/>
      <c r="S3697" s="8"/>
      <c r="T3697" s="8"/>
      <c r="U3697" s="8"/>
      <c r="V3697" s="13"/>
      <c r="W3697" s="14"/>
      <c r="X3697" s="1"/>
      <c r="Y3697" s="1"/>
      <c r="Z3697" s="1"/>
      <c r="AA3697" s="1"/>
      <c r="AB3697" s="1"/>
      <c r="AC3697" s="1"/>
      <c r="AD3697" s="8"/>
      <c r="AE3697" s="8"/>
      <c r="AF3697" s="8"/>
      <c r="AG3697" s="8"/>
      <c r="AH3697" s="9"/>
      <c r="AI3697" s="8"/>
      <c r="AJ3697" s="13"/>
      <c r="AK3697" s="8"/>
      <c r="AL3697" s="8"/>
      <c r="AM3697" s="8"/>
      <c r="AN3697" s="8"/>
      <c r="AO3697" s="7"/>
      <c r="AP3697" s="7"/>
      <c r="AQ3697" s="7"/>
      <c r="AR3697" s="7"/>
      <c r="AS3697" s="7"/>
      <c r="AT3697" s="7"/>
      <c r="AU3697" s="8"/>
      <c r="AV3697" s="8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7"/>
      <c r="BV3697" s="7"/>
      <c r="BW3697" s="8"/>
      <c r="BX3697" s="8"/>
      <c r="BY3697" s="8"/>
      <c r="BZ3697" s="8"/>
      <c r="CA3697" s="8"/>
      <c r="CC3697" s="8"/>
      <c r="CE3697" s="7"/>
      <c r="CF3697" s="8"/>
      <c r="CG3697" s="8"/>
      <c r="CH3697" s="8"/>
      <c r="CI3697" s="8"/>
      <c r="CJ3697" s="8"/>
    </row>
    <row r="3698" spans="1:88" x14ac:dyDescent="0.3">
      <c r="A3698" s="1" t="s">
        <v>1689</v>
      </c>
      <c r="B3698" s="1"/>
      <c r="C3698" s="1" t="s">
        <v>1878</v>
      </c>
      <c r="D3698" s="1"/>
      <c r="E3698" s="1"/>
      <c r="F3698" s="1"/>
      <c r="G3698" s="1"/>
      <c r="H3698" s="1">
        <v>54878.58</v>
      </c>
      <c r="I3698" s="1">
        <v>0.44</v>
      </c>
      <c r="J3698" s="12">
        <v>2500.29</v>
      </c>
      <c r="K3698" s="5">
        <v>3639.74</v>
      </c>
      <c r="L3698" s="5">
        <v>12628.2</v>
      </c>
      <c r="M3698" s="13">
        <f t="shared" si="72"/>
        <v>4.3842286365625149E-3</v>
      </c>
      <c r="N3698" s="13">
        <v>5.9464657152856759E-3</v>
      </c>
      <c r="O3698" s="13">
        <v>1.3921445629325735E-3</v>
      </c>
      <c r="P3698" s="13">
        <v>-3.1394138129470228E-3</v>
      </c>
      <c r="Q3698" s="7"/>
      <c r="R3698" s="8"/>
      <c r="S3698" s="8"/>
      <c r="T3698" s="8"/>
      <c r="U3698" s="8"/>
      <c r="V3698" s="13"/>
      <c r="W3698" s="14"/>
      <c r="X3698" s="1"/>
      <c r="Y3698" s="1"/>
      <c r="Z3698" s="1"/>
      <c r="AA3698" s="1"/>
      <c r="AB3698" s="1"/>
      <c r="AC3698" s="1"/>
      <c r="AD3698" s="8"/>
      <c r="AE3698" s="8"/>
      <c r="AF3698" s="8"/>
      <c r="AG3698" s="8"/>
      <c r="AH3698" s="9"/>
      <c r="AI3698" s="8"/>
      <c r="AJ3698" s="13"/>
      <c r="AK3698" s="8"/>
      <c r="AL3698" s="8"/>
      <c r="AM3698" s="8"/>
      <c r="AN3698" s="8"/>
      <c r="AO3698" s="7"/>
      <c r="AP3698" s="7"/>
      <c r="AQ3698" s="7"/>
      <c r="AR3698" s="7"/>
      <c r="AS3698" s="7"/>
      <c r="AT3698" s="7"/>
      <c r="AU3698" s="8"/>
      <c r="AV3698" s="8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7"/>
      <c r="BV3698" s="7"/>
      <c r="BW3698" s="8"/>
      <c r="BX3698" s="8"/>
      <c r="BY3698" s="8"/>
      <c r="BZ3698" s="8"/>
      <c r="CA3698" s="8"/>
      <c r="CC3698" s="8"/>
      <c r="CE3698" s="7"/>
      <c r="CF3698" s="8"/>
      <c r="CG3698" s="8"/>
      <c r="CH3698" s="8"/>
      <c r="CI3698" s="8"/>
      <c r="CJ3698" s="8"/>
    </row>
    <row r="3699" spans="1:88" x14ac:dyDescent="0.3">
      <c r="A3699" s="1" t="s">
        <v>1690</v>
      </c>
      <c r="B3699" s="1"/>
      <c r="C3699" s="1" t="s">
        <v>1878</v>
      </c>
      <c r="D3699" s="1"/>
      <c r="E3699" s="1"/>
      <c r="F3699" s="1"/>
      <c r="G3699" s="1"/>
      <c r="H3699" s="1">
        <v>54107.27</v>
      </c>
      <c r="I3699" s="1">
        <v>-1.41</v>
      </c>
      <c r="J3699" s="12">
        <v>2462.6</v>
      </c>
      <c r="K3699" s="5">
        <v>3587.57</v>
      </c>
      <c r="L3699" s="5">
        <v>12514.15</v>
      </c>
      <c r="M3699" s="13">
        <f t="shared" si="72"/>
        <v>-1.4054846171311364E-2</v>
      </c>
      <c r="N3699" s="13">
        <v>-1.5074251386839155E-2</v>
      </c>
      <c r="O3699" s="13">
        <v>-1.4333441399660307E-2</v>
      </c>
      <c r="P3699" s="13">
        <v>-9.0313742259388041E-3</v>
      </c>
      <c r="Q3699" s="7"/>
      <c r="R3699" s="8"/>
      <c r="S3699" s="8"/>
      <c r="T3699" s="8"/>
      <c r="U3699" s="8"/>
      <c r="V3699" s="13"/>
      <c r="W3699" s="14"/>
      <c r="X3699" s="1"/>
      <c r="Y3699" s="1"/>
      <c r="Z3699" s="1"/>
      <c r="AA3699" s="1"/>
      <c r="AB3699" s="1"/>
      <c r="AC3699" s="1"/>
      <c r="AD3699" s="8"/>
      <c r="AE3699" s="8"/>
      <c r="AF3699" s="8"/>
      <c r="AG3699" s="8"/>
      <c r="AH3699" s="9"/>
      <c r="AI3699" s="8"/>
      <c r="AJ3699" s="13"/>
      <c r="AK3699" s="8"/>
      <c r="AL3699" s="8"/>
      <c r="AM3699" s="8"/>
      <c r="AN3699" s="8"/>
      <c r="AO3699" s="7"/>
      <c r="AP3699" s="7"/>
      <c r="AQ3699" s="7"/>
      <c r="AR3699" s="7"/>
      <c r="AS3699" s="7"/>
      <c r="AT3699" s="7"/>
      <c r="AU3699" s="8"/>
      <c r="AV3699" s="8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  <c r="BU3699" s="7"/>
      <c r="BV3699" s="7"/>
      <c r="BW3699" s="8"/>
      <c r="BX3699" s="8"/>
      <c r="BY3699" s="8"/>
      <c r="BZ3699" s="8"/>
      <c r="CA3699" s="8"/>
      <c r="CC3699" s="8"/>
      <c r="CE3699" s="7"/>
      <c r="CF3699" s="8"/>
      <c r="CG3699" s="8"/>
      <c r="CH3699" s="8"/>
      <c r="CI3699" s="8"/>
      <c r="CJ3699" s="8"/>
    </row>
    <row r="3700" spans="1:88" x14ac:dyDescent="0.3">
      <c r="A3700" s="1" t="s">
        <v>1691</v>
      </c>
      <c r="B3700" s="1"/>
      <c r="C3700" s="1" t="s">
        <v>1878</v>
      </c>
      <c r="D3700" s="1"/>
      <c r="E3700" s="1"/>
      <c r="F3700" s="1"/>
      <c r="G3700" s="1"/>
      <c r="H3700" s="1">
        <v>53498.77</v>
      </c>
      <c r="I3700" s="1">
        <v>-1.1200000000000001</v>
      </c>
      <c r="J3700" s="12">
        <v>2434.37</v>
      </c>
      <c r="K3700" s="5">
        <v>3541.69</v>
      </c>
      <c r="L3700" s="5">
        <v>12409.07</v>
      </c>
      <c r="M3700" s="13">
        <f t="shared" si="72"/>
        <v>-1.1246178193799139E-2</v>
      </c>
      <c r="N3700" s="13">
        <v>-1.1463493868269281E-2</v>
      </c>
      <c r="O3700" s="13">
        <v>-1.2788600640544989E-2</v>
      </c>
      <c r="P3700" s="13">
        <v>-8.3968947151824569E-3</v>
      </c>
      <c r="Q3700" s="7"/>
      <c r="R3700" s="8"/>
      <c r="S3700" s="8"/>
      <c r="T3700" s="8"/>
      <c r="U3700" s="8"/>
      <c r="V3700" s="13"/>
      <c r="W3700" s="14"/>
      <c r="X3700" s="1"/>
      <c r="Y3700" s="1"/>
      <c r="Z3700" s="1"/>
      <c r="AA3700" s="1"/>
      <c r="AB3700" s="1"/>
      <c r="AC3700" s="1"/>
      <c r="AD3700" s="8"/>
      <c r="AE3700" s="8"/>
      <c r="AF3700" s="8"/>
      <c r="AG3700" s="8"/>
      <c r="AH3700" s="9"/>
      <c r="AI3700" s="8"/>
      <c r="AJ3700" s="13"/>
      <c r="AK3700" s="8"/>
      <c r="AL3700" s="8"/>
      <c r="AM3700" s="8"/>
      <c r="AN3700" s="8"/>
      <c r="AO3700" s="7"/>
      <c r="AP3700" s="7"/>
      <c r="AQ3700" s="7"/>
      <c r="AR3700" s="7"/>
      <c r="AS3700" s="7"/>
      <c r="AT3700" s="7"/>
      <c r="AU3700" s="8"/>
      <c r="AV3700" s="8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  <c r="BU3700" s="7"/>
      <c r="BV3700" s="7"/>
      <c r="BW3700" s="8"/>
      <c r="BX3700" s="8"/>
      <c r="BY3700" s="8"/>
      <c r="BZ3700" s="8"/>
      <c r="CA3700" s="8"/>
      <c r="CC3700" s="8"/>
      <c r="CE3700" s="7"/>
      <c r="CF3700" s="8"/>
      <c r="CG3700" s="8"/>
      <c r="CH3700" s="8"/>
      <c r="CI3700" s="8"/>
      <c r="CJ3700" s="8"/>
    </row>
    <row r="3701" spans="1:88" x14ac:dyDescent="0.3">
      <c r="A3701" s="1" t="s">
        <v>1692</v>
      </c>
      <c r="B3701" s="1"/>
      <c r="C3701" s="1" t="s">
        <v>1878</v>
      </c>
      <c r="D3701" s="1"/>
      <c r="E3701" s="1"/>
      <c r="F3701" s="1"/>
      <c r="G3701" s="1"/>
      <c r="H3701" s="1">
        <v>53754.63</v>
      </c>
      <c r="I3701" s="1">
        <v>0.48</v>
      </c>
      <c r="J3701" s="12">
        <v>2444.06</v>
      </c>
      <c r="K3701" s="5">
        <v>3573.92</v>
      </c>
      <c r="L3701" s="5">
        <v>12464.83</v>
      </c>
      <c r="M3701" s="13">
        <f t="shared" si="72"/>
        <v>4.7825398602621139E-3</v>
      </c>
      <c r="N3701" s="13">
        <v>3.9804959804796702E-3</v>
      </c>
      <c r="O3701" s="13">
        <v>9.100175340021277E-3</v>
      </c>
      <c r="P3701" s="13">
        <v>4.4934874249238366E-3</v>
      </c>
      <c r="Q3701" s="7"/>
      <c r="R3701" s="8"/>
      <c r="S3701" s="8"/>
      <c r="T3701" s="8"/>
      <c r="U3701" s="8"/>
      <c r="V3701" s="13"/>
      <c r="W3701" s="14"/>
      <c r="X3701" s="1"/>
      <c r="Y3701" s="1"/>
      <c r="Z3701" s="1"/>
      <c r="AA3701" s="1"/>
      <c r="AB3701" s="1"/>
      <c r="AC3701" s="1"/>
      <c r="AD3701" s="8"/>
      <c r="AE3701" s="8"/>
      <c r="AF3701" s="8"/>
      <c r="AG3701" s="8"/>
      <c r="AH3701" s="9"/>
      <c r="AI3701" s="8"/>
      <c r="AJ3701" s="13"/>
      <c r="AK3701" s="8"/>
      <c r="AL3701" s="8"/>
      <c r="AM3701" s="8"/>
      <c r="AN3701" s="8"/>
      <c r="AO3701" s="7"/>
      <c r="AP3701" s="7"/>
      <c r="AQ3701" s="7"/>
      <c r="AR3701" s="7"/>
      <c r="AS3701" s="7"/>
      <c r="AT3701" s="7"/>
      <c r="AU3701" s="8"/>
      <c r="AV3701" s="8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  <c r="BU3701" s="7"/>
      <c r="BV3701" s="7"/>
      <c r="BW3701" s="8"/>
      <c r="BX3701" s="8"/>
      <c r="BY3701" s="8"/>
      <c r="BZ3701" s="8"/>
      <c r="CA3701" s="8"/>
      <c r="CC3701" s="8"/>
      <c r="CE3701" s="7"/>
      <c r="CF3701" s="8"/>
      <c r="CG3701" s="8"/>
      <c r="CH3701" s="8"/>
      <c r="CI3701" s="8"/>
      <c r="CJ3701" s="8"/>
    </row>
    <row r="3702" spans="1:88" x14ac:dyDescent="0.3">
      <c r="A3702" s="1" t="s">
        <v>1693</v>
      </c>
      <c r="B3702" s="1"/>
      <c r="C3702" s="1" t="s">
        <v>1878</v>
      </c>
      <c r="D3702" s="1"/>
      <c r="E3702" s="1"/>
      <c r="F3702" s="1"/>
      <c r="G3702" s="1"/>
      <c r="H3702" s="1">
        <v>53992.31</v>
      </c>
      <c r="I3702" s="1">
        <v>0.44</v>
      </c>
      <c r="J3702" s="12">
        <v>2446.89</v>
      </c>
      <c r="K3702" s="5">
        <v>3621.22</v>
      </c>
      <c r="L3702" s="5">
        <v>12557.93</v>
      </c>
      <c r="M3702" s="13">
        <f t="shared" si="72"/>
        <v>4.4215726161633828E-3</v>
      </c>
      <c r="N3702" s="13">
        <v>1.1579093802933649E-3</v>
      </c>
      <c r="O3702" s="13">
        <v>1.323476742624341E-2</v>
      </c>
      <c r="P3702" s="13">
        <v>7.4690148200977635E-3</v>
      </c>
      <c r="Q3702" s="7"/>
      <c r="R3702" s="8"/>
      <c r="S3702" s="8"/>
      <c r="T3702" s="8"/>
      <c r="U3702" s="8"/>
      <c r="V3702" s="13"/>
      <c r="W3702" s="14"/>
      <c r="X3702" s="1"/>
      <c r="Y3702" s="1"/>
      <c r="Z3702" s="1"/>
      <c r="AA3702" s="1"/>
      <c r="AB3702" s="1"/>
      <c r="AC3702" s="1"/>
      <c r="AD3702" s="8"/>
      <c r="AE3702" s="8"/>
      <c r="AF3702" s="8"/>
      <c r="AG3702" s="8"/>
      <c r="AH3702" s="9"/>
      <c r="AI3702" s="8"/>
      <c r="AJ3702" s="13"/>
      <c r="AK3702" s="8"/>
      <c r="AL3702" s="8"/>
      <c r="AM3702" s="8"/>
      <c r="AN3702" s="8"/>
      <c r="AO3702" s="7"/>
      <c r="AP3702" s="7"/>
      <c r="AQ3702" s="7"/>
      <c r="AR3702" s="7"/>
      <c r="AS3702" s="7"/>
      <c r="AT3702" s="7"/>
      <c r="AU3702" s="8"/>
      <c r="AV3702" s="8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  <c r="BU3702" s="7"/>
      <c r="BV3702" s="7"/>
      <c r="BW3702" s="8"/>
      <c r="BX3702" s="8"/>
      <c r="BY3702" s="8"/>
      <c r="BZ3702" s="8"/>
      <c r="CA3702" s="8"/>
      <c r="CC3702" s="8"/>
      <c r="CE3702" s="7"/>
      <c r="CF3702" s="8"/>
      <c r="CG3702" s="8"/>
      <c r="CH3702" s="8"/>
      <c r="CI3702" s="8"/>
      <c r="CJ3702" s="8"/>
    </row>
    <row r="3703" spans="1:88" x14ac:dyDescent="0.3">
      <c r="A3703" s="1" t="s">
        <v>1694</v>
      </c>
      <c r="B3703" s="1"/>
      <c r="C3703" s="1" t="s">
        <v>1878</v>
      </c>
      <c r="D3703" s="1"/>
      <c r="E3703" s="1"/>
      <c r="F3703" s="1"/>
      <c r="G3703" s="1"/>
      <c r="H3703" s="1">
        <v>53770.98</v>
      </c>
      <c r="I3703" s="1">
        <v>-0.41</v>
      </c>
      <c r="J3703" s="12">
        <v>2436.39</v>
      </c>
      <c r="K3703" s="5">
        <v>3608.64</v>
      </c>
      <c r="L3703" s="5">
        <v>12520.62</v>
      </c>
      <c r="M3703" s="13">
        <f t="shared" si="72"/>
        <v>-4.0992874726047956E-3</v>
      </c>
      <c r="N3703" s="13">
        <v>-4.2911614334931736E-3</v>
      </c>
      <c r="O3703" s="13">
        <v>-3.4739673369748036E-3</v>
      </c>
      <c r="P3703" s="13">
        <v>-2.9710310536847917E-3</v>
      </c>
      <c r="Q3703" s="7"/>
      <c r="R3703" s="8"/>
      <c r="S3703" s="8"/>
      <c r="T3703" s="8"/>
      <c r="U3703" s="8"/>
      <c r="V3703" s="13"/>
      <c r="W3703" s="14"/>
      <c r="X3703" s="1"/>
      <c r="Y3703" s="1"/>
      <c r="Z3703" s="1"/>
      <c r="AA3703" s="1"/>
      <c r="AB3703" s="1"/>
      <c r="AC3703" s="1"/>
      <c r="AD3703" s="8"/>
      <c r="AE3703" s="8"/>
      <c r="AF3703" s="8"/>
      <c r="AG3703" s="8"/>
      <c r="AH3703" s="9"/>
      <c r="AI3703" s="8"/>
      <c r="AJ3703" s="13"/>
      <c r="AK3703" s="8"/>
      <c r="AL3703" s="8"/>
      <c r="AM3703" s="8"/>
      <c r="AN3703" s="8"/>
      <c r="AO3703" s="7"/>
      <c r="AP3703" s="7"/>
      <c r="AQ3703" s="7"/>
      <c r="AR3703" s="7"/>
      <c r="AS3703" s="7"/>
      <c r="AT3703" s="7"/>
      <c r="AU3703" s="8"/>
      <c r="AV3703" s="8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  <c r="BU3703" s="7"/>
      <c r="BV3703" s="7"/>
      <c r="BW3703" s="8"/>
      <c r="BX3703" s="8"/>
      <c r="BY3703" s="8"/>
      <c r="BZ3703" s="8"/>
      <c r="CA3703" s="8"/>
      <c r="CC3703" s="8"/>
      <c r="CE3703" s="7"/>
      <c r="CF3703" s="8"/>
      <c r="CG3703" s="8"/>
      <c r="CH3703" s="8"/>
      <c r="CI3703" s="8"/>
      <c r="CJ3703" s="8"/>
    </row>
    <row r="3704" spans="1:88" x14ac:dyDescent="0.3">
      <c r="A3704" s="1" t="s">
        <v>1695</v>
      </c>
      <c r="B3704" s="1"/>
      <c r="C3704" s="1" t="s">
        <v>1878</v>
      </c>
      <c r="D3704" s="1"/>
      <c r="E3704" s="1"/>
      <c r="F3704" s="1"/>
      <c r="G3704" s="1"/>
      <c r="H3704" s="1">
        <v>53173.18</v>
      </c>
      <c r="I3704" s="1">
        <v>-1.1100000000000001</v>
      </c>
      <c r="J3704" s="12">
        <v>2410.88</v>
      </c>
      <c r="K3704" s="5">
        <v>3554.62</v>
      </c>
      <c r="L3704" s="5">
        <v>12417.8</v>
      </c>
      <c r="M3704" s="13">
        <f t="shared" si="72"/>
        <v>-1.1117521012263598E-2</v>
      </c>
      <c r="N3704" s="13">
        <v>-1.0470409088856769E-2</v>
      </c>
      <c r="O3704" s="13">
        <v>-1.4969628447282113E-2</v>
      </c>
      <c r="P3704" s="13">
        <v>-8.212053396716934E-3</v>
      </c>
      <c r="Q3704" s="7"/>
      <c r="R3704" s="8"/>
      <c r="S3704" s="8"/>
      <c r="T3704" s="8"/>
      <c r="U3704" s="8"/>
      <c r="V3704" s="13"/>
      <c r="W3704" s="14"/>
      <c r="X3704" s="1"/>
      <c r="Y3704" s="1"/>
      <c r="Z3704" s="1"/>
      <c r="AA3704" s="1"/>
      <c r="AB3704" s="1"/>
      <c r="AC3704" s="1"/>
      <c r="AD3704" s="8"/>
      <c r="AE3704" s="8"/>
      <c r="AF3704" s="8"/>
      <c r="AG3704" s="8"/>
      <c r="AH3704" s="9"/>
      <c r="AI3704" s="8"/>
      <c r="AJ3704" s="13"/>
      <c r="AK3704" s="8"/>
      <c r="AL3704" s="8"/>
      <c r="AM3704" s="8"/>
      <c r="AN3704" s="8"/>
      <c r="AO3704" s="7"/>
      <c r="AP3704" s="7"/>
      <c r="AQ3704" s="7"/>
      <c r="AR3704" s="7"/>
      <c r="AS3704" s="7"/>
      <c r="AT3704" s="7"/>
      <c r="AU3704" s="8"/>
      <c r="AV3704" s="8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  <c r="BU3704" s="7"/>
      <c r="BV3704" s="7"/>
      <c r="BW3704" s="8"/>
      <c r="BX3704" s="8"/>
      <c r="BY3704" s="8"/>
      <c r="BZ3704" s="8"/>
      <c r="CA3704" s="8"/>
      <c r="CC3704" s="8"/>
      <c r="CE3704" s="7"/>
      <c r="CF3704" s="8"/>
      <c r="CG3704" s="8"/>
      <c r="CH3704" s="8"/>
      <c r="CI3704" s="8"/>
      <c r="CJ3704" s="8"/>
    </row>
    <row r="3705" spans="1:88" x14ac:dyDescent="0.3">
      <c r="A3705" s="1" t="s">
        <v>1696</v>
      </c>
      <c r="B3705" s="1"/>
      <c r="C3705" s="1" t="s">
        <v>1878</v>
      </c>
      <c r="D3705" s="1"/>
      <c r="E3705" s="1"/>
      <c r="F3705" s="1"/>
      <c r="G3705" s="1"/>
      <c r="H3705" s="1">
        <v>53416.03</v>
      </c>
      <c r="I3705" s="1">
        <v>0.46</v>
      </c>
      <c r="J3705" s="12">
        <v>2424.9499999999998</v>
      </c>
      <c r="K3705" s="5">
        <v>3557.64</v>
      </c>
      <c r="L3705" s="5">
        <v>12446.82</v>
      </c>
      <c r="M3705" s="13">
        <f t="shared" si="72"/>
        <v>4.5671520868226789E-3</v>
      </c>
      <c r="N3705" s="13">
        <v>5.8360432705069076E-3</v>
      </c>
      <c r="O3705" s="13">
        <v>8.4959855061872425E-4</v>
      </c>
      <c r="P3705" s="13">
        <v>2.3369679009164201E-3</v>
      </c>
      <c r="Q3705" s="7"/>
      <c r="R3705" s="8"/>
      <c r="S3705" s="8"/>
      <c r="T3705" s="8"/>
      <c r="U3705" s="8"/>
      <c r="V3705" s="13"/>
      <c r="W3705" s="14"/>
      <c r="X3705" s="1"/>
      <c r="Y3705" s="1"/>
      <c r="Z3705" s="1"/>
      <c r="AA3705" s="1"/>
      <c r="AB3705" s="1"/>
      <c r="AC3705" s="1"/>
      <c r="AD3705" s="8"/>
      <c r="AE3705" s="8"/>
      <c r="AF3705" s="8"/>
      <c r="AG3705" s="8"/>
      <c r="AH3705" s="9"/>
      <c r="AI3705" s="8"/>
      <c r="AJ3705" s="13"/>
      <c r="AK3705" s="8"/>
      <c r="AL3705" s="8"/>
      <c r="AM3705" s="8"/>
      <c r="AN3705" s="8"/>
      <c r="AO3705" s="7"/>
      <c r="AP3705" s="7"/>
      <c r="AQ3705" s="7"/>
      <c r="AR3705" s="7"/>
      <c r="AS3705" s="7"/>
      <c r="AT3705" s="7"/>
      <c r="AU3705" s="8"/>
      <c r="AV3705" s="8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  <c r="BU3705" s="7"/>
      <c r="BV3705" s="7"/>
      <c r="BW3705" s="8"/>
      <c r="BX3705" s="8"/>
      <c r="BY3705" s="8"/>
      <c r="BZ3705" s="8"/>
      <c r="CA3705" s="8"/>
      <c r="CC3705" s="8"/>
      <c r="CE3705" s="7"/>
      <c r="CF3705" s="8"/>
      <c r="CG3705" s="8"/>
      <c r="CH3705" s="8"/>
      <c r="CI3705" s="8"/>
      <c r="CJ3705" s="8"/>
    </row>
    <row r="3706" spans="1:88" x14ac:dyDescent="0.3">
      <c r="A3706" s="1" t="s">
        <v>1697</v>
      </c>
      <c r="B3706" s="1"/>
      <c r="C3706" s="1" t="s">
        <v>1878</v>
      </c>
      <c r="D3706" s="1"/>
      <c r="E3706" s="1"/>
      <c r="F3706" s="1"/>
      <c r="G3706" s="1"/>
      <c r="H3706" s="1">
        <v>52734.239999999998</v>
      </c>
      <c r="I3706" s="1">
        <v>-1.28</v>
      </c>
      <c r="J3706" s="12">
        <v>2392.62</v>
      </c>
      <c r="K3706" s="5">
        <v>3510.98</v>
      </c>
      <c r="L3706" s="5">
        <v>12306.67</v>
      </c>
      <c r="M3706" s="13">
        <f t="shared" si="72"/>
        <v>-1.2763771474592955E-2</v>
      </c>
      <c r="N3706" s="13">
        <v>-1.3332233654302139E-2</v>
      </c>
      <c r="O3706" s="13">
        <v>-1.3115436075600617E-2</v>
      </c>
      <c r="P3706" s="13">
        <v>-1.1259904136156851E-2</v>
      </c>
      <c r="Q3706" s="7"/>
      <c r="R3706" s="8"/>
      <c r="S3706" s="8"/>
      <c r="T3706" s="8"/>
      <c r="U3706" s="8"/>
      <c r="V3706" s="13"/>
      <c r="W3706" s="14"/>
      <c r="X3706" s="1"/>
      <c r="Y3706" s="1"/>
      <c r="Z3706" s="1"/>
      <c r="AA3706" s="1"/>
      <c r="AB3706" s="1"/>
      <c r="AC3706" s="1"/>
      <c r="AD3706" s="8"/>
      <c r="AE3706" s="8"/>
      <c r="AF3706" s="8"/>
      <c r="AG3706" s="8"/>
      <c r="AH3706" s="9"/>
      <c r="AI3706" s="8"/>
      <c r="AJ3706" s="13"/>
      <c r="AK3706" s="8"/>
      <c r="AL3706" s="8"/>
      <c r="AM3706" s="8"/>
      <c r="AN3706" s="8"/>
      <c r="AO3706" s="7"/>
      <c r="AP3706" s="7"/>
      <c r="AQ3706" s="7"/>
      <c r="AR3706" s="7"/>
      <c r="AS3706" s="7"/>
      <c r="AT3706" s="7"/>
      <c r="AU3706" s="8"/>
      <c r="AV3706" s="8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8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  <c r="BU3706" s="7"/>
      <c r="BV3706" s="7"/>
      <c r="BW3706" s="8"/>
      <c r="BX3706" s="8"/>
      <c r="BY3706" s="8"/>
      <c r="BZ3706" s="8"/>
      <c r="CA3706" s="8"/>
      <c r="CC3706" s="8"/>
      <c r="CE3706" s="7"/>
      <c r="CF3706" s="8"/>
      <c r="CG3706" s="8"/>
      <c r="CH3706" s="8"/>
      <c r="CI3706" s="8"/>
      <c r="CJ3706" s="8"/>
    </row>
    <row r="3707" spans="1:88" x14ac:dyDescent="0.3">
      <c r="A3707" s="1" t="s">
        <v>1698</v>
      </c>
      <c r="B3707" s="1"/>
      <c r="C3707" s="1" t="s">
        <v>1878</v>
      </c>
      <c r="D3707" s="1"/>
      <c r="E3707" s="1"/>
      <c r="F3707" s="1"/>
      <c r="G3707" s="1"/>
      <c r="H3707" s="1">
        <v>52715.05</v>
      </c>
      <c r="I3707" s="1">
        <v>-0.04</v>
      </c>
      <c r="J3707" s="12">
        <v>2394.2199999999998</v>
      </c>
      <c r="K3707" s="5">
        <v>3491.82</v>
      </c>
      <c r="L3707" s="5">
        <v>12337.12</v>
      </c>
      <c r="M3707" s="13">
        <f t="shared" si="72"/>
        <v>-3.6390019084364678E-4</v>
      </c>
      <c r="N3707" s="13">
        <v>6.6872298986053735E-4</v>
      </c>
      <c r="O3707" s="13">
        <v>-5.4571658055585504E-3</v>
      </c>
      <c r="P3707" s="13">
        <v>2.4742680188873933E-3</v>
      </c>
      <c r="Q3707" s="7"/>
      <c r="R3707" s="8"/>
      <c r="S3707" s="8"/>
      <c r="T3707" s="8"/>
      <c r="U3707" s="8"/>
      <c r="V3707" s="13"/>
      <c r="W3707" s="14"/>
      <c r="X3707" s="1"/>
      <c r="Y3707" s="1"/>
      <c r="Z3707" s="1"/>
      <c r="AA3707" s="1"/>
      <c r="AB3707" s="1"/>
      <c r="AC3707" s="1"/>
      <c r="AD3707" s="8"/>
      <c r="AE3707" s="8"/>
      <c r="AF3707" s="8"/>
      <c r="AG3707" s="8"/>
      <c r="AH3707" s="9"/>
      <c r="AI3707" s="8"/>
      <c r="AJ3707" s="13"/>
      <c r="AK3707" s="8"/>
      <c r="AL3707" s="8"/>
      <c r="AM3707" s="8"/>
      <c r="AN3707" s="8"/>
      <c r="AO3707" s="7"/>
      <c r="AP3707" s="7"/>
      <c r="AQ3707" s="7"/>
      <c r="AR3707" s="7"/>
      <c r="AS3707" s="7"/>
      <c r="AT3707" s="7"/>
      <c r="AU3707" s="8"/>
      <c r="AV3707" s="8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  <c r="BU3707" s="7"/>
      <c r="BV3707" s="7"/>
      <c r="BW3707" s="8"/>
      <c r="BX3707" s="8"/>
      <c r="BY3707" s="8"/>
      <c r="BZ3707" s="8"/>
      <c r="CA3707" s="8"/>
      <c r="CC3707" s="8"/>
      <c r="CE3707" s="7"/>
      <c r="CF3707" s="8"/>
      <c r="CG3707" s="8"/>
      <c r="CH3707" s="8"/>
      <c r="CI3707" s="8"/>
      <c r="CJ3707" s="8"/>
    </row>
    <row r="3708" spans="1:88" x14ac:dyDescent="0.3">
      <c r="A3708" s="1" t="s">
        <v>1699</v>
      </c>
      <c r="B3708" s="1"/>
      <c r="C3708" s="1" t="s">
        <v>1878</v>
      </c>
      <c r="D3708" s="1"/>
      <c r="E3708" s="1"/>
      <c r="F3708" s="1"/>
      <c r="G3708" s="1"/>
      <c r="H3708" s="1">
        <v>52823.62</v>
      </c>
      <c r="I3708" s="1">
        <v>0.21</v>
      </c>
      <c r="J3708" s="12">
        <v>2402.9</v>
      </c>
      <c r="K3708" s="5">
        <v>3504.82</v>
      </c>
      <c r="L3708" s="5">
        <v>12216.76</v>
      </c>
      <c r="M3708" s="13">
        <f t="shared" si="72"/>
        <v>2.0595636350528856E-3</v>
      </c>
      <c r="N3708" s="13">
        <v>3.6253978331148851E-3</v>
      </c>
      <c r="O3708" s="13">
        <v>3.7229868664478971E-3</v>
      </c>
      <c r="P3708" s="13">
        <v>-9.7559235867041849E-3</v>
      </c>
      <c r="Q3708" s="7"/>
      <c r="R3708" s="8"/>
      <c r="S3708" s="8"/>
      <c r="T3708" s="8"/>
      <c r="U3708" s="8"/>
      <c r="V3708" s="13"/>
      <c r="W3708" s="14"/>
      <c r="X3708" s="1"/>
      <c r="Y3708" s="1"/>
      <c r="Z3708" s="1"/>
      <c r="AA3708" s="1"/>
      <c r="AB3708" s="1"/>
      <c r="AC3708" s="1"/>
      <c r="AD3708" s="8"/>
      <c r="AE3708" s="8"/>
      <c r="AF3708" s="8"/>
      <c r="AG3708" s="8"/>
      <c r="AH3708" s="9"/>
      <c r="AI3708" s="8"/>
      <c r="AJ3708" s="13"/>
      <c r="AK3708" s="8"/>
      <c r="AL3708" s="8"/>
      <c r="AM3708" s="8"/>
      <c r="AN3708" s="8"/>
      <c r="AO3708" s="7"/>
      <c r="AP3708" s="7"/>
      <c r="AQ3708" s="7"/>
      <c r="AR3708" s="7"/>
      <c r="AS3708" s="7"/>
      <c r="AT3708" s="7"/>
      <c r="AU3708" s="8"/>
      <c r="AV3708" s="8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  <c r="BU3708" s="7"/>
      <c r="BV3708" s="7"/>
      <c r="BW3708" s="8"/>
      <c r="BX3708" s="8"/>
      <c r="BY3708" s="8"/>
      <c r="BZ3708" s="8"/>
      <c r="CA3708" s="8"/>
      <c r="CC3708" s="8"/>
      <c r="CE3708" s="7"/>
      <c r="CF3708" s="8"/>
      <c r="CG3708" s="8"/>
      <c r="CH3708" s="8"/>
      <c r="CI3708" s="8"/>
      <c r="CJ3708" s="8"/>
    </row>
    <row r="3709" spans="1:88" x14ac:dyDescent="0.3">
      <c r="A3709" s="1" t="s">
        <v>1700</v>
      </c>
      <c r="B3709" s="1"/>
      <c r="C3709" s="1" t="s">
        <v>1878</v>
      </c>
      <c r="D3709" s="1"/>
      <c r="E3709" s="1"/>
      <c r="F3709" s="1"/>
      <c r="G3709" s="1"/>
      <c r="H3709" s="1">
        <v>52438.27</v>
      </c>
      <c r="I3709" s="1">
        <v>-0.73</v>
      </c>
      <c r="J3709" s="12">
        <v>2381.7600000000002</v>
      </c>
      <c r="K3709" s="5">
        <v>3487.57</v>
      </c>
      <c r="L3709" s="5">
        <v>12156.81</v>
      </c>
      <c r="M3709" s="13">
        <f t="shared" si="72"/>
        <v>-7.2950320330186225E-3</v>
      </c>
      <c r="N3709" s="13">
        <v>-8.7977027758124882E-3</v>
      </c>
      <c r="O3709" s="13">
        <v>-4.9217934159243582E-3</v>
      </c>
      <c r="P3709" s="13">
        <v>-4.9071930691935162E-3</v>
      </c>
      <c r="Q3709" s="7"/>
      <c r="R3709" s="8"/>
      <c r="S3709" s="8"/>
      <c r="T3709" s="8"/>
      <c r="U3709" s="8"/>
      <c r="V3709" s="13"/>
      <c r="W3709" s="14"/>
      <c r="X3709" s="1"/>
      <c r="Y3709" s="1"/>
      <c r="Z3709" s="1"/>
      <c r="AA3709" s="1"/>
      <c r="AB3709" s="1"/>
      <c r="AC3709" s="1"/>
      <c r="AD3709" s="8"/>
      <c r="AE3709" s="8"/>
      <c r="AF3709" s="8"/>
      <c r="AG3709" s="8"/>
      <c r="AH3709" s="9"/>
      <c r="AI3709" s="8"/>
      <c r="AJ3709" s="13"/>
      <c r="AK3709" s="8"/>
      <c r="AL3709" s="8"/>
      <c r="AM3709" s="8"/>
      <c r="AN3709" s="8"/>
      <c r="AO3709" s="7"/>
      <c r="AP3709" s="7"/>
      <c r="AQ3709" s="7"/>
      <c r="AR3709" s="7"/>
      <c r="AS3709" s="7"/>
      <c r="AT3709" s="7"/>
      <c r="AU3709" s="8"/>
      <c r="AV3709" s="8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8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  <c r="BU3709" s="7"/>
      <c r="BV3709" s="7"/>
      <c r="BW3709" s="8"/>
      <c r="BX3709" s="8"/>
      <c r="BY3709" s="8"/>
      <c r="BZ3709" s="8"/>
      <c r="CA3709" s="8"/>
      <c r="CC3709" s="8"/>
      <c r="CE3709" s="7"/>
      <c r="CF3709" s="8"/>
      <c r="CG3709" s="8"/>
      <c r="CH3709" s="8"/>
      <c r="CI3709" s="8"/>
      <c r="CJ3709" s="8"/>
    </row>
    <row r="3710" spans="1:88" x14ac:dyDescent="0.3">
      <c r="A3710" s="1" t="s">
        <v>1701</v>
      </c>
      <c r="B3710" s="1"/>
      <c r="C3710" s="1" t="s">
        <v>1878</v>
      </c>
      <c r="D3710" s="1"/>
      <c r="E3710" s="1"/>
      <c r="F3710" s="1"/>
      <c r="G3710" s="1"/>
      <c r="H3710" s="1">
        <v>52297.79</v>
      </c>
      <c r="I3710" s="1">
        <v>-0.27</v>
      </c>
      <c r="J3710" s="12">
        <v>2382.7199999999998</v>
      </c>
      <c r="K3710" s="5">
        <v>3455.92</v>
      </c>
      <c r="L3710" s="5">
        <v>12155.69</v>
      </c>
      <c r="M3710" s="13">
        <f t="shared" si="72"/>
        <v>-2.6789594698680697E-3</v>
      </c>
      <c r="N3710" s="13">
        <v>4.0306328093486776E-4</v>
      </c>
      <c r="O3710" s="13">
        <v>-9.0750866649271789E-3</v>
      </c>
      <c r="P3710" s="13">
        <v>-9.2129431980891852E-5</v>
      </c>
      <c r="Q3710" s="7"/>
      <c r="R3710" s="8"/>
      <c r="S3710" s="8"/>
      <c r="T3710" s="8"/>
      <c r="U3710" s="8"/>
      <c r="V3710" s="13"/>
      <c r="W3710" s="14"/>
      <c r="X3710" s="1"/>
      <c r="Y3710" s="1"/>
      <c r="Z3710" s="1"/>
      <c r="AA3710" s="1"/>
      <c r="AB3710" s="1"/>
      <c r="AC3710" s="1"/>
      <c r="AD3710" s="8"/>
      <c r="AE3710" s="8"/>
      <c r="AF3710" s="8"/>
      <c r="AG3710" s="8"/>
      <c r="AH3710" s="9"/>
      <c r="AI3710" s="8"/>
      <c r="AJ3710" s="13"/>
      <c r="AK3710" s="8"/>
      <c r="AL3710" s="8"/>
      <c r="AM3710" s="8"/>
      <c r="AN3710" s="8"/>
      <c r="AO3710" s="7"/>
      <c r="AP3710" s="7"/>
      <c r="AQ3710" s="7"/>
      <c r="AR3710" s="7"/>
      <c r="AS3710" s="7"/>
      <c r="AT3710" s="7"/>
      <c r="AU3710" s="8"/>
      <c r="AV3710" s="8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8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  <c r="BU3710" s="7"/>
      <c r="BV3710" s="7"/>
      <c r="BW3710" s="8"/>
      <c r="BX3710" s="8"/>
      <c r="BY3710" s="8"/>
      <c r="BZ3710" s="8"/>
      <c r="CA3710" s="8"/>
      <c r="CC3710" s="8"/>
      <c r="CE3710" s="7"/>
      <c r="CF3710" s="8"/>
      <c r="CG3710" s="8"/>
      <c r="CH3710" s="8"/>
      <c r="CI3710" s="8"/>
      <c r="CJ3710" s="8"/>
    </row>
    <row r="3711" spans="1:88" x14ac:dyDescent="0.3">
      <c r="A3711" s="1" t="s">
        <v>1702</v>
      </c>
      <c r="B3711" s="1"/>
      <c r="C3711" s="1" t="s">
        <v>1878</v>
      </c>
      <c r="D3711" s="1"/>
      <c r="E3711" s="1"/>
      <c r="F3711" s="1"/>
      <c r="G3711" s="1"/>
      <c r="H3711" s="1">
        <v>52662.9</v>
      </c>
      <c r="I3711" s="1">
        <v>0.7</v>
      </c>
      <c r="J3711" s="12">
        <v>2401.13</v>
      </c>
      <c r="K3711" s="5">
        <v>3468.82</v>
      </c>
      <c r="L3711" s="5">
        <v>12273.12</v>
      </c>
      <c r="M3711" s="13">
        <f t="shared" si="72"/>
        <v>6.9813657517840966E-3</v>
      </c>
      <c r="N3711" s="13">
        <v>7.7264638732206237E-3</v>
      </c>
      <c r="O3711" s="13">
        <v>3.7327252945671408E-3</v>
      </c>
      <c r="P3711" s="13">
        <v>9.6604964424067408E-3</v>
      </c>
      <c r="Q3711" s="7"/>
      <c r="R3711" s="8"/>
      <c r="S3711" s="8"/>
      <c r="T3711" s="8"/>
      <c r="U3711" s="8"/>
      <c r="V3711" s="13"/>
      <c r="W3711" s="14"/>
      <c r="X3711" s="1"/>
      <c r="Y3711" s="1"/>
      <c r="Z3711" s="1"/>
      <c r="AA3711" s="1"/>
      <c r="AB3711" s="1"/>
      <c r="AC3711" s="1"/>
      <c r="AD3711" s="8"/>
      <c r="AE3711" s="8"/>
      <c r="AF3711" s="8"/>
      <c r="AG3711" s="8"/>
      <c r="AH3711" s="9"/>
      <c r="AI3711" s="8"/>
      <c r="AJ3711" s="13"/>
      <c r="AK3711" s="8"/>
      <c r="AL3711" s="8"/>
      <c r="AM3711" s="8"/>
      <c r="AN3711" s="8"/>
      <c r="AO3711" s="7"/>
      <c r="AP3711" s="7"/>
      <c r="AQ3711" s="7"/>
      <c r="AR3711" s="7"/>
      <c r="AS3711" s="7"/>
      <c r="AT3711" s="7"/>
      <c r="AU3711" s="8"/>
      <c r="AV3711" s="8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  <c r="BU3711" s="7"/>
      <c r="BV3711" s="7"/>
      <c r="BW3711" s="8"/>
      <c r="BX3711" s="8"/>
      <c r="BY3711" s="8"/>
      <c r="BZ3711" s="8"/>
      <c r="CA3711" s="8"/>
      <c r="CC3711" s="8"/>
      <c r="CE3711" s="7"/>
      <c r="CF3711" s="8"/>
      <c r="CG3711" s="8"/>
      <c r="CH3711" s="8"/>
      <c r="CI3711" s="8"/>
      <c r="CJ3711" s="8"/>
    </row>
    <row r="3712" spans="1:88" x14ac:dyDescent="0.3">
      <c r="A3712" s="1" t="s">
        <v>1703</v>
      </c>
      <c r="B3712" s="1"/>
      <c r="C3712" s="1" t="s">
        <v>1878</v>
      </c>
      <c r="D3712" s="1"/>
      <c r="E3712" s="1"/>
      <c r="F3712" s="1"/>
      <c r="G3712" s="1"/>
      <c r="H3712" s="1">
        <v>52452.36</v>
      </c>
      <c r="I3712" s="1">
        <v>-0.4</v>
      </c>
      <c r="J3712" s="12">
        <v>2386.61</v>
      </c>
      <c r="K3712" s="5">
        <v>3469.3</v>
      </c>
      <c r="L3712" s="5">
        <v>12257.67</v>
      </c>
      <c r="M3712" s="13">
        <f t="shared" si="72"/>
        <v>-3.9978808610995342E-3</v>
      </c>
      <c r="N3712" s="13">
        <v>-6.0471527988905649E-3</v>
      </c>
      <c r="O3712" s="13">
        <v>1.3837558593410293E-4</v>
      </c>
      <c r="P3712" s="13">
        <v>-1.2588486057335535E-3</v>
      </c>
      <c r="Q3712" s="7"/>
      <c r="R3712" s="8"/>
      <c r="S3712" s="8"/>
      <c r="T3712" s="8"/>
      <c r="U3712" s="8"/>
      <c r="V3712" s="13"/>
      <c r="W3712" s="14"/>
      <c r="X3712" s="1"/>
      <c r="Y3712" s="1"/>
      <c r="Z3712" s="1"/>
      <c r="AA3712" s="1"/>
      <c r="AB3712" s="1"/>
      <c r="AC3712" s="1"/>
      <c r="AD3712" s="8"/>
      <c r="AE3712" s="8"/>
      <c r="AF3712" s="8"/>
      <c r="AG3712" s="8"/>
      <c r="AH3712" s="9"/>
      <c r="AI3712" s="8"/>
      <c r="AJ3712" s="13"/>
      <c r="AK3712" s="8"/>
      <c r="AL3712" s="8"/>
      <c r="AM3712" s="8"/>
      <c r="AN3712" s="8"/>
      <c r="AO3712" s="7"/>
      <c r="AP3712" s="7"/>
      <c r="AQ3712" s="7"/>
      <c r="AR3712" s="7"/>
      <c r="AS3712" s="7"/>
      <c r="AT3712" s="7"/>
      <c r="AU3712" s="8"/>
      <c r="AV3712" s="8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  <c r="BU3712" s="7"/>
      <c r="BV3712" s="7"/>
      <c r="BW3712" s="8"/>
      <c r="BX3712" s="8"/>
      <c r="BY3712" s="8"/>
      <c r="BZ3712" s="8"/>
      <c r="CA3712" s="8"/>
      <c r="CC3712" s="8"/>
      <c r="CE3712" s="7"/>
      <c r="CF3712" s="8"/>
      <c r="CG3712" s="8"/>
      <c r="CH3712" s="8"/>
      <c r="CI3712" s="8"/>
      <c r="CJ3712" s="8"/>
    </row>
    <row r="3713" spans="1:88" x14ac:dyDescent="0.3">
      <c r="A3713" s="1" t="s">
        <v>1704</v>
      </c>
      <c r="B3713" s="1"/>
      <c r="C3713" s="1" t="s">
        <v>1878</v>
      </c>
      <c r="D3713" s="1"/>
      <c r="E3713" s="1"/>
      <c r="F3713" s="1"/>
      <c r="G3713" s="1"/>
      <c r="H3713" s="1">
        <v>53213.51</v>
      </c>
      <c r="I3713" s="1">
        <v>1.45</v>
      </c>
      <c r="J3713" s="12">
        <v>2423.29</v>
      </c>
      <c r="K3713" s="5">
        <v>3528.48</v>
      </c>
      <c r="L3713" s="5">
        <v>12368.37</v>
      </c>
      <c r="M3713" s="13">
        <f t="shared" si="72"/>
        <v>1.4511263172905853E-2</v>
      </c>
      <c r="N3713" s="13">
        <v>1.536907999212267E-2</v>
      </c>
      <c r="O3713" s="13">
        <v>1.7058196177903273E-2</v>
      </c>
      <c r="P3713" s="13">
        <v>9.0310801318684852E-3</v>
      </c>
      <c r="Q3713" s="7"/>
      <c r="R3713" s="8"/>
      <c r="S3713" s="8"/>
      <c r="T3713" s="8"/>
      <c r="U3713" s="8"/>
      <c r="V3713" s="13"/>
      <c r="W3713" s="14"/>
      <c r="X3713" s="1"/>
      <c r="Y3713" s="1"/>
      <c r="Z3713" s="1"/>
      <c r="AA3713" s="1"/>
      <c r="AB3713" s="1"/>
      <c r="AC3713" s="1"/>
      <c r="AD3713" s="8"/>
      <c r="AE3713" s="8"/>
      <c r="AF3713" s="8"/>
      <c r="AG3713" s="8"/>
      <c r="AH3713" s="9"/>
      <c r="AI3713" s="8"/>
      <c r="AJ3713" s="13"/>
      <c r="AK3713" s="8"/>
      <c r="AL3713" s="8"/>
      <c r="AM3713" s="8"/>
      <c r="AN3713" s="8"/>
      <c r="AO3713" s="7"/>
      <c r="AP3713" s="7"/>
      <c r="AQ3713" s="7"/>
      <c r="AR3713" s="7"/>
      <c r="AS3713" s="7"/>
      <c r="AT3713" s="7"/>
      <c r="AU3713" s="8"/>
      <c r="AV3713" s="8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8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  <c r="BU3713" s="7"/>
      <c r="BV3713" s="7"/>
      <c r="BW3713" s="8"/>
      <c r="BX3713" s="8"/>
      <c r="BY3713" s="8"/>
      <c r="BZ3713" s="8"/>
      <c r="CA3713" s="8"/>
      <c r="CC3713" s="8"/>
      <c r="CE3713" s="7"/>
      <c r="CF3713" s="8"/>
      <c r="CG3713" s="8"/>
      <c r="CH3713" s="8"/>
      <c r="CI3713" s="8"/>
      <c r="CJ3713" s="8"/>
    </row>
    <row r="3714" spans="1:88" x14ac:dyDescent="0.3">
      <c r="A3714" s="1" t="s">
        <v>1705</v>
      </c>
      <c r="B3714" s="1"/>
      <c r="C3714" s="1" t="s">
        <v>1878</v>
      </c>
      <c r="D3714" s="1"/>
      <c r="E3714" s="1"/>
      <c r="F3714" s="1"/>
      <c r="G3714" s="1"/>
      <c r="H3714" s="1">
        <v>53301.52</v>
      </c>
      <c r="I3714" s="1">
        <v>0.17</v>
      </c>
      <c r="J3714" s="12">
        <v>2429.1</v>
      </c>
      <c r="K3714" s="5">
        <v>3523.27</v>
      </c>
      <c r="L3714" s="5">
        <v>12381.34</v>
      </c>
      <c r="M3714" s="13">
        <f t="shared" si="72"/>
        <v>1.6539033038789341E-3</v>
      </c>
      <c r="N3714" s="13">
        <v>2.3975669441131942E-3</v>
      </c>
      <c r="O3714" s="13">
        <v>-1.4765564775767182E-3</v>
      </c>
      <c r="P3714" s="13">
        <v>1.0486426263121018E-3</v>
      </c>
      <c r="Q3714" s="7"/>
      <c r="R3714" s="8"/>
      <c r="S3714" s="8"/>
      <c r="T3714" s="8"/>
      <c r="U3714" s="8"/>
      <c r="V3714" s="13"/>
      <c r="W3714" s="14"/>
      <c r="X3714" s="1"/>
      <c r="Y3714" s="1"/>
      <c r="Z3714" s="1"/>
      <c r="AA3714" s="1"/>
      <c r="AB3714" s="1"/>
      <c r="AC3714" s="1"/>
      <c r="AD3714" s="8"/>
      <c r="AE3714" s="8"/>
      <c r="AF3714" s="8"/>
      <c r="AG3714" s="8"/>
      <c r="AH3714" s="9"/>
      <c r="AI3714" s="8"/>
      <c r="AJ3714" s="13"/>
      <c r="AK3714" s="8"/>
      <c r="AL3714" s="8"/>
      <c r="AM3714" s="8"/>
      <c r="AN3714" s="8"/>
      <c r="AO3714" s="7"/>
      <c r="AP3714" s="7"/>
      <c r="AQ3714" s="7"/>
      <c r="AR3714" s="7"/>
      <c r="AS3714" s="7"/>
      <c r="AT3714" s="7"/>
      <c r="AU3714" s="8"/>
      <c r="AV3714" s="8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  <c r="BU3714" s="7"/>
      <c r="BV3714" s="7"/>
      <c r="BW3714" s="8"/>
      <c r="BX3714" s="8"/>
      <c r="BY3714" s="8"/>
      <c r="BZ3714" s="8"/>
      <c r="CA3714" s="8"/>
      <c r="CC3714" s="8"/>
      <c r="CE3714" s="7"/>
      <c r="CF3714" s="8"/>
      <c r="CG3714" s="8"/>
      <c r="CH3714" s="8"/>
      <c r="CI3714" s="8"/>
      <c r="CJ3714" s="8"/>
    </row>
    <row r="3715" spans="1:88" x14ac:dyDescent="0.3">
      <c r="A3715" s="1" t="s">
        <v>1706</v>
      </c>
      <c r="B3715" s="1"/>
      <c r="C3715" s="1" t="s">
        <v>1878</v>
      </c>
      <c r="D3715" s="1"/>
      <c r="E3715" s="1"/>
      <c r="F3715" s="1"/>
      <c r="G3715" s="1"/>
      <c r="H3715" s="1">
        <v>53335.43</v>
      </c>
      <c r="I3715" s="1">
        <v>0.06</v>
      </c>
      <c r="J3715" s="12">
        <v>2433.84</v>
      </c>
      <c r="K3715" s="5">
        <v>3514.39</v>
      </c>
      <c r="L3715" s="5">
        <v>12364.46</v>
      </c>
      <c r="M3715" s="13">
        <f t="shared" si="72"/>
        <v>6.3619198852116199E-4</v>
      </c>
      <c r="N3715" s="13">
        <v>1.9513400024702143E-3</v>
      </c>
      <c r="O3715" s="13">
        <v>-2.5203858915155974E-3</v>
      </c>
      <c r="P3715" s="13">
        <v>-1.3633419322949258E-3</v>
      </c>
      <c r="Q3715" s="7"/>
      <c r="R3715" s="8"/>
      <c r="S3715" s="8"/>
      <c r="T3715" s="8"/>
      <c r="U3715" s="8"/>
      <c r="V3715" s="13"/>
      <c r="W3715" s="14"/>
      <c r="X3715" s="1"/>
      <c r="Y3715" s="1"/>
      <c r="Z3715" s="1"/>
      <c r="AA3715" s="1"/>
      <c r="AB3715" s="1"/>
      <c r="AC3715" s="1"/>
      <c r="AD3715" s="8"/>
      <c r="AE3715" s="8"/>
      <c r="AF3715" s="8"/>
      <c r="AG3715" s="8"/>
      <c r="AH3715" s="9"/>
      <c r="AI3715" s="8"/>
      <c r="AJ3715" s="13"/>
      <c r="AK3715" s="8"/>
      <c r="AL3715" s="8"/>
      <c r="AM3715" s="8"/>
      <c r="AN3715" s="8"/>
      <c r="AO3715" s="7"/>
      <c r="AP3715" s="7"/>
      <c r="AQ3715" s="7"/>
      <c r="AR3715" s="7"/>
      <c r="AS3715" s="7"/>
      <c r="AT3715" s="7"/>
      <c r="AU3715" s="8"/>
      <c r="AV3715" s="8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  <c r="BU3715" s="7"/>
      <c r="BV3715" s="7"/>
      <c r="BW3715" s="8"/>
      <c r="BX3715" s="8"/>
      <c r="BY3715" s="8"/>
      <c r="BZ3715" s="8"/>
      <c r="CA3715" s="8"/>
      <c r="CC3715" s="8"/>
      <c r="CE3715" s="7"/>
      <c r="CF3715" s="8"/>
      <c r="CG3715" s="8"/>
      <c r="CH3715" s="8"/>
      <c r="CI3715" s="8"/>
      <c r="CJ3715" s="8"/>
    </row>
    <row r="3716" spans="1:88" x14ac:dyDescent="0.3">
      <c r="A3716" s="1" t="s">
        <v>1707</v>
      </c>
      <c r="B3716" s="1"/>
      <c r="C3716" s="1" t="s">
        <v>1878</v>
      </c>
      <c r="D3716" s="1"/>
      <c r="E3716" s="1"/>
      <c r="F3716" s="1"/>
      <c r="G3716" s="1"/>
      <c r="H3716" s="1">
        <v>53320.13</v>
      </c>
      <c r="I3716" s="1">
        <v>-0.03</v>
      </c>
      <c r="J3716" s="12">
        <v>2426.1999999999998</v>
      </c>
      <c r="K3716" s="5">
        <v>3535.3</v>
      </c>
      <c r="L3716" s="5">
        <v>12380.17</v>
      </c>
      <c r="M3716" s="13">
        <f t="shared" ref="M3716:M3779" si="73">H3716/H3715-1</f>
        <v>-2.8686372266994997E-4</v>
      </c>
      <c r="N3716" s="13">
        <v>-3.1390724123198099E-3</v>
      </c>
      <c r="O3716" s="13">
        <v>5.9498234401988981E-3</v>
      </c>
      <c r="P3716" s="13">
        <v>1.2705771218477491E-3</v>
      </c>
      <c r="Q3716" s="7"/>
      <c r="R3716" s="8"/>
      <c r="S3716" s="8"/>
      <c r="T3716" s="8"/>
      <c r="U3716" s="8"/>
      <c r="V3716" s="13"/>
      <c r="W3716" s="14"/>
      <c r="X3716" s="1"/>
      <c r="Y3716" s="1"/>
      <c r="Z3716" s="1"/>
      <c r="AA3716" s="1"/>
      <c r="AB3716" s="1"/>
      <c r="AC3716" s="1"/>
      <c r="AD3716" s="8"/>
      <c r="AE3716" s="8"/>
      <c r="AF3716" s="8"/>
      <c r="AG3716" s="8"/>
      <c r="AH3716" s="9"/>
      <c r="AI3716" s="8"/>
      <c r="AJ3716" s="13"/>
      <c r="AK3716" s="8"/>
      <c r="AL3716" s="8"/>
      <c r="AM3716" s="8"/>
      <c r="AN3716" s="8"/>
      <c r="AO3716" s="7"/>
      <c r="AP3716" s="7"/>
      <c r="AQ3716" s="7"/>
      <c r="AR3716" s="7"/>
      <c r="AS3716" s="7"/>
      <c r="AT3716" s="7"/>
      <c r="AU3716" s="8"/>
      <c r="AV3716" s="8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8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  <c r="BU3716" s="7"/>
      <c r="BV3716" s="7"/>
      <c r="BW3716" s="8"/>
      <c r="BX3716" s="8"/>
      <c r="BY3716" s="8"/>
      <c r="BZ3716" s="8"/>
      <c r="CA3716" s="8"/>
      <c r="CC3716" s="8"/>
      <c r="CE3716" s="7"/>
      <c r="CF3716" s="8"/>
      <c r="CG3716" s="8"/>
      <c r="CH3716" s="8"/>
      <c r="CI3716" s="8"/>
      <c r="CJ3716" s="8"/>
    </row>
    <row r="3717" spans="1:88" x14ac:dyDescent="0.3">
      <c r="A3717" s="1" t="s">
        <v>1708</v>
      </c>
      <c r="B3717" s="1"/>
      <c r="C3717" s="1" t="s">
        <v>1878</v>
      </c>
      <c r="D3717" s="1"/>
      <c r="E3717" s="1"/>
      <c r="F3717" s="1"/>
      <c r="G3717" s="1"/>
      <c r="H3717" s="1">
        <v>53501.71</v>
      </c>
      <c r="I3717" s="1">
        <v>0.34</v>
      </c>
      <c r="J3717" s="12">
        <v>2437.7199999999998</v>
      </c>
      <c r="K3717" s="5">
        <v>3540.09</v>
      </c>
      <c r="L3717" s="5">
        <v>12394.4</v>
      </c>
      <c r="M3717" s="13">
        <f t="shared" si="73"/>
        <v>3.4054680661881331E-3</v>
      </c>
      <c r="N3717" s="13">
        <v>4.7481658560712958E-3</v>
      </c>
      <c r="O3717" s="13">
        <v>1.3549062314373028E-3</v>
      </c>
      <c r="P3717" s="13">
        <v>1.1494187882719054E-3</v>
      </c>
      <c r="Q3717" s="7"/>
      <c r="R3717" s="8"/>
      <c r="S3717" s="8"/>
      <c r="T3717" s="8"/>
      <c r="U3717" s="8"/>
      <c r="V3717" s="13"/>
      <c r="W3717" s="14"/>
      <c r="X3717" s="1"/>
      <c r="Y3717" s="1"/>
      <c r="Z3717" s="1"/>
      <c r="AA3717" s="1"/>
      <c r="AB3717" s="1"/>
      <c r="AC3717" s="1"/>
      <c r="AD3717" s="8"/>
      <c r="AE3717" s="8"/>
      <c r="AF3717" s="8"/>
      <c r="AG3717" s="8"/>
      <c r="AH3717" s="9"/>
      <c r="AI3717" s="8"/>
      <c r="AJ3717" s="13"/>
      <c r="AK3717" s="8"/>
      <c r="AL3717" s="8"/>
      <c r="AM3717" s="8"/>
      <c r="AN3717" s="8"/>
      <c r="AO3717" s="7"/>
      <c r="AP3717" s="7"/>
      <c r="AQ3717" s="7"/>
      <c r="AR3717" s="7"/>
      <c r="AS3717" s="7"/>
      <c r="AT3717" s="7"/>
      <c r="AU3717" s="8"/>
      <c r="AV3717" s="8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  <c r="BU3717" s="7"/>
      <c r="BV3717" s="7"/>
      <c r="BW3717" s="8"/>
      <c r="BX3717" s="8"/>
      <c r="BY3717" s="8"/>
      <c r="BZ3717" s="8"/>
      <c r="CA3717" s="8"/>
      <c r="CC3717" s="8"/>
      <c r="CE3717" s="7"/>
      <c r="CF3717" s="8"/>
      <c r="CG3717" s="8"/>
      <c r="CH3717" s="8"/>
      <c r="CI3717" s="8"/>
      <c r="CJ3717" s="8"/>
    </row>
    <row r="3718" spans="1:88" x14ac:dyDescent="0.3">
      <c r="A3718" s="1" t="s">
        <v>1709</v>
      </c>
      <c r="B3718" s="1"/>
      <c r="C3718" s="1" t="s">
        <v>1878</v>
      </c>
      <c r="D3718" s="1"/>
      <c r="E3718" s="1"/>
      <c r="F3718" s="1"/>
      <c r="G3718" s="1"/>
      <c r="H3718" s="1">
        <v>53792.65</v>
      </c>
      <c r="I3718" s="1">
        <v>0.54</v>
      </c>
      <c r="J3718" s="12">
        <v>2456.73</v>
      </c>
      <c r="K3718" s="5">
        <v>3538.46</v>
      </c>
      <c r="L3718" s="5">
        <v>12428.69</v>
      </c>
      <c r="M3718" s="13">
        <f t="shared" si="73"/>
        <v>5.437957029784668E-3</v>
      </c>
      <c r="N3718" s="13">
        <v>7.798270515071648E-3</v>
      </c>
      <c r="O3718" s="13">
        <v>-4.6044027129255038E-4</v>
      </c>
      <c r="P3718" s="13">
        <v>2.7665720002583161E-3</v>
      </c>
      <c r="Q3718" s="7"/>
      <c r="R3718" s="8"/>
      <c r="S3718" s="8"/>
      <c r="T3718" s="8"/>
      <c r="U3718" s="8"/>
      <c r="V3718" s="13"/>
      <c r="W3718" s="14"/>
      <c r="X3718" s="1"/>
      <c r="Y3718" s="1"/>
      <c r="Z3718" s="1"/>
      <c r="AA3718" s="1"/>
      <c r="AB3718" s="1"/>
      <c r="AC3718" s="1"/>
      <c r="AD3718" s="8"/>
      <c r="AE3718" s="8"/>
      <c r="AF3718" s="8"/>
      <c r="AG3718" s="8"/>
      <c r="AH3718" s="9"/>
      <c r="AI3718" s="8"/>
      <c r="AJ3718" s="13"/>
      <c r="AK3718" s="8"/>
      <c r="AL3718" s="8"/>
      <c r="AM3718" s="8"/>
      <c r="AN3718" s="8"/>
      <c r="AO3718" s="7"/>
      <c r="AP3718" s="7"/>
      <c r="AQ3718" s="7"/>
      <c r="AR3718" s="7"/>
      <c r="AS3718" s="7"/>
      <c r="AT3718" s="7"/>
      <c r="AU3718" s="8"/>
      <c r="AV3718" s="8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8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  <c r="BU3718" s="7"/>
      <c r="BV3718" s="7"/>
      <c r="BW3718" s="8"/>
      <c r="BX3718" s="8"/>
      <c r="BY3718" s="8"/>
      <c r="BZ3718" s="8"/>
      <c r="CA3718" s="8"/>
      <c r="CC3718" s="8"/>
      <c r="CE3718" s="7"/>
      <c r="CF3718" s="8"/>
      <c r="CG3718" s="8"/>
      <c r="CH3718" s="8"/>
      <c r="CI3718" s="8"/>
      <c r="CJ3718" s="8"/>
    </row>
    <row r="3719" spans="1:88" x14ac:dyDescent="0.3">
      <c r="A3719" s="1" t="s">
        <v>1710</v>
      </c>
      <c r="B3719" s="1"/>
      <c r="C3719" s="1" t="s">
        <v>1878</v>
      </c>
      <c r="D3719" s="1"/>
      <c r="E3719" s="1"/>
      <c r="F3719" s="1"/>
      <c r="G3719" s="1"/>
      <c r="H3719" s="1">
        <v>53617.36</v>
      </c>
      <c r="I3719" s="1">
        <v>-0.33</v>
      </c>
      <c r="J3719" s="12">
        <v>2449.4899999999998</v>
      </c>
      <c r="K3719" s="5">
        <v>3520.16</v>
      </c>
      <c r="L3719" s="5">
        <v>12430.42</v>
      </c>
      <c r="M3719" s="13">
        <f t="shared" si="73"/>
        <v>-3.2586236223721698E-3</v>
      </c>
      <c r="N3719" s="13">
        <v>-2.9470067935833955E-3</v>
      </c>
      <c r="O3719" s="13">
        <v>-5.1717413790179911E-3</v>
      </c>
      <c r="P3719" s="13">
        <v>1.3919407435536435E-4</v>
      </c>
      <c r="Q3719" s="7"/>
      <c r="R3719" s="8"/>
      <c r="S3719" s="8"/>
      <c r="T3719" s="8"/>
      <c r="U3719" s="8"/>
      <c r="V3719" s="13"/>
      <c r="W3719" s="14"/>
      <c r="X3719" s="1"/>
      <c r="Y3719" s="1"/>
      <c r="Z3719" s="1"/>
      <c r="AA3719" s="1"/>
      <c r="AB3719" s="1"/>
      <c r="AC3719" s="1"/>
      <c r="AD3719" s="8"/>
      <c r="AE3719" s="8"/>
      <c r="AF3719" s="8"/>
      <c r="AG3719" s="8"/>
      <c r="AH3719" s="9"/>
      <c r="AI3719" s="8"/>
      <c r="AJ3719" s="13"/>
      <c r="AK3719" s="8"/>
      <c r="AL3719" s="8"/>
      <c r="AM3719" s="8"/>
      <c r="AN3719" s="8"/>
      <c r="AO3719" s="7"/>
      <c r="AP3719" s="7"/>
      <c r="AQ3719" s="7"/>
      <c r="AR3719" s="7"/>
      <c r="AS3719" s="7"/>
      <c r="AT3719" s="7"/>
      <c r="AU3719" s="8"/>
      <c r="AV3719" s="8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  <c r="BU3719" s="7"/>
      <c r="BV3719" s="7"/>
      <c r="BW3719" s="8"/>
      <c r="BX3719" s="8"/>
      <c r="BY3719" s="8"/>
      <c r="BZ3719" s="8"/>
      <c r="CA3719" s="8"/>
      <c r="CC3719" s="8"/>
      <c r="CE3719" s="7"/>
      <c r="CF3719" s="8"/>
      <c r="CG3719" s="8"/>
      <c r="CH3719" s="8"/>
      <c r="CI3719" s="8"/>
      <c r="CJ3719" s="8"/>
    </row>
    <row r="3720" spans="1:88" x14ac:dyDescent="0.3">
      <c r="A3720" s="1" t="s">
        <v>1711</v>
      </c>
      <c r="B3720" s="1"/>
      <c r="C3720" s="1" t="s">
        <v>1878</v>
      </c>
      <c r="D3720" s="1"/>
      <c r="E3720" s="1"/>
      <c r="F3720" s="1"/>
      <c r="G3720" s="1"/>
      <c r="H3720" s="1">
        <v>53492</v>
      </c>
      <c r="I3720" s="1">
        <v>-0.23</v>
      </c>
      <c r="J3720" s="12">
        <v>2441.71</v>
      </c>
      <c r="K3720" s="5">
        <v>3517.98</v>
      </c>
      <c r="L3720" s="5">
        <v>12430.85</v>
      </c>
      <c r="M3720" s="13">
        <f t="shared" si="73"/>
        <v>-2.3380487215335366E-3</v>
      </c>
      <c r="N3720" s="13">
        <v>-3.1761713662843416E-3</v>
      </c>
      <c r="O3720" s="13">
        <v>-6.192900322712358E-4</v>
      </c>
      <c r="P3720" s="13">
        <v>3.4592556003687491E-5</v>
      </c>
      <c r="Q3720" s="7"/>
      <c r="R3720" s="8"/>
      <c r="S3720" s="8"/>
      <c r="T3720" s="8"/>
      <c r="U3720" s="8"/>
      <c r="V3720" s="13"/>
      <c r="W3720" s="14"/>
      <c r="X3720" s="1"/>
      <c r="Y3720" s="1"/>
      <c r="Z3720" s="1"/>
      <c r="AA3720" s="1"/>
      <c r="AB3720" s="1"/>
      <c r="AC3720" s="1"/>
      <c r="AD3720" s="8"/>
      <c r="AE3720" s="8"/>
      <c r="AF3720" s="8"/>
      <c r="AG3720" s="8"/>
      <c r="AH3720" s="9"/>
      <c r="AI3720" s="8"/>
      <c r="AJ3720" s="13"/>
      <c r="AK3720" s="8"/>
      <c r="AL3720" s="8"/>
      <c r="AM3720" s="8"/>
      <c r="AN3720" s="8"/>
      <c r="AO3720" s="7"/>
      <c r="AP3720" s="7"/>
      <c r="AQ3720" s="7"/>
      <c r="AR3720" s="7"/>
      <c r="AS3720" s="7"/>
      <c r="AT3720" s="7"/>
      <c r="AU3720" s="8"/>
      <c r="AV3720" s="8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  <c r="BU3720" s="7"/>
      <c r="BV3720" s="7"/>
      <c r="BW3720" s="8"/>
      <c r="BX3720" s="8"/>
      <c r="BY3720" s="8"/>
      <c r="BZ3720" s="8"/>
      <c r="CA3720" s="8"/>
      <c r="CC3720" s="8"/>
      <c r="CE3720" s="7"/>
      <c r="CF3720" s="8"/>
      <c r="CG3720" s="8"/>
      <c r="CH3720" s="8"/>
      <c r="CI3720" s="8"/>
      <c r="CJ3720" s="8"/>
    </row>
    <row r="3721" spans="1:88" x14ac:dyDescent="0.3">
      <c r="A3721" s="1" t="s">
        <v>1712</v>
      </c>
      <c r="B3721" s="1"/>
      <c r="C3721" s="1" t="s">
        <v>1878</v>
      </c>
      <c r="D3721" s="1"/>
      <c r="E3721" s="1"/>
      <c r="F3721" s="1"/>
      <c r="G3721" s="1"/>
      <c r="H3721" s="1">
        <v>53949.58</v>
      </c>
      <c r="I3721" s="1">
        <v>0.86</v>
      </c>
      <c r="J3721" s="12">
        <v>2463.6799999999998</v>
      </c>
      <c r="K3721" s="5">
        <v>3551.28</v>
      </c>
      <c r="L3721" s="5">
        <v>12469.3</v>
      </c>
      <c r="M3721" s="13">
        <f t="shared" si="73"/>
        <v>8.5541763254319836E-3</v>
      </c>
      <c r="N3721" s="13">
        <v>8.9977925306443662E-3</v>
      </c>
      <c r="O3721" s="13">
        <v>9.4656592703767917E-3</v>
      </c>
      <c r="P3721" s="13">
        <v>3.0931110905527692E-3</v>
      </c>
      <c r="Q3721" s="7"/>
      <c r="R3721" s="8"/>
      <c r="S3721" s="8"/>
      <c r="T3721" s="8"/>
      <c r="U3721" s="8"/>
      <c r="V3721" s="13"/>
      <c r="W3721" s="14"/>
      <c r="X3721" s="1"/>
      <c r="Y3721" s="1"/>
      <c r="Z3721" s="1"/>
      <c r="AA3721" s="1"/>
      <c r="AB3721" s="1"/>
      <c r="AC3721" s="1"/>
      <c r="AD3721" s="8"/>
      <c r="AE3721" s="8"/>
      <c r="AF3721" s="8"/>
      <c r="AG3721" s="8"/>
      <c r="AH3721" s="9"/>
      <c r="AI3721" s="8"/>
      <c r="AJ3721" s="13"/>
      <c r="AK3721" s="8"/>
      <c r="AL3721" s="8"/>
      <c r="AM3721" s="8"/>
      <c r="AN3721" s="8"/>
      <c r="AO3721" s="7"/>
      <c r="AP3721" s="7"/>
      <c r="AQ3721" s="7"/>
      <c r="AR3721" s="7"/>
      <c r="AS3721" s="7"/>
      <c r="AT3721" s="7"/>
      <c r="AU3721" s="8"/>
      <c r="AV3721" s="8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  <c r="BU3721" s="7"/>
      <c r="BV3721" s="7"/>
      <c r="BW3721" s="8"/>
      <c r="BX3721" s="8"/>
      <c r="BY3721" s="8"/>
      <c r="BZ3721" s="8"/>
      <c r="CA3721" s="8"/>
      <c r="CC3721" s="8"/>
      <c r="CE3721" s="7"/>
      <c r="CF3721" s="8"/>
      <c r="CG3721" s="8"/>
      <c r="CH3721" s="8"/>
      <c r="CI3721" s="8"/>
      <c r="CJ3721" s="8"/>
    </row>
    <row r="3722" spans="1:88" x14ac:dyDescent="0.3">
      <c r="A3722" s="1" t="s">
        <v>1713</v>
      </c>
      <c r="B3722" s="1"/>
      <c r="C3722" s="1" t="s">
        <v>1878</v>
      </c>
      <c r="D3722" s="1"/>
      <c r="E3722" s="1"/>
      <c r="F3722" s="1"/>
      <c r="G3722" s="1"/>
      <c r="H3722" s="1">
        <v>53933.9</v>
      </c>
      <c r="I3722" s="1">
        <v>-0.03</v>
      </c>
      <c r="J3722" s="12">
        <v>2462.5100000000002</v>
      </c>
      <c r="K3722" s="5">
        <v>3550.72</v>
      </c>
      <c r="L3722" s="5">
        <v>12483.34</v>
      </c>
      <c r="M3722" s="13">
        <f t="shared" si="73"/>
        <v>-2.906417436429054E-4</v>
      </c>
      <c r="N3722" s="13">
        <v>-4.7489933757616232E-4</v>
      </c>
      <c r="O3722" s="13">
        <v>-1.5768962177031831E-4</v>
      </c>
      <c r="P3722" s="13">
        <v>1.1259653709512207E-3</v>
      </c>
      <c r="Q3722" s="7"/>
      <c r="R3722" s="8"/>
      <c r="S3722" s="8"/>
      <c r="T3722" s="8"/>
      <c r="U3722" s="8"/>
      <c r="V3722" s="13"/>
      <c r="W3722" s="14"/>
      <c r="X3722" s="1"/>
      <c r="Y3722" s="1"/>
      <c r="Z3722" s="1"/>
      <c r="AA3722" s="1"/>
      <c r="AB3722" s="1"/>
      <c r="AC3722" s="1"/>
      <c r="AD3722" s="8"/>
      <c r="AE3722" s="8"/>
      <c r="AF3722" s="8"/>
      <c r="AG3722" s="8"/>
      <c r="AH3722" s="9"/>
      <c r="AI3722" s="8"/>
      <c r="AJ3722" s="13"/>
      <c r="AK3722" s="8"/>
      <c r="AL3722" s="8"/>
      <c r="AM3722" s="8"/>
      <c r="AN3722" s="8"/>
      <c r="AO3722" s="7"/>
      <c r="AP3722" s="7"/>
      <c r="AQ3722" s="7"/>
      <c r="AR3722" s="7"/>
      <c r="AS3722" s="7"/>
      <c r="AT3722" s="7"/>
      <c r="AU3722" s="8"/>
      <c r="AV3722" s="8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  <c r="BU3722" s="7"/>
      <c r="BV3722" s="7"/>
      <c r="BW3722" s="8"/>
      <c r="BX3722" s="8"/>
      <c r="BY3722" s="8"/>
      <c r="BZ3722" s="8"/>
      <c r="CA3722" s="8"/>
      <c r="CC3722" s="8"/>
      <c r="CE3722" s="7"/>
      <c r="CF3722" s="8"/>
      <c r="CG3722" s="8"/>
      <c r="CH3722" s="8"/>
      <c r="CI3722" s="8"/>
      <c r="CJ3722" s="8"/>
    </row>
    <row r="3723" spans="1:88" x14ac:dyDescent="0.3">
      <c r="A3723" s="1" t="s">
        <v>1714</v>
      </c>
      <c r="B3723" s="1"/>
      <c r="C3723" s="1" t="s">
        <v>1878</v>
      </c>
      <c r="D3723" s="1"/>
      <c r="E3723" s="1"/>
      <c r="F3723" s="1"/>
      <c r="G3723" s="1"/>
      <c r="H3723" s="1">
        <v>53905.66</v>
      </c>
      <c r="I3723" s="1">
        <v>-0.05</v>
      </c>
      <c r="J3723" s="12">
        <v>2462.33</v>
      </c>
      <c r="K3723" s="5">
        <v>3541.02</v>
      </c>
      <c r="L3723" s="5">
        <v>12513.93</v>
      </c>
      <c r="M3723" s="13">
        <f t="shared" si="73"/>
        <v>-5.2360389291328246E-4</v>
      </c>
      <c r="N3723" s="13">
        <v>-7.3096149863505211E-5</v>
      </c>
      <c r="O3723" s="13">
        <v>-2.7318403028118166E-3</v>
      </c>
      <c r="P3723" s="13">
        <v>2.4504659810595797E-3</v>
      </c>
      <c r="Q3723" s="7"/>
      <c r="R3723" s="8"/>
      <c r="S3723" s="8"/>
      <c r="T3723" s="8"/>
      <c r="U3723" s="8"/>
      <c r="V3723" s="13"/>
      <c r="W3723" s="14"/>
      <c r="X3723" s="1"/>
      <c r="Y3723" s="1"/>
      <c r="Z3723" s="1"/>
      <c r="AA3723" s="1"/>
      <c r="AB3723" s="1"/>
      <c r="AC3723" s="1"/>
      <c r="AD3723" s="8"/>
      <c r="AE3723" s="8"/>
      <c r="AF3723" s="8"/>
      <c r="AG3723" s="8"/>
      <c r="AH3723" s="9"/>
      <c r="AI3723" s="8"/>
      <c r="AJ3723" s="13"/>
      <c r="AK3723" s="8"/>
      <c r="AL3723" s="8"/>
      <c r="AM3723" s="8"/>
      <c r="AN3723" s="8"/>
      <c r="AO3723" s="7"/>
      <c r="AP3723" s="7"/>
      <c r="AQ3723" s="7"/>
      <c r="AR3723" s="7"/>
      <c r="AS3723" s="7"/>
      <c r="AT3723" s="7"/>
      <c r="AU3723" s="8"/>
      <c r="AV3723" s="8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7"/>
      <c r="BV3723" s="7"/>
      <c r="BW3723" s="8"/>
      <c r="BX3723" s="8"/>
      <c r="BY3723" s="8"/>
      <c r="BZ3723" s="8"/>
      <c r="CA3723" s="8"/>
      <c r="CC3723" s="8"/>
      <c r="CE3723" s="7"/>
      <c r="CF3723" s="8"/>
      <c r="CG3723" s="8"/>
      <c r="CH3723" s="8"/>
      <c r="CI3723" s="8"/>
      <c r="CJ3723" s="8"/>
    </row>
    <row r="3724" spans="1:88" x14ac:dyDescent="0.3">
      <c r="A3724" s="1" t="s">
        <v>1715</v>
      </c>
      <c r="B3724" s="1"/>
      <c r="C3724" s="1" t="s">
        <v>1878</v>
      </c>
      <c r="D3724" s="1"/>
      <c r="E3724" s="1"/>
      <c r="F3724" s="1"/>
      <c r="G3724" s="1"/>
      <c r="H3724" s="1">
        <v>53591.07</v>
      </c>
      <c r="I3724" s="1">
        <v>-0.57999999999999996</v>
      </c>
      <c r="J3724" s="12">
        <v>2441.56</v>
      </c>
      <c r="K3724" s="5">
        <v>3545.94</v>
      </c>
      <c r="L3724" s="5">
        <v>12475.81</v>
      </c>
      <c r="M3724" s="13">
        <f t="shared" si="73"/>
        <v>-5.8359363376685458E-3</v>
      </c>
      <c r="N3724" s="13">
        <v>-8.435100088127867E-3</v>
      </c>
      <c r="O3724" s="13">
        <v>1.3894301641899087E-3</v>
      </c>
      <c r="P3724" s="13">
        <v>-3.0462053088039509E-3</v>
      </c>
      <c r="Q3724" s="7"/>
      <c r="R3724" s="8"/>
      <c r="S3724" s="8"/>
      <c r="T3724" s="8"/>
      <c r="U3724" s="8"/>
      <c r="V3724" s="13"/>
      <c r="W3724" s="14"/>
      <c r="X3724" s="1"/>
      <c r="Y3724" s="1"/>
      <c r="Z3724" s="1"/>
      <c r="AA3724" s="1"/>
      <c r="AB3724" s="1"/>
      <c r="AC3724" s="1"/>
      <c r="AD3724" s="8"/>
      <c r="AE3724" s="8"/>
      <c r="AF3724" s="8"/>
      <c r="AG3724" s="8"/>
      <c r="AH3724" s="9"/>
      <c r="AI3724" s="8"/>
      <c r="AJ3724" s="13"/>
      <c r="AK3724" s="8"/>
      <c r="AL3724" s="8"/>
      <c r="AM3724" s="8"/>
      <c r="AN3724" s="8"/>
      <c r="AO3724" s="7"/>
      <c r="AP3724" s="7"/>
      <c r="AQ3724" s="7"/>
      <c r="AR3724" s="7"/>
      <c r="AS3724" s="7"/>
      <c r="AT3724" s="7"/>
      <c r="AU3724" s="8"/>
      <c r="AV3724" s="8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8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  <c r="BU3724" s="7"/>
      <c r="BV3724" s="7"/>
      <c r="BW3724" s="8"/>
      <c r="BX3724" s="8"/>
      <c r="BY3724" s="8"/>
      <c r="BZ3724" s="8"/>
      <c r="CA3724" s="8"/>
      <c r="CC3724" s="8"/>
      <c r="CE3724" s="7"/>
      <c r="CF3724" s="8"/>
      <c r="CG3724" s="8"/>
      <c r="CH3724" s="8"/>
      <c r="CI3724" s="8"/>
      <c r="CJ3724" s="8"/>
    </row>
    <row r="3725" spans="1:88" x14ac:dyDescent="0.3">
      <c r="A3725" s="1" t="s">
        <v>1716</v>
      </c>
      <c r="B3725" s="1"/>
      <c r="C3725" s="1" t="s">
        <v>1878</v>
      </c>
      <c r="D3725" s="1"/>
      <c r="E3725" s="1"/>
      <c r="F3725" s="1"/>
      <c r="G3725" s="1"/>
      <c r="H3725" s="1">
        <v>53512.14</v>
      </c>
      <c r="I3725" s="1">
        <v>-0.15</v>
      </c>
      <c r="J3725" s="12">
        <v>2435.48</v>
      </c>
      <c r="K3725" s="5">
        <v>3549.33</v>
      </c>
      <c r="L3725" s="5">
        <v>12401.4</v>
      </c>
      <c r="M3725" s="13">
        <f t="shared" si="73"/>
        <v>-1.4728200052732676E-3</v>
      </c>
      <c r="N3725" s="13">
        <v>-2.4902111764609769E-3</v>
      </c>
      <c r="O3725" s="13">
        <v>9.5602294455066072E-4</v>
      </c>
      <c r="P3725" s="13">
        <v>-5.9643421950157371E-3</v>
      </c>
      <c r="Q3725" s="7"/>
      <c r="R3725" s="8"/>
      <c r="S3725" s="8"/>
      <c r="T3725" s="8"/>
      <c r="U3725" s="8"/>
      <c r="V3725" s="13"/>
      <c r="W3725" s="14"/>
      <c r="X3725" s="1"/>
      <c r="Y3725" s="1"/>
      <c r="Z3725" s="1"/>
      <c r="AA3725" s="1"/>
      <c r="AB3725" s="1"/>
      <c r="AC3725" s="1"/>
      <c r="AD3725" s="8"/>
      <c r="AE3725" s="8"/>
      <c r="AF3725" s="8"/>
      <c r="AG3725" s="8"/>
      <c r="AH3725" s="9"/>
      <c r="AI3725" s="8"/>
      <c r="AJ3725" s="13"/>
      <c r="AK3725" s="8"/>
      <c r="AL3725" s="8"/>
      <c r="AM3725" s="8"/>
      <c r="AN3725" s="8"/>
      <c r="AO3725" s="7"/>
      <c r="AP3725" s="7"/>
      <c r="AQ3725" s="7"/>
      <c r="AR3725" s="7"/>
      <c r="AS3725" s="7"/>
      <c r="AT3725" s="7"/>
      <c r="AU3725" s="8"/>
      <c r="AV3725" s="8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  <c r="BU3725" s="7"/>
      <c r="BV3725" s="7"/>
      <c r="BW3725" s="8"/>
      <c r="BX3725" s="8"/>
      <c r="BY3725" s="8"/>
      <c r="BZ3725" s="8"/>
      <c r="CA3725" s="8"/>
      <c r="CC3725" s="8"/>
      <c r="CE3725" s="7"/>
      <c r="CF3725" s="8"/>
      <c r="CG3725" s="8"/>
      <c r="CH3725" s="8"/>
      <c r="CI3725" s="8"/>
      <c r="CJ3725" s="8"/>
    </row>
    <row r="3726" spans="1:88" x14ac:dyDescent="0.3">
      <c r="A3726" s="1" t="s">
        <v>1717</v>
      </c>
      <c r="B3726" s="1"/>
      <c r="C3726" s="1" t="s">
        <v>1878</v>
      </c>
      <c r="D3726" s="1"/>
      <c r="E3726" s="1"/>
      <c r="F3726" s="1"/>
      <c r="G3726" s="1"/>
      <c r="H3726" s="1">
        <v>53254.04</v>
      </c>
      <c r="I3726" s="1">
        <v>-0.48</v>
      </c>
      <c r="J3726" s="12">
        <v>2417.4499999999998</v>
      </c>
      <c r="K3726" s="5">
        <v>3556.72</v>
      </c>
      <c r="L3726" s="5">
        <v>12351.49</v>
      </c>
      <c r="M3726" s="13">
        <f t="shared" si="73"/>
        <v>-4.8232046036655873E-3</v>
      </c>
      <c r="N3726" s="13">
        <v>-7.4030581240659421E-3</v>
      </c>
      <c r="O3726" s="13">
        <v>2.082083097373344E-3</v>
      </c>
      <c r="P3726" s="13">
        <v>-4.0245456158175541E-3</v>
      </c>
      <c r="Q3726" s="7"/>
      <c r="R3726" s="8"/>
      <c r="S3726" s="8"/>
      <c r="T3726" s="8"/>
      <c r="U3726" s="8"/>
      <c r="V3726" s="13"/>
      <c r="W3726" s="14"/>
      <c r="X3726" s="1"/>
      <c r="Y3726" s="1"/>
      <c r="Z3726" s="1"/>
      <c r="AA3726" s="1"/>
      <c r="AB3726" s="1"/>
      <c r="AC3726" s="1"/>
      <c r="AD3726" s="8"/>
      <c r="AE3726" s="8"/>
      <c r="AF3726" s="8"/>
      <c r="AG3726" s="8"/>
      <c r="AH3726" s="9"/>
      <c r="AI3726" s="8"/>
      <c r="AJ3726" s="13"/>
      <c r="AK3726" s="8"/>
      <c r="AL3726" s="8"/>
      <c r="AM3726" s="8"/>
      <c r="AN3726" s="8"/>
      <c r="AO3726" s="7"/>
      <c r="AP3726" s="7"/>
      <c r="AQ3726" s="7"/>
      <c r="AR3726" s="7"/>
      <c r="AS3726" s="7"/>
      <c r="AT3726" s="7"/>
      <c r="AU3726" s="8"/>
      <c r="AV3726" s="8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  <c r="BU3726" s="7"/>
      <c r="BV3726" s="7"/>
      <c r="BW3726" s="8"/>
      <c r="BX3726" s="8"/>
      <c r="BY3726" s="8"/>
      <c r="BZ3726" s="8"/>
      <c r="CA3726" s="8"/>
      <c r="CC3726" s="8"/>
      <c r="CE3726" s="7"/>
      <c r="CF3726" s="8"/>
      <c r="CG3726" s="8"/>
      <c r="CH3726" s="8"/>
      <c r="CI3726" s="8"/>
      <c r="CJ3726" s="8"/>
    </row>
    <row r="3727" spans="1:88" x14ac:dyDescent="0.3">
      <c r="A3727" s="1" t="s">
        <v>1718</v>
      </c>
      <c r="B3727" s="1"/>
      <c r="C3727" s="1" t="s">
        <v>1878</v>
      </c>
      <c r="D3727" s="1"/>
      <c r="E3727" s="1"/>
      <c r="F3727" s="1"/>
      <c r="G3727" s="1"/>
      <c r="H3727" s="1">
        <v>53106.5</v>
      </c>
      <c r="I3727" s="1">
        <v>-0.28000000000000003</v>
      </c>
      <c r="J3727" s="12">
        <v>2407.0500000000002</v>
      </c>
      <c r="K3727" s="5">
        <v>3556.25</v>
      </c>
      <c r="L3727" s="5">
        <v>12333.5</v>
      </c>
      <c r="M3727" s="13">
        <f t="shared" si="73"/>
        <v>-2.7704940320021354E-3</v>
      </c>
      <c r="N3727" s="13">
        <v>-4.3020538170385203E-3</v>
      </c>
      <c r="O3727" s="13">
        <v>-1.3214422276697224E-4</v>
      </c>
      <c r="P3727" s="13">
        <v>-1.4565044379261094E-3</v>
      </c>
      <c r="Q3727" s="7"/>
      <c r="R3727" s="8"/>
      <c r="S3727" s="8"/>
      <c r="T3727" s="8"/>
      <c r="U3727" s="8"/>
      <c r="V3727" s="13"/>
      <c r="W3727" s="14"/>
      <c r="X3727" s="1"/>
      <c r="Y3727" s="1"/>
      <c r="Z3727" s="1"/>
      <c r="AA3727" s="1"/>
      <c r="AB3727" s="1"/>
      <c r="AC3727" s="1"/>
      <c r="AD3727" s="8"/>
      <c r="AE3727" s="8"/>
      <c r="AF3727" s="8"/>
      <c r="AG3727" s="8"/>
      <c r="AH3727" s="9"/>
      <c r="AI3727" s="8"/>
      <c r="AJ3727" s="13"/>
      <c r="AK3727" s="8"/>
      <c r="AL3727" s="8"/>
      <c r="AM3727" s="8"/>
      <c r="AN3727" s="8"/>
      <c r="AO3727" s="7"/>
      <c r="AP3727" s="7"/>
      <c r="AQ3727" s="7"/>
      <c r="AR3727" s="7"/>
      <c r="AS3727" s="7"/>
      <c r="AT3727" s="7"/>
      <c r="AU3727" s="8"/>
      <c r="AV3727" s="8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8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  <c r="BU3727" s="7"/>
      <c r="BV3727" s="7"/>
      <c r="BW3727" s="8"/>
      <c r="BX3727" s="8"/>
      <c r="BY3727" s="8"/>
      <c r="BZ3727" s="8"/>
      <c r="CA3727" s="8"/>
      <c r="CC3727" s="8"/>
      <c r="CE3727" s="7"/>
      <c r="CF3727" s="8"/>
      <c r="CG3727" s="8"/>
      <c r="CH3727" s="8"/>
      <c r="CI3727" s="8"/>
      <c r="CJ3727" s="8"/>
    </row>
    <row r="3728" spans="1:88" x14ac:dyDescent="0.3">
      <c r="A3728" s="1" t="s">
        <v>1719</v>
      </c>
      <c r="B3728" s="1"/>
      <c r="C3728" s="1" t="s">
        <v>1878</v>
      </c>
      <c r="D3728" s="1"/>
      <c r="E3728" s="1"/>
      <c r="F3728" s="1"/>
      <c r="G3728" s="1"/>
      <c r="H3728" s="1">
        <v>53015.55</v>
      </c>
      <c r="I3728" s="1">
        <v>-0.17</v>
      </c>
      <c r="J3728" s="12">
        <v>2402.02</v>
      </c>
      <c r="K3728" s="5">
        <v>3558.83</v>
      </c>
      <c r="L3728" s="5">
        <v>12301.61</v>
      </c>
      <c r="M3728" s="13">
        <f t="shared" si="73"/>
        <v>-1.7125963865063376E-3</v>
      </c>
      <c r="N3728" s="13">
        <v>-2.0896948546977878E-3</v>
      </c>
      <c r="O3728" s="13">
        <v>7.2548330404220707E-4</v>
      </c>
      <c r="P3728" s="13">
        <v>-2.585640734584671E-3</v>
      </c>
      <c r="Q3728" s="7"/>
      <c r="R3728" s="8"/>
      <c r="S3728" s="8"/>
      <c r="T3728" s="8"/>
      <c r="U3728" s="8"/>
      <c r="V3728" s="13"/>
      <c r="W3728" s="14"/>
      <c r="X3728" s="1"/>
      <c r="Y3728" s="1"/>
      <c r="Z3728" s="1"/>
      <c r="AA3728" s="1"/>
      <c r="AB3728" s="1"/>
      <c r="AC3728" s="1"/>
      <c r="AD3728" s="8"/>
      <c r="AE3728" s="8"/>
      <c r="AF3728" s="8"/>
      <c r="AG3728" s="8"/>
      <c r="AH3728" s="9"/>
      <c r="AI3728" s="8"/>
      <c r="AJ3728" s="13"/>
      <c r="AK3728" s="8"/>
      <c r="AL3728" s="8"/>
      <c r="AM3728" s="8"/>
      <c r="AN3728" s="8"/>
      <c r="AO3728" s="7"/>
      <c r="AP3728" s="7"/>
      <c r="AQ3728" s="7"/>
      <c r="AR3728" s="7"/>
      <c r="AS3728" s="7"/>
      <c r="AT3728" s="7"/>
      <c r="AU3728" s="8"/>
      <c r="AV3728" s="8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  <c r="BU3728" s="7"/>
      <c r="BV3728" s="7"/>
      <c r="BW3728" s="8"/>
      <c r="BX3728" s="8"/>
      <c r="BY3728" s="8"/>
      <c r="BZ3728" s="8"/>
      <c r="CA3728" s="8"/>
      <c r="CC3728" s="8"/>
      <c r="CE3728" s="7"/>
      <c r="CF3728" s="8"/>
      <c r="CG3728" s="8"/>
      <c r="CH3728" s="8"/>
      <c r="CI3728" s="8"/>
      <c r="CJ3728" s="8"/>
    </row>
    <row r="3729" spans="1:88" x14ac:dyDescent="0.3">
      <c r="A3729" s="1" t="s">
        <v>1720</v>
      </c>
      <c r="B3729" s="1"/>
      <c r="C3729" s="1" t="s">
        <v>1878</v>
      </c>
      <c r="D3729" s="1"/>
      <c r="E3729" s="1"/>
      <c r="F3729" s="1"/>
      <c r="G3729" s="1"/>
      <c r="H3729" s="1">
        <v>52816.35</v>
      </c>
      <c r="I3729" s="1">
        <v>-0.38</v>
      </c>
      <c r="J3729" s="12">
        <v>2393.36</v>
      </c>
      <c r="K3729" s="5">
        <v>3536.21</v>
      </c>
      <c r="L3729" s="5">
        <v>12315.86</v>
      </c>
      <c r="M3729" s="13">
        <f t="shared" si="73"/>
        <v>-3.7573881625297956E-3</v>
      </c>
      <c r="N3729" s="13">
        <v>-3.6052988734480707E-3</v>
      </c>
      <c r="O3729" s="13">
        <v>-6.3560215014484278E-3</v>
      </c>
      <c r="P3729" s="13">
        <v>1.1583849593670426E-3</v>
      </c>
      <c r="Q3729" s="7"/>
      <c r="R3729" s="8"/>
      <c r="S3729" s="8"/>
      <c r="T3729" s="8"/>
      <c r="U3729" s="8"/>
      <c r="V3729" s="13"/>
      <c r="W3729" s="14"/>
      <c r="X3729" s="1"/>
      <c r="Y3729" s="1"/>
      <c r="Z3729" s="1"/>
      <c r="AA3729" s="1"/>
      <c r="AB3729" s="1"/>
      <c r="AC3729" s="1"/>
      <c r="AD3729" s="8"/>
      <c r="AE3729" s="8"/>
      <c r="AF3729" s="8"/>
      <c r="AG3729" s="8"/>
      <c r="AH3729" s="9"/>
      <c r="AI3729" s="8"/>
      <c r="AJ3729" s="13"/>
      <c r="AK3729" s="8"/>
      <c r="AL3729" s="8"/>
      <c r="AM3729" s="8"/>
      <c r="AN3729" s="8"/>
      <c r="AO3729" s="7"/>
      <c r="AP3729" s="7"/>
      <c r="AQ3729" s="7"/>
      <c r="AR3729" s="7"/>
      <c r="AS3729" s="7"/>
      <c r="AT3729" s="7"/>
      <c r="AU3729" s="8"/>
      <c r="AV3729" s="8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8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  <c r="BU3729" s="7"/>
      <c r="BV3729" s="7"/>
      <c r="BW3729" s="8"/>
      <c r="BX3729" s="8"/>
      <c r="BY3729" s="8"/>
      <c r="BZ3729" s="8"/>
      <c r="CA3729" s="8"/>
      <c r="CC3729" s="8"/>
      <c r="CE3729" s="7"/>
      <c r="CF3729" s="8"/>
      <c r="CG3729" s="8"/>
      <c r="CH3729" s="8"/>
      <c r="CI3729" s="8"/>
      <c r="CJ3729" s="8"/>
    </row>
    <row r="3730" spans="1:88" x14ac:dyDescent="0.3">
      <c r="A3730" s="1" t="s">
        <v>1721</v>
      </c>
      <c r="B3730" s="1"/>
      <c r="C3730" s="1" t="s">
        <v>1878</v>
      </c>
      <c r="D3730" s="1"/>
      <c r="E3730" s="1"/>
      <c r="F3730" s="1"/>
      <c r="G3730" s="1"/>
      <c r="H3730" s="1">
        <v>53176.98</v>
      </c>
      <c r="I3730" s="1">
        <v>0.68</v>
      </c>
      <c r="J3730" s="12">
        <v>2418.4</v>
      </c>
      <c r="K3730" s="5">
        <v>3544.06</v>
      </c>
      <c r="L3730" s="5">
        <v>12300.58</v>
      </c>
      <c r="M3730" s="13">
        <f t="shared" si="73"/>
        <v>6.827999284312547E-3</v>
      </c>
      <c r="N3730" s="13">
        <v>1.0462278971822059E-2</v>
      </c>
      <c r="O3730" s="13">
        <v>2.2198907870289997E-3</v>
      </c>
      <c r="P3730" s="13">
        <v>-1.240676655954287E-3</v>
      </c>
      <c r="Q3730" s="7"/>
      <c r="R3730" s="8"/>
      <c r="S3730" s="8"/>
      <c r="T3730" s="8"/>
      <c r="U3730" s="8"/>
      <c r="V3730" s="13"/>
      <c r="W3730" s="14"/>
      <c r="X3730" s="1"/>
      <c r="Y3730" s="1"/>
      <c r="Z3730" s="1"/>
      <c r="AA3730" s="1"/>
      <c r="AB3730" s="1"/>
      <c r="AC3730" s="1"/>
      <c r="AD3730" s="8"/>
      <c r="AE3730" s="8"/>
      <c r="AF3730" s="8"/>
      <c r="AG3730" s="8"/>
      <c r="AH3730" s="9"/>
      <c r="AI3730" s="8"/>
      <c r="AJ3730" s="13"/>
      <c r="AK3730" s="8"/>
      <c r="AL3730" s="8"/>
      <c r="AM3730" s="8"/>
      <c r="AN3730" s="8"/>
      <c r="AO3730" s="7"/>
      <c r="AP3730" s="7"/>
      <c r="AQ3730" s="7"/>
      <c r="AR3730" s="7"/>
      <c r="AS3730" s="7"/>
      <c r="AT3730" s="7"/>
      <c r="AU3730" s="8"/>
      <c r="AV3730" s="8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  <c r="BU3730" s="7"/>
      <c r="BV3730" s="7"/>
      <c r="BW3730" s="8"/>
      <c r="BX3730" s="8"/>
      <c r="BY3730" s="8"/>
      <c r="BZ3730" s="8"/>
      <c r="CA3730" s="8"/>
      <c r="CC3730" s="8"/>
      <c r="CE3730" s="7"/>
      <c r="CF3730" s="8"/>
      <c r="CG3730" s="8"/>
      <c r="CH3730" s="8"/>
      <c r="CI3730" s="8"/>
      <c r="CJ3730" s="8"/>
    </row>
    <row r="3731" spans="1:88" x14ac:dyDescent="0.3">
      <c r="A3731" s="1" t="s">
        <v>1722</v>
      </c>
      <c r="B3731" s="1"/>
      <c r="C3731" s="1" t="s">
        <v>1878</v>
      </c>
      <c r="D3731" s="1"/>
      <c r="E3731" s="1"/>
      <c r="F3731" s="1"/>
      <c r="G3731" s="1"/>
      <c r="H3731" s="1">
        <v>53099.11</v>
      </c>
      <c r="I3731" s="1">
        <v>-0.15</v>
      </c>
      <c r="J3731" s="12">
        <v>2418.7800000000002</v>
      </c>
      <c r="K3731" s="5">
        <v>3514.85</v>
      </c>
      <c r="L3731" s="5">
        <v>12276.55</v>
      </c>
      <c r="M3731" s="13">
        <f t="shared" si="73"/>
        <v>-1.46435544101986E-3</v>
      </c>
      <c r="N3731" s="13">
        <v>1.5712868011918957E-4</v>
      </c>
      <c r="O3731" s="13">
        <v>-8.2419597862338767E-3</v>
      </c>
      <c r="P3731" s="13">
        <v>-1.9535664171933531E-3</v>
      </c>
      <c r="Q3731" s="7"/>
      <c r="R3731" s="8"/>
      <c r="S3731" s="8"/>
      <c r="T3731" s="8"/>
      <c r="U3731" s="8"/>
      <c r="V3731" s="13"/>
      <c r="W3731" s="14"/>
      <c r="X3731" s="1"/>
      <c r="Y3731" s="1"/>
      <c r="Z3731" s="1"/>
      <c r="AA3731" s="1"/>
      <c r="AB3731" s="1"/>
      <c r="AC3731" s="1"/>
      <c r="AD3731" s="8"/>
      <c r="AE3731" s="8"/>
      <c r="AF3731" s="8"/>
      <c r="AG3731" s="8"/>
      <c r="AH3731" s="9"/>
      <c r="AI3731" s="8"/>
      <c r="AJ3731" s="13"/>
      <c r="AK3731" s="8"/>
      <c r="AL3731" s="8"/>
      <c r="AM3731" s="8"/>
      <c r="AN3731" s="8"/>
      <c r="AO3731" s="7"/>
      <c r="AP3731" s="7"/>
      <c r="AQ3731" s="7"/>
      <c r="AR3731" s="7"/>
      <c r="AS3731" s="7"/>
      <c r="AT3731" s="7"/>
      <c r="AU3731" s="8"/>
      <c r="AV3731" s="8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  <c r="BU3731" s="7"/>
      <c r="BV3731" s="7"/>
      <c r="BW3731" s="8"/>
      <c r="BX3731" s="8"/>
      <c r="BY3731" s="8"/>
      <c r="BZ3731" s="8"/>
      <c r="CA3731" s="8"/>
      <c r="CC3731" s="8"/>
      <c r="CE3731" s="7"/>
      <c r="CF3731" s="8"/>
      <c r="CG3731" s="8"/>
      <c r="CH3731" s="8"/>
      <c r="CI3731" s="8"/>
      <c r="CJ3731" s="8"/>
    </row>
    <row r="3732" spans="1:88" x14ac:dyDescent="0.3">
      <c r="A3732" s="1" t="s">
        <v>1723</v>
      </c>
      <c r="B3732" s="1"/>
      <c r="C3732" s="1" t="s">
        <v>1878</v>
      </c>
      <c r="D3732" s="1"/>
      <c r="E3732" s="1"/>
      <c r="F3732" s="1"/>
      <c r="G3732" s="1"/>
      <c r="H3732" s="1">
        <v>53368.22</v>
      </c>
      <c r="I3732" s="1">
        <v>0.51</v>
      </c>
      <c r="J3732" s="12">
        <v>2431.23</v>
      </c>
      <c r="K3732" s="5">
        <v>3535.9</v>
      </c>
      <c r="L3732" s="5">
        <v>12358.83</v>
      </c>
      <c r="M3732" s="13">
        <f t="shared" si="73"/>
        <v>5.0680698791374379E-3</v>
      </c>
      <c r="N3732" s="13">
        <v>5.1472229801801106E-3</v>
      </c>
      <c r="O3732" s="13">
        <v>5.9888757699475548E-3</v>
      </c>
      <c r="P3732" s="13">
        <v>6.702208682406674E-3</v>
      </c>
      <c r="Q3732" s="7"/>
      <c r="R3732" s="8"/>
      <c r="S3732" s="8"/>
      <c r="T3732" s="8"/>
      <c r="U3732" s="8"/>
      <c r="V3732" s="13"/>
      <c r="W3732" s="14"/>
      <c r="X3732" s="1"/>
      <c r="Y3732" s="1"/>
      <c r="Z3732" s="1"/>
      <c r="AA3732" s="1"/>
      <c r="AB3732" s="1"/>
      <c r="AC3732" s="1"/>
      <c r="AD3732" s="8"/>
      <c r="AE3732" s="8"/>
      <c r="AF3732" s="8"/>
      <c r="AG3732" s="8"/>
      <c r="AH3732" s="9"/>
      <c r="AI3732" s="8"/>
      <c r="AJ3732" s="13"/>
      <c r="AK3732" s="8"/>
      <c r="AL3732" s="8"/>
      <c r="AM3732" s="8"/>
      <c r="AN3732" s="8"/>
      <c r="AO3732" s="7"/>
      <c r="AP3732" s="7"/>
      <c r="AQ3732" s="7"/>
      <c r="AR3732" s="7"/>
      <c r="AS3732" s="7"/>
      <c r="AT3732" s="7"/>
      <c r="AU3732" s="8"/>
      <c r="AV3732" s="8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  <c r="BU3732" s="7"/>
      <c r="BV3732" s="7"/>
      <c r="BW3732" s="8"/>
      <c r="BX3732" s="8"/>
      <c r="BY3732" s="8"/>
      <c r="BZ3732" s="8"/>
      <c r="CA3732" s="8"/>
      <c r="CC3732" s="8"/>
      <c r="CE3732" s="7"/>
      <c r="CF3732" s="8"/>
      <c r="CG3732" s="8"/>
      <c r="CH3732" s="8"/>
      <c r="CI3732" s="8"/>
      <c r="CJ3732" s="8"/>
    </row>
    <row r="3733" spans="1:88" x14ac:dyDescent="0.3">
      <c r="A3733" s="1" t="s">
        <v>1724</v>
      </c>
      <c r="B3733" s="1"/>
      <c r="C3733" s="1" t="s">
        <v>1878</v>
      </c>
      <c r="D3733" s="1"/>
      <c r="E3733" s="1"/>
      <c r="F3733" s="1"/>
      <c r="G3733" s="1"/>
      <c r="H3733" s="1">
        <v>53299.4</v>
      </c>
      <c r="I3733" s="1">
        <v>-0.13</v>
      </c>
      <c r="J3733" s="12">
        <v>2421.67</v>
      </c>
      <c r="K3733" s="5">
        <v>3551.36</v>
      </c>
      <c r="L3733" s="5">
        <v>12374.41</v>
      </c>
      <c r="M3733" s="13">
        <f t="shared" si="73"/>
        <v>-1.2895314852172657E-3</v>
      </c>
      <c r="N3733" s="13">
        <v>-3.9321660229595379E-3</v>
      </c>
      <c r="O3733" s="13">
        <v>4.3722955965950216E-3</v>
      </c>
      <c r="P3733" s="13">
        <v>1.2606371315084797E-3</v>
      </c>
      <c r="Q3733" s="7"/>
      <c r="R3733" s="8"/>
      <c r="S3733" s="8"/>
      <c r="T3733" s="8"/>
      <c r="U3733" s="8"/>
      <c r="V3733" s="13"/>
      <c r="W3733" s="14"/>
      <c r="X3733" s="1"/>
      <c r="Y3733" s="1"/>
      <c r="Z3733" s="1"/>
      <c r="AA3733" s="1"/>
      <c r="AB3733" s="1"/>
      <c r="AC3733" s="1"/>
      <c r="AD3733" s="8"/>
      <c r="AE3733" s="8"/>
      <c r="AF3733" s="8"/>
      <c r="AG3733" s="8"/>
      <c r="AH3733" s="9"/>
      <c r="AI3733" s="8"/>
      <c r="AJ3733" s="13"/>
      <c r="AK3733" s="8"/>
      <c r="AL3733" s="8"/>
      <c r="AM3733" s="8"/>
      <c r="AN3733" s="8"/>
      <c r="AO3733" s="7"/>
      <c r="AP3733" s="7"/>
      <c r="AQ3733" s="7"/>
      <c r="AR3733" s="7"/>
      <c r="AS3733" s="7"/>
      <c r="AT3733" s="7"/>
      <c r="AU3733" s="8"/>
      <c r="AV3733" s="8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  <c r="BU3733" s="7"/>
      <c r="BV3733" s="7"/>
      <c r="BW3733" s="8"/>
      <c r="BX3733" s="8"/>
      <c r="BY3733" s="8"/>
      <c r="BZ3733" s="8"/>
      <c r="CA3733" s="8"/>
      <c r="CC3733" s="8"/>
      <c r="CE3733" s="7"/>
      <c r="CF3733" s="8"/>
      <c r="CG3733" s="8"/>
      <c r="CH3733" s="8"/>
      <c r="CI3733" s="8"/>
      <c r="CJ3733" s="8"/>
    </row>
    <row r="3734" spans="1:88" x14ac:dyDescent="0.3">
      <c r="A3734" s="1" t="s">
        <v>1725</v>
      </c>
      <c r="B3734" s="1"/>
      <c r="C3734" s="1" t="s">
        <v>1878</v>
      </c>
      <c r="D3734" s="1"/>
      <c r="E3734" s="1"/>
      <c r="F3734" s="1"/>
      <c r="G3734" s="1"/>
      <c r="H3734" s="1">
        <v>52848.54</v>
      </c>
      <c r="I3734" s="1">
        <v>-0.85</v>
      </c>
      <c r="J3734" s="12">
        <v>2396.52</v>
      </c>
      <c r="K3734" s="5">
        <v>3527.5</v>
      </c>
      <c r="L3734" s="5">
        <v>12353.09</v>
      </c>
      <c r="M3734" s="13">
        <f t="shared" si="73"/>
        <v>-8.4590070432312148E-3</v>
      </c>
      <c r="N3734" s="13">
        <v>-1.0385395202484271E-2</v>
      </c>
      <c r="O3734" s="13">
        <v>-6.7185528924130766E-3</v>
      </c>
      <c r="P3734" s="13">
        <v>-1.7229104256283323E-3</v>
      </c>
      <c r="Q3734" s="7"/>
      <c r="R3734" s="8"/>
      <c r="S3734" s="8"/>
      <c r="T3734" s="8"/>
      <c r="U3734" s="8"/>
      <c r="V3734" s="13"/>
      <c r="W3734" s="14"/>
      <c r="X3734" s="1"/>
      <c r="Y3734" s="1"/>
      <c r="Z3734" s="1"/>
      <c r="AA3734" s="1"/>
      <c r="AB3734" s="1"/>
      <c r="AC3734" s="1"/>
      <c r="AD3734" s="8"/>
      <c r="AE3734" s="8"/>
      <c r="AF3734" s="8"/>
      <c r="AG3734" s="8"/>
      <c r="AH3734" s="9"/>
      <c r="AI3734" s="8"/>
      <c r="AJ3734" s="13"/>
      <c r="AK3734" s="8"/>
      <c r="AL3734" s="8"/>
      <c r="AM3734" s="8"/>
      <c r="AN3734" s="8"/>
      <c r="AO3734" s="7"/>
      <c r="AP3734" s="7"/>
      <c r="AQ3734" s="7"/>
      <c r="AR3734" s="7"/>
      <c r="AS3734" s="7"/>
      <c r="AT3734" s="7"/>
      <c r="AU3734" s="8"/>
      <c r="AV3734" s="8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  <c r="BU3734" s="7"/>
      <c r="BV3734" s="7"/>
      <c r="BW3734" s="8"/>
      <c r="BX3734" s="8"/>
      <c r="BY3734" s="8"/>
      <c r="BZ3734" s="8"/>
      <c r="CA3734" s="8"/>
      <c r="CC3734" s="8"/>
      <c r="CE3734" s="7"/>
      <c r="CF3734" s="8"/>
      <c r="CG3734" s="8"/>
      <c r="CH3734" s="8"/>
      <c r="CI3734" s="8"/>
      <c r="CJ3734" s="8"/>
    </row>
    <row r="3735" spans="1:88" x14ac:dyDescent="0.3">
      <c r="A3735" s="1" t="s">
        <v>1726</v>
      </c>
      <c r="B3735" s="1"/>
      <c r="C3735" s="1" t="s">
        <v>1878</v>
      </c>
      <c r="D3735" s="1"/>
      <c r="E3735" s="1"/>
      <c r="F3735" s="1"/>
      <c r="G3735" s="1"/>
      <c r="H3735" s="1">
        <v>53215.87</v>
      </c>
      <c r="I3735" s="1">
        <v>0.7</v>
      </c>
      <c r="J3735" s="12">
        <v>2418.2600000000002</v>
      </c>
      <c r="K3735" s="5">
        <v>3540.07</v>
      </c>
      <c r="L3735" s="5">
        <v>12376.28</v>
      </c>
      <c r="M3735" s="13">
        <f t="shared" si="73"/>
        <v>6.9506177464884189E-3</v>
      </c>
      <c r="N3735" s="13">
        <v>9.071486989468136E-3</v>
      </c>
      <c r="O3735" s="13">
        <v>3.5634301913536337E-3</v>
      </c>
      <c r="P3735" s="13">
        <v>1.8772630977350602E-3</v>
      </c>
      <c r="Q3735" s="7"/>
      <c r="R3735" s="8"/>
      <c r="S3735" s="8"/>
      <c r="T3735" s="8"/>
      <c r="U3735" s="8"/>
      <c r="V3735" s="13"/>
      <c r="W3735" s="14"/>
      <c r="X3735" s="1"/>
      <c r="Y3735" s="1"/>
      <c r="Z3735" s="1"/>
      <c r="AA3735" s="1"/>
      <c r="AB3735" s="1"/>
      <c r="AC3735" s="1"/>
      <c r="AD3735" s="8"/>
      <c r="AE3735" s="8"/>
      <c r="AF3735" s="8"/>
      <c r="AG3735" s="8"/>
      <c r="AH3735" s="9"/>
      <c r="AI3735" s="8"/>
      <c r="AJ3735" s="13"/>
      <c r="AK3735" s="8"/>
      <c r="AL3735" s="8"/>
      <c r="AM3735" s="8"/>
      <c r="AN3735" s="8"/>
      <c r="AO3735" s="7"/>
      <c r="AP3735" s="7"/>
      <c r="AQ3735" s="7"/>
      <c r="AR3735" s="7"/>
      <c r="AS3735" s="7"/>
      <c r="AT3735" s="7"/>
      <c r="AU3735" s="8"/>
      <c r="AV3735" s="8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8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  <c r="BU3735" s="7"/>
      <c r="BV3735" s="7"/>
      <c r="BW3735" s="8"/>
      <c r="BX3735" s="8"/>
      <c r="BY3735" s="8"/>
      <c r="BZ3735" s="8"/>
      <c r="CA3735" s="8"/>
      <c r="CC3735" s="8"/>
      <c r="CE3735" s="7"/>
      <c r="CF3735" s="8"/>
      <c r="CG3735" s="8"/>
      <c r="CH3735" s="8"/>
      <c r="CI3735" s="8"/>
      <c r="CJ3735" s="8"/>
    </row>
    <row r="3736" spans="1:88" x14ac:dyDescent="0.3">
      <c r="A3736" s="1" t="s">
        <v>1727</v>
      </c>
      <c r="B3736" s="1"/>
      <c r="C3736" s="1" t="s">
        <v>1878</v>
      </c>
      <c r="D3736" s="1"/>
      <c r="E3736" s="1"/>
      <c r="F3736" s="1"/>
      <c r="G3736" s="1"/>
      <c r="H3736" s="1">
        <v>53084.63</v>
      </c>
      <c r="I3736" s="1">
        <v>-0.25</v>
      </c>
      <c r="J3736" s="12">
        <v>2410.65</v>
      </c>
      <c r="K3736" s="5">
        <v>3547.8</v>
      </c>
      <c r="L3736" s="5">
        <v>12275.69</v>
      </c>
      <c r="M3736" s="13">
        <f t="shared" si="73"/>
        <v>-2.4661816108616508E-3</v>
      </c>
      <c r="N3736" s="13">
        <v>-3.1468907396227097E-3</v>
      </c>
      <c r="O3736" s="13">
        <v>2.1835726412189338E-3</v>
      </c>
      <c r="P3736" s="13">
        <v>-8.1276441709463576E-3</v>
      </c>
      <c r="Q3736" s="7"/>
      <c r="R3736" s="8"/>
      <c r="S3736" s="8"/>
      <c r="T3736" s="8"/>
      <c r="U3736" s="8"/>
      <c r="V3736" s="13"/>
      <c r="W3736" s="14"/>
      <c r="X3736" s="1"/>
      <c r="Y3736" s="1"/>
      <c r="Z3736" s="1"/>
      <c r="AA3736" s="1"/>
      <c r="AB3736" s="1"/>
      <c r="AC3736" s="1"/>
      <c r="AD3736" s="8"/>
      <c r="AE3736" s="8"/>
      <c r="AF3736" s="8"/>
      <c r="AG3736" s="8"/>
      <c r="AH3736" s="9"/>
      <c r="AI3736" s="8"/>
      <c r="AJ3736" s="13"/>
      <c r="AK3736" s="8"/>
      <c r="AL3736" s="8"/>
      <c r="AM3736" s="8"/>
      <c r="AN3736" s="8"/>
      <c r="AO3736" s="7"/>
      <c r="AP3736" s="7"/>
      <c r="AQ3736" s="7"/>
      <c r="AR3736" s="7"/>
      <c r="AS3736" s="7"/>
      <c r="AT3736" s="7"/>
      <c r="AU3736" s="8"/>
      <c r="AV3736" s="8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  <c r="BU3736" s="7"/>
      <c r="BV3736" s="7"/>
      <c r="BW3736" s="8"/>
      <c r="BX3736" s="8"/>
      <c r="BY3736" s="8"/>
      <c r="BZ3736" s="8"/>
      <c r="CA3736" s="8"/>
      <c r="CC3736" s="8"/>
      <c r="CE3736" s="7"/>
      <c r="CF3736" s="8"/>
      <c r="CG3736" s="8"/>
      <c r="CH3736" s="8"/>
      <c r="CI3736" s="8"/>
      <c r="CJ3736" s="8"/>
    </row>
    <row r="3737" spans="1:88" x14ac:dyDescent="0.3">
      <c r="A3737" s="1" t="s">
        <v>1728</v>
      </c>
      <c r="B3737" s="1"/>
      <c r="C3737" s="1" t="s">
        <v>1878</v>
      </c>
      <c r="D3737" s="1"/>
      <c r="E3737" s="1"/>
      <c r="F3737" s="1"/>
      <c r="G3737" s="1"/>
      <c r="H3737" s="1">
        <v>53055.98</v>
      </c>
      <c r="I3737" s="1">
        <v>-0.05</v>
      </c>
      <c r="J3737" s="12">
        <v>2410.27</v>
      </c>
      <c r="K3737" s="5">
        <v>3544.57</v>
      </c>
      <c r="L3737" s="5">
        <v>12219.3</v>
      </c>
      <c r="M3737" s="13">
        <f t="shared" si="73"/>
        <v>-5.3970424207527845E-4</v>
      </c>
      <c r="N3737" s="13">
        <v>-1.5763383319855606E-4</v>
      </c>
      <c r="O3737" s="13">
        <v>-9.1042336095603638E-4</v>
      </c>
      <c r="P3737" s="13">
        <v>-4.5936318039964119E-3</v>
      </c>
      <c r="Q3737" s="7"/>
      <c r="R3737" s="8"/>
      <c r="S3737" s="8"/>
      <c r="T3737" s="8"/>
      <c r="U3737" s="8"/>
      <c r="V3737" s="13"/>
      <c r="W3737" s="14"/>
      <c r="X3737" s="1"/>
      <c r="Y3737" s="1"/>
      <c r="Z3737" s="1"/>
      <c r="AA3737" s="1"/>
      <c r="AB3737" s="1"/>
      <c r="AC3737" s="1"/>
      <c r="AD3737" s="8"/>
      <c r="AE3737" s="8"/>
      <c r="AF3737" s="8"/>
      <c r="AG3737" s="8"/>
      <c r="AH3737" s="9"/>
      <c r="AI3737" s="8"/>
      <c r="AJ3737" s="13"/>
      <c r="AK3737" s="8"/>
      <c r="AL3737" s="8"/>
      <c r="AM3737" s="8"/>
      <c r="AN3737" s="8"/>
      <c r="AO3737" s="7"/>
      <c r="AP3737" s="7"/>
      <c r="AQ3737" s="7"/>
      <c r="AR3737" s="7"/>
      <c r="AS3737" s="7"/>
      <c r="AT3737" s="7"/>
      <c r="AU3737" s="8"/>
      <c r="AV3737" s="8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8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  <c r="BU3737" s="7"/>
      <c r="BV3737" s="7"/>
      <c r="BW3737" s="8"/>
      <c r="BX3737" s="8"/>
      <c r="BY3737" s="8"/>
      <c r="BZ3737" s="8"/>
      <c r="CA3737" s="8"/>
      <c r="CC3737" s="8"/>
      <c r="CE3737" s="7"/>
      <c r="CF3737" s="8"/>
      <c r="CG3737" s="8"/>
      <c r="CH3737" s="8"/>
      <c r="CI3737" s="8"/>
      <c r="CJ3737" s="8"/>
    </row>
    <row r="3738" spans="1:88" x14ac:dyDescent="0.3">
      <c r="A3738" s="1" t="s">
        <v>1729</v>
      </c>
      <c r="B3738" s="1"/>
      <c r="C3738" s="1" t="s">
        <v>1878</v>
      </c>
      <c r="D3738" s="1"/>
      <c r="E3738" s="1"/>
      <c r="F3738" s="1"/>
      <c r="G3738" s="1"/>
      <c r="H3738" s="1">
        <v>53238</v>
      </c>
      <c r="I3738" s="1">
        <v>0.34</v>
      </c>
      <c r="J3738" s="12">
        <v>2420.66</v>
      </c>
      <c r="K3738" s="5">
        <v>3553.64</v>
      </c>
      <c r="L3738" s="5">
        <v>12228.76</v>
      </c>
      <c r="M3738" s="13">
        <f t="shared" si="73"/>
        <v>3.4307160097692968E-3</v>
      </c>
      <c r="N3738" s="13">
        <v>4.3107203757255519E-3</v>
      </c>
      <c r="O3738" s="13">
        <v>2.5588435268593113E-3</v>
      </c>
      <c r="P3738" s="13">
        <v>7.7418510061955104E-4</v>
      </c>
      <c r="Q3738" s="7"/>
      <c r="R3738" s="8"/>
      <c r="S3738" s="8"/>
      <c r="T3738" s="8"/>
      <c r="U3738" s="8"/>
      <c r="V3738" s="13"/>
      <c r="W3738" s="14"/>
      <c r="X3738" s="1"/>
      <c r="Y3738" s="1"/>
      <c r="Z3738" s="1"/>
      <c r="AA3738" s="1"/>
      <c r="AB3738" s="1"/>
      <c r="AC3738" s="1"/>
      <c r="AD3738" s="8"/>
      <c r="AE3738" s="8"/>
      <c r="AF3738" s="8"/>
      <c r="AG3738" s="8"/>
      <c r="AH3738" s="9"/>
      <c r="AI3738" s="8"/>
      <c r="AJ3738" s="13"/>
      <c r="AK3738" s="8"/>
      <c r="AL3738" s="8"/>
      <c r="AM3738" s="8"/>
      <c r="AN3738" s="8"/>
      <c r="AO3738" s="7"/>
      <c r="AP3738" s="7"/>
      <c r="AQ3738" s="7"/>
      <c r="AR3738" s="7"/>
      <c r="AS3738" s="7"/>
      <c r="AT3738" s="7"/>
      <c r="AU3738" s="8"/>
      <c r="AV3738" s="8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  <c r="BU3738" s="7"/>
      <c r="BV3738" s="7"/>
      <c r="BW3738" s="8"/>
      <c r="BX3738" s="8"/>
      <c r="BY3738" s="8"/>
      <c r="BZ3738" s="8"/>
      <c r="CA3738" s="8"/>
      <c r="CC3738" s="8"/>
      <c r="CE3738" s="7"/>
      <c r="CF3738" s="8"/>
      <c r="CG3738" s="8"/>
      <c r="CH3738" s="8"/>
      <c r="CI3738" s="8"/>
      <c r="CJ3738" s="8"/>
    </row>
    <row r="3739" spans="1:88" x14ac:dyDescent="0.3">
      <c r="A3739" s="1" t="s">
        <v>1730</v>
      </c>
      <c r="B3739" s="1"/>
      <c r="C3739" s="1" t="s">
        <v>1878</v>
      </c>
      <c r="D3739" s="1"/>
      <c r="E3739" s="1"/>
      <c r="F3739" s="1"/>
      <c r="G3739" s="1"/>
      <c r="H3739" s="1">
        <v>53415.63</v>
      </c>
      <c r="I3739" s="1">
        <v>0.33</v>
      </c>
      <c r="J3739" s="12">
        <v>2428.35</v>
      </c>
      <c r="K3739" s="5">
        <v>3568.66</v>
      </c>
      <c r="L3739" s="5">
        <v>12250.55</v>
      </c>
      <c r="M3739" s="13">
        <f t="shared" si="73"/>
        <v>3.3365265411924305E-3</v>
      </c>
      <c r="N3739" s="13">
        <v>3.1768195450827541E-3</v>
      </c>
      <c r="O3739" s="13">
        <v>4.2266521088236697E-3</v>
      </c>
      <c r="P3739" s="13">
        <v>1.7818650460061924E-3</v>
      </c>
      <c r="Q3739" s="7"/>
      <c r="R3739" s="8"/>
      <c r="S3739" s="8"/>
      <c r="T3739" s="8"/>
      <c r="U3739" s="8"/>
      <c r="V3739" s="13"/>
      <c r="W3739" s="14"/>
      <c r="X3739" s="1"/>
      <c r="Y3739" s="1"/>
      <c r="Z3739" s="1"/>
      <c r="AA3739" s="1"/>
      <c r="AB3739" s="1"/>
      <c r="AC3739" s="1"/>
      <c r="AD3739" s="8"/>
      <c r="AE3739" s="8"/>
      <c r="AF3739" s="8"/>
      <c r="AG3739" s="8"/>
      <c r="AH3739" s="9"/>
      <c r="AI3739" s="8"/>
      <c r="AJ3739" s="13"/>
      <c r="AK3739" s="8"/>
      <c r="AL3739" s="8"/>
      <c r="AM3739" s="8"/>
      <c r="AN3739" s="8"/>
      <c r="AO3739" s="7"/>
      <c r="AP3739" s="7"/>
      <c r="AQ3739" s="7"/>
      <c r="AR3739" s="7"/>
      <c r="AS3739" s="7"/>
      <c r="AT3739" s="7"/>
      <c r="AU3739" s="8"/>
      <c r="AV3739" s="8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  <c r="BU3739" s="7"/>
      <c r="BV3739" s="7"/>
      <c r="BW3739" s="8"/>
      <c r="BX3739" s="8"/>
      <c r="BY3739" s="8"/>
      <c r="BZ3739" s="8"/>
      <c r="CA3739" s="8"/>
      <c r="CC3739" s="8"/>
      <c r="CE3739" s="7"/>
      <c r="CF3739" s="8"/>
      <c r="CG3739" s="8"/>
      <c r="CH3739" s="8"/>
      <c r="CI3739" s="8"/>
      <c r="CJ3739" s="8"/>
    </row>
    <row r="3740" spans="1:88" x14ac:dyDescent="0.3">
      <c r="A3740" s="1" t="s">
        <v>1731</v>
      </c>
      <c r="B3740" s="1"/>
      <c r="C3740" s="1" t="s">
        <v>1878</v>
      </c>
      <c r="D3740" s="1"/>
      <c r="E3740" s="1"/>
      <c r="F3740" s="1"/>
      <c r="G3740" s="1"/>
      <c r="H3740" s="1">
        <v>53247.07</v>
      </c>
      <c r="I3740" s="1">
        <v>-0.32</v>
      </c>
      <c r="J3740" s="12">
        <v>2416.9299999999998</v>
      </c>
      <c r="K3740" s="5">
        <v>3562.59</v>
      </c>
      <c r="L3740" s="5">
        <v>12293.45</v>
      </c>
      <c r="M3740" s="13">
        <f t="shared" si="73"/>
        <v>-3.1556306646575161E-3</v>
      </c>
      <c r="N3740" s="13">
        <v>-4.7027817242160097E-3</v>
      </c>
      <c r="O3740" s="13">
        <v>-1.7009185520614478E-3</v>
      </c>
      <c r="P3740" s="13">
        <v>3.5018835889002453E-3</v>
      </c>
      <c r="Q3740" s="7"/>
      <c r="R3740" s="8"/>
      <c r="S3740" s="8"/>
      <c r="T3740" s="8"/>
      <c r="U3740" s="8"/>
      <c r="V3740" s="13"/>
      <c r="W3740" s="14"/>
      <c r="X3740" s="1"/>
      <c r="Y3740" s="1"/>
      <c r="Z3740" s="1"/>
      <c r="AA3740" s="1"/>
      <c r="AB3740" s="1"/>
      <c r="AC3740" s="1"/>
      <c r="AD3740" s="8"/>
      <c r="AE3740" s="8"/>
      <c r="AF3740" s="8"/>
      <c r="AG3740" s="8"/>
      <c r="AH3740" s="9"/>
      <c r="AI3740" s="8"/>
      <c r="AJ3740" s="13"/>
      <c r="AK3740" s="8"/>
      <c r="AL3740" s="8"/>
      <c r="AM3740" s="8"/>
      <c r="AN3740" s="8"/>
      <c r="AO3740" s="7"/>
      <c r="AP3740" s="7"/>
      <c r="AQ3740" s="7"/>
      <c r="AR3740" s="7"/>
      <c r="AS3740" s="7"/>
      <c r="AT3740" s="7"/>
      <c r="AU3740" s="8"/>
      <c r="AV3740" s="8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  <c r="BU3740" s="7"/>
      <c r="BV3740" s="7"/>
      <c r="BW3740" s="8"/>
      <c r="BX3740" s="8"/>
      <c r="BY3740" s="8"/>
      <c r="BZ3740" s="8"/>
      <c r="CA3740" s="8"/>
      <c r="CC3740" s="8"/>
      <c r="CE3740" s="7"/>
      <c r="CF3740" s="8"/>
      <c r="CG3740" s="8"/>
      <c r="CH3740" s="8"/>
      <c r="CI3740" s="8"/>
      <c r="CJ3740" s="8"/>
    </row>
    <row r="3741" spans="1:88" x14ac:dyDescent="0.3">
      <c r="A3741" s="1" t="s">
        <v>1732</v>
      </c>
      <c r="B3741" s="1"/>
      <c r="C3741" s="1" t="s">
        <v>1878</v>
      </c>
      <c r="D3741" s="1"/>
      <c r="E3741" s="1"/>
      <c r="F3741" s="1"/>
      <c r="G3741" s="1"/>
      <c r="H3741" s="1">
        <v>53155.31</v>
      </c>
      <c r="I3741" s="1">
        <v>-0.17</v>
      </c>
      <c r="J3741" s="12">
        <v>2417.11</v>
      </c>
      <c r="K3741" s="5">
        <v>3549.39</v>
      </c>
      <c r="L3741" s="5">
        <v>12165.95</v>
      </c>
      <c r="M3741" s="13">
        <f t="shared" si="73"/>
        <v>-1.7232873095177625E-3</v>
      </c>
      <c r="N3741" s="13">
        <v>7.4474643452671074E-5</v>
      </c>
      <c r="O3741" s="13">
        <v>-3.7051695536113316E-3</v>
      </c>
      <c r="P3741" s="13">
        <v>-1.037137662739096E-2</v>
      </c>
      <c r="Q3741" s="7"/>
      <c r="R3741" s="8"/>
      <c r="S3741" s="8"/>
      <c r="T3741" s="8"/>
      <c r="U3741" s="8"/>
      <c r="V3741" s="13"/>
      <c r="W3741" s="14"/>
      <c r="X3741" s="1"/>
      <c r="Y3741" s="1"/>
      <c r="Z3741" s="1"/>
      <c r="AA3741" s="1"/>
      <c r="AB3741" s="1"/>
      <c r="AC3741" s="1"/>
      <c r="AD3741" s="8"/>
      <c r="AE3741" s="8"/>
      <c r="AF3741" s="8"/>
      <c r="AG3741" s="8"/>
      <c r="AH3741" s="9"/>
      <c r="AI3741" s="8"/>
      <c r="AJ3741" s="13"/>
      <c r="AK3741" s="8"/>
      <c r="AL3741" s="8"/>
      <c r="AM3741" s="8"/>
      <c r="AN3741" s="8"/>
      <c r="AO3741" s="7"/>
      <c r="AP3741" s="7"/>
      <c r="AQ3741" s="7"/>
      <c r="AR3741" s="7"/>
      <c r="AS3741" s="7"/>
      <c r="AT3741" s="7"/>
      <c r="AU3741" s="8"/>
      <c r="AV3741" s="8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  <c r="BU3741" s="7"/>
      <c r="BV3741" s="7"/>
      <c r="BW3741" s="8"/>
      <c r="BX3741" s="8"/>
      <c r="BY3741" s="8"/>
      <c r="BZ3741" s="8"/>
      <c r="CA3741" s="8"/>
      <c r="CC3741" s="8"/>
      <c r="CE3741" s="7"/>
      <c r="CF3741" s="8"/>
      <c r="CG3741" s="8"/>
      <c r="CH3741" s="8"/>
      <c r="CI3741" s="8"/>
      <c r="CJ3741" s="8"/>
    </row>
    <row r="3742" spans="1:88" x14ac:dyDescent="0.3">
      <c r="A3742" s="1" t="s">
        <v>1733</v>
      </c>
      <c r="B3742" s="1"/>
      <c r="C3742" s="1" t="s">
        <v>1878</v>
      </c>
      <c r="D3742" s="1"/>
      <c r="E3742" s="1"/>
      <c r="F3742" s="1"/>
      <c r="G3742" s="1"/>
      <c r="H3742" s="1">
        <v>53773.45</v>
      </c>
      <c r="I3742" s="1">
        <v>1.1599999999999999</v>
      </c>
      <c r="J3742" s="12">
        <v>2446.3200000000002</v>
      </c>
      <c r="K3742" s="5">
        <v>3598.77</v>
      </c>
      <c r="L3742" s="5">
        <v>12223.59</v>
      </c>
      <c r="M3742" s="13">
        <f t="shared" si="73"/>
        <v>1.1628941680520644E-2</v>
      </c>
      <c r="N3742" s="13">
        <v>1.2084679638080242E-2</v>
      </c>
      <c r="O3742" s="13">
        <v>1.3912249710513747E-2</v>
      </c>
      <c r="P3742" s="13">
        <v>4.7378133232505171E-3</v>
      </c>
      <c r="Q3742" s="7"/>
      <c r="R3742" s="8"/>
      <c r="S3742" s="8"/>
      <c r="T3742" s="8"/>
      <c r="U3742" s="8"/>
      <c r="V3742" s="13"/>
      <c r="W3742" s="14"/>
      <c r="X3742" s="1"/>
      <c r="Y3742" s="1"/>
      <c r="Z3742" s="1"/>
      <c r="AA3742" s="1"/>
      <c r="AB3742" s="1"/>
      <c r="AC3742" s="1"/>
      <c r="AD3742" s="8"/>
      <c r="AE3742" s="8"/>
      <c r="AF3742" s="8"/>
      <c r="AG3742" s="8"/>
      <c r="AH3742" s="9"/>
      <c r="AI3742" s="8"/>
      <c r="AJ3742" s="13"/>
      <c r="AK3742" s="8"/>
      <c r="AL3742" s="8"/>
      <c r="AM3742" s="8"/>
      <c r="AN3742" s="8"/>
      <c r="AO3742" s="7"/>
      <c r="AP3742" s="7"/>
      <c r="AQ3742" s="7"/>
      <c r="AR3742" s="7"/>
      <c r="AS3742" s="7"/>
      <c r="AT3742" s="7"/>
      <c r="AU3742" s="8"/>
      <c r="AV3742" s="8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  <c r="BU3742" s="7"/>
      <c r="BV3742" s="7"/>
      <c r="BW3742" s="8"/>
      <c r="BX3742" s="8"/>
      <c r="BY3742" s="8"/>
      <c r="BZ3742" s="8"/>
      <c r="CA3742" s="8"/>
      <c r="CC3742" s="8"/>
      <c r="CE3742" s="7"/>
      <c r="CF3742" s="8"/>
      <c r="CG3742" s="8"/>
      <c r="CH3742" s="8"/>
      <c r="CI3742" s="8"/>
      <c r="CJ3742" s="8"/>
    </row>
    <row r="3743" spans="1:88" x14ac:dyDescent="0.3">
      <c r="A3743" s="1" t="s">
        <v>1734</v>
      </c>
      <c r="B3743" s="1"/>
      <c r="C3743" s="1" t="s">
        <v>1878</v>
      </c>
      <c r="D3743" s="1"/>
      <c r="E3743" s="1"/>
      <c r="F3743" s="1"/>
      <c r="G3743" s="1"/>
      <c r="H3743" s="1">
        <v>53801.73</v>
      </c>
      <c r="I3743" s="1">
        <v>0.05</v>
      </c>
      <c r="J3743" s="12">
        <v>2445.4</v>
      </c>
      <c r="K3743" s="5">
        <v>3606.17</v>
      </c>
      <c r="L3743" s="5">
        <v>12224.96</v>
      </c>
      <c r="M3743" s="13">
        <f t="shared" si="73"/>
        <v>5.259100913184156E-4</v>
      </c>
      <c r="N3743" s="13">
        <v>-3.7607508420811619E-4</v>
      </c>
      <c r="O3743" s="13">
        <v>2.056258110409992E-3</v>
      </c>
      <c r="P3743" s="13">
        <v>1.1207836650273251E-4</v>
      </c>
      <c r="Q3743" s="7"/>
      <c r="R3743" s="8"/>
      <c r="S3743" s="8"/>
      <c r="T3743" s="8"/>
      <c r="U3743" s="8"/>
      <c r="V3743" s="13"/>
      <c r="W3743" s="14"/>
      <c r="X3743" s="1"/>
      <c r="Y3743" s="1"/>
      <c r="Z3743" s="1"/>
      <c r="AA3743" s="1"/>
      <c r="AB3743" s="1"/>
      <c r="AC3743" s="1"/>
      <c r="AD3743" s="8"/>
      <c r="AE3743" s="8"/>
      <c r="AF3743" s="8"/>
      <c r="AG3743" s="8"/>
      <c r="AH3743" s="9"/>
      <c r="AI3743" s="8"/>
      <c r="AJ3743" s="13"/>
      <c r="AK3743" s="8"/>
      <c r="AL3743" s="8"/>
      <c r="AM3743" s="8"/>
      <c r="AN3743" s="8"/>
      <c r="AO3743" s="7"/>
      <c r="AP3743" s="7"/>
      <c r="AQ3743" s="7"/>
      <c r="AR3743" s="7"/>
      <c r="AS3743" s="7"/>
      <c r="AT3743" s="7"/>
      <c r="AU3743" s="8"/>
      <c r="AV3743" s="8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  <c r="BU3743" s="7"/>
      <c r="BV3743" s="7"/>
      <c r="BW3743" s="8"/>
      <c r="BX3743" s="8"/>
      <c r="BY3743" s="8"/>
      <c r="BZ3743" s="8"/>
      <c r="CA3743" s="8"/>
      <c r="CC3743" s="8"/>
      <c r="CE3743" s="7"/>
      <c r="CF3743" s="8"/>
      <c r="CG3743" s="8"/>
      <c r="CH3743" s="8"/>
      <c r="CI3743" s="8"/>
      <c r="CJ3743" s="8"/>
    </row>
    <row r="3744" spans="1:88" x14ac:dyDescent="0.3">
      <c r="A3744" s="1" t="s">
        <v>1735</v>
      </c>
      <c r="B3744" s="1"/>
      <c r="C3744" s="1" t="s">
        <v>1878</v>
      </c>
      <c r="D3744" s="1"/>
      <c r="E3744" s="1"/>
      <c r="F3744" s="1"/>
      <c r="G3744" s="1"/>
      <c r="H3744" s="1">
        <v>53346.86</v>
      </c>
      <c r="I3744" s="1">
        <v>-0.85</v>
      </c>
      <c r="J3744" s="12">
        <v>2417.21</v>
      </c>
      <c r="K3744" s="5">
        <v>3593.8</v>
      </c>
      <c r="L3744" s="5">
        <v>12238.7</v>
      </c>
      <c r="M3744" s="13">
        <f t="shared" si="73"/>
        <v>-8.4545608477646361E-3</v>
      </c>
      <c r="N3744" s="13">
        <v>-1.1527766418581886E-2</v>
      </c>
      <c r="O3744" s="13">
        <v>-3.4302320744723502E-3</v>
      </c>
      <c r="P3744" s="13">
        <v>1.1239300578489431E-3</v>
      </c>
      <c r="Q3744" s="7"/>
      <c r="R3744" s="8"/>
      <c r="S3744" s="8"/>
      <c r="T3744" s="8"/>
      <c r="U3744" s="8"/>
      <c r="V3744" s="13"/>
      <c r="W3744" s="14"/>
      <c r="X3744" s="1"/>
      <c r="Y3744" s="1"/>
      <c r="Z3744" s="1"/>
      <c r="AA3744" s="1"/>
      <c r="AB3744" s="1"/>
      <c r="AC3744" s="1"/>
      <c r="AD3744" s="8"/>
      <c r="AE3744" s="8"/>
      <c r="AF3744" s="8"/>
      <c r="AG3744" s="8"/>
      <c r="AH3744" s="9"/>
      <c r="AI3744" s="8"/>
      <c r="AJ3744" s="13"/>
      <c r="AK3744" s="8"/>
      <c r="AL3744" s="8"/>
      <c r="AM3744" s="8"/>
      <c r="AN3744" s="8"/>
      <c r="AO3744" s="7"/>
      <c r="AP3744" s="7"/>
      <c r="AQ3744" s="7"/>
      <c r="AR3744" s="7"/>
      <c r="AS3744" s="7"/>
      <c r="AT3744" s="7"/>
      <c r="AU3744" s="8"/>
      <c r="AV3744" s="8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  <c r="BU3744" s="7"/>
      <c r="BV3744" s="7"/>
      <c r="BW3744" s="8"/>
      <c r="BX3744" s="8"/>
      <c r="BY3744" s="8"/>
      <c r="BZ3744" s="8"/>
      <c r="CA3744" s="8"/>
      <c r="CC3744" s="8"/>
      <c r="CE3744" s="7"/>
      <c r="CF3744" s="8"/>
      <c r="CG3744" s="8"/>
      <c r="CH3744" s="8"/>
      <c r="CI3744" s="8"/>
      <c r="CJ3744" s="8"/>
    </row>
    <row r="3745" spans="1:88" x14ac:dyDescent="0.3">
      <c r="A3745" s="1" t="s">
        <v>1736</v>
      </c>
      <c r="B3745" s="1"/>
      <c r="C3745" s="1" t="s">
        <v>1878</v>
      </c>
      <c r="D3745" s="1"/>
      <c r="E3745" s="1"/>
      <c r="F3745" s="1"/>
      <c r="G3745" s="1"/>
      <c r="H3745" s="1">
        <v>53652.58</v>
      </c>
      <c r="I3745" s="1">
        <v>0.56999999999999995</v>
      </c>
      <c r="J3745" s="12">
        <v>2438.42</v>
      </c>
      <c r="K3745" s="5">
        <v>3594.45</v>
      </c>
      <c r="L3745" s="5">
        <v>12246.85</v>
      </c>
      <c r="M3745" s="13">
        <f t="shared" si="73"/>
        <v>5.7307965267310301E-3</v>
      </c>
      <c r="N3745" s="13">
        <v>8.7745789567310606E-3</v>
      </c>
      <c r="O3745" s="13">
        <v>1.8086704880615478E-4</v>
      </c>
      <c r="P3745" s="13">
        <v>6.6592040004254116E-4</v>
      </c>
      <c r="Q3745" s="7"/>
      <c r="R3745" s="8"/>
      <c r="S3745" s="8"/>
      <c r="T3745" s="8"/>
      <c r="U3745" s="8"/>
      <c r="V3745" s="13"/>
      <c r="W3745" s="14"/>
      <c r="X3745" s="1"/>
      <c r="Y3745" s="1"/>
      <c r="Z3745" s="1"/>
      <c r="AA3745" s="1"/>
      <c r="AB3745" s="1"/>
      <c r="AC3745" s="1"/>
      <c r="AD3745" s="8"/>
      <c r="AE3745" s="8"/>
      <c r="AF3745" s="8"/>
      <c r="AG3745" s="8"/>
      <c r="AH3745" s="9"/>
      <c r="AI3745" s="8"/>
      <c r="AJ3745" s="13"/>
      <c r="AK3745" s="8"/>
      <c r="AL3745" s="8"/>
      <c r="AM3745" s="8"/>
      <c r="AN3745" s="8"/>
      <c r="AO3745" s="7"/>
      <c r="AP3745" s="7"/>
      <c r="AQ3745" s="7"/>
      <c r="AR3745" s="7"/>
      <c r="AS3745" s="7"/>
      <c r="AT3745" s="7"/>
      <c r="AU3745" s="8"/>
      <c r="AV3745" s="8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  <c r="BU3745" s="7"/>
      <c r="BV3745" s="7"/>
      <c r="BW3745" s="8"/>
      <c r="BX3745" s="8"/>
      <c r="BY3745" s="8"/>
      <c r="BZ3745" s="8"/>
      <c r="CA3745" s="8"/>
      <c r="CC3745" s="8"/>
      <c r="CE3745" s="7"/>
      <c r="CF3745" s="8"/>
      <c r="CG3745" s="8"/>
      <c r="CH3745" s="8"/>
      <c r="CI3745" s="8"/>
      <c r="CJ3745" s="8"/>
    </row>
    <row r="3746" spans="1:88" x14ac:dyDescent="0.3">
      <c r="A3746" s="1" t="s">
        <v>1737</v>
      </c>
      <c r="B3746" s="1"/>
      <c r="C3746" s="1" t="s">
        <v>1878</v>
      </c>
      <c r="D3746" s="1"/>
      <c r="E3746" s="1"/>
      <c r="F3746" s="1"/>
      <c r="G3746" s="1"/>
      <c r="H3746" s="1">
        <v>53479.49</v>
      </c>
      <c r="I3746" s="1">
        <v>-0.32</v>
      </c>
      <c r="J3746" s="12">
        <v>2431.89</v>
      </c>
      <c r="K3746" s="5">
        <v>3581.89</v>
      </c>
      <c r="L3746" s="5">
        <v>12227.89</v>
      </c>
      <c r="M3746" s="13">
        <f t="shared" si="73"/>
        <v>-3.2261263111672545E-3</v>
      </c>
      <c r="N3746" s="13">
        <v>-2.6779635993799955E-3</v>
      </c>
      <c r="O3746" s="13">
        <v>-3.4942758975642363E-3</v>
      </c>
      <c r="P3746" s="13">
        <v>-1.5481531985777064E-3</v>
      </c>
      <c r="Q3746" s="7"/>
      <c r="R3746" s="8"/>
      <c r="S3746" s="8"/>
      <c r="T3746" s="8"/>
      <c r="U3746" s="8"/>
      <c r="V3746" s="13"/>
      <c r="W3746" s="14"/>
      <c r="X3746" s="1"/>
      <c r="Y3746" s="1"/>
      <c r="Z3746" s="1"/>
      <c r="AA3746" s="1"/>
      <c r="AB3746" s="1"/>
      <c r="AC3746" s="1"/>
      <c r="AD3746" s="8"/>
      <c r="AE3746" s="8"/>
      <c r="AF3746" s="8"/>
      <c r="AG3746" s="8"/>
      <c r="AH3746" s="9"/>
      <c r="AI3746" s="8"/>
      <c r="AJ3746" s="13"/>
      <c r="AK3746" s="8"/>
      <c r="AL3746" s="8"/>
      <c r="AM3746" s="8"/>
      <c r="AN3746" s="8"/>
      <c r="AO3746" s="7"/>
      <c r="AP3746" s="7"/>
      <c r="AQ3746" s="7"/>
      <c r="AR3746" s="7"/>
      <c r="AS3746" s="7"/>
      <c r="AT3746" s="7"/>
      <c r="AU3746" s="8"/>
      <c r="AV3746" s="8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8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  <c r="BU3746" s="7"/>
      <c r="BV3746" s="7"/>
      <c r="BW3746" s="8"/>
      <c r="BX3746" s="8"/>
      <c r="BY3746" s="8"/>
      <c r="BZ3746" s="8"/>
      <c r="CA3746" s="8"/>
      <c r="CC3746" s="8"/>
      <c r="CE3746" s="7"/>
      <c r="CF3746" s="8"/>
      <c r="CG3746" s="8"/>
      <c r="CH3746" s="8"/>
      <c r="CI3746" s="8"/>
      <c r="CJ3746" s="8"/>
    </row>
    <row r="3747" spans="1:88" x14ac:dyDescent="0.3">
      <c r="A3747" s="1" t="s">
        <v>1738</v>
      </c>
      <c r="B3747" s="1"/>
      <c r="C3747" s="1" t="s">
        <v>1878</v>
      </c>
      <c r="D3747" s="1"/>
      <c r="E3747" s="1"/>
      <c r="F3747" s="1"/>
      <c r="G3747" s="1"/>
      <c r="H3747" s="1">
        <v>52961.35</v>
      </c>
      <c r="I3747" s="1">
        <v>-0.97</v>
      </c>
      <c r="J3747" s="12">
        <v>2398.0300000000002</v>
      </c>
      <c r="K3747" s="5">
        <v>3574.02</v>
      </c>
      <c r="L3747" s="5">
        <v>12169.66</v>
      </c>
      <c r="M3747" s="13">
        <f t="shared" si="73"/>
        <v>-9.688574068301703E-3</v>
      </c>
      <c r="N3747" s="13">
        <v>-1.392332712417077E-2</v>
      </c>
      <c r="O3747" s="13">
        <v>-2.1971640670148673E-3</v>
      </c>
      <c r="P3747" s="13">
        <v>-4.7620644281228808E-3</v>
      </c>
      <c r="Q3747" s="7"/>
      <c r="R3747" s="8"/>
      <c r="S3747" s="8"/>
      <c r="T3747" s="8"/>
      <c r="U3747" s="8"/>
      <c r="V3747" s="13"/>
      <c r="W3747" s="14"/>
      <c r="X3747" s="1"/>
      <c r="Y3747" s="1"/>
      <c r="Z3747" s="1"/>
      <c r="AA3747" s="1"/>
      <c r="AB3747" s="1"/>
      <c r="AC3747" s="1"/>
      <c r="AD3747" s="8"/>
      <c r="AE3747" s="8"/>
      <c r="AF3747" s="8"/>
      <c r="AG3747" s="8"/>
      <c r="AH3747" s="9"/>
      <c r="AI3747" s="8"/>
      <c r="AJ3747" s="13"/>
      <c r="AK3747" s="8"/>
      <c r="AL3747" s="8"/>
      <c r="AM3747" s="8"/>
      <c r="AN3747" s="8"/>
      <c r="AO3747" s="7"/>
      <c r="AP3747" s="7"/>
      <c r="AQ3747" s="7"/>
      <c r="AR3747" s="7"/>
      <c r="AS3747" s="7"/>
      <c r="AT3747" s="7"/>
      <c r="AU3747" s="8"/>
      <c r="AV3747" s="8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  <c r="BU3747" s="7"/>
      <c r="BV3747" s="7"/>
      <c r="BW3747" s="8"/>
      <c r="BX3747" s="8"/>
      <c r="BY3747" s="8"/>
      <c r="BZ3747" s="8"/>
      <c r="CA3747" s="8"/>
      <c r="CC3747" s="8"/>
      <c r="CE3747" s="7"/>
      <c r="CF3747" s="8"/>
      <c r="CG3747" s="8"/>
      <c r="CH3747" s="8"/>
      <c r="CI3747" s="8"/>
      <c r="CJ3747" s="8"/>
    </row>
    <row r="3748" spans="1:88" x14ac:dyDescent="0.3">
      <c r="A3748" s="1" t="s">
        <v>1739</v>
      </c>
      <c r="B3748" s="1"/>
      <c r="C3748" s="1" t="s">
        <v>1878</v>
      </c>
      <c r="D3748" s="1"/>
      <c r="E3748" s="1"/>
      <c r="F3748" s="1"/>
      <c r="G3748" s="1"/>
      <c r="H3748" s="1">
        <v>52477.440000000002</v>
      </c>
      <c r="I3748" s="1">
        <v>-0.91</v>
      </c>
      <c r="J3748" s="12">
        <v>2371.4299999999998</v>
      </c>
      <c r="K3748" s="5">
        <v>3557.2</v>
      </c>
      <c r="L3748" s="5">
        <v>12054.26</v>
      </c>
      <c r="M3748" s="13">
        <f t="shared" si="73"/>
        <v>-9.1370405021774515E-3</v>
      </c>
      <c r="N3748" s="13">
        <v>-1.1092438376500868E-2</v>
      </c>
      <c r="O3748" s="13">
        <v>-4.7061851920247033E-3</v>
      </c>
      <c r="P3748" s="13">
        <v>-9.48259852781419E-3</v>
      </c>
      <c r="Q3748" s="7"/>
      <c r="R3748" s="8"/>
      <c r="S3748" s="8"/>
      <c r="T3748" s="8"/>
      <c r="U3748" s="8"/>
      <c r="V3748" s="13"/>
      <c r="W3748" s="14"/>
      <c r="X3748" s="1"/>
      <c r="Y3748" s="1"/>
      <c r="Z3748" s="1"/>
      <c r="AA3748" s="1"/>
      <c r="AB3748" s="1"/>
      <c r="AC3748" s="1"/>
      <c r="AD3748" s="8"/>
      <c r="AE3748" s="8"/>
      <c r="AF3748" s="8"/>
      <c r="AG3748" s="8"/>
      <c r="AH3748" s="9"/>
      <c r="AI3748" s="8"/>
      <c r="AJ3748" s="13"/>
      <c r="AK3748" s="8"/>
      <c r="AL3748" s="8"/>
      <c r="AM3748" s="8"/>
      <c r="AN3748" s="8"/>
      <c r="AO3748" s="7"/>
      <c r="AP3748" s="7"/>
      <c r="AQ3748" s="7"/>
      <c r="AR3748" s="7"/>
      <c r="AS3748" s="7"/>
      <c r="AT3748" s="7"/>
      <c r="AU3748" s="8"/>
      <c r="AV3748" s="8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8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  <c r="BU3748" s="7"/>
      <c r="BV3748" s="7"/>
      <c r="BW3748" s="8"/>
      <c r="BX3748" s="8"/>
      <c r="BY3748" s="8"/>
      <c r="BZ3748" s="8"/>
      <c r="CA3748" s="8"/>
      <c r="CC3748" s="8"/>
      <c r="CE3748" s="7"/>
      <c r="CF3748" s="8"/>
      <c r="CG3748" s="8"/>
      <c r="CH3748" s="8"/>
      <c r="CI3748" s="8"/>
      <c r="CJ3748" s="8"/>
    </row>
    <row r="3749" spans="1:88" x14ac:dyDescent="0.3">
      <c r="A3749" s="1" t="s">
        <v>1740</v>
      </c>
      <c r="B3749" s="1"/>
      <c r="C3749" s="1" t="s">
        <v>1878</v>
      </c>
      <c r="D3749" s="1"/>
      <c r="E3749" s="1"/>
      <c r="F3749" s="1"/>
      <c r="G3749" s="1"/>
      <c r="H3749" s="1">
        <v>52550.03</v>
      </c>
      <c r="I3749" s="1">
        <v>0.14000000000000001</v>
      </c>
      <c r="J3749" s="12">
        <v>2379.6</v>
      </c>
      <c r="K3749" s="5">
        <v>3539.9</v>
      </c>
      <c r="L3749" s="5">
        <v>12076.24</v>
      </c>
      <c r="M3749" s="13">
        <f t="shared" si="73"/>
        <v>1.3832610737107842E-3</v>
      </c>
      <c r="N3749" s="13">
        <v>3.4451786474827273E-3</v>
      </c>
      <c r="O3749" s="13">
        <v>-4.8633756887438429E-3</v>
      </c>
      <c r="P3749" s="13">
        <v>1.8234217612693726E-3</v>
      </c>
      <c r="Q3749" s="7"/>
      <c r="R3749" s="8"/>
      <c r="S3749" s="8"/>
      <c r="T3749" s="8"/>
      <c r="U3749" s="8"/>
      <c r="V3749" s="13"/>
      <c r="W3749" s="14"/>
      <c r="X3749" s="1"/>
      <c r="Y3749" s="1"/>
      <c r="Z3749" s="1"/>
      <c r="AA3749" s="1"/>
      <c r="AB3749" s="1"/>
      <c r="AC3749" s="1"/>
      <c r="AD3749" s="8"/>
      <c r="AE3749" s="8"/>
      <c r="AF3749" s="8"/>
      <c r="AG3749" s="8"/>
      <c r="AH3749" s="9"/>
      <c r="AI3749" s="8"/>
      <c r="AJ3749" s="13"/>
      <c r="AK3749" s="8"/>
      <c r="AL3749" s="8"/>
      <c r="AM3749" s="8"/>
      <c r="AN3749" s="8"/>
      <c r="AO3749" s="7"/>
      <c r="AP3749" s="7"/>
      <c r="AQ3749" s="7"/>
      <c r="AR3749" s="7"/>
      <c r="AS3749" s="7"/>
      <c r="AT3749" s="7"/>
      <c r="AU3749" s="8"/>
      <c r="AV3749" s="8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  <c r="BU3749" s="7"/>
      <c r="BV3749" s="7"/>
      <c r="BW3749" s="8"/>
      <c r="BX3749" s="8"/>
      <c r="BY3749" s="8"/>
      <c r="BZ3749" s="8"/>
      <c r="CA3749" s="8"/>
      <c r="CC3749" s="8"/>
      <c r="CE3749" s="7"/>
      <c r="CF3749" s="8"/>
      <c r="CG3749" s="8"/>
      <c r="CH3749" s="8"/>
      <c r="CI3749" s="8"/>
      <c r="CJ3749" s="8"/>
    </row>
    <row r="3750" spans="1:88" x14ac:dyDescent="0.3">
      <c r="A3750" s="1" t="s">
        <v>1741</v>
      </c>
      <c r="B3750" s="1"/>
      <c r="C3750" s="1" t="s">
        <v>1878</v>
      </c>
      <c r="D3750" s="1"/>
      <c r="E3750" s="1"/>
      <c r="F3750" s="1"/>
      <c r="G3750" s="1"/>
      <c r="H3750" s="1">
        <v>52265.24</v>
      </c>
      <c r="I3750" s="1">
        <v>-0.54</v>
      </c>
      <c r="J3750" s="12">
        <v>2360</v>
      </c>
      <c r="K3750" s="5">
        <v>3540.5</v>
      </c>
      <c r="L3750" s="5">
        <v>12086.21</v>
      </c>
      <c r="M3750" s="13">
        <f t="shared" si="73"/>
        <v>-5.419406991775233E-3</v>
      </c>
      <c r="N3750" s="13">
        <v>-8.2366784333500753E-3</v>
      </c>
      <c r="O3750" s="13">
        <v>1.6949631345508642E-4</v>
      </c>
      <c r="P3750" s="13">
        <v>8.2558809695720825E-4</v>
      </c>
      <c r="Q3750" s="7"/>
      <c r="R3750" s="8"/>
      <c r="S3750" s="8"/>
      <c r="T3750" s="8"/>
      <c r="U3750" s="8"/>
      <c r="V3750" s="13"/>
      <c r="W3750" s="14"/>
      <c r="X3750" s="1"/>
      <c r="Y3750" s="1"/>
      <c r="Z3750" s="1"/>
      <c r="AA3750" s="1"/>
      <c r="AB3750" s="1"/>
      <c r="AC3750" s="1"/>
      <c r="AD3750" s="8"/>
      <c r="AE3750" s="8"/>
      <c r="AF3750" s="8"/>
      <c r="AG3750" s="8"/>
      <c r="AH3750" s="9"/>
      <c r="AI3750" s="8"/>
      <c r="AJ3750" s="13"/>
      <c r="AK3750" s="8"/>
      <c r="AL3750" s="8"/>
      <c r="AM3750" s="8"/>
      <c r="AN3750" s="8"/>
      <c r="AO3750" s="7"/>
      <c r="AP3750" s="7"/>
      <c r="AQ3750" s="7"/>
      <c r="AR3750" s="7"/>
      <c r="AS3750" s="7"/>
      <c r="AT3750" s="7"/>
      <c r="AU3750" s="8"/>
      <c r="AV3750" s="8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8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  <c r="BU3750" s="7"/>
      <c r="BV3750" s="7"/>
      <c r="BW3750" s="8"/>
      <c r="BX3750" s="8"/>
      <c r="BY3750" s="8"/>
      <c r="BZ3750" s="8"/>
      <c r="CA3750" s="8"/>
      <c r="CC3750" s="8"/>
      <c r="CE3750" s="7"/>
      <c r="CF3750" s="8"/>
      <c r="CG3750" s="8"/>
      <c r="CH3750" s="8"/>
      <c r="CI3750" s="8"/>
      <c r="CJ3750" s="8"/>
    </row>
    <row r="3751" spans="1:88" x14ac:dyDescent="0.3">
      <c r="A3751" s="1" t="s">
        <v>1742</v>
      </c>
      <c r="B3751" s="1"/>
      <c r="C3751" s="1" t="s">
        <v>1878</v>
      </c>
      <c r="D3751" s="1"/>
      <c r="E3751" s="1"/>
      <c r="F3751" s="1"/>
      <c r="G3751" s="1"/>
      <c r="H3751" s="1">
        <v>51621.14</v>
      </c>
      <c r="I3751" s="1">
        <v>-1.23</v>
      </c>
      <c r="J3751" s="12">
        <v>2321.5700000000002</v>
      </c>
      <c r="K3751" s="5">
        <v>3531.03</v>
      </c>
      <c r="L3751" s="5">
        <v>11974.93</v>
      </c>
      <c r="M3751" s="13">
        <f t="shared" si="73"/>
        <v>-1.232367822284941E-2</v>
      </c>
      <c r="N3751" s="13">
        <v>-1.6283898305084699E-2</v>
      </c>
      <c r="O3751" s="13">
        <v>-2.6747634514898699E-3</v>
      </c>
      <c r="P3751" s="13">
        <v>-9.2071873647734392E-3</v>
      </c>
      <c r="Q3751" s="7"/>
      <c r="R3751" s="8"/>
      <c r="S3751" s="8"/>
      <c r="T3751" s="8"/>
      <c r="U3751" s="8"/>
      <c r="V3751" s="13"/>
      <c r="W3751" s="14"/>
      <c r="X3751" s="1"/>
      <c r="Y3751" s="1"/>
      <c r="Z3751" s="1"/>
      <c r="AA3751" s="1"/>
      <c r="AB3751" s="1"/>
      <c r="AC3751" s="1"/>
      <c r="AD3751" s="8"/>
      <c r="AE3751" s="8"/>
      <c r="AF3751" s="8"/>
      <c r="AG3751" s="8"/>
      <c r="AH3751" s="9"/>
      <c r="AI3751" s="8"/>
      <c r="AJ3751" s="13"/>
      <c r="AK3751" s="8"/>
      <c r="AL3751" s="8"/>
      <c r="AM3751" s="8"/>
      <c r="AN3751" s="8"/>
      <c r="AO3751" s="7"/>
      <c r="AP3751" s="7"/>
      <c r="AQ3751" s="7"/>
      <c r="AR3751" s="7"/>
      <c r="AS3751" s="7"/>
      <c r="AT3751" s="7"/>
      <c r="AU3751" s="8"/>
      <c r="AV3751" s="8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8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  <c r="BU3751" s="7"/>
      <c r="BV3751" s="7"/>
      <c r="BW3751" s="8"/>
      <c r="BX3751" s="8"/>
      <c r="BY3751" s="8"/>
      <c r="BZ3751" s="8"/>
      <c r="CA3751" s="8"/>
      <c r="CC3751" s="8"/>
      <c r="CE3751" s="7"/>
      <c r="CF3751" s="8"/>
      <c r="CG3751" s="8"/>
      <c r="CH3751" s="8"/>
      <c r="CI3751" s="8"/>
      <c r="CJ3751" s="8"/>
    </row>
    <row r="3752" spans="1:88" x14ac:dyDescent="0.3">
      <c r="A3752" s="1" t="s">
        <v>1743</v>
      </c>
      <c r="B3752" s="1"/>
      <c r="C3752" s="1" t="s">
        <v>1878</v>
      </c>
      <c r="D3752" s="1"/>
      <c r="E3752" s="1"/>
      <c r="F3752" s="1"/>
      <c r="G3752" s="1"/>
      <c r="H3752" s="1">
        <v>50683.91</v>
      </c>
      <c r="I3752" s="1">
        <v>-1.82</v>
      </c>
      <c r="J3752" s="12">
        <v>2271.27</v>
      </c>
      <c r="K3752" s="5">
        <v>3490.1</v>
      </c>
      <c r="L3752" s="5">
        <v>11864.1</v>
      </c>
      <c r="M3752" s="13">
        <f t="shared" si="73"/>
        <v>-1.8155933789916201E-2</v>
      </c>
      <c r="N3752" s="13">
        <v>-2.1666372325624517E-2</v>
      </c>
      <c r="O3752" s="13">
        <v>-1.1591518622045216E-2</v>
      </c>
      <c r="P3752" s="13">
        <v>-9.2551689237432289E-3</v>
      </c>
      <c r="Q3752" s="7"/>
      <c r="R3752" s="8"/>
      <c r="S3752" s="8"/>
      <c r="T3752" s="8"/>
      <c r="U3752" s="8"/>
      <c r="V3752" s="13"/>
      <c r="W3752" s="14"/>
      <c r="X3752" s="1"/>
      <c r="Y3752" s="1"/>
      <c r="Z3752" s="1"/>
      <c r="AA3752" s="1"/>
      <c r="AB3752" s="1"/>
      <c r="AC3752" s="1"/>
      <c r="AD3752" s="8"/>
      <c r="AE3752" s="8"/>
      <c r="AF3752" s="8"/>
      <c r="AG3752" s="8"/>
      <c r="AH3752" s="9"/>
      <c r="AI3752" s="8"/>
      <c r="AJ3752" s="13"/>
      <c r="AK3752" s="8"/>
      <c r="AL3752" s="8"/>
      <c r="AM3752" s="8"/>
      <c r="AN3752" s="8"/>
      <c r="AO3752" s="7"/>
      <c r="AP3752" s="7"/>
      <c r="AQ3752" s="7"/>
      <c r="AR3752" s="7"/>
      <c r="AS3752" s="7"/>
      <c r="AT3752" s="7"/>
      <c r="AU3752" s="8"/>
      <c r="AV3752" s="8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  <c r="BU3752" s="7"/>
      <c r="BV3752" s="7"/>
      <c r="BW3752" s="8"/>
      <c r="BX3752" s="8"/>
      <c r="BY3752" s="8"/>
      <c r="BZ3752" s="8"/>
      <c r="CA3752" s="8"/>
      <c r="CC3752" s="8"/>
      <c r="CE3752" s="7"/>
      <c r="CF3752" s="8"/>
      <c r="CG3752" s="8"/>
      <c r="CH3752" s="8"/>
      <c r="CI3752" s="8"/>
      <c r="CJ3752" s="8"/>
    </row>
    <row r="3753" spans="1:88" x14ac:dyDescent="0.3">
      <c r="A3753" s="1" t="s">
        <v>1744</v>
      </c>
      <c r="B3753" s="1"/>
      <c r="C3753" s="1" t="s">
        <v>1878</v>
      </c>
      <c r="D3753" s="1"/>
      <c r="E3753" s="1"/>
      <c r="F3753" s="1"/>
      <c r="G3753" s="1"/>
      <c r="H3753" s="1">
        <v>50932.480000000003</v>
      </c>
      <c r="I3753" s="1">
        <v>0.49</v>
      </c>
      <c r="J3753" s="12">
        <v>2288.6999999999998</v>
      </c>
      <c r="K3753" s="5">
        <v>3484.29</v>
      </c>
      <c r="L3753" s="5">
        <v>11890.21</v>
      </c>
      <c r="M3753" s="13">
        <f t="shared" si="73"/>
        <v>4.9043177608041333E-3</v>
      </c>
      <c r="N3753" s="13">
        <v>7.6741206461583555E-3</v>
      </c>
      <c r="O3753" s="13">
        <v>-1.6647087476003852E-3</v>
      </c>
      <c r="P3753" s="13">
        <v>2.2007569052855391E-3</v>
      </c>
      <c r="Q3753" s="7"/>
      <c r="R3753" s="8"/>
      <c r="S3753" s="8"/>
      <c r="T3753" s="8"/>
      <c r="U3753" s="8"/>
      <c r="V3753" s="13"/>
      <c r="W3753" s="14"/>
      <c r="X3753" s="1"/>
      <c r="Y3753" s="1"/>
      <c r="Z3753" s="1"/>
      <c r="AA3753" s="1"/>
      <c r="AB3753" s="1"/>
      <c r="AC3753" s="1"/>
      <c r="AD3753" s="8"/>
      <c r="AE3753" s="8"/>
      <c r="AF3753" s="8"/>
      <c r="AG3753" s="8"/>
      <c r="AH3753" s="9"/>
      <c r="AI3753" s="8"/>
      <c r="AJ3753" s="13"/>
      <c r="AK3753" s="8"/>
      <c r="AL3753" s="8"/>
      <c r="AM3753" s="8"/>
      <c r="AN3753" s="8"/>
      <c r="AO3753" s="7"/>
      <c r="AP3753" s="7"/>
      <c r="AQ3753" s="7"/>
      <c r="AR3753" s="7"/>
      <c r="AS3753" s="7"/>
      <c r="AT3753" s="7"/>
      <c r="AU3753" s="8"/>
      <c r="AV3753" s="8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  <c r="BU3753" s="7"/>
      <c r="BV3753" s="7"/>
      <c r="BW3753" s="8"/>
      <c r="BX3753" s="8"/>
      <c r="BY3753" s="8"/>
      <c r="BZ3753" s="8"/>
      <c r="CA3753" s="8"/>
      <c r="CC3753" s="8"/>
      <c r="CE3753" s="7"/>
      <c r="CF3753" s="8"/>
      <c r="CG3753" s="8"/>
      <c r="CH3753" s="8"/>
      <c r="CI3753" s="8"/>
      <c r="CJ3753" s="8"/>
    </row>
    <row r="3754" spans="1:88" x14ac:dyDescent="0.3">
      <c r="A3754" s="1" t="s">
        <v>1745</v>
      </c>
      <c r="B3754" s="1"/>
      <c r="C3754" s="1" t="s">
        <v>1878</v>
      </c>
      <c r="D3754" s="1"/>
      <c r="E3754" s="1"/>
      <c r="F3754" s="1"/>
      <c r="G3754" s="1"/>
      <c r="H3754" s="1">
        <v>51739.040000000001</v>
      </c>
      <c r="I3754" s="1">
        <v>1.58</v>
      </c>
      <c r="J3754" s="12">
        <v>2330.83</v>
      </c>
      <c r="K3754" s="5">
        <v>3533.23</v>
      </c>
      <c r="L3754" s="5">
        <v>11966.78</v>
      </c>
      <c r="M3754" s="13">
        <f t="shared" si="73"/>
        <v>1.5835867407202553E-2</v>
      </c>
      <c r="N3754" s="13">
        <v>1.8407829772359996E-2</v>
      </c>
      <c r="O3754" s="13">
        <v>1.4045903182570818E-2</v>
      </c>
      <c r="P3754" s="13">
        <v>6.4397516948819788E-3</v>
      </c>
      <c r="Q3754" s="7"/>
      <c r="R3754" s="8"/>
      <c r="S3754" s="8"/>
      <c r="T3754" s="8"/>
      <c r="U3754" s="8"/>
      <c r="V3754" s="13"/>
      <c r="W3754" s="14"/>
      <c r="X3754" s="1"/>
      <c r="Y3754" s="1"/>
      <c r="Z3754" s="1"/>
      <c r="AA3754" s="1"/>
      <c r="AB3754" s="1"/>
      <c r="AC3754" s="1"/>
      <c r="AD3754" s="8"/>
      <c r="AE3754" s="8"/>
      <c r="AF3754" s="8"/>
      <c r="AG3754" s="8"/>
      <c r="AH3754" s="9"/>
      <c r="AI3754" s="8"/>
      <c r="AJ3754" s="13"/>
      <c r="AK3754" s="8"/>
      <c r="AL3754" s="8"/>
      <c r="AM3754" s="8"/>
      <c r="AN3754" s="8"/>
      <c r="AO3754" s="7"/>
      <c r="AP3754" s="7"/>
      <c r="AQ3754" s="7"/>
      <c r="AR3754" s="7"/>
      <c r="AS3754" s="7"/>
      <c r="AT3754" s="7"/>
      <c r="AU3754" s="8"/>
      <c r="AV3754" s="8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  <c r="BU3754" s="7"/>
      <c r="BV3754" s="7"/>
      <c r="BW3754" s="8"/>
      <c r="BX3754" s="8"/>
      <c r="BY3754" s="8"/>
      <c r="BZ3754" s="8"/>
      <c r="CA3754" s="8"/>
      <c r="CC3754" s="8"/>
      <c r="CE3754" s="7"/>
      <c r="CF3754" s="8"/>
      <c r="CG3754" s="8"/>
      <c r="CH3754" s="8"/>
      <c r="CI3754" s="8"/>
      <c r="CJ3754" s="8"/>
    </row>
    <row r="3755" spans="1:88" x14ac:dyDescent="0.3">
      <c r="A3755" s="1" t="s">
        <v>1746</v>
      </c>
      <c r="B3755" s="1"/>
      <c r="C3755" s="1" t="s">
        <v>1878</v>
      </c>
      <c r="D3755" s="1"/>
      <c r="E3755" s="1"/>
      <c r="F3755" s="1"/>
      <c r="G3755" s="1"/>
      <c r="H3755" s="1">
        <v>51297.120000000003</v>
      </c>
      <c r="I3755" s="1">
        <v>-0.85</v>
      </c>
      <c r="J3755" s="12">
        <v>2310.88</v>
      </c>
      <c r="K3755" s="5">
        <v>3483.09</v>
      </c>
      <c r="L3755" s="5">
        <v>11991.63</v>
      </c>
      <c r="M3755" s="13">
        <f t="shared" si="73"/>
        <v>-8.5413258537460068E-3</v>
      </c>
      <c r="N3755" s="13">
        <v>-8.5591827803829235E-3</v>
      </c>
      <c r="O3755" s="13">
        <v>-1.4190981056993124E-2</v>
      </c>
      <c r="P3755" s="13">
        <v>2.0765820045156591E-3</v>
      </c>
      <c r="Q3755" s="7"/>
      <c r="R3755" s="8"/>
      <c r="S3755" s="8"/>
      <c r="T3755" s="8"/>
      <c r="U3755" s="8"/>
      <c r="V3755" s="13"/>
      <c r="W3755" s="14"/>
      <c r="X3755" s="1"/>
      <c r="Y3755" s="1"/>
      <c r="Z3755" s="1"/>
      <c r="AA3755" s="1"/>
      <c r="AB3755" s="1"/>
      <c r="AC3755" s="1"/>
      <c r="AD3755" s="8"/>
      <c r="AE3755" s="8"/>
      <c r="AF3755" s="8"/>
      <c r="AG3755" s="8"/>
      <c r="AH3755" s="9"/>
      <c r="AI3755" s="8"/>
      <c r="AJ3755" s="13"/>
      <c r="AK3755" s="8"/>
      <c r="AL3755" s="8"/>
      <c r="AM3755" s="8"/>
      <c r="AN3755" s="8"/>
      <c r="AO3755" s="7"/>
      <c r="AP3755" s="7"/>
      <c r="AQ3755" s="7"/>
      <c r="AR3755" s="7"/>
      <c r="AS3755" s="7"/>
      <c r="AT3755" s="7"/>
      <c r="AU3755" s="8"/>
      <c r="AV3755" s="8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  <c r="BU3755" s="7"/>
      <c r="BV3755" s="7"/>
      <c r="BW3755" s="8"/>
      <c r="BX3755" s="8"/>
      <c r="BY3755" s="8"/>
      <c r="BZ3755" s="8"/>
      <c r="CA3755" s="8"/>
      <c r="CC3755" s="8"/>
      <c r="CE3755" s="7"/>
      <c r="CF3755" s="8"/>
      <c r="CG3755" s="8"/>
      <c r="CH3755" s="8"/>
      <c r="CI3755" s="8"/>
      <c r="CJ3755" s="8"/>
    </row>
    <row r="3756" spans="1:88" x14ac:dyDescent="0.3">
      <c r="A3756" s="1" t="s">
        <v>1747</v>
      </c>
      <c r="B3756" s="1"/>
      <c r="C3756" s="1" t="s">
        <v>1878</v>
      </c>
      <c r="D3756" s="1"/>
      <c r="E3756" s="1"/>
      <c r="F3756" s="1"/>
      <c r="G3756" s="1"/>
      <c r="H3756" s="1">
        <v>51487.54</v>
      </c>
      <c r="I3756" s="1">
        <v>0.37</v>
      </c>
      <c r="J3756" s="12">
        <v>2321.83</v>
      </c>
      <c r="K3756" s="5">
        <v>3498.25</v>
      </c>
      <c r="L3756" s="5">
        <v>11913.62</v>
      </c>
      <c r="M3756" s="13">
        <f t="shared" si="73"/>
        <v>3.7120992367603023E-3</v>
      </c>
      <c r="N3756" s="13">
        <v>4.7384546146922446E-3</v>
      </c>
      <c r="O3756" s="13">
        <v>4.3524571572941539E-3</v>
      </c>
      <c r="P3756" s="13">
        <v>-6.5053708294867674E-3</v>
      </c>
      <c r="Q3756" s="7"/>
      <c r="R3756" s="8"/>
      <c r="S3756" s="8"/>
      <c r="T3756" s="8"/>
      <c r="U3756" s="8"/>
      <c r="V3756" s="13"/>
      <c r="W3756" s="14"/>
      <c r="X3756" s="1"/>
      <c r="Y3756" s="1"/>
      <c r="Z3756" s="1"/>
      <c r="AA3756" s="1"/>
      <c r="AB3756" s="1"/>
      <c r="AC3756" s="1"/>
      <c r="AD3756" s="8"/>
      <c r="AE3756" s="8"/>
      <c r="AF3756" s="8"/>
      <c r="AG3756" s="8"/>
      <c r="AH3756" s="9"/>
      <c r="AI3756" s="8"/>
      <c r="AJ3756" s="13"/>
      <c r="AK3756" s="8"/>
      <c r="AL3756" s="8"/>
      <c r="AM3756" s="8"/>
      <c r="AN3756" s="8"/>
      <c r="AO3756" s="7"/>
      <c r="AP3756" s="7"/>
      <c r="AQ3756" s="7"/>
      <c r="AR3756" s="7"/>
      <c r="AS3756" s="7"/>
      <c r="AT3756" s="7"/>
      <c r="AU3756" s="8"/>
      <c r="AV3756" s="8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  <c r="BU3756" s="7"/>
      <c r="BV3756" s="7"/>
      <c r="BW3756" s="8"/>
      <c r="BX3756" s="8"/>
      <c r="BY3756" s="8"/>
      <c r="BZ3756" s="8"/>
      <c r="CA3756" s="8"/>
      <c r="CC3756" s="8"/>
      <c r="CE3756" s="7"/>
      <c r="CF3756" s="8"/>
      <c r="CG3756" s="8"/>
      <c r="CH3756" s="8"/>
      <c r="CI3756" s="8"/>
      <c r="CJ3756" s="8"/>
    </row>
    <row r="3757" spans="1:88" x14ac:dyDescent="0.3">
      <c r="A3757" s="1" t="s">
        <v>1748</v>
      </c>
      <c r="B3757" s="1"/>
      <c r="C3757" s="1" t="s">
        <v>1878</v>
      </c>
      <c r="D3757" s="1"/>
      <c r="E3757" s="1"/>
      <c r="F3757" s="1"/>
      <c r="G3757" s="1"/>
      <c r="H3757" s="1">
        <v>51511.68</v>
      </c>
      <c r="I3757" s="1">
        <v>0.05</v>
      </c>
      <c r="J3757" s="12">
        <v>2323.04</v>
      </c>
      <c r="K3757" s="5">
        <v>3492.43</v>
      </c>
      <c r="L3757" s="5">
        <v>11979.7</v>
      </c>
      <c r="M3757" s="13">
        <f t="shared" si="73"/>
        <v>4.6885129878027065E-4</v>
      </c>
      <c r="N3757" s="13">
        <v>5.2114065198582971E-4</v>
      </c>
      <c r="O3757" s="13">
        <v>-1.6636889873509197E-3</v>
      </c>
      <c r="P3757" s="13">
        <v>5.5465928911615503E-3</v>
      </c>
      <c r="Q3757" s="7"/>
      <c r="R3757" s="8"/>
      <c r="S3757" s="8"/>
      <c r="T3757" s="8"/>
      <c r="U3757" s="8"/>
      <c r="V3757" s="13"/>
      <c r="W3757" s="14"/>
      <c r="X3757" s="1"/>
      <c r="Y3757" s="1"/>
      <c r="Z3757" s="1"/>
      <c r="AA3757" s="1"/>
      <c r="AB3757" s="1"/>
      <c r="AC3757" s="1"/>
      <c r="AD3757" s="8"/>
      <c r="AE3757" s="8"/>
      <c r="AF3757" s="8"/>
      <c r="AG3757" s="8"/>
      <c r="AH3757" s="9"/>
      <c r="AI3757" s="8"/>
      <c r="AJ3757" s="13"/>
      <c r="AK3757" s="8"/>
      <c r="AL3757" s="8"/>
      <c r="AM3757" s="8"/>
      <c r="AN3757" s="8"/>
      <c r="AO3757" s="7"/>
      <c r="AP3757" s="7"/>
      <c r="AQ3757" s="7"/>
      <c r="AR3757" s="7"/>
      <c r="AS3757" s="7"/>
      <c r="AT3757" s="7"/>
      <c r="AU3757" s="8"/>
      <c r="AV3757" s="8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8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  <c r="BU3757" s="7"/>
      <c r="BV3757" s="7"/>
      <c r="BW3757" s="8"/>
      <c r="BX3757" s="8"/>
      <c r="BY3757" s="8"/>
      <c r="BZ3757" s="8"/>
      <c r="CA3757" s="8"/>
      <c r="CC3757" s="8"/>
      <c r="CE3757" s="7"/>
      <c r="CF3757" s="8"/>
      <c r="CG3757" s="8"/>
      <c r="CH3757" s="8"/>
      <c r="CI3757" s="8"/>
      <c r="CJ3757" s="8"/>
    </row>
    <row r="3758" spans="1:88" x14ac:dyDescent="0.3">
      <c r="A3758" s="1" t="s">
        <v>1749</v>
      </c>
      <c r="B3758" s="1"/>
      <c r="C3758" s="1" t="s">
        <v>1878</v>
      </c>
      <c r="D3758" s="1"/>
      <c r="E3758" s="1"/>
      <c r="F3758" s="1"/>
      <c r="G3758" s="1"/>
      <c r="H3758" s="1">
        <v>51159.06</v>
      </c>
      <c r="I3758" s="1">
        <v>-0.68</v>
      </c>
      <c r="J3758" s="12">
        <v>2302.59</v>
      </c>
      <c r="K3758" s="5">
        <v>3473.27</v>
      </c>
      <c r="L3758" s="5">
        <v>12024.43</v>
      </c>
      <c r="M3758" s="13">
        <f t="shared" si="73"/>
        <v>-6.8454377725596371E-3</v>
      </c>
      <c r="N3758" s="13">
        <v>-8.8031200495901629E-3</v>
      </c>
      <c r="O3758" s="13">
        <v>-5.4861514761928021E-3</v>
      </c>
      <c r="P3758" s="13">
        <v>3.7338163726972073E-3</v>
      </c>
      <c r="Q3758" s="7"/>
      <c r="R3758" s="8"/>
      <c r="S3758" s="8"/>
      <c r="T3758" s="8"/>
      <c r="U3758" s="8"/>
      <c r="V3758" s="13"/>
      <c r="W3758" s="14"/>
      <c r="X3758" s="1"/>
      <c r="Y3758" s="1"/>
      <c r="Z3758" s="1"/>
      <c r="AA3758" s="1"/>
      <c r="AB3758" s="1"/>
      <c r="AC3758" s="1"/>
      <c r="AD3758" s="8"/>
      <c r="AE3758" s="8"/>
      <c r="AF3758" s="8"/>
      <c r="AG3758" s="8"/>
      <c r="AH3758" s="9"/>
      <c r="AI3758" s="8"/>
      <c r="AJ3758" s="13"/>
      <c r="AK3758" s="8"/>
      <c r="AL3758" s="8"/>
      <c r="AM3758" s="8"/>
      <c r="AN3758" s="8"/>
      <c r="AO3758" s="7"/>
      <c r="AP3758" s="7"/>
      <c r="AQ3758" s="7"/>
      <c r="AR3758" s="7"/>
      <c r="AS3758" s="7"/>
      <c r="AT3758" s="7"/>
      <c r="AU3758" s="8"/>
      <c r="AV3758" s="8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  <c r="BU3758" s="7"/>
      <c r="BV3758" s="7"/>
      <c r="BW3758" s="8"/>
      <c r="BX3758" s="8"/>
      <c r="BY3758" s="8"/>
      <c r="BZ3758" s="8"/>
      <c r="CA3758" s="8"/>
      <c r="CC3758" s="8"/>
      <c r="CE3758" s="7"/>
      <c r="CF3758" s="8"/>
      <c r="CG3758" s="8"/>
      <c r="CH3758" s="8"/>
      <c r="CI3758" s="8"/>
      <c r="CJ3758" s="8"/>
    </row>
    <row r="3759" spans="1:88" x14ac:dyDescent="0.3">
      <c r="A3759" s="1" t="s">
        <v>1750</v>
      </c>
      <c r="B3759" s="1"/>
      <c r="C3759" s="1" t="s">
        <v>1878</v>
      </c>
      <c r="D3759" s="1"/>
      <c r="E3759" s="1"/>
      <c r="F3759" s="1"/>
      <c r="G3759" s="1"/>
      <c r="H3759" s="1">
        <v>51416.08</v>
      </c>
      <c r="I3759" s="1">
        <v>0.5</v>
      </c>
      <c r="J3759" s="12">
        <v>2315.94</v>
      </c>
      <c r="K3759" s="5">
        <v>3483.45</v>
      </c>
      <c r="L3759" s="5">
        <v>12108.06</v>
      </c>
      <c r="M3759" s="13">
        <f t="shared" si="73"/>
        <v>5.0239390637749626E-3</v>
      </c>
      <c r="N3759" s="13">
        <v>5.7978189777598832E-3</v>
      </c>
      <c r="O3759" s="13">
        <v>2.9309555548517885E-3</v>
      </c>
      <c r="P3759" s="13">
        <v>6.9550074307056509E-3</v>
      </c>
      <c r="Q3759" s="7"/>
      <c r="R3759" s="8"/>
      <c r="S3759" s="8"/>
      <c r="T3759" s="8"/>
      <c r="U3759" s="8"/>
      <c r="V3759" s="13"/>
      <c r="W3759" s="14"/>
      <c r="X3759" s="1"/>
      <c r="Y3759" s="1"/>
      <c r="Z3759" s="1"/>
      <c r="AA3759" s="1"/>
      <c r="AB3759" s="1"/>
      <c r="AC3759" s="1"/>
      <c r="AD3759" s="8"/>
      <c r="AE3759" s="8"/>
      <c r="AF3759" s="8"/>
      <c r="AG3759" s="8"/>
      <c r="AH3759" s="9"/>
      <c r="AI3759" s="8"/>
      <c r="AJ3759" s="13"/>
      <c r="AK3759" s="8"/>
      <c r="AL3759" s="8"/>
      <c r="AM3759" s="8"/>
      <c r="AN3759" s="8"/>
      <c r="AO3759" s="7"/>
      <c r="AP3759" s="7"/>
      <c r="AQ3759" s="7"/>
      <c r="AR3759" s="7"/>
      <c r="AS3759" s="7"/>
      <c r="AT3759" s="7"/>
      <c r="AU3759" s="8"/>
      <c r="AV3759" s="8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  <c r="BU3759" s="7"/>
      <c r="BV3759" s="7"/>
      <c r="BW3759" s="8"/>
      <c r="BX3759" s="8"/>
      <c r="BY3759" s="8"/>
      <c r="BZ3759" s="8"/>
      <c r="CA3759" s="8"/>
      <c r="CC3759" s="8"/>
      <c r="CE3759" s="7"/>
      <c r="CF3759" s="8"/>
      <c r="CG3759" s="8"/>
      <c r="CH3759" s="8"/>
      <c r="CI3759" s="8"/>
      <c r="CJ3759" s="8"/>
    </row>
    <row r="3760" spans="1:88" x14ac:dyDescent="0.3">
      <c r="A3760" s="1" t="s">
        <v>1751</v>
      </c>
      <c r="B3760" s="1"/>
      <c r="C3760" s="1" t="s">
        <v>1878</v>
      </c>
      <c r="D3760" s="1"/>
      <c r="E3760" s="1"/>
      <c r="F3760" s="1"/>
      <c r="G3760" s="1"/>
      <c r="H3760" s="1">
        <v>51378</v>
      </c>
      <c r="I3760" s="1">
        <v>-7.0000000000000007E-2</v>
      </c>
      <c r="J3760" s="12">
        <v>2309.39</v>
      </c>
      <c r="K3760" s="5">
        <v>3488.94</v>
      </c>
      <c r="L3760" s="5">
        <v>12164.52</v>
      </c>
      <c r="M3760" s="13">
        <f t="shared" si="73"/>
        <v>-7.4062433386601345E-4</v>
      </c>
      <c r="N3760" s="13">
        <v>-2.8282252562674692E-3</v>
      </c>
      <c r="O3760" s="13">
        <v>1.5760237695388035E-3</v>
      </c>
      <c r="P3760" s="13">
        <v>4.6630095985649156E-3</v>
      </c>
      <c r="Q3760" s="7"/>
      <c r="R3760" s="8"/>
      <c r="S3760" s="8"/>
      <c r="T3760" s="8"/>
      <c r="U3760" s="8"/>
      <c r="V3760" s="13"/>
      <c r="W3760" s="14"/>
      <c r="X3760" s="1"/>
      <c r="Y3760" s="1"/>
      <c r="Z3760" s="1"/>
      <c r="AA3760" s="1"/>
      <c r="AB3760" s="1"/>
      <c r="AC3760" s="1"/>
      <c r="AD3760" s="8"/>
      <c r="AE3760" s="8"/>
      <c r="AF3760" s="8"/>
      <c r="AG3760" s="8"/>
      <c r="AH3760" s="9"/>
      <c r="AI3760" s="8"/>
      <c r="AJ3760" s="13"/>
      <c r="AK3760" s="8"/>
      <c r="AL3760" s="8"/>
      <c r="AM3760" s="8"/>
      <c r="AN3760" s="8"/>
      <c r="AO3760" s="7"/>
      <c r="AP3760" s="7"/>
      <c r="AQ3760" s="7"/>
      <c r="AR3760" s="7"/>
      <c r="AS3760" s="7"/>
      <c r="AT3760" s="7"/>
      <c r="AU3760" s="8"/>
      <c r="AV3760" s="8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8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  <c r="BU3760" s="7"/>
      <c r="BV3760" s="7"/>
      <c r="BW3760" s="8"/>
      <c r="BX3760" s="8"/>
      <c r="BY3760" s="8"/>
      <c r="BZ3760" s="8"/>
      <c r="CA3760" s="8"/>
      <c r="CC3760" s="8"/>
      <c r="CE3760" s="7"/>
      <c r="CF3760" s="8"/>
      <c r="CG3760" s="8"/>
      <c r="CH3760" s="8"/>
      <c r="CI3760" s="8"/>
      <c r="CJ3760" s="8"/>
    </row>
    <row r="3761" spans="1:88" x14ac:dyDescent="0.3">
      <c r="A3761" s="1" t="s">
        <v>1752</v>
      </c>
      <c r="B3761" s="1"/>
      <c r="C3761" s="1" t="s">
        <v>1878</v>
      </c>
      <c r="D3761" s="1"/>
      <c r="E3761" s="1"/>
      <c r="F3761" s="1"/>
      <c r="G3761" s="1"/>
      <c r="H3761" s="1">
        <v>50516.71</v>
      </c>
      <c r="I3761" s="1">
        <v>-1.68</v>
      </c>
      <c r="J3761" s="12">
        <v>2264.75</v>
      </c>
      <c r="K3761" s="5">
        <v>3428.55</v>
      </c>
      <c r="L3761" s="5">
        <v>12171.47</v>
      </c>
      <c r="M3761" s="13">
        <f t="shared" si="73"/>
        <v>-1.6763789949005403E-2</v>
      </c>
      <c r="N3761" s="13">
        <v>-1.9329779725381968E-2</v>
      </c>
      <c r="O3761" s="13">
        <v>-1.7308982097714476E-2</v>
      </c>
      <c r="P3761" s="13">
        <v>5.7133368188799771E-4</v>
      </c>
      <c r="Q3761" s="7"/>
      <c r="R3761" s="8"/>
      <c r="S3761" s="8"/>
      <c r="T3761" s="8"/>
      <c r="U3761" s="8"/>
      <c r="V3761" s="13"/>
      <c r="W3761" s="14"/>
      <c r="X3761" s="1"/>
      <c r="Y3761" s="1"/>
      <c r="Z3761" s="1"/>
      <c r="AA3761" s="1"/>
      <c r="AB3761" s="1"/>
      <c r="AC3761" s="1"/>
      <c r="AD3761" s="8"/>
      <c r="AE3761" s="8"/>
      <c r="AF3761" s="8"/>
      <c r="AG3761" s="8"/>
      <c r="AH3761" s="9"/>
      <c r="AI3761" s="8"/>
      <c r="AJ3761" s="13"/>
      <c r="AK3761" s="8"/>
      <c r="AL3761" s="8"/>
      <c r="AM3761" s="8"/>
      <c r="AN3761" s="8"/>
      <c r="AO3761" s="7"/>
      <c r="AP3761" s="7"/>
      <c r="AQ3761" s="7"/>
      <c r="AR3761" s="7"/>
      <c r="AS3761" s="7"/>
      <c r="AT3761" s="7"/>
      <c r="AU3761" s="8"/>
      <c r="AV3761" s="8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  <c r="BU3761" s="7"/>
      <c r="BV3761" s="7"/>
      <c r="BW3761" s="8"/>
      <c r="BX3761" s="8"/>
      <c r="BY3761" s="8"/>
      <c r="BZ3761" s="8"/>
      <c r="CA3761" s="8"/>
      <c r="CC3761" s="8"/>
      <c r="CE3761" s="7"/>
      <c r="CF3761" s="8"/>
      <c r="CG3761" s="8"/>
      <c r="CH3761" s="8"/>
      <c r="CI3761" s="8"/>
      <c r="CJ3761" s="8"/>
    </row>
    <row r="3762" spans="1:88" x14ac:dyDescent="0.3">
      <c r="A3762" s="1" t="s">
        <v>1753</v>
      </c>
      <c r="B3762" s="1"/>
      <c r="C3762" s="1" t="s">
        <v>1878</v>
      </c>
      <c r="D3762" s="1"/>
      <c r="E3762" s="1"/>
      <c r="F3762" s="1"/>
      <c r="G3762" s="1"/>
      <c r="H3762" s="1">
        <v>51350.42</v>
      </c>
      <c r="I3762" s="1">
        <v>1.65</v>
      </c>
      <c r="J3762" s="12">
        <v>2307.46</v>
      </c>
      <c r="K3762" s="5">
        <v>3492.2</v>
      </c>
      <c r="L3762" s="5">
        <v>12179.99</v>
      </c>
      <c r="M3762" s="13">
        <f t="shared" si="73"/>
        <v>1.6503648000829818E-2</v>
      </c>
      <c r="N3762" s="13">
        <v>1.8858593663759748E-2</v>
      </c>
      <c r="O3762" s="13">
        <v>1.8564699362704218E-2</v>
      </c>
      <c r="P3762" s="13">
        <v>6.9999761737893351E-4</v>
      </c>
      <c r="Q3762" s="7"/>
      <c r="R3762" s="8"/>
      <c r="S3762" s="8"/>
      <c r="T3762" s="8"/>
      <c r="U3762" s="8"/>
      <c r="V3762" s="13"/>
      <c r="W3762" s="14"/>
      <c r="X3762" s="1"/>
      <c r="Y3762" s="1"/>
      <c r="Z3762" s="1"/>
      <c r="AA3762" s="1"/>
      <c r="AB3762" s="1"/>
      <c r="AC3762" s="1"/>
      <c r="AD3762" s="8"/>
      <c r="AE3762" s="8"/>
      <c r="AF3762" s="8"/>
      <c r="AG3762" s="8"/>
      <c r="AH3762" s="9"/>
      <c r="AI3762" s="8"/>
      <c r="AJ3762" s="13"/>
      <c r="AK3762" s="8"/>
      <c r="AL3762" s="8"/>
      <c r="AM3762" s="8"/>
      <c r="AN3762" s="8"/>
      <c r="AO3762" s="7"/>
      <c r="AP3762" s="7"/>
      <c r="AQ3762" s="7"/>
      <c r="AR3762" s="7"/>
      <c r="AS3762" s="7"/>
      <c r="AT3762" s="7"/>
      <c r="AU3762" s="8"/>
      <c r="AV3762" s="8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  <c r="BU3762" s="7"/>
      <c r="BV3762" s="7"/>
      <c r="BW3762" s="8"/>
      <c r="BX3762" s="8"/>
      <c r="BY3762" s="8"/>
      <c r="BZ3762" s="8"/>
      <c r="CA3762" s="8"/>
      <c r="CC3762" s="8"/>
      <c r="CE3762" s="7"/>
      <c r="CF3762" s="8"/>
      <c r="CG3762" s="8"/>
      <c r="CH3762" s="8"/>
      <c r="CI3762" s="8"/>
      <c r="CJ3762" s="8"/>
    </row>
    <row r="3763" spans="1:88" x14ac:dyDescent="0.3">
      <c r="A3763" s="1" t="s">
        <v>1754</v>
      </c>
      <c r="B3763" s="1"/>
      <c r="C3763" s="1" t="s">
        <v>1878</v>
      </c>
      <c r="D3763" s="1"/>
      <c r="E3763" s="1"/>
      <c r="F3763" s="1"/>
      <c r="G3763" s="1"/>
      <c r="H3763" s="1">
        <v>52391</v>
      </c>
      <c r="I3763" s="1">
        <v>2.0299999999999998</v>
      </c>
      <c r="J3763" s="12">
        <v>2361.48</v>
      </c>
      <c r="K3763" s="5">
        <v>3553.74</v>
      </c>
      <c r="L3763" s="5">
        <v>12318.77</v>
      </c>
      <c r="M3763" s="13">
        <f t="shared" si="73"/>
        <v>2.02642938460873E-2</v>
      </c>
      <c r="N3763" s="13">
        <v>2.3411023376353146E-2</v>
      </c>
      <c r="O3763" s="13">
        <v>1.7622129316763102E-2</v>
      </c>
      <c r="P3763" s="13">
        <v>1.1394098024711141E-2</v>
      </c>
      <c r="Q3763" s="7"/>
      <c r="R3763" s="8"/>
      <c r="S3763" s="8"/>
      <c r="T3763" s="8"/>
      <c r="U3763" s="8"/>
      <c r="V3763" s="13"/>
      <c r="W3763" s="14"/>
      <c r="X3763" s="1"/>
      <c r="Y3763" s="1"/>
      <c r="Z3763" s="1"/>
      <c r="AA3763" s="1"/>
      <c r="AB3763" s="1"/>
      <c r="AC3763" s="1"/>
      <c r="AD3763" s="8"/>
      <c r="AE3763" s="8"/>
      <c r="AF3763" s="8"/>
      <c r="AG3763" s="8"/>
      <c r="AH3763" s="9"/>
      <c r="AI3763" s="8"/>
      <c r="AJ3763" s="13"/>
      <c r="AK3763" s="8"/>
      <c r="AL3763" s="8"/>
      <c r="AM3763" s="8"/>
      <c r="AN3763" s="8"/>
      <c r="AO3763" s="7"/>
      <c r="AP3763" s="7"/>
      <c r="AQ3763" s="7"/>
      <c r="AR3763" s="7"/>
      <c r="AS3763" s="7"/>
      <c r="AT3763" s="7"/>
      <c r="AU3763" s="8"/>
      <c r="AV3763" s="8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  <c r="BU3763" s="7"/>
      <c r="BV3763" s="7"/>
      <c r="BW3763" s="8"/>
      <c r="BX3763" s="8"/>
      <c r="BY3763" s="8"/>
      <c r="BZ3763" s="8"/>
      <c r="CA3763" s="8"/>
      <c r="CC3763" s="8"/>
      <c r="CE3763" s="7"/>
      <c r="CF3763" s="8"/>
      <c r="CG3763" s="8"/>
      <c r="CH3763" s="8"/>
      <c r="CI3763" s="8"/>
      <c r="CJ3763" s="8"/>
    </row>
    <row r="3764" spans="1:88" x14ac:dyDescent="0.3">
      <c r="A3764" s="1" t="s">
        <v>1755</v>
      </c>
      <c r="B3764" s="1"/>
      <c r="C3764" s="1" t="s">
        <v>1878</v>
      </c>
      <c r="D3764" s="1"/>
      <c r="E3764" s="1"/>
      <c r="F3764" s="1"/>
      <c r="G3764" s="1"/>
      <c r="H3764" s="1">
        <v>52065.88</v>
      </c>
      <c r="I3764" s="1">
        <v>-0.62</v>
      </c>
      <c r="J3764" s="12">
        <v>2337.21</v>
      </c>
      <c r="K3764" s="5">
        <v>3569.87</v>
      </c>
      <c r="L3764" s="5">
        <v>12299.41</v>
      </c>
      <c r="M3764" s="13">
        <f t="shared" si="73"/>
        <v>-6.205646007902188E-3</v>
      </c>
      <c r="N3764" s="13">
        <v>-1.0277453122617963E-2</v>
      </c>
      <c r="O3764" s="13">
        <v>4.5388801656847111E-3</v>
      </c>
      <c r="P3764" s="13">
        <v>-1.5715854748485913E-3</v>
      </c>
      <c r="Q3764" s="7"/>
      <c r="R3764" s="8"/>
      <c r="S3764" s="8"/>
      <c r="T3764" s="8"/>
      <c r="U3764" s="8"/>
      <c r="V3764" s="13"/>
      <c r="W3764" s="14"/>
      <c r="X3764" s="1"/>
      <c r="Y3764" s="1"/>
      <c r="Z3764" s="1"/>
      <c r="AA3764" s="1"/>
      <c r="AB3764" s="1"/>
      <c r="AC3764" s="1"/>
      <c r="AD3764" s="8"/>
      <c r="AE3764" s="8"/>
      <c r="AF3764" s="8"/>
      <c r="AG3764" s="8"/>
      <c r="AH3764" s="9"/>
      <c r="AI3764" s="8"/>
      <c r="AJ3764" s="13"/>
      <c r="AK3764" s="8"/>
      <c r="AL3764" s="8"/>
      <c r="AM3764" s="8"/>
      <c r="AN3764" s="8"/>
      <c r="AO3764" s="7"/>
      <c r="AP3764" s="7"/>
      <c r="AQ3764" s="7"/>
      <c r="AR3764" s="7"/>
      <c r="AS3764" s="7"/>
      <c r="AT3764" s="7"/>
      <c r="AU3764" s="8"/>
      <c r="AV3764" s="8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  <c r="BU3764" s="7"/>
      <c r="BV3764" s="7"/>
      <c r="BW3764" s="8"/>
      <c r="BX3764" s="8"/>
      <c r="BY3764" s="8"/>
      <c r="BZ3764" s="8"/>
      <c r="CA3764" s="8"/>
      <c r="CC3764" s="8"/>
      <c r="CE3764" s="7"/>
      <c r="CF3764" s="8"/>
      <c r="CG3764" s="8"/>
      <c r="CH3764" s="8"/>
      <c r="CI3764" s="8"/>
      <c r="CJ3764" s="8"/>
    </row>
    <row r="3765" spans="1:88" x14ac:dyDescent="0.3">
      <c r="A3765" s="1" t="s">
        <v>1756</v>
      </c>
      <c r="B3765" s="1"/>
      <c r="C3765" s="1" t="s">
        <v>1878</v>
      </c>
      <c r="D3765" s="1"/>
      <c r="E3765" s="1"/>
      <c r="F3765" s="1"/>
      <c r="G3765" s="1"/>
      <c r="H3765" s="1">
        <v>51910.34</v>
      </c>
      <c r="I3765" s="1">
        <v>-0.3</v>
      </c>
      <c r="J3765" s="12">
        <v>2330.04</v>
      </c>
      <c r="K3765" s="5">
        <v>3550.86</v>
      </c>
      <c r="L3765" s="5">
        <v>12325.03</v>
      </c>
      <c r="M3765" s="13">
        <f t="shared" si="73"/>
        <v>-2.9873690793279506E-3</v>
      </c>
      <c r="N3765" s="13">
        <v>-3.0677602782805957E-3</v>
      </c>
      <c r="O3765" s="13">
        <v>-5.3251238840629211E-3</v>
      </c>
      <c r="P3765" s="13">
        <v>2.0830267468114894E-3</v>
      </c>
      <c r="Q3765" s="7"/>
      <c r="R3765" s="8"/>
      <c r="S3765" s="8"/>
      <c r="T3765" s="8"/>
      <c r="U3765" s="8"/>
      <c r="V3765" s="13"/>
      <c r="W3765" s="14"/>
      <c r="X3765" s="1"/>
      <c r="Y3765" s="1"/>
      <c r="Z3765" s="1"/>
      <c r="AA3765" s="1"/>
      <c r="AB3765" s="1"/>
      <c r="AC3765" s="1"/>
      <c r="AD3765" s="8"/>
      <c r="AE3765" s="8"/>
      <c r="AF3765" s="8"/>
      <c r="AG3765" s="8"/>
      <c r="AH3765" s="9"/>
      <c r="AI3765" s="8"/>
      <c r="AJ3765" s="13"/>
      <c r="AK3765" s="8"/>
      <c r="AL3765" s="8"/>
      <c r="AM3765" s="8"/>
      <c r="AN3765" s="8"/>
      <c r="AO3765" s="7"/>
      <c r="AP3765" s="7"/>
      <c r="AQ3765" s="7"/>
      <c r="AR3765" s="7"/>
      <c r="AS3765" s="7"/>
      <c r="AT3765" s="7"/>
      <c r="AU3765" s="8"/>
      <c r="AV3765" s="8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  <c r="BU3765" s="7"/>
      <c r="BV3765" s="7"/>
      <c r="BW3765" s="8"/>
      <c r="BX3765" s="8"/>
      <c r="BY3765" s="8"/>
      <c r="BZ3765" s="8"/>
      <c r="CA3765" s="8"/>
      <c r="CC3765" s="8"/>
      <c r="CE3765" s="7"/>
      <c r="CF3765" s="8"/>
      <c r="CG3765" s="8"/>
      <c r="CH3765" s="8"/>
      <c r="CI3765" s="8"/>
      <c r="CJ3765" s="8"/>
    </row>
    <row r="3766" spans="1:88" x14ac:dyDescent="0.3">
      <c r="A3766" s="1" t="s">
        <v>1757</v>
      </c>
      <c r="B3766" s="1"/>
      <c r="C3766" s="1" t="s">
        <v>1878</v>
      </c>
      <c r="D3766" s="1"/>
      <c r="E3766" s="1"/>
      <c r="F3766" s="1"/>
      <c r="G3766" s="1"/>
      <c r="H3766" s="1">
        <v>52443.1</v>
      </c>
      <c r="I3766" s="1">
        <v>1.03</v>
      </c>
      <c r="J3766" s="12">
        <v>2367.65</v>
      </c>
      <c r="K3766" s="5">
        <v>3534.77</v>
      </c>
      <c r="L3766" s="5">
        <v>12408.97</v>
      </c>
      <c r="M3766" s="13">
        <f t="shared" si="73"/>
        <v>1.0263080534629543E-2</v>
      </c>
      <c r="N3766" s="13">
        <v>1.614135379650139E-2</v>
      </c>
      <c r="O3766" s="13">
        <v>-4.5312966436300561E-3</v>
      </c>
      <c r="P3766" s="13">
        <v>6.8105310899850835E-3</v>
      </c>
      <c r="Q3766" s="7"/>
      <c r="R3766" s="8"/>
      <c r="S3766" s="8"/>
      <c r="T3766" s="8"/>
      <c r="U3766" s="8"/>
      <c r="V3766" s="13"/>
      <c r="W3766" s="14"/>
      <c r="X3766" s="1"/>
      <c r="Y3766" s="1"/>
      <c r="Z3766" s="1"/>
      <c r="AA3766" s="1"/>
      <c r="AB3766" s="1"/>
      <c r="AC3766" s="1"/>
      <c r="AD3766" s="8"/>
      <c r="AE3766" s="8"/>
      <c r="AF3766" s="8"/>
      <c r="AG3766" s="8"/>
      <c r="AH3766" s="9"/>
      <c r="AI3766" s="8"/>
      <c r="AJ3766" s="13"/>
      <c r="AK3766" s="8"/>
      <c r="AL3766" s="8"/>
      <c r="AM3766" s="8"/>
      <c r="AN3766" s="8"/>
      <c r="AO3766" s="7"/>
      <c r="AP3766" s="7"/>
      <c r="AQ3766" s="7"/>
      <c r="AR3766" s="7"/>
      <c r="AS3766" s="7"/>
      <c r="AT3766" s="7"/>
      <c r="AU3766" s="8"/>
      <c r="AV3766" s="8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  <c r="BU3766" s="7"/>
      <c r="BV3766" s="7"/>
      <c r="BW3766" s="8"/>
      <c r="BX3766" s="8"/>
      <c r="BY3766" s="8"/>
      <c r="BZ3766" s="8"/>
      <c r="CA3766" s="8"/>
      <c r="CC3766" s="8"/>
      <c r="CE3766" s="7"/>
      <c r="CF3766" s="8"/>
      <c r="CG3766" s="8"/>
      <c r="CH3766" s="8"/>
      <c r="CI3766" s="8"/>
      <c r="CJ3766" s="8"/>
    </row>
    <row r="3767" spans="1:88" x14ac:dyDescent="0.3">
      <c r="A3767" s="1" t="s">
        <v>1758</v>
      </c>
      <c r="B3767" s="1"/>
      <c r="C3767" s="1" t="s">
        <v>1878</v>
      </c>
      <c r="D3767" s="1"/>
      <c r="E3767" s="1"/>
      <c r="F3767" s="1"/>
      <c r="G3767" s="1"/>
      <c r="H3767" s="1">
        <v>51910.3</v>
      </c>
      <c r="I3767" s="1">
        <v>-1.02</v>
      </c>
      <c r="J3767" s="12">
        <v>2336.66</v>
      </c>
      <c r="K3767" s="5">
        <v>3520.68</v>
      </c>
      <c r="L3767" s="5">
        <v>12310.08</v>
      </c>
      <c r="M3767" s="13">
        <f t="shared" si="73"/>
        <v>-1.0159582480821938E-2</v>
      </c>
      <c r="N3767" s="13">
        <v>-1.308892783984128E-2</v>
      </c>
      <c r="O3767" s="13">
        <v>-3.9861150796233202E-3</v>
      </c>
      <c r="P3767" s="13">
        <v>-7.9692351581154286E-3</v>
      </c>
      <c r="Q3767" s="7"/>
      <c r="R3767" s="8"/>
      <c r="S3767" s="8"/>
      <c r="T3767" s="8"/>
      <c r="U3767" s="8"/>
      <c r="V3767" s="13"/>
      <c r="W3767" s="14"/>
      <c r="X3767" s="1"/>
      <c r="Y3767" s="1"/>
      <c r="Z3767" s="1"/>
      <c r="AA3767" s="1"/>
      <c r="AB3767" s="1"/>
      <c r="AC3767" s="1"/>
      <c r="AD3767" s="8"/>
      <c r="AE3767" s="8"/>
      <c r="AF3767" s="8"/>
      <c r="AG3767" s="8"/>
      <c r="AH3767" s="9"/>
      <c r="AI3767" s="8"/>
      <c r="AJ3767" s="13"/>
      <c r="AK3767" s="8"/>
      <c r="AL3767" s="8"/>
      <c r="AM3767" s="8"/>
      <c r="AN3767" s="8"/>
      <c r="AO3767" s="7"/>
      <c r="AP3767" s="7"/>
      <c r="AQ3767" s="7"/>
      <c r="AR3767" s="7"/>
      <c r="AS3767" s="7"/>
      <c r="AT3767" s="7"/>
      <c r="AU3767" s="8"/>
      <c r="AV3767" s="8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8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  <c r="BU3767" s="7"/>
      <c r="BV3767" s="7"/>
      <c r="BW3767" s="8"/>
      <c r="BX3767" s="8"/>
      <c r="BY3767" s="8"/>
      <c r="BZ3767" s="8"/>
      <c r="CA3767" s="8"/>
      <c r="CC3767" s="8"/>
      <c r="CE3767" s="7"/>
      <c r="CF3767" s="8"/>
      <c r="CG3767" s="8"/>
      <c r="CH3767" s="8"/>
      <c r="CI3767" s="8"/>
      <c r="CJ3767" s="8"/>
    </row>
    <row r="3768" spans="1:88" x14ac:dyDescent="0.3">
      <c r="A3768" s="1" t="s">
        <v>1759</v>
      </c>
      <c r="B3768" s="1"/>
      <c r="C3768" s="1" t="s">
        <v>1878</v>
      </c>
      <c r="D3768" s="1"/>
      <c r="E3768" s="1"/>
      <c r="F3768" s="1"/>
      <c r="G3768" s="1"/>
      <c r="H3768" s="1">
        <v>50616.63</v>
      </c>
      <c r="I3768" s="1">
        <v>-2.4900000000000002</v>
      </c>
      <c r="J3768" s="12">
        <v>2265.21</v>
      </c>
      <c r="K3768" s="5">
        <v>3446.95</v>
      </c>
      <c r="L3768" s="5">
        <v>12219.52</v>
      </c>
      <c r="M3768" s="13">
        <f t="shared" si="73"/>
        <v>-2.4921258401511936E-2</v>
      </c>
      <c r="N3768" s="13">
        <v>-3.0577833317641301E-2</v>
      </c>
      <c r="O3768" s="13">
        <v>-2.0941977118056787E-2</v>
      </c>
      <c r="P3768" s="13">
        <v>-7.3565728248718987E-3</v>
      </c>
      <c r="Q3768" s="7"/>
      <c r="R3768" s="8"/>
      <c r="S3768" s="8"/>
      <c r="T3768" s="8"/>
      <c r="U3768" s="8"/>
      <c r="V3768" s="13"/>
      <c r="W3768" s="14"/>
      <c r="X3768" s="1"/>
      <c r="Y3768" s="1"/>
      <c r="Z3768" s="1"/>
      <c r="AA3768" s="1"/>
      <c r="AB3768" s="1"/>
      <c r="AC3768" s="1"/>
      <c r="AD3768" s="8"/>
      <c r="AE3768" s="8"/>
      <c r="AF3768" s="8"/>
      <c r="AG3768" s="8"/>
      <c r="AH3768" s="9"/>
      <c r="AI3768" s="8"/>
      <c r="AJ3768" s="13"/>
      <c r="AK3768" s="8"/>
      <c r="AL3768" s="8"/>
      <c r="AM3768" s="8"/>
      <c r="AN3768" s="8"/>
      <c r="AO3768" s="7"/>
      <c r="AP3768" s="7"/>
      <c r="AQ3768" s="7"/>
      <c r="AR3768" s="7"/>
      <c r="AS3768" s="7"/>
      <c r="AT3768" s="7"/>
      <c r="AU3768" s="8"/>
      <c r="AV3768" s="8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  <c r="BU3768" s="7"/>
      <c r="BV3768" s="7"/>
      <c r="BW3768" s="8"/>
      <c r="BX3768" s="8"/>
      <c r="BY3768" s="8"/>
      <c r="BZ3768" s="8"/>
      <c r="CA3768" s="8"/>
      <c r="CC3768" s="8"/>
      <c r="CE3768" s="7"/>
      <c r="CF3768" s="8"/>
      <c r="CG3768" s="8"/>
      <c r="CH3768" s="8"/>
      <c r="CI3768" s="8"/>
      <c r="CJ3768" s="8"/>
    </row>
    <row r="3769" spans="1:88" x14ac:dyDescent="0.3">
      <c r="A3769" s="1" t="s">
        <v>1760</v>
      </c>
      <c r="B3769" s="1"/>
      <c r="C3769" s="1" t="s">
        <v>1878</v>
      </c>
      <c r="D3769" s="1"/>
      <c r="E3769" s="1"/>
      <c r="F3769" s="1"/>
      <c r="G3769" s="1"/>
      <c r="H3769" s="1">
        <v>50300.33</v>
      </c>
      <c r="I3769" s="1">
        <v>-0.62</v>
      </c>
      <c r="J3769" s="12">
        <v>2252.33</v>
      </c>
      <c r="K3769" s="5">
        <v>3418.2</v>
      </c>
      <c r="L3769" s="5">
        <v>12140.44</v>
      </c>
      <c r="M3769" s="13">
        <f t="shared" si="73"/>
        <v>-6.2489343917205842E-3</v>
      </c>
      <c r="N3769" s="13">
        <v>-5.6860070368751625E-3</v>
      </c>
      <c r="O3769" s="13">
        <v>-8.3407070018421958E-3</v>
      </c>
      <c r="P3769" s="13">
        <v>-6.4716126329020796E-3</v>
      </c>
      <c r="Q3769" s="7"/>
      <c r="R3769" s="8"/>
      <c r="S3769" s="8"/>
      <c r="T3769" s="8"/>
      <c r="U3769" s="8"/>
      <c r="V3769" s="13"/>
      <c r="W3769" s="14"/>
      <c r="X3769" s="1"/>
      <c r="Y3769" s="1"/>
      <c r="Z3769" s="1"/>
      <c r="AA3769" s="1"/>
      <c r="AB3769" s="1"/>
      <c r="AC3769" s="1"/>
      <c r="AD3769" s="8"/>
      <c r="AE3769" s="8"/>
      <c r="AF3769" s="8"/>
      <c r="AG3769" s="8"/>
      <c r="AH3769" s="9"/>
      <c r="AI3769" s="8"/>
      <c r="AJ3769" s="13"/>
      <c r="AK3769" s="8"/>
      <c r="AL3769" s="8"/>
      <c r="AM3769" s="8"/>
      <c r="AN3769" s="8"/>
      <c r="AO3769" s="7"/>
      <c r="AP3769" s="7"/>
      <c r="AQ3769" s="7"/>
      <c r="AR3769" s="7"/>
      <c r="AS3769" s="7"/>
      <c r="AT3769" s="7"/>
      <c r="AU3769" s="8"/>
      <c r="AV3769" s="8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8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  <c r="BU3769" s="7"/>
      <c r="BV3769" s="7"/>
      <c r="BW3769" s="8"/>
      <c r="BX3769" s="8"/>
      <c r="BY3769" s="8"/>
      <c r="BZ3769" s="8"/>
      <c r="CA3769" s="8"/>
      <c r="CC3769" s="8"/>
      <c r="CE3769" s="7"/>
      <c r="CF3769" s="8"/>
      <c r="CG3769" s="8"/>
      <c r="CH3769" s="8"/>
      <c r="CI3769" s="8"/>
      <c r="CJ3769" s="8"/>
    </row>
    <row r="3770" spans="1:88" x14ac:dyDescent="0.3">
      <c r="A3770" s="1" t="s">
        <v>1761</v>
      </c>
      <c r="B3770" s="1"/>
      <c r="C3770" s="1" t="s">
        <v>1878</v>
      </c>
      <c r="D3770" s="1"/>
      <c r="E3770" s="1"/>
      <c r="F3770" s="1"/>
      <c r="G3770" s="1"/>
      <c r="H3770" s="1">
        <v>50230.33</v>
      </c>
      <c r="I3770" s="1">
        <v>-0.14000000000000001</v>
      </c>
      <c r="J3770" s="12">
        <v>2255.12</v>
      </c>
      <c r="K3770" s="5">
        <v>3388.61</v>
      </c>
      <c r="L3770" s="5">
        <v>12100.62</v>
      </c>
      <c r="M3770" s="13">
        <f t="shared" si="73"/>
        <v>-1.3916409693535137E-3</v>
      </c>
      <c r="N3770" s="13">
        <v>1.2387172394807688E-3</v>
      </c>
      <c r="O3770" s="13">
        <v>-8.6566028904100367E-3</v>
      </c>
      <c r="P3770" s="13">
        <v>-3.2799470200420844E-3</v>
      </c>
      <c r="Q3770" s="7"/>
      <c r="R3770" s="8"/>
      <c r="S3770" s="8"/>
      <c r="T3770" s="8"/>
      <c r="U3770" s="8"/>
      <c r="V3770" s="13"/>
      <c r="W3770" s="14"/>
      <c r="X3770" s="1"/>
      <c r="Y3770" s="1"/>
      <c r="Z3770" s="1"/>
      <c r="AA3770" s="1"/>
      <c r="AB3770" s="1"/>
      <c r="AC3770" s="1"/>
      <c r="AD3770" s="8"/>
      <c r="AE3770" s="8"/>
      <c r="AF3770" s="8"/>
      <c r="AG3770" s="8"/>
      <c r="AH3770" s="9"/>
      <c r="AI3770" s="8"/>
      <c r="AJ3770" s="13"/>
      <c r="AK3770" s="8"/>
      <c r="AL3770" s="8"/>
      <c r="AM3770" s="8"/>
      <c r="AN3770" s="8"/>
      <c r="AO3770" s="7"/>
      <c r="AP3770" s="7"/>
      <c r="AQ3770" s="7"/>
      <c r="AR3770" s="7"/>
      <c r="AS3770" s="7"/>
      <c r="AT3770" s="7"/>
      <c r="AU3770" s="8"/>
      <c r="AV3770" s="8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8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  <c r="BU3770" s="7"/>
      <c r="BV3770" s="7"/>
      <c r="BW3770" s="8"/>
      <c r="BX3770" s="8"/>
      <c r="BY3770" s="8"/>
      <c r="BZ3770" s="8"/>
      <c r="CA3770" s="8"/>
      <c r="CC3770" s="8"/>
      <c r="CE3770" s="7"/>
      <c r="CF3770" s="8"/>
      <c r="CG3770" s="8"/>
      <c r="CH3770" s="8"/>
      <c r="CI3770" s="8"/>
      <c r="CJ3770" s="8"/>
    </row>
    <row r="3771" spans="1:88" x14ac:dyDescent="0.3">
      <c r="A3771" s="1" t="s">
        <v>1762</v>
      </c>
      <c r="B3771" s="1"/>
      <c r="C3771" s="1" t="s">
        <v>1878</v>
      </c>
      <c r="D3771" s="1"/>
      <c r="E3771" s="1"/>
      <c r="F3771" s="1"/>
      <c r="G3771" s="1"/>
      <c r="H3771" s="1">
        <v>50058.559999999998</v>
      </c>
      <c r="I3771" s="1">
        <v>-0.34</v>
      </c>
      <c r="J3771" s="12">
        <v>2242.42</v>
      </c>
      <c r="K3771" s="5">
        <v>3399.38</v>
      </c>
      <c r="L3771" s="5">
        <v>12006.16</v>
      </c>
      <c r="M3771" s="13">
        <f t="shared" si="73"/>
        <v>-3.419647053881647E-3</v>
      </c>
      <c r="N3771" s="13">
        <v>-5.6316293589697697E-3</v>
      </c>
      <c r="O3771" s="13">
        <v>3.1782943448788181E-3</v>
      </c>
      <c r="P3771" s="13">
        <v>-7.806211582547129E-3</v>
      </c>
      <c r="Q3771" s="7"/>
      <c r="R3771" s="8"/>
      <c r="S3771" s="8"/>
      <c r="T3771" s="8"/>
      <c r="U3771" s="8"/>
      <c r="V3771" s="13"/>
      <c r="W3771" s="14"/>
      <c r="X3771" s="1"/>
      <c r="Y3771" s="1"/>
      <c r="Z3771" s="1"/>
      <c r="AA3771" s="1"/>
      <c r="AB3771" s="1"/>
      <c r="AC3771" s="1"/>
      <c r="AD3771" s="8"/>
      <c r="AE3771" s="8"/>
      <c r="AF3771" s="8"/>
      <c r="AG3771" s="8"/>
      <c r="AH3771" s="9"/>
      <c r="AI3771" s="8"/>
      <c r="AJ3771" s="13"/>
      <c r="AK3771" s="8"/>
      <c r="AL3771" s="8"/>
      <c r="AM3771" s="8"/>
      <c r="AN3771" s="8"/>
      <c r="AO3771" s="7"/>
      <c r="AP3771" s="7"/>
      <c r="AQ3771" s="7"/>
      <c r="AR3771" s="7"/>
      <c r="AS3771" s="7"/>
      <c r="AT3771" s="7"/>
      <c r="AU3771" s="8"/>
      <c r="AV3771" s="8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  <c r="BU3771" s="7"/>
      <c r="BV3771" s="7"/>
      <c r="BW3771" s="8"/>
      <c r="BX3771" s="8"/>
      <c r="BY3771" s="8"/>
      <c r="BZ3771" s="8"/>
      <c r="CA3771" s="8"/>
      <c r="CC3771" s="8"/>
      <c r="CE3771" s="7"/>
      <c r="CF3771" s="8"/>
      <c r="CG3771" s="8"/>
      <c r="CH3771" s="8"/>
      <c r="CI3771" s="8"/>
      <c r="CJ3771" s="8"/>
    </row>
    <row r="3772" spans="1:88" x14ac:dyDescent="0.3">
      <c r="A3772" s="1" t="s">
        <v>1763</v>
      </c>
      <c r="B3772" s="1"/>
      <c r="C3772" s="1" t="s">
        <v>1878</v>
      </c>
      <c r="D3772" s="1"/>
      <c r="E3772" s="1"/>
      <c r="F3772" s="1"/>
      <c r="G3772" s="1"/>
      <c r="H3772" s="1">
        <v>50918.41</v>
      </c>
      <c r="I3772" s="1">
        <v>1.72</v>
      </c>
      <c r="J3772" s="12">
        <v>2287.86</v>
      </c>
      <c r="K3772" s="5">
        <v>3448.21</v>
      </c>
      <c r="L3772" s="5">
        <v>12105.35</v>
      </c>
      <c r="M3772" s="13">
        <f t="shared" si="73"/>
        <v>1.7176882435291807E-2</v>
      </c>
      <c r="N3772" s="13">
        <v>2.0263822120744512E-2</v>
      </c>
      <c r="O3772" s="13">
        <v>1.4364384093569882E-2</v>
      </c>
      <c r="P3772" s="13">
        <v>8.2615923825770654E-3</v>
      </c>
      <c r="Q3772" s="7"/>
      <c r="R3772" s="8"/>
      <c r="S3772" s="8"/>
      <c r="T3772" s="8"/>
      <c r="U3772" s="8"/>
      <c r="V3772" s="13"/>
      <c r="W3772" s="14"/>
      <c r="X3772" s="1"/>
      <c r="Y3772" s="1"/>
      <c r="Z3772" s="1"/>
      <c r="AA3772" s="1"/>
      <c r="AB3772" s="1"/>
      <c r="AC3772" s="1"/>
      <c r="AD3772" s="8"/>
      <c r="AE3772" s="8"/>
      <c r="AF3772" s="8"/>
      <c r="AG3772" s="8"/>
      <c r="AH3772" s="9"/>
      <c r="AI3772" s="8"/>
      <c r="AJ3772" s="13"/>
      <c r="AK3772" s="8"/>
      <c r="AL3772" s="8"/>
      <c r="AM3772" s="8"/>
      <c r="AN3772" s="8"/>
      <c r="AO3772" s="7"/>
      <c r="AP3772" s="7"/>
      <c r="AQ3772" s="7"/>
      <c r="AR3772" s="7"/>
      <c r="AS3772" s="7"/>
      <c r="AT3772" s="7"/>
      <c r="AU3772" s="8"/>
      <c r="AV3772" s="8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8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  <c r="BU3772" s="7"/>
      <c r="BV3772" s="7"/>
      <c r="BW3772" s="8"/>
      <c r="BX3772" s="8"/>
      <c r="BY3772" s="8"/>
      <c r="BZ3772" s="8"/>
      <c r="CA3772" s="8"/>
      <c r="CC3772" s="8"/>
      <c r="CE3772" s="7"/>
      <c r="CF3772" s="8"/>
      <c r="CG3772" s="8"/>
      <c r="CH3772" s="8"/>
      <c r="CI3772" s="8"/>
      <c r="CJ3772" s="8"/>
    </row>
    <row r="3773" spans="1:88" x14ac:dyDescent="0.3">
      <c r="A3773" s="1" t="s">
        <v>1764</v>
      </c>
      <c r="B3773" s="1"/>
      <c r="C3773" s="1" t="s">
        <v>1878</v>
      </c>
      <c r="D3773" s="1"/>
      <c r="E3773" s="1"/>
      <c r="F3773" s="1"/>
      <c r="G3773" s="1"/>
      <c r="H3773" s="1">
        <v>51484.81</v>
      </c>
      <c r="I3773" s="1">
        <v>1.1100000000000001</v>
      </c>
      <c r="J3773" s="12">
        <v>2319.4499999999998</v>
      </c>
      <c r="K3773" s="5">
        <v>3470.97</v>
      </c>
      <c r="L3773" s="5">
        <v>12172.32</v>
      </c>
      <c r="M3773" s="13">
        <f t="shared" si="73"/>
        <v>1.1123678056718544E-2</v>
      </c>
      <c r="N3773" s="13">
        <v>1.3807663056305763E-2</v>
      </c>
      <c r="O3773" s="13">
        <v>6.6005260700479074E-3</v>
      </c>
      <c r="P3773" s="13">
        <v>5.532264659840358E-3</v>
      </c>
      <c r="Q3773" s="7"/>
      <c r="R3773" s="8"/>
      <c r="S3773" s="8"/>
      <c r="T3773" s="8"/>
      <c r="U3773" s="8"/>
      <c r="V3773" s="13"/>
      <c r="W3773" s="14"/>
      <c r="X3773" s="1"/>
      <c r="Y3773" s="1"/>
      <c r="Z3773" s="1"/>
      <c r="AA3773" s="1"/>
      <c r="AB3773" s="1"/>
      <c r="AC3773" s="1"/>
      <c r="AD3773" s="8"/>
      <c r="AE3773" s="8"/>
      <c r="AF3773" s="8"/>
      <c r="AG3773" s="8"/>
      <c r="AH3773" s="9"/>
      <c r="AI3773" s="8"/>
      <c r="AJ3773" s="13"/>
      <c r="AK3773" s="8"/>
      <c r="AL3773" s="8"/>
      <c r="AM3773" s="8"/>
      <c r="AN3773" s="8"/>
      <c r="AO3773" s="7"/>
      <c r="AP3773" s="7"/>
      <c r="AQ3773" s="7"/>
      <c r="AR3773" s="7"/>
      <c r="AS3773" s="7"/>
      <c r="AT3773" s="7"/>
      <c r="AU3773" s="8"/>
      <c r="AV3773" s="8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  <c r="BU3773" s="7"/>
      <c r="BV3773" s="7"/>
      <c r="BW3773" s="8"/>
      <c r="BX3773" s="8"/>
      <c r="BY3773" s="8"/>
      <c r="BZ3773" s="8"/>
      <c r="CA3773" s="8"/>
      <c r="CC3773" s="8"/>
      <c r="CE3773" s="7"/>
      <c r="CF3773" s="8"/>
      <c r="CG3773" s="8"/>
      <c r="CH3773" s="8"/>
      <c r="CI3773" s="8"/>
      <c r="CJ3773" s="8"/>
    </row>
    <row r="3774" spans="1:88" x14ac:dyDescent="0.3">
      <c r="A3774" s="1" t="s">
        <v>1765</v>
      </c>
      <c r="B3774" s="1"/>
      <c r="C3774" s="1" t="s">
        <v>1878</v>
      </c>
      <c r="D3774" s="1"/>
      <c r="E3774" s="1"/>
      <c r="F3774" s="1"/>
      <c r="G3774" s="1"/>
      <c r="H3774" s="1">
        <v>51680.12</v>
      </c>
      <c r="I3774" s="1">
        <v>0.38</v>
      </c>
      <c r="J3774" s="12">
        <v>2319.59</v>
      </c>
      <c r="K3774" s="5">
        <v>3516.55</v>
      </c>
      <c r="L3774" s="5">
        <v>12287.22</v>
      </c>
      <c r="M3774" s="13">
        <f t="shared" si="73"/>
        <v>3.793546096411804E-3</v>
      </c>
      <c r="N3774" s="13">
        <v>6.0359136864418517E-5</v>
      </c>
      <c r="O3774" s="13">
        <v>1.3131775843640447E-2</v>
      </c>
      <c r="P3774" s="13">
        <v>9.4394495051066674E-3</v>
      </c>
      <c r="Q3774" s="7"/>
      <c r="R3774" s="8"/>
      <c r="S3774" s="8"/>
      <c r="T3774" s="8"/>
      <c r="U3774" s="8"/>
      <c r="V3774" s="13"/>
      <c r="W3774" s="14"/>
      <c r="X3774" s="1"/>
      <c r="Y3774" s="1"/>
      <c r="Z3774" s="1"/>
      <c r="AA3774" s="1"/>
      <c r="AB3774" s="1"/>
      <c r="AC3774" s="1"/>
      <c r="AD3774" s="8"/>
      <c r="AE3774" s="8"/>
      <c r="AF3774" s="8"/>
      <c r="AG3774" s="8"/>
      <c r="AH3774" s="9"/>
      <c r="AI3774" s="8"/>
      <c r="AJ3774" s="13"/>
      <c r="AK3774" s="8"/>
      <c r="AL3774" s="8"/>
      <c r="AM3774" s="8"/>
      <c r="AN3774" s="8"/>
      <c r="AO3774" s="7"/>
      <c r="AP3774" s="7"/>
      <c r="AQ3774" s="7"/>
      <c r="AR3774" s="7"/>
      <c r="AS3774" s="7"/>
      <c r="AT3774" s="7"/>
      <c r="AU3774" s="8"/>
      <c r="AV3774" s="8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  <c r="BU3774" s="7"/>
      <c r="BV3774" s="7"/>
      <c r="BW3774" s="8"/>
      <c r="BX3774" s="8"/>
      <c r="BY3774" s="8"/>
      <c r="BZ3774" s="8"/>
      <c r="CA3774" s="8"/>
      <c r="CC3774" s="8"/>
      <c r="CE3774" s="7"/>
      <c r="CF3774" s="8"/>
      <c r="CG3774" s="8"/>
      <c r="CH3774" s="8"/>
      <c r="CI3774" s="8"/>
      <c r="CJ3774" s="8"/>
    </row>
    <row r="3775" spans="1:88" x14ac:dyDescent="0.3">
      <c r="A3775" s="1" t="s">
        <v>1766</v>
      </c>
      <c r="B3775" s="1"/>
      <c r="C3775" s="1" t="s">
        <v>1878</v>
      </c>
      <c r="D3775" s="1"/>
      <c r="E3775" s="1"/>
      <c r="F3775" s="1"/>
      <c r="G3775" s="1"/>
      <c r="H3775" s="1">
        <v>51516.62</v>
      </c>
      <c r="I3775" s="1">
        <v>-0.32</v>
      </c>
      <c r="J3775" s="12">
        <v>2307.29</v>
      </c>
      <c r="K3775" s="5">
        <v>3520.3</v>
      </c>
      <c r="L3775" s="5">
        <v>12322.41</v>
      </c>
      <c r="M3775" s="13">
        <f t="shared" si="73"/>
        <v>-3.1636923443676412E-3</v>
      </c>
      <c r="N3775" s="13">
        <v>-5.3026612461686273E-3</v>
      </c>
      <c r="O3775" s="13">
        <v>1.0663860886379606E-3</v>
      </c>
      <c r="P3775" s="13">
        <v>2.8639513250352522E-3</v>
      </c>
      <c r="Q3775" s="7"/>
      <c r="R3775" s="8"/>
      <c r="S3775" s="8"/>
      <c r="T3775" s="8"/>
      <c r="U3775" s="8"/>
      <c r="V3775" s="13"/>
      <c r="W3775" s="14"/>
      <c r="X3775" s="1"/>
      <c r="Y3775" s="1"/>
      <c r="Z3775" s="1"/>
      <c r="AA3775" s="1"/>
      <c r="AB3775" s="1"/>
      <c r="AC3775" s="1"/>
      <c r="AD3775" s="8"/>
      <c r="AE3775" s="8"/>
      <c r="AF3775" s="8"/>
      <c r="AG3775" s="8"/>
      <c r="AH3775" s="9"/>
      <c r="AI3775" s="8"/>
      <c r="AJ3775" s="13"/>
      <c r="AK3775" s="8"/>
      <c r="AL3775" s="8"/>
      <c r="AM3775" s="8"/>
      <c r="AN3775" s="8"/>
      <c r="AO3775" s="7"/>
      <c r="AP3775" s="7"/>
      <c r="AQ3775" s="7"/>
      <c r="AR3775" s="7"/>
      <c r="AS3775" s="7"/>
      <c r="AT3775" s="7"/>
      <c r="AU3775" s="8"/>
      <c r="AV3775" s="8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  <c r="BU3775" s="7"/>
      <c r="BV3775" s="7"/>
      <c r="BW3775" s="8"/>
      <c r="BX3775" s="8"/>
      <c r="BY3775" s="8"/>
      <c r="BZ3775" s="8"/>
      <c r="CA3775" s="8"/>
      <c r="CC3775" s="8"/>
      <c r="CE3775" s="7"/>
      <c r="CF3775" s="8"/>
      <c r="CG3775" s="8"/>
      <c r="CH3775" s="8"/>
      <c r="CI3775" s="8"/>
      <c r="CJ3775" s="8"/>
    </row>
    <row r="3776" spans="1:88" x14ac:dyDescent="0.3">
      <c r="A3776" s="1" t="s">
        <v>1767</v>
      </c>
      <c r="B3776" s="1"/>
      <c r="C3776" s="1" t="s">
        <v>1878</v>
      </c>
      <c r="D3776" s="1"/>
      <c r="E3776" s="1"/>
      <c r="F3776" s="1"/>
      <c r="G3776" s="1"/>
      <c r="H3776" s="1">
        <v>51578.85</v>
      </c>
      <c r="I3776" s="1">
        <v>0.12</v>
      </c>
      <c r="J3776" s="12">
        <v>2309.86</v>
      </c>
      <c r="K3776" s="5">
        <v>3529.48</v>
      </c>
      <c r="L3776" s="5">
        <v>12321.15</v>
      </c>
      <c r="M3776" s="13">
        <f t="shared" si="73"/>
        <v>1.2079596836902518E-3</v>
      </c>
      <c r="N3776" s="13">
        <v>1.1138608497416325E-3</v>
      </c>
      <c r="O3776" s="13">
        <v>2.6077322955428972E-3</v>
      </c>
      <c r="P3776" s="13">
        <v>-1.0225272491337645E-4</v>
      </c>
      <c r="Q3776" s="7"/>
      <c r="R3776" s="8"/>
      <c r="S3776" s="8"/>
      <c r="T3776" s="8"/>
      <c r="U3776" s="8"/>
      <c r="V3776" s="13"/>
      <c r="W3776" s="14"/>
      <c r="X3776" s="1"/>
      <c r="Y3776" s="1"/>
      <c r="Z3776" s="1"/>
      <c r="AA3776" s="1"/>
      <c r="AB3776" s="1"/>
      <c r="AC3776" s="1"/>
      <c r="AD3776" s="8"/>
      <c r="AE3776" s="8"/>
      <c r="AF3776" s="8"/>
      <c r="AG3776" s="8"/>
      <c r="AH3776" s="9"/>
      <c r="AI3776" s="8"/>
      <c r="AJ3776" s="13"/>
      <c r="AK3776" s="8"/>
      <c r="AL3776" s="8"/>
      <c r="AM3776" s="8"/>
      <c r="AN3776" s="8"/>
      <c r="AO3776" s="7"/>
      <c r="AP3776" s="7"/>
      <c r="AQ3776" s="7"/>
      <c r="AR3776" s="7"/>
      <c r="AS3776" s="7"/>
      <c r="AT3776" s="7"/>
      <c r="AU3776" s="8"/>
      <c r="AV3776" s="8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  <c r="BU3776" s="7"/>
      <c r="BV3776" s="7"/>
      <c r="BW3776" s="8"/>
      <c r="BX3776" s="8"/>
      <c r="BY3776" s="8"/>
      <c r="BZ3776" s="8"/>
      <c r="CA3776" s="8"/>
      <c r="CC3776" s="8"/>
      <c r="CE3776" s="7"/>
      <c r="CF3776" s="8"/>
      <c r="CG3776" s="8"/>
      <c r="CH3776" s="8"/>
      <c r="CI3776" s="8"/>
      <c r="CJ3776" s="8"/>
    </row>
    <row r="3777" spans="1:88" x14ac:dyDescent="0.3">
      <c r="A3777" s="1" t="s">
        <v>1768</v>
      </c>
      <c r="B3777" s="1"/>
      <c r="C3777" s="1" t="s">
        <v>1878</v>
      </c>
      <c r="D3777" s="1"/>
      <c r="E3777" s="1"/>
      <c r="F3777" s="1"/>
      <c r="G3777" s="1"/>
      <c r="H3777" s="1">
        <v>51706.19</v>
      </c>
      <c r="I3777" s="1">
        <v>0.25</v>
      </c>
      <c r="J3777" s="12">
        <v>2319.1799999999998</v>
      </c>
      <c r="K3777" s="5">
        <v>3522.42</v>
      </c>
      <c r="L3777" s="5">
        <v>12406.97</v>
      </c>
      <c r="M3777" s="13">
        <f t="shared" si="73"/>
        <v>2.4688413952618227E-3</v>
      </c>
      <c r="N3777" s="13">
        <v>4.0348765726059277E-3</v>
      </c>
      <c r="O3777" s="13">
        <v>-2.000294660969848E-3</v>
      </c>
      <c r="P3777" s="13">
        <v>6.9652589246944618E-3</v>
      </c>
      <c r="Q3777" s="7"/>
      <c r="R3777" s="8"/>
      <c r="S3777" s="8"/>
      <c r="T3777" s="8"/>
      <c r="U3777" s="8"/>
      <c r="V3777" s="13"/>
      <c r="W3777" s="14"/>
      <c r="X3777" s="1"/>
      <c r="Y3777" s="1"/>
      <c r="Z3777" s="1"/>
      <c r="AA3777" s="1"/>
      <c r="AB3777" s="1"/>
      <c r="AC3777" s="1"/>
      <c r="AD3777" s="8"/>
      <c r="AE3777" s="8"/>
      <c r="AF3777" s="8"/>
      <c r="AG3777" s="8"/>
      <c r="AH3777" s="9"/>
      <c r="AI3777" s="8"/>
      <c r="AJ3777" s="13"/>
      <c r="AK3777" s="8"/>
      <c r="AL3777" s="8"/>
      <c r="AM3777" s="8"/>
      <c r="AN3777" s="8"/>
      <c r="AO3777" s="7"/>
      <c r="AP3777" s="7"/>
      <c r="AQ3777" s="7"/>
      <c r="AR3777" s="7"/>
      <c r="AS3777" s="7"/>
      <c r="AT3777" s="7"/>
      <c r="AU3777" s="8"/>
      <c r="AV3777" s="8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  <c r="BU3777" s="7"/>
      <c r="BV3777" s="7"/>
      <c r="BW3777" s="8"/>
      <c r="BX3777" s="8"/>
      <c r="BY3777" s="8"/>
      <c r="BZ3777" s="8"/>
      <c r="CA3777" s="8"/>
      <c r="CC3777" s="8"/>
      <c r="CE3777" s="7"/>
      <c r="CF3777" s="8"/>
      <c r="CG3777" s="8"/>
      <c r="CH3777" s="8"/>
      <c r="CI3777" s="8"/>
      <c r="CJ3777" s="8"/>
    </row>
    <row r="3778" spans="1:88" x14ac:dyDescent="0.3">
      <c r="A3778" s="1" t="s">
        <v>1769</v>
      </c>
      <c r="B3778" s="1"/>
      <c r="C3778" s="1" t="s">
        <v>1878</v>
      </c>
      <c r="D3778" s="1"/>
      <c r="E3778" s="1"/>
      <c r="F3778" s="1"/>
      <c r="G3778" s="1"/>
      <c r="H3778" s="1">
        <v>52040.24</v>
      </c>
      <c r="I3778" s="1">
        <v>0.65</v>
      </c>
      <c r="J3778" s="12">
        <v>2340.77</v>
      </c>
      <c r="K3778" s="5">
        <v>3522.88</v>
      </c>
      <c r="L3778" s="5">
        <v>12464.5</v>
      </c>
      <c r="M3778" s="13">
        <f t="shared" si="73"/>
        <v>6.4605417649221675E-3</v>
      </c>
      <c r="N3778" s="13">
        <v>9.3093248475755175E-3</v>
      </c>
      <c r="O3778" s="13">
        <v>1.3059203615695125E-4</v>
      </c>
      <c r="P3778" s="13">
        <v>4.6369097370269063E-3</v>
      </c>
      <c r="Q3778" s="7"/>
      <c r="R3778" s="8"/>
      <c r="S3778" s="8"/>
      <c r="T3778" s="8"/>
      <c r="U3778" s="8"/>
      <c r="V3778" s="13"/>
      <c r="W3778" s="14"/>
      <c r="X3778" s="1"/>
      <c r="Y3778" s="1"/>
      <c r="Z3778" s="1"/>
      <c r="AA3778" s="1"/>
      <c r="AB3778" s="1"/>
      <c r="AC3778" s="1"/>
      <c r="AD3778" s="8"/>
      <c r="AE3778" s="8"/>
      <c r="AF3778" s="8"/>
      <c r="AG3778" s="8"/>
      <c r="AH3778" s="9"/>
      <c r="AI3778" s="8"/>
      <c r="AJ3778" s="13"/>
      <c r="AK3778" s="8"/>
      <c r="AL3778" s="8"/>
      <c r="AM3778" s="8"/>
      <c r="AN3778" s="8"/>
      <c r="AO3778" s="7"/>
      <c r="AP3778" s="7"/>
      <c r="AQ3778" s="7"/>
      <c r="AR3778" s="7"/>
      <c r="AS3778" s="7"/>
      <c r="AT3778" s="7"/>
      <c r="AU3778" s="8"/>
      <c r="AV3778" s="8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8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  <c r="BU3778" s="7"/>
      <c r="BV3778" s="7"/>
      <c r="BW3778" s="8"/>
      <c r="BX3778" s="8"/>
      <c r="BY3778" s="8"/>
      <c r="BZ3778" s="8"/>
      <c r="CA3778" s="8"/>
      <c r="CC3778" s="8"/>
      <c r="CE3778" s="7"/>
      <c r="CF3778" s="8"/>
      <c r="CG3778" s="8"/>
      <c r="CH3778" s="8"/>
      <c r="CI3778" s="8"/>
      <c r="CJ3778" s="8"/>
    </row>
    <row r="3779" spans="1:88" x14ac:dyDescent="0.3">
      <c r="A3779" s="1" t="s">
        <v>1770</v>
      </c>
      <c r="B3779" s="1"/>
      <c r="C3779" s="1" t="s">
        <v>1878</v>
      </c>
      <c r="D3779" s="1"/>
      <c r="E3779" s="1"/>
      <c r="F3779" s="1"/>
      <c r="G3779" s="1"/>
      <c r="H3779" s="1">
        <v>52102.39</v>
      </c>
      <c r="I3779" s="1">
        <v>0.12</v>
      </c>
      <c r="J3779" s="12">
        <v>2341</v>
      </c>
      <c r="K3779" s="5">
        <v>3537.17</v>
      </c>
      <c r="L3779" s="5">
        <v>12509.27</v>
      </c>
      <c r="M3779" s="13">
        <f t="shared" si="73"/>
        <v>1.1942681278949152E-3</v>
      </c>
      <c r="N3779" s="13">
        <v>9.8258265442519033E-5</v>
      </c>
      <c r="O3779" s="13">
        <v>4.0563402670541482E-3</v>
      </c>
      <c r="P3779" s="13">
        <v>3.5918007140278707E-3</v>
      </c>
      <c r="Q3779" s="7"/>
      <c r="R3779" s="8"/>
      <c r="S3779" s="8"/>
      <c r="T3779" s="8"/>
      <c r="U3779" s="8"/>
      <c r="V3779" s="13"/>
      <c r="W3779" s="14"/>
      <c r="X3779" s="1"/>
      <c r="Y3779" s="1"/>
      <c r="Z3779" s="1"/>
      <c r="AA3779" s="1"/>
      <c r="AB3779" s="1"/>
      <c r="AC3779" s="1"/>
      <c r="AD3779" s="8"/>
      <c r="AE3779" s="8"/>
      <c r="AF3779" s="8"/>
      <c r="AG3779" s="8"/>
      <c r="AH3779" s="9"/>
      <c r="AI3779" s="8"/>
      <c r="AJ3779" s="13"/>
      <c r="AK3779" s="8"/>
      <c r="AL3779" s="8"/>
      <c r="AM3779" s="8"/>
      <c r="AN3779" s="8"/>
      <c r="AO3779" s="7"/>
      <c r="AP3779" s="7"/>
      <c r="AQ3779" s="7"/>
      <c r="AR3779" s="7"/>
      <c r="AS3779" s="7"/>
      <c r="AT3779" s="7"/>
      <c r="AU3779" s="8"/>
      <c r="AV3779" s="8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8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  <c r="BU3779" s="7"/>
      <c r="BV3779" s="7"/>
      <c r="BW3779" s="8"/>
      <c r="BX3779" s="8"/>
      <c r="BY3779" s="8"/>
      <c r="BZ3779" s="8"/>
      <c r="CA3779" s="8"/>
      <c r="CC3779" s="8"/>
      <c r="CE3779" s="7"/>
      <c r="CF3779" s="8"/>
      <c r="CG3779" s="8"/>
      <c r="CH3779" s="8"/>
      <c r="CI3779" s="8"/>
      <c r="CJ3779" s="8"/>
    </row>
    <row r="3780" spans="1:88" x14ac:dyDescent="0.3">
      <c r="A3780" s="1" t="s">
        <v>1771</v>
      </c>
      <c r="B3780" s="1"/>
      <c r="C3780" s="1" t="s">
        <v>1878</v>
      </c>
      <c r="D3780" s="1"/>
      <c r="E3780" s="1"/>
      <c r="F3780" s="1"/>
      <c r="G3780" s="1"/>
      <c r="H3780" s="1">
        <v>51923.51</v>
      </c>
      <c r="I3780" s="1">
        <v>-0.34</v>
      </c>
      <c r="J3780" s="12">
        <v>2330.14</v>
      </c>
      <c r="K3780" s="5">
        <v>3531.24</v>
      </c>
      <c r="L3780" s="5">
        <v>12504.54</v>
      </c>
      <c r="M3780" s="13">
        <f t="shared" ref="M3780:M3843" si="74">H3780/H3779-1</f>
        <v>-3.4332398187491009E-3</v>
      </c>
      <c r="N3780" s="13">
        <v>-4.639043143955579E-3</v>
      </c>
      <c r="O3780" s="13">
        <v>-1.6764814809580031E-3</v>
      </c>
      <c r="P3780" s="13">
        <v>-3.7811958651456923E-4</v>
      </c>
      <c r="Q3780" s="7"/>
      <c r="R3780" s="8"/>
      <c r="S3780" s="8"/>
      <c r="T3780" s="8"/>
      <c r="U3780" s="8"/>
      <c r="V3780" s="13"/>
      <c r="W3780" s="14"/>
      <c r="X3780" s="1"/>
      <c r="Y3780" s="1"/>
      <c r="Z3780" s="1"/>
      <c r="AA3780" s="1"/>
      <c r="AB3780" s="1"/>
      <c r="AC3780" s="1"/>
      <c r="AD3780" s="8"/>
      <c r="AE3780" s="8"/>
      <c r="AF3780" s="8"/>
      <c r="AG3780" s="8"/>
      <c r="AH3780" s="9"/>
      <c r="AI3780" s="8"/>
      <c r="AJ3780" s="13"/>
      <c r="AK3780" s="8"/>
      <c r="AL3780" s="8"/>
      <c r="AM3780" s="8"/>
      <c r="AN3780" s="8"/>
      <c r="AO3780" s="7"/>
      <c r="AP3780" s="7"/>
      <c r="AQ3780" s="7"/>
      <c r="AR3780" s="7"/>
      <c r="AS3780" s="7"/>
      <c r="AT3780" s="7"/>
      <c r="AU3780" s="8"/>
      <c r="AV3780" s="8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  <c r="BU3780" s="7"/>
      <c r="BV3780" s="7"/>
      <c r="BW3780" s="8"/>
      <c r="BX3780" s="8"/>
      <c r="BY3780" s="8"/>
      <c r="BZ3780" s="8"/>
      <c r="CA3780" s="8"/>
      <c r="CC3780" s="8"/>
      <c r="CE3780" s="7"/>
      <c r="CF3780" s="8"/>
      <c r="CG3780" s="8"/>
      <c r="CH3780" s="8"/>
      <c r="CI3780" s="8"/>
      <c r="CJ3780" s="8"/>
    </row>
    <row r="3781" spans="1:88" x14ac:dyDescent="0.3">
      <c r="A3781" s="1" t="s">
        <v>1772</v>
      </c>
      <c r="B3781" s="1"/>
      <c r="C3781" s="1" t="s">
        <v>1878</v>
      </c>
      <c r="D3781" s="1"/>
      <c r="E3781" s="1"/>
      <c r="F3781" s="1"/>
      <c r="G3781" s="1"/>
      <c r="H3781" s="1">
        <v>52030.36</v>
      </c>
      <c r="I3781" s="1">
        <v>0.21</v>
      </c>
      <c r="J3781" s="12">
        <v>2335.42</v>
      </c>
      <c r="K3781" s="5">
        <v>3534.75</v>
      </c>
      <c r="L3781" s="5">
        <v>12484.35</v>
      </c>
      <c r="M3781" s="13">
        <f t="shared" si="74"/>
        <v>2.0578346879862597E-3</v>
      </c>
      <c r="N3781" s="13">
        <v>2.2659582686019863E-3</v>
      </c>
      <c r="O3781" s="13">
        <v>9.939851157101387E-4</v>
      </c>
      <c r="P3781" s="13">
        <v>-1.6146135723505983E-3</v>
      </c>
      <c r="Q3781" s="7"/>
      <c r="R3781" s="8"/>
      <c r="S3781" s="8"/>
      <c r="T3781" s="8"/>
      <c r="U3781" s="8"/>
      <c r="V3781" s="13"/>
      <c r="W3781" s="14"/>
      <c r="X3781" s="1"/>
      <c r="Y3781" s="1"/>
      <c r="Z3781" s="1"/>
      <c r="AA3781" s="1"/>
      <c r="AB3781" s="1"/>
      <c r="AC3781" s="1"/>
      <c r="AD3781" s="8"/>
      <c r="AE3781" s="8"/>
      <c r="AF3781" s="8"/>
      <c r="AG3781" s="8"/>
      <c r="AH3781" s="9"/>
      <c r="AI3781" s="8"/>
      <c r="AJ3781" s="13"/>
      <c r="AK3781" s="8"/>
      <c r="AL3781" s="8"/>
      <c r="AM3781" s="8"/>
      <c r="AN3781" s="8"/>
      <c r="AO3781" s="7"/>
      <c r="AP3781" s="7"/>
      <c r="AQ3781" s="7"/>
      <c r="AR3781" s="7"/>
      <c r="AS3781" s="7"/>
      <c r="AT3781" s="7"/>
      <c r="AU3781" s="8"/>
      <c r="AV3781" s="8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8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  <c r="BU3781" s="7"/>
      <c r="BV3781" s="7"/>
      <c r="BW3781" s="8"/>
      <c r="BX3781" s="8"/>
      <c r="BY3781" s="8"/>
      <c r="BZ3781" s="8"/>
      <c r="CA3781" s="8"/>
      <c r="CC3781" s="8"/>
      <c r="CE3781" s="7"/>
      <c r="CF3781" s="8"/>
      <c r="CG3781" s="8"/>
      <c r="CH3781" s="8"/>
      <c r="CI3781" s="8"/>
      <c r="CJ3781" s="8"/>
    </row>
    <row r="3782" spans="1:88" x14ac:dyDescent="0.3">
      <c r="A3782" s="1" t="s">
        <v>1773</v>
      </c>
      <c r="B3782" s="1"/>
      <c r="C3782" s="1" t="s">
        <v>1878</v>
      </c>
      <c r="D3782" s="1"/>
      <c r="E3782" s="1"/>
      <c r="F3782" s="1"/>
      <c r="G3782" s="1"/>
      <c r="H3782" s="1">
        <v>52049.85</v>
      </c>
      <c r="I3782" s="1">
        <v>0.04</v>
      </c>
      <c r="J3782" s="12">
        <v>2341.6799999999998</v>
      </c>
      <c r="K3782" s="5">
        <v>3512.23</v>
      </c>
      <c r="L3782" s="5">
        <v>12465.76</v>
      </c>
      <c r="M3782" s="13">
        <f t="shared" si="74"/>
        <v>3.7458898996667322E-4</v>
      </c>
      <c r="N3782" s="13">
        <v>2.6804600457304151E-3</v>
      </c>
      <c r="O3782" s="13">
        <v>-6.3710304830609799E-3</v>
      </c>
      <c r="P3782" s="13">
        <v>-1.4890643085142541E-3</v>
      </c>
      <c r="Q3782" s="7"/>
      <c r="R3782" s="8"/>
      <c r="S3782" s="8"/>
      <c r="T3782" s="8"/>
      <c r="U3782" s="8"/>
      <c r="V3782" s="13"/>
      <c r="W3782" s="14"/>
      <c r="X3782" s="1"/>
      <c r="Y3782" s="1"/>
      <c r="Z3782" s="1"/>
      <c r="AA3782" s="1"/>
      <c r="AB3782" s="1"/>
      <c r="AC3782" s="1"/>
      <c r="AD3782" s="8"/>
      <c r="AE3782" s="8"/>
      <c r="AF3782" s="8"/>
      <c r="AG3782" s="8"/>
      <c r="AH3782" s="9"/>
      <c r="AI3782" s="8"/>
      <c r="AJ3782" s="13"/>
      <c r="AK3782" s="8"/>
      <c r="AL3782" s="8"/>
      <c r="AM3782" s="8"/>
      <c r="AN3782" s="8"/>
      <c r="AO3782" s="7"/>
      <c r="AP3782" s="7"/>
      <c r="AQ3782" s="7"/>
      <c r="AR3782" s="7"/>
      <c r="AS3782" s="7"/>
      <c r="AT3782" s="7"/>
      <c r="AU3782" s="8"/>
      <c r="AV3782" s="8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  <c r="BU3782" s="7"/>
      <c r="BV3782" s="7"/>
      <c r="BW3782" s="8"/>
      <c r="BX3782" s="8"/>
      <c r="BY3782" s="8"/>
      <c r="BZ3782" s="8"/>
      <c r="CA3782" s="8"/>
      <c r="CC3782" s="8"/>
      <c r="CE3782" s="7"/>
      <c r="CF3782" s="8"/>
      <c r="CG3782" s="8"/>
      <c r="CH3782" s="8"/>
      <c r="CI3782" s="8"/>
      <c r="CJ3782" s="8"/>
    </row>
    <row r="3783" spans="1:88" x14ac:dyDescent="0.3">
      <c r="A3783" s="1" t="s">
        <v>1774</v>
      </c>
      <c r="B3783" s="1"/>
      <c r="C3783" s="1" t="s">
        <v>1878</v>
      </c>
      <c r="D3783" s="1"/>
      <c r="E3783" s="1"/>
      <c r="F3783" s="1"/>
      <c r="G3783" s="1"/>
      <c r="H3783" s="1">
        <v>52107.26</v>
      </c>
      <c r="I3783" s="1">
        <v>0.11</v>
      </c>
      <c r="J3783" s="12">
        <v>2341.58</v>
      </c>
      <c r="K3783" s="5">
        <v>3527.87</v>
      </c>
      <c r="L3783" s="5">
        <v>12522.23</v>
      </c>
      <c r="M3783" s="13">
        <f t="shared" si="74"/>
        <v>1.1029810844795929E-3</v>
      </c>
      <c r="N3783" s="13">
        <v>-4.2704383177882832E-5</v>
      </c>
      <c r="O3783" s="13">
        <v>4.4530113346790134E-3</v>
      </c>
      <c r="P3783" s="13">
        <v>4.5300085995558792E-3</v>
      </c>
      <c r="Q3783" s="7"/>
      <c r="R3783" s="8"/>
      <c r="S3783" s="8"/>
      <c r="T3783" s="8"/>
      <c r="U3783" s="8"/>
      <c r="V3783" s="13"/>
      <c r="W3783" s="14"/>
      <c r="X3783" s="1"/>
      <c r="Y3783" s="1"/>
      <c r="Z3783" s="1"/>
      <c r="AA3783" s="1"/>
      <c r="AB3783" s="1"/>
      <c r="AC3783" s="1"/>
      <c r="AD3783" s="8"/>
      <c r="AE3783" s="8"/>
      <c r="AF3783" s="8"/>
      <c r="AG3783" s="8"/>
      <c r="AH3783" s="9"/>
      <c r="AI3783" s="8"/>
      <c r="AJ3783" s="13"/>
      <c r="AK3783" s="8"/>
      <c r="AL3783" s="8"/>
      <c r="AM3783" s="8"/>
      <c r="AN3783" s="8"/>
      <c r="AO3783" s="7"/>
      <c r="AP3783" s="7"/>
      <c r="AQ3783" s="7"/>
      <c r="AR3783" s="7"/>
      <c r="AS3783" s="7"/>
      <c r="AT3783" s="7"/>
      <c r="AU3783" s="8"/>
      <c r="AV3783" s="8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8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  <c r="BU3783" s="7"/>
      <c r="BV3783" s="7"/>
      <c r="BW3783" s="8"/>
      <c r="BX3783" s="8"/>
      <c r="BY3783" s="8"/>
      <c r="BZ3783" s="8"/>
      <c r="CA3783" s="8"/>
      <c r="CC3783" s="8"/>
      <c r="CE3783" s="7"/>
      <c r="CF3783" s="8"/>
      <c r="CG3783" s="8"/>
      <c r="CH3783" s="8"/>
      <c r="CI3783" s="8"/>
      <c r="CJ3783" s="8"/>
    </row>
    <row r="3784" spans="1:88" x14ac:dyDescent="0.3">
      <c r="A3784" s="1" t="s">
        <v>1775</v>
      </c>
      <c r="B3784" s="1"/>
      <c r="C3784" s="1" t="s">
        <v>1878</v>
      </c>
      <c r="D3784" s="1"/>
      <c r="E3784" s="1"/>
      <c r="F3784" s="1"/>
      <c r="G3784" s="1"/>
      <c r="H3784" s="1">
        <v>52417.42</v>
      </c>
      <c r="I3784" s="1">
        <v>0.6</v>
      </c>
      <c r="J3784" s="12">
        <v>2354.4699999999998</v>
      </c>
      <c r="K3784" s="5">
        <v>3555.54</v>
      </c>
      <c r="L3784" s="5">
        <v>12580.93</v>
      </c>
      <c r="M3784" s="13">
        <f t="shared" si="74"/>
        <v>5.9523375437511294E-3</v>
      </c>
      <c r="N3784" s="13">
        <v>5.5048300720026422E-3</v>
      </c>
      <c r="O3784" s="13">
        <v>7.8432595305382158E-3</v>
      </c>
      <c r="P3784" s="13">
        <v>4.6876634593040478E-3</v>
      </c>
      <c r="Q3784" s="7"/>
      <c r="R3784" s="8"/>
      <c r="S3784" s="8"/>
      <c r="T3784" s="8"/>
      <c r="U3784" s="8"/>
      <c r="V3784" s="13"/>
      <c r="W3784" s="14"/>
      <c r="X3784" s="1"/>
      <c r="Y3784" s="1"/>
      <c r="Z3784" s="1"/>
      <c r="AA3784" s="1"/>
      <c r="AB3784" s="1"/>
      <c r="AC3784" s="1"/>
      <c r="AD3784" s="8"/>
      <c r="AE3784" s="8"/>
      <c r="AF3784" s="8"/>
      <c r="AG3784" s="8"/>
      <c r="AH3784" s="9"/>
      <c r="AI3784" s="8"/>
      <c r="AJ3784" s="13"/>
      <c r="AK3784" s="8"/>
      <c r="AL3784" s="8"/>
      <c r="AM3784" s="8"/>
      <c r="AN3784" s="8"/>
      <c r="AO3784" s="7"/>
      <c r="AP3784" s="7"/>
      <c r="AQ3784" s="7"/>
      <c r="AR3784" s="7"/>
      <c r="AS3784" s="7"/>
      <c r="AT3784" s="7"/>
      <c r="AU3784" s="8"/>
      <c r="AV3784" s="8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8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  <c r="BU3784" s="7"/>
      <c r="BV3784" s="7"/>
      <c r="BW3784" s="8"/>
      <c r="BX3784" s="8"/>
      <c r="BY3784" s="8"/>
      <c r="BZ3784" s="8"/>
      <c r="CA3784" s="8"/>
      <c r="CC3784" s="8"/>
      <c r="CE3784" s="7"/>
      <c r="CF3784" s="8"/>
      <c r="CG3784" s="8"/>
      <c r="CH3784" s="8"/>
      <c r="CI3784" s="8"/>
      <c r="CJ3784" s="8"/>
    </row>
    <row r="3785" spans="1:88" x14ac:dyDescent="0.3">
      <c r="A3785" s="1" t="s">
        <v>1776</v>
      </c>
      <c r="B3785" s="1"/>
      <c r="C3785" s="1" t="s">
        <v>1878</v>
      </c>
      <c r="D3785" s="1"/>
      <c r="E3785" s="1"/>
      <c r="F3785" s="1"/>
      <c r="G3785" s="1"/>
      <c r="H3785" s="1">
        <v>52137.58</v>
      </c>
      <c r="I3785" s="1">
        <v>-0.53</v>
      </c>
      <c r="J3785" s="12">
        <v>2339.79</v>
      </c>
      <c r="K3785" s="5">
        <v>3538.43</v>
      </c>
      <c r="L3785" s="5">
        <v>12555.13</v>
      </c>
      <c r="M3785" s="13">
        <f t="shared" si="74"/>
        <v>-5.3386832087499725E-3</v>
      </c>
      <c r="N3785" s="13">
        <v>-6.2349488419898291E-3</v>
      </c>
      <c r="O3785" s="13">
        <v>-4.812208553412467E-3</v>
      </c>
      <c r="P3785" s="13">
        <v>-2.0507228003018296E-3</v>
      </c>
      <c r="Q3785" s="7"/>
      <c r="R3785" s="8"/>
      <c r="S3785" s="8"/>
      <c r="T3785" s="8"/>
      <c r="U3785" s="8"/>
      <c r="V3785" s="13"/>
      <c r="W3785" s="14"/>
      <c r="X3785" s="1"/>
      <c r="Y3785" s="1"/>
      <c r="Z3785" s="1"/>
      <c r="AA3785" s="1"/>
      <c r="AB3785" s="1"/>
      <c r="AC3785" s="1"/>
      <c r="AD3785" s="8"/>
      <c r="AE3785" s="8"/>
      <c r="AF3785" s="8"/>
      <c r="AG3785" s="8"/>
      <c r="AH3785" s="9"/>
      <c r="AI3785" s="8"/>
      <c r="AJ3785" s="13"/>
      <c r="AK3785" s="8"/>
      <c r="AL3785" s="8"/>
      <c r="AM3785" s="8"/>
      <c r="AN3785" s="8"/>
      <c r="AO3785" s="7"/>
      <c r="AP3785" s="7"/>
      <c r="AQ3785" s="7"/>
      <c r="AR3785" s="7"/>
      <c r="AS3785" s="7"/>
      <c r="AT3785" s="7"/>
      <c r="AU3785" s="8"/>
      <c r="AV3785" s="8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  <c r="BU3785" s="7"/>
      <c r="BV3785" s="7"/>
      <c r="BW3785" s="8"/>
      <c r="BX3785" s="8"/>
      <c r="BY3785" s="8"/>
      <c r="BZ3785" s="8"/>
      <c r="CA3785" s="8"/>
      <c r="CC3785" s="8"/>
      <c r="CE3785" s="7"/>
      <c r="CF3785" s="8"/>
      <c r="CG3785" s="8"/>
      <c r="CH3785" s="8"/>
      <c r="CI3785" s="8"/>
      <c r="CJ3785" s="8"/>
    </row>
    <row r="3786" spans="1:88" x14ac:dyDescent="0.3">
      <c r="A3786" s="1" t="s">
        <v>1777</v>
      </c>
      <c r="B3786" s="1"/>
      <c r="C3786" s="1" t="s">
        <v>1878</v>
      </c>
      <c r="D3786" s="1"/>
      <c r="E3786" s="1"/>
      <c r="F3786" s="1"/>
      <c r="G3786" s="1"/>
      <c r="H3786" s="1">
        <v>52140.43</v>
      </c>
      <c r="I3786" s="1">
        <v>0.01</v>
      </c>
      <c r="J3786" s="12">
        <v>2340.12</v>
      </c>
      <c r="K3786" s="5">
        <v>3532.35</v>
      </c>
      <c r="L3786" s="5">
        <v>12602.19</v>
      </c>
      <c r="M3786" s="13">
        <f t="shared" si="74"/>
        <v>5.4663066448412678E-5</v>
      </c>
      <c r="N3786" s="13">
        <v>1.410382983086933E-4</v>
      </c>
      <c r="O3786" s="13">
        <v>-1.7182761846354921E-3</v>
      </c>
      <c r="P3786" s="13">
        <v>3.7482686360077455E-3</v>
      </c>
      <c r="Q3786" s="7"/>
      <c r="R3786" s="8"/>
      <c r="S3786" s="8"/>
      <c r="T3786" s="8"/>
      <c r="U3786" s="8"/>
      <c r="V3786" s="13"/>
      <c r="W3786" s="14"/>
      <c r="X3786" s="1"/>
      <c r="Y3786" s="1"/>
      <c r="Z3786" s="1"/>
      <c r="AA3786" s="1"/>
      <c r="AB3786" s="1"/>
      <c r="AC3786" s="1"/>
      <c r="AD3786" s="8"/>
      <c r="AE3786" s="8"/>
      <c r="AF3786" s="8"/>
      <c r="AG3786" s="8"/>
      <c r="AH3786" s="9"/>
      <c r="AI3786" s="8"/>
      <c r="AJ3786" s="13"/>
      <c r="AK3786" s="8"/>
      <c r="AL3786" s="8"/>
      <c r="AM3786" s="8"/>
      <c r="AN3786" s="8"/>
      <c r="AO3786" s="7"/>
      <c r="AP3786" s="7"/>
      <c r="AQ3786" s="7"/>
      <c r="AR3786" s="7"/>
      <c r="AS3786" s="7"/>
      <c r="AT3786" s="7"/>
      <c r="AU3786" s="8"/>
      <c r="AV3786" s="8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  <c r="BU3786" s="7"/>
      <c r="BV3786" s="7"/>
      <c r="BW3786" s="8"/>
      <c r="BX3786" s="8"/>
      <c r="BY3786" s="8"/>
      <c r="BZ3786" s="8"/>
      <c r="CA3786" s="8"/>
      <c r="CC3786" s="8"/>
      <c r="CE3786" s="7"/>
      <c r="CF3786" s="8"/>
      <c r="CG3786" s="8"/>
      <c r="CH3786" s="8"/>
      <c r="CI3786" s="8"/>
      <c r="CJ3786" s="8"/>
    </row>
    <row r="3787" spans="1:88" x14ac:dyDescent="0.3">
      <c r="A3787" s="1" t="s">
        <v>1778</v>
      </c>
      <c r="B3787" s="1"/>
      <c r="C3787" s="1" t="s">
        <v>1878</v>
      </c>
      <c r="D3787" s="1"/>
      <c r="E3787" s="1"/>
      <c r="F3787" s="1"/>
      <c r="G3787" s="1"/>
      <c r="H3787" s="1">
        <v>51893.79</v>
      </c>
      <c r="I3787" s="1">
        <v>-0.47</v>
      </c>
      <c r="J3787" s="12">
        <v>2323.5</v>
      </c>
      <c r="K3787" s="5">
        <v>3529.75</v>
      </c>
      <c r="L3787" s="5">
        <v>12594.76</v>
      </c>
      <c r="M3787" s="13">
        <f t="shared" si="74"/>
        <v>-4.7303023776367192E-3</v>
      </c>
      <c r="N3787" s="13">
        <v>-7.1021998871851899E-3</v>
      </c>
      <c r="O3787" s="13">
        <v>-7.36053901793432E-4</v>
      </c>
      <c r="P3787" s="13">
        <v>-5.8958006505216431E-4</v>
      </c>
      <c r="Q3787" s="7"/>
      <c r="R3787" s="8"/>
      <c r="S3787" s="8"/>
      <c r="T3787" s="8"/>
      <c r="U3787" s="8"/>
      <c r="V3787" s="13"/>
      <c r="W3787" s="14"/>
      <c r="X3787" s="1"/>
      <c r="Y3787" s="1"/>
      <c r="Z3787" s="1"/>
      <c r="AA3787" s="1"/>
      <c r="AB3787" s="1"/>
      <c r="AC3787" s="1"/>
      <c r="AD3787" s="8"/>
      <c r="AE3787" s="8"/>
      <c r="AF3787" s="8"/>
      <c r="AG3787" s="8"/>
      <c r="AH3787" s="9"/>
      <c r="AI3787" s="8"/>
      <c r="AJ3787" s="13"/>
      <c r="AK3787" s="8"/>
      <c r="AL3787" s="8"/>
      <c r="AM3787" s="8"/>
      <c r="AN3787" s="8"/>
      <c r="AO3787" s="7"/>
      <c r="AP3787" s="7"/>
      <c r="AQ3787" s="7"/>
      <c r="AR3787" s="7"/>
      <c r="AS3787" s="7"/>
      <c r="AT3787" s="7"/>
      <c r="AU3787" s="8"/>
      <c r="AV3787" s="8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8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  <c r="BU3787" s="7"/>
      <c r="BV3787" s="7"/>
      <c r="BW3787" s="8"/>
      <c r="BX3787" s="8"/>
      <c r="BY3787" s="8"/>
      <c r="BZ3787" s="8"/>
      <c r="CA3787" s="8"/>
      <c r="CC3787" s="8"/>
      <c r="CE3787" s="7"/>
      <c r="CF3787" s="8"/>
      <c r="CG3787" s="8"/>
      <c r="CH3787" s="8"/>
      <c r="CI3787" s="8"/>
      <c r="CJ3787" s="8"/>
    </row>
    <row r="3788" spans="1:88" x14ac:dyDescent="0.3">
      <c r="A3788" s="1" t="s">
        <v>1779</v>
      </c>
      <c r="B3788" s="1"/>
      <c r="C3788" s="1" t="s">
        <v>1878</v>
      </c>
      <c r="D3788" s="1"/>
      <c r="E3788" s="1"/>
      <c r="F3788" s="1"/>
      <c r="G3788" s="1"/>
      <c r="H3788" s="1">
        <v>52139.81</v>
      </c>
      <c r="I3788" s="1">
        <v>0.47</v>
      </c>
      <c r="J3788" s="12">
        <v>2338.37</v>
      </c>
      <c r="K3788" s="5">
        <v>3529.53</v>
      </c>
      <c r="L3788" s="5">
        <v>12666.87</v>
      </c>
      <c r="M3788" s="13">
        <f t="shared" si="74"/>
        <v>4.7408370057380189E-3</v>
      </c>
      <c r="N3788" s="13">
        <v>6.3998278459220792E-3</v>
      </c>
      <c r="O3788" s="13">
        <v>-6.2327360294545109E-5</v>
      </c>
      <c r="P3788" s="13">
        <v>5.7253969110964142E-3</v>
      </c>
      <c r="Q3788" s="7"/>
      <c r="R3788" s="8"/>
      <c r="S3788" s="8"/>
      <c r="T3788" s="8"/>
      <c r="U3788" s="8"/>
      <c r="V3788" s="13"/>
      <c r="W3788" s="14"/>
      <c r="X3788" s="1"/>
      <c r="Y3788" s="1"/>
      <c r="Z3788" s="1"/>
      <c r="AA3788" s="1"/>
      <c r="AB3788" s="1"/>
      <c r="AC3788" s="1"/>
      <c r="AD3788" s="8"/>
      <c r="AE3788" s="8"/>
      <c r="AF3788" s="8"/>
      <c r="AG3788" s="8"/>
      <c r="AH3788" s="9"/>
      <c r="AI3788" s="8"/>
      <c r="AJ3788" s="13"/>
      <c r="AK3788" s="8"/>
      <c r="AL3788" s="8"/>
      <c r="AM3788" s="8"/>
      <c r="AN3788" s="8"/>
      <c r="AO3788" s="7"/>
      <c r="AP3788" s="7"/>
      <c r="AQ3788" s="7"/>
      <c r="AR3788" s="7"/>
      <c r="AS3788" s="7"/>
      <c r="AT3788" s="7"/>
      <c r="AU3788" s="8"/>
      <c r="AV3788" s="8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  <c r="BU3788" s="7"/>
      <c r="BV3788" s="7"/>
      <c r="BW3788" s="8"/>
      <c r="BX3788" s="8"/>
      <c r="BY3788" s="8"/>
      <c r="BZ3788" s="8"/>
      <c r="CA3788" s="8"/>
      <c r="CC3788" s="8"/>
      <c r="CE3788" s="7"/>
      <c r="CF3788" s="8"/>
      <c r="CG3788" s="8"/>
      <c r="CH3788" s="8"/>
      <c r="CI3788" s="8"/>
      <c r="CJ3788" s="8"/>
    </row>
    <row r="3789" spans="1:88" x14ac:dyDescent="0.3">
      <c r="A3789" s="1" t="s">
        <v>1780</v>
      </c>
      <c r="B3789" s="1"/>
      <c r="C3789" s="1" t="s">
        <v>1878</v>
      </c>
      <c r="D3789" s="1"/>
      <c r="E3789" s="1"/>
      <c r="F3789" s="1"/>
      <c r="G3789" s="1"/>
      <c r="H3789" s="1">
        <v>52368.83</v>
      </c>
      <c r="I3789" s="1">
        <v>0.44</v>
      </c>
      <c r="J3789" s="12">
        <v>2346.9499999999998</v>
      </c>
      <c r="K3789" s="5">
        <v>3550.89</v>
      </c>
      <c r="L3789" s="5">
        <v>12725.48</v>
      </c>
      <c r="M3789" s="13">
        <f t="shared" si="74"/>
        <v>4.3924210694286092E-3</v>
      </c>
      <c r="N3789" s="13">
        <v>3.6692225781205234E-3</v>
      </c>
      <c r="O3789" s="13">
        <v>6.0517972647915474E-3</v>
      </c>
      <c r="P3789" s="13">
        <v>4.6270309871341286E-3</v>
      </c>
      <c r="Q3789" s="7"/>
      <c r="R3789" s="8"/>
      <c r="S3789" s="8"/>
      <c r="T3789" s="8"/>
      <c r="U3789" s="8"/>
      <c r="V3789" s="13"/>
      <c r="W3789" s="14"/>
      <c r="X3789" s="1"/>
      <c r="Y3789" s="1"/>
      <c r="Z3789" s="1"/>
      <c r="AA3789" s="1"/>
      <c r="AB3789" s="1"/>
      <c r="AC3789" s="1"/>
      <c r="AD3789" s="8"/>
      <c r="AE3789" s="8"/>
      <c r="AF3789" s="8"/>
      <c r="AG3789" s="8"/>
      <c r="AH3789" s="9"/>
      <c r="AI3789" s="8"/>
      <c r="AJ3789" s="13"/>
      <c r="AK3789" s="8"/>
      <c r="AL3789" s="8"/>
      <c r="AM3789" s="8"/>
      <c r="AN3789" s="8"/>
      <c r="AO3789" s="7"/>
      <c r="AP3789" s="7"/>
      <c r="AQ3789" s="7"/>
      <c r="AR3789" s="7"/>
      <c r="AS3789" s="7"/>
      <c r="AT3789" s="7"/>
      <c r="AU3789" s="8"/>
      <c r="AV3789" s="8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8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  <c r="BU3789" s="7"/>
      <c r="BV3789" s="7"/>
      <c r="BW3789" s="8"/>
      <c r="BX3789" s="8"/>
      <c r="BY3789" s="8"/>
      <c r="BZ3789" s="8"/>
      <c r="CA3789" s="8"/>
      <c r="CC3789" s="8"/>
      <c r="CE3789" s="7"/>
      <c r="CF3789" s="8"/>
      <c r="CG3789" s="8"/>
      <c r="CH3789" s="8"/>
      <c r="CI3789" s="8"/>
      <c r="CJ3789" s="8"/>
    </row>
    <row r="3790" spans="1:88" x14ac:dyDescent="0.3">
      <c r="A3790" s="1" t="s">
        <v>1781</v>
      </c>
      <c r="B3790" s="1"/>
      <c r="C3790" s="1" t="s">
        <v>1878</v>
      </c>
      <c r="D3790" s="1"/>
      <c r="E3790" s="1"/>
      <c r="F3790" s="1"/>
      <c r="G3790" s="1"/>
      <c r="H3790" s="1">
        <v>52634.84</v>
      </c>
      <c r="I3790" s="1">
        <v>0.51</v>
      </c>
      <c r="J3790" s="12">
        <v>2362</v>
      </c>
      <c r="K3790" s="5">
        <v>3557.16</v>
      </c>
      <c r="L3790" s="5">
        <v>12794.87</v>
      </c>
      <c r="M3790" s="13">
        <f t="shared" si="74"/>
        <v>5.0795482732761688E-3</v>
      </c>
      <c r="N3790" s="13">
        <v>6.4125780268007304E-3</v>
      </c>
      <c r="O3790" s="13">
        <v>1.7657545009841513E-3</v>
      </c>
      <c r="P3790" s="13">
        <v>5.4528394999640017E-3</v>
      </c>
      <c r="Q3790" s="7"/>
      <c r="R3790" s="8"/>
      <c r="S3790" s="8"/>
      <c r="T3790" s="8"/>
      <c r="U3790" s="8"/>
      <c r="V3790" s="13"/>
      <c r="W3790" s="14"/>
      <c r="X3790" s="1"/>
      <c r="Y3790" s="1"/>
      <c r="Z3790" s="1"/>
      <c r="AA3790" s="1"/>
      <c r="AB3790" s="1"/>
      <c r="AC3790" s="1"/>
      <c r="AD3790" s="8"/>
      <c r="AE3790" s="8"/>
      <c r="AF3790" s="8"/>
      <c r="AG3790" s="8"/>
      <c r="AH3790" s="9"/>
      <c r="AI3790" s="8"/>
      <c r="AJ3790" s="13"/>
      <c r="AK3790" s="8"/>
      <c r="AL3790" s="8"/>
      <c r="AM3790" s="8"/>
      <c r="AN3790" s="8"/>
      <c r="AO3790" s="7"/>
      <c r="AP3790" s="7"/>
      <c r="AQ3790" s="7"/>
      <c r="AR3790" s="7"/>
      <c r="AS3790" s="7"/>
      <c r="AT3790" s="7"/>
      <c r="AU3790" s="8"/>
      <c r="AV3790" s="8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  <c r="BU3790" s="7"/>
      <c r="BV3790" s="7"/>
      <c r="BW3790" s="8"/>
      <c r="BX3790" s="8"/>
      <c r="BY3790" s="8"/>
      <c r="BZ3790" s="8"/>
      <c r="CA3790" s="8"/>
      <c r="CC3790" s="8"/>
      <c r="CE3790" s="7"/>
      <c r="CF3790" s="8"/>
      <c r="CG3790" s="8"/>
      <c r="CH3790" s="8"/>
      <c r="CI3790" s="8"/>
      <c r="CJ3790" s="8"/>
    </row>
    <row r="3791" spans="1:88" x14ac:dyDescent="0.3">
      <c r="A3791" s="1" t="s">
        <v>1782</v>
      </c>
      <c r="B3791" s="1"/>
      <c r="C3791" s="1" t="s">
        <v>1878</v>
      </c>
      <c r="D3791" s="1"/>
      <c r="E3791" s="1"/>
      <c r="F3791" s="1"/>
      <c r="G3791" s="1"/>
      <c r="H3791" s="1">
        <v>52641.26</v>
      </c>
      <c r="I3791" s="1">
        <v>0.01</v>
      </c>
      <c r="J3791" s="12">
        <v>2360.31</v>
      </c>
      <c r="K3791" s="5">
        <v>3561.9</v>
      </c>
      <c r="L3791" s="5">
        <v>12829.31</v>
      </c>
      <c r="M3791" s="13">
        <f t="shared" si="74"/>
        <v>1.2197244258760342E-4</v>
      </c>
      <c r="N3791" s="13">
        <v>-7.1549534292969508E-4</v>
      </c>
      <c r="O3791" s="13">
        <v>1.3325236986809763E-3</v>
      </c>
      <c r="P3791" s="13">
        <v>2.6917037844071956E-3</v>
      </c>
      <c r="Q3791" s="7"/>
      <c r="R3791" s="8"/>
      <c r="S3791" s="8"/>
      <c r="T3791" s="8"/>
      <c r="U3791" s="8"/>
      <c r="V3791" s="13"/>
      <c r="W3791" s="14"/>
      <c r="X3791" s="1"/>
      <c r="Y3791" s="1"/>
      <c r="Z3791" s="1"/>
      <c r="AA3791" s="1"/>
      <c r="AB3791" s="1"/>
      <c r="AC3791" s="1"/>
      <c r="AD3791" s="8"/>
      <c r="AE3791" s="8"/>
      <c r="AF3791" s="8"/>
      <c r="AG3791" s="8"/>
      <c r="AH3791" s="9"/>
      <c r="AI3791" s="8"/>
      <c r="AJ3791" s="13"/>
      <c r="AK3791" s="8"/>
      <c r="AL3791" s="8"/>
      <c r="AM3791" s="8"/>
      <c r="AN3791" s="8"/>
      <c r="AO3791" s="7"/>
      <c r="AP3791" s="7"/>
      <c r="AQ3791" s="7"/>
      <c r="AR3791" s="7"/>
      <c r="AS3791" s="7"/>
      <c r="AT3791" s="7"/>
      <c r="AU3791" s="8"/>
      <c r="AV3791" s="8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  <c r="BU3791" s="7"/>
      <c r="BV3791" s="7"/>
      <c r="BW3791" s="8"/>
      <c r="BX3791" s="8"/>
      <c r="BY3791" s="8"/>
      <c r="BZ3791" s="8"/>
      <c r="CA3791" s="8"/>
      <c r="CC3791" s="8"/>
      <c r="CE3791" s="7"/>
      <c r="CF3791" s="8"/>
      <c r="CG3791" s="8"/>
      <c r="CH3791" s="8"/>
      <c r="CI3791" s="8"/>
      <c r="CJ3791" s="8"/>
    </row>
    <row r="3792" spans="1:88" x14ac:dyDescent="0.3">
      <c r="A3792" s="1" t="s">
        <v>1783</v>
      </c>
      <c r="B3792" s="1"/>
      <c r="C3792" s="1" t="s">
        <v>1878</v>
      </c>
      <c r="D3792" s="1"/>
      <c r="E3792" s="1"/>
      <c r="F3792" s="1"/>
      <c r="G3792" s="1"/>
      <c r="H3792" s="1">
        <v>52476.639999999999</v>
      </c>
      <c r="I3792" s="1">
        <v>-0.31</v>
      </c>
      <c r="J3792" s="12">
        <v>2346.71</v>
      </c>
      <c r="K3792" s="5">
        <v>3569.2</v>
      </c>
      <c r="L3792" s="5">
        <v>12821.66</v>
      </c>
      <c r="M3792" s="13">
        <f t="shared" si="74"/>
        <v>-3.1272047819524973E-3</v>
      </c>
      <c r="N3792" s="13">
        <v>-5.7619549974367024E-3</v>
      </c>
      <c r="O3792" s="13">
        <v>2.0494679805720395E-3</v>
      </c>
      <c r="P3792" s="13">
        <v>-5.9629083715329045E-4</v>
      </c>
      <c r="Q3792" s="7"/>
      <c r="R3792" s="8"/>
      <c r="S3792" s="8"/>
      <c r="T3792" s="8"/>
      <c r="U3792" s="8"/>
      <c r="V3792" s="13"/>
      <c r="W3792" s="14"/>
      <c r="X3792" s="1"/>
      <c r="Y3792" s="1"/>
      <c r="Z3792" s="1"/>
      <c r="AA3792" s="1"/>
      <c r="AB3792" s="1"/>
      <c r="AC3792" s="1"/>
      <c r="AD3792" s="8"/>
      <c r="AE3792" s="8"/>
      <c r="AF3792" s="8"/>
      <c r="AG3792" s="8"/>
      <c r="AH3792" s="9"/>
      <c r="AI3792" s="8"/>
      <c r="AJ3792" s="13"/>
      <c r="AK3792" s="8"/>
      <c r="AL3792" s="8"/>
      <c r="AM3792" s="8"/>
      <c r="AN3792" s="8"/>
      <c r="AO3792" s="7"/>
      <c r="AP3792" s="7"/>
      <c r="AQ3792" s="7"/>
      <c r="AR3792" s="7"/>
      <c r="AS3792" s="7"/>
      <c r="AT3792" s="7"/>
      <c r="AU3792" s="8"/>
      <c r="AV3792" s="8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  <c r="BU3792" s="7"/>
      <c r="BV3792" s="7"/>
      <c r="BW3792" s="8"/>
      <c r="BX3792" s="8"/>
      <c r="BY3792" s="8"/>
      <c r="BZ3792" s="8"/>
      <c r="CA3792" s="8"/>
      <c r="CC3792" s="8"/>
      <c r="CE3792" s="7"/>
      <c r="CF3792" s="8"/>
      <c r="CG3792" s="8"/>
      <c r="CH3792" s="8"/>
      <c r="CI3792" s="8"/>
      <c r="CJ3792" s="8"/>
    </row>
    <row r="3793" spans="1:88" x14ac:dyDescent="0.3">
      <c r="A3793" s="1" t="s">
        <v>1784</v>
      </c>
      <c r="B3793" s="1"/>
      <c r="C3793" s="1" t="s">
        <v>1878</v>
      </c>
      <c r="D3793" s="1"/>
      <c r="E3793" s="1"/>
      <c r="F3793" s="1"/>
      <c r="G3793" s="1"/>
      <c r="H3793" s="1">
        <v>52572.95</v>
      </c>
      <c r="I3793" s="1">
        <v>0.18</v>
      </c>
      <c r="J3793" s="12">
        <v>2348.06</v>
      </c>
      <c r="K3793" s="5">
        <v>3587.01</v>
      </c>
      <c r="L3793" s="5">
        <v>12842.53</v>
      </c>
      <c r="M3793" s="13">
        <f t="shared" si="74"/>
        <v>1.8352928083809061E-3</v>
      </c>
      <c r="N3793" s="13">
        <v>5.7527346796160117E-4</v>
      </c>
      <c r="O3793" s="13">
        <v>4.9899137061526488E-3</v>
      </c>
      <c r="P3793" s="13">
        <v>1.6277143521197246E-3</v>
      </c>
      <c r="Q3793" s="7"/>
      <c r="R3793" s="8"/>
      <c r="S3793" s="8"/>
      <c r="T3793" s="8"/>
      <c r="U3793" s="8"/>
      <c r="V3793" s="13"/>
      <c r="W3793" s="14"/>
      <c r="X3793" s="1"/>
      <c r="Y3793" s="1"/>
      <c r="Z3793" s="1"/>
      <c r="AA3793" s="1"/>
      <c r="AB3793" s="1"/>
      <c r="AC3793" s="1"/>
      <c r="AD3793" s="8"/>
      <c r="AE3793" s="8"/>
      <c r="AF3793" s="8"/>
      <c r="AG3793" s="8"/>
      <c r="AH3793" s="9"/>
      <c r="AI3793" s="8"/>
      <c r="AJ3793" s="13"/>
      <c r="AK3793" s="8"/>
      <c r="AL3793" s="8"/>
      <c r="AM3793" s="8"/>
      <c r="AN3793" s="8"/>
      <c r="AO3793" s="7"/>
      <c r="AP3793" s="7"/>
      <c r="AQ3793" s="7"/>
      <c r="AR3793" s="7"/>
      <c r="AS3793" s="7"/>
      <c r="AT3793" s="7"/>
      <c r="AU3793" s="8"/>
      <c r="AV3793" s="8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  <c r="BU3793" s="7"/>
      <c r="BV3793" s="7"/>
      <c r="BW3793" s="8"/>
      <c r="BX3793" s="8"/>
      <c r="BY3793" s="8"/>
      <c r="BZ3793" s="8"/>
      <c r="CA3793" s="8"/>
      <c r="CC3793" s="8"/>
      <c r="CE3793" s="7"/>
      <c r="CF3793" s="8"/>
      <c r="CG3793" s="8"/>
      <c r="CH3793" s="8"/>
      <c r="CI3793" s="8"/>
      <c r="CJ3793" s="8"/>
    </row>
    <row r="3794" spans="1:88" x14ac:dyDescent="0.3">
      <c r="A3794" s="1" t="s">
        <v>1785</v>
      </c>
      <c r="B3794" s="1"/>
      <c r="C3794" s="1" t="s">
        <v>1878</v>
      </c>
      <c r="D3794" s="1"/>
      <c r="E3794" s="1"/>
      <c r="F3794" s="1"/>
      <c r="G3794" s="1"/>
      <c r="H3794" s="1">
        <v>52566.43</v>
      </c>
      <c r="I3794" s="1">
        <v>-0.01</v>
      </c>
      <c r="J3794" s="12">
        <v>2348.94</v>
      </c>
      <c r="K3794" s="5">
        <v>3577.32</v>
      </c>
      <c r="L3794" s="5">
        <v>12868.85</v>
      </c>
      <c r="M3794" s="13">
        <f t="shared" si="74"/>
        <v>-1.2401815001816807E-4</v>
      </c>
      <c r="N3794" s="13">
        <v>3.7477747587377763E-4</v>
      </c>
      <c r="O3794" s="13">
        <v>-2.701414269823621E-3</v>
      </c>
      <c r="P3794" s="13">
        <v>2.0494404139994593E-3</v>
      </c>
      <c r="Q3794" s="7"/>
      <c r="R3794" s="8"/>
      <c r="S3794" s="8"/>
      <c r="T3794" s="8"/>
      <c r="U3794" s="8"/>
      <c r="V3794" s="13"/>
      <c r="W3794" s="14"/>
      <c r="X3794" s="1"/>
      <c r="Y3794" s="1"/>
      <c r="Z3794" s="1"/>
      <c r="AA3794" s="1"/>
      <c r="AB3794" s="1"/>
      <c r="AC3794" s="1"/>
      <c r="AD3794" s="8"/>
      <c r="AE3794" s="8"/>
      <c r="AF3794" s="8"/>
      <c r="AG3794" s="8"/>
      <c r="AH3794" s="9"/>
      <c r="AI3794" s="8"/>
      <c r="AJ3794" s="13"/>
      <c r="AK3794" s="8"/>
      <c r="AL3794" s="8"/>
      <c r="AM3794" s="8"/>
      <c r="AN3794" s="8"/>
      <c r="AO3794" s="7"/>
      <c r="AP3794" s="7"/>
      <c r="AQ3794" s="7"/>
      <c r="AR3794" s="7"/>
      <c r="AS3794" s="7"/>
      <c r="AT3794" s="7"/>
      <c r="AU3794" s="8"/>
      <c r="AV3794" s="8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  <c r="BU3794" s="7"/>
      <c r="BV3794" s="7"/>
      <c r="BW3794" s="8"/>
      <c r="BX3794" s="8"/>
      <c r="BY3794" s="8"/>
      <c r="BZ3794" s="8"/>
      <c r="CA3794" s="8"/>
      <c r="CC3794" s="8"/>
      <c r="CE3794" s="7"/>
      <c r="CF3794" s="8"/>
      <c r="CG3794" s="8"/>
      <c r="CH3794" s="8"/>
      <c r="CI3794" s="8"/>
      <c r="CJ3794" s="8"/>
    </row>
    <row r="3795" spans="1:88" x14ac:dyDescent="0.3">
      <c r="A3795" s="1" t="s">
        <v>1786</v>
      </c>
      <c r="B3795" s="1"/>
      <c r="C3795" s="1" t="s">
        <v>1878</v>
      </c>
      <c r="D3795" s="1"/>
      <c r="E3795" s="1"/>
      <c r="F3795" s="1"/>
      <c r="G3795" s="1"/>
      <c r="H3795" s="1">
        <v>52911.87</v>
      </c>
      <c r="I3795" s="1">
        <v>0.66</v>
      </c>
      <c r="J3795" s="12">
        <v>2365.58</v>
      </c>
      <c r="K3795" s="5">
        <v>3601.87</v>
      </c>
      <c r="L3795" s="5">
        <v>12900.52</v>
      </c>
      <c r="M3795" s="13">
        <f t="shared" si="74"/>
        <v>6.5714943929044978E-3</v>
      </c>
      <c r="N3795" s="13">
        <v>7.0840464209387388E-3</v>
      </c>
      <c r="O3795" s="13">
        <v>6.8626793241868267E-3</v>
      </c>
      <c r="P3795" s="13">
        <v>2.4609813619709264E-3</v>
      </c>
      <c r="Q3795" s="7"/>
      <c r="R3795" s="8"/>
      <c r="S3795" s="8"/>
      <c r="T3795" s="8"/>
      <c r="U3795" s="8"/>
      <c r="V3795" s="13"/>
      <c r="W3795" s="14"/>
      <c r="X3795" s="1"/>
      <c r="Y3795" s="1"/>
      <c r="Z3795" s="1"/>
      <c r="AA3795" s="1"/>
      <c r="AB3795" s="1"/>
      <c r="AC3795" s="1"/>
      <c r="AD3795" s="8"/>
      <c r="AE3795" s="8"/>
      <c r="AF3795" s="8"/>
      <c r="AG3795" s="8"/>
      <c r="AH3795" s="9"/>
      <c r="AI3795" s="8"/>
      <c r="AJ3795" s="13"/>
      <c r="AK3795" s="8"/>
      <c r="AL3795" s="8"/>
      <c r="AM3795" s="8"/>
      <c r="AN3795" s="8"/>
      <c r="AO3795" s="7"/>
      <c r="AP3795" s="7"/>
      <c r="AQ3795" s="7"/>
      <c r="AR3795" s="7"/>
      <c r="AS3795" s="7"/>
      <c r="AT3795" s="7"/>
      <c r="AU3795" s="8"/>
      <c r="AV3795" s="8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7"/>
      <c r="BV3795" s="7"/>
      <c r="BW3795" s="8"/>
      <c r="BX3795" s="8"/>
      <c r="BY3795" s="8"/>
      <c r="BZ3795" s="8"/>
      <c r="CA3795" s="8"/>
      <c r="CC3795" s="8"/>
      <c r="CE3795" s="7"/>
      <c r="CF3795" s="8"/>
      <c r="CG3795" s="8"/>
      <c r="CH3795" s="8"/>
      <c r="CI3795" s="8"/>
      <c r="CJ3795" s="8"/>
    </row>
    <row r="3796" spans="1:88" x14ac:dyDescent="0.3">
      <c r="A3796" s="1" t="s">
        <v>1787</v>
      </c>
      <c r="B3796" s="1"/>
      <c r="C3796" s="1" t="s">
        <v>1878</v>
      </c>
      <c r="D3796" s="1"/>
      <c r="E3796" s="1"/>
      <c r="F3796" s="1"/>
      <c r="G3796" s="1"/>
      <c r="H3796" s="1">
        <v>52949.64</v>
      </c>
      <c r="I3796" s="1">
        <v>7.0000000000000007E-2</v>
      </c>
      <c r="J3796" s="12">
        <v>2363.61</v>
      </c>
      <c r="K3796" s="5">
        <v>3607.82</v>
      </c>
      <c r="L3796" s="5">
        <v>12983.78</v>
      </c>
      <c r="M3796" s="13">
        <f t="shared" si="74"/>
        <v>7.1382848498835472E-4</v>
      </c>
      <c r="N3796" s="13">
        <v>-8.32776739742358E-4</v>
      </c>
      <c r="O3796" s="13">
        <v>1.6519196972684114E-3</v>
      </c>
      <c r="P3796" s="13">
        <v>6.4540034045139638E-3</v>
      </c>
      <c r="Q3796" s="7"/>
      <c r="R3796" s="8"/>
      <c r="S3796" s="8"/>
      <c r="T3796" s="8"/>
      <c r="U3796" s="8"/>
      <c r="V3796" s="13"/>
      <c r="W3796" s="14"/>
      <c r="X3796" s="1"/>
      <c r="Y3796" s="1"/>
      <c r="Z3796" s="1"/>
      <c r="AA3796" s="1"/>
      <c r="AB3796" s="1"/>
      <c r="AC3796" s="1"/>
      <c r="AD3796" s="8"/>
      <c r="AE3796" s="8"/>
      <c r="AF3796" s="8"/>
      <c r="AG3796" s="8"/>
      <c r="AH3796" s="9"/>
      <c r="AI3796" s="8"/>
      <c r="AJ3796" s="13"/>
      <c r="AK3796" s="8"/>
      <c r="AL3796" s="8"/>
      <c r="AM3796" s="8"/>
      <c r="AN3796" s="8"/>
      <c r="AO3796" s="7"/>
      <c r="AP3796" s="7"/>
      <c r="AQ3796" s="7"/>
      <c r="AR3796" s="7"/>
      <c r="AS3796" s="7"/>
      <c r="AT3796" s="7"/>
      <c r="AU3796" s="8"/>
      <c r="AV3796" s="8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  <c r="BU3796" s="7"/>
      <c r="BV3796" s="7"/>
      <c r="BW3796" s="8"/>
      <c r="BX3796" s="8"/>
      <c r="BY3796" s="8"/>
      <c r="BZ3796" s="8"/>
      <c r="CA3796" s="8"/>
      <c r="CC3796" s="8"/>
      <c r="CE3796" s="7"/>
      <c r="CF3796" s="8"/>
      <c r="CG3796" s="8"/>
      <c r="CH3796" s="8"/>
      <c r="CI3796" s="8"/>
      <c r="CJ3796" s="8"/>
    </row>
    <row r="3797" spans="1:88" x14ac:dyDescent="0.3">
      <c r="A3797" s="1" t="s">
        <v>1788</v>
      </c>
      <c r="B3797" s="1"/>
      <c r="C3797" s="1" t="s">
        <v>1878</v>
      </c>
      <c r="D3797" s="1"/>
      <c r="E3797" s="1"/>
      <c r="F3797" s="1"/>
      <c r="G3797" s="1"/>
      <c r="H3797" s="1">
        <v>52871.46</v>
      </c>
      <c r="I3797" s="1">
        <v>-0.15</v>
      </c>
      <c r="J3797" s="12">
        <v>2354.65</v>
      </c>
      <c r="K3797" s="5">
        <v>3602.67</v>
      </c>
      <c r="L3797" s="5">
        <v>13112.05</v>
      </c>
      <c r="M3797" s="13">
        <f t="shared" si="74"/>
        <v>-1.4764972906331497E-3</v>
      </c>
      <c r="N3797" s="13">
        <v>-3.7908115128976183E-3</v>
      </c>
      <c r="O3797" s="13">
        <v>-1.4274548065036363E-3</v>
      </c>
      <c r="P3797" s="13">
        <v>9.8792493403305759E-3</v>
      </c>
      <c r="Q3797" s="7"/>
      <c r="R3797" s="8"/>
      <c r="S3797" s="8"/>
      <c r="T3797" s="8"/>
      <c r="U3797" s="8"/>
      <c r="V3797" s="13"/>
      <c r="W3797" s="14"/>
      <c r="X3797" s="1"/>
      <c r="Y3797" s="1"/>
      <c r="Z3797" s="1"/>
      <c r="AA3797" s="1"/>
      <c r="AB3797" s="1"/>
      <c r="AC3797" s="1"/>
      <c r="AD3797" s="8"/>
      <c r="AE3797" s="8"/>
      <c r="AF3797" s="8"/>
      <c r="AG3797" s="8"/>
      <c r="AH3797" s="9"/>
      <c r="AI3797" s="8"/>
      <c r="AJ3797" s="13"/>
      <c r="AK3797" s="8"/>
      <c r="AL3797" s="8"/>
      <c r="AM3797" s="8"/>
      <c r="AN3797" s="8"/>
      <c r="AO3797" s="7"/>
      <c r="AP3797" s="7"/>
      <c r="AQ3797" s="7"/>
      <c r="AR3797" s="7"/>
      <c r="AS3797" s="7"/>
      <c r="AT3797" s="7"/>
      <c r="AU3797" s="8"/>
      <c r="AV3797" s="8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  <c r="BU3797" s="7"/>
      <c r="BV3797" s="7"/>
      <c r="BW3797" s="8"/>
      <c r="BX3797" s="8"/>
      <c r="BY3797" s="8"/>
      <c r="BZ3797" s="8"/>
      <c r="CA3797" s="8"/>
      <c r="CC3797" s="8"/>
      <c r="CE3797" s="7"/>
      <c r="CF3797" s="8"/>
      <c r="CG3797" s="8"/>
      <c r="CH3797" s="8"/>
      <c r="CI3797" s="8"/>
      <c r="CJ3797" s="8"/>
    </row>
    <row r="3798" spans="1:88" x14ac:dyDescent="0.3">
      <c r="A3798" s="1" t="s">
        <v>1789</v>
      </c>
      <c r="B3798" s="1"/>
      <c r="C3798" s="1" t="s">
        <v>1878</v>
      </c>
      <c r="D3798" s="1"/>
      <c r="E3798" s="1"/>
      <c r="F3798" s="1"/>
      <c r="G3798" s="1"/>
      <c r="H3798" s="1">
        <v>53042.6</v>
      </c>
      <c r="I3798" s="1">
        <v>0.32</v>
      </c>
      <c r="J3798" s="12">
        <v>2361.0100000000002</v>
      </c>
      <c r="K3798" s="5">
        <v>3621.09</v>
      </c>
      <c r="L3798" s="5">
        <v>13141.69</v>
      </c>
      <c r="M3798" s="13">
        <f t="shared" si="74"/>
        <v>3.2369070194013805E-3</v>
      </c>
      <c r="N3798" s="13">
        <v>2.701038370883202E-3</v>
      </c>
      <c r="O3798" s="13">
        <v>5.1128746179915918E-3</v>
      </c>
      <c r="P3798" s="13">
        <v>2.2605160901614241E-3</v>
      </c>
      <c r="Q3798" s="7"/>
      <c r="R3798" s="8"/>
      <c r="S3798" s="8"/>
      <c r="T3798" s="8"/>
      <c r="U3798" s="8"/>
      <c r="V3798" s="13"/>
      <c r="W3798" s="14"/>
      <c r="X3798" s="1"/>
      <c r="Y3798" s="1"/>
      <c r="Z3798" s="1"/>
      <c r="AA3798" s="1"/>
      <c r="AB3798" s="1"/>
      <c r="AC3798" s="1"/>
      <c r="AD3798" s="8"/>
      <c r="AE3798" s="8"/>
      <c r="AF3798" s="8"/>
      <c r="AG3798" s="8"/>
      <c r="AH3798" s="9"/>
      <c r="AI3798" s="8"/>
      <c r="AJ3798" s="13"/>
      <c r="AK3798" s="8"/>
      <c r="AL3798" s="8"/>
      <c r="AM3798" s="8"/>
      <c r="AN3798" s="8"/>
      <c r="AO3798" s="7"/>
      <c r="AP3798" s="7"/>
      <c r="AQ3798" s="7"/>
      <c r="AR3798" s="7"/>
      <c r="AS3798" s="7"/>
      <c r="AT3798" s="7"/>
      <c r="AU3798" s="8"/>
      <c r="AV3798" s="8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  <c r="BU3798" s="7"/>
      <c r="BV3798" s="7"/>
      <c r="BW3798" s="8"/>
      <c r="BX3798" s="8"/>
      <c r="BY3798" s="8"/>
      <c r="BZ3798" s="8"/>
      <c r="CA3798" s="8"/>
      <c r="CC3798" s="8"/>
      <c r="CE3798" s="7"/>
      <c r="CF3798" s="8"/>
      <c r="CG3798" s="8"/>
      <c r="CH3798" s="8"/>
      <c r="CI3798" s="8"/>
      <c r="CJ3798" s="8"/>
    </row>
    <row r="3799" spans="1:88" x14ac:dyDescent="0.3">
      <c r="A3799" s="1" t="s">
        <v>1790</v>
      </c>
      <c r="B3799" s="1"/>
      <c r="C3799" s="1" t="s">
        <v>1878</v>
      </c>
      <c r="D3799" s="1"/>
      <c r="E3799" s="1"/>
      <c r="F3799" s="1"/>
      <c r="G3799" s="1"/>
      <c r="H3799" s="1">
        <v>53304.21</v>
      </c>
      <c r="I3799" s="1">
        <v>0.49</v>
      </c>
      <c r="J3799" s="12">
        <v>2367.1</v>
      </c>
      <c r="K3799" s="5">
        <v>3656.95</v>
      </c>
      <c r="L3799" s="5">
        <v>13253.18</v>
      </c>
      <c r="M3799" s="13">
        <f t="shared" si="74"/>
        <v>4.9320734654787479E-3</v>
      </c>
      <c r="N3799" s="13">
        <v>2.5794045768547935E-3</v>
      </c>
      <c r="O3799" s="13">
        <v>9.903095476776258E-3</v>
      </c>
      <c r="P3799" s="13">
        <v>8.4836881710037559E-3</v>
      </c>
      <c r="Q3799" s="7"/>
      <c r="R3799" s="8"/>
      <c r="S3799" s="8"/>
      <c r="T3799" s="8"/>
      <c r="U3799" s="8"/>
      <c r="V3799" s="13"/>
      <c r="W3799" s="14"/>
      <c r="X3799" s="1"/>
      <c r="Y3799" s="1"/>
      <c r="Z3799" s="1"/>
      <c r="AA3799" s="1"/>
      <c r="AB3799" s="1"/>
      <c r="AC3799" s="1"/>
      <c r="AD3799" s="8"/>
      <c r="AE3799" s="8"/>
      <c r="AF3799" s="8"/>
      <c r="AG3799" s="8"/>
      <c r="AH3799" s="9"/>
      <c r="AI3799" s="8"/>
      <c r="AJ3799" s="13"/>
      <c r="AK3799" s="8"/>
      <c r="AL3799" s="8"/>
      <c r="AM3799" s="8"/>
      <c r="AN3799" s="8"/>
      <c r="AO3799" s="7"/>
      <c r="AP3799" s="7"/>
      <c r="AQ3799" s="7"/>
      <c r="AR3799" s="7"/>
      <c r="AS3799" s="7"/>
      <c r="AT3799" s="7"/>
      <c r="AU3799" s="8"/>
      <c r="AV3799" s="8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  <c r="BU3799" s="7"/>
      <c r="BV3799" s="7"/>
      <c r="BW3799" s="8"/>
      <c r="BX3799" s="8"/>
      <c r="BY3799" s="8"/>
      <c r="BZ3799" s="8"/>
      <c r="CA3799" s="8"/>
      <c r="CC3799" s="8"/>
      <c r="CE3799" s="7"/>
      <c r="CF3799" s="8"/>
      <c r="CG3799" s="8"/>
      <c r="CH3799" s="8"/>
      <c r="CI3799" s="8"/>
      <c r="CJ3799" s="8"/>
    </row>
    <row r="3800" spans="1:88" x14ac:dyDescent="0.3">
      <c r="A3800" s="1" t="s">
        <v>1791</v>
      </c>
      <c r="B3800" s="1"/>
      <c r="C3800" s="1" t="s">
        <v>1878</v>
      </c>
      <c r="D3800" s="1"/>
      <c r="E3800" s="1"/>
      <c r="F3800" s="1"/>
      <c r="G3800" s="1"/>
      <c r="H3800" s="1">
        <v>53343.92</v>
      </c>
      <c r="I3800" s="1">
        <v>7.0000000000000007E-2</v>
      </c>
      <c r="J3800" s="12">
        <v>2358.25</v>
      </c>
      <c r="K3800" s="5">
        <v>3685.44</v>
      </c>
      <c r="L3800" s="5">
        <v>13401.18</v>
      </c>
      <c r="M3800" s="13">
        <f t="shared" si="74"/>
        <v>7.4496929979828153E-4</v>
      </c>
      <c r="N3800" s="13">
        <v>-3.7387520594820423E-3</v>
      </c>
      <c r="O3800" s="13">
        <v>7.7906452098059908E-3</v>
      </c>
      <c r="P3800" s="13">
        <v>1.1167131209264491E-2</v>
      </c>
      <c r="Q3800" s="7"/>
      <c r="R3800" s="8"/>
      <c r="S3800" s="8"/>
      <c r="T3800" s="8"/>
      <c r="U3800" s="8"/>
      <c r="V3800" s="13"/>
      <c r="W3800" s="14"/>
      <c r="X3800" s="1"/>
      <c r="Y3800" s="1"/>
      <c r="Z3800" s="1"/>
      <c r="AA3800" s="1"/>
      <c r="AB3800" s="1"/>
      <c r="AC3800" s="1"/>
      <c r="AD3800" s="8"/>
      <c r="AE3800" s="8"/>
      <c r="AF3800" s="8"/>
      <c r="AG3800" s="8"/>
      <c r="AH3800" s="9"/>
      <c r="AI3800" s="8"/>
      <c r="AJ3800" s="13"/>
      <c r="AK3800" s="8"/>
      <c r="AL3800" s="8"/>
      <c r="AM3800" s="8"/>
      <c r="AN3800" s="8"/>
      <c r="AO3800" s="7"/>
      <c r="AP3800" s="7"/>
      <c r="AQ3800" s="7"/>
      <c r="AR3800" s="7"/>
      <c r="AS3800" s="7"/>
      <c r="AT3800" s="7"/>
      <c r="AU3800" s="8"/>
      <c r="AV3800" s="8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8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  <c r="BU3800" s="7"/>
      <c r="BV3800" s="7"/>
      <c r="BW3800" s="8"/>
      <c r="BX3800" s="8"/>
      <c r="BY3800" s="8"/>
      <c r="BZ3800" s="8"/>
      <c r="CA3800" s="8"/>
      <c r="CC3800" s="8"/>
      <c r="CE3800" s="7"/>
      <c r="CF3800" s="8"/>
      <c r="CG3800" s="8"/>
      <c r="CH3800" s="8"/>
      <c r="CI3800" s="8"/>
      <c r="CJ3800" s="8"/>
    </row>
    <row r="3801" spans="1:88" x14ac:dyDescent="0.3">
      <c r="A3801" s="1" t="s">
        <v>1792</v>
      </c>
      <c r="B3801" s="1"/>
      <c r="C3801" s="1" t="s">
        <v>1878</v>
      </c>
      <c r="D3801" s="1"/>
      <c r="E3801" s="1"/>
      <c r="F3801" s="1"/>
      <c r="G3801" s="1"/>
      <c r="H3801" s="1">
        <v>52742.17</v>
      </c>
      <c r="I3801" s="1">
        <v>-1.1299999999999999</v>
      </c>
      <c r="J3801" s="12">
        <v>2323.09</v>
      </c>
      <c r="K3801" s="5">
        <v>3663.84</v>
      </c>
      <c r="L3801" s="5">
        <v>13351.72</v>
      </c>
      <c r="M3801" s="13">
        <f t="shared" si="74"/>
        <v>-1.1280573306198693E-2</v>
      </c>
      <c r="N3801" s="13">
        <v>-1.4909360754796874E-2</v>
      </c>
      <c r="O3801" s="13">
        <v>-5.8609012763740642E-3</v>
      </c>
      <c r="P3801" s="13">
        <v>-3.6907197724380669E-3</v>
      </c>
      <c r="Q3801" s="7"/>
      <c r="R3801" s="8"/>
      <c r="S3801" s="8"/>
      <c r="T3801" s="8"/>
      <c r="U3801" s="8"/>
      <c r="V3801" s="13"/>
      <c r="W3801" s="14"/>
      <c r="X3801" s="1"/>
      <c r="Y3801" s="1"/>
      <c r="Z3801" s="1"/>
      <c r="AA3801" s="1"/>
      <c r="AB3801" s="1"/>
      <c r="AC3801" s="1"/>
      <c r="AD3801" s="8"/>
      <c r="AE3801" s="8"/>
      <c r="AF3801" s="8"/>
      <c r="AG3801" s="8"/>
      <c r="AH3801" s="9"/>
      <c r="AI3801" s="8"/>
      <c r="AJ3801" s="13"/>
      <c r="AK3801" s="8"/>
      <c r="AL3801" s="8"/>
      <c r="AM3801" s="8"/>
      <c r="AN3801" s="8"/>
      <c r="AO3801" s="7"/>
      <c r="AP3801" s="7"/>
      <c r="AQ3801" s="7"/>
      <c r="AR3801" s="7"/>
      <c r="AS3801" s="7"/>
      <c r="AT3801" s="7"/>
      <c r="AU3801" s="8"/>
      <c r="AV3801" s="8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  <c r="BU3801" s="7"/>
      <c r="BV3801" s="7"/>
      <c r="BW3801" s="8"/>
      <c r="BX3801" s="8"/>
      <c r="BY3801" s="8"/>
      <c r="BZ3801" s="8"/>
      <c r="CA3801" s="8"/>
      <c r="CC3801" s="8"/>
      <c r="CE3801" s="7"/>
      <c r="CF3801" s="8"/>
      <c r="CG3801" s="8"/>
      <c r="CH3801" s="8"/>
      <c r="CI3801" s="8"/>
      <c r="CJ3801" s="8"/>
    </row>
    <row r="3802" spans="1:88" x14ac:dyDescent="0.3">
      <c r="A3802" s="1" t="s">
        <v>1793</v>
      </c>
      <c r="B3802" s="1"/>
      <c r="C3802" s="1" t="s">
        <v>1878</v>
      </c>
      <c r="D3802" s="1"/>
      <c r="E3802" s="1"/>
      <c r="F3802" s="1"/>
      <c r="G3802" s="1"/>
      <c r="H3802" s="1">
        <v>53161.919999999998</v>
      </c>
      <c r="I3802" s="1">
        <v>0.8</v>
      </c>
      <c r="J3802" s="12">
        <v>2338</v>
      </c>
      <c r="K3802" s="5">
        <v>3711.94</v>
      </c>
      <c r="L3802" s="5">
        <v>13469.59</v>
      </c>
      <c r="M3802" s="13">
        <f t="shared" si="74"/>
        <v>7.9585273036737458E-3</v>
      </c>
      <c r="N3802" s="13">
        <v>6.4181757917256554E-3</v>
      </c>
      <c r="O3802" s="13">
        <v>1.3128302545962756E-2</v>
      </c>
      <c r="P3802" s="13">
        <v>8.8280760830814486E-3</v>
      </c>
      <c r="Q3802" s="7"/>
      <c r="R3802" s="8"/>
      <c r="S3802" s="8"/>
      <c r="T3802" s="8"/>
      <c r="U3802" s="8"/>
      <c r="V3802" s="13"/>
      <c r="W3802" s="14"/>
      <c r="X3802" s="1"/>
      <c r="Y3802" s="1"/>
      <c r="Z3802" s="1"/>
      <c r="AA3802" s="1"/>
      <c r="AB3802" s="1"/>
      <c r="AC3802" s="1"/>
      <c r="AD3802" s="8"/>
      <c r="AE3802" s="8"/>
      <c r="AF3802" s="8"/>
      <c r="AG3802" s="8"/>
      <c r="AH3802" s="9"/>
      <c r="AI3802" s="8"/>
      <c r="AJ3802" s="13"/>
      <c r="AK3802" s="8"/>
      <c r="AL3802" s="8"/>
      <c r="AM3802" s="8"/>
      <c r="AN3802" s="8"/>
      <c r="AO3802" s="7"/>
      <c r="AP3802" s="7"/>
      <c r="AQ3802" s="7"/>
      <c r="AR3802" s="7"/>
      <c r="AS3802" s="7"/>
      <c r="AT3802" s="7"/>
      <c r="AU3802" s="8"/>
      <c r="AV3802" s="8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  <c r="BU3802" s="7"/>
      <c r="BV3802" s="7"/>
      <c r="BW3802" s="8"/>
      <c r="BX3802" s="8"/>
      <c r="BY3802" s="8"/>
      <c r="BZ3802" s="8"/>
      <c r="CA3802" s="8"/>
      <c r="CC3802" s="8"/>
      <c r="CE3802" s="7"/>
      <c r="CF3802" s="8"/>
      <c r="CG3802" s="8"/>
      <c r="CH3802" s="8"/>
      <c r="CI3802" s="8"/>
      <c r="CJ3802" s="8"/>
    </row>
    <row r="3803" spans="1:88" x14ac:dyDescent="0.3">
      <c r="A3803" s="1" t="s">
        <v>1794</v>
      </c>
      <c r="B3803" s="1"/>
      <c r="C3803" s="1" t="s">
        <v>1878</v>
      </c>
      <c r="D3803" s="1"/>
      <c r="E3803" s="1"/>
      <c r="F3803" s="1"/>
      <c r="G3803" s="1"/>
      <c r="H3803" s="1">
        <v>53546.400000000001</v>
      </c>
      <c r="I3803" s="1">
        <v>0.72</v>
      </c>
      <c r="J3803" s="12">
        <v>2355.75</v>
      </c>
      <c r="K3803" s="5">
        <v>3741.74</v>
      </c>
      <c r="L3803" s="5">
        <v>13525.35</v>
      </c>
      <c r="M3803" s="13">
        <f t="shared" si="74"/>
        <v>7.2322444336097025E-3</v>
      </c>
      <c r="N3803" s="13">
        <v>7.5919589392643427E-3</v>
      </c>
      <c r="O3803" s="13">
        <v>8.0281470066865257E-3</v>
      </c>
      <c r="P3803" s="13">
        <v>4.1396954176036171E-3</v>
      </c>
      <c r="Q3803" s="7"/>
      <c r="R3803" s="8"/>
      <c r="S3803" s="8"/>
      <c r="T3803" s="8"/>
      <c r="U3803" s="8"/>
      <c r="V3803" s="13"/>
      <c r="W3803" s="14"/>
      <c r="X3803" s="1"/>
      <c r="Y3803" s="1"/>
      <c r="Z3803" s="1"/>
      <c r="AA3803" s="1"/>
      <c r="AB3803" s="1"/>
      <c r="AC3803" s="1"/>
      <c r="AD3803" s="8"/>
      <c r="AE3803" s="8"/>
      <c r="AF3803" s="8"/>
      <c r="AG3803" s="8"/>
      <c r="AH3803" s="9"/>
      <c r="AI3803" s="8"/>
      <c r="AJ3803" s="13"/>
      <c r="AK3803" s="8"/>
      <c r="AL3803" s="8"/>
      <c r="AM3803" s="8"/>
      <c r="AN3803" s="8"/>
      <c r="AO3803" s="7"/>
      <c r="AP3803" s="7"/>
      <c r="AQ3803" s="7"/>
      <c r="AR3803" s="7"/>
      <c r="AS3803" s="7"/>
      <c r="AT3803" s="7"/>
      <c r="AU3803" s="8"/>
      <c r="AV3803" s="8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8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  <c r="BU3803" s="7"/>
      <c r="BV3803" s="7"/>
      <c r="BW3803" s="8"/>
      <c r="BX3803" s="8"/>
      <c r="BY3803" s="8"/>
      <c r="BZ3803" s="8"/>
      <c r="CA3803" s="8"/>
      <c r="CC3803" s="8"/>
      <c r="CE3803" s="7"/>
      <c r="CF3803" s="8"/>
      <c r="CG3803" s="8"/>
      <c r="CH3803" s="8"/>
      <c r="CI3803" s="8"/>
      <c r="CJ3803" s="8"/>
    </row>
    <row r="3804" spans="1:88" x14ac:dyDescent="0.3">
      <c r="A3804" s="1" t="s">
        <v>1795</v>
      </c>
      <c r="B3804" s="1"/>
      <c r="C3804" s="1" t="s">
        <v>1878</v>
      </c>
      <c r="D3804" s="1"/>
      <c r="E3804" s="1"/>
      <c r="F3804" s="1"/>
      <c r="G3804" s="1"/>
      <c r="H3804" s="1">
        <v>53381.8</v>
      </c>
      <c r="I3804" s="1">
        <v>-0.31</v>
      </c>
      <c r="J3804" s="12">
        <v>2345.9299999999998</v>
      </c>
      <c r="K3804" s="5">
        <v>3741.92</v>
      </c>
      <c r="L3804" s="5">
        <v>13447.97</v>
      </c>
      <c r="M3804" s="13">
        <f t="shared" si="74"/>
        <v>-3.0739694918798799E-3</v>
      </c>
      <c r="N3804" s="13">
        <v>-4.1685238246843559E-3</v>
      </c>
      <c r="O3804" s="13">
        <v>4.8105961397704178E-5</v>
      </c>
      <c r="P3804" s="13">
        <v>-5.721108880731407E-3</v>
      </c>
      <c r="Q3804" s="7"/>
      <c r="R3804" s="8"/>
      <c r="S3804" s="8"/>
      <c r="T3804" s="8"/>
      <c r="U3804" s="8"/>
      <c r="V3804" s="13"/>
      <c r="W3804" s="14"/>
      <c r="X3804" s="1"/>
      <c r="Y3804" s="1"/>
      <c r="Z3804" s="1"/>
      <c r="AA3804" s="1"/>
      <c r="AB3804" s="1"/>
      <c r="AC3804" s="1"/>
      <c r="AD3804" s="8"/>
      <c r="AE3804" s="8"/>
      <c r="AF3804" s="8"/>
      <c r="AG3804" s="8"/>
      <c r="AH3804" s="9"/>
      <c r="AI3804" s="8"/>
      <c r="AJ3804" s="13"/>
      <c r="AK3804" s="8"/>
      <c r="AL3804" s="8"/>
      <c r="AM3804" s="8"/>
      <c r="AN3804" s="8"/>
      <c r="AO3804" s="7"/>
      <c r="AP3804" s="7"/>
      <c r="AQ3804" s="7"/>
      <c r="AR3804" s="7"/>
      <c r="AS3804" s="7"/>
      <c r="AT3804" s="7"/>
      <c r="AU3804" s="8"/>
      <c r="AV3804" s="8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  <c r="BU3804" s="7"/>
      <c r="BV3804" s="7"/>
      <c r="BW3804" s="8"/>
      <c r="BX3804" s="8"/>
      <c r="BY3804" s="8"/>
      <c r="BZ3804" s="8"/>
      <c r="CA3804" s="8"/>
      <c r="CC3804" s="8"/>
      <c r="CE3804" s="7"/>
      <c r="CF3804" s="8"/>
      <c r="CG3804" s="8"/>
      <c r="CH3804" s="8"/>
      <c r="CI3804" s="8"/>
      <c r="CJ3804" s="8"/>
    </row>
    <row r="3805" spans="1:88" x14ac:dyDescent="0.3">
      <c r="A3805" s="1" t="s">
        <v>1796</v>
      </c>
      <c r="B3805" s="1"/>
      <c r="C3805" s="1" t="s">
        <v>1878</v>
      </c>
      <c r="D3805" s="1"/>
      <c r="E3805" s="1"/>
      <c r="F3805" s="1"/>
      <c r="G3805" s="1"/>
      <c r="H3805" s="1">
        <v>53415.93</v>
      </c>
      <c r="I3805" s="1">
        <v>0.06</v>
      </c>
      <c r="J3805" s="12">
        <v>2344.12</v>
      </c>
      <c r="K3805" s="5">
        <v>3760.82</v>
      </c>
      <c r="L3805" s="5">
        <v>13440.58</v>
      </c>
      <c r="M3805" s="13">
        <f t="shared" si="74"/>
        <v>6.3935648479440665E-4</v>
      </c>
      <c r="N3805" s="13">
        <v>-7.7154902320186736E-4</v>
      </c>
      <c r="O3805" s="13">
        <v>5.050882969170889E-3</v>
      </c>
      <c r="P3805" s="13">
        <v>-5.495253186911242E-4</v>
      </c>
      <c r="Q3805" s="7"/>
      <c r="R3805" s="8"/>
      <c r="S3805" s="8"/>
      <c r="T3805" s="8"/>
      <c r="U3805" s="8"/>
      <c r="V3805" s="13"/>
      <c r="W3805" s="14"/>
      <c r="X3805" s="1"/>
      <c r="Y3805" s="1"/>
      <c r="Z3805" s="1"/>
      <c r="AA3805" s="1"/>
      <c r="AB3805" s="1"/>
      <c r="AC3805" s="1"/>
      <c r="AD3805" s="8"/>
      <c r="AE3805" s="8"/>
      <c r="AF3805" s="8"/>
      <c r="AG3805" s="8"/>
      <c r="AH3805" s="9"/>
      <c r="AI3805" s="8"/>
      <c r="AJ3805" s="13"/>
      <c r="AK3805" s="8"/>
      <c r="AL3805" s="8"/>
      <c r="AM3805" s="8"/>
      <c r="AN3805" s="8"/>
      <c r="AO3805" s="7"/>
      <c r="AP3805" s="7"/>
      <c r="AQ3805" s="7"/>
      <c r="AR3805" s="7"/>
      <c r="AS3805" s="7"/>
      <c r="AT3805" s="7"/>
      <c r="AU3805" s="8"/>
      <c r="AV3805" s="8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  <c r="BU3805" s="7"/>
      <c r="BV3805" s="7"/>
      <c r="BW3805" s="8"/>
      <c r="BX3805" s="8"/>
      <c r="BY3805" s="8"/>
      <c r="BZ3805" s="8"/>
      <c r="CA3805" s="8"/>
      <c r="CC3805" s="8"/>
      <c r="CE3805" s="7"/>
      <c r="CF3805" s="8"/>
      <c r="CG3805" s="8"/>
      <c r="CH3805" s="8"/>
      <c r="CI3805" s="8"/>
      <c r="CJ3805" s="8"/>
    </row>
    <row r="3806" spans="1:88" x14ac:dyDescent="0.3">
      <c r="A3806" s="1" t="s">
        <v>1797</v>
      </c>
      <c r="B3806" s="1"/>
      <c r="C3806" s="1" t="s">
        <v>1878</v>
      </c>
      <c r="D3806" s="1"/>
      <c r="E3806" s="1"/>
      <c r="F3806" s="1"/>
      <c r="G3806" s="1"/>
      <c r="H3806" s="1">
        <v>52838.22</v>
      </c>
      <c r="I3806" s="1">
        <v>-1.08</v>
      </c>
      <c r="J3806" s="12">
        <v>2312.96</v>
      </c>
      <c r="K3806" s="5">
        <v>3736.08</v>
      </c>
      <c r="L3806" s="5">
        <v>13382.81</v>
      </c>
      <c r="M3806" s="13">
        <f t="shared" si="74"/>
        <v>-1.0815312960010259E-2</v>
      </c>
      <c r="N3806" s="13">
        <v>-1.3292834837806855E-2</v>
      </c>
      <c r="O3806" s="13">
        <v>-6.5783525933175158E-3</v>
      </c>
      <c r="P3806" s="13">
        <v>-4.2981776084067835E-3</v>
      </c>
      <c r="Q3806" s="7"/>
      <c r="R3806" s="8"/>
      <c r="S3806" s="8"/>
      <c r="T3806" s="8"/>
      <c r="U3806" s="8"/>
      <c r="V3806" s="13"/>
      <c r="W3806" s="14"/>
      <c r="X3806" s="1"/>
      <c r="Y3806" s="1"/>
      <c r="Z3806" s="1"/>
      <c r="AA3806" s="1"/>
      <c r="AB3806" s="1"/>
      <c r="AC3806" s="1"/>
      <c r="AD3806" s="8"/>
      <c r="AE3806" s="8"/>
      <c r="AF3806" s="8"/>
      <c r="AG3806" s="8"/>
      <c r="AH3806" s="9"/>
      <c r="AI3806" s="8"/>
      <c r="AJ3806" s="13"/>
      <c r="AK3806" s="8"/>
      <c r="AL3806" s="8"/>
      <c r="AM3806" s="8"/>
      <c r="AN3806" s="8"/>
      <c r="AO3806" s="7"/>
      <c r="AP3806" s="7"/>
      <c r="AQ3806" s="7"/>
      <c r="AR3806" s="7"/>
      <c r="AS3806" s="7"/>
      <c r="AT3806" s="7"/>
      <c r="AU3806" s="8"/>
      <c r="AV3806" s="8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8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  <c r="BU3806" s="7"/>
      <c r="BV3806" s="7"/>
      <c r="BW3806" s="8"/>
      <c r="BX3806" s="8"/>
      <c r="BY3806" s="8"/>
      <c r="BZ3806" s="8"/>
      <c r="CA3806" s="8"/>
      <c r="CC3806" s="8"/>
      <c r="CE3806" s="7"/>
      <c r="CF3806" s="8"/>
      <c r="CG3806" s="8"/>
      <c r="CH3806" s="8"/>
      <c r="CI3806" s="8"/>
      <c r="CJ3806" s="8"/>
    </row>
    <row r="3807" spans="1:88" x14ac:dyDescent="0.3">
      <c r="A3807" s="1" t="s">
        <v>1798</v>
      </c>
      <c r="B3807" s="1"/>
      <c r="C3807" s="1" t="s">
        <v>1878</v>
      </c>
      <c r="D3807" s="1"/>
      <c r="E3807" s="1"/>
      <c r="F3807" s="1"/>
      <c r="G3807" s="1"/>
      <c r="H3807" s="1">
        <v>53041.440000000002</v>
      </c>
      <c r="I3807" s="1">
        <v>0.38</v>
      </c>
      <c r="J3807" s="12">
        <v>2325.12</v>
      </c>
      <c r="K3807" s="5">
        <v>3740.29</v>
      </c>
      <c r="L3807" s="5">
        <v>13453.44</v>
      </c>
      <c r="M3807" s="13">
        <f t="shared" si="74"/>
        <v>3.846079599199248E-3</v>
      </c>
      <c r="N3807" s="13">
        <v>5.2573325954621275E-3</v>
      </c>
      <c r="O3807" s="13">
        <v>1.1268495321299365E-3</v>
      </c>
      <c r="P3807" s="13">
        <v>5.2776659012570004E-3</v>
      </c>
      <c r="Q3807" s="7"/>
      <c r="R3807" s="8"/>
      <c r="S3807" s="8"/>
      <c r="T3807" s="8"/>
      <c r="U3807" s="8"/>
      <c r="V3807" s="13"/>
      <c r="W3807" s="14"/>
      <c r="X3807" s="1"/>
      <c r="Y3807" s="1"/>
      <c r="Z3807" s="1"/>
      <c r="AA3807" s="1"/>
      <c r="AB3807" s="1"/>
      <c r="AC3807" s="1"/>
      <c r="AD3807" s="8"/>
      <c r="AE3807" s="8"/>
      <c r="AF3807" s="8"/>
      <c r="AG3807" s="8"/>
      <c r="AH3807" s="9"/>
      <c r="AI3807" s="8"/>
      <c r="AJ3807" s="13"/>
      <c r="AK3807" s="8"/>
      <c r="AL3807" s="8"/>
      <c r="AM3807" s="8"/>
      <c r="AN3807" s="8"/>
      <c r="AO3807" s="7"/>
      <c r="AP3807" s="7"/>
      <c r="AQ3807" s="7"/>
      <c r="AR3807" s="7"/>
      <c r="AS3807" s="7"/>
      <c r="AT3807" s="7"/>
      <c r="AU3807" s="8"/>
      <c r="AV3807" s="8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  <c r="BU3807" s="7"/>
      <c r="BV3807" s="7"/>
      <c r="BW3807" s="8"/>
      <c r="BX3807" s="8"/>
      <c r="BY3807" s="8"/>
      <c r="BZ3807" s="8"/>
      <c r="CA3807" s="8"/>
      <c r="CC3807" s="8"/>
      <c r="CE3807" s="7"/>
      <c r="CF3807" s="8"/>
      <c r="CG3807" s="8"/>
      <c r="CH3807" s="8"/>
      <c r="CI3807" s="8"/>
      <c r="CJ3807" s="8"/>
    </row>
    <row r="3808" spans="1:88" x14ac:dyDescent="0.3">
      <c r="A3808" s="1" t="s">
        <v>1799</v>
      </c>
      <c r="B3808" s="1"/>
      <c r="C3808" s="1" t="s">
        <v>1878</v>
      </c>
      <c r="D3808" s="1"/>
      <c r="E3808" s="1"/>
      <c r="F3808" s="1"/>
      <c r="G3808" s="1"/>
      <c r="H3808" s="1">
        <v>53136.13</v>
      </c>
      <c r="I3808" s="1">
        <v>0.18</v>
      </c>
      <c r="J3808" s="12">
        <v>2329.81</v>
      </c>
      <c r="K3808" s="5">
        <v>3748.21</v>
      </c>
      <c r="L3808" s="5">
        <v>13433.94</v>
      </c>
      <c r="M3808" s="13">
        <f t="shared" si="74"/>
        <v>1.7852079430722423E-3</v>
      </c>
      <c r="N3808" s="13">
        <v>2.0171001926783116E-3</v>
      </c>
      <c r="O3808" s="13">
        <v>2.1174828689753955E-3</v>
      </c>
      <c r="P3808" s="13">
        <v>-1.4494434137291012E-3</v>
      </c>
      <c r="Q3808" s="7"/>
      <c r="R3808" s="8"/>
      <c r="S3808" s="8"/>
      <c r="T3808" s="8"/>
      <c r="U3808" s="8"/>
      <c r="V3808" s="13"/>
      <c r="W3808" s="14"/>
      <c r="X3808" s="1"/>
      <c r="Y3808" s="1"/>
      <c r="Z3808" s="1"/>
      <c r="AA3808" s="1"/>
      <c r="AB3808" s="1"/>
      <c r="AC3808" s="1"/>
      <c r="AD3808" s="8"/>
      <c r="AE3808" s="8"/>
      <c r="AF3808" s="8"/>
      <c r="AG3808" s="8"/>
      <c r="AH3808" s="9"/>
      <c r="AI3808" s="8"/>
      <c r="AJ3808" s="13"/>
      <c r="AK3808" s="8"/>
      <c r="AL3808" s="8"/>
      <c r="AM3808" s="8"/>
      <c r="AN3808" s="8"/>
      <c r="AO3808" s="7"/>
      <c r="AP3808" s="7"/>
      <c r="AQ3808" s="7"/>
      <c r="AR3808" s="7"/>
      <c r="AS3808" s="7"/>
      <c r="AT3808" s="7"/>
      <c r="AU3808" s="8"/>
      <c r="AV3808" s="8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8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  <c r="BU3808" s="7"/>
      <c r="BV3808" s="7"/>
      <c r="BW3808" s="8"/>
      <c r="BX3808" s="8"/>
      <c r="BY3808" s="8"/>
      <c r="BZ3808" s="8"/>
      <c r="CA3808" s="8"/>
      <c r="CC3808" s="8"/>
      <c r="CE3808" s="7"/>
      <c r="CF3808" s="8"/>
      <c r="CG3808" s="8"/>
      <c r="CH3808" s="8"/>
      <c r="CI3808" s="8"/>
      <c r="CJ3808" s="8"/>
    </row>
    <row r="3809" spans="1:88" x14ac:dyDescent="0.3">
      <c r="A3809" s="1" t="s">
        <v>1800</v>
      </c>
      <c r="B3809" s="1"/>
      <c r="C3809" s="1" t="s">
        <v>1878</v>
      </c>
      <c r="D3809" s="1"/>
      <c r="E3809" s="1"/>
      <c r="F3809" s="1"/>
      <c r="G3809" s="1"/>
      <c r="H3809" s="1">
        <v>52740.67</v>
      </c>
      <c r="I3809" s="1">
        <v>-0.74</v>
      </c>
      <c r="J3809" s="12">
        <v>2303.4</v>
      </c>
      <c r="K3809" s="5">
        <v>3742.88</v>
      </c>
      <c r="L3809" s="5">
        <v>13433.22</v>
      </c>
      <c r="M3809" s="13">
        <f t="shared" si="74"/>
        <v>-7.4423937159141529E-3</v>
      </c>
      <c r="N3809" s="13">
        <v>-1.1335688317931414E-2</v>
      </c>
      <c r="O3809" s="13">
        <v>-1.4220121071124581E-3</v>
      </c>
      <c r="P3809" s="13">
        <v>-5.3595594442179539E-5</v>
      </c>
      <c r="Q3809" s="7"/>
      <c r="R3809" s="8"/>
      <c r="S3809" s="8"/>
      <c r="T3809" s="8"/>
      <c r="U3809" s="8"/>
      <c r="V3809" s="13"/>
      <c r="W3809" s="14"/>
      <c r="X3809" s="1"/>
      <c r="Y3809" s="1"/>
      <c r="Z3809" s="1"/>
      <c r="AA3809" s="1"/>
      <c r="AB3809" s="1"/>
      <c r="AC3809" s="1"/>
      <c r="AD3809" s="8"/>
      <c r="AE3809" s="8"/>
      <c r="AF3809" s="8"/>
      <c r="AG3809" s="8"/>
      <c r="AH3809" s="9"/>
      <c r="AI3809" s="8"/>
      <c r="AJ3809" s="13"/>
      <c r="AK3809" s="8"/>
      <c r="AL3809" s="8"/>
      <c r="AM3809" s="8"/>
      <c r="AN3809" s="8"/>
      <c r="AO3809" s="7"/>
      <c r="AP3809" s="7"/>
      <c r="AQ3809" s="7"/>
      <c r="AR3809" s="7"/>
      <c r="AS3809" s="7"/>
      <c r="AT3809" s="7"/>
      <c r="AU3809" s="8"/>
      <c r="AV3809" s="8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  <c r="BU3809" s="7"/>
      <c r="BV3809" s="7"/>
      <c r="BW3809" s="8"/>
      <c r="BX3809" s="8"/>
      <c r="BY3809" s="8"/>
      <c r="BZ3809" s="8"/>
      <c r="CA3809" s="8"/>
      <c r="CC3809" s="8"/>
      <c r="CE3809" s="7"/>
      <c r="CF3809" s="8"/>
      <c r="CG3809" s="8"/>
      <c r="CH3809" s="8"/>
      <c r="CI3809" s="8"/>
      <c r="CJ3809" s="8"/>
    </row>
    <row r="3810" spans="1:88" x14ac:dyDescent="0.3">
      <c r="A3810" s="1" t="s">
        <v>1801</v>
      </c>
      <c r="B3810" s="1"/>
      <c r="C3810" s="1" t="s">
        <v>1878</v>
      </c>
      <c r="D3810" s="1"/>
      <c r="E3810" s="1"/>
      <c r="F3810" s="1"/>
      <c r="G3810" s="1"/>
      <c r="H3810" s="1">
        <v>52874.239999999998</v>
      </c>
      <c r="I3810" s="1">
        <v>0.25</v>
      </c>
      <c r="J3810" s="12">
        <v>2311.04</v>
      </c>
      <c r="K3810" s="5">
        <v>3741.36</v>
      </c>
      <c r="L3810" s="5">
        <v>13499.81</v>
      </c>
      <c r="M3810" s="13">
        <f t="shared" si="74"/>
        <v>2.5325806441214294E-3</v>
      </c>
      <c r="N3810" s="13">
        <v>3.3168359815922699E-3</v>
      </c>
      <c r="O3810" s="13">
        <v>-4.061043902021666E-4</v>
      </c>
      <c r="P3810" s="13">
        <v>4.9571137821013966E-3</v>
      </c>
      <c r="Q3810" s="7"/>
      <c r="R3810" s="8"/>
      <c r="S3810" s="8"/>
      <c r="T3810" s="8"/>
      <c r="U3810" s="8"/>
      <c r="V3810" s="13"/>
      <c r="W3810" s="14"/>
      <c r="X3810" s="1"/>
      <c r="Y3810" s="1"/>
      <c r="Z3810" s="1"/>
      <c r="AA3810" s="1"/>
      <c r="AB3810" s="1"/>
      <c r="AC3810" s="1"/>
      <c r="AD3810" s="8"/>
      <c r="AE3810" s="8"/>
      <c r="AF3810" s="8"/>
      <c r="AG3810" s="8"/>
      <c r="AH3810" s="9"/>
      <c r="AI3810" s="8"/>
      <c r="AJ3810" s="13"/>
      <c r="AK3810" s="8"/>
      <c r="AL3810" s="8"/>
      <c r="AM3810" s="8"/>
      <c r="AN3810" s="8"/>
      <c r="AO3810" s="7"/>
      <c r="AP3810" s="7"/>
      <c r="AQ3810" s="7"/>
      <c r="AR3810" s="7"/>
      <c r="AS3810" s="7"/>
      <c r="AT3810" s="7"/>
      <c r="AU3810" s="8"/>
      <c r="AV3810" s="8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  <c r="BU3810" s="7"/>
      <c r="BV3810" s="7"/>
      <c r="BW3810" s="8"/>
      <c r="BX3810" s="8"/>
      <c r="BY3810" s="8"/>
      <c r="BZ3810" s="8"/>
      <c r="CA3810" s="8"/>
      <c r="CC3810" s="8"/>
      <c r="CE3810" s="7"/>
      <c r="CF3810" s="8"/>
      <c r="CG3810" s="8"/>
      <c r="CH3810" s="8"/>
      <c r="CI3810" s="8"/>
      <c r="CJ3810" s="8"/>
    </row>
    <row r="3811" spans="1:88" x14ac:dyDescent="0.3">
      <c r="A3811" s="1" t="s">
        <v>1802</v>
      </c>
      <c r="B3811" s="1"/>
      <c r="C3811" s="1" t="s">
        <v>1878</v>
      </c>
      <c r="D3811" s="1"/>
      <c r="E3811" s="1"/>
      <c r="F3811" s="1"/>
      <c r="G3811" s="1"/>
      <c r="H3811" s="1">
        <v>53197.78</v>
      </c>
      <c r="I3811" s="1">
        <v>0.61</v>
      </c>
      <c r="J3811" s="12">
        <v>2330.39</v>
      </c>
      <c r="K3811" s="5">
        <v>3753.8</v>
      </c>
      <c r="L3811" s="5">
        <v>13454.79</v>
      </c>
      <c r="M3811" s="13">
        <f t="shared" si="74"/>
        <v>6.1190477631452023E-3</v>
      </c>
      <c r="N3811" s="13">
        <v>8.3728537801162073E-3</v>
      </c>
      <c r="O3811" s="13">
        <v>3.3249941197852628E-3</v>
      </c>
      <c r="P3811" s="13">
        <v>-3.3348617499060484E-3</v>
      </c>
      <c r="Q3811" s="7"/>
      <c r="R3811" s="8"/>
      <c r="S3811" s="8"/>
      <c r="T3811" s="8"/>
      <c r="U3811" s="8"/>
      <c r="V3811" s="13"/>
      <c r="W3811" s="14"/>
      <c r="X3811" s="1"/>
      <c r="Y3811" s="1"/>
      <c r="Z3811" s="1"/>
      <c r="AA3811" s="1"/>
      <c r="AB3811" s="1"/>
      <c r="AC3811" s="1"/>
      <c r="AD3811" s="8"/>
      <c r="AE3811" s="8"/>
      <c r="AF3811" s="8"/>
      <c r="AG3811" s="8"/>
      <c r="AH3811" s="9"/>
      <c r="AI3811" s="8"/>
      <c r="AJ3811" s="13"/>
      <c r="AK3811" s="8"/>
      <c r="AL3811" s="8"/>
      <c r="AM3811" s="8"/>
      <c r="AN3811" s="8"/>
      <c r="AO3811" s="7"/>
      <c r="AP3811" s="7"/>
      <c r="AQ3811" s="7"/>
      <c r="AR3811" s="7"/>
      <c r="AS3811" s="7"/>
      <c r="AT3811" s="7"/>
      <c r="AU3811" s="8"/>
      <c r="AV3811" s="8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  <c r="BU3811" s="7"/>
      <c r="BV3811" s="7"/>
      <c r="BW3811" s="8"/>
      <c r="BX3811" s="8"/>
      <c r="BY3811" s="8"/>
      <c r="BZ3811" s="8"/>
      <c r="CA3811" s="8"/>
      <c r="CC3811" s="8"/>
      <c r="CE3811" s="7"/>
      <c r="CF3811" s="8"/>
      <c r="CG3811" s="8"/>
      <c r="CH3811" s="8"/>
      <c r="CI3811" s="8"/>
      <c r="CJ3811" s="8"/>
    </row>
    <row r="3812" spans="1:88" x14ac:dyDescent="0.3">
      <c r="A3812" s="1" t="s">
        <v>1803</v>
      </c>
      <c r="B3812" s="1"/>
      <c r="C3812" s="1" t="s">
        <v>1878</v>
      </c>
      <c r="D3812" s="1"/>
      <c r="E3812" s="1"/>
      <c r="F3812" s="1"/>
      <c r="G3812" s="1"/>
      <c r="H3812" s="1">
        <v>53364.63</v>
      </c>
      <c r="I3812" s="1">
        <v>0.31</v>
      </c>
      <c r="J3812" s="12">
        <v>2344.36</v>
      </c>
      <c r="K3812" s="5">
        <v>3735.9</v>
      </c>
      <c r="L3812" s="5">
        <v>13483.33</v>
      </c>
      <c r="M3812" s="13">
        <f t="shared" si="74"/>
        <v>3.1364090757171059E-3</v>
      </c>
      <c r="N3812" s="13">
        <v>5.9947047489905536E-3</v>
      </c>
      <c r="O3812" s="13">
        <v>-4.7685012520646275E-3</v>
      </c>
      <c r="P3812" s="13">
        <v>2.1211776623788481E-3</v>
      </c>
      <c r="Q3812" s="7"/>
      <c r="R3812" s="8"/>
      <c r="S3812" s="8"/>
      <c r="T3812" s="8"/>
      <c r="U3812" s="8"/>
      <c r="V3812" s="13"/>
      <c r="W3812" s="14"/>
      <c r="X3812" s="1"/>
      <c r="Y3812" s="1"/>
      <c r="Z3812" s="1"/>
      <c r="AA3812" s="1"/>
      <c r="AB3812" s="1"/>
      <c r="AC3812" s="1"/>
      <c r="AD3812" s="8"/>
      <c r="AE3812" s="8"/>
      <c r="AF3812" s="8"/>
      <c r="AG3812" s="8"/>
      <c r="AH3812" s="9"/>
      <c r="AI3812" s="8"/>
      <c r="AJ3812" s="13"/>
      <c r="AK3812" s="8"/>
      <c r="AL3812" s="8"/>
      <c r="AM3812" s="8"/>
      <c r="AN3812" s="8"/>
      <c r="AO3812" s="7"/>
      <c r="AP3812" s="7"/>
      <c r="AQ3812" s="7"/>
      <c r="AR3812" s="7"/>
      <c r="AS3812" s="7"/>
      <c r="AT3812" s="7"/>
      <c r="AU3812" s="8"/>
      <c r="AV3812" s="8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8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  <c r="BU3812" s="7"/>
      <c r="BV3812" s="7"/>
      <c r="BW3812" s="8"/>
      <c r="BX3812" s="8"/>
      <c r="BY3812" s="8"/>
      <c r="BZ3812" s="8"/>
      <c r="CA3812" s="8"/>
      <c r="CC3812" s="8"/>
      <c r="CE3812" s="7"/>
      <c r="CF3812" s="8"/>
      <c r="CG3812" s="8"/>
      <c r="CH3812" s="8"/>
      <c r="CI3812" s="8"/>
      <c r="CJ3812" s="8"/>
    </row>
    <row r="3813" spans="1:88" x14ac:dyDescent="0.3">
      <c r="A3813" s="1" t="s">
        <v>1804</v>
      </c>
      <c r="B3813" s="1"/>
      <c r="C3813" s="1" t="s">
        <v>1878</v>
      </c>
      <c r="D3813" s="1"/>
      <c r="E3813" s="1"/>
      <c r="F3813" s="1"/>
      <c r="G3813" s="1"/>
      <c r="H3813" s="1">
        <v>54148.480000000003</v>
      </c>
      <c r="I3813" s="1">
        <v>1.47</v>
      </c>
      <c r="J3813" s="12">
        <v>2384.7800000000002</v>
      </c>
      <c r="K3813" s="5">
        <v>3789.91</v>
      </c>
      <c r="L3813" s="5">
        <v>13555.29</v>
      </c>
      <c r="M3813" s="13">
        <f t="shared" si="74"/>
        <v>1.4688568064652685E-2</v>
      </c>
      <c r="N3813" s="13">
        <v>1.7241379310344751E-2</v>
      </c>
      <c r="O3813" s="13">
        <v>1.445702508097102E-2</v>
      </c>
      <c r="P3813" s="13">
        <v>5.3369605282969079E-3</v>
      </c>
      <c r="Q3813" s="7"/>
      <c r="R3813" s="8"/>
      <c r="S3813" s="8"/>
      <c r="T3813" s="8"/>
      <c r="U3813" s="8"/>
      <c r="V3813" s="13"/>
      <c r="W3813" s="14"/>
      <c r="X3813" s="1"/>
      <c r="Y3813" s="1"/>
      <c r="Z3813" s="1"/>
      <c r="AA3813" s="1"/>
      <c r="AB3813" s="1"/>
      <c r="AC3813" s="1"/>
      <c r="AD3813" s="8"/>
      <c r="AE3813" s="8"/>
      <c r="AF3813" s="8"/>
      <c r="AG3813" s="8"/>
      <c r="AH3813" s="9"/>
      <c r="AI3813" s="8"/>
      <c r="AJ3813" s="13"/>
      <c r="AK3813" s="8"/>
      <c r="AL3813" s="8"/>
      <c r="AM3813" s="8"/>
      <c r="AN3813" s="8"/>
      <c r="AO3813" s="7"/>
      <c r="AP3813" s="7"/>
      <c r="AQ3813" s="7"/>
      <c r="AR3813" s="7"/>
      <c r="AS3813" s="7"/>
      <c r="AT3813" s="7"/>
      <c r="AU3813" s="8"/>
      <c r="AV3813" s="8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  <c r="BU3813" s="7"/>
      <c r="BV3813" s="7"/>
      <c r="BW3813" s="8"/>
      <c r="BX3813" s="8"/>
      <c r="BY3813" s="8"/>
      <c r="BZ3813" s="8"/>
      <c r="CA3813" s="8"/>
      <c r="CC3813" s="8"/>
      <c r="CE3813" s="7"/>
      <c r="CF3813" s="8"/>
      <c r="CG3813" s="8"/>
      <c r="CH3813" s="8"/>
      <c r="CI3813" s="8"/>
      <c r="CJ3813" s="8"/>
    </row>
    <row r="3814" spans="1:88" x14ac:dyDescent="0.3">
      <c r="A3814" s="1" t="s">
        <v>1805</v>
      </c>
      <c r="B3814" s="1"/>
      <c r="C3814" s="1" t="s">
        <v>1878</v>
      </c>
      <c r="D3814" s="1"/>
      <c r="E3814" s="1"/>
      <c r="F3814" s="1"/>
      <c r="G3814" s="1"/>
      <c r="H3814" s="1">
        <v>54477.36</v>
      </c>
      <c r="I3814" s="1">
        <v>0.61</v>
      </c>
      <c r="J3814" s="12">
        <v>2407.6999999999998</v>
      </c>
      <c r="K3814" s="5">
        <v>3788.77</v>
      </c>
      <c r="L3814" s="5">
        <v>13591.79</v>
      </c>
      <c r="M3814" s="13">
        <f t="shared" si="74"/>
        <v>6.0736700273027466E-3</v>
      </c>
      <c r="N3814" s="13">
        <v>9.6109494376839244E-3</v>
      </c>
      <c r="O3814" s="13">
        <v>-3.0079869970522921E-4</v>
      </c>
      <c r="P3814" s="13">
        <v>2.6926757007781355E-3</v>
      </c>
      <c r="Q3814" s="7"/>
      <c r="R3814" s="8"/>
      <c r="S3814" s="8"/>
      <c r="T3814" s="8"/>
      <c r="U3814" s="8"/>
      <c r="V3814" s="13"/>
      <c r="W3814" s="14"/>
      <c r="X3814" s="1"/>
      <c r="Y3814" s="1"/>
      <c r="Z3814" s="1"/>
      <c r="AA3814" s="1"/>
      <c r="AB3814" s="1"/>
      <c r="AC3814" s="1"/>
      <c r="AD3814" s="8"/>
      <c r="AE3814" s="8"/>
      <c r="AF3814" s="8"/>
      <c r="AG3814" s="8"/>
      <c r="AH3814" s="9"/>
      <c r="AI3814" s="8"/>
      <c r="AJ3814" s="13"/>
      <c r="AK3814" s="8"/>
      <c r="AL3814" s="8"/>
      <c r="AM3814" s="8"/>
      <c r="AN3814" s="8"/>
      <c r="AO3814" s="7"/>
      <c r="AP3814" s="7"/>
      <c r="AQ3814" s="7"/>
      <c r="AR3814" s="7"/>
      <c r="AS3814" s="7"/>
      <c r="AT3814" s="7"/>
      <c r="AU3814" s="8"/>
      <c r="AV3814" s="8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  <c r="BU3814" s="7"/>
      <c r="BV3814" s="7"/>
      <c r="BW3814" s="8"/>
      <c r="BX3814" s="8"/>
      <c r="BY3814" s="8"/>
      <c r="BZ3814" s="8"/>
      <c r="CA3814" s="8"/>
      <c r="CC3814" s="8"/>
      <c r="CE3814" s="7"/>
      <c r="CF3814" s="8"/>
      <c r="CG3814" s="8"/>
      <c r="CH3814" s="8"/>
      <c r="CI3814" s="8"/>
      <c r="CJ3814" s="8"/>
    </row>
    <row r="3815" spans="1:88" x14ac:dyDescent="0.3">
      <c r="A3815" s="1" t="s">
        <v>1806</v>
      </c>
      <c r="B3815" s="1"/>
      <c r="C3815" s="1" t="s">
        <v>1878</v>
      </c>
      <c r="D3815" s="1"/>
      <c r="E3815" s="1"/>
      <c r="F3815" s="1"/>
      <c r="G3815" s="1"/>
      <c r="H3815" s="1">
        <v>54564.54</v>
      </c>
      <c r="I3815" s="1">
        <v>0.16</v>
      </c>
      <c r="J3815" s="12">
        <v>2414.39</v>
      </c>
      <c r="K3815" s="5">
        <v>3786.28</v>
      </c>
      <c r="L3815" s="5">
        <v>13569.03</v>
      </c>
      <c r="M3815" s="13">
        <f t="shared" si="74"/>
        <v>1.600297811788165E-3</v>
      </c>
      <c r="N3815" s="13">
        <v>2.7785853719317632E-3</v>
      </c>
      <c r="O3815" s="13">
        <v>-6.5720537271984902E-4</v>
      </c>
      <c r="P3815" s="13">
        <v>-1.6745402923382668E-3</v>
      </c>
      <c r="Q3815" s="7"/>
      <c r="R3815" s="8"/>
      <c r="S3815" s="8"/>
      <c r="T3815" s="8"/>
      <c r="U3815" s="8"/>
      <c r="V3815" s="13"/>
      <c r="W3815" s="14"/>
      <c r="X3815" s="1"/>
      <c r="Y3815" s="1"/>
      <c r="Z3815" s="1"/>
      <c r="AA3815" s="1"/>
      <c r="AB3815" s="1"/>
      <c r="AC3815" s="1"/>
      <c r="AD3815" s="8"/>
      <c r="AE3815" s="8"/>
      <c r="AF3815" s="8"/>
      <c r="AG3815" s="8"/>
      <c r="AH3815" s="9"/>
      <c r="AI3815" s="8"/>
      <c r="AJ3815" s="13"/>
      <c r="AK3815" s="8"/>
      <c r="AL3815" s="8"/>
      <c r="AM3815" s="8"/>
      <c r="AN3815" s="8"/>
      <c r="AO3815" s="7"/>
      <c r="AP3815" s="7"/>
      <c r="AQ3815" s="7"/>
      <c r="AR3815" s="7"/>
      <c r="AS3815" s="7"/>
      <c r="AT3815" s="7"/>
      <c r="AU3815" s="8"/>
      <c r="AV3815" s="8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8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  <c r="BU3815" s="7"/>
      <c r="BV3815" s="7"/>
      <c r="BW3815" s="8"/>
      <c r="BX3815" s="8"/>
      <c r="BY3815" s="8"/>
      <c r="BZ3815" s="8"/>
      <c r="CA3815" s="8"/>
      <c r="CC3815" s="8"/>
      <c r="CE3815" s="7"/>
      <c r="CF3815" s="8"/>
      <c r="CG3815" s="8"/>
      <c r="CH3815" s="8"/>
      <c r="CI3815" s="8"/>
      <c r="CJ3815" s="8"/>
    </row>
    <row r="3816" spans="1:88" x14ac:dyDescent="0.3">
      <c r="A3816" s="1" t="s">
        <v>1807</v>
      </c>
      <c r="B3816" s="1"/>
      <c r="C3816" s="1" t="s">
        <v>1878</v>
      </c>
      <c r="D3816" s="1"/>
      <c r="E3816" s="1"/>
      <c r="F3816" s="1"/>
      <c r="G3816" s="1"/>
      <c r="H3816" s="1">
        <v>54437.39</v>
      </c>
      <c r="I3816" s="1">
        <v>-0.23</v>
      </c>
      <c r="J3816" s="12">
        <v>2412.3200000000002</v>
      </c>
      <c r="K3816" s="5">
        <v>3760.81</v>
      </c>
      <c r="L3816" s="5">
        <v>13483.54</v>
      </c>
      <c r="M3816" s="13">
        <f t="shared" si="74"/>
        <v>-2.3302679725697439E-3</v>
      </c>
      <c r="N3816" s="13">
        <v>-8.573594158357567E-4</v>
      </c>
      <c r="O3816" s="13">
        <v>-6.7269192980974335E-3</v>
      </c>
      <c r="P3816" s="13">
        <v>-6.300376666570795E-3</v>
      </c>
      <c r="Q3816" s="7"/>
      <c r="R3816" s="8"/>
      <c r="S3816" s="8"/>
      <c r="T3816" s="8"/>
      <c r="U3816" s="8"/>
      <c r="V3816" s="13"/>
      <c r="W3816" s="14"/>
      <c r="X3816" s="1"/>
      <c r="Y3816" s="1"/>
      <c r="Z3816" s="1"/>
      <c r="AA3816" s="1"/>
      <c r="AB3816" s="1"/>
      <c r="AC3816" s="1"/>
      <c r="AD3816" s="8"/>
      <c r="AE3816" s="8"/>
      <c r="AF3816" s="8"/>
      <c r="AG3816" s="8"/>
      <c r="AH3816" s="9"/>
      <c r="AI3816" s="8"/>
      <c r="AJ3816" s="13"/>
      <c r="AK3816" s="8"/>
      <c r="AL3816" s="8"/>
      <c r="AM3816" s="8"/>
      <c r="AN3816" s="8"/>
      <c r="AO3816" s="7"/>
      <c r="AP3816" s="7"/>
      <c r="AQ3816" s="7"/>
      <c r="AR3816" s="7"/>
      <c r="AS3816" s="7"/>
      <c r="AT3816" s="7"/>
      <c r="AU3816" s="8"/>
      <c r="AV3816" s="8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  <c r="BU3816" s="7"/>
      <c r="BV3816" s="7"/>
      <c r="BW3816" s="8"/>
      <c r="BX3816" s="8"/>
      <c r="BY3816" s="8"/>
      <c r="BZ3816" s="8"/>
      <c r="CA3816" s="8"/>
      <c r="CC3816" s="8"/>
      <c r="CE3816" s="7"/>
      <c r="CF3816" s="8"/>
      <c r="CG3816" s="8"/>
      <c r="CH3816" s="8"/>
      <c r="CI3816" s="8"/>
      <c r="CJ3816" s="8"/>
    </row>
    <row r="3817" spans="1:88" x14ac:dyDescent="0.3">
      <c r="A3817" s="1" t="s">
        <v>1808</v>
      </c>
      <c r="B3817" s="1"/>
      <c r="C3817" s="1" t="s">
        <v>1878</v>
      </c>
      <c r="D3817" s="1"/>
      <c r="E3817" s="1"/>
      <c r="F3817" s="1"/>
      <c r="G3817" s="1"/>
      <c r="H3817" s="1">
        <v>54138.34</v>
      </c>
      <c r="I3817" s="1">
        <v>-0.55000000000000004</v>
      </c>
      <c r="J3817" s="12">
        <v>2395.4</v>
      </c>
      <c r="K3817" s="5">
        <v>3748.64</v>
      </c>
      <c r="L3817" s="5">
        <v>13461.81</v>
      </c>
      <c r="M3817" s="13">
        <f t="shared" si="74"/>
        <v>-5.4934668983946944E-3</v>
      </c>
      <c r="N3817" s="13">
        <v>-7.0139948265570684E-3</v>
      </c>
      <c r="O3817" s="13">
        <v>-3.2360050095591175E-3</v>
      </c>
      <c r="P3817" s="13">
        <v>-1.6115945812450461E-3</v>
      </c>
      <c r="Q3817" s="7"/>
      <c r="R3817" s="8"/>
      <c r="S3817" s="8"/>
      <c r="T3817" s="8"/>
      <c r="U3817" s="8"/>
      <c r="V3817" s="13"/>
      <c r="W3817" s="14"/>
      <c r="X3817" s="1"/>
      <c r="Y3817" s="1"/>
      <c r="Z3817" s="1"/>
      <c r="AA3817" s="1"/>
      <c r="AB3817" s="1"/>
      <c r="AC3817" s="1"/>
      <c r="AD3817" s="8"/>
      <c r="AE3817" s="8"/>
      <c r="AF3817" s="8"/>
      <c r="AG3817" s="8"/>
      <c r="AH3817" s="9"/>
      <c r="AI3817" s="8"/>
      <c r="AJ3817" s="13"/>
      <c r="AK3817" s="8"/>
      <c r="AL3817" s="8"/>
      <c r="AM3817" s="8"/>
      <c r="AN3817" s="8"/>
      <c r="AO3817" s="7"/>
      <c r="AP3817" s="7"/>
      <c r="AQ3817" s="7"/>
      <c r="AR3817" s="7"/>
      <c r="AS3817" s="7"/>
      <c r="AT3817" s="7"/>
      <c r="AU3817" s="8"/>
      <c r="AV3817" s="8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8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  <c r="BU3817" s="7"/>
      <c r="BV3817" s="7"/>
      <c r="BW3817" s="8"/>
      <c r="BX3817" s="8"/>
      <c r="BY3817" s="8"/>
      <c r="BZ3817" s="8"/>
      <c r="CA3817" s="8"/>
      <c r="CC3817" s="8"/>
      <c r="CE3817" s="7"/>
      <c r="CF3817" s="8"/>
      <c r="CG3817" s="8"/>
      <c r="CH3817" s="8"/>
      <c r="CI3817" s="8"/>
      <c r="CJ3817" s="8"/>
    </row>
    <row r="3818" spans="1:88" x14ac:dyDescent="0.3">
      <c r="A3818" s="1" t="s">
        <v>1809</v>
      </c>
      <c r="B3818" s="1"/>
      <c r="C3818" s="1" t="s">
        <v>1878</v>
      </c>
      <c r="D3818" s="1"/>
      <c r="E3818" s="1"/>
      <c r="F3818" s="1"/>
      <c r="G3818" s="1"/>
      <c r="H3818" s="1">
        <v>53649.9</v>
      </c>
      <c r="I3818" s="1">
        <v>-0.9</v>
      </c>
      <c r="J3818" s="12">
        <v>2376.39</v>
      </c>
      <c r="K3818" s="5">
        <v>3697.22</v>
      </c>
      <c r="L3818" s="5">
        <v>13380.69</v>
      </c>
      <c r="M3818" s="13">
        <f t="shared" si="74"/>
        <v>-9.0220719733925536E-3</v>
      </c>
      <c r="N3818" s="13">
        <v>-7.9360440844953306E-3</v>
      </c>
      <c r="O3818" s="13">
        <v>-1.3716974689487405E-2</v>
      </c>
      <c r="P3818" s="13">
        <v>-6.0259355911277401E-3</v>
      </c>
      <c r="Q3818" s="7"/>
      <c r="R3818" s="8"/>
      <c r="S3818" s="8"/>
      <c r="T3818" s="8"/>
      <c r="U3818" s="8"/>
      <c r="V3818" s="13"/>
      <c r="W3818" s="14"/>
      <c r="X3818" s="1"/>
      <c r="Y3818" s="1"/>
      <c r="Z3818" s="1"/>
      <c r="AA3818" s="1"/>
      <c r="AB3818" s="1"/>
      <c r="AC3818" s="1"/>
      <c r="AD3818" s="8"/>
      <c r="AE3818" s="8"/>
      <c r="AF3818" s="8"/>
      <c r="AG3818" s="8"/>
      <c r="AH3818" s="9"/>
      <c r="AI3818" s="8"/>
      <c r="AJ3818" s="13"/>
      <c r="AK3818" s="8"/>
      <c r="AL3818" s="8"/>
      <c r="AM3818" s="8"/>
      <c r="AN3818" s="8"/>
      <c r="AO3818" s="7"/>
      <c r="AP3818" s="7"/>
      <c r="AQ3818" s="7"/>
      <c r="AR3818" s="7"/>
      <c r="AS3818" s="7"/>
      <c r="AT3818" s="7"/>
      <c r="AU3818" s="8"/>
      <c r="AV3818" s="8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8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  <c r="BU3818" s="7"/>
      <c r="BV3818" s="7"/>
      <c r="BW3818" s="8"/>
      <c r="BX3818" s="8"/>
      <c r="BY3818" s="8"/>
      <c r="BZ3818" s="8"/>
      <c r="CA3818" s="8"/>
      <c r="CC3818" s="8"/>
      <c r="CE3818" s="7"/>
      <c r="CF3818" s="8"/>
      <c r="CG3818" s="8"/>
      <c r="CH3818" s="8"/>
      <c r="CI3818" s="8"/>
      <c r="CJ3818" s="8"/>
    </row>
    <row r="3819" spans="1:88" x14ac:dyDescent="0.3">
      <c r="A3819" s="1" t="s">
        <v>1810</v>
      </c>
      <c r="B3819" s="1"/>
      <c r="C3819" s="1" t="s">
        <v>1878</v>
      </c>
      <c r="D3819" s="1"/>
      <c r="E3819" s="1"/>
      <c r="F3819" s="1"/>
      <c r="G3819" s="1"/>
      <c r="H3819" s="1">
        <v>53607.28</v>
      </c>
      <c r="I3819" s="1">
        <v>-0.08</v>
      </c>
      <c r="J3819" s="12">
        <v>2373.1799999999998</v>
      </c>
      <c r="K3819" s="5">
        <v>3693.2</v>
      </c>
      <c r="L3819" s="5">
        <v>13383.42</v>
      </c>
      <c r="M3819" s="13">
        <f t="shared" si="74"/>
        <v>-7.944096820311497E-4</v>
      </c>
      <c r="N3819" s="13">
        <v>-1.3507883806951337E-3</v>
      </c>
      <c r="O3819" s="13">
        <v>-1.0873034333904741E-3</v>
      </c>
      <c r="P3819" s="13">
        <v>2.0402535295271917E-4</v>
      </c>
      <c r="Q3819" s="7"/>
      <c r="R3819" s="8"/>
      <c r="S3819" s="8"/>
      <c r="T3819" s="8"/>
      <c r="U3819" s="8"/>
      <c r="V3819" s="13"/>
      <c r="W3819" s="14"/>
      <c r="X3819" s="1"/>
      <c r="Y3819" s="1"/>
      <c r="Z3819" s="1"/>
      <c r="AA3819" s="1"/>
      <c r="AB3819" s="1"/>
      <c r="AC3819" s="1"/>
      <c r="AD3819" s="8"/>
      <c r="AE3819" s="8"/>
      <c r="AF3819" s="8"/>
      <c r="AG3819" s="8"/>
      <c r="AH3819" s="9"/>
      <c r="AI3819" s="8"/>
      <c r="AJ3819" s="13"/>
      <c r="AK3819" s="8"/>
      <c r="AL3819" s="8"/>
      <c r="AM3819" s="8"/>
      <c r="AN3819" s="8"/>
      <c r="AO3819" s="7"/>
      <c r="AP3819" s="7"/>
      <c r="AQ3819" s="7"/>
      <c r="AR3819" s="7"/>
      <c r="AS3819" s="7"/>
      <c r="AT3819" s="7"/>
      <c r="AU3819" s="8"/>
      <c r="AV3819" s="8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  <c r="BU3819" s="7"/>
      <c r="BV3819" s="7"/>
      <c r="BW3819" s="8"/>
      <c r="BX3819" s="8"/>
      <c r="BY3819" s="8"/>
      <c r="BZ3819" s="8"/>
      <c r="CA3819" s="8"/>
      <c r="CC3819" s="8"/>
      <c r="CE3819" s="7"/>
      <c r="CF3819" s="8"/>
      <c r="CG3819" s="8"/>
      <c r="CH3819" s="8"/>
      <c r="CI3819" s="8"/>
      <c r="CJ3819" s="8"/>
    </row>
    <row r="3820" spans="1:88" x14ac:dyDescent="0.3">
      <c r="A3820" s="1" t="s">
        <v>1811</v>
      </c>
      <c r="B3820" s="1"/>
      <c r="C3820" s="1" t="s">
        <v>1878</v>
      </c>
      <c r="D3820" s="1"/>
      <c r="E3820" s="1"/>
      <c r="F3820" s="1"/>
      <c r="G3820" s="1"/>
      <c r="H3820" s="1">
        <v>54106.37</v>
      </c>
      <c r="I3820" s="1">
        <v>0.93</v>
      </c>
      <c r="J3820" s="12">
        <v>2396.44</v>
      </c>
      <c r="K3820" s="5">
        <v>3729.61</v>
      </c>
      <c r="L3820" s="5">
        <v>13471.04</v>
      </c>
      <c r="M3820" s="13">
        <f t="shared" si="74"/>
        <v>9.3101160887103518E-3</v>
      </c>
      <c r="N3820" s="13">
        <v>9.8011950210268317E-3</v>
      </c>
      <c r="O3820" s="13">
        <v>9.8586591573703863E-3</v>
      </c>
      <c r="P3820" s="13">
        <v>6.5469065455616704E-3</v>
      </c>
      <c r="Q3820" s="7"/>
      <c r="R3820" s="8"/>
      <c r="S3820" s="8"/>
      <c r="T3820" s="8"/>
      <c r="U3820" s="8"/>
      <c r="V3820" s="13"/>
      <c r="W3820" s="14"/>
      <c r="X3820" s="1"/>
      <c r="Y3820" s="1"/>
      <c r="Z3820" s="1"/>
      <c r="AA3820" s="1"/>
      <c r="AB3820" s="1"/>
      <c r="AC3820" s="1"/>
      <c r="AD3820" s="8"/>
      <c r="AE3820" s="8"/>
      <c r="AF3820" s="8"/>
      <c r="AG3820" s="8"/>
      <c r="AH3820" s="9"/>
      <c r="AI3820" s="8"/>
      <c r="AJ3820" s="13"/>
      <c r="AK3820" s="8"/>
      <c r="AL3820" s="8"/>
      <c r="AM3820" s="8"/>
      <c r="AN3820" s="8"/>
      <c r="AO3820" s="7"/>
      <c r="AP3820" s="7"/>
      <c r="AQ3820" s="7"/>
      <c r="AR3820" s="7"/>
      <c r="AS3820" s="7"/>
      <c r="AT3820" s="7"/>
      <c r="AU3820" s="8"/>
      <c r="AV3820" s="8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8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  <c r="BU3820" s="7"/>
      <c r="BV3820" s="7"/>
      <c r="BW3820" s="8"/>
      <c r="BX3820" s="8"/>
      <c r="BY3820" s="8"/>
      <c r="BZ3820" s="8"/>
      <c r="CA3820" s="8"/>
      <c r="CC3820" s="8"/>
      <c r="CE3820" s="7"/>
      <c r="CF3820" s="8"/>
      <c r="CG3820" s="8"/>
      <c r="CH3820" s="8"/>
      <c r="CI3820" s="8"/>
      <c r="CJ3820" s="8"/>
    </row>
    <row r="3821" spans="1:88" x14ac:dyDescent="0.3">
      <c r="A3821" s="1" t="s">
        <v>1812</v>
      </c>
      <c r="B3821" s="1"/>
      <c r="C3821" s="1" t="s">
        <v>1878</v>
      </c>
      <c r="D3821" s="1"/>
      <c r="E3821" s="1"/>
      <c r="F3821" s="1"/>
      <c r="G3821" s="1"/>
      <c r="H3821" s="1">
        <v>54091.32</v>
      </c>
      <c r="I3821" s="1">
        <v>-0.03</v>
      </c>
      <c r="J3821" s="12">
        <v>2395.94</v>
      </c>
      <c r="K3821" s="5">
        <v>3732.01</v>
      </c>
      <c r="L3821" s="5">
        <v>13443.43</v>
      </c>
      <c r="M3821" s="13">
        <f t="shared" si="74"/>
        <v>-2.7815578831114074E-4</v>
      </c>
      <c r="N3821" s="13">
        <v>-2.0864282018329128E-4</v>
      </c>
      <c r="O3821" s="13">
        <v>6.4349891811743554E-4</v>
      </c>
      <c r="P3821" s="13">
        <v>-2.0495819179514596E-3</v>
      </c>
      <c r="Q3821" s="7"/>
      <c r="R3821" s="8"/>
      <c r="S3821" s="8"/>
      <c r="T3821" s="8"/>
      <c r="U3821" s="8"/>
      <c r="V3821" s="13"/>
      <c r="W3821" s="14"/>
      <c r="X3821" s="1"/>
      <c r="Y3821" s="1"/>
      <c r="Z3821" s="1"/>
      <c r="AA3821" s="1"/>
      <c r="AB3821" s="1"/>
      <c r="AC3821" s="1"/>
      <c r="AD3821" s="8"/>
      <c r="AE3821" s="8"/>
      <c r="AF3821" s="8"/>
      <c r="AG3821" s="8"/>
      <c r="AH3821" s="9"/>
      <c r="AI3821" s="8"/>
      <c r="AJ3821" s="13"/>
      <c r="AK3821" s="8"/>
      <c r="AL3821" s="8"/>
      <c r="AM3821" s="8"/>
      <c r="AN3821" s="8"/>
      <c r="AO3821" s="7"/>
      <c r="AP3821" s="7"/>
      <c r="AQ3821" s="7"/>
      <c r="AR3821" s="7"/>
      <c r="AS3821" s="7"/>
      <c r="AT3821" s="7"/>
      <c r="AU3821" s="8"/>
      <c r="AV3821" s="8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  <c r="BU3821" s="7"/>
      <c r="BV3821" s="7"/>
      <c r="BW3821" s="8"/>
      <c r="BX3821" s="8"/>
      <c r="BY3821" s="8"/>
      <c r="BZ3821" s="8"/>
      <c r="CA3821" s="8"/>
      <c r="CC3821" s="8"/>
      <c r="CE3821" s="7"/>
      <c r="CF3821" s="8"/>
      <c r="CG3821" s="8"/>
      <c r="CH3821" s="8"/>
      <c r="CI3821" s="8"/>
      <c r="CJ3821" s="8"/>
    </row>
    <row r="3822" spans="1:88" x14ac:dyDescent="0.3">
      <c r="A3822" s="1" t="s">
        <v>1813</v>
      </c>
      <c r="B3822" s="1"/>
      <c r="C3822" s="1" t="s">
        <v>1878</v>
      </c>
      <c r="D3822" s="1"/>
      <c r="E3822" s="1"/>
      <c r="F3822" s="1"/>
      <c r="G3822" s="1"/>
      <c r="H3822" s="1">
        <v>54032.68</v>
      </c>
      <c r="I3822" s="1">
        <v>-0.11</v>
      </c>
      <c r="J3822" s="12">
        <v>2392.6999999999998</v>
      </c>
      <c r="K3822" s="5">
        <v>3724.05</v>
      </c>
      <c r="L3822" s="5">
        <v>13449.51</v>
      </c>
      <c r="M3822" s="13">
        <f t="shared" si="74"/>
        <v>-1.0840926048762967E-3</v>
      </c>
      <c r="N3822" s="13">
        <v>-1.3522876198903688E-3</v>
      </c>
      <c r="O3822" s="13">
        <v>-2.1328988936256676E-3</v>
      </c>
      <c r="P3822" s="13">
        <v>4.5226553044863671E-4</v>
      </c>
      <c r="Q3822" s="7"/>
      <c r="R3822" s="8"/>
      <c r="S3822" s="8"/>
      <c r="T3822" s="8"/>
      <c r="U3822" s="8"/>
      <c r="V3822" s="13"/>
      <c r="W3822" s="14"/>
      <c r="X3822" s="1"/>
      <c r="Y3822" s="1"/>
      <c r="Z3822" s="1"/>
      <c r="AA3822" s="1"/>
      <c r="AB3822" s="1"/>
      <c r="AC3822" s="1"/>
      <c r="AD3822" s="8"/>
      <c r="AE3822" s="8"/>
      <c r="AF3822" s="8"/>
      <c r="AG3822" s="8"/>
      <c r="AH3822" s="9"/>
      <c r="AI3822" s="8"/>
      <c r="AJ3822" s="13"/>
      <c r="AK3822" s="8"/>
      <c r="AL3822" s="8"/>
      <c r="AM3822" s="8"/>
      <c r="AN3822" s="8"/>
      <c r="AO3822" s="7"/>
      <c r="AP3822" s="7"/>
      <c r="AQ3822" s="7"/>
      <c r="AR3822" s="7"/>
      <c r="AS3822" s="7"/>
      <c r="AT3822" s="7"/>
      <c r="AU3822" s="8"/>
      <c r="AV3822" s="8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  <c r="BU3822" s="7"/>
      <c r="BV3822" s="7"/>
      <c r="BW3822" s="8"/>
      <c r="BX3822" s="8"/>
      <c r="BY3822" s="8"/>
      <c r="BZ3822" s="8"/>
      <c r="CA3822" s="8"/>
      <c r="CC3822" s="8"/>
      <c r="CE3822" s="7"/>
      <c r="CF3822" s="8"/>
      <c r="CG3822" s="8"/>
      <c r="CH3822" s="8"/>
      <c r="CI3822" s="8"/>
      <c r="CJ3822" s="8"/>
    </row>
    <row r="3823" spans="1:88" x14ac:dyDescent="0.3">
      <c r="A3823" s="1" t="s">
        <v>1814</v>
      </c>
      <c r="B3823" s="1"/>
      <c r="C3823" s="1" t="s">
        <v>1878</v>
      </c>
      <c r="D3823" s="1"/>
      <c r="E3823" s="1"/>
      <c r="F3823" s="1"/>
      <c r="G3823" s="1"/>
      <c r="H3823" s="1">
        <v>54179.040000000001</v>
      </c>
      <c r="I3823" s="1">
        <v>0.27</v>
      </c>
      <c r="J3823" s="12">
        <v>2400.65</v>
      </c>
      <c r="K3823" s="5">
        <v>3724.22</v>
      </c>
      <c r="L3823" s="5">
        <v>13529.14</v>
      </c>
      <c r="M3823" s="13">
        <f t="shared" si="74"/>
        <v>2.7087310864462033E-3</v>
      </c>
      <c r="N3823" s="13">
        <v>3.3226062607096818E-3</v>
      </c>
      <c r="O3823" s="13">
        <v>4.5649225977051344E-5</v>
      </c>
      <c r="P3823" s="13">
        <v>5.9206617936267136E-3</v>
      </c>
      <c r="Q3823" s="7"/>
      <c r="R3823" s="8"/>
      <c r="S3823" s="8"/>
      <c r="T3823" s="8"/>
      <c r="U3823" s="8"/>
      <c r="V3823" s="13"/>
      <c r="W3823" s="14"/>
      <c r="X3823" s="1"/>
      <c r="Y3823" s="1"/>
      <c r="Z3823" s="1"/>
      <c r="AA3823" s="1"/>
      <c r="AB3823" s="1"/>
      <c r="AC3823" s="1"/>
      <c r="AD3823" s="8"/>
      <c r="AE3823" s="8"/>
      <c r="AF3823" s="8"/>
      <c r="AG3823" s="8"/>
      <c r="AH3823" s="9"/>
      <c r="AI3823" s="8"/>
      <c r="AJ3823" s="13"/>
      <c r="AK3823" s="8"/>
      <c r="AL3823" s="8"/>
      <c r="AM3823" s="8"/>
      <c r="AN3823" s="8"/>
      <c r="AO3823" s="7"/>
      <c r="AP3823" s="7"/>
      <c r="AQ3823" s="7"/>
      <c r="AR3823" s="7"/>
      <c r="AS3823" s="7"/>
      <c r="AT3823" s="7"/>
      <c r="AU3823" s="8"/>
      <c r="AV3823" s="8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  <c r="BU3823" s="7"/>
      <c r="BV3823" s="7"/>
      <c r="BW3823" s="8"/>
      <c r="BX3823" s="8"/>
      <c r="BY3823" s="8"/>
      <c r="BZ3823" s="8"/>
      <c r="CA3823" s="8"/>
      <c r="CC3823" s="8"/>
      <c r="CE3823" s="7"/>
      <c r="CF3823" s="8"/>
      <c r="CG3823" s="8"/>
      <c r="CH3823" s="8"/>
      <c r="CI3823" s="8"/>
      <c r="CJ3823" s="8"/>
    </row>
    <row r="3824" spans="1:88" x14ac:dyDescent="0.3">
      <c r="A3824" s="1" t="s">
        <v>1815</v>
      </c>
      <c r="B3824" s="1"/>
      <c r="C3824" s="1" t="s">
        <v>1878</v>
      </c>
      <c r="D3824" s="1"/>
      <c r="E3824" s="1"/>
      <c r="F3824" s="1"/>
      <c r="G3824" s="1"/>
      <c r="H3824" s="1">
        <v>54490.95</v>
      </c>
      <c r="I3824" s="1">
        <v>0.57999999999999996</v>
      </c>
      <c r="J3824" s="12">
        <v>2420.7800000000002</v>
      </c>
      <c r="K3824" s="5">
        <v>3725.5</v>
      </c>
      <c r="L3824" s="5">
        <v>13523.52</v>
      </c>
      <c r="M3824" s="13">
        <f t="shared" si="74"/>
        <v>5.7570233802590742E-3</v>
      </c>
      <c r="N3824" s="13">
        <v>8.3852290004791108E-3</v>
      </c>
      <c r="O3824" s="13">
        <v>3.4369612965945429E-4</v>
      </c>
      <c r="P3824" s="13">
        <v>-4.1539964846237787E-4</v>
      </c>
      <c r="Q3824" s="7"/>
      <c r="R3824" s="8"/>
      <c r="S3824" s="8"/>
      <c r="T3824" s="8"/>
      <c r="U3824" s="8"/>
      <c r="V3824" s="13"/>
      <c r="W3824" s="14"/>
      <c r="X3824" s="1"/>
      <c r="Y3824" s="1"/>
      <c r="Z3824" s="1"/>
      <c r="AA3824" s="1"/>
      <c r="AB3824" s="1"/>
      <c r="AC3824" s="1"/>
      <c r="AD3824" s="8"/>
      <c r="AE3824" s="8"/>
      <c r="AF3824" s="8"/>
      <c r="AG3824" s="8"/>
      <c r="AH3824" s="9"/>
      <c r="AI3824" s="8"/>
      <c r="AJ3824" s="13"/>
      <c r="AK3824" s="8"/>
      <c r="AL3824" s="8"/>
      <c r="AM3824" s="8"/>
      <c r="AN3824" s="8"/>
      <c r="AO3824" s="7"/>
      <c r="AP3824" s="7"/>
      <c r="AQ3824" s="7"/>
      <c r="AR3824" s="7"/>
      <c r="AS3824" s="7"/>
      <c r="AT3824" s="7"/>
      <c r="AU3824" s="8"/>
      <c r="AV3824" s="8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8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  <c r="BU3824" s="7"/>
      <c r="BV3824" s="7"/>
      <c r="BW3824" s="8"/>
      <c r="BX3824" s="8"/>
      <c r="BY3824" s="8"/>
      <c r="BZ3824" s="8"/>
      <c r="CA3824" s="8"/>
      <c r="CC3824" s="8"/>
      <c r="CE3824" s="7"/>
      <c r="CF3824" s="8"/>
      <c r="CG3824" s="8"/>
      <c r="CH3824" s="8"/>
      <c r="CI3824" s="8"/>
      <c r="CJ3824" s="8"/>
    </row>
    <row r="3825" spans="1:88" x14ac:dyDescent="0.3">
      <c r="A3825" s="1" t="s">
        <v>1816</v>
      </c>
      <c r="B3825" s="1"/>
      <c r="C3825" s="1" t="s">
        <v>1878</v>
      </c>
      <c r="D3825" s="1"/>
      <c r="E3825" s="1"/>
      <c r="F3825" s="1"/>
      <c r="G3825" s="1"/>
      <c r="H3825" s="1">
        <v>54647.1</v>
      </c>
      <c r="I3825" s="1">
        <v>0.28999999999999998</v>
      </c>
      <c r="J3825" s="12">
        <v>2424.8200000000002</v>
      </c>
      <c r="K3825" s="5">
        <v>3754.14</v>
      </c>
      <c r="L3825" s="5">
        <v>13548.96</v>
      </c>
      <c r="M3825" s="13">
        <f t="shared" si="74"/>
        <v>2.8656134642541797E-3</v>
      </c>
      <c r="N3825" s="13">
        <v>1.668883582977454E-3</v>
      </c>
      <c r="O3825" s="13">
        <v>7.6875587169507043E-3</v>
      </c>
      <c r="P3825" s="13">
        <v>1.8811670334348829E-3</v>
      </c>
      <c r="Q3825" s="7"/>
      <c r="R3825" s="8"/>
      <c r="S3825" s="8"/>
      <c r="T3825" s="8"/>
      <c r="U3825" s="8"/>
      <c r="V3825" s="13"/>
      <c r="W3825" s="14"/>
      <c r="X3825" s="1"/>
      <c r="Y3825" s="1"/>
      <c r="Z3825" s="1"/>
      <c r="AA3825" s="1"/>
      <c r="AB3825" s="1"/>
      <c r="AC3825" s="1"/>
      <c r="AD3825" s="8"/>
      <c r="AE3825" s="8"/>
      <c r="AF3825" s="8"/>
      <c r="AG3825" s="8"/>
      <c r="AH3825" s="9"/>
      <c r="AI3825" s="8"/>
      <c r="AJ3825" s="13"/>
      <c r="AK3825" s="8"/>
      <c r="AL3825" s="8"/>
      <c r="AM3825" s="8"/>
      <c r="AN3825" s="8"/>
      <c r="AO3825" s="7"/>
      <c r="AP3825" s="7"/>
      <c r="AQ3825" s="7"/>
      <c r="AR3825" s="7"/>
      <c r="AS3825" s="7"/>
      <c r="AT3825" s="7"/>
      <c r="AU3825" s="8"/>
      <c r="AV3825" s="8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7"/>
      <c r="BV3825" s="7"/>
      <c r="BW3825" s="8"/>
      <c r="BX3825" s="8"/>
      <c r="BY3825" s="8"/>
      <c r="BZ3825" s="8"/>
      <c r="CA3825" s="8"/>
      <c r="CC3825" s="8"/>
      <c r="CE3825" s="7"/>
      <c r="CF3825" s="8"/>
      <c r="CG3825" s="8"/>
      <c r="CH3825" s="8"/>
      <c r="CI3825" s="8"/>
      <c r="CJ3825" s="8"/>
    </row>
    <row r="3826" spans="1:88" x14ac:dyDescent="0.3">
      <c r="A3826" s="1" t="s">
        <v>1817</v>
      </c>
      <c r="B3826" s="1"/>
      <c r="C3826" s="1" t="s">
        <v>1878</v>
      </c>
      <c r="D3826" s="1"/>
      <c r="E3826" s="1"/>
      <c r="F3826" s="1"/>
      <c r="G3826" s="1"/>
      <c r="H3826" s="1">
        <v>55063.85</v>
      </c>
      <c r="I3826" s="1">
        <v>0.76</v>
      </c>
      <c r="J3826" s="12">
        <v>2441.89</v>
      </c>
      <c r="K3826" s="5">
        <v>3802.52</v>
      </c>
      <c r="L3826" s="5">
        <v>13591.31</v>
      </c>
      <c r="M3826" s="13">
        <f t="shared" si="74"/>
        <v>7.6262052332145558E-3</v>
      </c>
      <c r="N3826" s="13">
        <v>7.0396977920008652E-3</v>
      </c>
      <c r="O3826" s="13">
        <v>1.2887105968344414E-2</v>
      </c>
      <c r="P3826" s="13">
        <v>3.1257011608272212E-3</v>
      </c>
      <c r="Q3826" s="7"/>
      <c r="R3826" s="8"/>
      <c r="S3826" s="8"/>
      <c r="T3826" s="8"/>
      <c r="U3826" s="8"/>
      <c r="V3826" s="13"/>
      <c r="W3826" s="14"/>
      <c r="X3826" s="1"/>
      <c r="Y3826" s="1"/>
      <c r="Z3826" s="1"/>
      <c r="AA3826" s="1"/>
      <c r="AB3826" s="1"/>
      <c r="AC3826" s="1"/>
      <c r="AD3826" s="8"/>
      <c r="AE3826" s="8"/>
      <c r="AF3826" s="8"/>
      <c r="AG3826" s="8"/>
      <c r="AH3826" s="9"/>
      <c r="AI3826" s="8"/>
      <c r="AJ3826" s="13"/>
      <c r="AK3826" s="8"/>
      <c r="AL3826" s="8"/>
      <c r="AM3826" s="8"/>
      <c r="AN3826" s="8"/>
      <c r="AO3826" s="7"/>
      <c r="AP3826" s="7"/>
      <c r="AQ3826" s="7"/>
      <c r="AR3826" s="7"/>
      <c r="AS3826" s="7"/>
      <c r="AT3826" s="7"/>
      <c r="AU3826" s="8"/>
      <c r="AV3826" s="8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8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  <c r="BU3826" s="7"/>
      <c r="BV3826" s="7"/>
      <c r="BW3826" s="8"/>
      <c r="BX3826" s="8"/>
      <c r="BY3826" s="8"/>
      <c r="BZ3826" s="8"/>
      <c r="CA3826" s="8"/>
      <c r="CC3826" s="8"/>
      <c r="CE3826" s="7"/>
      <c r="CF3826" s="8"/>
      <c r="CG3826" s="8"/>
      <c r="CH3826" s="8"/>
      <c r="CI3826" s="8"/>
      <c r="CJ3826" s="8"/>
    </row>
    <row r="3827" spans="1:88" x14ac:dyDescent="0.3">
      <c r="A3827" s="1" t="s">
        <v>1818</v>
      </c>
      <c r="B3827" s="1"/>
      <c r="C3827" s="1" t="s">
        <v>1878</v>
      </c>
      <c r="D3827" s="1"/>
      <c r="E3827" s="1"/>
      <c r="F3827" s="1"/>
      <c r="G3827" s="1"/>
      <c r="H3827" s="1">
        <v>55026.26</v>
      </c>
      <c r="I3827" s="1">
        <v>-7.0000000000000007E-2</v>
      </c>
      <c r="J3827" s="12">
        <v>2443.62</v>
      </c>
      <c r="K3827" s="5">
        <v>3779.94</v>
      </c>
      <c r="L3827" s="5">
        <v>13593.62</v>
      </c>
      <c r="M3827" s="13">
        <f t="shared" si="74"/>
        <v>-6.8266203688982507E-4</v>
      </c>
      <c r="N3827" s="13">
        <v>7.0846762139153974E-4</v>
      </c>
      <c r="O3827" s="13">
        <v>-5.9381673206189145E-3</v>
      </c>
      <c r="P3827" s="13">
        <v>1.6996154160286991E-4</v>
      </c>
      <c r="Q3827" s="7"/>
      <c r="R3827" s="8"/>
      <c r="S3827" s="8"/>
      <c r="T3827" s="8"/>
      <c r="U3827" s="8"/>
      <c r="V3827" s="13"/>
      <c r="W3827" s="14"/>
      <c r="X3827" s="1"/>
      <c r="Y3827" s="1"/>
      <c r="Z3827" s="1"/>
      <c r="AA3827" s="1"/>
      <c r="AB3827" s="1"/>
      <c r="AC3827" s="1"/>
      <c r="AD3827" s="8"/>
      <c r="AE3827" s="8"/>
      <c r="AF3827" s="8"/>
      <c r="AG3827" s="8"/>
      <c r="AH3827" s="9"/>
      <c r="AI3827" s="8"/>
      <c r="AJ3827" s="13"/>
      <c r="AK3827" s="8"/>
      <c r="AL3827" s="8"/>
      <c r="AM3827" s="8"/>
      <c r="AN3827" s="8"/>
      <c r="AO3827" s="7"/>
      <c r="AP3827" s="7"/>
      <c r="AQ3827" s="7"/>
      <c r="AR3827" s="7"/>
      <c r="AS3827" s="7"/>
      <c r="AT3827" s="7"/>
      <c r="AU3827" s="8"/>
      <c r="AV3827" s="8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  <c r="BU3827" s="7"/>
      <c r="BV3827" s="7"/>
      <c r="BW3827" s="8"/>
      <c r="BX3827" s="8"/>
      <c r="BY3827" s="8"/>
      <c r="BZ3827" s="8"/>
      <c r="CA3827" s="8"/>
      <c r="CC3827" s="8"/>
      <c r="CE3827" s="7"/>
      <c r="CF3827" s="8"/>
      <c r="CG3827" s="8"/>
      <c r="CH3827" s="8"/>
      <c r="CI3827" s="8"/>
      <c r="CJ3827" s="8"/>
    </row>
    <row r="3828" spans="1:88" x14ac:dyDescent="0.3">
      <c r="A3828" s="1" t="s">
        <v>1819</v>
      </c>
      <c r="B3828" s="1"/>
      <c r="C3828" s="1" t="s">
        <v>1878</v>
      </c>
      <c r="D3828" s="1"/>
      <c r="E3828" s="1"/>
      <c r="F3828" s="1"/>
      <c r="G3828" s="1"/>
      <c r="H3828" s="1">
        <v>55027.41</v>
      </c>
      <c r="I3828" s="1">
        <v>0</v>
      </c>
      <c r="J3828" s="12">
        <v>2442.4699999999998</v>
      </c>
      <c r="K3828" s="5">
        <v>3778.69</v>
      </c>
      <c r="L3828" s="5">
        <v>13599.5</v>
      </c>
      <c r="M3828" s="13">
        <f t="shared" si="74"/>
        <v>2.089911253277954E-5</v>
      </c>
      <c r="N3828" s="13">
        <v>-4.7061327047581702E-4</v>
      </c>
      <c r="O3828" s="13">
        <v>-3.3069307978428331E-4</v>
      </c>
      <c r="P3828" s="13">
        <v>4.3255586076407226E-4</v>
      </c>
      <c r="Q3828" s="7"/>
      <c r="R3828" s="8"/>
      <c r="S3828" s="8"/>
      <c r="T3828" s="8"/>
      <c r="U3828" s="8"/>
      <c r="V3828" s="13"/>
      <c r="W3828" s="14"/>
      <c r="X3828" s="1"/>
      <c r="Y3828" s="1"/>
      <c r="Z3828" s="1"/>
      <c r="AA3828" s="1"/>
      <c r="AB3828" s="1"/>
      <c r="AC3828" s="1"/>
      <c r="AD3828" s="8"/>
      <c r="AE3828" s="8"/>
      <c r="AF3828" s="8"/>
      <c r="AG3828" s="8"/>
      <c r="AH3828" s="9"/>
      <c r="AI3828" s="8"/>
      <c r="AJ3828" s="13"/>
      <c r="AK3828" s="8"/>
      <c r="AL3828" s="8"/>
      <c r="AM3828" s="8"/>
      <c r="AN3828" s="8"/>
      <c r="AO3828" s="7"/>
      <c r="AP3828" s="7"/>
      <c r="AQ3828" s="7"/>
      <c r="AR3828" s="7"/>
      <c r="AS3828" s="7"/>
      <c r="AT3828" s="7"/>
      <c r="AU3828" s="8"/>
      <c r="AV3828" s="8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  <c r="BU3828" s="7"/>
      <c r="BV3828" s="7"/>
      <c r="BW3828" s="8"/>
      <c r="BX3828" s="8"/>
      <c r="BY3828" s="8"/>
      <c r="BZ3828" s="8"/>
      <c r="CA3828" s="8"/>
      <c r="CC3828" s="8"/>
      <c r="CE3828" s="7"/>
      <c r="CF3828" s="8"/>
      <c r="CG3828" s="8"/>
      <c r="CH3828" s="8"/>
      <c r="CI3828" s="8"/>
      <c r="CJ3828" s="8"/>
    </row>
    <row r="3829" spans="1:88" x14ac:dyDescent="0.3">
      <c r="A3829" s="1" t="s">
        <v>1820</v>
      </c>
      <c r="B3829" s="1"/>
      <c r="C3829" s="1" t="s">
        <v>1878</v>
      </c>
      <c r="D3829" s="1"/>
      <c r="E3829" s="1"/>
      <c r="F3829" s="1"/>
      <c r="G3829" s="1"/>
      <c r="H3829" s="1">
        <v>54971.31</v>
      </c>
      <c r="I3829" s="1">
        <v>-0.1</v>
      </c>
      <c r="J3829" s="12">
        <v>2434.89</v>
      </c>
      <c r="K3829" s="5">
        <v>3804.25</v>
      </c>
      <c r="L3829" s="5">
        <v>13536.83</v>
      </c>
      <c r="M3829" s="13">
        <f t="shared" si="74"/>
        <v>-1.0194919222984433E-3</v>
      </c>
      <c r="N3829" s="13">
        <v>-3.103415804492915E-3</v>
      </c>
      <c r="O3829" s="13">
        <v>6.7642489857595578E-3</v>
      </c>
      <c r="P3829" s="13">
        <v>-4.6082576565315003E-3</v>
      </c>
      <c r="Q3829" s="7"/>
      <c r="R3829" s="8"/>
      <c r="S3829" s="8"/>
      <c r="T3829" s="8"/>
      <c r="U3829" s="8"/>
      <c r="V3829" s="13"/>
      <c r="W3829" s="14"/>
      <c r="X3829" s="1"/>
      <c r="Y3829" s="1"/>
      <c r="Z3829" s="1"/>
      <c r="AA3829" s="1"/>
      <c r="AB3829" s="1"/>
      <c r="AC3829" s="1"/>
      <c r="AD3829" s="8"/>
      <c r="AE3829" s="8"/>
      <c r="AF3829" s="8"/>
      <c r="AG3829" s="8"/>
      <c r="AH3829" s="9"/>
      <c r="AI3829" s="8"/>
      <c r="AJ3829" s="13"/>
      <c r="AK3829" s="8"/>
      <c r="AL3829" s="8"/>
      <c r="AM3829" s="8"/>
      <c r="AN3829" s="8"/>
      <c r="AO3829" s="7"/>
      <c r="AP3829" s="7"/>
      <c r="AQ3829" s="7"/>
      <c r="AR3829" s="7"/>
      <c r="AS3829" s="7"/>
      <c r="AT3829" s="7"/>
      <c r="AU3829" s="8"/>
      <c r="AV3829" s="8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  <c r="BU3829" s="7"/>
      <c r="BV3829" s="7"/>
      <c r="BW3829" s="8"/>
      <c r="BX3829" s="8"/>
      <c r="BY3829" s="8"/>
      <c r="BZ3829" s="8"/>
      <c r="CA3829" s="8"/>
      <c r="CC3829" s="8"/>
      <c r="CE3829" s="7"/>
      <c r="CF3829" s="8"/>
      <c r="CG3829" s="8"/>
      <c r="CH3829" s="8"/>
      <c r="CI3829" s="8"/>
      <c r="CJ3829" s="8"/>
    </row>
    <row r="3830" spans="1:88" x14ac:dyDescent="0.3">
      <c r="A3830" s="1" t="s">
        <v>1821</v>
      </c>
      <c r="B3830" s="1"/>
      <c r="C3830" s="1" t="s">
        <v>1878</v>
      </c>
      <c r="D3830" s="1"/>
      <c r="E3830" s="1"/>
      <c r="F3830" s="1"/>
      <c r="G3830" s="1"/>
      <c r="H3830" s="1">
        <v>55648.2</v>
      </c>
      <c r="I3830" s="1">
        <v>1.23</v>
      </c>
      <c r="J3830" s="12">
        <v>2475.33</v>
      </c>
      <c r="K3830" s="5">
        <v>3817.58</v>
      </c>
      <c r="L3830" s="5">
        <v>13567.3</v>
      </c>
      <c r="M3830" s="13">
        <f t="shared" si="74"/>
        <v>1.2313514085802169E-2</v>
      </c>
      <c r="N3830" s="13">
        <v>1.6608553158458994E-2</v>
      </c>
      <c r="O3830" s="13">
        <v>3.5039758165209545E-3</v>
      </c>
      <c r="P3830" s="13">
        <v>2.2508962585774395E-3</v>
      </c>
      <c r="Q3830" s="7"/>
      <c r="R3830" s="8"/>
      <c r="S3830" s="8"/>
      <c r="T3830" s="8"/>
      <c r="U3830" s="8"/>
      <c r="V3830" s="13"/>
      <c r="W3830" s="14"/>
      <c r="X3830" s="1"/>
      <c r="Y3830" s="1"/>
      <c r="Z3830" s="1"/>
      <c r="AA3830" s="1"/>
      <c r="AB3830" s="1"/>
      <c r="AC3830" s="1"/>
      <c r="AD3830" s="8"/>
      <c r="AE3830" s="8"/>
      <c r="AF3830" s="8"/>
      <c r="AG3830" s="8"/>
      <c r="AH3830" s="9"/>
      <c r="AI3830" s="8"/>
      <c r="AJ3830" s="13"/>
      <c r="AK3830" s="8"/>
      <c r="AL3830" s="8"/>
      <c r="AM3830" s="8"/>
      <c r="AN3830" s="8"/>
      <c r="AO3830" s="7"/>
      <c r="AP3830" s="7"/>
      <c r="AQ3830" s="7"/>
      <c r="AR3830" s="7"/>
      <c r="AS3830" s="7"/>
      <c r="AT3830" s="7"/>
      <c r="AU3830" s="8"/>
      <c r="AV3830" s="8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  <c r="BU3830" s="7"/>
      <c r="BV3830" s="7"/>
      <c r="BW3830" s="8"/>
      <c r="BX3830" s="8"/>
      <c r="BY3830" s="8"/>
      <c r="BZ3830" s="8"/>
      <c r="CA3830" s="8"/>
      <c r="CC3830" s="8"/>
      <c r="CE3830" s="7"/>
      <c r="CF3830" s="8"/>
      <c r="CG3830" s="8"/>
      <c r="CH3830" s="8"/>
      <c r="CI3830" s="8"/>
      <c r="CJ3830" s="8"/>
    </row>
    <row r="3831" spans="1:88" x14ac:dyDescent="0.3">
      <c r="A3831" s="1" t="s">
        <v>1822</v>
      </c>
      <c r="B3831" s="1"/>
      <c r="C3831" s="1" t="s">
        <v>1878</v>
      </c>
      <c r="D3831" s="1"/>
      <c r="E3831" s="1"/>
      <c r="F3831" s="1"/>
      <c r="G3831" s="1"/>
      <c r="H3831" s="1">
        <v>56165.1</v>
      </c>
      <c r="I3831" s="1">
        <v>0.93</v>
      </c>
      <c r="J3831" s="12">
        <v>2503.65</v>
      </c>
      <c r="K3831" s="5">
        <v>3846.65</v>
      </c>
      <c r="L3831" s="5">
        <v>13564.8</v>
      </c>
      <c r="M3831" s="13">
        <f t="shared" si="74"/>
        <v>9.2887101469589783E-3</v>
      </c>
      <c r="N3831" s="13">
        <v>1.1440898789252474E-2</v>
      </c>
      <c r="O3831" s="13">
        <v>7.6147716616286054E-3</v>
      </c>
      <c r="P3831" s="13">
        <v>-1.8426658214976133E-4</v>
      </c>
      <c r="Q3831" s="7"/>
      <c r="R3831" s="8"/>
      <c r="S3831" s="8"/>
      <c r="T3831" s="8"/>
      <c r="U3831" s="8"/>
      <c r="V3831" s="13"/>
      <c r="W3831" s="14"/>
      <c r="X3831" s="1"/>
      <c r="Y3831" s="1"/>
      <c r="Z3831" s="1"/>
      <c r="AA3831" s="1"/>
      <c r="AB3831" s="1"/>
      <c r="AC3831" s="1"/>
      <c r="AD3831" s="8"/>
      <c r="AE3831" s="8"/>
      <c r="AF3831" s="8"/>
      <c r="AG3831" s="8"/>
      <c r="AH3831" s="9"/>
      <c r="AI3831" s="8"/>
      <c r="AJ3831" s="13"/>
      <c r="AK3831" s="8"/>
      <c r="AL3831" s="8"/>
      <c r="AM3831" s="8"/>
      <c r="AN3831" s="8"/>
      <c r="AO3831" s="7"/>
      <c r="AP3831" s="7"/>
      <c r="AQ3831" s="7"/>
      <c r="AR3831" s="7"/>
      <c r="AS3831" s="7"/>
      <c r="AT3831" s="7"/>
      <c r="AU3831" s="8"/>
      <c r="AV3831" s="8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  <c r="BU3831" s="7"/>
      <c r="BV3831" s="7"/>
      <c r="BW3831" s="8"/>
      <c r="BX3831" s="8"/>
      <c r="BY3831" s="8"/>
      <c r="BZ3831" s="8"/>
      <c r="CA3831" s="8"/>
      <c r="CC3831" s="8"/>
      <c r="CE3831" s="7"/>
      <c r="CF3831" s="8"/>
      <c r="CG3831" s="8"/>
      <c r="CH3831" s="8"/>
      <c r="CI3831" s="8"/>
      <c r="CJ3831" s="8"/>
    </row>
    <row r="3832" spans="1:88" x14ac:dyDescent="0.3">
      <c r="A3832" s="1" t="s">
        <v>1823</v>
      </c>
      <c r="B3832" s="1"/>
      <c r="C3832" s="1" t="s">
        <v>1878</v>
      </c>
      <c r="D3832" s="1"/>
      <c r="E3832" s="1"/>
      <c r="F3832" s="1"/>
      <c r="G3832" s="1"/>
      <c r="H3832" s="1">
        <v>55459.57</v>
      </c>
      <c r="I3832" s="1">
        <v>-1.26</v>
      </c>
      <c r="J3832" s="12">
        <v>2463.96</v>
      </c>
      <c r="K3832" s="5">
        <v>3816.73</v>
      </c>
      <c r="L3832" s="5">
        <v>13516.52</v>
      </c>
      <c r="M3832" s="13">
        <f t="shared" si="74"/>
        <v>-1.256171537128925E-2</v>
      </c>
      <c r="N3832" s="13">
        <v>-1.5852854831945429E-2</v>
      </c>
      <c r="O3832" s="13">
        <v>-7.7781966126370117E-3</v>
      </c>
      <c r="P3832" s="13">
        <v>-3.5592120783202175E-3</v>
      </c>
      <c r="Q3832" s="7"/>
      <c r="R3832" s="8"/>
      <c r="S3832" s="8"/>
      <c r="T3832" s="8"/>
      <c r="U3832" s="8"/>
      <c r="V3832" s="13"/>
      <c r="W3832" s="14"/>
      <c r="X3832" s="1"/>
      <c r="Y3832" s="1"/>
      <c r="Z3832" s="1"/>
      <c r="AA3832" s="1"/>
      <c r="AB3832" s="1"/>
      <c r="AC3832" s="1"/>
      <c r="AD3832" s="8"/>
      <c r="AE3832" s="8"/>
      <c r="AF3832" s="8"/>
      <c r="AG3832" s="8"/>
      <c r="AH3832" s="9"/>
      <c r="AI3832" s="8"/>
      <c r="AJ3832" s="13"/>
      <c r="AK3832" s="8"/>
      <c r="AL3832" s="8"/>
      <c r="AM3832" s="8"/>
      <c r="AN3832" s="8"/>
      <c r="AO3832" s="7"/>
      <c r="AP3832" s="7"/>
      <c r="AQ3832" s="7"/>
      <c r="AR3832" s="7"/>
      <c r="AS3832" s="7"/>
      <c r="AT3832" s="7"/>
      <c r="AU3832" s="8"/>
      <c r="AV3832" s="8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  <c r="BU3832" s="7"/>
      <c r="BV3832" s="7"/>
      <c r="BW3832" s="8"/>
      <c r="BX3832" s="8"/>
      <c r="BY3832" s="8"/>
      <c r="BZ3832" s="8"/>
      <c r="CA3832" s="8"/>
      <c r="CC3832" s="8"/>
      <c r="CE3832" s="7"/>
      <c r="CF3832" s="8"/>
      <c r="CG3832" s="8"/>
      <c r="CH3832" s="8"/>
      <c r="CI3832" s="8"/>
      <c r="CJ3832" s="8"/>
    </row>
    <row r="3833" spans="1:88" x14ac:dyDescent="0.3">
      <c r="A3833" s="1" t="s">
        <v>1824</v>
      </c>
      <c r="B3833" s="1"/>
      <c r="C3833" s="1" t="s">
        <v>1878</v>
      </c>
      <c r="D3833" s="1"/>
      <c r="E3833" s="1"/>
      <c r="F3833" s="1"/>
      <c r="G3833" s="1"/>
      <c r="H3833" s="1">
        <v>56191.3</v>
      </c>
      <c r="I3833" s="1">
        <v>1.32</v>
      </c>
      <c r="J3833" s="12">
        <v>2505.34</v>
      </c>
      <c r="K3833" s="5">
        <v>3847.79</v>
      </c>
      <c r="L3833" s="5">
        <v>13580.22</v>
      </c>
      <c r="M3833" s="13">
        <f t="shared" si="74"/>
        <v>1.3193935690449798E-2</v>
      </c>
      <c r="N3833" s="13">
        <v>1.6794103800386484E-2</v>
      </c>
      <c r="O3833" s="13">
        <v>8.137856227713236E-3</v>
      </c>
      <c r="P3833" s="13">
        <v>4.7127515070446435E-3</v>
      </c>
      <c r="Q3833" s="7"/>
      <c r="R3833" s="8"/>
      <c r="S3833" s="8"/>
      <c r="T3833" s="8"/>
      <c r="U3833" s="8"/>
      <c r="V3833" s="13"/>
      <c r="W3833" s="14"/>
      <c r="X3833" s="1"/>
      <c r="Y3833" s="1"/>
      <c r="Z3833" s="1"/>
      <c r="AA3833" s="1"/>
      <c r="AB3833" s="1"/>
      <c r="AC3833" s="1"/>
      <c r="AD3833" s="8"/>
      <c r="AE3833" s="8"/>
      <c r="AF3833" s="8"/>
      <c r="AG3833" s="8"/>
      <c r="AH3833" s="9"/>
      <c r="AI3833" s="8"/>
      <c r="AJ3833" s="13"/>
      <c r="AK3833" s="8"/>
      <c r="AL3833" s="8"/>
      <c r="AM3833" s="8"/>
      <c r="AN3833" s="8"/>
      <c r="AO3833" s="7"/>
      <c r="AP3833" s="7"/>
      <c r="AQ3833" s="7"/>
      <c r="AR3833" s="7"/>
      <c r="AS3833" s="7"/>
      <c r="AT3833" s="7"/>
      <c r="AU3833" s="8"/>
      <c r="AV3833" s="8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  <c r="BU3833" s="7"/>
      <c r="BV3833" s="7"/>
      <c r="BW3833" s="8"/>
      <c r="BX3833" s="8"/>
      <c r="BY3833" s="8"/>
      <c r="BZ3833" s="8"/>
      <c r="CA3833" s="8"/>
      <c r="CC3833" s="8"/>
      <c r="CE3833" s="7"/>
      <c r="CF3833" s="8"/>
      <c r="CG3833" s="8"/>
      <c r="CH3833" s="8"/>
      <c r="CI3833" s="8"/>
      <c r="CJ3833" s="8"/>
    </row>
    <row r="3834" spans="1:88" x14ac:dyDescent="0.3">
      <c r="A3834" s="1" t="s">
        <v>1825</v>
      </c>
      <c r="B3834" s="1"/>
      <c r="C3834" s="1" t="s">
        <v>1878</v>
      </c>
      <c r="D3834" s="1"/>
      <c r="E3834" s="1"/>
      <c r="F3834" s="1"/>
      <c r="G3834" s="1"/>
      <c r="H3834" s="1">
        <v>56226.22</v>
      </c>
      <c r="I3834" s="1">
        <v>0.06</v>
      </c>
      <c r="J3834" s="12">
        <v>2509.5</v>
      </c>
      <c r="K3834" s="5">
        <v>3834.37</v>
      </c>
      <c r="L3834" s="5">
        <v>13607.58</v>
      </c>
      <c r="M3834" s="13">
        <f t="shared" si="74"/>
        <v>6.2144851605139273E-4</v>
      </c>
      <c r="N3834" s="13">
        <v>1.6604532718114129E-3</v>
      </c>
      <c r="O3834" s="13">
        <v>-3.4877163254751764E-3</v>
      </c>
      <c r="P3834" s="13">
        <v>2.0146949018500226E-3</v>
      </c>
      <c r="Q3834" s="7"/>
      <c r="R3834" s="8"/>
      <c r="S3834" s="8"/>
      <c r="T3834" s="8"/>
      <c r="U3834" s="8"/>
      <c r="V3834" s="13"/>
      <c r="W3834" s="14"/>
      <c r="X3834" s="1"/>
      <c r="Y3834" s="1"/>
      <c r="Z3834" s="1"/>
      <c r="AA3834" s="1"/>
      <c r="AB3834" s="1"/>
      <c r="AC3834" s="1"/>
      <c r="AD3834" s="8"/>
      <c r="AE3834" s="8"/>
      <c r="AF3834" s="8"/>
      <c r="AG3834" s="8"/>
      <c r="AH3834" s="9"/>
      <c r="AI3834" s="8"/>
      <c r="AJ3834" s="13"/>
      <c r="AK3834" s="8"/>
      <c r="AL3834" s="8"/>
      <c r="AM3834" s="8"/>
      <c r="AN3834" s="8"/>
      <c r="AO3834" s="7"/>
      <c r="AP3834" s="7"/>
      <c r="AQ3834" s="7"/>
      <c r="AR3834" s="7"/>
      <c r="AS3834" s="7"/>
      <c r="AT3834" s="7"/>
      <c r="AU3834" s="8"/>
      <c r="AV3834" s="8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  <c r="BU3834" s="7"/>
      <c r="BV3834" s="7"/>
      <c r="BW3834" s="8"/>
      <c r="BX3834" s="8"/>
      <c r="BY3834" s="8"/>
      <c r="BZ3834" s="8"/>
      <c r="CA3834" s="8"/>
      <c r="CC3834" s="8"/>
      <c r="CE3834" s="7"/>
      <c r="CF3834" s="8"/>
      <c r="CG3834" s="8"/>
      <c r="CH3834" s="8"/>
      <c r="CI3834" s="8"/>
      <c r="CJ3834" s="8"/>
    </row>
    <row r="3835" spans="1:88" x14ac:dyDescent="0.3">
      <c r="A3835" s="1" t="s">
        <v>1826</v>
      </c>
      <c r="B3835" s="1"/>
      <c r="C3835" s="1" t="s">
        <v>1878</v>
      </c>
      <c r="D3835" s="1"/>
      <c r="E3835" s="1"/>
      <c r="F3835" s="1"/>
      <c r="G3835" s="1"/>
      <c r="H3835" s="1">
        <v>56450.94</v>
      </c>
      <c r="I3835" s="1">
        <v>0.4</v>
      </c>
      <c r="J3835" s="12">
        <v>2520.38</v>
      </c>
      <c r="K3835" s="5">
        <v>3849.11</v>
      </c>
      <c r="L3835" s="5">
        <v>13623.94</v>
      </c>
      <c r="M3835" s="13">
        <f t="shared" si="74"/>
        <v>3.9967118543626778E-3</v>
      </c>
      <c r="N3835" s="13">
        <v>4.3355250049810223E-3</v>
      </c>
      <c r="O3835" s="13">
        <v>3.8441777919189235E-3</v>
      </c>
      <c r="P3835" s="13">
        <v>1.2022710871442133E-3</v>
      </c>
      <c r="Q3835" s="7"/>
      <c r="R3835" s="8"/>
      <c r="S3835" s="8"/>
      <c r="T3835" s="8"/>
      <c r="U3835" s="8"/>
      <c r="V3835" s="13"/>
      <c r="W3835" s="14"/>
      <c r="X3835" s="1"/>
      <c r="Y3835" s="1"/>
      <c r="Z3835" s="1"/>
      <c r="AA3835" s="1"/>
      <c r="AB3835" s="1"/>
      <c r="AC3835" s="1"/>
      <c r="AD3835" s="8"/>
      <c r="AE3835" s="8"/>
      <c r="AF3835" s="8"/>
      <c r="AG3835" s="8"/>
      <c r="AH3835" s="9"/>
      <c r="AI3835" s="8"/>
      <c r="AJ3835" s="13"/>
      <c r="AK3835" s="8"/>
      <c r="AL3835" s="8"/>
      <c r="AM3835" s="8"/>
      <c r="AN3835" s="8"/>
      <c r="AO3835" s="7"/>
      <c r="AP3835" s="7"/>
      <c r="AQ3835" s="7"/>
      <c r="AR3835" s="7"/>
      <c r="AS3835" s="7"/>
      <c r="AT3835" s="7"/>
      <c r="AU3835" s="8"/>
      <c r="AV3835" s="8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8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  <c r="BU3835" s="7"/>
      <c r="BV3835" s="7"/>
      <c r="BW3835" s="8"/>
      <c r="BX3835" s="8"/>
      <c r="BY3835" s="8"/>
      <c r="BZ3835" s="8"/>
      <c r="CA3835" s="8"/>
      <c r="CC3835" s="8"/>
      <c r="CE3835" s="7"/>
      <c r="CF3835" s="8"/>
      <c r="CG3835" s="8"/>
      <c r="CH3835" s="8"/>
      <c r="CI3835" s="8"/>
      <c r="CJ3835" s="8"/>
    </row>
    <row r="3836" spans="1:88" x14ac:dyDescent="0.3">
      <c r="A3836" s="1" t="s">
        <v>1827</v>
      </c>
      <c r="B3836" s="1"/>
      <c r="C3836" s="1" t="s">
        <v>1878</v>
      </c>
      <c r="D3836" s="1"/>
      <c r="E3836" s="1"/>
      <c r="F3836" s="1"/>
      <c r="G3836" s="1"/>
      <c r="H3836" s="1">
        <v>56492.95</v>
      </c>
      <c r="I3836" s="1">
        <v>7.0000000000000007E-2</v>
      </c>
      <c r="J3836" s="12">
        <v>2522.7800000000002</v>
      </c>
      <c r="K3836" s="5">
        <v>3841.12</v>
      </c>
      <c r="L3836" s="5">
        <v>13699.99</v>
      </c>
      <c r="M3836" s="13">
        <f t="shared" si="74"/>
        <v>7.4418601355441538E-4</v>
      </c>
      <c r="N3836" s="13">
        <v>9.5223736103289269E-4</v>
      </c>
      <c r="O3836" s="13">
        <v>-2.0758045366332523E-3</v>
      </c>
      <c r="P3836" s="13">
        <v>5.5820856521682227E-3</v>
      </c>
      <c r="Q3836" s="7"/>
      <c r="R3836" s="8"/>
      <c r="S3836" s="8"/>
      <c r="T3836" s="8"/>
      <c r="U3836" s="8"/>
      <c r="V3836" s="13"/>
      <c r="W3836" s="14"/>
      <c r="X3836" s="1"/>
      <c r="Y3836" s="1"/>
      <c r="Z3836" s="1"/>
      <c r="AA3836" s="1"/>
      <c r="AB3836" s="1"/>
      <c r="AC3836" s="1"/>
      <c r="AD3836" s="8"/>
      <c r="AE3836" s="8"/>
      <c r="AF3836" s="8"/>
      <c r="AG3836" s="8"/>
      <c r="AH3836" s="9"/>
      <c r="AI3836" s="8"/>
      <c r="AJ3836" s="13"/>
      <c r="AK3836" s="8"/>
      <c r="AL3836" s="8"/>
      <c r="AM3836" s="8"/>
      <c r="AN3836" s="8"/>
      <c r="AO3836" s="7"/>
      <c r="AP3836" s="7"/>
      <c r="AQ3836" s="7"/>
      <c r="AR3836" s="7"/>
      <c r="AS3836" s="7"/>
      <c r="AT3836" s="7"/>
      <c r="AU3836" s="8"/>
      <c r="AV3836" s="8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  <c r="BU3836" s="7"/>
      <c r="BV3836" s="7"/>
      <c r="BW3836" s="8"/>
      <c r="BX3836" s="8"/>
      <c r="BY3836" s="8"/>
      <c r="BZ3836" s="8"/>
      <c r="CA3836" s="8"/>
      <c r="CC3836" s="8"/>
      <c r="CE3836" s="7"/>
      <c r="CF3836" s="8"/>
      <c r="CG3836" s="8"/>
      <c r="CH3836" s="8"/>
      <c r="CI3836" s="8"/>
      <c r="CJ3836" s="8"/>
    </row>
    <row r="3837" spans="1:88" x14ac:dyDescent="0.3">
      <c r="A3837" s="1" t="s">
        <v>1828</v>
      </c>
      <c r="B3837" s="1"/>
      <c r="C3837" s="1" t="s">
        <v>1878</v>
      </c>
      <c r="D3837" s="1"/>
      <c r="E3837" s="1"/>
      <c r="F3837" s="1"/>
      <c r="G3837" s="1"/>
      <c r="H3837" s="1">
        <v>56518.96</v>
      </c>
      <c r="I3837" s="1">
        <v>0.05</v>
      </c>
      <c r="J3837" s="12">
        <v>2519.1999999999998</v>
      </c>
      <c r="K3837" s="5">
        <v>3857.93</v>
      </c>
      <c r="L3837" s="5">
        <v>13741.73</v>
      </c>
      <c r="M3837" s="13">
        <f t="shared" si="74"/>
        <v>4.6041143186892342E-4</v>
      </c>
      <c r="N3837" s="13">
        <v>-1.4190694392695047E-3</v>
      </c>
      <c r="O3837" s="13">
        <v>4.376327737743102E-3</v>
      </c>
      <c r="P3837" s="13">
        <v>3.0467175523485324E-3</v>
      </c>
      <c r="Q3837" s="7"/>
      <c r="R3837" s="8"/>
      <c r="S3837" s="8"/>
      <c r="T3837" s="8"/>
      <c r="U3837" s="8"/>
      <c r="V3837" s="13"/>
      <c r="W3837" s="14"/>
      <c r="X3837" s="1"/>
      <c r="Y3837" s="1"/>
      <c r="Z3837" s="1"/>
      <c r="AA3837" s="1"/>
      <c r="AB3837" s="1"/>
      <c r="AC3837" s="1"/>
      <c r="AD3837" s="8"/>
      <c r="AE3837" s="8"/>
      <c r="AF3837" s="8"/>
      <c r="AG3837" s="8"/>
      <c r="AH3837" s="9"/>
      <c r="AI3837" s="8"/>
      <c r="AJ3837" s="13"/>
      <c r="AK3837" s="8"/>
      <c r="AL3837" s="8"/>
      <c r="AM3837" s="8"/>
      <c r="AN3837" s="8"/>
      <c r="AO3837" s="7"/>
      <c r="AP3837" s="7"/>
      <c r="AQ3837" s="7"/>
      <c r="AR3837" s="7"/>
      <c r="AS3837" s="7"/>
      <c r="AT3837" s="7"/>
      <c r="AU3837" s="8"/>
      <c r="AV3837" s="8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  <c r="BU3837" s="7"/>
      <c r="BV3837" s="7"/>
      <c r="BW3837" s="8"/>
      <c r="BX3837" s="8"/>
      <c r="BY3837" s="8"/>
      <c r="BZ3837" s="8"/>
      <c r="CA3837" s="8"/>
      <c r="CC3837" s="8"/>
      <c r="CE3837" s="7"/>
      <c r="CF3837" s="8"/>
      <c r="CG3837" s="8"/>
      <c r="CH3837" s="8"/>
      <c r="CI3837" s="8"/>
      <c r="CJ3837" s="8"/>
    </row>
    <row r="3838" spans="1:88" x14ac:dyDescent="0.3">
      <c r="A3838" s="1" t="s">
        <v>1829</v>
      </c>
      <c r="B3838" s="1"/>
      <c r="C3838" s="1" t="s">
        <v>1878</v>
      </c>
      <c r="D3838" s="1"/>
      <c r="E3838" s="1"/>
      <c r="F3838" s="1"/>
      <c r="G3838" s="1"/>
      <c r="H3838" s="1">
        <v>57060.97</v>
      </c>
      <c r="I3838" s="1">
        <v>0.96</v>
      </c>
      <c r="J3838" s="12">
        <v>2549.4</v>
      </c>
      <c r="K3838" s="5">
        <v>3883.38</v>
      </c>
      <c r="L3838" s="5">
        <v>13735.87</v>
      </c>
      <c r="M3838" s="13">
        <f t="shared" si="74"/>
        <v>9.5898792192921078E-3</v>
      </c>
      <c r="N3838" s="13">
        <v>1.1987932677040458E-2</v>
      </c>
      <c r="O3838" s="13">
        <v>6.5968019119062582E-3</v>
      </c>
      <c r="P3838" s="13">
        <v>-4.2643830143651584E-4</v>
      </c>
      <c r="Q3838" s="7"/>
      <c r="R3838" s="8"/>
      <c r="S3838" s="8"/>
      <c r="T3838" s="8"/>
      <c r="U3838" s="8"/>
      <c r="V3838" s="13"/>
      <c r="W3838" s="14"/>
      <c r="X3838" s="1"/>
      <c r="Y3838" s="1"/>
      <c r="Z3838" s="1"/>
      <c r="AA3838" s="1"/>
      <c r="AB3838" s="1"/>
      <c r="AC3838" s="1"/>
      <c r="AD3838" s="8"/>
      <c r="AE3838" s="8"/>
      <c r="AF3838" s="8"/>
      <c r="AG3838" s="8"/>
      <c r="AH3838" s="9"/>
      <c r="AI3838" s="8"/>
      <c r="AJ3838" s="13"/>
      <c r="AK3838" s="8"/>
      <c r="AL3838" s="8"/>
      <c r="AM3838" s="8"/>
      <c r="AN3838" s="8"/>
      <c r="AO3838" s="7"/>
      <c r="AP3838" s="7"/>
      <c r="AQ3838" s="7"/>
      <c r="AR3838" s="7"/>
      <c r="AS3838" s="7"/>
      <c r="AT3838" s="7"/>
      <c r="AU3838" s="8"/>
      <c r="AV3838" s="8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8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  <c r="BU3838" s="7"/>
      <c r="BV3838" s="7"/>
      <c r="BW3838" s="8"/>
      <c r="BX3838" s="8"/>
      <c r="BY3838" s="8"/>
      <c r="BZ3838" s="8"/>
      <c r="CA3838" s="8"/>
      <c r="CC3838" s="8"/>
      <c r="CE3838" s="7"/>
      <c r="CF3838" s="8"/>
      <c r="CG3838" s="8"/>
      <c r="CH3838" s="8"/>
      <c r="CI3838" s="8"/>
      <c r="CJ3838" s="8"/>
    </row>
    <row r="3839" spans="1:88" x14ac:dyDescent="0.3">
      <c r="A3839" s="1" t="s">
        <v>1830</v>
      </c>
      <c r="B3839" s="1"/>
      <c r="C3839" s="1" t="s">
        <v>1878</v>
      </c>
      <c r="D3839" s="1"/>
      <c r="E3839" s="1"/>
      <c r="F3839" s="1"/>
      <c r="G3839" s="1"/>
      <c r="H3839" s="1">
        <v>56993.2</v>
      </c>
      <c r="I3839" s="1">
        <v>-0.12</v>
      </c>
      <c r="J3839" s="12">
        <v>2548.98</v>
      </c>
      <c r="K3839" s="5">
        <v>3867.41</v>
      </c>
      <c r="L3839" s="5">
        <v>13713.25</v>
      </c>
      <c r="M3839" s="13">
        <f t="shared" si="74"/>
        <v>-1.1876769707911405E-3</v>
      </c>
      <c r="N3839" s="13">
        <v>-1.6474464579907533E-4</v>
      </c>
      <c r="O3839" s="13">
        <v>-4.1123969325691512E-3</v>
      </c>
      <c r="P3839" s="13">
        <v>-1.6467832033938423E-3</v>
      </c>
      <c r="Q3839" s="7"/>
      <c r="R3839" s="8"/>
      <c r="S3839" s="8"/>
      <c r="T3839" s="8"/>
      <c r="U3839" s="8"/>
      <c r="V3839" s="13"/>
      <c r="W3839" s="14"/>
      <c r="X3839" s="1"/>
      <c r="Y3839" s="1"/>
      <c r="Z3839" s="1"/>
      <c r="AA3839" s="1"/>
      <c r="AB3839" s="1"/>
      <c r="AC3839" s="1"/>
      <c r="AD3839" s="8"/>
      <c r="AE3839" s="8"/>
      <c r="AF3839" s="8"/>
      <c r="AG3839" s="8"/>
      <c r="AH3839" s="9"/>
      <c r="AI3839" s="8"/>
      <c r="AJ3839" s="13"/>
      <c r="AK3839" s="8"/>
      <c r="AL3839" s="8"/>
      <c r="AM3839" s="8"/>
      <c r="AN3839" s="8"/>
      <c r="AO3839" s="7"/>
      <c r="AP3839" s="7"/>
      <c r="AQ3839" s="7"/>
      <c r="AR3839" s="7"/>
      <c r="AS3839" s="7"/>
      <c r="AT3839" s="7"/>
      <c r="AU3839" s="8"/>
      <c r="AV3839" s="8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  <c r="BU3839" s="7"/>
      <c r="BV3839" s="7"/>
      <c r="BW3839" s="8"/>
      <c r="BX3839" s="8"/>
      <c r="BY3839" s="8"/>
      <c r="BZ3839" s="8"/>
      <c r="CA3839" s="8"/>
      <c r="CC3839" s="8"/>
      <c r="CE3839" s="7"/>
      <c r="CF3839" s="8"/>
      <c r="CG3839" s="8"/>
      <c r="CH3839" s="8"/>
      <c r="CI3839" s="8"/>
      <c r="CJ3839" s="8"/>
    </row>
    <row r="3840" spans="1:88" x14ac:dyDescent="0.3">
      <c r="A3840" s="1" t="s">
        <v>1831</v>
      </c>
      <c r="B3840" s="1"/>
      <c r="C3840" s="1" t="s">
        <v>1878</v>
      </c>
      <c r="D3840" s="1"/>
      <c r="E3840" s="1"/>
      <c r="F3840" s="1"/>
      <c r="G3840" s="1"/>
      <c r="H3840" s="1">
        <v>56559.4</v>
      </c>
      <c r="I3840" s="1">
        <v>-0.76</v>
      </c>
      <c r="J3840" s="12">
        <v>2521.5700000000002</v>
      </c>
      <c r="K3840" s="5">
        <v>3863.17</v>
      </c>
      <c r="L3840" s="5">
        <v>13729.45</v>
      </c>
      <c r="M3840" s="13">
        <f t="shared" si="74"/>
        <v>-7.6114343465535361E-3</v>
      </c>
      <c r="N3840" s="13">
        <v>-1.0753320936217614E-2</v>
      </c>
      <c r="O3840" s="13">
        <v>-1.096340962039144E-3</v>
      </c>
      <c r="P3840" s="13">
        <v>1.1813392157220548E-3</v>
      </c>
      <c r="Q3840" s="7"/>
      <c r="R3840" s="8"/>
      <c r="S3840" s="8"/>
      <c r="T3840" s="8"/>
      <c r="U3840" s="8"/>
      <c r="V3840" s="13"/>
      <c r="W3840" s="14"/>
      <c r="X3840" s="1"/>
      <c r="Y3840" s="1"/>
      <c r="Z3840" s="1"/>
      <c r="AA3840" s="1"/>
      <c r="AB3840" s="1"/>
      <c r="AC3840" s="1"/>
      <c r="AD3840" s="8"/>
      <c r="AE3840" s="8"/>
      <c r="AF3840" s="8"/>
      <c r="AG3840" s="8"/>
      <c r="AH3840" s="9"/>
      <c r="AI3840" s="8"/>
      <c r="AJ3840" s="13"/>
      <c r="AK3840" s="8"/>
      <c r="AL3840" s="8"/>
      <c r="AM3840" s="8"/>
      <c r="AN3840" s="8"/>
      <c r="AO3840" s="7"/>
      <c r="AP3840" s="7"/>
      <c r="AQ3840" s="7"/>
      <c r="AR3840" s="7"/>
      <c r="AS3840" s="7"/>
      <c r="AT3840" s="7"/>
      <c r="AU3840" s="8"/>
      <c r="AV3840" s="8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  <c r="BU3840" s="7"/>
      <c r="BV3840" s="7"/>
      <c r="BW3840" s="8"/>
      <c r="BX3840" s="8"/>
      <c r="BY3840" s="8"/>
      <c r="BZ3840" s="8"/>
      <c r="CA3840" s="8"/>
      <c r="CC3840" s="8"/>
      <c r="CE3840" s="7"/>
      <c r="CF3840" s="8"/>
      <c r="CG3840" s="8"/>
      <c r="CH3840" s="8"/>
      <c r="CI3840" s="8"/>
      <c r="CJ3840" s="8"/>
    </row>
    <row r="3841" spans="1:88" x14ac:dyDescent="0.3">
      <c r="A3841" s="1" t="s">
        <v>1832</v>
      </c>
      <c r="B3841" s="1"/>
      <c r="C3841" s="1" t="s">
        <v>1878</v>
      </c>
      <c r="D3841" s="1"/>
      <c r="E3841" s="1"/>
      <c r="F3841" s="1"/>
      <c r="G3841" s="1"/>
      <c r="H3841" s="1">
        <v>56477.69</v>
      </c>
      <c r="I3841" s="1">
        <v>-0.14000000000000001</v>
      </c>
      <c r="J3841" s="12">
        <v>2514.63</v>
      </c>
      <c r="K3841" s="5">
        <v>3863.71</v>
      </c>
      <c r="L3841" s="5">
        <v>13757.52</v>
      </c>
      <c r="M3841" s="13">
        <f t="shared" si="74"/>
        <v>-1.4446758628980927E-3</v>
      </c>
      <c r="N3841" s="13">
        <v>-2.7522535563161421E-3</v>
      </c>
      <c r="O3841" s="13">
        <v>1.3978157834104721E-4</v>
      </c>
      <c r="P3841" s="13">
        <v>2.0445101588191239E-3</v>
      </c>
      <c r="Q3841" s="7"/>
      <c r="R3841" s="8"/>
      <c r="S3841" s="8"/>
      <c r="T3841" s="8"/>
      <c r="U3841" s="8"/>
      <c r="V3841" s="13"/>
      <c r="W3841" s="14"/>
      <c r="X3841" s="1"/>
      <c r="Y3841" s="1"/>
      <c r="Z3841" s="1"/>
      <c r="AA3841" s="1"/>
      <c r="AB3841" s="1"/>
      <c r="AC3841" s="1"/>
      <c r="AD3841" s="8"/>
      <c r="AE3841" s="8"/>
      <c r="AF3841" s="8"/>
      <c r="AG3841" s="8"/>
      <c r="AH3841" s="9"/>
      <c r="AI3841" s="8"/>
      <c r="AJ3841" s="13"/>
      <c r="AK3841" s="8"/>
      <c r="AL3841" s="8"/>
      <c r="AM3841" s="8"/>
      <c r="AN3841" s="8"/>
      <c r="AO3841" s="7"/>
      <c r="AP3841" s="7"/>
      <c r="AQ3841" s="7"/>
      <c r="AR3841" s="7"/>
      <c r="AS3841" s="7"/>
      <c r="AT3841" s="7"/>
      <c r="AU3841" s="8"/>
      <c r="AV3841" s="8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8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  <c r="BU3841" s="7"/>
      <c r="BV3841" s="7"/>
      <c r="BW3841" s="8"/>
      <c r="BX3841" s="8"/>
      <c r="BY3841" s="8"/>
      <c r="BZ3841" s="8"/>
      <c r="CA3841" s="8"/>
      <c r="CC3841" s="8"/>
      <c r="CE3841" s="7"/>
      <c r="CF3841" s="8"/>
      <c r="CG3841" s="8"/>
      <c r="CH3841" s="8"/>
      <c r="CI3841" s="8"/>
      <c r="CJ3841" s="8"/>
    </row>
    <row r="3842" spans="1:88" x14ac:dyDescent="0.3">
      <c r="A3842" s="1" t="s">
        <v>1833</v>
      </c>
      <c r="B3842" s="1"/>
      <c r="C3842" s="1" t="s">
        <v>1878</v>
      </c>
      <c r="D3842" s="1"/>
      <c r="E3842" s="1"/>
      <c r="F3842" s="1"/>
      <c r="G3842" s="1"/>
      <c r="H3842" s="1">
        <v>56699.49</v>
      </c>
      <c r="I3842" s="1">
        <v>0.39</v>
      </c>
      <c r="J3842" s="12">
        <v>2523.09</v>
      </c>
      <c r="K3842" s="5">
        <v>3883.39</v>
      </c>
      <c r="L3842" s="5">
        <v>13876.16</v>
      </c>
      <c r="M3842" s="13">
        <f t="shared" si="74"/>
        <v>3.9272144452082713E-3</v>
      </c>
      <c r="N3842" s="13">
        <v>3.3643120459072584E-3</v>
      </c>
      <c r="O3842" s="13">
        <v>5.0935499817532648E-3</v>
      </c>
      <c r="P3842" s="13">
        <v>8.6236472852665447E-3</v>
      </c>
      <c r="Q3842" s="7"/>
      <c r="R3842" s="8"/>
      <c r="S3842" s="8"/>
      <c r="T3842" s="8"/>
      <c r="U3842" s="8"/>
      <c r="V3842" s="13"/>
      <c r="W3842" s="14"/>
      <c r="X3842" s="1"/>
      <c r="Y3842" s="1"/>
      <c r="Z3842" s="1"/>
      <c r="AA3842" s="1"/>
      <c r="AB3842" s="1"/>
      <c r="AC3842" s="1"/>
      <c r="AD3842" s="8"/>
      <c r="AE3842" s="8"/>
      <c r="AF3842" s="8"/>
      <c r="AG3842" s="8"/>
      <c r="AH3842" s="9"/>
      <c r="AI3842" s="8"/>
      <c r="AJ3842" s="13"/>
      <c r="AK3842" s="8"/>
      <c r="AL3842" s="8"/>
      <c r="AM3842" s="8"/>
      <c r="AN3842" s="8"/>
      <c r="AO3842" s="7"/>
      <c r="AP3842" s="7"/>
      <c r="AQ3842" s="7"/>
      <c r="AR3842" s="7"/>
      <c r="AS3842" s="7"/>
      <c r="AT3842" s="7"/>
      <c r="AU3842" s="8"/>
      <c r="AV3842" s="8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  <c r="BU3842" s="7"/>
      <c r="BV3842" s="7"/>
      <c r="BW3842" s="8"/>
      <c r="BX3842" s="8"/>
      <c r="BY3842" s="8"/>
      <c r="BZ3842" s="8"/>
      <c r="CA3842" s="8"/>
      <c r="CC3842" s="8"/>
      <c r="CE3842" s="7"/>
      <c r="CF3842" s="8"/>
      <c r="CG3842" s="8"/>
      <c r="CH3842" s="8"/>
      <c r="CI3842" s="8"/>
      <c r="CJ3842" s="8"/>
    </row>
    <row r="3843" spans="1:88" x14ac:dyDescent="0.3">
      <c r="A3843" s="1" t="s">
        <v>1834</v>
      </c>
      <c r="B3843" s="1"/>
      <c r="C3843" s="1" t="s">
        <v>1878</v>
      </c>
      <c r="D3843" s="1"/>
      <c r="E3843" s="1"/>
      <c r="F3843" s="1"/>
      <c r="G3843" s="1"/>
      <c r="H3843" s="1">
        <v>56442.25</v>
      </c>
      <c r="I3843" s="1">
        <v>-0.45</v>
      </c>
      <c r="J3843" s="12">
        <v>2507.9499999999998</v>
      </c>
      <c r="K3843" s="5">
        <v>3876.45</v>
      </c>
      <c r="L3843" s="5">
        <v>13872.52</v>
      </c>
      <c r="M3843" s="13">
        <f t="shared" si="74"/>
        <v>-4.5369014783025463E-3</v>
      </c>
      <c r="N3843" s="13">
        <v>-6.0005786555376028E-3</v>
      </c>
      <c r="O3843" s="13">
        <v>-1.7870983856888012E-3</v>
      </c>
      <c r="P3843" s="13">
        <v>-2.6232041141061035E-4</v>
      </c>
      <c r="Q3843" s="7"/>
      <c r="R3843" s="8"/>
      <c r="S3843" s="8"/>
      <c r="T3843" s="8"/>
      <c r="U3843" s="8"/>
      <c r="V3843" s="13"/>
      <c r="W3843" s="14"/>
      <c r="X3843" s="1"/>
      <c r="Y3843" s="1"/>
      <c r="Z3843" s="1"/>
      <c r="AA3843" s="1"/>
      <c r="AB3843" s="1"/>
      <c r="AC3843" s="1"/>
      <c r="AD3843" s="8"/>
      <c r="AE3843" s="8"/>
      <c r="AF3843" s="8"/>
      <c r="AG3843" s="8"/>
      <c r="AH3843" s="9"/>
      <c r="AI3843" s="8"/>
      <c r="AJ3843" s="13"/>
      <c r="AK3843" s="8"/>
      <c r="AL3843" s="8"/>
      <c r="AM3843" s="8"/>
      <c r="AN3843" s="8"/>
      <c r="AO3843" s="7"/>
      <c r="AP3843" s="7"/>
      <c r="AQ3843" s="7"/>
      <c r="AR3843" s="7"/>
      <c r="AS3843" s="7"/>
      <c r="AT3843" s="7"/>
      <c r="AU3843" s="8"/>
      <c r="AV3843" s="8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  <c r="BU3843" s="7"/>
      <c r="BV3843" s="7"/>
      <c r="BW3843" s="8"/>
      <c r="BX3843" s="8"/>
      <c r="BY3843" s="8"/>
      <c r="BZ3843" s="8"/>
      <c r="CA3843" s="8"/>
      <c r="CC3843" s="8"/>
      <c r="CE3843" s="7"/>
      <c r="CF3843" s="8"/>
      <c r="CG3843" s="8"/>
      <c r="CH3843" s="8"/>
      <c r="CI3843" s="8"/>
      <c r="CJ3843" s="8"/>
    </row>
    <row r="3844" spans="1:88" x14ac:dyDescent="0.3">
      <c r="A3844" s="1" t="s">
        <v>1835</v>
      </c>
      <c r="B3844" s="1"/>
      <c r="C3844" s="1" t="s">
        <v>1878</v>
      </c>
      <c r="D3844" s="1"/>
      <c r="E3844" s="1"/>
      <c r="F3844" s="1"/>
      <c r="G3844" s="1"/>
      <c r="H3844" s="1">
        <v>56928.56</v>
      </c>
      <c r="I3844" s="1">
        <v>0.86</v>
      </c>
      <c r="J3844" s="12">
        <v>2524.54</v>
      </c>
      <c r="K3844" s="5">
        <v>3926.87</v>
      </c>
      <c r="L3844" s="5">
        <v>13975.26</v>
      </c>
      <c r="M3844" s="13">
        <f t="shared" ref="M3844:M3875" si="75">H3844/H3843-1</f>
        <v>8.6160633213594462E-3</v>
      </c>
      <c r="N3844" s="13">
        <v>6.6149644131661134E-3</v>
      </c>
      <c r="O3844" s="13">
        <v>1.3006745862838454E-2</v>
      </c>
      <c r="P3844" s="13">
        <v>7.4060084252896008E-3</v>
      </c>
      <c r="Q3844" s="7"/>
      <c r="R3844" s="8"/>
      <c r="S3844" s="8"/>
      <c r="T3844" s="8"/>
      <c r="U3844" s="8"/>
      <c r="V3844" s="13"/>
      <c r="W3844" s="14"/>
      <c r="X3844" s="1"/>
      <c r="Y3844" s="1"/>
      <c r="Z3844" s="1"/>
      <c r="AA3844" s="1"/>
      <c r="AB3844" s="1"/>
      <c r="AC3844" s="1"/>
      <c r="AD3844" s="8"/>
      <c r="AE3844" s="8"/>
      <c r="AF3844" s="8"/>
      <c r="AG3844" s="8"/>
      <c r="AH3844" s="9"/>
      <c r="AI3844" s="8"/>
      <c r="AJ3844" s="13"/>
      <c r="AK3844" s="8"/>
      <c r="AL3844" s="8"/>
      <c r="AM3844" s="8"/>
      <c r="AN3844" s="8"/>
      <c r="AO3844" s="7"/>
      <c r="AP3844" s="7"/>
      <c r="AQ3844" s="7"/>
      <c r="AR3844" s="7"/>
      <c r="AS3844" s="7"/>
      <c r="AT3844" s="7"/>
      <c r="AU3844" s="8"/>
      <c r="AV3844" s="8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  <c r="BU3844" s="7"/>
      <c r="BV3844" s="7"/>
      <c r="BW3844" s="8"/>
      <c r="BX3844" s="8"/>
      <c r="BY3844" s="8"/>
      <c r="BZ3844" s="8"/>
      <c r="CA3844" s="8"/>
      <c r="CC3844" s="8"/>
      <c r="CE3844" s="7"/>
      <c r="CF3844" s="8"/>
      <c r="CG3844" s="8"/>
      <c r="CH3844" s="8"/>
      <c r="CI3844" s="8"/>
      <c r="CJ3844" s="8"/>
    </row>
    <row r="3845" spans="1:88" x14ac:dyDescent="0.3">
      <c r="A3845" s="1" t="s">
        <v>1836</v>
      </c>
      <c r="B3845" s="1"/>
      <c r="C3845" s="1" t="s">
        <v>1878</v>
      </c>
      <c r="D3845" s="1"/>
      <c r="E3845" s="1"/>
      <c r="F3845" s="1"/>
      <c r="G3845" s="1"/>
      <c r="H3845" s="1">
        <v>56911.34</v>
      </c>
      <c r="I3845" s="1">
        <v>-0.03</v>
      </c>
      <c r="J3845" s="12">
        <v>2522.61</v>
      </c>
      <c r="K3845" s="5">
        <v>3928.37</v>
      </c>
      <c r="L3845" s="5">
        <v>13958.15</v>
      </c>
      <c r="M3845" s="13">
        <f t="shared" si="75"/>
        <v>-3.0248437691027252E-4</v>
      </c>
      <c r="N3845" s="13">
        <v>-7.644957101095029E-4</v>
      </c>
      <c r="O3845" s="13">
        <v>3.8198361544949933E-4</v>
      </c>
      <c r="P3845" s="13">
        <v>-1.224306381419793E-3</v>
      </c>
      <c r="Q3845" s="7"/>
      <c r="R3845" s="8"/>
      <c r="S3845" s="8"/>
      <c r="T3845" s="8"/>
      <c r="U3845" s="8"/>
      <c r="V3845" s="13"/>
      <c r="W3845" s="14"/>
      <c r="X3845" s="1"/>
      <c r="Y3845" s="1"/>
      <c r="Z3845" s="1"/>
      <c r="AA3845" s="1"/>
      <c r="AB3845" s="1"/>
      <c r="AC3845" s="1"/>
      <c r="AD3845" s="8"/>
      <c r="AE3845" s="8"/>
      <c r="AF3845" s="8"/>
      <c r="AG3845" s="8"/>
      <c r="AH3845" s="9"/>
      <c r="AI3845" s="8"/>
      <c r="AJ3845" s="13"/>
      <c r="AK3845" s="8"/>
      <c r="AL3845" s="8"/>
      <c r="AM3845" s="8"/>
      <c r="AN3845" s="8"/>
      <c r="AO3845" s="7"/>
      <c r="AP3845" s="7"/>
      <c r="AQ3845" s="7"/>
      <c r="AR3845" s="7"/>
      <c r="AS3845" s="7"/>
      <c r="AT3845" s="7"/>
      <c r="AU3845" s="8"/>
      <c r="AV3845" s="8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  <c r="BU3845" s="7"/>
      <c r="BV3845" s="7"/>
      <c r="BW3845" s="8"/>
      <c r="BX3845" s="8"/>
      <c r="BY3845" s="8"/>
      <c r="BZ3845" s="8"/>
      <c r="CA3845" s="8"/>
      <c r="CC3845" s="8"/>
      <c r="CE3845" s="7"/>
      <c r="CF3845" s="8"/>
      <c r="CG3845" s="8"/>
      <c r="CH3845" s="8"/>
      <c r="CI3845" s="8"/>
      <c r="CJ3845" s="8"/>
    </row>
    <row r="3846" spans="1:88" x14ac:dyDescent="0.3">
      <c r="A3846" s="1" t="s">
        <v>1837</v>
      </c>
      <c r="B3846" s="1"/>
      <c r="C3846" s="1" t="s">
        <v>1878</v>
      </c>
      <c r="D3846" s="1"/>
      <c r="E3846" s="1"/>
      <c r="F3846" s="1"/>
      <c r="G3846" s="1"/>
      <c r="H3846" s="1">
        <v>57379.45</v>
      </c>
      <c r="I3846" s="1">
        <v>0.82</v>
      </c>
      <c r="J3846" s="12">
        <v>2546.7800000000002</v>
      </c>
      <c r="K3846" s="5">
        <v>3946.11</v>
      </c>
      <c r="L3846" s="5">
        <v>14063.9</v>
      </c>
      <c r="M3846" s="13">
        <f t="shared" si="75"/>
        <v>8.225250011684837E-3</v>
      </c>
      <c r="N3846" s="13">
        <v>9.5813463040264057E-3</v>
      </c>
      <c r="O3846" s="13">
        <v>4.5158679044998706E-3</v>
      </c>
      <c r="P3846" s="13">
        <v>7.57621891153204E-3</v>
      </c>
      <c r="Q3846" s="7"/>
      <c r="R3846" s="8"/>
      <c r="S3846" s="8"/>
      <c r="T3846" s="8"/>
      <c r="U3846" s="8"/>
      <c r="V3846" s="13"/>
      <c r="W3846" s="14"/>
      <c r="X3846" s="1"/>
      <c r="Y3846" s="1"/>
      <c r="Z3846" s="1"/>
      <c r="AA3846" s="1"/>
      <c r="AB3846" s="1"/>
      <c r="AC3846" s="1"/>
      <c r="AD3846" s="8"/>
      <c r="AE3846" s="8"/>
      <c r="AF3846" s="8"/>
      <c r="AG3846" s="8"/>
      <c r="AH3846" s="9"/>
      <c r="AI3846" s="8"/>
      <c r="AJ3846" s="13"/>
      <c r="AK3846" s="8"/>
      <c r="AL3846" s="8"/>
      <c r="AM3846" s="8"/>
      <c r="AN3846" s="8"/>
      <c r="AO3846" s="7"/>
      <c r="AP3846" s="7"/>
      <c r="AQ3846" s="7"/>
      <c r="AR3846" s="7"/>
      <c r="AS3846" s="7"/>
      <c r="AT3846" s="7"/>
      <c r="AU3846" s="8"/>
      <c r="AV3846" s="8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  <c r="BU3846" s="7"/>
      <c r="BV3846" s="7"/>
      <c r="BW3846" s="8"/>
      <c r="BX3846" s="8"/>
      <c r="BY3846" s="8"/>
      <c r="BZ3846" s="8"/>
      <c r="CA3846" s="8"/>
      <c r="CC3846" s="8"/>
      <c r="CE3846" s="7"/>
      <c r="CF3846" s="8"/>
      <c r="CG3846" s="8"/>
      <c r="CH3846" s="8"/>
      <c r="CI3846" s="8"/>
      <c r="CJ3846" s="8"/>
    </row>
    <row r="3847" spans="1:88" x14ac:dyDescent="0.3">
      <c r="A3847" s="1" t="s">
        <v>1838</v>
      </c>
      <c r="B3847" s="1"/>
      <c r="C3847" s="1" t="s">
        <v>1878</v>
      </c>
      <c r="D3847" s="1"/>
      <c r="E3847" s="1"/>
      <c r="F3847" s="1"/>
      <c r="G3847" s="1"/>
      <c r="H3847" s="1">
        <v>57262.52</v>
      </c>
      <c r="I3847" s="1">
        <v>-0.2</v>
      </c>
      <c r="J3847" s="12">
        <v>2535.1</v>
      </c>
      <c r="K3847" s="5">
        <v>3960.96</v>
      </c>
      <c r="L3847" s="5">
        <v>14076.19</v>
      </c>
      <c r="M3847" s="13">
        <f t="shared" si="75"/>
        <v>-2.0378375881957567E-3</v>
      </c>
      <c r="N3847" s="13">
        <v>-4.5861833373908034E-3</v>
      </c>
      <c r="O3847" s="13">
        <v>3.7631997080669333E-3</v>
      </c>
      <c r="P3847" s="13">
        <v>8.7386855708593281E-4</v>
      </c>
      <c r="Q3847" s="7"/>
      <c r="R3847" s="8"/>
      <c r="S3847" s="8"/>
      <c r="T3847" s="8"/>
      <c r="U3847" s="8"/>
      <c r="V3847" s="13"/>
      <c r="W3847" s="14"/>
      <c r="X3847" s="1"/>
      <c r="Y3847" s="1"/>
      <c r="Z3847" s="1"/>
      <c r="AA3847" s="1"/>
      <c r="AB3847" s="1"/>
      <c r="AC3847" s="1"/>
      <c r="AD3847" s="8"/>
      <c r="AE3847" s="8"/>
      <c r="AF3847" s="8"/>
      <c r="AG3847" s="8"/>
      <c r="AH3847" s="9"/>
      <c r="AI3847" s="8"/>
      <c r="AJ3847" s="13"/>
      <c r="AK3847" s="8"/>
      <c r="AL3847" s="8"/>
      <c r="AM3847" s="8"/>
      <c r="AN3847" s="8"/>
      <c r="AO3847" s="7"/>
      <c r="AP3847" s="7"/>
      <c r="AQ3847" s="7"/>
      <c r="AR3847" s="7"/>
      <c r="AS3847" s="7"/>
      <c r="AT3847" s="7"/>
      <c r="AU3847" s="8"/>
      <c r="AV3847" s="8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8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  <c r="BU3847" s="7"/>
      <c r="BV3847" s="7"/>
      <c r="BW3847" s="8"/>
      <c r="BX3847" s="8"/>
      <c r="BY3847" s="8"/>
      <c r="BZ3847" s="8"/>
      <c r="CA3847" s="8"/>
      <c r="CC3847" s="8"/>
      <c r="CE3847" s="7"/>
      <c r="CF3847" s="8"/>
      <c r="CG3847" s="8"/>
      <c r="CH3847" s="8"/>
      <c r="CI3847" s="8"/>
      <c r="CJ3847" s="8"/>
    </row>
    <row r="3848" spans="1:88" x14ac:dyDescent="0.3">
      <c r="A3848" s="1" t="s">
        <v>1839</v>
      </c>
      <c r="B3848" s="1"/>
      <c r="C3848" s="1" t="s">
        <v>1878</v>
      </c>
      <c r="D3848" s="1"/>
      <c r="E3848" s="1"/>
      <c r="F3848" s="1"/>
      <c r="G3848" s="1"/>
      <c r="H3848" s="1">
        <v>57304.71</v>
      </c>
      <c r="I3848" s="1">
        <v>7.0000000000000007E-2</v>
      </c>
      <c r="J3848" s="12">
        <v>2542.65</v>
      </c>
      <c r="K3848" s="5">
        <v>3945.5</v>
      </c>
      <c r="L3848" s="5">
        <v>14011.87</v>
      </c>
      <c r="M3848" s="13">
        <f t="shared" si="75"/>
        <v>7.3678210459471316E-4</v>
      </c>
      <c r="N3848" s="13">
        <v>2.9781862648416979E-3</v>
      </c>
      <c r="O3848" s="13">
        <v>-3.9030941993860591E-3</v>
      </c>
      <c r="P3848" s="13">
        <v>-4.5694182871927058E-3</v>
      </c>
      <c r="Q3848" s="7"/>
      <c r="R3848" s="8"/>
      <c r="S3848" s="8"/>
      <c r="T3848" s="8"/>
      <c r="U3848" s="8"/>
      <c r="V3848" s="13"/>
      <c r="W3848" s="14"/>
      <c r="X3848" s="1"/>
      <c r="Y3848" s="1"/>
      <c r="Z3848" s="1"/>
      <c r="AA3848" s="1"/>
      <c r="AB3848" s="1"/>
      <c r="AC3848" s="1"/>
      <c r="AD3848" s="8"/>
      <c r="AE3848" s="8"/>
      <c r="AF3848" s="8"/>
      <c r="AG3848" s="8"/>
      <c r="AH3848" s="9"/>
      <c r="AI3848" s="8"/>
      <c r="AJ3848" s="13"/>
      <c r="AK3848" s="8"/>
      <c r="AL3848" s="8"/>
      <c r="AM3848" s="8"/>
      <c r="AN3848" s="8"/>
      <c r="AO3848" s="7"/>
      <c r="AP3848" s="7"/>
      <c r="AQ3848" s="7"/>
      <c r="AR3848" s="7"/>
      <c r="AS3848" s="7"/>
      <c r="AT3848" s="7"/>
      <c r="AU3848" s="8"/>
      <c r="AV3848" s="8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  <c r="BU3848" s="7"/>
      <c r="BV3848" s="7"/>
      <c r="BW3848" s="8"/>
      <c r="BX3848" s="8"/>
      <c r="BY3848" s="8"/>
      <c r="BZ3848" s="8"/>
      <c r="CA3848" s="8"/>
      <c r="CC3848" s="8"/>
      <c r="CE3848" s="7"/>
      <c r="CF3848" s="8"/>
      <c r="CG3848" s="8"/>
      <c r="CH3848" s="8"/>
      <c r="CI3848" s="8"/>
      <c r="CJ3848" s="8"/>
    </row>
    <row r="3849" spans="1:88" x14ac:dyDescent="0.3">
      <c r="A3849" s="1" t="s">
        <v>1840</v>
      </c>
      <c r="B3849" s="1"/>
      <c r="C3849" s="1" t="s">
        <v>1878</v>
      </c>
      <c r="D3849" s="1"/>
      <c r="E3849" s="1"/>
      <c r="F3849" s="1"/>
      <c r="G3849" s="1"/>
      <c r="H3849" s="1">
        <v>57246.74</v>
      </c>
      <c r="I3849" s="1">
        <v>-0.1</v>
      </c>
      <c r="J3849" s="12">
        <v>2540.2600000000002</v>
      </c>
      <c r="K3849" s="5">
        <v>3938.98</v>
      </c>
      <c r="L3849" s="5">
        <v>13992.53</v>
      </c>
      <c r="M3849" s="13">
        <f t="shared" si="75"/>
        <v>-1.0116096914197792E-3</v>
      </c>
      <c r="N3849" s="13">
        <v>-9.3996421056763424E-4</v>
      </c>
      <c r="O3849" s="13">
        <v>-1.652515524014686E-3</v>
      </c>
      <c r="P3849" s="13">
        <v>-1.3802583095617882E-3</v>
      </c>
      <c r="Q3849" s="7"/>
      <c r="R3849" s="8"/>
      <c r="S3849" s="8"/>
      <c r="T3849" s="8"/>
      <c r="U3849" s="8"/>
      <c r="V3849" s="13"/>
      <c r="W3849" s="14"/>
      <c r="X3849" s="1"/>
      <c r="Y3849" s="1"/>
      <c r="Z3849" s="1"/>
      <c r="AA3849" s="1"/>
      <c r="AB3849" s="1"/>
      <c r="AC3849" s="1"/>
      <c r="AD3849" s="8"/>
      <c r="AE3849" s="8"/>
      <c r="AF3849" s="8"/>
      <c r="AG3849" s="8"/>
      <c r="AH3849" s="9"/>
      <c r="AI3849" s="8"/>
      <c r="AJ3849" s="13"/>
      <c r="AK3849" s="8"/>
      <c r="AL3849" s="8"/>
      <c r="AM3849" s="8"/>
      <c r="AN3849" s="8"/>
      <c r="AO3849" s="7"/>
      <c r="AP3849" s="7"/>
      <c r="AQ3849" s="7"/>
      <c r="AR3849" s="7"/>
      <c r="AS3849" s="7"/>
      <c r="AT3849" s="7"/>
      <c r="AU3849" s="8"/>
      <c r="AV3849" s="8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  <c r="BU3849" s="7"/>
      <c r="BV3849" s="7"/>
      <c r="BW3849" s="8"/>
      <c r="BX3849" s="8"/>
      <c r="BY3849" s="8"/>
      <c r="BZ3849" s="8"/>
      <c r="CA3849" s="8"/>
      <c r="CC3849" s="8"/>
      <c r="CE3849" s="7"/>
      <c r="CF3849" s="8"/>
      <c r="CG3849" s="8"/>
      <c r="CH3849" s="8"/>
      <c r="CI3849" s="8"/>
      <c r="CJ3849" s="8"/>
    </row>
    <row r="3850" spans="1:88" x14ac:dyDescent="0.3">
      <c r="A3850" s="1" t="s">
        <v>1841</v>
      </c>
      <c r="B3850" s="1"/>
      <c r="C3850" s="1" t="s">
        <v>1878</v>
      </c>
      <c r="D3850" s="1"/>
      <c r="E3850" s="1"/>
      <c r="F3850" s="1"/>
      <c r="G3850" s="1"/>
      <c r="H3850" s="1">
        <v>56845.83</v>
      </c>
      <c r="I3850" s="1">
        <v>-0.7</v>
      </c>
      <c r="J3850" s="12">
        <v>2513.58</v>
      </c>
      <c r="K3850" s="5">
        <v>3931.4</v>
      </c>
      <c r="L3850" s="5">
        <v>13977.67</v>
      </c>
      <c r="M3850" s="13">
        <f t="shared" si="75"/>
        <v>-7.0031935442961268E-3</v>
      </c>
      <c r="N3850" s="13">
        <v>-1.0502861911772965E-2</v>
      </c>
      <c r="O3850" s="13">
        <v>-1.9243560515666003E-3</v>
      </c>
      <c r="P3850" s="13">
        <v>-1.0619952217362227E-3</v>
      </c>
      <c r="Q3850" s="7"/>
      <c r="R3850" s="8"/>
      <c r="S3850" s="8"/>
      <c r="T3850" s="8"/>
      <c r="U3850" s="8"/>
      <c r="V3850" s="13"/>
      <c r="W3850" s="14"/>
      <c r="X3850" s="1"/>
      <c r="Y3850" s="1"/>
      <c r="Z3850" s="1"/>
      <c r="AA3850" s="1"/>
      <c r="AB3850" s="1"/>
      <c r="AC3850" s="1"/>
      <c r="AD3850" s="8"/>
      <c r="AE3850" s="8"/>
      <c r="AF3850" s="8"/>
      <c r="AG3850" s="8"/>
      <c r="AH3850" s="9"/>
      <c r="AI3850" s="8"/>
      <c r="AJ3850" s="13"/>
      <c r="AK3850" s="8"/>
      <c r="AL3850" s="8"/>
      <c r="AM3850" s="8"/>
      <c r="AN3850" s="8"/>
      <c r="AO3850" s="7"/>
      <c r="AP3850" s="7"/>
      <c r="AQ3850" s="7"/>
      <c r="AR3850" s="7"/>
      <c r="AS3850" s="7"/>
      <c r="AT3850" s="7"/>
      <c r="AU3850" s="8"/>
      <c r="AV3850" s="8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8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  <c r="BU3850" s="7"/>
      <c r="BV3850" s="7"/>
      <c r="BW3850" s="8"/>
      <c r="BX3850" s="8"/>
      <c r="BY3850" s="8"/>
      <c r="BZ3850" s="8"/>
      <c r="CA3850" s="8"/>
      <c r="CC3850" s="8"/>
      <c r="CE3850" s="7"/>
      <c r="CF3850" s="8"/>
      <c r="CG3850" s="8"/>
      <c r="CH3850" s="8"/>
      <c r="CI3850" s="8"/>
      <c r="CJ3850" s="8"/>
    </row>
    <row r="3851" spans="1:88" x14ac:dyDescent="0.3">
      <c r="A3851" s="1" t="s">
        <v>1842</v>
      </c>
      <c r="B3851" s="1"/>
      <c r="C3851" s="1" t="s">
        <v>1878</v>
      </c>
      <c r="D3851" s="1"/>
      <c r="E3851" s="1"/>
      <c r="F3851" s="1"/>
      <c r="G3851" s="1"/>
      <c r="H3851" s="1">
        <v>56901.42</v>
      </c>
      <c r="I3851" s="1">
        <v>0.1</v>
      </c>
      <c r="J3851" s="12">
        <v>2514.84</v>
      </c>
      <c r="K3851" s="5">
        <v>3938.62</v>
      </c>
      <c r="L3851" s="5">
        <v>13945.97</v>
      </c>
      <c r="M3851" s="13">
        <f t="shared" si="75"/>
        <v>9.7790814207465715E-4</v>
      </c>
      <c r="N3851" s="13">
        <v>5.0127706299396557E-4</v>
      </c>
      <c r="O3851" s="13">
        <v>1.8364959047667551E-3</v>
      </c>
      <c r="P3851" s="13">
        <v>-2.2679030196020022E-3</v>
      </c>
      <c r="Q3851" s="7"/>
      <c r="R3851" s="8"/>
      <c r="S3851" s="8"/>
      <c r="T3851" s="8"/>
      <c r="U3851" s="8"/>
      <c r="V3851" s="13"/>
      <c r="W3851" s="14"/>
      <c r="X3851" s="1"/>
      <c r="Y3851" s="1"/>
      <c r="Z3851" s="1"/>
      <c r="AA3851" s="1"/>
      <c r="AB3851" s="1"/>
      <c r="AC3851" s="1"/>
      <c r="AD3851" s="8"/>
      <c r="AE3851" s="8"/>
      <c r="AF3851" s="8"/>
      <c r="AG3851" s="8"/>
      <c r="AH3851" s="9"/>
      <c r="AI3851" s="8"/>
      <c r="AJ3851" s="13"/>
      <c r="AK3851" s="8"/>
      <c r="AL3851" s="8"/>
      <c r="AM3851" s="8"/>
      <c r="AN3851" s="8"/>
      <c r="AO3851" s="7"/>
      <c r="AP3851" s="7"/>
      <c r="AQ3851" s="7"/>
      <c r="AR3851" s="7"/>
      <c r="AS3851" s="7"/>
      <c r="AT3851" s="7"/>
      <c r="AU3851" s="8"/>
      <c r="AV3851" s="8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  <c r="BU3851" s="7"/>
      <c r="BV3851" s="7"/>
      <c r="BW3851" s="8"/>
      <c r="BX3851" s="8"/>
      <c r="BY3851" s="8"/>
      <c r="BZ3851" s="8"/>
      <c r="CA3851" s="8"/>
      <c r="CC3851" s="8"/>
      <c r="CE3851" s="7"/>
      <c r="CF3851" s="8"/>
      <c r="CG3851" s="8"/>
      <c r="CH3851" s="8"/>
      <c r="CI3851" s="8"/>
      <c r="CJ3851" s="8"/>
    </row>
    <row r="3852" spans="1:88" x14ac:dyDescent="0.3">
      <c r="A3852" s="1" t="s">
        <v>1843</v>
      </c>
      <c r="B3852" s="1"/>
      <c r="C3852" s="1" t="s">
        <v>1878</v>
      </c>
      <c r="D3852" s="1"/>
      <c r="E3852" s="1"/>
      <c r="F3852" s="1"/>
      <c r="G3852" s="1"/>
      <c r="H3852" s="1">
        <v>57044.04</v>
      </c>
      <c r="I3852" s="1">
        <v>0.25</v>
      </c>
      <c r="J3852" s="12">
        <v>2523.59</v>
      </c>
      <c r="K3852" s="5">
        <v>3947.55</v>
      </c>
      <c r="L3852" s="5">
        <v>13910.28</v>
      </c>
      <c r="M3852" s="13">
        <f t="shared" si="75"/>
        <v>2.5064400853265223E-3</v>
      </c>
      <c r="N3852" s="13">
        <v>3.4793465985907268E-3</v>
      </c>
      <c r="O3852" s="13">
        <v>2.2672915894399459E-3</v>
      </c>
      <c r="P3852" s="13">
        <v>-2.5591622526076607E-3</v>
      </c>
      <c r="Q3852" s="7"/>
      <c r="R3852" s="8"/>
      <c r="S3852" s="8"/>
      <c r="T3852" s="8"/>
      <c r="U3852" s="8"/>
      <c r="V3852" s="13"/>
      <c r="W3852" s="14"/>
      <c r="X3852" s="1"/>
      <c r="Y3852" s="1"/>
      <c r="Z3852" s="1"/>
      <c r="AA3852" s="1"/>
      <c r="AB3852" s="1"/>
      <c r="AC3852" s="1"/>
      <c r="AD3852" s="8"/>
      <c r="AE3852" s="8"/>
      <c r="AF3852" s="8"/>
      <c r="AG3852" s="8"/>
      <c r="AH3852" s="9"/>
      <c r="AI3852" s="8"/>
      <c r="AJ3852" s="13"/>
      <c r="AK3852" s="8"/>
      <c r="AL3852" s="8"/>
      <c r="AM3852" s="8"/>
      <c r="AN3852" s="8"/>
      <c r="AO3852" s="7"/>
      <c r="AP3852" s="7"/>
      <c r="AQ3852" s="7"/>
      <c r="AR3852" s="7"/>
      <c r="AS3852" s="7"/>
      <c r="AT3852" s="7"/>
      <c r="AU3852" s="8"/>
      <c r="AV3852" s="8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8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  <c r="BU3852" s="7"/>
      <c r="BV3852" s="7"/>
      <c r="BW3852" s="8"/>
      <c r="BX3852" s="8"/>
      <c r="BY3852" s="8"/>
      <c r="BZ3852" s="8"/>
      <c r="CA3852" s="8"/>
      <c r="CC3852" s="8"/>
      <c r="CE3852" s="7"/>
      <c r="CF3852" s="8"/>
      <c r="CG3852" s="8"/>
      <c r="CH3852" s="8"/>
      <c r="CI3852" s="8"/>
      <c r="CJ3852" s="8"/>
    </row>
    <row r="3853" spans="1:88" x14ac:dyDescent="0.3">
      <c r="A3853" s="1" t="s">
        <v>1844</v>
      </c>
      <c r="B3853" s="1"/>
      <c r="C3853" s="1" t="s">
        <v>1878</v>
      </c>
      <c r="D3853" s="1"/>
      <c r="E3853" s="1"/>
      <c r="F3853" s="1"/>
      <c r="G3853" s="1"/>
      <c r="H3853" s="1">
        <v>56968.61</v>
      </c>
      <c r="I3853" s="1">
        <v>-0.13</v>
      </c>
      <c r="J3853" s="12">
        <v>2523.35</v>
      </c>
      <c r="K3853" s="5">
        <v>3931.68</v>
      </c>
      <c r="L3853" s="5">
        <v>13806.16</v>
      </c>
      <c r="M3853" s="13">
        <f t="shared" si="75"/>
        <v>-1.3223116735771034E-3</v>
      </c>
      <c r="N3853" s="13">
        <v>-9.5102611755604194E-5</v>
      </c>
      <c r="O3853" s="13">
        <v>-4.0202150701068584E-3</v>
      </c>
      <c r="P3853" s="13">
        <v>-7.4851117303175174E-3</v>
      </c>
      <c r="Q3853" s="7"/>
      <c r="R3853" s="8"/>
      <c r="S3853" s="8"/>
      <c r="T3853" s="8"/>
      <c r="U3853" s="8"/>
      <c r="V3853" s="13"/>
      <c r="W3853" s="14"/>
      <c r="X3853" s="1"/>
      <c r="Y3853" s="1"/>
      <c r="Z3853" s="1"/>
      <c r="AA3853" s="1"/>
      <c r="AB3853" s="1"/>
      <c r="AC3853" s="1"/>
      <c r="AD3853" s="8"/>
      <c r="AE3853" s="8"/>
      <c r="AF3853" s="8"/>
      <c r="AG3853" s="8"/>
      <c r="AH3853" s="9"/>
      <c r="AI3853" s="8"/>
      <c r="AJ3853" s="13"/>
      <c r="AK3853" s="8"/>
      <c r="AL3853" s="8"/>
      <c r="AM3853" s="8"/>
      <c r="AN3853" s="8"/>
      <c r="AO3853" s="7"/>
      <c r="AP3853" s="7"/>
      <c r="AQ3853" s="7"/>
      <c r="AR3853" s="7"/>
      <c r="AS3853" s="7"/>
      <c r="AT3853" s="7"/>
      <c r="AU3853" s="8"/>
      <c r="AV3853" s="8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  <c r="BU3853" s="7"/>
      <c r="BV3853" s="7"/>
      <c r="BW3853" s="8"/>
      <c r="BX3853" s="8"/>
      <c r="BY3853" s="8"/>
      <c r="BZ3853" s="8"/>
      <c r="CA3853" s="8"/>
      <c r="CC3853" s="8"/>
      <c r="CE3853" s="7"/>
      <c r="CF3853" s="8"/>
      <c r="CG3853" s="8"/>
      <c r="CH3853" s="8"/>
      <c r="CI3853" s="8"/>
      <c r="CJ3853" s="8"/>
    </row>
    <row r="3854" spans="1:88" x14ac:dyDescent="0.3">
      <c r="A3854" s="1" t="s">
        <v>1845</v>
      </c>
      <c r="B3854" s="1"/>
      <c r="C3854" s="1" t="s">
        <v>1878</v>
      </c>
      <c r="D3854" s="1"/>
      <c r="E3854" s="1"/>
      <c r="F3854" s="1"/>
      <c r="G3854" s="1"/>
      <c r="H3854" s="1">
        <v>56925.9</v>
      </c>
      <c r="I3854" s="1">
        <v>-7.0000000000000007E-2</v>
      </c>
      <c r="J3854" s="12">
        <v>2521.0700000000002</v>
      </c>
      <c r="K3854" s="5">
        <v>3926.59</v>
      </c>
      <c r="L3854" s="5">
        <v>13809.71</v>
      </c>
      <c r="M3854" s="13">
        <f t="shared" si="75"/>
        <v>-7.4971111283916869E-4</v>
      </c>
      <c r="N3854" s="13">
        <v>-9.035607426634007E-4</v>
      </c>
      <c r="O3854" s="13">
        <v>-1.294611972490034E-3</v>
      </c>
      <c r="P3854" s="13">
        <v>2.5713159922813311E-4</v>
      </c>
      <c r="Q3854" s="7"/>
      <c r="R3854" s="8"/>
      <c r="S3854" s="8"/>
      <c r="T3854" s="8"/>
      <c r="U3854" s="8"/>
      <c r="V3854" s="13"/>
      <c r="W3854" s="14"/>
      <c r="X3854" s="1"/>
      <c r="Y3854" s="1"/>
      <c r="Z3854" s="1"/>
      <c r="AA3854" s="1"/>
      <c r="AB3854" s="1"/>
      <c r="AC3854" s="1"/>
      <c r="AD3854" s="8"/>
      <c r="AE3854" s="8"/>
      <c r="AF3854" s="8"/>
      <c r="AG3854" s="8"/>
      <c r="AH3854" s="9"/>
      <c r="AI3854" s="8"/>
      <c r="AJ3854" s="13"/>
      <c r="AK3854" s="8"/>
      <c r="AL3854" s="8"/>
      <c r="AM3854" s="8"/>
      <c r="AN3854" s="8"/>
      <c r="AO3854" s="7"/>
      <c r="AP3854" s="7"/>
      <c r="AQ3854" s="7"/>
      <c r="AR3854" s="7"/>
      <c r="AS3854" s="7"/>
      <c r="AT3854" s="7"/>
      <c r="AU3854" s="8"/>
      <c r="AV3854" s="8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  <c r="BU3854" s="7"/>
      <c r="BV3854" s="7"/>
      <c r="BW3854" s="8"/>
      <c r="BX3854" s="8"/>
      <c r="BY3854" s="8"/>
      <c r="BZ3854" s="8"/>
      <c r="CA3854" s="8"/>
      <c r="CC3854" s="8"/>
      <c r="CE3854" s="7"/>
      <c r="CF3854" s="8"/>
      <c r="CG3854" s="8"/>
      <c r="CH3854" s="8"/>
      <c r="CI3854" s="8"/>
      <c r="CJ3854" s="8"/>
    </row>
    <row r="3855" spans="1:88" x14ac:dyDescent="0.3">
      <c r="A3855" s="1" t="s">
        <v>1846</v>
      </c>
      <c r="B3855" s="1"/>
      <c r="C3855" s="1" t="s">
        <v>1878</v>
      </c>
      <c r="D3855" s="1"/>
      <c r="E3855" s="1"/>
      <c r="F3855" s="1"/>
      <c r="G3855" s="1"/>
      <c r="H3855" s="1">
        <v>56990.6</v>
      </c>
      <c r="I3855" s="1">
        <v>0.11</v>
      </c>
      <c r="J3855" s="12">
        <v>2524.83</v>
      </c>
      <c r="K3855" s="5">
        <v>3929.51</v>
      </c>
      <c r="L3855" s="5">
        <v>13791.58</v>
      </c>
      <c r="M3855" s="13">
        <f t="shared" si="75"/>
        <v>1.1365652541286408E-3</v>
      </c>
      <c r="N3855" s="13">
        <v>1.4914302260546908E-3</v>
      </c>
      <c r="O3855" s="13">
        <v>7.436477961793031E-4</v>
      </c>
      <c r="P3855" s="13">
        <v>-1.3128443682017821E-3</v>
      </c>
      <c r="Q3855" s="7"/>
      <c r="R3855" s="8"/>
      <c r="S3855" s="8"/>
      <c r="T3855" s="8"/>
      <c r="U3855" s="8"/>
      <c r="V3855" s="13"/>
      <c r="W3855" s="14"/>
      <c r="X3855" s="1"/>
      <c r="Y3855" s="1"/>
      <c r="Z3855" s="1"/>
      <c r="AA3855" s="1"/>
      <c r="AB3855" s="1"/>
      <c r="AC3855" s="1"/>
      <c r="AD3855" s="8"/>
      <c r="AE3855" s="8"/>
      <c r="AF3855" s="8"/>
      <c r="AG3855" s="8"/>
      <c r="AH3855" s="9"/>
      <c r="AI3855" s="8"/>
      <c r="AJ3855" s="13"/>
      <c r="AK3855" s="8"/>
      <c r="AL3855" s="8"/>
      <c r="AM3855" s="8"/>
      <c r="AN3855" s="8"/>
      <c r="AO3855" s="7"/>
      <c r="AP3855" s="7"/>
      <c r="AQ3855" s="7"/>
      <c r="AR3855" s="7"/>
      <c r="AS3855" s="7"/>
      <c r="AT3855" s="7"/>
      <c r="AU3855" s="8"/>
      <c r="AV3855" s="8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8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  <c r="BU3855" s="7"/>
      <c r="BV3855" s="7"/>
      <c r="BW3855" s="8"/>
      <c r="BX3855" s="8"/>
      <c r="BY3855" s="8"/>
      <c r="BZ3855" s="8"/>
      <c r="CA3855" s="8"/>
      <c r="CC3855" s="8"/>
      <c r="CE3855" s="7"/>
      <c r="CF3855" s="8"/>
      <c r="CG3855" s="8"/>
      <c r="CH3855" s="8"/>
      <c r="CI3855" s="8"/>
      <c r="CJ3855" s="8"/>
    </row>
    <row r="3856" spans="1:88" x14ac:dyDescent="0.3">
      <c r="A3856" s="1" t="s">
        <v>1847</v>
      </c>
      <c r="B3856" s="1"/>
      <c r="C3856" s="1" t="s">
        <v>1878</v>
      </c>
      <c r="D3856" s="1"/>
      <c r="E3856" s="1"/>
      <c r="F3856" s="1"/>
      <c r="G3856" s="1"/>
      <c r="H3856" s="1">
        <v>56828.92</v>
      </c>
      <c r="I3856" s="1">
        <v>-0.28000000000000003</v>
      </c>
      <c r="J3856" s="12">
        <v>2516.7600000000002</v>
      </c>
      <c r="K3856" s="5">
        <v>3914.39</v>
      </c>
      <c r="L3856" s="5">
        <v>13781.11</v>
      </c>
      <c r="M3856" s="13">
        <f t="shared" si="75"/>
        <v>-2.8369590774619535E-3</v>
      </c>
      <c r="N3856" s="13">
        <v>-3.1962547973525268E-3</v>
      </c>
      <c r="O3856" s="13">
        <v>-3.8478079964169298E-3</v>
      </c>
      <c r="P3856" s="13">
        <v>-7.59158849094832E-4</v>
      </c>
      <c r="Q3856" s="7"/>
      <c r="R3856" s="8"/>
      <c r="S3856" s="8"/>
      <c r="T3856" s="8"/>
      <c r="U3856" s="8"/>
      <c r="V3856" s="13"/>
      <c r="W3856" s="14"/>
      <c r="X3856" s="1"/>
      <c r="Y3856" s="1"/>
      <c r="Z3856" s="1"/>
      <c r="AA3856" s="1"/>
      <c r="AB3856" s="1"/>
      <c r="AC3856" s="1"/>
      <c r="AD3856" s="8"/>
      <c r="AE3856" s="8"/>
      <c r="AF3856" s="8"/>
      <c r="AG3856" s="8"/>
      <c r="AH3856" s="9"/>
      <c r="AI3856" s="8"/>
      <c r="AJ3856" s="13"/>
      <c r="AK3856" s="8"/>
      <c r="AL3856" s="8"/>
      <c r="AM3856" s="8"/>
      <c r="AN3856" s="8"/>
      <c r="AO3856" s="7"/>
      <c r="AP3856" s="7"/>
      <c r="AQ3856" s="7"/>
      <c r="AR3856" s="7"/>
      <c r="AS3856" s="7"/>
      <c r="AT3856" s="7"/>
      <c r="AU3856" s="8"/>
      <c r="AV3856" s="8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8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  <c r="BU3856" s="7"/>
      <c r="BV3856" s="7"/>
      <c r="BW3856" s="8"/>
      <c r="BX3856" s="8"/>
      <c r="BY3856" s="8"/>
      <c r="BZ3856" s="8"/>
      <c r="CA3856" s="8"/>
      <c r="CC3856" s="8"/>
      <c r="CE3856" s="7"/>
      <c r="CF3856" s="8"/>
      <c r="CG3856" s="8"/>
      <c r="CH3856" s="8"/>
      <c r="CI3856" s="8"/>
      <c r="CJ3856" s="8"/>
    </row>
    <row r="3857" spans="1:88" x14ac:dyDescent="0.3">
      <c r="A3857" s="1" t="s">
        <v>1848</v>
      </c>
      <c r="B3857" s="1"/>
      <c r="C3857" s="1" t="s">
        <v>1878</v>
      </c>
      <c r="D3857" s="1"/>
      <c r="E3857" s="1"/>
      <c r="F3857" s="1"/>
      <c r="G3857" s="1"/>
      <c r="H3857" s="1">
        <v>55957.5</v>
      </c>
      <c r="I3857" s="1">
        <v>-1.53</v>
      </c>
      <c r="J3857" s="12">
        <v>2473.17</v>
      </c>
      <c r="K3857" s="5">
        <v>3859.41</v>
      </c>
      <c r="L3857" s="5">
        <v>13667.36</v>
      </c>
      <c r="M3857" s="13">
        <f t="shared" si="75"/>
        <v>-1.5334093978910723E-2</v>
      </c>
      <c r="N3857" s="13">
        <v>-1.7319887474371853E-2</v>
      </c>
      <c r="O3857" s="13">
        <v>-1.4045611193570395E-2</v>
      </c>
      <c r="P3857" s="13">
        <v>-8.2540521046563509E-3</v>
      </c>
      <c r="Q3857" s="7"/>
      <c r="R3857" s="8"/>
      <c r="S3857" s="8"/>
      <c r="T3857" s="8"/>
      <c r="U3857" s="8"/>
      <c r="V3857" s="13"/>
      <c r="W3857" s="14"/>
      <c r="X3857" s="1"/>
      <c r="Y3857" s="1"/>
      <c r="Z3857" s="1"/>
      <c r="AA3857" s="1"/>
      <c r="AB3857" s="1"/>
      <c r="AC3857" s="1"/>
      <c r="AD3857" s="8"/>
      <c r="AE3857" s="8"/>
      <c r="AF3857" s="8"/>
      <c r="AG3857" s="8"/>
      <c r="AH3857" s="9"/>
      <c r="AI3857" s="8"/>
      <c r="AJ3857" s="13"/>
      <c r="AK3857" s="8"/>
      <c r="AL3857" s="8"/>
      <c r="AM3857" s="8"/>
      <c r="AN3857" s="8"/>
      <c r="AO3857" s="7"/>
      <c r="AP3857" s="7"/>
      <c r="AQ3857" s="7"/>
      <c r="AR3857" s="7"/>
      <c r="AS3857" s="7"/>
      <c r="AT3857" s="7"/>
      <c r="AU3857" s="8"/>
      <c r="AV3857" s="8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  <c r="BU3857" s="7"/>
      <c r="BV3857" s="7"/>
      <c r="BW3857" s="8"/>
      <c r="BX3857" s="8"/>
      <c r="BY3857" s="8"/>
      <c r="BZ3857" s="8"/>
      <c r="CA3857" s="8"/>
      <c r="CC3857" s="8"/>
      <c r="CE3857" s="7"/>
      <c r="CF3857" s="8"/>
      <c r="CG3857" s="8"/>
      <c r="CH3857" s="8"/>
      <c r="CI3857" s="8"/>
      <c r="CJ3857" s="8"/>
    </row>
    <row r="3858" spans="1:88" x14ac:dyDescent="0.3">
      <c r="A3858" s="1" t="s">
        <v>1849</v>
      </c>
      <c r="B3858" s="1"/>
      <c r="C3858" s="1" t="s">
        <v>1878</v>
      </c>
      <c r="D3858" s="1"/>
      <c r="E3858" s="1"/>
      <c r="F3858" s="1"/>
      <c r="G3858" s="1"/>
      <c r="H3858" s="1">
        <v>55553.99</v>
      </c>
      <c r="I3858" s="1">
        <v>-0.72</v>
      </c>
      <c r="J3858" s="12">
        <v>2448.81</v>
      </c>
      <c r="K3858" s="5">
        <v>3812.84</v>
      </c>
      <c r="L3858" s="5">
        <v>13680.54</v>
      </c>
      <c r="M3858" s="13">
        <f t="shared" si="75"/>
        <v>-7.2110083545547932E-3</v>
      </c>
      <c r="N3858" s="13">
        <v>-9.8497070561264222E-3</v>
      </c>
      <c r="O3858" s="13">
        <v>-1.2066611217776746E-2</v>
      </c>
      <c r="P3858" s="13">
        <v>9.643413212208074E-4</v>
      </c>
      <c r="Q3858" s="7"/>
      <c r="R3858" s="8"/>
      <c r="S3858" s="8"/>
      <c r="T3858" s="8"/>
      <c r="U3858" s="8"/>
      <c r="V3858" s="13"/>
      <c r="W3858" s="14"/>
      <c r="X3858" s="1"/>
      <c r="Y3858" s="1"/>
      <c r="Z3858" s="1"/>
      <c r="AA3858" s="1"/>
      <c r="AB3858" s="1"/>
      <c r="AC3858" s="1"/>
      <c r="AD3858" s="8"/>
      <c r="AE3858" s="8"/>
      <c r="AF3858" s="8"/>
      <c r="AG3858" s="8"/>
      <c r="AH3858" s="9"/>
      <c r="AI3858" s="8"/>
      <c r="AJ3858" s="13"/>
      <c r="AK3858" s="8"/>
      <c r="AL3858" s="8"/>
      <c r="AM3858" s="8"/>
      <c r="AN3858" s="8"/>
      <c r="AO3858" s="7"/>
      <c r="AP3858" s="7"/>
      <c r="AQ3858" s="7"/>
      <c r="AR3858" s="7"/>
      <c r="AS3858" s="7"/>
      <c r="AT3858" s="7"/>
      <c r="AU3858" s="8"/>
      <c r="AV3858" s="8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8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  <c r="BU3858" s="7"/>
      <c r="BV3858" s="7"/>
      <c r="BW3858" s="8"/>
      <c r="BX3858" s="8"/>
      <c r="BY3858" s="8"/>
      <c r="BZ3858" s="8"/>
      <c r="CA3858" s="8"/>
      <c r="CC3858" s="8"/>
      <c r="CE3858" s="7"/>
      <c r="CF3858" s="8"/>
      <c r="CG3858" s="8"/>
      <c r="CH3858" s="8"/>
      <c r="CI3858" s="8"/>
      <c r="CJ3858" s="8"/>
    </row>
    <row r="3859" spans="1:88" x14ac:dyDescent="0.3">
      <c r="A3859" s="1" t="s">
        <v>1850</v>
      </c>
      <c r="B3859" s="1"/>
      <c r="C3859" s="1" t="s">
        <v>1878</v>
      </c>
      <c r="D3859" s="1"/>
      <c r="E3859" s="1"/>
      <c r="F3859" s="1"/>
      <c r="G3859" s="1"/>
      <c r="H3859" s="1">
        <v>55862.06</v>
      </c>
      <c r="I3859" s="1">
        <v>0.55000000000000004</v>
      </c>
      <c r="J3859" s="12">
        <v>2460.7399999999998</v>
      </c>
      <c r="K3859" s="5">
        <v>3852.8</v>
      </c>
      <c r="L3859" s="5">
        <v>13665.61</v>
      </c>
      <c r="M3859" s="13">
        <f t="shared" si="75"/>
        <v>5.5454162698305165E-3</v>
      </c>
      <c r="N3859" s="13">
        <v>4.8717540356335576E-3</v>
      </c>
      <c r="O3859" s="13">
        <v>1.0480376831967675E-2</v>
      </c>
      <c r="P3859" s="13">
        <v>-1.0913311901431522E-3</v>
      </c>
      <c r="Q3859" s="7"/>
      <c r="R3859" s="8"/>
      <c r="S3859" s="8"/>
      <c r="T3859" s="8"/>
      <c r="U3859" s="8"/>
      <c r="V3859" s="13"/>
      <c r="W3859" s="14"/>
      <c r="X3859" s="1"/>
      <c r="Y3859" s="1"/>
      <c r="Z3859" s="1"/>
      <c r="AA3859" s="1"/>
      <c r="AB3859" s="1"/>
      <c r="AC3859" s="1"/>
      <c r="AD3859" s="8"/>
      <c r="AE3859" s="8"/>
      <c r="AF3859" s="8"/>
      <c r="AG3859" s="8"/>
      <c r="AH3859" s="9"/>
      <c r="AI3859" s="8"/>
      <c r="AJ3859" s="13"/>
      <c r="AK3859" s="8"/>
      <c r="AL3859" s="8"/>
      <c r="AM3859" s="8"/>
      <c r="AN3859" s="8"/>
      <c r="AO3859" s="7"/>
      <c r="AP3859" s="7"/>
      <c r="AQ3859" s="7"/>
      <c r="AR3859" s="7"/>
      <c r="AS3859" s="7"/>
      <c r="AT3859" s="7"/>
      <c r="AU3859" s="8"/>
      <c r="AV3859" s="8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  <c r="BU3859" s="7"/>
      <c r="BV3859" s="7"/>
      <c r="BW3859" s="8"/>
      <c r="BX3859" s="8"/>
      <c r="BY3859" s="8"/>
      <c r="BZ3859" s="8"/>
      <c r="CA3859" s="8"/>
      <c r="CC3859" s="8"/>
      <c r="CE3859" s="7"/>
      <c r="CF3859" s="8"/>
      <c r="CG3859" s="8"/>
      <c r="CH3859" s="8"/>
      <c r="CI3859" s="8"/>
      <c r="CJ3859" s="8"/>
    </row>
    <row r="3860" spans="1:88" x14ac:dyDescent="0.3">
      <c r="A3860" s="1" t="s">
        <v>1851</v>
      </c>
      <c r="B3860" s="1"/>
      <c r="C3860" s="1" t="s">
        <v>1878</v>
      </c>
      <c r="D3860" s="1"/>
      <c r="E3860" s="1"/>
      <c r="F3860" s="1"/>
      <c r="G3860" s="1"/>
      <c r="H3860" s="1">
        <v>55556.13</v>
      </c>
      <c r="I3860" s="1">
        <v>-0.55000000000000004</v>
      </c>
      <c r="J3860" s="12">
        <v>2441.15</v>
      </c>
      <c r="K3860" s="5">
        <v>3843.02</v>
      </c>
      <c r="L3860" s="5">
        <v>13725</v>
      </c>
      <c r="M3860" s="13">
        <f t="shared" si="75"/>
        <v>-5.4765255703065341E-3</v>
      </c>
      <c r="N3860" s="13">
        <v>-7.9610198558156542E-3</v>
      </c>
      <c r="O3860" s="13">
        <v>-2.538413621262503E-3</v>
      </c>
      <c r="P3860" s="13">
        <v>4.3459457719048356E-3</v>
      </c>
      <c r="Q3860" s="7"/>
      <c r="R3860" s="8"/>
      <c r="S3860" s="8"/>
      <c r="T3860" s="8"/>
      <c r="U3860" s="8"/>
      <c r="V3860" s="13"/>
      <c r="W3860" s="14"/>
      <c r="X3860" s="1"/>
      <c r="Y3860" s="1"/>
      <c r="Z3860" s="1"/>
      <c r="AA3860" s="1"/>
      <c r="AB3860" s="1"/>
      <c r="AC3860" s="1"/>
      <c r="AD3860" s="8"/>
      <c r="AE3860" s="8"/>
      <c r="AF3860" s="8"/>
      <c r="AG3860" s="8"/>
      <c r="AH3860" s="9"/>
      <c r="AI3860" s="8"/>
      <c r="AJ3860" s="13"/>
      <c r="AK3860" s="8"/>
      <c r="AL3860" s="8"/>
      <c r="AM3860" s="8"/>
      <c r="AN3860" s="8"/>
      <c r="AO3860" s="7"/>
      <c r="AP3860" s="7"/>
      <c r="AQ3860" s="7"/>
      <c r="AR3860" s="7"/>
      <c r="AS3860" s="7"/>
      <c r="AT3860" s="7"/>
      <c r="AU3860" s="8"/>
      <c r="AV3860" s="8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  <c r="BU3860" s="7"/>
      <c r="BV3860" s="7"/>
      <c r="BW3860" s="8"/>
      <c r="BX3860" s="8"/>
      <c r="BY3860" s="8"/>
      <c r="BZ3860" s="8"/>
      <c r="CA3860" s="8"/>
      <c r="CC3860" s="8"/>
      <c r="CE3860" s="7"/>
      <c r="CF3860" s="8"/>
      <c r="CG3860" s="8"/>
      <c r="CH3860" s="8"/>
      <c r="CI3860" s="8"/>
      <c r="CJ3860" s="8"/>
    </row>
    <row r="3861" spans="1:88" x14ac:dyDescent="0.3">
      <c r="A3861" s="1" t="s">
        <v>1852</v>
      </c>
      <c r="B3861" s="1"/>
      <c r="C3861" s="1" t="s">
        <v>1878</v>
      </c>
      <c r="D3861" s="1"/>
      <c r="E3861" s="1"/>
      <c r="F3861" s="1"/>
      <c r="G3861" s="1"/>
      <c r="H3861" s="1">
        <v>55531.79</v>
      </c>
      <c r="I3861" s="1">
        <v>-0.04</v>
      </c>
      <c r="J3861" s="12">
        <v>2437.81</v>
      </c>
      <c r="K3861" s="5">
        <v>3848.57</v>
      </c>
      <c r="L3861" s="5">
        <v>13756.83</v>
      </c>
      <c r="M3861" s="13">
        <f t="shared" si="75"/>
        <v>-4.3811546988592465E-4</v>
      </c>
      <c r="N3861" s="13">
        <v>-1.3682076070704596E-3</v>
      </c>
      <c r="O3861" s="13">
        <v>1.4441767151875951E-3</v>
      </c>
      <c r="P3861" s="13">
        <v>2.3191256830601414E-3</v>
      </c>
      <c r="Q3861" s="7"/>
      <c r="R3861" s="8"/>
      <c r="S3861" s="8"/>
      <c r="T3861" s="8"/>
      <c r="U3861" s="8"/>
      <c r="V3861" s="13"/>
      <c r="W3861" s="14"/>
      <c r="X3861" s="1"/>
      <c r="Y3861" s="1"/>
      <c r="Z3861" s="1"/>
      <c r="AA3861" s="1"/>
      <c r="AB3861" s="1"/>
      <c r="AC3861" s="1"/>
      <c r="AD3861" s="8"/>
      <c r="AE3861" s="8"/>
      <c r="AF3861" s="8"/>
      <c r="AG3861" s="8"/>
      <c r="AH3861" s="9"/>
      <c r="AI3861" s="8"/>
      <c r="AJ3861" s="13"/>
      <c r="AK3861" s="8"/>
      <c r="AL3861" s="8"/>
      <c r="AM3861" s="8"/>
      <c r="AN3861" s="8"/>
      <c r="AO3861" s="7"/>
      <c r="AP3861" s="7"/>
      <c r="AQ3861" s="7"/>
      <c r="AR3861" s="7"/>
      <c r="AS3861" s="7"/>
      <c r="AT3861" s="7"/>
      <c r="AU3861" s="8"/>
      <c r="AV3861" s="8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  <c r="BU3861" s="7"/>
      <c r="BV3861" s="7"/>
      <c r="BW3861" s="8"/>
      <c r="BX3861" s="8"/>
      <c r="BY3861" s="8"/>
      <c r="BZ3861" s="8"/>
      <c r="CA3861" s="8"/>
      <c r="CC3861" s="8"/>
      <c r="CE3861" s="7"/>
      <c r="CF3861" s="8"/>
      <c r="CG3861" s="8"/>
      <c r="CH3861" s="8"/>
      <c r="CI3861" s="8"/>
      <c r="CJ3861" s="8"/>
    </row>
    <row r="3862" spans="1:88" x14ac:dyDescent="0.3">
      <c r="A3862" s="1" t="s">
        <v>1853</v>
      </c>
      <c r="B3862" s="1"/>
      <c r="C3862" s="1" t="s">
        <v>1878</v>
      </c>
      <c r="D3862" s="1"/>
      <c r="E3862" s="1"/>
      <c r="F3862" s="1"/>
      <c r="G3862" s="1"/>
      <c r="H3862" s="1">
        <v>55605.71</v>
      </c>
      <c r="I3862" s="1">
        <v>0.13</v>
      </c>
      <c r="J3862" s="12">
        <v>2437.09</v>
      </c>
      <c r="K3862" s="5">
        <v>3876.54</v>
      </c>
      <c r="L3862" s="5">
        <v>13753.34</v>
      </c>
      <c r="M3862" s="13">
        <f t="shared" si="75"/>
        <v>1.3311294305478061E-3</v>
      </c>
      <c r="N3862" s="13">
        <v>-2.9534705329770095E-4</v>
      </c>
      <c r="O3862" s="13">
        <v>7.2676344720246089E-3</v>
      </c>
      <c r="P3862" s="13">
        <v>-2.5369216600046318E-4</v>
      </c>
      <c r="Q3862" s="7"/>
      <c r="R3862" s="8"/>
      <c r="S3862" s="8"/>
      <c r="T3862" s="8"/>
      <c r="U3862" s="8"/>
      <c r="V3862" s="13"/>
      <c r="W3862" s="14"/>
      <c r="X3862" s="1"/>
      <c r="Y3862" s="1"/>
      <c r="Z3862" s="1"/>
      <c r="AA3862" s="1"/>
      <c r="AB3862" s="1"/>
      <c r="AC3862" s="1"/>
      <c r="AD3862" s="8"/>
      <c r="AE3862" s="8"/>
      <c r="AF3862" s="8"/>
      <c r="AG3862" s="8"/>
      <c r="AH3862" s="9"/>
      <c r="AI3862" s="8"/>
      <c r="AJ3862" s="13"/>
      <c r="AK3862" s="8"/>
      <c r="AL3862" s="8"/>
      <c r="AM3862" s="8"/>
      <c r="AN3862" s="8"/>
      <c r="AO3862" s="7"/>
      <c r="AP3862" s="7"/>
      <c r="AQ3862" s="7"/>
      <c r="AR3862" s="7"/>
      <c r="AS3862" s="7"/>
      <c r="AT3862" s="7"/>
      <c r="AU3862" s="8"/>
      <c r="AV3862" s="8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8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  <c r="BU3862" s="7"/>
      <c r="BV3862" s="7"/>
      <c r="BW3862" s="8"/>
      <c r="BX3862" s="8"/>
      <c r="BY3862" s="8"/>
      <c r="BZ3862" s="8"/>
      <c r="CA3862" s="8"/>
      <c r="CC3862" s="8"/>
      <c r="CE3862" s="7"/>
      <c r="CF3862" s="8"/>
      <c r="CG3862" s="8"/>
      <c r="CH3862" s="8"/>
      <c r="CI3862" s="8"/>
      <c r="CJ3862" s="8"/>
    </row>
    <row r="3863" spans="1:88" x14ac:dyDescent="0.3">
      <c r="A3863" s="1" t="s">
        <v>1854</v>
      </c>
      <c r="B3863" s="1"/>
      <c r="C3863" s="1" t="s">
        <v>1878</v>
      </c>
      <c r="D3863" s="1"/>
      <c r="E3863" s="1"/>
      <c r="F3863" s="1"/>
      <c r="G3863" s="1"/>
      <c r="H3863" s="1">
        <v>55045.4</v>
      </c>
      <c r="I3863" s="1">
        <v>-1.01</v>
      </c>
      <c r="J3863" s="12">
        <v>2408.73</v>
      </c>
      <c r="K3863" s="5">
        <v>3840.8</v>
      </c>
      <c r="L3863" s="5">
        <v>13694.34</v>
      </c>
      <c r="M3863" s="13">
        <f t="shared" si="75"/>
        <v>-1.0076483152539506E-2</v>
      </c>
      <c r="N3863" s="13">
        <v>-1.1636829169214158E-2</v>
      </c>
      <c r="O3863" s="13">
        <v>-9.2195617741593905E-3</v>
      </c>
      <c r="P3863" s="13">
        <v>-4.289867043205553E-3</v>
      </c>
      <c r="Q3863" s="7"/>
      <c r="R3863" s="8"/>
      <c r="S3863" s="8"/>
      <c r="T3863" s="8"/>
      <c r="U3863" s="8"/>
      <c r="V3863" s="13"/>
      <c r="W3863" s="14"/>
      <c r="X3863" s="1"/>
      <c r="Y3863" s="1"/>
      <c r="Z3863" s="1"/>
      <c r="AA3863" s="1"/>
      <c r="AB3863" s="1"/>
      <c r="AC3863" s="1"/>
      <c r="AD3863" s="8"/>
      <c r="AE3863" s="8"/>
      <c r="AF3863" s="8"/>
      <c r="AG3863" s="8"/>
      <c r="AH3863" s="9"/>
      <c r="AI3863" s="8"/>
      <c r="AJ3863" s="13"/>
      <c r="AK3863" s="8"/>
      <c r="AL3863" s="8"/>
      <c r="AM3863" s="8"/>
      <c r="AN3863" s="8"/>
      <c r="AO3863" s="7"/>
      <c r="AP3863" s="7"/>
      <c r="AQ3863" s="7"/>
      <c r="AR3863" s="7"/>
      <c r="AS3863" s="7"/>
      <c r="AT3863" s="7"/>
      <c r="AU3863" s="8"/>
      <c r="AV3863" s="8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  <c r="BU3863" s="7"/>
      <c r="BV3863" s="7"/>
      <c r="BW3863" s="8"/>
      <c r="BX3863" s="8"/>
      <c r="BY3863" s="8"/>
      <c r="BZ3863" s="8"/>
      <c r="CA3863" s="8"/>
      <c r="CC3863" s="8"/>
      <c r="CE3863" s="7"/>
      <c r="CF3863" s="8"/>
      <c r="CG3863" s="8"/>
      <c r="CH3863" s="8"/>
      <c r="CI3863" s="8"/>
      <c r="CJ3863" s="8"/>
    </row>
    <row r="3864" spans="1:88" x14ac:dyDescent="0.3">
      <c r="A3864" s="1" t="s">
        <v>1855</v>
      </c>
      <c r="B3864" s="1"/>
      <c r="C3864" s="1" t="s">
        <v>1878</v>
      </c>
      <c r="D3864" s="1"/>
      <c r="E3864" s="1"/>
      <c r="F3864" s="1"/>
      <c r="G3864" s="1"/>
      <c r="H3864" s="1">
        <v>54749.74</v>
      </c>
      <c r="I3864" s="1">
        <v>-0.54</v>
      </c>
      <c r="J3864" s="12">
        <v>2388.9299999999998</v>
      </c>
      <c r="K3864" s="5">
        <v>3840.55</v>
      </c>
      <c r="L3864" s="5">
        <v>13724.88</v>
      </c>
      <c r="M3864" s="13">
        <f t="shared" si="75"/>
        <v>-5.371202679969711E-3</v>
      </c>
      <c r="N3864" s="13">
        <v>-8.2200993884744555E-3</v>
      </c>
      <c r="O3864" s="13">
        <v>-6.5090606123696659E-5</v>
      </c>
      <c r="P3864" s="13">
        <v>2.2301184284894138E-3</v>
      </c>
      <c r="Q3864" s="7"/>
      <c r="R3864" s="8"/>
      <c r="S3864" s="8"/>
      <c r="T3864" s="8"/>
      <c r="U3864" s="8"/>
      <c r="V3864" s="13"/>
      <c r="W3864" s="14"/>
      <c r="X3864" s="1"/>
      <c r="Y3864" s="1"/>
      <c r="Z3864" s="1"/>
      <c r="AA3864" s="1"/>
      <c r="AB3864" s="1"/>
      <c r="AC3864" s="1"/>
      <c r="AD3864" s="8"/>
      <c r="AE3864" s="8"/>
      <c r="AF3864" s="8"/>
      <c r="AG3864" s="8"/>
      <c r="AH3864" s="9"/>
      <c r="AI3864" s="8"/>
      <c r="AJ3864" s="13"/>
      <c r="AK3864" s="8"/>
      <c r="AL3864" s="8"/>
      <c r="AM3864" s="8"/>
      <c r="AN3864" s="8"/>
      <c r="AO3864" s="7"/>
      <c r="AP3864" s="7"/>
      <c r="AQ3864" s="7"/>
      <c r="AR3864" s="7"/>
      <c r="AS3864" s="7"/>
      <c r="AT3864" s="7"/>
      <c r="AU3864" s="8"/>
      <c r="AV3864" s="8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  <c r="BU3864" s="7"/>
      <c r="BV3864" s="7"/>
      <c r="BW3864" s="8"/>
      <c r="BX3864" s="8"/>
      <c r="BY3864" s="8"/>
      <c r="BZ3864" s="8"/>
      <c r="CA3864" s="8"/>
      <c r="CC3864" s="8"/>
      <c r="CE3864" s="7"/>
      <c r="CF3864" s="8"/>
      <c r="CG3864" s="8"/>
      <c r="CH3864" s="8"/>
      <c r="CI3864" s="8"/>
      <c r="CJ3864" s="8"/>
    </row>
    <row r="3865" spans="1:88" x14ac:dyDescent="0.3">
      <c r="A3865" s="1" t="s">
        <v>1856</v>
      </c>
      <c r="B3865" s="1"/>
      <c r="C3865" s="1" t="s">
        <v>1878</v>
      </c>
      <c r="D3865" s="1"/>
      <c r="E3865" s="1"/>
      <c r="F3865" s="1"/>
      <c r="G3865" s="1"/>
      <c r="H3865" s="1">
        <v>54278.69</v>
      </c>
      <c r="I3865" s="1">
        <v>-0.86</v>
      </c>
      <c r="J3865" s="12">
        <v>2365.58</v>
      </c>
      <c r="K3865" s="5">
        <v>3808.74</v>
      </c>
      <c r="L3865" s="5">
        <v>13682.11</v>
      </c>
      <c r="M3865" s="13">
        <f t="shared" si="75"/>
        <v>-8.6036938257605389E-3</v>
      </c>
      <c r="N3865" s="13">
        <v>-9.7742503966210537E-3</v>
      </c>
      <c r="O3865" s="13">
        <v>-8.2826678470532267E-3</v>
      </c>
      <c r="P3865" s="13">
        <v>-3.1162385390618441E-3</v>
      </c>
      <c r="Q3865" s="7"/>
      <c r="R3865" s="8"/>
      <c r="S3865" s="8"/>
      <c r="T3865" s="8"/>
      <c r="U3865" s="8"/>
      <c r="V3865" s="13"/>
      <c r="W3865" s="14"/>
      <c r="X3865" s="1"/>
      <c r="Y3865" s="1"/>
      <c r="Z3865" s="1"/>
      <c r="AA3865" s="1"/>
      <c r="AB3865" s="1"/>
      <c r="AC3865" s="1"/>
      <c r="AD3865" s="8"/>
      <c r="AE3865" s="8"/>
      <c r="AF3865" s="8"/>
      <c r="AG3865" s="8"/>
      <c r="AH3865" s="9"/>
      <c r="AI3865" s="8"/>
      <c r="AJ3865" s="13"/>
      <c r="AK3865" s="8"/>
      <c r="AL3865" s="8"/>
      <c r="AM3865" s="8"/>
      <c r="AN3865" s="8"/>
      <c r="AO3865" s="7"/>
      <c r="AP3865" s="7"/>
      <c r="AQ3865" s="7"/>
      <c r="AR3865" s="7"/>
      <c r="AS3865" s="7"/>
      <c r="AT3865" s="7"/>
      <c r="AU3865" s="8"/>
      <c r="AV3865" s="8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8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  <c r="BU3865" s="7"/>
      <c r="BV3865" s="7"/>
      <c r="BW3865" s="8"/>
      <c r="BX3865" s="8"/>
      <c r="BY3865" s="8"/>
      <c r="BZ3865" s="8"/>
      <c r="CA3865" s="8"/>
      <c r="CC3865" s="8"/>
      <c r="CE3865" s="7"/>
      <c r="CF3865" s="8"/>
      <c r="CG3865" s="8"/>
      <c r="CH3865" s="8"/>
      <c r="CI3865" s="8"/>
      <c r="CJ3865" s="8"/>
    </row>
    <row r="3866" spans="1:88" x14ac:dyDescent="0.3">
      <c r="A3866" s="1" t="s">
        <v>1857</v>
      </c>
      <c r="B3866" s="1"/>
      <c r="C3866" s="1" t="s">
        <v>1878</v>
      </c>
      <c r="D3866" s="1"/>
      <c r="E3866" s="1"/>
      <c r="F3866" s="1"/>
      <c r="G3866" s="1"/>
      <c r="H3866" s="1">
        <v>53966.77</v>
      </c>
      <c r="I3866" s="1">
        <v>-0.56999999999999995</v>
      </c>
      <c r="J3866" s="12">
        <v>2354.2600000000002</v>
      </c>
      <c r="K3866" s="5">
        <v>3773.76</v>
      </c>
      <c r="L3866" s="5">
        <v>13595.14</v>
      </c>
      <c r="M3866" s="13">
        <f t="shared" si="75"/>
        <v>-5.7466383215956096E-3</v>
      </c>
      <c r="N3866" s="13">
        <v>-4.7852957836977961E-3</v>
      </c>
      <c r="O3866" s="13">
        <v>-9.1841396367301487E-3</v>
      </c>
      <c r="P3866" s="13">
        <v>-6.3564757190229804E-3</v>
      </c>
      <c r="Q3866" s="7"/>
      <c r="R3866" s="8"/>
      <c r="S3866" s="8"/>
      <c r="T3866" s="8"/>
      <c r="U3866" s="8"/>
      <c r="V3866" s="13"/>
      <c r="W3866" s="14"/>
      <c r="X3866" s="1"/>
      <c r="Y3866" s="1"/>
      <c r="Z3866" s="1"/>
      <c r="AA3866" s="1"/>
      <c r="AB3866" s="1"/>
      <c r="AC3866" s="1"/>
      <c r="AD3866" s="8"/>
      <c r="AE3866" s="8"/>
      <c r="AF3866" s="8"/>
      <c r="AG3866" s="8"/>
      <c r="AH3866" s="9"/>
      <c r="AI3866" s="8"/>
      <c r="AJ3866" s="13"/>
      <c r="AK3866" s="8"/>
      <c r="AL3866" s="8"/>
      <c r="AM3866" s="8"/>
      <c r="AN3866" s="8"/>
      <c r="AO3866" s="7"/>
      <c r="AP3866" s="7"/>
      <c r="AQ3866" s="7"/>
      <c r="AR3866" s="7"/>
      <c r="AS3866" s="7"/>
      <c r="AT3866" s="7"/>
      <c r="AU3866" s="8"/>
      <c r="AV3866" s="8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  <c r="BU3866" s="7"/>
      <c r="BV3866" s="7"/>
      <c r="BW3866" s="8"/>
      <c r="BX3866" s="8"/>
      <c r="BY3866" s="8"/>
      <c r="BZ3866" s="8"/>
      <c r="CA3866" s="8"/>
      <c r="CC3866" s="8"/>
      <c r="CE3866" s="7"/>
      <c r="CF3866" s="8"/>
      <c r="CG3866" s="8"/>
      <c r="CH3866" s="8"/>
      <c r="CI3866" s="8"/>
      <c r="CJ3866" s="8"/>
    </row>
    <row r="3867" spans="1:88" x14ac:dyDescent="0.3">
      <c r="A3867" s="1" t="s">
        <v>1858</v>
      </c>
      <c r="B3867" s="1"/>
      <c r="C3867" s="1" t="s">
        <v>1878</v>
      </c>
      <c r="D3867" s="1"/>
      <c r="E3867" s="1"/>
      <c r="F3867" s="1"/>
      <c r="G3867" s="1"/>
      <c r="H3867" s="1">
        <v>53576.17</v>
      </c>
      <c r="I3867" s="1">
        <v>-0.72</v>
      </c>
      <c r="J3867" s="12">
        <v>2338.65</v>
      </c>
      <c r="K3867" s="5">
        <v>3746.92</v>
      </c>
      <c r="L3867" s="5">
        <v>13429.48</v>
      </c>
      <c r="M3867" s="13">
        <f t="shared" si="75"/>
        <v>-7.2377872531559362E-3</v>
      </c>
      <c r="N3867" s="13">
        <v>-6.6305335859251358E-3</v>
      </c>
      <c r="O3867" s="13">
        <v>-7.1122699906724929E-3</v>
      </c>
      <c r="P3867" s="13">
        <v>-1.2185236783144537E-2</v>
      </c>
      <c r="Q3867" s="7"/>
      <c r="R3867" s="8"/>
      <c r="S3867" s="8"/>
      <c r="T3867" s="8"/>
      <c r="U3867" s="8"/>
      <c r="V3867" s="13"/>
      <c r="W3867" s="14"/>
      <c r="X3867" s="1"/>
      <c r="Y3867" s="1"/>
      <c r="Z3867" s="1"/>
      <c r="AA3867" s="1"/>
      <c r="AB3867" s="1"/>
      <c r="AC3867" s="1"/>
      <c r="AD3867" s="8"/>
      <c r="AE3867" s="8"/>
      <c r="AF3867" s="8"/>
      <c r="AG3867" s="8"/>
      <c r="AH3867" s="9"/>
      <c r="AI3867" s="8"/>
      <c r="AJ3867" s="13"/>
      <c r="AK3867" s="8"/>
      <c r="AL3867" s="8"/>
      <c r="AM3867" s="8"/>
      <c r="AN3867" s="8"/>
      <c r="AO3867" s="7"/>
      <c r="AP3867" s="7"/>
      <c r="AQ3867" s="7"/>
      <c r="AR3867" s="7"/>
      <c r="AS3867" s="7"/>
      <c r="AT3867" s="7"/>
      <c r="AU3867" s="8"/>
      <c r="AV3867" s="8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  <c r="BU3867" s="7"/>
      <c r="BV3867" s="7"/>
      <c r="BW3867" s="8"/>
      <c r="BX3867" s="8"/>
      <c r="BY3867" s="8"/>
      <c r="BZ3867" s="8"/>
      <c r="CA3867" s="8"/>
      <c r="CC3867" s="8"/>
      <c r="CE3867" s="7"/>
      <c r="CF3867" s="8"/>
      <c r="CG3867" s="8"/>
      <c r="CH3867" s="8"/>
      <c r="CI3867" s="8"/>
      <c r="CJ3867" s="8"/>
    </row>
    <row r="3868" spans="1:88" x14ac:dyDescent="0.3">
      <c r="A3868" s="1" t="s">
        <v>1859</v>
      </c>
      <c r="B3868" s="1"/>
      <c r="C3868" s="1" t="s">
        <v>1878</v>
      </c>
      <c r="D3868" s="1"/>
      <c r="E3868" s="1"/>
      <c r="F3868" s="1"/>
      <c r="G3868" s="1"/>
      <c r="H3868" s="1">
        <v>54392.95</v>
      </c>
      <c r="I3868" s="1">
        <v>1.52</v>
      </c>
      <c r="J3868" s="12">
        <v>2384.4899999999998</v>
      </c>
      <c r="K3868" s="5">
        <v>3780.11</v>
      </c>
      <c r="L3868" s="5">
        <v>13446.64</v>
      </c>
      <c r="M3868" s="13">
        <f t="shared" si="75"/>
        <v>1.5245210697218514E-2</v>
      </c>
      <c r="N3868" s="13">
        <v>1.9601051888910037E-2</v>
      </c>
      <c r="O3868" s="13">
        <v>8.8579419896874789E-3</v>
      </c>
      <c r="P3868" s="13">
        <v>1.2777858859762681E-3</v>
      </c>
      <c r="Q3868" s="7"/>
      <c r="R3868" s="8"/>
      <c r="S3868" s="8"/>
      <c r="T3868" s="8"/>
      <c r="U3868" s="8"/>
      <c r="V3868" s="13"/>
      <c r="W3868" s="14"/>
      <c r="X3868" s="1"/>
      <c r="Y3868" s="1"/>
      <c r="Z3868" s="1"/>
      <c r="AA3868" s="1"/>
      <c r="AB3868" s="1"/>
      <c r="AC3868" s="1"/>
      <c r="AD3868" s="8"/>
      <c r="AE3868" s="8"/>
      <c r="AF3868" s="8"/>
      <c r="AG3868" s="8"/>
      <c r="AH3868" s="9"/>
      <c r="AI3868" s="8"/>
      <c r="AJ3868" s="13"/>
      <c r="AK3868" s="8"/>
      <c r="AL3868" s="8"/>
      <c r="AM3868" s="8"/>
      <c r="AN3868" s="8"/>
      <c r="AO3868" s="7"/>
      <c r="AP3868" s="7"/>
      <c r="AQ3868" s="7"/>
      <c r="AR3868" s="7"/>
      <c r="AS3868" s="7"/>
      <c r="AT3868" s="7"/>
      <c r="AU3868" s="8"/>
      <c r="AV3868" s="8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  <c r="BU3868" s="7"/>
      <c r="BV3868" s="7"/>
      <c r="BW3868" s="8"/>
      <c r="BX3868" s="8"/>
      <c r="BY3868" s="8"/>
      <c r="BZ3868" s="8"/>
      <c r="CA3868" s="8"/>
      <c r="CC3868" s="8"/>
      <c r="CE3868" s="7"/>
      <c r="CF3868" s="8"/>
      <c r="CG3868" s="8"/>
      <c r="CH3868" s="8"/>
      <c r="CI3868" s="8"/>
      <c r="CJ3868" s="8"/>
    </row>
    <row r="3869" spans="1:88" x14ac:dyDescent="0.3">
      <c r="A3869" s="1" t="s">
        <v>1860</v>
      </c>
      <c r="B3869" s="1"/>
      <c r="C3869" s="1" t="s">
        <v>1878</v>
      </c>
      <c r="D3869" s="1"/>
      <c r="E3869" s="1"/>
      <c r="F3869" s="1"/>
      <c r="G3869" s="1"/>
      <c r="H3869" s="1">
        <v>54357.69</v>
      </c>
      <c r="I3869" s="1">
        <v>-0.06</v>
      </c>
      <c r="J3869" s="12">
        <v>2383.87</v>
      </c>
      <c r="K3869" s="5">
        <v>3770.03</v>
      </c>
      <c r="L3869" s="5">
        <v>13368.11</v>
      </c>
      <c r="M3869" s="13">
        <f t="shared" si="75"/>
        <v>-6.4824577449829057E-4</v>
      </c>
      <c r="N3869" s="13">
        <v>-2.6001367168659861E-4</v>
      </c>
      <c r="O3869" s="13">
        <v>-2.6665890675139359E-3</v>
      </c>
      <c r="P3869" s="13">
        <v>-5.8401206546764284E-3</v>
      </c>
      <c r="Q3869" s="7"/>
      <c r="R3869" s="8"/>
      <c r="S3869" s="8"/>
      <c r="T3869" s="8"/>
      <c r="U3869" s="8"/>
      <c r="V3869" s="13"/>
      <c r="W3869" s="14"/>
      <c r="X3869" s="1"/>
      <c r="Y3869" s="1"/>
      <c r="Z3869" s="1"/>
      <c r="AA3869" s="1"/>
      <c r="AB3869" s="1"/>
      <c r="AC3869" s="1"/>
      <c r="AD3869" s="8"/>
      <c r="AE3869" s="8"/>
      <c r="AF3869" s="8"/>
      <c r="AG3869" s="8"/>
      <c r="AH3869" s="9"/>
      <c r="AI3869" s="8"/>
      <c r="AJ3869" s="13"/>
      <c r="AK3869" s="8"/>
      <c r="AL3869" s="8"/>
      <c r="AM3869" s="8"/>
      <c r="AN3869" s="8"/>
      <c r="AO3869" s="7"/>
      <c r="AP3869" s="7"/>
      <c r="AQ3869" s="7"/>
      <c r="AR3869" s="7"/>
      <c r="AS3869" s="7"/>
      <c r="AT3869" s="7"/>
      <c r="AU3869" s="8"/>
      <c r="AV3869" s="8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  <c r="BU3869" s="7"/>
      <c r="BV3869" s="7"/>
      <c r="BW3869" s="8"/>
      <c r="BX3869" s="8"/>
      <c r="BY3869" s="8"/>
      <c r="BZ3869" s="8"/>
      <c r="CA3869" s="8"/>
      <c r="CC3869" s="8"/>
      <c r="CE3869" s="7"/>
      <c r="CF3869" s="8"/>
      <c r="CG3869" s="8"/>
      <c r="CH3869" s="8"/>
      <c r="CI3869" s="8"/>
      <c r="CJ3869" s="8"/>
    </row>
    <row r="3870" spans="1:88" x14ac:dyDescent="0.3">
      <c r="A3870" s="1" t="s">
        <v>1861</v>
      </c>
      <c r="B3870" s="1"/>
      <c r="C3870" s="1" t="s">
        <v>1878</v>
      </c>
      <c r="D3870" s="1"/>
      <c r="E3870" s="1"/>
      <c r="F3870" s="1"/>
      <c r="G3870" s="1"/>
      <c r="H3870" s="1">
        <v>53956.79</v>
      </c>
      <c r="I3870" s="1">
        <v>-0.74</v>
      </c>
      <c r="J3870" s="12">
        <v>2358.73</v>
      </c>
      <c r="K3870" s="5">
        <v>3761.48</v>
      </c>
      <c r="L3870" s="5">
        <v>13363.53</v>
      </c>
      <c r="M3870" s="13">
        <f t="shared" si="75"/>
        <v>-7.3752214268119065E-3</v>
      </c>
      <c r="N3870" s="13">
        <v>-1.0545877082223432E-2</v>
      </c>
      <c r="O3870" s="13">
        <v>-2.2678864624420259E-3</v>
      </c>
      <c r="P3870" s="13">
        <v>-3.4260639686534144E-4</v>
      </c>
      <c r="Q3870" s="7"/>
      <c r="R3870" s="8"/>
      <c r="S3870" s="8"/>
      <c r="T3870" s="8"/>
      <c r="U3870" s="8"/>
      <c r="V3870" s="13"/>
      <c r="W3870" s="14"/>
      <c r="X3870" s="1"/>
      <c r="Y3870" s="1"/>
      <c r="Z3870" s="1"/>
      <c r="AA3870" s="1"/>
      <c r="AB3870" s="1"/>
      <c r="AC3870" s="1"/>
      <c r="AD3870" s="8"/>
      <c r="AE3870" s="8"/>
      <c r="AF3870" s="8"/>
      <c r="AG3870" s="8"/>
      <c r="AH3870" s="9"/>
      <c r="AI3870" s="8"/>
      <c r="AJ3870" s="13"/>
      <c r="AK3870" s="8"/>
      <c r="AL3870" s="8"/>
      <c r="AM3870" s="8"/>
      <c r="AN3870" s="8"/>
      <c r="AO3870" s="7"/>
      <c r="AP3870" s="7"/>
      <c r="AQ3870" s="7"/>
      <c r="AR3870" s="7"/>
      <c r="AS3870" s="7"/>
      <c r="AT3870" s="7"/>
      <c r="AU3870" s="8"/>
      <c r="AV3870" s="8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  <c r="BU3870" s="7"/>
      <c r="BV3870" s="7"/>
      <c r="BW3870" s="8"/>
      <c r="BX3870" s="8"/>
      <c r="BY3870" s="8"/>
      <c r="BZ3870" s="8"/>
      <c r="CA3870" s="8"/>
      <c r="CC3870" s="8"/>
      <c r="CE3870" s="7"/>
      <c r="CF3870" s="8"/>
      <c r="CG3870" s="8"/>
      <c r="CH3870" s="8"/>
      <c r="CI3870" s="8"/>
      <c r="CJ3870" s="8"/>
    </row>
    <row r="3871" spans="1:88" x14ac:dyDescent="0.3">
      <c r="A3871" s="1" t="s">
        <v>1862</v>
      </c>
      <c r="B3871" s="1"/>
      <c r="C3871" s="1" t="s">
        <v>1878</v>
      </c>
      <c r="D3871" s="1"/>
      <c r="E3871" s="1"/>
      <c r="F3871" s="1"/>
      <c r="G3871" s="1"/>
      <c r="H3871" s="1">
        <v>53977.29</v>
      </c>
      <c r="I3871" s="1">
        <v>0.04</v>
      </c>
      <c r="J3871" s="12">
        <v>2358.0300000000002</v>
      </c>
      <c r="K3871" s="5">
        <v>3748.37</v>
      </c>
      <c r="L3871" s="5">
        <v>13348.37</v>
      </c>
      <c r="M3871" s="13">
        <f t="shared" si="75"/>
        <v>3.7993364690525055E-4</v>
      </c>
      <c r="N3871" s="13">
        <v>-2.967698719225087E-4</v>
      </c>
      <c r="O3871" s="13">
        <v>-3.4853302423514254E-3</v>
      </c>
      <c r="P3871" s="13">
        <v>-1.134430797850583E-3</v>
      </c>
      <c r="Q3871" s="7"/>
      <c r="R3871" s="8"/>
      <c r="S3871" s="8"/>
      <c r="T3871" s="8"/>
      <c r="U3871" s="8"/>
      <c r="V3871" s="13"/>
      <c r="W3871" s="14"/>
      <c r="X3871" s="1"/>
      <c r="Y3871" s="1"/>
      <c r="Z3871" s="1"/>
      <c r="AA3871" s="1"/>
      <c r="AB3871" s="1"/>
      <c r="AC3871" s="1"/>
      <c r="AD3871" s="8"/>
      <c r="AE3871" s="8"/>
      <c r="AF3871" s="8"/>
      <c r="AG3871" s="8"/>
      <c r="AH3871" s="9"/>
      <c r="AI3871" s="8"/>
      <c r="AJ3871" s="13"/>
      <c r="AK3871" s="8"/>
      <c r="AL3871" s="8"/>
      <c r="AM3871" s="8"/>
      <c r="AN3871" s="8"/>
      <c r="AO3871" s="7"/>
      <c r="AP3871" s="7"/>
      <c r="AQ3871" s="7"/>
      <c r="AR3871" s="7"/>
      <c r="AS3871" s="7"/>
      <c r="AT3871" s="7"/>
      <c r="AU3871" s="8"/>
      <c r="AV3871" s="8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  <c r="BU3871" s="7"/>
      <c r="BV3871" s="7"/>
      <c r="BW3871" s="8"/>
      <c r="BX3871" s="8"/>
      <c r="BY3871" s="8"/>
      <c r="BZ3871" s="8"/>
      <c r="CA3871" s="8"/>
      <c r="CC3871" s="8"/>
      <c r="CE3871" s="7"/>
      <c r="CF3871" s="8"/>
      <c r="CG3871" s="8"/>
      <c r="CH3871" s="8"/>
      <c r="CI3871" s="8"/>
      <c r="CJ3871" s="8"/>
    </row>
    <row r="3872" spans="1:88" x14ac:dyDescent="0.3">
      <c r="A3872" s="1" t="s">
        <v>1863</v>
      </c>
      <c r="B3872" s="1"/>
      <c r="C3872" s="1" t="s">
        <v>1878</v>
      </c>
      <c r="D3872" s="1"/>
      <c r="E3872" s="1"/>
      <c r="F3872" s="1"/>
      <c r="G3872" s="1"/>
      <c r="H3872" s="1">
        <v>53934.03</v>
      </c>
      <c r="I3872" s="1">
        <v>-0.08</v>
      </c>
      <c r="J3872" s="12">
        <v>2356.77</v>
      </c>
      <c r="K3872" s="5">
        <v>3750.66</v>
      </c>
      <c r="L3872" s="5">
        <v>13281.3</v>
      </c>
      <c r="M3872" s="13">
        <f t="shared" si="75"/>
        <v>-8.0144816458926904E-4</v>
      </c>
      <c r="N3872" s="13">
        <v>-5.3434434676413733E-4</v>
      </c>
      <c r="O3872" s="13">
        <v>6.1093221853769641E-4</v>
      </c>
      <c r="P3872" s="13">
        <v>-5.0245835259287164E-3</v>
      </c>
      <c r="Q3872" s="7"/>
      <c r="R3872" s="8"/>
      <c r="S3872" s="8"/>
      <c r="T3872" s="8"/>
      <c r="U3872" s="8"/>
      <c r="V3872" s="13"/>
      <c r="W3872" s="14"/>
      <c r="X3872" s="1"/>
      <c r="Y3872" s="1"/>
      <c r="Z3872" s="1"/>
      <c r="AA3872" s="1"/>
      <c r="AB3872" s="1"/>
      <c r="AC3872" s="1"/>
      <c r="AD3872" s="8"/>
      <c r="AE3872" s="8"/>
      <c r="AF3872" s="8"/>
      <c r="AG3872" s="8"/>
      <c r="AH3872" s="9"/>
      <c r="AI3872" s="8"/>
      <c r="AJ3872" s="13"/>
      <c r="AK3872" s="8"/>
      <c r="AL3872" s="8"/>
      <c r="AM3872" s="8"/>
      <c r="AN3872" s="8"/>
      <c r="AO3872" s="7"/>
      <c r="AP3872" s="7"/>
      <c r="AQ3872" s="7"/>
      <c r="AR3872" s="7"/>
      <c r="AS3872" s="7"/>
      <c r="AT3872" s="7"/>
      <c r="AU3872" s="8"/>
      <c r="AV3872" s="8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  <c r="BU3872" s="7"/>
      <c r="BV3872" s="7"/>
      <c r="BW3872" s="8"/>
      <c r="BX3872" s="8"/>
      <c r="BY3872" s="8"/>
      <c r="BZ3872" s="8"/>
      <c r="CA3872" s="8"/>
      <c r="CC3872" s="8"/>
      <c r="CE3872" s="7"/>
      <c r="CF3872" s="8"/>
      <c r="CG3872" s="8"/>
      <c r="CH3872" s="8"/>
      <c r="CI3872" s="8"/>
      <c r="CJ3872" s="8"/>
    </row>
    <row r="3873" spans="1:88" x14ac:dyDescent="0.3">
      <c r="A3873" s="1" t="s">
        <v>1864</v>
      </c>
      <c r="B3873" s="1"/>
      <c r="C3873" s="1" t="s">
        <v>1878</v>
      </c>
      <c r="D3873" s="1"/>
      <c r="E3873" s="1"/>
      <c r="F3873" s="1"/>
      <c r="G3873" s="1"/>
      <c r="H3873" s="1">
        <v>53203.7</v>
      </c>
      <c r="I3873" s="1">
        <v>-1.35</v>
      </c>
      <c r="J3873" s="12">
        <v>2321.39</v>
      </c>
      <c r="K3873" s="5">
        <v>3698.08</v>
      </c>
      <c r="L3873" s="5">
        <v>13179.06</v>
      </c>
      <c r="M3873" s="13">
        <f t="shared" si="75"/>
        <v>-1.3541172428613302E-2</v>
      </c>
      <c r="N3873" s="13">
        <v>-1.5012071606478439E-2</v>
      </c>
      <c r="O3873" s="13">
        <v>-1.4018866012915021E-2</v>
      </c>
      <c r="P3873" s="13">
        <v>-7.698041607372752E-3</v>
      </c>
      <c r="Q3873" s="7"/>
      <c r="R3873" s="8"/>
      <c r="S3873" s="8"/>
      <c r="T3873" s="8"/>
      <c r="U3873" s="8"/>
      <c r="V3873" s="13"/>
      <c r="W3873" s="14"/>
      <c r="X3873" s="1"/>
      <c r="Y3873" s="1"/>
      <c r="Z3873" s="1"/>
      <c r="AA3873" s="1"/>
      <c r="AB3873" s="1"/>
      <c r="AC3873" s="1"/>
      <c r="AD3873" s="8"/>
      <c r="AE3873" s="8"/>
      <c r="AF3873" s="8"/>
      <c r="AG3873" s="8"/>
      <c r="AH3873" s="9"/>
      <c r="AI3873" s="8"/>
      <c r="AJ3873" s="13"/>
      <c r="AK3873" s="8"/>
      <c r="AL3873" s="8"/>
      <c r="AM3873" s="8"/>
      <c r="AN3873" s="8"/>
      <c r="AO3873" s="7"/>
      <c r="AP3873" s="7"/>
      <c r="AQ3873" s="7"/>
      <c r="AR3873" s="7"/>
      <c r="AS3873" s="7"/>
      <c r="AT3873" s="7"/>
      <c r="AU3873" s="8"/>
      <c r="AV3873" s="8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  <c r="BU3873" s="7"/>
      <c r="BV3873" s="7"/>
      <c r="BW3873" s="8"/>
      <c r="BX3873" s="8"/>
      <c r="BY3873" s="8"/>
      <c r="BZ3873" s="8"/>
      <c r="CA3873" s="8"/>
      <c r="CC3873" s="8"/>
      <c r="CE3873" s="7"/>
      <c r="CF3873" s="8"/>
      <c r="CG3873" s="8"/>
      <c r="CH3873" s="8"/>
      <c r="CI3873" s="8"/>
      <c r="CJ3873" s="8"/>
    </row>
    <row r="3874" spans="1:88" x14ac:dyDescent="0.3">
      <c r="A3874" s="1" t="s">
        <v>1865</v>
      </c>
      <c r="B3874" s="1"/>
      <c r="C3874" s="1" t="s">
        <v>1878</v>
      </c>
      <c r="D3874" s="1"/>
      <c r="E3874" s="1"/>
      <c r="F3874" s="1"/>
      <c r="G3874" s="1"/>
      <c r="H3874" s="1">
        <v>53408.53</v>
      </c>
      <c r="I3874" s="1">
        <v>0.38</v>
      </c>
      <c r="J3874" s="12">
        <v>2334.36</v>
      </c>
      <c r="K3874" s="5">
        <v>3701.74</v>
      </c>
      <c r="L3874" s="5">
        <v>13177.18</v>
      </c>
      <c r="M3874" s="13">
        <f t="shared" si="75"/>
        <v>3.8499202123161158E-3</v>
      </c>
      <c r="N3874" s="13">
        <v>5.5871697560514466E-3</v>
      </c>
      <c r="O3874" s="13">
        <v>9.8970276467791329E-4</v>
      </c>
      <c r="P3874" s="13">
        <v>-1.4265053805040395E-4</v>
      </c>
      <c r="Q3874" s="7"/>
      <c r="R3874" s="8"/>
      <c r="S3874" s="8"/>
      <c r="T3874" s="8"/>
      <c r="U3874" s="8"/>
      <c r="V3874" s="13"/>
      <c r="W3874" s="14"/>
      <c r="X3874" s="1"/>
      <c r="Y3874" s="1"/>
      <c r="Z3874" s="1"/>
      <c r="AA3874" s="1"/>
      <c r="AB3874" s="1"/>
      <c r="AC3874" s="1"/>
      <c r="AD3874" s="8"/>
      <c r="AE3874" s="8"/>
      <c r="AF3874" s="8"/>
      <c r="AG3874" s="8"/>
      <c r="AH3874" s="9"/>
      <c r="AI3874" s="8"/>
      <c r="AJ3874" s="13"/>
      <c r="AK3874" s="8"/>
      <c r="AL3874" s="8"/>
      <c r="AM3874" s="8"/>
      <c r="AN3874" s="8"/>
      <c r="AO3874" s="7"/>
      <c r="AP3874" s="7"/>
      <c r="AQ3874" s="7"/>
      <c r="AR3874" s="7"/>
      <c r="AS3874" s="7"/>
      <c r="AT3874" s="7"/>
      <c r="AU3874" s="8"/>
      <c r="AV3874" s="8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  <c r="BU3874" s="7"/>
      <c r="BV3874" s="7"/>
      <c r="BW3874" s="8"/>
      <c r="BX3874" s="8"/>
      <c r="BY3874" s="8"/>
      <c r="BZ3874" s="8"/>
      <c r="CA3874" s="8"/>
      <c r="CC3874" s="8"/>
      <c r="CE3874" s="7"/>
      <c r="CF3874" s="8"/>
      <c r="CG3874" s="8"/>
      <c r="CH3874" s="8"/>
      <c r="CI3874" s="8"/>
      <c r="CJ3874" s="8"/>
    </row>
    <row r="3875" spans="1:88" x14ac:dyDescent="0.3">
      <c r="A3875" s="1" t="s">
        <v>1866</v>
      </c>
      <c r="B3875" s="1"/>
      <c r="C3875" s="1" t="s">
        <v>1878</v>
      </c>
      <c r="D3875" s="1"/>
      <c r="E3875" s="1"/>
      <c r="F3875" s="1"/>
      <c r="G3875" s="1"/>
      <c r="H3875" s="1">
        <v>53039.35</v>
      </c>
      <c r="I3875" s="1">
        <v>-0.69</v>
      </c>
      <c r="J3875" s="12">
        <v>2299.35</v>
      </c>
      <c r="K3875" s="5">
        <v>3683.99</v>
      </c>
      <c r="L3875" s="5">
        <v>13111.18</v>
      </c>
      <c r="M3875" s="13">
        <f t="shared" si="75"/>
        <v>-6.9123789776651678E-3</v>
      </c>
      <c r="N3875" s="13">
        <v>-1.499768673212365E-2</v>
      </c>
      <c r="O3875" s="13">
        <v>-4.7950423314441215E-3</v>
      </c>
      <c r="P3875" s="13">
        <v>-5.008658908810526E-3</v>
      </c>
      <c r="Q3875" s="7"/>
      <c r="R3875" s="8"/>
      <c r="S3875" s="8"/>
      <c r="T3875" s="8"/>
      <c r="U3875" s="8"/>
      <c r="V3875" s="13"/>
      <c r="W3875" s="14"/>
      <c r="X3875" s="1"/>
      <c r="Y3875" s="1"/>
      <c r="Z3875" s="1"/>
      <c r="AA3875" s="1"/>
      <c r="AB3875" s="1"/>
      <c r="AC3875" s="1"/>
      <c r="AD3875" s="8"/>
      <c r="AE3875" s="8"/>
      <c r="AF3875" s="8"/>
      <c r="AG3875" s="8"/>
      <c r="AH3875" s="9"/>
      <c r="AI3875" s="8"/>
      <c r="AJ3875" s="13"/>
      <c r="AK3875" s="8"/>
      <c r="AL3875" s="8"/>
      <c r="AM3875" s="8"/>
      <c r="AN3875" s="8"/>
      <c r="AO3875" s="7"/>
      <c r="AP3875" s="7"/>
      <c r="AQ3875" s="7"/>
      <c r="AR3875" s="7"/>
      <c r="AS3875" s="7"/>
      <c r="AT3875" s="7"/>
      <c r="AU3875" s="8"/>
      <c r="AV3875" s="8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  <c r="BU3875" s="7"/>
      <c r="BV3875" s="7"/>
      <c r="BW3875" s="8"/>
      <c r="BX3875" s="8"/>
      <c r="BY3875" s="8"/>
      <c r="BZ3875" s="8"/>
      <c r="CA3875" s="8"/>
      <c r="CC3875" s="8"/>
      <c r="CE3875" s="7"/>
      <c r="CF3875" s="8"/>
      <c r="CG3875" s="8"/>
      <c r="CH3875" s="8"/>
      <c r="CI3875" s="8"/>
      <c r="CJ3875" s="8"/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875"/>
  <sheetViews>
    <sheetView tabSelected="1" topLeftCell="BX1" workbookViewId="0">
      <selection activeCell="CL1" sqref="CB1:CL65536"/>
    </sheetView>
  </sheetViews>
  <sheetFormatPr defaultRowHeight="14.4" x14ac:dyDescent="0.3"/>
  <cols>
    <col min="1" max="60" width="0" hidden="1" customWidth="1"/>
    <col min="63" max="63" width="11.77734375" style="26" customWidth="1"/>
    <col min="64" max="64" width="8.88671875" style="26"/>
    <col min="65" max="70" width="8.88671875" style="26" customWidth="1"/>
    <col min="72" max="72" width="11.77734375" customWidth="1"/>
    <col min="73" max="73" width="11" style="26" customWidth="1"/>
    <col min="74" max="77" width="8.88671875" style="26" customWidth="1"/>
    <col min="78" max="78" width="10.5546875" style="26" customWidth="1"/>
    <col min="79" max="79" width="8.88671875" style="26" customWidth="1"/>
    <col min="80" max="90" width="0" hidden="1" customWidth="1"/>
  </cols>
  <sheetData>
    <row r="1" spans="1:92" ht="54" x14ac:dyDescent="0.35">
      <c r="A1" s="1" t="s">
        <v>1867</v>
      </c>
      <c r="B1" s="1"/>
      <c r="C1" s="1" t="s">
        <v>1868</v>
      </c>
      <c r="D1" s="1"/>
      <c r="E1" s="1"/>
      <c r="F1" s="1"/>
      <c r="G1" s="1"/>
      <c r="H1" s="2" t="s">
        <v>1869</v>
      </c>
      <c r="I1" s="1" t="s">
        <v>1870</v>
      </c>
      <c r="J1" s="3" t="s">
        <v>4028</v>
      </c>
      <c r="K1" s="4" t="s">
        <v>1872</v>
      </c>
      <c r="L1" s="35" t="s">
        <v>1873</v>
      </c>
      <c r="M1" s="6" t="s">
        <v>1874</v>
      </c>
      <c r="N1" s="6" t="s">
        <v>1875</v>
      </c>
      <c r="O1" s="6" t="s">
        <v>1876</v>
      </c>
      <c r="P1" s="6" t="s">
        <v>1877</v>
      </c>
      <c r="Q1" s="7"/>
      <c r="R1" s="8" t="s">
        <v>1878</v>
      </c>
      <c r="S1" s="9" t="s">
        <v>1879</v>
      </c>
      <c r="T1" s="9" t="s">
        <v>1880</v>
      </c>
      <c r="U1" s="8"/>
      <c r="V1" s="6" t="s">
        <v>1881</v>
      </c>
      <c r="W1" s="10" t="s">
        <v>1882</v>
      </c>
      <c r="X1" s="2" t="s">
        <v>1883</v>
      </c>
      <c r="Y1" s="10" t="s">
        <v>1884</v>
      </c>
      <c r="Z1" s="1"/>
      <c r="AA1" s="2" t="s">
        <v>1885</v>
      </c>
      <c r="AB1" s="2" t="s">
        <v>1885</v>
      </c>
      <c r="AC1" s="1"/>
      <c r="AD1" s="8"/>
      <c r="AE1" s="8" t="s">
        <v>1886</v>
      </c>
      <c r="AF1" s="8"/>
      <c r="AG1" s="8"/>
      <c r="AH1" s="9" t="s">
        <v>1887</v>
      </c>
      <c r="AI1" s="8"/>
      <c r="AJ1" s="6" t="s">
        <v>1881</v>
      </c>
      <c r="AK1" s="8"/>
      <c r="AL1" s="8"/>
      <c r="AM1" s="11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7" t="s">
        <v>1888</v>
      </c>
      <c r="BL1" s="7" t="s">
        <v>4013</v>
      </c>
      <c r="BM1" s="7" t="s">
        <v>1913</v>
      </c>
      <c r="BN1" s="7" t="s">
        <v>1892</v>
      </c>
      <c r="BO1" s="7" t="s">
        <v>1891</v>
      </c>
      <c r="BP1" s="7"/>
      <c r="BQ1" s="7"/>
      <c r="BR1" s="7"/>
      <c r="BT1" s="8" t="s">
        <v>1888</v>
      </c>
      <c r="BU1" s="33" t="s">
        <v>4014</v>
      </c>
      <c r="BV1" s="7" t="s">
        <v>1913</v>
      </c>
      <c r="BW1" s="7" t="s">
        <v>4015</v>
      </c>
      <c r="BX1" s="7" t="s">
        <v>1891</v>
      </c>
      <c r="BY1" s="7"/>
      <c r="BZ1" s="7"/>
      <c r="CA1" s="7"/>
    </row>
    <row r="2" spans="1:92" x14ac:dyDescent="0.3">
      <c r="A2" s="1" t="s">
        <v>1893</v>
      </c>
      <c r="B2" s="1"/>
      <c r="C2" s="1" t="s">
        <v>1878</v>
      </c>
      <c r="D2" s="1"/>
      <c r="E2" s="1"/>
      <c r="F2" s="1"/>
      <c r="G2" s="1"/>
      <c r="H2" s="1">
        <v>18083.599999999999</v>
      </c>
      <c r="I2" s="1">
        <v>-1.1000000000000001</v>
      </c>
      <c r="J2" s="12">
        <v>1788.6</v>
      </c>
      <c r="K2" s="5">
        <v>1114.8</v>
      </c>
      <c r="L2" s="5">
        <v>2085.9</v>
      </c>
      <c r="M2" s="13"/>
      <c r="N2" s="13"/>
      <c r="O2" s="13"/>
      <c r="P2" s="13"/>
      <c r="Q2" s="7"/>
      <c r="R2" s="8" t="s">
        <v>1894</v>
      </c>
      <c r="S2" s="13">
        <f>MIN(M3:M3759)</f>
        <v>-8.1192283517864894E-2</v>
      </c>
      <c r="T2" s="13">
        <f>MIN(M752:M3759)</f>
        <v>-7.954594987609731E-2</v>
      </c>
      <c r="U2" s="8" t="s">
        <v>1895</v>
      </c>
      <c r="V2" s="13">
        <f>H67/H2-1</f>
        <v>0.17542414121082106</v>
      </c>
      <c r="W2" s="14">
        <v>0.27222408587722247</v>
      </c>
      <c r="X2" s="13">
        <f>H252/H2-1</f>
        <v>-1.3053263730673059E-2</v>
      </c>
      <c r="Y2" s="14">
        <v>1.5425472436542575E-2</v>
      </c>
      <c r="Z2" s="1">
        <v>2000</v>
      </c>
      <c r="AA2" s="15">
        <v>104.6</v>
      </c>
      <c r="AB2" s="8">
        <f>(AA2-100)/100</f>
        <v>4.5999999999999944E-2</v>
      </c>
      <c r="AC2" s="1">
        <v>4.5999999999999944E-2</v>
      </c>
      <c r="AD2" s="8" t="s">
        <v>1896</v>
      </c>
      <c r="AE2" s="8">
        <f>CORREL(X2:X16,Y2:Y16)</f>
        <v>0.97402720536253895</v>
      </c>
      <c r="AF2" s="8"/>
      <c r="AG2" s="8"/>
      <c r="AH2" s="9"/>
      <c r="AI2" s="8"/>
      <c r="AJ2" s="13"/>
      <c r="AK2" s="8"/>
      <c r="AL2" s="8"/>
      <c r="AM2" s="8"/>
      <c r="AN2" s="8"/>
      <c r="AO2" s="16"/>
      <c r="AP2" s="16" t="s">
        <v>1897</v>
      </c>
      <c r="AQ2" s="16" t="s">
        <v>1898</v>
      </c>
      <c r="AR2" s="16" t="s">
        <v>1899</v>
      </c>
      <c r="AS2" s="16" t="s">
        <v>1900</v>
      </c>
      <c r="AT2" s="16" t="s">
        <v>1901</v>
      </c>
      <c r="AU2" s="16" t="s">
        <v>1902</v>
      </c>
      <c r="AV2" s="16" t="s">
        <v>1903</v>
      </c>
      <c r="AW2" s="8"/>
      <c r="AX2" s="16" t="s">
        <v>1886</v>
      </c>
      <c r="AY2" s="16" t="s">
        <v>1878</v>
      </c>
      <c r="AZ2" s="16" t="s">
        <v>1904</v>
      </c>
      <c r="BA2" s="16" t="s">
        <v>1905</v>
      </c>
      <c r="BB2" s="16" t="s">
        <v>1906</v>
      </c>
      <c r="BC2" s="8" t="s">
        <v>1907</v>
      </c>
      <c r="BD2" s="8"/>
      <c r="BE2" s="8"/>
      <c r="BF2" s="8"/>
      <c r="BG2" s="8"/>
      <c r="BH2" s="8"/>
      <c r="BI2" s="8"/>
      <c r="BJ2" s="8"/>
      <c r="BK2" s="7" t="s">
        <v>1908</v>
      </c>
      <c r="BL2" s="7">
        <v>7.6250018922478402</v>
      </c>
      <c r="BM2" s="7">
        <v>1.7554564347873907</v>
      </c>
      <c r="BN2" s="7">
        <f>BL2-$BL$50</f>
        <v>-8.357870447432294</v>
      </c>
      <c r="BO2" s="7">
        <f>BM2-$BM$50</f>
        <v>-2.2099124022484169</v>
      </c>
      <c r="BP2" s="7">
        <f t="shared" ref="BP2:BP49" si="0">BO2*BN2</f>
        <v>18.470161558166151</v>
      </c>
      <c r="BQ2" s="7">
        <f t="shared" ref="BQ2:BR49" si="1">BN2*BN2</f>
        <v>69.853998416062097</v>
      </c>
      <c r="BR2" s="7">
        <f t="shared" si="1"/>
        <v>4.8837128256113687</v>
      </c>
      <c r="BT2" s="8" t="s">
        <v>1908</v>
      </c>
      <c r="BU2" s="33">
        <v>-22.572049009769081</v>
      </c>
      <c r="BV2" s="7">
        <v>1.7554564347873907</v>
      </c>
      <c r="BW2" s="7">
        <f>BU2-$BU$50</f>
        <v>-54.523592349325526</v>
      </c>
      <c r="BX2" s="7">
        <f>BV2-$BV$50</f>
        <v>-2.2099124022484169</v>
      </c>
      <c r="BY2" s="7">
        <f t="shared" ref="BY2:BY49" si="2">BX2*BW2</f>
        <v>120.49236294791137</v>
      </c>
      <c r="BZ2" s="7">
        <f t="shared" ref="BZ2:CA49" si="3">BW2*BW2</f>
        <v>2972.822122675429</v>
      </c>
      <c r="CA2" s="7">
        <f t="shared" si="3"/>
        <v>4.8837128256113687</v>
      </c>
      <c r="CN2" t="s">
        <v>4020</v>
      </c>
    </row>
    <row r="3" spans="1:92" x14ac:dyDescent="0.3">
      <c r="A3" s="1" t="s">
        <v>1909</v>
      </c>
      <c r="B3" s="1"/>
      <c r="C3" s="1" t="s">
        <v>1878</v>
      </c>
      <c r="D3" s="1"/>
      <c r="E3" s="1"/>
      <c r="F3" s="1"/>
      <c r="G3" s="1"/>
      <c r="H3" s="1">
        <v>18981.7</v>
      </c>
      <c r="I3" s="1">
        <v>5</v>
      </c>
      <c r="J3" s="12">
        <v>1852.9</v>
      </c>
      <c r="K3" s="5">
        <v>1140.0999999999999</v>
      </c>
      <c r="L3" s="5">
        <v>2151</v>
      </c>
      <c r="M3" s="13">
        <f>H3/H2-1</f>
        <v>4.9663783759871016E-2</v>
      </c>
      <c r="N3" s="13">
        <f>J3/J2-1</f>
        <v>3.594990495359518E-2</v>
      </c>
      <c r="O3" s="13">
        <f>K3/K2-1</f>
        <v>2.2694653749551374E-2</v>
      </c>
      <c r="P3" s="13">
        <f>L3/L2-1</f>
        <v>3.1209549834603667E-2</v>
      </c>
      <c r="Q3" s="7"/>
      <c r="R3" s="8" t="s">
        <v>1910</v>
      </c>
      <c r="S3" s="13">
        <f>MAX(M3:M3759)</f>
        <v>6.2726167724032278E-2</v>
      </c>
      <c r="T3" s="13">
        <f>MAX(M752:M3759)</f>
        <v>6.2726167724032278E-2</v>
      </c>
      <c r="U3" s="8" t="s">
        <v>1911</v>
      </c>
      <c r="V3" s="13">
        <f>H126/H67-1</f>
        <v>-7.589422231004106E-2</v>
      </c>
      <c r="W3" s="14">
        <v>-0.1220830586684245</v>
      </c>
      <c r="X3" s="13">
        <f>H502/H252-1</f>
        <v>-0.21993999176357537</v>
      </c>
      <c r="Y3" s="14">
        <v>-0.33468414648247158</v>
      </c>
      <c r="Z3" s="1">
        <v>2001</v>
      </c>
      <c r="AA3" s="15">
        <v>101.2</v>
      </c>
      <c r="AB3" s="8">
        <f t="shared" ref="AB3:AB16" si="4">(AA3-100)/100</f>
        <v>1.2000000000000028E-2</v>
      </c>
      <c r="AC3" s="1">
        <v>4.5999999999999944E-2</v>
      </c>
      <c r="AD3" s="8" t="s">
        <v>1912</v>
      </c>
      <c r="AE3" s="8">
        <f>CORREL(X2:X16,AB2:AB16)</f>
        <v>0.10308705699247667</v>
      </c>
      <c r="AF3" s="8"/>
      <c r="AG3" s="8"/>
      <c r="AH3" s="9"/>
      <c r="AI3" s="8"/>
      <c r="AJ3" s="13"/>
      <c r="AK3" s="8"/>
      <c r="AL3" s="8"/>
      <c r="AM3" s="8"/>
      <c r="AN3" s="8"/>
      <c r="AO3" s="16" t="s">
        <v>1878</v>
      </c>
      <c r="AP3" s="17">
        <v>-7.954594987609731E-2</v>
      </c>
      <c r="AQ3" s="17">
        <v>6.2726167724032278E-2</v>
      </c>
      <c r="AR3" s="17">
        <v>5.046938758479409E-4</v>
      </c>
      <c r="AS3" s="17">
        <v>7.2561197292819735E-4</v>
      </c>
      <c r="AT3" s="17">
        <v>1.2690541466616067E-2</v>
      </c>
      <c r="AU3" s="17">
        <v>-0.33031707086090645</v>
      </c>
      <c r="AV3" s="17">
        <v>3.3400970665495757</v>
      </c>
      <c r="AW3" s="8"/>
      <c r="AX3" s="16" t="s">
        <v>1913</v>
      </c>
      <c r="AY3" s="17">
        <f>AV15</f>
        <v>0.42115880129373101</v>
      </c>
      <c r="AZ3" s="17">
        <f>AV16</f>
        <v>0.39677629436395456</v>
      </c>
      <c r="BA3" s="17">
        <f>AV17</f>
        <v>0.4901690122076392</v>
      </c>
      <c r="BB3" s="17">
        <f>AV18</f>
        <v>0.56247676912187794</v>
      </c>
      <c r="BC3" s="8" t="s">
        <v>1914</v>
      </c>
      <c r="BD3" s="8"/>
      <c r="BE3" s="8"/>
      <c r="BF3" s="8"/>
      <c r="BG3" s="8"/>
      <c r="BH3" s="8"/>
      <c r="BI3" s="8"/>
      <c r="BJ3" s="8"/>
      <c r="BK3" s="7" t="s">
        <v>1915</v>
      </c>
      <c r="BL3" s="7">
        <v>3.1926798715141924</v>
      </c>
      <c r="BM3" s="7">
        <v>3.6063021375612152</v>
      </c>
      <c r="BN3" s="7">
        <f t="shared" ref="BN3:BN49" si="5">BL3-$BL$50</f>
        <v>-12.790192468165941</v>
      </c>
      <c r="BO3" s="7">
        <f t="shared" ref="BO3:BO49" si="6">BM3-$BM$50</f>
        <v>-0.35906669947459235</v>
      </c>
      <c r="BP3" s="7">
        <f t="shared" si="0"/>
        <v>4.5925321951891345</v>
      </c>
      <c r="BQ3" s="7">
        <f t="shared" si="1"/>
        <v>163.58902337272878</v>
      </c>
      <c r="BR3" s="7">
        <f t="shared" si="1"/>
        <v>0.12892889467157723</v>
      </c>
      <c r="BT3" s="8" t="s">
        <v>1915</v>
      </c>
      <c r="BU3" s="33">
        <v>-15.684953520569621</v>
      </c>
      <c r="BV3" s="7">
        <v>3.6063021375612152</v>
      </c>
      <c r="BW3" s="7">
        <f t="shared" ref="BW3:BW49" si="7">BU3-$BU$50</f>
        <v>-47.636496860126073</v>
      </c>
      <c r="BX3" s="7">
        <f t="shared" ref="BX3:BX49" si="8">BV3-$BV$50</f>
        <v>-0.35906669947459235</v>
      </c>
      <c r="BY3" s="7">
        <f t="shared" si="2"/>
        <v>17.104679702097251</v>
      </c>
      <c r="BZ3" s="7">
        <f t="shared" si="3"/>
        <v>2269.2358331048013</v>
      </c>
      <c r="CA3" s="7">
        <f t="shared" si="3"/>
        <v>0.12892889467157723</v>
      </c>
    </row>
    <row r="4" spans="1:92" x14ac:dyDescent="0.3">
      <c r="A4" s="1" t="s">
        <v>1916</v>
      </c>
      <c r="B4" s="1"/>
      <c r="C4" s="1" t="s">
        <v>1878</v>
      </c>
      <c r="D4" s="1"/>
      <c r="E4" s="1"/>
      <c r="F4" s="1"/>
      <c r="G4" s="1"/>
      <c r="H4" s="1">
        <v>18558</v>
      </c>
      <c r="I4" s="1">
        <v>-2.2000000000000002</v>
      </c>
      <c r="J4" s="12">
        <v>1796.6</v>
      </c>
      <c r="K4" s="5">
        <v>1103.8</v>
      </c>
      <c r="L4" s="5">
        <v>2143.6999999999998</v>
      </c>
      <c r="M4" s="13">
        <f t="shared" ref="M4:M67" si="9">H4/H3-1</f>
        <v>-2.2321499128107658E-2</v>
      </c>
      <c r="N4" s="13">
        <f t="shared" ref="N4:N35" si="10">J4/J3-1</f>
        <v>-3.0384802201953831E-2</v>
      </c>
      <c r="O4" s="13">
        <f t="shared" ref="O4:P67" si="11">K4/K3-1</f>
        <v>-3.1839312341022663E-2</v>
      </c>
      <c r="P4" s="13">
        <f t="shared" si="11"/>
        <v>-3.3937703393771557E-3</v>
      </c>
      <c r="Q4" s="7"/>
      <c r="R4" s="8" t="s">
        <v>1899</v>
      </c>
      <c r="S4" s="13">
        <f>AVERAGE(M3:M3759)</f>
        <v>3.6501697954602585E-4</v>
      </c>
      <c r="T4" s="13">
        <f>AVERAGE(M752:M3759)</f>
        <v>5.046938758479409E-4</v>
      </c>
      <c r="U4" s="8" t="s">
        <v>1917</v>
      </c>
      <c r="V4" s="13">
        <f>H190/H126-1</f>
        <v>-0.14051530594062944</v>
      </c>
      <c r="W4" s="14">
        <v>-0.1548280522600991</v>
      </c>
      <c r="X4" s="13">
        <f>H751/H502-1</f>
        <v>3.1926798715141924E-2</v>
      </c>
      <c r="Y4" s="14">
        <v>-2.7061919658374123E-2</v>
      </c>
      <c r="Z4" s="1">
        <v>2002</v>
      </c>
      <c r="AA4" s="15">
        <v>102</v>
      </c>
      <c r="AB4" s="8">
        <f t="shared" si="4"/>
        <v>0.02</v>
      </c>
      <c r="AC4" s="1">
        <v>1.2000000000000028E-2</v>
      </c>
      <c r="AD4" s="8" t="s">
        <v>1918</v>
      </c>
      <c r="AE4" s="8">
        <f>CORREL(Y2:Y16,AB2:AB16)</f>
        <v>0.16231917472022692</v>
      </c>
      <c r="AF4" s="8"/>
      <c r="AG4" s="8"/>
      <c r="AH4" s="9"/>
      <c r="AI4" s="8"/>
      <c r="AJ4" s="13"/>
      <c r="AK4" s="8"/>
      <c r="AL4" s="8"/>
      <c r="AM4" s="8"/>
      <c r="AN4" s="8"/>
      <c r="AO4" s="16" t="s">
        <v>1904</v>
      </c>
      <c r="AP4" s="17">
        <v>-8.0961851716834343E-2</v>
      </c>
      <c r="AQ4" s="17">
        <v>8.4965713709474144E-2</v>
      </c>
      <c r="AR4" s="17">
        <v>3.3780871193531879E-4</v>
      </c>
      <c r="AS4" s="17">
        <v>4.4215889781340501E-4</v>
      </c>
      <c r="AT4" s="17">
        <v>1.4982069897566619E-2</v>
      </c>
      <c r="AU4" s="17">
        <v>-0.14157759713173332</v>
      </c>
      <c r="AV4" s="17">
        <v>2.9358514194463128</v>
      </c>
      <c r="AW4" s="8"/>
      <c r="AX4" s="16" t="s">
        <v>1919</v>
      </c>
      <c r="AY4" s="17">
        <f>AV21</f>
        <v>0.51699614494804147</v>
      </c>
      <c r="AZ4" s="17">
        <f>AV22</f>
        <v>0.48891736691603382</v>
      </c>
      <c r="BA4" s="17">
        <f>AV23</f>
        <v>0.54600359516235697</v>
      </c>
      <c r="BB4" s="17">
        <f>AV24</f>
        <v>0.59028325775510337</v>
      </c>
      <c r="BC4" s="8" t="s">
        <v>1920</v>
      </c>
      <c r="BD4" s="8"/>
      <c r="BE4" s="8"/>
      <c r="BF4" s="8"/>
      <c r="BG4" s="8"/>
      <c r="BH4" s="8"/>
      <c r="BI4" s="8"/>
      <c r="BJ4" s="8"/>
      <c r="BK4" s="7" t="s">
        <v>1921</v>
      </c>
      <c r="BL4" s="7">
        <v>-8.4318098177677552</v>
      </c>
      <c r="BM4" s="7">
        <v>4.0474665598378721</v>
      </c>
      <c r="BN4" s="7">
        <f t="shared" si="5"/>
        <v>-24.414682157447888</v>
      </c>
      <c r="BO4" s="7">
        <f t="shared" si="6"/>
        <v>8.209772280206451E-2</v>
      </c>
      <c r="BP4" s="7">
        <f t="shared" si="0"/>
        <v>-2.0043898080626672</v>
      </c>
      <c r="BQ4" s="7">
        <f t="shared" si="1"/>
        <v>596.07670484920425</v>
      </c>
      <c r="BR4" s="7">
        <f t="shared" si="1"/>
        <v>6.7400360892846227E-3</v>
      </c>
      <c r="BT4" s="8" t="s">
        <v>1921</v>
      </c>
      <c r="BU4" s="33">
        <v>12.031121221112295</v>
      </c>
      <c r="BV4" s="7">
        <v>4.0474665598378721</v>
      </c>
      <c r="BW4" s="7">
        <f t="shared" si="7"/>
        <v>-19.920422118444151</v>
      </c>
      <c r="BX4" s="7">
        <f t="shared" si="8"/>
        <v>8.209772280206451E-2</v>
      </c>
      <c r="BY4" s="7">
        <f t="shared" si="2"/>
        <v>-1.6354212931801426</v>
      </c>
      <c r="BZ4" s="7">
        <f t="shared" si="3"/>
        <v>396.82321737699897</v>
      </c>
      <c r="CA4" s="7">
        <f t="shared" si="3"/>
        <v>6.7400360892846227E-3</v>
      </c>
    </row>
    <row r="5" spans="1:92" x14ac:dyDescent="0.3">
      <c r="A5" s="1" t="s">
        <v>1922</v>
      </c>
      <c r="B5" s="1"/>
      <c r="C5" s="1" t="s">
        <v>1878</v>
      </c>
      <c r="D5" s="1"/>
      <c r="E5" s="1"/>
      <c r="F5" s="1"/>
      <c r="G5" s="1"/>
      <c r="H5" s="1">
        <v>17694.400000000001</v>
      </c>
      <c r="I5" s="1">
        <v>-4.7</v>
      </c>
      <c r="J5" s="12">
        <v>1777</v>
      </c>
      <c r="K5" s="5">
        <v>1086.0999999999999</v>
      </c>
      <c r="L5" s="5">
        <v>2056.1</v>
      </c>
      <c r="M5" s="13">
        <f t="shared" si="9"/>
        <v>-4.6535186981355725E-2</v>
      </c>
      <c r="N5" s="13">
        <f t="shared" si="10"/>
        <v>-1.0909495714126582E-2</v>
      </c>
      <c r="O5" s="13">
        <f t="shared" si="11"/>
        <v>-1.6035513680014546E-2</v>
      </c>
      <c r="P5" s="13">
        <f t="shared" si="11"/>
        <v>-4.0863926855436827E-2</v>
      </c>
      <c r="Q5" s="7"/>
      <c r="R5" s="8" t="s">
        <v>1900</v>
      </c>
      <c r="S5" s="13">
        <f>MEDIAN(M3:M3759)</f>
        <v>4.7398988866254044E-4</v>
      </c>
      <c r="T5" s="13">
        <f>MEDIAN(M752:M3759)</f>
        <v>7.2561197292819735E-4</v>
      </c>
      <c r="U5" s="8" t="s">
        <v>1923</v>
      </c>
      <c r="V5" s="13">
        <f>H252/H190-1</f>
        <v>5.7156480636868734E-2</v>
      </c>
      <c r="W5" s="14">
        <v>7.5687040985548348E-2</v>
      </c>
      <c r="X5" s="13">
        <f>H1002/H751-1</f>
        <v>0.4491944886246968</v>
      </c>
      <c r="Y5" s="14">
        <v>0.33887924874961706</v>
      </c>
      <c r="Z5" s="1">
        <v>2003</v>
      </c>
      <c r="AA5" s="15">
        <v>103.6</v>
      </c>
      <c r="AB5" s="8">
        <f t="shared" si="4"/>
        <v>3.5999999999999942E-2</v>
      </c>
      <c r="AC5" s="1">
        <v>0.02</v>
      </c>
      <c r="AD5" s="8" t="s">
        <v>1924</v>
      </c>
      <c r="AE5" s="8">
        <f>CORREL(X2:X16,AC2:AC16)</f>
        <v>-0.34733005701535019</v>
      </c>
      <c r="AF5" s="8"/>
      <c r="AG5" s="8"/>
      <c r="AH5" s="9"/>
      <c r="AI5" s="8"/>
      <c r="AJ5" s="13"/>
      <c r="AK5" s="8"/>
      <c r="AL5" s="8"/>
      <c r="AM5" s="8"/>
      <c r="AN5" s="8"/>
      <c r="AO5" s="16" t="s">
        <v>1905</v>
      </c>
      <c r="AP5" s="17">
        <v>-8.6994608146682584E-2</v>
      </c>
      <c r="AQ5" s="17">
        <v>5.2545953108804833E-2</v>
      </c>
      <c r="AR5" s="17">
        <v>4.9568319950682763E-4</v>
      </c>
      <c r="AS5" s="17">
        <v>9.1403516519927841E-4</v>
      </c>
      <c r="AT5" s="17">
        <v>1.125707245961949E-2</v>
      </c>
      <c r="AU5" s="17">
        <v>-0.80090354381414841</v>
      </c>
      <c r="AV5" s="17">
        <v>5.1690150853257926</v>
      </c>
      <c r="AW5" s="8"/>
      <c r="AX5" s="16" t="s">
        <v>1919</v>
      </c>
      <c r="AY5" s="17">
        <f>AV27</f>
        <v>0.58900372073692264</v>
      </c>
      <c r="AZ5" s="17">
        <f>AV28</f>
        <v>0.56664399657353282</v>
      </c>
      <c r="BA5" s="17">
        <f>AV29</f>
        <v>0.58662114751479055</v>
      </c>
      <c r="BB5" s="17">
        <f>AV30</f>
        <v>0.57533649581077517</v>
      </c>
      <c r="BC5" s="8" t="s">
        <v>1925</v>
      </c>
      <c r="BD5" s="8"/>
      <c r="BE5" s="8"/>
      <c r="BF5" s="8"/>
      <c r="BG5" s="8"/>
      <c r="BH5" s="8"/>
      <c r="BI5" s="8"/>
      <c r="BJ5" s="8"/>
      <c r="BK5" s="7" t="s">
        <v>1926</v>
      </c>
      <c r="BL5" s="7">
        <v>12.644032878318367</v>
      </c>
      <c r="BM5" s="7">
        <v>4.6338940890429967</v>
      </c>
      <c r="BN5" s="7">
        <f t="shared" si="5"/>
        <v>-3.3388394613617667</v>
      </c>
      <c r="BO5" s="7">
        <f t="shared" si="6"/>
        <v>0.66852525200718915</v>
      </c>
      <c r="BP5" s="7">
        <f t="shared" si="0"/>
        <v>-2.2320984923184226</v>
      </c>
      <c r="BQ5" s="7">
        <f t="shared" si="1"/>
        <v>11.147848948746532</v>
      </c>
      <c r="BR5" s="7">
        <f t="shared" si="1"/>
        <v>0.44692601257127579</v>
      </c>
      <c r="BT5" s="8" t="s">
        <v>1926</v>
      </c>
      <c r="BU5" s="33">
        <v>93.32218159184626</v>
      </c>
      <c r="BV5" s="7">
        <v>4.6338940890429967</v>
      </c>
      <c r="BW5" s="7">
        <f t="shared" si="7"/>
        <v>61.370638252289808</v>
      </c>
      <c r="BX5" s="7">
        <f t="shared" si="8"/>
        <v>0.66852525200718915</v>
      </c>
      <c r="BY5" s="7">
        <f t="shared" si="2"/>
        <v>41.027821403454084</v>
      </c>
      <c r="BZ5" s="7">
        <f t="shared" si="3"/>
        <v>3766.3552394934172</v>
      </c>
      <c r="CA5" s="7">
        <f t="shared" si="3"/>
        <v>0.44692601257127579</v>
      </c>
    </row>
    <row r="6" spans="1:92" x14ac:dyDescent="0.3">
      <c r="A6" s="1" t="s">
        <v>1927</v>
      </c>
      <c r="B6" s="1"/>
      <c r="C6" s="1" t="s">
        <v>1878</v>
      </c>
      <c r="D6" s="1"/>
      <c r="E6" s="1"/>
      <c r="F6" s="1"/>
      <c r="G6" s="1"/>
      <c r="H6" s="1">
        <v>18074.7</v>
      </c>
      <c r="I6" s="1">
        <v>2.1</v>
      </c>
      <c r="J6" s="12">
        <v>1832.1</v>
      </c>
      <c r="K6" s="5">
        <v>1105.3</v>
      </c>
      <c r="L6" s="5">
        <v>2080.9</v>
      </c>
      <c r="M6" s="13">
        <f t="shared" si="9"/>
        <v>2.1492675648792758E-2</v>
      </c>
      <c r="N6" s="13">
        <f t="shared" si="10"/>
        <v>3.1007315700618987E-2</v>
      </c>
      <c r="O6" s="13">
        <f t="shared" si="11"/>
        <v>1.7677930209004655E-2</v>
      </c>
      <c r="P6" s="13">
        <f t="shared" si="11"/>
        <v>1.2061670152230031E-2</v>
      </c>
      <c r="Q6" s="7"/>
      <c r="R6" s="8" t="s">
        <v>1928</v>
      </c>
      <c r="S6" s="13">
        <f>_xlfn.STDEV.S(M3:M3759)</f>
        <v>1.3165854836994112E-2</v>
      </c>
      <c r="T6" s="13">
        <f>_xlfn.STDEV.S(M752:M3759)</f>
        <v>1.2690541466616067E-2</v>
      </c>
      <c r="U6" s="8" t="s">
        <v>1929</v>
      </c>
      <c r="V6" s="13">
        <f>H316/H252-1</f>
        <v>-0.17641861207840848</v>
      </c>
      <c r="W6" s="14">
        <v>-0.24243058270335149</v>
      </c>
      <c r="X6" s="13">
        <f>H1257/H1002-1</f>
        <v>0.27935160640670276</v>
      </c>
      <c r="Y6" s="14">
        <v>0.24556555106604661</v>
      </c>
      <c r="Z6" s="1">
        <v>2004</v>
      </c>
      <c r="AA6" s="15">
        <v>105.1</v>
      </c>
      <c r="AB6" s="8">
        <f t="shared" si="4"/>
        <v>5.0999999999999941E-2</v>
      </c>
      <c r="AC6" s="1">
        <v>3.5999999999999942E-2</v>
      </c>
      <c r="AD6" s="8" t="s">
        <v>1930</v>
      </c>
      <c r="AE6" s="8">
        <f>CORREL(Y2:Y16,AC2:AC16)</f>
        <v>-0.27091218435020692</v>
      </c>
      <c r="AF6" s="8"/>
      <c r="AG6" s="8"/>
      <c r="AH6" s="9"/>
      <c r="AI6" s="8"/>
      <c r="AJ6" s="13"/>
      <c r="AK6" s="8"/>
      <c r="AL6" s="8"/>
      <c r="AM6" s="8"/>
      <c r="AN6" s="8"/>
      <c r="AO6" s="16" t="s">
        <v>1906</v>
      </c>
      <c r="AP6" s="17">
        <v>-7.7011575188755677E-2</v>
      </c>
      <c r="AQ6" s="17">
        <v>5.1601675037643797E-2</v>
      </c>
      <c r="AR6" s="17">
        <v>7.868964280053764E-4</v>
      </c>
      <c r="AS6" s="17">
        <v>1.4253713180778504E-3</v>
      </c>
      <c r="AT6" s="17">
        <v>1.1022695964719954E-2</v>
      </c>
      <c r="AU6" s="17">
        <v>-0.97598061285410875</v>
      </c>
      <c r="AV6" s="17">
        <v>5.4347884781530187</v>
      </c>
      <c r="AW6" s="8"/>
      <c r="AX6" s="16" t="s">
        <v>1919</v>
      </c>
      <c r="AY6" s="17">
        <f>AV34</f>
        <v>0.55920486833429039</v>
      </c>
      <c r="AZ6" s="17">
        <f>AV35</f>
        <v>0.55342087174960208</v>
      </c>
      <c r="BA6" s="17">
        <f>AV36</f>
        <v>0.51816637909024743</v>
      </c>
      <c r="BB6" s="17">
        <f>AV37</f>
        <v>0.46939666466390095</v>
      </c>
      <c r="BC6" s="8" t="s">
        <v>1931</v>
      </c>
      <c r="BD6" s="8"/>
      <c r="BE6" s="8"/>
      <c r="BF6" s="8"/>
      <c r="BG6" s="8"/>
      <c r="BH6" s="8"/>
      <c r="BI6" s="8"/>
      <c r="BJ6" s="8"/>
      <c r="BK6" s="7" t="s">
        <v>1932</v>
      </c>
      <c r="BL6" s="7">
        <v>51.051551579710683</v>
      </c>
      <c r="BM6" s="7">
        <v>6.9843084526547585</v>
      </c>
      <c r="BN6" s="7">
        <f t="shared" si="5"/>
        <v>35.068679240030548</v>
      </c>
      <c r="BO6" s="7">
        <f t="shared" si="6"/>
        <v>3.018939615618951</v>
      </c>
      <c r="BP6" s="7">
        <f t="shared" si="0"/>
        <v>105.87022502516211</v>
      </c>
      <c r="BQ6" s="7">
        <f t="shared" si="1"/>
        <v>1229.8122636401495</v>
      </c>
      <c r="BR6" s="7">
        <f t="shared" si="1"/>
        <v>9.1139964027535001</v>
      </c>
      <c r="BT6" s="8" t="s">
        <v>1932</v>
      </c>
      <c r="BU6" s="33">
        <v>100.69126111216882</v>
      </c>
      <c r="BV6" s="7">
        <v>6.9843084526547585</v>
      </c>
      <c r="BW6" s="7">
        <f t="shared" si="7"/>
        <v>68.739717772612366</v>
      </c>
      <c r="BX6" s="7">
        <f t="shared" si="8"/>
        <v>3.018939615618951</v>
      </c>
      <c r="BY6" s="7">
        <f t="shared" si="2"/>
        <v>207.52105715020554</v>
      </c>
      <c r="BZ6" s="7">
        <f t="shared" si="3"/>
        <v>4725.1487994584004</v>
      </c>
      <c r="CA6" s="7">
        <f t="shared" si="3"/>
        <v>9.1139964027535001</v>
      </c>
    </row>
    <row r="7" spans="1:92" x14ac:dyDescent="0.3">
      <c r="A7" s="1" t="s">
        <v>1933</v>
      </c>
      <c r="B7" s="1"/>
      <c r="C7" s="1" t="s">
        <v>1878</v>
      </c>
      <c r="D7" s="1"/>
      <c r="E7" s="1"/>
      <c r="F7" s="1"/>
      <c r="G7" s="1"/>
      <c r="H7" s="1">
        <v>18953.5</v>
      </c>
      <c r="I7" s="1">
        <v>4.9000000000000004</v>
      </c>
      <c r="J7" s="12">
        <v>1933.2</v>
      </c>
      <c r="K7" s="5">
        <v>1147.8</v>
      </c>
      <c r="L7" s="5">
        <v>2140.9</v>
      </c>
      <c r="M7" s="13">
        <f t="shared" si="9"/>
        <v>4.8620447365654629E-2</v>
      </c>
      <c r="N7" s="13">
        <f t="shared" si="10"/>
        <v>5.5182577370231023E-2</v>
      </c>
      <c r="O7" s="13">
        <f t="shared" si="11"/>
        <v>3.8451099249072751E-2</v>
      </c>
      <c r="P7" s="13">
        <f t="shared" si="11"/>
        <v>2.8833677735595087E-2</v>
      </c>
      <c r="Q7" s="7"/>
      <c r="R7" s="8"/>
      <c r="S7" s="13">
        <f>_xlfn.STDEV.P(M3:M3759)</f>
        <v>1.3164102543802483E-2</v>
      </c>
      <c r="T7" s="13">
        <f>_xlfn.STDEV.P(M752:M3759)</f>
        <v>1.2688431826261266E-2</v>
      </c>
      <c r="U7" s="8" t="s">
        <v>1934</v>
      </c>
      <c r="V7" s="13">
        <f>H376/H316-1</f>
        <v>-5.1261624161247354E-2</v>
      </c>
      <c r="W7" s="14">
        <v>-7.6074395482197077E-2</v>
      </c>
      <c r="X7" s="13">
        <f>H1508/H1257-1</f>
        <v>0.3365571427445142</v>
      </c>
      <c r="Y7" s="14">
        <v>0.35417251105545833</v>
      </c>
      <c r="Z7" s="1">
        <v>2005</v>
      </c>
      <c r="AA7" s="15">
        <v>103.5</v>
      </c>
      <c r="AB7" s="8">
        <f t="shared" si="4"/>
        <v>3.5000000000000003E-2</v>
      </c>
      <c r="AC7" s="1">
        <v>5.0999999999999941E-2</v>
      </c>
      <c r="AD7" s="8"/>
      <c r="AE7" s="8"/>
      <c r="AF7" s="8"/>
      <c r="AG7" s="8"/>
      <c r="AH7" s="9"/>
      <c r="AI7" s="8"/>
      <c r="AJ7" s="13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7" t="s">
        <v>1935</v>
      </c>
      <c r="BL7" s="7">
        <v>44.919448862469679</v>
      </c>
      <c r="BM7" s="7">
        <v>5.7206953563042333</v>
      </c>
      <c r="BN7" s="7">
        <f t="shared" si="5"/>
        <v>28.936576522789544</v>
      </c>
      <c r="BO7" s="7">
        <f t="shared" si="6"/>
        <v>1.7553265192684258</v>
      </c>
      <c r="BP7" s="7">
        <f t="shared" si="0"/>
        <v>50.793140147292618</v>
      </c>
      <c r="BQ7" s="7">
        <f t="shared" si="1"/>
        <v>837.32546085925503</v>
      </c>
      <c r="BR7" s="7">
        <f t="shared" si="1"/>
        <v>3.0811711892470068</v>
      </c>
      <c r="BT7" s="8" t="s">
        <v>1935</v>
      </c>
      <c r="BU7" s="33">
        <v>191.02811274419963</v>
      </c>
      <c r="BV7" s="7">
        <v>5.7206953563042333</v>
      </c>
      <c r="BW7" s="7">
        <f t="shared" si="7"/>
        <v>159.07656940464318</v>
      </c>
      <c r="BX7" s="7">
        <f t="shared" si="8"/>
        <v>1.7553265192684258</v>
      </c>
      <c r="BY7" s="7">
        <f t="shared" si="2"/>
        <v>279.23132087021446</v>
      </c>
      <c r="BZ7" s="7">
        <f t="shared" si="3"/>
        <v>25305.354933550258</v>
      </c>
      <c r="CA7" s="7">
        <f t="shared" si="3"/>
        <v>3.0811711892470068</v>
      </c>
    </row>
    <row r="8" spans="1:92" x14ac:dyDescent="0.3">
      <c r="A8" s="1" t="s">
        <v>1936</v>
      </c>
      <c r="B8" s="1"/>
      <c r="C8" s="1" t="s">
        <v>1878</v>
      </c>
      <c r="D8" s="1"/>
      <c r="E8" s="1"/>
      <c r="F8" s="1"/>
      <c r="G8" s="1"/>
      <c r="H8" s="1">
        <v>19851.8</v>
      </c>
      <c r="I8" s="1">
        <v>4.7</v>
      </c>
      <c r="J8" s="12">
        <v>2000.8</v>
      </c>
      <c r="K8" s="5">
        <v>1179.0999999999999</v>
      </c>
      <c r="L8" s="5">
        <v>2237.6999999999998</v>
      </c>
      <c r="M8" s="13">
        <f t="shared" si="9"/>
        <v>4.739494024850277E-2</v>
      </c>
      <c r="N8" s="13">
        <f t="shared" si="10"/>
        <v>3.4967928822677408E-2</v>
      </c>
      <c r="O8" s="13">
        <f t="shared" si="11"/>
        <v>2.7269559156647416E-2</v>
      </c>
      <c r="P8" s="13">
        <f t="shared" si="11"/>
        <v>4.521462936148346E-2</v>
      </c>
      <c r="Q8" s="7"/>
      <c r="R8" s="8" t="s">
        <v>1902</v>
      </c>
      <c r="S8" s="13">
        <f>_xlfn.SKEW.P(M3:M3759)</f>
        <v>-0.2479747087063042</v>
      </c>
      <c r="T8" s="13">
        <f>_xlfn.SKEW.P(M752:M3759)</f>
        <v>-0.33031707086090645</v>
      </c>
      <c r="U8" s="8" t="s">
        <v>1937</v>
      </c>
      <c r="V8" s="13">
        <f>H440/H376-1</f>
        <v>-0.14734586695847085</v>
      </c>
      <c r="W8" s="14">
        <v>-0.19556017054483099</v>
      </c>
      <c r="X8" s="13">
        <f>H1759/H1508-1</f>
        <v>0.41603093639214173</v>
      </c>
      <c r="Y8" s="14">
        <v>0.23749599804139443</v>
      </c>
      <c r="Z8" s="1">
        <v>2006</v>
      </c>
      <c r="AA8" s="15">
        <v>106.2</v>
      </c>
      <c r="AB8" s="8">
        <f t="shared" si="4"/>
        <v>6.2000000000000027E-2</v>
      </c>
      <c r="AC8" s="1">
        <v>3.5000000000000003E-2</v>
      </c>
      <c r="AD8" s="8"/>
      <c r="AE8" s="8"/>
      <c r="AF8" s="8"/>
      <c r="AG8" s="8"/>
      <c r="AH8" s="9"/>
      <c r="AI8" s="8"/>
      <c r="AJ8" s="13"/>
      <c r="AK8" s="8"/>
      <c r="AL8" s="8"/>
      <c r="AM8" s="8"/>
      <c r="AN8" s="8"/>
      <c r="AO8" s="16" t="s">
        <v>1886</v>
      </c>
      <c r="AP8" s="16" t="s">
        <v>1878</v>
      </c>
      <c r="AQ8" s="16" t="s">
        <v>1904</v>
      </c>
      <c r="AR8" s="16" t="s">
        <v>1905</v>
      </c>
      <c r="AS8" s="16" t="s">
        <v>1906</v>
      </c>
      <c r="AT8" s="8"/>
      <c r="AU8" s="8"/>
      <c r="AV8" s="8"/>
      <c r="AW8" s="8"/>
      <c r="AX8" s="8"/>
      <c r="AY8" s="16"/>
      <c r="AZ8" s="16"/>
      <c r="BA8" s="16"/>
      <c r="BB8" s="16"/>
      <c r="BC8" s="8"/>
      <c r="BD8" s="8"/>
      <c r="BE8" s="8"/>
      <c r="BF8" s="8"/>
      <c r="BG8" s="8"/>
      <c r="BH8" s="8"/>
      <c r="BI8" s="8"/>
      <c r="BJ8" s="8"/>
      <c r="BK8" s="7" t="s">
        <v>1938</v>
      </c>
      <c r="BL8" s="7">
        <v>73.481895688992921</v>
      </c>
      <c r="BM8" s="7">
        <v>4.616356908551893</v>
      </c>
      <c r="BN8" s="7">
        <f t="shared" si="5"/>
        <v>57.499023349312786</v>
      </c>
      <c r="BO8" s="7">
        <f t="shared" si="6"/>
        <v>0.6509880715160854</v>
      </c>
      <c r="BP8" s="7">
        <f t="shared" si="0"/>
        <v>37.431178324227496</v>
      </c>
      <c r="BQ8" s="7">
        <f t="shared" si="1"/>
        <v>3306.1376861248168</v>
      </c>
      <c r="BR8" s="7">
        <f t="shared" si="1"/>
        <v>0.42378546925623189</v>
      </c>
      <c r="BT8" s="8" t="s">
        <v>1938</v>
      </c>
      <c r="BU8" s="33">
        <v>146.79422289184993</v>
      </c>
      <c r="BV8" s="7">
        <v>4.616356908551893</v>
      </c>
      <c r="BW8" s="7">
        <f t="shared" si="7"/>
        <v>114.84267955229348</v>
      </c>
      <c r="BX8" s="7">
        <f t="shared" si="8"/>
        <v>0.6509880715160854</v>
      </c>
      <c r="BY8" s="7">
        <f t="shared" si="2"/>
        <v>74.761214489487301</v>
      </c>
      <c r="BZ8" s="7">
        <f t="shared" si="3"/>
        <v>13188.841046750766</v>
      </c>
      <c r="CA8" s="7">
        <f t="shared" si="3"/>
        <v>0.42378546925623189</v>
      </c>
    </row>
    <row r="9" spans="1:92" x14ac:dyDescent="0.3">
      <c r="A9" s="1" t="s">
        <v>1939</v>
      </c>
      <c r="B9" s="1"/>
      <c r="C9" s="1" t="s">
        <v>1878</v>
      </c>
      <c r="D9" s="1"/>
      <c r="E9" s="1"/>
      <c r="F9" s="1"/>
      <c r="G9" s="1"/>
      <c r="H9" s="1">
        <v>19853.3</v>
      </c>
      <c r="I9" s="1">
        <v>0</v>
      </c>
      <c r="J9" s="12">
        <v>1974.9</v>
      </c>
      <c r="K9" s="5">
        <v>1173.8</v>
      </c>
      <c r="L9" s="5">
        <v>2243.1</v>
      </c>
      <c r="M9" s="13">
        <f t="shared" si="9"/>
        <v>7.5559898850441343E-5</v>
      </c>
      <c r="N9" s="13">
        <f t="shared" si="10"/>
        <v>-1.2944822071171425E-2</v>
      </c>
      <c r="O9" s="13">
        <f t="shared" si="11"/>
        <v>-4.4949537783054438E-3</v>
      </c>
      <c r="P9" s="13">
        <f t="shared" si="11"/>
        <v>2.4131921169057158E-3</v>
      </c>
      <c r="Q9" s="7"/>
      <c r="R9" s="8" t="s">
        <v>1903</v>
      </c>
      <c r="S9" s="13">
        <f>KURT(M3:M3759)</f>
        <v>2.9831067572599643</v>
      </c>
      <c r="T9" s="13">
        <f>KURT(M752:M3759)</f>
        <v>3.3400970665495757</v>
      </c>
      <c r="U9" s="8" t="s">
        <v>1940</v>
      </c>
      <c r="V9" s="13">
        <f>H502/H440-1</f>
        <v>0.17085231888665176</v>
      </c>
      <c r="W9" s="14">
        <v>0.1816119379632708</v>
      </c>
      <c r="X9" s="13">
        <f>H2008/H1759-1</f>
        <v>0.10387881254832698</v>
      </c>
      <c r="Y9" s="14">
        <v>5.191310885134337E-2</v>
      </c>
      <c r="Z9" s="1">
        <v>2007</v>
      </c>
      <c r="AA9" s="15">
        <v>107.2</v>
      </c>
      <c r="AB9" s="8">
        <f t="shared" si="4"/>
        <v>7.2000000000000022E-2</v>
      </c>
      <c r="AC9" s="1">
        <v>6.2000000000000027E-2</v>
      </c>
      <c r="AD9" s="8"/>
      <c r="AE9" s="8"/>
      <c r="AF9" s="8"/>
      <c r="AG9" s="8"/>
      <c r="AH9" s="9"/>
      <c r="AI9" s="8"/>
      <c r="AJ9" s="13"/>
      <c r="AK9" s="8"/>
      <c r="AL9" s="8"/>
      <c r="AM9" s="8"/>
      <c r="AN9" s="8"/>
      <c r="AO9" s="16" t="s">
        <v>1878</v>
      </c>
      <c r="AP9" s="16">
        <v>1</v>
      </c>
      <c r="AQ9" s="17">
        <f>CORREL(M752:M3759,N752:N3759)</f>
        <v>0.98124442238103626</v>
      </c>
      <c r="AR9" s="17">
        <f>CORREL(M752:M3759,O752:O3759)</f>
        <v>0.8365781828071559</v>
      </c>
      <c r="AS9" s="17">
        <f>CORREL(M752:M3759,P752:P3759)</f>
        <v>0.74919460966408702</v>
      </c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7" t="s">
        <v>1941</v>
      </c>
      <c r="BL9" s="7">
        <v>49.800281469898366</v>
      </c>
      <c r="BM9" s="7">
        <v>3.5514253450651552</v>
      </c>
      <c r="BN9" s="7">
        <f t="shared" si="5"/>
        <v>33.81740913021823</v>
      </c>
      <c r="BO9" s="7">
        <f t="shared" si="6"/>
        <v>-0.41394349197065239</v>
      </c>
      <c r="BP9" s="7">
        <f t="shared" si="0"/>
        <v>-13.998496424762758</v>
      </c>
      <c r="BQ9" s="7">
        <f t="shared" si="1"/>
        <v>1143.6171602805673</v>
      </c>
      <c r="BR9" s="7">
        <f t="shared" si="1"/>
        <v>0.17134921454485755</v>
      </c>
      <c r="BT9" s="8" t="s">
        <v>1941</v>
      </c>
      <c r="BU9" s="33">
        <v>97.635998502879559</v>
      </c>
      <c r="BV9" s="7">
        <v>3.5514253450651552</v>
      </c>
      <c r="BW9" s="7">
        <f t="shared" si="7"/>
        <v>65.684455163323108</v>
      </c>
      <c r="BX9" s="7">
        <f t="shared" si="8"/>
        <v>-0.41394349197065239</v>
      </c>
      <c r="BY9" s="7">
        <f t="shared" si="2"/>
        <v>-27.189652738495717</v>
      </c>
      <c r="BZ9" s="7">
        <f t="shared" si="3"/>
        <v>4314.4476501026038</v>
      </c>
      <c r="CA9" s="7">
        <f t="shared" si="3"/>
        <v>0.17134921454485755</v>
      </c>
    </row>
    <row r="10" spans="1:92" x14ac:dyDescent="0.3">
      <c r="A10" s="1" t="s">
        <v>1942</v>
      </c>
      <c r="B10" s="1"/>
      <c r="C10" s="1" t="s">
        <v>1878</v>
      </c>
      <c r="D10" s="1"/>
      <c r="E10" s="1"/>
      <c r="F10" s="1"/>
      <c r="G10" s="1"/>
      <c r="H10" s="1">
        <v>19469.7</v>
      </c>
      <c r="I10" s="1">
        <v>-1.9</v>
      </c>
      <c r="J10" s="12">
        <v>1961.3</v>
      </c>
      <c r="K10" s="5">
        <v>1160.7</v>
      </c>
      <c r="L10" s="5">
        <v>2209.3000000000002</v>
      </c>
      <c r="M10" s="13">
        <f t="shared" si="9"/>
        <v>-1.9321724851787736E-2</v>
      </c>
      <c r="N10" s="13">
        <f t="shared" si="10"/>
        <v>-6.8864246290951669E-3</v>
      </c>
      <c r="O10" s="13">
        <f t="shared" si="11"/>
        <v>-1.11603339580848E-2</v>
      </c>
      <c r="P10" s="13">
        <f t="shared" si="11"/>
        <v>-1.5068432080602601E-2</v>
      </c>
      <c r="Q10" s="7"/>
      <c r="R10" s="8"/>
      <c r="S10" s="8"/>
      <c r="T10" s="8"/>
      <c r="U10" s="8" t="s">
        <v>1943</v>
      </c>
      <c r="V10" s="13">
        <f>H564/H502-1</f>
        <v>7.9317433501697954E-2</v>
      </c>
      <c r="W10" s="14">
        <v>0.10817319628581368</v>
      </c>
      <c r="X10" s="13">
        <f>H2259/H2008-1</f>
        <v>-0.51070342546273451</v>
      </c>
      <c r="Y10" s="14">
        <v>-0.48214580228874004</v>
      </c>
      <c r="Z10" s="1">
        <v>2008</v>
      </c>
      <c r="AA10" s="15">
        <v>103.9</v>
      </c>
      <c r="AB10" s="8">
        <f t="shared" si="4"/>
        <v>3.9000000000000055E-2</v>
      </c>
      <c r="AC10" s="1">
        <v>7.2000000000000022E-2</v>
      </c>
      <c r="AD10" s="8"/>
      <c r="AE10" s="8"/>
      <c r="AF10" s="8"/>
      <c r="AG10" s="8"/>
      <c r="AH10" s="9"/>
      <c r="AI10" s="8"/>
      <c r="AJ10" s="13"/>
      <c r="AK10" s="8"/>
      <c r="AL10" s="8"/>
      <c r="AM10" s="8"/>
      <c r="AN10" s="8"/>
      <c r="AO10" s="16" t="s">
        <v>1904</v>
      </c>
      <c r="AP10" s="17">
        <f>CORREL(N752:N3759,M752:M3759)</f>
        <v>0.98124442238103626</v>
      </c>
      <c r="AQ10" s="16">
        <v>1</v>
      </c>
      <c r="AR10" s="17">
        <f>CORREL(N752:N3759,O752:O3759)</f>
        <v>0.74069172061866329</v>
      </c>
      <c r="AS10" s="17">
        <f>CORREL(N752:N3759,P752:P3759)</f>
        <v>0.66492846300202613</v>
      </c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7" t="s">
        <v>1944</v>
      </c>
      <c r="BL10" s="7">
        <v>30.714896518401758</v>
      </c>
      <c r="BM10" s="7">
        <v>2.1609433029827727</v>
      </c>
      <c r="BN10" s="7">
        <f t="shared" si="5"/>
        <v>14.732024178721625</v>
      </c>
      <c r="BO10" s="7">
        <f t="shared" si="6"/>
        <v>-1.8044255340530349</v>
      </c>
      <c r="BP10" s="7">
        <f t="shared" si="0"/>
        <v>-26.582840596371991</v>
      </c>
      <c r="BQ10" s="7">
        <f t="shared" si="1"/>
        <v>217.03253640243858</v>
      </c>
      <c r="BR10" s="7">
        <f t="shared" si="1"/>
        <v>3.25595150794258</v>
      </c>
      <c r="BT10" s="8" t="s">
        <v>1944</v>
      </c>
      <c r="BU10" s="33">
        <v>72.899426419720669</v>
      </c>
      <c r="BV10" s="7">
        <v>2.1609433029827727</v>
      </c>
      <c r="BW10" s="7">
        <f t="shared" si="7"/>
        <v>40.947883080164218</v>
      </c>
      <c r="BX10" s="7">
        <f t="shared" si="8"/>
        <v>-1.8044255340530349</v>
      </c>
      <c r="BY10" s="7">
        <f t="shared" si="2"/>
        <v>-73.887405795266545</v>
      </c>
      <c r="BZ10" s="7">
        <f t="shared" si="3"/>
        <v>1676.729128746799</v>
      </c>
      <c r="CA10" s="7">
        <f t="shared" si="3"/>
        <v>3.25595150794258</v>
      </c>
    </row>
    <row r="11" spans="1:92" x14ac:dyDescent="0.3">
      <c r="A11" s="1" t="s">
        <v>1945</v>
      </c>
      <c r="B11" s="1"/>
      <c r="C11" s="1" t="s">
        <v>1878</v>
      </c>
      <c r="D11" s="1"/>
      <c r="E11" s="1"/>
      <c r="F11" s="1"/>
      <c r="G11" s="1"/>
      <c r="H11" s="1">
        <v>19900.400000000001</v>
      </c>
      <c r="I11" s="1">
        <v>2.2000000000000002</v>
      </c>
      <c r="J11" s="12">
        <v>2032.9</v>
      </c>
      <c r="K11" s="5">
        <v>1184.2</v>
      </c>
      <c r="L11" s="5">
        <v>2236.5</v>
      </c>
      <c r="M11" s="13">
        <f t="shared" si="9"/>
        <v>2.2121552977190317E-2</v>
      </c>
      <c r="N11" s="13">
        <f t="shared" si="10"/>
        <v>3.6506398817111263E-2</v>
      </c>
      <c r="O11" s="13">
        <f t="shared" si="11"/>
        <v>2.0246403032652793E-2</v>
      </c>
      <c r="P11" s="13">
        <f t="shared" si="11"/>
        <v>1.2311591906938757E-2</v>
      </c>
      <c r="Q11" s="7"/>
      <c r="R11" s="8"/>
      <c r="S11" s="8"/>
      <c r="T11" s="8"/>
      <c r="U11" s="8" t="s">
        <v>1946</v>
      </c>
      <c r="V11" s="13">
        <f>H625/H564-1</f>
        <v>-5.5468264917215904E-2</v>
      </c>
      <c r="W11" s="14">
        <v>-9.1632127254396845E-2</v>
      </c>
      <c r="X11" s="13">
        <f>H2511/H2259-1</f>
        <v>0.46852688933417164</v>
      </c>
      <c r="Y11" s="14">
        <v>0.33468176764092905</v>
      </c>
      <c r="Z11" s="1">
        <v>2009</v>
      </c>
      <c r="AA11" s="15">
        <v>102.6</v>
      </c>
      <c r="AB11" s="8">
        <f t="shared" si="4"/>
        <v>2.5999999999999943E-2</v>
      </c>
      <c r="AC11" s="1">
        <v>3.9000000000000055E-2</v>
      </c>
      <c r="AD11" s="8"/>
      <c r="AE11" s="8"/>
      <c r="AF11" s="8"/>
      <c r="AG11" s="8"/>
      <c r="AH11" s="9"/>
      <c r="AI11" s="8"/>
      <c r="AJ11" s="13"/>
      <c r="AK11" s="8"/>
      <c r="AL11" s="8"/>
      <c r="AM11" s="8"/>
      <c r="AN11" s="8"/>
      <c r="AO11" s="16" t="s">
        <v>1905</v>
      </c>
      <c r="AP11" s="17">
        <f>CORREL(O752:O3759,M752:M3759)</f>
        <v>0.8365781828071559</v>
      </c>
      <c r="AQ11" s="17">
        <f>CORREL(O752:O3759,N752:N3759)</f>
        <v>0.74069172061866329</v>
      </c>
      <c r="AR11" s="16">
        <v>1</v>
      </c>
      <c r="AS11" s="17">
        <f>CORREL(O752:O3759,P752:P3759)</f>
        <v>0.80919560274334756</v>
      </c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7" t="s">
        <v>1947</v>
      </c>
      <c r="BL11" s="7">
        <v>27.935160640670276</v>
      </c>
      <c r="BM11" s="7">
        <v>2.753938137295961</v>
      </c>
      <c r="BN11" s="7">
        <f t="shared" si="5"/>
        <v>11.952288300990142</v>
      </c>
      <c r="BO11" s="7">
        <f t="shared" si="6"/>
        <v>-1.2114306997398465</v>
      </c>
      <c r="BP11" s="7">
        <f t="shared" si="0"/>
        <v>-14.479368979960869</v>
      </c>
      <c r="BQ11" s="7">
        <f t="shared" si="1"/>
        <v>142.85719562998582</v>
      </c>
      <c r="BR11" s="7">
        <f t="shared" si="1"/>
        <v>1.4675643402721741</v>
      </c>
      <c r="BT11" s="8" t="s">
        <v>1947</v>
      </c>
      <c r="BU11" s="33">
        <v>9.9784386130184366</v>
      </c>
      <c r="BV11" s="7">
        <v>2.753938137295961</v>
      </c>
      <c r="BW11" s="7">
        <f t="shared" si="7"/>
        <v>-21.973104726538011</v>
      </c>
      <c r="BX11" s="7">
        <f t="shared" si="8"/>
        <v>-1.2114306997398465</v>
      </c>
      <c r="BY11" s="7">
        <f t="shared" si="2"/>
        <v>26.618893634326874</v>
      </c>
      <c r="BZ11" s="7">
        <f t="shared" si="3"/>
        <v>482.81733132340707</v>
      </c>
      <c r="CA11" s="7">
        <f t="shared" si="3"/>
        <v>1.4675643402721741</v>
      </c>
    </row>
    <row r="12" spans="1:92" x14ac:dyDescent="0.3">
      <c r="A12" s="1" t="s">
        <v>1948</v>
      </c>
      <c r="B12" s="1"/>
      <c r="C12" s="1" t="s">
        <v>1878</v>
      </c>
      <c r="D12" s="1"/>
      <c r="E12" s="1"/>
      <c r="F12" s="1"/>
      <c r="G12" s="1"/>
      <c r="H12" s="1">
        <v>20445.7</v>
      </c>
      <c r="I12" s="1">
        <v>2.7</v>
      </c>
      <c r="J12" s="12">
        <v>2010.5</v>
      </c>
      <c r="K12" s="5">
        <v>1177.9000000000001</v>
      </c>
      <c r="L12" s="5">
        <v>2267.3000000000002</v>
      </c>
      <c r="M12" s="13">
        <f t="shared" si="9"/>
        <v>2.7401459267150319E-2</v>
      </c>
      <c r="N12" s="13">
        <f t="shared" si="10"/>
        <v>-1.1018741699050705E-2</v>
      </c>
      <c r="O12" s="13">
        <f t="shared" si="11"/>
        <v>-5.3200472893092376E-3</v>
      </c>
      <c r="P12" s="13">
        <f t="shared" si="11"/>
        <v>1.3771517996870264E-2</v>
      </c>
      <c r="Q12" s="7"/>
      <c r="R12" s="8"/>
      <c r="S12" s="8"/>
      <c r="T12" s="8"/>
      <c r="U12" s="8" t="s">
        <v>1949</v>
      </c>
      <c r="V12" s="13">
        <f>H690/H625-1</f>
        <v>-9.8334805896452715E-2</v>
      </c>
      <c r="W12" s="14">
        <v>-0.1409627163234265</v>
      </c>
      <c r="X12" s="13">
        <f>H2764/H2511-1</f>
        <v>0.18766372922115981</v>
      </c>
      <c r="Y12" s="14">
        <v>0.14880354332027212</v>
      </c>
      <c r="Z12" s="1">
        <v>2010</v>
      </c>
      <c r="AA12" s="15">
        <v>103.7</v>
      </c>
      <c r="AB12" s="8">
        <f t="shared" si="4"/>
        <v>3.7000000000000026E-2</v>
      </c>
      <c r="AC12" s="1">
        <v>2.5999999999999943E-2</v>
      </c>
      <c r="AD12" s="8"/>
      <c r="AE12" s="8"/>
      <c r="AF12" s="8"/>
      <c r="AG12" s="8"/>
      <c r="AH12" s="9"/>
      <c r="AI12" s="8"/>
      <c r="AJ12" s="13"/>
      <c r="AK12" s="8"/>
      <c r="AL12" s="8"/>
      <c r="AM12" s="8"/>
      <c r="AN12" s="8"/>
      <c r="AO12" s="16" t="s">
        <v>1906</v>
      </c>
      <c r="AP12" s="17">
        <f>CORREL(P752:P3759,M752:M3759)</f>
        <v>0.74919460966408702</v>
      </c>
      <c r="AQ12" s="17">
        <f>CORREL(P752:P3759,N752:N3759)</f>
        <v>0.66492846300202613</v>
      </c>
      <c r="AR12" s="17">
        <f>CORREL(P752:P3759,O752:O3759)</f>
        <v>0.80919560274334756</v>
      </c>
      <c r="AS12" s="16">
        <v>1</v>
      </c>
      <c r="AT12" s="8"/>
      <c r="AU12" s="8"/>
      <c r="AV12" s="8"/>
      <c r="AW12" s="8" t="s">
        <v>1950</v>
      </c>
      <c r="AX12" s="8"/>
      <c r="AY12" s="8"/>
      <c r="AZ12" s="8"/>
      <c r="BA12" s="8" t="s">
        <v>1951</v>
      </c>
      <c r="BB12" s="8"/>
      <c r="BC12" s="8"/>
      <c r="BD12" s="8"/>
      <c r="BE12" s="8" t="s">
        <v>1952</v>
      </c>
      <c r="BF12" s="8"/>
      <c r="BG12" s="8"/>
      <c r="BH12" s="8"/>
      <c r="BI12" s="8"/>
      <c r="BJ12" s="8"/>
      <c r="BK12" s="7" t="s">
        <v>1953</v>
      </c>
      <c r="BL12" s="7">
        <v>14.235160945986024</v>
      </c>
      <c r="BM12" s="7">
        <v>4.2582373473333064</v>
      </c>
      <c r="BN12" s="7">
        <f t="shared" si="5"/>
        <v>-1.7477113936941091</v>
      </c>
      <c r="BO12" s="7">
        <f t="shared" si="6"/>
        <v>0.29286851029749883</v>
      </c>
      <c r="BP12" s="7">
        <f t="shared" si="0"/>
        <v>-0.51184963230115921</v>
      </c>
      <c r="BQ12" s="7">
        <f t="shared" si="1"/>
        <v>3.0544951156482054</v>
      </c>
      <c r="BR12" s="7">
        <f t="shared" si="1"/>
        <v>8.5771964323876182E-2</v>
      </c>
      <c r="BT12" s="8" t="s">
        <v>1953</v>
      </c>
      <c r="BU12" s="33">
        <v>4.1413387451023409</v>
      </c>
      <c r="BV12" s="7">
        <v>4.2582373473333064</v>
      </c>
      <c r="BW12" s="7">
        <f t="shared" si="7"/>
        <v>-27.810204594454106</v>
      </c>
      <c r="BX12" s="7">
        <f t="shared" si="8"/>
        <v>0.29286851029749883</v>
      </c>
      <c r="BY12" s="7">
        <f t="shared" si="2"/>
        <v>-8.1447331906464324</v>
      </c>
      <c r="BZ12" s="7">
        <f t="shared" si="3"/>
        <v>773.40747958539623</v>
      </c>
      <c r="CA12" s="7">
        <f t="shared" si="3"/>
        <v>8.5771964323876182E-2</v>
      </c>
    </row>
    <row r="13" spans="1:92" ht="40.799999999999997" x14ac:dyDescent="0.35">
      <c r="A13" s="1" t="s">
        <v>1954</v>
      </c>
      <c r="B13" s="1"/>
      <c r="C13" s="1" t="s">
        <v>1878</v>
      </c>
      <c r="D13" s="1"/>
      <c r="E13" s="1"/>
      <c r="F13" s="1"/>
      <c r="G13" s="1"/>
      <c r="H13" s="1">
        <v>20108.3</v>
      </c>
      <c r="I13" s="1">
        <v>-1.7</v>
      </c>
      <c r="J13" s="12">
        <v>2027</v>
      </c>
      <c r="K13" s="5">
        <v>1189.5999999999999</v>
      </c>
      <c r="L13" s="5">
        <v>2247.8000000000002</v>
      </c>
      <c r="M13" s="13">
        <f t="shared" si="9"/>
        <v>-1.650224741632722E-2</v>
      </c>
      <c r="N13" s="13">
        <f t="shared" si="10"/>
        <v>8.2069137030589268E-3</v>
      </c>
      <c r="O13" s="13">
        <f t="shared" si="11"/>
        <v>9.932931488241703E-3</v>
      </c>
      <c r="P13" s="13">
        <f t="shared" si="11"/>
        <v>-8.6005380849468738E-3</v>
      </c>
      <c r="Q13" s="7"/>
      <c r="R13" s="8"/>
      <c r="S13" s="8"/>
      <c r="T13" s="8"/>
      <c r="U13" s="8" t="s">
        <v>1955</v>
      </c>
      <c r="V13" s="13">
        <f>H751/H690-1</f>
        <v>0.12263309078179097</v>
      </c>
      <c r="W13" s="14">
        <v>0.12513278909741699</v>
      </c>
      <c r="X13" s="13">
        <f>H3015/H2764-1</f>
        <v>-0.2083488892693206</v>
      </c>
      <c r="Y13" s="14">
        <v>-0.21853237955374483</v>
      </c>
      <c r="Z13" s="1">
        <v>2011</v>
      </c>
      <c r="AA13" s="18">
        <v>104.8</v>
      </c>
      <c r="AB13" s="8">
        <f t="shared" si="4"/>
        <v>4.7999999999999973E-2</v>
      </c>
      <c r="AC13" s="1">
        <v>3.7000000000000026E-2</v>
      </c>
      <c r="AD13" s="8"/>
      <c r="AE13" s="8"/>
      <c r="AF13" s="8"/>
      <c r="AG13" s="8"/>
      <c r="AH13" s="9" t="s">
        <v>1887</v>
      </c>
      <c r="AI13" s="8"/>
      <c r="AJ13" s="13" t="s">
        <v>1956</v>
      </c>
      <c r="AK13" s="13" t="s">
        <v>1957</v>
      </c>
      <c r="AL13" s="8" t="s">
        <v>1958</v>
      </c>
      <c r="AM13" s="8" t="s">
        <v>1959</v>
      </c>
      <c r="AN13" s="8" t="s">
        <v>1888</v>
      </c>
      <c r="AO13" s="8" t="s">
        <v>1913</v>
      </c>
      <c r="AP13" s="8" t="s">
        <v>1913</v>
      </c>
      <c r="AQ13" s="8" t="s">
        <v>1878</v>
      </c>
      <c r="AR13" s="8" t="s">
        <v>1904</v>
      </c>
      <c r="AS13" s="8" t="s">
        <v>1905</v>
      </c>
      <c r="AT13" s="8" t="s">
        <v>1906</v>
      </c>
      <c r="AU13" s="8"/>
      <c r="AV13" s="8" t="s">
        <v>1960</v>
      </c>
      <c r="AW13" s="8" t="s">
        <v>1961</v>
      </c>
      <c r="AX13" s="8" t="s">
        <v>1962</v>
      </c>
      <c r="AY13" s="8" t="s">
        <v>1963</v>
      </c>
      <c r="AZ13" s="8" t="s">
        <v>4029</v>
      </c>
      <c r="BA13" s="8" t="s">
        <v>4030</v>
      </c>
      <c r="BB13" s="8" t="s">
        <v>1962</v>
      </c>
      <c r="BC13" s="8" t="s">
        <v>1963</v>
      </c>
      <c r="BD13" s="8" t="s">
        <v>1964</v>
      </c>
      <c r="BE13" s="8" t="s">
        <v>1961</v>
      </c>
      <c r="BF13" s="8" t="s">
        <v>1962</v>
      </c>
      <c r="BG13" s="8" t="s">
        <v>1963</v>
      </c>
      <c r="BH13" s="8" t="s">
        <v>1964</v>
      </c>
      <c r="BI13" s="8"/>
      <c r="BJ13" s="8"/>
      <c r="BK13" s="7" t="s">
        <v>1965</v>
      </c>
      <c r="BL13" s="7">
        <v>18.30001853914851</v>
      </c>
      <c r="BM13" s="7">
        <v>4.8222770548938172</v>
      </c>
      <c r="BN13" s="7">
        <f t="shared" si="5"/>
        <v>2.3171461994683771</v>
      </c>
      <c r="BO13" s="7">
        <f t="shared" si="6"/>
        <v>0.85690821785800964</v>
      </c>
      <c r="BP13" s="7">
        <f t="shared" si="0"/>
        <v>1.9855816203029071</v>
      </c>
      <c r="BQ13" s="7">
        <f t="shared" si="1"/>
        <v>5.3691665097107437</v>
      </c>
      <c r="BR13" s="7">
        <f t="shared" si="1"/>
        <v>0.73429169383259008</v>
      </c>
      <c r="BT13" s="8" t="s">
        <v>1965</v>
      </c>
      <c r="BU13" s="33">
        <v>-4.8222285574651913</v>
      </c>
      <c r="BV13" s="7">
        <v>4.8222770548938172</v>
      </c>
      <c r="BW13" s="7">
        <f t="shared" si="7"/>
        <v>-36.773771897021639</v>
      </c>
      <c r="BX13" s="7">
        <f t="shared" si="8"/>
        <v>0.85690821785800964</v>
      </c>
      <c r="BY13" s="7">
        <f t="shared" si="2"/>
        <v>-31.511747340193772</v>
      </c>
      <c r="BZ13" s="7">
        <f t="shared" si="3"/>
        <v>1352.3102995341785</v>
      </c>
      <c r="CA13" s="7">
        <f t="shared" si="3"/>
        <v>0.73429169383259008</v>
      </c>
    </row>
    <row r="14" spans="1:92" x14ac:dyDescent="0.3">
      <c r="A14" s="1" t="s">
        <v>1966</v>
      </c>
      <c r="B14" s="1"/>
      <c r="C14" s="1" t="s">
        <v>1878</v>
      </c>
      <c r="D14" s="1"/>
      <c r="E14" s="1"/>
      <c r="F14" s="1"/>
      <c r="G14" s="1"/>
      <c r="H14" s="1">
        <v>20318</v>
      </c>
      <c r="I14" s="1">
        <v>1</v>
      </c>
      <c r="J14" s="12">
        <v>1982.6</v>
      </c>
      <c r="K14" s="5">
        <v>1170.5999999999999</v>
      </c>
      <c r="L14" s="5">
        <v>2262</v>
      </c>
      <c r="M14" s="13">
        <f t="shared" si="9"/>
        <v>1.0428529512688911E-2</v>
      </c>
      <c r="N14" s="13">
        <f t="shared" si="10"/>
        <v>-2.1904292057227437E-2</v>
      </c>
      <c r="O14" s="13">
        <f t="shared" si="11"/>
        <v>-1.5971755211835914E-2</v>
      </c>
      <c r="P14" s="13">
        <f t="shared" si="11"/>
        <v>6.3172880149477972E-3</v>
      </c>
      <c r="Q14" s="7"/>
      <c r="R14" s="8"/>
      <c r="S14" s="8"/>
      <c r="T14" s="8"/>
      <c r="U14" s="8" t="s">
        <v>1908</v>
      </c>
      <c r="V14" s="13">
        <f>H814/H751-1</f>
        <v>-4.2265942303877369E-2</v>
      </c>
      <c r="W14" s="14">
        <v>-6.9868327038889566E-2</v>
      </c>
      <c r="X14" s="13">
        <f>H3263/H3015-1</f>
        <v>0.26240283396071429</v>
      </c>
      <c r="Y14" s="14">
        <v>0.20447847496829064</v>
      </c>
      <c r="Z14" s="1">
        <v>2012</v>
      </c>
      <c r="AA14" s="15">
        <v>101.8</v>
      </c>
      <c r="AB14" s="8">
        <f t="shared" si="4"/>
        <v>1.7999999999999971E-2</v>
      </c>
      <c r="AC14" s="1">
        <v>4.7999999999999973E-2</v>
      </c>
      <c r="AD14" s="8"/>
      <c r="AE14" s="8"/>
      <c r="AF14" s="8"/>
      <c r="AG14" s="8" t="s">
        <v>1908</v>
      </c>
      <c r="AH14" s="19">
        <v>194477.3</v>
      </c>
      <c r="AI14" s="8"/>
      <c r="AJ14" s="13">
        <f>H814/H564-1</f>
        <v>-8.4318098177677547E-2</v>
      </c>
      <c r="AK14" s="13">
        <f>J814/J564-1</f>
        <v>-0.18337627422426339</v>
      </c>
      <c r="AL14" s="13">
        <f>K814/K564-1</f>
        <v>-0.13040822855370182</v>
      </c>
      <c r="AM14" s="13">
        <f>L814/L564-1</f>
        <v>-0.15684953520569622</v>
      </c>
      <c r="AN14" s="8" t="s">
        <v>1908</v>
      </c>
      <c r="AO14" s="36">
        <v>101.75545643478739</v>
      </c>
      <c r="AP14" s="7">
        <f>AO14-100</f>
        <v>1.7554564347873907</v>
      </c>
      <c r="AQ14" s="7">
        <f>AJ14*100</f>
        <v>-8.4318098177677552</v>
      </c>
      <c r="AR14" s="7">
        <f>AK14*100</f>
        <v>-18.33762742242634</v>
      </c>
      <c r="AS14" s="7">
        <f>AL14*100</f>
        <v>-13.040822855370182</v>
      </c>
      <c r="AT14" s="7">
        <f>AM14*100</f>
        <v>-15.684953520569621</v>
      </c>
      <c r="AU14" s="8" t="s">
        <v>1896</v>
      </c>
      <c r="AV14" s="13">
        <f>CORREL(AQ14:AQ61,AR14:AR61)</f>
        <v>0.97412979471256123</v>
      </c>
      <c r="AW14" s="7">
        <f>(H751/H502-1)*100</f>
        <v>3.1926798715141924</v>
      </c>
      <c r="AX14" s="7">
        <f>(J751/J502-1)*100</f>
        <v>-2.7061919658374123</v>
      </c>
      <c r="AY14" s="7">
        <f>(K751/K502-1)*100</f>
        <v>-6.8839479073778298</v>
      </c>
      <c r="AZ14" s="7">
        <f>(L751/L502-1)*100</f>
        <v>-22.572049009769081</v>
      </c>
      <c r="BA14" s="7">
        <f>(H690/H440-1)*100</f>
        <v>7.6250018922478402</v>
      </c>
      <c r="BB14" s="7">
        <f>(J690/J440-1)*100</f>
        <v>2.177739531790901</v>
      </c>
      <c r="BC14" s="7">
        <f>(K690/K440-1)*100</f>
        <v>-2.8949024543738155</v>
      </c>
      <c r="BD14" s="7">
        <f>(L690/L440-1)*100</f>
        <v>-27.025906853421599</v>
      </c>
      <c r="BE14" s="7">
        <f>(H625/H376-1)*100</f>
        <v>1.7749196510395526</v>
      </c>
      <c r="BF14" s="7">
        <f>(J625/J376-1)*100</f>
        <v>-4.3163260489923143</v>
      </c>
      <c r="BG14" s="7">
        <f>(K625/K376-1)*100</f>
        <v>3.8416763678696286</v>
      </c>
      <c r="BH14" s="7">
        <f>(L625/L376-1)*100</f>
        <v>-29.88697039040288</v>
      </c>
      <c r="BI14" s="8"/>
      <c r="BJ14" s="8"/>
      <c r="BK14" s="7" t="s">
        <v>1967</v>
      </c>
      <c r="BL14" s="7">
        <v>33.771558539059335</v>
      </c>
      <c r="BM14" s="7">
        <v>5.6471792325195906</v>
      </c>
      <c r="BN14" s="7">
        <f t="shared" si="5"/>
        <v>17.7886861993792</v>
      </c>
      <c r="BO14" s="7">
        <f t="shared" si="6"/>
        <v>1.6818103954837831</v>
      </c>
      <c r="BP14" s="7">
        <f t="shared" si="0"/>
        <v>29.917197372114845</v>
      </c>
      <c r="BQ14" s="7">
        <f t="shared" si="1"/>
        <v>316.43735669998398</v>
      </c>
      <c r="BR14" s="7">
        <f t="shared" si="1"/>
        <v>2.8284862063573191</v>
      </c>
      <c r="BT14" s="8" t="s">
        <v>1967</v>
      </c>
      <c r="BU14" s="33">
        <v>15.462518623565513</v>
      </c>
      <c r="BV14" s="7">
        <v>5.6471792325195906</v>
      </c>
      <c r="BW14" s="7">
        <f t="shared" si="7"/>
        <v>-16.489024715990936</v>
      </c>
      <c r="BX14" s="7">
        <f t="shared" si="8"/>
        <v>1.6818103954837831</v>
      </c>
      <c r="BY14" s="7">
        <f t="shared" si="2"/>
        <v>-27.731413178742592</v>
      </c>
      <c r="BZ14" s="7">
        <f t="shared" si="3"/>
        <v>271.88793608456001</v>
      </c>
      <c r="CA14" s="7">
        <f t="shared" si="3"/>
        <v>2.8284862063573191</v>
      </c>
    </row>
    <row r="15" spans="1:92" x14ac:dyDescent="0.3">
      <c r="A15" s="1" t="s">
        <v>1968</v>
      </c>
      <c r="B15" s="1"/>
      <c r="C15" s="1" t="s">
        <v>1878</v>
      </c>
      <c r="D15" s="1"/>
      <c r="E15" s="1"/>
      <c r="F15" s="1"/>
      <c r="G15" s="1"/>
      <c r="H15" s="1">
        <v>19632.3</v>
      </c>
      <c r="I15" s="1">
        <v>-3.4</v>
      </c>
      <c r="J15" s="12">
        <v>1971.9</v>
      </c>
      <c r="K15" s="5">
        <v>1162.0999999999999</v>
      </c>
      <c r="L15" s="5">
        <v>2204.8000000000002</v>
      </c>
      <c r="M15" s="13">
        <f t="shared" si="9"/>
        <v>-3.3748400433113557E-2</v>
      </c>
      <c r="N15" s="13">
        <f t="shared" si="10"/>
        <v>-5.3969534954100284E-3</v>
      </c>
      <c r="O15" s="13">
        <f t="shared" si="11"/>
        <v>-7.2612335554416152E-3</v>
      </c>
      <c r="P15" s="13">
        <f t="shared" si="11"/>
        <v>-2.5287356321838983E-2</v>
      </c>
      <c r="Q15" s="7"/>
      <c r="R15" s="8"/>
      <c r="S15" s="8"/>
      <c r="T15" s="8"/>
      <c r="U15" s="8" t="s">
        <v>1915</v>
      </c>
      <c r="V15" s="13">
        <f>H875/H814-1</f>
        <v>0.1619303997331285</v>
      </c>
      <c r="W15" s="14">
        <v>0.14497485139460453</v>
      </c>
      <c r="X15" s="13">
        <f>H3510/H3263-1</f>
        <v>8.0564948729040298E-2</v>
      </c>
      <c r="Y15" s="14">
        <v>-7.0461250183896151E-2</v>
      </c>
      <c r="Z15" s="1">
        <v>2013</v>
      </c>
      <c r="AA15" s="15">
        <v>101.7</v>
      </c>
      <c r="AB15" s="8">
        <f t="shared" si="4"/>
        <v>1.7000000000000029E-2</v>
      </c>
      <c r="AC15" s="1">
        <v>1.7999999999999971E-2</v>
      </c>
      <c r="AD15" s="8"/>
      <c r="AE15" s="8"/>
      <c r="AF15" s="8"/>
      <c r="AG15" s="8" t="s">
        <v>1915</v>
      </c>
      <c r="AH15" s="19">
        <v>207393.5</v>
      </c>
      <c r="AI15" s="8"/>
      <c r="AJ15" s="13">
        <f>H875/H625-1</f>
        <v>0.12644032878318368</v>
      </c>
      <c r="AK15" s="13">
        <f>J875/J625-1</f>
        <v>2.9333662186048493E-2</v>
      </c>
      <c r="AL15" s="13">
        <f>K875/K625-1</f>
        <v>1.0008153281695797E-2</v>
      </c>
      <c r="AM15" s="13">
        <f>L875/L625-1</f>
        <v>0.12031121221112295</v>
      </c>
      <c r="AN15" s="8" t="s">
        <v>1915</v>
      </c>
      <c r="AO15" s="36">
        <v>103.60630213756122</v>
      </c>
      <c r="AP15" s="7">
        <f>AO15-100</f>
        <v>3.6063021375612152</v>
      </c>
      <c r="AQ15" s="7">
        <f t="shared" ref="AQ15:AT61" si="12">AJ15*100</f>
        <v>12.644032878318367</v>
      </c>
      <c r="AR15" s="7">
        <f t="shared" si="12"/>
        <v>2.9333662186048493</v>
      </c>
      <c r="AS15" s="7">
        <f t="shared" si="12"/>
        <v>1.0008153281695797</v>
      </c>
      <c r="AT15" s="7">
        <f t="shared" si="12"/>
        <v>12.031121221112295</v>
      </c>
      <c r="AU15" s="8" t="s">
        <v>1912</v>
      </c>
      <c r="AV15" s="13">
        <f>CORREL(AQ14:AQ61,AP14:AP61)</f>
        <v>0.42115880129373101</v>
      </c>
      <c r="AW15" s="7">
        <f>AQ14</f>
        <v>-8.4318098177677552</v>
      </c>
      <c r="AX15" s="7">
        <f>AR14</f>
        <v>-18.33762742242634</v>
      </c>
      <c r="AY15" s="7">
        <f>AS14</f>
        <v>-13.040822855370182</v>
      </c>
      <c r="AZ15" s="7">
        <f>AT14</f>
        <v>-15.684953520569621</v>
      </c>
      <c r="BA15" s="7">
        <f>AW14</f>
        <v>3.1926798715141924</v>
      </c>
      <c r="BB15" s="7">
        <f>AX14</f>
        <v>-2.7061919658374123</v>
      </c>
      <c r="BC15" s="7">
        <f>AY14</f>
        <v>-6.8839479073778298</v>
      </c>
      <c r="BD15" s="7">
        <f>AZ14</f>
        <v>-22.572049009769081</v>
      </c>
      <c r="BE15" s="7">
        <f>BA14</f>
        <v>7.6250018922478402</v>
      </c>
      <c r="BF15" s="7">
        <f t="shared" ref="BF15:BH30" si="13">BB14</f>
        <v>2.177739531790901</v>
      </c>
      <c r="BG15" s="7">
        <f t="shared" si="13"/>
        <v>-2.8949024543738155</v>
      </c>
      <c r="BH15" s="7">
        <f t="shared" si="13"/>
        <v>-27.025906853421599</v>
      </c>
      <c r="BI15" s="8"/>
      <c r="BJ15" s="8"/>
      <c r="BK15" s="7" t="s">
        <v>1969</v>
      </c>
      <c r="BL15" s="7">
        <v>33.655714274451419</v>
      </c>
      <c r="BM15" s="7">
        <v>6.3180216523064985</v>
      </c>
      <c r="BN15" s="7">
        <f t="shared" si="5"/>
        <v>17.672841934771284</v>
      </c>
      <c r="BO15" s="7">
        <f t="shared" si="6"/>
        <v>2.3526528152706909</v>
      </c>
      <c r="BP15" s="7">
        <f t="shared" si="0"/>
        <v>41.578061331673588</v>
      </c>
      <c r="BQ15" s="7">
        <f t="shared" si="1"/>
        <v>312.32934205141044</v>
      </c>
      <c r="BR15" s="7">
        <f t="shared" si="1"/>
        <v>5.5349752692011078</v>
      </c>
      <c r="BT15" s="8" t="s">
        <v>1969</v>
      </c>
      <c r="BU15" s="33">
        <v>92.741301952952313</v>
      </c>
      <c r="BV15" s="7">
        <v>6.3180216523064985</v>
      </c>
      <c r="BW15" s="7">
        <f t="shared" si="7"/>
        <v>60.789758613395861</v>
      </c>
      <c r="BX15" s="7">
        <f t="shared" si="8"/>
        <v>2.3526528152706909</v>
      </c>
      <c r="BY15" s="7">
        <f t="shared" si="2"/>
        <v>143.01719674143152</v>
      </c>
      <c r="BZ15" s="7">
        <f t="shared" si="3"/>
        <v>3695.3947522749363</v>
      </c>
      <c r="CA15" s="7">
        <f t="shared" si="3"/>
        <v>5.5349752692011078</v>
      </c>
    </row>
    <row r="16" spans="1:92" x14ac:dyDescent="0.3">
      <c r="A16" s="1" t="s">
        <v>1970</v>
      </c>
      <c r="B16" s="1"/>
      <c r="C16" s="1" t="s">
        <v>1878</v>
      </c>
      <c r="D16" s="1"/>
      <c r="E16" s="1"/>
      <c r="F16" s="1"/>
      <c r="G16" s="1"/>
      <c r="H16" s="1">
        <v>19966.900000000001</v>
      </c>
      <c r="I16" s="1">
        <v>1.7</v>
      </c>
      <c r="J16" s="12">
        <v>1995.2</v>
      </c>
      <c r="K16" s="5">
        <v>1174.4000000000001</v>
      </c>
      <c r="L16" s="5">
        <v>2229.9</v>
      </c>
      <c r="M16" s="13">
        <f t="shared" si="9"/>
        <v>1.7043341839723336E-2</v>
      </c>
      <c r="N16" s="13">
        <f t="shared" si="10"/>
        <v>1.1816015010903236E-2</v>
      </c>
      <c r="O16" s="13">
        <f t="shared" si="11"/>
        <v>1.0584287066517595E-2</v>
      </c>
      <c r="P16" s="13">
        <f t="shared" si="11"/>
        <v>1.138425253991282E-2</v>
      </c>
      <c r="Q16" s="7"/>
      <c r="R16" s="8"/>
      <c r="S16" s="8"/>
      <c r="T16" s="8"/>
      <c r="U16" s="8" t="s">
        <v>1921</v>
      </c>
      <c r="V16" s="13">
        <f>H940/H875-1</f>
        <v>0.20910023455824867</v>
      </c>
      <c r="W16" s="14">
        <v>0.1798838685973978</v>
      </c>
      <c r="X16" s="13">
        <f>H3759/H3510-1</f>
        <v>2.5705747866060502E-3</v>
      </c>
      <c r="Y16" s="14">
        <v>-3.5418870627827004E-2</v>
      </c>
      <c r="Z16" s="1">
        <v>2014</v>
      </c>
      <c r="AA16" s="18">
        <v>103.4</v>
      </c>
      <c r="AB16" s="8">
        <f t="shared" si="4"/>
        <v>3.4000000000000058E-2</v>
      </c>
      <c r="AC16" s="1">
        <v>1.7000000000000029E-2</v>
      </c>
      <c r="AD16" s="8"/>
      <c r="AE16" s="8"/>
      <c r="AF16" s="8"/>
      <c r="AG16" s="8" t="s">
        <v>1921</v>
      </c>
      <c r="AH16" s="19">
        <v>208549.9</v>
      </c>
      <c r="AI16" s="8"/>
      <c r="AJ16" s="13">
        <f>H940/H690-1</f>
        <v>0.51051551579710686</v>
      </c>
      <c r="AK16" s="13">
        <f>J940/J690-1</f>
        <v>0.41378518312932444</v>
      </c>
      <c r="AL16" s="13">
        <f>K940/K690-1</f>
        <v>0.37891167484492172</v>
      </c>
      <c r="AM16" s="13">
        <f>L940/L690-1</f>
        <v>0.93322181591846265</v>
      </c>
      <c r="AN16" s="8" t="s">
        <v>1921</v>
      </c>
      <c r="AO16" s="36">
        <v>104.04746655983787</v>
      </c>
      <c r="AP16" s="7">
        <f t="shared" ref="AP16:AP61" si="14">AO16-100</f>
        <v>4.0474665598378721</v>
      </c>
      <c r="AQ16" s="7">
        <f t="shared" si="12"/>
        <v>51.051551579710683</v>
      </c>
      <c r="AR16" s="7">
        <f t="shared" si="12"/>
        <v>41.378518312932442</v>
      </c>
      <c r="AS16" s="7">
        <f t="shared" si="12"/>
        <v>37.891167484492172</v>
      </c>
      <c r="AT16" s="7">
        <f t="shared" si="12"/>
        <v>93.32218159184626</v>
      </c>
      <c r="AU16" s="8" t="s">
        <v>1918</v>
      </c>
      <c r="AV16" s="13">
        <f>CORREL(AR14:AR61,AP14:AP61)</f>
        <v>0.39677629436395456</v>
      </c>
      <c r="AW16" s="7">
        <f t="shared" ref="AW16:AZ61" si="15">AQ15</f>
        <v>12.644032878318367</v>
      </c>
      <c r="AX16" s="7">
        <f t="shared" si="15"/>
        <v>2.9333662186048493</v>
      </c>
      <c r="AY16" s="7">
        <f t="shared" si="15"/>
        <v>1.0008153281695797</v>
      </c>
      <c r="AZ16" s="7">
        <f t="shared" si="15"/>
        <v>12.031121221112295</v>
      </c>
      <c r="BA16" s="7">
        <f t="shared" ref="BA16:BH53" si="16">AW15</f>
        <v>-8.4318098177677552</v>
      </c>
      <c r="BB16" s="7">
        <f t="shared" si="16"/>
        <v>-18.33762742242634</v>
      </c>
      <c r="BC16" s="7">
        <f t="shared" si="16"/>
        <v>-13.040822855370182</v>
      </c>
      <c r="BD16" s="7">
        <f t="shared" si="16"/>
        <v>-15.684953520569621</v>
      </c>
      <c r="BE16" s="7">
        <f t="shared" si="16"/>
        <v>3.1926798715141924</v>
      </c>
      <c r="BF16" s="7">
        <f t="shared" si="13"/>
        <v>-2.7061919658374123</v>
      </c>
      <c r="BG16" s="7">
        <f t="shared" si="13"/>
        <v>-6.8839479073778298</v>
      </c>
      <c r="BH16" s="7">
        <f t="shared" si="13"/>
        <v>-22.572049009769081</v>
      </c>
      <c r="BI16" s="8"/>
      <c r="BJ16" s="8"/>
      <c r="BK16" s="7" t="s">
        <v>1971</v>
      </c>
      <c r="BL16" s="7">
        <v>47.49969469786457</v>
      </c>
      <c r="BM16" s="7">
        <v>6.5185482447399892</v>
      </c>
      <c r="BN16" s="7">
        <f t="shared" si="5"/>
        <v>31.516822358184434</v>
      </c>
      <c r="BO16" s="7">
        <f t="shared" si="6"/>
        <v>2.5531794077041816</v>
      </c>
      <c r="BP16" s="7">
        <f t="shared" si="0"/>
        <v>80.468101841187249</v>
      </c>
      <c r="BQ16" s="7">
        <f t="shared" si="1"/>
        <v>993.31009155735421</v>
      </c>
      <c r="BR16" s="7">
        <f t="shared" si="1"/>
        <v>6.5187250879246754</v>
      </c>
      <c r="BT16" s="8" t="s">
        <v>1971</v>
      </c>
      <c r="BU16" s="33">
        <v>92.600166247232082</v>
      </c>
      <c r="BV16" s="7">
        <v>6.5185482447399892</v>
      </c>
      <c r="BW16" s="7">
        <f t="shared" si="7"/>
        <v>60.64862290767563</v>
      </c>
      <c r="BX16" s="7">
        <f t="shared" si="8"/>
        <v>2.5531794077041816</v>
      </c>
      <c r="BY16" s="7">
        <f t="shared" si="2"/>
        <v>154.84681511349353</v>
      </c>
      <c r="BZ16" s="7">
        <f t="shared" si="3"/>
        <v>3678.2554605974374</v>
      </c>
      <c r="CA16" s="7">
        <f t="shared" si="3"/>
        <v>6.5187250879246754</v>
      </c>
    </row>
    <row r="17" spans="1:92" x14ac:dyDescent="0.3">
      <c r="A17" s="1" t="s">
        <v>1972</v>
      </c>
      <c r="B17" s="1"/>
      <c r="C17" s="1" t="s">
        <v>1878</v>
      </c>
      <c r="D17" s="1"/>
      <c r="E17" s="1"/>
      <c r="F17" s="1"/>
      <c r="G17" s="1"/>
      <c r="H17" s="1">
        <v>19905.7</v>
      </c>
      <c r="I17" s="1">
        <v>-0.3</v>
      </c>
      <c r="J17" s="12">
        <v>2003</v>
      </c>
      <c r="K17" s="5">
        <v>1193.9000000000001</v>
      </c>
      <c r="L17" s="5">
        <v>2218.4</v>
      </c>
      <c r="M17" s="13">
        <f t="shared" si="9"/>
        <v>-3.0650726953107554E-3</v>
      </c>
      <c r="N17" s="13">
        <f t="shared" si="10"/>
        <v>3.9093825180431807E-3</v>
      </c>
      <c r="O17" s="13">
        <f t="shared" si="11"/>
        <v>1.6604223433242415E-2</v>
      </c>
      <c r="P17" s="13">
        <f t="shared" si="11"/>
        <v>-5.1571819364096827E-3</v>
      </c>
      <c r="Q17" s="7"/>
      <c r="R17" s="8"/>
      <c r="S17" s="8"/>
      <c r="T17" s="8"/>
      <c r="U17" s="8" t="s">
        <v>1926</v>
      </c>
      <c r="V17" s="13">
        <f>H1002/H940-1</f>
        <v>7.7058574304117444E-2</v>
      </c>
      <c r="W17" s="14">
        <v>6.552039262142495E-2</v>
      </c>
      <c r="X17" s="1"/>
      <c r="Y17" s="1"/>
      <c r="Z17" s="1"/>
      <c r="AA17" s="1"/>
      <c r="AB17" s="1"/>
      <c r="AC17" s="1">
        <v>3.4000000000000058E-2</v>
      </c>
      <c r="AD17" s="8"/>
      <c r="AE17" s="8"/>
      <c r="AF17" s="8"/>
      <c r="AG17" s="8" t="s">
        <v>1926</v>
      </c>
      <c r="AH17" s="19">
        <v>235509.3</v>
      </c>
      <c r="AI17" s="8"/>
      <c r="AJ17" s="13">
        <f>H1002/H751-1</f>
        <v>0.4491944886246968</v>
      </c>
      <c r="AK17" s="13">
        <f>J1002/J751-1</f>
        <v>0.33887924874961706</v>
      </c>
      <c r="AL17" s="13">
        <f>K1002/K751-1</f>
        <v>0.33580990065667615</v>
      </c>
      <c r="AM17" s="13">
        <f>L1002/L751-1</f>
        <v>1.0069126111216882</v>
      </c>
      <c r="AN17" s="8" t="s">
        <v>1926</v>
      </c>
      <c r="AO17" s="36">
        <v>104.633894089043</v>
      </c>
      <c r="AP17" s="7">
        <f t="shared" si="14"/>
        <v>4.6338940890429967</v>
      </c>
      <c r="AQ17" s="7">
        <f t="shared" si="12"/>
        <v>44.919448862469679</v>
      </c>
      <c r="AR17" s="7">
        <f t="shared" si="12"/>
        <v>33.887924874961705</v>
      </c>
      <c r="AS17" s="7">
        <f t="shared" si="12"/>
        <v>33.580990065667613</v>
      </c>
      <c r="AT17" s="7">
        <f t="shared" si="12"/>
        <v>100.69126111216882</v>
      </c>
      <c r="AU17" s="8" t="s">
        <v>1973</v>
      </c>
      <c r="AV17" s="13">
        <f>CORREL(AS14:AS61,AP14:AP61)</f>
        <v>0.4901690122076392</v>
      </c>
      <c r="AW17" s="7">
        <f t="shared" si="15"/>
        <v>51.051551579710683</v>
      </c>
      <c r="AX17" s="7">
        <f t="shared" si="15"/>
        <v>41.378518312932442</v>
      </c>
      <c r="AY17" s="7">
        <f t="shared" si="15"/>
        <v>37.891167484492172</v>
      </c>
      <c r="AZ17" s="7">
        <f t="shared" si="15"/>
        <v>93.32218159184626</v>
      </c>
      <c r="BA17" s="7">
        <f t="shared" si="16"/>
        <v>12.644032878318367</v>
      </c>
      <c r="BB17" s="7">
        <f t="shared" si="16"/>
        <v>2.9333662186048493</v>
      </c>
      <c r="BC17" s="7">
        <f t="shared" si="16"/>
        <v>1.0008153281695797</v>
      </c>
      <c r="BD17" s="7">
        <f t="shared" si="16"/>
        <v>12.031121221112295</v>
      </c>
      <c r="BE17" s="7">
        <f t="shared" si="16"/>
        <v>-8.4318098177677552</v>
      </c>
      <c r="BF17" s="7">
        <f t="shared" si="13"/>
        <v>-18.33762742242634</v>
      </c>
      <c r="BG17" s="7">
        <f t="shared" si="13"/>
        <v>-13.040822855370182</v>
      </c>
      <c r="BH17" s="7">
        <f t="shared" si="13"/>
        <v>-15.684953520569621</v>
      </c>
      <c r="BI17" s="8"/>
      <c r="BJ17" s="8"/>
      <c r="BK17" s="7" t="s">
        <v>1974</v>
      </c>
      <c r="BL17" s="7">
        <v>43.457956625094198</v>
      </c>
      <c r="BM17" s="7">
        <v>6.254556434498852</v>
      </c>
      <c r="BN17" s="7">
        <f t="shared" si="5"/>
        <v>27.475084285414063</v>
      </c>
      <c r="BO17" s="7">
        <f t="shared" si="6"/>
        <v>2.2891875974630445</v>
      </c>
      <c r="BP17" s="7">
        <f t="shared" si="0"/>
        <v>62.895622185421665</v>
      </c>
      <c r="BQ17" s="7">
        <f t="shared" si="1"/>
        <v>754.88025649060683</v>
      </c>
      <c r="BR17" s="7">
        <f t="shared" si="1"/>
        <v>5.2403798563786257</v>
      </c>
      <c r="BT17" s="8" t="s">
        <v>1974</v>
      </c>
      <c r="BU17" s="33">
        <v>122.60081857256861</v>
      </c>
      <c r="BV17" s="7">
        <v>6.254556434498852</v>
      </c>
      <c r="BW17" s="7">
        <f t="shared" si="7"/>
        <v>90.649275233012162</v>
      </c>
      <c r="BX17" s="7">
        <f t="shared" si="8"/>
        <v>2.2891875974630445</v>
      </c>
      <c r="BY17" s="7">
        <f t="shared" si="2"/>
        <v>207.51319658242537</v>
      </c>
      <c r="BZ17" s="7">
        <f t="shared" si="3"/>
        <v>8217.2911002703913</v>
      </c>
      <c r="CA17" s="7">
        <f t="shared" si="3"/>
        <v>5.2403798563786257</v>
      </c>
    </row>
    <row r="18" spans="1:92" x14ac:dyDescent="0.3">
      <c r="A18" s="1" t="s">
        <v>1975</v>
      </c>
      <c r="B18" s="1"/>
      <c r="C18" s="1" t="s">
        <v>1878</v>
      </c>
      <c r="D18" s="1"/>
      <c r="E18" s="1"/>
      <c r="F18" s="1"/>
      <c r="G18" s="1"/>
      <c r="H18" s="1">
        <v>20085.8</v>
      </c>
      <c r="I18" s="1">
        <v>0.9</v>
      </c>
      <c r="J18" s="12">
        <v>1933.1</v>
      </c>
      <c r="K18" s="5">
        <v>1180.4000000000001</v>
      </c>
      <c r="L18" s="5">
        <v>2221.4</v>
      </c>
      <c r="M18" s="13">
        <f t="shared" si="9"/>
        <v>9.0476597155588756E-3</v>
      </c>
      <c r="N18" s="13">
        <f t="shared" si="10"/>
        <v>-3.4897653519720517E-2</v>
      </c>
      <c r="O18" s="13">
        <f t="shared" si="11"/>
        <v>-1.1307479688416167E-2</v>
      </c>
      <c r="P18" s="13">
        <f t="shared" si="11"/>
        <v>1.3523260007213267E-3</v>
      </c>
      <c r="Q18" s="7"/>
      <c r="R18" s="8"/>
      <c r="S18" s="8"/>
      <c r="T18" s="8"/>
      <c r="U18" s="8" t="s">
        <v>1932</v>
      </c>
      <c r="V18" s="13">
        <f>H1066/H1002-1</f>
        <v>0.14649566500016564</v>
      </c>
      <c r="W18" s="14">
        <v>0.11964753119361649</v>
      </c>
      <c r="X18" s="1"/>
      <c r="Y18" s="1"/>
      <c r="Z18" s="1"/>
      <c r="AA18" s="1"/>
      <c r="AB18" s="1"/>
      <c r="AC18" s="1"/>
      <c r="AD18" s="8"/>
      <c r="AE18" s="8"/>
      <c r="AF18" s="8"/>
      <c r="AG18" s="8" t="s">
        <v>1932</v>
      </c>
      <c r="AH18" s="19">
        <v>214096.2</v>
      </c>
      <c r="AI18" s="8"/>
      <c r="AJ18" s="13">
        <f>H1066/H814-1</f>
        <v>0.73481895688992926</v>
      </c>
      <c r="AK18" s="13">
        <f>J1066/J814-1</f>
        <v>0.6116780978509373</v>
      </c>
      <c r="AL18" s="13">
        <f>K1066/K814-1</f>
        <v>0.89188526326350881</v>
      </c>
      <c r="AM18" s="13">
        <f>L1066/L814-1</f>
        <v>1.9102811274419964</v>
      </c>
      <c r="AN18" s="8" t="s">
        <v>1932</v>
      </c>
      <c r="AO18" s="36">
        <v>106.98430845265476</v>
      </c>
      <c r="AP18" s="7">
        <f t="shared" si="14"/>
        <v>6.9843084526547585</v>
      </c>
      <c r="AQ18" s="7">
        <f t="shared" si="12"/>
        <v>73.481895688992921</v>
      </c>
      <c r="AR18" s="7">
        <f t="shared" si="12"/>
        <v>61.167809785093731</v>
      </c>
      <c r="AS18" s="7">
        <f t="shared" si="12"/>
        <v>89.188526326350882</v>
      </c>
      <c r="AT18" s="7">
        <f t="shared" si="12"/>
        <v>191.02811274419963</v>
      </c>
      <c r="AU18" s="8" t="s">
        <v>1976</v>
      </c>
      <c r="AV18" s="13">
        <f>CORREL(AT14:AT61,AP14:AP61)</f>
        <v>0.56247676912187794</v>
      </c>
      <c r="AW18" s="7">
        <f t="shared" si="15"/>
        <v>44.919448862469679</v>
      </c>
      <c r="AX18" s="7">
        <f t="shared" si="15"/>
        <v>33.887924874961705</v>
      </c>
      <c r="AY18" s="7">
        <f t="shared" si="15"/>
        <v>33.580990065667613</v>
      </c>
      <c r="AZ18" s="7">
        <f t="shared" si="15"/>
        <v>100.69126111216882</v>
      </c>
      <c r="BA18" s="7">
        <f t="shared" si="16"/>
        <v>51.051551579710683</v>
      </c>
      <c r="BB18" s="7">
        <f t="shared" si="16"/>
        <v>41.378518312932442</v>
      </c>
      <c r="BC18" s="7">
        <f t="shared" si="16"/>
        <v>37.891167484492172</v>
      </c>
      <c r="BD18" s="7">
        <f t="shared" si="16"/>
        <v>93.32218159184626</v>
      </c>
      <c r="BE18" s="7">
        <f t="shared" si="16"/>
        <v>12.644032878318367</v>
      </c>
      <c r="BF18" s="7">
        <f t="shared" si="13"/>
        <v>2.9333662186048493</v>
      </c>
      <c r="BG18" s="7">
        <f t="shared" si="13"/>
        <v>1.0008153281695797</v>
      </c>
      <c r="BH18" s="7">
        <f t="shared" si="13"/>
        <v>12.031121221112295</v>
      </c>
      <c r="BI18" s="8"/>
      <c r="BJ18" s="8"/>
      <c r="BK18" s="7" t="s">
        <v>1977</v>
      </c>
      <c r="BL18" s="7">
        <v>30.328447210555144</v>
      </c>
      <c r="BM18" s="7">
        <v>7.7070991563355165</v>
      </c>
      <c r="BN18" s="7">
        <f t="shared" si="5"/>
        <v>14.34557487087501</v>
      </c>
      <c r="BO18" s="7">
        <f t="shared" si="6"/>
        <v>3.7417303192997089</v>
      </c>
      <c r="BP18" s="7">
        <f t="shared" si="0"/>
        <v>53.677272442137031</v>
      </c>
      <c r="BQ18" s="7">
        <f t="shared" si="1"/>
        <v>205.79551837588056</v>
      </c>
      <c r="BR18" s="7">
        <f t="shared" si="1"/>
        <v>14.000545782366702</v>
      </c>
      <c r="BT18" s="8" t="s">
        <v>1977</v>
      </c>
      <c r="BU18" s="33">
        <v>132.42228123692047</v>
      </c>
      <c r="BV18" s="7">
        <v>7.7070991563355165</v>
      </c>
      <c r="BW18" s="7">
        <f t="shared" si="7"/>
        <v>100.47073789736402</v>
      </c>
      <c r="BX18" s="7">
        <f t="shared" si="8"/>
        <v>3.7417303192997089</v>
      </c>
      <c r="BY18" s="7">
        <f t="shared" si="2"/>
        <v>375.93440619298121</v>
      </c>
      <c r="BZ18" s="7">
        <f t="shared" si="3"/>
        <v>10094.369173640818</v>
      </c>
      <c r="CA18" s="7">
        <f t="shared" si="3"/>
        <v>14.000545782366702</v>
      </c>
    </row>
    <row r="19" spans="1:92" x14ac:dyDescent="0.3">
      <c r="A19" s="1" t="s">
        <v>1978</v>
      </c>
      <c r="B19" s="1"/>
      <c r="C19" s="1" t="s">
        <v>1878</v>
      </c>
      <c r="D19" s="1"/>
      <c r="E19" s="1"/>
      <c r="F19" s="1"/>
      <c r="G19" s="1"/>
      <c r="H19" s="1">
        <v>19354.5</v>
      </c>
      <c r="I19" s="1">
        <v>-3.6</v>
      </c>
      <c r="J19" s="12">
        <v>1873.7</v>
      </c>
      <c r="K19" s="5">
        <v>1152.4000000000001</v>
      </c>
      <c r="L19" s="5">
        <v>2144</v>
      </c>
      <c r="M19" s="13">
        <f t="shared" si="9"/>
        <v>-3.6408806221310597E-2</v>
      </c>
      <c r="N19" s="13">
        <f t="shared" si="10"/>
        <v>-3.0727846464228326E-2</v>
      </c>
      <c r="O19" s="13">
        <f t="shared" si="11"/>
        <v>-2.3720772619451047E-2</v>
      </c>
      <c r="P19" s="13">
        <f t="shared" si="11"/>
        <v>-3.4842891869991899E-2</v>
      </c>
      <c r="Q19" s="7"/>
      <c r="R19" s="8"/>
      <c r="S19" s="8"/>
      <c r="T19" s="8"/>
      <c r="U19" s="8" t="s">
        <v>1935</v>
      </c>
      <c r="V19" s="13">
        <f>H1127/H1066-1</f>
        <v>3.3179556701012913E-3</v>
      </c>
      <c r="W19" s="14">
        <v>-2.0166026430318285E-2</v>
      </c>
      <c r="X19" s="1"/>
      <c r="Y19" s="1"/>
      <c r="Z19" s="1"/>
      <c r="AA19" s="1"/>
      <c r="AB19" s="1"/>
      <c r="AC19" s="1"/>
      <c r="AD19" s="8"/>
      <c r="AE19" s="8"/>
      <c r="AF19" s="8"/>
      <c r="AG19" s="8" t="s">
        <v>1935</v>
      </c>
      <c r="AH19" s="19">
        <v>225401.5</v>
      </c>
      <c r="AI19" s="8"/>
      <c r="AJ19" s="13">
        <f>H1127/H875-1</f>
        <v>0.49800281469898366</v>
      </c>
      <c r="AK19" s="13">
        <f>J1127/J875-1</f>
        <v>0.37922413999664539</v>
      </c>
      <c r="AL19" s="13">
        <f>K1127/K875-1</f>
        <v>0.70347722548485403</v>
      </c>
      <c r="AM19" s="13">
        <f>L1127/L875-1</f>
        <v>1.4679422289184991</v>
      </c>
      <c r="AN19" s="8" t="s">
        <v>1935</v>
      </c>
      <c r="AO19" s="36">
        <v>105.72069535630423</v>
      </c>
      <c r="AP19" s="7">
        <f t="shared" si="14"/>
        <v>5.7206953563042333</v>
      </c>
      <c r="AQ19" s="7">
        <f t="shared" si="12"/>
        <v>49.800281469898366</v>
      </c>
      <c r="AR19" s="7">
        <f t="shared" si="12"/>
        <v>37.922413999664542</v>
      </c>
      <c r="AS19" s="7">
        <f t="shared" si="12"/>
        <v>70.347722548485407</v>
      </c>
      <c r="AT19" s="7">
        <f t="shared" si="12"/>
        <v>146.79422289184993</v>
      </c>
      <c r="AU19" s="8"/>
      <c r="AV19" s="8"/>
      <c r="AW19" s="7">
        <f t="shared" si="15"/>
        <v>73.481895688992921</v>
      </c>
      <c r="AX19" s="7">
        <f t="shared" si="15"/>
        <v>61.167809785093731</v>
      </c>
      <c r="AY19" s="7">
        <f t="shared" si="15"/>
        <v>89.188526326350882</v>
      </c>
      <c r="AZ19" s="7">
        <f t="shared" si="15"/>
        <v>191.02811274419963</v>
      </c>
      <c r="BA19" s="7">
        <f t="shared" si="16"/>
        <v>44.919448862469679</v>
      </c>
      <c r="BB19" s="7">
        <f t="shared" si="16"/>
        <v>33.887924874961705</v>
      </c>
      <c r="BC19" s="7">
        <f t="shared" si="16"/>
        <v>33.580990065667613</v>
      </c>
      <c r="BD19" s="7">
        <f t="shared" si="16"/>
        <v>100.69126111216882</v>
      </c>
      <c r="BE19" s="7">
        <f t="shared" si="16"/>
        <v>51.051551579710683</v>
      </c>
      <c r="BF19" s="7">
        <f t="shared" si="13"/>
        <v>41.378518312932442</v>
      </c>
      <c r="BG19" s="7">
        <f t="shared" si="13"/>
        <v>37.891167484492172</v>
      </c>
      <c r="BH19" s="7">
        <f t="shared" si="13"/>
        <v>93.32218159184626</v>
      </c>
      <c r="BI19" s="8"/>
      <c r="BJ19" s="8"/>
      <c r="BK19" s="7" t="s">
        <v>1979</v>
      </c>
      <c r="BL19" s="7">
        <v>41.603093639214173</v>
      </c>
      <c r="BM19" s="7">
        <v>7.3308824597419999</v>
      </c>
      <c r="BN19" s="7">
        <f t="shared" si="5"/>
        <v>25.620221299534037</v>
      </c>
      <c r="BO19" s="7">
        <f t="shared" si="6"/>
        <v>3.3655136227061924</v>
      </c>
      <c r="BP19" s="7">
        <f t="shared" si="0"/>
        <v>86.225203800329155</v>
      </c>
      <c r="BQ19" s="7">
        <f t="shared" si="1"/>
        <v>656.39573943709752</v>
      </c>
      <c r="BR19" s="7">
        <f t="shared" si="1"/>
        <v>11.326681944620958</v>
      </c>
      <c r="BT19" s="8" t="s">
        <v>1979</v>
      </c>
      <c r="BU19" s="33">
        <v>102.58249965242668</v>
      </c>
      <c r="BV19" s="7">
        <v>7.3308824597419999</v>
      </c>
      <c r="BW19" s="7">
        <f t="shared" si="7"/>
        <v>70.630956312870225</v>
      </c>
      <c r="BX19" s="7">
        <f t="shared" si="8"/>
        <v>3.3655136227061924</v>
      </c>
      <c r="BY19" s="7">
        <f t="shared" si="2"/>
        <v>237.70944565573069</v>
      </c>
      <c r="BZ19" s="7">
        <f t="shared" si="3"/>
        <v>4988.7319896705822</v>
      </c>
      <c r="CA19" s="7">
        <f t="shared" si="3"/>
        <v>11.326681944620958</v>
      </c>
    </row>
    <row r="20" spans="1:92" x14ac:dyDescent="0.3">
      <c r="A20" s="1" t="s">
        <v>1980</v>
      </c>
      <c r="B20" s="1"/>
      <c r="C20" s="1" t="s">
        <v>1878</v>
      </c>
      <c r="D20" s="1"/>
      <c r="E20" s="1"/>
      <c r="F20" s="1"/>
      <c r="G20" s="1"/>
      <c r="H20" s="1">
        <v>19361</v>
      </c>
      <c r="I20" s="1">
        <v>0</v>
      </c>
      <c r="J20" s="12">
        <v>1914.1</v>
      </c>
      <c r="K20" s="5">
        <v>1161.7</v>
      </c>
      <c r="L20" s="5">
        <v>2154</v>
      </c>
      <c r="M20" s="13">
        <f t="shared" si="9"/>
        <v>3.3583921051949517E-4</v>
      </c>
      <c r="N20" s="13">
        <f t="shared" si="10"/>
        <v>2.156161605379725E-2</v>
      </c>
      <c r="O20" s="13">
        <f t="shared" si="11"/>
        <v>8.0701145435613242E-3</v>
      </c>
      <c r="P20" s="13">
        <f t="shared" si="11"/>
        <v>4.6641791044776948E-3</v>
      </c>
      <c r="Q20" s="7"/>
      <c r="R20" s="8"/>
      <c r="S20" s="8"/>
      <c r="T20" s="8"/>
      <c r="U20" s="8" t="s">
        <v>1938</v>
      </c>
      <c r="V20" s="13">
        <f>H1193/H1127-1</f>
        <v>5.5054172728077555E-2</v>
      </c>
      <c r="W20" s="14">
        <v>4.6512974641395033E-2</v>
      </c>
      <c r="X20" s="1"/>
      <c r="Y20" s="1"/>
      <c r="Z20" s="1"/>
      <c r="AA20" s="1"/>
      <c r="AB20" s="1"/>
      <c r="AC20" s="1"/>
      <c r="AD20" s="8"/>
      <c r="AE20" s="8"/>
      <c r="AF20" s="8"/>
      <c r="AG20" s="8" t="s">
        <v>1938</v>
      </c>
      <c r="AH20" s="19">
        <v>228740.2</v>
      </c>
      <c r="AI20" s="8"/>
      <c r="AJ20" s="13">
        <f>H1193/H940-1</f>
        <v>0.30714896518401757</v>
      </c>
      <c r="AK20" s="13">
        <f>J1193/J940-1</f>
        <v>0.22332035877475054</v>
      </c>
      <c r="AL20" s="13">
        <f>K1193/K940-1</f>
        <v>0.48615598955929129</v>
      </c>
      <c r="AM20" s="13">
        <f>L1193/L940-1</f>
        <v>0.97635998502879562</v>
      </c>
      <c r="AN20" s="8" t="s">
        <v>1938</v>
      </c>
      <c r="AO20" s="36">
        <v>104.61635690855189</v>
      </c>
      <c r="AP20" s="7">
        <f t="shared" si="14"/>
        <v>4.616356908551893</v>
      </c>
      <c r="AQ20" s="7">
        <f t="shared" si="12"/>
        <v>30.714896518401758</v>
      </c>
      <c r="AR20" s="7">
        <f t="shared" si="12"/>
        <v>22.332035877475054</v>
      </c>
      <c r="AS20" s="7">
        <f t="shared" si="12"/>
        <v>48.61559895592913</v>
      </c>
      <c r="AT20" s="7">
        <f t="shared" si="12"/>
        <v>97.635998502879559</v>
      </c>
      <c r="AU20" s="8" t="s">
        <v>1981</v>
      </c>
      <c r="AV20" s="8"/>
      <c r="AW20" s="7">
        <f t="shared" si="15"/>
        <v>49.800281469898366</v>
      </c>
      <c r="AX20" s="7">
        <f t="shared" si="15"/>
        <v>37.922413999664542</v>
      </c>
      <c r="AY20" s="7">
        <f t="shared" si="15"/>
        <v>70.347722548485407</v>
      </c>
      <c r="AZ20" s="7">
        <f t="shared" si="15"/>
        <v>146.79422289184993</v>
      </c>
      <c r="BA20" s="7">
        <f t="shared" si="16"/>
        <v>73.481895688992921</v>
      </c>
      <c r="BB20" s="7">
        <f t="shared" si="16"/>
        <v>61.167809785093731</v>
      </c>
      <c r="BC20" s="7">
        <f t="shared" si="16"/>
        <v>89.188526326350882</v>
      </c>
      <c r="BD20" s="7">
        <f t="shared" si="16"/>
        <v>191.02811274419963</v>
      </c>
      <c r="BE20" s="7">
        <f t="shared" si="16"/>
        <v>44.919448862469679</v>
      </c>
      <c r="BF20" s="7">
        <f t="shared" si="13"/>
        <v>33.887924874961705</v>
      </c>
      <c r="BG20" s="7">
        <f t="shared" si="13"/>
        <v>33.580990065667613</v>
      </c>
      <c r="BH20" s="7">
        <f t="shared" si="13"/>
        <v>100.69126111216882</v>
      </c>
      <c r="BI20" s="8"/>
      <c r="BJ20" s="8"/>
      <c r="BK20" s="7" t="s">
        <v>1982</v>
      </c>
      <c r="BL20" s="7">
        <v>43.023650731769415</v>
      </c>
      <c r="BM20" s="7">
        <v>6.9315839967820381</v>
      </c>
      <c r="BN20" s="7">
        <f t="shared" si="5"/>
        <v>27.04077839208928</v>
      </c>
      <c r="BO20" s="7">
        <f t="shared" si="6"/>
        <v>2.9662151597462305</v>
      </c>
      <c r="BP20" s="7">
        <f t="shared" si="0"/>
        <v>80.208766797953515</v>
      </c>
      <c r="BQ20" s="7">
        <f t="shared" si="1"/>
        <v>731.2036960500825</v>
      </c>
      <c r="BR20" s="7">
        <f t="shared" si="1"/>
        <v>8.798432373908355</v>
      </c>
      <c r="BT20" s="8" t="s">
        <v>1982</v>
      </c>
      <c r="BU20" s="33">
        <v>154.2156957161184</v>
      </c>
      <c r="BV20" s="7">
        <v>6.9315839967820381</v>
      </c>
      <c r="BW20" s="7">
        <f t="shared" si="7"/>
        <v>122.26415237656195</v>
      </c>
      <c r="BX20" s="7">
        <f t="shared" si="8"/>
        <v>2.9662151597462305</v>
      </c>
      <c r="BY20" s="7">
        <f t="shared" si="2"/>
        <v>362.66178227288117</v>
      </c>
      <c r="BZ20" s="7">
        <f t="shared" si="3"/>
        <v>14948.52295635916</v>
      </c>
      <c r="CA20" s="7">
        <f t="shared" si="3"/>
        <v>8.798432373908355</v>
      </c>
    </row>
    <row r="21" spans="1:92" x14ac:dyDescent="0.3">
      <c r="A21" s="1" t="s">
        <v>1983</v>
      </c>
      <c r="B21" s="1"/>
      <c r="C21" s="1" t="s">
        <v>1878</v>
      </c>
      <c r="D21" s="1"/>
      <c r="E21" s="1"/>
      <c r="F21" s="1"/>
      <c r="G21" s="1"/>
      <c r="H21" s="1">
        <v>19481.400000000001</v>
      </c>
      <c r="I21" s="1">
        <v>0.6</v>
      </c>
      <c r="J21" s="12">
        <v>1951.3</v>
      </c>
      <c r="K21" s="5">
        <v>1173.8</v>
      </c>
      <c r="L21" s="5">
        <v>2172.1999999999998</v>
      </c>
      <c r="M21" s="13">
        <f t="shared" si="9"/>
        <v>6.2186870512888071E-3</v>
      </c>
      <c r="N21" s="13">
        <f t="shared" si="10"/>
        <v>1.9434721278930089E-2</v>
      </c>
      <c r="O21" s="13">
        <f t="shared" si="11"/>
        <v>1.0415769992252688E-2</v>
      </c>
      <c r="P21" s="13">
        <f t="shared" si="11"/>
        <v>8.4493964716805259E-3</v>
      </c>
      <c r="Q21" s="7"/>
      <c r="R21" s="8"/>
      <c r="S21" s="8"/>
      <c r="T21" s="8"/>
      <c r="U21" s="8" t="s">
        <v>1941</v>
      </c>
      <c r="V21" s="13">
        <f>H1257/H1193-1</f>
        <v>5.4154234851192085E-2</v>
      </c>
      <c r="W21" s="14">
        <v>8.4896107130011167E-2</v>
      </c>
      <c r="X21" s="1"/>
      <c r="Y21" s="1"/>
      <c r="Z21" s="1"/>
      <c r="AA21" s="1"/>
      <c r="AB21" s="1"/>
      <c r="AC21" s="1"/>
      <c r="AD21" s="8"/>
      <c r="AE21" s="8"/>
      <c r="AF21" s="8"/>
      <c r="AG21" s="8" t="s">
        <v>1941</v>
      </c>
      <c r="AH21" s="19">
        <v>259068.3</v>
      </c>
      <c r="AI21" s="8"/>
      <c r="AJ21" s="13">
        <f>H1257/H1002-1</f>
        <v>0.27935160640670276</v>
      </c>
      <c r="AK21" s="13">
        <f>J1257/J1002-1</f>
        <v>0.24556555106604661</v>
      </c>
      <c r="AL21" s="13">
        <f>K1257/K1002-1</f>
        <v>0.36299179100950107</v>
      </c>
      <c r="AM21" s="13">
        <f>L1257/L1002-1</f>
        <v>0.7289942641972067</v>
      </c>
      <c r="AN21" s="8" t="s">
        <v>1941</v>
      </c>
      <c r="AO21" s="36">
        <v>103.55142534506516</v>
      </c>
      <c r="AP21" s="7">
        <f t="shared" si="14"/>
        <v>3.5514253450651552</v>
      </c>
      <c r="AQ21" s="7">
        <f t="shared" si="12"/>
        <v>27.935160640670276</v>
      </c>
      <c r="AR21" s="7">
        <f t="shared" si="12"/>
        <v>24.556555106604662</v>
      </c>
      <c r="AS21" s="7">
        <f t="shared" si="12"/>
        <v>36.299179100950106</v>
      </c>
      <c r="AT21" s="7">
        <f t="shared" si="12"/>
        <v>72.899426419720669</v>
      </c>
      <c r="AU21" s="8" t="s">
        <v>1924</v>
      </c>
      <c r="AV21" s="13">
        <f>CORREL(AP14:AP61,AW14:AW61)</f>
        <v>0.51699614494804147</v>
      </c>
      <c r="AW21" s="7">
        <f t="shared" si="15"/>
        <v>30.714896518401758</v>
      </c>
      <c r="AX21" s="7">
        <f t="shared" si="15"/>
        <v>22.332035877475054</v>
      </c>
      <c r="AY21" s="7">
        <f t="shared" si="15"/>
        <v>48.61559895592913</v>
      </c>
      <c r="AZ21" s="7">
        <f t="shared" si="15"/>
        <v>97.635998502879559</v>
      </c>
      <c r="BA21" s="7">
        <f t="shared" si="16"/>
        <v>49.800281469898366</v>
      </c>
      <c r="BB21" s="7">
        <f t="shared" si="16"/>
        <v>37.922413999664542</v>
      </c>
      <c r="BC21" s="7">
        <f t="shared" si="16"/>
        <v>70.347722548485407</v>
      </c>
      <c r="BD21" s="7">
        <f t="shared" si="16"/>
        <v>146.79422289184993</v>
      </c>
      <c r="BE21" s="7">
        <f t="shared" si="16"/>
        <v>73.481895688992921</v>
      </c>
      <c r="BF21" s="7">
        <f t="shared" si="13"/>
        <v>61.167809785093731</v>
      </c>
      <c r="BG21" s="7">
        <f t="shared" si="13"/>
        <v>89.188526326350882</v>
      </c>
      <c r="BH21" s="7">
        <f t="shared" si="13"/>
        <v>191.02811274419963</v>
      </c>
      <c r="BI21" s="8"/>
      <c r="BJ21" s="8"/>
      <c r="BK21" s="7" t="s">
        <v>1984</v>
      </c>
      <c r="BL21" s="7">
        <v>62.574419516698178</v>
      </c>
      <c r="BM21" s="7">
        <v>6.9096547218392601</v>
      </c>
      <c r="BN21" s="7">
        <f t="shared" si="5"/>
        <v>46.591547177018043</v>
      </c>
      <c r="BO21" s="7">
        <f t="shared" si="6"/>
        <v>2.9442858848034525</v>
      </c>
      <c r="BP21" s="7">
        <f t="shared" si="0"/>
        <v>137.17883470444838</v>
      </c>
      <c r="BQ21" s="7">
        <f t="shared" si="1"/>
        <v>2170.772268348298</v>
      </c>
      <c r="BR21" s="7">
        <f t="shared" si="1"/>
        <v>8.6688193714528499</v>
      </c>
      <c r="BT21" s="8" t="s">
        <v>1984</v>
      </c>
      <c r="BU21" s="33">
        <v>72.93860062243256</v>
      </c>
      <c r="BV21" s="7">
        <v>6.9096547218392601</v>
      </c>
      <c r="BW21" s="7">
        <f t="shared" si="7"/>
        <v>40.987057282876108</v>
      </c>
      <c r="BX21" s="7">
        <f t="shared" si="8"/>
        <v>2.9442858848034525</v>
      </c>
      <c r="BY21" s="7">
        <f t="shared" si="2"/>
        <v>120.67761421760268</v>
      </c>
      <c r="BZ21" s="7">
        <f t="shared" si="3"/>
        <v>1679.9388647097674</v>
      </c>
      <c r="CA21" s="7">
        <f t="shared" si="3"/>
        <v>8.6688193714528499</v>
      </c>
      <c r="CN21" t="s">
        <v>4023</v>
      </c>
    </row>
    <row r="22" spans="1:92" x14ac:dyDescent="0.3">
      <c r="A22" s="1" t="s">
        <v>1985</v>
      </c>
      <c r="B22" s="1"/>
      <c r="C22" s="1" t="s">
        <v>1878</v>
      </c>
      <c r="D22" s="1"/>
      <c r="E22" s="1"/>
      <c r="F22" s="1"/>
      <c r="G22" s="1"/>
      <c r="H22" s="1">
        <v>19765.5</v>
      </c>
      <c r="I22" s="1">
        <v>1.5</v>
      </c>
      <c r="J22" s="12">
        <v>1938.5</v>
      </c>
      <c r="K22" s="5">
        <v>1164.3</v>
      </c>
      <c r="L22" s="5">
        <v>2229.6999999999998</v>
      </c>
      <c r="M22" s="13">
        <f t="shared" si="9"/>
        <v>1.4583140842033826E-2</v>
      </c>
      <c r="N22" s="13">
        <f t="shared" si="10"/>
        <v>-6.5597294111617854E-3</v>
      </c>
      <c r="O22" s="13">
        <f t="shared" si="11"/>
        <v>-8.093371954336348E-3</v>
      </c>
      <c r="P22" s="13">
        <f t="shared" si="11"/>
        <v>2.6470859036921146E-2</v>
      </c>
      <c r="Q22" s="7"/>
      <c r="R22" s="8"/>
      <c r="S22" s="8"/>
      <c r="T22" s="8"/>
      <c r="U22" s="8" t="s">
        <v>1944</v>
      </c>
      <c r="V22" s="13">
        <f>H1319/H1257-1</f>
        <v>2.3722611980166786E-2</v>
      </c>
      <c r="W22" s="14">
        <v>1.925970508576591E-2</v>
      </c>
      <c r="X22" s="1"/>
      <c r="Y22" s="8"/>
      <c r="Z22" s="8"/>
      <c r="AA22" s="8"/>
      <c r="AB22" s="8"/>
      <c r="AC22" s="8"/>
      <c r="AD22" s="8"/>
      <c r="AE22" s="8"/>
      <c r="AF22" s="8"/>
      <c r="AG22" s="8" t="s">
        <v>1944</v>
      </c>
      <c r="AH22" s="19">
        <v>228986.4</v>
      </c>
      <c r="AI22" s="8"/>
      <c r="AJ22" s="13">
        <f>H1319/H1066-1</f>
        <v>0.14235160945986025</v>
      </c>
      <c r="AK22" s="13">
        <f>J1319/J1066-1</f>
        <v>0.13388788960320475</v>
      </c>
      <c r="AL22" s="13">
        <f>K1319/K1066-1</f>
        <v>1.8343704332249189E-2</v>
      </c>
      <c r="AM22" s="13">
        <f>L1319/L1066-1</f>
        <v>9.9784386130184366E-2</v>
      </c>
      <c r="AN22" s="8" t="s">
        <v>1944</v>
      </c>
      <c r="AO22" s="36">
        <v>102.16094330298277</v>
      </c>
      <c r="AP22" s="7">
        <f t="shared" si="14"/>
        <v>2.1609433029827727</v>
      </c>
      <c r="AQ22" s="7">
        <f t="shared" si="12"/>
        <v>14.235160945986024</v>
      </c>
      <c r="AR22" s="7">
        <f t="shared" si="12"/>
        <v>13.388788960320475</v>
      </c>
      <c r="AS22" s="7">
        <f t="shared" si="12"/>
        <v>1.8343704332249189</v>
      </c>
      <c r="AT22" s="7">
        <f t="shared" si="12"/>
        <v>9.9784386130184366</v>
      </c>
      <c r="AU22" s="8" t="s">
        <v>1930</v>
      </c>
      <c r="AV22" s="13">
        <f>CORREL(AP14:AP61,AX14:AX61)</f>
        <v>0.48891736691603382</v>
      </c>
      <c r="AW22" s="7">
        <f t="shared" si="15"/>
        <v>27.935160640670276</v>
      </c>
      <c r="AX22" s="7">
        <f t="shared" si="15"/>
        <v>24.556555106604662</v>
      </c>
      <c r="AY22" s="7">
        <f t="shared" si="15"/>
        <v>36.299179100950106</v>
      </c>
      <c r="AZ22" s="7">
        <f t="shared" si="15"/>
        <v>72.899426419720669</v>
      </c>
      <c r="BA22" s="7">
        <f t="shared" si="16"/>
        <v>30.714896518401758</v>
      </c>
      <c r="BB22" s="7">
        <f t="shared" si="16"/>
        <v>22.332035877475054</v>
      </c>
      <c r="BC22" s="7">
        <f t="shared" si="16"/>
        <v>48.61559895592913</v>
      </c>
      <c r="BD22" s="7">
        <f t="shared" si="16"/>
        <v>97.635998502879559</v>
      </c>
      <c r="BE22" s="7">
        <f t="shared" si="16"/>
        <v>49.800281469898366</v>
      </c>
      <c r="BF22" s="7">
        <f t="shared" si="13"/>
        <v>37.922413999664542</v>
      </c>
      <c r="BG22" s="7">
        <f t="shared" si="13"/>
        <v>70.347722548485407</v>
      </c>
      <c r="BH22" s="7">
        <f t="shared" si="13"/>
        <v>146.79422289184993</v>
      </c>
      <c r="BI22" s="8"/>
      <c r="BJ22" s="8"/>
      <c r="BK22" s="7" t="s">
        <v>1986</v>
      </c>
      <c r="BL22" s="7">
        <v>37.038454536333212</v>
      </c>
      <c r="BM22" s="7">
        <v>5.5243627487884908</v>
      </c>
      <c r="BN22" s="7">
        <f t="shared" si="5"/>
        <v>21.055582196653077</v>
      </c>
      <c r="BO22" s="7">
        <f t="shared" si="6"/>
        <v>1.5589939117526832</v>
      </c>
      <c r="BP22" s="7">
        <f t="shared" si="0"/>
        <v>32.825524452990336</v>
      </c>
      <c r="BQ22" s="7">
        <f t="shared" si="1"/>
        <v>443.33754164001402</v>
      </c>
      <c r="BR22" s="7">
        <f t="shared" si="1"/>
        <v>2.4304620168819331</v>
      </c>
      <c r="BT22" s="8" t="s">
        <v>1986</v>
      </c>
      <c r="BU22" s="33">
        <v>25.174437486779077</v>
      </c>
      <c r="BV22" s="7">
        <v>5.5243627487884908</v>
      </c>
      <c r="BW22" s="7">
        <f t="shared" si="7"/>
        <v>-6.7771058527773711</v>
      </c>
      <c r="BX22" s="7">
        <f t="shared" si="8"/>
        <v>1.5589939117526832</v>
      </c>
      <c r="BY22" s="7">
        <f t="shared" si="2"/>
        <v>-10.565466763783398</v>
      </c>
      <c r="BZ22" s="7">
        <f t="shared" si="3"/>
        <v>45.929163739749299</v>
      </c>
      <c r="CA22" s="7">
        <f t="shared" si="3"/>
        <v>2.4304620168819331</v>
      </c>
    </row>
    <row r="23" spans="1:92" x14ac:dyDescent="0.3">
      <c r="A23" s="1" t="s">
        <v>1987</v>
      </c>
      <c r="B23" s="1"/>
      <c r="C23" s="1" t="s">
        <v>1878</v>
      </c>
      <c r="D23" s="1"/>
      <c r="E23" s="1"/>
      <c r="F23" s="1"/>
      <c r="G23" s="1"/>
      <c r="H23" s="1">
        <v>19398</v>
      </c>
      <c r="I23" s="1">
        <v>-1.9</v>
      </c>
      <c r="J23" s="12">
        <v>1910.1</v>
      </c>
      <c r="K23" s="5">
        <v>1156.7</v>
      </c>
      <c r="L23" s="5">
        <v>2225.1</v>
      </c>
      <c r="M23" s="13">
        <f t="shared" si="9"/>
        <v>-1.8593002959702565E-2</v>
      </c>
      <c r="N23" s="13">
        <f t="shared" si="10"/>
        <v>-1.4650502966211065E-2</v>
      </c>
      <c r="O23" s="13">
        <f t="shared" si="11"/>
        <v>-6.5275272696039277E-3</v>
      </c>
      <c r="P23" s="13">
        <f t="shared" si="11"/>
        <v>-2.0630578104677832E-3</v>
      </c>
      <c r="Q23" s="7"/>
      <c r="R23" s="8"/>
      <c r="S23" s="8"/>
      <c r="T23" s="8"/>
      <c r="U23" s="8" t="s">
        <v>1947</v>
      </c>
      <c r="V23" s="13">
        <f>H1381/H1319-1</f>
        <v>3.9019263189510545E-2</v>
      </c>
      <c r="W23" s="14">
        <v>2.4505462060820715E-2</v>
      </c>
      <c r="X23" s="1"/>
      <c r="Y23" s="1"/>
      <c r="Z23" s="1"/>
      <c r="AA23" s="1"/>
      <c r="AB23" s="1"/>
      <c r="AC23" s="1"/>
      <c r="AD23" s="8"/>
      <c r="AE23" s="8"/>
      <c r="AF23" s="8"/>
      <c r="AG23" s="8" t="s">
        <v>1947</v>
      </c>
      <c r="AH23" s="19">
        <v>237306.1</v>
      </c>
      <c r="AI23" s="8"/>
      <c r="AJ23" s="13">
        <f>H1381/H1127-1</f>
        <v>0.1830001853914851</v>
      </c>
      <c r="AK23" s="13">
        <f>J1381/J1127-1</f>
        <v>0.18558283096772699</v>
      </c>
      <c r="AL23" s="13">
        <f>K1381/K1127-1</f>
        <v>4.7850347711736907E-2</v>
      </c>
      <c r="AM23" s="13">
        <f>L1381/L1127-1</f>
        <v>4.1413387451023409E-2</v>
      </c>
      <c r="AN23" s="8" t="s">
        <v>1947</v>
      </c>
      <c r="AO23" s="36">
        <v>102.75393813729596</v>
      </c>
      <c r="AP23" s="7">
        <f t="shared" si="14"/>
        <v>2.753938137295961</v>
      </c>
      <c r="AQ23" s="7">
        <f t="shared" si="12"/>
        <v>18.30001853914851</v>
      </c>
      <c r="AR23" s="7">
        <f t="shared" si="12"/>
        <v>18.558283096772698</v>
      </c>
      <c r="AS23" s="7">
        <f t="shared" si="12"/>
        <v>4.7850347711736907</v>
      </c>
      <c r="AT23" s="7">
        <f t="shared" si="12"/>
        <v>4.1413387451023409</v>
      </c>
      <c r="AU23" s="8" t="s">
        <v>1988</v>
      </c>
      <c r="AV23" s="13">
        <f>CORREL(AP14:AP61,AY14:AY61)</f>
        <v>0.54600359516235697</v>
      </c>
      <c r="AW23" s="7">
        <f t="shared" si="15"/>
        <v>14.235160945986024</v>
      </c>
      <c r="AX23" s="7">
        <f t="shared" si="15"/>
        <v>13.388788960320475</v>
      </c>
      <c r="AY23" s="7">
        <f t="shared" si="15"/>
        <v>1.8343704332249189</v>
      </c>
      <c r="AZ23" s="7">
        <f t="shared" si="15"/>
        <v>9.9784386130184366</v>
      </c>
      <c r="BA23" s="7">
        <f t="shared" si="16"/>
        <v>27.935160640670276</v>
      </c>
      <c r="BB23" s="7">
        <f t="shared" si="16"/>
        <v>24.556555106604662</v>
      </c>
      <c r="BC23" s="7">
        <f t="shared" si="16"/>
        <v>36.299179100950106</v>
      </c>
      <c r="BD23" s="7">
        <f t="shared" si="16"/>
        <v>72.899426419720669</v>
      </c>
      <c r="BE23" s="7">
        <f t="shared" si="16"/>
        <v>30.714896518401758</v>
      </c>
      <c r="BF23" s="7">
        <f t="shared" si="13"/>
        <v>22.332035877475054</v>
      </c>
      <c r="BG23" s="7">
        <f t="shared" si="13"/>
        <v>48.61559895592913</v>
      </c>
      <c r="BH23" s="7">
        <f t="shared" si="13"/>
        <v>97.635998502879559</v>
      </c>
      <c r="BI23" s="8"/>
      <c r="BJ23" s="8"/>
      <c r="BK23" s="7" t="s">
        <v>1989</v>
      </c>
      <c r="BL23" s="7">
        <v>10.387881254832699</v>
      </c>
      <c r="BM23" s="7">
        <v>4.9337391986607315</v>
      </c>
      <c r="BN23" s="7">
        <f t="shared" si="5"/>
        <v>-5.5949910848474342</v>
      </c>
      <c r="BO23" s="7">
        <f t="shared" si="6"/>
        <v>0.96837036162492396</v>
      </c>
      <c r="BP23" s="7">
        <f t="shared" si="0"/>
        <v>-5.4180235401219354</v>
      </c>
      <c r="BQ23" s="7">
        <f t="shared" si="1"/>
        <v>31.303925239522268</v>
      </c>
      <c r="BR23" s="7">
        <f t="shared" si="1"/>
        <v>0.93774115727358598</v>
      </c>
      <c r="BT23" s="8" t="s">
        <v>1989</v>
      </c>
      <c r="BU23" s="33">
        <v>-17.486542654374549</v>
      </c>
      <c r="BV23" s="7">
        <v>4.9337391986607315</v>
      </c>
      <c r="BW23" s="7">
        <f t="shared" si="7"/>
        <v>-49.438085993930997</v>
      </c>
      <c r="BX23" s="7">
        <f t="shared" si="8"/>
        <v>0.96837036162492396</v>
      </c>
      <c r="BY23" s="7">
        <f t="shared" si="2"/>
        <v>-47.874377211987046</v>
      </c>
      <c r="BZ23" s="7">
        <f t="shared" si="3"/>
        <v>2444.1243467433164</v>
      </c>
      <c r="CA23" s="7">
        <f t="shared" si="3"/>
        <v>0.93774115727358598</v>
      </c>
    </row>
    <row r="24" spans="1:92" x14ac:dyDescent="0.3">
      <c r="A24" s="1" t="s">
        <v>1990</v>
      </c>
      <c r="B24" s="1"/>
      <c r="C24" s="1" t="s">
        <v>1878</v>
      </c>
      <c r="D24" s="1"/>
      <c r="E24" s="1"/>
      <c r="F24" s="1"/>
      <c r="G24" s="1"/>
      <c r="H24" s="1">
        <v>19721</v>
      </c>
      <c r="I24" s="1">
        <v>1.7</v>
      </c>
      <c r="J24" s="12">
        <v>1946.3</v>
      </c>
      <c r="K24" s="5">
        <v>1169.3</v>
      </c>
      <c r="L24" s="5">
        <v>2265.1</v>
      </c>
      <c r="M24" s="13">
        <f t="shared" si="9"/>
        <v>1.6651201154758155E-2</v>
      </c>
      <c r="N24" s="13">
        <f t="shared" si="10"/>
        <v>1.8951887335741713E-2</v>
      </c>
      <c r="O24" s="13">
        <f t="shared" si="11"/>
        <v>1.0893057836949938E-2</v>
      </c>
      <c r="P24" s="13">
        <f t="shared" si="11"/>
        <v>1.7976720147409031E-2</v>
      </c>
      <c r="Q24" s="7"/>
      <c r="R24" s="8"/>
      <c r="S24" s="8"/>
      <c r="T24" s="8"/>
      <c r="U24" s="8" t="s">
        <v>1953</v>
      </c>
      <c r="V24" s="13">
        <f>H1446/H1381-1</f>
        <v>0.19303650812419137</v>
      </c>
      <c r="W24" s="14">
        <v>0.23026913495823775</v>
      </c>
      <c r="X24" s="1"/>
      <c r="Y24" s="1"/>
      <c r="Z24" s="1"/>
      <c r="AA24" s="1"/>
      <c r="AB24" s="1"/>
      <c r="AC24" s="1"/>
      <c r="AD24" s="8"/>
      <c r="AE24" s="8"/>
      <c r="AF24" s="8"/>
      <c r="AG24" s="8" t="s">
        <v>1953</v>
      </c>
      <c r="AH24" s="19">
        <v>241777.7</v>
      </c>
      <c r="AI24" s="8"/>
      <c r="AJ24" s="13">
        <f>H1446/H1193-1</f>
        <v>0.33771558539059332</v>
      </c>
      <c r="AK24" s="13">
        <f>J1446/J1193-1</f>
        <v>0.39375812743823135</v>
      </c>
      <c r="AL24" s="13">
        <f>K1446/K1193-1</f>
        <v>7.4895241537436208E-2</v>
      </c>
      <c r="AM24" s="13">
        <f>L1446/L1193-1</f>
        <v>-4.8222285574651913E-2</v>
      </c>
      <c r="AN24" s="8" t="s">
        <v>1953</v>
      </c>
      <c r="AO24" s="36">
        <v>104.25823734733331</v>
      </c>
      <c r="AP24" s="7">
        <f t="shared" si="14"/>
        <v>4.2582373473333064</v>
      </c>
      <c r="AQ24" s="7">
        <f t="shared" si="12"/>
        <v>33.771558539059335</v>
      </c>
      <c r="AR24" s="7">
        <f t="shared" si="12"/>
        <v>39.375812743823133</v>
      </c>
      <c r="AS24" s="7">
        <f t="shared" si="12"/>
        <v>7.4895241537436208</v>
      </c>
      <c r="AT24" s="7">
        <f t="shared" si="12"/>
        <v>-4.8222285574651913</v>
      </c>
      <c r="AU24" s="8" t="s">
        <v>1991</v>
      </c>
      <c r="AV24" s="13">
        <f>CORREL(AP14:AP61,AZ14:AZ61)</f>
        <v>0.59028325775510337</v>
      </c>
      <c r="AW24" s="7">
        <f t="shared" si="15"/>
        <v>18.30001853914851</v>
      </c>
      <c r="AX24" s="7">
        <f t="shared" si="15"/>
        <v>18.558283096772698</v>
      </c>
      <c r="AY24" s="7">
        <f t="shared" si="15"/>
        <v>4.7850347711736907</v>
      </c>
      <c r="AZ24" s="7">
        <f t="shared" si="15"/>
        <v>4.1413387451023409</v>
      </c>
      <c r="BA24" s="7">
        <f t="shared" si="16"/>
        <v>14.235160945986024</v>
      </c>
      <c r="BB24" s="7">
        <f t="shared" si="16"/>
        <v>13.388788960320475</v>
      </c>
      <c r="BC24" s="7">
        <f t="shared" si="16"/>
        <v>1.8343704332249189</v>
      </c>
      <c r="BD24" s="7">
        <f t="shared" si="16"/>
        <v>9.9784386130184366</v>
      </c>
      <c r="BE24" s="7">
        <f t="shared" si="16"/>
        <v>27.935160640670276</v>
      </c>
      <c r="BF24" s="7">
        <f t="shared" si="13"/>
        <v>24.556555106604662</v>
      </c>
      <c r="BG24" s="7">
        <f t="shared" si="13"/>
        <v>36.299179100950106</v>
      </c>
      <c r="BH24" s="7">
        <f t="shared" si="13"/>
        <v>72.899426419720669</v>
      </c>
      <c r="BI24" s="8"/>
      <c r="BJ24" s="8"/>
      <c r="BK24" s="7" t="s">
        <v>1992</v>
      </c>
      <c r="BL24" s="7">
        <v>-16.537785506262804</v>
      </c>
      <c r="BM24" s="7">
        <v>3.6631271844186557</v>
      </c>
      <c r="BN24" s="7">
        <f t="shared" si="5"/>
        <v>-32.520657845942935</v>
      </c>
      <c r="BO24" s="7">
        <f t="shared" si="6"/>
        <v>-0.30224165261715186</v>
      </c>
      <c r="BP24" s="7">
        <f t="shared" si="0"/>
        <v>9.8290973715547381</v>
      </c>
      <c r="BQ24" s="7">
        <f t="shared" si="1"/>
        <v>1057.5931867328898</v>
      </c>
      <c r="BR24" s="7">
        <f t="shared" si="1"/>
        <v>9.1350016576747101E-2</v>
      </c>
      <c r="BT24" s="8" t="s">
        <v>1992</v>
      </c>
      <c r="BU24" s="33">
        <v>-46.934216957063654</v>
      </c>
      <c r="BV24" s="7">
        <v>3.6631271844186557</v>
      </c>
      <c r="BW24" s="7">
        <f t="shared" si="7"/>
        <v>-78.885760296620106</v>
      </c>
      <c r="BX24" s="7">
        <f t="shared" si="8"/>
        <v>-0.30224165261715186</v>
      </c>
      <c r="BY24" s="7">
        <f t="shared" si="2"/>
        <v>23.842562560010965</v>
      </c>
      <c r="BZ24" s="7">
        <f t="shared" si="3"/>
        <v>6222.9631775758053</v>
      </c>
      <c r="CA24" s="7">
        <f t="shared" si="3"/>
        <v>9.1350016576747101E-2</v>
      </c>
    </row>
    <row r="25" spans="1:92" x14ac:dyDescent="0.3">
      <c r="A25" s="1" t="s">
        <v>1993</v>
      </c>
      <c r="B25" s="1"/>
      <c r="C25" s="1" t="s">
        <v>1878</v>
      </c>
      <c r="D25" s="1"/>
      <c r="E25" s="1"/>
      <c r="F25" s="1"/>
      <c r="G25" s="1"/>
      <c r="H25" s="1">
        <v>19704.2</v>
      </c>
      <c r="I25" s="1">
        <v>-0.1</v>
      </c>
      <c r="J25" s="12">
        <v>1981.3</v>
      </c>
      <c r="K25" s="5">
        <v>1184.5999999999999</v>
      </c>
      <c r="L25" s="5">
        <v>2302.6999999999998</v>
      </c>
      <c r="M25" s="13">
        <f t="shared" si="9"/>
        <v>-8.5188377871303622E-4</v>
      </c>
      <c r="N25" s="13">
        <f t="shared" si="10"/>
        <v>1.7982839233417147E-2</v>
      </c>
      <c r="O25" s="13">
        <f t="shared" si="11"/>
        <v>1.3084751560762831E-2</v>
      </c>
      <c r="P25" s="13">
        <f t="shared" si="11"/>
        <v>1.6599708622135889E-2</v>
      </c>
      <c r="Q25" s="7"/>
      <c r="R25" s="8"/>
      <c r="S25" s="8"/>
      <c r="T25" s="8"/>
      <c r="U25" s="8" t="s">
        <v>1965</v>
      </c>
      <c r="V25" s="13">
        <f>H1508/H1446-1</f>
        <v>5.3241352296385047E-2</v>
      </c>
      <c r="W25" s="14">
        <v>5.4082811575675072E-2</v>
      </c>
      <c r="X25" s="1"/>
      <c r="Y25" s="1"/>
      <c r="Z25" s="1"/>
      <c r="AA25" s="1"/>
      <c r="AB25" s="1"/>
      <c r="AC25" s="1"/>
      <c r="AD25" s="8"/>
      <c r="AE25" s="8"/>
      <c r="AF25" s="8"/>
      <c r="AG25" s="8" t="s">
        <v>1965</v>
      </c>
      <c r="AH25" s="19">
        <v>276848.7</v>
      </c>
      <c r="AI25" s="8"/>
      <c r="AJ25" s="13">
        <f>H1508/H1257-1</f>
        <v>0.3365571427445142</v>
      </c>
      <c r="AK25" s="13">
        <f>J1508/J1257-1</f>
        <v>0.35417251105545833</v>
      </c>
      <c r="AL25" s="13">
        <f>K1508/K1257-1</f>
        <v>0.27607652736836008</v>
      </c>
      <c r="AM25" s="13">
        <f>L1508/L1257-1</f>
        <v>0.15462518623565513</v>
      </c>
      <c r="AN25" s="8" t="s">
        <v>1965</v>
      </c>
      <c r="AO25" s="36">
        <v>104.82227705489382</v>
      </c>
      <c r="AP25" s="7">
        <f t="shared" si="14"/>
        <v>4.8222770548938172</v>
      </c>
      <c r="AQ25" s="7">
        <f t="shared" si="12"/>
        <v>33.655714274451419</v>
      </c>
      <c r="AR25" s="7">
        <f t="shared" si="12"/>
        <v>35.41725110554583</v>
      </c>
      <c r="AS25" s="7">
        <f t="shared" si="12"/>
        <v>27.607652736836009</v>
      </c>
      <c r="AT25" s="7">
        <f t="shared" si="12"/>
        <v>15.462518623565513</v>
      </c>
      <c r="AU25" s="8"/>
      <c r="AV25" s="8"/>
      <c r="AW25" s="7">
        <f t="shared" si="15"/>
        <v>33.771558539059335</v>
      </c>
      <c r="AX25" s="7">
        <f t="shared" si="15"/>
        <v>39.375812743823133</v>
      </c>
      <c r="AY25" s="7">
        <f t="shared" si="15"/>
        <v>7.4895241537436208</v>
      </c>
      <c r="AZ25" s="7">
        <f t="shared" si="15"/>
        <v>-4.8222285574651913</v>
      </c>
      <c r="BA25" s="7">
        <f t="shared" si="16"/>
        <v>18.30001853914851</v>
      </c>
      <c r="BB25" s="7">
        <f t="shared" si="16"/>
        <v>18.558283096772698</v>
      </c>
      <c r="BC25" s="7">
        <f t="shared" si="16"/>
        <v>4.7850347711736907</v>
      </c>
      <c r="BD25" s="7">
        <f t="shared" si="16"/>
        <v>4.1413387451023409</v>
      </c>
      <c r="BE25" s="7">
        <f t="shared" si="16"/>
        <v>14.235160945986024</v>
      </c>
      <c r="BF25" s="7">
        <f t="shared" si="13"/>
        <v>13.388788960320475</v>
      </c>
      <c r="BG25" s="7">
        <f t="shared" si="13"/>
        <v>1.8343704332249189</v>
      </c>
      <c r="BH25" s="7">
        <f t="shared" si="13"/>
        <v>9.9784386130184366</v>
      </c>
      <c r="BI25" s="8"/>
      <c r="BJ25" s="8"/>
      <c r="BK25" s="7" t="s">
        <v>1994</v>
      </c>
      <c r="BL25" s="7">
        <v>-37.730480590347511</v>
      </c>
      <c r="BM25" s="7">
        <v>1.9314865291504901</v>
      </c>
      <c r="BN25" s="7">
        <f t="shared" si="5"/>
        <v>-53.713352930027646</v>
      </c>
      <c r="BO25" s="7">
        <f t="shared" si="6"/>
        <v>-2.0338823078853174</v>
      </c>
      <c r="BP25" s="7">
        <f t="shared" si="0"/>
        <v>109.24663822158321</v>
      </c>
      <c r="BQ25" s="7">
        <f t="shared" si="1"/>
        <v>2885.1242829857097</v>
      </c>
      <c r="BR25" s="7">
        <f t="shared" si="1"/>
        <v>4.1366772423289051</v>
      </c>
      <c r="BT25" s="8" t="s">
        <v>1994</v>
      </c>
      <c r="BU25" s="33">
        <v>-47.422514827889771</v>
      </c>
      <c r="BV25" s="7">
        <v>1.9314865291504901</v>
      </c>
      <c r="BW25" s="7">
        <f t="shared" si="7"/>
        <v>-79.374058167446222</v>
      </c>
      <c r="BX25" s="7">
        <f t="shared" si="8"/>
        <v>-2.0338823078853174</v>
      </c>
      <c r="BY25" s="7">
        <f t="shared" si="2"/>
        <v>161.43749261182896</v>
      </c>
      <c r="BZ25" s="7">
        <f t="shared" si="3"/>
        <v>6300.2411099691362</v>
      </c>
      <c r="CA25" s="7">
        <f t="shared" si="3"/>
        <v>4.1366772423289051</v>
      </c>
    </row>
    <row r="26" spans="1:92" x14ac:dyDescent="0.3">
      <c r="A26" s="1" t="s">
        <v>1995</v>
      </c>
      <c r="B26" s="1"/>
      <c r="C26" s="1" t="s">
        <v>1878</v>
      </c>
      <c r="D26" s="1"/>
      <c r="E26" s="1"/>
      <c r="F26" s="1"/>
      <c r="G26" s="1"/>
      <c r="H26" s="1">
        <v>20204.099999999999</v>
      </c>
      <c r="I26" s="1">
        <v>2.5</v>
      </c>
      <c r="J26" s="12">
        <v>2109</v>
      </c>
      <c r="K26" s="5">
        <v>1246.2</v>
      </c>
      <c r="L26" s="5">
        <v>2386.4</v>
      </c>
      <c r="M26" s="13">
        <f t="shared" si="9"/>
        <v>2.5370225637173727E-2</v>
      </c>
      <c r="N26" s="13">
        <f t="shared" si="10"/>
        <v>6.4452632110230779E-2</v>
      </c>
      <c r="O26" s="13">
        <f t="shared" si="11"/>
        <v>5.20006753334461E-2</v>
      </c>
      <c r="P26" s="13">
        <f t="shared" si="11"/>
        <v>3.6348634212012065E-2</v>
      </c>
      <c r="Q26" s="7"/>
      <c r="R26" s="8"/>
      <c r="S26" s="8"/>
      <c r="T26" s="8"/>
      <c r="U26" s="8" t="s">
        <v>1967</v>
      </c>
      <c r="V26" s="13">
        <f>H1573/H1508-1</f>
        <v>0.12975919916383871</v>
      </c>
      <c r="W26" s="14">
        <v>7.9052336202188433E-2</v>
      </c>
      <c r="X26" s="1"/>
      <c r="Y26" s="1"/>
      <c r="Z26" s="1"/>
      <c r="AA26" s="1"/>
      <c r="AB26" s="1"/>
      <c r="AC26" s="1"/>
      <c r="AD26" s="8"/>
      <c r="AE26" s="8"/>
      <c r="AF26" s="8"/>
      <c r="AG26" s="8" t="s">
        <v>1967</v>
      </c>
      <c r="AH26" s="20">
        <v>244581.9</v>
      </c>
      <c r="AI26" s="8"/>
      <c r="AJ26" s="13">
        <f>H1573/H1319-1</f>
        <v>0.4749969469786457</v>
      </c>
      <c r="AK26" s="13">
        <f>J1573/J1319-1</f>
        <v>0.43361206607517278</v>
      </c>
      <c r="AL26" s="13">
        <f>K1573/K1319-1</f>
        <v>0.60897944068002574</v>
      </c>
      <c r="AM26" s="13">
        <f>L1573/L1319-1</f>
        <v>0.92741301952952315</v>
      </c>
      <c r="AN26" s="8" t="s">
        <v>1967</v>
      </c>
      <c r="AO26" s="36">
        <v>105.64717923251959</v>
      </c>
      <c r="AP26" s="7">
        <f t="shared" si="14"/>
        <v>5.6471792325195906</v>
      </c>
      <c r="AQ26" s="7">
        <f t="shared" si="12"/>
        <v>47.49969469786457</v>
      </c>
      <c r="AR26" s="7">
        <f t="shared" si="12"/>
        <v>43.361206607517275</v>
      </c>
      <c r="AS26" s="7">
        <f t="shared" si="12"/>
        <v>60.897944068002573</v>
      </c>
      <c r="AT26" s="7">
        <f t="shared" si="12"/>
        <v>92.741301952952313</v>
      </c>
      <c r="AU26" s="8" t="s">
        <v>1996</v>
      </c>
      <c r="AV26" s="8"/>
      <c r="AW26" s="7">
        <f t="shared" si="15"/>
        <v>33.655714274451419</v>
      </c>
      <c r="AX26" s="7">
        <f t="shared" si="15"/>
        <v>35.41725110554583</v>
      </c>
      <c r="AY26" s="7">
        <f t="shared" si="15"/>
        <v>27.607652736836009</v>
      </c>
      <c r="AZ26" s="7">
        <f t="shared" si="15"/>
        <v>15.462518623565513</v>
      </c>
      <c r="BA26" s="7">
        <f t="shared" si="16"/>
        <v>33.771558539059335</v>
      </c>
      <c r="BB26" s="7">
        <f t="shared" si="16"/>
        <v>39.375812743823133</v>
      </c>
      <c r="BC26" s="7">
        <f t="shared" si="16"/>
        <v>7.4895241537436208</v>
      </c>
      <c r="BD26" s="7">
        <f t="shared" si="16"/>
        <v>-4.8222285574651913</v>
      </c>
      <c r="BE26" s="7">
        <f t="shared" si="16"/>
        <v>18.30001853914851</v>
      </c>
      <c r="BF26" s="7">
        <f t="shared" si="13"/>
        <v>18.558283096772698</v>
      </c>
      <c r="BG26" s="7">
        <f t="shared" si="13"/>
        <v>4.7850347711736907</v>
      </c>
      <c r="BH26" s="7">
        <f t="shared" si="13"/>
        <v>4.1413387451023409</v>
      </c>
      <c r="BI26" s="8"/>
      <c r="BJ26" s="8"/>
      <c r="BK26" s="7" t="s">
        <v>1997</v>
      </c>
      <c r="BL26" s="7">
        <v>-38.101708627552057</v>
      </c>
      <c r="BM26" s="7">
        <v>1.5493235839029182</v>
      </c>
      <c r="BN26" s="7">
        <f t="shared" si="5"/>
        <v>-54.084580967232192</v>
      </c>
      <c r="BO26" s="7">
        <f t="shared" si="6"/>
        <v>-2.4160452531328893</v>
      </c>
      <c r="BP26" s="7">
        <f t="shared" si="0"/>
        <v>130.67079511356275</v>
      </c>
      <c r="BQ26" s="7">
        <f t="shared" si="1"/>
        <v>2925.1418984010947</v>
      </c>
      <c r="BR26" s="7">
        <f t="shared" si="1"/>
        <v>5.8372746651859675</v>
      </c>
      <c r="BT26" s="8" t="s">
        <v>1997</v>
      </c>
      <c r="BU26" s="33">
        <v>-56.949211957341163</v>
      </c>
      <c r="BV26" s="7">
        <v>1.5493235839029182</v>
      </c>
      <c r="BW26" s="7">
        <f t="shared" si="7"/>
        <v>-88.900755296897614</v>
      </c>
      <c r="BX26" s="7">
        <f t="shared" si="8"/>
        <v>-2.4160452531328893</v>
      </c>
      <c r="BY26" s="7">
        <f t="shared" si="2"/>
        <v>214.78824783499806</v>
      </c>
      <c r="BZ26" s="7">
        <f t="shared" si="3"/>
        <v>7903.3442923588691</v>
      </c>
      <c r="CA26" s="7">
        <f t="shared" si="3"/>
        <v>5.8372746651859675</v>
      </c>
    </row>
    <row r="27" spans="1:92" x14ac:dyDescent="0.3">
      <c r="A27" s="1" t="s">
        <v>1998</v>
      </c>
      <c r="B27" s="1"/>
      <c r="C27" s="1" t="s">
        <v>1878</v>
      </c>
      <c r="D27" s="1"/>
      <c r="E27" s="1"/>
      <c r="F27" s="1"/>
      <c r="G27" s="1"/>
      <c r="H27" s="1">
        <v>21224.6</v>
      </c>
      <c r="I27" s="1">
        <v>5.0999999999999996</v>
      </c>
      <c r="J27" s="12">
        <v>2096.8000000000002</v>
      </c>
      <c r="K27" s="5">
        <v>1246.5</v>
      </c>
      <c r="L27" s="5">
        <v>2584.5</v>
      </c>
      <c r="M27" s="13">
        <f t="shared" si="9"/>
        <v>5.0509550041823115E-2</v>
      </c>
      <c r="N27" s="13">
        <f t="shared" si="10"/>
        <v>-5.7847321005214392E-3</v>
      </c>
      <c r="O27" s="13">
        <f t="shared" si="11"/>
        <v>2.4073182474726451E-4</v>
      </c>
      <c r="P27" s="13">
        <f t="shared" si="11"/>
        <v>8.3012068387529281E-2</v>
      </c>
      <c r="Q27" s="7"/>
      <c r="R27" s="8"/>
      <c r="S27" s="8"/>
      <c r="T27" s="8"/>
      <c r="U27" s="8" t="s">
        <v>1969</v>
      </c>
      <c r="V27" s="13">
        <f>H1633/H1573-1</f>
        <v>1.0548399416016707E-2</v>
      </c>
      <c r="W27" s="14">
        <v>8.6706715581728044E-3</v>
      </c>
      <c r="X27" s="1"/>
      <c r="Y27" s="1"/>
      <c r="Z27" s="1"/>
      <c r="AA27" s="1"/>
      <c r="AB27" s="1"/>
      <c r="AC27" s="1"/>
      <c r="AD27" s="8"/>
      <c r="AE27" s="8"/>
      <c r="AF27" s="8"/>
      <c r="AG27" s="8" t="s">
        <v>1969</v>
      </c>
      <c r="AH27" s="20">
        <v>254724.5</v>
      </c>
      <c r="AI27" s="8"/>
      <c r="AJ27" s="13">
        <f>H1633/H1381-1</f>
        <v>0.43457956625094196</v>
      </c>
      <c r="AK27" s="13">
        <f>J1633/J1381-1</f>
        <v>0.41145411029160361</v>
      </c>
      <c r="AL27" s="13">
        <f>K1633/K1381-1</f>
        <v>0.50448851302460196</v>
      </c>
      <c r="AM27" s="13">
        <f>L1633/L1381-1</f>
        <v>0.92600166247232085</v>
      </c>
      <c r="AN27" s="8" t="s">
        <v>1969</v>
      </c>
      <c r="AO27" s="36">
        <v>106.3180216523065</v>
      </c>
      <c r="AP27" s="7">
        <f t="shared" si="14"/>
        <v>6.3180216523064985</v>
      </c>
      <c r="AQ27" s="7">
        <f t="shared" si="12"/>
        <v>43.457956625094198</v>
      </c>
      <c r="AR27" s="7">
        <f t="shared" si="12"/>
        <v>41.145411029160364</v>
      </c>
      <c r="AS27" s="7">
        <f t="shared" si="12"/>
        <v>50.448851302460199</v>
      </c>
      <c r="AT27" s="7">
        <f t="shared" si="12"/>
        <v>92.600166247232082</v>
      </c>
      <c r="AU27" s="8" t="s">
        <v>1924</v>
      </c>
      <c r="AV27" s="13">
        <f>CORREL(AP14:AP61,BA14:BA61)</f>
        <v>0.58900372073692264</v>
      </c>
      <c r="AW27" s="7">
        <f t="shared" si="15"/>
        <v>47.49969469786457</v>
      </c>
      <c r="AX27" s="7">
        <f t="shared" si="15"/>
        <v>43.361206607517275</v>
      </c>
      <c r="AY27" s="7">
        <f t="shared" si="15"/>
        <v>60.897944068002573</v>
      </c>
      <c r="AZ27" s="7">
        <f t="shared" si="15"/>
        <v>92.741301952952313</v>
      </c>
      <c r="BA27" s="7">
        <f t="shared" si="16"/>
        <v>33.655714274451419</v>
      </c>
      <c r="BB27" s="7">
        <f t="shared" si="16"/>
        <v>35.41725110554583</v>
      </c>
      <c r="BC27" s="7">
        <f t="shared" si="16"/>
        <v>27.607652736836009</v>
      </c>
      <c r="BD27" s="7">
        <f t="shared" si="16"/>
        <v>15.462518623565513</v>
      </c>
      <c r="BE27" s="7">
        <f t="shared" si="16"/>
        <v>33.771558539059335</v>
      </c>
      <c r="BF27" s="7">
        <f t="shared" si="13"/>
        <v>39.375812743823133</v>
      </c>
      <c r="BG27" s="7">
        <f t="shared" si="13"/>
        <v>7.4895241537436208</v>
      </c>
      <c r="BH27" s="7">
        <f t="shared" si="13"/>
        <v>-4.8222285574651913</v>
      </c>
      <c r="BI27" s="8"/>
      <c r="BJ27" s="8"/>
      <c r="BK27" s="7" t="s">
        <v>1999</v>
      </c>
      <c r="BL27" s="7">
        <v>-51.070342546273451</v>
      </c>
      <c r="BM27" s="7">
        <v>1.8625167381201635</v>
      </c>
      <c r="BN27" s="7">
        <f t="shared" si="5"/>
        <v>-67.053214885953579</v>
      </c>
      <c r="BO27" s="7">
        <f t="shared" si="6"/>
        <v>-2.1028520989156441</v>
      </c>
      <c r="BP27" s="7">
        <f t="shared" si="0"/>
        <v>141.00299366196919</v>
      </c>
      <c r="BQ27" s="7">
        <f t="shared" si="1"/>
        <v>4496.1336265418668</v>
      </c>
      <c r="BR27" s="7">
        <f t="shared" si="1"/>
        <v>4.4219869499139293</v>
      </c>
      <c r="BT27" s="8" t="s">
        <v>1999</v>
      </c>
      <c r="BU27" s="33">
        <v>-50.439356941526881</v>
      </c>
      <c r="BV27" s="7">
        <v>1.8625167381201635</v>
      </c>
      <c r="BW27" s="7">
        <f t="shared" si="7"/>
        <v>-82.390900281083333</v>
      </c>
      <c r="BX27" s="7">
        <f t="shared" si="8"/>
        <v>-2.1028520989156441</v>
      </c>
      <c r="BY27" s="7">
        <f t="shared" si="2"/>
        <v>173.2558775876256</v>
      </c>
      <c r="BZ27" s="7">
        <f t="shared" si="3"/>
        <v>6788.2604491274178</v>
      </c>
      <c r="CA27" s="7">
        <f t="shared" si="3"/>
        <v>4.4219869499139293</v>
      </c>
    </row>
    <row r="28" spans="1:92" x14ac:dyDescent="0.3">
      <c r="A28" s="1" t="s">
        <v>2000</v>
      </c>
      <c r="B28" s="1"/>
      <c r="C28" s="1" t="s">
        <v>1878</v>
      </c>
      <c r="D28" s="1"/>
      <c r="E28" s="1"/>
      <c r="F28" s="1"/>
      <c r="G28" s="1"/>
      <c r="H28" s="1">
        <v>20977.200000000001</v>
      </c>
      <c r="I28" s="1">
        <v>-1.2</v>
      </c>
      <c r="J28" s="12">
        <v>2142.1</v>
      </c>
      <c r="K28" s="5">
        <v>1240.4000000000001</v>
      </c>
      <c r="L28" s="5">
        <v>2583.1999999999998</v>
      </c>
      <c r="M28" s="13">
        <f t="shared" si="9"/>
        <v>-1.1656285630824548E-2</v>
      </c>
      <c r="N28" s="13">
        <f t="shared" si="10"/>
        <v>2.1604349484929175E-2</v>
      </c>
      <c r="O28" s="13">
        <f t="shared" si="11"/>
        <v>-4.8937023666264512E-3</v>
      </c>
      <c r="P28" s="13">
        <f t="shared" si="11"/>
        <v>-5.0299864577296738E-4</v>
      </c>
      <c r="Q28" s="7"/>
      <c r="R28" s="8"/>
      <c r="S28" s="8"/>
      <c r="T28" s="8"/>
      <c r="U28" s="8" t="s">
        <v>1971</v>
      </c>
      <c r="V28" s="13">
        <f>H1697/H1633-1</f>
        <v>8.384783407775398E-2</v>
      </c>
      <c r="W28" s="14">
        <v>1.0091117670875782E-2</v>
      </c>
      <c r="X28" s="1"/>
      <c r="Y28" s="1"/>
      <c r="Z28" s="1"/>
      <c r="AA28" s="1"/>
      <c r="AB28" s="1"/>
      <c r="AC28" s="1"/>
      <c r="AD28" s="8"/>
      <c r="AE28" s="8"/>
      <c r="AF28" s="8"/>
      <c r="AG28" s="8" t="s">
        <v>1971</v>
      </c>
      <c r="AH28" s="20">
        <v>262350.5</v>
      </c>
      <c r="AI28" s="8"/>
      <c r="AJ28" s="13">
        <f>H1697/H1446-1</f>
        <v>0.30328447210555143</v>
      </c>
      <c r="AK28" s="13">
        <f>J1697/J1446-1</f>
        <v>0.15884989657486104</v>
      </c>
      <c r="AL28" s="13">
        <f>K1697/K1446-1</f>
        <v>0.68836163416274387</v>
      </c>
      <c r="AM28" s="13">
        <f>L1697/L1446-1</f>
        <v>1.2260081857256862</v>
      </c>
      <c r="AN28" s="8" t="s">
        <v>1971</v>
      </c>
      <c r="AO28" s="36">
        <v>106.51854824473999</v>
      </c>
      <c r="AP28" s="7">
        <f t="shared" si="14"/>
        <v>6.5185482447399892</v>
      </c>
      <c r="AQ28" s="7">
        <f t="shared" si="12"/>
        <v>30.328447210555144</v>
      </c>
      <c r="AR28" s="7">
        <f t="shared" si="12"/>
        <v>15.884989657486104</v>
      </c>
      <c r="AS28" s="7">
        <f t="shared" si="12"/>
        <v>68.836163416274388</v>
      </c>
      <c r="AT28" s="7">
        <f t="shared" si="12"/>
        <v>122.60081857256861</v>
      </c>
      <c r="AU28" s="8" t="s">
        <v>1930</v>
      </c>
      <c r="AV28" s="13">
        <f>CORREL(AP14:AP61,BB14:BB61)</f>
        <v>0.56664399657353282</v>
      </c>
      <c r="AW28" s="7">
        <f t="shared" si="15"/>
        <v>43.457956625094198</v>
      </c>
      <c r="AX28" s="7">
        <f t="shared" si="15"/>
        <v>41.145411029160364</v>
      </c>
      <c r="AY28" s="7">
        <f t="shared" si="15"/>
        <v>50.448851302460199</v>
      </c>
      <c r="AZ28" s="7">
        <f t="shared" si="15"/>
        <v>92.600166247232082</v>
      </c>
      <c r="BA28" s="7">
        <f t="shared" si="16"/>
        <v>47.49969469786457</v>
      </c>
      <c r="BB28" s="7">
        <f t="shared" si="16"/>
        <v>43.361206607517275</v>
      </c>
      <c r="BC28" s="7">
        <f t="shared" si="16"/>
        <v>60.897944068002573</v>
      </c>
      <c r="BD28" s="7">
        <f t="shared" si="16"/>
        <v>92.741301952952313</v>
      </c>
      <c r="BE28" s="7">
        <f t="shared" si="16"/>
        <v>33.655714274451419</v>
      </c>
      <c r="BF28" s="7">
        <f t="shared" si="13"/>
        <v>35.41725110554583</v>
      </c>
      <c r="BG28" s="7">
        <f t="shared" si="13"/>
        <v>27.607652736836009</v>
      </c>
      <c r="BH28" s="7">
        <f t="shared" si="13"/>
        <v>15.462518623565513</v>
      </c>
      <c r="BI28" s="8"/>
      <c r="BJ28" s="8"/>
      <c r="BK28" s="7" t="s">
        <v>2001</v>
      </c>
      <c r="BL28" s="7">
        <v>-49.936514918994035</v>
      </c>
      <c r="BM28" s="7">
        <v>2.6650272957190282</v>
      </c>
      <c r="BN28" s="7">
        <f t="shared" si="5"/>
        <v>-65.919387258674163</v>
      </c>
      <c r="BO28" s="7">
        <f t="shared" si="6"/>
        <v>-1.3003415413167794</v>
      </c>
      <c r="BP28" s="7">
        <f t="shared" si="0"/>
        <v>85.717717630602024</v>
      </c>
      <c r="BQ28" s="7">
        <f t="shared" si="1"/>
        <v>4345.3656165590537</v>
      </c>
      <c r="BR28" s="7">
        <f t="shared" si="1"/>
        <v>1.6908881240740974</v>
      </c>
      <c r="BT28" s="8" t="s">
        <v>2001</v>
      </c>
      <c r="BU28" s="33">
        <v>-17.85932732493475</v>
      </c>
      <c r="BV28" s="7">
        <v>2.6650272957190282</v>
      </c>
      <c r="BW28" s="7">
        <f t="shared" si="7"/>
        <v>-49.810870664491198</v>
      </c>
      <c r="BX28" s="7">
        <f t="shared" si="8"/>
        <v>-1.3003415413167794</v>
      </c>
      <c r="BY28" s="7">
        <f t="shared" si="2"/>
        <v>64.771144334195228</v>
      </c>
      <c r="BZ28" s="7">
        <f t="shared" si="3"/>
        <v>2481.1228363546697</v>
      </c>
      <c r="CA28" s="7">
        <f t="shared" si="3"/>
        <v>1.6908881240740974</v>
      </c>
    </row>
    <row r="29" spans="1:92" x14ac:dyDescent="0.3">
      <c r="A29" s="1" t="s">
        <v>2002</v>
      </c>
      <c r="B29" s="1"/>
      <c r="C29" s="1" t="s">
        <v>1878</v>
      </c>
      <c r="D29" s="1"/>
      <c r="E29" s="1"/>
      <c r="F29" s="1"/>
      <c r="G29" s="1"/>
      <c r="H29" s="1">
        <v>21185.3</v>
      </c>
      <c r="I29" s="1">
        <v>1</v>
      </c>
      <c r="J29" s="12">
        <v>2205.8000000000002</v>
      </c>
      <c r="K29" s="5">
        <v>1234.0999999999999</v>
      </c>
      <c r="L29" s="5">
        <v>2660.7</v>
      </c>
      <c r="M29" s="13">
        <f t="shared" si="9"/>
        <v>9.9202944148883976E-3</v>
      </c>
      <c r="N29" s="13">
        <f t="shared" si="10"/>
        <v>2.9737173801410055E-2</v>
      </c>
      <c r="O29" s="13">
        <f t="shared" si="11"/>
        <v>-5.0790067720091203E-3</v>
      </c>
      <c r="P29" s="13">
        <f t="shared" si="11"/>
        <v>3.0001548467017747E-2</v>
      </c>
      <c r="Q29" s="7"/>
      <c r="R29" s="8"/>
      <c r="S29" s="8"/>
      <c r="T29" s="8"/>
      <c r="U29" s="8" t="s">
        <v>1974</v>
      </c>
      <c r="V29" s="13">
        <f>H1759/H1697-1</f>
        <v>0.14435671586700782</v>
      </c>
      <c r="W29" s="14">
        <v>0.1256188267216658</v>
      </c>
      <c r="X29" s="1"/>
      <c r="Y29" s="1"/>
      <c r="Z29" s="1"/>
      <c r="AA29" s="1"/>
      <c r="AB29" s="1"/>
      <c r="AC29" s="1"/>
      <c r="AD29" s="8"/>
      <c r="AE29" s="8"/>
      <c r="AF29" s="8"/>
      <c r="AG29" s="8" t="s">
        <v>1974</v>
      </c>
      <c r="AH29" s="20">
        <v>303552.2</v>
      </c>
      <c r="AI29" s="8"/>
      <c r="AJ29" s="13">
        <f>H1759/H1508-1</f>
        <v>0.41603093639214173</v>
      </c>
      <c r="AK29" s="13">
        <f>J1759/J1508-1</f>
        <v>0.23749599804139443</v>
      </c>
      <c r="AL29" s="13">
        <f>K1759/K1508-1</f>
        <v>0.69098716334350985</v>
      </c>
      <c r="AM29" s="13">
        <f>L1759/L1508-1</f>
        <v>1.3242228123692046</v>
      </c>
      <c r="AN29" s="8" t="s">
        <v>1974</v>
      </c>
      <c r="AO29" s="36">
        <v>106.25455643449885</v>
      </c>
      <c r="AP29" s="7">
        <f t="shared" si="14"/>
        <v>6.254556434498852</v>
      </c>
      <c r="AQ29" s="7">
        <f t="shared" si="12"/>
        <v>41.603093639214173</v>
      </c>
      <c r="AR29" s="7">
        <f t="shared" si="12"/>
        <v>23.749599804139443</v>
      </c>
      <c r="AS29" s="7">
        <f t="shared" si="12"/>
        <v>69.098716334350982</v>
      </c>
      <c r="AT29" s="7">
        <f t="shared" si="12"/>
        <v>132.42228123692047</v>
      </c>
      <c r="AU29" s="8" t="s">
        <v>1988</v>
      </c>
      <c r="AV29" s="13">
        <f>CORREL(AP14:AP61,BC14:BC61)</f>
        <v>0.58662114751479055</v>
      </c>
      <c r="AW29" s="7">
        <f t="shared" si="15"/>
        <v>30.328447210555144</v>
      </c>
      <c r="AX29" s="7">
        <f t="shared" si="15"/>
        <v>15.884989657486104</v>
      </c>
      <c r="AY29" s="7">
        <f t="shared" si="15"/>
        <v>68.836163416274388</v>
      </c>
      <c r="AZ29" s="7">
        <f t="shared" si="15"/>
        <v>122.60081857256861</v>
      </c>
      <c r="BA29" s="7">
        <f t="shared" si="16"/>
        <v>43.457956625094198</v>
      </c>
      <c r="BB29" s="7">
        <f t="shared" si="16"/>
        <v>41.145411029160364</v>
      </c>
      <c r="BC29" s="7">
        <f t="shared" si="16"/>
        <v>50.448851302460199</v>
      </c>
      <c r="BD29" s="7">
        <f t="shared" si="16"/>
        <v>92.600166247232082</v>
      </c>
      <c r="BE29" s="7">
        <f t="shared" si="16"/>
        <v>47.49969469786457</v>
      </c>
      <c r="BF29" s="7">
        <f t="shared" si="13"/>
        <v>43.361206607517275</v>
      </c>
      <c r="BG29" s="7">
        <f t="shared" si="13"/>
        <v>60.897944068002573</v>
      </c>
      <c r="BH29" s="7">
        <f t="shared" si="13"/>
        <v>92.741301952952313</v>
      </c>
      <c r="BI29" s="8"/>
      <c r="BJ29" s="8"/>
      <c r="BK29" s="7" t="s">
        <v>2003</v>
      </c>
      <c r="BL29" s="7">
        <v>-26.070972185564379</v>
      </c>
      <c r="BM29" s="7">
        <v>4.2293170451367104</v>
      </c>
      <c r="BN29" s="7">
        <f t="shared" si="5"/>
        <v>-42.053844525244514</v>
      </c>
      <c r="BO29" s="7">
        <f t="shared" si="6"/>
        <v>0.2639482081009028</v>
      </c>
      <c r="BP29" s="7">
        <f t="shared" si="0"/>
        <v>-11.100036906192251</v>
      </c>
      <c r="BQ29" s="7">
        <f t="shared" si="1"/>
        <v>1768.525839353438</v>
      </c>
      <c r="BR29" s="7">
        <f t="shared" si="1"/>
        <v>6.9668656559677494E-2</v>
      </c>
      <c r="BT29" s="8" t="s">
        <v>2003</v>
      </c>
      <c r="BU29" s="33">
        <v>19.428814851067578</v>
      </c>
      <c r="BV29" s="7">
        <v>4.2293170451367104</v>
      </c>
      <c r="BW29" s="7">
        <f t="shared" si="7"/>
        <v>-12.52272848848887</v>
      </c>
      <c r="BX29" s="7">
        <f t="shared" si="8"/>
        <v>0.2639482081009028</v>
      </c>
      <c r="BY29" s="7">
        <f t="shared" si="2"/>
        <v>-3.3053517450707641</v>
      </c>
      <c r="BZ29" s="7">
        <f t="shared" si="3"/>
        <v>156.81872879641074</v>
      </c>
      <c r="CA29" s="7">
        <f t="shared" si="3"/>
        <v>6.9668656559677494E-2</v>
      </c>
    </row>
    <row r="30" spans="1:92" x14ac:dyDescent="0.3">
      <c r="A30" s="1" t="s">
        <v>2004</v>
      </c>
      <c r="B30" s="1"/>
      <c r="C30" s="1" t="s">
        <v>1878</v>
      </c>
      <c r="D30" s="1"/>
      <c r="E30" s="1"/>
      <c r="F30" s="1"/>
      <c r="G30" s="1"/>
      <c r="H30" s="1">
        <v>21742.2</v>
      </c>
      <c r="I30" s="1">
        <v>2.6</v>
      </c>
      <c r="J30" s="12">
        <v>2198.6</v>
      </c>
      <c r="K30" s="5">
        <v>1199.8</v>
      </c>
      <c r="L30" s="5">
        <v>2781.9</v>
      </c>
      <c r="M30" s="13">
        <f t="shared" si="9"/>
        <v>2.6287095297210961E-2</v>
      </c>
      <c r="N30" s="13">
        <f t="shared" si="10"/>
        <v>-3.2641218605495848E-3</v>
      </c>
      <c r="O30" s="13">
        <f t="shared" si="11"/>
        <v>-2.7793533749290944E-2</v>
      </c>
      <c r="P30" s="13">
        <f t="shared" si="11"/>
        <v>4.5551922426429137E-2</v>
      </c>
      <c r="Q30" s="7"/>
      <c r="R30" s="8"/>
      <c r="S30" s="8"/>
      <c r="T30" s="8"/>
      <c r="U30" s="8" t="s">
        <v>1977</v>
      </c>
      <c r="V30" s="13">
        <f>H1823/H1759-1</f>
        <v>0.14109290241852013</v>
      </c>
      <c r="W30" s="14">
        <v>7.1450529449184064E-2</v>
      </c>
      <c r="X30" s="1"/>
      <c r="Y30" s="1"/>
      <c r="Z30" s="1"/>
      <c r="AA30" s="1"/>
      <c r="AB30" s="1"/>
      <c r="AC30" s="1"/>
      <c r="AD30" s="8"/>
      <c r="AE30" s="8"/>
      <c r="AF30" s="8"/>
      <c r="AG30" s="8" t="s">
        <v>1977</v>
      </c>
      <c r="AH30" s="21">
        <v>272329.09999999998</v>
      </c>
      <c r="AI30" s="8"/>
      <c r="AJ30" s="13">
        <f>H1823/H1573-1</f>
        <v>0.43023650731769414</v>
      </c>
      <c r="AK30" s="13">
        <f>J1823/J1573-1</f>
        <v>0.22877797286400936</v>
      </c>
      <c r="AL30" s="13">
        <f>K1823/K1573-1</f>
        <v>0.70057074218061621</v>
      </c>
      <c r="AM30" s="13">
        <f>L1823/L1573-1</f>
        <v>1.0258249965242667</v>
      </c>
      <c r="AN30" s="8" t="s">
        <v>1977</v>
      </c>
      <c r="AO30" s="36">
        <v>107.70709915633552</v>
      </c>
      <c r="AP30" s="7">
        <f t="shared" si="14"/>
        <v>7.7070991563355165</v>
      </c>
      <c r="AQ30" s="7">
        <f t="shared" si="12"/>
        <v>43.023650731769415</v>
      </c>
      <c r="AR30" s="7">
        <f t="shared" si="12"/>
        <v>22.877797286400934</v>
      </c>
      <c r="AS30" s="7">
        <f t="shared" si="12"/>
        <v>70.057074218061615</v>
      </c>
      <c r="AT30" s="7">
        <f t="shared" si="12"/>
        <v>102.58249965242668</v>
      </c>
      <c r="AU30" s="8" t="s">
        <v>1991</v>
      </c>
      <c r="AV30" s="13">
        <f>CORREL(AP14:AP61,BD14:BD61)</f>
        <v>0.57533649581077517</v>
      </c>
      <c r="AW30" s="7">
        <f t="shared" si="15"/>
        <v>41.603093639214173</v>
      </c>
      <c r="AX30" s="7">
        <f t="shared" si="15"/>
        <v>23.749599804139443</v>
      </c>
      <c r="AY30" s="7">
        <f t="shared" si="15"/>
        <v>69.098716334350982</v>
      </c>
      <c r="AZ30" s="7">
        <f t="shared" si="15"/>
        <v>132.42228123692047</v>
      </c>
      <c r="BA30" s="7">
        <f t="shared" si="16"/>
        <v>30.328447210555144</v>
      </c>
      <c r="BB30" s="7">
        <f t="shared" si="16"/>
        <v>15.884989657486104</v>
      </c>
      <c r="BC30" s="7">
        <f t="shared" si="16"/>
        <v>68.836163416274388</v>
      </c>
      <c r="BD30" s="7">
        <f t="shared" si="16"/>
        <v>122.60081857256861</v>
      </c>
      <c r="BE30" s="7">
        <f t="shared" si="16"/>
        <v>43.457956625094198</v>
      </c>
      <c r="BF30" s="7">
        <f t="shared" si="13"/>
        <v>41.145411029160364</v>
      </c>
      <c r="BG30" s="7">
        <f t="shared" si="13"/>
        <v>50.448851302460199</v>
      </c>
      <c r="BH30" s="7">
        <f t="shared" si="13"/>
        <v>92.600166247232082</v>
      </c>
      <c r="BI30" s="8"/>
      <c r="BJ30" s="8"/>
      <c r="BK30" s="7" t="s">
        <v>2005</v>
      </c>
      <c r="BL30" s="7">
        <v>0.56998988153555974</v>
      </c>
      <c r="BM30" s="7">
        <v>2.1304322728122003</v>
      </c>
      <c r="BN30" s="7">
        <f t="shared" si="5"/>
        <v>-15.412882458144573</v>
      </c>
      <c r="BO30" s="7">
        <f t="shared" si="6"/>
        <v>-1.8349365642236073</v>
      </c>
      <c r="BP30" s="7">
        <f t="shared" si="0"/>
        <v>28.281661582530109</v>
      </c>
      <c r="BQ30" s="7">
        <f t="shared" si="1"/>
        <v>237.55694566858068</v>
      </c>
      <c r="BR30" s="7">
        <f t="shared" si="1"/>
        <v>3.3669921947247365</v>
      </c>
      <c r="BT30" s="8" t="s">
        <v>2005</v>
      </c>
      <c r="BU30" s="33">
        <v>61.845467320609558</v>
      </c>
      <c r="BV30" s="7">
        <v>2.1304322728122003</v>
      </c>
      <c r="BW30" s="7">
        <f t="shared" si="7"/>
        <v>29.89392398105311</v>
      </c>
      <c r="BX30" s="7">
        <f t="shared" si="8"/>
        <v>-1.8349365642236073</v>
      </c>
      <c r="BY30" s="7">
        <f t="shared" si="2"/>
        <v>-54.853454160955295</v>
      </c>
      <c r="BZ30" s="7">
        <f t="shared" si="3"/>
        <v>893.64669098498223</v>
      </c>
      <c r="CA30" s="7">
        <f t="shared" si="3"/>
        <v>3.3669921947247365</v>
      </c>
    </row>
    <row r="31" spans="1:92" x14ac:dyDescent="0.3">
      <c r="A31" s="1" t="s">
        <v>2006</v>
      </c>
      <c r="B31" s="1"/>
      <c r="C31" s="1" t="s">
        <v>1878</v>
      </c>
      <c r="D31" s="1"/>
      <c r="E31" s="1"/>
      <c r="F31" s="1"/>
      <c r="G31" s="1"/>
      <c r="H31" s="1">
        <v>20859.7</v>
      </c>
      <c r="I31" s="1">
        <v>-4.0999999999999996</v>
      </c>
      <c r="J31" s="12">
        <v>2170.6</v>
      </c>
      <c r="K31" s="5">
        <v>1174.5</v>
      </c>
      <c r="L31" s="5">
        <v>2668.1</v>
      </c>
      <c r="M31" s="13">
        <f t="shared" si="9"/>
        <v>-4.0589268795246158E-2</v>
      </c>
      <c r="N31" s="13">
        <f t="shared" si="10"/>
        <v>-1.2735377058127884E-2</v>
      </c>
      <c r="O31" s="13">
        <f t="shared" si="11"/>
        <v>-2.108684780796799E-2</v>
      </c>
      <c r="P31" s="13">
        <f t="shared" si="11"/>
        <v>-4.0907293576332826E-2</v>
      </c>
      <c r="Q31" s="7"/>
      <c r="R31" s="8"/>
      <c r="S31" s="8"/>
      <c r="T31" s="8"/>
      <c r="U31" s="8" t="s">
        <v>1979</v>
      </c>
      <c r="V31" s="13">
        <f>H1883/H1823-1</f>
        <v>0.14868637870739421</v>
      </c>
      <c r="W31" s="14">
        <v>6.7904461059473231E-2</v>
      </c>
      <c r="X31" s="1"/>
      <c r="Y31" s="1"/>
      <c r="Z31" s="1"/>
      <c r="AA31" s="1"/>
      <c r="AB31" s="1"/>
      <c r="AC31" s="1"/>
      <c r="AD31" s="8"/>
      <c r="AE31" s="8"/>
      <c r="AF31" s="8"/>
      <c r="AG31" s="8" t="s">
        <v>1979</v>
      </c>
      <c r="AH31" s="21">
        <v>284635.2</v>
      </c>
      <c r="AI31" s="8"/>
      <c r="AJ31" s="13">
        <f>H1883/H1633-1</f>
        <v>0.62574419516698176</v>
      </c>
      <c r="AK31" s="13">
        <f>J1883/J1633-1</f>
        <v>0.30093747728979436</v>
      </c>
      <c r="AL31" s="13">
        <f>K1883/K1633-1</f>
        <v>1.1359069354996278</v>
      </c>
      <c r="AM31" s="13">
        <f>L1883/L1633-1</f>
        <v>1.5421569571611839</v>
      </c>
      <c r="AN31" s="8" t="s">
        <v>1979</v>
      </c>
      <c r="AO31" s="36">
        <v>107.330882459742</v>
      </c>
      <c r="AP31" s="7">
        <f t="shared" si="14"/>
        <v>7.3308824597419999</v>
      </c>
      <c r="AQ31" s="7">
        <f t="shared" si="12"/>
        <v>62.574419516698178</v>
      </c>
      <c r="AR31" s="7">
        <f t="shared" si="12"/>
        <v>30.093747728979437</v>
      </c>
      <c r="AS31" s="7">
        <f t="shared" si="12"/>
        <v>113.59069354996278</v>
      </c>
      <c r="AT31" s="7">
        <f t="shared" si="12"/>
        <v>154.2156957161184</v>
      </c>
      <c r="AU31" s="8"/>
      <c r="AV31" s="8"/>
      <c r="AW31" s="7">
        <f t="shared" si="15"/>
        <v>43.023650731769415</v>
      </c>
      <c r="AX31" s="7">
        <f t="shared" si="15"/>
        <v>22.877797286400934</v>
      </c>
      <c r="AY31" s="7">
        <f t="shared" si="15"/>
        <v>70.057074218061615</v>
      </c>
      <c r="AZ31" s="7">
        <f t="shared" si="15"/>
        <v>102.58249965242668</v>
      </c>
      <c r="BA31" s="7">
        <f t="shared" si="16"/>
        <v>41.603093639214173</v>
      </c>
      <c r="BB31" s="7">
        <f t="shared" si="16"/>
        <v>23.749599804139443</v>
      </c>
      <c r="BC31" s="7">
        <f t="shared" si="16"/>
        <v>69.098716334350982</v>
      </c>
      <c r="BD31" s="7">
        <f t="shared" si="16"/>
        <v>132.42228123692047</v>
      </c>
      <c r="BE31" s="7">
        <f t="shared" si="16"/>
        <v>30.328447210555144</v>
      </c>
      <c r="BF31" s="7">
        <f t="shared" si="16"/>
        <v>15.884989657486104</v>
      </c>
      <c r="BG31" s="7">
        <f t="shared" si="16"/>
        <v>68.836163416274388</v>
      </c>
      <c r="BH31" s="7">
        <f t="shared" si="16"/>
        <v>122.60081857256861</v>
      </c>
      <c r="BI31" s="8"/>
      <c r="BJ31" s="8"/>
      <c r="BK31" s="7" t="s">
        <v>2007</v>
      </c>
      <c r="BL31" s="7">
        <v>46.852688933417163</v>
      </c>
      <c r="BM31" s="7">
        <v>3.5686177277790705</v>
      </c>
      <c r="BN31" s="7">
        <f t="shared" si="5"/>
        <v>30.869816593737028</v>
      </c>
      <c r="BO31" s="7">
        <f t="shared" si="6"/>
        <v>-0.39675110925673707</v>
      </c>
      <c r="BP31" s="7">
        <f t="shared" si="0"/>
        <v>-12.247633976117195</v>
      </c>
      <c r="BQ31" s="7">
        <f t="shared" si="1"/>
        <v>952.94557653096194</v>
      </c>
      <c r="BR31" s="7">
        <f t="shared" si="1"/>
        <v>0.15741144269645133</v>
      </c>
      <c r="BT31" s="8" t="s">
        <v>2007</v>
      </c>
      <c r="BU31" s="33">
        <v>78.284137313766777</v>
      </c>
      <c r="BV31" s="7">
        <v>3.5686177277790705</v>
      </c>
      <c r="BW31" s="7">
        <f t="shared" si="7"/>
        <v>46.332593974210326</v>
      </c>
      <c r="BX31" s="7">
        <f t="shared" si="8"/>
        <v>-0.39675110925673707</v>
      </c>
      <c r="BY31" s="7">
        <f t="shared" si="2"/>
        <v>-18.382508054009957</v>
      </c>
      <c r="BZ31" s="7">
        <f t="shared" si="3"/>
        <v>2146.7092643790311</v>
      </c>
      <c r="CA31" s="7">
        <f t="shared" si="3"/>
        <v>0.15741144269645133</v>
      </c>
    </row>
    <row r="32" spans="1:92" x14ac:dyDescent="0.3">
      <c r="A32" s="1" t="s">
        <v>2008</v>
      </c>
      <c r="B32" s="1"/>
      <c r="C32" s="1" t="s">
        <v>1878</v>
      </c>
      <c r="D32" s="1"/>
      <c r="E32" s="1"/>
      <c r="F32" s="1"/>
      <c r="G32" s="1"/>
      <c r="H32" s="1">
        <v>21245.4</v>
      </c>
      <c r="I32" s="1">
        <v>1.8</v>
      </c>
      <c r="J32" s="12">
        <v>2132.8000000000002</v>
      </c>
      <c r="K32" s="5">
        <v>1166</v>
      </c>
      <c r="L32" s="5">
        <v>2692.4</v>
      </c>
      <c r="M32" s="13">
        <f t="shared" si="9"/>
        <v>1.8490198804393287E-2</v>
      </c>
      <c r="N32" s="13">
        <f t="shared" si="10"/>
        <v>-1.7414539758591974E-2</v>
      </c>
      <c r="O32" s="13">
        <f t="shared" si="11"/>
        <v>-7.23712217965089E-3</v>
      </c>
      <c r="P32" s="13">
        <f t="shared" si="11"/>
        <v>9.107604662494051E-3</v>
      </c>
      <c r="Q32" s="7"/>
      <c r="R32" s="8"/>
      <c r="S32" s="8"/>
      <c r="T32" s="8"/>
      <c r="U32" s="8" t="s">
        <v>1982</v>
      </c>
      <c r="V32" s="13">
        <f>H1947/H1883-1</f>
        <v>-8.6394817978655225E-2</v>
      </c>
      <c r="W32" s="14">
        <v>-3.3421293439169331E-2</v>
      </c>
      <c r="X32" s="1"/>
      <c r="Y32" s="1"/>
      <c r="Z32" s="1"/>
      <c r="AA32" s="1"/>
      <c r="AB32" s="1"/>
      <c r="AC32" s="1"/>
      <c r="AD32" s="8"/>
      <c r="AE32" s="8"/>
      <c r="AF32" s="8"/>
      <c r="AG32" s="8" t="s">
        <v>1982</v>
      </c>
      <c r="AH32" s="21">
        <v>292692.2</v>
      </c>
      <c r="AI32" s="8"/>
      <c r="AJ32" s="13">
        <f>H1947/H1697-1</f>
        <v>0.3703845453633321</v>
      </c>
      <c r="AK32" s="13">
        <f>J1947/J1697-1</f>
        <v>0.24489607137106306</v>
      </c>
      <c r="AL32" s="13">
        <f>K1947/K1697-1</f>
        <v>0.42152005875104259</v>
      </c>
      <c r="AM32" s="13">
        <f>L1947/L1697-1</f>
        <v>0.72938600622432559</v>
      </c>
      <c r="AN32" s="8" t="s">
        <v>1982</v>
      </c>
      <c r="AO32" s="36">
        <v>106.93158399678204</v>
      </c>
      <c r="AP32" s="7">
        <f t="shared" si="14"/>
        <v>6.9315839967820381</v>
      </c>
      <c r="AQ32" s="7">
        <f t="shared" si="12"/>
        <v>37.038454536333212</v>
      </c>
      <c r="AR32" s="7">
        <f t="shared" si="12"/>
        <v>24.489607137106304</v>
      </c>
      <c r="AS32" s="7">
        <f t="shared" si="12"/>
        <v>42.152005875104258</v>
      </c>
      <c r="AT32" s="7">
        <f t="shared" si="12"/>
        <v>72.93860062243256</v>
      </c>
      <c r="AU32" s="8"/>
      <c r="AV32" s="8"/>
      <c r="AW32" s="7">
        <f t="shared" si="15"/>
        <v>62.574419516698178</v>
      </c>
      <c r="AX32" s="7">
        <f t="shared" si="15"/>
        <v>30.093747728979437</v>
      </c>
      <c r="AY32" s="7">
        <f t="shared" si="15"/>
        <v>113.59069354996278</v>
      </c>
      <c r="AZ32" s="7">
        <f t="shared" si="15"/>
        <v>154.2156957161184</v>
      </c>
      <c r="BA32" s="7">
        <f t="shared" si="16"/>
        <v>43.023650731769415</v>
      </c>
      <c r="BB32" s="7">
        <f t="shared" si="16"/>
        <v>22.877797286400934</v>
      </c>
      <c r="BC32" s="7">
        <f t="shared" si="16"/>
        <v>70.057074218061615</v>
      </c>
      <c r="BD32" s="7">
        <f t="shared" si="16"/>
        <v>102.58249965242668</v>
      </c>
      <c r="BE32" s="7">
        <f t="shared" si="16"/>
        <v>41.603093639214173</v>
      </c>
      <c r="BF32" s="7">
        <f t="shared" si="16"/>
        <v>23.749599804139443</v>
      </c>
      <c r="BG32" s="7">
        <f t="shared" si="16"/>
        <v>69.098716334350982</v>
      </c>
      <c r="BH32" s="7">
        <f t="shared" si="16"/>
        <v>132.42228123692047</v>
      </c>
      <c r="BI32" s="8"/>
      <c r="BJ32" s="8"/>
      <c r="BK32" s="7" t="s">
        <v>2009</v>
      </c>
      <c r="BL32" s="7">
        <v>76.594683334914308</v>
      </c>
      <c r="BM32" s="7">
        <v>4.0277336748884238</v>
      </c>
      <c r="BN32" s="7">
        <f t="shared" si="5"/>
        <v>60.611810995234173</v>
      </c>
      <c r="BO32" s="7">
        <f t="shared" si="6"/>
        <v>6.2364837852616262E-2</v>
      </c>
      <c r="BP32" s="7">
        <f t="shared" si="0"/>
        <v>3.7800457646712027</v>
      </c>
      <c r="BQ32" s="7">
        <f t="shared" si="1"/>
        <v>3673.79163212199</v>
      </c>
      <c r="BR32" s="7">
        <f t="shared" si="1"/>
        <v>3.8893730003831182E-3</v>
      </c>
      <c r="BT32" s="8" t="s">
        <v>2009</v>
      </c>
      <c r="BU32" s="33">
        <v>17.81649277464712</v>
      </c>
      <c r="BV32" s="7">
        <v>4.0277336748884238</v>
      </c>
      <c r="BW32" s="7">
        <f t="shared" si="7"/>
        <v>-14.135050564909328</v>
      </c>
      <c r="BX32" s="7">
        <f t="shared" si="8"/>
        <v>6.2364837852616262E-2</v>
      </c>
      <c r="BY32" s="7">
        <f t="shared" si="2"/>
        <v>-0.88153013651910217</v>
      </c>
      <c r="BZ32" s="7">
        <f t="shared" si="3"/>
        <v>199.79965447254352</v>
      </c>
      <c r="CA32" s="7">
        <f t="shared" si="3"/>
        <v>3.8893730003831182E-3</v>
      </c>
    </row>
    <row r="33" spans="1:79" x14ac:dyDescent="0.3">
      <c r="A33" s="1" t="s">
        <v>2010</v>
      </c>
      <c r="B33" s="1"/>
      <c r="C33" s="1" t="s">
        <v>1878</v>
      </c>
      <c r="D33" s="1"/>
      <c r="E33" s="1"/>
      <c r="F33" s="1"/>
      <c r="G33" s="1"/>
      <c r="H33" s="1">
        <v>20521</v>
      </c>
      <c r="I33" s="1">
        <v>-3.4</v>
      </c>
      <c r="J33" s="12">
        <v>2146.5</v>
      </c>
      <c r="K33" s="5">
        <v>1162.4000000000001</v>
      </c>
      <c r="L33" s="5">
        <v>2580.6999999999998</v>
      </c>
      <c r="M33" s="13">
        <f t="shared" si="9"/>
        <v>-3.4096792717482449E-2</v>
      </c>
      <c r="N33" s="13">
        <f t="shared" si="10"/>
        <v>6.4234808702174906E-3</v>
      </c>
      <c r="O33" s="13">
        <f t="shared" si="11"/>
        <v>-3.0874785591765708E-3</v>
      </c>
      <c r="P33" s="13">
        <f t="shared" si="11"/>
        <v>-4.1487149012033986E-2</v>
      </c>
      <c r="Q33" s="7"/>
      <c r="R33" s="8"/>
      <c r="S33" s="8"/>
      <c r="T33" s="8"/>
      <c r="U33" s="8" t="s">
        <v>1984</v>
      </c>
      <c r="V33" s="13">
        <f>H2008/H1947-1</f>
        <v>-7.8192222090439856E-2</v>
      </c>
      <c r="W33" s="14">
        <v>-4.8873856518532266E-2</v>
      </c>
      <c r="X33" s="1"/>
      <c r="Y33" s="1"/>
      <c r="Z33" s="1"/>
      <c r="AA33" s="1"/>
      <c r="AB33" s="1"/>
      <c r="AC33" s="1"/>
      <c r="AD33" s="8"/>
      <c r="AE33" s="8"/>
      <c r="AF33" s="8"/>
      <c r="AG33" s="8" t="s">
        <v>1984</v>
      </c>
      <c r="AH33" s="21">
        <v>337116.6</v>
      </c>
      <c r="AI33" s="8"/>
      <c r="AJ33" s="13">
        <f>H2008/H1759-1</f>
        <v>0.10387881254832698</v>
      </c>
      <c r="AK33" s="13">
        <f>J2008/J1759-1</f>
        <v>5.191310885134337E-2</v>
      </c>
      <c r="AL33" s="13">
        <f>K2008/K1759-1</f>
        <v>7.9048874174314054E-2</v>
      </c>
      <c r="AM33" s="13">
        <f>L2008/L1759-1</f>
        <v>0.25174437486779078</v>
      </c>
      <c r="AN33" s="8" t="s">
        <v>1984</v>
      </c>
      <c r="AO33" s="36">
        <v>106.90965472183926</v>
      </c>
      <c r="AP33" s="7">
        <f t="shared" si="14"/>
        <v>6.9096547218392601</v>
      </c>
      <c r="AQ33" s="7">
        <f t="shared" si="12"/>
        <v>10.387881254832699</v>
      </c>
      <c r="AR33" s="7">
        <f t="shared" si="12"/>
        <v>5.191310885134337</v>
      </c>
      <c r="AS33" s="7">
        <f t="shared" si="12"/>
        <v>7.9048874174314054</v>
      </c>
      <c r="AT33" s="7">
        <f t="shared" si="12"/>
        <v>25.174437486779077</v>
      </c>
      <c r="AU33" s="8" t="s">
        <v>2011</v>
      </c>
      <c r="AV33" s="8"/>
      <c r="AW33" s="7">
        <f t="shared" si="15"/>
        <v>37.038454536333212</v>
      </c>
      <c r="AX33" s="7">
        <f t="shared" si="15"/>
        <v>24.489607137106304</v>
      </c>
      <c r="AY33" s="7">
        <f t="shared" si="15"/>
        <v>42.152005875104258</v>
      </c>
      <c r="AZ33" s="7">
        <f t="shared" si="15"/>
        <v>72.93860062243256</v>
      </c>
      <c r="BA33" s="7">
        <f t="shared" si="16"/>
        <v>62.574419516698178</v>
      </c>
      <c r="BB33" s="7">
        <f t="shared" si="16"/>
        <v>30.093747728979437</v>
      </c>
      <c r="BC33" s="7">
        <f t="shared" si="16"/>
        <v>113.59069354996278</v>
      </c>
      <c r="BD33" s="7">
        <f t="shared" si="16"/>
        <v>154.2156957161184</v>
      </c>
      <c r="BE33" s="7">
        <f t="shared" si="16"/>
        <v>43.023650731769415</v>
      </c>
      <c r="BF33" s="7">
        <f t="shared" si="16"/>
        <v>22.877797286400934</v>
      </c>
      <c r="BG33" s="7">
        <f t="shared" si="16"/>
        <v>70.057074218061615</v>
      </c>
      <c r="BH33" s="7">
        <f t="shared" si="16"/>
        <v>102.58249965242668</v>
      </c>
      <c r="BI33" s="8"/>
      <c r="BJ33" s="8"/>
      <c r="BK33" s="7" t="s">
        <v>2012</v>
      </c>
      <c r="BL33" s="7">
        <v>29.49942848276228</v>
      </c>
      <c r="BM33" s="7">
        <v>4.849230751193744</v>
      </c>
      <c r="BN33" s="7">
        <f t="shared" si="5"/>
        <v>13.516556143082147</v>
      </c>
      <c r="BO33" s="7">
        <f t="shared" si="6"/>
        <v>0.88386191415793647</v>
      </c>
      <c r="BP33" s="7">
        <f t="shared" si="0"/>
        <v>11.946769185447801</v>
      </c>
      <c r="BQ33" s="7">
        <f t="shared" si="1"/>
        <v>182.69728996909171</v>
      </c>
      <c r="BR33" s="7">
        <f t="shared" si="1"/>
        <v>0.78121188329893143</v>
      </c>
      <c r="BT33" s="8" t="s">
        <v>2012</v>
      </c>
      <c r="BU33" s="33">
        <v>7.1234232224853811</v>
      </c>
      <c r="BV33" s="7">
        <v>4.849230751193744</v>
      </c>
      <c r="BW33" s="7">
        <f t="shared" si="7"/>
        <v>-24.828120117071066</v>
      </c>
      <c r="BX33" s="7">
        <f t="shared" si="8"/>
        <v>0.88386191415793647</v>
      </c>
      <c r="BY33" s="7">
        <f t="shared" si="2"/>
        <v>-21.944629771617603</v>
      </c>
      <c r="BZ33" s="7">
        <f t="shared" si="3"/>
        <v>616.435548547709</v>
      </c>
      <c r="CA33" s="7">
        <f t="shared" si="3"/>
        <v>0.78121188329893143</v>
      </c>
    </row>
    <row r="34" spans="1:79" x14ac:dyDescent="0.3">
      <c r="A34" s="1" t="s">
        <v>2013</v>
      </c>
      <c r="B34" s="1"/>
      <c r="C34" s="1" t="s">
        <v>1878</v>
      </c>
      <c r="D34" s="1"/>
      <c r="E34" s="1"/>
      <c r="F34" s="1"/>
      <c r="G34" s="1"/>
      <c r="H34" s="1">
        <v>21332</v>
      </c>
      <c r="I34" s="1">
        <v>4</v>
      </c>
      <c r="J34" s="12">
        <v>2155.6</v>
      </c>
      <c r="K34" s="5">
        <v>1167.9000000000001</v>
      </c>
      <c r="L34" s="5">
        <v>2616.6999999999998</v>
      </c>
      <c r="M34" s="13">
        <f t="shared" si="9"/>
        <v>3.9520491204132258E-2</v>
      </c>
      <c r="N34" s="13">
        <f t="shared" si="10"/>
        <v>4.239459585371419E-3</v>
      </c>
      <c r="O34" s="13">
        <f t="shared" si="11"/>
        <v>4.7315898141775392E-3</v>
      </c>
      <c r="P34" s="13">
        <f t="shared" si="11"/>
        <v>1.394970356879921E-2</v>
      </c>
      <c r="Q34" s="7"/>
      <c r="R34" s="8"/>
      <c r="S34" s="8"/>
      <c r="T34" s="8"/>
      <c r="U34" s="8" t="s">
        <v>1986</v>
      </c>
      <c r="V34" s="13">
        <f>H2070/H2008-1</f>
        <v>-0.13724097703192217</v>
      </c>
      <c r="W34" s="14">
        <v>-0.13743435424834705</v>
      </c>
      <c r="X34" s="1"/>
      <c r="Y34" s="1"/>
      <c r="Z34" s="1"/>
      <c r="AA34" s="1"/>
      <c r="AB34" s="1"/>
      <c r="AC34" s="1"/>
      <c r="AD34" s="8"/>
      <c r="AE34" s="8"/>
      <c r="AF34" s="8"/>
      <c r="AG34" s="8" t="s">
        <v>1986</v>
      </c>
      <c r="AH34" s="21">
        <v>300664.7</v>
      </c>
      <c r="AI34" s="8"/>
      <c r="AJ34" s="13">
        <f>H2070/H1823-1</f>
        <v>-0.16537785506262803</v>
      </c>
      <c r="AK34" s="13">
        <f>J2070/J1823-1</f>
        <v>-0.15316285253278172</v>
      </c>
      <c r="AL34" s="13">
        <f>K2070/K1823-1</f>
        <v>-0.28877107129186497</v>
      </c>
      <c r="AM34" s="13">
        <f>L2070/L1823-1</f>
        <v>-0.17486542654374548</v>
      </c>
      <c r="AN34" s="8" t="s">
        <v>1986</v>
      </c>
      <c r="AO34" s="36">
        <v>105.52436274878849</v>
      </c>
      <c r="AP34" s="7">
        <f t="shared" si="14"/>
        <v>5.5243627487884908</v>
      </c>
      <c r="AQ34" s="7">
        <f t="shared" si="12"/>
        <v>-16.537785506262804</v>
      </c>
      <c r="AR34" s="7">
        <f t="shared" si="12"/>
        <v>-15.316285253278172</v>
      </c>
      <c r="AS34" s="7">
        <f t="shared" si="12"/>
        <v>-28.877107129186498</v>
      </c>
      <c r="AT34" s="7">
        <f t="shared" si="12"/>
        <v>-17.486542654374549</v>
      </c>
      <c r="AU34" s="8" t="s">
        <v>1924</v>
      </c>
      <c r="AV34" s="13">
        <f>CORREL(AP14:AP61,BE14:BE61)</f>
        <v>0.55920486833429039</v>
      </c>
      <c r="AW34" s="7">
        <f t="shared" si="15"/>
        <v>10.387881254832699</v>
      </c>
      <c r="AX34" s="7">
        <f t="shared" si="15"/>
        <v>5.191310885134337</v>
      </c>
      <c r="AY34" s="7">
        <f t="shared" si="15"/>
        <v>7.9048874174314054</v>
      </c>
      <c r="AZ34" s="7">
        <f t="shared" si="15"/>
        <v>25.174437486779077</v>
      </c>
      <c r="BA34" s="7">
        <f t="shared" si="16"/>
        <v>37.038454536333212</v>
      </c>
      <c r="BB34" s="7">
        <f t="shared" si="16"/>
        <v>24.489607137106304</v>
      </c>
      <c r="BC34" s="7">
        <f t="shared" si="16"/>
        <v>42.152005875104258</v>
      </c>
      <c r="BD34" s="7">
        <f t="shared" si="16"/>
        <v>72.93860062243256</v>
      </c>
      <c r="BE34" s="7">
        <f t="shared" si="16"/>
        <v>62.574419516698178</v>
      </c>
      <c r="BF34" s="7">
        <f t="shared" si="16"/>
        <v>30.093747728979437</v>
      </c>
      <c r="BG34" s="7">
        <f t="shared" si="16"/>
        <v>113.59069354996278</v>
      </c>
      <c r="BH34" s="7">
        <f t="shared" si="16"/>
        <v>154.2156957161184</v>
      </c>
      <c r="BI34" s="8"/>
      <c r="BJ34" s="8"/>
      <c r="BK34" s="7" t="s">
        <v>2014</v>
      </c>
      <c r="BL34" s="7">
        <v>20.373429497141071</v>
      </c>
      <c r="BM34" s="7">
        <v>4.6147567039357824</v>
      </c>
      <c r="BN34" s="7">
        <f t="shared" si="5"/>
        <v>4.3905571574609379</v>
      </c>
      <c r="BO34" s="7">
        <f t="shared" si="6"/>
        <v>0.64938786689997485</v>
      </c>
      <c r="BP34" s="7">
        <f t="shared" si="0"/>
        <v>2.8511745469859755</v>
      </c>
      <c r="BQ34" s="7">
        <f t="shared" si="1"/>
        <v>19.27699215293147</v>
      </c>
      <c r="BR34" s="7">
        <f t="shared" si="1"/>
        <v>0.42170460167689944</v>
      </c>
      <c r="BT34" s="8" t="s">
        <v>2014</v>
      </c>
      <c r="BU34" s="33">
        <v>10.179579169645825</v>
      </c>
      <c r="BV34" s="7">
        <v>4.6147567039357824</v>
      </c>
      <c r="BW34" s="7">
        <f t="shared" si="7"/>
        <v>-21.771964169910625</v>
      </c>
      <c r="BX34" s="7">
        <f t="shared" si="8"/>
        <v>0.64938786689997485</v>
      </c>
      <c r="BY34" s="7">
        <f t="shared" si="2"/>
        <v>-14.138449370520942</v>
      </c>
      <c r="BZ34" s="7">
        <f t="shared" si="3"/>
        <v>474.01842381587204</v>
      </c>
      <c r="CA34" s="7">
        <f t="shared" si="3"/>
        <v>0.42170460167689944</v>
      </c>
    </row>
    <row r="35" spans="1:79" x14ac:dyDescent="0.3">
      <c r="A35" s="1" t="s">
        <v>2015</v>
      </c>
      <c r="B35" s="1"/>
      <c r="C35" s="1" t="s">
        <v>1878</v>
      </c>
      <c r="D35" s="1"/>
      <c r="E35" s="1"/>
      <c r="F35" s="1"/>
      <c r="G35" s="1"/>
      <c r="H35" s="1">
        <v>21452.5</v>
      </c>
      <c r="I35" s="1">
        <v>0.6</v>
      </c>
      <c r="J35" s="12">
        <v>2157.9</v>
      </c>
      <c r="K35" s="5">
        <v>1176.5999999999999</v>
      </c>
      <c r="L35" s="5">
        <v>2657.1</v>
      </c>
      <c r="M35" s="13">
        <f t="shared" si="9"/>
        <v>5.648790549409366E-3</v>
      </c>
      <c r="N35" s="13">
        <f t="shared" si="10"/>
        <v>1.0669883095195676E-3</v>
      </c>
      <c r="O35" s="13">
        <f t="shared" si="11"/>
        <v>7.4492679167734721E-3</v>
      </c>
      <c r="P35" s="13">
        <f t="shared" si="11"/>
        <v>1.5439293766958517E-2</v>
      </c>
      <c r="Q35" s="7"/>
      <c r="R35" s="8"/>
      <c r="S35" s="8"/>
      <c r="T35" s="8"/>
      <c r="U35" s="8" t="s">
        <v>1989</v>
      </c>
      <c r="V35" s="13">
        <f>H2132/H2070-1</f>
        <v>-0.14298764790274276</v>
      </c>
      <c r="W35" s="14">
        <v>-0.13081879996108781</v>
      </c>
      <c r="X35" s="1"/>
      <c r="Y35" s="1"/>
      <c r="Z35" s="1"/>
      <c r="AA35" s="1"/>
      <c r="AB35" s="1"/>
      <c r="AC35" s="1"/>
      <c r="AD35" s="8"/>
      <c r="AE35" s="8"/>
      <c r="AF35" s="8"/>
      <c r="AG35" s="8" t="s">
        <v>1989</v>
      </c>
      <c r="AH35" s="21">
        <v>310786.09999999998</v>
      </c>
      <c r="AI35" s="8"/>
      <c r="AJ35" s="13">
        <f>H2132/H1883-1</f>
        <v>-0.37730480590347515</v>
      </c>
      <c r="AK35" s="13">
        <f>J2132/J1883-1</f>
        <v>-0.31074833478751251</v>
      </c>
      <c r="AL35" s="13">
        <f>K2132/K1883-1</f>
        <v>-0.53383786674547795</v>
      </c>
      <c r="AM35" s="13">
        <f>L2132/L1883-1</f>
        <v>-0.46934216957063657</v>
      </c>
      <c r="AN35" s="8" t="s">
        <v>1989</v>
      </c>
      <c r="AO35" s="36">
        <v>104.93373919866073</v>
      </c>
      <c r="AP35" s="7">
        <f t="shared" si="14"/>
        <v>4.9337391986607315</v>
      </c>
      <c r="AQ35" s="7">
        <f t="shared" si="12"/>
        <v>-37.730480590347511</v>
      </c>
      <c r="AR35" s="7">
        <f t="shared" si="12"/>
        <v>-31.074833478751252</v>
      </c>
      <c r="AS35" s="7">
        <f t="shared" si="12"/>
        <v>-53.383786674547792</v>
      </c>
      <c r="AT35" s="7">
        <f t="shared" si="12"/>
        <v>-46.934216957063654</v>
      </c>
      <c r="AU35" s="8" t="s">
        <v>1930</v>
      </c>
      <c r="AV35" s="13">
        <f>CORREL(AP14:AP61,BF14:BF61)</f>
        <v>0.55342087174960208</v>
      </c>
      <c r="AW35" s="7">
        <f t="shared" si="15"/>
        <v>-16.537785506262804</v>
      </c>
      <c r="AX35" s="7">
        <f t="shared" si="15"/>
        <v>-15.316285253278172</v>
      </c>
      <c r="AY35" s="7">
        <f t="shared" si="15"/>
        <v>-28.877107129186498</v>
      </c>
      <c r="AZ35" s="7">
        <f t="shared" si="15"/>
        <v>-17.486542654374549</v>
      </c>
      <c r="BA35" s="7">
        <f t="shared" si="16"/>
        <v>10.387881254832699</v>
      </c>
      <c r="BB35" s="7">
        <f t="shared" si="16"/>
        <v>5.191310885134337</v>
      </c>
      <c r="BC35" s="7">
        <f t="shared" si="16"/>
        <v>7.9048874174314054</v>
      </c>
      <c r="BD35" s="7">
        <f t="shared" si="16"/>
        <v>25.174437486779077</v>
      </c>
      <c r="BE35" s="7">
        <f t="shared" si="16"/>
        <v>37.038454536333212</v>
      </c>
      <c r="BF35" s="7">
        <f t="shared" si="16"/>
        <v>24.489607137106304</v>
      </c>
      <c r="BG35" s="7">
        <f t="shared" si="16"/>
        <v>42.152005875104258</v>
      </c>
      <c r="BH35" s="7">
        <f t="shared" si="16"/>
        <v>72.93860062243256</v>
      </c>
      <c r="BI35" s="8"/>
      <c r="BJ35" s="8"/>
      <c r="BK35" s="7" t="s">
        <v>2016</v>
      </c>
      <c r="BL35" s="7">
        <v>18.766372922115981</v>
      </c>
      <c r="BM35" s="7">
        <v>4.5079425503854651</v>
      </c>
      <c r="BN35" s="7">
        <f t="shared" si="5"/>
        <v>2.7835005824358472</v>
      </c>
      <c r="BO35" s="7">
        <f t="shared" si="6"/>
        <v>0.54257371334965754</v>
      </c>
      <c r="BP35" s="7">
        <f t="shared" si="0"/>
        <v>1.5102542471231521</v>
      </c>
      <c r="BQ35" s="7">
        <f t="shared" si="1"/>
        <v>7.7478754924207003</v>
      </c>
      <c r="BR35" s="7">
        <f t="shared" si="1"/>
        <v>0.29438623441803635</v>
      </c>
      <c r="BT35" s="8" t="s">
        <v>2016</v>
      </c>
      <c r="BU35" s="33">
        <v>2.3953382098803377</v>
      </c>
      <c r="BV35" s="7">
        <v>4.5079425503854651</v>
      </c>
      <c r="BW35" s="7">
        <f t="shared" si="7"/>
        <v>-29.556205129676108</v>
      </c>
      <c r="BX35" s="7">
        <f t="shared" si="8"/>
        <v>0.54257371334965754</v>
      </c>
      <c r="BY35" s="7">
        <f t="shared" si="2"/>
        <v>-16.036419969732563</v>
      </c>
      <c r="BZ35" s="7">
        <f t="shared" si="3"/>
        <v>873.56926166749236</v>
      </c>
      <c r="CA35" s="7">
        <f t="shared" si="3"/>
        <v>0.29438623441803635</v>
      </c>
    </row>
    <row r="36" spans="1:79" x14ac:dyDescent="0.3">
      <c r="A36" s="1" t="s">
        <v>2017</v>
      </c>
      <c r="B36" s="1"/>
      <c r="C36" s="1" t="s">
        <v>1878</v>
      </c>
      <c r="D36" s="1"/>
      <c r="E36" s="1"/>
      <c r="F36" s="1"/>
      <c r="G36" s="1"/>
      <c r="H36" s="1">
        <v>21044.400000000001</v>
      </c>
      <c r="I36" s="1">
        <v>-1.9</v>
      </c>
      <c r="J36" s="12">
        <v>2221.8000000000002</v>
      </c>
      <c r="K36" s="5">
        <v>1204.4000000000001</v>
      </c>
      <c r="L36" s="5">
        <v>2643.3</v>
      </c>
      <c r="M36" s="13">
        <f t="shared" si="9"/>
        <v>-1.9023423843374854E-2</v>
      </c>
      <c r="N36" s="13">
        <f t="shared" ref="N36:N68" si="17">J36/J35-1</f>
        <v>2.9612122897261228E-2</v>
      </c>
      <c r="O36" s="13">
        <f t="shared" si="11"/>
        <v>2.3627400985891667E-2</v>
      </c>
      <c r="P36" s="13">
        <f t="shared" si="11"/>
        <v>-5.1936321553572862E-3</v>
      </c>
      <c r="Q36" s="7"/>
      <c r="R36" s="8"/>
      <c r="S36" s="8"/>
      <c r="T36" s="8"/>
      <c r="U36" s="8" t="s">
        <v>1992</v>
      </c>
      <c r="V36" s="13">
        <f>H2197/H2132-1</f>
        <v>-9.1841397006678149E-2</v>
      </c>
      <c r="W36" s="14">
        <v>-7.9838986681280977E-2</v>
      </c>
      <c r="X36" s="1"/>
      <c r="Y36" s="1"/>
      <c r="Z36" s="1"/>
      <c r="AA36" s="1"/>
      <c r="AB36" s="1"/>
      <c r="AC36" s="1"/>
      <c r="AD36" s="8"/>
      <c r="AE36" s="8"/>
      <c r="AF36" s="8"/>
      <c r="AG36" s="8" t="s">
        <v>1992</v>
      </c>
      <c r="AH36" s="21">
        <v>313623.2</v>
      </c>
      <c r="AI36" s="8"/>
      <c r="AJ36" s="13">
        <f>H2197/H1947-1</f>
        <v>-0.38101708627552056</v>
      </c>
      <c r="AK36" s="13">
        <f>J2197/J1947-1</f>
        <v>-0.34384804218359555</v>
      </c>
      <c r="AL36" s="13">
        <f>K2197/K1947-1</f>
        <v>-0.50697001405386</v>
      </c>
      <c r="AM36" s="13">
        <f>L2197/L1947-1</f>
        <v>-0.47422514827889772</v>
      </c>
      <c r="AN36" s="8" t="s">
        <v>1992</v>
      </c>
      <c r="AO36" s="36">
        <v>103.66312718441866</v>
      </c>
      <c r="AP36" s="7">
        <f t="shared" si="14"/>
        <v>3.6631271844186557</v>
      </c>
      <c r="AQ36" s="7">
        <f t="shared" si="12"/>
        <v>-38.101708627552057</v>
      </c>
      <c r="AR36" s="7">
        <f t="shared" si="12"/>
        <v>-34.384804218359555</v>
      </c>
      <c r="AS36" s="7">
        <f t="shared" si="12"/>
        <v>-50.697001405385997</v>
      </c>
      <c r="AT36" s="7">
        <f t="shared" si="12"/>
        <v>-47.422514827889771</v>
      </c>
      <c r="AU36" s="8" t="s">
        <v>1988</v>
      </c>
      <c r="AV36" s="13">
        <f>CORREL(AP14:AP61,BG14:BG61)</f>
        <v>0.51816637909024743</v>
      </c>
      <c r="AW36" s="7">
        <f t="shared" si="15"/>
        <v>-37.730480590347511</v>
      </c>
      <c r="AX36" s="7">
        <f t="shared" si="15"/>
        <v>-31.074833478751252</v>
      </c>
      <c r="AY36" s="7">
        <f t="shared" si="15"/>
        <v>-53.383786674547792</v>
      </c>
      <c r="AZ36" s="7">
        <f t="shared" si="15"/>
        <v>-46.934216957063654</v>
      </c>
      <c r="BA36" s="7">
        <f t="shared" si="16"/>
        <v>-16.537785506262804</v>
      </c>
      <c r="BB36" s="7">
        <f t="shared" si="16"/>
        <v>-15.316285253278172</v>
      </c>
      <c r="BC36" s="7">
        <f t="shared" si="16"/>
        <v>-28.877107129186498</v>
      </c>
      <c r="BD36" s="7">
        <f t="shared" si="16"/>
        <v>-17.486542654374549</v>
      </c>
      <c r="BE36" s="7">
        <f t="shared" si="16"/>
        <v>10.387881254832699</v>
      </c>
      <c r="BF36" s="7">
        <f t="shared" si="16"/>
        <v>5.191310885134337</v>
      </c>
      <c r="BG36" s="7">
        <f t="shared" si="16"/>
        <v>7.9048874174314054</v>
      </c>
      <c r="BH36" s="7">
        <f t="shared" si="16"/>
        <v>25.174437486779077</v>
      </c>
      <c r="BI36" s="8"/>
      <c r="BJ36" s="8"/>
      <c r="BK36" s="7" t="s">
        <v>2018</v>
      </c>
      <c r="BL36" s="7">
        <v>14.802913125248685</v>
      </c>
      <c r="BM36" s="7">
        <v>4.7525731689250534</v>
      </c>
      <c r="BN36" s="7">
        <f t="shared" si="5"/>
        <v>-1.1799592144314488</v>
      </c>
      <c r="BO36" s="7">
        <f t="shared" si="6"/>
        <v>0.78720433188924588</v>
      </c>
      <c r="BP36" s="7">
        <f t="shared" si="0"/>
        <v>-0.92886900505306802</v>
      </c>
      <c r="BQ36" s="7">
        <f t="shared" si="1"/>
        <v>1.3923037477216818</v>
      </c>
      <c r="BR36" s="7">
        <f t="shared" si="1"/>
        <v>0.61969066014519403</v>
      </c>
      <c r="BT36" s="8" t="s">
        <v>2018</v>
      </c>
      <c r="BU36" s="33">
        <v>10.068166605193763</v>
      </c>
      <c r="BV36" s="7">
        <v>4.7525731689250534</v>
      </c>
      <c r="BW36" s="7">
        <f t="shared" si="7"/>
        <v>-21.883376734362685</v>
      </c>
      <c r="BX36" s="7">
        <f t="shared" si="8"/>
        <v>0.78720433188924588</v>
      </c>
      <c r="BY36" s="7">
        <f t="shared" si="2"/>
        <v>-17.226688961654645</v>
      </c>
      <c r="BZ36" s="7">
        <f t="shared" si="3"/>
        <v>478.88217729804603</v>
      </c>
      <c r="CA36" s="7">
        <f t="shared" si="3"/>
        <v>0.61969066014519403</v>
      </c>
    </row>
    <row r="37" spans="1:79" x14ac:dyDescent="0.3">
      <c r="A37" s="1" t="s">
        <v>2019</v>
      </c>
      <c r="B37" s="1"/>
      <c r="C37" s="1" t="s">
        <v>1878</v>
      </c>
      <c r="D37" s="1"/>
      <c r="E37" s="1"/>
      <c r="F37" s="1"/>
      <c r="G37" s="1"/>
      <c r="H37" s="1">
        <v>21753.200000000001</v>
      </c>
      <c r="I37" s="1">
        <v>3.4</v>
      </c>
      <c r="J37" s="12">
        <v>2264.3000000000002</v>
      </c>
      <c r="K37" s="5">
        <v>1187.5999999999999</v>
      </c>
      <c r="L37" s="5">
        <v>2751</v>
      </c>
      <c r="M37" s="13">
        <f t="shared" si="9"/>
        <v>3.368116933721077E-2</v>
      </c>
      <c r="N37" s="13">
        <f t="shared" si="17"/>
        <v>1.912863444054369E-2</v>
      </c>
      <c r="O37" s="13">
        <f t="shared" si="11"/>
        <v>-1.394885420126224E-2</v>
      </c>
      <c r="P37" s="13">
        <f t="shared" si="11"/>
        <v>4.0744523890591244E-2</v>
      </c>
      <c r="Q37" s="7"/>
      <c r="R37" s="8"/>
      <c r="S37" s="8"/>
      <c r="T37" s="8"/>
      <c r="U37" s="8" t="s">
        <v>1994</v>
      </c>
      <c r="V37" s="13">
        <f>H2259/H2197-1</f>
        <v>-0.27132497826309776</v>
      </c>
      <c r="W37" s="14">
        <v>-0.24934360084220408</v>
      </c>
      <c r="X37" s="1"/>
      <c r="Y37" s="1"/>
      <c r="Z37" s="1"/>
      <c r="AA37" s="1"/>
      <c r="AB37" s="1"/>
      <c r="AC37" s="1"/>
      <c r="AD37" s="8"/>
      <c r="AE37" s="8"/>
      <c r="AF37" s="8"/>
      <c r="AG37" s="8" t="s">
        <v>1994</v>
      </c>
      <c r="AH37" s="21">
        <v>352247.9</v>
      </c>
      <c r="AI37" s="8"/>
      <c r="AJ37" s="13">
        <f>H2259/H2008-1</f>
        <v>-0.51070342546273451</v>
      </c>
      <c r="AK37" s="13">
        <f>J2259/J2008-1</f>
        <v>-0.48214580228874004</v>
      </c>
      <c r="AL37" s="13">
        <f>K2259/K2008-1</f>
        <v>-0.62484329890253376</v>
      </c>
      <c r="AM37" s="13">
        <f>L2259/L2008-1</f>
        <v>-0.56949211957341161</v>
      </c>
      <c r="AN37" s="8" t="s">
        <v>1994</v>
      </c>
      <c r="AO37" s="36">
        <v>101.93148652915049</v>
      </c>
      <c r="AP37" s="7">
        <f t="shared" si="14"/>
        <v>1.9314865291504901</v>
      </c>
      <c r="AQ37" s="7">
        <f t="shared" si="12"/>
        <v>-51.070342546273451</v>
      </c>
      <c r="AR37" s="7">
        <f t="shared" si="12"/>
        <v>-48.214580228874006</v>
      </c>
      <c r="AS37" s="7">
        <f t="shared" si="12"/>
        <v>-62.484329890253377</v>
      </c>
      <c r="AT37" s="7">
        <f t="shared" si="12"/>
        <v>-56.949211957341163</v>
      </c>
      <c r="AU37" s="8" t="s">
        <v>1991</v>
      </c>
      <c r="AV37" s="13">
        <f>CORREL(AP14:AP61,BH14:BH61)</f>
        <v>0.46939666466390095</v>
      </c>
      <c r="AW37" s="7">
        <f t="shared" si="15"/>
        <v>-38.101708627552057</v>
      </c>
      <c r="AX37" s="7">
        <f t="shared" si="15"/>
        <v>-34.384804218359555</v>
      </c>
      <c r="AY37" s="7">
        <f t="shared" si="15"/>
        <v>-50.697001405385997</v>
      </c>
      <c r="AZ37" s="7">
        <f t="shared" si="15"/>
        <v>-47.422514827889771</v>
      </c>
      <c r="BA37" s="7">
        <f t="shared" si="16"/>
        <v>-37.730480590347511</v>
      </c>
      <c r="BB37" s="7">
        <f t="shared" si="16"/>
        <v>-31.074833478751252</v>
      </c>
      <c r="BC37" s="7">
        <f t="shared" si="16"/>
        <v>-53.383786674547792</v>
      </c>
      <c r="BD37" s="7">
        <f t="shared" si="16"/>
        <v>-46.934216957063654</v>
      </c>
      <c r="BE37" s="7">
        <f t="shared" si="16"/>
        <v>-16.537785506262804</v>
      </c>
      <c r="BF37" s="7">
        <f t="shared" si="16"/>
        <v>-15.316285253278172</v>
      </c>
      <c r="BG37" s="7">
        <f t="shared" si="16"/>
        <v>-28.877107129186498</v>
      </c>
      <c r="BH37" s="7">
        <f t="shared" si="16"/>
        <v>-17.486542654374549</v>
      </c>
      <c r="BI37" s="8"/>
      <c r="BJ37" s="8"/>
      <c r="BK37" s="7" t="s">
        <v>2020</v>
      </c>
      <c r="BL37" s="7">
        <v>22.902575035279593</v>
      </c>
      <c r="BM37" s="7">
        <v>5.1084594865193509</v>
      </c>
      <c r="BN37" s="7">
        <f t="shared" si="5"/>
        <v>6.9197026955994598</v>
      </c>
      <c r="BO37" s="7">
        <f t="shared" si="6"/>
        <v>1.1430906494835433</v>
      </c>
      <c r="BP37" s="7">
        <f t="shared" si="0"/>
        <v>7.9098474485458121</v>
      </c>
      <c r="BQ37" s="7">
        <f t="shared" si="1"/>
        <v>47.882285395486427</v>
      </c>
      <c r="BR37" s="7">
        <f t="shared" si="1"/>
        <v>1.3066562329367089</v>
      </c>
      <c r="BT37" s="8" t="s">
        <v>2020</v>
      </c>
      <c r="BU37" s="33">
        <v>-27.240669608590796</v>
      </c>
      <c r="BV37" s="7">
        <v>5.1084594865193509</v>
      </c>
      <c r="BW37" s="7">
        <f t="shared" si="7"/>
        <v>-59.192212948147244</v>
      </c>
      <c r="BX37" s="7">
        <f t="shared" si="8"/>
        <v>1.1430906494835433</v>
      </c>
      <c r="BY37" s="7">
        <f t="shared" si="2"/>
        <v>-67.662065143265835</v>
      </c>
      <c r="BZ37" s="7">
        <f t="shared" si="3"/>
        <v>3503.7180736988103</v>
      </c>
      <c r="CA37" s="7">
        <f t="shared" si="3"/>
        <v>1.3066562329367089</v>
      </c>
    </row>
    <row r="38" spans="1:79" x14ac:dyDescent="0.3">
      <c r="A38" s="1" t="s">
        <v>2021</v>
      </c>
      <c r="B38" s="1"/>
      <c r="C38" s="1" t="s">
        <v>1878</v>
      </c>
      <c r="D38" s="1"/>
      <c r="E38" s="1"/>
      <c r="F38" s="1"/>
      <c r="G38" s="1"/>
      <c r="H38" s="1">
        <v>21352.799999999999</v>
      </c>
      <c r="I38" s="1">
        <v>-1.8</v>
      </c>
      <c r="J38" s="12">
        <v>2242.4</v>
      </c>
      <c r="K38" s="5">
        <v>1156.8</v>
      </c>
      <c r="L38" s="5">
        <v>2705.5</v>
      </c>
      <c r="M38" s="13">
        <f t="shared" si="9"/>
        <v>-1.8406487321405707E-2</v>
      </c>
      <c r="N38" s="13">
        <f t="shared" si="17"/>
        <v>-9.6718632690014905E-3</v>
      </c>
      <c r="O38" s="13">
        <f t="shared" si="11"/>
        <v>-2.5934658134051825E-2</v>
      </c>
      <c r="P38" s="13">
        <f t="shared" si="11"/>
        <v>-1.653944020356235E-2</v>
      </c>
      <c r="Q38" s="7"/>
      <c r="R38" s="8"/>
      <c r="S38" s="8"/>
      <c r="T38" s="8"/>
      <c r="U38" s="8" t="s">
        <v>1997</v>
      </c>
      <c r="V38" s="13">
        <f>H2321/H2259-1</f>
        <v>-0.11724860294160855</v>
      </c>
      <c r="W38" s="14">
        <v>-0.15526364311935326</v>
      </c>
      <c r="X38" s="1"/>
      <c r="Y38" s="1"/>
      <c r="Z38" s="1"/>
      <c r="AA38" s="1"/>
      <c r="AB38" s="1"/>
      <c r="AC38" s="1"/>
      <c r="AD38" s="8"/>
      <c r="AE38" s="8"/>
      <c r="AF38" s="8"/>
      <c r="AG38" s="8" t="s">
        <v>1997</v>
      </c>
      <c r="AH38" s="21">
        <v>319039.90000000002</v>
      </c>
      <c r="AI38" s="8"/>
      <c r="AJ38" s="13">
        <f>H2321/H2070-1</f>
        <v>-0.49936514918994035</v>
      </c>
      <c r="AK38" s="13">
        <f>J2321/J2070-1</f>
        <v>-0.49284988276021702</v>
      </c>
      <c r="AL38" s="13">
        <f>K2321/K2070-1</f>
        <v>-0.58916598029799805</v>
      </c>
      <c r="AM38" s="13">
        <f>L2321/L2070-1</f>
        <v>-0.50439356941526881</v>
      </c>
      <c r="AN38" s="8" t="s">
        <v>1997</v>
      </c>
      <c r="AO38" s="36">
        <v>101.54932358390292</v>
      </c>
      <c r="AP38" s="7">
        <f t="shared" si="14"/>
        <v>1.5493235839029182</v>
      </c>
      <c r="AQ38" s="7">
        <f t="shared" si="12"/>
        <v>-49.936514918994035</v>
      </c>
      <c r="AR38" s="7">
        <f t="shared" si="12"/>
        <v>-49.2849882760217</v>
      </c>
      <c r="AS38" s="7">
        <f t="shared" si="12"/>
        <v>-58.916598029799808</v>
      </c>
      <c r="AT38" s="7">
        <f t="shared" si="12"/>
        <v>-50.439356941526881</v>
      </c>
      <c r="AU38" s="8"/>
      <c r="AV38" s="8"/>
      <c r="AW38" s="7">
        <f t="shared" si="15"/>
        <v>-51.070342546273451</v>
      </c>
      <c r="AX38" s="7">
        <f t="shared" si="15"/>
        <v>-48.214580228874006</v>
      </c>
      <c r="AY38" s="7">
        <f t="shared" si="15"/>
        <v>-62.484329890253377</v>
      </c>
      <c r="AZ38" s="7">
        <f t="shared" si="15"/>
        <v>-56.949211957341163</v>
      </c>
      <c r="BA38" s="7">
        <f t="shared" si="16"/>
        <v>-38.101708627552057</v>
      </c>
      <c r="BB38" s="7">
        <f t="shared" si="16"/>
        <v>-34.384804218359555</v>
      </c>
      <c r="BC38" s="7">
        <f t="shared" si="16"/>
        <v>-50.697001405385997</v>
      </c>
      <c r="BD38" s="7">
        <f t="shared" si="16"/>
        <v>-47.422514827889771</v>
      </c>
      <c r="BE38" s="7">
        <f t="shared" si="16"/>
        <v>-37.730480590347511</v>
      </c>
      <c r="BF38" s="7">
        <f t="shared" si="16"/>
        <v>-31.074833478751252</v>
      </c>
      <c r="BG38" s="7">
        <f t="shared" si="16"/>
        <v>-53.383786674547792</v>
      </c>
      <c r="BH38" s="7">
        <f t="shared" si="16"/>
        <v>-46.934216957063654</v>
      </c>
      <c r="BI38" s="8"/>
      <c r="BJ38" s="8"/>
      <c r="BK38" s="7" t="s">
        <v>2022</v>
      </c>
      <c r="BL38" s="7">
        <v>-15.403349314450743</v>
      </c>
      <c r="BM38" s="7">
        <v>3.6545347352255675</v>
      </c>
      <c r="BN38" s="7">
        <f t="shared" si="5"/>
        <v>-31.386221654130878</v>
      </c>
      <c r="BO38" s="7">
        <f t="shared" si="6"/>
        <v>-0.31083410181024007</v>
      </c>
      <c r="BP38" s="7">
        <f t="shared" si="0"/>
        <v>9.7559080170788786</v>
      </c>
      <c r="BQ38" s="7">
        <f t="shared" si="1"/>
        <v>985.09490972223409</v>
      </c>
      <c r="BR38" s="7">
        <f t="shared" si="1"/>
        <v>9.6617838848178692E-2</v>
      </c>
      <c r="BT38" s="8" t="s">
        <v>2022</v>
      </c>
      <c r="BU38" s="33">
        <v>-30.469871374163858</v>
      </c>
      <c r="BV38" s="7">
        <v>3.6545347352255675</v>
      </c>
      <c r="BW38" s="7">
        <f t="shared" si="7"/>
        <v>-62.42141471372031</v>
      </c>
      <c r="BX38" s="7">
        <f t="shared" si="8"/>
        <v>-0.31083410181024007</v>
      </c>
      <c r="BY38" s="7">
        <f t="shared" si="2"/>
        <v>19.402704376263756</v>
      </c>
      <c r="BZ38" s="7">
        <f t="shared" si="3"/>
        <v>3896.4330148622585</v>
      </c>
      <c r="CA38" s="7">
        <f t="shared" si="3"/>
        <v>9.6617838848178692E-2</v>
      </c>
    </row>
    <row r="39" spans="1:79" x14ac:dyDescent="0.3">
      <c r="A39" s="1" t="s">
        <v>2023</v>
      </c>
      <c r="B39" s="1"/>
      <c r="C39" s="1" t="s">
        <v>1878</v>
      </c>
      <c r="D39" s="1"/>
      <c r="E39" s="1"/>
      <c r="F39" s="1"/>
      <c r="G39" s="1"/>
      <c r="H39" s="1">
        <v>21919.8</v>
      </c>
      <c r="I39" s="1">
        <v>2.7</v>
      </c>
      <c r="J39" s="12">
        <v>2333.6</v>
      </c>
      <c r="K39" s="5">
        <v>1160.5999999999999</v>
      </c>
      <c r="L39" s="5">
        <v>2748.7</v>
      </c>
      <c r="M39" s="13">
        <f t="shared" si="9"/>
        <v>2.6553894571203829E-2</v>
      </c>
      <c r="N39" s="13">
        <f t="shared" si="17"/>
        <v>4.0670709953620987E-2</v>
      </c>
      <c r="O39" s="13">
        <f t="shared" si="11"/>
        <v>3.2849239280774434E-3</v>
      </c>
      <c r="P39" s="13">
        <f t="shared" si="11"/>
        <v>1.5967473664756815E-2</v>
      </c>
      <c r="Q39" s="7"/>
      <c r="R39" s="8"/>
      <c r="S39" s="8"/>
      <c r="T39" s="8"/>
      <c r="U39" s="8" t="s">
        <v>1999</v>
      </c>
      <c r="V39" s="13">
        <f>H2382/H2321-1</f>
        <v>0.26555492317395646</v>
      </c>
      <c r="W39" s="14">
        <v>0.23184178324569227</v>
      </c>
      <c r="X39" s="1"/>
      <c r="Y39" s="1"/>
      <c r="Z39" s="1"/>
      <c r="AA39" s="1"/>
      <c r="AB39" s="1"/>
      <c r="AC39" s="1"/>
      <c r="AD39" s="8"/>
      <c r="AE39" s="8"/>
      <c r="AF39" s="8"/>
      <c r="AG39" s="8" t="s">
        <v>1999</v>
      </c>
      <c r="AH39" s="21">
        <v>328122.2</v>
      </c>
      <c r="AI39" s="8"/>
      <c r="AJ39" s="13">
        <f>H2382/H2132-1</f>
        <v>-0.26070972185564378</v>
      </c>
      <c r="AK39" s="13">
        <f>J2382/J2132-1</f>
        <v>-0.28124457274737669</v>
      </c>
      <c r="AL39" s="13">
        <f>K2382/K2132-1</f>
        <v>-0.33224523374643378</v>
      </c>
      <c r="AM39" s="13">
        <f>L2382/L2132-1</f>
        <v>-0.17859327324934748</v>
      </c>
      <c r="AN39" s="8" t="s">
        <v>1999</v>
      </c>
      <c r="AO39" s="36">
        <v>101.86251673812016</v>
      </c>
      <c r="AP39" s="7">
        <f t="shared" si="14"/>
        <v>1.8625167381201635</v>
      </c>
      <c r="AQ39" s="7">
        <f t="shared" si="12"/>
        <v>-26.070972185564379</v>
      </c>
      <c r="AR39" s="7">
        <f t="shared" si="12"/>
        <v>-28.124457274737669</v>
      </c>
      <c r="AS39" s="7">
        <f t="shared" si="12"/>
        <v>-33.224523374643375</v>
      </c>
      <c r="AT39" s="7">
        <f t="shared" si="12"/>
        <v>-17.85932732493475</v>
      </c>
      <c r="AU39" s="8"/>
      <c r="AV39" s="8"/>
      <c r="AW39" s="7">
        <f t="shared" si="15"/>
        <v>-49.936514918994035</v>
      </c>
      <c r="AX39" s="7">
        <f t="shared" si="15"/>
        <v>-49.2849882760217</v>
      </c>
      <c r="AY39" s="7">
        <f t="shared" si="15"/>
        <v>-58.916598029799808</v>
      </c>
      <c r="AZ39" s="7">
        <f t="shared" si="15"/>
        <v>-50.439356941526881</v>
      </c>
      <c r="BA39" s="7">
        <f t="shared" si="16"/>
        <v>-51.070342546273451</v>
      </c>
      <c r="BB39" s="7">
        <f t="shared" si="16"/>
        <v>-48.214580228874006</v>
      </c>
      <c r="BC39" s="7">
        <f t="shared" si="16"/>
        <v>-62.484329890253377</v>
      </c>
      <c r="BD39" s="7">
        <f t="shared" si="16"/>
        <v>-56.949211957341163</v>
      </c>
      <c r="BE39" s="7">
        <f t="shared" si="16"/>
        <v>-38.101708627552057</v>
      </c>
      <c r="BF39" s="7">
        <f t="shared" si="16"/>
        <v>-34.384804218359555</v>
      </c>
      <c r="BG39" s="7">
        <f t="shared" si="16"/>
        <v>-50.697001405385997</v>
      </c>
      <c r="BH39" s="7">
        <f t="shared" si="16"/>
        <v>-47.422514827889771</v>
      </c>
      <c r="BI39" s="8"/>
      <c r="BJ39" s="8"/>
      <c r="BK39" s="7" t="s">
        <v>2024</v>
      </c>
      <c r="BL39" s="7">
        <v>-20.834888926932059</v>
      </c>
      <c r="BM39" s="7">
        <v>2.1775568064384743</v>
      </c>
      <c r="BN39" s="7">
        <f t="shared" si="5"/>
        <v>-36.817761266612195</v>
      </c>
      <c r="BO39" s="7">
        <f t="shared" si="6"/>
        <v>-1.7878120305973333</v>
      </c>
      <c r="BP39" s="7">
        <f t="shared" si="0"/>
        <v>65.823236532109789</v>
      </c>
      <c r="BQ39" s="7">
        <f t="shared" si="1"/>
        <v>1355.5475446852492</v>
      </c>
      <c r="BR39" s="7">
        <f t="shared" si="1"/>
        <v>3.1962718567485604</v>
      </c>
      <c r="BT39" s="8" t="s">
        <v>2024</v>
      </c>
      <c r="BU39" s="33">
        <v>-19.366495145470886</v>
      </c>
      <c r="BV39" s="7">
        <v>2.1775568064384743</v>
      </c>
      <c r="BW39" s="7">
        <f t="shared" si="7"/>
        <v>-51.31803848502733</v>
      </c>
      <c r="BX39" s="7">
        <f t="shared" si="8"/>
        <v>-1.7878120305973333</v>
      </c>
      <c r="BY39" s="7">
        <f t="shared" si="2"/>
        <v>91.747006590188803</v>
      </c>
      <c r="BZ39" s="7">
        <f t="shared" si="3"/>
        <v>2633.5410739507461</v>
      </c>
      <c r="CA39" s="7">
        <f t="shared" si="3"/>
        <v>3.1962718567485604</v>
      </c>
    </row>
    <row r="40" spans="1:79" x14ac:dyDescent="0.3">
      <c r="A40" s="1" t="s">
        <v>2025</v>
      </c>
      <c r="B40" s="1"/>
      <c r="C40" s="1" t="s">
        <v>1878</v>
      </c>
      <c r="D40" s="1"/>
      <c r="E40" s="1"/>
      <c r="F40" s="1"/>
      <c r="G40" s="1"/>
      <c r="H40" s="1">
        <v>22475.9</v>
      </c>
      <c r="I40" s="1">
        <v>2.5</v>
      </c>
      <c r="J40" s="12">
        <v>2344.1999999999998</v>
      </c>
      <c r="K40" s="5">
        <v>1145.8</v>
      </c>
      <c r="L40" s="5">
        <v>2846.2</v>
      </c>
      <c r="M40" s="13">
        <f t="shared" si="9"/>
        <v>2.5369757023330664E-2</v>
      </c>
      <c r="N40" s="13">
        <f t="shared" si="17"/>
        <v>4.5423380185121154E-3</v>
      </c>
      <c r="O40" s="13">
        <f t="shared" si="11"/>
        <v>-1.2752024814750906E-2</v>
      </c>
      <c r="P40" s="13">
        <f t="shared" si="11"/>
        <v>3.5471313711936459E-2</v>
      </c>
      <c r="Q40" s="7"/>
      <c r="R40" s="8"/>
      <c r="S40" s="8"/>
      <c r="T40" s="8"/>
      <c r="U40" s="8" t="s">
        <v>2001</v>
      </c>
      <c r="V40" s="13">
        <f>H2448/H2382-1</f>
        <v>0.23542137931419904</v>
      </c>
      <c r="W40" s="14">
        <v>0.17719989690500215</v>
      </c>
      <c r="X40" s="1"/>
      <c r="Y40" s="1"/>
      <c r="Z40" s="1"/>
      <c r="AA40" s="1"/>
      <c r="AB40" s="1"/>
      <c r="AC40" s="1"/>
      <c r="AD40" s="8"/>
      <c r="AE40" s="8"/>
      <c r="AF40" s="8"/>
      <c r="AG40" s="8" t="s">
        <v>2001</v>
      </c>
      <c r="AH40" s="21">
        <v>335218.7</v>
      </c>
      <c r="AI40" s="8"/>
      <c r="AJ40" s="13">
        <f>H2448/H2197-1</f>
        <v>5.6998988153555974E-3</v>
      </c>
      <c r="AK40" s="13">
        <f>J2448/J2197-1</f>
        <v>-8.046656768251248E-2</v>
      </c>
      <c r="AL40" s="13">
        <f>K2448/K2197-1</f>
        <v>3.0014696545199726E-3</v>
      </c>
      <c r="AM40" s="13">
        <f>L2448/L2197-1</f>
        <v>0.19428814851067577</v>
      </c>
      <c r="AN40" s="8" t="s">
        <v>2001</v>
      </c>
      <c r="AO40" s="36">
        <v>102.66502729571903</v>
      </c>
      <c r="AP40" s="7">
        <f t="shared" si="14"/>
        <v>2.6650272957190282</v>
      </c>
      <c r="AQ40" s="7">
        <f t="shared" si="12"/>
        <v>0.56998988153555974</v>
      </c>
      <c r="AR40" s="7">
        <f t="shared" si="12"/>
        <v>-8.046656768251248</v>
      </c>
      <c r="AS40" s="7">
        <f t="shared" si="12"/>
        <v>0.30014696545199726</v>
      </c>
      <c r="AT40" s="7">
        <f t="shared" si="12"/>
        <v>19.428814851067578</v>
      </c>
      <c r="AU40" s="8"/>
      <c r="AV40" s="8"/>
      <c r="AW40" s="7">
        <f t="shared" si="15"/>
        <v>-26.070972185564379</v>
      </c>
      <c r="AX40" s="7">
        <f t="shared" si="15"/>
        <v>-28.124457274737669</v>
      </c>
      <c r="AY40" s="7">
        <f t="shared" si="15"/>
        <v>-33.224523374643375</v>
      </c>
      <c r="AZ40" s="7">
        <f t="shared" si="15"/>
        <v>-17.85932732493475</v>
      </c>
      <c r="BA40" s="7">
        <f t="shared" si="16"/>
        <v>-49.936514918994035</v>
      </c>
      <c r="BB40" s="7">
        <f t="shared" si="16"/>
        <v>-49.2849882760217</v>
      </c>
      <c r="BC40" s="7">
        <f t="shared" si="16"/>
        <v>-58.916598029799808</v>
      </c>
      <c r="BD40" s="7">
        <f t="shared" si="16"/>
        <v>-50.439356941526881</v>
      </c>
      <c r="BE40" s="7">
        <f t="shared" si="16"/>
        <v>-51.070342546273451</v>
      </c>
      <c r="BF40" s="7">
        <f t="shared" si="16"/>
        <v>-48.214580228874006</v>
      </c>
      <c r="BG40" s="7">
        <f t="shared" si="16"/>
        <v>-62.484329890253377</v>
      </c>
      <c r="BH40" s="7">
        <f t="shared" si="16"/>
        <v>-56.949211957341163</v>
      </c>
      <c r="BI40" s="8"/>
      <c r="BJ40" s="8"/>
      <c r="BK40" s="7" t="s">
        <v>2026</v>
      </c>
      <c r="BL40" s="7">
        <v>-15.314377251059563</v>
      </c>
      <c r="BM40" s="7">
        <v>1.3354789490567924</v>
      </c>
      <c r="BN40" s="7">
        <f t="shared" si="5"/>
        <v>-31.297249590739696</v>
      </c>
      <c r="BO40" s="7">
        <f t="shared" si="6"/>
        <v>-2.6298898879790151</v>
      </c>
      <c r="BP40" s="7">
        <f t="shared" si="0"/>
        <v>82.308320220241697</v>
      </c>
      <c r="BQ40" s="7">
        <f t="shared" si="1"/>
        <v>979.51783194505606</v>
      </c>
      <c r="BR40" s="7">
        <f t="shared" si="1"/>
        <v>6.916320822894277</v>
      </c>
      <c r="BT40" s="8" t="s">
        <v>2026</v>
      </c>
      <c r="BU40" s="33">
        <v>-21.229639632036456</v>
      </c>
      <c r="BV40" s="7">
        <v>1.3354789490567924</v>
      </c>
      <c r="BW40" s="7">
        <f t="shared" si="7"/>
        <v>-53.181182971592904</v>
      </c>
      <c r="BX40" s="7">
        <f t="shared" si="8"/>
        <v>-2.6298898879790151</v>
      </c>
      <c r="BY40" s="7">
        <f t="shared" si="2"/>
        <v>139.86065532775396</v>
      </c>
      <c r="BZ40" s="7">
        <f t="shared" si="3"/>
        <v>2828.2382222580432</v>
      </c>
      <c r="CA40" s="7">
        <f t="shared" si="3"/>
        <v>6.916320822894277</v>
      </c>
    </row>
    <row r="41" spans="1:79" x14ac:dyDescent="0.3">
      <c r="A41" s="1" t="s">
        <v>2027</v>
      </c>
      <c r="B41" s="1"/>
      <c r="C41" s="1" t="s">
        <v>1878</v>
      </c>
      <c r="D41" s="1"/>
      <c r="E41" s="1"/>
      <c r="F41" s="1"/>
      <c r="G41" s="1"/>
      <c r="H41" s="1">
        <v>22704.7</v>
      </c>
      <c r="I41" s="1">
        <v>1</v>
      </c>
      <c r="J41" s="12">
        <v>2426.6</v>
      </c>
      <c r="K41" s="5">
        <v>1118.9000000000001</v>
      </c>
      <c r="L41" s="5">
        <v>2849.7</v>
      </c>
      <c r="M41" s="13">
        <f t="shared" si="9"/>
        <v>1.0179792577827751E-2</v>
      </c>
      <c r="N41" s="13">
        <f t="shared" si="17"/>
        <v>3.515058442112462E-2</v>
      </c>
      <c r="O41" s="13">
        <f t="shared" si="11"/>
        <v>-2.3477046604992058E-2</v>
      </c>
      <c r="P41" s="13">
        <f t="shared" si="11"/>
        <v>1.2297097884899078E-3</v>
      </c>
      <c r="Q41" s="7"/>
      <c r="R41" s="8"/>
      <c r="S41" s="8"/>
      <c r="T41" s="8"/>
      <c r="U41" s="8" t="s">
        <v>2003</v>
      </c>
      <c r="V41" s="13">
        <f>H2511/H2448-1</f>
        <v>6.4014090353674336E-2</v>
      </c>
      <c r="W41" s="14">
        <v>8.9560612487855629E-2</v>
      </c>
      <c r="X41" s="1"/>
      <c r="Y41" s="1"/>
      <c r="Z41" s="1"/>
      <c r="AA41" s="1"/>
      <c r="AB41" s="1"/>
      <c r="AC41" s="1"/>
      <c r="AD41" s="8"/>
      <c r="AE41" s="8"/>
      <c r="AF41" s="8"/>
      <c r="AG41" s="8" t="s">
        <v>2003</v>
      </c>
      <c r="AH41" s="21">
        <v>379469.1</v>
      </c>
      <c r="AI41" s="8"/>
      <c r="AJ41" s="13">
        <f>H2511/H2259-1</f>
        <v>0.46852688933417164</v>
      </c>
      <c r="AK41" s="13">
        <f>J2511/J2259-1</f>
        <v>0.33468176764092905</v>
      </c>
      <c r="AL41" s="13">
        <f>K2511/K2259-1</f>
        <v>0.55242941367194476</v>
      </c>
      <c r="AM41" s="13">
        <f>L2511/L2259-1</f>
        <v>0.6184546732060956</v>
      </c>
      <c r="AN41" s="8" t="s">
        <v>2003</v>
      </c>
      <c r="AO41" s="36">
        <v>104.22931704513671</v>
      </c>
      <c r="AP41" s="7">
        <f t="shared" si="14"/>
        <v>4.2293170451367104</v>
      </c>
      <c r="AQ41" s="7">
        <f t="shared" si="12"/>
        <v>46.852688933417163</v>
      </c>
      <c r="AR41" s="7">
        <f t="shared" si="12"/>
        <v>33.468176764092902</v>
      </c>
      <c r="AS41" s="7">
        <f t="shared" si="12"/>
        <v>55.242941367194476</v>
      </c>
      <c r="AT41" s="7">
        <f t="shared" si="12"/>
        <v>61.845467320609558</v>
      </c>
      <c r="AU41" s="8"/>
      <c r="AV41" s="8"/>
      <c r="AW41" s="7">
        <f t="shared" si="15"/>
        <v>0.56998988153555974</v>
      </c>
      <c r="AX41" s="7">
        <f t="shared" si="15"/>
        <v>-8.046656768251248</v>
      </c>
      <c r="AY41" s="7">
        <f t="shared" si="15"/>
        <v>0.30014696545199726</v>
      </c>
      <c r="AZ41" s="7">
        <f t="shared" si="15"/>
        <v>19.428814851067578</v>
      </c>
      <c r="BA41" s="7">
        <f t="shared" si="16"/>
        <v>-26.070972185564379</v>
      </c>
      <c r="BB41" s="7">
        <f t="shared" si="16"/>
        <v>-28.124457274737669</v>
      </c>
      <c r="BC41" s="7">
        <f t="shared" si="16"/>
        <v>-33.224523374643375</v>
      </c>
      <c r="BD41" s="7">
        <f t="shared" si="16"/>
        <v>-17.85932732493475</v>
      </c>
      <c r="BE41" s="7">
        <f t="shared" si="16"/>
        <v>-49.936514918994035</v>
      </c>
      <c r="BF41" s="7">
        <f t="shared" si="16"/>
        <v>-49.2849882760217</v>
      </c>
      <c r="BG41" s="7">
        <f t="shared" si="16"/>
        <v>-58.916598029799808</v>
      </c>
      <c r="BH41" s="7">
        <f t="shared" si="16"/>
        <v>-50.439356941526881</v>
      </c>
      <c r="BI41" s="8"/>
      <c r="BJ41" s="8"/>
      <c r="BK41" s="7" t="s">
        <v>2028</v>
      </c>
      <c r="BL41" s="7">
        <v>-15.705009835924722</v>
      </c>
      <c r="BM41" s="7">
        <v>0.22310717916799661</v>
      </c>
      <c r="BN41" s="7">
        <f t="shared" si="5"/>
        <v>-31.687882175604855</v>
      </c>
      <c r="BO41" s="7">
        <f t="shared" si="6"/>
        <v>-3.742261657867811</v>
      </c>
      <c r="BP41" s="7">
        <f t="shared" si="0"/>
        <v>118.58434648479889</v>
      </c>
      <c r="BQ41" s="7">
        <f t="shared" si="1"/>
        <v>1004.1218767750158</v>
      </c>
      <c r="BR41" s="7">
        <f t="shared" si="1"/>
        <v>14.004522315947536</v>
      </c>
      <c r="BT41" s="8" t="s">
        <v>2028</v>
      </c>
      <c r="BU41" s="33">
        <v>11.862551384252008</v>
      </c>
      <c r="BV41" s="7">
        <v>0.22310717916799661</v>
      </c>
      <c r="BW41" s="7">
        <f t="shared" si="7"/>
        <v>-20.08899195530444</v>
      </c>
      <c r="BX41" s="7">
        <f t="shared" si="8"/>
        <v>-3.742261657867811</v>
      </c>
      <c r="BY41" s="7">
        <f t="shared" si="2"/>
        <v>75.178264339550708</v>
      </c>
      <c r="BZ41" s="7">
        <f t="shared" si="3"/>
        <v>403.56759778028652</v>
      </c>
      <c r="CA41" s="7">
        <f t="shared" si="3"/>
        <v>14.004522315947536</v>
      </c>
    </row>
    <row r="42" spans="1:79" x14ac:dyDescent="0.3">
      <c r="A42" s="1" t="s">
        <v>2029</v>
      </c>
      <c r="B42" s="1"/>
      <c r="C42" s="1" t="s">
        <v>1878</v>
      </c>
      <c r="D42" s="1"/>
      <c r="E42" s="1"/>
      <c r="F42" s="1"/>
      <c r="G42" s="1"/>
      <c r="H42" s="1">
        <v>22823.599999999999</v>
      </c>
      <c r="I42" s="1">
        <v>0.5</v>
      </c>
      <c r="J42" s="12">
        <v>2327.6</v>
      </c>
      <c r="K42" s="5">
        <v>1089.5</v>
      </c>
      <c r="L42" s="5">
        <v>2871.3</v>
      </c>
      <c r="M42" s="13">
        <f t="shared" si="9"/>
        <v>5.2368011909427192E-3</v>
      </c>
      <c r="N42" s="13">
        <f t="shared" si="17"/>
        <v>-4.0797824116047154E-2</v>
      </c>
      <c r="O42" s="13">
        <f t="shared" si="11"/>
        <v>-2.6275806595763784E-2</v>
      </c>
      <c r="P42" s="13">
        <f t="shared" si="11"/>
        <v>7.5797452363408624E-3</v>
      </c>
      <c r="Q42" s="7"/>
      <c r="R42" s="8"/>
      <c r="S42" s="8"/>
      <c r="T42" s="8"/>
      <c r="U42" s="8" t="s">
        <v>2005</v>
      </c>
      <c r="V42" s="13">
        <f>H2574/H2511-1</f>
        <v>6.1534552477005233E-2</v>
      </c>
      <c r="W42" s="14">
        <v>4.4743628386751055E-2</v>
      </c>
      <c r="X42" s="1"/>
      <c r="Y42" s="1"/>
      <c r="Z42" s="1"/>
      <c r="AA42" s="1"/>
      <c r="AB42" s="1"/>
      <c r="AC42" s="1"/>
      <c r="AD42" s="8"/>
      <c r="AE42" s="8"/>
      <c r="AF42" s="8"/>
      <c r="AG42" s="8" t="s">
        <v>2005</v>
      </c>
      <c r="AH42" s="21">
        <v>328171.3</v>
      </c>
      <c r="AI42" s="8"/>
      <c r="AJ42" s="13">
        <f>H2574/H2321-1</f>
        <v>0.76594683334914304</v>
      </c>
      <c r="AK42" s="13">
        <f>J2574/J2321-1</f>
        <v>0.65069285974137658</v>
      </c>
      <c r="AL42" s="13">
        <f>K2574/K2321-1</f>
        <v>0.80665566556655643</v>
      </c>
      <c r="AM42" s="13">
        <f>L2574/L2321-1</f>
        <v>0.78284137313766777</v>
      </c>
      <c r="AN42" s="8" t="s">
        <v>2005</v>
      </c>
      <c r="AO42" s="36">
        <v>102.1304322728122</v>
      </c>
      <c r="AP42" s="7">
        <f t="shared" si="14"/>
        <v>2.1304322728122003</v>
      </c>
      <c r="AQ42" s="7">
        <f t="shared" si="12"/>
        <v>76.594683334914308</v>
      </c>
      <c r="AR42" s="7">
        <f t="shared" si="12"/>
        <v>65.069285974137657</v>
      </c>
      <c r="AS42" s="7">
        <f t="shared" si="12"/>
        <v>80.665566556655648</v>
      </c>
      <c r="AT42" s="7">
        <f t="shared" si="12"/>
        <v>78.284137313766777</v>
      </c>
      <c r="AU42" s="8"/>
      <c r="AV42" s="8"/>
      <c r="AW42" s="7">
        <f t="shared" si="15"/>
        <v>46.852688933417163</v>
      </c>
      <c r="AX42" s="7">
        <f t="shared" si="15"/>
        <v>33.468176764092902</v>
      </c>
      <c r="AY42" s="7">
        <f t="shared" si="15"/>
        <v>55.242941367194476</v>
      </c>
      <c r="AZ42" s="7">
        <f t="shared" si="15"/>
        <v>61.845467320609558</v>
      </c>
      <c r="BA42" s="7">
        <f t="shared" si="16"/>
        <v>0.56998988153555974</v>
      </c>
      <c r="BB42" s="7">
        <f t="shared" si="16"/>
        <v>-8.046656768251248</v>
      </c>
      <c r="BC42" s="7">
        <f t="shared" si="16"/>
        <v>0.30014696545199726</v>
      </c>
      <c r="BD42" s="7">
        <f t="shared" si="16"/>
        <v>19.428814851067578</v>
      </c>
      <c r="BE42" s="7">
        <f t="shared" si="16"/>
        <v>-26.070972185564379</v>
      </c>
      <c r="BF42" s="7">
        <f t="shared" si="16"/>
        <v>-28.124457274737669</v>
      </c>
      <c r="BG42" s="7">
        <f t="shared" si="16"/>
        <v>-33.224523374643375</v>
      </c>
      <c r="BH42" s="7">
        <f t="shared" si="16"/>
        <v>-17.85932732493475</v>
      </c>
      <c r="BI42" s="8"/>
      <c r="BJ42" s="8"/>
      <c r="BK42" s="7" t="s">
        <v>2030</v>
      </c>
      <c r="BL42" s="7">
        <v>14.29641678915563</v>
      </c>
      <c r="BM42" s="7">
        <v>0.54063076313764213</v>
      </c>
      <c r="BN42" s="7">
        <f t="shared" si="5"/>
        <v>-1.6864555505245029</v>
      </c>
      <c r="BO42" s="7">
        <f t="shared" si="6"/>
        <v>-3.4247380738981654</v>
      </c>
      <c r="BP42" s="7">
        <f t="shared" si="0"/>
        <v>5.7756685338181564</v>
      </c>
      <c r="BQ42" s="7">
        <f t="shared" si="1"/>
        <v>2.8441323238949043</v>
      </c>
      <c r="BR42" s="7">
        <f t="shared" si="1"/>
        <v>11.728830874807716</v>
      </c>
      <c r="BT42" s="8" t="s">
        <v>2030</v>
      </c>
      <c r="BU42" s="33">
        <v>22.91685792098901</v>
      </c>
      <c r="BV42" s="7">
        <v>0.54063076313764213</v>
      </c>
      <c r="BW42" s="7">
        <f t="shared" si="7"/>
        <v>-9.0346854185674381</v>
      </c>
      <c r="BX42" s="7">
        <f t="shared" si="8"/>
        <v>-3.4247380738981654</v>
      </c>
      <c r="BY42" s="7">
        <f t="shared" si="2"/>
        <v>30.941431138660487</v>
      </c>
      <c r="BZ42" s="7">
        <f t="shared" si="3"/>
        <v>81.625540612475078</v>
      </c>
      <c r="CA42" s="7">
        <f t="shared" si="3"/>
        <v>11.728830874807716</v>
      </c>
    </row>
    <row r="43" spans="1:79" x14ac:dyDescent="0.3">
      <c r="A43" s="1" t="s">
        <v>2031</v>
      </c>
      <c r="B43" s="1"/>
      <c r="C43" s="1" t="s">
        <v>1878</v>
      </c>
      <c r="D43" s="1"/>
      <c r="E43" s="1"/>
      <c r="F43" s="1"/>
      <c r="G43" s="1"/>
      <c r="H43" s="1">
        <v>21488.9</v>
      </c>
      <c r="I43" s="1">
        <v>-5.8</v>
      </c>
      <c r="J43" s="12">
        <v>2268.1</v>
      </c>
      <c r="K43" s="5">
        <v>1053</v>
      </c>
      <c r="L43" s="5">
        <v>2689.3</v>
      </c>
      <c r="M43" s="13">
        <f t="shared" si="9"/>
        <v>-5.84789428486302E-2</v>
      </c>
      <c r="N43" s="13">
        <f t="shared" si="17"/>
        <v>-2.5562811479635683E-2</v>
      </c>
      <c r="O43" s="13">
        <f t="shared" si="11"/>
        <v>-3.3501606241395088E-2</v>
      </c>
      <c r="P43" s="13">
        <f t="shared" si="11"/>
        <v>-6.3385922752760115E-2</v>
      </c>
      <c r="Q43" s="7"/>
      <c r="R43" s="8"/>
      <c r="S43" s="8"/>
      <c r="T43" s="8"/>
      <c r="U43" s="8" t="s">
        <v>2007</v>
      </c>
      <c r="V43" s="13">
        <f>H2635/H2574-1</f>
        <v>-7.1950320532830681E-2</v>
      </c>
      <c r="W43" s="14">
        <v>-8.9986376021798264E-2</v>
      </c>
      <c r="X43" s="1"/>
      <c r="Y43" s="1"/>
      <c r="Z43" s="1"/>
      <c r="AA43" s="1"/>
      <c r="AB43" s="1"/>
      <c r="AC43" s="1"/>
      <c r="AD43" s="8"/>
      <c r="AE43" s="8"/>
      <c r="AF43" s="8"/>
      <c r="AG43" s="8" t="s">
        <v>2007</v>
      </c>
      <c r="AH43" s="21">
        <v>348116.4</v>
      </c>
      <c r="AI43" s="8"/>
      <c r="AJ43" s="13">
        <f>H2635/H2382-1</f>
        <v>0.2949942848276228</v>
      </c>
      <c r="AK43" s="13">
        <f>J2635/J2382-1</f>
        <v>0.21943662879357384</v>
      </c>
      <c r="AL43" s="13">
        <f>K2635/K2382-1</f>
        <v>0.34155425070783907</v>
      </c>
      <c r="AM43" s="13">
        <f>L2635/L2382-1</f>
        <v>0.17816492774647119</v>
      </c>
      <c r="AN43" s="8" t="s">
        <v>2007</v>
      </c>
      <c r="AO43" s="36">
        <v>103.56861772777907</v>
      </c>
      <c r="AP43" s="7">
        <f t="shared" si="14"/>
        <v>3.5686177277790705</v>
      </c>
      <c r="AQ43" s="7">
        <f t="shared" si="12"/>
        <v>29.49942848276228</v>
      </c>
      <c r="AR43" s="7">
        <f t="shared" si="12"/>
        <v>21.943662879357383</v>
      </c>
      <c r="AS43" s="7">
        <f t="shared" si="12"/>
        <v>34.155425070783906</v>
      </c>
      <c r="AT43" s="7">
        <f t="shared" si="12"/>
        <v>17.81649277464712</v>
      </c>
      <c r="AU43" s="8"/>
      <c r="AV43" s="8"/>
      <c r="AW43" s="7">
        <f t="shared" si="15"/>
        <v>76.594683334914308</v>
      </c>
      <c r="AX43" s="7">
        <f t="shared" si="15"/>
        <v>65.069285974137657</v>
      </c>
      <c r="AY43" s="7">
        <f t="shared" si="15"/>
        <v>80.665566556655648</v>
      </c>
      <c r="AZ43" s="7">
        <f t="shared" si="15"/>
        <v>78.284137313766777</v>
      </c>
      <c r="BA43" s="7">
        <f t="shared" si="16"/>
        <v>46.852688933417163</v>
      </c>
      <c r="BB43" s="7">
        <f t="shared" si="16"/>
        <v>33.468176764092902</v>
      </c>
      <c r="BC43" s="7">
        <f t="shared" si="16"/>
        <v>55.242941367194476</v>
      </c>
      <c r="BD43" s="7">
        <f t="shared" si="16"/>
        <v>61.845467320609558</v>
      </c>
      <c r="BE43" s="7">
        <f t="shared" si="16"/>
        <v>0.56998988153555974</v>
      </c>
      <c r="BF43" s="7">
        <f t="shared" si="16"/>
        <v>-8.046656768251248</v>
      </c>
      <c r="BG43" s="7">
        <f t="shared" si="16"/>
        <v>0.30014696545199726</v>
      </c>
      <c r="BH43" s="7">
        <f t="shared" si="16"/>
        <v>19.428814851067578</v>
      </c>
      <c r="BI43" s="8"/>
      <c r="BJ43" s="8"/>
      <c r="BK43" s="7" t="s">
        <v>2032</v>
      </c>
      <c r="BL43" s="7">
        <v>26.24028339607143</v>
      </c>
      <c r="BM43" s="7">
        <v>0.77195410527559716</v>
      </c>
      <c r="BN43" s="7">
        <f t="shared" si="5"/>
        <v>10.257411056391296</v>
      </c>
      <c r="BO43" s="7">
        <f t="shared" si="6"/>
        <v>-3.1934147317602104</v>
      </c>
      <c r="BP43" s="7">
        <f t="shared" si="0"/>
        <v>-32.756167577200031</v>
      </c>
      <c r="BQ43" s="7">
        <f t="shared" si="1"/>
        <v>105.21448157977841</v>
      </c>
      <c r="BR43" s="7">
        <f t="shared" si="1"/>
        <v>10.197897649023137</v>
      </c>
      <c r="BT43" s="8" t="s">
        <v>2032</v>
      </c>
      <c r="BU43" s="33">
        <v>6.5879915731705596</v>
      </c>
      <c r="BV43" s="7">
        <v>0.77195410527559716</v>
      </c>
      <c r="BW43" s="7">
        <f t="shared" si="7"/>
        <v>-25.363551766385889</v>
      </c>
      <c r="BX43" s="7">
        <f t="shared" si="8"/>
        <v>-3.1934147317602104</v>
      </c>
      <c r="BY43" s="7">
        <f t="shared" si="2"/>
        <v>80.996339860539408</v>
      </c>
      <c r="BZ43" s="7">
        <f t="shared" si="3"/>
        <v>643.30975820613673</v>
      </c>
      <c r="CA43" s="7">
        <f t="shared" si="3"/>
        <v>10.197897649023137</v>
      </c>
    </row>
    <row r="44" spans="1:79" x14ac:dyDescent="0.3">
      <c r="A44" s="1" t="s">
        <v>2033</v>
      </c>
      <c r="B44" s="1"/>
      <c r="C44" s="1" t="s">
        <v>1878</v>
      </c>
      <c r="D44" s="1"/>
      <c r="E44" s="1"/>
      <c r="F44" s="1"/>
      <c r="G44" s="1"/>
      <c r="H44" s="1">
        <v>21536.799999999999</v>
      </c>
      <c r="I44" s="1">
        <v>0.2</v>
      </c>
      <c r="J44" s="12">
        <v>2341.9</v>
      </c>
      <c r="K44" s="5">
        <v>1072.2</v>
      </c>
      <c r="L44" s="5">
        <v>2732.8</v>
      </c>
      <c r="M44" s="13">
        <f t="shared" si="9"/>
        <v>2.229057792627831E-3</v>
      </c>
      <c r="N44" s="13">
        <f t="shared" si="17"/>
        <v>3.2538247872668791E-2</v>
      </c>
      <c r="O44" s="13">
        <f t="shared" si="11"/>
        <v>1.8233618233618243E-2</v>
      </c>
      <c r="P44" s="13">
        <f t="shared" si="11"/>
        <v>1.617521288067536E-2</v>
      </c>
      <c r="Q44" s="7"/>
      <c r="R44" s="8"/>
      <c r="S44" s="8"/>
      <c r="T44" s="8"/>
      <c r="U44" s="8" t="s">
        <v>2009</v>
      </c>
      <c r="V44" s="13">
        <f>H2701/H2635-1</f>
        <v>0.14835957227358421</v>
      </c>
      <c r="W44" s="14">
        <v>0.15155678260524952</v>
      </c>
      <c r="X44" s="1"/>
      <c r="Y44" s="1"/>
      <c r="Z44" s="1"/>
      <c r="AA44" s="1"/>
      <c r="AB44" s="1"/>
      <c r="AC44" s="1"/>
      <c r="AD44" s="8"/>
      <c r="AE44" s="8"/>
      <c r="AF44" s="8"/>
      <c r="AG44" s="8" t="s">
        <v>2009</v>
      </c>
      <c r="AH44" s="21">
        <v>354011</v>
      </c>
      <c r="AI44" s="8"/>
      <c r="AJ44" s="13">
        <f>H2701/H2448-1</f>
        <v>0.20373429497141071</v>
      </c>
      <c r="AK44" s="13">
        <f>J2701/J2448-1</f>
        <v>0.19287346570150099</v>
      </c>
      <c r="AL44" s="13">
        <f>K2701/K2448-1</f>
        <v>0.1746178601941577</v>
      </c>
      <c r="AM44" s="13">
        <f>L2701/L2448-1</f>
        <v>7.1234232224853811E-2</v>
      </c>
      <c r="AN44" s="8" t="s">
        <v>2009</v>
      </c>
      <c r="AO44" s="36">
        <v>104.02773367488842</v>
      </c>
      <c r="AP44" s="7">
        <f t="shared" si="14"/>
        <v>4.0277336748884238</v>
      </c>
      <c r="AQ44" s="7">
        <f t="shared" si="12"/>
        <v>20.373429497141071</v>
      </c>
      <c r="AR44" s="7">
        <f t="shared" si="12"/>
        <v>19.287346570150099</v>
      </c>
      <c r="AS44" s="7">
        <f t="shared" si="12"/>
        <v>17.461786019415769</v>
      </c>
      <c r="AT44" s="7">
        <f t="shared" si="12"/>
        <v>7.1234232224853811</v>
      </c>
      <c r="AU44" s="8"/>
      <c r="AV44" s="8"/>
      <c r="AW44" s="7">
        <f t="shared" si="15"/>
        <v>29.49942848276228</v>
      </c>
      <c r="AX44" s="7">
        <f t="shared" si="15"/>
        <v>21.943662879357383</v>
      </c>
      <c r="AY44" s="7">
        <f t="shared" si="15"/>
        <v>34.155425070783906</v>
      </c>
      <c r="AZ44" s="7">
        <f t="shared" si="15"/>
        <v>17.81649277464712</v>
      </c>
      <c r="BA44" s="7">
        <f t="shared" si="16"/>
        <v>76.594683334914308</v>
      </c>
      <c r="BB44" s="7">
        <f t="shared" si="16"/>
        <v>65.069285974137657</v>
      </c>
      <c r="BC44" s="7">
        <f t="shared" si="16"/>
        <v>80.665566556655648</v>
      </c>
      <c r="BD44" s="7">
        <f t="shared" si="16"/>
        <v>78.284137313766777</v>
      </c>
      <c r="BE44" s="7">
        <f t="shared" si="16"/>
        <v>46.852688933417163</v>
      </c>
      <c r="BF44" s="7">
        <f t="shared" si="16"/>
        <v>33.468176764092902</v>
      </c>
      <c r="BG44" s="7">
        <f t="shared" si="16"/>
        <v>55.242941367194476</v>
      </c>
      <c r="BH44" s="7">
        <f t="shared" si="16"/>
        <v>61.845467320609558</v>
      </c>
      <c r="BI44" s="8"/>
      <c r="BJ44" s="8"/>
      <c r="BK44" s="7" t="s">
        <v>2034</v>
      </c>
      <c r="BL44" s="7">
        <v>9.4031428380339186</v>
      </c>
      <c r="BM44" s="7">
        <v>2.4360302008999923</v>
      </c>
      <c r="BN44" s="7">
        <f t="shared" si="5"/>
        <v>-6.5797295016462147</v>
      </c>
      <c r="BO44" s="7">
        <f t="shared" si="6"/>
        <v>-1.5293386361358152</v>
      </c>
      <c r="BP44" s="7">
        <f t="shared" si="0"/>
        <v>10.062634542190208</v>
      </c>
      <c r="BQ44" s="7">
        <f t="shared" si="1"/>
        <v>43.292840314833548</v>
      </c>
      <c r="BR44" s="7">
        <f t="shared" si="1"/>
        <v>2.3388766639777554</v>
      </c>
      <c r="BT44" s="8" t="s">
        <v>2034</v>
      </c>
      <c r="BU44" s="33">
        <v>23.069546027014233</v>
      </c>
      <c r="BV44" s="7">
        <v>2.4360302008999923</v>
      </c>
      <c r="BW44" s="7">
        <f t="shared" si="7"/>
        <v>-8.8819973125422145</v>
      </c>
      <c r="BX44" s="7">
        <f t="shared" si="8"/>
        <v>-1.5293386361358152</v>
      </c>
      <c r="BY44" s="7">
        <f t="shared" si="2"/>
        <v>13.583581656125286</v>
      </c>
      <c r="BZ44" s="7">
        <f t="shared" si="3"/>
        <v>78.889876260007114</v>
      </c>
      <c r="CA44" s="7">
        <f t="shared" si="3"/>
        <v>2.3388766639777554</v>
      </c>
    </row>
    <row r="45" spans="1:79" x14ac:dyDescent="0.3">
      <c r="A45" s="1" t="s">
        <v>2035</v>
      </c>
      <c r="B45" s="1"/>
      <c r="C45" s="1" t="s">
        <v>1878</v>
      </c>
      <c r="D45" s="1"/>
      <c r="E45" s="1"/>
      <c r="F45" s="1"/>
      <c r="G45" s="1"/>
      <c r="H45" s="1">
        <v>21912.6</v>
      </c>
      <c r="I45" s="1">
        <v>1.7</v>
      </c>
      <c r="J45" s="12">
        <v>2391.1999999999998</v>
      </c>
      <c r="K45" s="5">
        <v>1090.2</v>
      </c>
      <c r="L45" s="5">
        <v>2824.3</v>
      </c>
      <c r="M45" s="13">
        <f t="shared" si="9"/>
        <v>1.7449203224248588E-2</v>
      </c>
      <c r="N45" s="13">
        <f t="shared" si="17"/>
        <v>2.1051283146163335E-2</v>
      </c>
      <c r="O45" s="13">
        <f t="shared" si="11"/>
        <v>1.6787912702853847E-2</v>
      </c>
      <c r="P45" s="13">
        <f t="shared" si="11"/>
        <v>3.3482142857142794E-2</v>
      </c>
      <c r="Q45" s="7"/>
      <c r="R45" s="8"/>
      <c r="S45" s="8"/>
      <c r="T45" s="8"/>
      <c r="U45" s="8" t="s">
        <v>2012</v>
      </c>
      <c r="V45" s="13">
        <f>H2764/H2701-1</f>
        <v>4.9808872084448286E-2</v>
      </c>
      <c r="W45" s="14">
        <v>4.9307515237723809E-2</v>
      </c>
      <c r="X45" s="1"/>
      <c r="Y45" s="1"/>
      <c r="Z45" s="1"/>
      <c r="AA45" s="1"/>
      <c r="AB45" s="1"/>
      <c r="AC45" s="1"/>
      <c r="AD45" s="8"/>
      <c r="AE45" s="8"/>
      <c r="AF45" s="8"/>
      <c r="AG45" s="8" t="s">
        <v>2012</v>
      </c>
      <c r="AH45" s="21">
        <v>407057.8</v>
      </c>
      <c r="AI45" s="8"/>
      <c r="AJ45" s="13">
        <f>H2764/H2511-1</f>
        <v>0.18766372922115981</v>
      </c>
      <c r="AK45" s="13">
        <f>J2764/J2511-1</f>
        <v>0.14880354332027212</v>
      </c>
      <c r="AL45" s="13">
        <f>K2764/K2511-1</f>
        <v>0.19569164670480044</v>
      </c>
      <c r="AM45" s="13">
        <f>L2764/L2511-1</f>
        <v>0.10179579169645825</v>
      </c>
      <c r="AN45" s="8" t="s">
        <v>2012</v>
      </c>
      <c r="AO45" s="36">
        <v>104.84923075119374</v>
      </c>
      <c r="AP45" s="7">
        <f t="shared" si="14"/>
        <v>4.849230751193744</v>
      </c>
      <c r="AQ45" s="7">
        <f t="shared" si="12"/>
        <v>18.766372922115981</v>
      </c>
      <c r="AR45" s="7">
        <f t="shared" si="12"/>
        <v>14.880354332027213</v>
      </c>
      <c r="AS45" s="7">
        <f t="shared" si="12"/>
        <v>19.569164670480042</v>
      </c>
      <c r="AT45" s="7">
        <f t="shared" si="12"/>
        <v>10.179579169645825</v>
      </c>
      <c r="AU45" s="8"/>
      <c r="AV45" s="8"/>
      <c r="AW45" s="7">
        <f t="shared" si="15"/>
        <v>20.373429497141071</v>
      </c>
      <c r="AX45" s="7">
        <f t="shared" si="15"/>
        <v>19.287346570150099</v>
      </c>
      <c r="AY45" s="7">
        <f t="shared" si="15"/>
        <v>17.461786019415769</v>
      </c>
      <c r="AZ45" s="7">
        <f t="shared" si="15"/>
        <v>7.1234232224853811</v>
      </c>
      <c r="BA45" s="7">
        <f t="shared" si="16"/>
        <v>29.49942848276228</v>
      </c>
      <c r="BB45" s="7">
        <f t="shared" si="16"/>
        <v>21.943662879357383</v>
      </c>
      <c r="BC45" s="7">
        <f t="shared" si="16"/>
        <v>34.155425070783906</v>
      </c>
      <c r="BD45" s="7">
        <f t="shared" si="16"/>
        <v>17.81649277464712</v>
      </c>
      <c r="BE45" s="7">
        <f t="shared" si="16"/>
        <v>76.594683334914308</v>
      </c>
      <c r="BF45" s="7">
        <f t="shared" si="16"/>
        <v>65.069285974137657</v>
      </c>
      <c r="BG45" s="7">
        <f t="shared" si="16"/>
        <v>80.665566556655648</v>
      </c>
      <c r="BH45" s="7">
        <f t="shared" si="16"/>
        <v>78.284137313766777</v>
      </c>
      <c r="BI45" s="8"/>
      <c r="BJ45" s="8"/>
      <c r="BK45" s="7" t="s">
        <v>2036</v>
      </c>
      <c r="BL45" s="7">
        <v>9.6467167578841782</v>
      </c>
      <c r="BM45" s="7">
        <v>2.9528468615214791</v>
      </c>
      <c r="BN45" s="7">
        <f t="shared" si="5"/>
        <v>-6.3361555817959552</v>
      </c>
      <c r="BO45" s="7">
        <f t="shared" si="6"/>
        <v>-1.0125219755143284</v>
      </c>
      <c r="BP45" s="7">
        <f t="shared" si="0"/>
        <v>6.4154967668461795</v>
      </c>
      <c r="BQ45" s="7">
        <f t="shared" si="1"/>
        <v>40.14686755672404</v>
      </c>
      <c r="BR45" s="7">
        <f t="shared" si="1"/>
        <v>1.0252007508994383</v>
      </c>
      <c r="BT45" s="8" t="s">
        <v>2036</v>
      </c>
      <c r="BU45" s="33">
        <v>35.162889662201401</v>
      </c>
      <c r="BV45" s="7">
        <v>2.9528468615214791</v>
      </c>
      <c r="BW45" s="7">
        <f t="shared" si="7"/>
        <v>3.2113463226449532</v>
      </c>
      <c r="BX45" s="7">
        <f t="shared" si="8"/>
        <v>-1.0125219755143284</v>
      </c>
      <c r="BY45" s="7">
        <f t="shared" si="2"/>
        <v>-3.2515587226651421</v>
      </c>
      <c r="BZ45" s="7">
        <f t="shared" si="3"/>
        <v>10.312745203965264</v>
      </c>
      <c r="CA45" s="7">
        <f t="shared" si="3"/>
        <v>1.0252007508994383</v>
      </c>
    </row>
    <row r="46" spans="1:79" x14ac:dyDescent="0.3">
      <c r="A46" s="1" t="s">
        <v>2037</v>
      </c>
      <c r="B46" s="1"/>
      <c r="C46" s="1" t="s">
        <v>1878</v>
      </c>
      <c r="D46" s="1"/>
      <c r="E46" s="1"/>
      <c r="F46" s="1"/>
      <c r="G46" s="1"/>
      <c r="H46" s="1">
        <v>22061.5</v>
      </c>
      <c r="I46" s="1">
        <v>0.7</v>
      </c>
      <c r="J46" s="12">
        <v>2358</v>
      </c>
      <c r="K46" s="5">
        <v>1109.3</v>
      </c>
      <c r="L46" s="5">
        <v>2867.4</v>
      </c>
      <c r="M46" s="13">
        <f t="shared" si="9"/>
        <v>6.7951772039831493E-3</v>
      </c>
      <c r="N46" s="13">
        <f t="shared" si="17"/>
        <v>-1.388424222147866E-2</v>
      </c>
      <c r="O46" s="13">
        <f t="shared" si="11"/>
        <v>1.7519721152082113E-2</v>
      </c>
      <c r="P46" s="13">
        <f t="shared" si="11"/>
        <v>1.5260418510781415E-2</v>
      </c>
      <c r="Q46" s="7"/>
      <c r="R46" s="8"/>
      <c r="S46" s="8"/>
      <c r="T46" s="8"/>
      <c r="U46" s="8" t="s">
        <v>2014</v>
      </c>
      <c r="V46" s="13">
        <f>H2827/H2764-1</f>
        <v>2.6109125075200135E-2</v>
      </c>
      <c r="W46" s="14">
        <v>2.6525324597236999E-2</v>
      </c>
      <c r="X46" s="1"/>
      <c r="Y46" s="1"/>
      <c r="Z46" s="1"/>
      <c r="AA46" s="1"/>
      <c r="AB46" s="1"/>
      <c r="AC46" s="1"/>
      <c r="AD46" s="8"/>
      <c r="AE46" s="8"/>
      <c r="AF46" s="8"/>
      <c r="AG46" s="8" t="s">
        <v>2014</v>
      </c>
      <c r="AH46" s="21">
        <v>355350.8</v>
      </c>
      <c r="AI46" s="8"/>
      <c r="AJ46" s="13">
        <f>H2827/H2574-1</f>
        <v>0.14802913125248685</v>
      </c>
      <c r="AK46" s="13">
        <f>J2827/J2574-1</f>
        <v>0.12877063631992303</v>
      </c>
      <c r="AL46" s="13">
        <f>K2827/K2574-1</f>
        <v>0.16676414739085499</v>
      </c>
      <c r="AM46" s="13">
        <f>L2827/L2574-1</f>
        <v>2.3953382098803377E-2</v>
      </c>
      <c r="AN46" s="8" t="s">
        <v>2014</v>
      </c>
      <c r="AO46" s="36">
        <v>104.61475670393578</v>
      </c>
      <c r="AP46" s="7">
        <f t="shared" si="14"/>
        <v>4.6147567039357824</v>
      </c>
      <c r="AQ46" s="7">
        <f t="shared" si="12"/>
        <v>14.802913125248685</v>
      </c>
      <c r="AR46" s="7">
        <f t="shared" si="12"/>
        <v>12.877063631992304</v>
      </c>
      <c r="AS46" s="7">
        <f t="shared" si="12"/>
        <v>16.676414739085498</v>
      </c>
      <c r="AT46" s="7">
        <f t="shared" si="12"/>
        <v>2.3953382098803377</v>
      </c>
      <c r="AU46" s="8"/>
      <c r="AV46" s="8"/>
      <c r="AW46" s="7">
        <f t="shared" si="15"/>
        <v>18.766372922115981</v>
      </c>
      <c r="AX46" s="7">
        <f t="shared" si="15"/>
        <v>14.880354332027213</v>
      </c>
      <c r="AY46" s="7">
        <f t="shared" si="15"/>
        <v>19.569164670480042</v>
      </c>
      <c r="AZ46" s="7">
        <f t="shared" si="15"/>
        <v>10.179579169645825</v>
      </c>
      <c r="BA46" s="7">
        <f t="shared" si="16"/>
        <v>20.373429497141071</v>
      </c>
      <c r="BB46" s="7">
        <f t="shared" si="16"/>
        <v>19.287346570150099</v>
      </c>
      <c r="BC46" s="7">
        <f t="shared" si="16"/>
        <v>17.461786019415769</v>
      </c>
      <c r="BD46" s="7">
        <f t="shared" si="16"/>
        <v>7.1234232224853811</v>
      </c>
      <c r="BE46" s="7">
        <f t="shared" si="16"/>
        <v>29.49942848276228</v>
      </c>
      <c r="BF46" s="7">
        <f t="shared" si="16"/>
        <v>21.943662879357383</v>
      </c>
      <c r="BG46" s="7">
        <f t="shared" si="16"/>
        <v>34.155425070783906</v>
      </c>
      <c r="BH46" s="7">
        <f t="shared" si="16"/>
        <v>17.81649277464712</v>
      </c>
      <c r="BI46" s="8"/>
      <c r="BJ46" s="8"/>
      <c r="BK46" s="7" t="s">
        <v>2038</v>
      </c>
      <c r="BL46" s="7">
        <v>15.002442854690035</v>
      </c>
      <c r="BM46" s="7">
        <v>3.5000797949399214</v>
      </c>
      <c r="BN46" s="7">
        <f t="shared" si="5"/>
        <v>-0.98042948499009874</v>
      </c>
      <c r="BO46" s="7">
        <f t="shared" si="6"/>
        <v>-0.46528904209588617</v>
      </c>
      <c r="BP46" s="7">
        <f t="shared" si="0"/>
        <v>0.45618309591360606</v>
      </c>
      <c r="BQ46" s="7">
        <f t="shared" si="1"/>
        <v>0.96124197503795028</v>
      </c>
      <c r="BR46" s="7">
        <f t="shared" si="1"/>
        <v>0.21649389269450733</v>
      </c>
      <c r="BT46" s="8" t="s">
        <v>2038</v>
      </c>
      <c r="BU46" s="33">
        <v>37.277473074625036</v>
      </c>
      <c r="BV46" s="7">
        <v>3.5000797949399214</v>
      </c>
      <c r="BW46" s="7">
        <f t="shared" si="7"/>
        <v>5.3259297350685877</v>
      </c>
      <c r="BX46" s="7">
        <f t="shared" si="8"/>
        <v>-0.46528904209588617</v>
      </c>
      <c r="BY46" s="7">
        <f t="shared" si="2"/>
        <v>-2.4780967447000601</v>
      </c>
      <c r="BZ46" s="7">
        <f t="shared" si="3"/>
        <v>28.365527542887758</v>
      </c>
      <c r="CA46" s="7">
        <f t="shared" si="3"/>
        <v>0.21649389269450733</v>
      </c>
    </row>
    <row r="47" spans="1:79" x14ac:dyDescent="0.3">
      <c r="A47" s="1" t="s">
        <v>2039</v>
      </c>
      <c r="B47" s="1"/>
      <c r="C47" s="1" t="s">
        <v>1878</v>
      </c>
      <c r="D47" s="1"/>
      <c r="E47" s="1"/>
      <c r="F47" s="1"/>
      <c r="G47" s="1"/>
      <c r="H47" s="1">
        <v>21833.8</v>
      </c>
      <c r="I47" s="1">
        <v>-1</v>
      </c>
      <c r="J47" s="12">
        <v>2397.4</v>
      </c>
      <c r="K47" s="5">
        <v>1141.9000000000001</v>
      </c>
      <c r="L47" s="5">
        <v>2801</v>
      </c>
      <c r="M47" s="13">
        <f t="shared" si="9"/>
        <v>-1.0321147700745659E-2</v>
      </c>
      <c r="N47" s="13">
        <f t="shared" si="17"/>
        <v>1.6709075487701508E-2</v>
      </c>
      <c r="O47" s="13">
        <f t="shared" si="11"/>
        <v>2.9387902280717748E-2</v>
      </c>
      <c r="P47" s="13">
        <f t="shared" si="11"/>
        <v>-2.3156866848015656E-2</v>
      </c>
      <c r="Q47" s="7"/>
      <c r="R47" s="8"/>
      <c r="S47" s="8"/>
      <c r="T47" s="8"/>
      <c r="U47" s="8" t="s">
        <v>2016</v>
      </c>
      <c r="V47" s="13">
        <f>H2888/H2827-1</f>
        <v>-6.4738580044297889E-3</v>
      </c>
      <c r="W47" s="14">
        <v>-5.3071396114959812E-3</v>
      </c>
      <c r="X47" s="1"/>
      <c r="Y47" s="1"/>
      <c r="Z47" s="1"/>
      <c r="AA47" s="1"/>
      <c r="AB47" s="1"/>
      <c r="AC47" s="1"/>
      <c r="AD47" s="8"/>
      <c r="AE47" s="8"/>
      <c r="AF47" s="8"/>
      <c r="AG47" s="8" t="s">
        <v>2016</v>
      </c>
      <c r="AH47" s="21">
        <v>375547.6</v>
      </c>
      <c r="AI47" s="8"/>
      <c r="AJ47" s="13">
        <f>H2888/H2635-1</f>
        <v>0.22902575035279593</v>
      </c>
      <c r="AK47" s="13">
        <f>J2888/J2635-1</f>
        <v>0.23380580617605218</v>
      </c>
      <c r="AL47" s="13">
        <f>K2888/K2635-1</f>
        <v>0.20081808377986721</v>
      </c>
      <c r="AM47" s="13">
        <f>L2888/L2635-1</f>
        <v>0.10068166605193762</v>
      </c>
      <c r="AN47" s="8" t="s">
        <v>2016</v>
      </c>
      <c r="AO47" s="36">
        <v>104.50794255038547</v>
      </c>
      <c r="AP47" s="7">
        <f t="shared" si="14"/>
        <v>4.5079425503854651</v>
      </c>
      <c r="AQ47" s="7">
        <f t="shared" si="12"/>
        <v>22.902575035279593</v>
      </c>
      <c r="AR47" s="7">
        <f t="shared" si="12"/>
        <v>23.380580617605219</v>
      </c>
      <c r="AS47" s="7">
        <f t="shared" si="12"/>
        <v>20.081808377986722</v>
      </c>
      <c r="AT47" s="7">
        <f t="shared" si="12"/>
        <v>10.068166605193763</v>
      </c>
      <c r="AU47" s="8"/>
      <c r="AV47" s="8"/>
      <c r="AW47" s="7">
        <f t="shared" si="15"/>
        <v>14.802913125248685</v>
      </c>
      <c r="AX47" s="7">
        <f t="shared" si="15"/>
        <v>12.877063631992304</v>
      </c>
      <c r="AY47" s="7">
        <f t="shared" si="15"/>
        <v>16.676414739085498</v>
      </c>
      <c r="AZ47" s="7">
        <f t="shared" si="15"/>
        <v>2.3953382098803377</v>
      </c>
      <c r="BA47" s="7">
        <f t="shared" si="16"/>
        <v>18.766372922115981</v>
      </c>
      <c r="BB47" s="7">
        <f t="shared" si="16"/>
        <v>14.880354332027213</v>
      </c>
      <c r="BC47" s="7">
        <f t="shared" si="16"/>
        <v>19.569164670480042</v>
      </c>
      <c r="BD47" s="7">
        <f t="shared" si="16"/>
        <v>10.179579169645825</v>
      </c>
      <c r="BE47" s="7">
        <f t="shared" si="16"/>
        <v>20.373429497141071</v>
      </c>
      <c r="BF47" s="7">
        <f t="shared" si="16"/>
        <v>19.287346570150099</v>
      </c>
      <c r="BG47" s="7">
        <f t="shared" si="16"/>
        <v>17.461786019415769</v>
      </c>
      <c r="BH47" s="7">
        <f t="shared" si="16"/>
        <v>7.1234232224853811</v>
      </c>
      <c r="BI47" s="8"/>
      <c r="BJ47" s="8"/>
      <c r="BK47" s="7" t="s">
        <v>2040</v>
      </c>
      <c r="BL47" s="7">
        <v>8.0564948729040289</v>
      </c>
      <c r="BM47" s="7">
        <v>3.6062806753722043</v>
      </c>
      <c r="BN47" s="7">
        <f t="shared" si="5"/>
        <v>-7.9263774667761044</v>
      </c>
      <c r="BO47" s="7">
        <f t="shared" si="6"/>
        <v>-0.35908816166360324</v>
      </c>
      <c r="BP47" s="7">
        <f t="shared" si="0"/>
        <v>2.8462683131964397</v>
      </c>
      <c r="BQ47" s="7">
        <f t="shared" si="1"/>
        <v>62.827459745815972</v>
      </c>
      <c r="BR47" s="7">
        <f t="shared" si="1"/>
        <v>0.12894430784694605</v>
      </c>
      <c r="BT47" s="8" t="s">
        <v>2040</v>
      </c>
      <c r="BU47" s="33">
        <v>24.964734814029299</v>
      </c>
      <c r="BV47" s="7">
        <v>3.6062806753722043</v>
      </c>
      <c r="BW47" s="7">
        <f t="shared" si="7"/>
        <v>-6.9868085255271488</v>
      </c>
      <c r="BX47" s="7">
        <f t="shared" si="8"/>
        <v>-0.35908816166360324</v>
      </c>
      <c r="BY47" s="7">
        <f t="shared" si="2"/>
        <v>2.5088802293271342</v>
      </c>
      <c r="BZ47" s="7">
        <f t="shared" si="3"/>
        <v>48.815493372378853</v>
      </c>
      <c r="CA47" s="7">
        <f t="shared" si="3"/>
        <v>0.12894430784694605</v>
      </c>
    </row>
    <row r="48" spans="1:79" x14ac:dyDescent="0.3">
      <c r="A48" s="1" t="s">
        <v>2041</v>
      </c>
      <c r="B48" s="1"/>
      <c r="C48" s="1" t="s">
        <v>1878</v>
      </c>
      <c r="D48" s="1"/>
      <c r="E48" s="1"/>
      <c r="F48" s="1"/>
      <c r="G48" s="1"/>
      <c r="H48" s="1">
        <v>22347.3</v>
      </c>
      <c r="I48" s="1">
        <v>2.4</v>
      </c>
      <c r="J48" s="12">
        <v>2380.1</v>
      </c>
      <c r="K48" s="5">
        <v>1143.4000000000001</v>
      </c>
      <c r="L48" s="5">
        <v>2864.2</v>
      </c>
      <c r="M48" s="13">
        <f t="shared" si="9"/>
        <v>2.3518581282232054E-2</v>
      </c>
      <c r="N48" s="13">
        <f t="shared" si="17"/>
        <v>-7.2161508300659927E-3</v>
      </c>
      <c r="O48" s="13">
        <f t="shared" si="11"/>
        <v>1.313600140117277E-3</v>
      </c>
      <c r="P48" s="13">
        <f t="shared" si="11"/>
        <v>2.2563370224919499E-2</v>
      </c>
      <c r="Q48" s="7"/>
      <c r="R48" s="8"/>
      <c r="S48" s="8"/>
      <c r="T48" s="8"/>
      <c r="U48" s="8" t="s">
        <v>2018</v>
      </c>
      <c r="V48" s="13">
        <f>H2953/H2888-1</f>
        <v>-0.20955786671557775</v>
      </c>
      <c r="W48" s="14">
        <v>-0.21887145299267319</v>
      </c>
      <c r="X48" s="1"/>
      <c r="Y48" s="1"/>
      <c r="Z48" s="1"/>
      <c r="AA48" s="1"/>
      <c r="AB48" s="1"/>
      <c r="AC48" s="1"/>
      <c r="AD48" s="8"/>
      <c r="AE48" s="8"/>
      <c r="AF48" s="8"/>
      <c r="AG48" s="8" t="s">
        <v>2018</v>
      </c>
      <c r="AH48" s="21">
        <v>382274.4</v>
      </c>
      <c r="AI48" s="8"/>
      <c r="AJ48" s="13">
        <f>H2953/H2701-1</f>
        <v>-0.15403349314450743</v>
      </c>
      <c r="AK48" s="13">
        <f>J2953/J2701-1</f>
        <v>-0.16307997032754407</v>
      </c>
      <c r="AL48" s="13">
        <f>K2953/K2701-1</f>
        <v>-0.18239273398782707</v>
      </c>
      <c r="AM48" s="13">
        <f>L2953/L2701-1</f>
        <v>-0.27240669608590795</v>
      </c>
      <c r="AN48" s="8" t="s">
        <v>2018</v>
      </c>
      <c r="AO48" s="36">
        <v>104.75257316892505</v>
      </c>
      <c r="AP48" s="7">
        <f t="shared" si="14"/>
        <v>4.7525731689250534</v>
      </c>
      <c r="AQ48" s="7">
        <f t="shared" si="12"/>
        <v>-15.403349314450743</v>
      </c>
      <c r="AR48" s="7">
        <f t="shared" si="12"/>
        <v>-16.307997032754407</v>
      </c>
      <c r="AS48" s="7">
        <f t="shared" si="12"/>
        <v>-18.239273398782707</v>
      </c>
      <c r="AT48" s="7">
        <f t="shared" si="12"/>
        <v>-27.240669608590796</v>
      </c>
      <c r="AU48" s="8"/>
      <c r="AV48" s="8"/>
      <c r="AW48" s="7">
        <f t="shared" si="15"/>
        <v>22.902575035279593</v>
      </c>
      <c r="AX48" s="7">
        <f t="shared" si="15"/>
        <v>23.380580617605219</v>
      </c>
      <c r="AY48" s="7">
        <f t="shared" si="15"/>
        <v>20.081808377986722</v>
      </c>
      <c r="AZ48" s="7">
        <f t="shared" si="15"/>
        <v>10.068166605193763</v>
      </c>
      <c r="BA48" s="7">
        <f t="shared" si="16"/>
        <v>14.802913125248685</v>
      </c>
      <c r="BB48" s="7">
        <f t="shared" si="16"/>
        <v>12.877063631992304</v>
      </c>
      <c r="BC48" s="7">
        <f t="shared" si="16"/>
        <v>16.676414739085498</v>
      </c>
      <c r="BD48" s="7">
        <f t="shared" si="16"/>
        <v>2.3953382098803377</v>
      </c>
      <c r="BE48" s="7">
        <f t="shared" si="16"/>
        <v>18.766372922115981</v>
      </c>
      <c r="BF48" s="7">
        <f t="shared" si="16"/>
        <v>14.880354332027213</v>
      </c>
      <c r="BG48" s="7">
        <f t="shared" si="16"/>
        <v>19.569164670480042</v>
      </c>
      <c r="BH48" s="7">
        <f t="shared" si="16"/>
        <v>10.179579169645825</v>
      </c>
      <c r="BI48" s="8"/>
      <c r="BJ48" s="8"/>
      <c r="BK48" s="7" t="s">
        <v>2042</v>
      </c>
      <c r="BL48" s="7">
        <v>16.005069597322731</v>
      </c>
      <c r="BM48" s="7">
        <v>3.3483569261085506</v>
      </c>
      <c r="BN48" s="7">
        <f t="shared" si="5"/>
        <v>2.2197257642597279E-2</v>
      </c>
      <c r="BO48" s="7">
        <f t="shared" si="6"/>
        <v>-0.61701191092725693</v>
      </c>
      <c r="BP48" s="7">
        <f t="shared" si="0"/>
        <v>-1.3695972355403605E-2</v>
      </c>
      <c r="BQ48" s="7">
        <f t="shared" si="1"/>
        <v>4.9271824685184328E-4</v>
      </c>
      <c r="BR48" s="7">
        <f t="shared" si="1"/>
        <v>0.38070369822610522</v>
      </c>
      <c r="BT48" s="8" t="s">
        <v>2042</v>
      </c>
      <c r="BU48" s="33">
        <v>9.0630849157977256</v>
      </c>
      <c r="BV48" s="7">
        <v>3.3483569261085506</v>
      </c>
      <c r="BW48" s="7">
        <f t="shared" si="7"/>
        <v>-22.888458423758721</v>
      </c>
      <c r="BX48" s="7">
        <f t="shared" si="8"/>
        <v>-0.61701191092725693</v>
      </c>
      <c r="BY48" s="7">
        <f t="shared" si="2"/>
        <v>14.122451470222439</v>
      </c>
      <c r="BZ48" s="7">
        <f t="shared" si="3"/>
        <v>523.88152901613148</v>
      </c>
      <c r="CA48" s="7">
        <f t="shared" si="3"/>
        <v>0.38070369822610522</v>
      </c>
    </row>
    <row r="49" spans="1:79" x14ac:dyDescent="0.3">
      <c r="A49" s="1" t="s">
        <v>2043</v>
      </c>
      <c r="B49" s="1"/>
      <c r="C49" s="1" t="s">
        <v>1878</v>
      </c>
      <c r="D49" s="1"/>
      <c r="E49" s="1"/>
      <c r="F49" s="1"/>
      <c r="G49" s="1"/>
      <c r="H49" s="1">
        <v>21765.8</v>
      </c>
      <c r="I49" s="1">
        <v>-2.6</v>
      </c>
      <c r="J49" s="12">
        <v>2369.1</v>
      </c>
      <c r="K49" s="5">
        <v>1148.2</v>
      </c>
      <c r="L49" s="5">
        <v>2793.1</v>
      </c>
      <c r="M49" s="13">
        <f t="shared" si="9"/>
        <v>-2.6021040573134147E-2</v>
      </c>
      <c r="N49" s="13">
        <f t="shared" si="17"/>
        <v>-4.6216545523297681E-3</v>
      </c>
      <c r="O49" s="13">
        <f t="shared" si="11"/>
        <v>4.1980059471751208E-3</v>
      </c>
      <c r="P49" s="13">
        <f t="shared" si="11"/>
        <v>-2.4823685496822789E-2</v>
      </c>
      <c r="Q49" s="7"/>
      <c r="R49" s="8"/>
      <c r="S49" s="8"/>
      <c r="T49" s="8"/>
      <c r="U49" s="8" t="s">
        <v>2020</v>
      </c>
      <c r="V49" s="13">
        <f>H3015/H2953-1</f>
        <v>-1.7594251184059995E-2</v>
      </c>
      <c r="W49" s="14">
        <v>-2.0217203583813403E-2</v>
      </c>
      <c r="X49" s="1"/>
      <c r="Y49" s="1"/>
      <c r="Z49" s="1"/>
      <c r="AA49" s="1"/>
      <c r="AB49" s="1"/>
      <c r="AC49" s="1"/>
      <c r="AD49" s="8"/>
      <c r="AE49" s="8"/>
      <c r="AF49" s="8"/>
      <c r="AG49" s="8" t="s">
        <v>2020</v>
      </c>
      <c r="AH49" s="21">
        <v>440409.5</v>
      </c>
      <c r="AI49" s="8"/>
      <c r="AJ49" s="13">
        <f>H3015/H2764-1</f>
        <v>-0.2083488892693206</v>
      </c>
      <c r="AK49" s="13">
        <f>J3015/J2764-1</f>
        <v>-0.21853237955374483</v>
      </c>
      <c r="AL49" s="13">
        <f>K3015/K2764-1</f>
        <v>-0.22506648225119963</v>
      </c>
      <c r="AM49" s="13">
        <f>L3015/L2764-1</f>
        <v>-0.30469871374163859</v>
      </c>
      <c r="AN49" s="8" t="s">
        <v>2020</v>
      </c>
      <c r="AO49" s="36">
        <v>105.10845948651935</v>
      </c>
      <c r="AP49" s="7">
        <f t="shared" si="14"/>
        <v>5.1084594865193509</v>
      </c>
      <c r="AQ49" s="7">
        <f t="shared" si="12"/>
        <v>-20.834888926932059</v>
      </c>
      <c r="AR49" s="7">
        <f t="shared" si="12"/>
        <v>-21.853237955374482</v>
      </c>
      <c r="AS49" s="7">
        <f t="shared" si="12"/>
        <v>-22.506648225119964</v>
      </c>
      <c r="AT49" s="7">
        <f t="shared" si="12"/>
        <v>-30.469871374163858</v>
      </c>
      <c r="AU49" s="8"/>
      <c r="AV49" s="8"/>
      <c r="AW49" s="7">
        <f t="shared" si="15"/>
        <v>-15.403349314450743</v>
      </c>
      <c r="AX49" s="7">
        <f t="shared" si="15"/>
        <v>-16.307997032754407</v>
      </c>
      <c r="AY49" s="7">
        <f t="shared" si="15"/>
        <v>-18.239273398782707</v>
      </c>
      <c r="AZ49" s="7">
        <f t="shared" si="15"/>
        <v>-27.240669608590796</v>
      </c>
      <c r="BA49" s="7">
        <f t="shared" si="16"/>
        <v>22.902575035279593</v>
      </c>
      <c r="BB49" s="7">
        <f t="shared" si="16"/>
        <v>23.380580617605219</v>
      </c>
      <c r="BC49" s="7">
        <f t="shared" si="16"/>
        <v>20.081808377986722</v>
      </c>
      <c r="BD49" s="7">
        <f t="shared" si="16"/>
        <v>10.068166605193763</v>
      </c>
      <c r="BE49" s="7">
        <f t="shared" si="16"/>
        <v>14.802913125248685</v>
      </c>
      <c r="BF49" s="7">
        <f t="shared" si="16"/>
        <v>12.877063631992304</v>
      </c>
      <c r="BG49" s="7">
        <f t="shared" si="16"/>
        <v>16.676414739085498</v>
      </c>
      <c r="BH49" s="7">
        <f t="shared" si="16"/>
        <v>2.3953382098803377</v>
      </c>
      <c r="BI49" s="8"/>
      <c r="BJ49" s="8"/>
      <c r="BK49" s="7" t="s">
        <v>2044</v>
      </c>
      <c r="BL49" s="7">
        <v>16.061463594067995</v>
      </c>
      <c r="BM49" s="7">
        <v>3.3433734951631635</v>
      </c>
      <c r="BN49" s="7">
        <f t="shared" si="5"/>
        <v>7.8591254387861298E-2</v>
      </c>
      <c r="BO49" s="7">
        <f t="shared" si="6"/>
        <v>-0.62199534187264405</v>
      </c>
      <c r="BP49" s="7">
        <f t="shared" si="0"/>
        <v>-4.8883394141177726E-2</v>
      </c>
      <c r="BQ49" s="7">
        <f t="shared" si="1"/>
        <v>6.1765852662575274E-3</v>
      </c>
      <c r="BR49" s="7">
        <f t="shared" si="1"/>
        <v>0.38687820531126732</v>
      </c>
      <c r="BT49" s="8" t="s">
        <v>2044</v>
      </c>
      <c r="BU49" s="33">
        <v>-5.1558129823623178</v>
      </c>
      <c r="BV49" s="7">
        <v>3.3433734951631635</v>
      </c>
      <c r="BW49" s="7">
        <f t="shared" si="7"/>
        <v>-37.107356321918765</v>
      </c>
      <c r="BX49" s="7">
        <f t="shared" si="8"/>
        <v>-0.62199534187264405</v>
      </c>
      <c r="BY49" s="7">
        <f t="shared" si="2"/>
        <v>23.080602781441883</v>
      </c>
      <c r="BZ49" s="7">
        <f t="shared" si="3"/>
        <v>1376.9558932018444</v>
      </c>
      <c r="CA49" s="7">
        <f t="shared" si="3"/>
        <v>0.38687820531126732</v>
      </c>
    </row>
    <row r="50" spans="1:79" x14ac:dyDescent="0.3">
      <c r="A50" s="1" t="s">
        <v>2045</v>
      </c>
      <c r="B50" s="1"/>
      <c r="C50" s="1" t="s">
        <v>1878</v>
      </c>
      <c r="D50" s="1"/>
      <c r="E50" s="1"/>
      <c r="F50" s="1"/>
      <c r="G50" s="1"/>
      <c r="H50" s="1">
        <v>21421.4</v>
      </c>
      <c r="I50" s="1">
        <v>-1.6</v>
      </c>
      <c r="J50" s="12">
        <v>2355.6999999999998</v>
      </c>
      <c r="K50" s="5">
        <v>1128.4000000000001</v>
      </c>
      <c r="L50" s="5">
        <v>2701.2</v>
      </c>
      <c r="M50" s="13">
        <f t="shared" si="9"/>
        <v>-1.5822988357882428E-2</v>
      </c>
      <c r="N50" s="13">
        <f t="shared" si="17"/>
        <v>-5.6561563462919073E-3</v>
      </c>
      <c r="O50" s="13">
        <f t="shared" si="11"/>
        <v>-1.7244382511757528E-2</v>
      </c>
      <c r="P50" s="13">
        <f t="shared" si="11"/>
        <v>-3.2902509756184917E-2</v>
      </c>
      <c r="Q50" s="7"/>
      <c r="R50" s="8"/>
      <c r="S50" s="8"/>
      <c r="T50" s="8"/>
      <c r="U50" s="8" t="s">
        <v>2022</v>
      </c>
      <c r="V50" s="13">
        <f>H3079/H3015-1</f>
        <v>9.7663972013627198E-2</v>
      </c>
      <c r="W50" s="14">
        <v>6.6239834365440675E-2</v>
      </c>
      <c r="X50" s="1"/>
      <c r="Y50" s="1"/>
      <c r="Z50" s="1"/>
      <c r="AA50" s="1"/>
      <c r="AB50" s="1"/>
      <c r="AC50" s="1"/>
      <c r="AD50" s="8"/>
      <c r="AE50" s="8"/>
      <c r="AF50" s="8"/>
      <c r="AG50" s="8" t="s">
        <v>2022</v>
      </c>
      <c r="AH50" s="21">
        <v>376241</v>
      </c>
      <c r="AI50" s="8"/>
      <c r="AJ50" s="13">
        <f>H3079/H2827-1</f>
        <v>-0.15314377251059563</v>
      </c>
      <c r="AK50" s="13">
        <f>J3079/J2827-1</f>
        <v>-0.18829873338634551</v>
      </c>
      <c r="AL50" s="13">
        <f>K3079/K2827-1</f>
        <v>-0.14038111587982838</v>
      </c>
      <c r="AM50" s="13">
        <f>L3079/L2827-1</f>
        <v>-0.19366495145470886</v>
      </c>
      <c r="AN50" s="8" t="s">
        <v>2022</v>
      </c>
      <c r="AO50" s="37">
        <v>103.65453473522557</v>
      </c>
      <c r="AP50" s="7">
        <f t="shared" si="14"/>
        <v>3.6545347352255675</v>
      </c>
      <c r="AQ50" s="7">
        <f t="shared" si="12"/>
        <v>-15.314377251059563</v>
      </c>
      <c r="AR50" s="7">
        <f t="shared" si="12"/>
        <v>-18.829873338634549</v>
      </c>
      <c r="AS50" s="7">
        <f t="shared" si="12"/>
        <v>-14.038111587982838</v>
      </c>
      <c r="AT50" s="7">
        <f t="shared" si="12"/>
        <v>-19.366495145470886</v>
      </c>
      <c r="AU50" s="8"/>
      <c r="AV50" s="8"/>
      <c r="AW50" s="7">
        <f t="shared" si="15"/>
        <v>-20.834888926932059</v>
      </c>
      <c r="AX50" s="7">
        <f t="shared" si="15"/>
        <v>-21.853237955374482</v>
      </c>
      <c r="AY50" s="7">
        <f t="shared" si="15"/>
        <v>-22.506648225119964</v>
      </c>
      <c r="AZ50" s="7">
        <f t="shared" si="15"/>
        <v>-30.469871374163858</v>
      </c>
      <c r="BA50" s="7">
        <f t="shared" si="16"/>
        <v>-15.403349314450743</v>
      </c>
      <c r="BB50" s="7">
        <f t="shared" si="16"/>
        <v>-16.307997032754407</v>
      </c>
      <c r="BC50" s="7">
        <f t="shared" si="16"/>
        <v>-18.239273398782707</v>
      </c>
      <c r="BD50" s="7">
        <f t="shared" si="16"/>
        <v>-27.240669608590796</v>
      </c>
      <c r="BE50" s="7">
        <f t="shared" si="16"/>
        <v>22.902575035279593</v>
      </c>
      <c r="BF50" s="7">
        <f t="shared" si="16"/>
        <v>23.380580617605219</v>
      </c>
      <c r="BG50" s="7">
        <f t="shared" si="16"/>
        <v>20.081808377986722</v>
      </c>
      <c r="BH50" s="7">
        <f t="shared" si="16"/>
        <v>10.068166605193763</v>
      </c>
      <c r="BI50" s="8"/>
      <c r="BJ50" s="8"/>
      <c r="BK50" s="7"/>
      <c r="BL50" s="7">
        <f>AVERAGE(BL2:BL49)</f>
        <v>15.982872339680133</v>
      </c>
      <c r="BM50" s="7">
        <f>AVERAGE(BM2:BM49)</f>
        <v>3.9653688370358076</v>
      </c>
      <c r="BN50" s="7"/>
      <c r="BO50" s="7"/>
      <c r="BP50" s="7">
        <f>SUM(BP2:BP49)</f>
        <v>1536.5701067744069</v>
      </c>
      <c r="BQ50" s="7">
        <f>SUM(BQ2:BQ49)</f>
        <v>41522.390483619958</v>
      </c>
      <c r="BR50" s="7">
        <f>SUM(BR2:BR49)</f>
        <v>163.9027857722445</v>
      </c>
      <c r="BT50" s="8"/>
      <c r="BU50" s="7">
        <f>AVERAGE(BU2:BU49)</f>
        <v>31.951543339556448</v>
      </c>
      <c r="BV50" s="7">
        <f>AVERAGE(BV2:BV49)</f>
        <v>3.9653688370358076</v>
      </c>
      <c r="BW50" s="7"/>
      <c r="BX50" s="7"/>
      <c r="BY50" s="7">
        <f>SUM(BY2:BY49)</f>
        <v>3049.9340793799693</v>
      </c>
      <c r="BZ50" s="7">
        <f>SUM(BZ2:BZ49)</f>
        <v>162882.20478710713</v>
      </c>
      <c r="CA50" s="7">
        <f>SUM(CA2:CA49)</f>
        <v>163.9027857722445</v>
      </c>
    </row>
    <row r="51" spans="1:79" x14ac:dyDescent="0.3">
      <c r="A51" s="1" t="s">
        <v>2046</v>
      </c>
      <c r="B51" s="1"/>
      <c r="C51" s="1" t="s">
        <v>1878</v>
      </c>
      <c r="D51" s="1"/>
      <c r="E51" s="1"/>
      <c r="F51" s="1"/>
      <c r="G51" s="1"/>
      <c r="H51" s="1">
        <v>21967.599999999999</v>
      </c>
      <c r="I51" s="1">
        <v>2.5</v>
      </c>
      <c r="J51" s="12">
        <v>2401.1999999999998</v>
      </c>
      <c r="K51" s="5">
        <v>1140.4000000000001</v>
      </c>
      <c r="L51" s="5">
        <v>2768.4</v>
      </c>
      <c r="M51" s="13">
        <f t="shared" si="9"/>
        <v>2.5497866619361709E-2</v>
      </c>
      <c r="N51" s="13">
        <f t="shared" si="17"/>
        <v>1.9314853334465365E-2</v>
      </c>
      <c r="O51" s="13">
        <f t="shared" si="11"/>
        <v>1.0634526763559027E-2</v>
      </c>
      <c r="P51" s="13">
        <f t="shared" si="11"/>
        <v>2.4877832074633677E-2</v>
      </c>
      <c r="Q51" s="7"/>
      <c r="R51" s="8"/>
      <c r="S51" s="8"/>
      <c r="T51" s="8"/>
      <c r="U51" s="8" t="s">
        <v>2024</v>
      </c>
      <c r="V51" s="13">
        <f>H3139/H3079-1</f>
        <v>-1.1056733732100921E-2</v>
      </c>
      <c r="W51" s="14">
        <v>-4.9113722540268245E-3</v>
      </c>
      <c r="X51" s="1"/>
      <c r="Y51" s="1"/>
      <c r="Z51" s="1"/>
      <c r="AA51" s="1"/>
      <c r="AB51" s="1"/>
      <c r="AC51" s="1"/>
      <c r="AD51" s="8"/>
      <c r="AE51" s="8"/>
      <c r="AF51" s="8"/>
      <c r="AG51" s="8" t="s">
        <v>2024</v>
      </c>
      <c r="AH51" s="21">
        <v>393902.3</v>
      </c>
      <c r="AI51" s="8"/>
      <c r="AJ51" s="13">
        <f>H3139/H2888-1</f>
        <v>-0.15705009835924721</v>
      </c>
      <c r="AK51" s="13">
        <f>J3139/J2888-1</f>
        <v>-0.18797577453328151</v>
      </c>
      <c r="AL51" s="13">
        <f>K3139/K2888-1</f>
        <v>-0.19310659346441916</v>
      </c>
      <c r="AM51" s="13">
        <f>L3139/L2888-1</f>
        <v>-0.21229639632036457</v>
      </c>
      <c r="AN51" s="8" t="s">
        <v>2024</v>
      </c>
      <c r="AO51" s="37">
        <v>102.17755680643847</v>
      </c>
      <c r="AP51" s="7">
        <f t="shared" si="14"/>
        <v>2.1775568064384743</v>
      </c>
      <c r="AQ51" s="7">
        <f t="shared" si="12"/>
        <v>-15.705009835924722</v>
      </c>
      <c r="AR51" s="7">
        <f t="shared" si="12"/>
        <v>-18.797577453328152</v>
      </c>
      <c r="AS51" s="7">
        <f t="shared" si="12"/>
        <v>-19.310659346441916</v>
      </c>
      <c r="AT51" s="7">
        <f t="shared" si="12"/>
        <v>-21.229639632036456</v>
      </c>
      <c r="AU51" s="8"/>
      <c r="AV51" s="8"/>
      <c r="AW51" s="7">
        <f t="shared" si="15"/>
        <v>-15.314377251059563</v>
      </c>
      <c r="AX51" s="7">
        <f t="shared" si="15"/>
        <v>-18.829873338634549</v>
      </c>
      <c r="AY51" s="7">
        <f t="shared" si="15"/>
        <v>-14.038111587982838</v>
      </c>
      <c r="AZ51" s="7">
        <f t="shared" si="15"/>
        <v>-19.366495145470886</v>
      </c>
      <c r="BA51" s="7">
        <f t="shared" si="16"/>
        <v>-20.834888926932059</v>
      </c>
      <c r="BB51" s="7">
        <f t="shared" si="16"/>
        <v>-21.853237955374482</v>
      </c>
      <c r="BC51" s="7">
        <f t="shared" si="16"/>
        <v>-22.506648225119964</v>
      </c>
      <c r="BD51" s="7">
        <f t="shared" si="16"/>
        <v>-30.469871374163858</v>
      </c>
      <c r="BE51" s="7">
        <f t="shared" si="16"/>
        <v>-15.403349314450743</v>
      </c>
      <c r="BF51" s="7">
        <f t="shared" si="16"/>
        <v>-16.307997032754407</v>
      </c>
      <c r="BG51" s="7">
        <f t="shared" si="16"/>
        <v>-18.239273398782707</v>
      </c>
      <c r="BH51" s="7">
        <f t="shared" si="16"/>
        <v>-27.240669608590796</v>
      </c>
      <c r="BI51" s="8"/>
      <c r="BJ51" s="8"/>
      <c r="BK51" s="7"/>
      <c r="BL51" s="7">
        <f>_xlfn.STDEV.S(BL2:BL49)</f>
        <v>29.722972877435478</v>
      </c>
      <c r="BM51" s="7">
        <f>_xlfn.STDEV.S(BM2:BM49)</f>
        <v>1.8674296008961309</v>
      </c>
      <c r="BN51" s="7"/>
      <c r="BO51" s="7"/>
      <c r="BP51" s="7"/>
      <c r="BQ51" s="7"/>
      <c r="BR51" s="7"/>
      <c r="BT51" s="8"/>
      <c r="BU51" s="7">
        <f>_xlfn.STDEV.S(BU2:BU49)</f>
        <v>58.869167016848465</v>
      </c>
      <c r="BV51" s="7">
        <f>_xlfn.STDEV.S(BV2:BV49)</f>
        <v>1.8674296008961309</v>
      </c>
      <c r="BW51" s="7"/>
      <c r="BX51" s="7"/>
      <c r="BY51" s="7"/>
      <c r="BZ51" s="7"/>
      <c r="CA51" s="7"/>
    </row>
    <row r="52" spans="1:79" x14ac:dyDescent="0.3">
      <c r="A52" s="1" t="s">
        <v>2047</v>
      </c>
      <c r="B52" s="1"/>
      <c r="C52" s="1" t="s">
        <v>1878</v>
      </c>
      <c r="D52" s="1"/>
      <c r="E52" s="1"/>
      <c r="F52" s="1"/>
      <c r="G52" s="1"/>
      <c r="H52" s="1">
        <v>22208.2</v>
      </c>
      <c r="I52" s="1">
        <v>1.1000000000000001</v>
      </c>
      <c r="J52" s="12">
        <v>2481.8000000000002</v>
      </c>
      <c r="K52" s="5">
        <v>1141.8</v>
      </c>
      <c r="L52" s="5">
        <v>2867.6</v>
      </c>
      <c r="M52" s="13">
        <f t="shared" si="9"/>
        <v>1.0952493672499619E-2</v>
      </c>
      <c r="N52" s="13">
        <f t="shared" si="17"/>
        <v>3.3566550058304445E-2</v>
      </c>
      <c r="O52" s="13">
        <f t="shared" si="11"/>
        <v>1.2276394247632272E-3</v>
      </c>
      <c r="P52" s="13">
        <f t="shared" si="11"/>
        <v>3.5832972113856387E-2</v>
      </c>
      <c r="Q52" s="7"/>
      <c r="R52" s="8"/>
      <c r="S52" s="8"/>
      <c r="T52" s="8"/>
      <c r="U52" s="8" t="s">
        <v>2026</v>
      </c>
      <c r="V52" s="13">
        <f>H3202/H3139-1</f>
        <v>7.1768361770194522E-2</v>
      </c>
      <c r="W52" s="14">
        <v>4.2244978684129464E-2</v>
      </c>
      <c r="X52" s="1"/>
      <c r="Y52" s="1"/>
      <c r="Z52" s="1"/>
      <c r="AA52" s="1"/>
      <c r="AB52" s="1"/>
      <c r="AC52" s="1"/>
      <c r="AD52" s="8"/>
      <c r="AE52" s="8"/>
      <c r="AF52" s="8"/>
      <c r="AG52" s="8" t="s">
        <v>2026</v>
      </c>
      <c r="AH52" s="21">
        <v>399102.9</v>
      </c>
      <c r="AI52" s="8"/>
      <c r="AJ52" s="13">
        <f>H3202/H2953-1</f>
        <v>0.1429641678915563</v>
      </c>
      <c r="AK52" s="13">
        <f>J3202/J2953-1</f>
        <v>8.3468495428856038E-2</v>
      </c>
      <c r="AL52" s="13">
        <f>K3202/K2953-1</f>
        <v>8.468388738315169E-2</v>
      </c>
      <c r="AM52" s="13">
        <f>L3202/L2953-1</f>
        <v>0.11862551384252007</v>
      </c>
      <c r="AN52" s="8" t="s">
        <v>2026</v>
      </c>
      <c r="AO52" s="37">
        <v>101.33547894905679</v>
      </c>
      <c r="AP52" s="7">
        <f t="shared" si="14"/>
        <v>1.3354789490567924</v>
      </c>
      <c r="AQ52" s="7">
        <f t="shared" si="12"/>
        <v>14.29641678915563</v>
      </c>
      <c r="AR52" s="7">
        <f t="shared" si="12"/>
        <v>8.3468495428856038</v>
      </c>
      <c r="AS52" s="7">
        <f t="shared" si="12"/>
        <v>8.4683887383151699</v>
      </c>
      <c r="AT52" s="7">
        <f t="shared" si="12"/>
        <v>11.862551384252008</v>
      </c>
      <c r="AU52" s="8"/>
      <c r="AV52" s="8"/>
      <c r="AW52" s="7">
        <f t="shared" si="15"/>
        <v>-15.705009835924722</v>
      </c>
      <c r="AX52" s="7">
        <f t="shared" si="15"/>
        <v>-18.797577453328152</v>
      </c>
      <c r="AY52" s="7">
        <f t="shared" si="15"/>
        <v>-19.310659346441916</v>
      </c>
      <c r="AZ52" s="7">
        <f t="shared" si="15"/>
        <v>-21.229639632036456</v>
      </c>
      <c r="BA52" s="7">
        <f t="shared" si="16"/>
        <v>-15.314377251059563</v>
      </c>
      <c r="BB52" s="7">
        <f t="shared" si="16"/>
        <v>-18.829873338634549</v>
      </c>
      <c r="BC52" s="7">
        <f t="shared" si="16"/>
        <v>-14.038111587982838</v>
      </c>
      <c r="BD52" s="7">
        <f t="shared" si="16"/>
        <v>-19.366495145470886</v>
      </c>
      <c r="BE52" s="7">
        <f t="shared" si="16"/>
        <v>-20.834888926932059</v>
      </c>
      <c r="BF52" s="7">
        <f t="shared" si="16"/>
        <v>-21.853237955374482</v>
      </c>
      <c r="BG52" s="7">
        <f t="shared" si="16"/>
        <v>-22.506648225119964</v>
      </c>
      <c r="BH52" s="7">
        <f t="shared" si="16"/>
        <v>-30.469871374163858</v>
      </c>
      <c r="BI52" s="8"/>
      <c r="BJ52" s="8"/>
      <c r="BK52" s="7" t="s">
        <v>4016</v>
      </c>
      <c r="BL52" s="7"/>
      <c r="BM52" s="7" t="s">
        <v>4017</v>
      </c>
      <c r="BN52" s="7"/>
      <c r="BO52" s="7" t="s">
        <v>4016</v>
      </c>
      <c r="BP52" s="7" t="s">
        <v>2048</v>
      </c>
      <c r="BQ52" s="7"/>
      <c r="BR52" s="7"/>
      <c r="BT52" s="8" t="s">
        <v>4016</v>
      </c>
      <c r="BV52" s="7" t="s">
        <v>4017</v>
      </c>
      <c r="BW52" s="7"/>
      <c r="BX52" s="7" t="s">
        <v>4016</v>
      </c>
      <c r="BY52" s="7" t="s">
        <v>2048</v>
      </c>
      <c r="BZ52" s="7"/>
      <c r="CA52" s="7"/>
    </row>
    <row r="53" spans="1:79" x14ac:dyDescent="0.3">
      <c r="A53" s="1" t="s">
        <v>2050</v>
      </c>
      <c r="B53" s="1"/>
      <c r="C53" s="1" t="s">
        <v>1878</v>
      </c>
      <c r="D53" s="1"/>
      <c r="E53" s="1"/>
      <c r="F53" s="1"/>
      <c r="G53" s="1"/>
      <c r="H53" s="1">
        <v>22013.4</v>
      </c>
      <c r="I53" s="1">
        <v>-0.9</v>
      </c>
      <c r="J53" s="12">
        <v>2346.1</v>
      </c>
      <c r="K53" s="5">
        <v>1093.4000000000001</v>
      </c>
      <c r="L53" s="5">
        <v>2870.9</v>
      </c>
      <c r="M53" s="13">
        <f t="shared" si="9"/>
        <v>-8.7715348384830305E-3</v>
      </c>
      <c r="N53" s="13">
        <f t="shared" si="17"/>
        <v>-5.4678056249496398E-2</v>
      </c>
      <c r="O53" s="13">
        <f t="shared" si="11"/>
        <v>-4.2389210019267654E-2</v>
      </c>
      <c r="P53" s="13">
        <f t="shared" si="11"/>
        <v>1.1507881154972921E-3</v>
      </c>
      <c r="Q53" s="7"/>
      <c r="R53" s="8"/>
      <c r="S53" s="8"/>
      <c r="T53" s="8"/>
      <c r="U53" s="8" t="s">
        <v>2028</v>
      </c>
      <c r="V53" s="13">
        <f>H3263/H3202-1</f>
        <v>8.5066213136270941E-2</v>
      </c>
      <c r="W53" s="14">
        <v>8.9212370647122841E-2</v>
      </c>
      <c r="X53" s="1"/>
      <c r="Y53" s="1"/>
      <c r="Z53" s="1"/>
      <c r="AA53" s="1"/>
      <c r="AB53" s="1"/>
      <c r="AC53" s="1"/>
      <c r="AD53" s="8"/>
      <c r="AE53" s="8"/>
      <c r="AF53" s="8"/>
      <c r="AG53" s="8" t="s">
        <v>2028</v>
      </c>
      <c r="AH53" s="21">
        <v>446648.1</v>
      </c>
      <c r="AI53" s="8"/>
      <c r="AJ53" s="13">
        <f>H3263/H3015-1</f>
        <v>0.26240283396071429</v>
      </c>
      <c r="AK53" s="13">
        <f>J3263/J3015-1</f>
        <v>0.20447847496829064</v>
      </c>
      <c r="AL53" s="13">
        <f>K3263/K3015-1</f>
        <v>0.17418084631697095</v>
      </c>
      <c r="AM53" s="13">
        <f>L3263/L3015-1</f>
        <v>0.22916857920989009</v>
      </c>
      <c r="AN53" s="8" t="s">
        <v>2028</v>
      </c>
      <c r="AO53" s="37">
        <v>100.223107179168</v>
      </c>
      <c r="AP53" s="7">
        <f t="shared" si="14"/>
        <v>0.22310717916799661</v>
      </c>
      <c r="AQ53" s="7">
        <f t="shared" si="12"/>
        <v>26.24028339607143</v>
      </c>
      <c r="AR53" s="7">
        <f t="shared" si="12"/>
        <v>20.447847496829063</v>
      </c>
      <c r="AS53" s="7">
        <f t="shared" si="12"/>
        <v>17.418084631697095</v>
      </c>
      <c r="AT53" s="7">
        <f t="shared" si="12"/>
        <v>22.91685792098901</v>
      </c>
      <c r="AU53" s="8"/>
      <c r="AV53" s="8"/>
      <c r="AW53" s="7">
        <f t="shared" si="15"/>
        <v>14.29641678915563</v>
      </c>
      <c r="AX53" s="7">
        <f t="shared" si="15"/>
        <v>8.3468495428856038</v>
      </c>
      <c r="AY53" s="7">
        <f t="shared" si="15"/>
        <v>8.4683887383151699</v>
      </c>
      <c r="AZ53" s="7">
        <f t="shared" si="15"/>
        <v>11.862551384252008</v>
      </c>
      <c r="BA53" s="7">
        <f t="shared" si="16"/>
        <v>-15.705009835924722</v>
      </c>
      <c r="BB53" s="7">
        <f t="shared" si="16"/>
        <v>-18.797577453328152</v>
      </c>
      <c r="BC53" s="7">
        <f t="shared" si="16"/>
        <v>-19.310659346441916</v>
      </c>
      <c r="BD53" s="7">
        <f t="shared" si="16"/>
        <v>-21.229639632036456</v>
      </c>
      <c r="BE53" s="7">
        <f t="shared" ref="BE53:BH61" si="18">BA52</f>
        <v>-15.314377251059563</v>
      </c>
      <c r="BF53" s="7">
        <f t="shared" si="18"/>
        <v>-18.829873338634549</v>
      </c>
      <c r="BG53" s="7">
        <f t="shared" si="18"/>
        <v>-14.038111587982838</v>
      </c>
      <c r="BH53" s="7">
        <f t="shared" si="18"/>
        <v>-19.366495145470886</v>
      </c>
      <c r="BI53" s="8"/>
      <c r="BJ53" s="8"/>
      <c r="BK53" s="7">
        <f>BP50/BQ50</f>
        <v>3.7005819965509064E-2</v>
      </c>
      <c r="BL53" s="7"/>
      <c r="BM53" s="7">
        <f>BM50-BK53*BL50</f>
        <v>3.3739095407018898</v>
      </c>
      <c r="BN53" s="7"/>
      <c r="BO53" s="7">
        <f>0.589*BM51/BL51</f>
        <v>3.7005586199718075E-2</v>
      </c>
      <c r="BP53" s="7">
        <f>0.589*BL51/BM51</f>
        <v>9.3748278470087563</v>
      </c>
      <c r="BQ53" s="7"/>
      <c r="BR53" s="7"/>
      <c r="BT53" s="7">
        <f>BY50/BZ50</f>
        <v>1.8724783860620885E-2</v>
      </c>
      <c r="BV53" s="7">
        <f>BV50-BT53*BU50</f>
        <v>3.3670830939893523</v>
      </c>
      <c r="BW53" s="7"/>
      <c r="BX53" s="7">
        <f>0.5903*BV51/BU51</f>
        <v>1.8725314952961595E-2</v>
      </c>
      <c r="BY53" s="7">
        <f>0.5903*BU51/BV51</f>
        <v>18.608717176470698</v>
      </c>
      <c r="BZ53" s="7"/>
      <c r="CA53" s="7"/>
    </row>
    <row r="54" spans="1:79" ht="15.6" x14ac:dyDescent="0.35">
      <c r="A54" s="1" t="s">
        <v>2051</v>
      </c>
      <c r="B54" s="1"/>
      <c r="C54" s="1" t="s">
        <v>1878</v>
      </c>
      <c r="D54" s="1"/>
      <c r="E54" s="1"/>
      <c r="F54" s="1"/>
      <c r="G54" s="1"/>
      <c r="H54" s="1">
        <v>21619.1</v>
      </c>
      <c r="I54" s="1">
        <v>-1.8</v>
      </c>
      <c r="J54" s="12">
        <v>2464.8000000000002</v>
      </c>
      <c r="K54" s="5">
        <v>1126.8</v>
      </c>
      <c r="L54" s="5">
        <v>2784.7</v>
      </c>
      <c r="M54" s="13">
        <f t="shared" si="9"/>
        <v>-1.7911817347615711E-2</v>
      </c>
      <c r="N54" s="13">
        <f t="shared" si="17"/>
        <v>5.0594603810579342E-2</v>
      </c>
      <c r="O54" s="13">
        <f t="shared" si="11"/>
        <v>3.0546917870861501E-2</v>
      </c>
      <c r="P54" s="13">
        <f t="shared" si="11"/>
        <v>-3.002542756626847E-2</v>
      </c>
      <c r="Q54" s="7"/>
      <c r="R54" s="8"/>
      <c r="S54" s="8"/>
      <c r="T54" s="8"/>
      <c r="U54" s="8" t="s">
        <v>2030</v>
      </c>
      <c r="V54" s="13">
        <f>H3325/H3263-1</f>
        <v>-4.8735593046778325E-2</v>
      </c>
      <c r="W54" s="14">
        <v>-8.2428048223369799E-2</v>
      </c>
      <c r="X54" s="1"/>
      <c r="Y54" s="1"/>
      <c r="Z54" s="1"/>
      <c r="AA54" s="1"/>
      <c r="AB54" s="1"/>
      <c r="AC54" s="1"/>
      <c r="AD54" s="8"/>
      <c r="AE54" s="8"/>
      <c r="AF54" s="8"/>
      <c r="AG54" s="8" t="s">
        <v>2030</v>
      </c>
      <c r="AH54" s="22">
        <v>384976.10000000003</v>
      </c>
      <c r="AI54" s="8"/>
      <c r="AJ54" s="13">
        <f>H3325/H3079-1</f>
        <v>9.4031428380339177E-2</v>
      </c>
      <c r="AK54" s="13">
        <f>J3325/J3079-1</f>
        <v>3.6535711318023356E-2</v>
      </c>
      <c r="AL54" s="13">
        <f>K3325/K3079-1</f>
        <v>4.8369573900401086E-2</v>
      </c>
      <c r="AM54" s="13">
        <f>L3325/L3079-1</f>
        <v>6.5879915731705596E-2</v>
      </c>
      <c r="AN54" s="8" t="s">
        <v>2030</v>
      </c>
      <c r="AO54" s="38">
        <v>100.54063076313764</v>
      </c>
      <c r="AP54" s="7">
        <f t="shared" si="14"/>
        <v>0.54063076313764213</v>
      </c>
      <c r="AQ54" s="7">
        <f t="shared" si="12"/>
        <v>9.4031428380339186</v>
      </c>
      <c r="AR54" s="7">
        <f t="shared" si="12"/>
        <v>3.6535711318023356</v>
      </c>
      <c r="AS54" s="7">
        <f t="shared" si="12"/>
        <v>4.8369573900401086</v>
      </c>
      <c r="AT54" s="7">
        <f t="shared" si="12"/>
        <v>6.5879915731705596</v>
      </c>
      <c r="AU54" s="8"/>
      <c r="AV54" s="8"/>
      <c r="AW54" s="7">
        <f t="shared" si="15"/>
        <v>26.24028339607143</v>
      </c>
      <c r="AX54" s="7">
        <f t="shared" si="15"/>
        <v>20.447847496829063</v>
      </c>
      <c r="AY54" s="7">
        <f t="shared" si="15"/>
        <v>17.418084631697095</v>
      </c>
      <c r="AZ54" s="7">
        <f t="shared" si="15"/>
        <v>22.91685792098901</v>
      </c>
      <c r="BA54" s="7">
        <f t="shared" ref="BA54:BD61" si="19">AW53</f>
        <v>14.29641678915563</v>
      </c>
      <c r="BB54" s="7">
        <f t="shared" si="19"/>
        <v>8.3468495428856038</v>
      </c>
      <c r="BC54" s="7">
        <f t="shared" si="19"/>
        <v>8.4683887383151699</v>
      </c>
      <c r="BD54" s="7">
        <f t="shared" si="19"/>
        <v>11.862551384252008</v>
      </c>
      <c r="BE54" s="7">
        <f t="shared" si="18"/>
        <v>-15.705009835924722</v>
      </c>
      <c r="BF54" s="7">
        <f t="shared" si="18"/>
        <v>-18.797577453328152</v>
      </c>
      <c r="BG54" s="7">
        <f t="shared" si="18"/>
        <v>-19.310659346441916</v>
      </c>
      <c r="BH54" s="7">
        <f t="shared" si="18"/>
        <v>-21.229639632036456</v>
      </c>
      <c r="BI54" s="8"/>
      <c r="BJ54" s="8"/>
      <c r="BK54" s="7" t="s">
        <v>4018</v>
      </c>
      <c r="BL54" s="7"/>
      <c r="BM54" s="7"/>
      <c r="BN54" s="7"/>
      <c r="BO54" s="7">
        <f>0.589*0.589</f>
        <v>0.34692099999999998</v>
      </c>
      <c r="BP54" s="7">
        <f>BO53*BP53</f>
        <v>0.34692099999999992</v>
      </c>
      <c r="BQ54" s="7"/>
      <c r="BR54" s="7"/>
      <c r="BT54" s="7" t="s">
        <v>4019</v>
      </c>
      <c r="BV54" s="7"/>
      <c r="BW54" s="7"/>
      <c r="BX54" s="7">
        <f>0.5903*0.5903</f>
        <v>0.34845409000000005</v>
      </c>
      <c r="BY54" s="7">
        <f>BX53*BY53</f>
        <v>0.34845409000000005</v>
      </c>
      <c r="BZ54" s="7"/>
      <c r="CA54" s="7"/>
    </row>
    <row r="55" spans="1:79" x14ac:dyDescent="0.3">
      <c r="A55" s="1" t="s">
        <v>2053</v>
      </c>
      <c r="B55" s="1"/>
      <c r="C55" s="1" t="s">
        <v>1878</v>
      </c>
      <c r="D55" s="1"/>
      <c r="E55" s="1"/>
      <c r="F55" s="1"/>
      <c r="G55" s="1"/>
      <c r="H55" s="1">
        <v>21666.2</v>
      </c>
      <c r="I55" s="1">
        <v>0.2</v>
      </c>
      <c r="J55" s="12">
        <v>2368.1999999999998</v>
      </c>
      <c r="K55" s="5">
        <v>1112.0999999999999</v>
      </c>
      <c r="L55" s="5">
        <v>2788.1</v>
      </c>
      <c r="M55" s="13">
        <f t="shared" si="9"/>
        <v>2.1786290826169008E-3</v>
      </c>
      <c r="N55" s="13">
        <f t="shared" si="17"/>
        <v>-3.919182083739059E-2</v>
      </c>
      <c r="O55" s="13">
        <f t="shared" si="11"/>
        <v>-1.3045793397231109E-2</v>
      </c>
      <c r="P55" s="13">
        <f t="shared" si="11"/>
        <v>1.2209573742234525E-3</v>
      </c>
      <c r="Q55" s="7"/>
      <c r="R55" s="8"/>
      <c r="S55" s="8"/>
      <c r="T55" s="8"/>
      <c r="U55" s="8" t="s">
        <v>2032</v>
      </c>
      <c r="V55" s="13">
        <f>H3385/H3325-1</f>
        <v>-8.8549616291641042E-3</v>
      </c>
      <c r="W55" s="14">
        <v>-5.2500559055217888E-2</v>
      </c>
      <c r="X55" s="1"/>
      <c r="Y55" s="1"/>
      <c r="Z55" s="1"/>
      <c r="AA55" s="1"/>
      <c r="AB55" s="1"/>
      <c r="AC55" s="1"/>
      <c r="AD55" s="8"/>
      <c r="AE55" s="8"/>
      <c r="AF55" s="8"/>
      <c r="AG55" s="8" t="s">
        <v>2032</v>
      </c>
      <c r="AH55" s="22">
        <v>401036.39999999997</v>
      </c>
      <c r="AI55" s="8"/>
      <c r="AJ55" s="13">
        <f>H3385/H3139-1</f>
        <v>9.6467167578841773E-2</v>
      </c>
      <c r="AK55" s="13">
        <f>J3385/J3139-1</f>
        <v>-1.3035643651386764E-2</v>
      </c>
      <c r="AL55" s="13">
        <f>K3385/K3139-1</f>
        <v>0.2073136268580793</v>
      </c>
      <c r="AM55" s="13">
        <f>L3385/L3139-1</f>
        <v>0.23069546027014232</v>
      </c>
      <c r="AN55" s="8" t="s">
        <v>2032</v>
      </c>
      <c r="AO55" s="38">
        <v>100.7719541052756</v>
      </c>
      <c r="AP55" s="7">
        <f t="shared" si="14"/>
        <v>0.77195410527559716</v>
      </c>
      <c r="AQ55" s="7">
        <f t="shared" si="12"/>
        <v>9.6467167578841782</v>
      </c>
      <c r="AR55" s="7">
        <f t="shared" si="12"/>
        <v>-1.3035643651386764</v>
      </c>
      <c r="AS55" s="7">
        <f t="shared" si="12"/>
        <v>20.73136268580793</v>
      </c>
      <c r="AT55" s="7">
        <f t="shared" si="12"/>
        <v>23.069546027014233</v>
      </c>
      <c r="AU55" s="8"/>
      <c r="AV55" s="8"/>
      <c r="AW55" s="7">
        <f t="shared" si="15"/>
        <v>9.4031428380339186</v>
      </c>
      <c r="AX55" s="7">
        <f t="shared" si="15"/>
        <v>3.6535711318023356</v>
      </c>
      <c r="AY55" s="7">
        <f t="shared" si="15"/>
        <v>4.8369573900401086</v>
      </c>
      <c r="AZ55" s="7">
        <f t="shared" si="15"/>
        <v>6.5879915731705596</v>
      </c>
      <c r="BA55" s="7">
        <f t="shared" si="19"/>
        <v>26.24028339607143</v>
      </c>
      <c r="BB55" s="7">
        <f t="shared" si="19"/>
        <v>20.447847496829063</v>
      </c>
      <c r="BC55" s="7">
        <f t="shared" si="19"/>
        <v>17.418084631697095</v>
      </c>
      <c r="BD55" s="7">
        <f t="shared" si="19"/>
        <v>22.91685792098901</v>
      </c>
      <c r="BE55" s="7">
        <f t="shared" si="18"/>
        <v>14.29641678915563</v>
      </c>
      <c r="BF55" s="7">
        <f t="shared" si="18"/>
        <v>8.3468495428856038</v>
      </c>
      <c r="BG55" s="7">
        <f t="shared" si="18"/>
        <v>8.4683887383151699</v>
      </c>
      <c r="BH55" s="7">
        <f t="shared" si="18"/>
        <v>11.862551384252008</v>
      </c>
      <c r="BI55" s="8"/>
      <c r="BK55" s="7">
        <f>SLOPE(BM2:BM49,BL2:BL49)</f>
        <v>3.7005819965509064E-2</v>
      </c>
      <c r="BL55" s="7"/>
      <c r="BM55" s="7">
        <f>STEYX(BM2:BM49,BL2:BL49)</f>
        <v>1.5254418393182931</v>
      </c>
      <c r="BN55" s="7">
        <f>1/BM55</f>
        <v>0.65554777260265229</v>
      </c>
      <c r="BO55" s="7"/>
      <c r="BP55" s="7"/>
      <c r="BQ55" s="7"/>
      <c r="BR55" s="7"/>
      <c r="BT55" s="7">
        <f>SLOPE(BV2:BV49,BU2:BU49)</f>
        <v>1.8724783860620885E-2</v>
      </c>
      <c r="BV55" s="7">
        <f>STEYX(BV2:BV49,BU2:BU49)</f>
        <v>1.5236785389792464</v>
      </c>
      <c r="BW55" s="7">
        <f>1/BV55</f>
        <v>0.65630641530852507</v>
      </c>
      <c r="BX55" s="7"/>
      <c r="BY55" s="7"/>
      <c r="BZ55" s="7"/>
      <c r="CA55" s="7"/>
    </row>
    <row r="56" spans="1:79" x14ac:dyDescent="0.3">
      <c r="A56" s="1" t="s">
        <v>2054</v>
      </c>
      <c r="B56" s="1"/>
      <c r="C56" s="1" t="s">
        <v>1878</v>
      </c>
      <c r="D56" s="1"/>
      <c r="E56" s="1"/>
      <c r="F56" s="1"/>
      <c r="G56" s="1"/>
      <c r="H56" s="1">
        <v>21906.3</v>
      </c>
      <c r="I56" s="1">
        <v>1.1000000000000001</v>
      </c>
      <c r="J56" s="12">
        <v>2378.4</v>
      </c>
      <c r="K56" s="5">
        <v>1130</v>
      </c>
      <c r="L56" s="5">
        <v>2831.1</v>
      </c>
      <c r="M56" s="13">
        <f t="shared" si="9"/>
        <v>1.1081777145969252E-2</v>
      </c>
      <c r="N56" s="13">
        <f t="shared" si="17"/>
        <v>4.3070686597417307E-3</v>
      </c>
      <c r="O56" s="13">
        <f t="shared" si="11"/>
        <v>1.6095674849384123E-2</v>
      </c>
      <c r="P56" s="13">
        <f t="shared" si="11"/>
        <v>1.5422689286610947E-2</v>
      </c>
      <c r="Q56" s="7"/>
      <c r="R56" s="8"/>
      <c r="S56" s="8"/>
      <c r="T56" s="8"/>
      <c r="U56" s="8" t="s">
        <v>2034</v>
      </c>
      <c r="V56" s="13">
        <f>H3450/H3385-1</f>
        <v>0.12411920231144369</v>
      </c>
      <c r="W56" s="14">
        <v>6.4965889456903403E-2</v>
      </c>
      <c r="X56" s="1"/>
      <c r="Y56" s="1"/>
      <c r="Z56" s="1"/>
      <c r="AA56" s="1"/>
      <c r="AB56" s="1"/>
      <c r="AC56" s="1"/>
      <c r="AD56" s="8"/>
      <c r="AE56" s="8"/>
      <c r="AF56" s="8"/>
      <c r="AG56" s="8" t="s">
        <v>2034</v>
      </c>
      <c r="AH56" s="22">
        <v>412886.60000000003</v>
      </c>
      <c r="AI56" s="8"/>
      <c r="AJ56" s="13">
        <f>H3450/H3202-1</f>
        <v>0.15002442854690035</v>
      </c>
      <c r="AK56" s="13">
        <f>J3450/J3202-1</f>
        <v>8.4801511330765411E-3</v>
      </c>
      <c r="AL56" s="13">
        <f>K3450/K3202-1</f>
        <v>0.39201512833588326</v>
      </c>
      <c r="AM56" s="13">
        <f>L3450/L3202-1</f>
        <v>0.35162889662201402</v>
      </c>
      <c r="AN56" s="8" t="s">
        <v>2034</v>
      </c>
      <c r="AO56" s="39">
        <v>102.43603020089999</v>
      </c>
      <c r="AP56" s="7">
        <f t="shared" si="14"/>
        <v>2.4360302008999923</v>
      </c>
      <c r="AQ56" s="7">
        <f t="shared" si="12"/>
        <v>15.002442854690035</v>
      </c>
      <c r="AR56" s="7">
        <f t="shared" si="12"/>
        <v>0.84801511330765411</v>
      </c>
      <c r="AS56" s="7">
        <f t="shared" si="12"/>
        <v>39.201512833588325</v>
      </c>
      <c r="AT56" s="7">
        <f t="shared" si="12"/>
        <v>35.162889662201401</v>
      </c>
      <c r="AU56" s="8"/>
      <c r="AV56" s="8"/>
      <c r="AW56" s="7">
        <f t="shared" si="15"/>
        <v>9.6467167578841782</v>
      </c>
      <c r="AX56" s="7">
        <f t="shared" si="15"/>
        <v>-1.3035643651386764</v>
      </c>
      <c r="AY56" s="7">
        <f t="shared" si="15"/>
        <v>20.73136268580793</v>
      </c>
      <c r="AZ56" s="7">
        <f t="shared" si="15"/>
        <v>23.069546027014233</v>
      </c>
      <c r="BA56" s="7">
        <f t="shared" si="19"/>
        <v>9.4031428380339186</v>
      </c>
      <c r="BB56" s="7">
        <f t="shared" si="19"/>
        <v>3.6535711318023356</v>
      </c>
      <c r="BC56" s="7">
        <f t="shared" si="19"/>
        <v>4.8369573900401086</v>
      </c>
      <c r="BD56" s="7">
        <f t="shared" si="19"/>
        <v>6.5879915731705596</v>
      </c>
      <c r="BE56" s="7">
        <f t="shared" si="18"/>
        <v>26.24028339607143</v>
      </c>
      <c r="BF56" s="7">
        <f t="shared" si="18"/>
        <v>20.447847496829063</v>
      </c>
      <c r="BG56" s="7">
        <f t="shared" si="18"/>
        <v>17.418084631697095</v>
      </c>
      <c r="BH56" s="7">
        <f t="shared" si="18"/>
        <v>22.91685792098901</v>
      </c>
      <c r="BI56" s="8"/>
      <c r="BJ56" s="8"/>
      <c r="BK56" s="7"/>
      <c r="BL56" s="7"/>
      <c r="BM56" s="7"/>
      <c r="BN56" s="7"/>
      <c r="BO56" s="7"/>
      <c r="BP56" s="7"/>
      <c r="BQ56" s="7"/>
      <c r="BR56" s="7"/>
      <c r="BS56" s="34" t="s">
        <v>4020</v>
      </c>
      <c r="BT56" s="8"/>
      <c r="BV56" s="7"/>
      <c r="BW56" s="7"/>
      <c r="BX56" s="7"/>
      <c r="BY56" s="7"/>
      <c r="BZ56" s="7"/>
      <c r="CA56" s="7"/>
    </row>
    <row r="57" spans="1:79" x14ac:dyDescent="0.3">
      <c r="A57" s="1" t="s">
        <v>2055</v>
      </c>
      <c r="B57" s="1"/>
      <c r="C57" s="1" t="s">
        <v>1878</v>
      </c>
      <c r="D57" s="1"/>
      <c r="E57" s="1"/>
      <c r="F57" s="1"/>
      <c r="G57" s="1"/>
      <c r="H57" s="1">
        <v>22386.2</v>
      </c>
      <c r="I57" s="1">
        <v>2.2000000000000002</v>
      </c>
      <c r="J57" s="12">
        <v>2384.1</v>
      </c>
      <c r="K57" s="5">
        <v>1132.0999999999999</v>
      </c>
      <c r="L57" s="5">
        <v>2914.7</v>
      </c>
      <c r="M57" s="13">
        <f t="shared" si="9"/>
        <v>2.1906940012690557E-2</v>
      </c>
      <c r="N57" s="13">
        <f t="shared" si="17"/>
        <v>2.3965691220988461E-3</v>
      </c>
      <c r="O57" s="13">
        <f t="shared" si="11"/>
        <v>1.8584070796459073E-3</v>
      </c>
      <c r="P57" s="13">
        <f t="shared" si="11"/>
        <v>2.9529158277701306E-2</v>
      </c>
      <c r="Q57" s="7"/>
      <c r="R57" s="8"/>
      <c r="S57" s="8"/>
      <c r="T57" s="8"/>
      <c r="U57" s="8" t="s">
        <v>2036</v>
      </c>
      <c r="V57" s="13">
        <f>H3510/H3450-1</f>
        <v>1.9530096805584707E-2</v>
      </c>
      <c r="W57" s="14">
        <v>3.9514453090698787E-3</v>
      </c>
      <c r="X57" s="1"/>
      <c r="Y57" s="1"/>
      <c r="Z57" s="1"/>
      <c r="AA57" s="1"/>
      <c r="AB57" s="1"/>
      <c r="AC57" s="1"/>
      <c r="AD57" s="8"/>
      <c r="AE57" s="8"/>
      <c r="AF57" s="8"/>
      <c r="AG57" s="8" t="s">
        <v>2036</v>
      </c>
      <c r="AH57" s="22">
        <v>463779</v>
      </c>
      <c r="AI57" s="8"/>
      <c r="AJ57" s="13">
        <f>H3510/H3263-1</f>
        <v>8.0564948729040298E-2</v>
      </c>
      <c r="AK57" s="13">
        <f>J3510/J3263-1</f>
        <v>-7.0461250183896151E-2</v>
      </c>
      <c r="AL57" s="13">
        <f>K3510/K3263-1</f>
        <v>0.3105690802103005</v>
      </c>
      <c r="AM57" s="13">
        <f>L3510/L3263-1</f>
        <v>0.37277473074625034</v>
      </c>
      <c r="AN57" s="8" t="s">
        <v>2036</v>
      </c>
      <c r="AO57" s="39">
        <v>102.95284686152148</v>
      </c>
      <c r="AP57" s="7">
        <f t="shared" si="14"/>
        <v>2.9528468615214791</v>
      </c>
      <c r="AQ57" s="7">
        <f t="shared" si="12"/>
        <v>8.0564948729040289</v>
      </c>
      <c r="AR57" s="7">
        <f t="shared" si="12"/>
        <v>-7.0461250183896151</v>
      </c>
      <c r="AS57" s="7">
        <f t="shared" si="12"/>
        <v>31.056908021030051</v>
      </c>
      <c r="AT57" s="7">
        <f t="shared" si="12"/>
        <v>37.277473074625036</v>
      </c>
      <c r="AU57" s="8"/>
      <c r="AV57" s="8"/>
      <c r="AW57" s="7">
        <f t="shared" si="15"/>
        <v>15.002442854690035</v>
      </c>
      <c r="AX57" s="7">
        <f t="shared" si="15"/>
        <v>0.84801511330765411</v>
      </c>
      <c r="AY57" s="7">
        <f t="shared" si="15"/>
        <v>39.201512833588325</v>
      </c>
      <c r="AZ57" s="7">
        <f t="shared" si="15"/>
        <v>35.162889662201401</v>
      </c>
      <c r="BA57" s="7">
        <f t="shared" si="19"/>
        <v>9.6467167578841782</v>
      </c>
      <c r="BB57" s="7">
        <f t="shared" si="19"/>
        <v>-1.3035643651386764</v>
      </c>
      <c r="BC57" s="7">
        <f t="shared" si="19"/>
        <v>20.73136268580793</v>
      </c>
      <c r="BD57" s="7">
        <f t="shared" si="19"/>
        <v>23.069546027014233</v>
      </c>
      <c r="BE57" s="7">
        <f t="shared" si="18"/>
        <v>9.4031428380339186</v>
      </c>
      <c r="BF57" s="7">
        <f t="shared" si="18"/>
        <v>3.6535711318023356</v>
      </c>
      <c r="BG57" s="7">
        <f t="shared" si="18"/>
        <v>4.8369573900401086</v>
      </c>
      <c r="BH57" s="7">
        <f t="shared" si="18"/>
        <v>6.5879915731705596</v>
      </c>
      <c r="BI57" s="8"/>
      <c r="BJ57" s="8"/>
      <c r="BK57" s="7"/>
      <c r="BL57" s="7"/>
      <c r="BM57" s="7"/>
      <c r="BN57" s="7"/>
      <c r="BO57" s="7"/>
      <c r="BP57" s="7"/>
      <c r="BQ57" s="7"/>
      <c r="BR57" s="7"/>
      <c r="BT57" s="8"/>
      <c r="BV57" s="7"/>
      <c r="BW57" s="7"/>
      <c r="BX57" s="7"/>
      <c r="BY57" s="7"/>
      <c r="BZ57" s="7"/>
      <c r="CA57" s="7"/>
    </row>
    <row r="58" spans="1:79" x14ac:dyDescent="0.3">
      <c r="A58" s="1" t="s">
        <v>2056</v>
      </c>
      <c r="B58" s="1"/>
      <c r="C58" s="1" t="s">
        <v>1878</v>
      </c>
      <c r="D58" s="1"/>
      <c r="E58" s="1"/>
      <c r="F58" s="1"/>
      <c r="G58" s="1"/>
      <c r="H58" s="1">
        <v>21969.4</v>
      </c>
      <c r="I58" s="1">
        <v>-1.9</v>
      </c>
      <c r="J58" s="12">
        <v>2387.9</v>
      </c>
      <c r="K58" s="5">
        <v>1145.2</v>
      </c>
      <c r="L58" s="5">
        <v>2906.1</v>
      </c>
      <c r="M58" s="13">
        <f t="shared" si="9"/>
        <v>-1.8618613252807448E-2</v>
      </c>
      <c r="N58" s="13">
        <f t="shared" si="17"/>
        <v>1.5938928736212166E-3</v>
      </c>
      <c r="O58" s="13">
        <f t="shared" si="11"/>
        <v>1.157141595265454E-2</v>
      </c>
      <c r="P58" s="13">
        <f t="shared" si="11"/>
        <v>-2.9505609496688345E-3</v>
      </c>
      <c r="Q58" s="7"/>
      <c r="R58" s="8"/>
      <c r="S58" s="8"/>
      <c r="T58" s="8"/>
      <c r="U58" s="8" t="s">
        <v>2038</v>
      </c>
      <c r="V58" s="13">
        <f>H3572/H3510-1</f>
        <v>2.1238879383046472E-2</v>
      </c>
      <c r="W58" s="14">
        <v>2.5610375763229998E-2</v>
      </c>
      <c r="X58" s="1"/>
      <c r="Y58" s="1"/>
      <c r="Z58" s="1"/>
      <c r="AA58" s="1"/>
      <c r="AB58" s="1"/>
      <c r="AC58" s="1"/>
      <c r="AD58" s="8"/>
      <c r="AE58" s="8"/>
      <c r="AF58" s="8"/>
      <c r="AG58" s="8" t="s">
        <v>2038</v>
      </c>
      <c r="AH58" s="22">
        <v>403717.87150100002</v>
      </c>
      <c r="AI58" s="8"/>
      <c r="AJ58" s="13">
        <f>H3572/H3325-1</f>
        <v>0.1600506959732273</v>
      </c>
      <c r="AK58" s="13">
        <f>J3572/J3325-1</f>
        <v>3.8986190281299571E-2</v>
      </c>
      <c r="AL58" s="13">
        <f>K3572/K3325-1</f>
        <v>0.32639423333358741</v>
      </c>
      <c r="AM58" s="13">
        <f>L3572/L3325-1</f>
        <v>0.24964734814029299</v>
      </c>
      <c r="AN58" s="8" t="s">
        <v>2038</v>
      </c>
      <c r="AO58" s="38">
        <v>103.50007979493992</v>
      </c>
      <c r="AP58" s="7">
        <f t="shared" si="14"/>
        <v>3.5000797949399214</v>
      </c>
      <c r="AQ58" s="7">
        <f t="shared" si="12"/>
        <v>16.005069597322731</v>
      </c>
      <c r="AR58" s="7">
        <f t="shared" si="12"/>
        <v>3.8986190281299571</v>
      </c>
      <c r="AS58" s="7">
        <f t="shared" si="12"/>
        <v>32.639423333358742</v>
      </c>
      <c r="AT58" s="7">
        <f t="shared" si="12"/>
        <v>24.964734814029299</v>
      </c>
      <c r="AU58" s="8"/>
      <c r="AV58" s="8"/>
      <c r="AW58" s="7">
        <f t="shared" si="15"/>
        <v>8.0564948729040289</v>
      </c>
      <c r="AX58" s="7">
        <f t="shared" si="15"/>
        <v>-7.0461250183896151</v>
      </c>
      <c r="AY58" s="7">
        <f t="shared" si="15"/>
        <v>31.056908021030051</v>
      </c>
      <c r="AZ58" s="7">
        <f t="shared" si="15"/>
        <v>37.277473074625036</v>
      </c>
      <c r="BA58" s="7">
        <f t="shared" si="19"/>
        <v>15.002442854690035</v>
      </c>
      <c r="BB58" s="7">
        <f t="shared" si="19"/>
        <v>0.84801511330765411</v>
      </c>
      <c r="BC58" s="7">
        <f t="shared" si="19"/>
        <v>39.201512833588325</v>
      </c>
      <c r="BD58" s="7">
        <f t="shared" si="19"/>
        <v>35.162889662201401</v>
      </c>
      <c r="BE58" s="7">
        <f t="shared" si="18"/>
        <v>9.6467167578841782</v>
      </c>
      <c r="BF58" s="7">
        <f t="shared" si="18"/>
        <v>-1.3035643651386764</v>
      </c>
      <c r="BG58" s="7">
        <f t="shared" si="18"/>
        <v>20.73136268580793</v>
      </c>
      <c r="BH58" s="7">
        <f t="shared" si="18"/>
        <v>23.069546027014233</v>
      </c>
      <c r="BI58" s="8"/>
      <c r="BJ58" s="8"/>
      <c r="BK58" s="7"/>
      <c r="BL58" s="7"/>
      <c r="BM58" s="7"/>
      <c r="BN58" s="7"/>
      <c r="BO58" s="7"/>
      <c r="BP58" s="7"/>
      <c r="BQ58" s="7"/>
      <c r="BR58" s="7"/>
      <c r="BT58" s="8"/>
      <c r="BV58" s="7"/>
      <c r="BW58" s="7"/>
      <c r="BX58" s="7"/>
      <c r="BY58" s="7"/>
      <c r="BZ58" s="7"/>
      <c r="CA58" s="7"/>
    </row>
    <row r="59" spans="1:79" x14ac:dyDescent="0.3">
      <c r="A59" s="1" t="s">
        <v>2057</v>
      </c>
      <c r="B59" s="1"/>
      <c r="C59" s="1" t="s">
        <v>1878</v>
      </c>
      <c r="D59" s="1"/>
      <c r="E59" s="1"/>
      <c r="F59" s="1"/>
      <c r="G59" s="1"/>
      <c r="H59" s="1">
        <v>21837</v>
      </c>
      <c r="I59" s="1">
        <v>-0.6</v>
      </c>
      <c r="J59" s="12">
        <v>2341.5</v>
      </c>
      <c r="K59" s="5">
        <v>1140.3</v>
      </c>
      <c r="L59" s="5">
        <v>2857.5</v>
      </c>
      <c r="M59" s="13">
        <f t="shared" si="9"/>
        <v>-6.026564221144004E-3</v>
      </c>
      <c r="N59" s="13">
        <f t="shared" si="17"/>
        <v>-1.9431299468151919E-2</v>
      </c>
      <c r="O59" s="13">
        <f t="shared" si="11"/>
        <v>-4.2787286063570296E-3</v>
      </c>
      <c r="P59" s="13">
        <f t="shared" si="11"/>
        <v>-1.6723443790647274E-2</v>
      </c>
      <c r="Q59" s="7"/>
      <c r="R59" s="8"/>
      <c r="S59" s="8"/>
      <c r="T59" s="8"/>
      <c r="U59" s="8" t="s">
        <v>2040</v>
      </c>
      <c r="V59" s="13">
        <f>H3633/H3572-1</f>
        <v>-8.3731324275438945E-3</v>
      </c>
      <c r="W59" s="14">
        <v>-2.1791128419838546E-2</v>
      </c>
      <c r="X59" s="1"/>
      <c r="Y59" s="1"/>
      <c r="Z59" s="1"/>
      <c r="AA59" s="1"/>
      <c r="AB59" s="1"/>
      <c r="AC59" s="1"/>
      <c r="AD59" s="8"/>
      <c r="AE59" s="8"/>
      <c r="AF59" s="8"/>
      <c r="AG59" s="8" t="s">
        <v>2040</v>
      </c>
      <c r="AH59" s="22">
        <v>419547.32310300006</v>
      </c>
      <c r="AI59" s="8"/>
      <c r="AJ59" s="13">
        <f>H3633/H3385-1</f>
        <v>0.16061463594067993</v>
      </c>
      <c r="AK59" s="13">
        <f>J3633/J3385-1</f>
        <v>7.2660800484494414E-2</v>
      </c>
      <c r="AL59" s="13">
        <f>K3633/K3385-1</f>
        <v>0.24094233560082556</v>
      </c>
      <c r="AM59" s="13">
        <f>L3633/L3385-1</f>
        <v>9.0630849157977256E-2</v>
      </c>
      <c r="AN59" s="8" t="s">
        <v>2040</v>
      </c>
      <c r="AO59" s="38">
        <v>103.6062806753722</v>
      </c>
      <c r="AP59" s="7">
        <f t="shared" si="14"/>
        <v>3.6062806753722043</v>
      </c>
      <c r="AQ59" s="7">
        <f t="shared" si="12"/>
        <v>16.061463594067995</v>
      </c>
      <c r="AR59" s="7">
        <f t="shared" si="12"/>
        <v>7.2660800484494414</v>
      </c>
      <c r="AS59" s="7">
        <f t="shared" si="12"/>
        <v>24.094233560082557</v>
      </c>
      <c r="AT59" s="7">
        <f t="shared" si="12"/>
        <v>9.0630849157977256</v>
      </c>
      <c r="AU59" s="8"/>
      <c r="AV59" s="8"/>
      <c r="AW59" s="7">
        <f t="shared" si="15"/>
        <v>16.005069597322731</v>
      </c>
      <c r="AX59" s="7">
        <f t="shared" si="15"/>
        <v>3.8986190281299571</v>
      </c>
      <c r="AY59" s="7">
        <f t="shared" si="15"/>
        <v>32.639423333358742</v>
      </c>
      <c r="AZ59" s="7">
        <f t="shared" si="15"/>
        <v>24.964734814029299</v>
      </c>
      <c r="BA59" s="7">
        <f t="shared" si="19"/>
        <v>8.0564948729040289</v>
      </c>
      <c r="BB59" s="7">
        <f t="shared" si="19"/>
        <v>-7.0461250183896151</v>
      </c>
      <c r="BC59" s="7">
        <f t="shared" si="19"/>
        <v>31.056908021030051</v>
      </c>
      <c r="BD59" s="7">
        <f t="shared" si="19"/>
        <v>37.277473074625036</v>
      </c>
      <c r="BE59" s="7">
        <f t="shared" si="18"/>
        <v>15.002442854690035</v>
      </c>
      <c r="BF59" s="7">
        <f t="shared" si="18"/>
        <v>0.84801511330765411</v>
      </c>
      <c r="BG59" s="7">
        <f t="shared" si="18"/>
        <v>39.201512833588325</v>
      </c>
      <c r="BH59" s="7">
        <f t="shared" si="18"/>
        <v>35.162889662201401</v>
      </c>
      <c r="BI59" s="8"/>
      <c r="BJ59" s="8"/>
      <c r="BK59" s="7"/>
      <c r="BL59" s="7"/>
      <c r="BM59" s="7"/>
      <c r="BN59" s="7"/>
      <c r="BO59" s="7"/>
      <c r="BP59" s="7"/>
      <c r="BQ59" s="7"/>
      <c r="BR59" s="7"/>
      <c r="BT59" s="8"/>
      <c r="BV59" s="7"/>
      <c r="BW59" s="7"/>
      <c r="BX59" s="7"/>
      <c r="BY59" s="7"/>
      <c r="BZ59" s="7"/>
      <c r="CA59" s="7"/>
    </row>
    <row r="60" spans="1:79" x14ac:dyDescent="0.3">
      <c r="A60" s="1" t="s">
        <v>2058</v>
      </c>
      <c r="B60" s="1"/>
      <c r="C60" s="1" t="s">
        <v>1878</v>
      </c>
      <c r="D60" s="1"/>
      <c r="E60" s="1"/>
      <c r="F60" s="1"/>
      <c r="G60" s="1"/>
      <c r="H60" s="1">
        <v>22020.9</v>
      </c>
      <c r="I60" s="1">
        <v>0.8</v>
      </c>
      <c r="J60" s="12">
        <v>2380.6999999999998</v>
      </c>
      <c r="K60" s="5">
        <v>1157</v>
      </c>
      <c r="L60" s="5">
        <v>2907.8</v>
      </c>
      <c r="M60" s="13">
        <f t="shared" si="9"/>
        <v>8.4214864679215129E-3</v>
      </c>
      <c r="N60" s="13">
        <f t="shared" si="17"/>
        <v>1.6741405082212113E-2</v>
      </c>
      <c r="O60" s="13">
        <f t="shared" si="11"/>
        <v>1.4645268788915144E-2</v>
      </c>
      <c r="P60" s="13">
        <f t="shared" si="11"/>
        <v>1.7602799650043854E-2</v>
      </c>
      <c r="Q60" s="7"/>
      <c r="R60" s="8"/>
      <c r="S60" s="8"/>
      <c r="T60" s="8"/>
      <c r="U60" s="8" t="s">
        <v>2042</v>
      </c>
      <c r="V60" s="13">
        <f>H3698/H3633-1</f>
        <v>5.6679376157939165E-2</v>
      </c>
      <c r="W60" s="14">
        <v>3.7977258480328402E-2</v>
      </c>
      <c r="X60" s="1"/>
      <c r="Y60" s="1"/>
      <c r="Z60" s="1"/>
      <c r="AA60" s="1"/>
      <c r="AB60" s="1"/>
      <c r="AC60" s="1"/>
      <c r="AD60" s="8"/>
      <c r="AE60" s="8"/>
      <c r="AF60" s="8"/>
      <c r="AG60" s="8" t="s">
        <v>2042</v>
      </c>
      <c r="AH60" s="22">
        <v>427076.63142599998</v>
      </c>
      <c r="AI60" s="8"/>
      <c r="AJ60" s="13">
        <f>H3698/H3450-1</f>
        <v>9.0985321613419767E-2</v>
      </c>
      <c r="AK60" s="13">
        <f>J3698/J3450-1</f>
        <v>4.5477163154967748E-2</v>
      </c>
      <c r="AL60" s="13">
        <f>K3698/K3450-1</f>
        <v>0.11113689024297169</v>
      </c>
      <c r="AM60" s="13">
        <f>L3698/L3450-1</f>
        <v>-5.1558129823623178E-2</v>
      </c>
      <c r="AN60" s="8" t="s">
        <v>2042</v>
      </c>
      <c r="AO60" s="39">
        <v>103.34835692610855</v>
      </c>
      <c r="AP60" s="7">
        <f t="shared" si="14"/>
        <v>3.3483569261085506</v>
      </c>
      <c r="AQ60" s="7">
        <f t="shared" si="12"/>
        <v>9.0985321613419767</v>
      </c>
      <c r="AR60" s="7">
        <f t="shared" si="12"/>
        <v>4.5477163154967748</v>
      </c>
      <c r="AS60" s="7">
        <f t="shared" si="12"/>
        <v>11.11368902429717</v>
      </c>
      <c r="AT60" s="7">
        <f t="shared" si="12"/>
        <v>-5.1558129823623178</v>
      </c>
      <c r="AU60" s="8"/>
      <c r="AV60" s="8"/>
      <c r="AW60" s="7">
        <f t="shared" si="15"/>
        <v>16.061463594067995</v>
      </c>
      <c r="AX60" s="7">
        <f t="shared" si="15"/>
        <v>7.2660800484494414</v>
      </c>
      <c r="AY60" s="7">
        <f t="shared" si="15"/>
        <v>24.094233560082557</v>
      </c>
      <c r="AZ60" s="7">
        <f t="shared" si="15"/>
        <v>9.0630849157977256</v>
      </c>
      <c r="BA60" s="7">
        <f t="shared" si="19"/>
        <v>16.005069597322731</v>
      </c>
      <c r="BB60" s="7">
        <f t="shared" si="19"/>
        <v>3.8986190281299571</v>
      </c>
      <c r="BC60" s="7">
        <f t="shared" si="19"/>
        <v>32.639423333358742</v>
      </c>
      <c r="BD60" s="7">
        <f t="shared" si="19"/>
        <v>24.964734814029299</v>
      </c>
      <c r="BE60" s="7">
        <f t="shared" si="18"/>
        <v>8.0564948729040289</v>
      </c>
      <c r="BF60" s="7">
        <f t="shared" si="18"/>
        <v>-7.0461250183896151</v>
      </c>
      <c r="BG60" s="7">
        <f t="shared" si="18"/>
        <v>31.056908021030051</v>
      </c>
      <c r="BH60" s="7">
        <f t="shared" si="18"/>
        <v>37.277473074625036</v>
      </c>
      <c r="BI60" s="8"/>
      <c r="BJ60" s="8"/>
      <c r="BK60" s="7"/>
      <c r="BL60" s="7"/>
      <c r="BM60" s="7"/>
      <c r="BN60" s="7"/>
      <c r="BO60" s="7"/>
      <c r="BP60" s="7">
        <v>8</v>
      </c>
      <c r="BQ60" s="7"/>
      <c r="BR60" s="7"/>
      <c r="BT60" s="8"/>
      <c r="BV60" s="7"/>
      <c r="BW60" s="7"/>
      <c r="BX60" s="7"/>
      <c r="BY60" s="7"/>
      <c r="BZ60" s="7"/>
      <c r="CA60" s="7"/>
    </row>
    <row r="61" spans="1:79" x14ac:dyDescent="0.3">
      <c r="A61" s="1" t="s">
        <v>2059</v>
      </c>
      <c r="B61" s="1"/>
      <c r="C61" s="1" t="s">
        <v>1878</v>
      </c>
      <c r="D61" s="1"/>
      <c r="E61" s="1"/>
      <c r="F61" s="1"/>
      <c r="G61" s="1"/>
      <c r="H61" s="1">
        <v>22017.8</v>
      </c>
      <c r="I61" s="1">
        <v>0</v>
      </c>
      <c r="J61" s="12">
        <v>2402.3000000000002</v>
      </c>
      <c r="K61" s="5">
        <v>1174.5</v>
      </c>
      <c r="L61" s="5">
        <v>2921.4</v>
      </c>
      <c r="M61" s="13">
        <f t="shared" si="9"/>
        <v>-1.4077535432255317E-4</v>
      </c>
      <c r="N61" s="13">
        <f t="shared" si="17"/>
        <v>9.0729617339440072E-3</v>
      </c>
      <c r="O61" s="13">
        <f t="shared" si="11"/>
        <v>1.5125324114088068E-2</v>
      </c>
      <c r="P61" s="13">
        <f t="shared" si="11"/>
        <v>4.6770754522318381E-3</v>
      </c>
      <c r="Q61" s="7"/>
      <c r="R61" s="8"/>
      <c r="S61" s="8"/>
      <c r="T61" s="8"/>
      <c r="U61" s="8" t="s">
        <v>2044</v>
      </c>
      <c r="V61" s="13">
        <f>H3759/H3698-1</f>
        <v>-6.3093833696134305E-2</v>
      </c>
      <c r="W61" s="14">
        <v>-7.3731447152130314E-2</v>
      </c>
      <c r="X61" s="1"/>
      <c r="Y61" s="1"/>
      <c r="Z61" s="1"/>
      <c r="AA61" s="1"/>
      <c r="AB61" s="1"/>
      <c r="AC61" s="1"/>
      <c r="AD61" s="8"/>
      <c r="AE61" s="8"/>
      <c r="AF61" s="8"/>
      <c r="AG61" s="8" t="s">
        <v>2044</v>
      </c>
      <c r="AH61" s="23">
        <v>478334.77470500005</v>
      </c>
      <c r="AI61" s="8"/>
      <c r="AJ61" s="13">
        <f>H3759/H3510-1</f>
        <v>2.5705747866060502E-3</v>
      </c>
      <c r="AK61" s="13">
        <f>J3759/J3510-1</f>
        <v>-3.5418870627827004E-2</v>
      </c>
      <c r="AL61" s="13">
        <f>K3759/K3510-1</f>
        <v>4.1302970154964536E-2</v>
      </c>
      <c r="AM61" s="13">
        <f>L3759/L3510-1</f>
        <v>-0.15545706788534697</v>
      </c>
      <c r="AN61" s="8" t="s">
        <v>2044</v>
      </c>
      <c r="AO61" s="40">
        <v>103.34337349516316</v>
      </c>
      <c r="AP61" s="7">
        <f t="shared" si="14"/>
        <v>3.3433734951631635</v>
      </c>
      <c r="AQ61" s="7">
        <f t="shared" si="12"/>
        <v>0.25705747866060502</v>
      </c>
      <c r="AR61" s="7">
        <f t="shared" si="12"/>
        <v>-3.5418870627827004</v>
      </c>
      <c r="AS61" s="7">
        <f t="shared" si="12"/>
        <v>4.1302970154964536</v>
      </c>
      <c r="AT61" s="7">
        <f t="shared" si="12"/>
        <v>-15.545706788534696</v>
      </c>
      <c r="AU61" s="8"/>
      <c r="AV61" s="8"/>
      <c r="AW61" s="7">
        <f t="shared" si="15"/>
        <v>9.0985321613419767</v>
      </c>
      <c r="AX61" s="7">
        <f t="shared" si="15"/>
        <v>4.5477163154967748</v>
      </c>
      <c r="AY61" s="7">
        <f t="shared" si="15"/>
        <v>11.11368902429717</v>
      </c>
      <c r="AZ61" s="7">
        <f t="shared" si="15"/>
        <v>-5.1558129823623178</v>
      </c>
      <c r="BA61" s="7">
        <f t="shared" si="19"/>
        <v>16.061463594067995</v>
      </c>
      <c r="BB61" s="7">
        <f t="shared" si="19"/>
        <v>7.2660800484494414</v>
      </c>
      <c r="BC61" s="7">
        <f t="shared" si="19"/>
        <v>24.094233560082557</v>
      </c>
      <c r="BD61" s="7">
        <f t="shared" si="19"/>
        <v>9.0630849157977256</v>
      </c>
      <c r="BE61" s="7">
        <f t="shared" si="18"/>
        <v>16.005069597322731</v>
      </c>
      <c r="BF61" s="7">
        <f t="shared" si="18"/>
        <v>3.8986190281299571</v>
      </c>
      <c r="BG61" s="7">
        <f t="shared" si="18"/>
        <v>32.639423333358742</v>
      </c>
      <c r="BH61" s="7">
        <f t="shared" si="18"/>
        <v>24.964734814029299</v>
      </c>
      <c r="BI61" s="8"/>
      <c r="BJ61" s="8"/>
      <c r="BK61" s="7"/>
      <c r="BL61" s="7"/>
      <c r="BM61" s="7"/>
      <c r="BN61" s="7"/>
      <c r="BO61" s="7"/>
      <c r="BP61" s="7"/>
      <c r="BQ61" s="7"/>
      <c r="BR61" s="7"/>
      <c r="BT61" s="8"/>
      <c r="BV61" s="7"/>
      <c r="BW61" s="7"/>
      <c r="BX61" s="7"/>
      <c r="BY61" s="7"/>
      <c r="BZ61" s="7"/>
      <c r="CA61" s="7"/>
    </row>
    <row r="62" spans="1:79" x14ac:dyDescent="0.3">
      <c r="A62" s="1" t="s">
        <v>2060</v>
      </c>
      <c r="B62" s="1"/>
      <c r="C62" s="1" t="s">
        <v>1878</v>
      </c>
      <c r="D62" s="1"/>
      <c r="E62" s="1"/>
      <c r="F62" s="1"/>
      <c r="G62" s="1"/>
      <c r="H62" s="1">
        <v>22388</v>
      </c>
      <c r="I62" s="1">
        <v>1.7</v>
      </c>
      <c r="J62" s="12">
        <v>2445.6999999999998</v>
      </c>
      <c r="K62" s="5">
        <v>1200.3</v>
      </c>
      <c r="L62" s="5">
        <v>2961.2</v>
      </c>
      <c r="M62" s="13">
        <f t="shared" si="9"/>
        <v>1.6813668940584447E-2</v>
      </c>
      <c r="N62" s="13">
        <f t="shared" si="17"/>
        <v>1.8066020064105182E-2</v>
      </c>
      <c r="O62" s="13">
        <f t="shared" si="11"/>
        <v>2.1966794380587462E-2</v>
      </c>
      <c r="P62" s="13">
        <f t="shared" si="11"/>
        <v>1.3623605120832494E-2</v>
      </c>
      <c r="Q62" s="7"/>
      <c r="R62" s="8"/>
      <c r="S62" s="8"/>
      <c r="T62" s="8"/>
      <c r="U62" s="8"/>
      <c r="V62" s="13"/>
      <c r="W62" s="14"/>
      <c r="X62" s="1"/>
      <c r="Y62" s="1"/>
      <c r="Z62" s="1"/>
      <c r="AA62" s="1"/>
      <c r="AB62" s="1"/>
      <c r="AC62" s="1"/>
      <c r="AD62" s="8"/>
      <c r="AE62" s="8"/>
      <c r="AF62" s="8"/>
      <c r="AG62" s="8"/>
      <c r="AH62" s="9"/>
      <c r="AI62" s="8"/>
      <c r="AJ62" s="13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7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7"/>
      <c r="BL62" s="7"/>
      <c r="BM62" s="7"/>
      <c r="BN62" s="7"/>
      <c r="BO62" s="7"/>
      <c r="BP62" s="7"/>
      <c r="BQ62" s="7"/>
      <c r="BR62" s="7"/>
      <c r="BT62" s="8"/>
      <c r="BV62" s="7"/>
      <c r="BW62" s="7"/>
      <c r="BX62" s="7"/>
      <c r="BY62" s="7"/>
      <c r="BZ62" s="7"/>
      <c r="CA62" s="7"/>
    </row>
    <row r="63" spans="1:79" x14ac:dyDescent="0.3">
      <c r="A63" s="1" t="s">
        <v>2061</v>
      </c>
      <c r="B63" s="1"/>
      <c r="C63" s="1" t="s">
        <v>1878</v>
      </c>
      <c r="D63" s="1"/>
      <c r="E63" s="1"/>
      <c r="F63" s="1"/>
      <c r="G63" s="1"/>
      <c r="H63" s="1">
        <v>22868.400000000001</v>
      </c>
      <c r="I63" s="1">
        <v>2.1</v>
      </c>
      <c r="J63" s="12">
        <v>2443.6999999999998</v>
      </c>
      <c r="K63" s="5">
        <v>1203.9000000000001</v>
      </c>
      <c r="L63" s="5">
        <v>2988.2</v>
      </c>
      <c r="M63" s="13">
        <f t="shared" si="9"/>
        <v>2.1457923887796992E-2</v>
      </c>
      <c r="N63" s="13">
        <f t="shared" si="17"/>
        <v>-8.1776178599168858E-4</v>
      </c>
      <c r="O63" s="13">
        <f t="shared" si="11"/>
        <v>2.999250187453173E-3</v>
      </c>
      <c r="P63" s="13">
        <f t="shared" si="11"/>
        <v>9.1179251654733839E-3</v>
      </c>
      <c r="Q63" s="7"/>
      <c r="R63" s="8"/>
      <c r="S63" s="8"/>
      <c r="T63" s="8"/>
      <c r="U63" s="8"/>
      <c r="V63" s="13"/>
      <c r="W63" s="14"/>
      <c r="X63" s="1"/>
      <c r="Y63" s="1"/>
      <c r="Z63" s="1"/>
      <c r="AA63" s="1"/>
      <c r="AB63" s="1"/>
      <c r="AC63" s="1"/>
      <c r="AD63" s="8"/>
      <c r="AE63" s="8"/>
      <c r="AF63" s="8"/>
      <c r="AG63" s="8"/>
      <c r="AH63" s="9"/>
      <c r="AI63" s="8"/>
      <c r="AJ63" s="13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7"/>
      <c r="BL63" s="7"/>
      <c r="BM63" s="7"/>
      <c r="BN63" s="7"/>
      <c r="BO63" s="7"/>
      <c r="BP63" s="7"/>
      <c r="BQ63" s="7"/>
      <c r="BR63" s="7"/>
      <c r="BT63" s="8"/>
      <c r="BV63" s="7"/>
      <c r="BW63" s="7"/>
      <c r="BX63" s="7"/>
      <c r="BY63" s="7"/>
      <c r="BZ63" s="7"/>
      <c r="CA63" s="7"/>
    </row>
    <row r="64" spans="1:79" x14ac:dyDescent="0.3">
      <c r="A64" s="1" t="s">
        <v>2062</v>
      </c>
      <c r="B64" s="1"/>
      <c r="C64" s="1" t="s">
        <v>1878</v>
      </c>
      <c r="D64" s="1"/>
      <c r="E64" s="1"/>
      <c r="F64" s="1"/>
      <c r="G64" s="1"/>
      <c r="H64" s="1">
        <v>22848.3</v>
      </c>
      <c r="I64" s="1">
        <v>-0.1</v>
      </c>
      <c r="J64" s="12">
        <v>2443.1</v>
      </c>
      <c r="K64" s="5">
        <v>1222.7</v>
      </c>
      <c r="L64" s="5">
        <v>3017.9</v>
      </c>
      <c r="M64" s="13">
        <f t="shared" si="9"/>
        <v>-8.7894212100547708E-4</v>
      </c>
      <c r="N64" s="13">
        <f t="shared" si="17"/>
        <v>-2.4552932029298091E-4</v>
      </c>
      <c r="O64" s="13">
        <f t="shared" si="11"/>
        <v>1.5615914943101439E-2</v>
      </c>
      <c r="P64" s="13">
        <f t="shared" si="11"/>
        <v>9.9390937688241809E-3</v>
      </c>
      <c r="Q64" s="7"/>
      <c r="R64" s="8"/>
      <c r="S64" s="8"/>
      <c r="T64" s="8"/>
      <c r="U64" s="8"/>
      <c r="V64" s="13"/>
      <c r="W64" s="14"/>
      <c r="X64" s="1"/>
      <c r="Y64" s="1"/>
      <c r="Z64" s="1"/>
      <c r="AA64" s="1"/>
      <c r="AB64" s="1"/>
      <c r="AC64" s="1"/>
      <c r="AD64" s="8"/>
      <c r="AE64" s="8"/>
      <c r="AF64" s="8"/>
      <c r="AG64" s="8"/>
      <c r="AH64" s="9"/>
      <c r="AI64" s="8"/>
      <c r="AJ64" s="13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7"/>
      <c r="BL64" s="7"/>
      <c r="BM64" s="7"/>
      <c r="BN64" s="7"/>
      <c r="BO64" s="7"/>
      <c r="BP64" s="7"/>
      <c r="BQ64" s="7"/>
      <c r="BR64" s="7"/>
      <c r="BT64" s="8"/>
      <c r="BV64" s="7"/>
      <c r="BW64" s="7"/>
      <c r="BX64" s="7"/>
      <c r="BY64" s="7"/>
      <c r="BZ64" s="7"/>
      <c r="CA64" s="7"/>
    </row>
    <row r="65" spans="1:79" x14ac:dyDescent="0.3">
      <c r="A65" s="1" t="s">
        <v>2063</v>
      </c>
      <c r="B65" s="1"/>
      <c r="C65" s="1" t="s">
        <v>1878</v>
      </c>
      <c r="D65" s="1"/>
      <c r="E65" s="1"/>
      <c r="F65" s="1"/>
      <c r="G65" s="1"/>
      <c r="H65" s="1">
        <v>22588.5</v>
      </c>
      <c r="I65" s="1">
        <v>-1.1000000000000001</v>
      </c>
      <c r="J65" s="12">
        <v>2393.9</v>
      </c>
      <c r="K65" s="5">
        <v>1214.4000000000001</v>
      </c>
      <c r="L65" s="5">
        <v>3005.6</v>
      </c>
      <c r="M65" s="13">
        <f t="shared" si="9"/>
        <v>-1.1370649019839529E-2</v>
      </c>
      <c r="N65" s="13">
        <f t="shared" si="17"/>
        <v>-2.0138348819123131E-2</v>
      </c>
      <c r="O65" s="13">
        <f t="shared" si="11"/>
        <v>-6.7882555001226308E-3</v>
      </c>
      <c r="P65" s="13">
        <f t="shared" si="11"/>
        <v>-4.0756817654661326E-3</v>
      </c>
      <c r="Q65" s="7"/>
      <c r="R65" s="8"/>
      <c r="S65" s="8"/>
      <c r="T65" s="8"/>
      <c r="U65" s="8"/>
      <c r="V65" s="13"/>
      <c r="W65" s="14"/>
      <c r="X65" s="1"/>
      <c r="Y65" s="1"/>
      <c r="Z65" s="1"/>
      <c r="AA65" s="1"/>
      <c r="AB65" s="1"/>
      <c r="AC65" s="1"/>
      <c r="AD65" s="8"/>
      <c r="AE65" s="8"/>
      <c r="AF65" s="8"/>
      <c r="AG65" s="8"/>
      <c r="AH65" s="9"/>
      <c r="AI65" s="8"/>
      <c r="AJ65" s="13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7"/>
      <c r="BL65" s="7"/>
      <c r="BM65" s="7"/>
      <c r="BN65" s="7"/>
      <c r="BO65" s="7"/>
      <c r="BP65" s="7"/>
      <c r="BQ65" s="7"/>
      <c r="BR65" s="7"/>
      <c r="BT65" s="8"/>
      <c r="BV65" s="7"/>
      <c r="BW65" s="7"/>
      <c r="BX65" s="7"/>
      <c r="BY65" s="7"/>
      <c r="BZ65" s="7"/>
      <c r="CA65" s="7"/>
    </row>
    <row r="66" spans="1:79" x14ac:dyDescent="0.3">
      <c r="A66" s="1" t="s">
        <v>2064</v>
      </c>
      <c r="B66" s="1"/>
      <c r="C66" s="1" t="s">
        <v>1878</v>
      </c>
      <c r="D66" s="1"/>
      <c r="E66" s="1"/>
      <c r="F66" s="1"/>
      <c r="G66" s="1"/>
      <c r="H66" s="1">
        <v>21921.5</v>
      </c>
      <c r="I66" s="1">
        <v>-3</v>
      </c>
      <c r="J66" s="12">
        <v>2235.9</v>
      </c>
      <c r="K66" s="5">
        <v>1181.0999999999999</v>
      </c>
      <c r="L66" s="5">
        <v>2942.9</v>
      </c>
      <c r="M66" s="13">
        <f t="shared" si="9"/>
        <v>-2.9528299798570079E-2</v>
      </c>
      <c r="N66" s="13">
        <f t="shared" si="17"/>
        <v>-6.6001086093821826E-2</v>
      </c>
      <c r="O66" s="13">
        <f t="shared" si="11"/>
        <v>-2.7420948616600938E-2</v>
      </c>
      <c r="P66" s="13">
        <f t="shared" si="11"/>
        <v>-2.0861059355869016E-2</v>
      </c>
      <c r="Q66" s="7"/>
      <c r="R66" s="8"/>
      <c r="S66" s="8"/>
      <c r="T66" s="8"/>
      <c r="U66" s="8"/>
      <c r="V66" s="13"/>
      <c r="W66" s="14"/>
      <c r="X66" s="1"/>
      <c r="Y66" s="1"/>
      <c r="Z66" s="1"/>
      <c r="AA66" s="1"/>
      <c r="AB66" s="1"/>
      <c r="AC66" s="1"/>
      <c r="AD66" s="8"/>
      <c r="AE66" s="8"/>
      <c r="AF66" s="8"/>
      <c r="AG66" s="8"/>
      <c r="AH66" s="9"/>
      <c r="AI66" s="8"/>
      <c r="AJ66" s="13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7"/>
      <c r="BL66" s="7"/>
      <c r="BM66" s="7"/>
      <c r="BN66" s="7"/>
      <c r="BO66" s="7"/>
      <c r="BP66" s="7"/>
      <c r="BQ66" s="7"/>
      <c r="BR66" s="7"/>
      <c r="BT66" s="8"/>
      <c r="BV66" s="7"/>
      <c r="BW66" s="7"/>
      <c r="BX66" s="7"/>
      <c r="BY66" s="7"/>
      <c r="BZ66" s="7"/>
      <c r="CA66" s="7"/>
    </row>
    <row r="67" spans="1:79" x14ac:dyDescent="0.3">
      <c r="A67" s="1" t="s">
        <v>2065</v>
      </c>
      <c r="B67" s="1"/>
      <c r="C67" s="1" t="s">
        <v>1878</v>
      </c>
      <c r="D67" s="1"/>
      <c r="E67" s="1"/>
      <c r="F67" s="1"/>
      <c r="G67" s="1"/>
      <c r="H67" s="1">
        <v>21255.9</v>
      </c>
      <c r="I67" s="1">
        <v>-3</v>
      </c>
      <c r="J67" s="12">
        <v>2275.5</v>
      </c>
      <c r="K67" s="5">
        <v>1185.0999999999999</v>
      </c>
      <c r="L67" s="5">
        <v>2826.6</v>
      </c>
      <c r="M67" s="13">
        <f t="shared" si="9"/>
        <v>-3.0362885751431201E-2</v>
      </c>
      <c r="N67" s="13">
        <f t="shared" si="17"/>
        <v>1.7710988863544941E-2</v>
      </c>
      <c r="O67" s="13">
        <f t="shared" si="11"/>
        <v>3.3866734400136433E-3</v>
      </c>
      <c r="P67" s="13">
        <f t="shared" si="11"/>
        <v>-3.9518841958612327E-2</v>
      </c>
      <c r="Q67" s="7"/>
      <c r="R67" s="8"/>
      <c r="S67" s="8"/>
      <c r="T67" s="8"/>
      <c r="U67" s="8"/>
      <c r="V67" s="13"/>
      <c r="W67" s="14"/>
      <c r="X67" s="1"/>
      <c r="Y67" s="1"/>
      <c r="Z67" s="1"/>
      <c r="AA67" s="1"/>
      <c r="AB67" s="1"/>
      <c r="AC67" s="1"/>
      <c r="AD67" s="8"/>
      <c r="AE67" s="8"/>
      <c r="AF67" s="8"/>
      <c r="AG67" s="8"/>
      <c r="AH67" s="9"/>
      <c r="AI67" s="8"/>
      <c r="AJ67" s="13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7"/>
      <c r="BL67" s="7"/>
      <c r="BM67" s="7"/>
      <c r="BN67" s="7"/>
      <c r="BO67" s="7"/>
      <c r="BP67" s="7"/>
      <c r="BQ67" s="7"/>
      <c r="BR67" s="7"/>
      <c r="BT67" s="8"/>
      <c r="BV67" s="7"/>
      <c r="BW67" s="7"/>
      <c r="BX67" s="7"/>
      <c r="BY67" s="7"/>
      <c r="BZ67" s="7"/>
      <c r="CA67" s="7"/>
    </row>
    <row r="68" spans="1:79" x14ac:dyDescent="0.3">
      <c r="A68" s="1" t="s">
        <v>2066</v>
      </c>
      <c r="B68" s="1"/>
      <c r="C68" s="1" t="s">
        <v>1878</v>
      </c>
      <c r="D68" s="1"/>
      <c r="E68" s="1"/>
      <c r="F68" s="1"/>
      <c r="G68" s="1"/>
      <c r="H68" s="1">
        <v>21783.8</v>
      </c>
      <c r="I68" s="1">
        <v>2.5</v>
      </c>
      <c r="J68" s="12">
        <v>2209.9</v>
      </c>
      <c r="K68" s="5">
        <v>1175.3</v>
      </c>
      <c r="L68" s="5">
        <v>2894.1</v>
      </c>
      <c r="M68" s="13">
        <f t="shared" ref="M68:M131" si="20">H68/H67-1</f>
        <v>2.4835457449460918E-2</v>
      </c>
      <c r="N68" s="13">
        <f t="shared" si="17"/>
        <v>-2.8828828828828756E-2</v>
      </c>
      <c r="O68" s="13">
        <f>K68/K67-1</f>
        <v>-8.269344359125741E-3</v>
      </c>
      <c r="P68" s="13">
        <f>L68/L67-1</f>
        <v>2.388028019528754E-2</v>
      </c>
      <c r="Q68" s="7"/>
      <c r="R68" s="8"/>
      <c r="S68" s="8"/>
      <c r="T68" s="8"/>
      <c r="U68" s="8"/>
      <c r="V68" s="13"/>
      <c r="W68" s="14"/>
      <c r="X68" s="1"/>
      <c r="Y68" s="1"/>
      <c r="Z68" s="1"/>
      <c r="AA68" s="1"/>
      <c r="AB68" s="1"/>
      <c r="AC68" s="1"/>
      <c r="AD68" s="8"/>
      <c r="AE68" s="8"/>
      <c r="AF68" s="8"/>
      <c r="AG68" s="8"/>
      <c r="AH68" s="9"/>
      <c r="AI68" s="8"/>
      <c r="AJ68" s="13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7"/>
      <c r="BL68" s="7"/>
      <c r="BM68" s="7"/>
      <c r="BN68" s="7"/>
      <c r="BO68" s="7"/>
      <c r="BP68" s="7"/>
      <c r="BQ68" s="7"/>
      <c r="BR68" s="7"/>
      <c r="BT68" s="8"/>
      <c r="BV68" s="7"/>
      <c r="BW68" s="7"/>
      <c r="BX68" s="7"/>
      <c r="BY68" s="7"/>
      <c r="BZ68" s="7"/>
      <c r="CA68" s="7"/>
    </row>
    <row r="69" spans="1:79" x14ac:dyDescent="0.3">
      <c r="A69" s="1" t="s">
        <v>2067</v>
      </c>
      <c r="B69" s="1"/>
      <c r="C69" s="1" t="s">
        <v>1878</v>
      </c>
      <c r="D69" s="1"/>
      <c r="E69" s="1"/>
      <c r="F69" s="1"/>
      <c r="G69" s="1"/>
      <c r="H69" s="1">
        <v>20984.1</v>
      </c>
      <c r="I69" s="1">
        <v>-3.7</v>
      </c>
      <c r="J69" s="12">
        <v>2192.1</v>
      </c>
      <c r="K69" s="5">
        <v>1177</v>
      </c>
      <c r="L69" s="5">
        <v>2796.2</v>
      </c>
      <c r="M69" s="13">
        <f t="shared" si="20"/>
        <v>-3.6710766716550824E-2</v>
      </c>
      <c r="N69" s="13">
        <f t="shared" ref="N69:P132" si="21">J69/J68-1</f>
        <v>-8.0546631069280394E-3</v>
      </c>
      <c r="O69" s="13">
        <f t="shared" si="21"/>
        <v>1.446439207011041E-3</v>
      </c>
      <c r="P69" s="13">
        <f t="shared" si="21"/>
        <v>-3.382744203724819E-2</v>
      </c>
      <c r="Q69" s="7"/>
      <c r="R69" s="8"/>
      <c r="S69" s="8"/>
      <c r="T69" s="8"/>
      <c r="U69" s="8"/>
      <c r="V69" s="13"/>
      <c r="W69" s="14"/>
      <c r="X69" s="1"/>
      <c r="Y69" s="1"/>
      <c r="Z69" s="1"/>
      <c r="AA69" s="1"/>
      <c r="AB69" s="1"/>
      <c r="AC69" s="1"/>
      <c r="AD69" s="8"/>
      <c r="AE69" s="8"/>
      <c r="AF69" s="8"/>
      <c r="AG69" s="8"/>
      <c r="AH69" s="9"/>
      <c r="AI69" s="8"/>
      <c r="AJ69" s="13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7"/>
      <c r="BL69" s="7"/>
      <c r="BM69" s="7"/>
      <c r="BN69" s="7"/>
      <c r="BO69" s="7"/>
      <c r="BP69" s="7"/>
      <c r="BQ69" s="7"/>
      <c r="BR69" s="7"/>
      <c r="BT69" s="8"/>
      <c r="BV69" s="7"/>
      <c r="BW69" s="7"/>
      <c r="BX69" s="7"/>
      <c r="BY69" s="7"/>
      <c r="BZ69" s="7"/>
      <c r="CA69" s="7"/>
    </row>
    <row r="70" spans="1:79" x14ac:dyDescent="0.3">
      <c r="A70" s="1" t="s">
        <v>2068</v>
      </c>
      <c r="B70" s="1"/>
      <c r="C70" s="1" t="s">
        <v>1878</v>
      </c>
      <c r="D70" s="1"/>
      <c r="E70" s="1"/>
      <c r="F70" s="1"/>
      <c r="G70" s="1"/>
      <c r="H70" s="1">
        <v>20864.3</v>
      </c>
      <c r="I70" s="1">
        <v>-0.6</v>
      </c>
      <c r="J70" s="12">
        <v>2100.4</v>
      </c>
      <c r="K70" s="5">
        <v>1147.7</v>
      </c>
      <c r="L70" s="5">
        <v>2809.7</v>
      </c>
      <c r="M70" s="13">
        <f t="shared" si="20"/>
        <v>-5.7090844973097798E-3</v>
      </c>
      <c r="N70" s="13">
        <f t="shared" si="21"/>
        <v>-4.183203321016371E-2</v>
      </c>
      <c r="O70" s="13">
        <f t="shared" si="21"/>
        <v>-2.4893797790993988E-2</v>
      </c>
      <c r="P70" s="13">
        <f t="shared" si="21"/>
        <v>4.8279808311280092E-3</v>
      </c>
      <c r="Q70" s="7"/>
      <c r="R70" s="8"/>
      <c r="S70" s="8"/>
      <c r="T70" s="8"/>
      <c r="U70" s="8"/>
      <c r="V70" s="13"/>
      <c r="W70" s="14"/>
      <c r="X70" s="1"/>
      <c r="Y70" s="1"/>
      <c r="Z70" s="1"/>
      <c r="AA70" s="1"/>
      <c r="AB70" s="1"/>
      <c r="AC70" s="1"/>
      <c r="AD70" s="8"/>
      <c r="AE70" s="8"/>
      <c r="AF70" s="8"/>
      <c r="AG70" s="8"/>
      <c r="AH70" s="9"/>
      <c r="AI70" s="8"/>
      <c r="AJ70" s="13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7"/>
      <c r="BL70" s="7"/>
      <c r="BM70" s="7"/>
      <c r="BN70" s="7"/>
      <c r="BO70" s="7"/>
      <c r="BP70" s="7"/>
      <c r="BQ70" s="7"/>
      <c r="BR70" s="7"/>
      <c r="BT70" s="8"/>
      <c r="BV70" s="7"/>
      <c r="BW70" s="7"/>
      <c r="BX70" s="7"/>
      <c r="BY70" s="7"/>
      <c r="BZ70" s="7"/>
      <c r="CA70" s="7"/>
    </row>
    <row r="71" spans="1:79" x14ac:dyDescent="0.3">
      <c r="A71" s="1" t="s">
        <v>2069</v>
      </c>
      <c r="B71" s="1"/>
      <c r="C71" s="1" t="s">
        <v>1878</v>
      </c>
      <c r="D71" s="1"/>
      <c r="E71" s="1"/>
      <c r="F71" s="1"/>
      <c r="G71" s="1"/>
      <c r="H71" s="1">
        <v>20619.099999999999</v>
      </c>
      <c r="I71" s="1">
        <v>-1.2</v>
      </c>
      <c r="J71" s="12">
        <v>2186</v>
      </c>
      <c r="K71" s="5">
        <v>1173.9000000000001</v>
      </c>
      <c r="L71" s="5">
        <v>2789.4</v>
      </c>
      <c r="M71" s="13">
        <f t="shared" si="20"/>
        <v>-1.1752131631542873E-2</v>
      </c>
      <c r="N71" s="13">
        <f t="shared" si="21"/>
        <v>4.0754142068177401E-2</v>
      </c>
      <c r="O71" s="13">
        <f t="shared" si="21"/>
        <v>2.2828265226104483E-2</v>
      </c>
      <c r="P71" s="13">
        <f t="shared" si="21"/>
        <v>-7.2249706374345468E-3</v>
      </c>
      <c r="Q71" s="7"/>
      <c r="R71" s="8"/>
      <c r="S71" s="8"/>
      <c r="T71" s="8"/>
      <c r="U71" s="8"/>
      <c r="V71" s="13"/>
      <c r="W71" s="14"/>
      <c r="X71" s="1"/>
      <c r="Y71" s="1"/>
      <c r="Z71" s="1"/>
      <c r="AA71" s="1"/>
      <c r="AB71" s="1"/>
      <c r="AC71" s="1"/>
      <c r="AD71" s="8"/>
      <c r="AE71" s="8"/>
      <c r="AF71" s="8"/>
      <c r="AG71" s="8"/>
      <c r="AH71" s="9"/>
      <c r="AI71" s="8"/>
      <c r="AJ71" s="13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7"/>
      <c r="BL71" s="7"/>
      <c r="BM71" s="7"/>
      <c r="BN71" s="7"/>
      <c r="BO71" s="7"/>
      <c r="BP71" s="7"/>
      <c r="BQ71" s="7"/>
      <c r="BR71" s="7"/>
      <c r="BT71" s="8"/>
      <c r="BV71" s="7"/>
      <c r="BW71" s="7"/>
      <c r="BX71" s="7"/>
      <c r="BY71" s="7"/>
      <c r="BZ71" s="7"/>
      <c r="CA71" s="7"/>
    </row>
    <row r="72" spans="1:79" x14ac:dyDescent="0.3">
      <c r="A72" s="1" t="s">
        <v>2070</v>
      </c>
      <c r="B72" s="1"/>
      <c r="C72" s="1" t="s">
        <v>1878</v>
      </c>
      <c r="D72" s="1"/>
      <c r="E72" s="1"/>
      <c r="F72" s="1"/>
      <c r="G72" s="1"/>
      <c r="H72" s="1">
        <v>21243.5</v>
      </c>
      <c r="I72" s="1">
        <v>3</v>
      </c>
      <c r="J72" s="12">
        <v>2228.8000000000002</v>
      </c>
      <c r="K72" s="5">
        <v>1185.8</v>
      </c>
      <c r="L72" s="5">
        <v>2882.6</v>
      </c>
      <c r="M72" s="13">
        <f t="shared" si="20"/>
        <v>3.0282602053435914E-2</v>
      </c>
      <c r="N72" s="13">
        <f t="shared" si="21"/>
        <v>1.9579139981701799E-2</v>
      </c>
      <c r="O72" s="13">
        <f t="shared" si="21"/>
        <v>1.0137149672033274E-2</v>
      </c>
      <c r="P72" s="13">
        <f t="shared" si="21"/>
        <v>3.3412203341220303E-2</v>
      </c>
      <c r="Q72" s="7"/>
      <c r="R72" s="8"/>
      <c r="S72" s="8"/>
      <c r="T72" s="8"/>
      <c r="U72" s="8"/>
      <c r="V72" s="13"/>
      <c r="W72" s="14"/>
      <c r="X72" s="1"/>
      <c r="Y72" s="1"/>
      <c r="Z72" s="1"/>
      <c r="AA72" s="1"/>
      <c r="AB72" s="1"/>
      <c r="AC72" s="1"/>
      <c r="AD72" s="8"/>
      <c r="AE72" s="8"/>
      <c r="AF72" s="8"/>
      <c r="AG72" s="8"/>
      <c r="AH72" s="9"/>
      <c r="AI72" s="8"/>
      <c r="AJ72" s="13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7"/>
      <c r="BL72" s="7"/>
      <c r="BM72" s="7"/>
      <c r="BN72" s="7"/>
      <c r="BO72" s="7"/>
      <c r="BP72" s="7"/>
      <c r="BQ72" s="7"/>
      <c r="BR72" s="7"/>
      <c r="BT72" s="8"/>
      <c r="BV72" s="7"/>
      <c r="BW72" s="7"/>
      <c r="BX72" s="7"/>
      <c r="BY72" s="7"/>
      <c r="BZ72" s="7"/>
      <c r="CA72" s="7"/>
    </row>
    <row r="73" spans="1:79" x14ac:dyDescent="0.3">
      <c r="A73" s="1" t="s">
        <v>2071</v>
      </c>
      <c r="B73" s="1"/>
      <c r="C73" s="1" t="s">
        <v>1878</v>
      </c>
      <c r="D73" s="1"/>
      <c r="E73" s="1"/>
      <c r="F73" s="1"/>
      <c r="G73" s="1"/>
      <c r="H73" s="1">
        <v>21325.599999999999</v>
      </c>
      <c r="I73" s="1">
        <v>0.4</v>
      </c>
      <c r="J73" s="12">
        <v>2217.6999999999998</v>
      </c>
      <c r="K73" s="5">
        <v>1172.5999999999999</v>
      </c>
      <c r="L73" s="5">
        <v>2909.7</v>
      </c>
      <c r="M73" s="13">
        <f t="shared" si="20"/>
        <v>3.8647115588297254E-3</v>
      </c>
      <c r="N73" s="13">
        <f t="shared" si="21"/>
        <v>-4.9802584350324697E-3</v>
      </c>
      <c r="O73" s="13">
        <f t="shared" si="21"/>
        <v>-1.1131725417439786E-2</v>
      </c>
      <c r="P73" s="13">
        <f t="shared" si="21"/>
        <v>9.4012349961840602E-3</v>
      </c>
      <c r="Q73" s="7"/>
      <c r="R73" s="8"/>
      <c r="S73" s="8"/>
      <c r="T73" s="8"/>
      <c r="U73" s="8"/>
      <c r="V73" s="13"/>
      <c r="W73" s="14"/>
      <c r="X73" s="1"/>
      <c r="Y73" s="1"/>
      <c r="Z73" s="1"/>
      <c r="AA73" s="1"/>
      <c r="AB73" s="1"/>
      <c r="AC73" s="1"/>
      <c r="AD73" s="8"/>
      <c r="AE73" s="8"/>
      <c r="AF73" s="8"/>
      <c r="AG73" s="8"/>
      <c r="AH73" s="9"/>
      <c r="AI73" s="8"/>
      <c r="AJ73" s="13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7"/>
      <c r="BL73" s="7"/>
      <c r="BM73" s="7"/>
      <c r="BN73" s="7"/>
      <c r="BO73" s="7"/>
      <c r="BP73" s="7"/>
      <c r="BQ73" s="7"/>
      <c r="BR73" s="7"/>
      <c r="BT73" s="8"/>
      <c r="BU73" s="7"/>
      <c r="BV73" s="7"/>
      <c r="BW73" s="7"/>
      <c r="BX73" s="7"/>
      <c r="BY73" s="7"/>
      <c r="BZ73" s="7"/>
      <c r="CA73" s="7"/>
    </row>
    <row r="74" spans="1:79" x14ac:dyDescent="0.3">
      <c r="A74" s="1" t="s">
        <v>2072</v>
      </c>
      <c r="B74" s="1"/>
      <c r="C74" s="1" t="s">
        <v>1878</v>
      </c>
      <c r="D74" s="1"/>
      <c r="E74" s="1"/>
      <c r="F74" s="1"/>
      <c r="G74" s="1"/>
      <c r="H74" s="1">
        <v>20751.3</v>
      </c>
      <c r="I74" s="1">
        <v>-2.7</v>
      </c>
      <c r="J74" s="12">
        <v>2132.4</v>
      </c>
      <c r="K74" s="5">
        <v>1148.2</v>
      </c>
      <c r="L74" s="5">
        <v>2842.4</v>
      </c>
      <c r="M74" s="13">
        <f t="shared" si="20"/>
        <v>-2.693007465206132E-2</v>
      </c>
      <c r="N74" s="13">
        <f t="shared" si="21"/>
        <v>-3.8463272760066669E-2</v>
      </c>
      <c r="O74" s="13">
        <f t="shared" si="21"/>
        <v>-2.0808459832849957E-2</v>
      </c>
      <c r="P74" s="13">
        <f t="shared" si="21"/>
        <v>-2.3129532254184237E-2</v>
      </c>
      <c r="Q74" s="7"/>
      <c r="R74" s="8"/>
      <c r="S74" s="8"/>
      <c r="T74" s="8"/>
      <c r="U74" s="8"/>
      <c r="V74" s="13"/>
      <c r="W74" s="14"/>
      <c r="X74" s="1"/>
      <c r="Y74" s="1"/>
      <c r="Z74" s="1"/>
      <c r="AA74" s="1"/>
      <c r="AB74" s="1"/>
      <c r="AC74" s="1"/>
      <c r="AD74" s="8"/>
      <c r="AE74" s="8"/>
      <c r="AF74" s="8"/>
      <c r="AG74" s="8"/>
      <c r="AH74" s="9"/>
      <c r="AI74" s="8"/>
      <c r="AJ74" s="13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7"/>
      <c r="BL74" s="7"/>
      <c r="BM74" s="7"/>
      <c r="BN74" s="7"/>
      <c r="BO74" s="7"/>
      <c r="BP74" s="7"/>
      <c r="BQ74" s="7"/>
      <c r="BR74" s="7"/>
      <c r="BT74" s="13"/>
      <c r="BU74" s="7"/>
      <c r="BV74" s="7"/>
      <c r="BW74" s="7"/>
      <c r="BX74" s="7"/>
      <c r="BY74" s="7"/>
      <c r="BZ74" s="7"/>
      <c r="CA74" s="7"/>
    </row>
    <row r="75" spans="1:79" x14ac:dyDescent="0.3">
      <c r="A75" s="1" t="s">
        <v>2073</v>
      </c>
      <c r="B75" s="1"/>
      <c r="C75" s="1" t="s">
        <v>1878</v>
      </c>
      <c r="D75" s="1"/>
      <c r="E75" s="1"/>
      <c r="F75" s="1"/>
      <c r="G75" s="1"/>
      <c r="H75" s="1">
        <v>20821.7</v>
      </c>
      <c r="I75" s="1">
        <v>0.3</v>
      </c>
      <c r="J75" s="12">
        <v>2174.1</v>
      </c>
      <c r="K75" s="5">
        <v>1165</v>
      </c>
      <c r="L75" s="5">
        <v>2833.9</v>
      </c>
      <c r="M75" s="13">
        <f t="shared" si="20"/>
        <v>3.3925585385012891E-3</v>
      </c>
      <c r="N75" s="13">
        <f t="shared" si="21"/>
        <v>1.9555430500844073E-2</v>
      </c>
      <c r="O75" s="13">
        <f t="shared" si="21"/>
        <v>1.4631597282703357E-2</v>
      </c>
      <c r="P75" s="13">
        <f t="shared" si="21"/>
        <v>-2.9904306220095433E-3</v>
      </c>
      <c r="Q75" s="7"/>
      <c r="R75" s="8"/>
      <c r="S75" s="8"/>
      <c r="T75" s="8"/>
      <c r="U75" s="8"/>
      <c r="V75" s="13"/>
      <c r="W75" s="14"/>
      <c r="X75" s="1"/>
      <c r="Y75" s="1"/>
      <c r="Z75" s="1"/>
      <c r="AA75" s="1"/>
      <c r="AB75" s="1"/>
      <c r="AC75" s="1"/>
      <c r="AD75" s="8"/>
      <c r="AE75" s="8"/>
      <c r="AF75" s="8"/>
      <c r="AG75" s="8"/>
      <c r="AH75" s="9"/>
      <c r="AI75" s="8"/>
      <c r="AJ75" s="13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7"/>
      <c r="BL75" s="7"/>
      <c r="BM75" s="7"/>
      <c r="BN75" s="7"/>
      <c r="BO75" s="7"/>
      <c r="BP75" s="7"/>
      <c r="BQ75" s="7"/>
      <c r="BR75" s="7"/>
      <c r="BT75" s="8"/>
      <c r="BV75" s="7"/>
      <c r="BW75" s="7"/>
      <c r="BX75" s="7"/>
      <c r="BY75" s="7"/>
      <c r="BZ75" s="7"/>
      <c r="CA75" s="7"/>
    </row>
    <row r="76" spans="1:79" x14ac:dyDescent="0.3">
      <c r="A76" s="1" t="s">
        <v>2074</v>
      </c>
      <c r="B76" s="1"/>
      <c r="C76" s="1" t="s">
        <v>1878</v>
      </c>
      <c r="D76" s="1"/>
      <c r="E76" s="1"/>
      <c r="F76" s="1"/>
      <c r="G76" s="1"/>
      <c r="H76" s="1">
        <v>20417.599999999999</v>
      </c>
      <c r="I76" s="1">
        <v>-1.9</v>
      </c>
      <c r="J76" s="12">
        <v>2163.1</v>
      </c>
      <c r="K76" s="5">
        <v>1151.7</v>
      </c>
      <c r="L76" s="5">
        <v>2837.4</v>
      </c>
      <c r="M76" s="13">
        <f t="shared" si="20"/>
        <v>-1.9407637224626351E-2</v>
      </c>
      <c r="N76" s="13">
        <f t="shared" si="21"/>
        <v>-5.0595648774205415E-3</v>
      </c>
      <c r="O76" s="13">
        <f t="shared" si="21"/>
        <v>-1.1416309012875492E-2</v>
      </c>
      <c r="P76" s="13">
        <f t="shared" si="21"/>
        <v>1.2350471082254177E-3</v>
      </c>
      <c r="Q76" s="7"/>
      <c r="R76" s="8"/>
      <c r="S76" s="8"/>
      <c r="T76" s="8"/>
      <c r="U76" s="8"/>
      <c r="V76" s="13"/>
      <c r="W76" s="14"/>
      <c r="X76" s="1"/>
      <c r="Y76" s="1"/>
      <c r="Z76" s="1"/>
      <c r="AA76" s="1"/>
      <c r="AB76" s="1"/>
      <c r="AC76" s="1"/>
      <c r="AD76" s="8"/>
      <c r="AE76" s="8"/>
      <c r="AF76" s="8"/>
      <c r="AG76" s="8"/>
      <c r="AH76" s="9"/>
      <c r="AI76" s="8"/>
      <c r="AJ76" s="13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7"/>
      <c r="BL76" s="7"/>
      <c r="BM76" s="7"/>
      <c r="BN76" s="7"/>
      <c r="BO76" s="7"/>
      <c r="BP76" s="7"/>
      <c r="BQ76" s="7"/>
      <c r="BR76" s="7"/>
      <c r="BT76" s="8"/>
      <c r="BV76" s="7"/>
      <c r="BW76" s="7"/>
      <c r="BX76" s="7"/>
      <c r="BY76" s="7"/>
      <c r="BZ76" s="7"/>
      <c r="CA76" s="7"/>
    </row>
    <row r="77" spans="1:79" x14ac:dyDescent="0.3">
      <c r="A77" s="1" t="s">
        <v>2075</v>
      </c>
      <c r="B77" s="1"/>
      <c r="C77" s="1" t="s">
        <v>1878</v>
      </c>
      <c r="D77" s="1"/>
      <c r="E77" s="1"/>
      <c r="F77" s="1"/>
      <c r="G77" s="1"/>
      <c r="H77" s="1">
        <v>20683</v>
      </c>
      <c r="I77" s="1">
        <v>1.3</v>
      </c>
      <c r="J77" s="12">
        <v>2121</v>
      </c>
      <c r="K77" s="5">
        <v>1147</v>
      </c>
      <c r="L77" s="5">
        <v>2884.9</v>
      </c>
      <c r="M77" s="13">
        <f t="shared" si="20"/>
        <v>1.2998589452237308E-2</v>
      </c>
      <c r="N77" s="13">
        <f t="shared" si="21"/>
        <v>-1.9462808007026933E-2</v>
      </c>
      <c r="O77" s="13">
        <f t="shared" si="21"/>
        <v>-4.0809238516975599E-3</v>
      </c>
      <c r="P77" s="13">
        <f t="shared" si="21"/>
        <v>1.6740678085571226E-2</v>
      </c>
      <c r="Q77" s="7"/>
      <c r="R77" s="8"/>
      <c r="S77" s="8"/>
      <c r="T77" s="8"/>
      <c r="U77" s="8"/>
      <c r="V77" s="13"/>
      <c r="W77" s="14"/>
      <c r="X77" s="1"/>
      <c r="Y77" s="1"/>
      <c r="Z77" s="1"/>
      <c r="AA77" s="1"/>
      <c r="AB77" s="1"/>
      <c r="AC77" s="1"/>
      <c r="AD77" s="8"/>
      <c r="AE77" s="8"/>
      <c r="AF77" s="8"/>
      <c r="AG77" s="8"/>
      <c r="AH77" s="9"/>
      <c r="AI77" s="8"/>
      <c r="AJ77" s="13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L77" s="7"/>
      <c r="BM77" s="7"/>
      <c r="BN77" s="7"/>
      <c r="BO77" s="7"/>
      <c r="BP77" s="7"/>
      <c r="BQ77" s="7"/>
      <c r="BR77" s="7"/>
      <c r="BT77" s="8"/>
      <c r="BV77" s="7"/>
      <c r="BW77" s="7"/>
      <c r="BX77" s="7"/>
      <c r="BY77" s="7"/>
      <c r="BZ77" s="7"/>
      <c r="CA77" s="7"/>
    </row>
    <row r="78" spans="1:79" x14ac:dyDescent="0.3">
      <c r="A78" s="1" t="s">
        <v>2076</v>
      </c>
      <c r="B78" s="1"/>
      <c r="C78" s="1" t="s">
        <v>1878</v>
      </c>
      <c r="D78" s="1"/>
      <c r="E78" s="1"/>
      <c r="F78" s="1"/>
      <c r="G78" s="1"/>
      <c r="H78" s="1">
        <v>19003.7</v>
      </c>
      <c r="I78" s="1">
        <v>-8.1</v>
      </c>
      <c r="J78" s="12">
        <v>1963.7</v>
      </c>
      <c r="K78" s="5">
        <v>1066.9000000000001</v>
      </c>
      <c r="L78" s="5">
        <v>2690</v>
      </c>
      <c r="M78" s="13">
        <f t="shared" si="20"/>
        <v>-8.1192283517864894E-2</v>
      </c>
      <c r="N78" s="13">
        <f t="shared" si="21"/>
        <v>-7.4163130598774107E-2</v>
      </c>
      <c r="O78" s="13">
        <f t="shared" si="21"/>
        <v>-6.9834350479511698E-2</v>
      </c>
      <c r="P78" s="13">
        <f t="shared" si="21"/>
        <v>-6.7558667544802331E-2</v>
      </c>
      <c r="Q78" s="7"/>
      <c r="R78" s="8"/>
      <c r="S78" s="8"/>
      <c r="T78" s="8"/>
      <c r="U78" s="8"/>
      <c r="V78" s="13"/>
      <c r="W78" s="14"/>
      <c r="X78" s="1"/>
      <c r="Y78" s="1"/>
      <c r="Z78" s="1"/>
      <c r="AA78" s="1"/>
      <c r="AB78" s="1"/>
      <c r="AC78" s="1"/>
      <c r="AD78" s="8"/>
      <c r="AE78" s="8"/>
      <c r="AF78" s="8"/>
      <c r="AG78" s="8"/>
      <c r="AH78" s="9"/>
      <c r="AI78" s="8"/>
      <c r="AJ78" s="13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7"/>
      <c r="BL78" s="7"/>
      <c r="BM78" s="7"/>
      <c r="BN78" s="7"/>
      <c r="BO78" s="7"/>
      <c r="BP78" s="7"/>
      <c r="BQ78" s="7"/>
      <c r="BR78" s="7"/>
      <c r="BT78" s="8"/>
      <c r="BV78" s="7"/>
      <c r="BW78" s="7"/>
      <c r="BX78" s="7"/>
      <c r="BY78" s="7"/>
      <c r="BZ78" s="7"/>
      <c r="CA78" s="7"/>
    </row>
    <row r="79" spans="1:79" x14ac:dyDescent="0.3">
      <c r="A79" s="1" t="s">
        <v>2077</v>
      </c>
      <c r="B79" s="1"/>
      <c r="C79" s="1" t="s">
        <v>1878</v>
      </c>
      <c r="D79" s="1"/>
      <c r="E79" s="1"/>
      <c r="F79" s="1"/>
      <c r="G79" s="1"/>
      <c r="H79" s="1">
        <v>19704</v>
      </c>
      <c r="I79" s="1">
        <v>3.7</v>
      </c>
      <c r="J79" s="12">
        <v>2005.5</v>
      </c>
      <c r="K79" s="5">
        <v>1098.3</v>
      </c>
      <c r="L79" s="5">
        <v>2777.3</v>
      </c>
      <c r="M79" s="13">
        <f t="shared" si="20"/>
        <v>3.6850718544283456E-2</v>
      </c>
      <c r="N79" s="13">
        <f t="shared" si="21"/>
        <v>2.1286347201711076E-2</v>
      </c>
      <c r="O79" s="13">
        <f t="shared" si="21"/>
        <v>2.943106195519718E-2</v>
      </c>
      <c r="P79" s="13">
        <f t="shared" si="21"/>
        <v>3.2453531598513052E-2</v>
      </c>
      <c r="Q79" s="7"/>
      <c r="R79" s="8"/>
      <c r="S79" s="8"/>
      <c r="T79" s="8"/>
      <c r="U79" s="8"/>
      <c r="V79" s="13"/>
      <c r="W79" s="14"/>
      <c r="X79" s="1"/>
      <c r="Y79" s="1"/>
      <c r="Z79" s="1"/>
      <c r="AA79" s="1"/>
      <c r="AB79" s="1"/>
      <c r="AC79" s="1"/>
      <c r="AD79" s="8"/>
      <c r="AE79" s="8"/>
      <c r="AF79" s="8"/>
      <c r="AG79" s="8"/>
      <c r="AH79" s="9"/>
      <c r="AI79" s="8"/>
      <c r="AJ79" s="13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7"/>
      <c r="BL79" s="7"/>
      <c r="BM79" s="7"/>
      <c r="BN79" s="7"/>
      <c r="BO79" s="7"/>
      <c r="BP79" s="7"/>
      <c r="BQ79" s="7"/>
      <c r="BR79" s="7"/>
      <c r="BT79" s="8"/>
      <c r="BV79" s="7"/>
      <c r="BW79" s="7"/>
      <c r="BX79" s="7"/>
      <c r="BY79" s="7"/>
      <c r="BZ79" s="7"/>
      <c r="CA79" s="7"/>
    </row>
    <row r="80" spans="1:79" x14ac:dyDescent="0.3">
      <c r="A80" s="1" t="s">
        <v>2078</v>
      </c>
      <c r="B80" s="1"/>
      <c r="C80" s="1" t="s">
        <v>1878</v>
      </c>
      <c r="D80" s="1"/>
      <c r="E80" s="1"/>
      <c r="F80" s="1"/>
      <c r="G80" s="1"/>
      <c r="H80" s="1">
        <v>19659.400000000001</v>
      </c>
      <c r="I80" s="1">
        <v>-0.2</v>
      </c>
      <c r="J80" s="12">
        <v>1993.8</v>
      </c>
      <c r="K80" s="5">
        <v>1091.5999999999999</v>
      </c>
      <c r="L80" s="5">
        <v>2838.2</v>
      </c>
      <c r="M80" s="13">
        <f t="shared" si="20"/>
        <v>-2.2634997969954718E-3</v>
      </c>
      <c r="N80" s="13">
        <f t="shared" si="21"/>
        <v>-5.8339566192969761E-3</v>
      </c>
      <c r="O80" s="13">
        <f t="shared" si="21"/>
        <v>-6.1003368842756922E-3</v>
      </c>
      <c r="P80" s="13">
        <f t="shared" si="21"/>
        <v>2.1927771576710997E-2</v>
      </c>
      <c r="Q80" s="7"/>
      <c r="R80" s="8"/>
      <c r="S80" s="8"/>
      <c r="T80" s="8"/>
      <c r="U80" s="8"/>
      <c r="V80" s="13"/>
      <c r="W80" s="14"/>
      <c r="X80" s="1"/>
      <c r="Y80" s="1"/>
      <c r="Z80" s="1"/>
      <c r="AA80" s="1"/>
      <c r="AB80" s="1"/>
      <c r="AC80" s="1"/>
      <c r="AD80" s="8"/>
      <c r="AE80" s="8"/>
      <c r="AF80" s="8"/>
      <c r="AG80" s="8"/>
      <c r="AH80" s="9"/>
      <c r="AI80" s="8"/>
      <c r="AJ80" s="13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7"/>
      <c r="BL80" s="7"/>
      <c r="BM80" s="7"/>
      <c r="BN80" s="7"/>
      <c r="BO80" s="7"/>
      <c r="BP80" s="7"/>
      <c r="BQ80" s="7"/>
      <c r="BR80" s="7"/>
      <c r="BT80" s="8"/>
      <c r="BV80" s="7"/>
      <c r="BW80" s="7"/>
      <c r="BX80" s="7"/>
      <c r="BY80" s="7"/>
      <c r="BZ80" s="7"/>
      <c r="CA80" s="7"/>
    </row>
    <row r="81" spans="1:79" x14ac:dyDescent="0.3">
      <c r="A81" s="1" t="s">
        <v>2079</v>
      </c>
      <c r="B81" s="1"/>
      <c r="C81" s="1" t="s">
        <v>1878</v>
      </c>
      <c r="D81" s="1"/>
      <c r="E81" s="1"/>
      <c r="F81" s="1"/>
      <c r="G81" s="1"/>
      <c r="H81" s="1">
        <v>19041.8</v>
      </c>
      <c r="I81" s="1">
        <v>-3.1</v>
      </c>
      <c r="J81" s="12">
        <v>1982.8</v>
      </c>
      <c r="K81" s="5">
        <v>1101.0999999999999</v>
      </c>
      <c r="L81" s="5">
        <v>2839.4</v>
      </c>
      <c r="M81" s="13">
        <f t="shared" si="20"/>
        <v>-3.141499740582121E-2</v>
      </c>
      <c r="N81" s="13">
        <f t="shared" si="21"/>
        <v>-5.5171030193600368E-3</v>
      </c>
      <c r="O81" s="13">
        <f t="shared" si="21"/>
        <v>8.7028215463540448E-3</v>
      </c>
      <c r="P81" s="13">
        <f t="shared" si="21"/>
        <v>4.2280318511744852E-4</v>
      </c>
      <c r="Q81" s="7"/>
      <c r="R81" s="8"/>
      <c r="S81" s="8"/>
      <c r="T81" s="8"/>
      <c r="U81" s="8"/>
      <c r="V81" s="13"/>
      <c r="W81" s="14"/>
      <c r="X81" s="1"/>
      <c r="Y81" s="1"/>
      <c r="Z81" s="1"/>
      <c r="AA81" s="1"/>
      <c r="AB81" s="1"/>
      <c r="AC81" s="1"/>
      <c r="AD81" s="8"/>
      <c r="AE81" s="8"/>
      <c r="AF81" s="8"/>
      <c r="AG81" s="8"/>
      <c r="AH81" s="9"/>
      <c r="AI81" s="8"/>
      <c r="AJ81" s="13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7"/>
      <c r="BL81" s="7"/>
      <c r="BM81" s="7"/>
      <c r="BN81" s="7"/>
      <c r="BO81" s="7"/>
      <c r="BP81" s="7"/>
      <c r="BQ81" s="7"/>
      <c r="BR81" s="7"/>
      <c r="BT81" s="8"/>
      <c r="BV81" s="7"/>
      <c r="BW81" s="7"/>
      <c r="BX81" s="7"/>
      <c r="BY81" s="7"/>
      <c r="BZ81" s="7"/>
      <c r="CA81" s="7"/>
    </row>
    <row r="82" spans="1:79" x14ac:dyDescent="0.3">
      <c r="A82" s="1" t="s">
        <v>2080</v>
      </c>
      <c r="B82" s="1"/>
      <c r="C82" s="1" t="s">
        <v>1878</v>
      </c>
      <c r="D82" s="1"/>
      <c r="E82" s="1"/>
      <c r="F82" s="1"/>
      <c r="G82" s="1"/>
      <c r="H82" s="1">
        <v>19074.8</v>
      </c>
      <c r="I82" s="1">
        <v>0.2</v>
      </c>
      <c r="J82" s="12">
        <v>1951.3</v>
      </c>
      <c r="K82" s="5">
        <v>1094.8</v>
      </c>
      <c r="L82" s="5">
        <v>2833.3</v>
      </c>
      <c r="M82" s="13">
        <f t="shared" si="20"/>
        <v>1.7330294404940272E-3</v>
      </c>
      <c r="N82" s="13">
        <f t="shared" si="21"/>
        <v>-1.5886624974783103E-2</v>
      </c>
      <c r="O82" s="13">
        <f t="shared" si="21"/>
        <v>-5.7215511760966287E-3</v>
      </c>
      <c r="P82" s="13">
        <f t="shared" si="21"/>
        <v>-2.148341198844772E-3</v>
      </c>
      <c r="Q82" s="7"/>
      <c r="R82" s="8"/>
      <c r="S82" s="8"/>
      <c r="T82" s="8"/>
      <c r="U82" s="8"/>
      <c r="V82" s="13"/>
      <c r="W82" s="14"/>
      <c r="X82" s="1"/>
      <c r="Y82" s="1"/>
      <c r="Z82" s="1"/>
      <c r="AA82" s="1"/>
      <c r="AB82" s="1"/>
      <c r="AC82" s="1"/>
      <c r="AD82" s="8"/>
      <c r="AE82" s="8"/>
      <c r="AF82" s="8"/>
      <c r="AG82" s="8"/>
      <c r="AH82" s="9"/>
      <c r="AI82" s="8"/>
      <c r="AJ82" s="13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7"/>
      <c r="BL82" s="7"/>
      <c r="BM82" s="7"/>
      <c r="BN82" s="7"/>
      <c r="BO82" s="7"/>
      <c r="BP82" s="7"/>
      <c r="BQ82" s="7"/>
      <c r="BR82" s="7"/>
      <c r="BT82" s="8"/>
      <c r="BV82" s="7"/>
      <c r="BW82" s="7"/>
      <c r="BX82" s="7"/>
      <c r="BY82" s="7"/>
      <c r="BZ82" s="7"/>
      <c r="CA82" s="7"/>
    </row>
    <row r="83" spans="1:79" x14ac:dyDescent="0.3">
      <c r="A83" s="1" t="s">
        <v>2081</v>
      </c>
      <c r="B83" s="1"/>
      <c r="C83" s="1" t="s">
        <v>1878</v>
      </c>
      <c r="D83" s="1"/>
      <c r="E83" s="1"/>
      <c r="F83" s="1"/>
      <c r="G83" s="1"/>
      <c r="H83" s="1">
        <v>19252.900000000001</v>
      </c>
      <c r="I83" s="1">
        <v>0.9</v>
      </c>
      <c r="J83" s="12">
        <v>1975.8</v>
      </c>
      <c r="K83" s="5">
        <v>1106.8</v>
      </c>
      <c r="L83" s="5">
        <v>2895.7</v>
      </c>
      <c r="M83" s="13">
        <f t="shared" si="20"/>
        <v>9.336926206303664E-3</v>
      </c>
      <c r="N83" s="13">
        <f t="shared" si="21"/>
        <v>1.2555732076051873E-2</v>
      </c>
      <c r="O83" s="13">
        <f t="shared" si="21"/>
        <v>1.0960906101570966E-2</v>
      </c>
      <c r="P83" s="13">
        <f t="shared" si="21"/>
        <v>2.2023788515158849E-2</v>
      </c>
      <c r="Q83" s="7"/>
      <c r="R83" s="8"/>
      <c r="S83" s="8"/>
      <c r="T83" s="8"/>
      <c r="U83" s="8"/>
      <c r="V83" s="13"/>
      <c r="W83" s="14"/>
      <c r="X83" s="1"/>
      <c r="Y83" s="1"/>
      <c r="Z83" s="1"/>
      <c r="AA83" s="1"/>
      <c r="AB83" s="1"/>
      <c r="AC83" s="1"/>
      <c r="AD83" s="8"/>
      <c r="AE83" s="8"/>
      <c r="AF83" s="8"/>
      <c r="AG83" s="8"/>
      <c r="AH83" s="9"/>
      <c r="AI83" s="8"/>
      <c r="AJ83" s="13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7"/>
      <c r="BL83" s="7"/>
      <c r="BM83" s="7"/>
      <c r="BN83" s="7"/>
      <c r="BO83" s="7"/>
      <c r="BP83" s="7"/>
      <c r="BQ83" s="7"/>
      <c r="BR83" s="7"/>
      <c r="BT83" s="8"/>
      <c r="BV83" s="7"/>
      <c r="BW83" s="7"/>
      <c r="BX83" s="7"/>
      <c r="BY83" s="7"/>
      <c r="BZ83" s="7"/>
      <c r="CA83" s="7"/>
    </row>
    <row r="84" spans="1:79" x14ac:dyDescent="0.3">
      <c r="A84" s="1" t="s">
        <v>2082</v>
      </c>
      <c r="B84" s="1"/>
      <c r="C84" s="1" t="s">
        <v>1878</v>
      </c>
      <c r="D84" s="1"/>
      <c r="E84" s="1"/>
      <c r="F84" s="1"/>
      <c r="G84" s="1"/>
      <c r="H84" s="1">
        <v>19252</v>
      </c>
      <c r="I84" s="1">
        <v>0</v>
      </c>
      <c r="J84" s="12">
        <v>1980.8</v>
      </c>
      <c r="K84" s="5">
        <v>1108.3</v>
      </c>
      <c r="L84" s="5">
        <v>2939.3</v>
      </c>
      <c r="M84" s="13">
        <f t="shared" si="20"/>
        <v>-4.6746204467984498E-5</v>
      </c>
      <c r="N84" s="13">
        <f t="shared" si="21"/>
        <v>2.5306205081485622E-3</v>
      </c>
      <c r="O84" s="13">
        <f t="shared" si="21"/>
        <v>1.3552584026021997E-3</v>
      </c>
      <c r="P84" s="13">
        <f t="shared" si="21"/>
        <v>1.5056808371032959E-2</v>
      </c>
      <c r="Q84" s="7"/>
      <c r="R84" s="8"/>
      <c r="S84" s="8"/>
      <c r="T84" s="8"/>
      <c r="U84" s="8"/>
      <c r="V84" s="13"/>
      <c r="W84" s="14"/>
      <c r="X84" s="1"/>
      <c r="Y84" s="1"/>
      <c r="Z84" s="1"/>
      <c r="AA84" s="1"/>
      <c r="AB84" s="1"/>
      <c r="AC84" s="1"/>
      <c r="AD84" s="8"/>
      <c r="AE84" s="8"/>
      <c r="AF84" s="8"/>
      <c r="AG84" s="8"/>
      <c r="AH84" s="9"/>
      <c r="AI84" s="8"/>
      <c r="AJ84" s="13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"/>
      <c r="BL84" s="7"/>
      <c r="BM84" s="7"/>
      <c r="BN84" s="7"/>
      <c r="BO84" s="7"/>
      <c r="BP84" s="7"/>
      <c r="BQ84" s="7"/>
      <c r="BR84" s="7"/>
      <c r="BT84" s="8"/>
      <c r="BV84" s="7"/>
      <c r="BW84" s="7"/>
      <c r="BX84" s="7"/>
      <c r="BY84" s="7"/>
      <c r="BZ84" s="7"/>
      <c r="CA84" s="7"/>
    </row>
    <row r="85" spans="1:79" x14ac:dyDescent="0.3">
      <c r="A85" s="1" t="s">
        <v>2083</v>
      </c>
      <c r="B85" s="1"/>
      <c r="C85" s="1" t="s">
        <v>1878</v>
      </c>
      <c r="D85" s="1"/>
      <c r="E85" s="1"/>
      <c r="F85" s="1"/>
      <c r="G85" s="1"/>
      <c r="H85" s="1">
        <v>19631.099999999999</v>
      </c>
      <c r="I85" s="1">
        <v>2</v>
      </c>
      <c r="J85" s="12">
        <v>2042.8</v>
      </c>
      <c r="K85" s="5">
        <v>1120.7</v>
      </c>
      <c r="L85" s="5">
        <v>2919</v>
      </c>
      <c r="M85" s="13">
        <f t="shared" si="20"/>
        <v>1.9691460627467183E-2</v>
      </c>
      <c r="N85" s="13">
        <f t="shared" si="21"/>
        <v>3.1300484652665661E-2</v>
      </c>
      <c r="O85" s="13">
        <f t="shared" si="21"/>
        <v>1.118830641523072E-2</v>
      </c>
      <c r="P85" s="13">
        <f t="shared" si="21"/>
        <v>-6.9064062872112864E-3</v>
      </c>
      <c r="Q85" s="7"/>
      <c r="R85" s="8"/>
      <c r="S85" s="8"/>
      <c r="T85" s="8"/>
      <c r="U85" s="8"/>
      <c r="V85" s="13"/>
      <c r="W85" s="14"/>
      <c r="X85" s="1"/>
      <c r="Y85" s="1"/>
      <c r="Z85" s="1"/>
      <c r="AA85" s="1"/>
      <c r="AB85" s="1"/>
      <c r="AC85" s="1"/>
      <c r="AD85" s="8"/>
      <c r="AE85" s="8"/>
      <c r="AF85" s="8"/>
      <c r="AG85" s="8"/>
      <c r="AH85" s="9"/>
      <c r="AI85" s="8"/>
      <c r="AJ85" s="13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"/>
      <c r="BL85" s="7"/>
      <c r="BM85" s="7"/>
      <c r="BN85" s="7"/>
      <c r="BO85" s="7"/>
      <c r="BP85" s="7"/>
      <c r="BQ85" s="7"/>
      <c r="BR85" s="7"/>
      <c r="BT85" s="8"/>
      <c r="BV85" s="7"/>
      <c r="BW85" s="7"/>
      <c r="BX85" s="7"/>
      <c r="BY85" s="7"/>
      <c r="BZ85" s="7"/>
      <c r="CA85" s="7"/>
    </row>
    <row r="86" spans="1:79" x14ac:dyDescent="0.3">
      <c r="A86" s="1" t="s">
        <v>2084</v>
      </c>
      <c r="B86" s="1"/>
      <c r="C86" s="1" t="s">
        <v>1878</v>
      </c>
      <c r="D86" s="1"/>
      <c r="E86" s="1"/>
      <c r="F86" s="1"/>
      <c r="G86" s="1"/>
      <c r="H86" s="1">
        <v>19615.900000000001</v>
      </c>
      <c r="I86" s="1">
        <v>-0.1</v>
      </c>
      <c r="J86" s="12">
        <v>2008</v>
      </c>
      <c r="K86" s="5">
        <v>1111.5</v>
      </c>
      <c r="L86" s="5">
        <v>2867.6</v>
      </c>
      <c r="M86" s="13">
        <f t="shared" si="20"/>
        <v>-7.7428162456494309E-4</v>
      </c>
      <c r="N86" s="13">
        <f t="shared" si="21"/>
        <v>-1.7035441550812602E-2</v>
      </c>
      <c r="O86" s="13">
        <f t="shared" si="21"/>
        <v>-8.2091549924154794E-3</v>
      </c>
      <c r="P86" s="13">
        <f t="shared" si="21"/>
        <v>-1.7608770126755768E-2</v>
      </c>
      <c r="Q86" s="7"/>
      <c r="R86" s="8"/>
      <c r="S86" s="8"/>
      <c r="T86" s="8"/>
      <c r="U86" s="8"/>
      <c r="V86" s="13"/>
      <c r="W86" s="14"/>
      <c r="X86" s="1"/>
      <c r="Y86" s="1"/>
      <c r="Z86" s="1"/>
      <c r="AA86" s="1"/>
      <c r="AB86" s="1"/>
      <c r="AC86" s="1"/>
      <c r="AD86" s="8"/>
      <c r="AE86" s="8"/>
      <c r="AF86" s="8"/>
      <c r="AG86" s="8"/>
      <c r="AH86" s="9"/>
      <c r="AI86" s="8"/>
      <c r="AJ86" s="13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7"/>
      <c r="BL86" s="7"/>
      <c r="BM86" s="7"/>
      <c r="BN86" s="7"/>
      <c r="BO86" s="7"/>
      <c r="BP86" s="7"/>
      <c r="BQ86" s="7"/>
      <c r="BR86" s="7"/>
      <c r="BT86" s="8"/>
      <c r="BV86" s="7"/>
      <c r="BW86" s="7"/>
      <c r="BX86" s="7"/>
      <c r="BY86" s="7"/>
      <c r="BZ86" s="7"/>
      <c r="CA86" s="7"/>
    </row>
    <row r="87" spans="1:79" x14ac:dyDescent="0.3">
      <c r="A87" s="1" t="s">
        <v>2085</v>
      </c>
      <c r="B87" s="1"/>
      <c r="C87" s="1" t="s">
        <v>1878</v>
      </c>
      <c r="D87" s="1"/>
      <c r="E87" s="1"/>
      <c r="F87" s="1"/>
      <c r="G87" s="1"/>
      <c r="H87" s="1">
        <v>19357.8</v>
      </c>
      <c r="I87" s="1">
        <v>-1.3</v>
      </c>
      <c r="J87" s="12">
        <v>1970.4</v>
      </c>
      <c r="K87" s="5">
        <v>1107.3</v>
      </c>
      <c r="L87" s="5">
        <v>2784.4</v>
      </c>
      <c r="M87" s="13">
        <f t="shared" si="20"/>
        <v>-1.3157693503739409E-2</v>
      </c>
      <c r="N87" s="13">
        <f t="shared" si="21"/>
        <v>-1.8725099601593631E-2</v>
      </c>
      <c r="O87" s="13">
        <f t="shared" si="21"/>
        <v>-3.7786774628880693E-3</v>
      </c>
      <c r="P87" s="13">
        <f t="shared" si="21"/>
        <v>-2.9013809457385853E-2</v>
      </c>
      <c r="Q87" s="7"/>
      <c r="R87" s="8"/>
      <c r="S87" s="8"/>
      <c r="T87" s="8"/>
      <c r="U87" s="8"/>
      <c r="V87" s="13"/>
      <c r="W87" s="14"/>
      <c r="X87" s="1"/>
      <c r="Y87" s="1"/>
      <c r="Z87" s="1"/>
      <c r="AA87" s="1"/>
      <c r="AB87" s="1"/>
      <c r="AC87" s="1"/>
      <c r="AD87" s="8"/>
      <c r="AE87" s="8"/>
      <c r="AF87" s="8"/>
      <c r="AG87" s="8"/>
      <c r="AH87" s="9"/>
      <c r="AI87" s="8"/>
      <c r="AJ87" s="13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7"/>
      <c r="BL87" s="7"/>
      <c r="BM87" s="7"/>
      <c r="BN87" s="7"/>
      <c r="BO87" s="7"/>
      <c r="BP87" s="7"/>
      <c r="BQ87" s="7"/>
      <c r="BR87" s="7"/>
      <c r="BT87" s="8"/>
      <c r="BV87" s="7"/>
      <c r="BW87" s="7"/>
      <c r="BX87" s="7"/>
      <c r="BY87" s="7"/>
      <c r="BZ87" s="7"/>
      <c r="CA87" s="7"/>
    </row>
    <row r="88" spans="1:79" x14ac:dyDescent="0.3">
      <c r="A88" s="1" t="s">
        <v>2086</v>
      </c>
      <c r="B88" s="1"/>
      <c r="C88" s="1" t="s">
        <v>1878</v>
      </c>
      <c r="D88" s="1"/>
      <c r="E88" s="1"/>
      <c r="F88" s="1"/>
      <c r="G88" s="1"/>
      <c r="H88" s="1">
        <v>19266.900000000001</v>
      </c>
      <c r="I88" s="1">
        <v>-0.5</v>
      </c>
      <c r="J88" s="12">
        <v>1942.8</v>
      </c>
      <c r="K88" s="5">
        <v>1101</v>
      </c>
      <c r="L88" s="5">
        <v>2787.6</v>
      </c>
      <c r="M88" s="13">
        <f t="shared" si="20"/>
        <v>-4.6957815454233831E-3</v>
      </c>
      <c r="N88" s="13">
        <f t="shared" si="21"/>
        <v>-1.4007308160779552E-2</v>
      </c>
      <c r="O88" s="13">
        <f t="shared" si="21"/>
        <v>-5.6895150365754432E-3</v>
      </c>
      <c r="P88" s="13">
        <f t="shared" si="21"/>
        <v>1.1492601637694833E-3</v>
      </c>
      <c r="Q88" s="7"/>
      <c r="R88" s="8"/>
      <c r="S88" s="8"/>
      <c r="T88" s="8"/>
      <c r="U88" s="8"/>
      <c r="V88" s="13"/>
      <c r="W88" s="14"/>
      <c r="X88" s="1"/>
      <c r="Y88" s="1"/>
      <c r="Z88" s="1"/>
      <c r="AA88" s="1"/>
      <c r="AB88" s="1"/>
      <c r="AC88" s="1"/>
      <c r="AD88" s="8"/>
      <c r="AE88" s="8"/>
      <c r="AF88" s="8"/>
      <c r="AG88" s="8"/>
      <c r="AH88" s="9"/>
      <c r="AI88" s="8"/>
      <c r="AJ88" s="13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7"/>
      <c r="BL88" s="7"/>
      <c r="BM88" s="7"/>
      <c r="BN88" s="7"/>
      <c r="BO88" s="7"/>
      <c r="BP88" s="7"/>
      <c r="BQ88" s="7"/>
      <c r="BR88" s="7"/>
      <c r="BT88" s="8"/>
      <c r="BV88" s="7"/>
      <c r="BW88" s="7"/>
      <c r="BX88" s="7"/>
      <c r="BY88" s="7"/>
      <c r="BZ88" s="7"/>
      <c r="CA88" s="7"/>
    </row>
    <row r="89" spans="1:79" x14ac:dyDescent="0.3">
      <c r="A89" s="1" t="s">
        <v>2087</v>
      </c>
      <c r="B89" s="1"/>
      <c r="C89" s="1" t="s">
        <v>1878</v>
      </c>
      <c r="D89" s="1"/>
      <c r="E89" s="1"/>
      <c r="F89" s="1"/>
      <c r="G89" s="1"/>
      <c r="H89" s="1">
        <v>19093.7</v>
      </c>
      <c r="I89" s="1">
        <v>-0.9</v>
      </c>
      <c r="J89" s="12">
        <v>1946.3</v>
      </c>
      <c r="K89" s="5">
        <v>1103.5</v>
      </c>
      <c r="L89" s="5">
        <v>2786.6</v>
      </c>
      <c r="M89" s="13">
        <f t="shared" si="20"/>
        <v>-8.9895105076582826E-3</v>
      </c>
      <c r="N89" s="13">
        <f t="shared" si="21"/>
        <v>1.8015235742228075E-3</v>
      </c>
      <c r="O89" s="13">
        <f t="shared" si="21"/>
        <v>2.2706630336057909E-3</v>
      </c>
      <c r="P89" s="13">
        <f t="shared" si="21"/>
        <v>-3.5873152532639452E-4</v>
      </c>
      <c r="Q89" s="7"/>
      <c r="R89" s="8"/>
      <c r="S89" s="8"/>
      <c r="T89" s="8"/>
      <c r="U89" s="8"/>
      <c r="V89" s="13"/>
      <c r="W89" s="14"/>
      <c r="X89" s="1"/>
      <c r="Y89" s="1"/>
      <c r="Z89" s="1"/>
      <c r="AA89" s="1"/>
      <c r="AB89" s="1"/>
      <c r="AC89" s="1"/>
      <c r="AD89" s="8"/>
      <c r="AE89" s="8"/>
      <c r="AF89" s="8"/>
      <c r="AG89" s="8"/>
      <c r="AH89" s="9"/>
      <c r="AI89" s="8"/>
      <c r="AJ89" s="13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7"/>
      <c r="BL89" s="7"/>
      <c r="BM89" s="7"/>
      <c r="BN89" s="7"/>
      <c r="BO89" s="7"/>
      <c r="BP89" s="7"/>
      <c r="BQ89" s="7"/>
      <c r="BR89" s="7"/>
      <c r="BT89" s="8"/>
      <c r="BV89" s="7"/>
      <c r="BW89" s="7"/>
      <c r="BX89" s="7"/>
      <c r="BY89" s="7"/>
      <c r="BZ89" s="7"/>
      <c r="CA89" s="7"/>
    </row>
    <row r="90" spans="1:79" x14ac:dyDescent="0.3">
      <c r="A90" s="1" t="s">
        <v>2088</v>
      </c>
      <c r="B90" s="1"/>
      <c r="C90" s="1" t="s">
        <v>1878</v>
      </c>
      <c r="D90" s="1"/>
      <c r="E90" s="1"/>
      <c r="F90" s="1"/>
      <c r="G90" s="1"/>
      <c r="H90" s="1">
        <v>19193.8</v>
      </c>
      <c r="I90" s="1">
        <v>0.5</v>
      </c>
      <c r="J90" s="12">
        <v>1990.5</v>
      </c>
      <c r="K90" s="5">
        <v>1111.0999999999999</v>
      </c>
      <c r="L90" s="5">
        <v>2816.1</v>
      </c>
      <c r="M90" s="13">
        <f t="shared" si="20"/>
        <v>5.2425669199787084E-3</v>
      </c>
      <c r="N90" s="13">
        <f t="shared" si="21"/>
        <v>2.2709756974772732E-2</v>
      </c>
      <c r="O90" s="13">
        <f t="shared" si="21"/>
        <v>6.887177163570346E-3</v>
      </c>
      <c r="P90" s="13">
        <f t="shared" si="21"/>
        <v>1.0586377664537405E-2</v>
      </c>
      <c r="Q90" s="7"/>
      <c r="R90" s="8"/>
      <c r="S90" s="8"/>
      <c r="T90" s="8"/>
      <c r="U90" s="8"/>
      <c r="V90" s="13"/>
      <c r="W90" s="14"/>
      <c r="X90" s="1"/>
      <c r="Y90" s="1"/>
      <c r="Z90" s="1"/>
      <c r="AA90" s="1"/>
      <c r="AB90" s="1"/>
      <c r="AC90" s="1"/>
      <c r="AD90" s="8"/>
      <c r="AE90" s="8"/>
      <c r="AF90" s="8"/>
      <c r="AG90" s="8"/>
      <c r="AH90" s="9"/>
      <c r="AI90" s="8"/>
      <c r="AJ90" s="13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7"/>
      <c r="BL90" s="7"/>
      <c r="BM90" s="7"/>
      <c r="BN90" s="7"/>
      <c r="BO90" s="7"/>
      <c r="BP90" s="7"/>
      <c r="BQ90" s="7"/>
      <c r="BR90" s="7"/>
      <c r="BT90" s="8"/>
      <c r="BV90" s="7"/>
      <c r="BW90" s="7"/>
      <c r="BX90" s="7"/>
      <c r="BY90" s="7"/>
      <c r="BZ90" s="7"/>
      <c r="CA90" s="7"/>
    </row>
    <row r="91" spans="1:79" x14ac:dyDescent="0.3">
      <c r="A91" s="1" t="s">
        <v>2089</v>
      </c>
      <c r="B91" s="1"/>
      <c r="C91" s="1" t="s">
        <v>1878</v>
      </c>
      <c r="D91" s="1"/>
      <c r="E91" s="1"/>
      <c r="F91" s="1"/>
      <c r="G91" s="1"/>
      <c r="H91" s="1">
        <v>19262.099999999999</v>
      </c>
      <c r="I91" s="1">
        <v>0.4</v>
      </c>
      <c r="J91" s="12">
        <v>2044.5</v>
      </c>
      <c r="K91" s="5">
        <v>1114.0999999999999</v>
      </c>
      <c r="L91" s="5">
        <v>2845.1</v>
      </c>
      <c r="M91" s="13">
        <f t="shared" si="20"/>
        <v>3.5584407464910317E-3</v>
      </c>
      <c r="N91" s="13">
        <f t="shared" si="21"/>
        <v>2.7128862094951023E-2</v>
      </c>
      <c r="O91" s="13">
        <f t="shared" si="21"/>
        <v>2.7000270002699445E-3</v>
      </c>
      <c r="P91" s="13">
        <f t="shared" si="21"/>
        <v>1.0297929761017066E-2</v>
      </c>
      <c r="Q91" s="7"/>
      <c r="R91" s="8"/>
      <c r="S91" s="8"/>
      <c r="T91" s="8"/>
      <c r="U91" s="8"/>
      <c r="V91" s="13"/>
      <c r="W91" s="14"/>
      <c r="X91" s="1"/>
      <c r="Y91" s="1"/>
      <c r="Z91" s="1"/>
      <c r="AA91" s="1"/>
      <c r="AB91" s="1"/>
      <c r="AC91" s="1"/>
      <c r="AD91" s="8"/>
      <c r="AE91" s="8"/>
      <c r="AF91" s="8"/>
      <c r="AG91" s="8"/>
      <c r="AH91" s="9"/>
      <c r="AI91" s="8"/>
      <c r="AJ91" s="13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7"/>
      <c r="BL91" s="7"/>
      <c r="BM91" s="7"/>
      <c r="BN91" s="7"/>
      <c r="BO91" s="7"/>
      <c r="BP91" s="7"/>
      <c r="BQ91" s="7"/>
      <c r="BR91" s="7"/>
      <c r="BT91" s="8"/>
      <c r="BV91" s="7"/>
      <c r="BW91" s="7"/>
      <c r="BX91" s="7"/>
      <c r="BY91" s="7"/>
      <c r="BZ91" s="7"/>
      <c r="CA91" s="7"/>
    </row>
    <row r="92" spans="1:79" x14ac:dyDescent="0.3">
      <c r="A92" s="1" t="s">
        <v>2090</v>
      </c>
      <c r="B92" s="1"/>
      <c r="C92" s="1" t="s">
        <v>1878</v>
      </c>
      <c r="D92" s="1"/>
      <c r="E92" s="1"/>
      <c r="F92" s="1"/>
      <c r="G92" s="1"/>
      <c r="H92" s="1">
        <v>19782.3</v>
      </c>
      <c r="I92" s="1">
        <v>2.7</v>
      </c>
      <c r="J92" s="12">
        <v>2060.6999999999998</v>
      </c>
      <c r="K92" s="5">
        <v>1102.9000000000001</v>
      </c>
      <c r="L92" s="5">
        <v>2869.5</v>
      </c>
      <c r="M92" s="13">
        <f t="shared" si="20"/>
        <v>2.7006401171211891E-2</v>
      </c>
      <c r="N92" s="13">
        <f t="shared" si="21"/>
        <v>7.9236977256051944E-3</v>
      </c>
      <c r="O92" s="13">
        <f t="shared" si="21"/>
        <v>-1.0052957544205876E-2</v>
      </c>
      <c r="P92" s="13">
        <f t="shared" si="21"/>
        <v>8.576148465783362E-3</v>
      </c>
      <c r="Q92" s="7"/>
      <c r="R92" s="8"/>
      <c r="S92" s="8"/>
      <c r="T92" s="8"/>
      <c r="U92" s="8"/>
      <c r="V92" s="13"/>
      <c r="W92" s="14"/>
      <c r="X92" s="1"/>
      <c r="Y92" s="1"/>
      <c r="Z92" s="1"/>
      <c r="AA92" s="1"/>
      <c r="AB92" s="1"/>
      <c r="AC92" s="1"/>
      <c r="AD92" s="8"/>
      <c r="AE92" s="8"/>
      <c r="AF92" s="8"/>
      <c r="AG92" s="8"/>
      <c r="AH92" s="9"/>
      <c r="AI92" s="8"/>
      <c r="AJ92" s="13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7"/>
      <c r="BL92" s="7"/>
      <c r="BM92" s="7"/>
      <c r="BN92" s="7"/>
      <c r="BO92" s="7"/>
      <c r="BP92" s="7"/>
      <c r="BQ92" s="7"/>
      <c r="BR92" s="7"/>
      <c r="BT92" s="8"/>
      <c r="BV92" s="7"/>
      <c r="BW92" s="7"/>
      <c r="BX92" s="7"/>
      <c r="BY92" s="7"/>
      <c r="BZ92" s="7"/>
      <c r="CA92" s="7"/>
    </row>
    <row r="93" spans="1:79" x14ac:dyDescent="0.3">
      <c r="A93" s="1" t="s">
        <v>2091</v>
      </c>
      <c r="B93" s="1"/>
      <c r="C93" s="1" t="s">
        <v>1878</v>
      </c>
      <c r="D93" s="1"/>
      <c r="E93" s="1"/>
      <c r="F93" s="1"/>
      <c r="G93" s="1"/>
      <c r="H93" s="1">
        <v>19701.900000000001</v>
      </c>
      <c r="I93" s="1">
        <v>-0.4</v>
      </c>
      <c r="J93" s="12">
        <v>2023.9</v>
      </c>
      <c r="K93" s="5">
        <v>1103.0999999999999</v>
      </c>
      <c r="L93" s="5">
        <v>2880.4</v>
      </c>
      <c r="M93" s="13">
        <f t="shared" si="20"/>
        <v>-4.0642392441727626E-3</v>
      </c>
      <c r="N93" s="13">
        <f t="shared" si="21"/>
        <v>-1.7858009414276621E-2</v>
      </c>
      <c r="O93" s="13">
        <f t="shared" si="21"/>
        <v>1.8134010336368078E-4</v>
      </c>
      <c r="P93" s="13">
        <f t="shared" si="21"/>
        <v>3.7985711796479915E-3</v>
      </c>
      <c r="Q93" s="7"/>
      <c r="R93" s="8"/>
      <c r="S93" s="8"/>
      <c r="T93" s="8"/>
      <c r="U93" s="8"/>
      <c r="V93" s="13"/>
      <c r="W93" s="14"/>
      <c r="X93" s="1"/>
      <c r="Y93" s="1"/>
      <c r="Z93" s="1"/>
      <c r="AA93" s="1"/>
      <c r="AB93" s="1"/>
      <c r="AC93" s="1"/>
      <c r="AD93" s="8"/>
      <c r="AE93" s="8"/>
      <c r="AF93" s="8"/>
      <c r="AG93" s="8"/>
      <c r="AH93" s="9"/>
      <c r="AI93" s="8"/>
      <c r="AJ93" s="13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7"/>
      <c r="BL93" s="7"/>
      <c r="BM93" s="7"/>
      <c r="BN93" s="7"/>
      <c r="BO93" s="7"/>
      <c r="BP93" s="7"/>
      <c r="BQ93" s="7"/>
      <c r="BR93" s="7"/>
      <c r="BT93" s="8"/>
      <c r="BV93" s="7"/>
      <c r="BW93" s="7"/>
      <c r="BX93" s="7"/>
      <c r="BY93" s="7"/>
      <c r="BZ93" s="7"/>
      <c r="CA93" s="7"/>
    </row>
    <row r="94" spans="1:79" x14ac:dyDescent="0.3">
      <c r="A94" s="1" t="s">
        <v>2092</v>
      </c>
      <c r="B94" s="1"/>
      <c r="C94" s="1" t="s">
        <v>1878</v>
      </c>
      <c r="D94" s="1"/>
      <c r="E94" s="1"/>
      <c r="F94" s="1"/>
      <c r="G94" s="1"/>
      <c r="H94" s="1">
        <v>19992.099999999999</v>
      </c>
      <c r="I94" s="1">
        <v>1.5</v>
      </c>
      <c r="J94" s="12">
        <v>2109.8000000000002</v>
      </c>
      <c r="K94" s="5">
        <v>1136.3</v>
      </c>
      <c r="L94" s="5">
        <v>2885.9</v>
      </c>
      <c r="M94" s="13">
        <f t="shared" si="20"/>
        <v>1.4729543851100591E-2</v>
      </c>
      <c r="N94" s="13">
        <f t="shared" si="21"/>
        <v>4.2442808439152158E-2</v>
      </c>
      <c r="O94" s="13">
        <f t="shared" si="21"/>
        <v>3.0096999365424759E-2</v>
      </c>
      <c r="P94" s="13">
        <f t="shared" si="21"/>
        <v>1.9094570198583405E-3</v>
      </c>
      <c r="Q94" s="7"/>
      <c r="R94" s="8"/>
      <c r="S94" s="8"/>
      <c r="T94" s="8"/>
      <c r="U94" s="8"/>
      <c r="V94" s="13"/>
      <c r="W94" s="14"/>
      <c r="X94" s="1"/>
      <c r="Y94" s="1"/>
      <c r="Z94" s="1"/>
      <c r="AA94" s="1"/>
      <c r="AB94" s="1"/>
      <c r="AC94" s="1"/>
      <c r="AD94" s="8"/>
      <c r="AE94" s="8"/>
      <c r="AF94" s="8"/>
      <c r="AG94" s="8"/>
      <c r="AH94" s="9"/>
      <c r="AI94" s="8"/>
      <c r="AJ94" s="13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7"/>
      <c r="BL94" s="7"/>
      <c r="BM94" s="7"/>
      <c r="BN94" s="7"/>
      <c r="BO94" s="7"/>
      <c r="BP94" s="7"/>
      <c r="BQ94" s="7"/>
      <c r="BR94" s="7"/>
      <c r="BT94" s="8"/>
      <c r="BV94" s="7"/>
      <c r="BW94" s="7"/>
      <c r="BX94" s="7"/>
      <c r="BY94" s="7"/>
      <c r="BZ94" s="7"/>
      <c r="CA94" s="7"/>
    </row>
    <row r="95" spans="1:79" x14ac:dyDescent="0.3">
      <c r="A95" s="1" t="s">
        <v>2093</v>
      </c>
      <c r="B95" s="1"/>
      <c r="C95" s="1" t="s">
        <v>1878</v>
      </c>
      <c r="D95" s="1"/>
      <c r="E95" s="1"/>
      <c r="F95" s="1"/>
      <c r="G95" s="1"/>
      <c r="H95" s="1">
        <v>20207.099999999999</v>
      </c>
      <c r="I95" s="1">
        <v>1.1000000000000001</v>
      </c>
      <c r="J95" s="12">
        <v>2063.1</v>
      </c>
      <c r="K95" s="5">
        <v>1125.5999999999999</v>
      </c>
      <c r="L95" s="5">
        <v>2945.2</v>
      </c>
      <c r="M95" s="13">
        <f t="shared" si="20"/>
        <v>1.0754247927931448E-2</v>
      </c>
      <c r="N95" s="13">
        <f t="shared" si="21"/>
        <v>-2.213479950706243E-2</v>
      </c>
      <c r="O95" s="13">
        <f t="shared" si="21"/>
        <v>-9.4165273255302218E-3</v>
      </c>
      <c r="P95" s="13">
        <f t="shared" si="21"/>
        <v>2.0548182542707627E-2</v>
      </c>
      <c r="Q95" s="7"/>
      <c r="R95" s="8"/>
      <c r="S95" s="8"/>
      <c r="T95" s="8"/>
      <c r="U95" s="8"/>
      <c r="V95" s="13"/>
      <c r="W95" s="14"/>
      <c r="X95" s="1"/>
      <c r="Y95" s="1"/>
      <c r="Z95" s="1"/>
      <c r="AA95" s="1"/>
      <c r="AB95" s="1"/>
      <c r="AC95" s="1"/>
      <c r="AD95" s="8"/>
      <c r="AE95" s="8"/>
      <c r="AF95" s="8"/>
      <c r="AG95" s="8"/>
      <c r="AH95" s="9"/>
      <c r="AI95" s="8"/>
      <c r="AJ95" s="13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7"/>
      <c r="BL95" s="7"/>
      <c r="BM95" s="7"/>
      <c r="BN95" s="7"/>
      <c r="BO95" s="7"/>
      <c r="BP95" s="7"/>
      <c r="BQ95" s="7"/>
      <c r="BR95" s="7"/>
      <c r="BT95" s="8"/>
      <c r="BV95" s="7"/>
      <c r="BW95" s="7"/>
      <c r="BX95" s="7"/>
      <c r="BY95" s="7"/>
      <c r="BZ95" s="7"/>
      <c r="CA95" s="7"/>
    </row>
    <row r="96" spans="1:79" x14ac:dyDescent="0.3">
      <c r="A96" s="1" t="s">
        <v>2094</v>
      </c>
      <c r="B96" s="1"/>
      <c r="C96" s="1" t="s">
        <v>1878</v>
      </c>
      <c r="D96" s="1"/>
      <c r="E96" s="1"/>
      <c r="F96" s="1"/>
      <c r="G96" s="1"/>
      <c r="H96" s="1">
        <v>19925.3</v>
      </c>
      <c r="I96" s="1">
        <v>-1.4</v>
      </c>
      <c r="J96" s="12">
        <v>2068.1999999999998</v>
      </c>
      <c r="K96" s="5">
        <v>1128.3</v>
      </c>
      <c r="L96" s="5">
        <v>2923.3</v>
      </c>
      <c r="M96" s="13">
        <f t="shared" si="20"/>
        <v>-1.3945593380544463E-2</v>
      </c>
      <c r="N96" s="13">
        <f t="shared" si="21"/>
        <v>2.4720081430855689E-3</v>
      </c>
      <c r="O96" s="13">
        <f t="shared" si="21"/>
        <v>2.3987206823028462E-3</v>
      </c>
      <c r="P96" s="13">
        <f t="shared" si="21"/>
        <v>-7.4358277875864465E-3</v>
      </c>
      <c r="Q96" s="7"/>
      <c r="R96" s="8"/>
      <c r="S96" s="8"/>
      <c r="T96" s="8"/>
      <c r="U96" s="8"/>
      <c r="V96" s="13"/>
      <c r="W96" s="14"/>
      <c r="X96" s="1"/>
      <c r="Y96" s="1"/>
      <c r="Z96" s="1"/>
      <c r="AA96" s="1"/>
      <c r="AB96" s="1"/>
      <c r="AC96" s="1"/>
      <c r="AD96" s="8"/>
      <c r="AE96" s="8"/>
      <c r="AF96" s="8"/>
      <c r="AG96" s="8"/>
      <c r="AH96" s="9"/>
      <c r="AI96" s="8"/>
      <c r="AJ96" s="13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7"/>
      <c r="BL96" s="7"/>
      <c r="BM96" s="7"/>
      <c r="BN96" s="7"/>
      <c r="BO96" s="7"/>
      <c r="BP96" s="7"/>
      <c r="BQ96" s="7"/>
      <c r="BR96" s="7"/>
      <c r="BT96" s="8"/>
      <c r="BV96" s="7"/>
      <c r="BW96" s="7"/>
      <c r="BX96" s="7"/>
      <c r="BY96" s="7"/>
      <c r="BZ96" s="7"/>
      <c r="CA96" s="7"/>
    </row>
    <row r="97" spans="1:79" x14ac:dyDescent="0.3">
      <c r="A97" s="1" t="s">
        <v>2095</v>
      </c>
      <c r="B97" s="1"/>
      <c r="C97" s="1" t="s">
        <v>1878</v>
      </c>
      <c r="D97" s="1"/>
      <c r="E97" s="1"/>
      <c r="F97" s="1"/>
      <c r="G97" s="1"/>
      <c r="H97" s="1">
        <v>19758.3</v>
      </c>
      <c r="I97" s="1">
        <v>-0.8</v>
      </c>
      <c r="J97" s="12">
        <v>2016.8</v>
      </c>
      <c r="K97" s="5">
        <v>1110.2</v>
      </c>
      <c r="L97" s="5">
        <v>2966.5</v>
      </c>
      <c r="M97" s="13">
        <f t="shared" si="20"/>
        <v>-8.3813041710789626E-3</v>
      </c>
      <c r="N97" s="13">
        <f t="shared" si="21"/>
        <v>-2.4852528768977811E-2</v>
      </c>
      <c r="O97" s="13">
        <f t="shared" si="21"/>
        <v>-1.6041832845874238E-2</v>
      </c>
      <c r="P97" s="13">
        <f t="shared" si="21"/>
        <v>1.477781958745239E-2</v>
      </c>
      <c r="Q97" s="7"/>
      <c r="R97" s="8"/>
      <c r="S97" s="8"/>
      <c r="T97" s="8"/>
      <c r="U97" s="8"/>
      <c r="V97" s="13"/>
      <c r="W97" s="14"/>
      <c r="X97" s="1"/>
      <c r="Y97" s="1"/>
      <c r="Z97" s="1"/>
      <c r="AA97" s="1"/>
      <c r="AB97" s="1"/>
      <c r="AC97" s="1"/>
      <c r="AD97" s="8"/>
      <c r="AE97" s="8"/>
      <c r="AF97" s="8"/>
      <c r="AG97" s="8"/>
      <c r="AH97" s="9"/>
      <c r="AI97" s="8"/>
      <c r="AJ97" s="13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7"/>
      <c r="BL97" s="7"/>
      <c r="BM97" s="7"/>
      <c r="BN97" s="7"/>
      <c r="BO97" s="7"/>
      <c r="BP97" s="7"/>
      <c r="BQ97" s="7"/>
      <c r="BR97" s="7"/>
      <c r="BT97" s="8"/>
      <c r="BV97" s="7"/>
      <c r="BW97" s="7"/>
      <c r="BX97" s="7"/>
      <c r="BY97" s="7"/>
      <c r="BZ97" s="7"/>
      <c r="CA97" s="7"/>
    </row>
    <row r="98" spans="1:79" x14ac:dyDescent="0.3">
      <c r="A98" s="1" t="s">
        <v>2096</v>
      </c>
      <c r="B98" s="1"/>
      <c r="C98" s="1" t="s">
        <v>1878</v>
      </c>
      <c r="D98" s="1"/>
      <c r="E98" s="1"/>
      <c r="F98" s="1"/>
      <c r="G98" s="1"/>
      <c r="H98" s="1">
        <v>19445.400000000001</v>
      </c>
      <c r="I98" s="1">
        <v>-1.6</v>
      </c>
      <c r="J98" s="12">
        <v>1983.7</v>
      </c>
      <c r="K98" s="5">
        <v>1096.5999999999999</v>
      </c>
      <c r="L98" s="5">
        <v>2981.3</v>
      </c>
      <c r="M98" s="13">
        <f t="shared" si="20"/>
        <v>-1.5836382684745076E-2</v>
      </c>
      <c r="N98" s="13">
        <f t="shared" si="21"/>
        <v>-1.6412138040460045E-2</v>
      </c>
      <c r="O98" s="13">
        <f t="shared" si="21"/>
        <v>-1.225004503693039E-2</v>
      </c>
      <c r="P98" s="13">
        <f t="shared" si="21"/>
        <v>4.9890443283331365E-3</v>
      </c>
      <c r="Q98" s="7"/>
      <c r="R98" s="8"/>
      <c r="S98" s="8"/>
      <c r="T98" s="8"/>
      <c r="U98" s="8"/>
      <c r="V98" s="13"/>
      <c r="W98" s="14"/>
      <c r="X98" s="1"/>
      <c r="Y98" s="1"/>
      <c r="Z98" s="1"/>
      <c r="AA98" s="1"/>
      <c r="AB98" s="1"/>
      <c r="AC98" s="1"/>
      <c r="AD98" s="8"/>
      <c r="AE98" s="8"/>
      <c r="AF98" s="8"/>
      <c r="AG98" s="8"/>
      <c r="AH98" s="9"/>
      <c r="AI98" s="8"/>
      <c r="AJ98" s="13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7"/>
      <c r="BL98" s="7"/>
      <c r="BM98" s="7"/>
      <c r="BN98" s="7"/>
      <c r="BO98" s="7"/>
      <c r="BP98" s="7"/>
      <c r="BQ98" s="7"/>
      <c r="BR98" s="7"/>
      <c r="BT98" s="8"/>
      <c r="BV98" s="7"/>
      <c r="BW98" s="7"/>
      <c r="BX98" s="7"/>
      <c r="BY98" s="7"/>
      <c r="BZ98" s="7"/>
      <c r="CA98" s="7"/>
    </row>
    <row r="99" spans="1:79" x14ac:dyDescent="0.3">
      <c r="A99" s="1" t="s">
        <v>2097</v>
      </c>
      <c r="B99" s="1"/>
      <c r="C99" s="1" t="s">
        <v>1878</v>
      </c>
      <c r="D99" s="1"/>
      <c r="E99" s="1"/>
      <c r="F99" s="1"/>
      <c r="G99" s="1"/>
      <c r="H99" s="1">
        <v>19237.2</v>
      </c>
      <c r="I99" s="1">
        <v>-1.1000000000000001</v>
      </c>
      <c r="J99" s="12">
        <v>1952</v>
      </c>
      <c r="K99" s="5">
        <v>1076.3</v>
      </c>
      <c r="L99" s="5">
        <v>3019.8</v>
      </c>
      <c r="M99" s="13">
        <f t="shared" si="20"/>
        <v>-1.0706902403653351E-2</v>
      </c>
      <c r="N99" s="13">
        <f t="shared" si="21"/>
        <v>-1.598023894742151E-2</v>
      </c>
      <c r="O99" s="13">
        <f t="shared" si="21"/>
        <v>-1.8511763633047518E-2</v>
      </c>
      <c r="P99" s="13">
        <f t="shared" si="21"/>
        <v>1.2913829537450017E-2</v>
      </c>
      <c r="Q99" s="7"/>
      <c r="R99" s="8"/>
      <c r="S99" s="8"/>
      <c r="T99" s="8"/>
      <c r="U99" s="8"/>
      <c r="V99" s="13"/>
      <c r="W99" s="14"/>
      <c r="X99" s="1"/>
      <c r="Y99" s="1"/>
      <c r="Z99" s="1"/>
      <c r="AA99" s="1"/>
      <c r="AB99" s="1"/>
      <c r="AC99" s="1"/>
      <c r="AD99" s="8"/>
      <c r="AE99" s="8"/>
      <c r="AF99" s="8"/>
      <c r="AG99" s="8"/>
      <c r="AH99" s="9"/>
      <c r="AI99" s="8"/>
      <c r="AJ99" s="13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7"/>
      <c r="BL99" s="7"/>
      <c r="BM99" s="7"/>
      <c r="BN99" s="7"/>
      <c r="BO99" s="7"/>
      <c r="BP99" s="7"/>
      <c r="BQ99" s="7"/>
      <c r="BR99" s="7"/>
      <c r="BT99" s="8"/>
      <c r="BV99" s="7"/>
      <c r="BW99" s="7"/>
      <c r="BX99" s="7"/>
      <c r="BY99" s="7"/>
      <c r="BZ99" s="7"/>
      <c r="CA99" s="7"/>
    </row>
    <row r="100" spans="1:79" x14ac:dyDescent="0.3">
      <c r="A100" s="1" t="s">
        <v>2098</v>
      </c>
      <c r="B100" s="1"/>
      <c r="C100" s="1" t="s">
        <v>1878</v>
      </c>
      <c r="D100" s="1"/>
      <c r="E100" s="1"/>
      <c r="F100" s="1"/>
      <c r="G100" s="1"/>
      <c r="H100" s="1">
        <v>18461.7</v>
      </c>
      <c r="I100" s="1">
        <v>-4</v>
      </c>
      <c r="J100" s="12">
        <v>1891.9</v>
      </c>
      <c r="K100" s="5">
        <v>1061.0999999999999</v>
      </c>
      <c r="L100" s="5">
        <v>2997.4</v>
      </c>
      <c r="M100" s="13">
        <f t="shared" si="20"/>
        <v>-4.0312519493481358E-2</v>
      </c>
      <c r="N100" s="13">
        <f t="shared" si="21"/>
        <v>-3.0788934426229431E-2</v>
      </c>
      <c r="O100" s="13">
        <f t="shared" si="21"/>
        <v>-1.4122456564155006E-2</v>
      </c>
      <c r="P100" s="13">
        <f t="shared" si="21"/>
        <v>-7.4177097821047644E-3</v>
      </c>
      <c r="Q100" s="7"/>
      <c r="R100" s="8"/>
      <c r="S100" s="8"/>
      <c r="T100" s="8"/>
      <c r="U100" s="8"/>
      <c r="V100" s="13"/>
      <c r="W100" s="14"/>
      <c r="X100" s="1"/>
      <c r="Y100" s="1"/>
      <c r="Z100" s="1"/>
      <c r="AA100" s="1"/>
      <c r="AB100" s="1"/>
      <c r="AC100" s="1"/>
      <c r="AD100" s="8"/>
      <c r="AE100" s="8"/>
      <c r="AF100" s="8"/>
      <c r="AG100" s="8"/>
      <c r="AH100" s="9"/>
      <c r="AI100" s="8"/>
      <c r="AJ100" s="13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7"/>
      <c r="BL100" s="7"/>
      <c r="BM100" s="7"/>
      <c r="BN100" s="7"/>
      <c r="BO100" s="7"/>
      <c r="BP100" s="7"/>
      <c r="BQ100" s="7"/>
      <c r="BR100" s="7"/>
      <c r="BT100" s="8"/>
      <c r="BV100" s="7"/>
      <c r="BW100" s="7"/>
      <c r="BX100" s="7"/>
      <c r="BY100" s="7"/>
      <c r="BZ100" s="7"/>
      <c r="CA100" s="7"/>
    </row>
    <row r="101" spans="1:79" x14ac:dyDescent="0.3">
      <c r="A101" s="1" t="s">
        <v>2099</v>
      </c>
      <c r="B101" s="1"/>
      <c r="C101" s="1" t="s">
        <v>1878</v>
      </c>
      <c r="D101" s="1"/>
      <c r="E101" s="1"/>
      <c r="F101" s="1"/>
      <c r="G101" s="1"/>
      <c r="H101" s="1">
        <v>18644.599999999999</v>
      </c>
      <c r="I101" s="1">
        <v>1</v>
      </c>
      <c r="J101" s="12">
        <v>1912.9</v>
      </c>
      <c r="K101" s="5">
        <v>1069.0999999999999</v>
      </c>
      <c r="L101" s="5">
        <v>2946.5</v>
      </c>
      <c r="M101" s="13">
        <f t="shared" si="20"/>
        <v>9.906996647112587E-3</v>
      </c>
      <c r="N101" s="13">
        <f t="shared" si="21"/>
        <v>1.1099952428775373E-2</v>
      </c>
      <c r="O101" s="13">
        <f t="shared" si="21"/>
        <v>7.5393459617378866E-3</v>
      </c>
      <c r="P101" s="13">
        <f t="shared" si="21"/>
        <v>-1.6981383866017219E-2</v>
      </c>
      <c r="Q101" s="7"/>
      <c r="R101" s="8"/>
      <c r="S101" s="8"/>
      <c r="T101" s="8"/>
      <c r="U101" s="8"/>
      <c r="V101" s="13"/>
      <c r="W101" s="14"/>
      <c r="X101" s="1"/>
      <c r="Y101" s="1"/>
      <c r="Z101" s="1"/>
      <c r="AA101" s="1"/>
      <c r="AB101" s="1"/>
      <c r="AC101" s="1"/>
      <c r="AD101" s="8"/>
      <c r="AE101" s="8"/>
      <c r="AF101" s="8"/>
      <c r="AG101" s="8"/>
      <c r="AH101" s="9"/>
      <c r="AI101" s="8"/>
      <c r="AJ101" s="13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7"/>
      <c r="BL101" s="7"/>
      <c r="BM101" s="7"/>
      <c r="BN101" s="7"/>
      <c r="BO101" s="7"/>
      <c r="BP101" s="7"/>
      <c r="BQ101" s="7"/>
      <c r="BR101" s="7"/>
      <c r="BT101" s="8"/>
      <c r="BV101" s="7"/>
      <c r="BW101" s="7"/>
      <c r="BX101" s="7"/>
      <c r="BY101" s="7"/>
      <c r="BZ101" s="7"/>
      <c r="CA101" s="7"/>
    </row>
    <row r="102" spans="1:79" x14ac:dyDescent="0.3">
      <c r="A102" s="1" t="s">
        <v>2100</v>
      </c>
      <c r="B102" s="1"/>
      <c r="C102" s="1" t="s">
        <v>1878</v>
      </c>
      <c r="D102" s="1"/>
      <c r="E102" s="1"/>
      <c r="F102" s="1"/>
      <c r="G102" s="1"/>
      <c r="H102" s="1">
        <v>18356.7</v>
      </c>
      <c r="I102" s="1">
        <v>-1.5</v>
      </c>
      <c r="J102" s="12">
        <v>1897.8</v>
      </c>
      <c r="K102" s="5">
        <v>1049.5999999999999</v>
      </c>
      <c r="L102" s="5">
        <v>2891.4</v>
      </c>
      <c r="M102" s="13">
        <f t="shared" si="20"/>
        <v>-1.5441468307177297E-2</v>
      </c>
      <c r="N102" s="13">
        <f t="shared" si="21"/>
        <v>-7.8937738512206979E-3</v>
      </c>
      <c r="O102" s="13">
        <f t="shared" si="21"/>
        <v>-1.8239640819380787E-2</v>
      </c>
      <c r="P102" s="13">
        <f t="shared" si="21"/>
        <v>-1.8700152723570285E-2</v>
      </c>
      <c r="Q102" s="7"/>
      <c r="R102" s="8"/>
      <c r="S102" s="8"/>
      <c r="T102" s="8"/>
      <c r="U102" s="8"/>
      <c r="V102" s="13"/>
      <c r="W102" s="14"/>
      <c r="X102" s="1"/>
      <c r="Y102" s="1"/>
      <c r="Z102" s="1"/>
      <c r="AA102" s="1"/>
      <c r="AB102" s="1"/>
      <c r="AC102" s="1"/>
      <c r="AD102" s="8"/>
      <c r="AE102" s="8"/>
      <c r="AF102" s="8"/>
      <c r="AG102" s="8"/>
      <c r="AH102" s="9"/>
      <c r="AI102" s="8"/>
      <c r="AJ102" s="13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7"/>
      <c r="BL102" s="7"/>
      <c r="BM102" s="7"/>
      <c r="BN102" s="7"/>
      <c r="BO102" s="7"/>
      <c r="BP102" s="7"/>
      <c r="BQ102" s="7"/>
      <c r="BR102" s="7"/>
      <c r="BT102" s="8"/>
      <c r="BV102" s="7"/>
      <c r="BW102" s="7"/>
      <c r="BX102" s="7"/>
      <c r="BY102" s="7"/>
      <c r="BZ102" s="7"/>
      <c r="CA102" s="7"/>
    </row>
    <row r="103" spans="1:79" x14ac:dyDescent="0.3">
      <c r="A103" s="1" t="s">
        <v>2101</v>
      </c>
      <c r="B103" s="1"/>
      <c r="C103" s="1" t="s">
        <v>1878</v>
      </c>
      <c r="D103" s="1"/>
      <c r="E103" s="1"/>
      <c r="F103" s="1"/>
      <c r="G103" s="1"/>
      <c r="H103" s="1">
        <v>18399.3</v>
      </c>
      <c r="I103" s="1">
        <v>0.2</v>
      </c>
      <c r="J103" s="12">
        <v>1969.7</v>
      </c>
      <c r="K103" s="5">
        <v>1064.7</v>
      </c>
      <c r="L103" s="5">
        <v>2920.4</v>
      </c>
      <c r="M103" s="13">
        <f t="shared" si="20"/>
        <v>2.3206785533347318E-3</v>
      </c>
      <c r="N103" s="13">
        <f t="shared" si="21"/>
        <v>3.7885973232163694E-2</v>
      </c>
      <c r="O103" s="13">
        <f t="shared" si="21"/>
        <v>1.4386432926829507E-2</v>
      </c>
      <c r="P103" s="13">
        <f t="shared" si="21"/>
        <v>1.002974337691076E-2</v>
      </c>
      <c r="Q103" s="7"/>
      <c r="R103" s="8"/>
      <c r="S103" s="8"/>
      <c r="T103" s="8"/>
      <c r="U103" s="8"/>
      <c r="V103" s="13"/>
      <c r="W103" s="14"/>
      <c r="X103" s="1"/>
      <c r="Y103" s="1"/>
      <c r="Z103" s="1"/>
      <c r="AA103" s="1"/>
      <c r="AB103" s="1"/>
      <c r="AC103" s="1"/>
      <c r="AD103" s="8"/>
      <c r="AE103" s="8"/>
      <c r="AF103" s="8"/>
      <c r="AG103" s="8"/>
      <c r="AH103" s="9"/>
      <c r="AI103" s="8"/>
      <c r="AJ103" s="13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7"/>
      <c r="BL103" s="7"/>
      <c r="BM103" s="7"/>
      <c r="BN103" s="7"/>
      <c r="BO103" s="7"/>
      <c r="BP103" s="7"/>
      <c r="BQ103" s="7"/>
      <c r="BR103" s="7"/>
      <c r="BT103" s="8"/>
      <c r="BV103" s="7"/>
      <c r="BW103" s="7"/>
      <c r="BX103" s="7"/>
      <c r="BY103" s="7"/>
      <c r="BZ103" s="7"/>
      <c r="CA103" s="7"/>
    </row>
    <row r="104" spans="1:79" x14ac:dyDescent="0.3">
      <c r="A104" s="1" t="s">
        <v>2102</v>
      </c>
      <c r="B104" s="1"/>
      <c r="C104" s="1" t="s">
        <v>1878</v>
      </c>
      <c r="D104" s="1"/>
      <c r="E104" s="1"/>
      <c r="F104" s="1"/>
      <c r="G104" s="1"/>
      <c r="H104" s="1">
        <v>19028.599999999999</v>
      </c>
      <c r="I104" s="1">
        <v>3.4</v>
      </c>
      <c r="J104" s="12">
        <v>1984.6</v>
      </c>
      <c r="K104" s="5">
        <v>1079.0999999999999</v>
      </c>
      <c r="L104" s="5">
        <v>2956.4</v>
      </c>
      <c r="M104" s="13">
        <f t="shared" si="20"/>
        <v>3.4202388134331185E-2</v>
      </c>
      <c r="N104" s="13">
        <f t="shared" si="21"/>
        <v>7.5646037467633764E-3</v>
      </c>
      <c r="O104" s="13">
        <f t="shared" si="21"/>
        <v>1.3524936601859494E-2</v>
      </c>
      <c r="P104" s="13">
        <f t="shared" si="21"/>
        <v>1.2327078482399667E-2</v>
      </c>
      <c r="Q104" s="7"/>
      <c r="R104" s="8"/>
      <c r="S104" s="8"/>
      <c r="T104" s="8"/>
      <c r="U104" s="8"/>
      <c r="V104" s="13"/>
      <c r="W104" s="14"/>
      <c r="X104" s="1"/>
      <c r="Y104" s="1"/>
      <c r="Z104" s="1"/>
      <c r="AA104" s="1"/>
      <c r="AB104" s="1"/>
      <c r="AC104" s="1"/>
      <c r="AD104" s="8"/>
      <c r="AE104" s="8"/>
      <c r="AF104" s="8"/>
      <c r="AG104" s="8"/>
      <c r="AH104" s="9"/>
      <c r="AI104" s="8"/>
      <c r="AJ104" s="13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7"/>
      <c r="BL104" s="7"/>
      <c r="BM104" s="7"/>
      <c r="BN104" s="7"/>
      <c r="BO104" s="7"/>
      <c r="BP104" s="7"/>
      <c r="BQ104" s="7"/>
      <c r="BR104" s="7"/>
      <c r="BT104" s="8"/>
      <c r="BV104" s="7"/>
      <c r="BW104" s="7"/>
      <c r="BX104" s="7"/>
      <c r="BY104" s="7"/>
      <c r="BZ104" s="7"/>
      <c r="CA104" s="7"/>
    </row>
    <row r="105" spans="1:79" x14ac:dyDescent="0.3">
      <c r="A105" s="1" t="s">
        <v>2103</v>
      </c>
      <c r="B105" s="1"/>
      <c r="C105" s="1" t="s">
        <v>1878</v>
      </c>
      <c r="D105" s="1"/>
      <c r="E105" s="1"/>
      <c r="F105" s="1"/>
      <c r="G105" s="1"/>
      <c r="H105" s="1">
        <v>19570.5</v>
      </c>
      <c r="I105" s="1">
        <v>2.8</v>
      </c>
      <c r="J105" s="12">
        <v>2014.7</v>
      </c>
      <c r="K105" s="5">
        <v>1089.2</v>
      </c>
      <c r="L105" s="5">
        <v>3015.6</v>
      </c>
      <c r="M105" s="13">
        <f t="shared" si="20"/>
        <v>2.8478185468190143E-2</v>
      </c>
      <c r="N105" s="13">
        <f t="shared" si="21"/>
        <v>1.5166784238637598E-2</v>
      </c>
      <c r="O105" s="13">
        <f t="shared" si="21"/>
        <v>9.3596515614866593E-3</v>
      </c>
      <c r="P105" s="13">
        <f t="shared" si="21"/>
        <v>2.002435394398594E-2</v>
      </c>
      <c r="Q105" s="7"/>
      <c r="R105" s="8"/>
      <c r="S105" s="8"/>
      <c r="T105" s="8"/>
      <c r="U105" s="8"/>
      <c r="V105" s="13"/>
      <c r="W105" s="14"/>
      <c r="X105" s="1"/>
      <c r="Y105" s="1"/>
      <c r="Z105" s="1"/>
      <c r="AA105" s="1"/>
      <c r="AB105" s="1"/>
      <c r="AC105" s="1"/>
      <c r="AD105" s="8"/>
      <c r="AE105" s="8"/>
      <c r="AF105" s="8"/>
      <c r="AG105" s="8"/>
      <c r="AH105" s="9"/>
      <c r="AI105" s="8"/>
      <c r="AJ105" s="13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7"/>
      <c r="BL105" s="7"/>
      <c r="BM105" s="7"/>
      <c r="BN105" s="7"/>
      <c r="BO105" s="7"/>
      <c r="BP105" s="7"/>
      <c r="BQ105" s="7"/>
      <c r="BR105" s="7"/>
      <c r="BT105" s="8"/>
      <c r="BV105" s="7"/>
      <c r="BW105" s="7"/>
      <c r="BX105" s="7"/>
      <c r="BY105" s="7"/>
      <c r="BZ105" s="7"/>
      <c r="CA105" s="7"/>
    </row>
    <row r="106" spans="1:79" x14ac:dyDescent="0.3">
      <c r="A106" s="1" t="s">
        <v>2104</v>
      </c>
      <c r="B106" s="1"/>
      <c r="C106" s="1" t="s">
        <v>1878</v>
      </c>
      <c r="D106" s="1"/>
      <c r="E106" s="1"/>
      <c r="F106" s="1"/>
      <c r="G106" s="1"/>
      <c r="H106" s="1">
        <v>19581.3</v>
      </c>
      <c r="I106" s="1">
        <v>0.1</v>
      </c>
      <c r="J106" s="12">
        <v>2092.8000000000002</v>
      </c>
      <c r="K106" s="5">
        <v>1111.7</v>
      </c>
      <c r="L106" s="5">
        <v>3006.5</v>
      </c>
      <c r="M106" s="13">
        <f t="shared" si="20"/>
        <v>5.5185100022980826E-4</v>
      </c>
      <c r="N106" s="13">
        <f t="shared" si="21"/>
        <v>3.8765076686355426E-2</v>
      </c>
      <c r="O106" s="13">
        <f t="shared" si="21"/>
        <v>2.0657363202350343E-2</v>
      </c>
      <c r="P106" s="13">
        <f t="shared" si="21"/>
        <v>-3.0176415970287751E-3</v>
      </c>
      <c r="Q106" s="7"/>
      <c r="R106" s="8"/>
      <c r="S106" s="8"/>
      <c r="T106" s="8"/>
      <c r="U106" s="8"/>
      <c r="V106" s="13"/>
      <c r="W106" s="14"/>
      <c r="X106" s="1"/>
      <c r="Y106" s="1"/>
      <c r="Z106" s="1"/>
      <c r="AA106" s="1"/>
      <c r="AB106" s="1"/>
      <c r="AC106" s="1"/>
      <c r="AD106" s="8"/>
      <c r="AE106" s="8"/>
      <c r="AF106" s="8"/>
      <c r="AG106" s="8"/>
      <c r="AH106" s="9"/>
      <c r="AI106" s="8"/>
      <c r="AJ106" s="13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7"/>
      <c r="BL106" s="7"/>
      <c r="BM106" s="7"/>
      <c r="BN106" s="7"/>
      <c r="BO106" s="7"/>
      <c r="BP106" s="7"/>
      <c r="BQ106" s="7"/>
      <c r="BR106" s="7"/>
      <c r="BT106" s="8"/>
      <c r="BV106" s="7"/>
      <c r="BW106" s="7"/>
      <c r="BX106" s="7"/>
      <c r="BY106" s="7"/>
      <c r="BZ106" s="7"/>
      <c r="CA106" s="7"/>
    </row>
    <row r="107" spans="1:79" x14ac:dyDescent="0.3">
      <c r="A107" s="1" t="s">
        <v>2105</v>
      </c>
      <c r="B107" s="1"/>
      <c r="C107" s="1" t="s">
        <v>1878</v>
      </c>
      <c r="D107" s="1"/>
      <c r="E107" s="1"/>
      <c r="F107" s="1"/>
      <c r="G107" s="1"/>
      <c r="H107" s="1">
        <v>19851.5</v>
      </c>
      <c r="I107" s="1">
        <v>1.4</v>
      </c>
      <c r="J107" s="12">
        <v>2102.9</v>
      </c>
      <c r="K107" s="5">
        <v>1107.7</v>
      </c>
      <c r="L107" s="5">
        <v>3000.8</v>
      </c>
      <c r="M107" s="13">
        <f t="shared" si="20"/>
        <v>1.3798879543237774E-2</v>
      </c>
      <c r="N107" s="13">
        <f t="shared" si="21"/>
        <v>4.8260703363913748E-3</v>
      </c>
      <c r="O107" s="13">
        <f t="shared" si="21"/>
        <v>-3.5980930107043507E-3</v>
      </c>
      <c r="P107" s="13">
        <f t="shared" si="21"/>
        <v>-1.8958922334940675E-3</v>
      </c>
      <c r="Q107" s="7"/>
      <c r="R107" s="8"/>
      <c r="S107" s="8"/>
      <c r="T107" s="8"/>
      <c r="U107" s="8"/>
      <c r="V107" s="13"/>
      <c r="W107" s="14"/>
      <c r="X107" s="1"/>
      <c r="Y107" s="1"/>
      <c r="Z107" s="1"/>
      <c r="AA107" s="1"/>
      <c r="AB107" s="1"/>
      <c r="AC107" s="1"/>
      <c r="AD107" s="8"/>
      <c r="AE107" s="8"/>
      <c r="AF107" s="8"/>
      <c r="AG107" s="8"/>
      <c r="AH107" s="9"/>
      <c r="AI107" s="8"/>
      <c r="AJ107" s="13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7"/>
      <c r="BL107" s="7"/>
      <c r="BM107" s="7"/>
      <c r="BN107" s="7"/>
      <c r="BO107" s="7"/>
      <c r="BP107" s="7"/>
      <c r="BQ107" s="7"/>
      <c r="BR107" s="7"/>
      <c r="BT107" s="8"/>
      <c r="BV107" s="7"/>
      <c r="BW107" s="7"/>
      <c r="BX107" s="7"/>
      <c r="BY107" s="7"/>
      <c r="BZ107" s="7"/>
      <c r="CA107" s="7"/>
    </row>
    <row r="108" spans="1:79" x14ac:dyDescent="0.3">
      <c r="A108" s="1" t="s">
        <v>2106</v>
      </c>
      <c r="B108" s="1"/>
      <c r="C108" s="1" t="s">
        <v>1878</v>
      </c>
      <c r="D108" s="1"/>
      <c r="E108" s="1"/>
      <c r="F108" s="1"/>
      <c r="G108" s="1"/>
      <c r="H108" s="1">
        <v>20053.400000000001</v>
      </c>
      <c r="I108" s="1">
        <v>1</v>
      </c>
      <c r="J108" s="12">
        <v>2086.3000000000002</v>
      </c>
      <c r="K108" s="5">
        <v>1097.7</v>
      </c>
      <c r="L108" s="5">
        <v>3055.5</v>
      </c>
      <c r="M108" s="13">
        <f t="shared" si="20"/>
        <v>1.0170516081908332E-2</v>
      </c>
      <c r="N108" s="13">
        <f t="shared" si="21"/>
        <v>-7.8938608588139392E-3</v>
      </c>
      <c r="O108" s="13">
        <f t="shared" si="21"/>
        <v>-9.0277150853118604E-3</v>
      </c>
      <c r="P108" s="13">
        <f t="shared" si="21"/>
        <v>1.8228472407358032E-2</v>
      </c>
      <c r="Q108" s="7"/>
      <c r="R108" s="8"/>
      <c r="S108" s="8"/>
      <c r="T108" s="8"/>
      <c r="U108" s="8"/>
      <c r="V108" s="13"/>
      <c r="W108" s="14"/>
      <c r="X108" s="1"/>
      <c r="Y108" s="1"/>
      <c r="Z108" s="1"/>
      <c r="AA108" s="1"/>
      <c r="AB108" s="1"/>
      <c r="AC108" s="1"/>
      <c r="AD108" s="8"/>
      <c r="AE108" s="8"/>
      <c r="AF108" s="8"/>
      <c r="AG108" s="8"/>
      <c r="AH108" s="9"/>
      <c r="AI108" s="8"/>
      <c r="AJ108" s="13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7"/>
      <c r="BL108" s="7"/>
      <c r="BM108" s="7"/>
      <c r="BN108" s="7"/>
      <c r="BO108" s="7"/>
      <c r="BP108" s="7"/>
      <c r="BQ108" s="7"/>
      <c r="BR108" s="7"/>
      <c r="BT108" s="8"/>
      <c r="BV108" s="7"/>
      <c r="BW108" s="7"/>
      <c r="BX108" s="7"/>
      <c r="BY108" s="7"/>
      <c r="BZ108" s="7"/>
      <c r="CA108" s="7"/>
    </row>
    <row r="109" spans="1:79" x14ac:dyDescent="0.3">
      <c r="A109" s="1" t="s">
        <v>2107</v>
      </c>
      <c r="B109" s="1"/>
      <c r="C109" s="1" t="s">
        <v>1878</v>
      </c>
      <c r="D109" s="1"/>
      <c r="E109" s="1"/>
      <c r="F109" s="1"/>
      <c r="G109" s="1"/>
      <c r="H109" s="1">
        <v>19677.599999999999</v>
      </c>
      <c r="I109" s="1">
        <v>-1.9</v>
      </c>
      <c r="J109" s="12">
        <v>2019.7</v>
      </c>
      <c r="K109" s="5">
        <v>1072.9000000000001</v>
      </c>
      <c r="L109" s="5">
        <v>2998.5</v>
      </c>
      <c r="M109" s="13">
        <f t="shared" si="20"/>
        <v>-1.8739964295331646E-2</v>
      </c>
      <c r="N109" s="13">
        <f t="shared" si="21"/>
        <v>-3.1922542299765211E-2</v>
      </c>
      <c r="O109" s="13">
        <f t="shared" si="21"/>
        <v>-2.2592693814339038E-2</v>
      </c>
      <c r="P109" s="13">
        <f t="shared" si="21"/>
        <v>-1.8654884634266122E-2</v>
      </c>
      <c r="Q109" s="7"/>
      <c r="R109" s="8"/>
      <c r="S109" s="8"/>
      <c r="T109" s="8"/>
      <c r="U109" s="8"/>
      <c r="V109" s="13"/>
      <c r="W109" s="14"/>
      <c r="X109" s="1"/>
      <c r="Y109" s="1"/>
      <c r="Z109" s="1"/>
      <c r="AA109" s="1"/>
      <c r="AB109" s="1"/>
      <c r="AC109" s="1"/>
      <c r="AD109" s="8"/>
      <c r="AE109" s="8"/>
      <c r="AF109" s="8"/>
      <c r="AG109" s="8"/>
      <c r="AH109" s="9"/>
      <c r="AI109" s="8"/>
      <c r="AJ109" s="13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7"/>
      <c r="BL109" s="7"/>
      <c r="BM109" s="7"/>
      <c r="BN109" s="7"/>
      <c r="BO109" s="7"/>
      <c r="BP109" s="7"/>
      <c r="BQ109" s="7"/>
      <c r="BR109" s="7"/>
      <c r="BT109" s="8"/>
      <c r="BV109" s="7"/>
      <c r="BW109" s="7"/>
      <c r="BX109" s="7"/>
      <c r="BY109" s="7"/>
      <c r="BZ109" s="7"/>
      <c r="CA109" s="7"/>
    </row>
    <row r="110" spans="1:79" x14ac:dyDescent="0.3">
      <c r="A110" s="1" t="s">
        <v>2108</v>
      </c>
      <c r="B110" s="1"/>
      <c r="C110" s="1" t="s">
        <v>1878</v>
      </c>
      <c r="D110" s="1"/>
      <c r="E110" s="1"/>
      <c r="F110" s="1"/>
      <c r="G110" s="1"/>
      <c r="H110" s="1">
        <v>19396.3</v>
      </c>
      <c r="I110" s="1">
        <v>-1.4</v>
      </c>
      <c r="J110" s="12">
        <v>2057.4</v>
      </c>
      <c r="K110" s="5">
        <v>1089.0999999999999</v>
      </c>
      <c r="L110" s="5">
        <v>2953.3</v>
      </c>
      <c r="M110" s="13">
        <f t="shared" si="20"/>
        <v>-1.4295442533642233E-2</v>
      </c>
      <c r="N110" s="13">
        <f t="shared" si="21"/>
        <v>1.8666138535426091E-2</v>
      </c>
      <c r="O110" s="13">
        <f t="shared" si="21"/>
        <v>1.5099263677882169E-2</v>
      </c>
      <c r="P110" s="13">
        <f t="shared" si="21"/>
        <v>-1.5074203768550842E-2</v>
      </c>
      <c r="Q110" s="7"/>
      <c r="R110" s="8"/>
      <c r="S110" s="8"/>
      <c r="T110" s="8"/>
      <c r="U110" s="8"/>
      <c r="V110" s="13"/>
      <c r="W110" s="14"/>
      <c r="X110" s="1"/>
      <c r="Y110" s="1"/>
      <c r="Z110" s="1"/>
      <c r="AA110" s="1"/>
      <c r="AB110" s="1"/>
      <c r="AC110" s="1"/>
      <c r="AD110" s="8"/>
      <c r="AE110" s="8"/>
      <c r="AF110" s="8"/>
      <c r="AG110" s="8"/>
      <c r="AH110" s="9"/>
      <c r="AI110" s="8"/>
      <c r="AJ110" s="13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7"/>
      <c r="BL110" s="7"/>
      <c r="BM110" s="7"/>
      <c r="BN110" s="7"/>
      <c r="BO110" s="7"/>
      <c r="BP110" s="7"/>
      <c r="BQ110" s="7"/>
      <c r="BR110" s="7"/>
      <c r="BT110" s="8"/>
      <c r="BV110" s="7"/>
      <c r="BW110" s="7"/>
      <c r="BX110" s="7"/>
      <c r="BY110" s="7"/>
      <c r="BZ110" s="7"/>
      <c r="CA110" s="7"/>
    </row>
    <row r="111" spans="1:79" x14ac:dyDescent="0.3">
      <c r="A111" s="1" t="s">
        <v>2109</v>
      </c>
      <c r="B111" s="1"/>
      <c r="C111" s="1" t="s">
        <v>1878</v>
      </c>
      <c r="D111" s="1"/>
      <c r="E111" s="1"/>
      <c r="F111" s="1"/>
      <c r="G111" s="1"/>
      <c r="H111" s="1">
        <v>19866.3</v>
      </c>
      <c r="I111" s="1">
        <v>2.4</v>
      </c>
      <c r="J111" s="12">
        <v>2051.6999999999998</v>
      </c>
      <c r="K111" s="5">
        <v>1088.7</v>
      </c>
      <c r="L111" s="5">
        <v>2989.1</v>
      </c>
      <c r="M111" s="13">
        <f t="shared" si="20"/>
        <v>2.4231425581167532E-2</v>
      </c>
      <c r="N111" s="13">
        <f t="shared" si="21"/>
        <v>-2.7704870224556366E-3</v>
      </c>
      <c r="O111" s="13">
        <f t="shared" si="21"/>
        <v>-3.6727573225581178E-4</v>
      </c>
      <c r="P111" s="13">
        <f t="shared" si="21"/>
        <v>1.2122032980056208E-2</v>
      </c>
      <c r="Q111" s="7"/>
      <c r="R111" s="8"/>
      <c r="S111" s="8"/>
      <c r="T111" s="8"/>
      <c r="U111" s="8"/>
      <c r="V111" s="13"/>
      <c r="W111" s="14"/>
      <c r="X111" s="1"/>
      <c r="Y111" s="1"/>
      <c r="Z111" s="1"/>
      <c r="AA111" s="1"/>
      <c r="AB111" s="1"/>
      <c r="AC111" s="1"/>
      <c r="AD111" s="8"/>
      <c r="AE111" s="8"/>
      <c r="AF111" s="8"/>
      <c r="AG111" s="8"/>
      <c r="AH111" s="9"/>
      <c r="AI111" s="8"/>
      <c r="AJ111" s="13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7"/>
      <c r="BL111" s="7"/>
      <c r="BM111" s="7"/>
      <c r="BN111" s="7"/>
      <c r="BO111" s="7"/>
      <c r="BP111" s="7"/>
      <c r="BQ111" s="7"/>
      <c r="BR111" s="7"/>
      <c r="BT111" s="8"/>
      <c r="BV111" s="7"/>
      <c r="BW111" s="7"/>
      <c r="BX111" s="7"/>
      <c r="BY111" s="7"/>
      <c r="BZ111" s="7"/>
      <c r="CA111" s="7"/>
    </row>
    <row r="112" spans="1:79" x14ac:dyDescent="0.3">
      <c r="A112" s="1" t="s">
        <v>2110</v>
      </c>
      <c r="B112" s="1"/>
      <c r="C112" s="1" t="s">
        <v>1878</v>
      </c>
      <c r="D112" s="1"/>
      <c r="E112" s="1"/>
      <c r="F112" s="1"/>
      <c r="G112" s="1"/>
      <c r="H112" s="1">
        <v>19676.099999999999</v>
      </c>
      <c r="I112" s="1">
        <v>-1</v>
      </c>
      <c r="J112" s="12">
        <v>2045.6</v>
      </c>
      <c r="K112" s="5">
        <v>1087.4000000000001</v>
      </c>
      <c r="L112" s="5">
        <v>3020</v>
      </c>
      <c r="M112" s="13">
        <f t="shared" si="20"/>
        <v>-9.5740022047386963E-3</v>
      </c>
      <c r="N112" s="13">
        <f t="shared" si="21"/>
        <v>-2.9731442218647874E-3</v>
      </c>
      <c r="O112" s="13">
        <f t="shared" si="21"/>
        <v>-1.1940846881601797E-3</v>
      </c>
      <c r="P112" s="13">
        <f t="shared" si="21"/>
        <v>1.033755980060902E-2</v>
      </c>
      <c r="Q112" s="7"/>
      <c r="R112" s="8"/>
      <c r="S112" s="8"/>
      <c r="T112" s="8"/>
      <c r="U112" s="8"/>
      <c r="V112" s="13"/>
      <c r="W112" s="14"/>
      <c r="X112" s="1"/>
      <c r="Y112" s="1"/>
      <c r="Z112" s="1"/>
      <c r="AA112" s="1"/>
      <c r="AB112" s="1"/>
      <c r="AC112" s="1"/>
      <c r="AD112" s="8"/>
      <c r="AE112" s="8"/>
      <c r="AF112" s="8"/>
      <c r="AG112" s="8"/>
      <c r="AH112" s="9"/>
      <c r="AI112" s="8"/>
      <c r="AJ112" s="13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7"/>
      <c r="BL112" s="7"/>
      <c r="BM112" s="7"/>
      <c r="BN112" s="7"/>
      <c r="BO112" s="7"/>
      <c r="BP112" s="7"/>
      <c r="BQ112" s="7"/>
      <c r="BR112" s="7"/>
      <c r="BT112" s="8"/>
      <c r="BV112" s="7"/>
      <c r="BW112" s="7"/>
      <c r="BX112" s="7"/>
      <c r="BY112" s="7"/>
      <c r="BZ112" s="7"/>
      <c r="CA112" s="7"/>
    </row>
    <row r="113" spans="1:79" x14ac:dyDescent="0.3">
      <c r="A113" s="1" t="s">
        <v>2111</v>
      </c>
      <c r="B113" s="1"/>
      <c r="C113" s="1" t="s">
        <v>1878</v>
      </c>
      <c r="D113" s="1"/>
      <c r="E113" s="1"/>
      <c r="F113" s="1"/>
      <c r="G113" s="1"/>
      <c r="H113" s="1">
        <v>19612.099999999999</v>
      </c>
      <c r="I113" s="1">
        <v>-0.3</v>
      </c>
      <c r="J113" s="12">
        <v>2034</v>
      </c>
      <c r="K113" s="5">
        <v>1087.0999999999999</v>
      </c>
      <c r="L113" s="5">
        <v>3006.9</v>
      </c>
      <c r="M113" s="13">
        <f t="shared" si="20"/>
        <v>-3.2526771057272974E-3</v>
      </c>
      <c r="N113" s="13">
        <f t="shared" si="21"/>
        <v>-5.6707078607742822E-3</v>
      </c>
      <c r="O113" s="13">
        <f t="shared" si="21"/>
        <v>-2.7588743792550385E-4</v>
      </c>
      <c r="P113" s="13">
        <f t="shared" si="21"/>
        <v>-4.3377483443708398E-3</v>
      </c>
      <c r="Q113" s="7"/>
      <c r="R113" s="8"/>
      <c r="S113" s="8"/>
      <c r="T113" s="8"/>
      <c r="U113" s="8"/>
      <c r="V113" s="13"/>
      <c r="W113" s="14"/>
      <c r="X113" s="1"/>
      <c r="Y113" s="1"/>
      <c r="Z113" s="1"/>
      <c r="AA113" s="1"/>
      <c r="AB113" s="1"/>
      <c r="AC113" s="1"/>
      <c r="AD113" s="8"/>
      <c r="AE113" s="8"/>
      <c r="AF113" s="8"/>
      <c r="AG113" s="8"/>
      <c r="AH113" s="9"/>
      <c r="AI113" s="8"/>
      <c r="AJ113" s="13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7"/>
      <c r="BL113" s="7"/>
      <c r="BM113" s="7"/>
      <c r="BN113" s="7"/>
      <c r="BO113" s="7"/>
      <c r="BP113" s="7"/>
      <c r="BQ113" s="7"/>
      <c r="BR113" s="7"/>
      <c r="BT113" s="8"/>
      <c r="BV113" s="7"/>
      <c r="BW113" s="7"/>
      <c r="BX113" s="7"/>
      <c r="BY113" s="7"/>
      <c r="BZ113" s="7"/>
      <c r="CA113" s="7"/>
    </row>
    <row r="114" spans="1:79" x14ac:dyDescent="0.3">
      <c r="A114" s="1" t="s">
        <v>2112</v>
      </c>
      <c r="B114" s="1"/>
      <c r="C114" s="1" t="s">
        <v>1878</v>
      </c>
      <c r="D114" s="1"/>
      <c r="E114" s="1"/>
      <c r="F114" s="1"/>
      <c r="G114" s="1"/>
      <c r="H114" s="1">
        <v>19355.400000000001</v>
      </c>
      <c r="I114" s="1">
        <v>-1.3</v>
      </c>
      <c r="J114" s="12">
        <v>2016</v>
      </c>
      <c r="K114" s="5">
        <v>1092</v>
      </c>
      <c r="L114" s="5">
        <v>3007.6</v>
      </c>
      <c r="M114" s="13">
        <f t="shared" si="20"/>
        <v>-1.3088858408839332E-2</v>
      </c>
      <c r="N114" s="13">
        <f t="shared" si="21"/>
        <v>-8.8495575221239076E-3</v>
      </c>
      <c r="O114" s="13">
        <f t="shared" si="21"/>
        <v>4.5074050225371032E-3</v>
      </c>
      <c r="P114" s="13">
        <f t="shared" si="21"/>
        <v>2.3279789816754715E-4</v>
      </c>
      <c r="Q114" s="7"/>
      <c r="R114" s="8"/>
      <c r="S114" s="8"/>
      <c r="T114" s="8"/>
      <c r="U114" s="8"/>
      <c r="V114" s="13"/>
      <c r="W114" s="14"/>
      <c r="X114" s="1"/>
      <c r="Y114" s="1"/>
      <c r="Z114" s="1"/>
      <c r="AA114" s="1"/>
      <c r="AB114" s="1"/>
      <c r="AC114" s="1"/>
      <c r="AD114" s="8"/>
      <c r="AE114" s="8"/>
      <c r="AF114" s="8"/>
      <c r="AG114" s="8"/>
      <c r="AH114" s="9"/>
      <c r="AI114" s="8"/>
      <c r="AJ114" s="13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7"/>
      <c r="BL114" s="7"/>
      <c r="BM114" s="7"/>
      <c r="BN114" s="7"/>
      <c r="BO114" s="7"/>
      <c r="BP114" s="7"/>
      <c r="BQ114" s="7"/>
      <c r="BR114" s="7"/>
      <c r="BT114" s="8"/>
      <c r="BV114" s="7"/>
      <c r="BW114" s="7"/>
      <c r="BX114" s="7"/>
      <c r="BY114" s="7"/>
      <c r="BZ114" s="7"/>
      <c r="CA114" s="7"/>
    </row>
    <row r="115" spans="1:79" x14ac:dyDescent="0.3">
      <c r="A115" s="1" t="s">
        <v>2113</v>
      </c>
      <c r="B115" s="1"/>
      <c r="C115" s="1" t="s">
        <v>1878</v>
      </c>
      <c r="D115" s="1"/>
      <c r="E115" s="1"/>
      <c r="F115" s="1"/>
      <c r="G115" s="1"/>
      <c r="H115" s="1">
        <v>19728.900000000001</v>
      </c>
      <c r="I115" s="1">
        <v>1.9</v>
      </c>
      <c r="J115" s="12">
        <v>2039</v>
      </c>
      <c r="K115" s="5">
        <v>1110.5</v>
      </c>
      <c r="L115" s="5">
        <v>3021.8</v>
      </c>
      <c r="M115" s="13">
        <f t="shared" si="20"/>
        <v>1.9296940388728645E-2</v>
      </c>
      <c r="N115" s="13">
        <f t="shared" si="21"/>
        <v>1.1408730158730229E-2</v>
      </c>
      <c r="O115" s="13">
        <f t="shared" si="21"/>
        <v>1.6941391941391881E-2</v>
      </c>
      <c r="P115" s="13">
        <f t="shared" si="21"/>
        <v>4.7213725229420245E-3</v>
      </c>
      <c r="Q115" s="7"/>
      <c r="R115" s="8"/>
      <c r="S115" s="8"/>
      <c r="T115" s="8"/>
      <c r="U115" s="8"/>
      <c r="V115" s="13"/>
      <c r="W115" s="14"/>
      <c r="X115" s="1"/>
      <c r="Y115" s="1"/>
      <c r="Z115" s="1"/>
      <c r="AA115" s="1"/>
      <c r="AB115" s="1"/>
      <c r="AC115" s="1"/>
      <c r="AD115" s="8"/>
      <c r="AE115" s="8"/>
      <c r="AF115" s="8"/>
      <c r="AG115" s="8"/>
      <c r="AH115" s="9"/>
      <c r="AI115" s="8"/>
      <c r="AJ115" s="13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7"/>
      <c r="BL115" s="7"/>
      <c r="BM115" s="7"/>
      <c r="BN115" s="7"/>
      <c r="BO115" s="7"/>
      <c r="BP115" s="7"/>
      <c r="BQ115" s="7"/>
      <c r="BR115" s="7"/>
      <c r="BT115" s="8"/>
      <c r="BV115" s="7"/>
      <c r="BW115" s="7"/>
      <c r="BX115" s="7"/>
      <c r="BY115" s="7"/>
      <c r="BZ115" s="7"/>
      <c r="CA115" s="7"/>
    </row>
    <row r="116" spans="1:79" x14ac:dyDescent="0.3">
      <c r="A116" s="1" t="s">
        <v>2114</v>
      </c>
      <c r="B116" s="1"/>
      <c r="C116" s="1" t="s">
        <v>1878</v>
      </c>
      <c r="D116" s="1"/>
      <c r="E116" s="1"/>
      <c r="F116" s="1"/>
      <c r="G116" s="1"/>
      <c r="H116" s="1">
        <v>19682.400000000001</v>
      </c>
      <c r="I116" s="1">
        <v>-0.2</v>
      </c>
      <c r="J116" s="12">
        <v>2041.7</v>
      </c>
      <c r="K116" s="5">
        <v>1112.9000000000001</v>
      </c>
      <c r="L116" s="5">
        <v>3027.2</v>
      </c>
      <c r="M116" s="13">
        <f t="shared" si="20"/>
        <v>-2.3569484360507209E-3</v>
      </c>
      <c r="N116" s="13">
        <f t="shared" si="21"/>
        <v>1.3241785188817801E-3</v>
      </c>
      <c r="O116" s="13">
        <f t="shared" si="21"/>
        <v>2.1611886537595826E-3</v>
      </c>
      <c r="P116" s="13">
        <f t="shared" si="21"/>
        <v>1.7870143623004431E-3</v>
      </c>
      <c r="Q116" s="7"/>
      <c r="R116" s="8"/>
      <c r="S116" s="8"/>
      <c r="T116" s="8"/>
      <c r="U116" s="8"/>
      <c r="V116" s="13"/>
      <c r="W116" s="14"/>
      <c r="X116" s="1"/>
      <c r="Y116" s="1"/>
      <c r="Z116" s="1"/>
      <c r="AA116" s="1"/>
      <c r="AB116" s="1"/>
      <c r="AC116" s="1"/>
      <c r="AD116" s="8"/>
      <c r="AE116" s="8"/>
      <c r="AF116" s="8"/>
      <c r="AG116" s="8"/>
      <c r="AH116" s="9"/>
      <c r="AI116" s="8"/>
      <c r="AJ116" s="13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7"/>
      <c r="BL116" s="7"/>
      <c r="BM116" s="7"/>
      <c r="BN116" s="7"/>
      <c r="BO116" s="7"/>
      <c r="BP116" s="7"/>
      <c r="BQ116" s="7"/>
      <c r="BR116" s="7"/>
      <c r="BT116" s="8"/>
      <c r="BV116" s="7"/>
      <c r="BW116" s="7"/>
      <c r="BX116" s="7"/>
      <c r="BY116" s="7"/>
      <c r="BZ116" s="7"/>
      <c r="CA116" s="7"/>
    </row>
    <row r="117" spans="1:79" x14ac:dyDescent="0.3">
      <c r="A117" s="1" t="s">
        <v>2115</v>
      </c>
      <c r="B117" s="1"/>
      <c r="C117" s="1" t="s">
        <v>1878</v>
      </c>
      <c r="D117" s="1"/>
      <c r="E117" s="1"/>
      <c r="F117" s="1"/>
      <c r="G117" s="1"/>
      <c r="H117" s="1">
        <v>19675.8</v>
      </c>
      <c r="I117" s="1">
        <v>0</v>
      </c>
      <c r="J117" s="12">
        <v>2030.9</v>
      </c>
      <c r="K117" s="5">
        <v>1108</v>
      </c>
      <c r="L117" s="5">
        <v>3051.8</v>
      </c>
      <c r="M117" s="13">
        <f t="shared" si="20"/>
        <v>-3.3532496037080861E-4</v>
      </c>
      <c r="N117" s="13">
        <f t="shared" si="21"/>
        <v>-5.2897095557623564E-3</v>
      </c>
      <c r="O117" s="13">
        <f t="shared" si="21"/>
        <v>-4.4029113127864727E-3</v>
      </c>
      <c r="P117" s="13">
        <f t="shared" si="21"/>
        <v>8.1263213530655687E-3</v>
      </c>
      <c r="Q117" s="7"/>
      <c r="R117" s="8"/>
      <c r="S117" s="8"/>
      <c r="T117" s="8"/>
      <c r="U117" s="8"/>
      <c r="V117" s="13"/>
      <c r="W117" s="14"/>
      <c r="X117" s="1"/>
      <c r="Y117" s="1"/>
      <c r="Z117" s="1"/>
      <c r="AA117" s="1"/>
      <c r="AB117" s="1"/>
      <c r="AC117" s="1"/>
      <c r="AD117" s="8"/>
      <c r="AE117" s="8"/>
      <c r="AF117" s="8"/>
      <c r="AG117" s="8"/>
      <c r="AH117" s="9"/>
      <c r="AI117" s="8"/>
      <c r="AJ117" s="13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7"/>
      <c r="BL117" s="7"/>
      <c r="BM117" s="7"/>
      <c r="BN117" s="7"/>
      <c r="BO117" s="7"/>
      <c r="BP117" s="7"/>
      <c r="BQ117" s="7"/>
      <c r="BR117" s="7"/>
      <c r="BT117" s="8"/>
      <c r="BV117" s="7"/>
      <c r="BW117" s="7"/>
      <c r="BX117" s="7"/>
      <c r="BY117" s="7"/>
      <c r="BZ117" s="7"/>
      <c r="CA117" s="7"/>
    </row>
    <row r="118" spans="1:79" x14ac:dyDescent="0.3">
      <c r="A118" s="1" t="s">
        <v>2116</v>
      </c>
      <c r="B118" s="1"/>
      <c r="C118" s="1" t="s">
        <v>1878</v>
      </c>
      <c r="D118" s="1"/>
      <c r="E118" s="1"/>
      <c r="F118" s="1"/>
      <c r="G118" s="1"/>
      <c r="H118" s="1">
        <v>19518.7</v>
      </c>
      <c r="I118" s="1">
        <v>-0.8</v>
      </c>
      <c r="J118" s="12">
        <v>2002</v>
      </c>
      <c r="K118" s="5">
        <v>1099.9000000000001</v>
      </c>
      <c r="L118" s="5">
        <v>3027.5</v>
      </c>
      <c r="M118" s="13">
        <f t="shared" si="20"/>
        <v>-7.984427570924657E-3</v>
      </c>
      <c r="N118" s="13">
        <f t="shared" si="21"/>
        <v>-1.4230144271012879E-2</v>
      </c>
      <c r="O118" s="13">
        <f t="shared" si="21"/>
        <v>-7.3104693140793042E-3</v>
      </c>
      <c r="P118" s="13">
        <f t="shared" si="21"/>
        <v>-7.962513926207504E-3</v>
      </c>
      <c r="Q118" s="7"/>
      <c r="R118" s="8"/>
      <c r="S118" s="8"/>
      <c r="T118" s="8"/>
      <c r="U118" s="8"/>
      <c r="V118" s="13"/>
      <c r="W118" s="14"/>
      <c r="X118" s="1"/>
      <c r="Y118" s="1"/>
      <c r="Z118" s="1"/>
      <c r="AA118" s="1"/>
      <c r="AB118" s="1"/>
      <c r="AC118" s="1"/>
      <c r="AD118" s="8"/>
      <c r="AE118" s="8"/>
      <c r="AF118" s="8"/>
      <c r="AG118" s="8"/>
      <c r="AH118" s="9"/>
      <c r="AI118" s="8"/>
      <c r="AJ118" s="13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7"/>
      <c r="BL118" s="7"/>
      <c r="BM118" s="7"/>
      <c r="BN118" s="7"/>
      <c r="BO118" s="7"/>
      <c r="BP118" s="7"/>
      <c r="BQ118" s="7"/>
      <c r="BR118" s="7"/>
      <c r="BT118" s="8"/>
      <c r="BV118" s="7"/>
      <c r="BW118" s="7"/>
      <c r="BX118" s="7"/>
      <c r="BY118" s="7"/>
      <c r="BZ118" s="7"/>
      <c r="CA118" s="7"/>
    </row>
    <row r="119" spans="1:79" x14ac:dyDescent="0.3">
      <c r="A119" s="1" t="s">
        <v>2117</v>
      </c>
      <c r="B119" s="1"/>
      <c r="C119" s="1" t="s">
        <v>1878</v>
      </c>
      <c r="D119" s="1"/>
      <c r="E119" s="1"/>
      <c r="F119" s="1"/>
      <c r="G119" s="1"/>
      <c r="H119" s="1">
        <v>19575</v>
      </c>
      <c r="I119" s="1">
        <v>0.3</v>
      </c>
      <c r="J119" s="12">
        <v>2040.9</v>
      </c>
      <c r="K119" s="5">
        <v>1111.5</v>
      </c>
      <c r="L119" s="5">
        <v>3000.6</v>
      </c>
      <c r="M119" s="13">
        <f t="shared" si="20"/>
        <v>2.8844134086798423E-3</v>
      </c>
      <c r="N119" s="13">
        <f t="shared" si="21"/>
        <v>1.9430569430569422E-2</v>
      </c>
      <c r="O119" s="13">
        <f t="shared" si="21"/>
        <v>1.0546413310300817E-2</v>
      </c>
      <c r="P119" s="13">
        <f t="shared" si="21"/>
        <v>-8.885218827415442E-3</v>
      </c>
      <c r="Q119" s="7"/>
      <c r="R119" s="8"/>
      <c r="S119" s="8"/>
      <c r="T119" s="8"/>
      <c r="U119" s="8"/>
      <c r="V119" s="13"/>
      <c r="W119" s="14"/>
      <c r="X119" s="1"/>
      <c r="Y119" s="1"/>
      <c r="Z119" s="1"/>
      <c r="AA119" s="1"/>
      <c r="AB119" s="1"/>
      <c r="AC119" s="1"/>
      <c r="AD119" s="8"/>
      <c r="AE119" s="8"/>
      <c r="AF119" s="8"/>
      <c r="AG119" s="8"/>
      <c r="AH119" s="9"/>
      <c r="AI119" s="8"/>
      <c r="AJ119" s="13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7"/>
      <c r="BL119" s="7"/>
      <c r="BM119" s="7"/>
      <c r="BN119" s="7"/>
      <c r="BO119" s="7"/>
      <c r="BP119" s="7"/>
      <c r="BQ119" s="7"/>
      <c r="BR119" s="7"/>
      <c r="BT119" s="8"/>
      <c r="BV119" s="7"/>
      <c r="BW119" s="7"/>
      <c r="BX119" s="7"/>
      <c r="BY119" s="7"/>
      <c r="BZ119" s="7"/>
      <c r="CA119" s="7"/>
    </row>
    <row r="120" spans="1:79" x14ac:dyDescent="0.3">
      <c r="A120" s="1" t="s">
        <v>2118</v>
      </c>
      <c r="B120" s="1"/>
      <c r="C120" s="1" t="s">
        <v>1878</v>
      </c>
      <c r="D120" s="1"/>
      <c r="E120" s="1"/>
      <c r="F120" s="1"/>
      <c r="G120" s="1"/>
      <c r="H120" s="1">
        <v>19561.400000000001</v>
      </c>
      <c r="I120" s="1">
        <v>-0.1</v>
      </c>
      <c r="J120" s="12">
        <v>2036</v>
      </c>
      <c r="K120" s="5">
        <v>1116.2</v>
      </c>
      <c r="L120" s="5">
        <v>3022.5</v>
      </c>
      <c r="M120" s="13">
        <f t="shared" si="20"/>
        <v>-6.9476372924637264E-4</v>
      </c>
      <c r="N120" s="13">
        <f t="shared" si="21"/>
        <v>-2.400901563035962E-3</v>
      </c>
      <c r="O120" s="13">
        <f t="shared" si="21"/>
        <v>4.2285200179936755E-3</v>
      </c>
      <c r="P120" s="13">
        <f t="shared" si="21"/>
        <v>7.2985402919416575E-3</v>
      </c>
      <c r="Q120" s="7"/>
      <c r="R120" s="8"/>
      <c r="S120" s="8"/>
      <c r="T120" s="8"/>
      <c r="U120" s="8"/>
      <c r="V120" s="13"/>
      <c r="W120" s="14"/>
      <c r="X120" s="1"/>
      <c r="Y120" s="1"/>
      <c r="Z120" s="1"/>
      <c r="AA120" s="1"/>
      <c r="AB120" s="1"/>
      <c r="AC120" s="1"/>
      <c r="AD120" s="8"/>
      <c r="AE120" s="8"/>
      <c r="AF120" s="8"/>
      <c r="AG120" s="8"/>
      <c r="AH120" s="9"/>
      <c r="AI120" s="8"/>
      <c r="AJ120" s="13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7"/>
      <c r="BL120" s="7"/>
      <c r="BM120" s="7"/>
      <c r="BN120" s="7"/>
      <c r="BO120" s="7"/>
      <c r="BP120" s="7"/>
      <c r="BQ120" s="7"/>
      <c r="BR120" s="7"/>
      <c r="BT120" s="8"/>
      <c r="BV120" s="7"/>
      <c r="BW120" s="7"/>
      <c r="BX120" s="7"/>
      <c r="BY120" s="7"/>
      <c r="BZ120" s="7"/>
      <c r="CA120" s="7"/>
    </row>
    <row r="121" spans="1:79" x14ac:dyDescent="0.3">
      <c r="A121" s="1" t="s">
        <v>2119</v>
      </c>
      <c r="B121" s="1"/>
      <c r="C121" s="1" t="s">
        <v>1878</v>
      </c>
      <c r="D121" s="1"/>
      <c r="E121" s="1"/>
      <c r="F121" s="1"/>
      <c r="G121" s="1"/>
      <c r="H121" s="1">
        <v>19575.2</v>
      </c>
      <c r="I121" s="1">
        <v>0.1</v>
      </c>
      <c r="J121" s="12">
        <v>2024.6</v>
      </c>
      <c r="K121" s="5">
        <v>1112</v>
      </c>
      <c r="L121" s="5">
        <v>3027.8</v>
      </c>
      <c r="M121" s="13">
        <f t="shared" si="20"/>
        <v>7.0547097855988561E-4</v>
      </c>
      <c r="N121" s="13">
        <f t="shared" si="21"/>
        <v>-5.5992141453831135E-3</v>
      </c>
      <c r="O121" s="13">
        <f t="shared" si="21"/>
        <v>-3.7627665292958579E-3</v>
      </c>
      <c r="P121" s="13">
        <f t="shared" si="21"/>
        <v>1.7535153019023753E-3</v>
      </c>
      <c r="Q121" s="7"/>
      <c r="R121" s="8"/>
      <c r="S121" s="8"/>
      <c r="T121" s="8"/>
      <c r="U121" s="8"/>
      <c r="V121" s="13"/>
      <c r="W121" s="14"/>
      <c r="X121" s="1"/>
      <c r="Y121" s="1"/>
      <c r="Z121" s="1"/>
      <c r="AA121" s="1"/>
      <c r="AB121" s="1"/>
      <c r="AC121" s="1"/>
      <c r="AD121" s="8"/>
      <c r="AE121" s="8"/>
      <c r="AF121" s="8"/>
      <c r="AG121" s="8"/>
      <c r="AH121" s="9"/>
      <c r="AI121" s="8"/>
      <c r="AJ121" s="13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7"/>
      <c r="BL121" s="7"/>
      <c r="BM121" s="7"/>
      <c r="BN121" s="7"/>
      <c r="BO121" s="7"/>
      <c r="BP121" s="7"/>
      <c r="BQ121" s="7"/>
      <c r="BR121" s="7"/>
      <c r="BT121" s="8"/>
      <c r="BV121" s="7"/>
      <c r="BW121" s="7"/>
      <c r="BX121" s="7"/>
      <c r="BY121" s="7"/>
      <c r="BZ121" s="7"/>
      <c r="CA121" s="7"/>
    </row>
    <row r="122" spans="1:79" x14ac:dyDescent="0.3">
      <c r="A122" s="1" t="s">
        <v>2120</v>
      </c>
      <c r="B122" s="1"/>
      <c r="C122" s="1" t="s">
        <v>1878</v>
      </c>
      <c r="D122" s="1"/>
      <c r="E122" s="1"/>
      <c r="F122" s="1"/>
      <c r="G122" s="1"/>
      <c r="H122" s="1">
        <v>19589.8</v>
      </c>
      <c r="I122" s="1">
        <v>0.1</v>
      </c>
      <c r="J122" s="12">
        <v>2061.6</v>
      </c>
      <c r="K122" s="5">
        <v>1116.8</v>
      </c>
      <c r="L122" s="5">
        <v>3026</v>
      </c>
      <c r="M122" s="13">
        <f t="shared" si="20"/>
        <v>7.4584167722413497E-4</v>
      </c>
      <c r="N122" s="13">
        <f t="shared" si="21"/>
        <v>1.8275214857255806E-2</v>
      </c>
      <c r="O122" s="13">
        <f t="shared" si="21"/>
        <v>4.3165467625898568E-3</v>
      </c>
      <c r="P122" s="13">
        <f t="shared" si="21"/>
        <v>-5.94491049607071E-4</v>
      </c>
      <c r="Q122" s="7"/>
      <c r="R122" s="8"/>
      <c r="S122" s="8"/>
      <c r="T122" s="8"/>
      <c r="U122" s="8"/>
      <c r="V122" s="13"/>
      <c r="W122" s="14"/>
      <c r="X122" s="1"/>
      <c r="Y122" s="1"/>
      <c r="Z122" s="1"/>
      <c r="AA122" s="1"/>
      <c r="AB122" s="1"/>
      <c r="AC122" s="1"/>
      <c r="AD122" s="8"/>
      <c r="AE122" s="8"/>
      <c r="AF122" s="8"/>
      <c r="AG122" s="8"/>
      <c r="AH122" s="9"/>
      <c r="AI122" s="8"/>
      <c r="AJ122" s="13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7"/>
      <c r="BL122" s="7"/>
      <c r="BM122" s="7"/>
      <c r="BN122" s="7"/>
      <c r="BO122" s="7"/>
      <c r="BP122" s="7"/>
      <c r="BQ122" s="7"/>
      <c r="BR122" s="7"/>
      <c r="BT122" s="8"/>
      <c r="BV122" s="7"/>
      <c r="BW122" s="7"/>
      <c r="BX122" s="7"/>
      <c r="BY122" s="7"/>
      <c r="BZ122" s="7"/>
      <c r="CA122" s="7"/>
    </row>
    <row r="123" spans="1:79" x14ac:dyDescent="0.3">
      <c r="A123" s="1" t="s">
        <v>2121</v>
      </c>
      <c r="B123" s="1"/>
      <c r="C123" s="1" t="s">
        <v>1878</v>
      </c>
      <c r="D123" s="1"/>
      <c r="E123" s="1"/>
      <c r="F123" s="1"/>
      <c r="G123" s="1"/>
      <c r="H123" s="1">
        <v>19944.5</v>
      </c>
      <c r="I123" s="1">
        <v>1.8</v>
      </c>
      <c r="J123" s="12">
        <v>2064.9</v>
      </c>
      <c r="K123" s="5">
        <v>1114</v>
      </c>
      <c r="L123" s="5">
        <v>3064.6</v>
      </c>
      <c r="M123" s="13">
        <f t="shared" si="20"/>
        <v>1.8106361473828159E-2</v>
      </c>
      <c r="N123" s="13">
        <f t="shared" si="21"/>
        <v>1.600698486612373E-3</v>
      </c>
      <c r="O123" s="13">
        <f t="shared" si="21"/>
        <v>-2.5071633237822022E-3</v>
      </c>
      <c r="P123" s="13">
        <f t="shared" si="21"/>
        <v>1.2756113681427594E-2</v>
      </c>
      <c r="Q123" s="7"/>
      <c r="R123" s="8"/>
      <c r="S123" s="8"/>
      <c r="T123" s="8"/>
      <c r="U123" s="8"/>
      <c r="V123" s="13"/>
      <c r="W123" s="14"/>
      <c r="X123" s="1"/>
      <c r="Y123" s="1"/>
      <c r="Z123" s="1"/>
      <c r="AA123" s="1"/>
      <c r="AB123" s="1"/>
      <c r="AC123" s="1"/>
      <c r="AD123" s="8"/>
      <c r="AE123" s="8"/>
      <c r="AF123" s="8"/>
      <c r="AG123" s="8"/>
      <c r="AH123" s="9"/>
      <c r="AI123" s="8"/>
      <c r="AJ123" s="13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7"/>
      <c r="BL123" s="7"/>
      <c r="BM123" s="7"/>
      <c r="BN123" s="7"/>
      <c r="BO123" s="7"/>
      <c r="BP123" s="7"/>
      <c r="BQ123" s="7"/>
      <c r="BR123" s="7"/>
      <c r="BT123" s="8"/>
      <c r="BV123" s="7"/>
      <c r="BW123" s="7"/>
      <c r="BX123" s="7"/>
      <c r="BY123" s="7"/>
      <c r="BZ123" s="7"/>
      <c r="CA123" s="7"/>
    </row>
    <row r="124" spans="1:79" x14ac:dyDescent="0.3">
      <c r="A124" s="1" t="s">
        <v>2122</v>
      </c>
      <c r="B124" s="1"/>
      <c r="C124" s="1" t="s">
        <v>1878</v>
      </c>
      <c r="D124" s="1"/>
      <c r="E124" s="1"/>
      <c r="F124" s="1"/>
      <c r="G124" s="1"/>
      <c r="H124" s="1">
        <v>19831.5</v>
      </c>
      <c r="I124" s="1">
        <v>-0.6</v>
      </c>
      <c r="J124" s="12">
        <v>2063.6999999999998</v>
      </c>
      <c r="K124" s="5">
        <v>1117</v>
      </c>
      <c r="L124" s="5">
        <v>3051.4</v>
      </c>
      <c r="M124" s="13">
        <f t="shared" si="20"/>
        <v>-5.6657223796033884E-3</v>
      </c>
      <c r="N124" s="13">
        <f t="shared" si="21"/>
        <v>-5.8114194391989393E-4</v>
      </c>
      <c r="O124" s="13">
        <f t="shared" si="21"/>
        <v>2.6929982046679513E-3</v>
      </c>
      <c r="P124" s="13">
        <f t="shared" si="21"/>
        <v>-4.3072505384063042E-3</v>
      </c>
      <c r="Q124" s="7"/>
      <c r="R124" s="8"/>
      <c r="S124" s="8"/>
      <c r="T124" s="8"/>
      <c r="U124" s="8"/>
      <c r="V124" s="13"/>
      <c r="W124" s="14"/>
      <c r="X124" s="1"/>
      <c r="Y124" s="1"/>
      <c r="Z124" s="1"/>
      <c r="AA124" s="1"/>
      <c r="AB124" s="1"/>
      <c r="AC124" s="1"/>
      <c r="AD124" s="8"/>
      <c r="AE124" s="8"/>
      <c r="AF124" s="8"/>
      <c r="AG124" s="8"/>
      <c r="AH124" s="9"/>
      <c r="AI124" s="8"/>
      <c r="AJ124" s="13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7"/>
      <c r="BL124" s="7"/>
      <c r="BM124" s="7"/>
      <c r="BN124" s="7"/>
      <c r="BO124" s="7"/>
      <c r="BP124" s="7"/>
      <c r="BQ124" s="7"/>
      <c r="BR124" s="7"/>
      <c r="BT124" s="8"/>
      <c r="BV124" s="7"/>
      <c r="BW124" s="7"/>
      <c r="BX124" s="7"/>
      <c r="BY124" s="7"/>
      <c r="BZ124" s="7"/>
      <c r="CA124" s="7"/>
    </row>
    <row r="125" spans="1:79" x14ac:dyDescent="0.3">
      <c r="A125" s="1" t="s">
        <v>2123</v>
      </c>
      <c r="B125" s="1"/>
      <c r="C125" s="1" t="s">
        <v>1878</v>
      </c>
      <c r="D125" s="1"/>
      <c r="E125" s="1"/>
      <c r="F125" s="1"/>
      <c r="G125" s="1"/>
      <c r="H125" s="1">
        <v>19858.7</v>
      </c>
      <c r="I125" s="1">
        <v>0.1</v>
      </c>
      <c r="J125" s="12">
        <v>2020.5</v>
      </c>
      <c r="K125" s="5">
        <v>1106.7</v>
      </c>
      <c r="L125" s="5">
        <v>3069.7</v>
      </c>
      <c r="M125" s="13">
        <f t="shared" si="20"/>
        <v>1.3715553538562464E-3</v>
      </c>
      <c r="N125" s="13">
        <f t="shared" si="21"/>
        <v>-2.09332751853466E-2</v>
      </c>
      <c r="O125" s="13">
        <f t="shared" si="21"/>
        <v>-9.2211280214861135E-3</v>
      </c>
      <c r="P125" s="13">
        <f t="shared" si="21"/>
        <v>5.9972471652356418E-3</v>
      </c>
      <c r="Q125" s="7"/>
      <c r="R125" s="8"/>
      <c r="S125" s="8"/>
      <c r="T125" s="8"/>
      <c r="U125" s="8"/>
      <c r="V125" s="13"/>
      <c r="W125" s="14"/>
      <c r="X125" s="1"/>
      <c r="Y125" s="1"/>
      <c r="Z125" s="1"/>
      <c r="AA125" s="1"/>
      <c r="AB125" s="1"/>
      <c r="AC125" s="1"/>
      <c r="AD125" s="8"/>
      <c r="AE125" s="8"/>
      <c r="AF125" s="8"/>
      <c r="AG125" s="8"/>
      <c r="AH125" s="9"/>
      <c r="AI125" s="8"/>
      <c r="AJ125" s="13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7"/>
      <c r="BL125" s="7"/>
      <c r="BM125" s="7"/>
      <c r="BN125" s="7"/>
      <c r="BO125" s="7"/>
      <c r="BP125" s="7"/>
      <c r="BQ125" s="7"/>
      <c r="BR125" s="7"/>
      <c r="BT125" s="8"/>
      <c r="BV125" s="7"/>
      <c r="BW125" s="7"/>
      <c r="BX125" s="7"/>
      <c r="BY125" s="7"/>
      <c r="BZ125" s="7"/>
      <c r="CA125" s="7"/>
    </row>
    <row r="126" spans="1:79" x14ac:dyDescent="0.3">
      <c r="A126" s="1" t="s">
        <v>2124</v>
      </c>
      <c r="B126" s="1"/>
      <c r="C126" s="1" t="s">
        <v>1878</v>
      </c>
      <c r="D126" s="1"/>
      <c r="E126" s="1"/>
      <c r="F126" s="1"/>
      <c r="G126" s="1"/>
      <c r="H126" s="1">
        <v>19642.7</v>
      </c>
      <c r="I126" s="1">
        <v>-1.1000000000000001</v>
      </c>
      <c r="J126" s="12">
        <v>1997.7</v>
      </c>
      <c r="K126" s="5">
        <v>1107.0999999999999</v>
      </c>
      <c r="L126" s="5">
        <v>3055.6</v>
      </c>
      <c r="M126" s="13">
        <f t="shared" si="20"/>
        <v>-1.0876844909284089E-2</v>
      </c>
      <c r="N126" s="13">
        <f t="shared" si="21"/>
        <v>-1.1284335560504788E-2</v>
      </c>
      <c r="O126" s="13">
        <f t="shared" si="21"/>
        <v>3.6143489653905903E-4</v>
      </c>
      <c r="P126" s="13">
        <f t="shared" si="21"/>
        <v>-4.5932827312115121E-3</v>
      </c>
      <c r="Q126" s="7"/>
      <c r="R126" s="8"/>
      <c r="S126" s="8"/>
      <c r="T126" s="8"/>
      <c r="U126" s="8"/>
      <c r="V126" s="13"/>
      <c r="W126" s="14"/>
      <c r="X126" s="1"/>
      <c r="Y126" s="1"/>
      <c r="Z126" s="1"/>
      <c r="AA126" s="1"/>
      <c r="AB126" s="1"/>
      <c r="AC126" s="1"/>
      <c r="AD126" s="8"/>
      <c r="AE126" s="8"/>
      <c r="AF126" s="8"/>
      <c r="AG126" s="8"/>
      <c r="AH126" s="9"/>
      <c r="AI126" s="8"/>
      <c r="AJ126" s="13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7"/>
      <c r="BL126" s="7"/>
      <c r="BM126" s="7"/>
      <c r="BN126" s="7"/>
      <c r="BO126" s="7"/>
      <c r="BP126" s="7"/>
      <c r="BQ126" s="7"/>
      <c r="BR126" s="7"/>
      <c r="BT126" s="8"/>
      <c r="BV126" s="7"/>
      <c r="BW126" s="7"/>
      <c r="BX126" s="7"/>
      <c r="BY126" s="7"/>
      <c r="BZ126" s="7"/>
      <c r="CA126" s="7"/>
    </row>
    <row r="127" spans="1:79" x14ac:dyDescent="0.3">
      <c r="A127" s="1" t="s">
        <v>2125</v>
      </c>
      <c r="B127" s="1"/>
      <c r="C127" s="1" t="s">
        <v>1878</v>
      </c>
      <c r="D127" s="1"/>
      <c r="E127" s="1"/>
      <c r="F127" s="1"/>
      <c r="G127" s="1"/>
      <c r="H127" s="1">
        <v>19536.599999999999</v>
      </c>
      <c r="I127" s="1">
        <v>-0.5</v>
      </c>
      <c r="J127" s="12">
        <v>2023.1</v>
      </c>
      <c r="K127" s="5">
        <v>1110.8</v>
      </c>
      <c r="L127" s="5">
        <v>3026.2</v>
      </c>
      <c r="M127" s="13">
        <f t="shared" si="20"/>
        <v>-5.4014977574367018E-3</v>
      </c>
      <c r="N127" s="13">
        <f t="shared" si="21"/>
        <v>1.2714621815087312E-2</v>
      </c>
      <c r="O127" s="13">
        <f t="shared" si="21"/>
        <v>3.3420648541233611E-3</v>
      </c>
      <c r="P127" s="13">
        <f t="shared" si="21"/>
        <v>-9.6216782301348225E-3</v>
      </c>
      <c r="Q127" s="7"/>
      <c r="R127" s="8"/>
      <c r="S127" s="8"/>
      <c r="T127" s="8"/>
      <c r="U127" s="8"/>
      <c r="V127" s="13"/>
      <c r="W127" s="14"/>
      <c r="X127" s="1"/>
      <c r="Y127" s="1"/>
      <c r="Z127" s="1"/>
      <c r="AA127" s="1"/>
      <c r="AB127" s="1"/>
      <c r="AC127" s="1"/>
      <c r="AD127" s="8"/>
      <c r="AE127" s="8"/>
      <c r="AF127" s="8"/>
      <c r="AG127" s="8"/>
      <c r="AH127" s="9"/>
      <c r="AI127" s="8"/>
      <c r="AJ127" s="13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7"/>
      <c r="BL127" s="7"/>
      <c r="BM127" s="7"/>
      <c r="BN127" s="7"/>
      <c r="BO127" s="7"/>
      <c r="BP127" s="7"/>
      <c r="BQ127" s="7"/>
      <c r="BR127" s="7"/>
      <c r="BT127" s="8"/>
      <c r="BV127" s="7"/>
      <c r="BW127" s="7"/>
      <c r="BX127" s="7"/>
      <c r="BY127" s="7"/>
      <c r="BZ127" s="7"/>
      <c r="CA127" s="7"/>
    </row>
    <row r="128" spans="1:79" x14ac:dyDescent="0.3">
      <c r="A128" s="1" t="s">
        <v>2126</v>
      </c>
      <c r="B128" s="1"/>
      <c r="C128" s="1" t="s">
        <v>1878</v>
      </c>
      <c r="D128" s="1"/>
      <c r="E128" s="1"/>
      <c r="F128" s="1"/>
      <c r="G128" s="1"/>
      <c r="H128" s="1">
        <v>19709</v>
      </c>
      <c r="I128" s="1">
        <v>0.9</v>
      </c>
      <c r="J128" s="12">
        <v>2030</v>
      </c>
      <c r="K128" s="5">
        <v>1116.2</v>
      </c>
      <c r="L128" s="5">
        <v>3064.5</v>
      </c>
      <c r="M128" s="13">
        <f t="shared" si="20"/>
        <v>8.8244628031490802E-3</v>
      </c>
      <c r="N128" s="13">
        <f t="shared" si="21"/>
        <v>3.4106074835649203E-3</v>
      </c>
      <c r="O128" s="13">
        <f t="shared" si="21"/>
        <v>4.8613611811307855E-3</v>
      </c>
      <c r="P128" s="13">
        <f t="shared" si="21"/>
        <v>1.2656136408697449E-2</v>
      </c>
      <c r="Q128" s="7"/>
      <c r="R128" s="8"/>
      <c r="S128" s="8"/>
      <c r="T128" s="8"/>
      <c r="U128" s="8"/>
      <c r="V128" s="13"/>
      <c r="W128" s="14"/>
      <c r="X128" s="1"/>
      <c r="Y128" s="1"/>
      <c r="Z128" s="1"/>
      <c r="AA128" s="1"/>
      <c r="AB128" s="1"/>
      <c r="AC128" s="1"/>
      <c r="AD128" s="8"/>
      <c r="AE128" s="8"/>
      <c r="AF128" s="8"/>
      <c r="AG128" s="8"/>
      <c r="AH128" s="9"/>
      <c r="AI128" s="8"/>
      <c r="AJ128" s="13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7"/>
      <c r="BL128" s="7"/>
      <c r="BM128" s="7"/>
      <c r="BN128" s="7"/>
      <c r="BO128" s="7"/>
      <c r="BP128" s="7"/>
      <c r="BQ128" s="7"/>
      <c r="BR128" s="7"/>
      <c r="BT128" s="8"/>
      <c r="BV128" s="7"/>
      <c r="BW128" s="7"/>
      <c r="BX128" s="7"/>
      <c r="BY128" s="7"/>
      <c r="BZ128" s="7"/>
      <c r="CA128" s="7"/>
    </row>
    <row r="129" spans="1:79" x14ac:dyDescent="0.3">
      <c r="A129" s="1" t="s">
        <v>2127</v>
      </c>
      <c r="B129" s="1"/>
      <c r="C129" s="1" t="s">
        <v>1878</v>
      </c>
      <c r="D129" s="1"/>
      <c r="E129" s="1"/>
      <c r="F129" s="1"/>
      <c r="G129" s="1"/>
      <c r="H129" s="1">
        <v>19684</v>
      </c>
      <c r="I129" s="1">
        <v>-0.1</v>
      </c>
      <c r="J129" s="12">
        <v>2019.1</v>
      </c>
      <c r="K129" s="5">
        <v>1128.8</v>
      </c>
      <c r="L129" s="5">
        <v>3080.1</v>
      </c>
      <c r="M129" s="13">
        <f t="shared" si="20"/>
        <v>-1.2684560353137808E-3</v>
      </c>
      <c r="N129" s="13">
        <f t="shared" si="21"/>
        <v>-5.3694581280788745E-3</v>
      </c>
      <c r="O129" s="13">
        <f t="shared" si="21"/>
        <v>1.1288299587887352E-2</v>
      </c>
      <c r="P129" s="13">
        <f t="shared" si="21"/>
        <v>5.0905531081741895E-3</v>
      </c>
      <c r="Q129" s="7"/>
      <c r="R129" s="8"/>
      <c r="S129" s="8"/>
      <c r="T129" s="8"/>
      <c r="U129" s="8"/>
      <c r="V129" s="13"/>
      <c r="W129" s="14"/>
      <c r="X129" s="1"/>
      <c r="Y129" s="1"/>
      <c r="Z129" s="1"/>
      <c r="AA129" s="1"/>
      <c r="AB129" s="1"/>
      <c r="AC129" s="1"/>
      <c r="AD129" s="8"/>
      <c r="AE129" s="8"/>
      <c r="AF129" s="8"/>
      <c r="AG129" s="8"/>
      <c r="AH129" s="9"/>
      <c r="AI129" s="8"/>
      <c r="AJ129" s="13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7"/>
      <c r="BL129" s="7"/>
      <c r="BM129" s="7"/>
      <c r="BN129" s="7"/>
      <c r="BO129" s="7"/>
      <c r="BP129" s="7"/>
      <c r="BQ129" s="7"/>
      <c r="BR129" s="7"/>
      <c r="BT129" s="8"/>
      <c r="BV129" s="7"/>
      <c r="BW129" s="7"/>
      <c r="BX129" s="7"/>
      <c r="BY129" s="7"/>
      <c r="BZ129" s="7"/>
      <c r="CA129" s="7"/>
    </row>
    <row r="130" spans="1:79" x14ac:dyDescent="0.3">
      <c r="A130" s="1" t="s">
        <v>2128</v>
      </c>
      <c r="B130" s="1"/>
      <c r="C130" s="1" t="s">
        <v>1878</v>
      </c>
      <c r="D130" s="1"/>
      <c r="E130" s="1"/>
      <c r="F130" s="1"/>
      <c r="G130" s="1"/>
      <c r="H130" s="1">
        <v>19542.900000000001</v>
      </c>
      <c r="I130" s="1">
        <v>-0.7</v>
      </c>
      <c r="J130" s="12">
        <v>1999.5</v>
      </c>
      <c r="K130" s="5">
        <v>1124.0999999999999</v>
      </c>
      <c r="L130" s="5">
        <v>3062.6</v>
      </c>
      <c r="M130" s="13">
        <f t="shared" si="20"/>
        <v>-7.1682584840478958E-3</v>
      </c>
      <c r="N130" s="13">
        <f t="shared" si="21"/>
        <v>-9.7072953296022391E-3</v>
      </c>
      <c r="O130" s="13">
        <f t="shared" si="21"/>
        <v>-4.16371367824242E-3</v>
      </c>
      <c r="P130" s="13">
        <f t="shared" si="21"/>
        <v>-5.681633713191081E-3</v>
      </c>
      <c r="Q130" s="7"/>
      <c r="R130" s="8"/>
      <c r="S130" s="8"/>
      <c r="T130" s="8"/>
      <c r="U130" s="8"/>
      <c r="V130" s="13"/>
      <c r="W130" s="14"/>
      <c r="X130" s="1"/>
      <c r="Y130" s="1"/>
      <c r="Z130" s="1"/>
      <c r="AA130" s="1"/>
      <c r="AB130" s="1"/>
      <c r="AC130" s="1"/>
      <c r="AD130" s="8"/>
      <c r="AE130" s="8"/>
      <c r="AF130" s="8"/>
      <c r="AG130" s="8"/>
      <c r="AH130" s="9"/>
      <c r="AI130" s="8"/>
      <c r="AJ130" s="13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7"/>
      <c r="BL130" s="7"/>
      <c r="BM130" s="7"/>
      <c r="BN130" s="7"/>
      <c r="BO130" s="7"/>
      <c r="BP130" s="7"/>
      <c r="BQ130" s="7"/>
      <c r="BR130" s="7"/>
      <c r="BT130" s="8"/>
      <c r="BV130" s="7"/>
      <c r="BW130" s="7"/>
      <c r="BX130" s="7"/>
      <c r="BY130" s="7"/>
      <c r="BZ130" s="7"/>
      <c r="CA130" s="7"/>
    </row>
    <row r="131" spans="1:79" x14ac:dyDescent="0.3">
      <c r="A131" s="1" t="s">
        <v>2129</v>
      </c>
      <c r="B131" s="1"/>
      <c r="C131" s="1" t="s">
        <v>1878</v>
      </c>
      <c r="D131" s="1"/>
      <c r="E131" s="1"/>
      <c r="F131" s="1"/>
      <c r="G131" s="1"/>
      <c r="H131" s="1">
        <v>19474.400000000001</v>
      </c>
      <c r="I131" s="1">
        <v>-0.4</v>
      </c>
      <c r="J131" s="12">
        <v>1987.8</v>
      </c>
      <c r="K131" s="5">
        <v>1135.2</v>
      </c>
      <c r="L131" s="5">
        <v>3060.5</v>
      </c>
      <c r="M131" s="13">
        <f t="shared" si="20"/>
        <v>-3.505109272421203E-3</v>
      </c>
      <c r="N131" s="13">
        <f t="shared" si="21"/>
        <v>-5.8514628657164725E-3</v>
      </c>
      <c r="O131" s="13">
        <f t="shared" si="21"/>
        <v>9.8745663197226108E-3</v>
      </c>
      <c r="P131" s="13">
        <f t="shared" si="21"/>
        <v>-6.8569189577483147E-4</v>
      </c>
      <c r="Q131" s="7"/>
      <c r="R131" s="8"/>
      <c r="S131" s="8"/>
      <c r="T131" s="8"/>
      <c r="U131" s="8"/>
      <c r="V131" s="13"/>
      <c r="W131" s="14"/>
      <c r="X131" s="1"/>
      <c r="Y131" s="1"/>
      <c r="Z131" s="1"/>
      <c r="AA131" s="1"/>
      <c r="AB131" s="1"/>
      <c r="AC131" s="1"/>
      <c r="AD131" s="8"/>
      <c r="AE131" s="8"/>
      <c r="AF131" s="8"/>
      <c r="AG131" s="8"/>
      <c r="AH131" s="9"/>
      <c r="AI131" s="8"/>
      <c r="AJ131" s="13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7"/>
      <c r="BL131" s="7"/>
      <c r="BM131" s="7"/>
      <c r="BN131" s="7"/>
      <c r="BO131" s="7"/>
      <c r="BP131" s="7"/>
      <c r="BQ131" s="7"/>
      <c r="BR131" s="7"/>
      <c r="BT131" s="8"/>
      <c r="BV131" s="7"/>
      <c r="BW131" s="7"/>
      <c r="BX131" s="7"/>
      <c r="BY131" s="7"/>
      <c r="BZ131" s="7"/>
      <c r="CA131" s="7"/>
    </row>
    <row r="132" spans="1:79" x14ac:dyDescent="0.3">
      <c r="A132" s="1" t="s">
        <v>2130</v>
      </c>
      <c r="B132" s="1"/>
      <c r="C132" s="1" t="s">
        <v>1878</v>
      </c>
      <c r="D132" s="1"/>
      <c r="E132" s="1"/>
      <c r="F132" s="1"/>
      <c r="G132" s="1"/>
      <c r="H132" s="1">
        <v>19610.099999999999</v>
      </c>
      <c r="I132" s="1">
        <v>0.7</v>
      </c>
      <c r="J132" s="12">
        <v>1989.7</v>
      </c>
      <c r="K132" s="5">
        <v>1151.7</v>
      </c>
      <c r="L132" s="5">
        <v>3068.7</v>
      </c>
      <c r="M132" s="13">
        <f t="shared" ref="M132:M195" si="22">H132/H131-1</f>
        <v>6.9681222528035214E-3</v>
      </c>
      <c r="N132" s="13">
        <f t="shared" si="21"/>
        <v>9.5583056645542896E-4</v>
      </c>
      <c r="O132" s="13">
        <f t="shared" si="21"/>
        <v>1.4534883720930258E-2</v>
      </c>
      <c r="P132" s="13">
        <f t="shared" si="21"/>
        <v>2.6793007678482805E-3</v>
      </c>
      <c r="Q132" s="7"/>
      <c r="R132" s="8"/>
      <c r="S132" s="8"/>
      <c r="T132" s="8"/>
      <c r="U132" s="8"/>
      <c r="V132" s="13"/>
      <c r="W132" s="14"/>
      <c r="X132" s="1"/>
      <c r="Y132" s="1"/>
      <c r="Z132" s="1"/>
      <c r="AA132" s="1"/>
      <c r="AB132" s="1"/>
      <c r="AC132" s="1"/>
      <c r="AD132" s="8"/>
      <c r="AE132" s="8"/>
      <c r="AF132" s="8"/>
      <c r="AG132" s="8"/>
      <c r="AH132" s="9"/>
      <c r="AI132" s="8"/>
      <c r="AJ132" s="13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7"/>
      <c r="BL132" s="7"/>
      <c r="BM132" s="7"/>
      <c r="BN132" s="7"/>
      <c r="BO132" s="7"/>
      <c r="BP132" s="7"/>
      <c r="BQ132" s="7"/>
      <c r="BR132" s="7"/>
      <c r="BT132" s="8"/>
      <c r="BV132" s="7"/>
      <c r="BW132" s="7"/>
      <c r="BX132" s="7"/>
      <c r="BY132" s="7"/>
      <c r="BZ132" s="7"/>
      <c r="CA132" s="7"/>
    </row>
    <row r="133" spans="1:79" x14ac:dyDescent="0.3">
      <c r="A133" s="1" t="s">
        <v>2131</v>
      </c>
      <c r="B133" s="1"/>
      <c r="C133" s="1" t="s">
        <v>1878</v>
      </c>
      <c r="D133" s="1"/>
      <c r="E133" s="1"/>
      <c r="F133" s="1"/>
      <c r="G133" s="1"/>
      <c r="H133" s="1">
        <v>19456.5</v>
      </c>
      <c r="I133" s="1">
        <v>-0.8</v>
      </c>
      <c r="J133" s="12">
        <v>1972.7</v>
      </c>
      <c r="K133" s="5">
        <v>1145</v>
      </c>
      <c r="L133" s="5">
        <v>3051.4</v>
      </c>
      <c r="M133" s="13">
        <f t="shared" si="22"/>
        <v>-7.8326984564075497E-3</v>
      </c>
      <c r="N133" s="13">
        <f t="shared" ref="N133:P196" si="23">J133/J132-1</f>
        <v>-8.5440016082826142E-3</v>
      </c>
      <c r="O133" s="13">
        <f t="shared" si="23"/>
        <v>-5.8174871928453609E-3</v>
      </c>
      <c r="P133" s="13">
        <f t="shared" si="23"/>
        <v>-5.6375663961937272E-3</v>
      </c>
      <c r="Q133" s="7"/>
      <c r="R133" s="8"/>
      <c r="S133" s="8"/>
      <c r="T133" s="8"/>
      <c r="U133" s="8"/>
      <c r="V133" s="13"/>
      <c r="W133" s="14"/>
      <c r="X133" s="1"/>
      <c r="Y133" s="1"/>
      <c r="Z133" s="1"/>
      <c r="AA133" s="1"/>
      <c r="AB133" s="1"/>
      <c r="AC133" s="1"/>
      <c r="AD133" s="8"/>
      <c r="AE133" s="8"/>
      <c r="AF133" s="8"/>
      <c r="AG133" s="8"/>
      <c r="AH133" s="9"/>
      <c r="AI133" s="8"/>
      <c r="AJ133" s="13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7"/>
      <c r="BL133" s="7"/>
      <c r="BM133" s="7"/>
      <c r="BN133" s="7"/>
      <c r="BO133" s="7"/>
      <c r="BP133" s="7"/>
      <c r="BQ133" s="7"/>
      <c r="BR133" s="7"/>
      <c r="BT133" s="8"/>
      <c r="BV133" s="7"/>
      <c r="BW133" s="7"/>
      <c r="BX133" s="7"/>
      <c r="BY133" s="7"/>
      <c r="BZ133" s="7"/>
      <c r="CA133" s="7"/>
    </row>
    <row r="134" spans="1:79" x14ac:dyDescent="0.3">
      <c r="A134" s="1" t="s">
        <v>2132</v>
      </c>
      <c r="B134" s="1"/>
      <c r="C134" s="1" t="s">
        <v>1878</v>
      </c>
      <c r="D134" s="1"/>
      <c r="E134" s="1"/>
      <c r="F134" s="1"/>
      <c r="G134" s="1"/>
      <c r="H134" s="1">
        <v>19340.599999999999</v>
      </c>
      <c r="I134" s="1">
        <v>-0.6</v>
      </c>
      <c r="J134" s="12">
        <v>1987.5</v>
      </c>
      <c r="K134" s="5">
        <v>1142.9000000000001</v>
      </c>
      <c r="L134" s="5">
        <v>3036.4</v>
      </c>
      <c r="M134" s="13">
        <f t="shared" si="22"/>
        <v>-5.9568781641097246E-3</v>
      </c>
      <c r="N134" s="13">
        <f t="shared" si="23"/>
        <v>7.5024078673897598E-3</v>
      </c>
      <c r="O134" s="13">
        <f t="shared" si="23"/>
        <v>-1.8340611353711012E-3</v>
      </c>
      <c r="P134" s="13">
        <f t="shared" si="23"/>
        <v>-4.9157763649472219E-3</v>
      </c>
      <c r="Q134" s="7"/>
      <c r="R134" s="8"/>
      <c r="S134" s="8"/>
      <c r="T134" s="8"/>
      <c r="U134" s="8"/>
      <c r="V134" s="13"/>
      <c r="W134" s="14"/>
      <c r="X134" s="1"/>
      <c r="Y134" s="1"/>
      <c r="Z134" s="1"/>
      <c r="AA134" s="1"/>
      <c r="AB134" s="1"/>
      <c r="AC134" s="1"/>
      <c r="AD134" s="8"/>
      <c r="AE134" s="8"/>
      <c r="AF134" s="8"/>
      <c r="AG134" s="8"/>
      <c r="AH134" s="9"/>
      <c r="AI134" s="8"/>
      <c r="AJ134" s="13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7"/>
      <c r="BL134" s="7"/>
      <c r="BM134" s="7"/>
      <c r="BN134" s="7"/>
      <c r="BO134" s="7"/>
      <c r="BP134" s="7"/>
      <c r="BQ134" s="7"/>
      <c r="BR134" s="7"/>
      <c r="BT134" s="8"/>
      <c r="BV134" s="7"/>
      <c r="BW134" s="7"/>
      <c r="BX134" s="7"/>
      <c r="BY134" s="7"/>
      <c r="BZ134" s="7"/>
      <c r="CA134" s="7"/>
    </row>
    <row r="135" spans="1:79" x14ac:dyDescent="0.3">
      <c r="A135" s="1" t="s">
        <v>2133</v>
      </c>
      <c r="B135" s="1"/>
      <c r="C135" s="1" t="s">
        <v>1878</v>
      </c>
      <c r="D135" s="1"/>
      <c r="E135" s="1"/>
      <c r="F135" s="1"/>
      <c r="G135" s="1"/>
      <c r="H135" s="1">
        <v>19533</v>
      </c>
      <c r="I135" s="1">
        <v>1</v>
      </c>
      <c r="J135" s="12">
        <v>2004.8</v>
      </c>
      <c r="K135" s="5">
        <v>1143.0999999999999</v>
      </c>
      <c r="L135" s="5">
        <v>3061.7</v>
      </c>
      <c r="M135" s="13">
        <f t="shared" si="22"/>
        <v>9.9479850676815751E-3</v>
      </c>
      <c r="N135" s="13">
        <f t="shared" si="23"/>
        <v>8.7044025157232419E-3</v>
      </c>
      <c r="O135" s="13">
        <f t="shared" si="23"/>
        <v>1.7499343774596277E-4</v>
      </c>
      <c r="P135" s="13">
        <f t="shared" si="23"/>
        <v>8.3322355420891725E-3</v>
      </c>
      <c r="Q135" s="7"/>
      <c r="R135" s="8"/>
      <c r="S135" s="8"/>
      <c r="T135" s="8"/>
      <c r="U135" s="8"/>
      <c r="V135" s="13"/>
      <c r="W135" s="14"/>
      <c r="X135" s="1"/>
      <c r="Y135" s="1"/>
      <c r="Z135" s="1"/>
      <c r="AA135" s="1"/>
      <c r="AB135" s="1"/>
      <c r="AC135" s="1"/>
      <c r="AD135" s="8"/>
      <c r="AE135" s="8"/>
      <c r="AF135" s="8"/>
      <c r="AG135" s="8"/>
      <c r="AH135" s="9"/>
      <c r="AI135" s="8"/>
      <c r="AJ135" s="13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7"/>
      <c r="BL135" s="7"/>
      <c r="BM135" s="7"/>
      <c r="BN135" s="7"/>
      <c r="BO135" s="7"/>
      <c r="BP135" s="7"/>
      <c r="BQ135" s="7"/>
      <c r="BR135" s="7"/>
      <c r="BT135" s="8"/>
      <c r="BV135" s="7"/>
      <c r="BW135" s="7"/>
      <c r="BX135" s="7"/>
      <c r="BY135" s="7"/>
      <c r="BZ135" s="7"/>
      <c r="CA135" s="7"/>
    </row>
    <row r="136" spans="1:79" x14ac:dyDescent="0.3">
      <c r="A136" s="1" t="s">
        <v>2134</v>
      </c>
      <c r="B136" s="1"/>
      <c r="C136" s="1" t="s">
        <v>1878</v>
      </c>
      <c r="D136" s="1"/>
      <c r="E136" s="1"/>
      <c r="F136" s="1"/>
      <c r="G136" s="1"/>
      <c r="H136" s="1">
        <v>19658</v>
      </c>
      <c r="I136" s="1">
        <v>0.6</v>
      </c>
      <c r="J136" s="12">
        <v>2016.4</v>
      </c>
      <c r="K136" s="5">
        <v>1144.0999999999999</v>
      </c>
      <c r="L136" s="5">
        <v>3061.8</v>
      </c>
      <c r="M136" s="13">
        <f t="shared" si="22"/>
        <v>6.3994266113756026E-3</v>
      </c>
      <c r="N136" s="13">
        <f t="shared" si="23"/>
        <v>5.7861133280128207E-3</v>
      </c>
      <c r="O136" s="13">
        <f t="shared" si="23"/>
        <v>8.7481410200340726E-4</v>
      </c>
      <c r="P136" s="13">
        <f t="shared" si="23"/>
        <v>3.2661593232674591E-5</v>
      </c>
      <c r="Q136" s="7"/>
      <c r="R136" s="8"/>
      <c r="S136" s="8"/>
      <c r="T136" s="8"/>
      <c r="U136" s="8"/>
      <c r="V136" s="13"/>
      <c r="W136" s="14"/>
      <c r="X136" s="1"/>
      <c r="Y136" s="1"/>
      <c r="Z136" s="1"/>
      <c r="AA136" s="1"/>
      <c r="AB136" s="1"/>
      <c r="AC136" s="1"/>
      <c r="AD136" s="8"/>
      <c r="AE136" s="8"/>
      <c r="AF136" s="8"/>
      <c r="AG136" s="8"/>
      <c r="AH136" s="9"/>
      <c r="AI136" s="8"/>
      <c r="AJ136" s="13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7"/>
      <c r="BL136" s="7"/>
      <c r="BM136" s="7"/>
      <c r="BN136" s="7"/>
      <c r="BO136" s="7"/>
      <c r="BP136" s="7"/>
      <c r="BQ136" s="7"/>
      <c r="BR136" s="7"/>
      <c r="BT136" s="8"/>
      <c r="BV136" s="7"/>
      <c r="BW136" s="7"/>
      <c r="BX136" s="7"/>
      <c r="BY136" s="7"/>
      <c r="BZ136" s="7"/>
      <c r="CA136" s="7"/>
    </row>
    <row r="137" spans="1:79" x14ac:dyDescent="0.3">
      <c r="A137" s="1" t="s">
        <v>2135</v>
      </c>
      <c r="B137" s="1"/>
      <c r="C137" s="1" t="s">
        <v>1878</v>
      </c>
      <c r="D137" s="1"/>
      <c r="E137" s="1"/>
      <c r="F137" s="1"/>
      <c r="G137" s="1"/>
      <c r="H137" s="1">
        <v>19713</v>
      </c>
      <c r="I137" s="1">
        <v>0.3</v>
      </c>
      <c r="J137" s="12">
        <v>2039.9</v>
      </c>
      <c r="K137" s="5">
        <v>1140.5999999999999</v>
      </c>
      <c r="L137" s="5">
        <v>3096.1</v>
      </c>
      <c r="M137" s="13">
        <f t="shared" si="22"/>
        <v>2.7978431173059093E-3</v>
      </c>
      <c r="N137" s="13">
        <f t="shared" si="23"/>
        <v>1.1654433644118223E-2</v>
      </c>
      <c r="O137" s="13">
        <f t="shared" si="23"/>
        <v>-3.0591731492002339E-3</v>
      </c>
      <c r="P137" s="13">
        <f t="shared" si="23"/>
        <v>1.1202560585276577E-2</v>
      </c>
      <c r="Q137" s="7"/>
      <c r="R137" s="8"/>
      <c r="S137" s="8"/>
      <c r="T137" s="8"/>
      <c r="U137" s="8"/>
      <c r="V137" s="13"/>
      <c r="W137" s="14"/>
      <c r="X137" s="1"/>
      <c r="Y137" s="1"/>
      <c r="Z137" s="1"/>
      <c r="AA137" s="1"/>
      <c r="AB137" s="1"/>
      <c r="AC137" s="1"/>
      <c r="AD137" s="8"/>
      <c r="AE137" s="8"/>
      <c r="AF137" s="8"/>
      <c r="AG137" s="8"/>
      <c r="AH137" s="9"/>
      <c r="AI137" s="8"/>
      <c r="AJ137" s="13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7"/>
      <c r="BL137" s="7"/>
      <c r="BM137" s="7"/>
      <c r="BN137" s="7"/>
      <c r="BO137" s="7"/>
      <c r="BP137" s="7"/>
      <c r="BQ137" s="7"/>
      <c r="BR137" s="7"/>
      <c r="BT137" s="8"/>
      <c r="BV137" s="7"/>
      <c r="BW137" s="7"/>
      <c r="BX137" s="7"/>
      <c r="BY137" s="7"/>
      <c r="BZ137" s="7"/>
      <c r="CA137" s="7"/>
    </row>
    <row r="138" spans="1:79" x14ac:dyDescent="0.3">
      <c r="A138" s="1" t="s">
        <v>2136</v>
      </c>
      <c r="B138" s="1"/>
      <c r="C138" s="1" t="s">
        <v>1878</v>
      </c>
      <c r="D138" s="1"/>
      <c r="E138" s="1"/>
      <c r="F138" s="1"/>
      <c r="G138" s="1"/>
      <c r="H138" s="1">
        <v>19835.099999999999</v>
      </c>
      <c r="I138" s="1">
        <v>0.6</v>
      </c>
      <c r="J138" s="12">
        <v>2047</v>
      </c>
      <c r="K138" s="5">
        <v>1140.3</v>
      </c>
      <c r="L138" s="5">
        <v>3118.5</v>
      </c>
      <c r="M138" s="13">
        <f t="shared" si="22"/>
        <v>6.1938822097091784E-3</v>
      </c>
      <c r="N138" s="13">
        <f t="shared" si="23"/>
        <v>3.4805627726848254E-3</v>
      </c>
      <c r="O138" s="13">
        <f t="shared" si="23"/>
        <v>-2.630194634402061E-4</v>
      </c>
      <c r="P138" s="13">
        <f t="shared" si="23"/>
        <v>7.2349084331901903E-3</v>
      </c>
      <c r="Q138" s="7"/>
      <c r="R138" s="8"/>
      <c r="S138" s="8"/>
      <c r="T138" s="8"/>
      <c r="U138" s="8"/>
      <c r="V138" s="13"/>
      <c r="W138" s="14"/>
      <c r="X138" s="1"/>
      <c r="Y138" s="1"/>
      <c r="Z138" s="1"/>
      <c r="AA138" s="1"/>
      <c r="AB138" s="1"/>
      <c r="AC138" s="1"/>
      <c r="AD138" s="8"/>
      <c r="AE138" s="8"/>
      <c r="AF138" s="8"/>
      <c r="AG138" s="8"/>
      <c r="AH138" s="9"/>
      <c r="AI138" s="8"/>
      <c r="AJ138" s="13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7"/>
      <c r="BL138" s="7"/>
      <c r="BM138" s="7"/>
      <c r="BN138" s="7"/>
      <c r="BO138" s="7"/>
      <c r="BP138" s="7"/>
      <c r="BQ138" s="7"/>
      <c r="BR138" s="7"/>
      <c r="BT138" s="8"/>
      <c r="BV138" s="7"/>
      <c r="BW138" s="7"/>
      <c r="BX138" s="7"/>
      <c r="BY138" s="7"/>
      <c r="BZ138" s="7"/>
      <c r="CA138" s="7"/>
    </row>
    <row r="139" spans="1:79" x14ac:dyDescent="0.3">
      <c r="A139" s="1" t="s">
        <v>2137</v>
      </c>
      <c r="B139" s="1"/>
      <c r="C139" s="1" t="s">
        <v>1878</v>
      </c>
      <c r="D139" s="1"/>
      <c r="E139" s="1"/>
      <c r="F139" s="1"/>
      <c r="G139" s="1"/>
      <c r="H139" s="1">
        <v>19934.8</v>
      </c>
      <c r="I139" s="1">
        <v>0.5</v>
      </c>
      <c r="J139" s="12">
        <v>2064.3000000000002</v>
      </c>
      <c r="K139" s="5">
        <v>1146.4000000000001</v>
      </c>
      <c r="L139" s="5">
        <v>3082.3</v>
      </c>
      <c r="M139" s="13">
        <f t="shared" si="22"/>
        <v>5.0264430227224821E-3</v>
      </c>
      <c r="N139" s="13">
        <f t="shared" si="23"/>
        <v>8.4513922813875819E-3</v>
      </c>
      <c r="O139" s="13">
        <f t="shared" si="23"/>
        <v>5.3494694378672936E-3</v>
      </c>
      <c r="P139" s="13">
        <f t="shared" si="23"/>
        <v>-1.1608144941478216E-2</v>
      </c>
      <c r="Q139" s="7"/>
      <c r="R139" s="8"/>
      <c r="S139" s="8"/>
      <c r="T139" s="8"/>
      <c r="U139" s="8"/>
      <c r="V139" s="13"/>
      <c r="W139" s="14"/>
      <c r="X139" s="1"/>
      <c r="Y139" s="1"/>
      <c r="Z139" s="1"/>
      <c r="AA139" s="1"/>
      <c r="AB139" s="1"/>
      <c r="AC139" s="1"/>
      <c r="AD139" s="8"/>
      <c r="AE139" s="8"/>
      <c r="AF139" s="8"/>
      <c r="AG139" s="8"/>
      <c r="AH139" s="9"/>
      <c r="AI139" s="8"/>
      <c r="AJ139" s="13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7"/>
      <c r="BL139" s="7"/>
      <c r="BM139" s="7"/>
      <c r="BN139" s="7"/>
      <c r="BO139" s="7"/>
      <c r="BP139" s="7"/>
      <c r="BQ139" s="7"/>
      <c r="BR139" s="7"/>
      <c r="BT139" s="8"/>
      <c r="BV139" s="7"/>
      <c r="BW139" s="7"/>
      <c r="BX139" s="7"/>
      <c r="BY139" s="7"/>
      <c r="BZ139" s="7"/>
      <c r="CA139" s="7"/>
    </row>
    <row r="140" spans="1:79" x14ac:dyDescent="0.3">
      <c r="A140" s="1" t="s">
        <v>2138</v>
      </c>
      <c r="B140" s="1"/>
      <c r="C140" s="1" t="s">
        <v>1878</v>
      </c>
      <c r="D140" s="1"/>
      <c r="E140" s="1"/>
      <c r="F140" s="1"/>
      <c r="G140" s="1"/>
      <c r="H140" s="1">
        <v>19940.099999999999</v>
      </c>
      <c r="I140" s="1">
        <v>0</v>
      </c>
      <c r="J140" s="12">
        <v>2061.1999999999998</v>
      </c>
      <c r="K140" s="5">
        <v>1146.9000000000001</v>
      </c>
      <c r="L140" s="5">
        <v>3099.7</v>
      </c>
      <c r="M140" s="13">
        <f t="shared" si="22"/>
        <v>2.6586672552508794E-4</v>
      </c>
      <c r="N140" s="13">
        <f t="shared" si="23"/>
        <v>-1.5017197112824343E-3</v>
      </c>
      <c r="O140" s="13">
        <f t="shared" si="23"/>
        <v>4.3614794138169266E-4</v>
      </c>
      <c r="P140" s="13">
        <f t="shared" si="23"/>
        <v>5.6451351263666627E-3</v>
      </c>
      <c r="Q140" s="7"/>
      <c r="R140" s="8"/>
      <c r="S140" s="8"/>
      <c r="T140" s="8"/>
      <c r="U140" s="8"/>
      <c r="V140" s="13"/>
      <c r="W140" s="14"/>
      <c r="X140" s="1"/>
      <c r="Y140" s="1"/>
      <c r="Z140" s="1"/>
      <c r="AA140" s="1"/>
      <c r="AB140" s="1"/>
      <c r="AC140" s="1"/>
      <c r="AD140" s="8"/>
      <c r="AE140" s="8"/>
      <c r="AF140" s="8"/>
      <c r="AG140" s="8"/>
      <c r="AH140" s="9"/>
      <c r="AI140" s="8"/>
      <c r="AJ140" s="13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7"/>
      <c r="BL140" s="7"/>
      <c r="BM140" s="7"/>
      <c r="BN140" s="7"/>
      <c r="BO140" s="7"/>
      <c r="BP140" s="7"/>
      <c r="BQ140" s="7"/>
      <c r="BR140" s="7"/>
      <c r="BT140" s="8"/>
      <c r="BV140" s="7"/>
      <c r="BW140" s="7"/>
      <c r="BX140" s="7"/>
      <c r="BY140" s="7"/>
      <c r="BZ140" s="7"/>
      <c r="CA140" s="7"/>
    </row>
    <row r="141" spans="1:79" x14ac:dyDescent="0.3">
      <c r="A141" s="1" t="s">
        <v>2139</v>
      </c>
      <c r="B141" s="1"/>
      <c r="C141" s="1" t="s">
        <v>1878</v>
      </c>
      <c r="D141" s="1"/>
      <c r="E141" s="1"/>
      <c r="F141" s="1"/>
      <c r="G141" s="1"/>
      <c r="H141" s="1">
        <v>20047.7</v>
      </c>
      <c r="I141" s="1">
        <v>0.5</v>
      </c>
      <c r="J141" s="12">
        <v>2061.6999999999998</v>
      </c>
      <c r="K141" s="5">
        <v>1150.5999999999999</v>
      </c>
      <c r="L141" s="5">
        <v>3109.5</v>
      </c>
      <c r="M141" s="13">
        <f t="shared" si="22"/>
        <v>5.3961615037037003E-3</v>
      </c>
      <c r="N141" s="13">
        <f t="shared" si="23"/>
        <v>2.4257713953046434E-4</v>
      </c>
      <c r="O141" s="13">
        <f t="shared" si="23"/>
        <v>3.2260877147090028E-3</v>
      </c>
      <c r="P141" s="13">
        <f t="shared" si="23"/>
        <v>3.1615962835114253E-3</v>
      </c>
      <c r="Q141" s="7"/>
      <c r="R141" s="8"/>
      <c r="S141" s="8"/>
      <c r="T141" s="8"/>
      <c r="U141" s="8"/>
      <c r="V141" s="13"/>
      <c r="W141" s="14"/>
      <c r="X141" s="1"/>
      <c r="Y141" s="1"/>
      <c r="Z141" s="1"/>
      <c r="AA141" s="1"/>
      <c r="AB141" s="1"/>
      <c r="AC141" s="1"/>
      <c r="AD141" s="8"/>
      <c r="AE141" s="8"/>
      <c r="AF141" s="8"/>
      <c r="AG141" s="8"/>
      <c r="AH141" s="9"/>
      <c r="AI141" s="8"/>
      <c r="AJ141" s="13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7"/>
      <c r="BL141" s="7"/>
      <c r="BM141" s="7"/>
      <c r="BN141" s="7"/>
      <c r="BO141" s="7"/>
      <c r="BP141" s="7"/>
      <c r="BQ141" s="7"/>
      <c r="BR141" s="7"/>
      <c r="BT141" s="8"/>
      <c r="BV141" s="7"/>
      <c r="BW141" s="7"/>
      <c r="BX141" s="7"/>
      <c r="BY141" s="7"/>
      <c r="BZ141" s="7"/>
      <c r="CA141" s="7"/>
    </row>
    <row r="142" spans="1:79" x14ac:dyDescent="0.3">
      <c r="A142" s="1" t="s">
        <v>2140</v>
      </c>
      <c r="B142" s="1"/>
      <c r="C142" s="1" t="s">
        <v>1878</v>
      </c>
      <c r="D142" s="1"/>
      <c r="E142" s="1"/>
      <c r="F142" s="1"/>
      <c r="G142" s="1"/>
      <c r="H142" s="1">
        <v>20028</v>
      </c>
      <c r="I142" s="1">
        <v>-0.1</v>
      </c>
      <c r="J142" s="12">
        <v>2069.6999999999998</v>
      </c>
      <c r="K142" s="5">
        <v>1148.9000000000001</v>
      </c>
      <c r="L142" s="5">
        <v>3104.5</v>
      </c>
      <c r="M142" s="13">
        <f t="shared" si="22"/>
        <v>-9.8265636457051109E-4</v>
      </c>
      <c r="N142" s="13">
        <f t="shared" si="23"/>
        <v>3.8802929621186699E-3</v>
      </c>
      <c r="O142" s="13">
        <f t="shared" si="23"/>
        <v>-1.4774900052144657E-3</v>
      </c>
      <c r="P142" s="13">
        <f t="shared" si="23"/>
        <v>-1.6079755587714573E-3</v>
      </c>
      <c r="Q142" s="7"/>
      <c r="R142" s="8"/>
      <c r="S142" s="8"/>
      <c r="T142" s="8"/>
      <c r="U142" s="8"/>
      <c r="V142" s="13"/>
      <c r="W142" s="14"/>
      <c r="X142" s="1"/>
      <c r="Y142" s="1"/>
      <c r="Z142" s="1"/>
      <c r="AA142" s="1"/>
      <c r="AB142" s="1"/>
      <c r="AC142" s="1"/>
      <c r="AD142" s="8"/>
      <c r="AE142" s="8"/>
      <c r="AF142" s="8"/>
      <c r="AG142" s="8"/>
      <c r="AH142" s="9"/>
      <c r="AI142" s="8"/>
      <c r="AJ142" s="13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7"/>
      <c r="BL142" s="7"/>
      <c r="BM142" s="7"/>
      <c r="BN142" s="7"/>
      <c r="BO142" s="7"/>
      <c r="BP142" s="7"/>
      <c r="BQ142" s="7"/>
      <c r="BR142" s="7"/>
      <c r="BT142" s="8"/>
      <c r="BV142" s="7"/>
      <c r="BW142" s="7"/>
      <c r="BX142" s="7"/>
      <c r="BY142" s="7"/>
      <c r="BZ142" s="7"/>
      <c r="CA142" s="7"/>
    </row>
    <row r="143" spans="1:79" x14ac:dyDescent="0.3">
      <c r="A143" s="1" t="s">
        <v>2141</v>
      </c>
      <c r="B143" s="1"/>
      <c r="C143" s="1" t="s">
        <v>1878</v>
      </c>
      <c r="D143" s="1"/>
      <c r="E143" s="1"/>
      <c r="F143" s="1"/>
      <c r="G143" s="1"/>
      <c r="H143" s="1">
        <v>19892.400000000001</v>
      </c>
      <c r="I143" s="1">
        <v>-0.7</v>
      </c>
      <c r="J143" s="12">
        <v>2046.6</v>
      </c>
      <c r="K143" s="5">
        <v>1142.8</v>
      </c>
      <c r="L143" s="5">
        <v>3121.1</v>
      </c>
      <c r="M143" s="13">
        <f t="shared" si="22"/>
        <v>-6.7705212702215967E-3</v>
      </c>
      <c r="N143" s="13">
        <f t="shared" si="23"/>
        <v>-1.1161037831569742E-2</v>
      </c>
      <c r="O143" s="13">
        <f t="shared" si="23"/>
        <v>-5.3094264078684672E-3</v>
      </c>
      <c r="P143" s="13">
        <f t="shared" si="23"/>
        <v>5.34707682396518E-3</v>
      </c>
      <c r="Q143" s="7"/>
      <c r="R143" s="8"/>
      <c r="S143" s="8"/>
      <c r="T143" s="8"/>
      <c r="U143" s="8"/>
      <c r="V143" s="13"/>
      <c r="W143" s="14"/>
      <c r="X143" s="1"/>
      <c r="Y143" s="1"/>
      <c r="Z143" s="1"/>
      <c r="AA143" s="1"/>
      <c r="AB143" s="1"/>
      <c r="AC143" s="1"/>
      <c r="AD143" s="8"/>
      <c r="AE143" s="8"/>
      <c r="AF143" s="8"/>
      <c r="AG143" s="8"/>
      <c r="AH143" s="9"/>
      <c r="AI143" s="8"/>
      <c r="AJ143" s="13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7"/>
      <c r="BL143" s="7"/>
      <c r="BM143" s="7"/>
      <c r="BN143" s="7"/>
      <c r="BO143" s="7"/>
      <c r="BP143" s="7"/>
      <c r="BQ143" s="7"/>
      <c r="BR143" s="7"/>
      <c r="BT143" s="8"/>
      <c r="BV143" s="7"/>
      <c r="BW143" s="7"/>
      <c r="BX143" s="7"/>
      <c r="BY143" s="7"/>
      <c r="BZ143" s="7"/>
      <c r="CA143" s="7"/>
    </row>
    <row r="144" spans="1:79" x14ac:dyDescent="0.3">
      <c r="A144" s="1" t="s">
        <v>2142</v>
      </c>
      <c r="B144" s="1"/>
      <c r="C144" s="1" t="s">
        <v>1878</v>
      </c>
      <c r="D144" s="1"/>
      <c r="E144" s="1"/>
      <c r="F144" s="1"/>
      <c r="G144" s="1"/>
      <c r="H144" s="1">
        <v>19830.400000000001</v>
      </c>
      <c r="I144" s="1">
        <v>-0.3</v>
      </c>
      <c r="J144" s="12">
        <v>1993.8</v>
      </c>
      <c r="K144" s="5">
        <v>1130.5</v>
      </c>
      <c r="L144" s="5">
        <v>3118.9</v>
      </c>
      <c r="M144" s="13">
        <f t="shared" si="22"/>
        <v>-3.1167682129858987E-3</v>
      </c>
      <c r="N144" s="13">
        <f t="shared" si="23"/>
        <v>-2.579888595719726E-2</v>
      </c>
      <c r="O144" s="13">
        <f t="shared" si="23"/>
        <v>-1.07630381519076E-2</v>
      </c>
      <c r="P144" s="13">
        <f t="shared" si="23"/>
        <v>-7.0487968985288862E-4</v>
      </c>
      <c r="Q144" s="7"/>
      <c r="R144" s="8"/>
      <c r="S144" s="8"/>
      <c r="T144" s="8"/>
      <c r="U144" s="8"/>
      <c r="V144" s="13"/>
      <c r="W144" s="14"/>
      <c r="X144" s="1"/>
      <c r="Y144" s="1"/>
      <c r="Z144" s="1"/>
      <c r="AA144" s="1"/>
      <c r="AB144" s="1"/>
      <c r="AC144" s="1"/>
      <c r="AD144" s="8"/>
      <c r="AE144" s="8"/>
      <c r="AF144" s="8"/>
      <c r="AG144" s="8"/>
      <c r="AH144" s="9"/>
      <c r="AI144" s="8"/>
      <c r="AJ144" s="13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7"/>
      <c r="BL144" s="7"/>
      <c r="BM144" s="7"/>
      <c r="BN144" s="7"/>
      <c r="BO144" s="7"/>
      <c r="BP144" s="7"/>
      <c r="BQ144" s="7"/>
      <c r="BR144" s="7"/>
      <c r="BT144" s="8"/>
      <c r="BV144" s="7"/>
      <c r="BW144" s="7"/>
      <c r="BX144" s="7"/>
      <c r="BY144" s="7"/>
      <c r="BZ144" s="7"/>
      <c r="CA144" s="7"/>
    </row>
    <row r="145" spans="1:79" x14ac:dyDescent="0.3">
      <c r="A145" s="1" t="s">
        <v>2143</v>
      </c>
      <c r="B145" s="1"/>
      <c r="C145" s="1" t="s">
        <v>1878</v>
      </c>
      <c r="D145" s="1"/>
      <c r="E145" s="1"/>
      <c r="F145" s="1"/>
      <c r="G145" s="1"/>
      <c r="H145" s="1">
        <v>19376.599999999999</v>
      </c>
      <c r="I145" s="1">
        <v>-2.2999999999999998</v>
      </c>
      <c r="J145" s="12">
        <v>1966</v>
      </c>
      <c r="K145" s="5">
        <v>1115.4000000000001</v>
      </c>
      <c r="L145" s="5">
        <v>3093.1</v>
      </c>
      <c r="M145" s="13">
        <f t="shared" si="22"/>
        <v>-2.2884056801678376E-2</v>
      </c>
      <c r="N145" s="13">
        <f t="shared" si="23"/>
        <v>-1.3943223994382525E-2</v>
      </c>
      <c r="O145" s="13">
        <f t="shared" si="23"/>
        <v>-1.3356921716054737E-2</v>
      </c>
      <c r="P145" s="13">
        <f t="shared" si="23"/>
        <v>-8.2721472313956879E-3</v>
      </c>
      <c r="Q145" s="7"/>
      <c r="R145" s="8"/>
      <c r="S145" s="8"/>
      <c r="T145" s="8"/>
      <c r="U145" s="8"/>
      <c r="V145" s="13"/>
      <c r="W145" s="14"/>
      <c r="X145" s="1"/>
      <c r="Y145" s="1"/>
      <c r="Z145" s="1"/>
      <c r="AA145" s="1"/>
      <c r="AB145" s="1"/>
      <c r="AC145" s="1"/>
      <c r="AD145" s="8"/>
      <c r="AE145" s="8"/>
      <c r="AF145" s="8"/>
      <c r="AG145" s="8"/>
      <c r="AH145" s="9"/>
      <c r="AI145" s="8"/>
      <c r="AJ145" s="13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7"/>
      <c r="BL145" s="7"/>
      <c r="BM145" s="7"/>
      <c r="BN145" s="7"/>
      <c r="BO145" s="7"/>
      <c r="BP145" s="7"/>
      <c r="BQ145" s="7"/>
      <c r="BR145" s="7"/>
      <c r="BT145" s="8"/>
      <c r="BV145" s="7"/>
      <c r="BW145" s="7"/>
      <c r="BX145" s="7"/>
      <c r="BY145" s="7"/>
      <c r="BZ145" s="7"/>
      <c r="CA145" s="7"/>
    </row>
    <row r="146" spans="1:79" x14ac:dyDescent="0.3">
      <c r="A146" s="1" t="s">
        <v>2144</v>
      </c>
      <c r="B146" s="1"/>
      <c r="C146" s="1" t="s">
        <v>1878</v>
      </c>
      <c r="D146" s="1"/>
      <c r="E146" s="1"/>
      <c r="F146" s="1"/>
      <c r="G146" s="1"/>
      <c r="H146" s="1">
        <v>19100</v>
      </c>
      <c r="I146" s="1">
        <v>-1.4</v>
      </c>
      <c r="J146" s="12">
        <v>1949.3</v>
      </c>
      <c r="K146" s="5">
        <v>1102</v>
      </c>
      <c r="L146" s="5">
        <v>3119.9</v>
      </c>
      <c r="M146" s="13">
        <f t="shared" si="22"/>
        <v>-1.4274950197661007E-2</v>
      </c>
      <c r="N146" s="13">
        <f t="shared" si="23"/>
        <v>-8.4944048830112306E-3</v>
      </c>
      <c r="O146" s="13">
        <f t="shared" si="23"/>
        <v>-1.2013627398242854E-2</v>
      </c>
      <c r="P146" s="13">
        <f t="shared" si="23"/>
        <v>8.6644466716239155E-3</v>
      </c>
      <c r="Q146" s="7"/>
      <c r="R146" s="8"/>
      <c r="S146" s="8"/>
      <c r="T146" s="8"/>
      <c r="U146" s="8"/>
      <c r="V146" s="13"/>
      <c r="W146" s="14"/>
      <c r="X146" s="1"/>
      <c r="Y146" s="1"/>
      <c r="Z146" s="1"/>
      <c r="AA146" s="1"/>
      <c r="AB146" s="1"/>
      <c r="AC146" s="1"/>
      <c r="AD146" s="8"/>
      <c r="AE146" s="8"/>
      <c r="AF146" s="8"/>
      <c r="AG146" s="8"/>
      <c r="AH146" s="9"/>
      <c r="AI146" s="8"/>
      <c r="AJ146" s="13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7"/>
      <c r="BL146" s="7"/>
      <c r="BM146" s="7"/>
      <c r="BN146" s="7"/>
      <c r="BO146" s="7"/>
      <c r="BP146" s="7"/>
      <c r="BQ146" s="7"/>
      <c r="BR146" s="7"/>
      <c r="BT146" s="8"/>
      <c r="BV146" s="7"/>
      <c r="BW146" s="7"/>
      <c r="BX146" s="7"/>
      <c r="BY146" s="7"/>
      <c r="BZ146" s="7"/>
      <c r="CA146" s="7"/>
    </row>
    <row r="147" spans="1:79" x14ac:dyDescent="0.3">
      <c r="A147" s="1" t="s">
        <v>2145</v>
      </c>
      <c r="B147" s="1"/>
      <c r="C147" s="1" t="s">
        <v>1878</v>
      </c>
      <c r="D147" s="1"/>
      <c r="E147" s="1"/>
      <c r="F147" s="1"/>
      <c r="G147" s="1"/>
      <c r="H147" s="1">
        <v>18991</v>
      </c>
      <c r="I147" s="1">
        <v>-0.6</v>
      </c>
      <c r="J147" s="12">
        <v>1941.1</v>
      </c>
      <c r="K147" s="5">
        <v>1100.7</v>
      </c>
      <c r="L147" s="5">
        <v>3093.5</v>
      </c>
      <c r="M147" s="13">
        <f t="shared" si="22"/>
        <v>-5.7068062827224653E-3</v>
      </c>
      <c r="N147" s="13">
        <f t="shared" si="23"/>
        <v>-4.206638280408348E-3</v>
      </c>
      <c r="O147" s="13">
        <f t="shared" si="23"/>
        <v>-1.1796733212340316E-3</v>
      </c>
      <c r="P147" s="13">
        <f t="shared" si="23"/>
        <v>-8.4618096733869441E-3</v>
      </c>
      <c r="Q147" s="7"/>
      <c r="R147" s="8"/>
      <c r="S147" s="8"/>
      <c r="T147" s="8"/>
      <c r="U147" s="8"/>
      <c r="V147" s="13"/>
      <c r="W147" s="14"/>
      <c r="X147" s="1"/>
      <c r="Y147" s="1"/>
      <c r="Z147" s="1"/>
      <c r="AA147" s="1"/>
      <c r="AB147" s="1"/>
      <c r="AC147" s="1"/>
      <c r="AD147" s="8"/>
      <c r="AE147" s="8"/>
      <c r="AF147" s="8"/>
      <c r="AG147" s="8"/>
      <c r="AH147" s="9"/>
      <c r="AI147" s="8"/>
      <c r="AJ147" s="13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7"/>
      <c r="BL147" s="7"/>
      <c r="BM147" s="7"/>
      <c r="BN147" s="7"/>
      <c r="BO147" s="7"/>
      <c r="BP147" s="7"/>
      <c r="BQ147" s="7"/>
      <c r="BR147" s="7"/>
      <c r="BT147" s="8"/>
      <c r="BV147" s="7"/>
      <c r="BW147" s="7"/>
      <c r="BX147" s="7"/>
      <c r="BY147" s="7"/>
      <c r="BZ147" s="7"/>
      <c r="CA147" s="7"/>
    </row>
    <row r="148" spans="1:79" x14ac:dyDescent="0.3">
      <c r="A148" s="1" t="s">
        <v>2146</v>
      </c>
      <c r="B148" s="1"/>
      <c r="C148" s="1" t="s">
        <v>1878</v>
      </c>
      <c r="D148" s="1"/>
      <c r="E148" s="1"/>
      <c r="F148" s="1"/>
      <c r="G148" s="1"/>
      <c r="H148" s="1">
        <v>18961.400000000001</v>
      </c>
      <c r="I148" s="1">
        <v>-0.2</v>
      </c>
      <c r="J148" s="12">
        <v>1903</v>
      </c>
      <c r="K148" s="5">
        <v>1086.9000000000001</v>
      </c>
      <c r="L148" s="5">
        <v>3082.8</v>
      </c>
      <c r="M148" s="13">
        <f t="shared" si="22"/>
        <v>-1.5586330367015622E-3</v>
      </c>
      <c r="N148" s="13">
        <f t="shared" si="23"/>
        <v>-1.9628045953325346E-2</v>
      </c>
      <c r="O148" s="13">
        <f t="shared" si="23"/>
        <v>-1.2537476151539884E-2</v>
      </c>
      <c r="P148" s="13">
        <f t="shared" si="23"/>
        <v>-3.458865362857555E-3</v>
      </c>
      <c r="Q148" s="7"/>
      <c r="R148" s="8"/>
      <c r="S148" s="8"/>
      <c r="T148" s="8"/>
      <c r="U148" s="8"/>
      <c r="V148" s="13"/>
      <c r="W148" s="14"/>
      <c r="X148" s="1"/>
      <c r="Y148" s="1"/>
      <c r="Z148" s="1"/>
      <c r="AA148" s="1"/>
      <c r="AB148" s="1"/>
      <c r="AC148" s="1"/>
      <c r="AD148" s="8"/>
      <c r="AE148" s="8"/>
      <c r="AF148" s="8"/>
      <c r="AG148" s="8"/>
      <c r="AH148" s="9"/>
      <c r="AI148" s="8"/>
      <c r="AJ148" s="13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7"/>
      <c r="BL148" s="7"/>
      <c r="BM148" s="7"/>
      <c r="BN148" s="7"/>
      <c r="BO148" s="7"/>
      <c r="BP148" s="7"/>
      <c r="BQ148" s="7"/>
      <c r="BR148" s="7"/>
      <c r="BT148" s="8"/>
      <c r="BV148" s="7"/>
      <c r="BW148" s="7"/>
      <c r="BX148" s="7"/>
      <c r="BY148" s="7"/>
      <c r="BZ148" s="7"/>
      <c r="CA148" s="7"/>
    </row>
    <row r="149" spans="1:79" x14ac:dyDescent="0.3">
      <c r="A149" s="1" t="s">
        <v>2147</v>
      </c>
      <c r="B149" s="1"/>
      <c r="C149" s="1" t="s">
        <v>1878</v>
      </c>
      <c r="D149" s="1"/>
      <c r="E149" s="1"/>
      <c r="F149" s="1"/>
      <c r="G149" s="1"/>
      <c r="H149" s="1">
        <v>18826.400000000001</v>
      </c>
      <c r="I149" s="1">
        <v>-0.7</v>
      </c>
      <c r="J149" s="12">
        <v>1941.5</v>
      </c>
      <c r="K149" s="5">
        <v>1092.4000000000001</v>
      </c>
      <c r="L149" s="5">
        <v>3062.4</v>
      </c>
      <c r="M149" s="13">
        <f t="shared" si="22"/>
        <v>-7.1197274462856397E-3</v>
      </c>
      <c r="N149" s="13">
        <f t="shared" si="23"/>
        <v>2.0231213872832443E-2</v>
      </c>
      <c r="O149" s="13">
        <f t="shared" si="23"/>
        <v>5.0602631336829074E-3</v>
      </c>
      <c r="P149" s="13">
        <f t="shared" si="23"/>
        <v>-6.6173608407941176E-3</v>
      </c>
      <c r="Q149" s="7"/>
      <c r="R149" s="8"/>
      <c r="S149" s="8"/>
      <c r="T149" s="8"/>
      <c r="U149" s="8"/>
      <c r="V149" s="13"/>
      <c r="W149" s="14"/>
      <c r="X149" s="1"/>
      <c r="Y149" s="1"/>
      <c r="Z149" s="1"/>
      <c r="AA149" s="1"/>
      <c r="AB149" s="1"/>
      <c r="AC149" s="1"/>
      <c r="AD149" s="8"/>
      <c r="AE149" s="8"/>
      <c r="AF149" s="8"/>
      <c r="AG149" s="8"/>
      <c r="AH149" s="9"/>
      <c r="AI149" s="8"/>
      <c r="AJ149" s="13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7"/>
      <c r="BL149" s="7"/>
      <c r="BM149" s="7"/>
      <c r="BN149" s="7"/>
      <c r="BO149" s="7"/>
      <c r="BP149" s="7"/>
      <c r="BQ149" s="7"/>
      <c r="BR149" s="7"/>
      <c r="BT149" s="8"/>
      <c r="BV149" s="7"/>
      <c r="BW149" s="7"/>
      <c r="BX149" s="7"/>
      <c r="BY149" s="7"/>
      <c r="BZ149" s="7"/>
      <c r="CA149" s="7"/>
    </row>
    <row r="150" spans="1:79" x14ac:dyDescent="0.3">
      <c r="A150" s="1" t="s">
        <v>2148</v>
      </c>
      <c r="B150" s="1"/>
      <c r="C150" s="1" t="s">
        <v>1878</v>
      </c>
      <c r="D150" s="1"/>
      <c r="E150" s="1"/>
      <c r="F150" s="1"/>
      <c r="G150" s="1"/>
      <c r="H150" s="1">
        <v>18873.400000000001</v>
      </c>
      <c r="I150" s="1">
        <v>0.2</v>
      </c>
      <c r="J150" s="12">
        <v>1909.6</v>
      </c>
      <c r="K150" s="5">
        <v>1084.5999999999999</v>
      </c>
      <c r="L150" s="5">
        <v>3043.8</v>
      </c>
      <c r="M150" s="13">
        <f t="shared" si="22"/>
        <v>2.4964942846215088E-3</v>
      </c>
      <c r="N150" s="13">
        <f t="shared" si="23"/>
        <v>-1.643059490084986E-2</v>
      </c>
      <c r="O150" s="13">
        <f t="shared" si="23"/>
        <v>-7.1402416697182725E-3</v>
      </c>
      <c r="P150" s="13">
        <f t="shared" si="23"/>
        <v>-6.0736677115986737E-3</v>
      </c>
      <c r="Q150" s="7"/>
      <c r="R150" s="8"/>
      <c r="S150" s="8"/>
      <c r="T150" s="8"/>
      <c r="U150" s="8"/>
      <c r="V150" s="13"/>
      <c r="W150" s="14"/>
      <c r="X150" s="1"/>
      <c r="Y150" s="1"/>
      <c r="Z150" s="1"/>
      <c r="AA150" s="1"/>
      <c r="AB150" s="1"/>
      <c r="AC150" s="1"/>
      <c r="AD150" s="8"/>
      <c r="AE150" s="8"/>
      <c r="AF150" s="8"/>
      <c r="AG150" s="8"/>
      <c r="AH150" s="9"/>
      <c r="AI150" s="8"/>
      <c r="AJ150" s="13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7"/>
      <c r="BL150" s="7"/>
      <c r="BM150" s="7"/>
      <c r="BN150" s="7"/>
      <c r="BO150" s="7"/>
      <c r="BP150" s="7"/>
      <c r="BQ150" s="7"/>
      <c r="BR150" s="7"/>
      <c r="BT150" s="8"/>
      <c r="BV150" s="7"/>
      <c r="BW150" s="7"/>
      <c r="BX150" s="7"/>
      <c r="BY150" s="7"/>
      <c r="BZ150" s="7"/>
      <c r="CA150" s="7"/>
    </row>
    <row r="151" spans="1:79" x14ac:dyDescent="0.3">
      <c r="A151" s="1" t="s">
        <v>2149</v>
      </c>
      <c r="B151" s="1"/>
      <c r="C151" s="1" t="s">
        <v>1878</v>
      </c>
      <c r="D151" s="1"/>
      <c r="E151" s="1"/>
      <c r="F151" s="1"/>
      <c r="G151" s="1"/>
      <c r="H151" s="1">
        <v>18795.7</v>
      </c>
      <c r="I151" s="1">
        <v>-0.4</v>
      </c>
      <c r="J151" s="12">
        <v>1942.4</v>
      </c>
      <c r="K151" s="5">
        <v>1090.4000000000001</v>
      </c>
      <c r="L151" s="5">
        <v>3073.6</v>
      </c>
      <c r="M151" s="13">
        <f t="shared" si="22"/>
        <v>-4.1169052740894774E-3</v>
      </c>
      <c r="N151" s="13">
        <f t="shared" si="23"/>
        <v>1.7176372015081709E-2</v>
      </c>
      <c r="O151" s="13">
        <f t="shared" si="23"/>
        <v>5.347593582887944E-3</v>
      </c>
      <c r="P151" s="13">
        <f t="shared" si="23"/>
        <v>9.7903935869636527E-3</v>
      </c>
      <c r="Q151" s="7"/>
      <c r="R151" s="8"/>
      <c r="S151" s="8"/>
      <c r="T151" s="8"/>
      <c r="U151" s="8"/>
      <c r="V151" s="13"/>
      <c r="W151" s="14"/>
      <c r="X151" s="1"/>
      <c r="Y151" s="1"/>
      <c r="Z151" s="1"/>
      <c r="AA151" s="1"/>
      <c r="AB151" s="1"/>
      <c r="AC151" s="1"/>
      <c r="AD151" s="8"/>
      <c r="AE151" s="8"/>
      <c r="AF151" s="8"/>
      <c r="AG151" s="8"/>
      <c r="AH151" s="9"/>
      <c r="AI151" s="8"/>
      <c r="AJ151" s="13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7"/>
      <c r="BL151" s="7"/>
      <c r="BM151" s="7"/>
      <c r="BN151" s="7"/>
      <c r="BO151" s="7"/>
      <c r="BP151" s="7"/>
      <c r="BQ151" s="7"/>
      <c r="BR151" s="7"/>
      <c r="BT151" s="8"/>
      <c r="BV151" s="7"/>
      <c r="BW151" s="7"/>
      <c r="BX151" s="7"/>
      <c r="BY151" s="7"/>
      <c r="BZ151" s="7"/>
      <c r="CA151" s="7"/>
    </row>
    <row r="152" spans="1:79" x14ac:dyDescent="0.3">
      <c r="A152" s="1" t="s">
        <v>2150</v>
      </c>
      <c r="B152" s="1"/>
      <c r="C152" s="1" t="s">
        <v>1878</v>
      </c>
      <c r="D152" s="1"/>
      <c r="E152" s="1"/>
      <c r="F152" s="1"/>
      <c r="G152" s="1"/>
      <c r="H152" s="1">
        <v>18918.099999999999</v>
      </c>
      <c r="I152" s="1">
        <v>0.7</v>
      </c>
      <c r="J152" s="12">
        <v>1924.7</v>
      </c>
      <c r="K152" s="5">
        <v>1096.3</v>
      </c>
      <c r="L152" s="5">
        <v>3059.5</v>
      </c>
      <c r="M152" s="13">
        <f t="shared" si="22"/>
        <v>6.5121277739055294E-3</v>
      </c>
      <c r="N152" s="13">
        <f t="shared" si="23"/>
        <v>-9.1124382207578014E-3</v>
      </c>
      <c r="O152" s="13">
        <f t="shared" si="23"/>
        <v>5.4108584005867488E-3</v>
      </c>
      <c r="P152" s="13">
        <f t="shared" si="23"/>
        <v>-4.5874544508068826E-3</v>
      </c>
      <c r="Q152" s="7"/>
      <c r="R152" s="8"/>
      <c r="S152" s="8"/>
      <c r="T152" s="8"/>
      <c r="U152" s="8"/>
      <c r="V152" s="13"/>
      <c r="W152" s="14"/>
      <c r="X152" s="1"/>
      <c r="Y152" s="1"/>
      <c r="Z152" s="1"/>
      <c r="AA152" s="1"/>
      <c r="AB152" s="1"/>
      <c r="AC152" s="1"/>
      <c r="AD152" s="8"/>
      <c r="AE152" s="8"/>
      <c r="AF152" s="8"/>
      <c r="AG152" s="8"/>
      <c r="AH152" s="9"/>
      <c r="AI152" s="8"/>
      <c r="AJ152" s="13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7"/>
      <c r="BL152" s="7"/>
      <c r="BM152" s="7"/>
      <c r="BN152" s="7"/>
      <c r="BO152" s="7"/>
      <c r="BP152" s="7"/>
      <c r="BQ152" s="7"/>
      <c r="BR152" s="7"/>
      <c r="BT152" s="8"/>
      <c r="BV152" s="7"/>
      <c r="BW152" s="7"/>
      <c r="BX152" s="7"/>
      <c r="BY152" s="7"/>
      <c r="BZ152" s="7"/>
      <c r="CA152" s="7"/>
    </row>
    <row r="153" spans="1:79" x14ac:dyDescent="0.3">
      <c r="A153" s="1" t="s">
        <v>2151</v>
      </c>
      <c r="B153" s="1"/>
      <c r="C153" s="1" t="s">
        <v>1878</v>
      </c>
      <c r="D153" s="1"/>
      <c r="E153" s="1"/>
      <c r="F153" s="1"/>
      <c r="G153" s="1"/>
      <c r="H153" s="1">
        <v>18820.400000000001</v>
      </c>
      <c r="I153" s="1">
        <v>-0.5</v>
      </c>
      <c r="J153" s="12">
        <v>1943.1</v>
      </c>
      <c r="K153" s="5">
        <v>1093.3</v>
      </c>
      <c r="L153" s="5">
        <v>3084.4</v>
      </c>
      <c r="M153" s="13">
        <f t="shared" si="22"/>
        <v>-5.164366400431164E-3</v>
      </c>
      <c r="N153" s="13">
        <f t="shared" si="23"/>
        <v>9.5599314178831385E-3</v>
      </c>
      <c r="O153" s="13">
        <f t="shared" si="23"/>
        <v>-2.7364772416309524E-3</v>
      </c>
      <c r="P153" s="13">
        <f t="shared" si="23"/>
        <v>8.1385847360679886E-3</v>
      </c>
      <c r="Q153" s="7"/>
      <c r="R153" s="8"/>
      <c r="S153" s="8"/>
      <c r="T153" s="8"/>
      <c r="U153" s="8"/>
      <c r="V153" s="13"/>
      <c r="W153" s="14"/>
      <c r="X153" s="1"/>
      <c r="Y153" s="1"/>
      <c r="Z153" s="1"/>
      <c r="AA153" s="1"/>
      <c r="AB153" s="1"/>
      <c r="AC153" s="1"/>
      <c r="AD153" s="8"/>
      <c r="AE153" s="8"/>
      <c r="AF153" s="8"/>
      <c r="AG153" s="8"/>
      <c r="AH153" s="9"/>
      <c r="AI153" s="8"/>
      <c r="AJ153" s="13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7"/>
      <c r="BL153" s="7"/>
      <c r="BM153" s="7"/>
      <c r="BN153" s="7"/>
      <c r="BO153" s="7"/>
      <c r="BP153" s="7"/>
      <c r="BQ153" s="7"/>
      <c r="BR153" s="7"/>
      <c r="BT153" s="8"/>
      <c r="BV153" s="7"/>
      <c r="BW153" s="7"/>
      <c r="BX153" s="7"/>
      <c r="BY153" s="7"/>
      <c r="BZ153" s="7"/>
      <c r="CA153" s="7"/>
    </row>
    <row r="154" spans="1:79" x14ac:dyDescent="0.3">
      <c r="A154" s="1" t="s">
        <v>2152</v>
      </c>
      <c r="B154" s="1"/>
      <c r="C154" s="1" t="s">
        <v>1878</v>
      </c>
      <c r="D154" s="1"/>
      <c r="E154" s="1"/>
      <c r="F154" s="1"/>
      <c r="G154" s="1"/>
      <c r="H154" s="1">
        <v>19025.599999999999</v>
      </c>
      <c r="I154" s="1">
        <v>1.1000000000000001</v>
      </c>
      <c r="J154" s="12">
        <v>1970.6</v>
      </c>
      <c r="K154" s="5">
        <v>1096.7</v>
      </c>
      <c r="L154" s="5">
        <v>3083.6</v>
      </c>
      <c r="M154" s="13">
        <f t="shared" si="22"/>
        <v>1.0903062634162852E-2</v>
      </c>
      <c r="N154" s="13">
        <f t="shared" si="23"/>
        <v>1.4152642684370331E-2</v>
      </c>
      <c r="O154" s="13">
        <f t="shared" si="23"/>
        <v>3.1098509100888627E-3</v>
      </c>
      <c r="P154" s="13">
        <f t="shared" si="23"/>
        <v>-2.5936973155238352E-4</v>
      </c>
      <c r="Q154" s="7"/>
      <c r="R154" s="8"/>
      <c r="S154" s="8"/>
      <c r="T154" s="8"/>
      <c r="U154" s="8"/>
      <c r="V154" s="13"/>
      <c r="W154" s="14"/>
      <c r="X154" s="1"/>
      <c r="Y154" s="1"/>
      <c r="Z154" s="1"/>
      <c r="AA154" s="1"/>
      <c r="AB154" s="1"/>
      <c r="AC154" s="1"/>
      <c r="AD154" s="8"/>
      <c r="AE154" s="8"/>
      <c r="AF154" s="8"/>
      <c r="AG154" s="8"/>
      <c r="AH154" s="9"/>
      <c r="AI154" s="8"/>
      <c r="AJ154" s="13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7"/>
      <c r="BL154" s="7"/>
      <c r="BM154" s="7"/>
      <c r="BN154" s="7"/>
      <c r="BO154" s="7"/>
      <c r="BP154" s="7"/>
      <c r="BQ154" s="7"/>
      <c r="BR154" s="7"/>
      <c r="BT154" s="8"/>
      <c r="BV154" s="7"/>
      <c r="BW154" s="7"/>
      <c r="BX154" s="7"/>
      <c r="BY154" s="7"/>
      <c r="BZ154" s="7"/>
      <c r="CA154" s="7"/>
    </row>
    <row r="155" spans="1:79" x14ac:dyDescent="0.3">
      <c r="A155" s="1" t="s">
        <v>2153</v>
      </c>
      <c r="B155" s="1"/>
      <c r="C155" s="1" t="s">
        <v>1878</v>
      </c>
      <c r="D155" s="1"/>
      <c r="E155" s="1"/>
      <c r="F155" s="1"/>
      <c r="G155" s="1"/>
      <c r="H155" s="1">
        <v>19072.2</v>
      </c>
      <c r="I155" s="1">
        <v>0.2</v>
      </c>
      <c r="J155" s="12">
        <v>1922.7</v>
      </c>
      <c r="K155" s="5">
        <v>1094.7</v>
      </c>
      <c r="L155" s="5">
        <v>3110.1</v>
      </c>
      <c r="M155" s="13">
        <f t="shared" si="22"/>
        <v>2.4493314271298861E-3</v>
      </c>
      <c r="N155" s="13">
        <f t="shared" si="23"/>
        <v>-2.4307317568253217E-2</v>
      </c>
      <c r="O155" s="13">
        <f t="shared" si="23"/>
        <v>-1.8236527765113086E-3</v>
      </c>
      <c r="P155" s="13">
        <f t="shared" si="23"/>
        <v>8.5938513425865004E-3</v>
      </c>
      <c r="Q155" s="7"/>
      <c r="R155" s="8"/>
      <c r="S155" s="8"/>
      <c r="T155" s="8"/>
      <c r="U155" s="8"/>
      <c r="V155" s="13"/>
      <c r="W155" s="14"/>
      <c r="X155" s="1"/>
      <c r="Y155" s="1"/>
      <c r="Z155" s="1"/>
      <c r="AA155" s="1"/>
      <c r="AB155" s="1"/>
      <c r="AC155" s="1"/>
      <c r="AD155" s="8"/>
      <c r="AE155" s="8"/>
      <c r="AF155" s="8"/>
      <c r="AG155" s="8"/>
      <c r="AH155" s="9"/>
      <c r="AI155" s="8"/>
      <c r="AJ155" s="13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7"/>
      <c r="BL155" s="7"/>
      <c r="BM155" s="7"/>
      <c r="BN155" s="7"/>
      <c r="BO155" s="7"/>
      <c r="BP155" s="7"/>
      <c r="BQ155" s="7"/>
      <c r="BR155" s="7"/>
      <c r="BT155" s="8"/>
      <c r="BV155" s="7"/>
      <c r="BW155" s="7"/>
      <c r="BX155" s="7"/>
      <c r="BY155" s="7"/>
      <c r="BZ155" s="7"/>
      <c r="CA155" s="7"/>
    </row>
    <row r="156" spans="1:79" x14ac:dyDescent="0.3">
      <c r="A156" s="1" t="s">
        <v>2154</v>
      </c>
      <c r="B156" s="1"/>
      <c r="C156" s="1" t="s">
        <v>1878</v>
      </c>
      <c r="D156" s="1"/>
      <c r="E156" s="1"/>
      <c r="F156" s="1"/>
      <c r="G156" s="1"/>
      <c r="H156" s="1">
        <v>18756.3</v>
      </c>
      <c r="I156" s="1">
        <v>-1.7</v>
      </c>
      <c r="J156" s="12">
        <v>1886</v>
      </c>
      <c r="K156" s="5">
        <v>1086.5999999999999</v>
      </c>
      <c r="L156" s="5">
        <v>3083.9</v>
      </c>
      <c r="M156" s="13">
        <f t="shared" si="22"/>
        <v>-1.6563374964608246E-2</v>
      </c>
      <c r="N156" s="13">
        <f t="shared" si="23"/>
        <v>-1.9087741197274743E-2</v>
      </c>
      <c r="O156" s="13">
        <f t="shared" si="23"/>
        <v>-7.3992874760209215E-3</v>
      </c>
      <c r="P156" s="13">
        <f t="shared" si="23"/>
        <v>-8.4241664255167992E-3</v>
      </c>
      <c r="Q156" s="7"/>
      <c r="R156" s="8"/>
      <c r="S156" s="8"/>
      <c r="T156" s="8"/>
      <c r="U156" s="8"/>
      <c r="V156" s="13"/>
      <c r="W156" s="14"/>
      <c r="X156" s="1"/>
      <c r="Y156" s="1"/>
      <c r="Z156" s="1"/>
      <c r="AA156" s="1"/>
      <c r="AB156" s="1"/>
      <c r="AC156" s="1"/>
      <c r="AD156" s="8"/>
      <c r="AE156" s="8"/>
      <c r="AF156" s="8"/>
      <c r="AG156" s="8"/>
      <c r="AH156" s="9"/>
      <c r="AI156" s="8"/>
      <c r="AJ156" s="13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7"/>
      <c r="BL156" s="7"/>
      <c r="BM156" s="7"/>
      <c r="BN156" s="7"/>
      <c r="BO156" s="7"/>
      <c r="BP156" s="7"/>
      <c r="BQ156" s="7"/>
      <c r="BR156" s="7"/>
      <c r="BT156" s="8"/>
      <c r="BV156" s="7"/>
      <c r="BW156" s="7"/>
      <c r="BX156" s="7"/>
      <c r="BY156" s="7"/>
      <c r="BZ156" s="7"/>
      <c r="CA156" s="7"/>
    </row>
    <row r="157" spans="1:79" x14ac:dyDescent="0.3">
      <c r="A157" s="1" t="s">
        <v>2155</v>
      </c>
      <c r="B157" s="1"/>
      <c r="C157" s="1" t="s">
        <v>1878</v>
      </c>
      <c r="D157" s="1"/>
      <c r="E157" s="1"/>
      <c r="F157" s="1"/>
      <c r="G157" s="1"/>
      <c r="H157" s="1">
        <v>18463.599999999999</v>
      </c>
      <c r="I157" s="1">
        <v>-1.6</v>
      </c>
      <c r="J157" s="12">
        <v>1891.9</v>
      </c>
      <c r="K157" s="5">
        <v>1082.5999999999999</v>
      </c>
      <c r="L157" s="5">
        <v>3068.2</v>
      </c>
      <c r="M157" s="13">
        <f t="shared" si="22"/>
        <v>-1.5605423244456573E-2</v>
      </c>
      <c r="N157" s="13">
        <f t="shared" si="23"/>
        <v>3.1283138918345443E-3</v>
      </c>
      <c r="O157" s="13">
        <f t="shared" si="23"/>
        <v>-3.6812074360390579E-3</v>
      </c>
      <c r="P157" s="13">
        <f t="shared" si="23"/>
        <v>-5.090956256688095E-3</v>
      </c>
      <c r="Q157" s="7"/>
      <c r="R157" s="8"/>
      <c r="S157" s="8"/>
      <c r="T157" s="8"/>
      <c r="U157" s="8"/>
      <c r="V157" s="13"/>
      <c r="W157" s="14"/>
      <c r="X157" s="1"/>
      <c r="Y157" s="1"/>
      <c r="Z157" s="1"/>
      <c r="AA157" s="1"/>
      <c r="AB157" s="1"/>
      <c r="AC157" s="1"/>
      <c r="AD157" s="8"/>
      <c r="AE157" s="8"/>
      <c r="AF157" s="8"/>
      <c r="AG157" s="8"/>
      <c r="AH157" s="9"/>
      <c r="AI157" s="8"/>
      <c r="AJ157" s="13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7"/>
      <c r="BL157" s="7"/>
      <c r="BM157" s="7"/>
      <c r="BN157" s="7"/>
      <c r="BO157" s="7"/>
      <c r="BP157" s="7"/>
      <c r="BQ157" s="7"/>
      <c r="BR157" s="7"/>
      <c r="BT157" s="8"/>
      <c r="BV157" s="7"/>
      <c r="BW157" s="7"/>
      <c r="BX157" s="7"/>
      <c r="BY157" s="7"/>
      <c r="BZ157" s="7"/>
      <c r="CA157" s="7"/>
    </row>
    <row r="158" spans="1:79" x14ac:dyDescent="0.3">
      <c r="A158" s="1" t="s">
        <v>2156</v>
      </c>
      <c r="B158" s="1"/>
      <c r="C158" s="1" t="s">
        <v>1878</v>
      </c>
      <c r="D158" s="1"/>
      <c r="E158" s="1"/>
      <c r="F158" s="1"/>
      <c r="G158" s="1"/>
      <c r="H158" s="1">
        <v>18605.400000000001</v>
      </c>
      <c r="I158" s="1">
        <v>0.8</v>
      </c>
      <c r="J158" s="12">
        <v>1912.1</v>
      </c>
      <c r="K158" s="5">
        <v>1083.5</v>
      </c>
      <c r="L158" s="5">
        <v>3053</v>
      </c>
      <c r="M158" s="13">
        <f t="shared" si="22"/>
        <v>7.6799757360430654E-3</v>
      </c>
      <c r="N158" s="13">
        <f t="shared" si="23"/>
        <v>1.0677097098155119E-2</v>
      </c>
      <c r="O158" s="13">
        <f t="shared" si="23"/>
        <v>8.3133197857021557E-4</v>
      </c>
      <c r="P158" s="13">
        <f t="shared" si="23"/>
        <v>-4.9540447167719659E-3</v>
      </c>
      <c r="Q158" s="7"/>
      <c r="R158" s="8"/>
      <c r="S158" s="8"/>
      <c r="T158" s="8"/>
      <c r="U158" s="8"/>
      <c r="V158" s="13"/>
      <c r="W158" s="14"/>
      <c r="X158" s="1"/>
      <c r="Y158" s="1"/>
      <c r="Z158" s="1"/>
      <c r="AA158" s="1"/>
      <c r="AB158" s="1"/>
      <c r="AC158" s="1"/>
      <c r="AD158" s="8"/>
      <c r="AE158" s="8"/>
      <c r="AF158" s="8"/>
      <c r="AG158" s="8"/>
      <c r="AH158" s="9"/>
      <c r="AI158" s="8"/>
      <c r="AJ158" s="13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7"/>
      <c r="BL158" s="7"/>
      <c r="BM158" s="7"/>
      <c r="BN158" s="7"/>
      <c r="BO158" s="7"/>
      <c r="BP158" s="7"/>
      <c r="BQ158" s="7"/>
      <c r="BR158" s="7"/>
      <c r="BT158" s="8"/>
      <c r="BV158" s="7"/>
      <c r="BW158" s="7"/>
      <c r="BX158" s="7"/>
      <c r="BY158" s="7"/>
      <c r="BZ158" s="7"/>
      <c r="CA158" s="7"/>
    </row>
    <row r="159" spans="1:79" x14ac:dyDescent="0.3">
      <c r="A159" s="1" t="s">
        <v>2157</v>
      </c>
      <c r="B159" s="1"/>
      <c r="C159" s="1" t="s">
        <v>1878</v>
      </c>
      <c r="D159" s="1"/>
      <c r="E159" s="1"/>
      <c r="F159" s="1"/>
      <c r="G159" s="1"/>
      <c r="H159" s="1">
        <v>18458.2</v>
      </c>
      <c r="I159" s="1">
        <v>-0.8</v>
      </c>
      <c r="J159" s="12">
        <v>1855.6</v>
      </c>
      <c r="K159" s="5">
        <v>1072.2</v>
      </c>
      <c r="L159" s="5">
        <v>3007</v>
      </c>
      <c r="M159" s="13">
        <f t="shared" si="22"/>
        <v>-7.9116815548174735E-3</v>
      </c>
      <c r="N159" s="13">
        <f t="shared" si="23"/>
        <v>-2.9548663772815176E-2</v>
      </c>
      <c r="O159" s="13">
        <f t="shared" si="23"/>
        <v>-1.0429164743885555E-2</v>
      </c>
      <c r="P159" s="13">
        <f t="shared" si="23"/>
        <v>-1.5067147068457243E-2</v>
      </c>
      <c r="Q159" s="7"/>
      <c r="R159" s="8"/>
      <c r="S159" s="8"/>
      <c r="T159" s="8"/>
      <c r="U159" s="8"/>
      <c r="V159" s="13"/>
      <c r="W159" s="14"/>
      <c r="X159" s="1"/>
      <c r="Y159" s="1"/>
      <c r="Z159" s="1"/>
      <c r="AA159" s="1"/>
      <c r="AB159" s="1"/>
      <c r="AC159" s="1"/>
      <c r="AD159" s="8"/>
      <c r="AE159" s="8"/>
      <c r="AF159" s="8"/>
      <c r="AG159" s="8"/>
      <c r="AH159" s="9"/>
      <c r="AI159" s="8"/>
      <c r="AJ159" s="13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7"/>
      <c r="BL159" s="7"/>
      <c r="BM159" s="7"/>
      <c r="BN159" s="7"/>
      <c r="BO159" s="7"/>
      <c r="BP159" s="7"/>
      <c r="BQ159" s="7"/>
      <c r="BR159" s="7"/>
      <c r="BT159" s="8"/>
      <c r="BV159" s="7"/>
      <c r="BW159" s="7"/>
      <c r="BX159" s="7"/>
      <c r="BY159" s="7"/>
      <c r="BZ159" s="7"/>
      <c r="CA159" s="7"/>
    </row>
    <row r="160" spans="1:79" x14ac:dyDescent="0.3">
      <c r="A160" s="1" t="s">
        <v>2158</v>
      </c>
      <c r="B160" s="1"/>
      <c r="C160" s="1" t="s">
        <v>1878</v>
      </c>
      <c r="D160" s="1"/>
      <c r="E160" s="1"/>
      <c r="F160" s="1"/>
      <c r="G160" s="1"/>
      <c r="H160" s="1">
        <v>18276.2</v>
      </c>
      <c r="I160" s="1">
        <v>-1</v>
      </c>
      <c r="J160" s="12">
        <v>1837.2</v>
      </c>
      <c r="K160" s="5">
        <v>1067.5999999999999</v>
      </c>
      <c r="L160" s="5">
        <v>3018.5</v>
      </c>
      <c r="M160" s="13">
        <f t="shared" si="22"/>
        <v>-9.8601163710437811E-3</v>
      </c>
      <c r="N160" s="13">
        <f t="shared" si="23"/>
        <v>-9.9159301573614744E-3</v>
      </c>
      <c r="O160" s="13">
        <f t="shared" si="23"/>
        <v>-4.2902443573961113E-3</v>
      </c>
      <c r="P160" s="13">
        <f t="shared" si="23"/>
        <v>3.8244097106749919E-3</v>
      </c>
      <c r="Q160" s="7"/>
      <c r="R160" s="8"/>
      <c r="S160" s="8"/>
      <c r="T160" s="8"/>
      <c r="U160" s="8"/>
      <c r="V160" s="13"/>
      <c r="W160" s="14"/>
      <c r="X160" s="1"/>
      <c r="Y160" s="1"/>
      <c r="Z160" s="1"/>
      <c r="AA160" s="1"/>
      <c r="AB160" s="1"/>
      <c r="AC160" s="1"/>
      <c r="AD160" s="8"/>
      <c r="AE160" s="8"/>
      <c r="AF160" s="8"/>
      <c r="AG160" s="8"/>
      <c r="AH160" s="9"/>
      <c r="AI160" s="8"/>
      <c r="AJ160" s="13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7"/>
      <c r="BL160" s="7"/>
      <c r="BM160" s="7"/>
      <c r="BN160" s="7"/>
      <c r="BO160" s="7"/>
      <c r="BP160" s="7"/>
      <c r="BQ160" s="7"/>
      <c r="BR160" s="7"/>
      <c r="BT160" s="8"/>
      <c r="BV160" s="7"/>
      <c r="BW160" s="7"/>
      <c r="BX160" s="7"/>
      <c r="BY160" s="7"/>
      <c r="BZ160" s="7"/>
      <c r="CA160" s="7"/>
    </row>
    <row r="161" spans="1:79" x14ac:dyDescent="0.3">
      <c r="A161" s="1" t="s">
        <v>2159</v>
      </c>
      <c r="B161" s="1"/>
      <c r="C161" s="1" t="s">
        <v>1878</v>
      </c>
      <c r="D161" s="1"/>
      <c r="E161" s="1"/>
      <c r="F161" s="1"/>
      <c r="G161" s="1"/>
      <c r="H161" s="1">
        <v>17901.400000000001</v>
      </c>
      <c r="I161" s="1">
        <v>-2.1</v>
      </c>
      <c r="J161" s="12">
        <v>1822.6</v>
      </c>
      <c r="K161" s="5">
        <v>1059.2</v>
      </c>
      <c r="L161" s="5">
        <v>3000.9</v>
      </c>
      <c r="M161" s="13">
        <f t="shared" si="22"/>
        <v>-2.0507545332180577E-2</v>
      </c>
      <c r="N161" s="13">
        <f t="shared" si="23"/>
        <v>-7.9468756803832141E-3</v>
      </c>
      <c r="O161" s="13">
        <f t="shared" si="23"/>
        <v>-7.8681153990257657E-3</v>
      </c>
      <c r="P161" s="13">
        <f t="shared" si="23"/>
        <v>-5.8307106178565604E-3</v>
      </c>
      <c r="Q161" s="7"/>
      <c r="R161" s="8"/>
      <c r="S161" s="8"/>
      <c r="T161" s="8"/>
      <c r="U161" s="8"/>
      <c r="V161" s="13"/>
      <c r="W161" s="14"/>
      <c r="X161" s="1"/>
      <c r="Y161" s="1"/>
      <c r="Z161" s="1"/>
      <c r="AA161" s="1"/>
      <c r="AB161" s="1"/>
      <c r="AC161" s="1"/>
      <c r="AD161" s="8"/>
      <c r="AE161" s="8"/>
      <c r="AF161" s="8"/>
      <c r="AG161" s="8"/>
      <c r="AH161" s="9"/>
      <c r="AI161" s="8"/>
      <c r="AJ161" s="13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7"/>
      <c r="BL161" s="7"/>
      <c r="BM161" s="7"/>
      <c r="BN161" s="7"/>
      <c r="BO161" s="7"/>
      <c r="BP161" s="7"/>
      <c r="BQ161" s="7"/>
      <c r="BR161" s="7"/>
      <c r="BT161" s="8"/>
      <c r="BV161" s="7"/>
      <c r="BW161" s="7"/>
      <c r="BX161" s="7"/>
      <c r="BY161" s="7"/>
      <c r="BZ161" s="7"/>
      <c r="CA161" s="7"/>
    </row>
    <row r="162" spans="1:79" x14ac:dyDescent="0.3">
      <c r="A162" s="1" t="s">
        <v>2160</v>
      </c>
      <c r="B162" s="1"/>
      <c r="C162" s="1" t="s">
        <v>1878</v>
      </c>
      <c r="D162" s="1"/>
      <c r="E162" s="1"/>
      <c r="F162" s="1"/>
      <c r="G162" s="1"/>
      <c r="H162" s="1">
        <v>17979.099999999999</v>
      </c>
      <c r="I162" s="1">
        <v>0.4</v>
      </c>
      <c r="J162" s="12">
        <v>1837.4</v>
      </c>
      <c r="K162" s="5">
        <v>1059.8</v>
      </c>
      <c r="L162" s="5">
        <v>2995.4</v>
      </c>
      <c r="M162" s="13">
        <f t="shared" si="22"/>
        <v>4.3404426469435542E-3</v>
      </c>
      <c r="N162" s="13">
        <f t="shared" si="23"/>
        <v>8.1202677493690256E-3</v>
      </c>
      <c r="O162" s="13">
        <f t="shared" si="23"/>
        <v>5.6646525679759918E-4</v>
      </c>
      <c r="P162" s="13">
        <f t="shared" si="23"/>
        <v>-1.8327834982838631E-3</v>
      </c>
      <c r="Q162" s="7"/>
      <c r="R162" s="8"/>
      <c r="S162" s="8"/>
      <c r="T162" s="8"/>
      <c r="U162" s="8"/>
      <c r="V162" s="13"/>
      <c r="W162" s="14"/>
      <c r="X162" s="1"/>
      <c r="Y162" s="1"/>
      <c r="Z162" s="1"/>
      <c r="AA162" s="1"/>
      <c r="AB162" s="1"/>
      <c r="AC162" s="1"/>
      <c r="AD162" s="8"/>
      <c r="AE162" s="8"/>
      <c r="AF162" s="8"/>
      <c r="AG162" s="8"/>
      <c r="AH162" s="9"/>
      <c r="AI162" s="8"/>
      <c r="AJ162" s="13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7"/>
      <c r="BL162" s="7"/>
      <c r="BM162" s="7"/>
      <c r="BN162" s="7"/>
      <c r="BO162" s="7"/>
      <c r="BP162" s="7"/>
      <c r="BQ162" s="7"/>
      <c r="BR162" s="7"/>
      <c r="BT162" s="8"/>
      <c r="BV162" s="7"/>
      <c r="BW162" s="7"/>
      <c r="BX162" s="7"/>
      <c r="BY162" s="7"/>
      <c r="BZ162" s="7"/>
      <c r="CA162" s="7"/>
    </row>
    <row r="163" spans="1:79" x14ac:dyDescent="0.3">
      <c r="A163" s="1" t="s">
        <v>2161</v>
      </c>
      <c r="B163" s="1"/>
      <c r="C163" s="1" t="s">
        <v>1878</v>
      </c>
      <c r="D163" s="1"/>
      <c r="E163" s="1"/>
      <c r="F163" s="1"/>
      <c r="G163" s="1"/>
      <c r="H163" s="1">
        <v>18068.900000000001</v>
      </c>
      <c r="I163" s="1">
        <v>0.5</v>
      </c>
      <c r="J163" s="12">
        <v>1852.7</v>
      </c>
      <c r="K163" s="5">
        <v>1062.5</v>
      </c>
      <c r="L163" s="5">
        <v>3012.4</v>
      </c>
      <c r="M163" s="13">
        <f t="shared" si="22"/>
        <v>4.9946882769440482E-3</v>
      </c>
      <c r="N163" s="13">
        <f t="shared" si="23"/>
        <v>8.3269837814301528E-3</v>
      </c>
      <c r="O163" s="13">
        <f t="shared" si="23"/>
        <v>2.5476505000943117E-3</v>
      </c>
      <c r="P163" s="13">
        <f t="shared" si="23"/>
        <v>5.6753688989783502E-3</v>
      </c>
      <c r="Q163" s="7"/>
      <c r="R163" s="8"/>
      <c r="S163" s="8"/>
      <c r="T163" s="8"/>
      <c r="U163" s="8"/>
      <c r="V163" s="13"/>
      <c r="W163" s="14"/>
      <c r="X163" s="1"/>
      <c r="Y163" s="1"/>
      <c r="Z163" s="1"/>
      <c r="AA163" s="1"/>
      <c r="AB163" s="1"/>
      <c r="AC163" s="1"/>
      <c r="AD163" s="8"/>
      <c r="AE163" s="8"/>
      <c r="AF163" s="8"/>
      <c r="AG163" s="8"/>
      <c r="AH163" s="9"/>
      <c r="AI163" s="8"/>
      <c r="AJ163" s="13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7"/>
      <c r="BL163" s="7"/>
      <c r="BM163" s="7"/>
      <c r="BN163" s="7"/>
      <c r="BO163" s="7"/>
      <c r="BP163" s="7"/>
      <c r="BQ163" s="7"/>
      <c r="BR163" s="7"/>
      <c r="BT163" s="8"/>
      <c r="BV163" s="7"/>
      <c r="BW163" s="7"/>
      <c r="BX163" s="7"/>
      <c r="BY163" s="7"/>
      <c r="BZ163" s="7"/>
      <c r="CA163" s="7"/>
    </row>
    <row r="164" spans="1:79" x14ac:dyDescent="0.3">
      <c r="A164" s="1" t="s">
        <v>2162</v>
      </c>
      <c r="B164" s="1"/>
      <c r="C164" s="1" t="s">
        <v>1878</v>
      </c>
      <c r="D164" s="1"/>
      <c r="E164" s="1"/>
      <c r="F164" s="1"/>
      <c r="G164" s="1"/>
      <c r="H164" s="1">
        <v>18261.900000000001</v>
      </c>
      <c r="I164" s="1">
        <v>1.1000000000000001</v>
      </c>
      <c r="J164" s="12">
        <v>1879.4</v>
      </c>
      <c r="K164" s="5">
        <v>1073.5999999999999</v>
      </c>
      <c r="L164" s="5">
        <v>3004.8</v>
      </c>
      <c r="M164" s="13">
        <f t="shared" si="22"/>
        <v>1.0681336439960276E-2</v>
      </c>
      <c r="N164" s="13">
        <f t="shared" si="23"/>
        <v>1.4411399578992956E-2</v>
      </c>
      <c r="O164" s="13">
        <f t="shared" si="23"/>
        <v>1.0447058823529254E-2</v>
      </c>
      <c r="P164" s="13">
        <f t="shared" si="23"/>
        <v>-2.5229053246580424E-3</v>
      </c>
      <c r="Q164" s="7"/>
      <c r="R164" s="8"/>
      <c r="S164" s="8"/>
      <c r="T164" s="8"/>
      <c r="U164" s="8"/>
      <c r="V164" s="13"/>
      <c r="W164" s="14"/>
      <c r="X164" s="1"/>
      <c r="Y164" s="1"/>
      <c r="Z164" s="1"/>
      <c r="AA164" s="1"/>
      <c r="AB164" s="1"/>
      <c r="AC164" s="1"/>
      <c r="AD164" s="8"/>
      <c r="AE164" s="8"/>
      <c r="AF164" s="8"/>
      <c r="AG164" s="8"/>
      <c r="AH164" s="9"/>
      <c r="AI164" s="8"/>
      <c r="AJ164" s="13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7"/>
      <c r="BL164" s="7"/>
      <c r="BM164" s="7"/>
      <c r="BN164" s="7"/>
      <c r="BO164" s="7"/>
      <c r="BP164" s="7"/>
      <c r="BQ164" s="7"/>
      <c r="BR164" s="7"/>
      <c r="BT164" s="8"/>
      <c r="BV164" s="7"/>
      <c r="BW164" s="7"/>
      <c r="BX164" s="7"/>
      <c r="BY164" s="7"/>
      <c r="BZ164" s="7"/>
      <c r="CA164" s="7"/>
    </row>
    <row r="165" spans="1:79" x14ac:dyDescent="0.3">
      <c r="A165" s="1" t="s">
        <v>2163</v>
      </c>
      <c r="B165" s="1"/>
      <c r="C165" s="1" t="s">
        <v>1878</v>
      </c>
      <c r="D165" s="1"/>
      <c r="E165" s="1"/>
      <c r="F165" s="1"/>
      <c r="G165" s="1"/>
      <c r="H165" s="1">
        <v>18403.5</v>
      </c>
      <c r="I165" s="1">
        <v>0.8</v>
      </c>
      <c r="J165" s="12">
        <v>1898.6</v>
      </c>
      <c r="K165" s="5">
        <v>1069.5999999999999</v>
      </c>
      <c r="L165" s="5">
        <v>3023.9</v>
      </c>
      <c r="M165" s="13">
        <f t="shared" si="22"/>
        <v>7.7538481757100097E-3</v>
      </c>
      <c r="N165" s="13">
        <f t="shared" si="23"/>
        <v>1.0216026391401511E-2</v>
      </c>
      <c r="O165" s="13">
        <f t="shared" si="23"/>
        <v>-3.7257824143069884E-3</v>
      </c>
      <c r="P165" s="13">
        <f t="shared" si="23"/>
        <v>6.356496272630352E-3</v>
      </c>
      <c r="Q165" s="7"/>
      <c r="R165" s="8"/>
      <c r="S165" s="8"/>
      <c r="T165" s="8"/>
      <c r="U165" s="8"/>
      <c r="V165" s="13"/>
      <c r="W165" s="14"/>
      <c r="X165" s="1"/>
      <c r="Y165" s="1"/>
      <c r="Z165" s="1"/>
      <c r="AA165" s="1"/>
      <c r="AB165" s="1"/>
      <c r="AC165" s="1"/>
      <c r="AD165" s="8"/>
      <c r="AE165" s="8"/>
      <c r="AF165" s="8"/>
      <c r="AG165" s="8"/>
      <c r="AH165" s="9"/>
      <c r="AI165" s="8"/>
      <c r="AJ165" s="13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7"/>
      <c r="BL165" s="7"/>
      <c r="BM165" s="7"/>
      <c r="BN165" s="7"/>
      <c r="BO165" s="7"/>
      <c r="BP165" s="7"/>
      <c r="BQ165" s="7"/>
      <c r="BR165" s="7"/>
      <c r="BT165" s="8"/>
      <c r="BV165" s="7"/>
      <c r="BW165" s="7"/>
      <c r="BX165" s="7"/>
      <c r="BY165" s="7"/>
      <c r="BZ165" s="7"/>
      <c r="CA165" s="7"/>
    </row>
    <row r="166" spans="1:79" x14ac:dyDescent="0.3">
      <c r="A166" s="1" t="s">
        <v>2164</v>
      </c>
      <c r="B166" s="1"/>
      <c r="C166" s="1" t="s">
        <v>1878</v>
      </c>
      <c r="D166" s="1"/>
      <c r="E166" s="1"/>
      <c r="F166" s="1"/>
      <c r="G166" s="1"/>
      <c r="H166" s="1">
        <v>18475.7</v>
      </c>
      <c r="I166" s="1">
        <v>0.4</v>
      </c>
      <c r="J166" s="12">
        <v>1876.9</v>
      </c>
      <c r="K166" s="5">
        <v>1058.5</v>
      </c>
      <c r="L166" s="5">
        <v>3031.4</v>
      </c>
      <c r="M166" s="13">
        <f t="shared" si="22"/>
        <v>3.9231667889261246E-3</v>
      </c>
      <c r="N166" s="13">
        <f t="shared" si="23"/>
        <v>-1.1429474349520574E-2</v>
      </c>
      <c r="O166" s="13">
        <f t="shared" si="23"/>
        <v>-1.0377711293941605E-2</v>
      </c>
      <c r="P166" s="13">
        <f t="shared" si="23"/>
        <v>2.4802407487019007E-3</v>
      </c>
      <c r="Q166" s="7"/>
      <c r="R166" s="8"/>
      <c r="S166" s="8"/>
      <c r="T166" s="8"/>
      <c r="U166" s="8"/>
      <c r="V166" s="13"/>
      <c r="W166" s="14"/>
      <c r="X166" s="1"/>
      <c r="Y166" s="1"/>
      <c r="Z166" s="1"/>
      <c r="AA166" s="1"/>
      <c r="AB166" s="1"/>
      <c r="AC166" s="1"/>
      <c r="AD166" s="8"/>
      <c r="AE166" s="8"/>
      <c r="AF166" s="8"/>
      <c r="AG166" s="8"/>
      <c r="AH166" s="9"/>
      <c r="AI166" s="8"/>
      <c r="AJ166" s="13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7"/>
      <c r="BL166" s="7"/>
      <c r="BM166" s="7"/>
      <c r="BN166" s="7"/>
      <c r="BO166" s="7"/>
      <c r="BP166" s="7"/>
      <c r="BQ166" s="7"/>
      <c r="BR166" s="7"/>
      <c r="BT166" s="8"/>
      <c r="BV166" s="7"/>
      <c r="BW166" s="7"/>
      <c r="BX166" s="7"/>
      <c r="BY166" s="7"/>
      <c r="BZ166" s="7"/>
      <c r="CA166" s="7"/>
    </row>
    <row r="167" spans="1:79" x14ac:dyDescent="0.3">
      <c r="A167" s="1" t="s">
        <v>2165</v>
      </c>
      <c r="B167" s="1"/>
      <c r="C167" s="1" t="s">
        <v>1878</v>
      </c>
      <c r="D167" s="1"/>
      <c r="E167" s="1"/>
      <c r="F167" s="1"/>
      <c r="G167" s="1"/>
      <c r="H167" s="1">
        <v>18277.7</v>
      </c>
      <c r="I167" s="1">
        <v>-1.1000000000000001</v>
      </c>
      <c r="J167" s="12">
        <v>1873.4</v>
      </c>
      <c r="K167" s="5">
        <v>1059</v>
      </c>
      <c r="L167" s="5">
        <v>2991.8</v>
      </c>
      <c r="M167" s="13">
        <f t="shared" si="22"/>
        <v>-1.0716779337183402E-2</v>
      </c>
      <c r="N167" s="13">
        <f t="shared" si="23"/>
        <v>-1.8647770259470065E-3</v>
      </c>
      <c r="O167" s="13">
        <f t="shared" si="23"/>
        <v>4.7236655644788961E-4</v>
      </c>
      <c r="P167" s="13">
        <f t="shared" si="23"/>
        <v>-1.3063271095863249E-2</v>
      </c>
      <c r="Q167" s="7"/>
      <c r="R167" s="8"/>
      <c r="S167" s="8"/>
      <c r="T167" s="8"/>
      <c r="U167" s="8"/>
      <c r="V167" s="13"/>
      <c r="W167" s="14"/>
      <c r="X167" s="1"/>
      <c r="Y167" s="1"/>
      <c r="Z167" s="1"/>
      <c r="AA167" s="1"/>
      <c r="AB167" s="1"/>
      <c r="AC167" s="1"/>
      <c r="AD167" s="8"/>
      <c r="AE167" s="8"/>
      <c r="AF167" s="8"/>
      <c r="AG167" s="8"/>
      <c r="AH167" s="9"/>
      <c r="AI167" s="8"/>
      <c r="AJ167" s="13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7"/>
      <c r="BL167" s="7"/>
      <c r="BM167" s="7"/>
      <c r="BN167" s="7"/>
      <c r="BO167" s="7"/>
      <c r="BP167" s="7"/>
      <c r="BQ167" s="7"/>
      <c r="BR167" s="7"/>
      <c r="BT167" s="8"/>
      <c r="BV167" s="7"/>
      <c r="BW167" s="7"/>
      <c r="BX167" s="7"/>
      <c r="BY167" s="7"/>
      <c r="BZ167" s="7"/>
      <c r="CA167" s="7"/>
    </row>
    <row r="168" spans="1:79" x14ac:dyDescent="0.3">
      <c r="A168" s="1" t="s">
        <v>2166</v>
      </c>
      <c r="B168" s="1"/>
      <c r="C168" s="1" t="s">
        <v>1878</v>
      </c>
      <c r="D168" s="1"/>
      <c r="E168" s="1"/>
      <c r="F168" s="1"/>
      <c r="G168" s="1"/>
      <c r="H168" s="1">
        <v>18220.7</v>
      </c>
      <c r="I168" s="1">
        <v>-0.3</v>
      </c>
      <c r="J168" s="12">
        <v>1889.3</v>
      </c>
      <c r="K168" s="5">
        <v>1053.3</v>
      </c>
      <c r="L168" s="5">
        <v>3002.8</v>
      </c>
      <c r="M168" s="13">
        <f t="shared" si="22"/>
        <v>-3.1185543038785291E-3</v>
      </c>
      <c r="N168" s="13">
        <f t="shared" si="23"/>
        <v>8.4872424468880325E-3</v>
      </c>
      <c r="O168" s="13">
        <f t="shared" si="23"/>
        <v>-5.3824362606232912E-3</v>
      </c>
      <c r="P168" s="13">
        <f t="shared" si="23"/>
        <v>3.6767163580453399E-3</v>
      </c>
      <c r="Q168" s="7"/>
      <c r="R168" s="8"/>
      <c r="S168" s="8"/>
      <c r="T168" s="8"/>
      <c r="U168" s="8"/>
      <c r="V168" s="13"/>
      <c r="W168" s="14"/>
      <c r="X168" s="1"/>
      <c r="Y168" s="1"/>
      <c r="Z168" s="1"/>
      <c r="AA168" s="1"/>
      <c r="AB168" s="1"/>
      <c r="AC168" s="1"/>
      <c r="AD168" s="8"/>
      <c r="AE168" s="8"/>
      <c r="AF168" s="8"/>
      <c r="AG168" s="8"/>
      <c r="AH168" s="9"/>
      <c r="AI168" s="8"/>
      <c r="AJ168" s="13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7"/>
      <c r="BL168" s="7"/>
      <c r="BM168" s="7"/>
      <c r="BN168" s="7"/>
      <c r="BO168" s="7"/>
      <c r="BP168" s="7"/>
      <c r="BQ168" s="7"/>
      <c r="BR168" s="7"/>
      <c r="BT168" s="8"/>
      <c r="BV168" s="7"/>
      <c r="BW168" s="7"/>
      <c r="BX168" s="7"/>
      <c r="BY168" s="7"/>
      <c r="BZ168" s="7"/>
      <c r="CA168" s="7"/>
    </row>
    <row r="169" spans="1:79" x14ac:dyDescent="0.3">
      <c r="A169" s="1" t="s">
        <v>2167</v>
      </c>
      <c r="B169" s="1"/>
      <c r="C169" s="1" t="s">
        <v>1878</v>
      </c>
      <c r="D169" s="1"/>
      <c r="E169" s="1"/>
      <c r="F169" s="1"/>
      <c r="G169" s="1"/>
      <c r="H169" s="1">
        <v>18420.3</v>
      </c>
      <c r="I169" s="1">
        <v>1.1000000000000001</v>
      </c>
      <c r="J169" s="12">
        <v>1911.7</v>
      </c>
      <c r="K169" s="5">
        <v>1058.4000000000001</v>
      </c>
      <c r="L169" s="5">
        <v>3028.8</v>
      </c>
      <c r="M169" s="13">
        <f t="shared" si="22"/>
        <v>1.0954573644261556E-2</v>
      </c>
      <c r="N169" s="13">
        <f t="shared" si="23"/>
        <v>1.1856243052982718E-2</v>
      </c>
      <c r="O169" s="13">
        <f t="shared" si="23"/>
        <v>4.8419253773854809E-3</v>
      </c>
      <c r="P169" s="13">
        <f t="shared" si="23"/>
        <v>8.6585853203675622E-3</v>
      </c>
      <c r="Q169" s="7"/>
      <c r="R169" s="8"/>
      <c r="S169" s="8"/>
      <c r="T169" s="8"/>
      <c r="U169" s="8"/>
      <c r="V169" s="13"/>
      <c r="W169" s="14"/>
      <c r="X169" s="1"/>
      <c r="Y169" s="1"/>
      <c r="Z169" s="1"/>
      <c r="AA169" s="1"/>
      <c r="AB169" s="1"/>
      <c r="AC169" s="1"/>
      <c r="AD169" s="8"/>
      <c r="AE169" s="8"/>
      <c r="AF169" s="8"/>
      <c r="AG169" s="8"/>
      <c r="AH169" s="9"/>
      <c r="AI169" s="8"/>
      <c r="AJ169" s="13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7"/>
      <c r="BL169" s="7"/>
      <c r="BM169" s="7"/>
      <c r="BN169" s="7"/>
      <c r="BO169" s="7"/>
      <c r="BP169" s="7"/>
      <c r="BQ169" s="7"/>
      <c r="BR169" s="7"/>
      <c r="BT169" s="8"/>
      <c r="BV169" s="7"/>
      <c r="BW169" s="7"/>
      <c r="BX169" s="7"/>
      <c r="BY169" s="7"/>
      <c r="BZ169" s="7"/>
      <c r="CA169" s="7"/>
    </row>
    <row r="170" spans="1:79" x14ac:dyDescent="0.3">
      <c r="A170" s="1" t="s">
        <v>2168</v>
      </c>
      <c r="B170" s="1"/>
      <c r="C170" s="1" t="s">
        <v>1878</v>
      </c>
      <c r="D170" s="1"/>
      <c r="E170" s="1"/>
      <c r="F170" s="1"/>
      <c r="G170" s="1"/>
      <c r="H170" s="1">
        <v>18614.2</v>
      </c>
      <c r="I170" s="1">
        <v>1.1000000000000001</v>
      </c>
      <c r="J170" s="12">
        <v>1952</v>
      </c>
      <c r="K170" s="5">
        <v>1056.0999999999999</v>
      </c>
      <c r="L170" s="5">
        <v>3056.2</v>
      </c>
      <c r="M170" s="13">
        <f t="shared" si="22"/>
        <v>1.0526430079857541E-2</v>
      </c>
      <c r="N170" s="13">
        <f t="shared" si="23"/>
        <v>2.1080713501072212E-2</v>
      </c>
      <c r="O170" s="13">
        <f t="shared" si="23"/>
        <v>-2.1730914588059536E-3</v>
      </c>
      <c r="P170" s="13">
        <f t="shared" si="23"/>
        <v>9.0464870575803769E-3</v>
      </c>
      <c r="Q170" s="7"/>
      <c r="R170" s="8"/>
      <c r="S170" s="8"/>
      <c r="T170" s="8"/>
      <c r="U170" s="8"/>
      <c r="V170" s="13"/>
      <c r="W170" s="14"/>
      <c r="X170" s="1"/>
      <c r="Y170" s="1"/>
      <c r="Z170" s="1"/>
      <c r="AA170" s="1"/>
      <c r="AB170" s="1"/>
      <c r="AC170" s="1"/>
      <c r="AD170" s="8"/>
      <c r="AE170" s="8"/>
      <c r="AF170" s="8"/>
      <c r="AG170" s="8"/>
      <c r="AH170" s="9"/>
      <c r="AI170" s="8"/>
      <c r="AJ170" s="13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7"/>
      <c r="BL170" s="7"/>
      <c r="BM170" s="7"/>
      <c r="BN170" s="7"/>
      <c r="BO170" s="7"/>
      <c r="BP170" s="7"/>
      <c r="BQ170" s="7"/>
      <c r="BR170" s="7"/>
      <c r="BT170" s="8"/>
      <c r="BV170" s="7"/>
      <c r="BW170" s="7"/>
      <c r="BX170" s="7"/>
      <c r="BY170" s="7"/>
      <c r="BZ170" s="7"/>
      <c r="CA170" s="7"/>
    </row>
    <row r="171" spans="1:79" x14ac:dyDescent="0.3">
      <c r="A171" s="1" t="s">
        <v>2169</v>
      </c>
      <c r="B171" s="1"/>
      <c r="C171" s="1" t="s">
        <v>1878</v>
      </c>
      <c r="D171" s="1"/>
      <c r="E171" s="1"/>
      <c r="F171" s="1"/>
      <c r="G171" s="1"/>
      <c r="H171" s="1">
        <v>18782.099999999999</v>
      </c>
      <c r="I171" s="1">
        <v>0.9</v>
      </c>
      <c r="J171" s="12">
        <v>1939.7</v>
      </c>
      <c r="K171" s="5">
        <v>1059.5999999999999</v>
      </c>
      <c r="L171" s="5">
        <v>3037</v>
      </c>
      <c r="M171" s="13">
        <f t="shared" si="22"/>
        <v>9.0199954873160237E-3</v>
      </c>
      <c r="N171" s="13">
        <f t="shared" si="23"/>
        <v>-6.3012295081966707E-3</v>
      </c>
      <c r="O171" s="13">
        <f t="shared" si="23"/>
        <v>3.3140801060504987E-3</v>
      </c>
      <c r="P171" s="13">
        <f t="shared" si="23"/>
        <v>-6.2823113670570363E-3</v>
      </c>
      <c r="Q171" s="7"/>
      <c r="R171" s="8"/>
      <c r="S171" s="8"/>
      <c r="T171" s="8"/>
      <c r="U171" s="8"/>
      <c r="V171" s="13"/>
      <c r="W171" s="14"/>
      <c r="X171" s="1"/>
      <c r="Y171" s="1"/>
      <c r="Z171" s="1"/>
      <c r="AA171" s="1"/>
      <c r="AB171" s="1"/>
      <c r="AC171" s="1"/>
      <c r="AD171" s="8"/>
      <c r="AE171" s="8"/>
      <c r="AF171" s="8"/>
      <c r="AG171" s="8"/>
      <c r="AH171" s="9"/>
      <c r="AI171" s="8"/>
      <c r="AJ171" s="13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7"/>
      <c r="BL171" s="7"/>
      <c r="BM171" s="7"/>
      <c r="BN171" s="7"/>
      <c r="BO171" s="7"/>
      <c r="BP171" s="7"/>
      <c r="BQ171" s="7"/>
      <c r="BR171" s="7"/>
      <c r="BT171" s="8"/>
      <c r="BV171" s="7"/>
      <c r="BW171" s="7"/>
      <c r="BX171" s="7"/>
      <c r="BY171" s="7"/>
      <c r="BZ171" s="7"/>
      <c r="CA171" s="7"/>
    </row>
    <row r="172" spans="1:79" x14ac:dyDescent="0.3">
      <c r="A172" s="1" t="s">
        <v>2170</v>
      </c>
      <c r="B172" s="1"/>
      <c r="C172" s="1" t="s">
        <v>1878</v>
      </c>
      <c r="D172" s="1"/>
      <c r="E172" s="1"/>
      <c r="F172" s="1"/>
      <c r="G172" s="1"/>
      <c r="H172" s="1">
        <v>18562.3</v>
      </c>
      <c r="I172" s="1">
        <v>-1.2</v>
      </c>
      <c r="J172" s="12">
        <v>1919.5</v>
      </c>
      <c r="K172" s="5">
        <v>1051.2</v>
      </c>
      <c r="L172" s="5">
        <v>3005.9</v>
      </c>
      <c r="M172" s="13">
        <f t="shared" si="22"/>
        <v>-1.1702631761091653E-2</v>
      </c>
      <c r="N172" s="13">
        <f t="shared" si="23"/>
        <v>-1.0413981543537676E-2</v>
      </c>
      <c r="O172" s="13">
        <f t="shared" si="23"/>
        <v>-7.9275198187994667E-3</v>
      </c>
      <c r="P172" s="13">
        <f t="shared" si="23"/>
        <v>-1.0240368784985132E-2</v>
      </c>
      <c r="Q172" s="7"/>
      <c r="R172" s="8"/>
      <c r="S172" s="8"/>
      <c r="T172" s="8"/>
      <c r="U172" s="8"/>
      <c r="V172" s="13"/>
      <c r="W172" s="14"/>
      <c r="X172" s="1"/>
      <c r="Y172" s="1"/>
      <c r="Z172" s="1"/>
      <c r="AA172" s="1"/>
      <c r="AB172" s="1"/>
      <c r="AC172" s="1"/>
      <c r="AD172" s="8"/>
      <c r="AE172" s="8"/>
      <c r="AF172" s="8"/>
      <c r="AG172" s="8"/>
      <c r="AH172" s="9"/>
      <c r="AI172" s="8"/>
      <c r="AJ172" s="13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7"/>
      <c r="BL172" s="7"/>
      <c r="BM172" s="7"/>
      <c r="BN172" s="7"/>
      <c r="BO172" s="7"/>
      <c r="BP172" s="7"/>
      <c r="BQ172" s="7"/>
      <c r="BR172" s="7"/>
      <c r="BT172" s="8"/>
      <c r="BV172" s="7"/>
      <c r="BW172" s="7"/>
      <c r="BX172" s="7"/>
      <c r="BY172" s="7"/>
      <c r="BZ172" s="7"/>
      <c r="CA172" s="7"/>
    </row>
    <row r="173" spans="1:79" x14ac:dyDescent="0.3">
      <c r="A173" s="1" t="s">
        <v>2171</v>
      </c>
      <c r="B173" s="1"/>
      <c r="C173" s="1" t="s">
        <v>1878</v>
      </c>
      <c r="D173" s="1"/>
      <c r="E173" s="1"/>
      <c r="F173" s="1"/>
      <c r="G173" s="1"/>
      <c r="H173" s="1">
        <v>18423.2</v>
      </c>
      <c r="I173" s="1">
        <v>-0.7</v>
      </c>
      <c r="J173" s="12">
        <v>1910.9</v>
      </c>
      <c r="K173" s="5">
        <v>1043</v>
      </c>
      <c r="L173" s="5">
        <v>3012.4</v>
      </c>
      <c r="M173" s="13">
        <f t="shared" si="22"/>
        <v>-7.4936834336261082E-3</v>
      </c>
      <c r="N173" s="13">
        <f t="shared" si="23"/>
        <v>-4.4803334201614087E-3</v>
      </c>
      <c r="O173" s="13">
        <f t="shared" si="23"/>
        <v>-7.8006088280061503E-3</v>
      </c>
      <c r="P173" s="13">
        <f t="shared" si="23"/>
        <v>2.16241391929195E-3</v>
      </c>
      <c r="Q173" s="7"/>
      <c r="R173" s="8"/>
      <c r="S173" s="8"/>
      <c r="T173" s="8"/>
      <c r="U173" s="8"/>
      <c r="V173" s="13"/>
      <c r="W173" s="14"/>
      <c r="X173" s="1"/>
      <c r="Y173" s="1"/>
      <c r="Z173" s="1"/>
      <c r="AA173" s="1"/>
      <c r="AB173" s="1"/>
      <c r="AC173" s="1"/>
      <c r="AD173" s="8"/>
      <c r="AE173" s="8"/>
      <c r="AF173" s="8"/>
      <c r="AG173" s="8"/>
      <c r="AH173" s="9"/>
      <c r="AI173" s="8"/>
      <c r="AJ173" s="13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7"/>
      <c r="BL173" s="7"/>
      <c r="BM173" s="7"/>
      <c r="BN173" s="7"/>
      <c r="BO173" s="7"/>
      <c r="BP173" s="7"/>
      <c r="BQ173" s="7"/>
      <c r="BR173" s="7"/>
      <c r="BT173" s="8"/>
      <c r="BV173" s="7"/>
      <c r="BW173" s="7"/>
      <c r="BX173" s="7"/>
      <c r="BY173" s="7"/>
      <c r="BZ173" s="7"/>
      <c r="CA173" s="7"/>
    </row>
    <row r="174" spans="1:79" x14ac:dyDescent="0.3">
      <c r="A174" s="1" t="s">
        <v>2172</v>
      </c>
      <c r="B174" s="1"/>
      <c r="C174" s="1" t="s">
        <v>1878</v>
      </c>
      <c r="D174" s="1"/>
      <c r="E174" s="1"/>
      <c r="F174" s="1"/>
      <c r="G174" s="1"/>
      <c r="H174" s="1">
        <v>18275</v>
      </c>
      <c r="I174" s="1">
        <v>-0.8</v>
      </c>
      <c r="J174" s="12">
        <v>1894</v>
      </c>
      <c r="K174" s="5">
        <v>1043.7</v>
      </c>
      <c r="L174" s="5">
        <v>3012.6</v>
      </c>
      <c r="M174" s="13">
        <f t="shared" si="22"/>
        <v>-8.0442051326589104E-3</v>
      </c>
      <c r="N174" s="13">
        <f t="shared" si="23"/>
        <v>-8.8440002093255199E-3</v>
      </c>
      <c r="O174" s="13">
        <f t="shared" si="23"/>
        <v>6.7114093959741439E-4</v>
      </c>
      <c r="P174" s="13">
        <f t="shared" si="23"/>
        <v>6.6392245385626936E-5</v>
      </c>
      <c r="Q174" s="7"/>
      <c r="R174" s="8"/>
      <c r="S174" s="8"/>
      <c r="T174" s="8"/>
      <c r="U174" s="8"/>
      <c r="V174" s="13"/>
      <c r="W174" s="14"/>
      <c r="X174" s="1"/>
      <c r="Y174" s="1"/>
      <c r="Z174" s="1"/>
      <c r="AA174" s="1"/>
      <c r="AB174" s="1"/>
      <c r="AC174" s="1"/>
      <c r="AD174" s="8"/>
      <c r="AE174" s="8"/>
      <c r="AF174" s="8"/>
      <c r="AG174" s="8"/>
      <c r="AH174" s="9"/>
      <c r="AI174" s="8"/>
      <c r="AJ174" s="13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7"/>
      <c r="BL174" s="7"/>
      <c r="BM174" s="7"/>
      <c r="BN174" s="7"/>
      <c r="BO174" s="7"/>
      <c r="BP174" s="7"/>
      <c r="BQ174" s="7"/>
      <c r="BR174" s="7"/>
      <c r="BT174" s="8"/>
      <c r="BV174" s="7"/>
      <c r="BW174" s="7"/>
      <c r="BX174" s="7"/>
      <c r="BY174" s="7"/>
      <c r="BZ174" s="7"/>
      <c r="CA174" s="7"/>
    </row>
    <row r="175" spans="1:79" x14ac:dyDescent="0.3">
      <c r="A175" s="1" t="s">
        <v>2173</v>
      </c>
      <c r="B175" s="1"/>
      <c r="C175" s="1" t="s">
        <v>1878</v>
      </c>
      <c r="D175" s="1"/>
      <c r="E175" s="1"/>
      <c r="F175" s="1"/>
      <c r="G175" s="1"/>
      <c r="H175" s="1">
        <v>18265.400000000001</v>
      </c>
      <c r="I175" s="1">
        <v>-0.1</v>
      </c>
      <c r="J175" s="12">
        <v>1888.7</v>
      </c>
      <c r="K175" s="5">
        <v>1033.7</v>
      </c>
      <c r="L175" s="5">
        <v>3034.4</v>
      </c>
      <c r="M175" s="13">
        <f t="shared" si="22"/>
        <v>-5.253077975375664E-4</v>
      </c>
      <c r="N175" s="13">
        <f t="shared" si="23"/>
        <v>-2.7983104540654224E-3</v>
      </c>
      <c r="O175" s="13">
        <f t="shared" si="23"/>
        <v>-9.5812973076554453E-3</v>
      </c>
      <c r="P175" s="13">
        <f t="shared" si="23"/>
        <v>7.2362743145455433E-3</v>
      </c>
      <c r="Q175" s="7"/>
      <c r="R175" s="8"/>
      <c r="S175" s="8"/>
      <c r="T175" s="8"/>
      <c r="U175" s="8"/>
      <c r="V175" s="13"/>
      <c r="W175" s="14"/>
      <c r="X175" s="1"/>
      <c r="Y175" s="1"/>
      <c r="Z175" s="1"/>
      <c r="AA175" s="1"/>
      <c r="AB175" s="1"/>
      <c r="AC175" s="1"/>
      <c r="AD175" s="8"/>
      <c r="AE175" s="8"/>
      <c r="AF175" s="8"/>
      <c r="AG175" s="8"/>
      <c r="AH175" s="9"/>
      <c r="AI175" s="8"/>
      <c r="AJ175" s="13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7"/>
      <c r="BL175" s="7"/>
      <c r="BM175" s="7"/>
      <c r="BN175" s="7"/>
      <c r="BO175" s="7"/>
      <c r="BP175" s="7"/>
      <c r="BQ175" s="7"/>
      <c r="BR175" s="7"/>
      <c r="BT175" s="8"/>
      <c r="BV175" s="7"/>
      <c r="BW175" s="7"/>
      <c r="BX175" s="7"/>
      <c r="BY175" s="7"/>
      <c r="BZ175" s="7"/>
      <c r="CA175" s="7"/>
    </row>
    <row r="176" spans="1:79" x14ac:dyDescent="0.3">
      <c r="A176" s="1" t="s">
        <v>2174</v>
      </c>
      <c r="B176" s="1"/>
      <c r="C176" s="1" t="s">
        <v>1878</v>
      </c>
      <c r="D176" s="1"/>
      <c r="E176" s="1"/>
      <c r="F176" s="1"/>
      <c r="G176" s="1"/>
      <c r="H176" s="1">
        <v>18034.2</v>
      </c>
      <c r="I176" s="1">
        <v>-1.3</v>
      </c>
      <c r="J176" s="12">
        <v>1867.7</v>
      </c>
      <c r="K176" s="5">
        <v>1026.9000000000001</v>
      </c>
      <c r="L176" s="5">
        <v>2976.5</v>
      </c>
      <c r="M176" s="13">
        <f t="shared" si="22"/>
        <v>-1.2657812038061045E-2</v>
      </c>
      <c r="N176" s="13">
        <f t="shared" si="23"/>
        <v>-1.1118758934717032E-2</v>
      </c>
      <c r="O176" s="13">
        <f t="shared" si="23"/>
        <v>-6.5783109219308411E-3</v>
      </c>
      <c r="P176" s="13">
        <f t="shared" si="23"/>
        <v>-1.9081202214605852E-2</v>
      </c>
      <c r="Q176" s="7"/>
      <c r="R176" s="8"/>
      <c r="S176" s="8"/>
      <c r="T176" s="8"/>
      <c r="U176" s="8"/>
      <c r="V176" s="13"/>
      <c r="W176" s="14"/>
      <c r="X176" s="1"/>
      <c r="Y176" s="1"/>
      <c r="Z176" s="1"/>
      <c r="AA176" s="1"/>
      <c r="AB176" s="1"/>
      <c r="AC176" s="1"/>
      <c r="AD176" s="8"/>
      <c r="AE176" s="8"/>
      <c r="AF176" s="8"/>
      <c r="AG176" s="8"/>
      <c r="AH176" s="9"/>
      <c r="AI176" s="8"/>
      <c r="AJ176" s="13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7"/>
      <c r="BL176" s="7"/>
      <c r="BM176" s="7"/>
      <c r="BN176" s="7"/>
      <c r="BO176" s="7"/>
      <c r="BP176" s="7"/>
      <c r="BQ176" s="7"/>
      <c r="BR176" s="7"/>
      <c r="BT176" s="8"/>
      <c r="BV176" s="7"/>
      <c r="BW176" s="7"/>
      <c r="BX176" s="7"/>
      <c r="BY176" s="7"/>
      <c r="BZ176" s="7"/>
      <c r="CA176" s="7"/>
    </row>
    <row r="177" spans="1:79" x14ac:dyDescent="0.3">
      <c r="A177" s="1" t="s">
        <v>2175</v>
      </c>
      <c r="B177" s="1"/>
      <c r="C177" s="1" t="s">
        <v>1878</v>
      </c>
      <c r="D177" s="1"/>
      <c r="E177" s="1"/>
      <c r="F177" s="1"/>
      <c r="G177" s="1"/>
      <c r="H177" s="1">
        <v>18011</v>
      </c>
      <c r="I177" s="1">
        <v>-0.1</v>
      </c>
      <c r="J177" s="12">
        <v>1900.7</v>
      </c>
      <c r="K177" s="5">
        <v>1025.4000000000001</v>
      </c>
      <c r="L177" s="5">
        <v>2989.1</v>
      </c>
      <c r="M177" s="13">
        <f t="shared" si="22"/>
        <v>-1.2864446440652433E-3</v>
      </c>
      <c r="N177" s="13">
        <f t="shared" si="23"/>
        <v>1.7668790490978248E-2</v>
      </c>
      <c r="O177" s="13">
        <f t="shared" si="23"/>
        <v>-1.4607069821793717E-3</v>
      </c>
      <c r="P177" s="13">
        <f t="shared" si="23"/>
        <v>4.2331597513858288E-3</v>
      </c>
      <c r="Q177" s="7"/>
      <c r="R177" s="8"/>
      <c r="S177" s="8"/>
      <c r="T177" s="8"/>
      <c r="U177" s="8"/>
      <c r="V177" s="13"/>
      <c r="W177" s="14"/>
      <c r="X177" s="1"/>
      <c r="Y177" s="1"/>
      <c r="Z177" s="1"/>
      <c r="AA177" s="1"/>
      <c r="AB177" s="1"/>
      <c r="AC177" s="1"/>
      <c r="AD177" s="8"/>
      <c r="AE177" s="8"/>
      <c r="AF177" s="8"/>
      <c r="AG177" s="8"/>
      <c r="AH177" s="9"/>
      <c r="AI177" s="8"/>
      <c r="AJ177" s="13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7"/>
      <c r="BL177" s="7"/>
      <c r="BM177" s="7"/>
      <c r="BN177" s="7"/>
      <c r="BO177" s="7"/>
      <c r="BP177" s="7"/>
      <c r="BQ177" s="7"/>
      <c r="BR177" s="7"/>
      <c r="BT177" s="8"/>
      <c r="BV177" s="7"/>
      <c r="BW177" s="7"/>
      <c r="BX177" s="7"/>
      <c r="BY177" s="7"/>
      <c r="BZ177" s="7"/>
      <c r="CA177" s="7"/>
    </row>
    <row r="178" spans="1:79" x14ac:dyDescent="0.3">
      <c r="A178" s="1" t="s">
        <v>2176</v>
      </c>
      <c r="B178" s="1"/>
      <c r="C178" s="1" t="s">
        <v>1878</v>
      </c>
      <c r="D178" s="1"/>
      <c r="E178" s="1"/>
      <c r="F178" s="1"/>
      <c r="G178" s="1"/>
      <c r="H178" s="1">
        <v>18203.400000000001</v>
      </c>
      <c r="I178" s="1">
        <v>1.1000000000000001</v>
      </c>
      <c r="J178" s="12">
        <v>1892.3</v>
      </c>
      <c r="K178" s="5">
        <v>1018.2</v>
      </c>
      <c r="L178" s="5">
        <v>2996.7</v>
      </c>
      <c r="M178" s="13">
        <f t="shared" si="22"/>
        <v>1.068236077952367E-2</v>
      </c>
      <c r="N178" s="13">
        <f t="shared" si="23"/>
        <v>-4.4194244225812529E-3</v>
      </c>
      <c r="O178" s="13">
        <f t="shared" si="23"/>
        <v>-7.02165008777067E-3</v>
      </c>
      <c r="P178" s="13">
        <f t="shared" si="23"/>
        <v>2.5425713425446528E-3</v>
      </c>
      <c r="Q178" s="7"/>
      <c r="R178" s="8"/>
      <c r="S178" s="8"/>
      <c r="T178" s="8"/>
      <c r="U178" s="8"/>
      <c r="V178" s="13"/>
      <c r="W178" s="14"/>
      <c r="X178" s="1"/>
      <c r="Y178" s="1"/>
      <c r="Z178" s="1"/>
      <c r="AA178" s="1"/>
      <c r="AB178" s="1"/>
      <c r="AC178" s="1"/>
      <c r="AD178" s="8"/>
      <c r="AE178" s="8"/>
      <c r="AF178" s="8"/>
      <c r="AG178" s="8"/>
      <c r="AH178" s="9"/>
      <c r="AI178" s="8"/>
      <c r="AJ178" s="13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7"/>
      <c r="BL178" s="7"/>
      <c r="BM178" s="7"/>
      <c r="BN178" s="7"/>
      <c r="BO178" s="7"/>
      <c r="BP178" s="7"/>
      <c r="BQ178" s="7"/>
      <c r="BR178" s="7"/>
      <c r="BT178" s="8"/>
      <c r="BV178" s="7"/>
      <c r="BW178" s="7"/>
      <c r="BX178" s="7"/>
      <c r="BY178" s="7"/>
      <c r="BZ178" s="7"/>
      <c r="CA178" s="7"/>
    </row>
    <row r="179" spans="1:79" x14ac:dyDescent="0.3">
      <c r="A179" s="1" t="s">
        <v>2177</v>
      </c>
      <c r="B179" s="1"/>
      <c r="C179" s="1" t="s">
        <v>1878</v>
      </c>
      <c r="D179" s="1"/>
      <c r="E179" s="1"/>
      <c r="F179" s="1"/>
      <c r="G179" s="1"/>
      <c r="H179" s="1">
        <v>18282.8</v>
      </c>
      <c r="I179" s="1">
        <v>0.4</v>
      </c>
      <c r="J179" s="12">
        <v>1907.2</v>
      </c>
      <c r="K179" s="5">
        <v>1025.5999999999999</v>
      </c>
      <c r="L179" s="5">
        <v>2999.8</v>
      </c>
      <c r="M179" s="13">
        <f t="shared" si="22"/>
        <v>4.3618225166726088E-3</v>
      </c>
      <c r="N179" s="13">
        <f t="shared" si="23"/>
        <v>7.8740157480314821E-3</v>
      </c>
      <c r="O179" s="13">
        <f t="shared" si="23"/>
        <v>7.2677273620112004E-3</v>
      </c>
      <c r="P179" s="13">
        <f t="shared" si="23"/>
        <v>1.0344712517103005E-3</v>
      </c>
      <c r="Q179" s="7"/>
      <c r="R179" s="8"/>
      <c r="S179" s="8"/>
      <c r="T179" s="8"/>
      <c r="U179" s="8"/>
      <c r="V179" s="13"/>
      <c r="W179" s="14"/>
      <c r="X179" s="1"/>
      <c r="Y179" s="1"/>
      <c r="Z179" s="1"/>
      <c r="AA179" s="1"/>
      <c r="AB179" s="1"/>
      <c r="AC179" s="1"/>
      <c r="AD179" s="8"/>
      <c r="AE179" s="8"/>
      <c r="AF179" s="8"/>
      <c r="AG179" s="8"/>
      <c r="AH179" s="9"/>
      <c r="AI179" s="8"/>
      <c r="AJ179" s="13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7"/>
      <c r="BL179" s="7"/>
      <c r="BM179" s="7"/>
      <c r="BN179" s="7"/>
      <c r="BO179" s="7"/>
      <c r="BP179" s="7"/>
      <c r="BQ179" s="7"/>
      <c r="BR179" s="7"/>
      <c r="BT179" s="8"/>
      <c r="BV179" s="7"/>
      <c r="BW179" s="7"/>
      <c r="BX179" s="7"/>
      <c r="BY179" s="7"/>
      <c r="BZ179" s="7"/>
      <c r="CA179" s="7"/>
    </row>
    <row r="180" spans="1:79" x14ac:dyDescent="0.3">
      <c r="A180" s="1" t="s">
        <v>2178</v>
      </c>
      <c r="B180" s="1"/>
      <c r="C180" s="1" t="s">
        <v>1878</v>
      </c>
      <c r="D180" s="1"/>
      <c r="E180" s="1"/>
      <c r="F180" s="1"/>
      <c r="G180" s="1"/>
      <c r="H180" s="1">
        <v>18234.3</v>
      </c>
      <c r="I180" s="1">
        <v>-0.3</v>
      </c>
      <c r="J180" s="12">
        <v>1889.6</v>
      </c>
      <c r="K180" s="5">
        <v>1028.8</v>
      </c>
      <c r="L180" s="5">
        <v>2975.1</v>
      </c>
      <c r="M180" s="13">
        <f t="shared" si="22"/>
        <v>-2.6527665346665064E-3</v>
      </c>
      <c r="N180" s="13">
        <f t="shared" si="23"/>
        <v>-9.2281879194631156E-3</v>
      </c>
      <c r="O180" s="13">
        <f t="shared" si="23"/>
        <v>3.1201248049923525E-3</v>
      </c>
      <c r="P180" s="13">
        <f t="shared" si="23"/>
        <v>-8.2338822588173821E-3</v>
      </c>
      <c r="Q180" s="7"/>
      <c r="R180" s="8"/>
      <c r="S180" s="8"/>
      <c r="T180" s="8"/>
      <c r="U180" s="8"/>
      <c r="V180" s="13"/>
      <c r="W180" s="14"/>
      <c r="X180" s="1"/>
      <c r="Y180" s="1"/>
      <c r="Z180" s="1"/>
      <c r="AA180" s="1"/>
      <c r="AB180" s="1"/>
      <c r="AC180" s="1"/>
      <c r="AD180" s="8"/>
      <c r="AE180" s="8"/>
      <c r="AF180" s="8"/>
      <c r="AG180" s="8"/>
      <c r="AH180" s="9"/>
      <c r="AI180" s="8"/>
      <c r="AJ180" s="13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7"/>
      <c r="BL180" s="7"/>
      <c r="BM180" s="7"/>
      <c r="BN180" s="7"/>
      <c r="BO180" s="7"/>
      <c r="BP180" s="7"/>
      <c r="BQ180" s="7"/>
      <c r="BR180" s="7"/>
      <c r="BT180" s="8"/>
      <c r="BV180" s="7"/>
      <c r="BW180" s="7"/>
      <c r="BX180" s="7"/>
      <c r="BY180" s="7"/>
      <c r="BZ180" s="7"/>
      <c r="CA180" s="7"/>
    </row>
    <row r="181" spans="1:79" x14ac:dyDescent="0.3">
      <c r="A181" s="1" t="s">
        <v>2179</v>
      </c>
      <c r="B181" s="1"/>
      <c r="C181" s="1" t="s">
        <v>1878</v>
      </c>
      <c r="D181" s="1"/>
      <c r="E181" s="1"/>
      <c r="F181" s="1"/>
      <c r="G181" s="1"/>
      <c r="H181" s="1">
        <v>18026.7</v>
      </c>
      <c r="I181" s="1">
        <v>-1.1000000000000001</v>
      </c>
      <c r="J181" s="12">
        <v>1874.3</v>
      </c>
      <c r="K181" s="5">
        <v>1019.8</v>
      </c>
      <c r="L181" s="5">
        <v>2961.3</v>
      </c>
      <c r="M181" s="13">
        <f t="shared" si="22"/>
        <v>-1.1385136802619211E-2</v>
      </c>
      <c r="N181" s="13">
        <f t="shared" si="23"/>
        <v>-8.0969517358170373E-3</v>
      </c>
      <c r="O181" s="13">
        <f t="shared" si="23"/>
        <v>-8.7480559875583452E-3</v>
      </c>
      <c r="P181" s="13">
        <f t="shared" si="23"/>
        <v>-4.638499546233632E-3</v>
      </c>
      <c r="Q181" s="7"/>
      <c r="R181" s="8"/>
      <c r="S181" s="8"/>
      <c r="T181" s="8"/>
      <c r="U181" s="8"/>
      <c r="V181" s="13"/>
      <c r="W181" s="14"/>
      <c r="X181" s="1"/>
      <c r="Y181" s="1"/>
      <c r="Z181" s="1"/>
      <c r="AA181" s="1"/>
      <c r="AB181" s="1"/>
      <c r="AC181" s="1"/>
      <c r="AD181" s="8"/>
      <c r="AE181" s="8"/>
      <c r="AF181" s="8"/>
      <c r="AG181" s="8"/>
      <c r="AH181" s="9"/>
      <c r="AI181" s="8"/>
      <c r="AJ181" s="13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7"/>
      <c r="BL181" s="7"/>
      <c r="BM181" s="7"/>
      <c r="BN181" s="7"/>
      <c r="BO181" s="7"/>
      <c r="BP181" s="7"/>
      <c r="BQ181" s="7"/>
      <c r="BR181" s="7"/>
      <c r="BT181" s="8"/>
      <c r="BV181" s="7"/>
      <c r="BW181" s="7"/>
      <c r="BX181" s="7"/>
      <c r="BY181" s="7"/>
      <c r="BZ181" s="7"/>
      <c r="CA181" s="7"/>
    </row>
    <row r="182" spans="1:79" x14ac:dyDescent="0.3">
      <c r="A182" s="1" t="s">
        <v>2180</v>
      </c>
      <c r="B182" s="1"/>
      <c r="C182" s="1" t="s">
        <v>1878</v>
      </c>
      <c r="D182" s="1"/>
      <c r="E182" s="1"/>
      <c r="F182" s="1"/>
      <c r="G182" s="1"/>
      <c r="H182" s="1">
        <v>18032.7</v>
      </c>
      <c r="I182" s="1">
        <v>0</v>
      </c>
      <c r="J182" s="12">
        <v>1858.4</v>
      </c>
      <c r="K182" s="5">
        <v>1016.8</v>
      </c>
      <c r="L182" s="5">
        <v>2952.6</v>
      </c>
      <c r="M182" s="13">
        <f t="shared" si="22"/>
        <v>3.3283962122854227E-4</v>
      </c>
      <c r="N182" s="13">
        <f t="shared" si="23"/>
        <v>-8.4831670490315148E-3</v>
      </c>
      <c r="O182" s="13">
        <f t="shared" si="23"/>
        <v>-2.9417532849578265E-3</v>
      </c>
      <c r="P182" s="13">
        <f t="shared" si="23"/>
        <v>-2.9378988957553531E-3</v>
      </c>
      <c r="Q182" s="7"/>
      <c r="R182" s="8"/>
      <c r="S182" s="8"/>
      <c r="T182" s="8"/>
      <c r="U182" s="8"/>
      <c r="V182" s="13"/>
      <c r="W182" s="14"/>
      <c r="X182" s="1"/>
      <c r="Y182" s="1"/>
      <c r="Z182" s="1"/>
      <c r="AA182" s="1"/>
      <c r="AB182" s="1"/>
      <c r="AC182" s="1"/>
      <c r="AD182" s="8"/>
      <c r="AE182" s="8"/>
      <c r="AF182" s="8"/>
      <c r="AG182" s="8"/>
      <c r="AH182" s="9"/>
      <c r="AI182" s="8"/>
      <c r="AJ182" s="13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7"/>
      <c r="BL182" s="7"/>
      <c r="BM182" s="7"/>
      <c r="BN182" s="7"/>
      <c r="BO182" s="7"/>
      <c r="BP182" s="7"/>
      <c r="BQ182" s="7"/>
      <c r="BR182" s="7"/>
      <c r="BT182" s="8"/>
      <c r="BV182" s="7"/>
      <c r="BW182" s="7"/>
      <c r="BX182" s="7"/>
      <c r="BY182" s="7"/>
      <c r="BZ182" s="7"/>
      <c r="CA182" s="7"/>
    </row>
    <row r="183" spans="1:79" x14ac:dyDescent="0.3">
      <c r="A183" s="1" t="s">
        <v>2181</v>
      </c>
      <c r="B183" s="1"/>
      <c r="C183" s="1" t="s">
        <v>1878</v>
      </c>
      <c r="D183" s="1"/>
      <c r="E183" s="1"/>
      <c r="F183" s="1"/>
      <c r="G183" s="1"/>
      <c r="H183" s="1">
        <v>18032.3</v>
      </c>
      <c r="I183" s="1">
        <v>0</v>
      </c>
      <c r="J183" s="12">
        <v>1842.1</v>
      </c>
      <c r="K183" s="5">
        <v>1010.4</v>
      </c>
      <c r="L183" s="5">
        <v>2976.6</v>
      </c>
      <c r="M183" s="13">
        <f t="shared" si="22"/>
        <v>-2.2181925058428753E-5</v>
      </c>
      <c r="N183" s="13">
        <f t="shared" si="23"/>
        <v>-8.7709857942317448E-3</v>
      </c>
      <c r="O183" s="13">
        <f t="shared" si="23"/>
        <v>-6.2942564909519438E-3</v>
      </c>
      <c r="P183" s="13">
        <f t="shared" si="23"/>
        <v>8.1284291810608256E-3</v>
      </c>
      <c r="Q183" s="7"/>
      <c r="R183" s="8"/>
      <c r="S183" s="8"/>
      <c r="T183" s="8"/>
      <c r="U183" s="8"/>
      <c r="V183" s="13"/>
      <c r="W183" s="14"/>
      <c r="X183" s="1"/>
      <c r="Y183" s="1"/>
      <c r="Z183" s="1"/>
      <c r="AA183" s="1"/>
      <c r="AB183" s="1"/>
      <c r="AC183" s="1"/>
      <c r="AD183" s="8"/>
      <c r="AE183" s="8"/>
      <c r="AF183" s="8"/>
      <c r="AG183" s="8"/>
      <c r="AH183" s="9"/>
      <c r="AI183" s="8"/>
      <c r="AJ183" s="13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7"/>
      <c r="BL183" s="7"/>
      <c r="BM183" s="7"/>
      <c r="BN183" s="7"/>
      <c r="BO183" s="7"/>
      <c r="BP183" s="7"/>
      <c r="BQ183" s="7"/>
      <c r="BR183" s="7"/>
      <c r="BT183" s="8"/>
      <c r="BV183" s="7"/>
      <c r="BW183" s="7"/>
      <c r="BX183" s="7"/>
      <c r="BY183" s="7"/>
      <c r="BZ183" s="7"/>
      <c r="CA183" s="7"/>
    </row>
    <row r="184" spans="1:79" x14ac:dyDescent="0.3">
      <c r="A184" s="1" t="s">
        <v>2182</v>
      </c>
      <c r="B184" s="1"/>
      <c r="C184" s="1" t="s">
        <v>1878</v>
      </c>
      <c r="D184" s="1"/>
      <c r="E184" s="1"/>
      <c r="F184" s="1"/>
      <c r="G184" s="1"/>
      <c r="H184" s="1">
        <v>17853.3</v>
      </c>
      <c r="I184" s="1">
        <v>-1</v>
      </c>
      <c r="J184" s="12">
        <v>1794.4</v>
      </c>
      <c r="K184" s="5">
        <v>986.7</v>
      </c>
      <c r="L184" s="5">
        <v>2977.8</v>
      </c>
      <c r="M184" s="13">
        <f t="shared" si="22"/>
        <v>-9.9266316554182943E-3</v>
      </c>
      <c r="N184" s="13">
        <f t="shared" si="23"/>
        <v>-2.5894359698170444E-2</v>
      </c>
      <c r="O184" s="13">
        <f t="shared" si="23"/>
        <v>-2.345605700712583E-2</v>
      </c>
      <c r="P184" s="13">
        <f t="shared" si="23"/>
        <v>4.0314452731315953E-4</v>
      </c>
      <c r="Q184" s="7"/>
      <c r="R184" s="8"/>
      <c r="S184" s="8"/>
      <c r="T184" s="8"/>
      <c r="U184" s="8"/>
      <c r="V184" s="13"/>
      <c r="W184" s="14"/>
      <c r="X184" s="1"/>
      <c r="Y184" s="1"/>
      <c r="Z184" s="1"/>
      <c r="AA184" s="1"/>
      <c r="AB184" s="1"/>
      <c r="AC184" s="1"/>
      <c r="AD184" s="8"/>
      <c r="AE184" s="8"/>
      <c r="AF184" s="8"/>
      <c r="AG184" s="8"/>
      <c r="AH184" s="9"/>
      <c r="AI184" s="8"/>
      <c r="AJ184" s="13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7"/>
      <c r="BL184" s="7"/>
      <c r="BM184" s="7"/>
      <c r="BN184" s="7"/>
      <c r="BO184" s="7"/>
      <c r="BP184" s="7"/>
      <c r="BQ184" s="7"/>
      <c r="BR184" s="7"/>
      <c r="BT184" s="8"/>
      <c r="BV184" s="7"/>
      <c r="BW184" s="7"/>
      <c r="BX184" s="7"/>
      <c r="BY184" s="7"/>
      <c r="BZ184" s="7"/>
      <c r="CA184" s="7"/>
    </row>
    <row r="185" spans="1:79" x14ac:dyDescent="0.3">
      <c r="A185" s="1" t="s">
        <v>2183</v>
      </c>
      <c r="B185" s="1"/>
      <c r="C185" s="1" t="s">
        <v>1878</v>
      </c>
      <c r="D185" s="1"/>
      <c r="E185" s="1"/>
      <c r="F185" s="1"/>
      <c r="G185" s="1"/>
      <c r="H185" s="1">
        <v>17076.5</v>
      </c>
      <c r="I185" s="1">
        <v>-4.4000000000000004</v>
      </c>
      <c r="J185" s="12">
        <v>1723.1</v>
      </c>
      <c r="K185" s="5">
        <v>977.5</v>
      </c>
      <c r="L185" s="5">
        <v>2873</v>
      </c>
      <c r="M185" s="13">
        <f t="shared" si="22"/>
        <v>-4.351016338716085E-2</v>
      </c>
      <c r="N185" s="13">
        <f t="shared" si="23"/>
        <v>-3.9734730271957286E-2</v>
      </c>
      <c r="O185" s="13">
        <f t="shared" si="23"/>
        <v>-9.3240093240093413E-3</v>
      </c>
      <c r="P185" s="13">
        <f t="shared" si="23"/>
        <v>-3.5193767210692561E-2</v>
      </c>
      <c r="Q185" s="7"/>
      <c r="R185" s="8"/>
      <c r="S185" s="8"/>
      <c r="T185" s="8"/>
      <c r="U185" s="8"/>
      <c r="V185" s="13"/>
      <c r="W185" s="14"/>
      <c r="X185" s="1"/>
      <c r="Y185" s="1"/>
      <c r="Z185" s="1"/>
      <c r="AA185" s="1"/>
      <c r="AB185" s="1"/>
      <c r="AC185" s="1"/>
      <c r="AD185" s="8"/>
      <c r="AE185" s="8"/>
      <c r="AF185" s="8"/>
      <c r="AG185" s="8"/>
      <c r="AH185" s="9"/>
      <c r="AI185" s="8"/>
      <c r="AJ185" s="13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7"/>
      <c r="BL185" s="7"/>
      <c r="BM185" s="7"/>
      <c r="BN185" s="7"/>
      <c r="BO185" s="7"/>
      <c r="BP185" s="7"/>
      <c r="BQ185" s="7"/>
      <c r="BR185" s="7"/>
      <c r="BT185" s="8"/>
      <c r="BV185" s="7"/>
      <c r="BW185" s="7"/>
      <c r="BX185" s="7"/>
      <c r="BY185" s="7"/>
      <c r="BZ185" s="7"/>
      <c r="CA185" s="7"/>
    </row>
    <row r="186" spans="1:79" x14ac:dyDescent="0.3">
      <c r="A186" s="1" t="s">
        <v>2184</v>
      </c>
      <c r="B186" s="1"/>
      <c r="C186" s="1" t="s">
        <v>1878</v>
      </c>
      <c r="D186" s="1"/>
      <c r="E186" s="1"/>
      <c r="F186" s="1"/>
      <c r="G186" s="1"/>
      <c r="H186" s="1">
        <v>17258.3</v>
      </c>
      <c r="I186" s="1">
        <v>1.1000000000000001</v>
      </c>
      <c r="J186" s="12">
        <v>1768.1</v>
      </c>
      <c r="K186" s="5">
        <v>986.5</v>
      </c>
      <c r="L186" s="5">
        <v>2867.5</v>
      </c>
      <c r="M186" s="13">
        <f t="shared" si="22"/>
        <v>1.0646209703393472E-2</v>
      </c>
      <c r="N186" s="13">
        <f t="shared" si="23"/>
        <v>2.6115721664442093E-2</v>
      </c>
      <c r="O186" s="13">
        <f t="shared" si="23"/>
        <v>9.2071611253197183E-3</v>
      </c>
      <c r="P186" s="13">
        <f t="shared" si="23"/>
        <v>-1.9143752175426743E-3</v>
      </c>
      <c r="Q186" s="7"/>
      <c r="R186" s="8"/>
      <c r="S186" s="8"/>
      <c r="T186" s="8"/>
      <c r="U186" s="8"/>
      <c r="V186" s="13"/>
      <c r="W186" s="14"/>
      <c r="X186" s="1"/>
      <c r="Y186" s="1"/>
      <c r="Z186" s="1"/>
      <c r="AA186" s="1"/>
      <c r="AB186" s="1"/>
      <c r="AC186" s="1"/>
      <c r="AD186" s="8"/>
      <c r="AE186" s="8"/>
      <c r="AF186" s="8"/>
      <c r="AG186" s="8"/>
      <c r="AH186" s="9"/>
      <c r="AI186" s="8"/>
      <c r="AJ186" s="13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7"/>
      <c r="BL186" s="7"/>
      <c r="BM186" s="7"/>
      <c r="BN186" s="7"/>
      <c r="BO186" s="7"/>
      <c r="BP186" s="7"/>
      <c r="BQ186" s="7"/>
      <c r="BR186" s="7"/>
      <c r="BT186" s="8"/>
      <c r="BV186" s="7"/>
      <c r="BW186" s="7"/>
      <c r="BX186" s="7"/>
      <c r="BY186" s="7"/>
      <c r="BZ186" s="7"/>
      <c r="CA186" s="7"/>
    </row>
    <row r="187" spans="1:79" x14ac:dyDescent="0.3">
      <c r="A187" s="1" t="s">
        <v>2185</v>
      </c>
      <c r="B187" s="1"/>
      <c r="C187" s="1" t="s">
        <v>1878</v>
      </c>
      <c r="D187" s="1"/>
      <c r="E187" s="1"/>
      <c r="F187" s="1"/>
      <c r="G187" s="1"/>
      <c r="H187" s="1">
        <v>17160.3</v>
      </c>
      <c r="I187" s="1">
        <v>-0.6</v>
      </c>
      <c r="J187" s="12">
        <v>1710.5</v>
      </c>
      <c r="K187" s="5">
        <v>970.9</v>
      </c>
      <c r="L187" s="5">
        <v>2862.5</v>
      </c>
      <c r="M187" s="13">
        <f t="shared" si="22"/>
        <v>-5.6784271915542028E-3</v>
      </c>
      <c r="N187" s="13">
        <f t="shared" si="23"/>
        <v>-3.2577342910468765E-2</v>
      </c>
      <c r="O187" s="13">
        <f t="shared" si="23"/>
        <v>-1.5813482007095869E-2</v>
      </c>
      <c r="P187" s="13">
        <f t="shared" si="23"/>
        <v>-1.7436791630339732E-3</v>
      </c>
      <c r="Q187" s="7"/>
      <c r="R187" s="8"/>
      <c r="S187" s="8"/>
      <c r="T187" s="8"/>
      <c r="U187" s="8"/>
      <c r="V187" s="13"/>
      <c r="W187" s="14"/>
      <c r="X187" s="1"/>
      <c r="Y187" s="1"/>
      <c r="Z187" s="1"/>
      <c r="AA187" s="1"/>
      <c r="AB187" s="1"/>
      <c r="AC187" s="1"/>
      <c r="AD187" s="8"/>
      <c r="AE187" s="8"/>
      <c r="AF187" s="8"/>
      <c r="AG187" s="8"/>
      <c r="AH187" s="9"/>
      <c r="AI187" s="8"/>
      <c r="AJ187" s="13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7"/>
      <c r="BL187" s="7"/>
      <c r="BM187" s="7"/>
      <c r="BN187" s="7"/>
      <c r="BO187" s="7"/>
      <c r="BP187" s="7"/>
      <c r="BQ187" s="7"/>
      <c r="BR187" s="7"/>
      <c r="BT187" s="8"/>
      <c r="BV187" s="7"/>
      <c r="BW187" s="7"/>
      <c r="BX187" s="7"/>
      <c r="BY187" s="7"/>
      <c r="BZ187" s="7"/>
      <c r="CA187" s="7"/>
    </row>
    <row r="188" spans="1:79" x14ac:dyDescent="0.3">
      <c r="A188" s="1" t="s">
        <v>2186</v>
      </c>
      <c r="B188" s="1"/>
      <c r="C188" s="1" t="s">
        <v>1878</v>
      </c>
      <c r="D188" s="1"/>
      <c r="E188" s="1"/>
      <c r="F188" s="1"/>
      <c r="G188" s="1"/>
      <c r="H188" s="1">
        <v>16808.3</v>
      </c>
      <c r="I188" s="1">
        <v>-2.1</v>
      </c>
      <c r="J188" s="12">
        <v>1708.3</v>
      </c>
      <c r="K188" s="5">
        <v>962.6</v>
      </c>
      <c r="L188" s="5">
        <v>2788.4</v>
      </c>
      <c r="M188" s="13">
        <f t="shared" si="22"/>
        <v>-2.0512461903346657E-2</v>
      </c>
      <c r="N188" s="13">
        <f t="shared" si="23"/>
        <v>-1.2861736334405238E-3</v>
      </c>
      <c r="O188" s="13">
        <f t="shared" si="23"/>
        <v>-8.5487691832319967E-3</v>
      </c>
      <c r="P188" s="13">
        <f t="shared" si="23"/>
        <v>-2.5886462882096062E-2</v>
      </c>
      <c r="Q188" s="7"/>
      <c r="R188" s="8"/>
      <c r="S188" s="8"/>
      <c r="T188" s="8"/>
      <c r="U188" s="8"/>
      <c r="V188" s="13"/>
      <c r="W188" s="14"/>
      <c r="X188" s="1"/>
      <c r="Y188" s="1"/>
      <c r="Z188" s="1"/>
      <c r="AA188" s="1"/>
      <c r="AB188" s="1"/>
      <c r="AC188" s="1"/>
      <c r="AD188" s="8"/>
      <c r="AE188" s="8"/>
      <c r="AF188" s="8"/>
      <c r="AG188" s="8"/>
      <c r="AH188" s="9"/>
      <c r="AI188" s="8"/>
      <c r="AJ188" s="13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7"/>
      <c r="BL188" s="7"/>
      <c r="BM188" s="7"/>
      <c r="BN188" s="7"/>
      <c r="BO188" s="7"/>
      <c r="BP188" s="7"/>
      <c r="BQ188" s="7"/>
      <c r="BR188" s="7"/>
      <c r="BT188" s="8"/>
      <c r="BV188" s="7"/>
      <c r="BW188" s="7"/>
      <c r="BX188" s="7"/>
      <c r="BY188" s="7"/>
      <c r="BZ188" s="7"/>
      <c r="CA188" s="7"/>
    </row>
    <row r="189" spans="1:79" x14ac:dyDescent="0.3">
      <c r="A189" s="1" t="s">
        <v>2187</v>
      </c>
      <c r="B189" s="1"/>
      <c r="C189" s="1" t="s">
        <v>1878</v>
      </c>
      <c r="D189" s="1"/>
      <c r="E189" s="1"/>
      <c r="F189" s="1"/>
      <c r="G189" s="1"/>
      <c r="H189" s="1">
        <v>16776.3</v>
      </c>
      <c r="I189" s="1">
        <v>-0.2</v>
      </c>
      <c r="J189" s="12">
        <v>1664</v>
      </c>
      <c r="K189" s="5">
        <v>954.3</v>
      </c>
      <c r="L189" s="5">
        <v>2808.3</v>
      </c>
      <c r="M189" s="13">
        <f t="shared" si="22"/>
        <v>-1.903821326368571E-3</v>
      </c>
      <c r="N189" s="13">
        <f t="shared" si="23"/>
        <v>-2.5932213311479213E-2</v>
      </c>
      <c r="O189" s="13">
        <f t="shared" si="23"/>
        <v>-8.6224807812176341E-3</v>
      </c>
      <c r="P189" s="13">
        <f t="shared" si="23"/>
        <v>7.1367092239278396E-3</v>
      </c>
      <c r="Q189" s="7"/>
      <c r="R189" s="8"/>
      <c r="S189" s="8"/>
      <c r="T189" s="8"/>
      <c r="U189" s="8"/>
      <c r="V189" s="13"/>
      <c r="W189" s="14"/>
      <c r="X189" s="1"/>
      <c r="Y189" s="1"/>
      <c r="Z189" s="1"/>
      <c r="AA189" s="1"/>
      <c r="AB189" s="1"/>
      <c r="AC189" s="1"/>
      <c r="AD189" s="8"/>
      <c r="AE189" s="8"/>
      <c r="AF189" s="8"/>
      <c r="AG189" s="8"/>
      <c r="AH189" s="9"/>
      <c r="AI189" s="8"/>
      <c r="AJ189" s="13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7"/>
      <c r="BL189" s="7"/>
      <c r="BM189" s="7"/>
      <c r="BN189" s="7"/>
      <c r="BO189" s="7"/>
      <c r="BP189" s="7"/>
      <c r="BQ189" s="7"/>
      <c r="BR189" s="7"/>
      <c r="BT189" s="8"/>
      <c r="BV189" s="7"/>
      <c r="BW189" s="7"/>
      <c r="BX189" s="7"/>
      <c r="BY189" s="7"/>
      <c r="BZ189" s="7"/>
      <c r="CA189" s="7"/>
    </row>
    <row r="190" spans="1:79" x14ac:dyDescent="0.3">
      <c r="A190" s="1" t="s">
        <v>2188</v>
      </c>
      <c r="B190" s="1"/>
      <c r="C190" s="1" t="s">
        <v>1878</v>
      </c>
      <c r="D190" s="1"/>
      <c r="E190" s="1"/>
      <c r="F190" s="1"/>
      <c r="G190" s="1"/>
      <c r="H190" s="1">
        <v>16882.599999999999</v>
      </c>
      <c r="I190" s="1">
        <v>0.6</v>
      </c>
      <c r="J190" s="12">
        <v>1688.4</v>
      </c>
      <c r="K190" s="5">
        <v>960.1</v>
      </c>
      <c r="L190" s="5">
        <v>2844.1</v>
      </c>
      <c r="M190" s="13">
        <f t="shared" si="22"/>
        <v>6.3363196890851015E-3</v>
      </c>
      <c r="N190" s="13">
        <f t="shared" si="23"/>
        <v>1.4663461538461542E-2</v>
      </c>
      <c r="O190" s="13">
        <f t="shared" si="23"/>
        <v>6.0777533270459649E-3</v>
      </c>
      <c r="P190" s="13">
        <f t="shared" si="23"/>
        <v>1.2747925791404047E-2</v>
      </c>
      <c r="Q190" s="7"/>
      <c r="R190" s="8"/>
      <c r="S190" s="8"/>
      <c r="T190" s="8"/>
      <c r="U190" s="8"/>
      <c r="V190" s="13"/>
      <c r="W190" s="14"/>
      <c r="X190" s="1"/>
      <c r="Y190" s="1"/>
      <c r="Z190" s="1"/>
      <c r="AA190" s="1"/>
      <c r="AB190" s="1"/>
      <c r="AC190" s="1"/>
      <c r="AD190" s="8"/>
      <c r="AE190" s="8"/>
      <c r="AF190" s="8"/>
      <c r="AG190" s="8"/>
      <c r="AH190" s="9"/>
      <c r="AI190" s="8"/>
      <c r="AJ190" s="13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7"/>
      <c r="BL190" s="7"/>
      <c r="BM190" s="7"/>
      <c r="BN190" s="7"/>
      <c r="BO190" s="7"/>
      <c r="BP190" s="7"/>
      <c r="BQ190" s="7"/>
      <c r="BR190" s="7"/>
      <c r="BT190" s="8"/>
      <c r="BV190" s="7"/>
      <c r="BW190" s="7"/>
      <c r="BX190" s="7"/>
      <c r="BY190" s="7"/>
      <c r="BZ190" s="7"/>
      <c r="CA190" s="7"/>
    </row>
    <row r="191" spans="1:79" x14ac:dyDescent="0.3">
      <c r="A191" s="1" t="s">
        <v>2189</v>
      </c>
      <c r="B191" s="1"/>
      <c r="C191" s="1" t="s">
        <v>1878</v>
      </c>
      <c r="D191" s="1"/>
      <c r="E191" s="1"/>
      <c r="F191" s="1"/>
      <c r="G191" s="1"/>
      <c r="H191" s="1">
        <v>16733.400000000001</v>
      </c>
      <c r="I191" s="1">
        <v>-0.9</v>
      </c>
      <c r="J191" s="12">
        <v>1700.7</v>
      </c>
      <c r="K191" s="5">
        <v>955.5</v>
      </c>
      <c r="L191" s="5">
        <v>2841</v>
      </c>
      <c r="M191" s="13">
        <f t="shared" si="22"/>
        <v>-8.8375013327329777E-3</v>
      </c>
      <c r="N191" s="13">
        <f t="shared" si="23"/>
        <v>7.2850035536602409E-3</v>
      </c>
      <c r="O191" s="13">
        <f t="shared" si="23"/>
        <v>-4.7911675867097214E-3</v>
      </c>
      <c r="P191" s="13">
        <f t="shared" si="23"/>
        <v>-1.0899757392496268E-3</v>
      </c>
      <c r="Q191" s="7"/>
      <c r="R191" s="8"/>
      <c r="S191" s="8"/>
      <c r="T191" s="8"/>
      <c r="U191" s="8"/>
      <c r="V191" s="13"/>
      <c r="W191" s="14"/>
      <c r="X191" s="1"/>
      <c r="Y191" s="1"/>
      <c r="Z191" s="1"/>
      <c r="AA191" s="1"/>
      <c r="AB191" s="1"/>
      <c r="AC191" s="1"/>
      <c r="AD191" s="8"/>
      <c r="AE191" s="8"/>
      <c r="AF191" s="8"/>
      <c r="AG191" s="8"/>
      <c r="AH191" s="9"/>
      <c r="AI191" s="8"/>
      <c r="AJ191" s="13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7"/>
      <c r="BL191" s="7"/>
      <c r="BM191" s="7"/>
      <c r="BN191" s="7"/>
      <c r="BO191" s="7"/>
      <c r="BP191" s="7"/>
      <c r="BQ191" s="7"/>
      <c r="BR191" s="7"/>
      <c r="BT191" s="8"/>
      <c r="BV191" s="7"/>
      <c r="BW191" s="7"/>
      <c r="BX191" s="7"/>
      <c r="BY191" s="7"/>
      <c r="BZ191" s="7"/>
      <c r="CA191" s="7"/>
    </row>
    <row r="192" spans="1:79" x14ac:dyDescent="0.3">
      <c r="A192" s="1" t="s">
        <v>2190</v>
      </c>
      <c r="B192" s="1"/>
      <c r="C192" s="1" t="s">
        <v>1878</v>
      </c>
      <c r="D192" s="1"/>
      <c r="E192" s="1"/>
      <c r="F192" s="1"/>
      <c r="G192" s="1"/>
      <c r="H192" s="1">
        <v>16462.2</v>
      </c>
      <c r="I192" s="1">
        <v>-1.6</v>
      </c>
      <c r="J192" s="12">
        <v>1667.1</v>
      </c>
      <c r="K192" s="5">
        <v>949.5</v>
      </c>
      <c r="L192" s="5">
        <v>2852.2</v>
      </c>
      <c r="M192" s="13">
        <f t="shared" si="22"/>
        <v>-1.620710674459469E-2</v>
      </c>
      <c r="N192" s="13">
        <f t="shared" si="23"/>
        <v>-1.9756570823778574E-2</v>
      </c>
      <c r="O192" s="13">
        <f t="shared" si="23"/>
        <v>-6.2794348508634634E-3</v>
      </c>
      <c r="P192" s="13">
        <f t="shared" si="23"/>
        <v>3.9422738472367769E-3</v>
      </c>
      <c r="Q192" s="7"/>
      <c r="R192" s="8"/>
      <c r="S192" s="8"/>
      <c r="T192" s="8"/>
      <c r="U192" s="8"/>
      <c r="V192" s="13"/>
      <c r="W192" s="14"/>
      <c r="X192" s="1"/>
      <c r="Y192" s="1"/>
      <c r="Z192" s="1"/>
      <c r="AA192" s="1"/>
      <c r="AB192" s="1"/>
      <c r="AC192" s="1"/>
      <c r="AD192" s="8"/>
      <c r="AE192" s="8"/>
      <c r="AF192" s="8"/>
      <c r="AG192" s="8"/>
      <c r="AH192" s="9"/>
      <c r="AI192" s="8"/>
      <c r="AJ192" s="13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7"/>
      <c r="BL192" s="7"/>
      <c r="BM192" s="7"/>
      <c r="BN192" s="7"/>
      <c r="BO192" s="7"/>
      <c r="BP192" s="7"/>
      <c r="BQ192" s="7"/>
      <c r="BR192" s="7"/>
      <c r="BT192" s="8"/>
      <c r="BV192" s="7"/>
      <c r="BW192" s="7"/>
      <c r="BX192" s="7"/>
      <c r="BY192" s="7"/>
      <c r="BZ192" s="7"/>
      <c r="CA192" s="7"/>
    </row>
    <row r="193" spans="1:79" x14ac:dyDescent="0.3">
      <c r="A193" s="1" t="s">
        <v>2191</v>
      </c>
      <c r="B193" s="1"/>
      <c r="C193" s="1" t="s">
        <v>1878</v>
      </c>
      <c r="D193" s="1"/>
      <c r="E193" s="1"/>
      <c r="F193" s="1"/>
      <c r="G193" s="1"/>
      <c r="H193" s="1">
        <v>16342.7</v>
      </c>
      <c r="I193" s="1">
        <v>-0.7</v>
      </c>
      <c r="J193" s="12">
        <v>1643.5</v>
      </c>
      <c r="K193" s="5">
        <v>947.5</v>
      </c>
      <c r="L193" s="5">
        <v>2834.7</v>
      </c>
      <c r="M193" s="13">
        <f t="shared" si="22"/>
        <v>-7.2590540753969535E-3</v>
      </c>
      <c r="N193" s="13">
        <f t="shared" si="23"/>
        <v>-1.4156319356967151E-2</v>
      </c>
      <c r="O193" s="13">
        <f t="shared" si="23"/>
        <v>-2.1063717746182542E-3</v>
      </c>
      <c r="P193" s="13">
        <f t="shared" si="23"/>
        <v>-6.1356146132809375E-3</v>
      </c>
      <c r="Q193" s="7"/>
      <c r="R193" s="8"/>
      <c r="S193" s="8"/>
      <c r="T193" s="8"/>
      <c r="U193" s="8"/>
      <c r="V193" s="13"/>
      <c r="W193" s="14"/>
      <c r="X193" s="1"/>
      <c r="Y193" s="1"/>
      <c r="Z193" s="1"/>
      <c r="AA193" s="1"/>
      <c r="AB193" s="1"/>
      <c r="AC193" s="1"/>
      <c r="AD193" s="8"/>
      <c r="AE193" s="8"/>
      <c r="AF193" s="8"/>
      <c r="AG193" s="8"/>
      <c r="AH193" s="9"/>
      <c r="AI193" s="8"/>
      <c r="AJ193" s="13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7"/>
      <c r="BL193" s="7"/>
      <c r="BM193" s="7"/>
      <c r="BN193" s="7"/>
      <c r="BO193" s="7"/>
      <c r="BP193" s="7"/>
      <c r="BQ193" s="7"/>
      <c r="BR193" s="7"/>
      <c r="BT193" s="8"/>
      <c r="BV193" s="7"/>
      <c r="BW193" s="7"/>
      <c r="BX193" s="7"/>
      <c r="BY193" s="7"/>
      <c r="BZ193" s="7"/>
      <c r="CA193" s="7"/>
    </row>
    <row r="194" spans="1:79" x14ac:dyDescent="0.3">
      <c r="A194" s="1" t="s">
        <v>2192</v>
      </c>
      <c r="B194" s="1"/>
      <c r="C194" s="1" t="s">
        <v>1878</v>
      </c>
      <c r="D194" s="1"/>
      <c r="E194" s="1"/>
      <c r="F194" s="1"/>
      <c r="G194" s="1"/>
      <c r="H194" s="1">
        <v>16419.2</v>
      </c>
      <c r="I194" s="1">
        <v>0.5</v>
      </c>
      <c r="J194" s="12">
        <v>1668.5</v>
      </c>
      <c r="K194" s="5">
        <v>949.5</v>
      </c>
      <c r="L194" s="5">
        <v>2837.5</v>
      </c>
      <c r="M194" s="13">
        <f t="shared" si="22"/>
        <v>4.6809890654542219E-3</v>
      </c>
      <c r="N194" s="13">
        <f t="shared" si="23"/>
        <v>1.5211439002129623E-2</v>
      </c>
      <c r="O194" s="13">
        <f t="shared" si="23"/>
        <v>2.1108179419524475E-3</v>
      </c>
      <c r="P194" s="13">
        <f t="shared" si="23"/>
        <v>9.8775884573321093E-4</v>
      </c>
      <c r="Q194" s="7"/>
      <c r="R194" s="8"/>
      <c r="S194" s="8"/>
      <c r="T194" s="8"/>
      <c r="U194" s="8"/>
      <c r="V194" s="13"/>
      <c r="W194" s="14"/>
      <c r="X194" s="1"/>
      <c r="Y194" s="1"/>
      <c r="Z194" s="1"/>
      <c r="AA194" s="1"/>
      <c r="AB194" s="1"/>
      <c r="AC194" s="1"/>
      <c r="AD194" s="8"/>
      <c r="AE194" s="8"/>
      <c r="AF194" s="8"/>
      <c r="AG194" s="8"/>
      <c r="AH194" s="9"/>
      <c r="AI194" s="8"/>
      <c r="AJ194" s="13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7"/>
      <c r="BL194" s="7"/>
      <c r="BM194" s="7"/>
      <c r="BN194" s="7"/>
      <c r="BO194" s="7"/>
      <c r="BP194" s="7"/>
      <c r="BQ194" s="7"/>
      <c r="BR194" s="7"/>
      <c r="BT194" s="8"/>
      <c r="BV194" s="7"/>
      <c r="BW194" s="7"/>
      <c r="BX194" s="7"/>
      <c r="BY194" s="7"/>
      <c r="BZ194" s="7"/>
      <c r="CA194" s="7"/>
    </row>
    <row r="195" spans="1:79" x14ac:dyDescent="0.3">
      <c r="A195" s="1" t="s">
        <v>2193</v>
      </c>
      <c r="B195" s="1"/>
      <c r="C195" s="1" t="s">
        <v>1878</v>
      </c>
      <c r="D195" s="1"/>
      <c r="E195" s="1"/>
      <c r="F195" s="1"/>
      <c r="G195" s="1"/>
      <c r="H195" s="1">
        <v>16415.5</v>
      </c>
      <c r="I195" s="1">
        <v>0</v>
      </c>
      <c r="J195" s="12">
        <v>1658</v>
      </c>
      <c r="K195" s="5">
        <v>949.9</v>
      </c>
      <c r="L195" s="5">
        <v>2850</v>
      </c>
      <c r="M195" s="13">
        <f t="shared" si="22"/>
        <v>-2.2534593646461598E-4</v>
      </c>
      <c r="N195" s="13">
        <f t="shared" si="23"/>
        <v>-6.2930776146239431E-3</v>
      </c>
      <c r="O195" s="13">
        <f t="shared" si="23"/>
        <v>4.2127435492367304E-4</v>
      </c>
      <c r="P195" s="13">
        <f t="shared" si="23"/>
        <v>4.405286343612369E-3</v>
      </c>
      <c r="Q195" s="7"/>
      <c r="R195" s="8"/>
      <c r="S195" s="8"/>
      <c r="T195" s="8"/>
      <c r="U195" s="8"/>
      <c r="V195" s="13"/>
      <c r="W195" s="14"/>
      <c r="X195" s="1"/>
      <c r="Y195" s="1"/>
      <c r="Z195" s="1"/>
      <c r="AA195" s="1"/>
      <c r="AB195" s="1"/>
      <c r="AC195" s="1"/>
      <c r="AD195" s="8"/>
      <c r="AE195" s="8"/>
      <c r="AF195" s="8"/>
      <c r="AG195" s="8"/>
      <c r="AH195" s="9"/>
      <c r="AI195" s="8"/>
      <c r="AJ195" s="13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7"/>
      <c r="BL195" s="7"/>
      <c r="BM195" s="7"/>
      <c r="BN195" s="7"/>
      <c r="BO195" s="7"/>
      <c r="BP195" s="7"/>
      <c r="BQ195" s="7"/>
      <c r="BR195" s="7"/>
      <c r="BT195" s="8"/>
      <c r="BV195" s="7"/>
      <c r="BW195" s="7"/>
      <c r="BX195" s="7"/>
      <c r="BY195" s="7"/>
      <c r="BZ195" s="7"/>
      <c r="CA195" s="7"/>
    </row>
    <row r="196" spans="1:79" x14ac:dyDescent="0.3">
      <c r="A196" s="1" t="s">
        <v>2194</v>
      </c>
      <c r="B196" s="1"/>
      <c r="C196" s="1" t="s">
        <v>1878</v>
      </c>
      <c r="D196" s="1"/>
      <c r="E196" s="1"/>
      <c r="F196" s="1"/>
      <c r="G196" s="1"/>
      <c r="H196" s="1">
        <v>16156.4</v>
      </c>
      <c r="I196" s="1">
        <v>-1.6</v>
      </c>
      <c r="J196" s="12">
        <v>1618.6</v>
      </c>
      <c r="K196" s="5">
        <v>934.2</v>
      </c>
      <c r="L196" s="5">
        <v>2828.6</v>
      </c>
      <c r="M196" s="13">
        <f t="shared" ref="M196:M259" si="24">H196/H195-1</f>
        <v>-1.5783862812585703E-2</v>
      </c>
      <c r="N196" s="13">
        <f t="shared" si="23"/>
        <v>-2.3763570566948222E-2</v>
      </c>
      <c r="O196" s="13">
        <f t="shared" si="23"/>
        <v>-1.6528055584798307E-2</v>
      </c>
      <c r="P196" s="13">
        <f t="shared" si="23"/>
        <v>-7.5087719298245759E-3</v>
      </c>
      <c r="Q196" s="7"/>
      <c r="R196" s="8"/>
      <c r="S196" s="8"/>
      <c r="T196" s="8"/>
      <c r="U196" s="8"/>
      <c r="V196" s="13"/>
      <c r="W196" s="14"/>
      <c r="X196" s="1"/>
      <c r="Y196" s="1"/>
      <c r="Z196" s="1"/>
      <c r="AA196" s="1"/>
      <c r="AB196" s="1"/>
      <c r="AC196" s="1"/>
      <c r="AD196" s="8"/>
      <c r="AE196" s="8"/>
      <c r="AF196" s="8"/>
      <c r="AG196" s="8"/>
      <c r="AH196" s="9"/>
      <c r="AI196" s="8"/>
      <c r="AJ196" s="13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7"/>
      <c r="BL196" s="7"/>
      <c r="BM196" s="7"/>
      <c r="BN196" s="7"/>
      <c r="BO196" s="7"/>
      <c r="BP196" s="7"/>
      <c r="BQ196" s="7"/>
      <c r="BR196" s="7"/>
      <c r="BT196" s="8"/>
      <c r="BV196" s="7"/>
      <c r="BW196" s="7"/>
      <c r="BX196" s="7"/>
      <c r="BY196" s="7"/>
      <c r="BZ196" s="7"/>
      <c r="CA196" s="7"/>
    </row>
    <row r="197" spans="1:79" x14ac:dyDescent="0.3">
      <c r="A197" s="1" t="s">
        <v>2195</v>
      </c>
      <c r="B197" s="1"/>
      <c r="C197" s="1" t="s">
        <v>1878</v>
      </c>
      <c r="D197" s="1"/>
      <c r="E197" s="1"/>
      <c r="F197" s="1"/>
      <c r="G197" s="1"/>
      <c r="H197" s="1">
        <v>16045.4</v>
      </c>
      <c r="I197" s="1">
        <v>-0.7</v>
      </c>
      <c r="J197" s="12">
        <v>1608.7</v>
      </c>
      <c r="K197" s="5">
        <v>926.6</v>
      </c>
      <c r="L197" s="5">
        <v>2824.6</v>
      </c>
      <c r="M197" s="13">
        <f t="shared" si="24"/>
        <v>-6.8703424030105431E-3</v>
      </c>
      <c r="N197" s="13">
        <f t="shared" ref="N197:P260" si="25">J197/J196-1</f>
        <v>-6.1163968861979168E-3</v>
      </c>
      <c r="O197" s="13">
        <f t="shared" si="25"/>
        <v>-8.1353029329908066E-3</v>
      </c>
      <c r="P197" s="13">
        <f t="shared" si="25"/>
        <v>-1.4141271300289748E-3</v>
      </c>
      <c r="Q197" s="7"/>
      <c r="R197" s="8"/>
      <c r="S197" s="8"/>
      <c r="T197" s="8"/>
      <c r="U197" s="8"/>
      <c r="V197" s="13"/>
      <c r="W197" s="14"/>
      <c r="X197" s="1"/>
      <c r="Y197" s="1"/>
      <c r="Z197" s="1"/>
      <c r="AA197" s="1"/>
      <c r="AB197" s="1"/>
      <c r="AC197" s="1"/>
      <c r="AD197" s="8"/>
      <c r="AE197" s="8"/>
      <c r="AF197" s="8"/>
      <c r="AG197" s="8"/>
      <c r="AH197" s="9"/>
      <c r="AI197" s="8"/>
      <c r="AJ197" s="13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7"/>
      <c r="BL197" s="7"/>
      <c r="BM197" s="7"/>
      <c r="BN197" s="7"/>
      <c r="BO197" s="7"/>
      <c r="BP197" s="7"/>
      <c r="BQ197" s="7"/>
      <c r="BR197" s="7"/>
      <c r="BT197" s="8"/>
      <c r="BV197" s="7"/>
      <c r="BW197" s="7"/>
      <c r="BX197" s="7"/>
      <c r="BY197" s="7"/>
      <c r="BZ197" s="7"/>
      <c r="CA197" s="7"/>
    </row>
    <row r="198" spans="1:79" x14ac:dyDescent="0.3">
      <c r="A198" s="1" t="s">
        <v>2196</v>
      </c>
      <c r="B198" s="1"/>
      <c r="C198" s="1" t="s">
        <v>1878</v>
      </c>
      <c r="D198" s="1"/>
      <c r="E198" s="1"/>
      <c r="F198" s="1"/>
      <c r="G198" s="1"/>
      <c r="H198" s="1">
        <v>15506.5</v>
      </c>
      <c r="I198" s="1">
        <v>-3.4</v>
      </c>
      <c r="J198" s="12">
        <v>1546.7</v>
      </c>
      <c r="K198" s="5">
        <v>910.7</v>
      </c>
      <c r="L198" s="5">
        <v>2759.1</v>
      </c>
      <c r="M198" s="13">
        <f t="shared" si="24"/>
        <v>-3.3585949867251608E-2</v>
      </c>
      <c r="N198" s="13">
        <f t="shared" si="25"/>
        <v>-3.854043637719895E-2</v>
      </c>
      <c r="O198" s="13">
        <f t="shared" si="25"/>
        <v>-1.715950787826459E-2</v>
      </c>
      <c r="P198" s="13">
        <f t="shared" si="25"/>
        <v>-2.3189124123769722E-2</v>
      </c>
      <c r="Q198" s="7"/>
      <c r="R198" s="8"/>
      <c r="S198" s="8"/>
      <c r="T198" s="8"/>
      <c r="U198" s="8"/>
      <c r="V198" s="13"/>
      <c r="W198" s="14"/>
      <c r="X198" s="1"/>
      <c r="Y198" s="1"/>
      <c r="Z198" s="1"/>
      <c r="AA198" s="1"/>
      <c r="AB198" s="1"/>
      <c r="AC198" s="1"/>
      <c r="AD198" s="8"/>
      <c r="AE198" s="8"/>
      <c r="AF198" s="8"/>
      <c r="AG198" s="8"/>
      <c r="AH198" s="9"/>
      <c r="AI198" s="8"/>
      <c r="AJ198" s="13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7"/>
      <c r="BL198" s="7"/>
      <c r="BM198" s="7"/>
      <c r="BN198" s="7"/>
      <c r="BO198" s="7"/>
      <c r="BP198" s="7"/>
      <c r="BQ198" s="7"/>
      <c r="BR198" s="7"/>
      <c r="BT198" s="8"/>
      <c r="BV198" s="7"/>
      <c r="BW198" s="7"/>
      <c r="BX198" s="7"/>
      <c r="BY198" s="7"/>
      <c r="BZ198" s="7"/>
      <c r="CA198" s="7"/>
    </row>
    <row r="199" spans="1:79" x14ac:dyDescent="0.3">
      <c r="A199" s="1" t="s">
        <v>2197</v>
      </c>
      <c r="B199" s="1"/>
      <c r="C199" s="1" t="s">
        <v>1878</v>
      </c>
      <c r="D199" s="1"/>
      <c r="E199" s="1"/>
      <c r="F199" s="1"/>
      <c r="G199" s="1"/>
      <c r="H199" s="1">
        <v>15320.1</v>
      </c>
      <c r="I199" s="1">
        <v>-1.2</v>
      </c>
      <c r="J199" s="12">
        <v>1550.2</v>
      </c>
      <c r="K199" s="5">
        <v>900.3</v>
      </c>
      <c r="L199" s="5">
        <v>2733.8</v>
      </c>
      <c r="M199" s="13">
        <f t="shared" si="24"/>
        <v>-1.202076548544162E-2</v>
      </c>
      <c r="N199" s="13">
        <f t="shared" si="25"/>
        <v>2.2628822654684466E-3</v>
      </c>
      <c r="O199" s="13">
        <f t="shared" si="25"/>
        <v>-1.1419786977050705E-2</v>
      </c>
      <c r="P199" s="13">
        <f t="shared" si="25"/>
        <v>-9.1696567721357702E-3</v>
      </c>
      <c r="Q199" s="7"/>
      <c r="R199" s="8"/>
      <c r="S199" s="8"/>
      <c r="T199" s="8"/>
      <c r="U199" s="8"/>
      <c r="V199" s="13"/>
      <c r="W199" s="14"/>
      <c r="X199" s="1"/>
      <c r="Y199" s="1"/>
      <c r="Z199" s="1"/>
      <c r="AA199" s="1"/>
      <c r="AB199" s="1"/>
      <c r="AC199" s="1"/>
      <c r="AD199" s="8"/>
      <c r="AE199" s="8"/>
      <c r="AF199" s="8"/>
      <c r="AG199" s="8"/>
      <c r="AH199" s="9"/>
      <c r="AI199" s="8"/>
      <c r="AJ199" s="13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7"/>
      <c r="BL199" s="7"/>
      <c r="BM199" s="7"/>
      <c r="BN199" s="7"/>
      <c r="BO199" s="7"/>
      <c r="BP199" s="7"/>
      <c r="BQ199" s="7"/>
      <c r="BR199" s="7"/>
      <c r="BT199" s="8"/>
      <c r="BV199" s="7"/>
      <c r="BW199" s="7"/>
      <c r="BX199" s="7"/>
      <c r="BY199" s="7"/>
      <c r="BZ199" s="7"/>
      <c r="CA199" s="7"/>
    </row>
    <row r="200" spans="1:79" x14ac:dyDescent="0.3">
      <c r="A200" s="1" t="s">
        <v>2198</v>
      </c>
      <c r="B200" s="1"/>
      <c r="C200" s="1" t="s">
        <v>1878</v>
      </c>
      <c r="D200" s="1"/>
      <c r="E200" s="1"/>
      <c r="F200" s="1"/>
      <c r="G200" s="1"/>
      <c r="H200" s="1">
        <v>14929.3</v>
      </c>
      <c r="I200" s="1">
        <v>-2.6</v>
      </c>
      <c r="J200" s="12">
        <v>1499.1</v>
      </c>
      <c r="K200" s="5">
        <v>875.6</v>
      </c>
      <c r="L200" s="5">
        <v>2728.4</v>
      </c>
      <c r="M200" s="13">
        <f t="shared" si="24"/>
        <v>-2.5508971873551833E-2</v>
      </c>
      <c r="N200" s="13">
        <f t="shared" si="25"/>
        <v>-3.2963488582118505E-2</v>
      </c>
      <c r="O200" s="13">
        <f t="shared" si="25"/>
        <v>-2.7435299344662822E-2</v>
      </c>
      <c r="P200" s="13">
        <f t="shared" si="25"/>
        <v>-1.9752725144487338E-3</v>
      </c>
      <c r="Q200" s="7"/>
      <c r="R200" s="8"/>
      <c r="S200" s="8"/>
      <c r="T200" s="8"/>
      <c r="U200" s="8"/>
      <c r="V200" s="13"/>
      <c r="W200" s="14"/>
      <c r="X200" s="1"/>
      <c r="Y200" s="1"/>
      <c r="Z200" s="1"/>
      <c r="AA200" s="1"/>
      <c r="AB200" s="1"/>
      <c r="AC200" s="1"/>
      <c r="AD200" s="8"/>
      <c r="AE200" s="8"/>
      <c r="AF200" s="8"/>
      <c r="AG200" s="8"/>
      <c r="AH200" s="9"/>
      <c r="AI200" s="8"/>
      <c r="AJ200" s="13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7"/>
      <c r="BL200" s="7"/>
      <c r="BM200" s="7"/>
      <c r="BN200" s="7"/>
      <c r="BO200" s="7"/>
      <c r="BP200" s="7"/>
      <c r="BQ200" s="7"/>
      <c r="BR200" s="7"/>
      <c r="BT200" s="8"/>
      <c r="BV200" s="7"/>
      <c r="BW200" s="7"/>
      <c r="BX200" s="7"/>
      <c r="BY200" s="7"/>
      <c r="BZ200" s="7"/>
      <c r="CA200" s="7"/>
    </row>
    <row r="201" spans="1:79" x14ac:dyDescent="0.3">
      <c r="A201" s="1" t="s">
        <v>2199</v>
      </c>
      <c r="B201" s="1"/>
      <c r="C201" s="1" t="s">
        <v>1878</v>
      </c>
      <c r="D201" s="1"/>
      <c r="E201" s="1"/>
      <c r="F201" s="1"/>
      <c r="G201" s="1"/>
      <c r="H201" s="1">
        <v>15544.8</v>
      </c>
      <c r="I201" s="1">
        <v>4.0999999999999996</v>
      </c>
      <c r="J201" s="12">
        <v>1574.8</v>
      </c>
      <c r="K201" s="5">
        <v>909.4</v>
      </c>
      <c r="L201" s="5">
        <v>2772.7</v>
      </c>
      <c r="M201" s="13">
        <f t="shared" si="24"/>
        <v>4.1227653004494602E-2</v>
      </c>
      <c r="N201" s="13">
        <f t="shared" si="25"/>
        <v>5.0496964845573977E-2</v>
      </c>
      <c r="O201" s="13">
        <f t="shared" si="25"/>
        <v>3.8602101416171708E-2</v>
      </c>
      <c r="P201" s="13">
        <f t="shared" si="25"/>
        <v>1.6236622196158734E-2</v>
      </c>
      <c r="Q201" s="7"/>
      <c r="R201" s="8"/>
      <c r="S201" s="8"/>
      <c r="T201" s="8"/>
      <c r="U201" s="8"/>
      <c r="V201" s="13"/>
      <c r="W201" s="14"/>
      <c r="X201" s="1"/>
      <c r="Y201" s="1"/>
      <c r="Z201" s="1"/>
      <c r="AA201" s="1"/>
      <c r="AB201" s="1"/>
      <c r="AC201" s="1"/>
      <c r="AD201" s="8"/>
      <c r="AE201" s="8"/>
      <c r="AF201" s="8"/>
      <c r="AG201" s="8"/>
      <c r="AH201" s="9"/>
      <c r="AI201" s="8"/>
      <c r="AJ201" s="13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7"/>
      <c r="BL201" s="7"/>
      <c r="BM201" s="7"/>
      <c r="BN201" s="7"/>
      <c r="BO201" s="7"/>
      <c r="BP201" s="7"/>
      <c r="BQ201" s="7"/>
      <c r="BR201" s="7"/>
      <c r="BT201" s="8"/>
      <c r="BV201" s="7"/>
      <c r="BW201" s="7"/>
      <c r="BX201" s="7"/>
      <c r="BY201" s="7"/>
      <c r="BZ201" s="7"/>
      <c r="CA201" s="7"/>
    </row>
    <row r="202" spans="1:79" x14ac:dyDescent="0.3">
      <c r="A202" s="1" t="s">
        <v>2200</v>
      </c>
      <c r="B202" s="1"/>
      <c r="C202" s="1" t="s">
        <v>1878</v>
      </c>
      <c r="D202" s="1"/>
      <c r="E202" s="1"/>
      <c r="F202" s="1"/>
      <c r="G202" s="1"/>
      <c r="H202" s="1">
        <v>15621.7</v>
      </c>
      <c r="I202" s="1">
        <v>0.5</v>
      </c>
      <c r="J202" s="12">
        <v>1618</v>
      </c>
      <c r="K202" s="5">
        <v>921.2</v>
      </c>
      <c r="L202" s="5">
        <v>2780.8</v>
      </c>
      <c r="M202" s="13">
        <f t="shared" si="24"/>
        <v>4.9469919201277079E-3</v>
      </c>
      <c r="N202" s="13">
        <f t="shared" si="25"/>
        <v>2.7432054864109823E-2</v>
      </c>
      <c r="O202" s="13">
        <f t="shared" si="25"/>
        <v>1.2975588299978025E-2</v>
      </c>
      <c r="P202" s="13">
        <f t="shared" si="25"/>
        <v>2.9213402099037555E-3</v>
      </c>
      <c r="Q202" s="7"/>
      <c r="R202" s="8"/>
      <c r="S202" s="8"/>
      <c r="T202" s="8"/>
      <c r="U202" s="8"/>
      <c r="V202" s="13"/>
      <c r="W202" s="14"/>
      <c r="X202" s="1"/>
      <c r="Y202" s="1"/>
      <c r="Z202" s="1"/>
      <c r="AA202" s="1"/>
      <c r="AB202" s="1"/>
      <c r="AC202" s="1"/>
      <c r="AD202" s="8"/>
      <c r="AE202" s="8"/>
      <c r="AF202" s="8"/>
      <c r="AG202" s="8"/>
      <c r="AH202" s="9"/>
      <c r="AI202" s="8"/>
      <c r="AJ202" s="13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7"/>
      <c r="BL202" s="7"/>
      <c r="BM202" s="7"/>
      <c r="BN202" s="7"/>
      <c r="BO202" s="7"/>
      <c r="BP202" s="7"/>
      <c r="BQ202" s="7"/>
      <c r="BR202" s="7"/>
      <c r="BT202" s="8"/>
      <c r="BV202" s="7"/>
      <c r="BW202" s="7"/>
      <c r="BX202" s="7"/>
      <c r="BY202" s="7"/>
      <c r="BZ202" s="7"/>
      <c r="CA202" s="7"/>
    </row>
    <row r="203" spans="1:79" x14ac:dyDescent="0.3">
      <c r="A203" s="1" t="s">
        <v>2201</v>
      </c>
      <c r="B203" s="1"/>
      <c r="C203" s="1" t="s">
        <v>1878</v>
      </c>
      <c r="D203" s="1"/>
      <c r="E203" s="1"/>
      <c r="F203" s="1"/>
      <c r="G203" s="1"/>
      <c r="H203" s="1">
        <v>15711.4</v>
      </c>
      <c r="I203" s="1">
        <v>0.6</v>
      </c>
      <c r="J203" s="12">
        <v>1542.3</v>
      </c>
      <c r="K203" s="5">
        <v>896.7</v>
      </c>
      <c r="L203" s="5">
        <v>2756.3</v>
      </c>
      <c r="M203" s="13">
        <f t="shared" si="24"/>
        <v>5.742012713084943E-3</v>
      </c>
      <c r="N203" s="13">
        <f t="shared" si="25"/>
        <v>-4.6786155747836844E-2</v>
      </c>
      <c r="O203" s="13">
        <f t="shared" si="25"/>
        <v>-2.6595744680851019E-2</v>
      </c>
      <c r="P203" s="13">
        <f t="shared" si="25"/>
        <v>-8.8104142692749798E-3</v>
      </c>
      <c r="Q203" s="7"/>
      <c r="R203" s="8"/>
      <c r="S203" s="8"/>
      <c r="T203" s="8"/>
      <c r="U203" s="8"/>
      <c r="V203" s="13"/>
      <c r="W203" s="14"/>
      <c r="X203" s="1"/>
      <c r="Y203" s="1"/>
      <c r="Z203" s="1"/>
      <c r="AA203" s="1"/>
      <c r="AB203" s="1"/>
      <c r="AC203" s="1"/>
      <c r="AD203" s="8"/>
      <c r="AE203" s="8"/>
      <c r="AF203" s="8"/>
      <c r="AG203" s="8"/>
      <c r="AH203" s="9"/>
      <c r="AI203" s="8"/>
      <c r="AJ203" s="13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7"/>
      <c r="BL203" s="7"/>
      <c r="BM203" s="7"/>
      <c r="BN203" s="7"/>
      <c r="BO203" s="7"/>
      <c r="BP203" s="7"/>
      <c r="BQ203" s="7"/>
      <c r="BR203" s="7"/>
      <c r="BT203" s="8"/>
      <c r="BV203" s="7"/>
      <c r="BW203" s="7"/>
      <c r="BX203" s="7"/>
      <c r="BY203" s="7"/>
      <c r="BZ203" s="7"/>
      <c r="CA203" s="7"/>
    </row>
    <row r="204" spans="1:79" x14ac:dyDescent="0.3">
      <c r="A204" s="1" t="s">
        <v>2202</v>
      </c>
      <c r="B204" s="1"/>
      <c r="C204" s="1" t="s">
        <v>1878</v>
      </c>
      <c r="D204" s="1"/>
      <c r="E204" s="1"/>
      <c r="F204" s="1"/>
      <c r="G204" s="1"/>
      <c r="H204" s="1">
        <v>15838.7</v>
      </c>
      <c r="I204" s="1">
        <v>0.8</v>
      </c>
      <c r="J204" s="12">
        <v>1608.3</v>
      </c>
      <c r="K204" s="5">
        <v>925.9</v>
      </c>
      <c r="L204" s="5">
        <v>2759.2</v>
      </c>
      <c r="M204" s="13">
        <f t="shared" si="24"/>
        <v>8.1023969856284239E-3</v>
      </c>
      <c r="N204" s="13">
        <f t="shared" si="25"/>
        <v>4.2793230888932055E-2</v>
      </c>
      <c r="O204" s="13">
        <f t="shared" si="25"/>
        <v>3.2563845210215048E-2</v>
      </c>
      <c r="P204" s="13">
        <f t="shared" si="25"/>
        <v>1.0521351086600905E-3</v>
      </c>
      <c r="Q204" s="7"/>
      <c r="R204" s="8"/>
      <c r="S204" s="8"/>
      <c r="T204" s="8"/>
      <c r="U204" s="8"/>
      <c r="V204" s="13"/>
      <c r="W204" s="14"/>
      <c r="X204" s="1"/>
      <c r="Y204" s="1"/>
      <c r="Z204" s="1"/>
      <c r="AA204" s="1"/>
      <c r="AB204" s="1"/>
      <c r="AC204" s="1"/>
      <c r="AD204" s="8"/>
      <c r="AE204" s="8"/>
      <c r="AF204" s="8"/>
      <c r="AG204" s="8"/>
      <c r="AH204" s="9"/>
      <c r="AI204" s="8"/>
      <c r="AJ204" s="13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7"/>
      <c r="BL204" s="7"/>
      <c r="BM204" s="7"/>
      <c r="BN204" s="7"/>
      <c r="BO204" s="7"/>
      <c r="BP204" s="7"/>
      <c r="BQ204" s="7"/>
      <c r="BR204" s="7"/>
      <c r="BT204" s="8"/>
      <c r="BV204" s="7"/>
      <c r="BW204" s="7"/>
      <c r="BX204" s="7"/>
      <c r="BY204" s="7"/>
      <c r="BZ204" s="7"/>
      <c r="CA204" s="7"/>
    </row>
    <row r="205" spans="1:79" x14ac:dyDescent="0.3">
      <c r="A205" s="1" t="s">
        <v>2203</v>
      </c>
      <c r="B205" s="1"/>
      <c r="C205" s="1" t="s">
        <v>1878</v>
      </c>
      <c r="D205" s="1"/>
      <c r="E205" s="1"/>
      <c r="F205" s="1"/>
      <c r="G205" s="1"/>
      <c r="H205" s="1">
        <v>16241.6</v>
      </c>
      <c r="I205" s="1">
        <v>2.5</v>
      </c>
      <c r="J205" s="12">
        <v>1630</v>
      </c>
      <c r="K205" s="5">
        <v>936.4</v>
      </c>
      <c r="L205" s="5">
        <v>2789.4</v>
      </c>
      <c r="M205" s="13">
        <f t="shared" si="24"/>
        <v>2.5437693750118395E-2</v>
      </c>
      <c r="N205" s="13">
        <f t="shared" si="25"/>
        <v>1.3492507616738258E-2</v>
      </c>
      <c r="O205" s="13">
        <f t="shared" si="25"/>
        <v>1.1340317528890864E-2</v>
      </c>
      <c r="P205" s="13">
        <f t="shared" si="25"/>
        <v>1.0945201507683411E-2</v>
      </c>
      <c r="Q205" s="7"/>
      <c r="R205" s="8"/>
      <c r="S205" s="8"/>
      <c r="T205" s="8"/>
      <c r="U205" s="8"/>
      <c r="V205" s="13"/>
      <c r="W205" s="14"/>
      <c r="X205" s="1"/>
      <c r="Y205" s="1"/>
      <c r="Z205" s="1"/>
      <c r="AA205" s="1"/>
      <c r="AB205" s="1"/>
      <c r="AC205" s="1"/>
      <c r="AD205" s="8"/>
      <c r="AE205" s="8"/>
      <c r="AF205" s="8"/>
      <c r="AG205" s="8"/>
      <c r="AH205" s="9"/>
      <c r="AI205" s="8"/>
      <c r="AJ205" s="13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7"/>
      <c r="BL205" s="7"/>
      <c r="BM205" s="7"/>
      <c r="BN205" s="7"/>
      <c r="BO205" s="7"/>
      <c r="BP205" s="7"/>
      <c r="BQ205" s="7"/>
      <c r="BR205" s="7"/>
      <c r="BT205" s="8"/>
      <c r="BV205" s="7"/>
      <c r="BW205" s="7"/>
      <c r="BX205" s="7"/>
      <c r="BY205" s="7"/>
      <c r="BZ205" s="7"/>
      <c r="CA205" s="7"/>
    </row>
    <row r="206" spans="1:79" x14ac:dyDescent="0.3">
      <c r="A206" s="1" t="s">
        <v>2204</v>
      </c>
      <c r="B206" s="1"/>
      <c r="C206" s="1" t="s">
        <v>1878</v>
      </c>
      <c r="D206" s="1"/>
      <c r="E206" s="1"/>
      <c r="F206" s="1"/>
      <c r="G206" s="1"/>
      <c r="H206" s="1">
        <v>16241.6</v>
      </c>
      <c r="I206" s="1">
        <v>0</v>
      </c>
      <c r="J206" s="12">
        <v>1625</v>
      </c>
      <c r="K206" s="5">
        <v>933.2</v>
      </c>
      <c r="L206" s="5">
        <v>2770.1</v>
      </c>
      <c r="M206" s="13">
        <f t="shared" si="24"/>
        <v>0</v>
      </c>
      <c r="N206" s="13">
        <f t="shared" si="25"/>
        <v>-3.0674846625766694E-3</v>
      </c>
      <c r="O206" s="13">
        <f t="shared" si="25"/>
        <v>-3.4173430158050966E-3</v>
      </c>
      <c r="P206" s="13">
        <f t="shared" si="25"/>
        <v>-6.9190506919051264E-3</v>
      </c>
      <c r="Q206" s="7"/>
      <c r="R206" s="8"/>
      <c r="S206" s="8"/>
      <c r="T206" s="8"/>
      <c r="U206" s="8"/>
      <c r="V206" s="13"/>
      <c r="W206" s="14"/>
      <c r="X206" s="1"/>
      <c r="Y206" s="1"/>
      <c r="Z206" s="1"/>
      <c r="AA206" s="1"/>
      <c r="AB206" s="1"/>
      <c r="AC206" s="1"/>
      <c r="AD206" s="8"/>
      <c r="AE206" s="8"/>
      <c r="AF206" s="8"/>
      <c r="AG206" s="8"/>
      <c r="AH206" s="9"/>
      <c r="AI206" s="8"/>
      <c r="AJ206" s="13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7"/>
      <c r="BL206" s="7"/>
      <c r="BM206" s="7"/>
      <c r="BN206" s="7"/>
      <c r="BO206" s="7"/>
      <c r="BP206" s="7"/>
      <c r="BQ206" s="7"/>
      <c r="BR206" s="7"/>
      <c r="BT206" s="8"/>
      <c r="BV206" s="7"/>
      <c r="BW206" s="7"/>
      <c r="BX206" s="7"/>
      <c r="BY206" s="7"/>
      <c r="BZ206" s="7"/>
      <c r="CA206" s="7"/>
    </row>
    <row r="207" spans="1:79" x14ac:dyDescent="0.3">
      <c r="A207" s="1" t="s">
        <v>2205</v>
      </c>
      <c r="B207" s="1"/>
      <c r="C207" s="1" t="s">
        <v>1878</v>
      </c>
      <c r="D207" s="1"/>
      <c r="E207" s="1"/>
      <c r="F207" s="1"/>
      <c r="G207" s="1"/>
      <c r="H207" s="1">
        <v>16199.3</v>
      </c>
      <c r="I207" s="1">
        <v>-0.3</v>
      </c>
      <c r="J207" s="12">
        <v>1644.4</v>
      </c>
      <c r="K207" s="5">
        <v>942.5</v>
      </c>
      <c r="L207" s="5">
        <v>2768.9</v>
      </c>
      <c r="M207" s="13">
        <f t="shared" si="24"/>
        <v>-2.604423209536022E-3</v>
      </c>
      <c r="N207" s="13">
        <f t="shared" si="25"/>
        <v>1.1938461538461675E-2</v>
      </c>
      <c r="O207" s="13">
        <f t="shared" si="25"/>
        <v>9.9657093870553215E-3</v>
      </c>
      <c r="P207" s="13">
        <f t="shared" si="25"/>
        <v>-4.3319735749602906E-4</v>
      </c>
      <c r="Q207" s="7"/>
      <c r="R207" s="8"/>
      <c r="S207" s="8"/>
      <c r="T207" s="8"/>
      <c r="U207" s="8"/>
      <c r="V207" s="13"/>
      <c r="W207" s="14"/>
      <c r="X207" s="1"/>
      <c r="Y207" s="1"/>
      <c r="Z207" s="1"/>
      <c r="AA207" s="1"/>
      <c r="AB207" s="1"/>
      <c r="AC207" s="1"/>
      <c r="AD207" s="8"/>
      <c r="AE207" s="8"/>
      <c r="AF207" s="8"/>
      <c r="AG207" s="8"/>
      <c r="AH207" s="9"/>
      <c r="AI207" s="8"/>
      <c r="AJ207" s="13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7"/>
      <c r="BL207" s="7"/>
      <c r="BM207" s="7"/>
      <c r="BN207" s="7"/>
      <c r="BO207" s="7"/>
      <c r="BP207" s="7"/>
      <c r="BQ207" s="7"/>
      <c r="BR207" s="7"/>
      <c r="BT207" s="8"/>
      <c r="BV207" s="7"/>
      <c r="BW207" s="7"/>
      <c r="BX207" s="7"/>
      <c r="BY207" s="7"/>
      <c r="BZ207" s="7"/>
      <c r="CA207" s="7"/>
    </row>
    <row r="208" spans="1:79" x14ac:dyDescent="0.3">
      <c r="A208" s="1" t="s">
        <v>2206</v>
      </c>
      <c r="B208" s="1"/>
      <c r="C208" s="1" t="s">
        <v>1878</v>
      </c>
      <c r="D208" s="1"/>
      <c r="E208" s="1"/>
      <c r="F208" s="1"/>
      <c r="G208" s="1"/>
      <c r="H208" s="1">
        <v>16295.4</v>
      </c>
      <c r="I208" s="1">
        <v>0.6</v>
      </c>
      <c r="J208" s="12">
        <v>1606.2</v>
      </c>
      <c r="K208" s="5">
        <v>933.5</v>
      </c>
      <c r="L208" s="5">
        <v>2747.5</v>
      </c>
      <c r="M208" s="13">
        <f t="shared" si="24"/>
        <v>5.9323551017635978E-3</v>
      </c>
      <c r="N208" s="13">
        <f t="shared" si="25"/>
        <v>-2.3230357577231797E-2</v>
      </c>
      <c r="O208" s="13">
        <f t="shared" si="25"/>
        <v>-9.549071618037086E-3</v>
      </c>
      <c r="P208" s="13">
        <f t="shared" si="25"/>
        <v>-7.7287009281664654E-3</v>
      </c>
      <c r="Q208" s="7"/>
      <c r="R208" s="8"/>
      <c r="S208" s="8"/>
      <c r="T208" s="8"/>
      <c r="U208" s="8"/>
      <c r="V208" s="13"/>
      <c r="W208" s="14"/>
      <c r="X208" s="1"/>
      <c r="Y208" s="1"/>
      <c r="Z208" s="1"/>
      <c r="AA208" s="1"/>
      <c r="AB208" s="1"/>
      <c r="AC208" s="1"/>
      <c r="AD208" s="8"/>
      <c r="AE208" s="8"/>
      <c r="AF208" s="8"/>
      <c r="AG208" s="8"/>
      <c r="AH208" s="9"/>
      <c r="AI208" s="8"/>
      <c r="AJ208" s="13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7"/>
      <c r="BL208" s="7"/>
      <c r="BM208" s="7"/>
      <c r="BN208" s="7"/>
      <c r="BO208" s="7"/>
      <c r="BP208" s="7"/>
      <c r="BQ208" s="7"/>
      <c r="BR208" s="7"/>
      <c r="BT208" s="8"/>
      <c r="BV208" s="7"/>
      <c r="BW208" s="7"/>
      <c r="BX208" s="7"/>
      <c r="BY208" s="7"/>
      <c r="BZ208" s="7"/>
      <c r="CA208" s="7"/>
    </row>
    <row r="209" spans="1:79" x14ac:dyDescent="0.3">
      <c r="A209" s="1" t="s">
        <v>2207</v>
      </c>
      <c r="B209" s="1"/>
      <c r="C209" s="1" t="s">
        <v>1878</v>
      </c>
      <c r="D209" s="1"/>
      <c r="E209" s="1"/>
      <c r="F209" s="1"/>
      <c r="G209" s="1"/>
      <c r="H209" s="1">
        <v>16132.6</v>
      </c>
      <c r="I209" s="1">
        <v>-1</v>
      </c>
      <c r="J209" s="12">
        <v>1582.8</v>
      </c>
      <c r="K209" s="5">
        <v>930</v>
      </c>
      <c r="L209" s="5">
        <v>2740.9</v>
      </c>
      <c r="M209" s="13">
        <f t="shared" si="24"/>
        <v>-9.9905494802213779E-3</v>
      </c>
      <c r="N209" s="13">
        <f t="shared" si="25"/>
        <v>-1.4568546880836863E-2</v>
      </c>
      <c r="O209" s="13">
        <f t="shared" si="25"/>
        <v>-3.7493304767005631E-3</v>
      </c>
      <c r="P209" s="13">
        <f t="shared" si="25"/>
        <v>-2.4021838034576914E-3</v>
      </c>
      <c r="Q209" s="7"/>
      <c r="R209" s="8"/>
      <c r="S209" s="8"/>
      <c r="T209" s="8"/>
      <c r="U209" s="8"/>
      <c r="V209" s="13"/>
      <c r="W209" s="14"/>
      <c r="X209" s="1"/>
      <c r="Y209" s="1"/>
      <c r="Z209" s="1"/>
      <c r="AA209" s="1"/>
      <c r="AB209" s="1"/>
      <c r="AC209" s="1"/>
      <c r="AD209" s="8"/>
      <c r="AE209" s="8"/>
      <c r="AF209" s="8"/>
      <c r="AG209" s="8"/>
      <c r="AH209" s="9"/>
      <c r="AI209" s="8"/>
      <c r="AJ209" s="13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7"/>
      <c r="BL209" s="7"/>
      <c r="BM209" s="7"/>
      <c r="BN209" s="7"/>
      <c r="BO209" s="7"/>
      <c r="BP209" s="7"/>
      <c r="BQ209" s="7"/>
      <c r="BR209" s="7"/>
      <c r="BT209" s="8"/>
      <c r="BV209" s="7"/>
      <c r="BW209" s="7"/>
      <c r="BX209" s="7"/>
      <c r="BY209" s="7"/>
      <c r="BZ209" s="7"/>
      <c r="CA209" s="7"/>
    </row>
    <row r="210" spans="1:79" x14ac:dyDescent="0.3">
      <c r="A210" s="1" t="s">
        <v>2208</v>
      </c>
      <c r="B210" s="1"/>
      <c r="C210" s="1" t="s">
        <v>1878</v>
      </c>
      <c r="D210" s="1"/>
      <c r="E210" s="1"/>
      <c r="F210" s="1"/>
      <c r="G210" s="1"/>
      <c r="H210" s="1">
        <v>15953.1</v>
      </c>
      <c r="I210" s="1">
        <v>-1.1000000000000001</v>
      </c>
      <c r="J210" s="12">
        <v>1571.2</v>
      </c>
      <c r="K210" s="5">
        <v>932.5</v>
      </c>
      <c r="L210" s="5">
        <v>2725.9</v>
      </c>
      <c r="M210" s="13">
        <f t="shared" si="24"/>
        <v>-1.1126538809615338E-2</v>
      </c>
      <c r="N210" s="13">
        <f t="shared" si="25"/>
        <v>-7.3287844326509477E-3</v>
      </c>
      <c r="O210" s="13">
        <f t="shared" si="25"/>
        <v>2.6881720430107503E-3</v>
      </c>
      <c r="P210" s="13">
        <f t="shared" si="25"/>
        <v>-5.4726549673465019E-3</v>
      </c>
      <c r="Q210" s="7"/>
      <c r="R210" s="8"/>
      <c r="S210" s="8"/>
      <c r="T210" s="8"/>
      <c r="U210" s="8"/>
      <c r="V210" s="13"/>
      <c r="W210" s="14"/>
      <c r="X210" s="1"/>
      <c r="Y210" s="1"/>
      <c r="Z210" s="1"/>
      <c r="AA210" s="1"/>
      <c r="AB210" s="1"/>
      <c r="AC210" s="1"/>
      <c r="AD210" s="8"/>
      <c r="AE210" s="8"/>
      <c r="AF210" s="8"/>
      <c r="AG210" s="8"/>
      <c r="AH210" s="9"/>
      <c r="AI210" s="8"/>
      <c r="AJ210" s="13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7"/>
      <c r="BL210" s="7"/>
      <c r="BM210" s="7"/>
      <c r="BN210" s="7"/>
      <c r="BO210" s="7"/>
      <c r="BP210" s="7"/>
      <c r="BQ210" s="7"/>
      <c r="BR210" s="7"/>
      <c r="BT210" s="8"/>
      <c r="BV210" s="7"/>
      <c r="BW210" s="7"/>
      <c r="BX210" s="7"/>
      <c r="BY210" s="7"/>
      <c r="BZ210" s="7"/>
      <c r="CA210" s="7"/>
    </row>
    <row r="211" spans="1:79" x14ac:dyDescent="0.3">
      <c r="A211" s="1" t="s">
        <v>2209</v>
      </c>
      <c r="B211" s="1"/>
      <c r="C211" s="1" t="s">
        <v>1878</v>
      </c>
      <c r="D211" s="1"/>
      <c r="E211" s="1"/>
      <c r="F211" s="1"/>
      <c r="G211" s="1"/>
      <c r="H211" s="1">
        <v>15775.7</v>
      </c>
      <c r="I211" s="1">
        <v>-1.1000000000000001</v>
      </c>
      <c r="J211" s="12">
        <v>1543.9</v>
      </c>
      <c r="K211" s="5">
        <v>929</v>
      </c>
      <c r="L211" s="5">
        <v>2719.2</v>
      </c>
      <c r="M211" s="13">
        <f t="shared" si="24"/>
        <v>-1.1120095780757344E-2</v>
      </c>
      <c r="N211" s="13">
        <f t="shared" si="25"/>
        <v>-1.7375254582484678E-2</v>
      </c>
      <c r="O211" s="13">
        <f t="shared" si="25"/>
        <v>-3.7533512064342744E-3</v>
      </c>
      <c r="P211" s="13">
        <f t="shared" si="25"/>
        <v>-2.4579038115852825E-3</v>
      </c>
      <c r="Q211" s="7"/>
      <c r="R211" s="8"/>
      <c r="S211" s="8"/>
      <c r="T211" s="8"/>
      <c r="U211" s="8"/>
      <c r="V211" s="13"/>
      <c r="W211" s="14"/>
      <c r="X211" s="1"/>
      <c r="Y211" s="1"/>
      <c r="Z211" s="1"/>
      <c r="AA211" s="1"/>
      <c r="AB211" s="1"/>
      <c r="AC211" s="1"/>
      <c r="AD211" s="8"/>
      <c r="AE211" s="8"/>
      <c r="AF211" s="8"/>
      <c r="AG211" s="8"/>
      <c r="AH211" s="9"/>
      <c r="AI211" s="8"/>
      <c r="AJ211" s="13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7"/>
      <c r="BL211" s="7"/>
      <c r="BM211" s="7"/>
      <c r="BN211" s="7"/>
      <c r="BO211" s="7"/>
      <c r="BP211" s="7"/>
      <c r="BQ211" s="7"/>
      <c r="BR211" s="7"/>
      <c r="BT211" s="8"/>
      <c r="BV211" s="7"/>
      <c r="BW211" s="7"/>
      <c r="BX211" s="7"/>
      <c r="BY211" s="7"/>
      <c r="BZ211" s="7"/>
      <c r="CA211" s="7"/>
    </row>
    <row r="212" spans="1:79" x14ac:dyDescent="0.3">
      <c r="A212" s="1" t="s">
        <v>2210</v>
      </c>
      <c r="B212" s="1"/>
      <c r="C212" s="1" t="s">
        <v>1878</v>
      </c>
      <c r="D212" s="1"/>
      <c r="E212" s="1"/>
      <c r="F212" s="1"/>
      <c r="G212" s="1"/>
      <c r="H212" s="1">
        <v>15597.5</v>
      </c>
      <c r="I212" s="1">
        <v>-1.1000000000000001</v>
      </c>
      <c r="J212" s="12">
        <v>1568.8</v>
      </c>
      <c r="K212" s="5">
        <v>931.6</v>
      </c>
      <c r="L212" s="5">
        <v>2718.5</v>
      </c>
      <c r="M212" s="13">
        <f t="shared" si="24"/>
        <v>-1.1295853749754392E-2</v>
      </c>
      <c r="N212" s="13">
        <f t="shared" si="25"/>
        <v>1.6127987563961277E-2</v>
      </c>
      <c r="O212" s="13">
        <f t="shared" si="25"/>
        <v>2.7987082884821657E-3</v>
      </c>
      <c r="P212" s="13">
        <f t="shared" si="25"/>
        <v>-2.5742865548683547E-4</v>
      </c>
      <c r="Q212" s="7"/>
      <c r="R212" s="8"/>
      <c r="S212" s="8"/>
      <c r="T212" s="8"/>
      <c r="U212" s="8"/>
      <c r="V212" s="13"/>
      <c r="W212" s="14"/>
      <c r="X212" s="1"/>
      <c r="Y212" s="1"/>
      <c r="Z212" s="1"/>
      <c r="AA212" s="1"/>
      <c r="AB212" s="1"/>
      <c r="AC212" s="1"/>
      <c r="AD212" s="8"/>
      <c r="AE212" s="8"/>
      <c r="AF212" s="8"/>
      <c r="AG212" s="8"/>
      <c r="AH212" s="9"/>
      <c r="AI212" s="8"/>
      <c r="AJ212" s="13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7"/>
      <c r="BL212" s="7"/>
      <c r="BM212" s="7"/>
      <c r="BN212" s="7"/>
      <c r="BO212" s="7"/>
      <c r="BP212" s="7"/>
      <c r="BQ212" s="7"/>
      <c r="BR212" s="7"/>
      <c r="BT212" s="8"/>
      <c r="BV212" s="7"/>
      <c r="BW212" s="7"/>
      <c r="BX212" s="7"/>
      <c r="BY212" s="7"/>
      <c r="BZ212" s="7"/>
      <c r="CA212" s="7"/>
    </row>
    <row r="213" spans="1:79" x14ac:dyDescent="0.3">
      <c r="A213" s="1" t="s">
        <v>2211</v>
      </c>
      <c r="B213" s="1"/>
      <c r="C213" s="1" t="s">
        <v>1878</v>
      </c>
      <c r="D213" s="1"/>
      <c r="E213" s="1"/>
      <c r="F213" s="1"/>
      <c r="G213" s="1"/>
      <c r="H213" s="1">
        <v>15986.8</v>
      </c>
      <c r="I213" s="1">
        <v>2.5</v>
      </c>
      <c r="J213" s="12">
        <v>1648.3</v>
      </c>
      <c r="K213" s="5">
        <v>950.5</v>
      </c>
      <c r="L213" s="5">
        <v>2722.4</v>
      </c>
      <c r="M213" s="13">
        <f t="shared" si="24"/>
        <v>2.4959128065395131E-2</v>
      </c>
      <c r="N213" s="13">
        <f t="shared" si="25"/>
        <v>5.0675675675675658E-2</v>
      </c>
      <c r="O213" s="13">
        <f t="shared" si="25"/>
        <v>2.0287677114641411E-2</v>
      </c>
      <c r="P213" s="13">
        <f t="shared" si="25"/>
        <v>1.4346146772117319E-3</v>
      </c>
      <c r="Q213" s="7"/>
      <c r="R213" s="8"/>
      <c r="S213" s="8"/>
      <c r="T213" s="8"/>
      <c r="U213" s="8"/>
      <c r="V213" s="13"/>
      <c r="W213" s="14"/>
      <c r="X213" s="1"/>
      <c r="Y213" s="1"/>
      <c r="Z213" s="1"/>
      <c r="AA213" s="1"/>
      <c r="AB213" s="1"/>
      <c r="AC213" s="1"/>
      <c r="AD213" s="8"/>
      <c r="AE213" s="8"/>
      <c r="AF213" s="8"/>
      <c r="AG213" s="8"/>
      <c r="AH213" s="9"/>
      <c r="AI213" s="8"/>
      <c r="AJ213" s="13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7"/>
      <c r="BL213" s="7"/>
      <c r="BM213" s="7"/>
      <c r="BN213" s="7"/>
      <c r="BO213" s="7"/>
      <c r="BP213" s="7"/>
      <c r="BQ213" s="7"/>
      <c r="BR213" s="7"/>
      <c r="BT213" s="8"/>
      <c r="BV213" s="7"/>
      <c r="BW213" s="7"/>
      <c r="BX213" s="7"/>
      <c r="BY213" s="7"/>
      <c r="BZ213" s="7"/>
      <c r="CA213" s="7"/>
    </row>
    <row r="214" spans="1:79" x14ac:dyDescent="0.3">
      <c r="A214" s="1" t="s">
        <v>2212</v>
      </c>
      <c r="B214" s="1"/>
      <c r="C214" s="1" t="s">
        <v>1878</v>
      </c>
      <c r="D214" s="1"/>
      <c r="E214" s="1"/>
      <c r="F214" s="1"/>
      <c r="G214" s="1"/>
      <c r="H214" s="1">
        <v>16550.3</v>
      </c>
      <c r="I214" s="1">
        <v>3.5</v>
      </c>
      <c r="J214" s="12">
        <v>1663.6</v>
      </c>
      <c r="K214" s="5">
        <v>962.5</v>
      </c>
      <c r="L214" s="5">
        <v>2716</v>
      </c>
      <c r="M214" s="13">
        <f t="shared" si="24"/>
        <v>3.5247829459303937E-2</v>
      </c>
      <c r="N214" s="13">
        <f t="shared" si="25"/>
        <v>9.282290845113117E-3</v>
      </c>
      <c r="O214" s="13">
        <f t="shared" si="25"/>
        <v>1.2624934245134112E-2</v>
      </c>
      <c r="P214" s="13">
        <f t="shared" si="25"/>
        <v>-2.3508668821627943E-3</v>
      </c>
      <c r="Q214" s="7"/>
      <c r="R214" s="8"/>
      <c r="S214" s="8"/>
      <c r="T214" s="8"/>
      <c r="U214" s="8"/>
      <c r="V214" s="13"/>
      <c r="W214" s="14"/>
      <c r="X214" s="1"/>
      <c r="Y214" s="1"/>
      <c r="Z214" s="1"/>
      <c r="AA214" s="1"/>
      <c r="AB214" s="1"/>
      <c r="AC214" s="1"/>
      <c r="AD214" s="8"/>
      <c r="AE214" s="8"/>
      <c r="AF214" s="8"/>
      <c r="AG214" s="8"/>
      <c r="AH214" s="9"/>
      <c r="AI214" s="8"/>
      <c r="AJ214" s="13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7"/>
      <c r="BL214" s="7"/>
      <c r="BM214" s="7"/>
      <c r="BN214" s="7"/>
      <c r="BO214" s="7"/>
      <c r="BP214" s="7"/>
      <c r="BQ214" s="7"/>
      <c r="BR214" s="7"/>
      <c r="BT214" s="8"/>
      <c r="BV214" s="7"/>
      <c r="BW214" s="7"/>
      <c r="BX214" s="7"/>
      <c r="BY214" s="7"/>
      <c r="BZ214" s="7"/>
      <c r="CA214" s="7"/>
    </row>
    <row r="215" spans="1:79" x14ac:dyDescent="0.3">
      <c r="A215" s="1" t="s">
        <v>2213</v>
      </c>
      <c r="B215" s="1"/>
      <c r="C215" s="1" t="s">
        <v>1878</v>
      </c>
      <c r="D215" s="1"/>
      <c r="E215" s="1"/>
      <c r="F215" s="1"/>
      <c r="G215" s="1"/>
      <c r="H215" s="1">
        <v>16733.900000000001</v>
      </c>
      <c r="I215" s="1">
        <v>1.1000000000000001</v>
      </c>
      <c r="J215" s="12">
        <v>1733</v>
      </c>
      <c r="K215" s="5">
        <v>977.1</v>
      </c>
      <c r="L215" s="5">
        <v>2689.1</v>
      </c>
      <c r="M215" s="13">
        <f t="shared" si="24"/>
        <v>1.1093454499314426E-2</v>
      </c>
      <c r="N215" s="13">
        <f t="shared" si="25"/>
        <v>4.1716758836258805E-2</v>
      </c>
      <c r="O215" s="13">
        <f t="shared" si="25"/>
        <v>1.5168831168831165E-2</v>
      </c>
      <c r="P215" s="13">
        <f t="shared" si="25"/>
        <v>-9.9042709867452894E-3</v>
      </c>
      <c r="Q215" s="7"/>
      <c r="R215" s="8"/>
      <c r="S215" s="8"/>
      <c r="T215" s="8"/>
      <c r="U215" s="8"/>
      <c r="V215" s="13"/>
      <c r="W215" s="14"/>
      <c r="X215" s="1"/>
      <c r="Y215" s="1"/>
      <c r="Z215" s="1"/>
      <c r="AA215" s="1"/>
      <c r="AB215" s="1"/>
      <c r="AC215" s="1"/>
      <c r="AD215" s="8"/>
      <c r="AE215" s="8"/>
      <c r="AF215" s="8"/>
      <c r="AG215" s="8"/>
      <c r="AH215" s="9"/>
      <c r="AI215" s="8"/>
      <c r="AJ215" s="13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7"/>
      <c r="BL215" s="7"/>
      <c r="BM215" s="7"/>
      <c r="BN215" s="7"/>
      <c r="BO215" s="7"/>
      <c r="BP215" s="7"/>
      <c r="BQ215" s="7"/>
      <c r="BR215" s="7"/>
      <c r="BT215" s="8"/>
      <c r="BV215" s="7"/>
      <c r="BW215" s="7"/>
      <c r="BX215" s="7"/>
      <c r="BY215" s="7"/>
      <c r="BZ215" s="7"/>
      <c r="CA215" s="7"/>
    </row>
    <row r="216" spans="1:79" x14ac:dyDescent="0.3">
      <c r="A216" s="1" t="s">
        <v>2214</v>
      </c>
      <c r="B216" s="1"/>
      <c r="C216" s="1" t="s">
        <v>1878</v>
      </c>
      <c r="D216" s="1"/>
      <c r="E216" s="1"/>
      <c r="F216" s="1"/>
      <c r="G216" s="1"/>
      <c r="H216" s="1">
        <v>17108.5</v>
      </c>
      <c r="I216" s="1">
        <v>2.2000000000000002</v>
      </c>
      <c r="J216" s="12">
        <v>1715.3</v>
      </c>
      <c r="K216" s="5">
        <v>967.6</v>
      </c>
      <c r="L216" s="5">
        <v>2708.2</v>
      </c>
      <c r="M216" s="13">
        <f t="shared" si="24"/>
        <v>2.2385696101924646E-2</v>
      </c>
      <c r="N216" s="13">
        <f t="shared" si="25"/>
        <v>-1.0213502596653212E-2</v>
      </c>
      <c r="O216" s="13">
        <f t="shared" si="25"/>
        <v>-9.72264865418071E-3</v>
      </c>
      <c r="P216" s="13">
        <f t="shared" si="25"/>
        <v>7.102748131345038E-3</v>
      </c>
      <c r="Q216" s="7"/>
      <c r="R216" s="8"/>
      <c r="S216" s="8"/>
      <c r="T216" s="8"/>
      <c r="U216" s="8"/>
      <c r="V216" s="13"/>
      <c r="W216" s="14"/>
      <c r="X216" s="1"/>
      <c r="Y216" s="1"/>
      <c r="Z216" s="1"/>
      <c r="AA216" s="1"/>
      <c r="AB216" s="1"/>
      <c r="AC216" s="1"/>
      <c r="AD216" s="8"/>
      <c r="AE216" s="8"/>
      <c r="AF216" s="8"/>
      <c r="AG216" s="8"/>
      <c r="AH216" s="9"/>
      <c r="AI216" s="8"/>
      <c r="AJ216" s="13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7"/>
      <c r="BL216" s="7"/>
      <c r="BM216" s="7"/>
      <c r="BN216" s="7"/>
      <c r="BO216" s="7"/>
      <c r="BP216" s="7"/>
      <c r="BQ216" s="7"/>
      <c r="BR216" s="7"/>
      <c r="BT216" s="8"/>
      <c r="BV216" s="7"/>
      <c r="BW216" s="7"/>
      <c r="BX216" s="7"/>
      <c r="BY216" s="7"/>
      <c r="BZ216" s="7"/>
      <c r="CA216" s="7"/>
    </row>
    <row r="217" spans="1:79" x14ac:dyDescent="0.3">
      <c r="A217" s="1" t="s">
        <v>2215</v>
      </c>
      <c r="B217" s="1"/>
      <c r="C217" s="1" t="s">
        <v>1878</v>
      </c>
      <c r="D217" s="1"/>
      <c r="E217" s="1"/>
      <c r="F217" s="1"/>
      <c r="G217" s="1"/>
      <c r="H217" s="1">
        <v>16953.599999999999</v>
      </c>
      <c r="I217" s="1">
        <v>-0.9</v>
      </c>
      <c r="J217" s="12">
        <v>1714.3</v>
      </c>
      <c r="K217" s="5">
        <v>976.5</v>
      </c>
      <c r="L217" s="5">
        <v>2684.8</v>
      </c>
      <c r="M217" s="13">
        <f t="shared" si="24"/>
        <v>-9.0539790162785794E-3</v>
      </c>
      <c r="N217" s="13">
        <f t="shared" si="25"/>
        <v>-5.8298839853088147E-4</v>
      </c>
      <c r="O217" s="13">
        <f t="shared" si="25"/>
        <v>9.1980157089706083E-3</v>
      </c>
      <c r="P217" s="13">
        <f t="shared" si="25"/>
        <v>-8.640425374787597E-3</v>
      </c>
      <c r="Q217" s="7"/>
      <c r="R217" s="8"/>
      <c r="S217" s="8"/>
      <c r="T217" s="8"/>
      <c r="U217" s="8"/>
      <c r="V217" s="13"/>
      <c r="W217" s="14"/>
      <c r="X217" s="1"/>
      <c r="Y217" s="1"/>
      <c r="Z217" s="1"/>
      <c r="AA217" s="1"/>
      <c r="AB217" s="1"/>
      <c r="AC217" s="1"/>
      <c r="AD217" s="8"/>
      <c r="AE217" s="8"/>
      <c r="AF217" s="8"/>
      <c r="AG217" s="8"/>
      <c r="AH217" s="9"/>
      <c r="AI217" s="8"/>
      <c r="AJ217" s="13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7"/>
      <c r="BL217" s="7"/>
      <c r="BM217" s="7"/>
      <c r="BN217" s="7"/>
      <c r="BO217" s="7"/>
      <c r="BP217" s="7"/>
      <c r="BQ217" s="7"/>
      <c r="BR217" s="7"/>
      <c r="BT217" s="8"/>
      <c r="BV217" s="7"/>
      <c r="BW217" s="7"/>
      <c r="BX217" s="7"/>
      <c r="BY217" s="7"/>
      <c r="BZ217" s="7"/>
      <c r="CA217" s="7"/>
    </row>
    <row r="218" spans="1:79" x14ac:dyDescent="0.3">
      <c r="A218" s="1" t="s">
        <v>2216</v>
      </c>
      <c r="B218" s="1"/>
      <c r="C218" s="1" t="s">
        <v>1878</v>
      </c>
      <c r="D218" s="1"/>
      <c r="E218" s="1"/>
      <c r="F218" s="1"/>
      <c r="G218" s="1"/>
      <c r="H218" s="1">
        <v>16688</v>
      </c>
      <c r="I218" s="1">
        <v>-1.6</v>
      </c>
      <c r="J218" s="12">
        <v>1657</v>
      </c>
      <c r="K218" s="5">
        <v>950.5</v>
      </c>
      <c r="L218" s="5">
        <v>2674.9</v>
      </c>
      <c r="M218" s="13">
        <f t="shared" si="24"/>
        <v>-1.566628916572288E-2</v>
      </c>
      <c r="N218" s="13">
        <f t="shared" si="25"/>
        <v>-3.342472146065445E-2</v>
      </c>
      <c r="O218" s="13">
        <f t="shared" si="25"/>
        <v>-2.6625704045058929E-2</v>
      </c>
      <c r="P218" s="13">
        <f t="shared" si="25"/>
        <v>-3.6874255065554307E-3</v>
      </c>
      <c r="Q218" s="7"/>
      <c r="R218" s="8"/>
      <c r="S218" s="8"/>
      <c r="T218" s="8"/>
      <c r="U218" s="8"/>
      <c r="V218" s="13"/>
      <c r="W218" s="14"/>
      <c r="X218" s="1"/>
      <c r="Y218" s="1"/>
      <c r="Z218" s="1"/>
      <c r="AA218" s="1"/>
      <c r="AB218" s="1"/>
      <c r="AC218" s="1"/>
      <c r="AD218" s="8"/>
      <c r="AE218" s="8"/>
      <c r="AF218" s="8"/>
      <c r="AG218" s="8"/>
      <c r="AH218" s="9"/>
      <c r="AI218" s="8"/>
      <c r="AJ218" s="13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7"/>
      <c r="BL218" s="7"/>
      <c r="BM218" s="7"/>
      <c r="BN218" s="7"/>
      <c r="BO218" s="7"/>
      <c r="BP218" s="7"/>
      <c r="BQ218" s="7"/>
      <c r="BR218" s="7"/>
      <c r="BT218" s="8"/>
      <c r="BV218" s="7"/>
      <c r="BW218" s="7"/>
      <c r="BX218" s="7"/>
      <c r="BY218" s="7"/>
      <c r="BZ218" s="7"/>
      <c r="CA218" s="7"/>
    </row>
    <row r="219" spans="1:79" x14ac:dyDescent="0.3">
      <c r="A219" s="1" t="s">
        <v>2217</v>
      </c>
      <c r="B219" s="1"/>
      <c r="C219" s="1" t="s">
        <v>1878</v>
      </c>
      <c r="D219" s="1"/>
      <c r="E219" s="1"/>
      <c r="F219" s="1"/>
      <c r="G219" s="1"/>
      <c r="H219" s="1">
        <v>16429.400000000001</v>
      </c>
      <c r="I219" s="1">
        <v>-1.5</v>
      </c>
      <c r="J219" s="12">
        <v>1630</v>
      </c>
      <c r="K219" s="5">
        <v>948.3</v>
      </c>
      <c r="L219" s="5">
        <v>2634.5</v>
      </c>
      <c r="M219" s="13">
        <f t="shared" si="24"/>
        <v>-1.5496164908916477E-2</v>
      </c>
      <c r="N219" s="13">
        <f t="shared" si="25"/>
        <v>-1.6294508147254083E-2</v>
      </c>
      <c r="O219" s="13">
        <f t="shared" si="25"/>
        <v>-2.3145712782746131E-3</v>
      </c>
      <c r="P219" s="13">
        <f t="shared" si="25"/>
        <v>-1.5103368350218749E-2</v>
      </c>
      <c r="Q219" s="7"/>
      <c r="R219" s="8"/>
      <c r="S219" s="8"/>
      <c r="T219" s="8"/>
      <c r="U219" s="8"/>
      <c r="V219" s="13"/>
      <c r="W219" s="14"/>
      <c r="X219" s="1"/>
      <c r="Y219" s="1"/>
      <c r="Z219" s="1"/>
      <c r="AA219" s="1"/>
      <c r="AB219" s="1"/>
      <c r="AC219" s="1"/>
      <c r="AD219" s="8"/>
      <c r="AE219" s="8"/>
      <c r="AF219" s="8"/>
      <c r="AG219" s="8"/>
      <c r="AH219" s="9"/>
      <c r="AI219" s="8"/>
      <c r="AJ219" s="13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7"/>
      <c r="BL219" s="7"/>
      <c r="BM219" s="7"/>
      <c r="BN219" s="7"/>
      <c r="BO219" s="7"/>
      <c r="BP219" s="7"/>
      <c r="BQ219" s="7"/>
      <c r="BR219" s="7"/>
      <c r="BT219" s="8"/>
      <c r="BV219" s="7"/>
      <c r="BW219" s="7"/>
      <c r="BX219" s="7"/>
      <c r="BY219" s="7"/>
      <c r="BZ219" s="7"/>
      <c r="CA219" s="7"/>
    </row>
    <row r="220" spans="1:79" x14ac:dyDescent="0.3">
      <c r="A220" s="1" t="s">
        <v>2218</v>
      </c>
      <c r="B220" s="1"/>
      <c r="C220" s="1" t="s">
        <v>1878</v>
      </c>
      <c r="D220" s="1"/>
      <c r="E220" s="1"/>
      <c r="F220" s="1"/>
      <c r="G220" s="1"/>
      <c r="H220" s="1">
        <v>15898.8</v>
      </c>
      <c r="I220" s="1">
        <v>-3.2</v>
      </c>
      <c r="J220" s="12">
        <v>1591.1</v>
      </c>
      <c r="K220" s="5">
        <v>931.9</v>
      </c>
      <c r="L220" s="5">
        <v>2582.9</v>
      </c>
      <c r="M220" s="13">
        <f t="shared" si="24"/>
        <v>-3.2295762474588319E-2</v>
      </c>
      <c r="N220" s="13">
        <f t="shared" si="25"/>
        <v>-2.3865030674846688E-2</v>
      </c>
      <c r="O220" s="13">
        <f t="shared" si="25"/>
        <v>-1.7294105240957425E-2</v>
      </c>
      <c r="P220" s="13">
        <f t="shared" si="25"/>
        <v>-1.9586259252230009E-2</v>
      </c>
      <c r="Q220" s="7"/>
      <c r="R220" s="8"/>
      <c r="S220" s="8"/>
      <c r="T220" s="8"/>
      <c r="U220" s="8"/>
      <c r="V220" s="13"/>
      <c r="W220" s="14"/>
      <c r="X220" s="1"/>
      <c r="Y220" s="1"/>
      <c r="Z220" s="1"/>
      <c r="AA220" s="1"/>
      <c r="AB220" s="1"/>
      <c r="AC220" s="1"/>
      <c r="AD220" s="8"/>
      <c r="AE220" s="8"/>
      <c r="AF220" s="8"/>
      <c r="AG220" s="8"/>
      <c r="AH220" s="9"/>
      <c r="AI220" s="8"/>
      <c r="AJ220" s="13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7"/>
      <c r="BL220" s="7"/>
      <c r="BM220" s="7"/>
      <c r="BN220" s="7"/>
      <c r="BO220" s="7"/>
      <c r="BP220" s="7"/>
      <c r="BQ220" s="7"/>
      <c r="BR220" s="7"/>
      <c r="BT220" s="8"/>
      <c r="BV220" s="7"/>
      <c r="BW220" s="7"/>
      <c r="BX220" s="7"/>
      <c r="BY220" s="7"/>
      <c r="BZ220" s="7"/>
      <c r="CA220" s="7"/>
    </row>
    <row r="221" spans="1:79" x14ac:dyDescent="0.3">
      <c r="A221" s="1" t="s">
        <v>2219</v>
      </c>
      <c r="B221" s="1"/>
      <c r="C221" s="1" t="s">
        <v>1878</v>
      </c>
      <c r="D221" s="1"/>
      <c r="E221" s="1"/>
      <c r="F221" s="1"/>
      <c r="G221" s="1"/>
      <c r="H221" s="1">
        <v>16176.1</v>
      </c>
      <c r="I221" s="1">
        <v>1.7</v>
      </c>
      <c r="J221" s="12">
        <v>1640</v>
      </c>
      <c r="K221" s="5">
        <v>945.6</v>
      </c>
      <c r="L221" s="5">
        <v>2603.3000000000002</v>
      </c>
      <c r="M221" s="13">
        <f t="shared" si="24"/>
        <v>1.7441567917075629E-2</v>
      </c>
      <c r="N221" s="13">
        <f t="shared" si="25"/>
        <v>3.0733454842561736E-2</v>
      </c>
      <c r="O221" s="13">
        <f t="shared" si="25"/>
        <v>1.4701148191866187E-2</v>
      </c>
      <c r="P221" s="13">
        <f t="shared" si="25"/>
        <v>7.8980990359673875E-3</v>
      </c>
      <c r="Q221" s="7"/>
      <c r="R221" s="8"/>
      <c r="S221" s="8"/>
      <c r="T221" s="8"/>
      <c r="U221" s="8"/>
      <c r="V221" s="13"/>
      <c r="W221" s="14"/>
      <c r="X221" s="1"/>
      <c r="Y221" s="1"/>
      <c r="Z221" s="1"/>
      <c r="AA221" s="1"/>
      <c r="AB221" s="1"/>
      <c r="AC221" s="1"/>
      <c r="AD221" s="8"/>
      <c r="AE221" s="8"/>
      <c r="AF221" s="8"/>
      <c r="AG221" s="8"/>
      <c r="AH221" s="9"/>
      <c r="AI221" s="8"/>
      <c r="AJ221" s="13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7"/>
      <c r="BL221" s="7"/>
      <c r="BM221" s="7"/>
      <c r="BN221" s="7"/>
      <c r="BO221" s="7"/>
      <c r="BP221" s="7"/>
      <c r="BQ221" s="7"/>
      <c r="BR221" s="7"/>
      <c r="BT221" s="8"/>
      <c r="BV221" s="7"/>
      <c r="BW221" s="7"/>
      <c r="BX221" s="7"/>
      <c r="BY221" s="7"/>
      <c r="BZ221" s="7"/>
      <c r="CA221" s="7"/>
    </row>
    <row r="222" spans="1:79" x14ac:dyDescent="0.3">
      <c r="A222" s="1" t="s">
        <v>2220</v>
      </c>
      <c r="B222" s="1"/>
      <c r="C222" s="1" t="s">
        <v>1878</v>
      </c>
      <c r="D222" s="1"/>
      <c r="E222" s="1"/>
      <c r="F222" s="1"/>
      <c r="G222" s="1"/>
      <c r="H222" s="1">
        <v>16366.5</v>
      </c>
      <c r="I222" s="1">
        <v>1.2</v>
      </c>
      <c r="J222" s="12">
        <v>1622.7</v>
      </c>
      <c r="K222" s="5">
        <v>948.2</v>
      </c>
      <c r="L222" s="5">
        <v>2621.3000000000002</v>
      </c>
      <c r="M222" s="13">
        <f t="shared" si="24"/>
        <v>1.1770451468524623E-2</v>
      </c>
      <c r="N222" s="13">
        <f t="shared" si="25"/>
        <v>-1.0548780487804832E-2</v>
      </c>
      <c r="O222" s="13">
        <f t="shared" si="25"/>
        <v>2.7495769881555887E-3</v>
      </c>
      <c r="P222" s="13">
        <f t="shared" si="25"/>
        <v>6.9143010793992765E-3</v>
      </c>
      <c r="Q222" s="7"/>
      <c r="R222" s="8"/>
      <c r="S222" s="8"/>
      <c r="T222" s="8"/>
      <c r="U222" s="8"/>
      <c r="V222" s="13"/>
      <c r="W222" s="14"/>
      <c r="X222" s="1"/>
      <c r="Y222" s="1"/>
      <c r="Z222" s="1"/>
      <c r="AA222" s="1"/>
      <c r="AB222" s="1"/>
      <c r="AC222" s="1"/>
      <c r="AD222" s="8"/>
      <c r="AE222" s="8"/>
      <c r="AF222" s="8"/>
      <c r="AG222" s="8"/>
      <c r="AH222" s="9"/>
      <c r="AI222" s="8"/>
      <c r="AJ222" s="13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7"/>
      <c r="BL222" s="7"/>
      <c r="BM222" s="7"/>
      <c r="BN222" s="7"/>
      <c r="BO222" s="7"/>
      <c r="BP222" s="7"/>
      <c r="BQ222" s="7"/>
      <c r="BR222" s="7"/>
      <c r="BT222" s="8"/>
      <c r="BV222" s="7"/>
      <c r="BW222" s="7"/>
      <c r="BX222" s="7"/>
      <c r="BY222" s="7"/>
      <c r="BZ222" s="7"/>
      <c r="CA222" s="7"/>
    </row>
    <row r="223" spans="1:79" x14ac:dyDescent="0.3">
      <c r="A223" s="1" t="s">
        <v>2221</v>
      </c>
      <c r="B223" s="1"/>
      <c r="C223" s="1" t="s">
        <v>1878</v>
      </c>
      <c r="D223" s="1"/>
      <c r="E223" s="1"/>
      <c r="F223" s="1"/>
      <c r="G223" s="1"/>
      <c r="H223" s="1">
        <v>16225.6</v>
      </c>
      <c r="I223" s="1">
        <v>-0.9</v>
      </c>
      <c r="J223" s="12">
        <v>1628.4</v>
      </c>
      <c r="K223" s="5">
        <v>946.9</v>
      </c>
      <c r="L223" s="5">
        <v>2588</v>
      </c>
      <c r="M223" s="13">
        <f t="shared" si="24"/>
        <v>-8.6090489719854446E-3</v>
      </c>
      <c r="N223" s="13">
        <f t="shared" si="25"/>
        <v>3.5126640783877949E-3</v>
      </c>
      <c r="O223" s="13">
        <f t="shared" si="25"/>
        <v>-1.3710187724109701E-3</v>
      </c>
      <c r="P223" s="13">
        <f t="shared" si="25"/>
        <v>-1.2703620341052213E-2</v>
      </c>
      <c r="Q223" s="7"/>
      <c r="R223" s="8"/>
      <c r="S223" s="8"/>
      <c r="T223" s="8"/>
      <c r="U223" s="8"/>
      <c r="V223" s="13"/>
      <c r="W223" s="14"/>
      <c r="X223" s="1"/>
      <c r="Y223" s="1"/>
      <c r="Z223" s="1"/>
      <c r="AA223" s="1"/>
      <c r="AB223" s="1"/>
      <c r="AC223" s="1"/>
      <c r="AD223" s="8"/>
      <c r="AE223" s="8"/>
      <c r="AF223" s="8"/>
      <c r="AG223" s="8"/>
      <c r="AH223" s="9"/>
      <c r="AI223" s="8"/>
      <c r="AJ223" s="13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7"/>
      <c r="BL223" s="7"/>
      <c r="BM223" s="7"/>
      <c r="BN223" s="7"/>
      <c r="BO223" s="7"/>
      <c r="BP223" s="7"/>
      <c r="BQ223" s="7"/>
      <c r="BR223" s="7"/>
      <c r="BT223" s="8"/>
      <c r="BV223" s="7"/>
      <c r="BW223" s="7"/>
      <c r="BX223" s="7"/>
      <c r="BY223" s="7"/>
      <c r="BZ223" s="7"/>
      <c r="CA223" s="7"/>
    </row>
    <row r="224" spans="1:79" x14ac:dyDescent="0.3">
      <c r="A224" s="1" t="s">
        <v>2222</v>
      </c>
      <c r="B224" s="1"/>
      <c r="C224" s="1" t="s">
        <v>1878</v>
      </c>
      <c r="D224" s="1"/>
      <c r="E224" s="1"/>
      <c r="F224" s="1"/>
      <c r="G224" s="1"/>
      <c r="H224" s="1">
        <v>16467.150000000001</v>
      </c>
      <c r="I224" s="1">
        <v>1.48</v>
      </c>
      <c r="J224" s="12">
        <v>1643.22</v>
      </c>
      <c r="K224" s="5">
        <v>946.12</v>
      </c>
      <c r="L224" s="5">
        <v>2618.9</v>
      </c>
      <c r="M224" s="13">
        <f t="shared" si="24"/>
        <v>1.4886968740755346E-2</v>
      </c>
      <c r="N224" s="13">
        <f t="shared" si="25"/>
        <v>9.1009579955785291E-3</v>
      </c>
      <c r="O224" s="13">
        <f t="shared" si="25"/>
        <v>-8.2374062731016551E-4</v>
      </c>
      <c r="P224" s="13">
        <f t="shared" si="25"/>
        <v>1.1939721792890268E-2</v>
      </c>
      <c r="Q224" s="7"/>
      <c r="R224" s="8"/>
      <c r="S224" s="8"/>
      <c r="T224" s="8"/>
      <c r="U224" s="8"/>
      <c r="V224" s="13"/>
      <c r="W224" s="14"/>
      <c r="X224" s="1"/>
      <c r="Y224" s="1"/>
      <c r="Z224" s="1"/>
      <c r="AA224" s="1"/>
      <c r="AB224" s="1"/>
      <c r="AC224" s="1"/>
      <c r="AD224" s="8"/>
      <c r="AE224" s="8"/>
      <c r="AF224" s="8"/>
      <c r="AG224" s="8"/>
      <c r="AH224" s="9"/>
      <c r="AI224" s="8"/>
      <c r="AJ224" s="13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7"/>
      <c r="BL224" s="7"/>
      <c r="BM224" s="7"/>
      <c r="BN224" s="7"/>
      <c r="BO224" s="7"/>
      <c r="BP224" s="7"/>
      <c r="BQ224" s="7"/>
      <c r="BR224" s="7"/>
      <c r="BT224" s="8"/>
      <c r="BV224" s="7"/>
      <c r="BW224" s="7"/>
      <c r="BX224" s="7"/>
      <c r="BY224" s="7"/>
      <c r="BZ224" s="7"/>
      <c r="CA224" s="7"/>
    </row>
    <row r="225" spans="1:79" x14ac:dyDescent="0.3">
      <c r="A225" s="1" t="s">
        <v>2223</v>
      </c>
      <c r="B225" s="1"/>
      <c r="C225" s="1" t="s">
        <v>1878</v>
      </c>
      <c r="D225" s="1"/>
      <c r="E225" s="1"/>
      <c r="F225" s="1"/>
      <c r="G225" s="1"/>
      <c r="H225" s="1">
        <v>16568.13</v>
      </c>
      <c r="I225" s="1">
        <v>0.61</v>
      </c>
      <c r="J225" s="12">
        <v>1653.09</v>
      </c>
      <c r="K225" s="5">
        <v>953.03</v>
      </c>
      <c r="L225" s="5">
        <v>2624.55</v>
      </c>
      <c r="M225" s="13">
        <f t="shared" si="24"/>
        <v>6.132208669988426E-3</v>
      </c>
      <c r="N225" s="13">
        <f t="shared" si="25"/>
        <v>6.0064994340380817E-3</v>
      </c>
      <c r="O225" s="13">
        <f t="shared" si="25"/>
        <v>7.3035132964105465E-3</v>
      </c>
      <c r="P225" s="13">
        <f t="shared" si="25"/>
        <v>2.1573943258619277E-3</v>
      </c>
      <c r="Q225" s="7"/>
      <c r="R225" s="8"/>
      <c r="S225" s="8"/>
      <c r="T225" s="8"/>
      <c r="U225" s="8"/>
      <c r="V225" s="13"/>
      <c r="W225" s="14"/>
      <c r="X225" s="1"/>
      <c r="Y225" s="1"/>
      <c r="Z225" s="1"/>
      <c r="AA225" s="1"/>
      <c r="AB225" s="1"/>
      <c r="AC225" s="1"/>
      <c r="AD225" s="8"/>
      <c r="AE225" s="8"/>
      <c r="AF225" s="8"/>
      <c r="AG225" s="8"/>
      <c r="AH225" s="9"/>
      <c r="AI225" s="8"/>
      <c r="AJ225" s="13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7"/>
      <c r="BL225" s="7"/>
      <c r="BM225" s="7"/>
      <c r="BN225" s="7"/>
      <c r="BO225" s="7"/>
      <c r="BP225" s="7"/>
      <c r="BQ225" s="7"/>
      <c r="BR225" s="7"/>
      <c r="BT225" s="8"/>
      <c r="BV225" s="7"/>
      <c r="BW225" s="7"/>
      <c r="BX225" s="7"/>
      <c r="BY225" s="7"/>
      <c r="BZ225" s="7"/>
      <c r="CA225" s="7"/>
    </row>
    <row r="226" spans="1:79" x14ac:dyDescent="0.3">
      <c r="A226" s="1" t="s">
        <v>2224</v>
      </c>
      <c r="B226" s="1"/>
      <c r="C226" s="1" t="s">
        <v>1878</v>
      </c>
      <c r="D226" s="1"/>
      <c r="E226" s="1"/>
      <c r="F226" s="1"/>
      <c r="G226" s="1"/>
      <c r="H226" s="1">
        <v>16600.39</v>
      </c>
      <c r="I226" s="1">
        <v>0.19</v>
      </c>
      <c r="J226" s="12">
        <v>1660.03</v>
      </c>
      <c r="K226" s="5">
        <v>948.03</v>
      </c>
      <c r="L226" s="5">
        <v>2606.09</v>
      </c>
      <c r="M226" s="13">
        <f t="shared" si="24"/>
        <v>1.9471117138747385E-3</v>
      </c>
      <c r="N226" s="13">
        <f t="shared" si="25"/>
        <v>4.1981985251862142E-3</v>
      </c>
      <c r="O226" s="13">
        <f t="shared" si="25"/>
        <v>-5.2464245616612448E-3</v>
      </c>
      <c r="P226" s="13">
        <f t="shared" si="25"/>
        <v>-7.0335867101026794E-3</v>
      </c>
      <c r="Q226" s="7"/>
      <c r="R226" s="8"/>
      <c r="S226" s="8"/>
      <c r="T226" s="8"/>
      <c r="U226" s="8"/>
      <c r="V226" s="13"/>
      <c r="W226" s="14"/>
      <c r="X226" s="1"/>
      <c r="Y226" s="1"/>
      <c r="Z226" s="1"/>
      <c r="AA226" s="1"/>
      <c r="AB226" s="1"/>
      <c r="AC226" s="1"/>
      <c r="AD226" s="8"/>
      <c r="AE226" s="8"/>
      <c r="AF226" s="8"/>
      <c r="AG226" s="8"/>
      <c r="AH226" s="9"/>
      <c r="AI226" s="8"/>
      <c r="AJ226" s="13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7"/>
      <c r="BL226" s="7"/>
      <c r="BM226" s="7"/>
      <c r="BN226" s="7"/>
      <c r="BO226" s="7"/>
      <c r="BP226" s="7"/>
      <c r="BQ226" s="7"/>
      <c r="BR226" s="7"/>
      <c r="BT226" s="8"/>
      <c r="BV226" s="7"/>
      <c r="BW226" s="7"/>
      <c r="BX226" s="7"/>
      <c r="BY226" s="7"/>
      <c r="BZ226" s="7"/>
      <c r="CA226" s="7"/>
    </row>
    <row r="227" spans="1:79" x14ac:dyDescent="0.3">
      <c r="A227" s="1" t="s">
        <v>2225</v>
      </c>
      <c r="B227" s="1"/>
      <c r="C227" s="1" t="s">
        <v>1878</v>
      </c>
      <c r="D227" s="1"/>
      <c r="E227" s="1"/>
      <c r="F227" s="1"/>
      <c r="G227" s="1"/>
      <c r="H227" s="1">
        <v>16443.72</v>
      </c>
      <c r="I227" s="1">
        <v>-0.94</v>
      </c>
      <c r="J227" s="12">
        <v>1639.15</v>
      </c>
      <c r="K227" s="5">
        <v>946.91</v>
      </c>
      <c r="L227" s="5">
        <v>2615.48</v>
      </c>
      <c r="M227" s="13">
        <f t="shared" si="24"/>
        <v>-9.4377300774257655E-3</v>
      </c>
      <c r="N227" s="13">
        <f t="shared" si="25"/>
        <v>-1.2578085938205863E-2</v>
      </c>
      <c r="O227" s="13">
        <f t="shared" si="25"/>
        <v>-1.1813972131683448E-3</v>
      </c>
      <c r="P227" s="13">
        <f t="shared" si="25"/>
        <v>3.603098895279766E-3</v>
      </c>
      <c r="Q227" s="7"/>
      <c r="R227" s="8"/>
      <c r="S227" s="8"/>
      <c r="T227" s="8"/>
      <c r="U227" s="8"/>
      <c r="V227" s="13"/>
      <c r="W227" s="14"/>
      <c r="X227" s="1"/>
      <c r="Y227" s="1"/>
      <c r="Z227" s="1"/>
      <c r="AA227" s="1"/>
      <c r="AB227" s="1"/>
      <c r="AC227" s="1"/>
      <c r="AD227" s="8"/>
      <c r="AE227" s="8"/>
      <c r="AF227" s="8"/>
      <c r="AG227" s="8"/>
      <c r="AH227" s="9"/>
      <c r="AI227" s="8"/>
      <c r="AJ227" s="13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7"/>
      <c r="BL227" s="7"/>
      <c r="BM227" s="7"/>
      <c r="BN227" s="7"/>
      <c r="BO227" s="7"/>
      <c r="BP227" s="7"/>
      <c r="BQ227" s="7"/>
      <c r="BR227" s="7"/>
      <c r="BT227" s="8"/>
      <c r="BV227" s="7"/>
      <c r="BW227" s="7"/>
      <c r="BX227" s="7"/>
      <c r="BY227" s="7"/>
      <c r="BZ227" s="7"/>
      <c r="CA227" s="7"/>
    </row>
    <row r="228" spans="1:79" x14ac:dyDescent="0.3">
      <c r="A228" s="1" t="s">
        <v>2226</v>
      </c>
      <c r="B228" s="1"/>
      <c r="C228" s="1" t="s">
        <v>1878</v>
      </c>
      <c r="D228" s="1"/>
      <c r="E228" s="1"/>
      <c r="F228" s="1"/>
      <c r="G228" s="1"/>
      <c r="H228" s="1">
        <v>16353.22</v>
      </c>
      <c r="I228" s="1">
        <v>-0.55000000000000004</v>
      </c>
      <c r="J228" s="12">
        <v>1626.49</v>
      </c>
      <c r="K228" s="5">
        <v>948.65</v>
      </c>
      <c r="L228" s="5">
        <v>2627.88</v>
      </c>
      <c r="M228" s="13">
        <f t="shared" si="24"/>
        <v>-5.5036208351882943E-3</v>
      </c>
      <c r="N228" s="13">
        <f t="shared" si="25"/>
        <v>-7.723515236555567E-3</v>
      </c>
      <c r="O228" s="13">
        <f t="shared" si="25"/>
        <v>1.8375558395200553E-3</v>
      </c>
      <c r="P228" s="13">
        <f t="shared" si="25"/>
        <v>4.7410035633994596E-3</v>
      </c>
      <c r="Q228" s="7"/>
      <c r="R228" s="8"/>
      <c r="S228" s="8"/>
      <c r="T228" s="8"/>
      <c r="U228" s="8"/>
      <c r="V228" s="13"/>
      <c r="W228" s="14"/>
      <c r="X228" s="1"/>
      <c r="Y228" s="1"/>
      <c r="Z228" s="1"/>
      <c r="AA228" s="1"/>
      <c r="AB228" s="1"/>
      <c r="AC228" s="1"/>
      <c r="AD228" s="8"/>
      <c r="AE228" s="8"/>
      <c r="AF228" s="8"/>
      <c r="AG228" s="8"/>
      <c r="AH228" s="9"/>
      <c r="AI228" s="8"/>
      <c r="AJ228" s="13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7"/>
      <c r="BL228" s="7"/>
      <c r="BM228" s="7"/>
      <c r="BN228" s="7"/>
      <c r="BO228" s="7"/>
      <c r="BP228" s="7"/>
      <c r="BQ228" s="7"/>
      <c r="BR228" s="7"/>
      <c r="BT228" s="8"/>
      <c r="BV228" s="7"/>
      <c r="BW228" s="7"/>
      <c r="BX228" s="7"/>
      <c r="BY228" s="7"/>
      <c r="BZ228" s="7"/>
      <c r="CA228" s="7"/>
    </row>
    <row r="229" spans="1:79" x14ac:dyDescent="0.3">
      <c r="A229" s="1" t="s">
        <v>2227</v>
      </c>
      <c r="B229" s="1"/>
      <c r="C229" s="1" t="s">
        <v>1878</v>
      </c>
      <c r="D229" s="1"/>
      <c r="E229" s="1"/>
      <c r="F229" s="1"/>
      <c r="G229" s="1"/>
      <c r="H229" s="1">
        <v>16773.39</v>
      </c>
      <c r="I229" s="1">
        <v>2.56</v>
      </c>
      <c r="J229" s="12">
        <v>1677.39</v>
      </c>
      <c r="K229" s="5">
        <v>964.31</v>
      </c>
      <c r="L229" s="5">
        <v>2661.28</v>
      </c>
      <c r="M229" s="13">
        <f t="shared" si="24"/>
        <v>2.5693410838966368E-2</v>
      </c>
      <c r="N229" s="13">
        <f t="shared" si="25"/>
        <v>3.1294382381693131E-2</v>
      </c>
      <c r="O229" s="13">
        <f t="shared" si="25"/>
        <v>1.6507668792494545E-2</v>
      </c>
      <c r="P229" s="13">
        <f t="shared" si="25"/>
        <v>1.2709864986224728E-2</v>
      </c>
      <c r="Q229" s="7"/>
      <c r="R229" s="8"/>
      <c r="S229" s="8"/>
      <c r="T229" s="8"/>
      <c r="U229" s="8"/>
      <c r="V229" s="13"/>
      <c r="W229" s="14"/>
      <c r="X229" s="1"/>
      <c r="Y229" s="1"/>
      <c r="Z229" s="1"/>
      <c r="AA229" s="1"/>
      <c r="AB229" s="1"/>
      <c r="AC229" s="1"/>
      <c r="AD229" s="8"/>
      <c r="AE229" s="8"/>
      <c r="AF229" s="8"/>
      <c r="AG229" s="8"/>
      <c r="AH229" s="9"/>
      <c r="AI229" s="8"/>
      <c r="AJ229" s="13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7"/>
      <c r="BL229" s="7"/>
      <c r="BM229" s="7"/>
      <c r="BN229" s="7"/>
      <c r="BO229" s="7"/>
      <c r="BP229" s="7"/>
      <c r="BQ229" s="7"/>
      <c r="BR229" s="7"/>
      <c r="BT229" s="8"/>
      <c r="BV229" s="7"/>
      <c r="BW229" s="7"/>
      <c r="BX229" s="7"/>
      <c r="BY229" s="7"/>
      <c r="BZ229" s="7"/>
      <c r="CA229" s="7"/>
    </row>
    <row r="230" spans="1:79" x14ac:dyDescent="0.3">
      <c r="A230" s="1" t="s">
        <v>2228</v>
      </c>
      <c r="B230" s="1"/>
      <c r="C230" s="1" t="s">
        <v>1878</v>
      </c>
      <c r="D230" s="1"/>
      <c r="E230" s="1"/>
      <c r="F230" s="1"/>
      <c r="G230" s="1"/>
      <c r="H230" s="1">
        <v>16886.41</v>
      </c>
      <c r="I230" s="1">
        <v>0.67</v>
      </c>
      <c r="J230" s="12">
        <v>1688.46</v>
      </c>
      <c r="K230" s="5">
        <v>972.29</v>
      </c>
      <c r="L230" s="5">
        <v>2683.06</v>
      </c>
      <c r="M230" s="13">
        <f t="shared" si="24"/>
        <v>6.738053547911349E-3</v>
      </c>
      <c r="N230" s="13">
        <f t="shared" si="25"/>
        <v>6.5995385688479846E-3</v>
      </c>
      <c r="O230" s="13">
        <f t="shared" si="25"/>
        <v>8.2753471394054756E-3</v>
      </c>
      <c r="P230" s="13">
        <f t="shared" si="25"/>
        <v>8.184031744123077E-3</v>
      </c>
      <c r="Q230" s="7"/>
      <c r="R230" s="8"/>
      <c r="S230" s="8"/>
      <c r="T230" s="8"/>
      <c r="U230" s="8"/>
      <c r="V230" s="13"/>
      <c r="W230" s="14"/>
      <c r="X230" s="1"/>
      <c r="Y230" s="1"/>
      <c r="Z230" s="1"/>
      <c r="AA230" s="1"/>
      <c r="AB230" s="1"/>
      <c r="AC230" s="1"/>
      <c r="AD230" s="8"/>
      <c r="AE230" s="8"/>
      <c r="AF230" s="8"/>
      <c r="AG230" s="8"/>
      <c r="AH230" s="9"/>
      <c r="AI230" s="8"/>
      <c r="AJ230" s="13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7"/>
      <c r="BL230" s="7"/>
      <c r="BM230" s="7"/>
      <c r="BN230" s="7"/>
      <c r="BO230" s="7"/>
      <c r="BP230" s="7"/>
      <c r="BQ230" s="7"/>
      <c r="BR230" s="7"/>
      <c r="BT230" s="8"/>
      <c r="BV230" s="7"/>
      <c r="BW230" s="7"/>
      <c r="BX230" s="7"/>
      <c r="BY230" s="7"/>
      <c r="BZ230" s="7"/>
      <c r="CA230" s="7"/>
    </row>
    <row r="231" spans="1:79" x14ac:dyDescent="0.3">
      <c r="A231" s="1" t="s">
        <v>2229</v>
      </c>
      <c r="B231" s="1"/>
      <c r="C231" s="1" t="s">
        <v>1878</v>
      </c>
      <c r="D231" s="1"/>
      <c r="E231" s="1"/>
      <c r="F231" s="1"/>
      <c r="G231" s="1"/>
      <c r="H231" s="1">
        <v>16668.73</v>
      </c>
      <c r="I231" s="1">
        <v>-1.28</v>
      </c>
      <c r="J231" s="12">
        <v>1665.44</v>
      </c>
      <c r="K231" s="5">
        <v>966.5</v>
      </c>
      <c r="L231" s="5">
        <v>2666.74</v>
      </c>
      <c r="M231" s="13">
        <f t="shared" si="24"/>
        <v>-1.2890839438341239E-2</v>
      </c>
      <c r="N231" s="13">
        <f t="shared" si="25"/>
        <v>-1.3633725406583475E-2</v>
      </c>
      <c r="O231" s="13">
        <f t="shared" si="25"/>
        <v>-5.9550134219213957E-3</v>
      </c>
      <c r="P231" s="13">
        <f t="shared" si="25"/>
        <v>-6.0826071724077169E-3</v>
      </c>
      <c r="Q231" s="7"/>
      <c r="R231" s="8"/>
      <c r="S231" s="8"/>
      <c r="T231" s="8"/>
      <c r="U231" s="8"/>
      <c r="V231" s="13"/>
      <c r="W231" s="14"/>
      <c r="X231" s="1"/>
      <c r="Y231" s="1"/>
      <c r="Z231" s="1"/>
      <c r="AA231" s="1"/>
      <c r="AB231" s="1"/>
      <c r="AC231" s="1"/>
      <c r="AD231" s="8"/>
      <c r="AE231" s="8"/>
      <c r="AF231" s="8"/>
      <c r="AG231" s="8"/>
      <c r="AH231" s="9"/>
      <c r="AI231" s="8"/>
      <c r="AJ231" s="13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7"/>
      <c r="BL231" s="7"/>
      <c r="BM231" s="7"/>
      <c r="BN231" s="7"/>
      <c r="BO231" s="7"/>
      <c r="BP231" s="7"/>
      <c r="BQ231" s="7"/>
      <c r="BR231" s="7"/>
      <c r="BT231" s="8"/>
      <c r="BV231" s="7"/>
      <c r="BW231" s="7"/>
      <c r="BX231" s="7"/>
      <c r="BY231" s="7"/>
      <c r="BZ231" s="7"/>
      <c r="CA231" s="7"/>
    </row>
    <row r="232" spans="1:79" x14ac:dyDescent="0.3">
      <c r="A232" s="1" t="s">
        <v>2230</v>
      </c>
      <c r="B232" s="1"/>
      <c r="C232" s="1" t="s">
        <v>1878</v>
      </c>
      <c r="D232" s="1"/>
      <c r="E232" s="1"/>
      <c r="F232" s="1"/>
      <c r="G232" s="1"/>
      <c r="H232" s="1">
        <v>16555.63</v>
      </c>
      <c r="I232" s="1">
        <v>-0.67</v>
      </c>
      <c r="J232" s="12">
        <v>1658.02</v>
      </c>
      <c r="K232" s="5">
        <v>965.88</v>
      </c>
      <c r="L232" s="5">
        <v>2668.32</v>
      </c>
      <c r="M232" s="13">
        <f t="shared" si="24"/>
        <v>-6.7851599971923138E-3</v>
      </c>
      <c r="N232" s="13">
        <f t="shared" si="25"/>
        <v>-4.4552790854068824E-3</v>
      </c>
      <c r="O232" s="13">
        <f t="shared" si="25"/>
        <v>-6.4148991205381645E-4</v>
      </c>
      <c r="P232" s="13">
        <f t="shared" si="25"/>
        <v>5.9248370669817696E-4</v>
      </c>
      <c r="Q232" s="7"/>
      <c r="R232" s="8"/>
      <c r="S232" s="8"/>
      <c r="T232" s="8"/>
      <c r="U232" s="8"/>
      <c r="V232" s="13"/>
      <c r="W232" s="14"/>
      <c r="X232" s="1"/>
      <c r="Y232" s="1"/>
      <c r="Z232" s="1"/>
      <c r="AA232" s="1"/>
      <c r="AB232" s="1"/>
      <c r="AC232" s="1"/>
      <c r="AD232" s="8"/>
      <c r="AE232" s="8"/>
      <c r="AF232" s="8"/>
      <c r="AG232" s="8"/>
      <c r="AH232" s="9"/>
      <c r="AI232" s="8"/>
      <c r="AJ232" s="13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7"/>
      <c r="BL232" s="7"/>
      <c r="BM232" s="7"/>
      <c r="BN232" s="7"/>
      <c r="BO232" s="7"/>
      <c r="BP232" s="7"/>
      <c r="BQ232" s="7"/>
      <c r="BR232" s="7"/>
      <c r="BT232" s="8"/>
      <c r="BV232" s="7"/>
      <c r="BW232" s="7"/>
      <c r="BX232" s="7"/>
      <c r="BY232" s="7"/>
      <c r="BZ232" s="7"/>
      <c r="CA232" s="7"/>
    </row>
    <row r="233" spans="1:79" x14ac:dyDescent="0.3">
      <c r="A233" s="1" t="s">
        <v>2231</v>
      </c>
      <c r="B233" s="1"/>
      <c r="C233" s="1" t="s">
        <v>1878</v>
      </c>
      <c r="D233" s="1"/>
      <c r="E233" s="1"/>
      <c r="F233" s="1"/>
      <c r="G233" s="1"/>
      <c r="H233" s="1">
        <v>16292.2</v>
      </c>
      <c r="I233" s="1">
        <v>-1.59</v>
      </c>
      <c r="J233" s="12">
        <v>1623.16</v>
      </c>
      <c r="K233" s="5">
        <v>962.29</v>
      </c>
      <c r="L233" s="5">
        <v>2663.48</v>
      </c>
      <c r="M233" s="13">
        <f t="shared" si="24"/>
        <v>-1.5911807644891862E-2</v>
      </c>
      <c r="N233" s="13">
        <f t="shared" si="25"/>
        <v>-2.1025078105209816E-2</v>
      </c>
      <c r="O233" s="13">
        <f t="shared" si="25"/>
        <v>-3.7168178241603345E-3</v>
      </c>
      <c r="P233" s="13">
        <f t="shared" si="25"/>
        <v>-1.8138753972537502E-3</v>
      </c>
      <c r="Q233" s="7"/>
      <c r="R233" s="8"/>
      <c r="S233" s="8"/>
      <c r="T233" s="8"/>
      <c r="U233" s="8"/>
      <c r="V233" s="13"/>
      <c r="W233" s="14"/>
      <c r="X233" s="1"/>
      <c r="Y233" s="1"/>
      <c r="Z233" s="1"/>
      <c r="AA233" s="1"/>
      <c r="AB233" s="1"/>
      <c r="AC233" s="1"/>
      <c r="AD233" s="8"/>
      <c r="AE233" s="8"/>
      <c r="AF233" s="8"/>
      <c r="AG233" s="8"/>
      <c r="AH233" s="9"/>
      <c r="AI233" s="8"/>
      <c r="AJ233" s="13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7"/>
      <c r="BL233" s="7"/>
      <c r="BM233" s="7"/>
      <c r="BN233" s="7"/>
      <c r="BO233" s="7"/>
      <c r="BP233" s="7"/>
      <c r="BQ233" s="7"/>
      <c r="BR233" s="7"/>
      <c r="BT233" s="8"/>
      <c r="BV233" s="7"/>
      <c r="BW233" s="7"/>
      <c r="BX233" s="7"/>
      <c r="BY233" s="7"/>
      <c r="BZ233" s="7"/>
      <c r="CA233" s="7"/>
    </row>
    <row r="234" spans="1:79" x14ac:dyDescent="0.3">
      <c r="A234" s="1" t="s">
        <v>2232</v>
      </c>
      <c r="B234" s="1"/>
      <c r="C234" s="1" t="s">
        <v>1878</v>
      </c>
      <c r="D234" s="1"/>
      <c r="E234" s="1"/>
      <c r="F234" s="1"/>
      <c r="G234" s="1"/>
      <c r="H234" s="1">
        <v>16347.07</v>
      </c>
      <c r="I234" s="1">
        <v>0.33</v>
      </c>
      <c r="J234" s="12">
        <v>1626.26</v>
      </c>
      <c r="K234" s="5">
        <v>960.44</v>
      </c>
      <c r="L234" s="5">
        <v>2617.91</v>
      </c>
      <c r="M234" s="13">
        <f t="shared" si="24"/>
        <v>3.367869287143499E-3</v>
      </c>
      <c r="N234" s="13">
        <f t="shared" si="25"/>
        <v>1.9098548510312341E-3</v>
      </c>
      <c r="O234" s="13">
        <f t="shared" si="25"/>
        <v>-1.9224973760507691E-3</v>
      </c>
      <c r="P234" s="13">
        <f t="shared" si="25"/>
        <v>-1.7109195488608897E-2</v>
      </c>
      <c r="Q234" s="7"/>
      <c r="R234" s="8"/>
      <c r="S234" s="8"/>
      <c r="T234" s="8"/>
      <c r="U234" s="8"/>
      <c r="V234" s="13"/>
      <c r="W234" s="14"/>
      <c r="X234" s="1"/>
      <c r="Y234" s="1"/>
      <c r="Z234" s="1"/>
      <c r="AA234" s="1"/>
      <c r="AB234" s="1"/>
      <c r="AC234" s="1"/>
      <c r="AD234" s="8"/>
      <c r="AE234" s="8"/>
      <c r="AF234" s="8"/>
      <c r="AG234" s="8"/>
      <c r="AH234" s="9"/>
      <c r="AI234" s="8"/>
      <c r="AJ234" s="13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7"/>
      <c r="BL234" s="7"/>
      <c r="BM234" s="7"/>
      <c r="BN234" s="7"/>
      <c r="BO234" s="7"/>
      <c r="BP234" s="7"/>
      <c r="BQ234" s="7"/>
      <c r="BR234" s="7"/>
      <c r="BT234" s="8"/>
      <c r="BV234" s="7"/>
      <c r="BW234" s="7"/>
      <c r="BX234" s="7"/>
      <c r="BY234" s="7"/>
      <c r="BZ234" s="7"/>
      <c r="CA234" s="7"/>
    </row>
    <row r="235" spans="1:79" x14ac:dyDescent="0.3">
      <c r="A235" s="1" t="s">
        <v>2233</v>
      </c>
      <c r="B235" s="1"/>
      <c r="C235" s="1" t="s">
        <v>1878</v>
      </c>
      <c r="D235" s="1"/>
      <c r="E235" s="1"/>
      <c r="F235" s="1"/>
      <c r="G235" s="1"/>
      <c r="H235" s="1">
        <v>16099.12</v>
      </c>
      <c r="I235" s="1">
        <v>-1.51</v>
      </c>
      <c r="J235" s="12">
        <v>1601.97</v>
      </c>
      <c r="K235" s="5">
        <v>945.5</v>
      </c>
      <c r="L235" s="5">
        <v>2644.34</v>
      </c>
      <c r="M235" s="13">
        <f t="shared" si="24"/>
        <v>-1.5167855768648431E-2</v>
      </c>
      <c r="N235" s="13">
        <f t="shared" si="25"/>
        <v>-1.4936111076949588E-2</v>
      </c>
      <c r="O235" s="13">
        <f t="shared" si="25"/>
        <v>-1.5555370455208051E-2</v>
      </c>
      <c r="P235" s="13">
        <f t="shared" si="25"/>
        <v>1.0095839811147256E-2</v>
      </c>
      <c r="Q235" s="7"/>
      <c r="R235" s="8"/>
      <c r="S235" s="8"/>
      <c r="T235" s="8"/>
      <c r="U235" s="8"/>
      <c r="V235" s="13"/>
      <c r="W235" s="14"/>
      <c r="X235" s="1"/>
      <c r="Y235" s="1"/>
      <c r="Z235" s="1"/>
      <c r="AA235" s="1"/>
      <c r="AB235" s="1"/>
      <c r="AC235" s="1"/>
      <c r="AD235" s="8"/>
      <c r="AE235" s="8"/>
      <c r="AF235" s="8"/>
      <c r="AG235" s="8"/>
      <c r="AH235" s="9"/>
      <c r="AI235" s="8"/>
      <c r="AJ235" s="13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7"/>
      <c r="BL235" s="7"/>
      <c r="BM235" s="7"/>
      <c r="BN235" s="7"/>
      <c r="BO235" s="7"/>
      <c r="BP235" s="7"/>
      <c r="BQ235" s="7"/>
      <c r="BR235" s="7"/>
      <c r="BT235" s="8"/>
      <c r="BV235" s="7"/>
      <c r="BW235" s="7"/>
      <c r="BX235" s="7"/>
      <c r="BY235" s="7"/>
      <c r="BZ235" s="7"/>
      <c r="CA235" s="7"/>
    </row>
    <row r="236" spans="1:79" x14ac:dyDescent="0.3">
      <c r="A236" s="1" t="s">
        <v>2234</v>
      </c>
      <c r="B236" s="1"/>
      <c r="C236" s="1" t="s">
        <v>1878</v>
      </c>
      <c r="D236" s="1"/>
      <c r="E236" s="1"/>
      <c r="F236" s="1"/>
      <c r="G236" s="1"/>
      <c r="H236" s="1">
        <v>16430.37</v>
      </c>
      <c r="I236" s="1">
        <v>2.0499999999999998</v>
      </c>
      <c r="J236" s="12">
        <v>1638.92</v>
      </c>
      <c r="K236" s="5">
        <v>954.68</v>
      </c>
      <c r="L236" s="5">
        <v>2634.16</v>
      </c>
      <c r="M236" s="13">
        <f t="shared" si="24"/>
        <v>2.0575658793772433E-2</v>
      </c>
      <c r="N236" s="13">
        <f t="shared" si="25"/>
        <v>2.3065350786843686E-2</v>
      </c>
      <c r="O236" s="13">
        <f t="shared" si="25"/>
        <v>9.7091485986249282E-3</v>
      </c>
      <c r="P236" s="13">
        <f t="shared" si="25"/>
        <v>-3.8497318801667957E-3</v>
      </c>
      <c r="Q236" s="7"/>
      <c r="R236" s="8"/>
      <c r="S236" s="8"/>
      <c r="T236" s="8"/>
      <c r="U236" s="8"/>
      <c r="V236" s="13"/>
      <c r="W236" s="14"/>
      <c r="X236" s="1"/>
      <c r="Y236" s="1"/>
      <c r="Z236" s="1"/>
      <c r="AA236" s="1"/>
      <c r="AB236" s="1"/>
      <c r="AC236" s="1"/>
      <c r="AD236" s="8"/>
      <c r="AE236" s="8"/>
      <c r="AF236" s="8"/>
      <c r="AG236" s="8"/>
      <c r="AH236" s="9"/>
      <c r="AI236" s="8"/>
      <c r="AJ236" s="13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7"/>
      <c r="BL236" s="7"/>
      <c r="BM236" s="7"/>
      <c r="BN236" s="7"/>
      <c r="BO236" s="7"/>
      <c r="BP236" s="7"/>
      <c r="BQ236" s="7"/>
      <c r="BR236" s="7"/>
      <c r="BT236" s="8"/>
      <c r="BV236" s="7"/>
      <c r="BW236" s="7"/>
      <c r="BX236" s="7"/>
      <c r="BY236" s="7"/>
      <c r="BZ236" s="7"/>
      <c r="CA236" s="7"/>
    </row>
    <row r="237" spans="1:79" x14ac:dyDescent="0.3">
      <c r="A237" s="1" t="s">
        <v>2235</v>
      </c>
      <c r="B237" s="1"/>
      <c r="C237" s="1" t="s">
        <v>1878</v>
      </c>
      <c r="D237" s="1"/>
      <c r="E237" s="1"/>
      <c r="F237" s="1"/>
      <c r="G237" s="1"/>
      <c r="H237" s="1">
        <v>16716.2</v>
      </c>
      <c r="I237" s="1">
        <v>1.73</v>
      </c>
      <c r="J237" s="12">
        <v>1680.41</v>
      </c>
      <c r="K237" s="5">
        <v>958.38</v>
      </c>
      <c r="L237" s="5">
        <v>2638.85</v>
      </c>
      <c r="M237" s="13">
        <f t="shared" si="24"/>
        <v>1.7396443293729913E-2</v>
      </c>
      <c r="N237" s="13">
        <f t="shared" si="25"/>
        <v>2.5315451638884046E-2</v>
      </c>
      <c r="O237" s="13">
        <f t="shared" si="25"/>
        <v>3.8756441949134857E-3</v>
      </c>
      <c r="P237" s="13">
        <f t="shared" si="25"/>
        <v>1.78045373098068E-3</v>
      </c>
      <c r="Q237" s="7"/>
      <c r="R237" s="8"/>
      <c r="S237" s="8"/>
      <c r="T237" s="8"/>
      <c r="U237" s="8"/>
      <c r="V237" s="13"/>
      <c r="W237" s="14"/>
      <c r="X237" s="1"/>
      <c r="Y237" s="1"/>
      <c r="Z237" s="1"/>
      <c r="AA237" s="1"/>
      <c r="AB237" s="1"/>
      <c r="AC237" s="1"/>
      <c r="AD237" s="8"/>
      <c r="AE237" s="8"/>
      <c r="AF237" s="8"/>
      <c r="AG237" s="8"/>
      <c r="AH237" s="9"/>
      <c r="AI237" s="8"/>
      <c r="AJ237" s="13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7"/>
      <c r="BL237" s="7"/>
      <c r="BM237" s="7"/>
      <c r="BN237" s="7"/>
      <c r="BO237" s="7"/>
      <c r="BP237" s="7"/>
      <c r="BQ237" s="7"/>
      <c r="BR237" s="7"/>
      <c r="BT237" s="8"/>
      <c r="BV237" s="7"/>
      <c r="BW237" s="7"/>
      <c r="BX237" s="7"/>
      <c r="BY237" s="7"/>
      <c r="BZ237" s="7"/>
      <c r="CA237" s="7"/>
    </row>
    <row r="238" spans="1:79" x14ac:dyDescent="0.3">
      <c r="A238" s="1" t="s">
        <v>2236</v>
      </c>
      <c r="B238" s="1"/>
      <c r="C238" s="1" t="s">
        <v>1878</v>
      </c>
      <c r="D238" s="1"/>
      <c r="E238" s="1"/>
      <c r="F238" s="1"/>
      <c r="G238" s="1"/>
      <c r="H238" s="1">
        <v>16714.23</v>
      </c>
      <c r="I238" s="1">
        <v>-0.01</v>
      </c>
      <c r="J238" s="12">
        <v>1690.11</v>
      </c>
      <c r="K238" s="5">
        <v>953.47</v>
      </c>
      <c r="L238" s="5">
        <v>2617.09</v>
      </c>
      <c r="M238" s="13">
        <f t="shared" si="24"/>
        <v>-1.1784975054141E-4</v>
      </c>
      <c r="N238" s="13">
        <f t="shared" si="25"/>
        <v>5.7724007831421176E-3</v>
      </c>
      <c r="O238" s="13">
        <f t="shared" si="25"/>
        <v>-5.1232287819027444E-3</v>
      </c>
      <c r="P238" s="13">
        <f t="shared" si="25"/>
        <v>-8.2460162570815454E-3</v>
      </c>
      <c r="Q238" s="7"/>
      <c r="R238" s="8"/>
      <c r="S238" s="8"/>
      <c r="T238" s="8"/>
      <c r="U238" s="8"/>
      <c r="V238" s="13"/>
      <c r="W238" s="14"/>
      <c r="X238" s="1"/>
      <c r="Y238" s="1"/>
      <c r="Z238" s="1"/>
      <c r="AA238" s="1"/>
      <c r="AB238" s="1"/>
      <c r="AC238" s="1"/>
      <c r="AD238" s="8"/>
      <c r="AE238" s="8"/>
      <c r="AF238" s="8"/>
      <c r="AG238" s="8"/>
      <c r="AH238" s="9"/>
      <c r="AI238" s="8"/>
      <c r="AJ238" s="13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7"/>
      <c r="BL238" s="7"/>
      <c r="BM238" s="7"/>
      <c r="BN238" s="7"/>
      <c r="BO238" s="7"/>
      <c r="BP238" s="7"/>
      <c r="BQ238" s="7"/>
      <c r="BR238" s="7"/>
      <c r="BT238" s="8"/>
      <c r="BV238" s="7"/>
      <c r="BW238" s="7"/>
      <c r="BX238" s="7"/>
      <c r="BY238" s="7"/>
      <c r="BZ238" s="7"/>
      <c r="CA238" s="7"/>
    </row>
    <row r="239" spans="1:79" x14ac:dyDescent="0.3">
      <c r="A239" s="1" t="s">
        <v>2237</v>
      </c>
      <c r="B239" s="1"/>
      <c r="C239" s="1" t="s">
        <v>1878</v>
      </c>
      <c r="D239" s="1"/>
      <c r="E239" s="1"/>
      <c r="F239" s="1"/>
      <c r="G239" s="1"/>
      <c r="H239" s="1">
        <v>16860.59</v>
      </c>
      <c r="I239" s="1">
        <v>0.87</v>
      </c>
      <c r="J239" s="12">
        <v>1714.8</v>
      </c>
      <c r="K239" s="5">
        <v>957.14</v>
      </c>
      <c r="L239" s="5">
        <v>2607.54</v>
      </c>
      <c r="M239" s="13">
        <f t="shared" si="24"/>
        <v>8.7566103852825261E-3</v>
      </c>
      <c r="N239" s="13">
        <f t="shared" si="25"/>
        <v>1.4608516605428168E-2</v>
      </c>
      <c r="O239" s="13">
        <f t="shared" si="25"/>
        <v>3.8490985558012891E-3</v>
      </c>
      <c r="P239" s="13">
        <f t="shared" si="25"/>
        <v>-3.6490911661426484E-3</v>
      </c>
      <c r="Q239" s="7"/>
      <c r="R239" s="8"/>
      <c r="S239" s="8"/>
      <c r="T239" s="8"/>
      <c r="U239" s="8"/>
      <c r="V239" s="13"/>
      <c r="W239" s="14"/>
      <c r="X239" s="1"/>
      <c r="Y239" s="1"/>
      <c r="Z239" s="1"/>
      <c r="AA239" s="1"/>
      <c r="AB239" s="1"/>
      <c r="AC239" s="1"/>
      <c r="AD239" s="8"/>
      <c r="AE239" s="8"/>
      <c r="AF239" s="8"/>
      <c r="AG239" s="8"/>
      <c r="AH239" s="9"/>
      <c r="AI239" s="8"/>
      <c r="AJ239" s="13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7"/>
      <c r="BL239" s="7"/>
      <c r="BM239" s="7"/>
      <c r="BN239" s="7"/>
      <c r="BO239" s="7"/>
      <c r="BP239" s="7"/>
      <c r="BQ239" s="7"/>
      <c r="BR239" s="7"/>
      <c r="BT239" s="8"/>
      <c r="BV239" s="7"/>
      <c r="BW239" s="7"/>
      <c r="BX239" s="7"/>
      <c r="BY239" s="7"/>
      <c r="BZ239" s="7"/>
      <c r="CA239" s="7"/>
    </row>
    <row r="240" spans="1:79" x14ac:dyDescent="0.3">
      <c r="A240" s="1" t="s">
        <v>2238</v>
      </c>
      <c r="B240" s="1"/>
      <c r="C240" s="1" t="s">
        <v>1878</v>
      </c>
      <c r="D240" s="1"/>
      <c r="E240" s="1"/>
      <c r="F240" s="1"/>
      <c r="G240" s="1"/>
      <c r="H240" s="1">
        <v>16941.79</v>
      </c>
      <c r="I240" s="1">
        <v>0.48</v>
      </c>
      <c r="J240" s="12">
        <v>1723.35</v>
      </c>
      <c r="K240" s="5">
        <v>959.59</v>
      </c>
      <c r="L240" s="5">
        <v>2591.0500000000002</v>
      </c>
      <c r="M240" s="13">
        <f t="shared" si="24"/>
        <v>4.8159643286505016E-3</v>
      </c>
      <c r="N240" s="13">
        <f t="shared" si="25"/>
        <v>4.9860041987404013E-3</v>
      </c>
      <c r="O240" s="13">
        <f t="shared" si="25"/>
        <v>2.5597091334601529E-3</v>
      </c>
      <c r="P240" s="13">
        <f t="shared" si="25"/>
        <v>-6.3239681845723705E-3</v>
      </c>
      <c r="Q240" s="7"/>
      <c r="R240" s="8"/>
      <c r="S240" s="8"/>
      <c r="T240" s="8"/>
      <c r="U240" s="8"/>
      <c r="V240" s="13"/>
      <c r="W240" s="14"/>
      <c r="X240" s="1"/>
      <c r="Y240" s="1"/>
      <c r="Z240" s="1"/>
      <c r="AA240" s="1"/>
      <c r="AB240" s="1"/>
      <c r="AC240" s="1"/>
      <c r="AD240" s="8"/>
      <c r="AE240" s="8"/>
      <c r="AF240" s="8"/>
      <c r="AG240" s="8"/>
      <c r="AH240" s="9"/>
      <c r="AI240" s="8"/>
      <c r="AJ240" s="13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7"/>
      <c r="BL240" s="7"/>
      <c r="BM240" s="7"/>
      <c r="BN240" s="7"/>
      <c r="BO240" s="7"/>
      <c r="BP240" s="7"/>
      <c r="BQ240" s="7"/>
      <c r="BR240" s="7"/>
      <c r="BT240" s="8"/>
      <c r="BV240" s="7"/>
      <c r="BW240" s="7"/>
      <c r="BX240" s="7"/>
      <c r="BY240" s="7"/>
      <c r="BZ240" s="7"/>
      <c r="CA240" s="7"/>
    </row>
    <row r="241" spans="1:79" x14ac:dyDescent="0.3">
      <c r="A241" s="1" t="s">
        <v>2239</v>
      </c>
      <c r="B241" s="1"/>
      <c r="C241" s="1" t="s">
        <v>1878</v>
      </c>
      <c r="D241" s="1"/>
      <c r="E241" s="1"/>
      <c r="F241" s="1"/>
      <c r="G241" s="1"/>
      <c r="H241" s="1">
        <v>17088.13</v>
      </c>
      <c r="I241" s="1">
        <v>0.86</v>
      </c>
      <c r="J241" s="12">
        <v>1734.84</v>
      </c>
      <c r="K241" s="5">
        <v>960.38</v>
      </c>
      <c r="L241" s="5">
        <v>2575.5</v>
      </c>
      <c r="M241" s="13">
        <f t="shared" si="24"/>
        <v>8.6378121792325402E-3</v>
      </c>
      <c r="N241" s="13">
        <f t="shared" si="25"/>
        <v>6.6672469318478367E-3</v>
      </c>
      <c r="O241" s="13">
        <f t="shared" si="25"/>
        <v>8.2326827082401799E-4</v>
      </c>
      <c r="P241" s="13">
        <f t="shared" si="25"/>
        <v>-6.0014279925127978E-3</v>
      </c>
      <c r="Q241" s="7"/>
      <c r="R241" s="8"/>
      <c r="S241" s="8"/>
      <c r="T241" s="8"/>
      <c r="U241" s="8"/>
      <c r="V241" s="13"/>
      <c r="W241" s="14"/>
      <c r="X241" s="1"/>
      <c r="Y241" s="1"/>
      <c r="Z241" s="1"/>
      <c r="AA241" s="1"/>
      <c r="AB241" s="1"/>
      <c r="AC241" s="1"/>
      <c r="AD241" s="8"/>
      <c r="AE241" s="8"/>
      <c r="AF241" s="8"/>
      <c r="AG241" s="8"/>
      <c r="AH241" s="9"/>
      <c r="AI241" s="8"/>
      <c r="AJ241" s="13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7"/>
      <c r="BL241" s="7"/>
      <c r="BM241" s="7"/>
      <c r="BN241" s="7"/>
      <c r="BO241" s="7"/>
      <c r="BP241" s="7"/>
      <c r="BQ241" s="7"/>
      <c r="BR241" s="7"/>
      <c r="BT241" s="8"/>
      <c r="BV241" s="7"/>
      <c r="BW241" s="7"/>
      <c r="BX241" s="7"/>
      <c r="BY241" s="7"/>
      <c r="BZ241" s="7"/>
      <c r="CA241" s="7"/>
    </row>
    <row r="242" spans="1:79" x14ac:dyDescent="0.3">
      <c r="A242" s="1" t="s">
        <v>2240</v>
      </c>
      <c r="B242" s="1"/>
      <c r="C242" s="1" t="s">
        <v>1878</v>
      </c>
      <c r="D242" s="1"/>
      <c r="E242" s="1"/>
      <c r="F242" s="1"/>
      <c r="G242" s="1"/>
      <c r="H242" s="1">
        <v>17237.240000000002</v>
      </c>
      <c r="I242" s="1">
        <v>0.87</v>
      </c>
      <c r="J242" s="12">
        <v>1744.75</v>
      </c>
      <c r="K242" s="5">
        <v>967.17</v>
      </c>
      <c r="L242" s="5">
        <v>2575.5100000000002</v>
      </c>
      <c r="M242" s="13">
        <f t="shared" si="24"/>
        <v>8.7259401701649253E-3</v>
      </c>
      <c r="N242" s="13">
        <f t="shared" si="25"/>
        <v>5.7123423485738734E-3</v>
      </c>
      <c r="O242" s="13">
        <f t="shared" si="25"/>
        <v>7.0701180782606343E-3</v>
      </c>
      <c r="P242" s="13">
        <f t="shared" si="25"/>
        <v>3.8827412154329721E-6</v>
      </c>
      <c r="Q242" s="7"/>
      <c r="R242" s="8"/>
      <c r="S242" s="8"/>
      <c r="T242" s="8"/>
      <c r="U242" s="8"/>
      <c r="V242" s="13"/>
      <c r="W242" s="14"/>
      <c r="X242" s="1"/>
      <c r="Y242" s="1"/>
      <c r="Z242" s="1"/>
      <c r="AA242" s="1"/>
      <c r="AB242" s="1"/>
      <c r="AC242" s="1"/>
      <c r="AD242" s="8"/>
      <c r="AE242" s="8"/>
      <c r="AF242" s="8"/>
      <c r="AG242" s="8"/>
      <c r="AH242" s="9"/>
      <c r="AI242" s="8"/>
      <c r="AJ242" s="13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7"/>
      <c r="BL242" s="7"/>
      <c r="BM242" s="7"/>
      <c r="BN242" s="7"/>
      <c r="BO242" s="7"/>
      <c r="BP242" s="7"/>
      <c r="BQ242" s="7"/>
      <c r="BR242" s="7"/>
      <c r="BT242" s="8"/>
      <c r="BV242" s="7"/>
      <c r="BW242" s="7"/>
      <c r="BX242" s="7"/>
      <c r="BY242" s="7"/>
      <c r="BZ242" s="7"/>
      <c r="CA242" s="7"/>
    </row>
    <row r="243" spans="1:79" x14ac:dyDescent="0.3">
      <c r="A243" s="1" t="s">
        <v>2241</v>
      </c>
      <c r="B243" s="1"/>
      <c r="C243" s="1" t="s">
        <v>1878</v>
      </c>
      <c r="D243" s="1"/>
      <c r="E243" s="1"/>
      <c r="F243" s="1"/>
      <c r="G243" s="1"/>
      <c r="H243" s="1">
        <v>17675.63</v>
      </c>
      <c r="I243" s="1">
        <v>2.54</v>
      </c>
      <c r="J243" s="12">
        <v>1799.4</v>
      </c>
      <c r="K243" s="5">
        <v>980.54</v>
      </c>
      <c r="L243" s="5">
        <v>2589.8200000000002</v>
      </c>
      <c r="M243" s="13">
        <f t="shared" si="24"/>
        <v>2.5432725888831387E-2</v>
      </c>
      <c r="N243" s="13">
        <f t="shared" si="25"/>
        <v>3.1322539045708586E-2</v>
      </c>
      <c r="O243" s="13">
        <f t="shared" si="25"/>
        <v>1.3823836554070157E-2</v>
      </c>
      <c r="P243" s="13">
        <f t="shared" si="25"/>
        <v>5.5561811058779664E-3</v>
      </c>
      <c r="Q243" s="7"/>
      <c r="R243" s="8"/>
      <c r="S243" s="8"/>
      <c r="T243" s="8"/>
      <c r="U243" s="8"/>
      <c r="V243" s="13"/>
      <c r="W243" s="14"/>
      <c r="X243" s="1"/>
      <c r="Y243" s="1"/>
      <c r="Z243" s="1"/>
      <c r="AA243" s="1"/>
      <c r="AB243" s="1"/>
      <c r="AC243" s="1"/>
      <c r="AD243" s="8"/>
      <c r="AE243" s="8"/>
      <c r="AF243" s="8"/>
      <c r="AG243" s="8"/>
      <c r="AH243" s="9"/>
      <c r="AI243" s="8"/>
      <c r="AJ243" s="13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7"/>
      <c r="BL243" s="7"/>
      <c r="BM243" s="7"/>
      <c r="BN243" s="7"/>
      <c r="BO243" s="7"/>
      <c r="BP243" s="7"/>
      <c r="BQ243" s="7"/>
      <c r="BR243" s="7"/>
      <c r="BT243" s="8"/>
      <c r="BV243" s="7"/>
      <c r="BW243" s="7"/>
      <c r="BX243" s="7"/>
      <c r="BY243" s="7"/>
      <c r="BZ243" s="7"/>
      <c r="CA243" s="7"/>
    </row>
    <row r="244" spans="1:79" x14ac:dyDescent="0.3">
      <c r="A244" s="1" t="s">
        <v>2242</v>
      </c>
      <c r="B244" s="1"/>
      <c r="C244" s="1" t="s">
        <v>1878</v>
      </c>
      <c r="D244" s="1"/>
      <c r="E244" s="1"/>
      <c r="F244" s="1"/>
      <c r="G244" s="1"/>
      <c r="H244" s="1">
        <v>17596.400000000001</v>
      </c>
      <c r="I244" s="1">
        <v>-0.44</v>
      </c>
      <c r="J244" s="12">
        <v>1785.44</v>
      </c>
      <c r="K244" s="5">
        <v>988.87</v>
      </c>
      <c r="L244" s="5">
        <v>2600.37</v>
      </c>
      <c r="M244" s="13">
        <f t="shared" si="24"/>
        <v>-4.4824427757312879E-3</v>
      </c>
      <c r="N244" s="13">
        <f t="shared" si="25"/>
        <v>-7.758141602756452E-3</v>
      </c>
      <c r="O244" s="13">
        <f t="shared" si="25"/>
        <v>8.4953189059089329E-3</v>
      </c>
      <c r="P244" s="13">
        <f t="shared" si="25"/>
        <v>4.0736421836264913E-3</v>
      </c>
      <c r="Q244" s="7"/>
      <c r="R244" s="8"/>
      <c r="S244" s="8"/>
      <c r="T244" s="8"/>
      <c r="U244" s="8"/>
      <c r="V244" s="13"/>
      <c r="W244" s="14"/>
      <c r="X244" s="1"/>
      <c r="Y244" s="1"/>
      <c r="Z244" s="1"/>
      <c r="AA244" s="1"/>
      <c r="AB244" s="1"/>
      <c r="AC244" s="1"/>
      <c r="AD244" s="8"/>
      <c r="AE244" s="8"/>
      <c r="AF244" s="8"/>
      <c r="AG244" s="8"/>
      <c r="AH244" s="9"/>
      <c r="AI244" s="8"/>
      <c r="AJ244" s="13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7"/>
      <c r="BL244" s="7"/>
      <c r="BM244" s="7"/>
      <c r="BN244" s="7"/>
      <c r="BO244" s="7"/>
      <c r="BP244" s="7"/>
      <c r="BQ244" s="7"/>
      <c r="BR244" s="7"/>
      <c r="BT244" s="8"/>
      <c r="BV244" s="7"/>
      <c r="BW244" s="7"/>
      <c r="BX244" s="7"/>
      <c r="BY244" s="7"/>
      <c r="BZ244" s="7"/>
      <c r="CA244" s="7"/>
    </row>
    <row r="245" spans="1:79" x14ac:dyDescent="0.3">
      <c r="A245" s="1" t="s">
        <v>2243</v>
      </c>
      <c r="B245" s="1"/>
      <c r="C245" s="1" t="s">
        <v>1878</v>
      </c>
      <c r="D245" s="1"/>
      <c r="E245" s="1"/>
      <c r="F245" s="1"/>
      <c r="G245" s="1"/>
      <c r="H245" s="1">
        <v>17789.52</v>
      </c>
      <c r="I245" s="1">
        <v>1.0900000000000001</v>
      </c>
      <c r="J245" s="12">
        <v>1818.19</v>
      </c>
      <c r="K245" s="5">
        <v>998.01</v>
      </c>
      <c r="L245" s="5">
        <v>2609.9899999999998</v>
      </c>
      <c r="M245" s="13">
        <f t="shared" si="24"/>
        <v>1.0974972153394935E-2</v>
      </c>
      <c r="N245" s="13">
        <f t="shared" si="25"/>
        <v>1.8342817456761251E-2</v>
      </c>
      <c r="O245" s="13">
        <f t="shared" si="25"/>
        <v>9.2428731784763851E-3</v>
      </c>
      <c r="P245" s="13">
        <f t="shared" si="25"/>
        <v>3.6994735364581643E-3</v>
      </c>
      <c r="Q245" s="7"/>
      <c r="R245" s="8"/>
      <c r="S245" s="8"/>
      <c r="T245" s="8"/>
      <c r="U245" s="8"/>
      <c r="V245" s="13"/>
      <c r="W245" s="14"/>
      <c r="X245" s="1"/>
      <c r="Y245" s="1"/>
      <c r="Z245" s="1"/>
      <c r="AA245" s="1"/>
      <c r="AB245" s="1"/>
      <c r="AC245" s="1"/>
      <c r="AD245" s="8"/>
      <c r="AE245" s="8"/>
      <c r="AF245" s="8"/>
      <c r="AG245" s="8"/>
      <c r="AH245" s="9"/>
      <c r="AI245" s="8"/>
      <c r="AJ245" s="13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7"/>
      <c r="BL245" s="7"/>
      <c r="BM245" s="7"/>
      <c r="BN245" s="7"/>
      <c r="BO245" s="7"/>
      <c r="BP245" s="7"/>
      <c r="BQ245" s="7"/>
      <c r="BR245" s="7"/>
      <c r="BT245" s="8"/>
      <c r="BV245" s="7"/>
      <c r="BW245" s="7"/>
      <c r="BX245" s="7"/>
      <c r="BY245" s="7"/>
      <c r="BZ245" s="7"/>
      <c r="CA245" s="7"/>
    </row>
    <row r="246" spans="1:79" x14ac:dyDescent="0.3">
      <c r="A246" s="1" t="s">
        <v>2244</v>
      </c>
      <c r="B246" s="1"/>
      <c r="C246" s="1" t="s">
        <v>1878</v>
      </c>
      <c r="D246" s="1"/>
      <c r="E246" s="1"/>
      <c r="F246" s="1"/>
      <c r="G246" s="1"/>
      <c r="H246" s="1">
        <v>18066.04</v>
      </c>
      <c r="I246" s="1">
        <v>1.55</v>
      </c>
      <c r="J246" s="12">
        <v>1847.43</v>
      </c>
      <c r="K246" s="5">
        <v>1008.11</v>
      </c>
      <c r="L246" s="5">
        <v>2649.58</v>
      </c>
      <c r="M246" s="13">
        <f t="shared" si="24"/>
        <v>1.5543983199097111E-2</v>
      </c>
      <c r="N246" s="13">
        <f t="shared" si="25"/>
        <v>1.6081927631325765E-2</v>
      </c>
      <c r="O246" s="13">
        <f t="shared" si="25"/>
        <v>1.012013907676268E-2</v>
      </c>
      <c r="P246" s="13">
        <f t="shared" si="25"/>
        <v>1.5168640492875474E-2</v>
      </c>
      <c r="Q246" s="7"/>
      <c r="R246" s="8"/>
      <c r="S246" s="8"/>
      <c r="T246" s="8"/>
      <c r="U246" s="8"/>
      <c r="V246" s="13"/>
      <c r="W246" s="14"/>
      <c r="X246" s="1"/>
      <c r="Y246" s="1"/>
      <c r="Z246" s="1"/>
      <c r="AA246" s="1"/>
      <c r="AB246" s="1"/>
      <c r="AC246" s="1"/>
      <c r="AD246" s="8"/>
      <c r="AE246" s="8"/>
      <c r="AF246" s="8"/>
      <c r="AG246" s="8"/>
      <c r="AH246" s="9"/>
      <c r="AI246" s="8"/>
      <c r="AJ246" s="13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7"/>
      <c r="BL246" s="7"/>
      <c r="BM246" s="7"/>
      <c r="BN246" s="7"/>
      <c r="BO246" s="7"/>
      <c r="BP246" s="7"/>
      <c r="BQ246" s="7"/>
      <c r="BR246" s="7"/>
      <c r="BT246" s="8"/>
      <c r="BV246" s="7"/>
      <c r="BW246" s="7"/>
      <c r="BX246" s="7"/>
      <c r="BY246" s="7"/>
      <c r="BZ246" s="7"/>
      <c r="CA246" s="7"/>
    </row>
    <row r="247" spans="1:79" x14ac:dyDescent="0.3">
      <c r="A247" s="1" t="s">
        <v>2245</v>
      </c>
      <c r="B247" s="1"/>
      <c r="C247" s="1" t="s">
        <v>1878</v>
      </c>
      <c r="D247" s="1"/>
      <c r="E247" s="1"/>
      <c r="F247" s="1"/>
      <c r="G247" s="1"/>
      <c r="H247" s="1">
        <v>17609.88</v>
      </c>
      <c r="I247" s="1">
        <v>-2.52</v>
      </c>
      <c r="J247" s="12">
        <v>1792.13</v>
      </c>
      <c r="K247" s="5">
        <v>992.35</v>
      </c>
      <c r="L247" s="5">
        <v>2638.3</v>
      </c>
      <c r="M247" s="13">
        <f t="shared" si="24"/>
        <v>-2.5249584302924122E-2</v>
      </c>
      <c r="N247" s="13">
        <f t="shared" si="25"/>
        <v>-2.993347515196787E-2</v>
      </c>
      <c r="O247" s="13">
        <f t="shared" si="25"/>
        <v>-1.5633214629355963E-2</v>
      </c>
      <c r="P247" s="13">
        <f t="shared" si="25"/>
        <v>-4.2572785120659207E-3</v>
      </c>
      <c r="Q247" s="7"/>
      <c r="R247" s="8"/>
      <c r="S247" s="8"/>
      <c r="T247" s="8"/>
      <c r="U247" s="8"/>
      <c r="V247" s="13"/>
      <c r="W247" s="14"/>
      <c r="X247" s="1"/>
      <c r="Y247" s="1"/>
      <c r="Z247" s="1"/>
      <c r="AA247" s="1"/>
      <c r="AB247" s="1"/>
      <c r="AC247" s="1"/>
      <c r="AD247" s="8"/>
      <c r="AE247" s="8"/>
      <c r="AF247" s="8"/>
      <c r="AG247" s="8"/>
      <c r="AH247" s="9"/>
      <c r="AI247" s="8"/>
      <c r="AJ247" s="13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7"/>
      <c r="BL247" s="7"/>
      <c r="BM247" s="7"/>
      <c r="BN247" s="7"/>
      <c r="BO247" s="7"/>
      <c r="BP247" s="7"/>
      <c r="BQ247" s="7"/>
      <c r="BR247" s="7"/>
      <c r="BT247" s="8"/>
      <c r="BV247" s="7"/>
      <c r="BW247" s="7"/>
      <c r="BX247" s="7"/>
      <c r="BY247" s="7"/>
      <c r="BZ247" s="7"/>
      <c r="CA247" s="7"/>
    </row>
    <row r="248" spans="1:79" x14ac:dyDescent="0.3">
      <c r="A248" s="1" t="s">
        <v>2246</v>
      </c>
      <c r="B248" s="1"/>
      <c r="C248" s="1" t="s">
        <v>1878</v>
      </c>
      <c r="D248" s="1"/>
      <c r="E248" s="1"/>
      <c r="F248" s="1"/>
      <c r="G248" s="1"/>
      <c r="H248" s="1">
        <v>17447.080000000002</v>
      </c>
      <c r="I248" s="1">
        <v>-0.92</v>
      </c>
      <c r="J248" s="12">
        <v>1772.06</v>
      </c>
      <c r="K248" s="5">
        <v>990.29</v>
      </c>
      <c r="L248" s="5">
        <v>2637.07</v>
      </c>
      <c r="M248" s="13">
        <f t="shared" si="24"/>
        <v>-9.2448102996726123E-3</v>
      </c>
      <c r="N248" s="13">
        <f t="shared" si="25"/>
        <v>-1.1198964360844443E-2</v>
      </c>
      <c r="O248" s="13">
        <f t="shared" si="25"/>
        <v>-2.0758804857158308E-3</v>
      </c>
      <c r="P248" s="13">
        <f t="shared" si="25"/>
        <v>-4.6620930144414263E-4</v>
      </c>
      <c r="Q248" s="7"/>
      <c r="R248" s="8"/>
      <c r="S248" s="8"/>
      <c r="T248" s="8"/>
      <c r="U248" s="8"/>
      <c r="V248" s="13"/>
      <c r="W248" s="14"/>
      <c r="X248" s="1"/>
      <c r="Y248" s="1"/>
      <c r="Z248" s="1"/>
      <c r="AA248" s="1"/>
      <c r="AB248" s="1"/>
      <c r="AC248" s="1"/>
      <c r="AD248" s="8"/>
      <c r="AE248" s="8"/>
      <c r="AF248" s="8"/>
      <c r="AG248" s="8"/>
      <c r="AH248" s="9"/>
      <c r="AI248" s="8"/>
      <c r="AJ248" s="13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7"/>
      <c r="BL248" s="7"/>
      <c r="BM248" s="7"/>
      <c r="BN248" s="7"/>
      <c r="BO248" s="7"/>
      <c r="BP248" s="7"/>
      <c r="BQ248" s="7"/>
      <c r="BR248" s="7"/>
      <c r="BT248" s="8"/>
      <c r="BV248" s="7"/>
      <c r="BW248" s="7"/>
      <c r="BX248" s="7"/>
      <c r="BY248" s="7"/>
      <c r="BZ248" s="7"/>
      <c r="CA248" s="7"/>
    </row>
    <row r="249" spans="1:79" x14ac:dyDescent="0.3">
      <c r="A249" s="1" t="s">
        <v>2247</v>
      </c>
      <c r="B249" s="1"/>
      <c r="C249" s="1" t="s">
        <v>1878</v>
      </c>
      <c r="D249" s="1"/>
      <c r="E249" s="1"/>
      <c r="F249" s="1"/>
      <c r="G249" s="1"/>
      <c r="H249" s="1">
        <v>17831.8</v>
      </c>
      <c r="I249" s="1">
        <v>2.2000000000000002</v>
      </c>
      <c r="J249" s="12">
        <v>1816.58</v>
      </c>
      <c r="K249" s="5">
        <v>1004.6</v>
      </c>
      <c r="L249" s="5">
        <v>2612.7600000000002</v>
      </c>
      <c r="M249" s="13">
        <f t="shared" si="24"/>
        <v>2.2050681260130434E-2</v>
      </c>
      <c r="N249" s="13">
        <f t="shared" si="25"/>
        <v>2.5123302822703586E-2</v>
      </c>
      <c r="O249" s="13">
        <f t="shared" si="25"/>
        <v>1.4450312534712184E-2</v>
      </c>
      <c r="P249" s="13">
        <f t="shared" si="25"/>
        <v>-9.218564543224117E-3</v>
      </c>
      <c r="Q249" s="7"/>
      <c r="R249" s="8"/>
      <c r="S249" s="8"/>
      <c r="T249" s="8"/>
      <c r="U249" s="8"/>
      <c r="V249" s="13"/>
      <c r="W249" s="14"/>
      <c r="X249" s="1"/>
      <c r="Y249" s="1"/>
      <c r="Z249" s="1"/>
      <c r="AA249" s="1"/>
      <c r="AB249" s="1"/>
      <c r="AC249" s="1"/>
      <c r="AD249" s="8"/>
      <c r="AE249" s="8"/>
      <c r="AF249" s="8"/>
      <c r="AG249" s="8"/>
      <c r="AH249" s="9"/>
      <c r="AI249" s="8"/>
      <c r="AJ249" s="13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7"/>
      <c r="BL249" s="7"/>
      <c r="BM249" s="7"/>
      <c r="BN249" s="7"/>
      <c r="BO249" s="7"/>
      <c r="BP249" s="7"/>
      <c r="BQ249" s="7"/>
      <c r="BR249" s="7"/>
      <c r="BT249" s="8"/>
      <c r="BV249" s="7"/>
      <c r="BW249" s="7"/>
      <c r="BX249" s="7"/>
      <c r="BY249" s="7"/>
      <c r="BZ249" s="7"/>
      <c r="CA249" s="7"/>
    </row>
    <row r="250" spans="1:79" x14ac:dyDescent="0.3">
      <c r="A250" s="1" t="s">
        <v>2248</v>
      </c>
      <c r="B250" s="1"/>
      <c r="C250" s="1" t="s">
        <v>1878</v>
      </c>
      <c r="D250" s="1"/>
      <c r="E250" s="1"/>
      <c r="F250" s="1"/>
      <c r="G250" s="1"/>
      <c r="H250" s="1">
        <v>18014.88</v>
      </c>
      <c r="I250" s="1">
        <v>1.02</v>
      </c>
      <c r="J250" s="12">
        <v>1843.61</v>
      </c>
      <c r="K250" s="5">
        <v>1012.13</v>
      </c>
      <c r="L250" s="5">
        <v>2665.05</v>
      </c>
      <c r="M250" s="13">
        <f t="shared" si="24"/>
        <v>1.0267050998777671E-2</v>
      </c>
      <c r="N250" s="13">
        <f t="shared" si="25"/>
        <v>1.4879608935472133E-2</v>
      </c>
      <c r="O250" s="13">
        <f t="shared" si="25"/>
        <v>7.4955206052160772E-3</v>
      </c>
      <c r="P250" s="13">
        <f t="shared" si="25"/>
        <v>2.0013319248610717E-2</v>
      </c>
      <c r="Q250" s="7"/>
      <c r="R250" s="8"/>
      <c r="S250" s="8"/>
      <c r="T250" s="8"/>
      <c r="U250" s="8"/>
      <c r="V250" s="13"/>
      <c r="W250" s="14"/>
      <c r="X250" s="1"/>
      <c r="Y250" s="1"/>
      <c r="Z250" s="1"/>
      <c r="AA250" s="1"/>
      <c r="AB250" s="1"/>
      <c r="AC250" s="1"/>
      <c r="AD250" s="8"/>
      <c r="AE250" s="8"/>
      <c r="AF250" s="8"/>
      <c r="AG250" s="8"/>
      <c r="AH250" s="9"/>
      <c r="AI250" s="8"/>
      <c r="AJ250" s="13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7"/>
      <c r="BL250" s="7"/>
      <c r="BM250" s="7"/>
      <c r="BN250" s="7"/>
      <c r="BO250" s="7"/>
      <c r="BP250" s="7"/>
      <c r="BQ250" s="7"/>
      <c r="BR250" s="7"/>
      <c r="BT250" s="8"/>
      <c r="BV250" s="7"/>
      <c r="BW250" s="7"/>
      <c r="BX250" s="7"/>
      <c r="BY250" s="7"/>
      <c r="BZ250" s="7"/>
      <c r="CA250" s="7"/>
    </row>
    <row r="251" spans="1:79" x14ac:dyDescent="0.3">
      <c r="A251" s="1" t="s">
        <v>2249</v>
      </c>
      <c r="B251" s="1"/>
      <c r="C251" s="1" t="s">
        <v>1878</v>
      </c>
      <c r="D251" s="1"/>
      <c r="E251" s="1"/>
      <c r="F251" s="1"/>
      <c r="G251" s="1"/>
      <c r="H251" s="1">
        <v>17909.64</v>
      </c>
      <c r="I251" s="1">
        <v>-0.57999999999999996</v>
      </c>
      <c r="J251" s="12">
        <v>1825.2</v>
      </c>
      <c r="K251" s="5">
        <v>1009.46</v>
      </c>
      <c r="L251" s="5">
        <v>2691.38</v>
      </c>
      <c r="M251" s="13">
        <f t="shared" si="24"/>
        <v>-5.8418374144041385E-3</v>
      </c>
      <c r="N251" s="13">
        <f t="shared" si="25"/>
        <v>-9.9858429928237902E-3</v>
      </c>
      <c r="O251" s="13">
        <f t="shared" si="25"/>
        <v>-2.6380010472962789E-3</v>
      </c>
      <c r="P251" s="13">
        <f t="shared" si="25"/>
        <v>9.8797395921277342E-3</v>
      </c>
      <c r="Q251" s="7"/>
      <c r="R251" s="8"/>
      <c r="S251" s="8"/>
      <c r="T251" s="8"/>
      <c r="U251" s="8"/>
      <c r="V251" s="13"/>
      <c r="W251" s="14"/>
      <c r="X251" s="1"/>
      <c r="Y251" s="1"/>
      <c r="Z251" s="1"/>
      <c r="AA251" s="1"/>
      <c r="AB251" s="1"/>
      <c r="AC251" s="1"/>
      <c r="AD251" s="8"/>
      <c r="AE251" s="8"/>
      <c r="AF251" s="8"/>
      <c r="AG251" s="8"/>
      <c r="AH251" s="9"/>
      <c r="AI251" s="8"/>
      <c r="AJ251" s="13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7"/>
      <c r="BL251" s="7"/>
      <c r="BM251" s="7"/>
      <c r="BN251" s="7"/>
      <c r="BO251" s="7"/>
      <c r="BP251" s="7"/>
      <c r="BQ251" s="7"/>
      <c r="BR251" s="7"/>
      <c r="BT251" s="8"/>
      <c r="BV251" s="7"/>
      <c r="BW251" s="7"/>
      <c r="BX251" s="7"/>
      <c r="BY251" s="7"/>
      <c r="BZ251" s="7"/>
      <c r="CA251" s="7"/>
    </row>
    <row r="252" spans="1:79" x14ac:dyDescent="0.3">
      <c r="A252" s="1" t="s">
        <v>2250</v>
      </c>
      <c r="B252" s="1"/>
      <c r="C252" s="1" t="s">
        <v>1878</v>
      </c>
      <c r="D252" s="1"/>
      <c r="E252" s="1"/>
      <c r="F252" s="1"/>
      <c r="G252" s="1"/>
      <c r="H252" s="1">
        <v>17847.55</v>
      </c>
      <c r="I252" s="1">
        <v>-0.34</v>
      </c>
      <c r="J252" s="12">
        <v>1816.19</v>
      </c>
      <c r="K252" s="5">
        <v>1004.68</v>
      </c>
      <c r="L252" s="5">
        <v>2748.62</v>
      </c>
      <c r="M252" s="13">
        <f t="shared" si="24"/>
        <v>-3.4668480215124253E-3</v>
      </c>
      <c r="N252" s="13">
        <f t="shared" si="25"/>
        <v>-4.9364453210607451E-3</v>
      </c>
      <c r="O252" s="13">
        <f t="shared" si="25"/>
        <v>-4.7352049610683844E-3</v>
      </c>
      <c r="P252" s="13">
        <f t="shared" si="25"/>
        <v>2.1267899739167095E-2</v>
      </c>
      <c r="Q252" s="7"/>
      <c r="R252" s="8"/>
      <c r="S252" s="8"/>
      <c r="T252" s="8"/>
      <c r="U252" s="8"/>
      <c r="V252" s="13"/>
      <c r="W252" s="14"/>
      <c r="X252" s="1"/>
      <c r="Y252" s="1"/>
      <c r="Z252" s="1"/>
      <c r="AA252" s="1"/>
      <c r="AB252" s="1"/>
      <c r="AC252" s="1"/>
      <c r="AD252" s="8"/>
      <c r="AE252" s="8"/>
      <c r="AF252" s="8"/>
      <c r="AG252" s="8"/>
      <c r="AH252" s="9"/>
      <c r="AI252" s="8"/>
      <c r="AJ252" s="13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7"/>
      <c r="BL252" s="7"/>
      <c r="BM252" s="7"/>
      <c r="BN252" s="7"/>
      <c r="BO252" s="7"/>
      <c r="BP252" s="7"/>
      <c r="BQ252" s="7"/>
      <c r="BR252" s="7"/>
      <c r="BT252" s="8"/>
      <c r="BV252" s="7"/>
      <c r="BW252" s="7"/>
      <c r="BX252" s="7"/>
      <c r="BY252" s="7"/>
      <c r="BZ252" s="7"/>
      <c r="CA252" s="7"/>
    </row>
    <row r="253" spans="1:79" x14ac:dyDescent="0.3">
      <c r="A253" s="1" t="s">
        <v>2251</v>
      </c>
      <c r="B253" s="1"/>
      <c r="C253" s="1" t="s">
        <v>1878</v>
      </c>
      <c r="D253" s="1"/>
      <c r="E253" s="1"/>
      <c r="F253" s="1"/>
      <c r="G253" s="1"/>
      <c r="H253" s="1">
        <v>17672.8</v>
      </c>
      <c r="I253" s="1">
        <v>-0.97</v>
      </c>
      <c r="J253" s="12">
        <v>1794.65</v>
      </c>
      <c r="K253" s="5">
        <v>996.56</v>
      </c>
      <c r="L253" s="5">
        <v>2695.59</v>
      </c>
      <c r="M253" s="13">
        <f t="shared" si="24"/>
        <v>-9.7912598647993399E-3</v>
      </c>
      <c r="N253" s="13">
        <f t="shared" si="25"/>
        <v>-1.1859992621917281E-2</v>
      </c>
      <c r="O253" s="13">
        <f t="shared" si="25"/>
        <v>-8.0821754190388839E-3</v>
      </c>
      <c r="P253" s="13">
        <f t="shared" si="25"/>
        <v>-1.9293318101447188E-2</v>
      </c>
      <c r="Q253" s="7"/>
      <c r="R253" s="8"/>
      <c r="S253" s="8"/>
      <c r="T253" s="8"/>
      <c r="U253" s="8"/>
      <c r="V253" s="13"/>
      <c r="W253" s="14"/>
      <c r="X253" s="1"/>
      <c r="Y253" s="1"/>
      <c r="Z253" s="1"/>
      <c r="AA253" s="1"/>
      <c r="AB253" s="1"/>
      <c r="AC253" s="1"/>
      <c r="AD253" s="8"/>
      <c r="AE253" s="8"/>
      <c r="AF253" s="8"/>
      <c r="AG253" s="8"/>
      <c r="AH253" s="9"/>
      <c r="AI253" s="8"/>
      <c r="AJ253" s="13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7"/>
      <c r="BL253" s="7"/>
      <c r="BM253" s="7"/>
      <c r="BN253" s="7"/>
      <c r="BO253" s="7"/>
      <c r="BP253" s="7"/>
      <c r="BQ253" s="7"/>
      <c r="BR253" s="7"/>
      <c r="BT253" s="8"/>
      <c r="BV253" s="7"/>
      <c r="BW253" s="7"/>
      <c r="BX253" s="7"/>
      <c r="BY253" s="7"/>
      <c r="BZ253" s="7"/>
      <c r="CA253" s="7"/>
    </row>
    <row r="254" spans="1:79" x14ac:dyDescent="0.3">
      <c r="A254" s="1" t="s">
        <v>2252</v>
      </c>
      <c r="B254" s="1"/>
      <c r="C254" s="1" t="s">
        <v>1878</v>
      </c>
      <c r="D254" s="1"/>
      <c r="E254" s="1"/>
      <c r="F254" s="1"/>
      <c r="G254" s="1"/>
      <c r="H254" s="1">
        <v>17506.13</v>
      </c>
      <c r="I254" s="1">
        <v>-0.94</v>
      </c>
      <c r="J254" s="12">
        <v>1779.34</v>
      </c>
      <c r="K254" s="5">
        <v>988.62</v>
      </c>
      <c r="L254" s="5">
        <v>2660.2</v>
      </c>
      <c r="M254" s="13">
        <f t="shared" si="24"/>
        <v>-9.4308768276673005E-3</v>
      </c>
      <c r="N254" s="13">
        <f t="shared" si="25"/>
        <v>-8.5309113197560293E-3</v>
      </c>
      <c r="O254" s="13">
        <f t="shared" si="25"/>
        <v>-7.9674078831178941E-3</v>
      </c>
      <c r="P254" s="13">
        <f t="shared" si="25"/>
        <v>-1.3128851197697133E-2</v>
      </c>
      <c r="Q254" s="7"/>
      <c r="R254" s="8"/>
      <c r="S254" s="8"/>
      <c r="T254" s="8"/>
      <c r="U254" s="8"/>
      <c r="V254" s="13"/>
      <c r="W254" s="14"/>
      <c r="X254" s="1"/>
      <c r="Y254" s="1"/>
      <c r="Z254" s="1"/>
      <c r="AA254" s="1"/>
      <c r="AB254" s="1"/>
      <c r="AC254" s="1"/>
      <c r="AD254" s="8"/>
      <c r="AE254" s="8"/>
      <c r="AF254" s="8"/>
      <c r="AG254" s="8"/>
      <c r="AH254" s="9"/>
      <c r="AI254" s="8"/>
      <c r="AJ254" s="13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7"/>
      <c r="BL254" s="7"/>
      <c r="BM254" s="7"/>
      <c r="BN254" s="7"/>
      <c r="BO254" s="7"/>
      <c r="BP254" s="7"/>
      <c r="BQ254" s="7"/>
      <c r="BR254" s="7"/>
      <c r="BT254" s="8"/>
      <c r="BV254" s="7"/>
      <c r="BW254" s="7"/>
      <c r="BX254" s="7"/>
      <c r="BY254" s="7"/>
      <c r="BZ254" s="7"/>
      <c r="CA254" s="7"/>
    </row>
    <row r="255" spans="1:79" x14ac:dyDescent="0.3">
      <c r="A255" s="1" t="s">
        <v>2253</v>
      </c>
      <c r="B255" s="1"/>
      <c r="C255" s="1" t="s">
        <v>1878</v>
      </c>
      <c r="D255" s="1"/>
      <c r="E255" s="1"/>
      <c r="F255" s="1"/>
      <c r="G255" s="1"/>
      <c r="H255" s="1">
        <v>17875.87</v>
      </c>
      <c r="I255" s="1">
        <v>2.11</v>
      </c>
      <c r="J255" s="12">
        <v>1826.19</v>
      </c>
      <c r="K255" s="5">
        <v>1000.14</v>
      </c>
      <c r="L255" s="5">
        <v>2652.07</v>
      </c>
      <c r="M255" s="13">
        <f t="shared" si="24"/>
        <v>2.1120601754927915E-2</v>
      </c>
      <c r="N255" s="13">
        <f t="shared" si="25"/>
        <v>2.6329987523463938E-2</v>
      </c>
      <c r="O255" s="13">
        <f t="shared" si="25"/>
        <v>1.1652606663834497E-2</v>
      </c>
      <c r="P255" s="13">
        <f t="shared" si="25"/>
        <v>-3.0561611908878072E-3</v>
      </c>
      <c r="Q255" s="7"/>
      <c r="R255" s="8"/>
      <c r="S255" s="8"/>
      <c r="T255" s="8"/>
      <c r="U255" s="8"/>
      <c r="V255" s="13"/>
      <c r="W255" s="14"/>
      <c r="X255" s="1"/>
      <c r="Y255" s="1"/>
      <c r="Z255" s="1"/>
      <c r="AA255" s="1"/>
      <c r="AB255" s="1"/>
      <c r="AC255" s="1"/>
      <c r="AD255" s="8"/>
      <c r="AE255" s="8"/>
      <c r="AF255" s="8"/>
      <c r="AG255" s="8"/>
      <c r="AH255" s="9"/>
      <c r="AI255" s="8"/>
      <c r="AJ255" s="13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7"/>
      <c r="BL255" s="7"/>
      <c r="BM255" s="7"/>
      <c r="BN255" s="7"/>
      <c r="BO255" s="7"/>
      <c r="BP255" s="7"/>
      <c r="BQ255" s="7"/>
      <c r="BR255" s="7"/>
      <c r="BT255" s="8"/>
      <c r="BV255" s="7"/>
      <c r="BW255" s="7"/>
      <c r="BX255" s="7"/>
      <c r="BY255" s="7"/>
      <c r="BZ255" s="7"/>
      <c r="CA255" s="7"/>
    </row>
    <row r="256" spans="1:79" x14ac:dyDescent="0.3">
      <c r="A256" s="1" t="s">
        <v>2254</v>
      </c>
      <c r="B256" s="1"/>
      <c r="C256" s="1" t="s">
        <v>1878</v>
      </c>
      <c r="D256" s="1"/>
      <c r="E256" s="1"/>
      <c r="F256" s="1"/>
      <c r="G256" s="1"/>
      <c r="H256" s="1">
        <v>17509.34</v>
      </c>
      <c r="I256" s="1">
        <v>-2.0499999999999998</v>
      </c>
      <c r="J256" s="12">
        <v>1784.97</v>
      </c>
      <c r="K256" s="5">
        <v>991.98</v>
      </c>
      <c r="L256" s="5">
        <v>2629.87</v>
      </c>
      <c r="M256" s="13">
        <f t="shared" si="24"/>
        <v>-2.0504176859643675E-2</v>
      </c>
      <c r="N256" s="13">
        <f t="shared" si="25"/>
        <v>-2.2571583460647582E-2</v>
      </c>
      <c r="O256" s="13">
        <f t="shared" si="25"/>
        <v>-8.1588577599135403E-3</v>
      </c>
      <c r="P256" s="13">
        <f t="shared" si="25"/>
        <v>-8.3708197747420776E-3</v>
      </c>
      <c r="Q256" s="7"/>
      <c r="R256" s="8"/>
      <c r="S256" s="8"/>
      <c r="T256" s="8"/>
      <c r="U256" s="8"/>
      <c r="V256" s="13"/>
      <c r="W256" s="14"/>
      <c r="X256" s="1"/>
      <c r="Y256" s="1"/>
      <c r="Z256" s="1"/>
      <c r="AA256" s="1"/>
      <c r="AB256" s="1"/>
      <c r="AC256" s="1"/>
      <c r="AD256" s="8"/>
      <c r="AE256" s="8"/>
      <c r="AF256" s="8"/>
      <c r="AG256" s="8"/>
      <c r="AH256" s="9"/>
      <c r="AI256" s="8"/>
      <c r="AJ256" s="13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7"/>
      <c r="BL256" s="7"/>
      <c r="BM256" s="7"/>
      <c r="BN256" s="7"/>
      <c r="BO256" s="7"/>
      <c r="BP256" s="7"/>
      <c r="BQ256" s="7"/>
      <c r="BR256" s="7"/>
      <c r="BT256" s="8"/>
      <c r="BV256" s="7"/>
      <c r="BW256" s="7"/>
      <c r="BX256" s="7"/>
      <c r="BY256" s="7"/>
      <c r="BZ256" s="7"/>
      <c r="CA256" s="7"/>
    </row>
    <row r="257" spans="1:79" x14ac:dyDescent="0.3">
      <c r="A257" s="1" t="s">
        <v>2255</v>
      </c>
      <c r="B257" s="1"/>
      <c r="C257" s="1" t="s">
        <v>1878</v>
      </c>
      <c r="D257" s="1"/>
      <c r="E257" s="1"/>
      <c r="F257" s="1"/>
      <c r="G257" s="1"/>
      <c r="H257" s="1">
        <v>17119.32</v>
      </c>
      <c r="I257" s="1">
        <v>-2.2200000000000002</v>
      </c>
      <c r="J257" s="12">
        <v>1745.47</v>
      </c>
      <c r="K257" s="5">
        <v>977.21</v>
      </c>
      <c r="L257" s="5">
        <v>2628.83</v>
      </c>
      <c r="M257" s="13">
        <f t="shared" si="24"/>
        <v>-2.2274968673862139E-2</v>
      </c>
      <c r="N257" s="13">
        <f t="shared" si="25"/>
        <v>-2.2129223460338299E-2</v>
      </c>
      <c r="O257" s="13">
        <f t="shared" si="25"/>
        <v>-1.4889413093005843E-2</v>
      </c>
      <c r="P257" s="13">
        <f t="shared" si="25"/>
        <v>-3.9545680965213936E-4</v>
      </c>
      <c r="Q257" s="7"/>
      <c r="R257" s="8"/>
      <c r="S257" s="8"/>
      <c r="T257" s="8"/>
      <c r="U257" s="8"/>
      <c r="V257" s="13"/>
      <c r="W257" s="14"/>
      <c r="X257" s="1"/>
      <c r="Y257" s="1"/>
      <c r="Z257" s="1"/>
      <c r="AA257" s="1"/>
      <c r="AB257" s="1"/>
      <c r="AC257" s="1"/>
      <c r="AD257" s="8"/>
      <c r="AE257" s="8"/>
      <c r="AF257" s="8"/>
      <c r="AG257" s="8"/>
      <c r="AH257" s="9"/>
      <c r="AI257" s="8"/>
      <c r="AJ257" s="13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7"/>
      <c r="BL257" s="7"/>
      <c r="BM257" s="7"/>
      <c r="BN257" s="7"/>
      <c r="BO257" s="7"/>
      <c r="BP257" s="7"/>
      <c r="BQ257" s="7"/>
      <c r="BR257" s="7"/>
      <c r="BT257" s="8"/>
      <c r="BV257" s="7"/>
      <c r="BW257" s="7"/>
      <c r="BX257" s="7"/>
      <c r="BY257" s="7"/>
      <c r="BZ257" s="7"/>
      <c r="CA257" s="7"/>
    </row>
    <row r="258" spans="1:79" x14ac:dyDescent="0.3">
      <c r="A258" s="1" t="s">
        <v>2256</v>
      </c>
      <c r="B258" s="1"/>
      <c r="C258" s="1" t="s">
        <v>1878</v>
      </c>
      <c r="D258" s="1"/>
      <c r="E258" s="1"/>
      <c r="F258" s="1"/>
      <c r="G258" s="1"/>
      <c r="H258" s="1">
        <v>17247.060000000001</v>
      </c>
      <c r="I258" s="1">
        <v>0.74</v>
      </c>
      <c r="J258" s="12">
        <v>1766.28</v>
      </c>
      <c r="K258" s="5">
        <v>977.96</v>
      </c>
      <c r="L258" s="5">
        <v>2618.23</v>
      </c>
      <c r="M258" s="13">
        <f t="shared" si="24"/>
        <v>7.4617449758518362E-3</v>
      </c>
      <c r="N258" s="13">
        <f t="shared" si="25"/>
        <v>1.1922290271388247E-2</v>
      </c>
      <c r="O258" s="13">
        <f t="shared" si="25"/>
        <v>7.6749112268603703E-4</v>
      </c>
      <c r="P258" s="13">
        <f t="shared" si="25"/>
        <v>-4.0322120487060742E-3</v>
      </c>
      <c r="Q258" s="7"/>
      <c r="R258" s="8"/>
      <c r="S258" s="8"/>
      <c r="T258" s="8"/>
      <c r="U258" s="8"/>
      <c r="V258" s="13"/>
      <c r="W258" s="14"/>
      <c r="X258" s="1"/>
      <c r="Y258" s="1"/>
      <c r="Z258" s="1"/>
      <c r="AA258" s="1"/>
      <c r="AB258" s="1"/>
      <c r="AC258" s="1"/>
      <c r="AD258" s="8"/>
      <c r="AE258" s="8"/>
      <c r="AF258" s="8"/>
      <c r="AG258" s="8"/>
      <c r="AH258" s="9"/>
      <c r="AI258" s="8"/>
      <c r="AJ258" s="13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7"/>
      <c r="BL258" s="7"/>
      <c r="BM258" s="7"/>
      <c r="BN258" s="7"/>
      <c r="BO258" s="7"/>
      <c r="BP258" s="7"/>
      <c r="BQ258" s="7"/>
      <c r="BR258" s="7"/>
      <c r="BT258" s="8"/>
      <c r="BV258" s="7"/>
      <c r="BW258" s="7"/>
      <c r="BX258" s="7"/>
      <c r="BY258" s="7"/>
      <c r="BZ258" s="7"/>
      <c r="CA258" s="7"/>
    </row>
    <row r="259" spans="1:79" x14ac:dyDescent="0.3">
      <c r="A259" s="1" t="s">
        <v>2257</v>
      </c>
      <c r="B259" s="1"/>
      <c r="C259" s="1" t="s">
        <v>1878</v>
      </c>
      <c r="D259" s="1"/>
      <c r="E259" s="1"/>
      <c r="F259" s="1"/>
      <c r="G259" s="1"/>
      <c r="H259" s="1">
        <v>16996.939999999999</v>
      </c>
      <c r="I259" s="1">
        <v>-1.45</v>
      </c>
      <c r="J259" s="12">
        <v>1732.12</v>
      </c>
      <c r="K259" s="5">
        <v>975.41</v>
      </c>
      <c r="L259" s="5">
        <v>2601.4299999999998</v>
      </c>
      <c r="M259" s="13">
        <f t="shared" si="24"/>
        <v>-1.4502181821133719E-2</v>
      </c>
      <c r="N259" s="13">
        <f t="shared" si="25"/>
        <v>-1.934008198020698E-2</v>
      </c>
      <c r="O259" s="13">
        <f t="shared" si="25"/>
        <v>-2.6074686081231091E-3</v>
      </c>
      <c r="P259" s="13">
        <f t="shared" si="25"/>
        <v>-6.4165485843490355E-3</v>
      </c>
      <c r="Q259" s="7"/>
      <c r="R259" s="8"/>
      <c r="S259" s="8"/>
      <c r="T259" s="8"/>
      <c r="U259" s="8"/>
      <c r="V259" s="13"/>
      <c r="W259" s="14"/>
      <c r="X259" s="1"/>
      <c r="Y259" s="1"/>
      <c r="Z259" s="1"/>
      <c r="AA259" s="1"/>
      <c r="AB259" s="1"/>
      <c r="AC259" s="1"/>
      <c r="AD259" s="8"/>
      <c r="AE259" s="8"/>
      <c r="AF259" s="8"/>
      <c r="AG259" s="8"/>
      <c r="AH259" s="9"/>
      <c r="AI259" s="8"/>
      <c r="AJ259" s="13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7"/>
      <c r="BL259" s="7"/>
      <c r="BM259" s="7"/>
      <c r="BN259" s="7"/>
      <c r="BO259" s="7"/>
      <c r="BP259" s="7"/>
      <c r="BQ259" s="7"/>
      <c r="BR259" s="7"/>
      <c r="BT259" s="8"/>
      <c r="BV259" s="7"/>
      <c r="BW259" s="7"/>
      <c r="BX259" s="7"/>
      <c r="BY259" s="7"/>
      <c r="BZ259" s="7"/>
      <c r="CA259" s="7"/>
    </row>
    <row r="260" spans="1:79" x14ac:dyDescent="0.3">
      <c r="A260" s="1" t="s">
        <v>2258</v>
      </c>
      <c r="B260" s="1"/>
      <c r="C260" s="1" t="s">
        <v>1878</v>
      </c>
      <c r="D260" s="1"/>
      <c r="E260" s="1"/>
      <c r="F260" s="1"/>
      <c r="G260" s="1"/>
      <c r="H260" s="1">
        <v>16903.5</v>
      </c>
      <c r="I260" s="1">
        <v>-0.54</v>
      </c>
      <c r="J260" s="12">
        <v>1710.46</v>
      </c>
      <c r="K260" s="5">
        <v>980.62</v>
      </c>
      <c r="L260" s="5">
        <v>2578.6799999999998</v>
      </c>
      <c r="M260" s="13">
        <f t="shared" ref="M260:M323" si="26">H260/H259-1</f>
        <v>-5.4974601310587845E-3</v>
      </c>
      <c r="N260" s="13">
        <f t="shared" si="25"/>
        <v>-1.2504907281250643E-2</v>
      </c>
      <c r="O260" s="13">
        <f t="shared" si="25"/>
        <v>5.3413436401104075E-3</v>
      </c>
      <c r="P260" s="13">
        <f t="shared" si="25"/>
        <v>-8.7451901454199676E-3</v>
      </c>
      <c r="Q260" s="7"/>
      <c r="R260" s="8"/>
      <c r="S260" s="8"/>
      <c r="T260" s="8"/>
      <c r="U260" s="8"/>
      <c r="V260" s="13"/>
      <c r="W260" s="14"/>
      <c r="X260" s="1"/>
      <c r="Y260" s="1"/>
      <c r="Z260" s="1"/>
      <c r="AA260" s="1"/>
      <c r="AB260" s="1"/>
      <c r="AC260" s="1"/>
      <c r="AD260" s="8"/>
      <c r="AE260" s="8"/>
      <c r="AF260" s="8"/>
      <c r="AG260" s="8"/>
      <c r="AH260" s="9"/>
      <c r="AI260" s="8"/>
      <c r="AJ260" s="13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7"/>
      <c r="BL260" s="7"/>
      <c r="BM260" s="7"/>
      <c r="BN260" s="7"/>
      <c r="BO260" s="7"/>
      <c r="BP260" s="7"/>
      <c r="BQ260" s="7"/>
      <c r="BR260" s="7"/>
      <c r="BT260" s="8"/>
      <c r="BV260" s="7"/>
      <c r="BW260" s="7"/>
      <c r="BX260" s="7"/>
      <c r="BY260" s="7"/>
      <c r="BZ260" s="7"/>
      <c r="CA260" s="7"/>
    </row>
    <row r="261" spans="1:79" x14ac:dyDescent="0.3">
      <c r="A261" s="1" t="s">
        <v>2259</v>
      </c>
      <c r="B261" s="1"/>
      <c r="C261" s="1" t="s">
        <v>1878</v>
      </c>
      <c r="D261" s="1"/>
      <c r="E261" s="1"/>
      <c r="F261" s="1"/>
      <c r="G261" s="1"/>
      <c r="H261" s="1">
        <v>17070.54</v>
      </c>
      <c r="I261" s="1">
        <v>0.98</v>
      </c>
      <c r="J261" s="12">
        <v>1732.58</v>
      </c>
      <c r="K261" s="5">
        <v>985.73</v>
      </c>
      <c r="L261" s="5">
        <v>2572.61</v>
      </c>
      <c r="M261" s="13">
        <f t="shared" si="26"/>
        <v>9.8819771053333394E-3</v>
      </c>
      <c r="N261" s="13">
        <f t="shared" ref="N261:P324" si="27">J261/J260-1</f>
        <v>1.2932193678893311E-2</v>
      </c>
      <c r="O261" s="13">
        <f t="shared" si="27"/>
        <v>5.2109889661642317E-3</v>
      </c>
      <c r="P261" s="13">
        <f t="shared" si="27"/>
        <v>-2.3539175081823682E-3</v>
      </c>
      <c r="Q261" s="7"/>
      <c r="R261" s="8"/>
      <c r="S261" s="8"/>
      <c r="T261" s="8"/>
      <c r="U261" s="8"/>
      <c r="V261" s="13"/>
      <c r="W261" s="14"/>
      <c r="X261" s="1"/>
      <c r="Y261" s="1"/>
      <c r="Z261" s="1"/>
      <c r="AA261" s="1"/>
      <c r="AB261" s="1"/>
      <c r="AC261" s="1"/>
      <c r="AD261" s="8"/>
      <c r="AE261" s="8"/>
      <c r="AF261" s="8"/>
      <c r="AG261" s="8"/>
      <c r="AH261" s="9"/>
      <c r="AI261" s="8"/>
      <c r="AJ261" s="13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7"/>
      <c r="BL261" s="7"/>
      <c r="BM261" s="7"/>
      <c r="BN261" s="7"/>
      <c r="BO261" s="7"/>
      <c r="BP261" s="7"/>
      <c r="BQ261" s="7"/>
      <c r="BR261" s="7"/>
      <c r="BT261" s="8"/>
      <c r="BV261" s="7"/>
      <c r="BW261" s="7"/>
      <c r="BX261" s="7"/>
      <c r="BY261" s="7"/>
      <c r="BZ261" s="7"/>
      <c r="CA261" s="7"/>
    </row>
    <row r="262" spans="1:79" x14ac:dyDescent="0.3">
      <c r="A262" s="1" t="s">
        <v>2260</v>
      </c>
      <c r="B262" s="1"/>
      <c r="C262" s="1" t="s">
        <v>1878</v>
      </c>
      <c r="D262" s="1"/>
      <c r="E262" s="1"/>
      <c r="F262" s="1"/>
      <c r="G262" s="1"/>
      <c r="H262" s="1">
        <v>16949.16</v>
      </c>
      <c r="I262" s="1">
        <v>-0.71</v>
      </c>
      <c r="J262" s="12">
        <v>1715.52</v>
      </c>
      <c r="K262" s="5">
        <v>982.19</v>
      </c>
      <c r="L262" s="5">
        <v>2564.54</v>
      </c>
      <c r="M262" s="13">
        <f t="shared" si="26"/>
        <v>-7.1104956257974639E-3</v>
      </c>
      <c r="N262" s="13">
        <f t="shared" si="27"/>
        <v>-9.8465871705779584E-3</v>
      </c>
      <c r="O262" s="13">
        <f t="shared" si="27"/>
        <v>-3.5912470960607346E-3</v>
      </c>
      <c r="P262" s="13">
        <f t="shared" si="27"/>
        <v>-3.136892105682576E-3</v>
      </c>
      <c r="Q262" s="7"/>
      <c r="R262" s="8"/>
      <c r="S262" s="8"/>
      <c r="T262" s="8"/>
      <c r="U262" s="8"/>
      <c r="V262" s="13"/>
      <c r="W262" s="14"/>
      <c r="X262" s="1"/>
      <c r="Y262" s="1"/>
      <c r="Z262" s="1"/>
      <c r="AA262" s="1"/>
      <c r="AB262" s="1"/>
      <c r="AC262" s="1"/>
      <c r="AD262" s="8"/>
      <c r="AE262" s="8"/>
      <c r="AF262" s="8"/>
      <c r="AG262" s="8"/>
      <c r="AH262" s="9"/>
      <c r="AI262" s="8"/>
      <c r="AJ262" s="13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7"/>
      <c r="BL262" s="7"/>
      <c r="BM262" s="7"/>
      <c r="BN262" s="7"/>
      <c r="BO262" s="7"/>
      <c r="BP262" s="7"/>
      <c r="BQ262" s="7"/>
      <c r="BR262" s="7"/>
      <c r="BT262" s="8"/>
      <c r="BV262" s="7"/>
      <c r="BW262" s="7"/>
      <c r="BX262" s="7"/>
      <c r="BY262" s="7"/>
      <c r="BZ262" s="7"/>
      <c r="CA262" s="7"/>
    </row>
    <row r="263" spans="1:79" x14ac:dyDescent="0.3">
      <c r="A263" s="1" t="s">
        <v>2261</v>
      </c>
      <c r="B263" s="1"/>
      <c r="C263" s="1" t="s">
        <v>1878</v>
      </c>
      <c r="D263" s="1"/>
      <c r="E263" s="1"/>
      <c r="F263" s="1"/>
      <c r="G263" s="1"/>
      <c r="H263" s="1">
        <v>16852.259999999998</v>
      </c>
      <c r="I263" s="1">
        <v>-0.56999999999999995</v>
      </c>
      <c r="J263" s="12">
        <v>1704.37</v>
      </c>
      <c r="K263" s="5">
        <v>980.13</v>
      </c>
      <c r="L263" s="5">
        <v>2530.0700000000002</v>
      </c>
      <c r="M263" s="13">
        <f t="shared" si="26"/>
        <v>-5.7170974844772404E-3</v>
      </c>
      <c r="N263" s="13">
        <f t="shared" si="27"/>
        <v>-6.4994870360007839E-3</v>
      </c>
      <c r="O263" s="13">
        <f t="shared" si="27"/>
        <v>-2.0973538724686769E-3</v>
      </c>
      <c r="P263" s="13">
        <f t="shared" si="27"/>
        <v>-1.3441006964211799E-2</v>
      </c>
      <c r="Q263" s="7"/>
      <c r="R263" s="8"/>
      <c r="S263" s="8"/>
      <c r="T263" s="8"/>
      <c r="U263" s="8"/>
      <c r="V263" s="13"/>
      <c r="W263" s="14"/>
      <c r="X263" s="1"/>
      <c r="Y263" s="1"/>
      <c r="Z263" s="1"/>
      <c r="AA263" s="1"/>
      <c r="AB263" s="1"/>
      <c r="AC263" s="1"/>
      <c r="AD263" s="8"/>
      <c r="AE263" s="8"/>
      <c r="AF263" s="8"/>
      <c r="AG263" s="8"/>
      <c r="AH263" s="9"/>
      <c r="AI263" s="8"/>
      <c r="AJ263" s="13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7"/>
      <c r="BL263" s="7"/>
      <c r="BM263" s="7"/>
      <c r="BN263" s="7"/>
      <c r="BO263" s="7"/>
      <c r="BP263" s="7"/>
      <c r="BQ263" s="7"/>
      <c r="BR263" s="7"/>
      <c r="BT263" s="8"/>
      <c r="BV263" s="7"/>
      <c r="BW263" s="7"/>
      <c r="BX263" s="7"/>
      <c r="BY263" s="7"/>
      <c r="BZ263" s="7"/>
      <c r="CA263" s="7"/>
    </row>
    <row r="264" spans="1:79" x14ac:dyDescent="0.3">
      <c r="A264" s="1" t="s">
        <v>2262</v>
      </c>
      <c r="B264" s="1"/>
      <c r="C264" s="1" t="s">
        <v>1878</v>
      </c>
      <c r="D264" s="1"/>
      <c r="E264" s="1"/>
      <c r="F264" s="1"/>
      <c r="G264" s="1"/>
      <c r="H264" s="1">
        <v>16981.740000000002</v>
      </c>
      <c r="I264" s="1">
        <v>0.76</v>
      </c>
      <c r="J264" s="12">
        <v>1722.65</v>
      </c>
      <c r="K264" s="5">
        <v>988.44</v>
      </c>
      <c r="L264" s="5">
        <v>2589.17</v>
      </c>
      <c r="M264" s="13">
        <f t="shared" si="26"/>
        <v>7.6832424849844205E-3</v>
      </c>
      <c r="N264" s="13">
        <f t="shared" si="27"/>
        <v>1.0725370664820488E-2</v>
      </c>
      <c r="O264" s="13">
        <f t="shared" si="27"/>
        <v>8.4784671421138658E-3</v>
      </c>
      <c r="P264" s="13">
        <f t="shared" si="27"/>
        <v>2.3359037496986312E-2</v>
      </c>
      <c r="Q264" s="7"/>
      <c r="R264" s="8"/>
      <c r="S264" s="8"/>
      <c r="T264" s="8"/>
      <c r="U264" s="8"/>
      <c r="V264" s="13"/>
      <c r="W264" s="14"/>
      <c r="X264" s="1"/>
      <c r="Y264" s="1"/>
      <c r="Z264" s="1"/>
      <c r="AA264" s="1"/>
      <c r="AB264" s="1"/>
      <c r="AC264" s="1"/>
      <c r="AD264" s="8"/>
      <c r="AE264" s="8"/>
      <c r="AF264" s="8"/>
      <c r="AG264" s="8"/>
      <c r="AH264" s="9"/>
      <c r="AI264" s="8"/>
      <c r="AJ264" s="13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7"/>
      <c r="BL264" s="7"/>
      <c r="BM264" s="7"/>
      <c r="BN264" s="7"/>
      <c r="BO264" s="7"/>
      <c r="BP264" s="7"/>
      <c r="BQ264" s="7"/>
      <c r="BR264" s="7"/>
      <c r="BT264" s="8"/>
      <c r="BV264" s="7"/>
      <c r="BW264" s="7"/>
      <c r="BX264" s="7"/>
      <c r="BY264" s="7"/>
      <c r="BZ264" s="7"/>
      <c r="CA264" s="7"/>
    </row>
    <row r="265" spans="1:79" x14ac:dyDescent="0.3">
      <c r="A265" s="1" t="s">
        <v>2263</v>
      </c>
      <c r="B265" s="1"/>
      <c r="C265" s="1" t="s">
        <v>1878</v>
      </c>
      <c r="D265" s="1"/>
      <c r="E265" s="1"/>
      <c r="F265" s="1"/>
      <c r="G265" s="1"/>
      <c r="H265" s="1">
        <v>17102.03</v>
      </c>
      <c r="I265" s="1">
        <v>0.7</v>
      </c>
      <c r="J265" s="12">
        <v>1728.37</v>
      </c>
      <c r="K265" s="5">
        <v>985.47</v>
      </c>
      <c r="L265" s="5">
        <v>2605.6</v>
      </c>
      <c r="M265" s="13">
        <f t="shared" si="26"/>
        <v>7.0834908554715525E-3</v>
      </c>
      <c r="N265" s="13">
        <f t="shared" si="27"/>
        <v>3.320465561779784E-3</v>
      </c>
      <c r="O265" s="13">
        <f t="shared" si="27"/>
        <v>-3.0047347335194763E-3</v>
      </c>
      <c r="P265" s="13">
        <f t="shared" si="27"/>
        <v>6.3456628958313832E-3</v>
      </c>
      <c r="Q265" s="7"/>
      <c r="R265" s="8"/>
      <c r="S265" s="8"/>
      <c r="T265" s="8"/>
      <c r="U265" s="8"/>
      <c r="V265" s="13"/>
      <c r="W265" s="14"/>
      <c r="X265" s="1"/>
      <c r="Y265" s="1"/>
      <c r="Z265" s="1"/>
      <c r="AA265" s="1"/>
      <c r="AB265" s="1"/>
      <c r="AC265" s="1"/>
      <c r="AD265" s="8"/>
      <c r="AE265" s="8"/>
      <c r="AF265" s="8"/>
      <c r="AG265" s="8"/>
      <c r="AH265" s="9"/>
      <c r="AI265" s="8"/>
      <c r="AJ265" s="13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7"/>
      <c r="BL265" s="7"/>
      <c r="BM265" s="7"/>
      <c r="BN265" s="7"/>
      <c r="BO265" s="7"/>
      <c r="BP265" s="7"/>
      <c r="BQ265" s="7"/>
      <c r="BR265" s="7"/>
      <c r="BT265" s="8"/>
      <c r="BV265" s="7"/>
      <c r="BW265" s="7"/>
      <c r="BX265" s="7"/>
      <c r="BY265" s="7"/>
      <c r="BZ265" s="7"/>
      <c r="CA265" s="7"/>
    </row>
    <row r="266" spans="1:79" x14ac:dyDescent="0.3">
      <c r="A266" s="1" t="s">
        <v>2264</v>
      </c>
      <c r="B266" s="1"/>
      <c r="C266" s="1" t="s">
        <v>1878</v>
      </c>
      <c r="D266" s="1"/>
      <c r="E266" s="1"/>
      <c r="F266" s="1"/>
      <c r="G266" s="1"/>
      <c r="H266" s="1">
        <v>17597.97</v>
      </c>
      <c r="I266" s="1">
        <v>2.89</v>
      </c>
      <c r="J266" s="12">
        <v>1782.68</v>
      </c>
      <c r="K266" s="5">
        <v>1004.17</v>
      </c>
      <c r="L266" s="5">
        <v>2610.59</v>
      </c>
      <c r="M266" s="13">
        <f t="shared" si="26"/>
        <v>2.8998896622213888E-2</v>
      </c>
      <c r="N266" s="13">
        <f t="shared" si="27"/>
        <v>3.1422669914428214E-2</v>
      </c>
      <c r="O266" s="13">
        <f t="shared" si="27"/>
        <v>1.8975717170487183E-2</v>
      </c>
      <c r="P266" s="13">
        <f t="shared" si="27"/>
        <v>1.9151059256985459E-3</v>
      </c>
      <c r="Q266" s="7"/>
      <c r="R266" s="8"/>
      <c r="S266" s="8"/>
      <c r="T266" s="8"/>
      <c r="U266" s="8"/>
      <c r="V266" s="13"/>
      <c r="W266" s="14"/>
      <c r="X266" s="1"/>
      <c r="Y266" s="1"/>
      <c r="Z266" s="1"/>
      <c r="AA266" s="1"/>
      <c r="AB266" s="1"/>
      <c r="AC266" s="1"/>
      <c r="AD266" s="8"/>
      <c r="AE266" s="8"/>
      <c r="AF266" s="8"/>
      <c r="AG266" s="8"/>
      <c r="AH266" s="9"/>
      <c r="AI266" s="8"/>
      <c r="AJ266" s="13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7"/>
      <c r="BL266" s="7"/>
      <c r="BM266" s="7"/>
      <c r="BN266" s="7"/>
      <c r="BO266" s="7"/>
      <c r="BP266" s="7"/>
      <c r="BQ266" s="7"/>
      <c r="BR266" s="7"/>
      <c r="BT266" s="8"/>
      <c r="BV266" s="7"/>
      <c r="BW266" s="7"/>
      <c r="BX266" s="7"/>
      <c r="BY266" s="7"/>
      <c r="BZ266" s="7"/>
      <c r="CA266" s="7"/>
    </row>
    <row r="267" spans="1:79" x14ac:dyDescent="0.3">
      <c r="A267" s="1" t="s">
        <v>2265</v>
      </c>
      <c r="B267" s="1"/>
      <c r="C267" s="1" t="s">
        <v>1878</v>
      </c>
      <c r="D267" s="1"/>
      <c r="E267" s="1"/>
      <c r="F267" s="1"/>
      <c r="G267" s="1"/>
      <c r="H267" s="1">
        <v>17385.080000000002</v>
      </c>
      <c r="I267" s="1">
        <v>-1.2</v>
      </c>
      <c r="J267" s="12">
        <v>1754.29</v>
      </c>
      <c r="K267" s="5">
        <v>1003.8</v>
      </c>
      <c r="L267" s="5">
        <v>2583.89</v>
      </c>
      <c r="M267" s="13">
        <f t="shared" si="26"/>
        <v>-1.2097418054468734E-2</v>
      </c>
      <c r="N267" s="13">
        <f t="shared" si="27"/>
        <v>-1.5925460542553949E-2</v>
      </c>
      <c r="O267" s="13">
        <f t="shared" si="27"/>
        <v>-3.6846350717512077E-4</v>
      </c>
      <c r="P267" s="13">
        <f t="shared" si="27"/>
        <v>-1.0227573077350449E-2</v>
      </c>
      <c r="Q267" s="7"/>
      <c r="R267" s="8"/>
      <c r="S267" s="8"/>
      <c r="T267" s="8"/>
      <c r="U267" s="8"/>
      <c r="V267" s="13"/>
      <c r="W267" s="14"/>
      <c r="X267" s="1"/>
      <c r="Y267" s="1"/>
      <c r="Z267" s="1"/>
      <c r="AA267" s="1"/>
      <c r="AB267" s="1"/>
      <c r="AC267" s="1"/>
      <c r="AD267" s="8"/>
      <c r="AE267" s="8"/>
      <c r="AF267" s="8"/>
      <c r="AG267" s="8"/>
      <c r="AH267" s="9"/>
      <c r="AI267" s="8"/>
      <c r="AJ267" s="13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7"/>
      <c r="BL267" s="7"/>
      <c r="BM267" s="7"/>
      <c r="BN267" s="7"/>
      <c r="BO267" s="7"/>
      <c r="BP267" s="7"/>
      <c r="BQ267" s="7"/>
      <c r="BR267" s="7"/>
      <c r="BT267" s="8"/>
      <c r="BV267" s="7"/>
      <c r="BW267" s="7"/>
      <c r="BX267" s="7"/>
      <c r="BY267" s="7"/>
      <c r="BZ267" s="7"/>
      <c r="CA267" s="7"/>
    </row>
    <row r="268" spans="1:79" x14ac:dyDescent="0.3">
      <c r="A268" s="1" t="s">
        <v>2266</v>
      </c>
      <c r="B268" s="1"/>
      <c r="C268" s="1" t="s">
        <v>1878</v>
      </c>
      <c r="D268" s="1"/>
      <c r="E268" s="1"/>
      <c r="F268" s="1"/>
      <c r="G268" s="1"/>
      <c r="H268" s="1">
        <v>17278.11</v>
      </c>
      <c r="I268" s="1">
        <v>-0.61</v>
      </c>
      <c r="J268" s="12">
        <v>1742.59</v>
      </c>
      <c r="K268" s="5">
        <v>998.13</v>
      </c>
      <c r="L268" s="5">
        <v>2573.4499999999998</v>
      </c>
      <c r="M268" s="13">
        <f t="shared" si="26"/>
        <v>-6.1529771505222097E-3</v>
      </c>
      <c r="N268" s="13">
        <f t="shared" si="27"/>
        <v>-6.6693648142553963E-3</v>
      </c>
      <c r="O268" s="13">
        <f t="shared" si="27"/>
        <v>-5.6485355648535629E-3</v>
      </c>
      <c r="P268" s="13">
        <f t="shared" si="27"/>
        <v>-4.0404196773082823E-3</v>
      </c>
      <c r="Q268" s="7"/>
      <c r="R268" s="8"/>
      <c r="S268" s="8"/>
      <c r="T268" s="8"/>
      <c r="U268" s="8"/>
      <c r="V268" s="13"/>
      <c r="W268" s="14"/>
      <c r="X268" s="1"/>
      <c r="Y268" s="1"/>
      <c r="Z268" s="1"/>
      <c r="AA268" s="1"/>
      <c r="AB268" s="1"/>
      <c r="AC268" s="1"/>
      <c r="AD268" s="8"/>
      <c r="AE268" s="8"/>
      <c r="AF268" s="8"/>
      <c r="AG268" s="8"/>
      <c r="AH268" s="9"/>
      <c r="AI268" s="8"/>
      <c r="AJ268" s="13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7"/>
      <c r="BL268" s="7"/>
      <c r="BM268" s="7"/>
      <c r="BN268" s="7"/>
      <c r="BO268" s="7"/>
      <c r="BP268" s="7"/>
      <c r="BQ268" s="7"/>
      <c r="BR268" s="7"/>
      <c r="BT268" s="8"/>
      <c r="BV268" s="7"/>
      <c r="BW268" s="7"/>
      <c r="BX268" s="7"/>
      <c r="BY268" s="7"/>
      <c r="BZ268" s="7"/>
      <c r="CA268" s="7"/>
    </row>
    <row r="269" spans="1:79" x14ac:dyDescent="0.3">
      <c r="A269" s="1" t="s">
        <v>2267</v>
      </c>
      <c r="B269" s="1"/>
      <c r="C269" s="1" t="s">
        <v>1878</v>
      </c>
      <c r="D269" s="1"/>
      <c r="E269" s="1"/>
      <c r="F269" s="1"/>
      <c r="G269" s="1"/>
      <c r="H269" s="1">
        <v>17286.689999999999</v>
      </c>
      <c r="I269" s="1">
        <v>0.04</v>
      </c>
      <c r="J269" s="12">
        <v>1743.05</v>
      </c>
      <c r="K269" s="5">
        <v>1005.95</v>
      </c>
      <c r="L269" s="5">
        <v>2576.89</v>
      </c>
      <c r="M269" s="13">
        <f t="shared" si="26"/>
        <v>4.9658209144398668E-4</v>
      </c>
      <c r="N269" s="13">
        <f t="shared" si="27"/>
        <v>2.6397488795426582E-4</v>
      </c>
      <c r="O269" s="13">
        <f t="shared" si="27"/>
        <v>7.8346507969904167E-3</v>
      </c>
      <c r="P269" s="13">
        <f t="shared" si="27"/>
        <v>1.3367269618604904E-3</v>
      </c>
      <c r="Q269" s="7"/>
      <c r="R269" s="8"/>
      <c r="S269" s="8"/>
      <c r="T269" s="8"/>
      <c r="U269" s="8"/>
      <c r="V269" s="13"/>
      <c r="W269" s="14"/>
      <c r="X269" s="1"/>
      <c r="Y269" s="1"/>
      <c r="Z269" s="1"/>
      <c r="AA269" s="1"/>
      <c r="AB269" s="1"/>
      <c r="AC269" s="1"/>
      <c r="AD269" s="8"/>
      <c r="AE269" s="8"/>
      <c r="AF269" s="8"/>
      <c r="AG269" s="8"/>
      <c r="AH269" s="9"/>
      <c r="AI269" s="8"/>
      <c r="AJ269" s="13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7"/>
      <c r="BL269" s="7"/>
      <c r="BM269" s="7"/>
      <c r="BN269" s="7"/>
      <c r="BO269" s="7"/>
      <c r="BP269" s="7"/>
      <c r="BQ269" s="7"/>
      <c r="BR269" s="7"/>
      <c r="BT269" s="8"/>
      <c r="BV269" s="7"/>
      <c r="BW269" s="7"/>
      <c r="BX269" s="7"/>
      <c r="BY269" s="7"/>
      <c r="BZ269" s="7"/>
      <c r="CA269" s="7"/>
    </row>
    <row r="270" spans="1:79" x14ac:dyDescent="0.3">
      <c r="A270" s="1" t="s">
        <v>2268</v>
      </c>
      <c r="B270" s="1"/>
      <c r="C270" s="1" t="s">
        <v>1878</v>
      </c>
      <c r="D270" s="1"/>
      <c r="E270" s="1"/>
      <c r="F270" s="1"/>
      <c r="G270" s="1"/>
      <c r="H270" s="1">
        <v>17358.830000000002</v>
      </c>
      <c r="I270" s="1">
        <v>0.41</v>
      </c>
      <c r="J270" s="12">
        <v>1746.45</v>
      </c>
      <c r="K270" s="5">
        <v>1012.96</v>
      </c>
      <c r="L270" s="5">
        <v>2577.62</v>
      </c>
      <c r="M270" s="13">
        <f t="shared" si="26"/>
        <v>4.1731528707926735E-3</v>
      </c>
      <c r="N270" s="13">
        <f t="shared" si="27"/>
        <v>1.9506038266257075E-3</v>
      </c>
      <c r="O270" s="13">
        <f t="shared" si="27"/>
        <v>6.9685372036383253E-3</v>
      </c>
      <c r="P270" s="13">
        <f t="shared" si="27"/>
        <v>2.8328721831361037E-4</v>
      </c>
      <c r="Q270" s="7"/>
      <c r="R270" s="8"/>
      <c r="S270" s="8"/>
      <c r="T270" s="8"/>
      <c r="U270" s="8"/>
      <c r="V270" s="13"/>
      <c r="W270" s="14"/>
      <c r="X270" s="1"/>
      <c r="Y270" s="1"/>
      <c r="Z270" s="1"/>
      <c r="AA270" s="1"/>
      <c r="AB270" s="1"/>
      <c r="AC270" s="1"/>
      <c r="AD270" s="8"/>
      <c r="AE270" s="8"/>
      <c r="AF270" s="8"/>
      <c r="AG270" s="8"/>
      <c r="AH270" s="9"/>
      <c r="AI270" s="8"/>
      <c r="AJ270" s="13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7"/>
      <c r="BL270" s="7"/>
      <c r="BM270" s="7"/>
      <c r="BN270" s="7"/>
      <c r="BO270" s="7"/>
      <c r="BP270" s="7"/>
      <c r="BQ270" s="7"/>
      <c r="BR270" s="7"/>
      <c r="BT270" s="8"/>
      <c r="BV270" s="7"/>
      <c r="BW270" s="7"/>
      <c r="BX270" s="7"/>
      <c r="BY270" s="7"/>
      <c r="BZ270" s="7"/>
      <c r="CA270" s="7"/>
    </row>
    <row r="271" spans="1:79" x14ac:dyDescent="0.3">
      <c r="A271" s="1" t="s">
        <v>2269</v>
      </c>
      <c r="B271" s="1"/>
      <c r="C271" s="1" t="s">
        <v>1878</v>
      </c>
      <c r="D271" s="1"/>
      <c r="E271" s="1"/>
      <c r="F271" s="1"/>
      <c r="G271" s="1"/>
      <c r="H271" s="1">
        <v>17334.32</v>
      </c>
      <c r="I271" s="1">
        <v>-0.14000000000000001</v>
      </c>
      <c r="J271" s="12">
        <v>1744.47</v>
      </c>
      <c r="K271" s="5">
        <v>1010.58</v>
      </c>
      <c r="L271" s="5">
        <v>2591.65</v>
      </c>
      <c r="M271" s="13">
        <f t="shared" si="26"/>
        <v>-1.4119615204482017E-3</v>
      </c>
      <c r="N271" s="13">
        <f t="shared" si="27"/>
        <v>-1.1337284205101827E-3</v>
      </c>
      <c r="O271" s="13">
        <f t="shared" si="27"/>
        <v>-2.349549834149367E-3</v>
      </c>
      <c r="P271" s="13">
        <f t="shared" si="27"/>
        <v>5.4430055632717078E-3</v>
      </c>
      <c r="Q271" s="7"/>
      <c r="R271" s="8"/>
      <c r="S271" s="8"/>
      <c r="T271" s="8"/>
      <c r="U271" s="8"/>
      <c r="V271" s="13"/>
      <c r="W271" s="14"/>
      <c r="X271" s="1"/>
      <c r="Y271" s="1"/>
      <c r="Z271" s="1"/>
      <c r="AA271" s="1"/>
      <c r="AB271" s="1"/>
      <c r="AC271" s="1"/>
      <c r="AD271" s="8"/>
      <c r="AE271" s="8"/>
      <c r="AF271" s="8"/>
      <c r="AG271" s="8"/>
      <c r="AH271" s="9"/>
      <c r="AI271" s="8"/>
      <c r="AJ271" s="13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7"/>
      <c r="BL271" s="7"/>
      <c r="BM271" s="7"/>
      <c r="BN271" s="7"/>
      <c r="BO271" s="7"/>
      <c r="BP271" s="7"/>
      <c r="BQ271" s="7"/>
      <c r="BR271" s="7"/>
      <c r="BT271" s="8"/>
      <c r="BV271" s="7"/>
      <c r="BW271" s="7"/>
      <c r="BX271" s="7"/>
      <c r="BY271" s="7"/>
      <c r="BZ271" s="7"/>
      <c r="CA271" s="7"/>
    </row>
    <row r="272" spans="1:79" x14ac:dyDescent="0.3">
      <c r="A272" s="1" t="s">
        <v>2270</v>
      </c>
      <c r="B272" s="1"/>
      <c r="C272" s="1" t="s">
        <v>1878</v>
      </c>
      <c r="D272" s="1"/>
      <c r="E272" s="1"/>
      <c r="F272" s="1"/>
      <c r="G272" s="1"/>
      <c r="H272" s="1">
        <v>17499.5</v>
      </c>
      <c r="I272" s="1">
        <v>0.95</v>
      </c>
      <c r="J272" s="12">
        <v>1762.65</v>
      </c>
      <c r="K272" s="5">
        <v>1013.29</v>
      </c>
      <c r="L272" s="5">
        <v>2558.5</v>
      </c>
      <c r="M272" s="13">
        <f t="shared" si="26"/>
        <v>9.5290729604622371E-3</v>
      </c>
      <c r="N272" s="13">
        <f t="shared" si="27"/>
        <v>1.0421503379249852E-2</v>
      </c>
      <c r="O272" s="13">
        <f t="shared" si="27"/>
        <v>2.6816283718260614E-3</v>
      </c>
      <c r="P272" s="13">
        <f t="shared" si="27"/>
        <v>-1.2791079042309028E-2</v>
      </c>
      <c r="Q272" s="7"/>
      <c r="R272" s="8"/>
      <c r="S272" s="8"/>
      <c r="T272" s="8"/>
      <c r="U272" s="8"/>
      <c r="V272" s="13"/>
      <c r="W272" s="14"/>
      <c r="X272" s="1"/>
      <c r="Y272" s="1"/>
      <c r="Z272" s="1"/>
      <c r="AA272" s="1"/>
      <c r="AB272" s="1"/>
      <c r="AC272" s="1"/>
      <c r="AD272" s="8"/>
      <c r="AE272" s="8"/>
      <c r="AF272" s="8"/>
      <c r="AG272" s="8"/>
      <c r="AH272" s="9"/>
      <c r="AI272" s="8"/>
      <c r="AJ272" s="13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7"/>
      <c r="BL272" s="7"/>
      <c r="BM272" s="7"/>
      <c r="BN272" s="7"/>
      <c r="BO272" s="7"/>
      <c r="BP272" s="7"/>
      <c r="BQ272" s="7"/>
      <c r="BR272" s="7"/>
      <c r="BT272" s="8"/>
      <c r="BV272" s="7"/>
      <c r="BW272" s="7"/>
      <c r="BX272" s="7"/>
      <c r="BY272" s="7"/>
      <c r="BZ272" s="7"/>
      <c r="CA272" s="7"/>
    </row>
    <row r="273" spans="1:79" x14ac:dyDescent="0.3">
      <c r="A273" s="1" t="s">
        <v>2271</v>
      </c>
      <c r="B273" s="1"/>
      <c r="C273" s="1" t="s">
        <v>1878</v>
      </c>
      <c r="D273" s="1"/>
      <c r="E273" s="1"/>
      <c r="F273" s="1"/>
      <c r="G273" s="1"/>
      <c r="H273" s="1">
        <v>17614.310000000001</v>
      </c>
      <c r="I273" s="1">
        <v>0.65</v>
      </c>
      <c r="J273" s="12">
        <v>1774.26</v>
      </c>
      <c r="K273" s="5">
        <v>1016.13</v>
      </c>
      <c r="L273" s="5">
        <v>2558.5</v>
      </c>
      <c r="M273" s="13">
        <f t="shared" si="26"/>
        <v>6.5607588788252347E-3</v>
      </c>
      <c r="N273" s="13">
        <f t="shared" si="27"/>
        <v>6.5866734745978484E-3</v>
      </c>
      <c r="O273" s="13">
        <f t="shared" si="27"/>
        <v>2.8027514334494352E-3</v>
      </c>
      <c r="P273" s="13">
        <f t="shared" si="27"/>
        <v>0</v>
      </c>
      <c r="Q273" s="7"/>
      <c r="R273" s="8"/>
      <c r="S273" s="8"/>
      <c r="T273" s="8"/>
      <c r="U273" s="8"/>
      <c r="V273" s="13"/>
      <c r="W273" s="14"/>
      <c r="X273" s="1"/>
      <c r="Y273" s="1"/>
      <c r="Z273" s="1"/>
      <c r="AA273" s="1"/>
      <c r="AB273" s="1"/>
      <c r="AC273" s="1"/>
      <c r="AD273" s="8"/>
      <c r="AE273" s="8"/>
      <c r="AF273" s="8"/>
      <c r="AG273" s="8"/>
      <c r="AH273" s="9"/>
      <c r="AI273" s="8"/>
      <c r="AJ273" s="13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7"/>
      <c r="BL273" s="7"/>
      <c r="BM273" s="7"/>
      <c r="BN273" s="7"/>
      <c r="BO273" s="7"/>
      <c r="BP273" s="7"/>
      <c r="BQ273" s="7"/>
      <c r="BR273" s="7"/>
      <c r="BT273" s="8"/>
      <c r="BV273" s="7"/>
      <c r="BW273" s="7"/>
      <c r="BX273" s="7"/>
      <c r="BY273" s="7"/>
      <c r="BZ273" s="7"/>
      <c r="CA273" s="7"/>
    </row>
    <row r="274" spans="1:79" x14ac:dyDescent="0.3">
      <c r="A274" s="1" t="s">
        <v>2272</v>
      </c>
      <c r="B274" s="1"/>
      <c r="C274" s="1" t="s">
        <v>1878</v>
      </c>
      <c r="D274" s="1"/>
      <c r="E274" s="1"/>
      <c r="F274" s="1"/>
      <c r="G274" s="1"/>
      <c r="H274" s="1">
        <v>17602.91</v>
      </c>
      <c r="I274" s="1">
        <v>-0.06</v>
      </c>
      <c r="J274" s="12">
        <v>1772.1</v>
      </c>
      <c r="K274" s="5">
        <v>1017.97</v>
      </c>
      <c r="L274" s="5">
        <v>2579.65</v>
      </c>
      <c r="M274" s="13">
        <f t="shared" si="26"/>
        <v>-6.4720105414295404E-4</v>
      </c>
      <c r="N274" s="13">
        <f t="shared" si="27"/>
        <v>-1.2174089479558559E-3</v>
      </c>
      <c r="O274" s="13">
        <f t="shared" si="27"/>
        <v>1.8107919262300154E-3</v>
      </c>
      <c r="P274" s="13">
        <f t="shared" si="27"/>
        <v>8.2665624389290926E-3</v>
      </c>
      <c r="Q274" s="7"/>
      <c r="R274" s="8"/>
      <c r="S274" s="8"/>
      <c r="T274" s="8"/>
      <c r="U274" s="8"/>
      <c r="V274" s="13"/>
      <c r="W274" s="14"/>
      <c r="X274" s="1"/>
      <c r="Y274" s="1"/>
      <c r="Z274" s="1"/>
      <c r="AA274" s="1"/>
      <c r="AB274" s="1"/>
      <c r="AC274" s="1"/>
      <c r="AD274" s="8"/>
      <c r="AE274" s="8"/>
      <c r="AF274" s="8"/>
      <c r="AG274" s="8"/>
      <c r="AH274" s="9"/>
      <c r="AI274" s="8"/>
      <c r="AJ274" s="13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7"/>
      <c r="BL274" s="7"/>
      <c r="BM274" s="7"/>
      <c r="BN274" s="7"/>
      <c r="BO274" s="7"/>
      <c r="BP274" s="7"/>
      <c r="BQ274" s="7"/>
      <c r="BR274" s="7"/>
      <c r="BT274" s="8"/>
      <c r="BV274" s="7"/>
      <c r="BW274" s="7"/>
      <c r="BX274" s="7"/>
      <c r="BY274" s="7"/>
      <c r="BZ274" s="7"/>
      <c r="CA274" s="7"/>
    </row>
    <row r="275" spans="1:79" x14ac:dyDescent="0.3">
      <c r="A275" s="1" t="s">
        <v>2273</v>
      </c>
      <c r="B275" s="1"/>
      <c r="C275" s="1" t="s">
        <v>1878</v>
      </c>
      <c r="D275" s="1"/>
      <c r="E275" s="1"/>
      <c r="F275" s="1"/>
      <c r="G275" s="1"/>
      <c r="H275" s="1">
        <v>17642.63</v>
      </c>
      <c r="I275" s="1">
        <v>0.22</v>
      </c>
      <c r="J275" s="12">
        <v>1772</v>
      </c>
      <c r="K275" s="5">
        <v>1028.83</v>
      </c>
      <c r="L275" s="5">
        <v>2564.73</v>
      </c>
      <c r="M275" s="13">
        <f t="shared" si="26"/>
        <v>2.2564450991342522E-3</v>
      </c>
      <c r="N275" s="13">
        <f t="shared" si="27"/>
        <v>-5.6430224027903542E-5</v>
      </c>
      <c r="O275" s="13">
        <f t="shared" si="27"/>
        <v>1.0668290814070946E-2</v>
      </c>
      <c r="P275" s="13">
        <f t="shared" si="27"/>
        <v>-5.7837303510166471E-3</v>
      </c>
      <c r="Q275" s="7"/>
      <c r="R275" s="8"/>
      <c r="S275" s="8"/>
      <c r="T275" s="8"/>
      <c r="U275" s="8"/>
      <c r="V275" s="13"/>
      <c r="W275" s="14"/>
      <c r="X275" s="1"/>
      <c r="Y275" s="1"/>
      <c r="Z275" s="1"/>
      <c r="AA275" s="1"/>
      <c r="AB275" s="1"/>
      <c r="AC275" s="1"/>
      <c r="AD275" s="8"/>
      <c r="AE275" s="8"/>
      <c r="AF275" s="8"/>
      <c r="AG275" s="8"/>
      <c r="AH275" s="9"/>
      <c r="AI275" s="8"/>
      <c r="AJ275" s="13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7"/>
      <c r="BL275" s="7"/>
      <c r="BM275" s="7"/>
      <c r="BN275" s="7"/>
      <c r="BO275" s="7"/>
      <c r="BP275" s="7"/>
      <c r="BQ275" s="7"/>
      <c r="BR275" s="7"/>
      <c r="BT275" s="8"/>
      <c r="BV275" s="7"/>
      <c r="BW275" s="7"/>
      <c r="BX275" s="7"/>
      <c r="BY275" s="7"/>
      <c r="BZ275" s="7"/>
      <c r="CA275" s="7"/>
    </row>
    <row r="276" spans="1:79" x14ac:dyDescent="0.3">
      <c r="A276" s="1" t="s">
        <v>2274</v>
      </c>
      <c r="B276" s="1"/>
      <c r="C276" s="1" t="s">
        <v>1878</v>
      </c>
      <c r="D276" s="1"/>
      <c r="E276" s="1"/>
      <c r="F276" s="1"/>
      <c r="G276" s="1"/>
      <c r="H276" s="1">
        <v>17695.86</v>
      </c>
      <c r="I276" s="1">
        <v>0.3</v>
      </c>
      <c r="J276" s="12">
        <v>1775.29</v>
      </c>
      <c r="K276" s="5">
        <v>1031.6500000000001</v>
      </c>
      <c r="L276" s="5">
        <v>2572.25</v>
      </c>
      <c r="M276" s="13">
        <f t="shared" si="26"/>
        <v>3.0171238641858444E-3</v>
      </c>
      <c r="N276" s="13">
        <f t="shared" si="27"/>
        <v>1.8566591422122247E-3</v>
      </c>
      <c r="O276" s="13">
        <f t="shared" si="27"/>
        <v>2.7409776153495269E-3</v>
      </c>
      <c r="P276" s="13">
        <f t="shared" si="27"/>
        <v>2.932082519407464E-3</v>
      </c>
      <c r="Q276" s="7"/>
      <c r="R276" s="8"/>
      <c r="S276" s="8"/>
      <c r="T276" s="8"/>
      <c r="U276" s="8"/>
      <c r="V276" s="13"/>
      <c r="W276" s="14"/>
      <c r="X276" s="1"/>
      <c r="Y276" s="1"/>
      <c r="Z276" s="1"/>
      <c r="AA276" s="1"/>
      <c r="AB276" s="1"/>
      <c r="AC276" s="1"/>
      <c r="AD276" s="8"/>
      <c r="AE276" s="8"/>
      <c r="AF276" s="8"/>
      <c r="AG276" s="8"/>
      <c r="AH276" s="9"/>
      <c r="AI276" s="8"/>
      <c r="AJ276" s="13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7"/>
      <c r="BL276" s="7"/>
      <c r="BM276" s="7"/>
      <c r="BN276" s="7"/>
      <c r="BO276" s="7"/>
      <c r="BP276" s="7"/>
      <c r="BQ276" s="7"/>
      <c r="BR276" s="7"/>
      <c r="BT276" s="8"/>
      <c r="BV276" s="7"/>
      <c r="BW276" s="7"/>
      <c r="BX276" s="7"/>
      <c r="BY276" s="7"/>
      <c r="BZ276" s="7"/>
      <c r="CA276" s="7"/>
    </row>
    <row r="277" spans="1:79" x14ac:dyDescent="0.3">
      <c r="A277" s="1" t="s">
        <v>2275</v>
      </c>
      <c r="B277" s="1"/>
      <c r="C277" s="1" t="s">
        <v>1878</v>
      </c>
      <c r="D277" s="1"/>
      <c r="E277" s="1"/>
      <c r="F277" s="1"/>
      <c r="G277" s="1"/>
      <c r="H277" s="1">
        <v>17221.259999999998</v>
      </c>
      <c r="I277" s="1">
        <v>-2.68</v>
      </c>
      <c r="J277" s="12">
        <v>1712.15</v>
      </c>
      <c r="K277" s="5">
        <v>1015.97</v>
      </c>
      <c r="L277" s="5">
        <v>2563.75</v>
      </c>
      <c r="M277" s="13">
        <f t="shared" si="26"/>
        <v>-2.6819832435383328E-2</v>
      </c>
      <c r="N277" s="13">
        <f t="shared" si="27"/>
        <v>-3.5566020199516601E-2</v>
      </c>
      <c r="O277" s="13">
        <f t="shared" si="27"/>
        <v>-1.5198953133330195E-2</v>
      </c>
      <c r="P277" s="13">
        <f t="shared" si="27"/>
        <v>-3.3044999514043605E-3</v>
      </c>
      <c r="Q277" s="7"/>
      <c r="R277" s="8"/>
      <c r="S277" s="8"/>
      <c r="T277" s="8"/>
      <c r="U277" s="8"/>
      <c r="V277" s="13"/>
      <c r="W277" s="14"/>
      <c r="X277" s="1"/>
      <c r="Y277" s="1"/>
      <c r="Z277" s="1"/>
      <c r="AA277" s="1"/>
      <c r="AB277" s="1"/>
      <c r="AC277" s="1"/>
      <c r="AD277" s="8"/>
      <c r="AE277" s="8"/>
      <c r="AF277" s="8"/>
      <c r="AG277" s="8"/>
      <c r="AH277" s="9"/>
      <c r="AI277" s="8"/>
      <c r="AJ277" s="13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7"/>
      <c r="BL277" s="7"/>
      <c r="BM277" s="7"/>
      <c r="BN277" s="7"/>
      <c r="BO277" s="7"/>
      <c r="BP277" s="7"/>
      <c r="BQ277" s="7"/>
      <c r="BR277" s="7"/>
      <c r="BT277" s="8"/>
      <c r="BV277" s="7"/>
      <c r="BW277" s="7"/>
      <c r="BX277" s="7"/>
      <c r="BY277" s="7"/>
      <c r="BZ277" s="7"/>
      <c r="CA277" s="7"/>
    </row>
    <row r="278" spans="1:79" x14ac:dyDescent="0.3">
      <c r="A278" s="1" t="s">
        <v>2276</v>
      </c>
      <c r="B278" s="1"/>
      <c r="C278" s="1" t="s">
        <v>1878</v>
      </c>
      <c r="D278" s="1"/>
      <c r="E278" s="1"/>
      <c r="F278" s="1"/>
      <c r="G278" s="1"/>
      <c r="H278" s="1">
        <v>17244.63</v>
      </c>
      <c r="I278" s="1">
        <v>0.13</v>
      </c>
      <c r="J278" s="12">
        <v>1716.85</v>
      </c>
      <c r="K278" s="5">
        <v>1011.07</v>
      </c>
      <c r="L278" s="5">
        <v>2530.41</v>
      </c>
      <c r="M278" s="13">
        <f t="shared" si="26"/>
        <v>1.3570435612726417E-3</v>
      </c>
      <c r="N278" s="13">
        <f t="shared" si="27"/>
        <v>2.7450865870395358E-3</v>
      </c>
      <c r="O278" s="13">
        <f t="shared" si="27"/>
        <v>-4.8229770564091057E-3</v>
      </c>
      <c r="P278" s="13">
        <f t="shared" si="27"/>
        <v>-1.3004388103364239E-2</v>
      </c>
      <c r="Q278" s="7"/>
      <c r="R278" s="8"/>
      <c r="S278" s="8"/>
      <c r="T278" s="8"/>
      <c r="U278" s="8"/>
      <c r="V278" s="13"/>
      <c r="W278" s="14"/>
      <c r="X278" s="1"/>
      <c r="Y278" s="1"/>
      <c r="Z278" s="1"/>
      <c r="AA278" s="1"/>
      <c r="AB278" s="1"/>
      <c r="AC278" s="1"/>
      <c r="AD278" s="8"/>
      <c r="AE278" s="8"/>
      <c r="AF278" s="8"/>
      <c r="AG278" s="8"/>
      <c r="AH278" s="9"/>
      <c r="AI278" s="8"/>
      <c r="AJ278" s="13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7"/>
      <c r="BL278" s="7"/>
      <c r="BM278" s="7"/>
      <c r="BN278" s="7"/>
      <c r="BO278" s="7"/>
      <c r="BP278" s="7"/>
      <c r="BQ278" s="7"/>
      <c r="BR278" s="7"/>
      <c r="BT278" s="8"/>
      <c r="BV278" s="7"/>
      <c r="BW278" s="7"/>
      <c r="BX278" s="7"/>
      <c r="BY278" s="7"/>
      <c r="BZ278" s="7"/>
      <c r="CA278" s="7"/>
    </row>
    <row r="279" spans="1:79" x14ac:dyDescent="0.3">
      <c r="A279" s="1" t="s">
        <v>2277</v>
      </c>
      <c r="B279" s="1"/>
      <c r="C279" s="1" t="s">
        <v>1878</v>
      </c>
      <c r="D279" s="1"/>
      <c r="E279" s="1"/>
      <c r="F279" s="1"/>
      <c r="G279" s="1"/>
      <c r="H279" s="1">
        <v>16829.759999999998</v>
      </c>
      <c r="I279" s="1">
        <v>-2.4</v>
      </c>
      <c r="J279" s="12">
        <v>1667.59</v>
      </c>
      <c r="K279" s="5">
        <v>994.39</v>
      </c>
      <c r="L279" s="5">
        <v>2513.63</v>
      </c>
      <c r="M279" s="13">
        <f t="shared" si="26"/>
        <v>-2.4057924118986773E-2</v>
      </c>
      <c r="N279" s="13">
        <f t="shared" si="27"/>
        <v>-2.8692081428197014E-2</v>
      </c>
      <c r="O279" s="13">
        <f t="shared" si="27"/>
        <v>-1.6497374069055604E-2</v>
      </c>
      <c r="P279" s="13">
        <f t="shared" si="27"/>
        <v>-6.631336423741474E-3</v>
      </c>
      <c r="Q279" s="7"/>
      <c r="R279" s="8"/>
      <c r="S279" s="8"/>
      <c r="T279" s="8"/>
      <c r="U279" s="8"/>
      <c r="V279" s="13"/>
      <c r="W279" s="14"/>
      <c r="X279" s="1"/>
      <c r="Y279" s="1"/>
      <c r="Z279" s="1"/>
      <c r="AA279" s="1"/>
      <c r="AB279" s="1"/>
      <c r="AC279" s="1"/>
      <c r="AD279" s="8"/>
      <c r="AE279" s="8"/>
      <c r="AF279" s="8"/>
      <c r="AG279" s="8"/>
      <c r="AH279" s="9"/>
      <c r="AI279" s="8"/>
      <c r="AJ279" s="13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7"/>
      <c r="BL279" s="7"/>
      <c r="BM279" s="7"/>
      <c r="BN279" s="7"/>
      <c r="BO279" s="7"/>
      <c r="BP279" s="7"/>
      <c r="BQ279" s="7"/>
      <c r="BR279" s="7"/>
      <c r="BT279" s="8"/>
      <c r="BV279" s="7"/>
      <c r="BW279" s="7"/>
      <c r="BX279" s="7"/>
      <c r="BY279" s="7"/>
      <c r="BZ279" s="7"/>
      <c r="CA279" s="7"/>
    </row>
    <row r="280" spans="1:79" x14ac:dyDescent="0.3">
      <c r="A280" s="1" t="s">
        <v>2278</v>
      </c>
      <c r="B280" s="1"/>
      <c r="C280" s="1" t="s">
        <v>1878</v>
      </c>
      <c r="D280" s="1"/>
      <c r="E280" s="1"/>
      <c r="F280" s="1"/>
      <c r="G280" s="1"/>
      <c r="H280" s="1">
        <v>16840.66</v>
      </c>
      <c r="I280" s="1">
        <v>0.06</v>
      </c>
      <c r="J280" s="12">
        <v>1671.5</v>
      </c>
      <c r="K280" s="5">
        <v>993.83</v>
      </c>
      <c r="L280" s="5">
        <v>2495.11</v>
      </c>
      <c r="M280" s="13">
        <f t="shared" si="26"/>
        <v>6.4766223641932186E-4</v>
      </c>
      <c r="N280" s="13">
        <f t="shared" si="27"/>
        <v>2.3447010356263398E-3</v>
      </c>
      <c r="O280" s="13">
        <f t="shared" si="27"/>
        <v>-5.6315932380646139E-4</v>
      </c>
      <c r="P280" s="13">
        <f t="shared" si="27"/>
        <v>-7.3678305876362371E-3</v>
      </c>
      <c r="Q280" s="7"/>
      <c r="R280" s="8"/>
      <c r="S280" s="8"/>
      <c r="T280" s="8"/>
      <c r="U280" s="8"/>
      <c r="V280" s="13"/>
      <c r="W280" s="14"/>
      <c r="X280" s="1"/>
      <c r="Y280" s="1"/>
      <c r="Z280" s="1"/>
      <c r="AA280" s="1"/>
      <c r="AB280" s="1"/>
      <c r="AC280" s="1"/>
      <c r="AD280" s="8"/>
      <c r="AE280" s="8"/>
      <c r="AF280" s="8"/>
      <c r="AG280" s="8"/>
      <c r="AH280" s="9"/>
      <c r="AI280" s="8"/>
      <c r="AJ280" s="13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7"/>
      <c r="BL280" s="7"/>
      <c r="BM280" s="7"/>
      <c r="BN280" s="7"/>
      <c r="BO280" s="7"/>
      <c r="BP280" s="7"/>
      <c r="BQ280" s="7"/>
      <c r="BR280" s="7"/>
      <c r="BT280" s="8"/>
      <c r="BV280" s="7"/>
      <c r="BW280" s="7"/>
      <c r="BX280" s="7"/>
      <c r="BY280" s="7"/>
      <c r="BZ280" s="7"/>
      <c r="CA280" s="7"/>
    </row>
    <row r="281" spans="1:79" x14ac:dyDescent="0.3">
      <c r="A281" s="1" t="s">
        <v>2279</v>
      </c>
      <c r="B281" s="1"/>
      <c r="C281" s="1" t="s">
        <v>1878</v>
      </c>
      <c r="D281" s="1"/>
      <c r="E281" s="1"/>
      <c r="F281" s="1"/>
      <c r="G281" s="1"/>
      <c r="H281" s="1">
        <v>16660</v>
      </c>
      <c r="I281" s="1">
        <v>-1.07</v>
      </c>
      <c r="J281" s="12">
        <v>1647.17</v>
      </c>
      <c r="K281" s="5">
        <v>991.71</v>
      </c>
      <c r="L281" s="5">
        <v>2509.21</v>
      </c>
      <c r="M281" s="13">
        <f t="shared" si="26"/>
        <v>-1.0727608062866878E-2</v>
      </c>
      <c r="N281" s="13">
        <f t="shared" si="27"/>
        <v>-1.45557882141788E-2</v>
      </c>
      <c r="O281" s="13">
        <f t="shared" si="27"/>
        <v>-2.1331616071159631E-3</v>
      </c>
      <c r="P281" s="13">
        <f t="shared" si="27"/>
        <v>5.6510534605689333E-3</v>
      </c>
      <c r="Q281" s="7"/>
      <c r="R281" s="8"/>
      <c r="S281" s="8"/>
      <c r="T281" s="8"/>
      <c r="U281" s="8"/>
      <c r="V281" s="13"/>
      <c r="W281" s="14"/>
      <c r="X281" s="1"/>
      <c r="Y281" s="1"/>
      <c r="Z281" s="1"/>
      <c r="AA281" s="1"/>
      <c r="AB281" s="1"/>
      <c r="AC281" s="1"/>
      <c r="AD281" s="8"/>
      <c r="AE281" s="8"/>
      <c r="AF281" s="8"/>
      <c r="AG281" s="8"/>
      <c r="AH281" s="9"/>
      <c r="AI281" s="8"/>
      <c r="AJ281" s="13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7"/>
      <c r="BL281" s="7"/>
      <c r="BM281" s="7"/>
      <c r="BN281" s="7"/>
      <c r="BO281" s="7"/>
      <c r="BP281" s="7"/>
      <c r="BQ281" s="7"/>
      <c r="BR281" s="7"/>
      <c r="BT281" s="8"/>
      <c r="BV281" s="7"/>
      <c r="BW281" s="7"/>
      <c r="BX281" s="7"/>
      <c r="BY281" s="7"/>
      <c r="BZ281" s="7"/>
      <c r="CA281" s="7"/>
    </row>
    <row r="282" spans="1:79" x14ac:dyDescent="0.3">
      <c r="A282" s="1" t="s">
        <v>2280</v>
      </c>
      <c r="B282" s="1"/>
      <c r="C282" s="1" t="s">
        <v>1878</v>
      </c>
      <c r="D282" s="1"/>
      <c r="E282" s="1"/>
      <c r="F282" s="1"/>
      <c r="G282" s="1"/>
      <c r="H282" s="1">
        <v>16467.73</v>
      </c>
      <c r="I282" s="1">
        <v>-1.1499999999999999</v>
      </c>
      <c r="J282" s="12">
        <v>1625.17</v>
      </c>
      <c r="K282" s="5">
        <v>991.91</v>
      </c>
      <c r="L282" s="5">
        <v>2484.11</v>
      </c>
      <c r="M282" s="13">
        <f t="shared" si="26"/>
        <v>-1.154081632653059E-2</v>
      </c>
      <c r="N282" s="13">
        <f t="shared" si="27"/>
        <v>-1.3356241310854333E-2</v>
      </c>
      <c r="O282" s="13">
        <f t="shared" si="27"/>
        <v>2.0167185971708967E-4</v>
      </c>
      <c r="P282" s="13">
        <f t="shared" si="27"/>
        <v>-1.0003148401289574E-2</v>
      </c>
      <c r="Q282" s="7"/>
      <c r="R282" s="8"/>
      <c r="S282" s="8"/>
      <c r="T282" s="8"/>
      <c r="U282" s="8"/>
      <c r="V282" s="13"/>
      <c r="W282" s="14"/>
      <c r="X282" s="1"/>
      <c r="Y282" s="1"/>
      <c r="Z282" s="1"/>
      <c r="AA282" s="1"/>
      <c r="AB282" s="1"/>
      <c r="AC282" s="1"/>
      <c r="AD282" s="8"/>
      <c r="AE282" s="8"/>
      <c r="AF282" s="8"/>
      <c r="AG282" s="8"/>
      <c r="AH282" s="9"/>
      <c r="AI282" s="8"/>
      <c r="AJ282" s="13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7"/>
      <c r="BL282" s="7"/>
      <c r="BM282" s="7"/>
      <c r="BN282" s="7"/>
      <c r="BO282" s="7"/>
      <c r="BP282" s="7"/>
      <c r="BQ282" s="7"/>
      <c r="BR282" s="7"/>
      <c r="BT282" s="8"/>
      <c r="BV282" s="7"/>
      <c r="BW282" s="7"/>
      <c r="BX282" s="7"/>
      <c r="BY282" s="7"/>
      <c r="BZ282" s="7"/>
      <c r="CA282" s="7"/>
    </row>
    <row r="283" spans="1:79" x14ac:dyDescent="0.3">
      <c r="A283" s="1" t="s">
        <v>2281</v>
      </c>
      <c r="B283" s="1"/>
      <c r="C283" s="1" t="s">
        <v>1878</v>
      </c>
      <c r="D283" s="1"/>
      <c r="E283" s="1"/>
      <c r="F283" s="1"/>
      <c r="G283" s="1"/>
      <c r="H283" s="1">
        <v>16764.13</v>
      </c>
      <c r="I283" s="1">
        <v>1.79</v>
      </c>
      <c r="J283" s="12">
        <v>1661.73</v>
      </c>
      <c r="K283" s="5">
        <v>996.88</v>
      </c>
      <c r="L283" s="5">
        <v>2497.27</v>
      </c>
      <c r="M283" s="13">
        <f t="shared" si="26"/>
        <v>1.7998837726875605E-2</v>
      </c>
      <c r="N283" s="13">
        <f t="shared" si="27"/>
        <v>2.2496108099460344E-2</v>
      </c>
      <c r="O283" s="13">
        <f t="shared" si="27"/>
        <v>5.0105352300107153E-3</v>
      </c>
      <c r="P283" s="13">
        <f t="shared" si="27"/>
        <v>5.2976720032527069E-3</v>
      </c>
      <c r="Q283" s="7"/>
      <c r="R283" s="8"/>
      <c r="S283" s="8"/>
      <c r="T283" s="8"/>
      <c r="U283" s="8"/>
      <c r="V283" s="13"/>
      <c r="W283" s="14"/>
      <c r="X283" s="1"/>
      <c r="Y283" s="1"/>
      <c r="Z283" s="1"/>
      <c r="AA283" s="1"/>
      <c r="AB283" s="1"/>
      <c r="AC283" s="1"/>
      <c r="AD283" s="8"/>
      <c r="AE283" s="8"/>
      <c r="AF283" s="8"/>
      <c r="AG283" s="8"/>
      <c r="AH283" s="9"/>
      <c r="AI283" s="8"/>
      <c r="AJ283" s="13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7"/>
      <c r="BL283" s="7"/>
      <c r="BM283" s="7"/>
      <c r="BN283" s="7"/>
      <c r="BO283" s="7"/>
      <c r="BP283" s="7"/>
      <c r="BQ283" s="7"/>
      <c r="BR283" s="7"/>
      <c r="BT283" s="8"/>
      <c r="BV283" s="7"/>
      <c r="BW283" s="7"/>
      <c r="BX283" s="7"/>
      <c r="BY283" s="7"/>
      <c r="BZ283" s="7"/>
      <c r="CA283" s="7"/>
    </row>
    <row r="284" spans="1:79" x14ac:dyDescent="0.3">
      <c r="A284" s="1" t="s">
        <v>2282</v>
      </c>
      <c r="B284" s="1"/>
      <c r="C284" s="1" t="s">
        <v>1878</v>
      </c>
      <c r="D284" s="1"/>
      <c r="E284" s="1"/>
      <c r="F284" s="1"/>
      <c r="G284" s="1"/>
      <c r="H284" s="1">
        <v>16561.88</v>
      </c>
      <c r="I284" s="1">
        <v>-1.2</v>
      </c>
      <c r="J284" s="12">
        <v>1639.58</v>
      </c>
      <c r="K284" s="5">
        <v>995.4</v>
      </c>
      <c r="L284" s="5">
        <v>2485.14</v>
      </c>
      <c r="M284" s="13">
        <f t="shared" si="26"/>
        <v>-1.2064449512142916E-2</v>
      </c>
      <c r="N284" s="13">
        <f t="shared" si="27"/>
        <v>-1.3329481925463238E-2</v>
      </c>
      <c r="O284" s="13">
        <f t="shared" si="27"/>
        <v>-1.4846320520022216E-3</v>
      </c>
      <c r="P284" s="13">
        <f t="shared" si="27"/>
        <v>-4.8573041761603708E-3</v>
      </c>
      <c r="Q284" s="7"/>
      <c r="R284" s="8"/>
      <c r="S284" s="8"/>
      <c r="T284" s="8"/>
      <c r="U284" s="8"/>
      <c r="V284" s="13"/>
      <c r="W284" s="14"/>
      <c r="X284" s="1"/>
      <c r="Y284" s="1"/>
      <c r="Z284" s="1"/>
      <c r="AA284" s="1"/>
      <c r="AB284" s="1"/>
      <c r="AC284" s="1"/>
      <c r="AD284" s="8"/>
      <c r="AE284" s="8"/>
      <c r="AF284" s="8"/>
      <c r="AG284" s="8"/>
      <c r="AH284" s="9"/>
      <c r="AI284" s="8"/>
      <c r="AJ284" s="13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7"/>
      <c r="BL284" s="7"/>
      <c r="BM284" s="7"/>
      <c r="BN284" s="7"/>
      <c r="BO284" s="7"/>
      <c r="BP284" s="7"/>
      <c r="BQ284" s="7"/>
      <c r="BR284" s="7"/>
      <c r="BT284" s="8"/>
      <c r="BV284" s="7"/>
      <c r="BW284" s="7"/>
      <c r="BX284" s="7"/>
      <c r="BY284" s="7"/>
      <c r="BZ284" s="7"/>
      <c r="CA284" s="7"/>
    </row>
    <row r="285" spans="1:79" x14ac:dyDescent="0.3">
      <c r="A285" s="1" t="s">
        <v>2283</v>
      </c>
      <c r="B285" s="1"/>
      <c r="C285" s="1" t="s">
        <v>1878</v>
      </c>
      <c r="D285" s="1"/>
      <c r="E285" s="1"/>
      <c r="F285" s="1"/>
      <c r="G285" s="1"/>
      <c r="H285" s="1">
        <v>16861.37</v>
      </c>
      <c r="I285" s="1">
        <v>1.8</v>
      </c>
      <c r="J285" s="12">
        <v>1676.81</v>
      </c>
      <c r="K285" s="5">
        <v>998.25</v>
      </c>
      <c r="L285" s="5">
        <v>2493.23</v>
      </c>
      <c r="M285" s="13">
        <f t="shared" si="26"/>
        <v>1.8083092016123681E-2</v>
      </c>
      <c r="N285" s="13">
        <f t="shared" si="27"/>
        <v>2.2707034728405961E-2</v>
      </c>
      <c r="O285" s="13">
        <f t="shared" si="27"/>
        <v>2.863170584689545E-3</v>
      </c>
      <c r="P285" s="13">
        <f t="shared" si="27"/>
        <v>3.2553497992064973E-3</v>
      </c>
      <c r="Q285" s="7"/>
      <c r="R285" s="8"/>
      <c r="S285" s="8"/>
      <c r="T285" s="8"/>
      <c r="U285" s="8"/>
      <c r="V285" s="13"/>
      <c r="W285" s="14"/>
      <c r="X285" s="1"/>
      <c r="Y285" s="1"/>
      <c r="Z285" s="1"/>
      <c r="AA285" s="1"/>
      <c r="AB285" s="1"/>
      <c r="AC285" s="1"/>
      <c r="AD285" s="8"/>
      <c r="AE285" s="8"/>
      <c r="AF285" s="8"/>
      <c r="AG285" s="8"/>
      <c r="AH285" s="9"/>
      <c r="AI285" s="8"/>
      <c r="AJ285" s="13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7"/>
      <c r="BL285" s="7"/>
      <c r="BM285" s="7"/>
      <c r="BN285" s="7"/>
      <c r="BO285" s="7"/>
      <c r="BP285" s="7"/>
      <c r="BQ285" s="7"/>
      <c r="BR285" s="7"/>
      <c r="BT285" s="8"/>
      <c r="BV285" s="7"/>
      <c r="BW285" s="7"/>
      <c r="BX285" s="7"/>
      <c r="BY285" s="7"/>
      <c r="BZ285" s="7"/>
      <c r="CA285" s="7"/>
    </row>
    <row r="286" spans="1:79" x14ac:dyDescent="0.3">
      <c r="A286" s="1" t="s">
        <v>2284</v>
      </c>
      <c r="B286" s="1"/>
      <c r="C286" s="1" t="s">
        <v>1878</v>
      </c>
      <c r="D286" s="1"/>
      <c r="E286" s="1"/>
      <c r="F286" s="1"/>
      <c r="G286" s="1"/>
      <c r="H286" s="1">
        <v>16447.79</v>
      </c>
      <c r="I286" s="1">
        <v>-2.4500000000000002</v>
      </c>
      <c r="J286" s="12">
        <v>1623.43</v>
      </c>
      <c r="K286" s="5">
        <v>987.3</v>
      </c>
      <c r="L286" s="5">
        <v>2507.96</v>
      </c>
      <c r="M286" s="13">
        <f t="shared" si="26"/>
        <v>-2.4528256007667171E-2</v>
      </c>
      <c r="N286" s="13">
        <f t="shared" si="27"/>
        <v>-3.1834256713640707E-2</v>
      </c>
      <c r="O286" s="13">
        <f t="shared" si="27"/>
        <v>-1.0969196093163047E-2</v>
      </c>
      <c r="P286" s="13">
        <f t="shared" si="27"/>
        <v>5.9079988609154199E-3</v>
      </c>
      <c r="Q286" s="7"/>
      <c r="R286" s="8"/>
      <c r="S286" s="8"/>
      <c r="T286" s="8"/>
      <c r="U286" s="8"/>
      <c r="V286" s="13"/>
      <c r="W286" s="14"/>
      <c r="X286" s="1"/>
      <c r="Y286" s="1"/>
      <c r="Z286" s="1"/>
      <c r="AA286" s="1"/>
      <c r="AB286" s="1"/>
      <c r="AC286" s="1"/>
      <c r="AD286" s="8"/>
      <c r="AE286" s="8"/>
      <c r="AF286" s="8"/>
      <c r="AG286" s="8"/>
      <c r="AH286" s="9"/>
      <c r="AI286" s="8"/>
      <c r="AJ286" s="13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7"/>
      <c r="BL286" s="7"/>
      <c r="BM286" s="7"/>
      <c r="BN286" s="7"/>
      <c r="BO286" s="7"/>
      <c r="BP286" s="7"/>
      <c r="BQ286" s="7"/>
      <c r="BR286" s="7"/>
      <c r="BT286" s="8"/>
      <c r="BV286" s="7"/>
      <c r="BW286" s="7"/>
      <c r="BX286" s="7"/>
      <c r="BY286" s="7"/>
      <c r="BZ286" s="7"/>
      <c r="CA286" s="7"/>
    </row>
    <row r="287" spans="1:79" x14ac:dyDescent="0.3">
      <c r="A287" s="1" t="s">
        <v>2285</v>
      </c>
      <c r="B287" s="1"/>
      <c r="C287" s="1" t="s">
        <v>1878</v>
      </c>
      <c r="D287" s="1"/>
      <c r="E287" s="1"/>
      <c r="F287" s="1"/>
      <c r="G287" s="1"/>
      <c r="H287" s="1">
        <v>16343.54</v>
      </c>
      <c r="I287" s="1">
        <v>-0.63</v>
      </c>
      <c r="J287" s="12">
        <v>1604.34</v>
      </c>
      <c r="K287" s="5">
        <v>979.99</v>
      </c>
      <c r="L287" s="5">
        <v>2474.7199999999998</v>
      </c>
      <c r="M287" s="13">
        <f t="shared" si="26"/>
        <v>-6.3382375382954326E-3</v>
      </c>
      <c r="N287" s="13">
        <f t="shared" si="27"/>
        <v>-1.1759053362325522E-2</v>
      </c>
      <c r="O287" s="13">
        <f t="shared" si="27"/>
        <v>-7.4040311961915961E-3</v>
      </c>
      <c r="P287" s="13">
        <f t="shared" si="27"/>
        <v>-1.3253799901114971E-2</v>
      </c>
      <c r="Q287" s="7"/>
      <c r="R287" s="8"/>
      <c r="S287" s="8"/>
      <c r="T287" s="8"/>
      <c r="U287" s="8"/>
      <c r="V287" s="13"/>
      <c r="W287" s="14"/>
      <c r="X287" s="1"/>
      <c r="Y287" s="1"/>
      <c r="Z287" s="1"/>
      <c r="AA287" s="1"/>
      <c r="AB287" s="1"/>
      <c r="AC287" s="1"/>
      <c r="AD287" s="8"/>
      <c r="AE287" s="8"/>
      <c r="AF287" s="8"/>
      <c r="AG287" s="8"/>
      <c r="AH287" s="9"/>
      <c r="AI287" s="8"/>
      <c r="AJ287" s="13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7"/>
      <c r="BL287" s="7"/>
      <c r="BM287" s="7"/>
      <c r="BN287" s="7"/>
      <c r="BO287" s="7"/>
      <c r="BP287" s="7"/>
      <c r="BQ287" s="7"/>
      <c r="BR287" s="7"/>
      <c r="BT287" s="8"/>
      <c r="BV287" s="7"/>
      <c r="BW287" s="7"/>
      <c r="BX287" s="7"/>
      <c r="BY287" s="7"/>
      <c r="BZ287" s="7"/>
      <c r="CA287" s="7"/>
    </row>
    <row r="288" spans="1:79" x14ac:dyDescent="0.3">
      <c r="A288" s="1" t="s">
        <v>2286</v>
      </c>
      <c r="B288" s="1"/>
      <c r="C288" s="1" t="s">
        <v>1878</v>
      </c>
      <c r="D288" s="1"/>
      <c r="E288" s="1"/>
      <c r="F288" s="1"/>
      <c r="G288" s="1"/>
      <c r="H288" s="1">
        <v>16201.8</v>
      </c>
      <c r="I288" s="1">
        <v>-0.86</v>
      </c>
      <c r="J288" s="12">
        <v>1591.58</v>
      </c>
      <c r="K288" s="5">
        <v>972.04</v>
      </c>
      <c r="L288" s="5">
        <v>2469.4299999999998</v>
      </c>
      <c r="M288" s="13">
        <f t="shared" si="26"/>
        <v>-8.6725397312945596E-3</v>
      </c>
      <c r="N288" s="13">
        <f t="shared" si="27"/>
        <v>-7.9534263310769848E-3</v>
      </c>
      <c r="O288" s="13">
        <f t="shared" si="27"/>
        <v>-8.1123276768130248E-3</v>
      </c>
      <c r="P288" s="13">
        <f t="shared" si="27"/>
        <v>-2.1376155686300136E-3</v>
      </c>
      <c r="Q288" s="7"/>
      <c r="R288" s="8"/>
      <c r="S288" s="8"/>
      <c r="T288" s="8"/>
      <c r="U288" s="8"/>
      <c r="V288" s="13"/>
      <c r="W288" s="14"/>
      <c r="X288" s="1"/>
      <c r="Y288" s="1"/>
      <c r="Z288" s="1"/>
      <c r="AA288" s="1"/>
      <c r="AB288" s="1"/>
      <c r="AC288" s="1"/>
      <c r="AD288" s="8"/>
      <c r="AE288" s="8"/>
      <c r="AF288" s="8"/>
      <c r="AG288" s="8"/>
      <c r="AH288" s="9"/>
      <c r="AI288" s="8"/>
      <c r="AJ288" s="13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7"/>
      <c r="BL288" s="7"/>
      <c r="BM288" s="7"/>
      <c r="BN288" s="7"/>
      <c r="BO288" s="7"/>
      <c r="BP288" s="7"/>
      <c r="BQ288" s="7"/>
      <c r="BR288" s="7"/>
      <c r="BT288" s="8"/>
      <c r="BV288" s="7"/>
      <c r="BW288" s="7"/>
      <c r="BX288" s="7"/>
      <c r="BY288" s="7"/>
      <c r="BZ288" s="7"/>
      <c r="CA288" s="7"/>
    </row>
    <row r="289" spans="1:79" x14ac:dyDescent="0.3">
      <c r="A289" s="1" t="s">
        <v>2287</v>
      </c>
      <c r="B289" s="1"/>
      <c r="C289" s="1" t="s">
        <v>1878</v>
      </c>
      <c r="D289" s="1"/>
      <c r="E289" s="1"/>
      <c r="F289" s="1"/>
      <c r="G289" s="1"/>
      <c r="H289" s="1">
        <v>15873.57</v>
      </c>
      <c r="I289" s="1">
        <v>-2.02</v>
      </c>
      <c r="J289" s="12">
        <v>1553.93</v>
      </c>
      <c r="K289" s="5">
        <v>953.47</v>
      </c>
      <c r="L289" s="5">
        <v>2473.3200000000002</v>
      </c>
      <c r="M289" s="13">
        <f t="shared" si="26"/>
        <v>-2.0258860126652567E-2</v>
      </c>
      <c r="N289" s="13">
        <f t="shared" si="27"/>
        <v>-2.3655738322924336E-2</v>
      </c>
      <c r="O289" s="13">
        <f t="shared" si="27"/>
        <v>-1.9104152092506377E-2</v>
      </c>
      <c r="P289" s="13">
        <f t="shared" si="27"/>
        <v>1.5752623074962724E-3</v>
      </c>
      <c r="Q289" s="7"/>
      <c r="R289" s="8"/>
      <c r="S289" s="8"/>
      <c r="T289" s="8"/>
      <c r="U289" s="8"/>
      <c r="V289" s="13"/>
      <c r="W289" s="14"/>
      <c r="X289" s="1"/>
      <c r="Y289" s="1"/>
      <c r="Z289" s="1"/>
      <c r="AA289" s="1"/>
      <c r="AB289" s="1"/>
      <c r="AC289" s="1"/>
      <c r="AD289" s="8"/>
      <c r="AE289" s="8"/>
      <c r="AF289" s="8"/>
      <c r="AG289" s="8"/>
      <c r="AH289" s="9"/>
      <c r="AI289" s="8"/>
      <c r="AJ289" s="13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7"/>
      <c r="BL289" s="7"/>
      <c r="BM289" s="7"/>
      <c r="BN289" s="7"/>
      <c r="BO289" s="7"/>
      <c r="BP289" s="7"/>
      <c r="BQ289" s="7"/>
      <c r="BR289" s="7"/>
      <c r="BT289" s="8"/>
      <c r="BV289" s="7"/>
      <c r="BW289" s="7"/>
      <c r="BX289" s="7"/>
      <c r="BY289" s="7"/>
      <c r="BZ289" s="7"/>
      <c r="CA289" s="7"/>
    </row>
    <row r="290" spans="1:79" x14ac:dyDescent="0.3">
      <c r="A290" s="1" t="s">
        <v>2288</v>
      </c>
      <c r="B290" s="1"/>
      <c r="C290" s="1" t="s">
        <v>1878</v>
      </c>
      <c r="D290" s="1"/>
      <c r="E290" s="1"/>
      <c r="F290" s="1"/>
      <c r="G290" s="1"/>
      <c r="H290" s="1">
        <v>15669.74</v>
      </c>
      <c r="I290" s="1">
        <v>-1.28</v>
      </c>
      <c r="J290" s="12">
        <v>1528.61</v>
      </c>
      <c r="K290" s="5">
        <v>951.09</v>
      </c>
      <c r="L290" s="5">
        <v>2423.84</v>
      </c>
      <c r="M290" s="13">
        <f t="shared" si="26"/>
        <v>-1.2840841726215357E-2</v>
      </c>
      <c r="N290" s="13">
        <f t="shared" si="27"/>
        <v>-1.6294170265069963E-2</v>
      </c>
      <c r="O290" s="13">
        <f t="shared" si="27"/>
        <v>-2.4961456574407181E-3</v>
      </c>
      <c r="P290" s="13">
        <f t="shared" si="27"/>
        <v>-2.0005498681933576E-2</v>
      </c>
      <c r="Q290" s="7"/>
      <c r="R290" s="8"/>
      <c r="S290" s="8"/>
      <c r="T290" s="8"/>
      <c r="U290" s="8"/>
      <c r="V290" s="13"/>
      <c r="W290" s="14"/>
      <c r="X290" s="1"/>
      <c r="Y290" s="1"/>
      <c r="Z290" s="1"/>
      <c r="AA290" s="1"/>
      <c r="AB290" s="1"/>
      <c r="AC290" s="1"/>
      <c r="AD290" s="8"/>
      <c r="AE290" s="8"/>
      <c r="AF290" s="8"/>
      <c r="AG290" s="8"/>
      <c r="AH290" s="9"/>
      <c r="AI290" s="8"/>
      <c r="AJ290" s="13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7"/>
      <c r="BL290" s="7"/>
      <c r="BM290" s="7"/>
      <c r="BN290" s="7"/>
      <c r="BO290" s="7"/>
      <c r="BP290" s="7"/>
      <c r="BQ290" s="7"/>
      <c r="BR290" s="7"/>
      <c r="BT290" s="8"/>
      <c r="BV290" s="7"/>
      <c r="BW290" s="7"/>
      <c r="BX290" s="7"/>
      <c r="BY290" s="7"/>
      <c r="BZ290" s="7"/>
      <c r="CA290" s="7"/>
    </row>
    <row r="291" spans="1:79" x14ac:dyDescent="0.3">
      <c r="A291" s="1" t="s">
        <v>2289</v>
      </c>
      <c r="B291" s="1"/>
      <c r="C291" s="1" t="s">
        <v>1878</v>
      </c>
      <c r="D291" s="1"/>
      <c r="E291" s="1"/>
      <c r="F291" s="1"/>
      <c r="G291" s="1"/>
      <c r="H291" s="1">
        <v>15678.25</v>
      </c>
      <c r="I291" s="1">
        <v>0.05</v>
      </c>
      <c r="J291" s="12">
        <v>1522.52</v>
      </c>
      <c r="K291" s="5">
        <v>961.08</v>
      </c>
      <c r="L291" s="5">
        <v>2426.66</v>
      </c>
      <c r="M291" s="13">
        <f t="shared" si="26"/>
        <v>5.4308495227117781E-4</v>
      </c>
      <c r="N291" s="13">
        <f t="shared" si="27"/>
        <v>-3.9840116183983421E-3</v>
      </c>
      <c r="O291" s="13">
        <f t="shared" si="27"/>
        <v>1.0503737816610403E-2</v>
      </c>
      <c r="P291" s="13">
        <f t="shared" si="27"/>
        <v>1.1634431315596938E-3</v>
      </c>
      <c r="Q291" s="7"/>
      <c r="R291" s="8"/>
      <c r="S291" s="8"/>
      <c r="T291" s="8"/>
      <c r="U291" s="8"/>
      <c r="V291" s="13"/>
      <c r="W291" s="14"/>
      <c r="X291" s="1"/>
      <c r="Y291" s="1"/>
      <c r="Z291" s="1"/>
      <c r="AA291" s="1"/>
      <c r="AB291" s="1"/>
      <c r="AC291" s="1"/>
      <c r="AD291" s="8"/>
      <c r="AE291" s="8"/>
      <c r="AF291" s="8"/>
      <c r="AG291" s="8"/>
      <c r="AH291" s="9"/>
      <c r="AI291" s="8"/>
      <c r="AJ291" s="13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7"/>
      <c r="BL291" s="7"/>
      <c r="BM291" s="7"/>
      <c r="BN291" s="7"/>
      <c r="BO291" s="7"/>
      <c r="BP291" s="7"/>
      <c r="BQ291" s="7"/>
      <c r="BR291" s="7"/>
      <c r="BT291" s="8"/>
      <c r="BV291" s="7"/>
      <c r="BW291" s="7"/>
      <c r="BX291" s="7"/>
      <c r="BY291" s="7"/>
      <c r="BZ291" s="7"/>
      <c r="CA291" s="7"/>
    </row>
    <row r="292" spans="1:79" x14ac:dyDescent="0.3">
      <c r="A292" s="1" t="s">
        <v>2290</v>
      </c>
      <c r="B292" s="1"/>
      <c r="C292" s="1" t="s">
        <v>1878</v>
      </c>
      <c r="D292" s="1"/>
      <c r="E292" s="1"/>
      <c r="F292" s="1"/>
      <c r="G292" s="1"/>
      <c r="H292" s="1">
        <v>15911.97</v>
      </c>
      <c r="I292" s="1">
        <v>1.49</v>
      </c>
      <c r="J292" s="12">
        <v>1545.47</v>
      </c>
      <c r="K292" s="5">
        <v>970.26</v>
      </c>
      <c r="L292" s="5">
        <v>2426.9499999999998</v>
      </c>
      <c r="M292" s="13">
        <f t="shared" si="26"/>
        <v>1.4907276003380376E-2</v>
      </c>
      <c r="N292" s="13">
        <f t="shared" si="27"/>
        <v>1.5073693613220307E-2</v>
      </c>
      <c r="O292" s="13">
        <f t="shared" si="27"/>
        <v>9.5517542764389507E-3</v>
      </c>
      <c r="P292" s="13">
        <f t="shared" si="27"/>
        <v>1.1950582281827771E-4</v>
      </c>
      <c r="Q292" s="7"/>
      <c r="R292" s="8"/>
      <c r="S292" s="8"/>
      <c r="T292" s="8"/>
      <c r="U292" s="8"/>
      <c r="V292" s="13"/>
      <c r="W292" s="14"/>
      <c r="X292" s="1"/>
      <c r="Y292" s="1"/>
      <c r="Z292" s="1"/>
      <c r="AA292" s="1"/>
      <c r="AB292" s="1"/>
      <c r="AC292" s="1"/>
      <c r="AD292" s="8"/>
      <c r="AE292" s="8"/>
      <c r="AF292" s="8"/>
      <c r="AG292" s="8"/>
      <c r="AH292" s="9"/>
      <c r="AI292" s="8"/>
      <c r="AJ292" s="13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7"/>
      <c r="BL292" s="7"/>
      <c r="BM292" s="7"/>
      <c r="BN292" s="7"/>
      <c r="BO292" s="7"/>
      <c r="BP292" s="7"/>
      <c r="BQ292" s="7"/>
      <c r="BR292" s="7"/>
      <c r="BT292" s="8"/>
      <c r="BV292" s="7"/>
      <c r="BW292" s="7"/>
      <c r="BX292" s="7"/>
      <c r="BY292" s="7"/>
      <c r="BZ292" s="7"/>
      <c r="CA292" s="7"/>
    </row>
    <row r="293" spans="1:79" x14ac:dyDescent="0.3">
      <c r="A293" s="1" t="s">
        <v>2291</v>
      </c>
      <c r="B293" s="1"/>
      <c r="C293" s="1" t="s">
        <v>1878</v>
      </c>
      <c r="D293" s="1"/>
      <c r="E293" s="1"/>
      <c r="F293" s="1"/>
      <c r="G293" s="1"/>
      <c r="H293" s="1">
        <v>15522.31</v>
      </c>
      <c r="I293" s="1">
        <v>-2.44</v>
      </c>
      <c r="J293" s="12">
        <v>1497.18</v>
      </c>
      <c r="K293" s="5">
        <v>959.52</v>
      </c>
      <c r="L293" s="5">
        <v>2436.38</v>
      </c>
      <c r="M293" s="13">
        <f t="shared" si="26"/>
        <v>-2.4488482570039993E-2</v>
      </c>
      <c r="N293" s="13">
        <f t="shared" si="27"/>
        <v>-3.1246158126653989E-2</v>
      </c>
      <c r="O293" s="13">
        <f t="shared" si="27"/>
        <v>-1.1069197946942055E-2</v>
      </c>
      <c r="P293" s="13">
        <f t="shared" si="27"/>
        <v>3.8855353427142969E-3</v>
      </c>
      <c r="Q293" s="7"/>
      <c r="R293" s="8"/>
      <c r="S293" s="8"/>
      <c r="T293" s="8"/>
      <c r="U293" s="8"/>
      <c r="V293" s="13"/>
      <c r="W293" s="14"/>
      <c r="X293" s="1"/>
      <c r="Y293" s="1"/>
      <c r="Z293" s="1"/>
      <c r="AA293" s="1"/>
      <c r="AB293" s="1"/>
      <c r="AC293" s="1"/>
      <c r="AD293" s="8"/>
      <c r="AE293" s="8"/>
      <c r="AF293" s="8"/>
      <c r="AG293" s="8"/>
      <c r="AH293" s="9"/>
      <c r="AI293" s="8"/>
      <c r="AJ293" s="13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7"/>
      <c r="BL293" s="7"/>
      <c r="BM293" s="7"/>
      <c r="BN293" s="7"/>
      <c r="BO293" s="7"/>
      <c r="BP293" s="7"/>
      <c r="BQ293" s="7"/>
      <c r="BR293" s="7"/>
      <c r="BT293" s="8"/>
      <c r="BV293" s="7"/>
      <c r="BW293" s="7"/>
      <c r="BX293" s="7"/>
      <c r="BY293" s="7"/>
      <c r="BZ293" s="7"/>
      <c r="CA293" s="7"/>
    </row>
    <row r="294" spans="1:79" x14ac:dyDescent="0.3">
      <c r="A294" s="1" t="s">
        <v>2292</v>
      </c>
      <c r="B294" s="1"/>
      <c r="C294" s="1" t="s">
        <v>1878</v>
      </c>
      <c r="D294" s="1"/>
      <c r="E294" s="1"/>
      <c r="F294" s="1"/>
      <c r="G294" s="1"/>
      <c r="H294" s="1">
        <v>15471.5</v>
      </c>
      <c r="I294" s="1">
        <v>-0.32</v>
      </c>
      <c r="J294" s="12">
        <v>1490.33</v>
      </c>
      <c r="K294" s="5">
        <v>950.02</v>
      </c>
      <c r="L294" s="5">
        <v>2441.21</v>
      </c>
      <c r="M294" s="13">
        <f t="shared" si="26"/>
        <v>-3.2733529996501476E-3</v>
      </c>
      <c r="N294" s="13">
        <f t="shared" si="27"/>
        <v>-4.5752681708278731E-3</v>
      </c>
      <c r="O294" s="13">
        <f t="shared" si="27"/>
        <v>-9.9007837251959829E-3</v>
      </c>
      <c r="P294" s="13">
        <f t="shared" si="27"/>
        <v>1.982449371608741E-3</v>
      </c>
      <c r="Q294" s="7"/>
      <c r="R294" s="8"/>
      <c r="S294" s="8"/>
      <c r="T294" s="8"/>
      <c r="U294" s="8"/>
      <c r="V294" s="13"/>
      <c r="W294" s="14"/>
      <c r="X294" s="1"/>
      <c r="Y294" s="1"/>
      <c r="Z294" s="1"/>
      <c r="AA294" s="1"/>
      <c r="AB294" s="1"/>
      <c r="AC294" s="1"/>
      <c r="AD294" s="8"/>
      <c r="AE294" s="8"/>
      <c r="AF294" s="8"/>
      <c r="AG294" s="8"/>
      <c r="AH294" s="9"/>
      <c r="AI294" s="8"/>
      <c r="AJ294" s="13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7"/>
      <c r="BL294" s="7"/>
      <c r="BM294" s="7"/>
      <c r="BN294" s="7"/>
      <c r="BO294" s="7"/>
      <c r="BP294" s="7"/>
      <c r="BQ294" s="7"/>
      <c r="BR294" s="7"/>
      <c r="BT294" s="8"/>
      <c r="BV294" s="7"/>
      <c r="BW294" s="7"/>
      <c r="BX294" s="7"/>
      <c r="BY294" s="7"/>
      <c r="BZ294" s="7"/>
      <c r="CA294" s="7"/>
    </row>
    <row r="295" spans="1:79" x14ac:dyDescent="0.3">
      <c r="A295" s="1" t="s">
        <v>2293</v>
      </c>
      <c r="B295" s="1"/>
      <c r="C295" s="1" t="s">
        <v>1878</v>
      </c>
      <c r="D295" s="1"/>
      <c r="E295" s="1"/>
      <c r="F295" s="1"/>
      <c r="G295" s="1"/>
      <c r="H295" s="1">
        <v>14997.27</v>
      </c>
      <c r="I295" s="1">
        <v>-3.06</v>
      </c>
      <c r="J295" s="12">
        <v>1437.08</v>
      </c>
      <c r="K295" s="5">
        <v>932.4</v>
      </c>
      <c r="L295" s="5">
        <v>2447.19</v>
      </c>
      <c r="M295" s="13">
        <f t="shared" si="26"/>
        <v>-3.0651843712632854E-2</v>
      </c>
      <c r="N295" s="13">
        <f t="shared" si="27"/>
        <v>-3.5730341602195459E-2</v>
      </c>
      <c r="O295" s="13">
        <f t="shared" si="27"/>
        <v>-1.8546977958358801E-2</v>
      </c>
      <c r="P295" s="13">
        <f t="shared" si="27"/>
        <v>2.4496049090410033E-3</v>
      </c>
      <c r="Q295" s="7"/>
      <c r="R295" s="8"/>
      <c r="S295" s="8"/>
      <c r="T295" s="8"/>
      <c r="U295" s="8"/>
      <c r="V295" s="13"/>
      <c r="W295" s="14"/>
      <c r="X295" s="1"/>
      <c r="Y295" s="1"/>
      <c r="Z295" s="1"/>
      <c r="AA295" s="1"/>
      <c r="AB295" s="1"/>
      <c r="AC295" s="1"/>
      <c r="AD295" s="8"/>
      <c r="AE295" s="8"/>
      <c r="AF295" s="8"/>
      <c r="AG295" s="8"/>
      <c r="AH295" s="9"/>
      <c r="AI295" s="8"/>
      <c r="AJ295" s="13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7"/>
      <c r="BL295" s="7"/>
      <c r="BM295" s="7"/>
      <c r="BN295" s="7"/>
      <c r="BO295" s="7"/>
      <c r="BP295" s="7"/>
      <c r="BQ295" s="7"/>
      <c r="BR295" s="7"/>
      <c r="BT295" s="8"/>
      <c r="BV295" s="7"/>
      <c r="BW295" s="7"/>
      <c r="BX295" s="7"/>
      <c r="BY295" s="7"/>
      <c r="BZ295" s="7"/>
      <c r="CA295" s="7"/>
    </row>
    <row r="296" spans="1:79" x14ac:dyDescent="0.3">
      <c r="A296" s="1" t="s">
        <v>2294</v>
      </c>
      <c r="B296" s="1"/>
      <c r="C296" s="1" t="s">
        <v>1878</v>
      </c>
      <c r="D296" s="1"/>
      <c r="E296" s="1"/>
      <c r="F296" s="1"/>
      <c r="G296" s="1"/>
      <c r="H296" s="1">
        <v>15057.99</v>
      </c>
      <c r="I296" s="1">
        <v>0.4</v>
      </c>
      <c r="J296" s="12">
        <v>1445.46</v>
      </c>
      <c r="K296" s="5">
        <v>932.97</v>
      </c>
      <c r="L296" s="5">
        <v>2423.85</v>
      </c>
      <c r="M296" s="13">
        <f t="shared" si="26"/>
        <v>4.0487368701103144E-3</v>
      </c>
      <c r="N296" s="13">
        <f t="shared" si="27"/>
        <v>5.8312689620620972E-3</v>
      </c>
      <c r="O296" s="13">
        <f t="shared" si="27"/>
        <v>6.1132561132559715E-4</v>
      </c>
      <c r="P296" s="13">
        <f t="shared" si="27"/>
        <v>-9.5374695058414449E-3</v>
      </c>
      <c r="Q296" s="7"/>
      <c r="R296" s="8"/>
      <c r="S296" s="8"/>
      <c r="T296" s="8"/>
      <c r="U296" s="8"/>
      <c r="V296" s="13"/>
      <c r="W296" s="14"/>
      <c r="X296" s="1"/>
      <c r="Y296" s="1"/>
      <c r="Z296" s="1"/>
      <c r="AA296" s="1"/>
      <c r="AB296" s="1"/>
      <c r="AC296" s="1"/>
      <c r="AD296" s="8"/>
      <c r="AE296" s="8"/>
      <c r="AF296" s="8"/>
      <c r="AG296" s="8"/>
      <c r="AH296" s="9"/>
      <c r="AI296" s="8"/>
      <c r="AJ296" s="13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7"/>
      <c r="BL296" s="7"/>
      <c r="BM296" s="7"/>
      <c r="BN296" s="7"/>
      <c r="BO296" s="7"/>
      <c r="BP296" s="7"/>
      <c r="BQ296" s="7"/>
      <c r="BR296" s="7"/>
      <c r="BT296" s="8"/>
      <c r="BV296" s="7"/>
      <c r="BW296" s="7"/>
      <c r="BX296" s="7"/>
      <c r="BY296" s="7"/>
      <c r="BZ296" s="7"/>
      <c r="CA296" s="7"/>
    </row>
    <row r="297" spans="1:79" x14ac:dyDescent="0.3">
      <c r="A297" s="1" t="s">
        <v>2295</v>
      </c>
      <c r="B297" s="1"/>
      <c r="C297" s="1" t="s">
        <v>1878</v>
      </c>
      <c r="D297" s="1"/>
      <c r="E297" s="1"/>
      <c r="F297" s="1"/>
      <c r="G297" s="1"/>
      <c r="H297" s="1">
        <v>15296.42</v>
      </c>
      <c r="I297" s="1">
        <v>1.58</v>
      </c>
      <c r="J297" s="12">
        <v>1474.06</v>
      </c>
      <c r="K297" s="5">
        <v>938.39</v>
      </c>
      <c r="L297" s="5">
        <v>2416.44</v>
      </c>
      <c r="M297" s="13">
        <f t="shared" si="26"/>
        <v>1.5834118630706939E-2</v>
      </c>
      <c r="N297" s="13">
        <f t="shared" si="27"/>
        <v>1.9786088857526307E-2</v>
      </c>
      <c r="O297" s="13">
        <f t="shared" si="27"/>
        <v>5.8094043752745517E-3</v>
      </c>
      <c r="P297" s="13">
        <f t="shared" si="27"/>
        <v>-3.0571198712791015E-3</v>
      </c>
      <c r="Q297" s="7"/>
      <c r="R297" s="8"/>
      <c r="S297" s="8"/>
      <c r="T297" s="8"/>
      <c r="U297" s="8"/>
      <c r="V297" s="13"/>
      <c r="W297" s="14"/>
      <c r="X297" s="1"/>
      <c r="Y297" s="1"/>
      <c r="Z297" s="1"/>
      <c r="AA297" s="1"/>
      <c r="AB297" s="1"/>
      <c r="AC297" s="1"/>
      <c r="AD297" s="8"/>
      <c r="AE297" s="8"/>
      <c r="AF297" s="8"/>
      <c r="AG297" s="8"/>
      <c r="AH297" s="9"/>
      <c r="AI297" s="8"/>
      <c r="AJ297" s="13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7"/>
      <c r="BL297" s="7"/>
      <c r="BM297" s="7"/>
      <c r="BN297" s="7"/>
      <c r="BO297" s="7"/>
      <c r="BP297" s="7"/>
      <c r="BQ297" s="7"/>
      <c r="BR297" s="7"/>
      <c r="BT297" s="8"/>
      <c r="BV297" s="7"/>
      <c r="BW297" s="7"/>
      <c r="BX297" s="7"/>
      <c r="BY297" s="7"/>
      <c r="BZ297" s="7"/>
      <c r="CA297" s="7"/>
    </row>
    <row r="298" spans="1:79" x14ac:dyDescent="0.3">
      <c r="A298" s="1" t="s">
        <v>2296</v>
      </c>
      <c r="B298" s="1"/>
      <c r="C298" s="1" t="s">
        <v>1878</v>
      </c>
      <c r="D298" s="1"/>
      <c r="E298" s="1"/>
      <c r="F298" s="1"/>
      <c r="G298" s="1"/>
      <c r="H298" s="1">
        <v>15453.89</v>
      </c>
      <c r="I298" s="1">
        <v>1.02</v>
      </c>
      <c r="J298" s="12">
        <v>1496.45</v>
      </c>
      <c r="K298" s="5">
        <v>940.52</v>
      </c>
      <c r="L298" s="5">
        <v>2411.4299999999998</v>
      </c>
      <c r="M298" s="13">
        <f t="shared" si="26"/>
        <v>1.029456565653919E-2</v>
      </c>
      <c r="N298" s="13">
        <f t="shared" si="27"/>
        <v>1.5189341003758461E-2</v>
      </c>
      <c r="O298" s="13">
        <f t="shared" si="27"/>
        <v>2.2698451603277991E-3</v>
      </c>
      <c r="P298" s="13">
        <f t="shared" si="27"/>
        <v>-2.0732979093212034E-3</v>
      </c>
      <c r="Q298" s="7"/>
      <c r="R298" s="8"/>
      <c r="S298" s="8"/>
      <c r="T298" s="8"/>
      <c r="U298" s="8"/>
      <c r="V298" s="13"/>
      <c r="W298" s="14"/>
      <c r="X298" s="1"/>
      <c r="Y298" s="1"/>
      <c r="Z298" s="1"/>
      <c r="AA298" s="1"/>
      <c r="AB298" s="1"/>
      <c r="AC298" s="1"/>
      <c r="AD298" s="8"/>
      <c r="AE298" s="8"/>
      <c r="AF298" s="8"/>
      <c r="AG298" s="8"/>
      <c r="AH298" s="9"/>
      <c r="AI298" s="8"/>
      <c r="AJ298" s="13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7"/>
      <c r="BL298" s="7"/>
      <c r="BM298" s="7"/>
      <c r="BN298" s="7"/>
      <c r="BO298" s="7"/>
      <c r="BP298" s="7"/>
      <c r="BQ298" s="7"/>
      <c r="BR298" s="7"/>
      <c r="BT298" s="8"/>
      <c r="BV298" s="7"/>
      <c r="BW298" s="7"/>
      <c r="BX298" s="7"/>
      <c r="BY298" s="7"/>
      <c r="BZ298" s="7"/>
      <c r="CA298" s="7"/>
    </row>
    <row r="299" spans="1:79" x14ac:dyDescent="0.3">
      <c r="A299" s="1" t="s">
        <v>2297</v>
      </c>
      <c r="B299" s="1"/>
      <c r="C299" s="1" t="s">
        <v>1878</v>
      </c>
      <c r="D299" s="1"/>
      <c r="E299" s="1"/>
      <c r="F299" s="1"/>
      <c r="G299" s="1"/>
      <c r="H299" s="1">
        <v>15427.13</v>
      </c>
      <c r="I299" s="1">
        <v>-0.17</v>
      </c>
      <c r="J299" s="12">
        <v>1484.08</v>
      </c>
      <c r="K299" s="5">
        <v>928.21</v>
      </c>
      <c r="L299" s="5">
        <v>2404.2800000000002</v>
      </c>
      <c r="M299" s="13">
        <f t="shared" si="26"/>
        <v>-1.7316028520975024E-3</v>
      </c>
      <c r="N299" s="13">
        <f t="shared" si="27"/>
        <v>-8.266230077850989E-3</v>
      </c>
      <c r="O299" s="13">
        <f t="shared" si="27"/>
        <v>-1.3088504231701603E-2</v>
      </c>
      <c r="P299" s="13">
        <f t="shared" si="27"/>
        <v>-2.9650456368212064E-3</v>
      </c>
      <c r="Q299" s="7"/>
      <c r="R299" s="8"/>
      <c r="S299" s="8"/>
      <c r="T299" s="8"/>
      <c r="U299" s="8"/>
      <c r="V299" s="13"/>
      <c r="W299" s="14"/>
      <c r="X299" s="1"/>
      <c r="Y299" s="1"/>
      <c r="Z299" s="1"/>
      <c r="AA299" s="1"/>
      <c r="AB299" s="1"/>
      <c r="AC299" s="1"/>
      <c r="AD299" s="8"/>
      <c r="AE299" s="8"/>
      <c r="AF299" s="8"/>
      <c r="AG299" s="8"/>
      <c r="AH299" s="9"/>
      <c r="AI299" s="8"/>
      <c r="AJ299" s="13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7"/>
      <c r="BL299" s="7"/>
      <c r="BM299" s="7"/>
      <c r="BN299" s="7"/>
      <c r="BO299" s="7"/>
      <c r="BP299" s="7"/>
      <c r="BQ299" s="7"/>
      <c r="BR299" s="7"/>
      <c r="BT299" s="8"/>
      <c r="BV299" s="7"/>
      <c r="BW299" s="7"/>
      <c r="BX299" s="7"/>
      <c r="BY299" s="7"/>
      <c r="BZ299" s="7"/>
      <c r="CA299" s="7"/>
    </row>
    <row r="300" spans="1:79" x14ac:dyDescent="0.3">
      <c r="A300" s="1" t="s">
        <v>2298</v>
      </c>
      <c r="B300" s="1"/>
      <c r="C300" s="1" t="s">
        <v>1878</v>
      </c>
      <c r="D300" s="1"/>
      <c r="E300" s="1"/>
      <c r="F300" s="1"/>
      <c r="G300" s="1"/>
      <c r="H300" s="1">
        <v>15294.98</v>
      </c>
      <c r="I300" s="1">
        <v>-0.85</v>
      </c>
      <c r="J300" s="12">
        <v>1469.77</v>
      </c>
      <c r="K300" s="5">
        <v>924.71</v>
      </c>
      <c r="L300" s="5">
        <v>2392.67</v>
      </c>
      <c r="M300" s="13">
        <f t="shared" si="26"/>
        <v>-8.5660780715531848E-3</v>
      </c>
      <c r="N300" s="13">
        <f t="shared" si="27"/>
        <v>-9.6423373403050627E-3</v>
      </c>
      <c r="O300" s="13">
        <f t="shared" si="27"/>
        <v>-3.7706984410855737E-3</v>
      </c>
      <c r="P300" s="13">
        <f t="shared" si="27"/>
        <v>-4.8288884822067502E-3</v>
      </c>
      <c r="Q300" s="7"/>
      <c r="R300" s="8"/>
      <c r="S300" s="8"/>
      <c r="T300" s="8"/>
      <c r="U300" s="8"/>
      <c r="V300" s="13"/>
      <c r="W300" s="14"/>
      <c r="X300" s="1"/>
      <c r="Y300" s="1"/>
      <c r="Z300" s="1"/>
      <c r="AA300" s="1"/>
      <c r="AB300" s="1"/>
      <c r="AC300" s="1"/>
      <c r="AD300" s="8"/>
      <c r="AE300" s="8"/>
      <c r="AF300" s="8"/>
      <c r="AG300" s="8"/>
      <c r="AH300" s="9"/>
      <c r="AI300" s="8"/>
      <c r="AJ300" s="13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7"/>
      <c r="BL300" s="7"/>
      <c r="BM300" s="7"/>
      <c r="BN300" s="7"/>
      <c r="BO300" s="7"/>
      <c r="BP300" s="7"/>
      <c r="BQ300" s="7"/>
      <c r="BR300" s="7"/>
      <c r="BT300" s="8"/>
      <c r="BV300" s="7"/>
      <c r="BW300" s="7"/>
      <c r="BX300" s="7"/>
      <c r="BY300" s="7"/>
      <c r="BZ300" s="7"/>
      <c r="CA300" s="7"/>
    </row>
    <row r="301" spans="1:79" x14ac:dyDescent="0.3">
      <c r="A301" s="1" t="s">
        <v>2299</v>
      </c>
      <c r="B301" s="1"/>
      <c r="C301" s="1" t="s">
        <v>1878</v>
      </c>
      <c r="D301" s="1"/>
      <c r="E301" s="1"/>
      <c r="F301" s="1"/>
      <c r="G301" s="1"/>
      <c r="H301" s="1">
        <v>14897.05</v>
      </c>
      <c r="I301" s="1">
        <v>-2.6</v>
      </c>
      <c r="J301" s="12">
        <v>1413.78</v>
      </c>
      <c r="K301" s="5">
        <v>926.45</v>
      </c>
      <c r="L301" s="5">
        <v>2367.46</v>
      </c>
      <c r="M301" s="13">
        <f t="shared" si="26"/>
        <v>-2.601703303959868E-2</v>
      </c>
      <c r="N301" s="13">
        <f t="shared" si="27"/>
        <v>-3.8094395721779639E-2</v>
      </c>
      <c r="O301" s="13">
        <f t="shared" si="27"/>
        <v>1.8816710103708445E-3</v>
      </c>
      <c r="P301" s="13">
        <f t="shared" si="27"/>
        <v>-1.0536346424705467E-2</v>
      </c>
      <c r="Q301" s="7"/>
      <c r="R301" s="8"/>
      <c r="S301" s="8"/>
      <c r="T301" s="8"/>
      <c r="U301" s="8"/>
      <c r="V301" s="13"/>
      <c r="W301" s="14"/>
      <c r="X301" s="1"/>
      <c r="Y301" s="1"/>
      <c r="Z301" s="1"/>
      <c r="AA301" s="1"/>
      <c r="AB301" s="1"/>
      <c r="AC301" s="1"/>
      <c r="AD301" s="8"/>
      <c r="AE301" s="8"/>
      <c r="AF301" s="8"/>
      <c r="AG301" s="8"/>
      <c r="AH301" s="9"/>
      <c r="AI301" s="8"/>
      <c r="AJ301" s="13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7"/>
      <c r="BL301" s="7"/>
      <c r="BM301" s="7"/>
      <c r="BN301" s="7"/>
      <c r="BO301" s="7"/>
      <c r="BP301" s="7"/>
      <c r="BQ301" s="7"/>
      <c r="BR301" s="7"/>
      <c r="BT301" s="8"/>
      <c r="BV301" s="7"/>
      <c r="BW301" s="7"/>
      <c r="BX301" s="7"/>
      <c r="BY301" s="7"/>
      <c r="BZ301" s="7"/>
      <c r="CA301" s="7"/>
    </row>
    <row r="302" spans="1:79" x14ac:dyDescent="0.3">
      <c r="A302" s="1" t="s">
        <v>2300</v>
      </c>
      <c r="B302" s="1"/>
      <c r="C302" s="1" t="s">
        <v>1878</v>
      </c>
      <c r="D302" s="1"/>
      <c r="E302" s="1"/>
      <c r="F302" s="1"/>
      <c r="G302" s="1"/>
      <c r="H302" s="1">
        <v>14239.27</v>
      </c>
      <c r="I302" s="1">
        <v>-4.41</v>
      </c>
      <c r="J302" s="12">
        <v>1344.23</v>
      </c>
      <c r="K302" s="5">
        <v>896.04</v>
      </c>
      <c r="L302" s="5">
        <v>2323.3200000000002</v>
      </c>
      <c r="M302" s="13">
        <f t="shared" si="26"/>
        <v>-4.4155050832211717E-2</v>
      </c>
      <c r="N302" s="13">
        <f t="shared" si="27"/>
        <v>-4.9194358386736248E-2</v>
      </c>
      <c r="O302" s="13">
        <f t="shared" si="27"/>
        <v>-3.2824221490636352E-2</v>
      </c>
      <c r="P302" s="13">
        <f t="shared" si="27"/>
        <v>-1.8644454394160737E-2</v>
      </c>
      <c r="Q302" s="7"/>
      <c r="R302" s="8"/>
      <c r="S302" s="8"/>
      <c r="T302" s="8"/>
      <c r="U302" s="8"/>
      <c r="V302" s="13"/>
      <c r="W302" s="14"/>
      <c r="X302" s="1"/>
      <c r="Y302" s="1"/>
      <c r="Z302" s="1"/>
      <c r="AA302" s="1"/>
      <c r="AB302" s="1"/>
      <c r="AC302" s="1"/>
      <c r="AD302" s="8"/>
      <c r="AE302" s="8"/>
      <c r="AF302" s="8"/>
      <c r="AG302" s="8"/>
      <c r="AH302" s="9"/>
      <c r="AI302" s="8"/>
      <c r="AJ302" s="13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7"/>
      <c r="BL302" s="7"/>
      <c r="BM302" s="7"/>
      <c r="BN302" s="7"/>
      <c r="BO302" s="7"/>
      <c r="BP302" s="7"/>
      <c r="BQ302" s="7"/>
      <c r="BR302" s="7"/>
      <c r="BT302" s="8"/>
      <c r="BV302" s="7"/>
      <c r="BW302" s="7"/>
      <c r="BX302" s="7"/>
      <c r="BY302" s="7"/>
      <c r="BZ302" s="7"/>
      <c r="CA302" s="7"/>
    </row>
    <row r="303" spans="1:79" x14ac:dyDescent="0.3">
      <c r="A303" s="1" t="s">
        <v>2301</v>
      </c>
      <c r="B303" s="1"/>
      <c r="C303" s="1" t="s">
        <v>1878</v>
      </c>
      <c r="D303" s="1"/>
      <c r="E303" s="1"/>
      <c r="F303" s="1"/>
      <c r="G303" s="1"/>
      <c r="H303" s="1">
        <v>14308.4</v>
      </c>
      <c r="I303" s="1">
        <v>0.48</v>
      </c>
      <c r="J303" s="12">
        <v>1352.57</v>
      </c>
      <c r="K303" s="5">
        <v>892.66</v>
      </c>
      <c r="L303" s="5">
        <v>2318.9899999999998</v>
      </c>
      <c r="M303" s="13">
        <f t="shared" si="26"/>
        <v>4.8548837124373634E-3</v>
      </c>
      <c r="N303" s="13">
        <f t="shared" si="27"/>
        <v>6.2042953958771907E-3</v>
      </c>
      <c r="O303" s="13">
        <f t="shared" si="27"/>
        <v>-3.7721530288826743E-3</v>
      </c>
      <c r="P303" s="13">
        <f t="shared" si="27"/>
        <v>-1.8637122738152101E-3</v>
      </c>
      <c r="Q303" s="7"/>
      <c r="R303" s="8"/>
      <c r="S303" s="8"/>
      <c r="T303" s="8"/>
      <c r="U303" s="8"/>
      <c r="V303" s="13"/>
      <c r="W303" s="14"/>
      <c r="X303" s="1"/>
      <c r="Y303" s="1"/>
      <c r="Z303" s="1"/>
      <c r="AA303" s="1"/>
      <c r="AB303" s="1"/>
      <c r="AC303" s="1"/>
      <c r="AD303" s="8"/>
      <c r="AE303" s="8"/>
      <c r="AF303" s="8"/>
      <c r="AG303" s="8"/>
      <c r="AH303" s="9"/>
      <c r="AI303" s="8"/>
      <c r="AJ303" s="13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7"/>
      <c r="BL303" s="7"/>
      <c r="BM303" s="7"/>
      <c r="BN303" s="7"/>
      <c r="BO303" s="7"/>
      <c r="BP303" s="7"/>
      <c r="BQ303" s="7"/>
      <c r="BR303" s="7"/>
      <c r="BT303" s="8"/>
      <c r="BV303" s="7"/>
      <c r="BW303" s="7"/>
      <c r="BX303" s="7"/>
      <c r="BY303" s="7"/>
      <c r="BZ303" s="7"/>
      <c r="CA303" s="7"/>
    </row>
    <row r="304" spans="1:79" x14ac:dyDescent="0.3">
      <c r="A304" s="1" t="s">
        <v>2302</v>
      </c>
      <c r="B304" s="1"/>
      <c r="C304" s="1" t="s">
        <v>1878</v>
      </c>
      <c r="D304" s="1"/>
      <c r="E304" s="1"/>
      <c r="F304" s="1"/>
      <c r="G304" s="1"/>
      <c r="H304" s="1">
        <v>14061.09</v>
      </c>
      <c r="I304" s="1">
        <v>-1.72</v>
      </c>
      <c r="J304" s="12">
        <v>1331.4</v>
      </c>
      <c r="K304" s="5">
        <v>880.09</v>
      </c>
      <c r="L304" s="5">
        <v>2288.96</v>
      </c>
      <c r="M304" s="13">
        <f t="shared" si="26"/>
        <v>-1.7284252606860284E-2</v>
      </c>
      <c r="N304" s="13">
        <f t="shared" si="27"/>
        <v>-1.5651685310187125E-2</v>
      </c>
      <c r="O304" s="13">
        <f t="shared" si="27"/>
        <v>-1.4081509197230724E-2</v>
      </c>
      <c r="P304" s="13">
        <f t="shared" si="27"/>
        <v>-1.2949603059952741E-2</v>
      </c>
      <c r="Q304" s="7"/>
      <c r="R304" s="8"/>
      <c r="S304" s="8"/>
      <c r="T304" s="8"/>
      <c r="U304" s="8"/>
      <c r="V304" s="13"/>
      <c r="W304" s="14"/>
      <c r="X304" s="1"/>
      <c r="Y304" s="1"/>
      <c r="Z304" s="1"/>
      <c r="AA304" s="1"/>
      <c r="AB304" s="1"/>
      <c r="AC304" s="1"/>
      <c r="AD304" s="8"/>
      <c r="AE304" s="8"/>
      <c r="AF304" s="8"/>
      <c r="AG304" s="8"/>
      <c r="AH304" s="9"/>
      <c r="AI304" s="8"/>
      <c r="AJ304" s="13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7"/>
      <c r="BL304" s="7"/>
      <c r="BM304" s="7"/>
      <c r="BN304" s="7"/>
      <c r="BO304" s="7"/>
      <c r="BP304" s="7"/>
      <c r="BQ304" s="7"/>
      <c r="BR304" s="7"/>
      <c r="BT304" s="8"/>
      <c r="BV304" s="7"/>
      <c r="BW304" s="7"/>
      <c r="BX304" s="7"/>
      <c r="BY304" s="7"/>
      <c r="BZ304" s="7"/>
      <c r="CA304" s="7"/>
    </row>
    <row r="305" spans="1:79" x14ac:dyDescent="0.3">
      <c r="A305" s="1" t="s">
        <v>2303</v>
      </c>
      <c r="B305" s="1"/>
      <c r="C305" s="1" t="s">
        <v>1878</v>
      </c>
      <c r="D305" s="1"/>
      <c r="E305" s="1"/>
      <c r="F305" s="1"/>
      <c r="G305" s="1"/>
      <c r="H305" s="1">
        <v>14442.76</v>
      </c>
      <c r="I305" s="1">
        <v>2.71</v>
      </c>
      <c r="J305" s="12">
        <v>1377.88</v>
      </c>
      <c r="K305" s="5">
        <v>899.73</v>
      </c>
      <c r="L305" s="5">
        <v>2307.13</v>
      </c>
      <c r="M305" s="13">
        <f t="shared" si="26"/>
        <v>2.7143699386036113E-2</v>
      </c>
      <c r="N305" s="13">
        <f t="shared" si="27"/>
        <v>3.4910620399579484E-2</v>
      </c>
      <c r="O305" s="13">
        <f t="shared" si="27"/>
        <v>2.2315899510277237E-2</v>
      </c>
      <c r="P305" s="13">
        <f t="shared" si="27"/>
        <v>7.9381028938907416E-3</v>
      </c>
      <c r="Q305" s="7"/>
      <c r="R305" s="8"/>
      <c r="S305" s="8"/>
      <c r="T305" s="8"/>
      <c r="U305" s="8"/>
      <c r="V305" s="13"/>
      <c r="W305" s="14"/>
      <c r="X305" s="1"/>
      <c r="Y305" s="1"/>
      <c r="Z305" s="1"/>
      <c r="AA305" s="1"/>
      <c r="AB305" s="1"/>
      <c r="AC305" s="1"/>
      <c r="AD305" s="8"/>
      <c r="AE305" s="8"/>
      <c r="AF305" s="8"/>
      <c r="AG305" s="8"/>
      <c r="AH305" s="9"/>
      <c r="AI305" s="8"/>
      <c r="AJ305" s="13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7"/>
      <c r="BL305" s="7"/>
      <c r="BM305" s="7"/>
      <c r="BN305" s="7"/>
      <c r="BO305" s="7"/>
      <c r="BP305" s="7"/>
      <c r="BQ305" s="7"/>
      <c r="BR305" s="7"/>
      <c r="BT305" s="8"/>
      <c r="BV305" s="7"/>
      <c r="BW305" s="7"/>
      <c r="BX305" s="7"/>
      <c r="BY305" s="7"/>
      <c r="BZ305" s="7"/>
      <c r="CA305" s="7"/>
    </row>
    <row r="306" spans="1:79" x14ac:dyDescent="0.3">
      <c r="A306" s="1" t="s">
        <v>2304</v>
      </c>
      <c r="B306" s="1"/>
      <c r="C306" s="1" t="s">
        <v>1878</v>
      </c>
      <c r="D306" s="1"/>
      <c r="E306" s="1"/>
      <c r="F306" s="1"/>
      <c r="G306" s="1"/>
      <c r="H306" s="1">
        <v>14436.19</v>
      </c>
      <c r="I306" s="1">
        <v>-0.04</v>
      </c>
      <c r="J306" s="12">
        <v>1371.68</v>
      </c>
      <c r="K306" s="5">
        <v>899.02</v>
      </c>
      <c r="L306" s="5">
        <v>2330.98</v>
      </c>
      <c r="M306" s="13">
        <f t="shared" si="26"/>
        <v>-4.548992020915188E-4</v>
      </c>
      <c r="N306" s="13">
        <f t="shared" si="27"/>
        <v>-4.4996661538014848E-3</v>
      </c>
      <c r="O306" s="13">
        <f t="shared" si="27"/>
        <v>-7.8912562657684759E-4</v>
      </c>
      <c r="P306" s="13">
        <f t="shared" si="27"/>
        <v>1.033751890877399E-2</v>
      </c>
      <c r="Q306" s="7"/>
      <c r="R306" s="8"/>
      <c r="S306" s="8"/>
      <c r="T306" s="8"/>
      <c r="U306" s="8"/>
      <c r="V306" s="13"/>
      <c r="W306" s="14"/>
      <c r="X306" s="1"/>
      <c r="Y306" s="1"/>
      <c r="Z306" s="1"/>
      <c r="AA306" s="1"/>
      <c r="AB306" s="1"/>
      <c r="AC306" s="1"/>
      <c r="AD306" s="8"/>
      <c r="AE306" s="8"/>
      <c r="AF306" s="8"/>
      <c r="AG306" s="8"/>
      <c r="AH306" s="9"/>
      <c r="AI306" s="8"/>
      <c r="AJ306" s="13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7"/>
      <c r="BL306" s="7"/>
      <c r="BM306" s="7"/>
      <c r="BN306" s="7"/>
      <c r="BO306" s="7"/>
      <c r="BP306" s="7"/>
      <c r="BQ306" s="7"/>
      <c r="BR306" s="7"/>
      <c r="BT306" s="8"/>
      <c r="BV306" s="7"/>
      <c r="BW306" s="7"/>
      <c r="BX306" s="7"/>
      <c r="BY306" s="7"/>
      <c r="BZ306" s="7"/>
      <c r="CA306" s="7"/>
    </row>
    <row r="307" spans="1:79" x14ac:dyDescent="0.3">
      <c r="A307" s="1" t="s">
        <v>2305</v>
      </c>
      <c r="B307" s="1"/>
      <c r="C307" s="1" t="s">
        <v>1878</v>
      </c>
      <c r="D307" s="1"/>
      <c r="E307" s="1"/>
      <c r="F307" s="1"/>
      <c r="G307" s="1"/>
      <c r="H307" s="1">
        <v>14550.29</v>
      </c>
      <c r="I307" s="1">
        <v>0.79</v>
      </c>
      <c r="J307" s="12">
        <v>1377.3</v>
      </c>
      <c r="K307" s="5">
        <v>906.99</v>
      </c>
      <c r="L307" s="5">
        <v>2348.19</v>
      </c>
      <c r="M307" s="13">
        <f t="shared" si="26"/>
        <v>7.9037474569121358E-3</v>
      </c>
      <c r="N307" s="13">
        <f t="shared" si="27"/>
        <v>4.0971655196546664E-3</v>
      </c>
      <c r="O307" s="13">
        <f t="shared" si="27"/>
        <v>8.8652087828968718E-3</v>
      </c>
      <c r="P307" s="13">
        <f t="shared" si="27"/>
        <v>7.3831607306797942E-3</v>
      </c>
      <c r="Q307" s="7"/>
      <c r="R307" s="8"/>
      <c r="S307" s="8"/>
      <c r="T307" s="8"/>
      <c r="U307" s="8"/>
      <c r="V307" s="13"/>
      <c r="W307" s="14"/>
      <c r="X307" s="1"/>
      <c r="Y307" s="1"/>
      <c r="Z307" s="1"/>
      <c r="AA307" s="1"/>
      <c r="AB307" s="1"/>
      <c r="AC307" s="1"/>
      <c r="AD307" s="8"/>
      <c r="AE307" s="8"/>
      <c r="AF307" s="8"/>
      <c r="AG307" s="8"/>
      <c r="AH307" s="9"/>
      <c r="AI307" s="8"/>
      <c r="AJ307" s="13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7"/>
      <c r="BL307" s="7"/>
      <c r="BM307" s="7"/>
      <c r="BN307" s="7"/>
      <c r="BO307" s="7"/>
      <c r="BP307" s="7"/>
      <c r="BQ307" s="7"/>
      <c r="BR307" s="7"/>
      <c r="BT307" s="8"/>
      <c r="BV307" s="7"/>
      <c r="BW307" s="7"/>
      <c r="BX307" s="7"/>
      <c r="BY307" s="7"/>
      <c r="BZ307" s="7"/>
      <c r="CA307" s="7"/>
    </row>
    <row r="308" spans="1:79" x14ac:dyDescent="0.3">
      <c r="A308" s="1" t="s">
        <v>2306</v>
      </c>
      <c r="B308" s="1"/>
      <c r="C308" s="1" t="s">
        <v>1878</v>
      </c>
      <c r="D308" s="1"/>
      <c r="E308" s="1"/>
      <c r="F308" s="1"/>
      <c r="G308" s="1"/>
      <c r="H308" s="1">
        <v>14768.53</v>
      </c>
      <c r="I308" s="1">
        <v>1.49</v>
      </c>
      <c r="J308" s="12">
        <v>1401.13</v>
      </c>
      <c r="K308" s="5">
        <v>927.03</v>
      </c>
      <c r="L308" s="5">
        <v>2356.29</v>
      </c>
      <c r="M308" s="13">
        <f t="shared" si="26"/>
        <v>1.499901376536128E-2</v>
      </c>
      <c r="N308" s="13">
        <f t="shared" si="27"/>
        <v>1.7301967617803005E-2</v>
      </c>
      <c r="O308" s="13">
        <f t="shared" si="27"/>
        <v>2.2095061687559925E-2</v>
      </c>
      <c r="P308" s="13">
        <f t="shared" si="27"/>
        <v>3.4494653328733804E-3</v>
      </c>
      <c r="Q308" s="7"/>
      <c r="R308" s="8"/>
      <c r="S308" s="8"/>
      <c r="T308" s="8"/>
      <c r="U308" s="8"/>
      <c r="V308" s="13"/>
      <c r="W308" s="14"/>
      <c r="X308" s="1"/>
      <c r="Y308" s="1"/>
      <c r="Z308" s="1"/>
      <c r="AA308" s="1"/>
      <c r="AB308" s="1"/>
      <c r="AC308" s="1"/>
      <c r="AD308" s="8"/>
      <c r="AE308" s="8"/>
      <c r="AF308" s="8"/>
      <c r="AG308" s="8"/>
      <c r="AH308" s="9"/>
      <c r="AI308" s="8"/>
      <c r="AJ308" s="13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7"/>
      <c r="BL308" s="7"/>
      <c r="BM308" s="7"/>
      <c r="BN308" s="7"/>
      <c r="BO308" s="7"/>
      <c r="BP308" s="7"/>
      <c r="BQ308" s="7"/>
      <c r="BR308" s="7"/>
      <c r="BT308" s="8"/>
      <c r="BV308" s="7"/>
      <c r="BW308" s="7"/>
      <c r="BX308" s="7"/>
      <c r="BY308" s="7"/>
      <c r="BZ308" s="7"/>
      <c r="CA308" s="7"/>
    </row>
    <row r="309" spans="1:79" x14ac:dyDescent="0.3">
      <c r="A309" s="1" t="s">
        <v>2307</v>
      </c>
      <c r="B309" s="1"/>
      <c r="C309" s="1" t="s">
        <v>1878</v>
      </c>
      <c r="D309" s="1"/>
      <c r="E309" s="1"/>
      <c r="F309" s="1"/>
      <c r="G309" s="1"/>
      <c r="H309" s="1">
        <v>14709.61</v>
      </c>
      <c r="I309" s="1">
        <v>-0.39</v>
      </c>
      <c r="J309" s="12">
        <v>1390.01</v>
      </c>
      <c r="K309" s="5">
        <v>925.94</v>
      </c>
      <c r="L309" s="5">
        <v>2360.36</v>
      </c>
      <c r="M309" s="13">
        <f t="shared" si="26"/>
        <v>-3.9895642965143141E-3</v>
      </c>
      <c r="N309" s="13">
        <f t="shared" si="27"/>
        <v>-7.9364512928851161E-3</v>
      </c>
      <c r="O309" s="13">
        <f t="shared" si="27"/>
        <v>-1.1757979784903227E-3</v>
      </c>
      <c r="P309" s="13">
        <f t="shared" si="27"/>
        <v>1.7272916321846576E-3</v>
      </c>
      <c r="Q309" s="7"/>
      <c r="R309" s="8"/>
      <c r="S309" s="8"/>
      <c r="T309" s="8"/>
      <c r="U309" s="8"/>
      <c r="V309" s="13"/>
      <c r="W309" s="14"/>
      <c r="X309" s="1"/>
      <c r="Y309" s="1"/>
      <c r="Z309" s="1"/>
      <c r="AA309" s="1"/>
      <c r="AB309" s="1"/>
      <c r="AC309" s="1"/>
      <c r="AD309" s="8"/>
      <c r="AE309" s="8"/>
      <c r="AF309" s="8"/>
      <c r="AG309" s="8"/>
      <c r="AH309" s="9"/>
      <c r="AI309" s="8"/>
      <c r="AJ309" s="13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7"/>
      <c r="BL309" s="7"/>
      <c r="BM309" s="7"/>
      <c r="BN309" s="7"/>
      <c r="BO309" s="7"/>
      <c r="BP309" s="7"/>
      <c r="BQ309" s="7"/>
      <c r="BR309" s="7"/>
      <c r="BT309" s="8"/>
      <c r="BV309" s="7"/>
      <c r="BW309" s="7"/>
      <c r="BX309" s="7"/>
      <c r="BY309" s="7"/>
      <c r="BZ309" s="7"/>
      <c r="CA309" s="7"/>
    </row>
    <row r="310" spans="1:79" x14ac:dyDescent="0.3">
      <c r="A310" s="1" t="s">
        <v>2308</v>
      </c>
      <c r="B310" s="1"/>
      <c r="C310" s="1" t="s">
        <v>1878</v>
      </c>
      <c r="D310" s="1"/>
      <c r="E310" s="1"/>
      <c r="F310" s="1"/>
      <c r="G310" s="1"/>
      <c r="H310" s="1">
        <v>14560.22</v>
      </c>
      <c r="I310" s="1">
        <v>-1.01</v>
      </c>
      <c r="J310" s="12">
        <v>1372.41</v>
      </c>
      <c r="K310" s="5">
        <v>924.46</v>
      </c>
      <c r="L310" s="5">
        <v>2342.9499999999998</v>
      </c>
      <c r="M310" s="13">
        <f t="shared" si="26"/>
        <v>-1.0155945670891398E-2</v>
      </c>
      <c r="N310" s="13">
        <f t="shared" si="27"/>
        <v>-1.2661779411658802E-2</v>
      </c>
      <c r="O310" s="13">
        <f t="shared" si="27"/>
        <v>-1.5983757046893476E-3</v>
      </c>
      <c r="P310" s="13">
        <f t="shared" si="27"/>
        <v>-7.3759934925182735E-3</v>
      </c>
      <c r="Q310" s="7"/>
      <c r="R310" s="8"/>
      <c r="S310" s="8"/>
      <c r="T310" s="8"/>
      <c r="U310" s="8"/>
      <c r="V310" s="13"/>
      <c r="W310" s="14"/>
      <c r="X310" s="1"/>
      <c r="Y310" s="1"/>
      <c r="Z310" s="1"/>
      <c r="AA310" s="1"/>
      <c r="AB310" s="1"/>
      <c r="AC310" s="1"/>
      <c r="AD310" s="8"/>
      <c r="AE310" s="8"/>
      <c r="AF310" s="8"/>
      <c r="AG310" s="8"/>
      <c r="AH310" s="9"/>
      <c r="AI310" s="8"/>
      <c r="AJ310" s="13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7"/>
      <c r="BL310" s="7"/>
      <c r="BM310" s="7"/>
      <c r="BN310" s="7"/>
      <c r="BO310" s="7"/>
      <c r="BP310" s="7"/>
      <c r="BQ310" s="7"/>
      <c r="BR310" s="7"/>
      <c r="BT310" s="8"/>
      <c r="BV310" s="7"/>
      <c r="BW310" s="7"/>
      <c r="BX310" s="7"/>
      <c r="BY310" s="7"/>
      <c r="BZ310" s="7"/>
      <c r="CA310" s="7"/>
    </row>
    <row r="311" spans="1:79" x14ac:dyDescent="0.3">
      <c r="A311" s="1" t="s">
        <v>2309</v>
      </c>
      <c r="B311" s="1"/>
      <c r="C311" s="1" t="s">
        <v>1878</v>
      </c>
      <c r="D311" s="1"/>
      <c r="E311" s="1"/>
      <c r="F311" s="1"/>
      <c r="G311" s="1"/>
      <c r="H311" s="1">
        <v>14713.26</v>
      </c>
      <c r="I311" s="1">
        <v>1.05</v>
      </c>
      <c r="J311" s="12">
        <v>1389.05</v>
      </c>
      <c r="K311" s="5">
        <v>935.46</v>
      </c>
      <c r="L311" s="5">
        <v>2347.52</v>
      </c>
      <c r="M311" s="13">
        <f t="shared" si="26"/>
        <v>1.0510830193499965E-2</v>
      </c>
      <c r="N311" s="13">
        <f t="shared" si="27"/>
        <v>1.2124656625935204E-2</v>
      </c>
      <c r="O311" s="13">
        <f t="shared" si="27"/>
        <v>1.1898838240702592E-2</v>
      </c>
      <c r="P311" s="13">
        <f t="shared" si="27"/>
        <v>1.9505324484090369E-3</v>
      </c>
      <c r="Q311" s="7"/>
      <c r="R311" s="8"/>
      <c r="S311" s="8"/>
      <c r="T311" s="8"/>
      <c r="U311" s="8"/>
      <c r="V311" s="13"/>
      <c r="W311" s="14"/>
      <c r="X311" s="1"/>
      <c r="Y311" s="1"/>
      <c r="Z311" s="1"/>
      <c r="AA311" s="1"/>
      <c r="AB311" s="1"/>
      <c r="AC311" s="1"/>
      <c r="AD311" s="8"/>
      <c r="AE311" s="8"/>
      <c r="AF311" s="8"/>
      <c r="AG311" s="8"/>
      <c r="AH311" s="9"/>
      <c r="AI311" s="8"/>
      <c r="AJ311" s="13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7"/>
      <c r="BL311" s="7"/>
      <c r="BM311" s="7"/>
      <c r="BN311" s="7"/>
      <c r="BO311" s="7"/>
      <c r="BP311" s="7"/>
      <c r="BQ311" s="7"/>
      <c r="BR311" s="7"/>
      <c r="BT311" s="8"/>
      <c r="BV311" s="7"/>
      <c r="BW311" s="7"/>
      <c r="BX311" s="7"/>
      <c r="BY311" s="7"/>
      <c r="BZ311" s="7"/>
      <c r="CA311" s="7"/>
    </row>
    <row r="312" spans="1:79" x14ac:dyDescent="0.3">
      <c r="A312" s="1" t="s">
        <v>2310</v>
      </c>
      <c r="B312" s="1"/>
      <c r="C312" s="1" t="s">
        <v>1878</v>
      </c>
      <c r="D312" s="1"/>
      <c r="E312" s="1"/>
      <c r="F312" s="1"/>
      <c r="G312" s="1"/>
      <c r="H312" s="1">
        <v>14784.12</v>
      </c>
      <c r="I312" s="1">
        <v>0.48</v>
      </c>
      <c r="J312" s="12">
        <v>1388</v>
      </c>
      <c r="K312" s="5">
        <v>940.26</v>
      </c>
      <c r="L312" s="5">
        <v>2355.2399999999998</v>
      </c>
      <c r="M312" s="13">
        <f t="shared" si="26"/>
        <v>4.8160638770742281E-3</v>
      </c>
      <c r="N312" s="13">
        <f t="shared" si="27"/>
        <v>-7.5591231417149185E-4</v>
      </c>
      <c r="O312" s="13">
        <f t="shared" si="27"/>
        <v>5.1311654159449382E-3</v>
      </c>
      <c r="P312" s="13">
        <f t="shared" si="27"/>
        <v>3.2885768811341531E-3</v>
      </c>
      <c r="Q312" s="7"/>
      <c r="R312" s="8"/>
      <c r="S312" s="8"/>
      <c r="T312" s="8"/>
      <c r="U312" s="8"/>
      <c r="V312" s="13"/>
      <c r="W312" s="14"/>
      <c r="X312" s="1"/>
      <c r="Y312" s="1"/>
      <c r="Z312" s="1"/>
      <c r="AA312" s="1"/>
      <c r="AB312" s="1"/>
      <c r="AC312" s="1"/>
      <c r="AD312" s="8"/>
      <c r="AE312" s="8"/>
      <c r="AF312" s="8"/>
      <c r="AG312" s="8"/>
      <c r="AH312" s="9"/>
      <c r="AI312" s="8"/>
      <c r="AJ312" s="13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7"/>
      <c r="BL312" s="7"/>
      <c r="BM312" s="7"/>
      <c r="BN312" s="7"/>
      <c r="BO312" s="7"/>
      <c r="BP312" s="7"/>
      <c r="BQ312" s="7"/>
      <c r="BR312" s="7"/>
      <c r="BT312" s="8"/>
      <c r="BV312" s="7"/>
      <c r="BW312" s="7"/>
      <c r="BX312" s="7"/>
      <c r="BY312" s="7"/>
      <c r="BZ312" s="7"/>
      <c r="CA312" s="7"/>
    </row>
    <row r="313" spans="1:79" x14ac:dyDescent="0.3">
      <c r="A313" s="1" t="s">
        <v>2311</v>
      </c>
      <c r="B313" s="1"/>
      <c r="C313" s="1" t="s">
        <v>1878</v>
      </c>
      <c r="D313" s="1"/>
      <c r="E313" s="1"/>
      <c r="F313" s="1"/>
      <c r="G313" s="1"/>
      <c r="H313" s="1">
        <v>14678.4</v>
      </c>
      <c r="I313" s="1">
        <v>-0.71</v>
      </c>
      <c r="J313" s="12">
        <v>1377.55</v>
      </c>
      <c r="K313" s="5">
        <v>932.81</v>
      </c>
      <c r="L313" s="5">
        <v>2352.2600000000002</v>
      </c>
      <c r="M313" s="13">
        <f t="shared" si="26"/>
        <v>-7.1509159828249125E-3</v>
      </c>
      <c r="N313" s="13">
        <f t="shared" si="27"/>
        <v>-7.5288184438040417E-3</v>
      </c>
      <c r="O313" s="13">
        <f t="shared" si="27"/>
        <v>-7.9233403526685064E-3</v>
      </c>
      <c r="P313" s="13">
        <f t="shared" si="27"/>
        <v>-1.2652638372308012E-3</v>
      </c>
      <c r="Q313" s="7"/>
      <c r="R313" s="8"/>
      <c r="S313" s="8"/>
      <c r="T313" s="8"/>
      <c r="U313" s="8"/>
      <c r="V313" s="13"/>
      <c r="W313" s="14"/>
      <c r="X313" s="1"/>
      <c r="Y313" s="1"/>
      <c r="Z313" s="1"/>
      <c r="AA313" s="1"/>
      <c r="AB313" s="1"/>
      <c r="AC313" s="1"/>
      <c r="AD313" s="8"/>
      <c r="AE313" s="8"/>
      <c r="AF313" s="8"/>
      <c r="AG313" s="8"/>
      <c r="AH313" s="9"/>
      <c r="AI313" s="8"/>
      <c r="AJ313" s="13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7"/>
      <c r="BL313" s="7"/>
      <c r="BM313" s="7"/>
      <c r="BN313" s="7"/>
      <c r="BO313" s="7"/>
      <c r="BP313" s="7"/>
      <c r="BQ313" s="7"/>
      <c r="BR313" s="7"/>
      <c r="BT313" s="8"/>
      <c r="BV313" s="7"/>
      <c r="BW313" s="7"/>
      <c r="BX313" s="7"/>
      <c r="BY313" s="7"/>
      <c r="BZ313" s="7"/>
      <c r="CA313" s="7"/>
    </row>
    <row r="314" spans="1:79" x14ac:dyDescent="0.3">
      <c r="A314" s="1" t="s">
        <v>2312</v>
      </c>
      <c r="B314" s="1"/>
      <c r="C314" s="1" t="s">
        <v>1878</v>
      </c>
      <c r="D314" s="1"/>
      <c r="E314" s="1"/>
      <c r="F314" s="1"/>
      <c r="G314" s="1"/>
      <c r="H314" s="1">
        <v>14791.95</v>
      </c>
      <c r="I314" s="1">
        <v>0.77</v>
      </c>
      <c r="J314" s="12">
        <v>1390.44</v>
      </c>
      <c r="K314" s="5">
        <v>940.54</v>
      </c>
      <c r="L314" s="5">
        <v>2346.66</v>
      </c>
      <c r="M314" s="13">
        <f t="shared" si="26"/>
        <v>7.7358567691301339E-3</v>
      </c>
      <c r="N314" s="13">
        <f t="shared" si="27"/>
        <v>9.3571921164385952E-3</v>
      </c>
      <c r="O314" s="13">
        <f t="shared" si="27"/>
        <v>8.2867893783300506E-3</v>
      </c>
      <c r="P314" s="13">
        <f t="shared" si="27"/>
        <v>-2.3806892095262766E-3</v>
      </c>
      <c r="Q314" s="7"/>
      <c r="R314" s="8"/>
      <c r="S314" s="8"/>
      <c r="T314" s="8"/>
      <c r="U314" s="8"/>
      <c r="V314" s="13"/>
      <c r="W314" s="14"/>
      <c r="X314" s="1"/>
      <c r="Y314" s="1"/>
      <c r="Z314" s="1"/>
      <c r="AA314" s="1"/>
      <c r="AB314" s="1"/>
      <c r="AC314" s="1"/>
      <c r="AD314" s="8"/>
      <c r="AE314" s="8"/>
      <c r="AF314" s="8"/>
      <c r="AG314" s="8"/>
      <c r="AH314" s="9"/>
      <c r="AI314" s="8"/>
      <c r="AJ314" s="13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7"/>
      <c r="BL314" s="7"/>
      <c r="BM314" s="7"/>
      <c r="BN314" s="7"/>
      <c r="BO314" s="7"/>
      <c r="BP314" s="7"/>
      <c r="BQ314" s="7"/>
      <c r="BR314" s="7"/>
      <c r="BT314" s="8"/>
      <c r="BV314" s="7"/>
      <c r="BW314" s="7"/>
      <c r="BX314" s="7"/>
      <c r="BY314" s="7"/>
      <c r="BZ314" s="7"/>
      <c r="CA314" s="7"/>
    </row>
    <row r="315" spans="1:79" x14ac:dyDescent="0.3">
      <c r="A315" s="1" t="s">
        <v>2313</v>
      </c>
      <c r="B315" s="1"/>
      <c r="C315" s="1" t="s">
        <v>1878</v>
      </c>
      <c r="D315" s="1"/>
      <c r="E315" s="1"/>
      <c r="F315" s="1"/>
      <c r="G315" s="1"/>
      <c r="H315" s="1">
        <v>14621.71</v>
      </c>
      <c r="I315" s="1">
        <v>-1.1499999999999999</v>
      </c>
      <c r="J315" s="12">
        <v>1371.31</v>
      </c>
      <c r="K315" s="5">
        <v>937.73</v>
      </c>
      <c r="L315" s="5">
        <v>2327.38</v>
      </c>
      <c r="M315" s="13">
        <f t="shared" si="26"/>
        <v>-1.150896264522272E-2</v>
      </c>
      <c r="N315" s="13">
        <f t="shared" si="27"/>
        <v>-1.3758234803371683E-2</v>
      </c>
      <c r="O315" s="13">
        <f t="shared" si="27"/>
        <v>-2.9876453951984683E-3</v>
      </c>
      <c r="P315" s="13">
        <f t="shared" si="27"/>
        <v>-8.2159324316261051E-3</v>
      </c>
      <c r="Q315" s="7"/>
      <c r="R315" s="8"/>
      <c r="S315" s="8"/>
      <c r="T315" s="8"/>
      <c r="U315" s="8"/>
      <c r="V315" s="13"/>
      <c r="W315" s="14"/>
      <c r="X315" s="1"/>
      <c r="Y315" s="1"/>
      <c r="Z315" s="1"/>
      <c r="AA315" s="1"/>
      <c r="AB315" s="1"/>
      <c r="AC315" s="1"/>
      <c r="AD315" s="8"/>
      <c r="AE315" s="8"/>
      <c r="AF315" s="8"/>
      <c r="AG315" s="8"/>
      <c r="AH315" s="9"/>
      <c r="AI315" s="8"/>
      <c r="AJ315" s="13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7"/>
      <c r="BL315" s="7"/>
      <c r="BM315" s="7"/>
      <c r="BN315" s="7"/>
      <c r="BO315" s="7"/>
      <c r="BP315" s="7"/>
      <c r="BQ315" s="7"/>
      <c r="BR315" s="7"/>
      <c r="BT315" s="8"/>
      <c r="BV315" s="7"/>
      <c r="BW315" s="7"/>
      <c r="BX315" s="7"/>
      <c r="BY315" s="7"/>
      <c r="BZ315" s="7"/>
      <c r="CA315" s="7"/>
    </row>
    <row r="316" spans="1:79" x14ac:dyDescent="0.3">
      <c r="A316" s="1" t="s">
        <v>2314</v>
      </c>
      <c r="B316" s="1"/>
      <c r="C316" s="1" t="s">
        <v>1878</v>
      </c>
      <c r="D316" s="1"/>
      <c r="E316" s="1"/>
      <c r="F316" s="1"/>
      <c r="G316" s="1"/>
      <c r="H316" s="1">
        <v>14698.91</v>
      </c>
      <c r="I316" s="1">
        <v>0.52</v>
      </c>
      <c r="J316" s="12">
        <v>1375.89</v>
      </c>
      <c r="K316" s="5">
        <v>944.89</v>
      </c>
      <c r="L316" s="5">
        <v>2353.17</v>
      </c>
      <c r="M316" s="13">
        <f t="shared" si="26"/>
        <v>5.2798202125470262E-3</v>
      </c>
      <c r="N316" s="13">
        <f t="shared" si="27"/>
        <v>3.3398720931081538E-3</v>
      </c>
      <c r="O316" s="13">
        <f t="shared" si="27"/>
        <v>7.6354601004553491E-3</v>
      </c>
      <c r="P316" s="13">
        <f t="shared" si="27"/>
        <v>1.1081129854170868E-2</v>
      </c>
      <c r="Q316" s="7"/>
      <c r="R316" s="8"/>
      <c r="S316" s="8"/>
      <c r="T316" s="8"/>
      <c r="U316" s="8"/>
      <c r="V316" s="13"/>
      <c r="W316" s="14"/>
      <c r="X316" s="1"/>
      <c r="Y316" s="1"/>
      <c r="Z316" s="1"/>
      <c r="AA316" s="1"/>
      <c r="AB316" s="1"/>
      <c r="AC316" s="1"/>
      <c r="AD316" s="8"/>
      <c r="AE316" s="8"/>
      <c r="AF316" s="8"/>
      <c r="AG316" s="8"/>
      <c r="AH316" s="9"/>
      <c r="AI316" s="8"/>
      <c r="AJ316" s="13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7"/>
      <c r="BL316" s="7"/>
      <c r="BM316" s="7"/>
      <c r="BN316" s="7"/>
      <c r="BO316" s="7"/>
      <c r="BP316" s="7"/>
      <c r="BQ316" s="7"/>
      <c r="BR316" s="7"/>
      <c r="BT316" s="8"/>
      <c r="BV316" s="7"/>
      <c r="BW316" s="7"/>
      <c r="BX316" s="7"/>
      <c r="BY316" s="7"/>
      <c r="BZ316" s="7"/>
      <c r="CA316" s="7"/>
    </row>
    <row r="317" spans="1:79" x14ac:dyDescent="0.3">
      <c r="A317" s="1" t="s">
        <v>2315</v>
      </c>
      <c r="B317" s="1"/>
      <c r="C317" s="1" t="s">
        <v>1878</v>
      </c>
      <c r="D317" s="1"/>
      <c r="E317" s="1"/>
      <c r="F317" s="1"/>
      <c r="G317" s="1"/>
      <c r="H317" s="1">
        <v>14562.77</v>
      </c>
      <c r="I317" s="1">
        <v>-0.92</v>
      </c>
      <c r="J317" s="12">
        <v>1359.42</v>
      </c>
      <c r="K317" s="5">
        <v>938.64</v>
      </c>
      <c r="L317" s="5">
        <v>2351.21</v>
      </c>
      <c r="M317" s="13">
        <f t="shared" si="26"/>
        <v>-9.2619112573653073E-3</v>
      </c>
      <c r="N317" s="13">
        <f t="shared" si="27"/>
        <v>-1.1970433682925274E-2</v>
      </c>
      <c r="O317" s="13">
        <f t="shared" si="27"/>
        <v>-6.614526558647027E-3</v>
      </c>
      <c r="P317" s="13">
        <f t="shared" si="27"/>
        <v>-8.3291899862736329E-4</v>
      </c>
      <c r="Q317" s="7"/>
      <c r="R317" s="8"/>
      <c r="S317" s="8"/>
      <c r="T317" s="8"/>
      <c r="U317" s="8"/>
      <c r="V317" s="13"/>
      <c r="W317" s="14"/>
      <c r="X317" s="1"/>
      <c r="Y317" s="1"/>
      <c r="Z317" s="1"/>
      <c r="AA317" s="1"/>
      <c r="AB317" s="1"/>
      <c r="AC317" s="1"/>
      <c r="AD317" s="8"/>
      <c r="AE317" s="8"/>
      <c r="AF317" s="8"/>
      <c r="AG317" s="8"/>
      <c r="AH317" s="9"/>
      <c r="AI317" s="8"/>
      <c r="AJ317" s="13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7"/>
      <c r="BL317" s="7"/>
      <c r="BM317" s="7"/>
      <c r="BN317" s="7"/>
      <c r="BO317" s="7"/>
      <c r="BP317" s="7"/>
      <c r="BQ317" s="7"/>
      <c r="BR317" s="7"/>
      <c r="BT317" s="8"/>
      <c r="BV317" s="7"/>
      <c r="BW317" s="7"/>
      <c r="BX317" s="7"/>
      <c r="BY317" s="7"/>
      <c r="BZ317" s="7"/>
      <c r="CA317" s="7"/>
    </row>
    <row r="318" spans="1:79" x14ac:dyDescent="0.3">
      <c r="A318" s="1" t="s">
        <v>2316</v>
      </c>
      <c r="B318" s="1"/>
      <c r="C318" s="1" t="s">
        <v>1878</v>
      </c>
      <c r="D318" s="1"/>
      <c r="E318" s="1"/>
      <c r="F318" s="1"/>
      <c r="G318" s="1"/>
      <c r="H318" s="1">
        <v>14344.66</v>
      </c>
      <c r="I318" s="1">
        <v>-1.49</v>
      </c>
      <c r="J318" s="12">
        <v>1334.66</v>
      </c>
      <c r="K318" s="5">
        <v>934.91</v>
      </c>
      <c r="L318" s="5">
        <v>2334.5100000000002</v>
      </c>
      <c r="M318" s="13">
        <f t="shared" si="26"/>
        <v>-1.4977233040142868E-2</v>
      </c>
      <c r="N318" s="13">
        <f t="shared" si="27"/>
        <v>-1.8213649938944587E-2</v>
      </c>
      <c r="O318" s="13">
        <f t="shared" si="27"/>
        <v>-3.9738344839341799E-3</v>
      </c>
      <c r="P318" s="13">
        <f t="shared" si="27"/>
        <v>-7.1027258305297325E-3</v>
      </c>
      <c r="Q318" s="7"/>
      <c r="R318" s="8"/>
      <c r="S318" s="8"/>
      <c r="T318" s="8"/>
      <c r="U318" s="8"/>
      <c r="V318" s="13"/>
      <c r="W318" s="14"/>
      <c r="X318" s="1"/>
      <c r="Y318" s="1"/>
      <c r="Z318" s="1"/>
      <c r="AA318" s="1"/>
      <c r="AB318" s="1"/>
      <c r="AC318" s="1"/>
      <c r="AD318" s="8"/>
      <c r="AE318" s="8"/>
      <c r="AF318" s="8"/>
      <c r="AG318" s="8"/>
      <c r="AH318" s="9"/>
      <c r="AI318" s="8"/>
      <c r="AJ318" s="13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7"/>
      <c r="BL318" s="7"/>
      <c r="BM318" s="7"/>
      <c r="BN318" s="7"/>
      <c r="BO318" s="7"/>
      <c r="BP318" s="7"/>
      <c r="BQ318" s="7"/>
      <c r="BR318" s="7"/>
      <c r="BT318" s="8"/>
      <c r="BV318" s="7"/>
      <c r="BW318" s="7"/>
      <c r="BX318" s="7"/>
      <c r="BY318" s="7"/>
      <c r="BZ318" s="7"/>
      <c r="CA318" s="7"/>
    </row>
    <row r="319" spans="1:79" x14ac:dyDescent="0.3">
      <c r="A319" s="1" t="s">
        <v>2317</v>
      </c>
      <c r="B319" s="1"/>
      <c r="C319" s="1" t="s">
        <v>1878</v>
      </c>
      <c r="D319" s="1"/>
      <c r="E319" s="1"/>
      <c r="F319" s="1"/>
      <c r="G319" s="1"/>
      <c r="H319" s="1">
        <v>14197.49</v>
      </c>
      <c r="I319" s="1">
        <v>-1.02</v>
      </c>
      <c r="J319" s="12">
        <v>1317.33</v>
      </c>
      <c r="K319" s="5">
        <v>933.55</v>
      </c>
      <c r="L319" s="5">
        <v>2320.62</v>
      </c>
      <c r="M319" s="13">
        <f t="shared" si="26"/>
        <v>-1.0259566974748835E-2</v>
      </c>
      <c r="N319" s="13">
        <f t="shared" si="27"/>
        <v>-1.2984580342559227E-2</v>
      </c>
      <c r="O319" s="13">
        <f t="shared" si="27"/>
        <v>-1.4546854777465201E-3</v>
      </c>
      <c r="P319" s="13">
        <f t="shared" si="27"/>
        <v>-5.9498567151138326E-3</v>
      </c>
      <c r="Q319" s="7"/>
      <c r="R319" s="8"/>
      <c r="S319" s="8"/>
      <c r="T319" s="8"/>
      <c r="U319" s="8"/>
      <c r="V319" s="13"/>
      <c r="W319" s="14"/>
      <c r="X319" s="1"/>
      <c r="Y319" s="1"/>
      <c r="Z319" s="1"/>
      <c r="AA319" s="1"/>
      <c r="AB319" s="1"/>
      <c r="AC319" s="1"/>
      <c r="AD319" s="8"/>
      <c r="AE319" s="8"/>
      <c r="AF319" s="8"/>
      <c r="AG319" s="8"/>
      <c r="AH319" s="9"/>
      <c r="AI319" s="8"/>
      <c r="AJ319" s="13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7"/>
      <c r="BL319" s="7"/>
      <c r="BM319" s="7"/>
      <c r="BN319" s="7"/>
      <c r="BO319" s="7"/>
      <c r="BP319" s="7"/>
      <c r="BQ319" s="7"/>
      <c r="BR319" s="7"/>
      <c r="BT319" s="8"/>
      <c r="BV319" s="7"/>
      <c r="BW319" s="7"/>
      <c r="BX319" s="7"/>
      <c r="BY319" s="7"/>
      <c r="BZ319" s="7"/>
      <c r="CA319" s="7"/>
    </row>
    <row r="320" spans="1:79" x14ac:dyDescent="0.3">
      <c r="A320" s="1" t="s">
        <v>2318</v>
      </c>
      <c r="B320" s="1"/>
      <c r="C320" s="1" t="s">
        <v>1878</v>
      </c>
      <c r="D320" s="1"/>
      <c r="E320" s="1"/>
      <c r="F320" s="1"/>
      <c r="G320" s="1"/>
      <c r="H320" s="1">
        <v>14399.39</v>
      </c>
      <c r="I320" s="1">
        <v>1.42</v>
      </c>
      <c r="J320" s="12">
        <v>1347.36</v>
      </c>
      <c r="K320" s="5">
        <v>939.78</v>
      </c>
      <c r="L320" s="5">
        <v>2336.25</v>
      </c>
      <c r="M320" s="13">
        <f t="shared" si="26"/>
        <v>1.4220823539935479E-2</v>
      </c>
      <c r="N320" s="13">
        <f t="shared" si="27"/>
        <v>2.2796110314044382E-2</v>
      </c>
      <c r="O320" s="13">
        <f t="shared" si="27"/>
        <v>6.6734508060628528E-3</v>
      </c>
      <c r="P320" s="13">
        <f t="shared" si="27"/>
        <v>6.7352690229336432E-3</v>
      </c>
      <c r="Q320" s="7"/>
      <c r="R320" s="8"/>
      <c r="S320" s="8"/>
      <c r="T320" s="8"/>
      <c r="U320" s="8"/>
      <c r="V320" s="13"/>
      <c r="W320" s="14"/>
      <c r="X320" s="1"/>
      <c r="Y320" s="1"/>
      <c r="Z320" s="1"/>
      <c r="AA320" s="1"/>
      <c r="AB320" s="1"/>
      <c r="AC320" s="1"/>
      <c r="AD320" s="8"/>
      <c r="AE320" s="8"/>
      <c r="AF320" s="8"/>
      <c r="AG320" s="8"/>
      <c r="AH320" s="9"/>
      <c r="AI320" s="8"/>
      <c r="AJ320" s="13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7"/>
      <c r="BL320" s="7"/>
      <c r="BM320" s="7"/>
      <c r="BN320" s="7"/>
      <c r="BO320" s="7"/>
      <c r="BP320" s="7"/>
      <c r="BQ320" s="7"/>
      <c r="BR320" s="7"/>
      <c r="BT320" s="8"/>
      <c r="BV320" s="7"/>
      <c r="BW320" s="7"/>
      <c r="BX320" s="7"/>
      <c r="BY320" s="7"/>
      <c r="BZ320" s="7"/>
      <c r="CA320" s="7"/>
    </row>
    <row r="321" spans="1:79" x14ac:dyDescent="0.3">
      <c r="A321" s="1" t="s">
        <v>2319</v>
      </c>
      <c r="B321" s="1"/>
      <c r="C321" s="1" t="s">
        <v>1878</v>
      </c>
      <c r="D321" s="1"/>
      <c r="E321" s="1"/>
      <c r="F321" s="1"/>
      <c r="G321" s="1"/>
      <c r="H321" s="1">
        <v>14553.84</v>
      </c>
      <c r="I321" s="1">
        <v>1.07</v>
      </c>
      <c r="J321" s="12">
        <v>1367.18</v>
      </c>
      <c r="K321" s="5">
        <v>945.63</v>
      </c>
      <c r="L321" s="5">
        <v>2335.31</v>
      </c>
      <c r="M321" s="13">
        <f t="shared" si="26"/>
        <v>1.0726148816026182E-2</v>
      </c>
      <c r="N321" s="13">
        <f t="shared" si="27"/>
        <v>1.4710248189051311E-2</v>
      </c>
      <c r="O321" s="13">
        <f t="shared" si="27"/>
        <v>6.2248611377131446E-3</v>
      </c>
      <c r="P321" s="13">
        <f t="shared" si="27"/>
        <v>-4.0235420010703571E-4</v>
      </c>
      <c r="Q321" s="7"/>
      <c r="R321" s="8"/>
      <c r="S321" s="8"/>
      <c r="T321" s="8"/>
      <c r="U321" s="8"/>
      <c r="V321" s="13"/>
      <c r="W321" s="14"/>
      <c r="X321" s="1"/>
      <c r="Y321" s="1"/>
      <c r="Z321" s="1"/>
      <c r="AA321" s="1"/>
      <c r="AB321" s="1"/>
      <c r="AC321" s="1"/>
      <c r="AD321" s="8"/>
      <c r="AE321" s="8"/>
      <c r="AF321" s="8"/>
      <c r="AG321" s="8"/>
      <c r="AH321" s="9"/>
      <c r="AI321" s="8"/>
      <c r="AJ321" s="13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7"/>
      <c r="BL321" s="7"/>
      <c r="BM321" s="7"/>
      <c r="BN321" s="7"/>
      <c r="BO321" s="7"/>
      <c r="BP321" s="7"/>
      <c r="BQ321" s="7"/>
      <c r="BR321" s="7"/>
      <c r="BT321" s="8"/>
      <c r="BV321" s="7"/>
      <c r="BW321" s="7"/>
      <c r="BX321" s="7"/>
      <c r="BY321" s="7"/>
      <c r="BZ321" s="7"/>
      <c r="CA321" s="7"/>
    </row>
    <row r="322" spans="1:79" x14ac:dyDescent="0.3">
      <c r="A322" s="1" t="s">
        <v>2320</v>
      </c>
      <c r="B322" s="1"/>
      <c r="C322" s="1" t="s">
        <v>1878</v>
      </c>
      <c r="D322" s="1"/>
      <c r="E322" s="1"/>
      <c r="F322" s="1"/>
      <c r="G322" s="1"/>
      <c r="H322" s="1">
        <v>14691.85</v>
      </c>
      <c r="I322" s="1">
        <v>0.94</v>
      </c>
      <c r="J322" s="12">
        <v>1390.49</v>
      </c>
      <c r="K322" s="5">
        <v>951.28</v>
      </c>
      <c r="L322" s="5">
        <v>2339.0100000000002</v>
      </c>
      <c r="M322" s="13">
        <f t="shared" si="26"/>
        <v>9.4827207115097956E-3</v>
      </c>
      <c r="N322" s="13">
        <f t="shared" si="27"/>
        <v>1.7049693529747278E-2</v>
      </c>
      <c r="O322" s="13">
        <f t="shared" si="27"/>
        <v>5.9748527436735976E-3</v>
      </c>
      <c r="P322" s="13">
        <f t="shared" si="27"/>
        <v>1.584372096210096E-3</v>
      </c>
      <c r="Q322" s="7"/>
      <c r="R322" s="8"/>
      <c r="S322" s="8"/>
      <c r="T322" s="8"/>
      <c r="U322" s="8"/>
      <c r="V322" s="13"/>
      <c r="W322" s="14"/>
      <c r="X322" s="1"/>
      <c r="Y322" s="1"/>
      <c r="Z322" s="1"/>
      <c r="AA322" s="1"/>
      <c r="AB322" s="1"/>
      <c r="AC322" s="1"/>
      <c r="AD322" s="8"/>
      <c r="AE322" s="8"/>
      <c r="AF322" s="8"/>
      <c r="AG322" s="8"/>
      <c r="AH322" s="9"/>
      <c r="AI322" s="8"/>
      <c r="AJ322" s="13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7"/>
      <c r="BL322" s="7"/>
      <c r="BM322" s="7"/>
      <c r="BN322" s="7"/>
      <c r="BO322" s="7"/>
      <c r="BP322" s="7"/>
      <c r="BQ322" s="7"/>
      <c r="BR322" s="7"/>
      <c r="BT322" s="8"/>
      <c r="BV322" s="7"/>
      <c r="BW322" s="7"/>
      <c r="BX322" s="7"/>
      <c r="BY322" s="7"/>
      <c r="BZ322" s="7"/>
      <c r="CA322" s="7"/>
    </row>
    <row r="323" spans="1:79" x14ac:dyDescent="0.3">
      <c r="A323" s="1" t="s">
        <v>2321</v>
      </c>
      <c r="B323" s="1"/>
      <c r="C323" s="1" t="s">
        <v>1878</v>
      </c>
      <c r="D323" s="1"/>
      <c r="E323" s="1"/>
      <c r="F323" s="1"/>
      <c r="G323" s="1"/>
      <c r="H323" s="1">
        <v>14965.94</v>
      </c>
      <c r="I323" s="1">
        <v>1.86</v>
      </c>
      <c r="J323" s="12">
        <v>1421.18</v>
      </c>
      <c r="K323" s="5">
        <v>965.17</v>
      </c>
      <c r="L323" s="5">
        <v>2343.06</v>
      </c>
      <c r="M323" s="13">
        <f t="shared" si="26"/>
        <v>1.8655921480276394E-2</v>
      </c>
      <c r="N323" s="13">
        <f t="shared" si="27"/>
        <v>2.2071356140641152E-2</v>
      </c>
      <c r="O323" s="13">
        <f t="shared" si="27"/>
        <v>1.4601379194348674E-2</v>
      </c>
      <c r="P323" s="13">
        <f t="shared" si="27"/>
        <v>1.731501789218326E-3</v>
      </c>
      <c r="Q323" s="7"/>
      <c r="R323" s="8"/>
      <c r="S323" s="8"/>
      <c r="T323" s="8"/>
      <c r="U323" s="8"/>
      <c r="V323" s="13"/>
      <c r="W323" s="14"/>
      <c r="X323" s="1"/>
      <c r="Y323" s="1"/>
      <c r="Z323" s="1"/>
      <c r="AA323" s="1"/>
      <c r="AB323" s="1"/>
      <c r="AC323" s="1"/>
      <c r="AD323" s="8"/>
      <c r="AE323" s="8"/>
      <c r="AF323" s="8"/>
      <c r="AG323" s="8"/>
      <c r="AH323" s="9"/>
      <c r="AI323" s="8"/>
      <c r="AJ323" s="13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7"/>
      <c r="BL323" s="7"/>
      <c r="BM323" s="7"/>
      <c r="BN323" s="7"/>
      <c r="BO323" s="7"/>
      <c r="BP323" s="7"/>
      <c r="BQ323" s="7"/>
      <c r="BR323" s="7"/>
      <c r="BT323" s="8"/>
      <c r="BV323" s="7"/>
      <c r="BW323" s="7"/>
      <c r="BX323" s="7"/>
      <c r="BY323" s="7"/>
      <c r="BZ323" s="7"/>
      <c r="CA323" s="7"/>
    </row>
    <row r="324" spans="1:79" x14ac:dyDescent="0.3">
      <c r="A324" s="1" t="s">
        <v>2322</v>
      </c>
      <c r="B324" s="1"/>
      <c r="C324" s="1" t="s">
        <v>1878</v>
      </c>
      <c r="D324" s="1"/>
      <c r="E324" s="1"/>
      <c r="F324" s="1"/>
      <c r="G324" s="1"/>
      <c r="H324" s="1">
        <v>15196.18</v>
      </c>
      <c r="I324" s="1">
        <v>1.53</v>
      </c>
      <c r="J324" s="12">
        <v>1450.72</v>
      </c>
      <c r="K324" s="5">
        <v>979.06</v>
      </c>
      <c r="L324" s="5">
        <v>2329.2399999999998</v>
      </c>
      <c r="M324" s="13">
        <f t="shared" ref="M324:M387" si="28">H324/H323-1</f>
        <v>1.5384265873042313E-2</v>
      </c>
      <c r="N324" s="13">
        <f t="shared" si="27"/>
        <v>2.0785544406760614E-2</v>
      </c>
      <c r="O324" s="13">
        <f t="shared" si="27"/>
        <v>1.4391247137809815E-2</v>
      </c>
      <c r="P324" s="13">
        <f t="shared" si="27"/>
        <v>-5.8982697839577991E-3</v>
      </c>
      <c r="Q324" s="7"/>
      <c r="R324" s="8"/>
      <c r="S324" s="8"/>
      <c r="T324" s="8"/>
      <c r="U324" s="8"/>
      <c r="V324" s="13"/>
      <c r="W324" s="14"/>
      <c r="X324" s="1"/>
      <c r="Y324" s="1"/>
      <c r="Z324" s="1"/>
      <c r="AA324" s="1"/>
      <c r="AB324" s="1"/>
      <c r="AC324" s="1"/>
      <c r="AD324" s="8"/>
      <c r="AE324" s="8"/>
      <c r="AF324" s="8"/>
      <c r="AG324" s="8"/>
      <c r="AH324" s="9"/>
      <c r="AI324" s="8"/>
      <c r="AJ324" s="13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7"/>
      <c r="BL324" s="7"/>
      <c r="BM324" s="7"/>
      <c r="BN324" s="7"/>
      <c r="BO324" s="7"/>
      <c r="BP324" s="7"/>
      <c r="BQ324" s="7"/>
      <c r="BR324" s="7"/>
      <c r="BT324" s="8"/>
      <c r="BV324" s="7"/>
      <c r="BW324" s="7"/>
      <c r="BX324" s="7"/>
      <c r="BY324" s="7"/>
      <c r="BZ324" s="7"/>
      <c r="CA324" s="7"/>
    </row>
    <row r="325" spans="1:79" x14ac:dyDescent="0.3">
      <c r="A325" s="1" t="s">
        <v>2323</v>
      </c>
      <c r="B325" s="1"/>
      <c r="C325" s="1" t="s">
        <v>1878</v>
      </c>
      <c r="D325" s="1"/>
      <c r="E325" s="1"/>
      <c r="F325" s="1"/>
      <c r="G325" s="1"/>
      <c r="H325" s="1">
        <v>15182.81</v>
      </c>
      <c r="I325" s="1">
        <v>-0.08</v>
      </c>
      <c r="J325" s="12">
        <v>1450.76</v>
      </c>
      <c r="K325" s="5">
        <v>978.95</v>
      </c>
      <c r="L325" s="5">
        <v>2320.59</v>
      </c>
      <c r="M325" s="13">
        <f t="shared" si="28"/>
        <v>-8.7982637741856884E-4</v>
      </c>
      <c r="N325" s="13">
        <f t="shared" ref="N325:P388" si="29">J325/J324-1</f>
        <v>2.7572515716389745E-5</v>
      </c>
      <c r="O325" s="13">
        <f t="shared" si="29"/>
        <v>-1.1235266480080774E-4</v>
      </c>
      <c r="P325" s="13">
        <f t="shared" si="29"/>
        <v>-3.7136576737475391E-3</v>
      </c>
      <c r="Q325" s="7"/>
      <c r="R325" s="8"/>
      <c r="S325" s="8"/>
      <c r="T325" s="8"/>
      <c r="U325" s="8"/>
      <c r="V325" s="13"/>
      <c r="W325" s="14"/>
      <c r="X325" s="1"/>
      <c r="Y325" s="1"/>
      <c r="Z325" s="1"/>
      <c r="AA325" s="1"/>
      <c r="AB325" s="1"/>
      <c r="AC325" s="1"/>
      <c r="AD325" s="8"/>
      <c r="AE325" s="8"/>
      <c r="AF325" s="8"/>
      <c r="AG325" s="8"/>
      <c r="AH325" s="9"/>
      <c r="AI325" s="8"/>
      <c r="AJ325" s="13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7"/>
      <c r="BL325" s="7"/>
      <c r="BM325" s="7"/>
      <c r="BN325" s="7"/>
      <c r="BO325" s="7"/>
      <c r="BP325" s="7"/>
      <c r="BQ325" s="7"/>
      <c r="BR325" s="7"/>
      <c r="BT325" s="8"/>
      <c r="BV325" s="7"/>
      <c r="BW325" s="7"/>
      <c r="BX325" s="7"/>
      <c r="BY325" s="7"/>
      <c r="BZ325" s="7"/>
      <c r="CA325" s="7"/>
    </row>
    <row r="326" spans="1:79" x14ac:dyDescent="0.3">
      <c r="A326" s="1" t="s">
        <v>2324</v>
      </c>
      <c r="B326" s="1"/>
      <c r="C326" s="1" t="s">
        <v>1878</v>
      </c>
      <c r="D326" s="1"/>
      <c r="E326" s="1"/>
      <c r="F326" s="1"/>
      <c r="G326" s="1"/>
      <c r="H326" s="1">
        <v>14905.93</v>
      </c>
      <c r="I326" s="1">
        <v>-1.82</v>
      </c>
      <c r="J326" s="12">
        <v>1407.67</v>
      </c>
      <c r="K326" s="5">
        <v>971.75</v>
      </c>
      <c r="L326" s="5">
        <v>2314.3000000000002</v>
      </c>
      <c r="M326" s="13">
        <f t="shared" si="28"/>
        <v>-1.8236413417542563E-2</v>
      </c>
      <c r="N326" s="13">
        <f t="shared" si="29"/>
        <v>-2.9701673605558421E-2</v>
      </c>
      <c r="O326" s="13">
        <f t="shared" si="29"/>
        <v>-7.3548189386588581E-3</v>
      </c>
      <c r="P326" s="13">
        <f t="shared" si="29"/>
        <v>-2.7105175838902928E-3</v>
      </c>
      <c r="Q326" s="7"/>
      <c r="R326" s="8"/>
      <c r="S326" s="8"/>
      <c r="T326" s="8"/>
      <c r="U326" s="8"/>
      <c r="V326" s="13"/>
      <c r="W326" s="14"/>
      <c r="X326" s="1"/>
      <c r="Y326" s="1"/>
      <c r="Z326" s="1"/>
      <c r="AA326" s="1"/>
      <c r="AB326" s="1"/>
      <c r="AC326" s="1"/>
      <c r="AD326" s="8"/>
      <c r="AE326" s="8"/>
      <c r="AF326" s="8"/>
      <c r="AG326" s="8"/>
      <c r="AH326" s="9"/>
      <c r="AI326" s="8"/>
      <c r="AJ326" s="13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7"/>
      <c r="BL326" s="7"/>
      <c r="BM326" s="7"/>
      <c r="BN326" s="7"/>
      <c r="BO326" s="7"/>
      <c r="BP326" s="7"/>
      <c r="BQ326" s="7"/>
      <c r="BR326" s="7"/>
      <c r="BT326" s="8"/>
      <c r="BV326" s="7"/>
      <c r="BW326" s="7"/>
      <c r="BX326" s="7"/>
      <c r="BY326" s="7"/>
      <c r="BZ326" s="7"/>
      <c r="CA326" s="7"/>
    </row>
    <row r="327" spans="1:79" x14ac:dyDescent="0.3">
      <c r="A327" s="1" t="s">
        <v>2325</v>
      </c>
      <c r="B327" s="1"/>
      <c r="C327" s="1" t="s">
        <v>1878</v>
      </c>
      <c r="D327" s="1"/>
      <c r="E327" s="1"/>
      <c r="F327" s="1"/>
      <c r="G327" s="1"/>
      <c r="H327" s="1">
        <v>15416.07</v>
      </c>
      <c r="I327" s="1">
        <v>3.42</v>
      </c>
      <c r="J327" s="12">
        <v>1477.29</v>
      </c>
      <c r="K327" s="5">
        <v>983.35</v>
      </c>
      <c r="L327" s="5">
        <v>2332.5100000000002</v>
      </c>
      <c r="M327" s="13">
        <f t="shared" si="28"/>
        <v>3.4223963214639941E-2</v>
      </c>
      <c r="N327" s="13">
        <f t="shared" si="29"/>
        <v>4.9457614355637336E-2</v>
      </c>
      <c r="O327" s="13">
        <f t="shared" si="29"/>
        <v>1.1937226652945832E-2</v>
      </c>
      <c r="P327" s="13">
        <f t="shared" si="29"/>
        <v>7.8684699477162834E-3</v>
      </c>
      <c r="Q327" s="7"/>
      <c r="R327" s="8"/>
      <c r="S327" s="8"/>
      <c r="T327" s="8"/>
      <c r="U327" s="8"/>
      <c r="V327" s="13"/>
      <c r="W327" s="14"/>
      <c r="X327" s="1"/>
      <c r="Y327" s="1"/>
      <c r="Z327" s="1"/>
      <c r="AA327" s="1"/>
      <c r="AB327" s="1"/>
      <c r="AC327" s="1"/>
      <c r="AD327" s="8"/>
      <c r="AE327" s="8"/>
      <c r="AF327" s="8"/>
      <c r="AG327" s="8"/>
      <c r="AH327" s="9"/>
      <c r="AI327" s="8"/>
      <c r="AJ327" s="13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7"/>
      <c r="BL327" s="7"/>
      <c r="BM327" s="7"/>
      <c r="BN327" s="7"/>
      <c r="BO327" s="7"/>
      <c r="BP327" s="7"/>
      <c r="BQ327" s="7"/>
      <c r="BR327" s="7"/>
      <c r="BT327" s="8"/>
      <c r="BV327" s="7"/>
      <c r="BW327" s="7"/>
      <c r="BX327" s="7"/>
      <c r="BY327" s="7"/>
      <c r="BZ327" s="7"/>
      <c r="CA327" s="7"/>
    </row>
    <row r="328" spans="1:79" x14ac:dyDescent="0.3">
      <c r="A328" s="1" t="s">
        <v>2326</v>
      </c>
      <c r="B328" s="1"/>
      <c r="C328" s="1" t="s">
        <v>1878</v>
      </c>
      <c r="D328" s="1"/>
      <c r="E328" s="1"/>
      <c r="F328" s="1"/>
      <c r="G328" s="1"/>
      <c r="H328" s="1">
        <v>15605.69</v>
      </c>
      <c r="I328" s="1">
        <v>1.23</v>
      </c>
      <c r="J328" s="12">
        <v>1499.57</v>
      </c>
      <c r="K328" s="5">
        <v>986.54</v>
      </c>
      <c r="L328" s="5">
        <v>2356.37</v>
      </c>
      <c r="M328" s="13">
        <f t="shared" si="28"/>
        <v>1.2300151724791153E-2</v>
      </c>
      <c r="N328" s="13">
        <f t="shared" si="29"/>
        <v>1.5081669814322129E-2</v>
      </c>
      <c r="O328" s="13">
        <f t="shared" si="29"/>
        <v>3.2440128133421897E-3</v>
      </c>
      <c r="P328" s="13">
        <f t="shared" si="29"/>
        <v>1.0229323775674981E-2</v>
      </c>
      <c r="Q328" s="7"/>
      <c r="R328" s="8"/>
      <c r="S328" s="8"/>
      <c r="T328" s="8"/>
      <c r="U328" s="8"/>
      <c r="V328" s="13"/>
      <c r="W328" s="14"/>
      <c r="X328" s="1"/>
      <c r="Y328" s="1"/>
      <c r="Z328" s="1"/>
      <c r="AA328" s="1"/>
      <c r="AB328" s="1"/>
      <c r="AC328" s="1"/>
      <c r="AD328" s="8"/>
      <c r="AE328" s="8"/>
      <c r="AF328" s="8"/>
      <c r="AG328" s="8"/>
      <c r="AH328" s="9"/>
      <c r="AI328" s="8"/>
      <c r="AJ328" s="13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7"/>
      <c r="BL328" s="7"/>
      <c r="BM328" s="7"/>
      <c r="BN328" s="7"/>
      <c r="BO328" s="7"/>
      <c r="BP328" s="7"/>
      <c r="BQ328" s="7"/>
      <c r="BR328" s="7"/>
      <c r="BT328" s="8"/>
      <c r="BV328" s="7"/>
      <c r="BW328" s="7"/>
      <c r="BX328" s="7"/>
      <c r="BY328" s="7"/>
      <c r="BZ328" s="7"/>
      <c r="CA328" s="7"/>
    </row>
    <row r="329" spans="1:79" x14ac:dyDescent="0.3">
      <c r="A329" s="1" t="s">
        <v>2327</v>
      </c>
      <c r="B329" s="1"/>
      <c r="C329" s="1" t="s">
        <v>1878</v>
      </c>
      <c r="D329" s="1"/>
      <c r="E329" s="1"/>
      <c r="F329" s="1"/>
      <c r="G329" s="1"/>
      <c r="H329" s="1">
        <v>15644.86</v>
      </c>
      <c r="I329" s="1">
        <v>0.25</v>
      </c>
      <c r="J329" s="12">
        <v>1498.95</v>
      </c>
      <c r="K329" s="5">
        <v>993.63</v>
      </c>
      <c r="L329" s="5">
        <v>2344.4699999999998</v>
      </c>
      <c r="M329" s="13">
        <f t="shared" si="28"/>
        <v>2.5099819360758779E-3</v>
      </c>
      <c r="N329" s="13">
        <f t="shared" si="29"/>
        <v>-4.1345185619867664E-4</v>
      </c>
      <c r="O329" s="13">
        <f t="shared" si="29"/>
        <v>7.1867334319946075E-3</v>
      </c>
      <c r="P329" s="13">
        <f t="shared" si="29"/>
        <v>-5.0501406824904338E-3</v>
      </c>
      <c r="Q329" s="7"/>
      <c r="R329" s="8"/>
      <c r="S329" s="8"/>
      <c r="T329" s="8"/>
      <c r="U329" s="8"/>
      <c r="V329" s="13"/>
      <c r="W329" s="14"/>
      <c r="X329" s="1"/>
      <c r="Y329" s="1"/>
      <c r="Z329" s="1"/>
      <c r="AA329" s="1"/>
      <c r="AB329" s="1"/>
      <c r="AC329" s="1"/>
      <c r="AD329" s="8"/>
      <c r="AE329" s="8"/>
      <c r="AF329" s="8"/>
      <c r="AG329" s="8"/>
      <c r="AH329" s="9"/>
      <c r="AI329" s="8"/>
      <c r="AJ329" s="13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7"/>
      <c r="BL329" s="7"/>
      <c r="BM329" s="7"/>
      <c r="BN329" s="7"/>
      <c r="BO329" s="7"/>
      <c r="BP329" s="7"/>
      <c r="BQ329" s="7"/>
      <c r="BR329" s="7"/>
      <c r="BT329" s="8"/>
      <c r="BV329" s="7"/>
      <c r="BW329" s="7"/>
      <c r="BX329" s="7"/>
      <c r="BY329" s="7"/>
      <c r="BZ329" s="7"/>
      <c r="CA329" s="7"/>
    </row>
    <row r="330" spans="1:79" x14ac:dyDescent="0.3">
      <c r="A330" s="1" t="s">
        <v>2328</v>
      </c>
      <c r="B330" s="1"/>
      <c r="C330" s="1" t="s">
        <v>1878</v>
      </c>
      <c r="D330" s="1"/>
      <c r="E330" s="1"/>
      <c r="F330" s="1"/>
      <c r="G330" s="1"/>
      <c r="H330" s="1">
        <v>15470.36</v>
      </c>
      <c r="I330" s="1">
        <v>-1.1100000000000001</v>
      </c>
      <c r="J330" s="12">
        <v>1475.7</v>
      </c>
      <c r="K330" s="5">
        <v>987.09</v>
      </c>
      <c r="L330" s="5">
        <v>2322.5300000000002</v>
      </c>
      <c r="M330" s="13">
        <f t="shared" si="28"/>
        <v>-1.1153823044757205E-2</v>
      </c>
      <c r="N330" s="13">
        <f t="shared" si="29"/>
        <v>-1.5510857600320227E-2</v>
      </c>
      <c r="O330" s="13">
        <f t="shared" si="29"/>
        <v>-6.5819268741885706E-3</v>
      </c>
      <c r="P330" s="13">
        <f t="shared" si="29"/>
        <v>-9.3581918301363087E-3</v>
      </c>
      <c r="Q330" s="7"/>
      <c r="R330" s="8"/>
      <c r="S330" s="8"/>
      <c r="T330" s="8"/>
      <c r="U330" s="8"/>
      <c r="V330" s="13"/>
      <c r="W330" s="14"/>
      <c r="X330" s="1"/>
      <c r="Y330" s="1"/>
      <c r="Z330" s="1"/>
      <c r="AA330" s="1"/>
      <c r="AB330" s="1"/>
      <c r="AC330" s="1"/>
      <c r="AD330" s="8"/>
      <c r="AE330" s="8"/>
      <c r="AF330" s="8"/>
      <c r="AG330" s="8"/>
      <c r="AH330" s="9"/>
      <c r="AI330" s="8"/>
      <c r="AJ330" s="13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7"/>
      <c r="BL330" s="7"/>
      <c r="BM330" s="7"/>
      <c r="BN330" s="7"/>
      <c r="BO330" s="7"/>
      <c r="BP330" s="7"/>
      <c r="BQ330" s="7"/>
      <c r="BR330" s="7"/>
      <c r="BT330" s="8"/>
      <c r="BV330" s="7"/>
      <c r="BW330" s="7"/>
      <c r="BX330" s="7"/>
      <c r="BY330" s="7"/>
      <c r="BZ330" s="7"/>
      <c r="CA330" s="7"/>
    </row>
    <row r="331" spans="1:79" x14ac:dyDescent="0.3">
      <c r="A331" s="1" t="s">
        <v>2329</v>
      </c>
      <c r="B331" s="1"/>
      <c r="C331" s="1" t="s">
        <v>1878</v>
      </c>
      <c r="D331" s="1"/>
      <c r="E331" s="1"/>
      <c r="F331" s="1"/>
      <c r="G331" s="1"/>
      <c r="H331" s="1">
        <v>15394.25</v>
      </c>
      <c r="I331" s="1">
        <v>-0.49</v>
      </c>
      <c r="J331" s="12">
        <v>1466.62</v>
      </c>
      <c r="K331" s="5">
        <v>985.42</v>
      </c>
      <c r="L331" s="5">
        <v>2313.27</v>
      </c>
      <c r="M331" s="13">
        <f t="shared" si="28"/>
        <v>-4.9197303747294807E-3</v>
      </c>
      <c r="N331" s="13">
        <f t="shared" si="29"/>
        <v>-6.1530121298367657E-3</v>
      </c>
      <c r="O331" s="13">
        <f t="shared" si="29"/>
        <v>-1.691841676037753E-3</v>
      </c>
      <c r="P331" s="13">
        <f t="shared" si="29"/>
        <v>-3.9870313838789029E-3</v>
      </c>
      <c r="Q331" s="7"/>
      <c r="R331" s="8"/>
      <c r="S331" s="8"/>
      <c r="T331" s="8"/>
      <c r="U331" s="8"/>
      <c r="V331" s="13"/>
      <c r="W331" s="14"/>
      <c r="X331" s="1"/>
      <c r="Y331" s="1"/>
      <c r="Z331" s="1"/>
      <c r="AA331" s="1"/>
      <c r="AB331" s="1"/>
      <c r="AC331" s="1"/>
      <c r="AD331" s="8"/>
      <c r="AE331" s="8"/>
      <c r="AF331" s="8"/>
      <c r="AG331" s="8"/>
      <c r="AH331" s="9"/>
      <c r="AI331" s="8"/>
      <c r="AJ331" s="13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7"/>
      <c r="BL331" s="7"/>
      <c r="BM331" s="7"/>
      <c r="BN331" s="7"/>
      <c r="BO331" s="7"/>
      <c r="BP331" s="7"/>
      <c r="BQ331" s="7"/>
      <c r="BR331" s="7"/>
      <c r="BT331" s="8"/>
      <c r="BV331" s="7"/>
      <c r="BW331" s="7"/>
      <c r="BX331" s="7"/>
      <c r="BY331" s="7"/>
      <c r="BZ331" s="7"/>
      <c r="CA331" s="7"/>
    </row>
    <row r="332" spans="1:79" x14ac:dyDescent="0.3">
      <c r="A332" s="1" t="s">
        <v>2330</v>
      </c>
      <c r="B332" s="1"/>
      <c r="C332" s="1" t="s">
        <v>1878</v>
      </c>
      <c r="D332" s="1"/>
      <c r="E332" s="1"/>
      <c r="F332" s="1"/>
      <c r="G332" s="1"/>
      <c r="H332" s="1">
        <v>15427.11</v>
      </c>
      <c r="I332" s="1">
        <v>0.21</v>
      </c>
      <c r="J332" s="12">
        <v>1467.61</v>
      </c>
      <c r="K332" s="5">
        <v>984.88</v>
      </c>
      <c r="L332" s="5">
        <v>2327.71</v>
      </c>
      <c r="M332" s="13">
        <f t="shared" si="28"/>
        <v>2.134563229777342E-3</v>
      </c>
      <c r="N332" s="13">
        <f t="shared" si="29"/>
        <v>6.7502147795606149E-4</v>
      </c>
      <c r="O332" s="13">
        <f t="shared" si="29"/>
        <v>-5.4798968967539885E-4</v>
      </c>
      <c r="P332" s="13">
        <f t="shared" si="29"/>
        <v>6.2422458251738533E-3</v>
      </c>
      <c r="Q332" s="7"/>
      <c r="R332" s="8"/>
      <c r="S332" s="8"/>
      <c r="T332" s="8"/>
      <c r="U332" s="8"/>
      <c r="V332" s="13"/>
      <c r="W332" s="14"/>
      <c r="X332" s="1"/>
      <c r="Y332" s="1"/>
      <c r="Z332" s="1"/>
      <c r="AA332" s="1"/>
      <c r="AB332" s="1"/>
      <c r="AC332" s="1"/>
      <c r="AD332" s="8"/>
      <c r="AE332" s="8"/>
      <c r="AF332" s="8"/>
      <c r="AG332" s="8"/>
      <c r="AH332" s="9"/>
      <c r="AI332" s="8"/>
      <c r="AJ332" s="13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7"/>
      <c r="BL332" s="7"/>
      <c r="BM332" s="7"/>
      <c r="BN332" s="7"/>
      <c r="BO332" s="7"/>
      <c r="BP332" s="7"/>
      <c r="BQ332" s="7"/>
      <c r="BR332" s="7"/>
      <c r="BT332" s="8"/>
      <c r="BV332" s="7"/>
      <c r="BW332" s="7"/>
      <c r="BX332" s="7"/>
      <c r="BY332" s="7"/>
      <c r="BZ332" s="7"/>
      <c r="CA332" s="7"/>
    </row>
    <row r="333" spans="1:79" x14ac:dyDescent="0.3">
      <c r="A333" s="1" t="s">
        <v>2331</v>
      </c>
      <c r="B333" s="1"/>
      <c r="C333" s="1" t="s">
        <v>1878</v>
      </c>
      <c r="D333" s="1"/>
      <c r="E333" s="1"/>
      <c r="F333" s="1"/>
      <c r="G333" s="1"/>
      <c r="H333" s="1">
        <v>15569.37</v>
      </c>
      <c r="I333" s="1">
        <v>0.92</v>
      </c>
      <c r="J333" s="12">
        <v>1483.16</v>
      </c>
      <c r="K333" s="5">
        <v>995.86</v>
      </c>
      <c r="L333" s="5">
        <v>2332.5500000000002</v>
      </c>
      <c r="M333" s="13">
        <f t="shared" si="28"/>
        <v>9.2214290298053836E-3</v>
      </c>
      <c r="N333" s="13">
        <f t="shared" si="29"/>
        <v>1.0595457921382501E-2</v>
      </c>
      <c r="O333" s="13">
        <f t="shared" si="29"/>
        <v>1.1148566322800813E-2</v>
      </c>
      <c r="P333" s="13">
        <f t="shared" si="29"/>
        <v>2.079296819621046E-3</v>
      </c>
      <c r="Q333" s="7"/>
      <c r="R333" s="8"/>
      <c r="S333" s="8"/>
      <c r="T333" s="8"/>
      <c r="U333" s="8"/>
      <c r="V333" s="13"/>
      <c r="W333" s="14"/>
      <c r="X333" s="1"/>
      <c r="Y333" s="1"/>
      <c r="Z333" s="1"/>
      <c r="AA333" s="1"/>
      <c r="AB333" s="1"/>
      <c r="AC333" s="1"/>
      <c r="AD333" s="8"/>
      <c r="AE333" s="8"/>
      <c r="AF333" s="8"/>
      <c r="AG333" s="8"/>
      <c r="AH333" s="9"/>
      <c r="AI333" s="8"/>
      <c r="AJ333" s="13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7"/>
      <c r="BL333" s="7"/>
      <c r="BM333" s="7"/>
      <c r="BN333" s="7"/>
      <c r="BO333" s="7"/>
      <c r="BP333" s="7"/>
      <c r="BQ333" s="7"/>
      <c r="BR333" s="7"/>
      <c r="BT333" s="8"/>
      <c r="BV333" s="7"/>
      <c r="BW333" s="7"/>
      <c r="BX333" s="7"/>
      <c r="BY333" s="7"/>
      <c r="BZ333" s="7"/>
      <c r="CA333" s="7"/>
    </row>
    <row r="334" spans="1:79" x14ac:dyDescent="0.3">
      <c r="A334" s="1" t="s">
        <v>2332</v>
      </c>
      <c r="B334" s="1"/>
      <c r="C334" s="1" t="s">
        <v>1878</v>
      </c>
      <c r="D334" s="1"/>
      <c r="E334" s="1"/>
      <c r="F334" s="1"/>
      <c r="G334" s="1"/>
      <c r="H334" s="1">
        <v>15487.53</v>
      </c>
      <c r="I334" s="1">
        <v>-0.52</v>
      </c>
      <c r="J334" s="12">
        <v>1472.13</v>
      </c>
      <c r="K334" s="5">
        <v>987.89</v>
      </c>
      <c r="L334" s="5">
        <v>2334.83</v>
      </c>
      <c r="M334" s="13">
        <f t="shared" si="28"/>
        <v>-5.2564747321182104E-3</v>
      </c>
      <c r="N334" s="13">
        <f t="shared" si="29"/>
        <v>-7.4368240783192485E-3</v>
      </c>
      <c r="O334" s="13">
        <f t="shared" si="29"/>
        <v>-8.0031329704979282E-3</v>
      </c>
      <c r="P334" s="13">
        <f t="shared" si="29"/>
        <v>9.7747100812406451E-4</v>
      </c>
      <c r="Q334" s="7"/>
      <c r="R334" s="8"/>
      <c r="S334" s="8"/>
      <c r="T334" s="8"/>
      <c r="U334" s="8"/>
      <c r="V334" s="13"/>
      <c r="W334" s="14"/>
      <c r="X334" s="1"/>
      <c r="Y334" s="1"/>
      <c r="Z334" s="1"/>
      <c r="AA334" s="1"/>
      <c r="AB334" s="1"/>
      <c r="AC334" s="1"/>
      <c r="AD334" s="8"/>
      <c r="AE334" s="8"/>
      <c r="AF334" s="8"/>
      <c r="AG334" s="8"/>
      <c r="AH334" s="9"/>
      <c r="AI334" s="8"/>
      <c r="AJ334" s="13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7"/>
      <c r="BL334" s="7"/>
      <c r="BM334" s="7"/>
      <c r="BN334" s="7"/>
      <c r="BO334" s="7"/>
      <c r="BP334" s="7"/>
      <c r="BQ334" s="7"/>
      <c r="BR334" s="7"/>
      <c r="BT334" s="8"/>
      <c r="BV334" s="7"/>
      <c r="BW334" s="7"/>
      <c r="BX334" s="7"/>
      <c r="BY334" s="7"/>
      <c r="BZ334" s="7"/>
      <c r="CA334" s="7"/>
    </row>
    <row r="335" spans="1:79" x14ac:dyDescent="0.3">
      <c r="A335" s="1" t="s">
        <v>2333</v>
      </c>
      <c r="B335" s="1"/>
      <c r="C335" s="1" t="s">
        <v>1878</v>
      </c>
      <c r="D335" s="1"/>
      <c r="E335" s="1"/>
      <c r="F335" s="1"/>
      <c r="G335" s="1"/>
      <c r="H335" s="1">
        <v>15268.95</v>
      </c>
      <c r="I335" s="1">
        <v>-1.41</v>
      </c>
      <c r="J335" s="12">
        <v>1441.03</v>
      </c>
      <c r="K335" s="5">
        <v>985.86</v>
      </c>
      <c r="L335" s="5">
        <v>2328.85</v>
      </c>
      <c r="M335" s="13">
        <f t="shared" si="28"/>
        <v>-1.4113289853191602E-2</v>
      </c>
      <c r="N335" s="13">
        <f t="shared" si="29"/>
        <v>-2.1125851657122774E-2</v>
      </c>
      <c r="O335" s="13">
        <f t="shared" si="29"/>
        <v>-2.0548846531496245E-3</v>
      </c>
      <c r="P335" s="13">
        <f t="shared" si="29"/>
        <v>-2.5612143068232118E-3</v>
      </c>
      <c r="Q335" s="7"/>
      <c r="R335" s="8"/>
      <c r="S335" s="8"/>
      <c r="T335" s="8"/>
      <c r="U335" s="8"/>
      <c r="V335" s="13"/>
      <c r="W335" s="14"/>
      <c r="X335" s="1"/>
      <c r="Y335" s="1"/>
      <c r="Z335" s="1"/>
      <c r="AA335" s="1"/>
      <c r="AB335" s="1"/>
      <c r="AC335" s="1"/>
      <c r="AD335" s="8"/>
      <c r="AE335" s="8"/>
      <c r="AF335" s="8"/>
      <c r="AG335" s="8"/>
      <c r="AH335" s="9"/>
      <c r="AI335" s="8"/>
      <c r="AJ335" s="13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7"/>
      <c r="BL335" s="7"/>
      <c r="BM335" s="7"/>
      <c r="BN335" s="7"/>
      <c r="BO335" s="7"/>
      <c r="BP335" s="7"/>
      <c r="BQ335" s="7"/>
      <c r="BR335" s="7"/>
      <c r="BT335" s="8"/>
      <c r="BV335" s="7"/>
      <c r="BW335" s="7"/>
      <c r="BX335" s="7"/>
      <c r="BY335" s="7"/>
      <c r="BZ335" s="7"/>
      <c r="CA335" s="7"/>
    </row>
    <row r="336" spans="1:79" x14ac:dyDescent="0.3">
      <c r="A336" s="1" t="s">
        <v>2334</v>
      </c>
      <c r="B336" s="1"/>
      <c r="C336" s="1" t="s">
        <v>1878</v>
      </c>
      <c r="D336" s="1"/>
      <c r="E336" s="1"/>
      <c r="F336" s="1"/>
      <c r="G336" s="1"/>
      <c r="H336" s="1">
        <v>15234.8</v>
      </c>
      <c r="I336" s="1">
        <v>-0.22</v>
      </c>
      <c r="J336" s="12">
        <v>1438.14</v>
      </c>
      <c r="K336" s="5">
        <v>978.3</v>
      </c>
      <c r="L336" s="5">
        <v>2306.8000000000002</v>
      </c>
      <c r="M336" s="13">
        <f t="shared" si="28"/>
        <v>-2.2365650552265137E-3</v>
      </c>
      <c r="N336" s="13">
        <f t="shared" si="29"/>
        <v>-2.0055099477456206E-3</v>
      </c>
      <c r="O336" s="13">
        <f t="shared" si="29"/>
        <v>-7.6684316231514504E-3</v>
      </c>
      <c r="P336" s="13">
        <f t="shared" si="29"/>
        <v>-9.4681924555036767E-3</v>
      </c>
      <c r="Q336" s="7"/>
      <c r="R336" s="8"/>
      <c r="S336" s="8"/>
      <c r="T336" s="8"/>
      <c r="U336" s="8"/>
      <c r="V336" s="13"/>
      <c r="W336" s="14"/>
      <c r="X336" s="1"/>
      <c r="Y336" s="1"/>
      <c r="Z336" s="1"/>
      <c r="AA336" s="1"/>
      <c r="AB336" s="1"/>
      <c r="AC336" s="1"/>
      <c r="AD336" s="8"/>
      <c r="AE336" s="8"/>
      <c r="AF336" s="8"/>
      <c r="AG336" s="8"/>
      <c r="AH336" s="9"/>
      <c r="AI336" s="8"/>
      <c r="AJ336" s="13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7"/>
      <c r="BL336" s="7"/>
      <c r="BM336" s="7"/>
      <c r="BN336" s="7"/>
      <c r="BO336" s="7"/>
      <c r="BP336" s="7"/>
      <c r="BQ336" s="7"/>
      <c r="BR336" s="7"/>
      <c r="BT336" s="8"/>
      <c r="BV336" s="7"/>
      <c r="BW336" s="7"/>
      <c r="BX336" s="7"/>
      <c r="BY336" s="7"/>
      <c r="BZ336" s="7"/>
      <c r="CA336" s="7"/>
    </row>
    <row r="337" spans="1:79" x14ac:dyDescent="0.3">
      <c r="A337" s="1" t="s">
        <v>2335</v>
      </c>
      <c r="B337" s="1"/>
      <c r="C337" s="1" t="s">
        <v>1878</v>
      </c>
      <c r="D337" s="1"/>
      <c r="E337" s="1"/>
      <c r="F337" s="1"/>
      <c r="G337" s="1"/>
      <c r="H337" s="1">
        <v>15116.71</v>
      </c>
      <c r="I337" s="1">
        <v>-0.77</v>
      </c>
      <c r="J337" s="12">
        <v>1422.71</v>
      </c>
      <c r="K337" s="5">
        <v>971.66</v>
      </c>
      <c r="L337" s="5">
        <v>2283.46</v>
      </c>
      <c r="M337" s="13">
        <f t="shared" si="28"/>
        <v>-7.7513324756478541E-3</v>
      </c>
      <c r="N337" s="13">
        <f t="shared" si="29"/>
        <v>-1.072913624542815E-2</v>
      </c>
      <c r="O337" s="13">
        <f t="shared" si="29"/>
        <v>-6.7872840641929333E-3</v>
      </c>
      <c r="P337" s="13">
        <f t="shared" si="29"/>
        <v>-1.0117912259407058E-2</v>
      </c>
      <c r="Q337" s="7"/>
      <c r="R337" s="8"/>
      <c r="S337" s="8"/>
      <c r="T337" s="8"/>
      <c r="U337" s="8"/>
      <c r="V337" s="13"/>
      <c r="W337" s="14"/>
      <c r="X337" s="1"/>
      <c r="Y337" s="1"/>
      <c r="Z337" s="1"/>
      <c r="AA337" s="1"/>
      <c r="AB337" s="1"/>
      <c r="AC337" s="1"/>
      <c r="AD337" s="8"/>
      <c r="AE337" s="8"/>
      <c r="AF337" s="8"/>
      <c r="AG337" s="8"/>
      <c r="AH337" s="9"/>
      <c r="AI337" s="8"/>
      <c r="AJ337" s="13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7"/>
      <c r="BL337" s="7"/>
      <c r="BM337" s="7"/>
      <c r="BN337" s="7"/>
      <c r="BO337" s="7"/>
      <c r="BP337" s="7"/>
      <c r="BQ337" s="7"/>
      <c r="BR337" s="7"/>
      <c r="BT337" s="8"/>
      <c r="BV337" s="7"/>
      <c r="BW337" s="7"/>
      <c r="BX337" s="7"/>
      <c r="BY337" s="7"/>
      <c r="BZ337" s="7"/>
      <c r="CA337" s="7"/>
    </row>
    <row r="338" spans="1:79" x14ac:dyDescent="0.3">
      <c r="A338" s="1" t="s">
        <v>2336</v>
      </c>
      <c r="B338" s="1"/>
      <c r="C338" s="1" t="s">
        <v>1878</v>
      </c>
      <c r="D338" s="1"/>
      <c r="E338" s="1"/>
      <c r="F338" s="1"/>
      <c r="G338" s="1"/>
      <c r="H338" s="1">
        <v>15008.81</v>
      </c>
      <c r="I338" s="1">
        <v>-0.71</v>
      </c>
      <c r="J338" s="12">
        <v>1414.58</v>
      </c>
      <c r="K338" s="5">
        <v>961.06</v>
      </c>
      <c r="L338" s="5">
        <v>2280.0100000000002</v>
      </c>
      <c r="M338" s="13">
        <f t="shared" si="28"/>
        <v>-7.1377965178930358E-3</v>
      </c>
      <c r="N338" s="13">
        <f t="shared" si="29"/>
        <v>-5.7144463734704054E-3</v>
      </c>
      <c r="O338" s="13">
        <f t="shared" si="29"/>
        <v>-1.0909165757569506E-2</v>
      </c>
      <c r="P338" s="13">
        <f t="shared" si="29"/>
        <v>-1.5108650906956456E-3</v>
      </c>
      <c r="Q338" s="7"/>
      <c r="R338" s="8"/>
      <c r="S338" s="8"/>
      <c r="T338" s="8"/>
      <c r="U338" s="8"/>
      <c r="V338" s="13"/>
      <c r="W338" s="14"/>
      <c r="X338" s="1"/>
      <c r="Y338" s="1"/>
      <c r="Z338" s="1"/>
      <c r="AA338" s="1"/>
      <c r="AB338" s="1"/>
      <c r="AC338" s="1"/>
      <c r="AD338" s="8"/>
      <c r="AE338" s="8"/>
      <c r="AF338" s="8"/>
      <c r="AG338" s="8"/>
      <c r="AH338" s="9"/>
      <c r="AI338" s="8"/>
      <c r="AJ338" s="13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7"/>
      <c r="BL338" s="7"/>
      <c r="BM338" s="7"/>
      <c r="BN338" s="7"/>
      <c r="BO338" s="7"/>
      <c r="BP338" s="7"/>
      <c r="BQ338" s="7"/>
      <c r="BR338" s="7"/>
      <c r="BT338" s="8"/>
      <c r="BV338" s="7"/>
      <c r="BW338" s="7"/>
      <c r="BX338" s="7"/>
      <c r="BY338" s="7"/>
      <c r="BZ338" s="7"/>
      <c r="CA338" s="7"/>
    </row>
    <row r="339" spans="1:79" x14ac:dyDescent="0.3">
      <c r="A339" s="1" t="s">
        <v>2337</v>
      </c>
      <c r="B339" s="1"/>
      <c r="C339" s="1" t="s">
        <v>1878</v>
      </c>
      <c r="D339" s="1"/>
      <c r="E339" s="1"/>
      <c r="F339" s="1"/>
      <c r="G339" s="1"/>
      <c r="H339" s="1">
        <v>14844.48</v>
      </c>
      <c r="I339" s="1">
        <v>-1.0900000000000001</v>
      </c>
      <c r="J339" s="12">
        <v>1392.76</v>
      </c>
      <c r="K339" s="5">
        <v>957.21</v>
      </c>
      <c r="L339" s="5">
        <v>2253.66</v>
      </c>
      <c r="M339" s="13">
        <f t="shared" si="28"/>
        <v>-1.0948902677827221E-2</v>
      </c>
      <c r="N339" s="13">
        <f t="shared" si="29"/>
        <v>-1.5425073166593584E-2</v>
      </c>
      <c r="O339" s="13">
        <f t="shared" si="29"/>
        <v>-4.0059933823068938E-3</v>
      </c>
      <c r="P339" s="13">
        <f t="shared" si="29"/>
        <v>-1.1556966855408635E-2</v>
      </c>
      <c r="Q339" s="7"/>
      <c r="R339" s="8"/>
      <c r="S339" s="8"/>
      <c r="T339" s="8"/>
      <c r="U339" s="8"/>
      <c r="V339" s="13"/>
      <c r="W339" s="14"/>
      <c r="X339" s="1"/>
      <c r="Y339" s="1"/>
      <c r="Z339" s="1"/>
      <c r="AA339" s="1"/>
      <c r="AB339" s="1"/>
      <c r="AC339" s="1"/>
      <c r="AD339" s="8"/>
      <c r="AE339" s="8"/>
      <c r="AF339" s="8"/>
      <c r="AG339" s="8"/>
      <c r="AH339" s="9"/>
      <c r="AI339" s="8"/>
      <c r="AJ339" s="13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7"/>
      <c r="BL339" s="7"/>
      <c r="BM339" s="7"/>
      <c r="BN339" s="7"/>
      <c r="BO339" s="7"/>
      <c r="BP339" s="7"/>
      <c r="BQ339" s="7"/>
      <c r="BR339" s="7"/>
      <c r="BT339" s="8"/>
      <c r="BV339" s="7"/>
      <c r="BW339" s="7"/>
      <c r="BX339" s="7"/>
      <c r="BY339" s="7"/>
      <c r="BZ339" s="7"/>
      <c r="CA339" s="7"/>
    </row>
    <row r="340" spans="1:79" x14ac:dyDescent="0.3">
      <c r="A340" s="1" t="s">
        <v>2338</v>
      </c>
      <c r="B340" s="1"/>
      <c r="C340" s="1" t="s">
        <v>1878</v>
      </c>
      <c r="D340" s="1"/>
      <c r="E340" s="1"/>
      <c r="F340" s="1"/>
      <c r="G340" s="1"/>
      <c r="H340" s="1">
        <v>14638.98</v>
      </c>
      <c r="I340" s="1">
        <v>-1.38</v>
      </c>
      <c r="J340" s="12">
        <v>1362.92</v>
      </c>
      <c r="K340" s="5">
        <v>949.71</v>
      </c>
      <c r="L340" s="5">
        <v>2234.44</v>
      </c>
      <c r="M340" s="13">
        <f t="shared" si="28"/>
        <v>-1.3843529716096481E-2</v>
      </c>
      <c r="N340" s="13">
        <f t="shared" si="29"/>
        <v>-2.1425084005858852E-2</v>
      </c>
      <c r="O340" s="13">
        <f t="shared" si="29"/>
        <v>-7.8352712570909366E-3</v>
      </c>
      <c r="P340" s="13">
        <f t="shared" si="29"/>
        <v>-8.5283494404656546E-3</v>
      </c>
      <c r="Q340" s="7"/>
      <c r="R340" s="8"/>
      <c r="S340" s="8"/>
      <c r="T340" s="8"/>
      <c r="U340" s="8"/>
      <c r="V340" s="13"/>
      <c r="W340" s="14"/>
      <c r="X340" s="1"/>
      <c r="Y340" s="1"/>
      <c r="Z340" s="1"/>
      <c r="AA340" s="1"/>
      <c r="AB340" s="1"/>
      <c r="AC340" s="1"/>
      <c r="AD340" s="8"/>
      <c r="AE340" s="8"/>
      <c r="AF340" s="8"/>
      <c r="AG340" s="8"/>
      <c r="AH340" s="9"/>
      <c r="AI340" s="8"/>
      <c r="AJ340" s="13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7"/>
      <c r="BL340" s="7"/>
      <c r="BM340" s="7"/>
      <c r="BN340" s="7"/>
      <c r="BO340" s="7"/>
      <c r="BP340" s="7"/>
      <c r="BQ340" s="7"/>
      <c r="BR340" s="7"/>
      <c r="BT340" s="8"/>
      <c r="BV340" s="7"/>
      <c r="BW340" s="7"/>
      <c r="BX340" s="7"/>
      <c r="BY340" s="7"/>
      <c r="BZ340" s="7"/>
      <c r="CA340" s="7"/>
    </row>
    <row r="341" spans="1:79" x14ac:dyDescent="0.3">
      <c r="A341" s="1" t="s">
        <v>2339</v>
      </c>
      <c r="B341" s="1"/>
      <c r="C341" s="1" t="s">
        <v>1878</v>
      </c>
      <c r="D341" s="1"/>
      <c r="E341" s="1"/>
      <c r="F341" s="1"/>
      <c r="G341" s="1"/>
      <c r="H341" s="1">
        <v>14974.76</v>
      </c>
      <c r="I341" s="1">
        <v>2.29</v>
      </c>
      <c r="J341" s="12">
        <v>1403.7</v>
      </c>
      <c r="K341" s="5">
        <v>960.97</v>
      </c>
      <c r="L341" s="5">
        <v>2247.71</v>
      </c>
      <c r="M341" s="13">
        <f t="shared" si="28"/>
        <v>2.2937390446602146E-2</v>
      </c>
      <c r="N341" s="13">
        <f t="shared" si="29"/>
        <v>2.992105185924343E-2</v>
      </c>
      <c r="O341" s="13">
        <f t="shared" si="29"/>
        <v>1.185625085552422E-2</v>
      </c>
      <c r="P341" s="13">
        <f t="shared" si="29"/>
        <v>5.9388482125275477E-3</v>
      </c>
      <c r="Q341" s="7"/>
      <c r="R341" s="8"/>
      <c r="S341" s="8"/>
      <c r="T341" s="8"/>
      <c r="U341" s="8"/>
      <c r="V341" s="13"/>
      <c r="W341" s="14"/>
      <c r="X341" s="1"/>
      <c r="Y341" s="1"/>
      <c r="Z341" s="1"/>
      <c r="AA341" s="1"/>
      <c r="AB341" s="1"/>
      <c r="AC341" s="1"/>
      <c r="AD341" s="8"/>
      <c r="AE341" s="8"/>
      <c r="AF341" s="8"/>
      <c r="AG341" s="8"/>
      <c r="AH341" s="9"/>
      <c r="AI341" s="8"/>
      <c r="AJ341" s="13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7"/>
      <c r="BL341" s="7"/>
      <c r="BM341" s="7"/>
      <c r="BN341" s="7"/>
      <c r="BO341" s="7"/>
      <c r="BP341" s="7"/>
      <c r="BQ341" s="7"/>
      <c r="BR341" s="7"/>
      <c r="BT341" s="8"/>
      <c r="BV341" s="7"/>
      <c r="BW341" s="7"/>
      <c r="BX341" s="7"/>
      <c r="BY341" s="7"/>
      <c r="BZ341" s="7"/>
      <c r="CA341" s="7"/>
    </row>
    <row r="342" spans="1:79" x14ac:dyDescent="0.3">
      <c r="A342" s="1" t="s">
        <v>2340</v>
      </c>
      <c r="B342" s="1"/>
      <c r="C342" s="1" t="s">
        <v>1878</v>
      </c>
      <c r="D342" s="1"/>
      <c r="E342" s="1"/>
      <c r="F342" s="1"/>
      <c r="G342" s="1"/>
      <c r="H342" s="1">
        <v>15067.93</v>
      </c>
      <c r="I342" s="1">
        <v>0.62</v>
      </c>
      <c r="J342" s="12">
        <v>1416.04</v>
      </c>
      <c r="K342" s="5">
        <v>958.1</v>
      </c>
      <c r="L342" s="5">
        <v>2262.2600000000002</v>
      </c>
      <c r="M342" s="13">
        <f t="shared" si="28"/>
        <v>6.2218025530960119E-3</v>
      </c>
      <c r="N342" s="13">
        <f t="shared" si="29"/>
        <v>8.7910522191350093E-3</v>
      </c>
      <c r="O342" s="13">
        <f t="shared" si="29"/>
        <v>-2.9865656576167909E-3</v>
      </c>
      <c r="P342" s="13">
        <f t="shared" si="29"/>
        <v>6.4732550017574386E-3</v>
      </c>
      <c r="Q342" s="7"/>
      <c r="R342" s="8"/>
      <c r="S342" s="8"/>
      <c r="T342" s="8"/>
      <c r="U342" s="8"/>
      <c r="V342" s="13"/>
      <c r="W342" s="14"/>
      <c r="X342" s="1"/>
      <c r="Y342" s="1"/>
      <c r="Z342" s="1"/>
      <c r="AA342" s="1"/>
      <c r="AB342" s="1"/>
      <c r="AC342" s="1"/>
      <c r="AD342" s="8"/>
      <c r="AE342" s="8"/>
      <c r="AF342" s="8"/>
      <c r="AG342" s="8"/>
      <c r="AH342" s="9"/>
      <c r="AI342" s="8"/>
      <c r="AJ342" s="13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7"/>
      <c r="BL342" s="7"/>
      <c r="BM342" s="7"/>
      <c r="BN342" s="7"/>
      <c r="BO342" s="7"/>
      <c r="BP342" s="7"/>
      <c r="BQ342" s="7"/>
      <c r="BR342" s="7"/>
      <c r="BT342" s="8"/>
      <c r="BV342" s="7"/>
      <c r="BW342" s="7"/>
      <c r="BX342" s="7"/>
      <c r="BY342" s="7"/>
      <c r="BZ342" s="7"/>
      <c r="CA342" s="7"/>
    </row>
    <row r="343" spans="1:79" x14ac:dyDescent="0.3">
      <c r="A343" s="1" t="s">
        <v>2341</v>
      </c>
      <c r="B343" s="1"/>
      <c r="C343" s="1" t="s">
        <v>1878</v>
      </c>
      <c r="D343" s="1"/>
      <c r="E343" s="1"/>
      <c r="F343" s="1"/>
      <c r="G343" s="1"/>
      <c r="H343" s="1">
        <v>15230.2</v>
      </c>
      <c r="I343" s="1">
        <v>1.07</v>
      </c>
      <c r="J343" s="12">
        <v>1433.13</v>
      </c>
      <c r="K343" s="5">
        <v>960.41</v>
      </c>
      <c r="L343" s="5">
        <v>2253.3000000000002</v>
      </c>
      <c r="M343" s="13">
        <f t="shared" si="28"/>
        <v>1.0769229748213593E-2</v>
      </c>
      <c r="N343" s="13">
        <f t="shared" si="29"/>
        <v>1.206886811107033E-2</v>
      </c>
      <c r="O343" s="13">
        <f t="shared" si="29"/>
        <v>2.4110218140067641E-3</v>
      </c>
      <c r="P343" s="13">
        <f t="shared" si="29"/>
        <v>-3.9606411287826937E-3</v>
      </c>
      <c r="Q343" s="7"/>
      <c r="R343" s="8"/>
      <c r="S343" s="8"/>
      <c r="T343" s="8"/>
      <c r="U343" s="8"/>
      <c r="V343" s="13"/>
      <c r="W343" s="14"/>
      <c r="X343" s="1"/>
      <c r="Y343" s="1"/>
      <c r="Z343" s="1"/>
      <c r="AA343" s="1"/>
      <c r="AB343" s="1"/>
      <c r="AC343" s="1"/>
      <c r="AD343" s="8"/>
      <c r="AE343" s="8"/>
      <c r="AF343" s="8"/>
      <c r="AG343" s="8"/>
      <c r="AH343" s="9"/>
      <c r="AI343" s="8"/>
      <c r="AJ343" s="13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7"/>
      <c r="BL343" s="7"/>
      <c r="BM343" s="7"/>
      <c r="BN343" s="7"/>
      <c r="BO343" s="7"/>
      <c r="BP343" s="7"/>
      <c r="BQ343" s="7"/>
      <c r="BR343" s="7"/>
      <c r="BT343" s="8"/>
      <c r="BV343" s="7"/>
      <c r="BW343" s="7"/>
      <c r="BX343" s="7"/>
      <c r="BY343" s="7"/>
      <c r="BZ343" s="7"/>
      <c r="CA343" s="7"/>
    </row>
    <row r="344" spans="1:79" x14ac:dyDescent="0.3">
      <c r="A344" s="1" t="s">
        <v>2342</v>
      </c>
      <c r="B344" s="1"/>
      <c r="C344" s="1" t="s">
        <v>1878</v>
      </c>
      <c r="D344" s="1"/>
      <c r="E344" s="1"/>
      <c r="F344" s="1"/>
      <c r="G344" s="1"/>
      <c r="H344" s="1">
        <v>15061.79</v>
      </c>
      <c r="I344" s="1">
        <v>-1.1000000000000001</v>
      </c>
      <c r="J344" s="12">
        <v>1407.47</v>
      </c>
      <c r="K344" s="5">
        <v>960.29</v>
      </c>
      <c r="L344" s="5">
        <v>2249.1</v>
      </c>
      <c r="M344" s="13">
        <f t="shared" si="28"/>
        <v>-1.1057635487386919E-2</v>
      </c>
      <c r="N344" s="13">
        <f t="shared" si="29"/>
        <v>-1.7904865573953543E-2</v>
      </c>
      <c r="O344" s="13">
        <f t="shared" si="29"/>
        <v>-1.24946637373613E-4</v>
      </c>
      <c r="P344" s="13">
        <f t="shared" si="29"/>
        <v>-1.8639328984157988E-3</v>
      </c>
      <c r="Q344" s="7"/>
      <c r="R344" s="8"/>
      <c r="S344" s="8"/>
      <c r="T344" s="8"/>
      <c r="U344" s="8"/>
      <c r="V344" s="13"/>
      <c r="W344" s="14"/>
      <c r="X344" s="1"/>
      <c r="Y344" s="1"/>
      <c r="Z344" s="1"/>
      <c r="AA344" s="1"/>
      <c r="AB344" s="1"/>
      <c r="AC344" s="1"/>
      <c r="AD344" s="8"/>
      <c r="AE344" s="8"/>
      <c r="AF344" s="8"/>
      <c r="AG344" s="8"/>
      <c r="AH344" s="9"/>
      <c r="AI344" s="8"/>
      <c r="AJ344" s="13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7"/>
      <c r="BL344" s="7"/>
      <c r="BM344" s="7"/>
      <c r="BN344" s="7"/>
      <c r="BO344" s="7"/>
      <c r="BP344" s="7"/>
      <c r="BQ344" s="7"/>
      <c r="BR344" s="7"/>
      <c r="BT344" s="8"/>
      <c r="BV344" s="7"/>
      <c r="BW344" s="7"/>
      <c r="BX344" s="7"/>
      <c r="BY344" s="7"/>
      <c r="BZ344" s="7"/>
      <c r="CA344" s="7"/>
    </row>
    <row r="345" spans="1:79" x14ac:dyDescent="0.3">
      <c r="A345" s="1" t="s">
        <v>2343</v>
      </c>
      <c r="B345" s="1"/>
      <c r="C345" s="1" t="s">
        <v>1878</v>
      </c>
      <c r="D345" s="1"/>
      <c r="E345" s="1"/>
      <c r="F345" s="1"/>
      <c r="G345" s="1"/>
      <c r="H345" s="1">
        <v>14854.67</v>
      </c>
      <c r="I345" s="1">
        <v>-1.37</v>
      </c>
      <c r="J345" s="12">
        <v>1379.64</v>
      </c>
      <c r="K345" s="5">
        <v>954.83</v>
      </c>
      <c r="L345" s="5">
        <v>2235.4699999999998</v>
      </c>
      <c r="M345" s="13">
        <f t="shared" si="28"/>
        <v>-1.3751353590775173E-2</v>
      </c>
      <c r="N345" s="13">
        <f t="shared" si="29"/>
        <v>-1.9773067987239434E-2</v>
      </c>
      <c r="O345" s="13">
        <f t="shared" si="29"/>
        <v>-5.6857824198939255E-3</v>
      </c>
      <c r="P345" s="13">
        <f t="shared" si="29"/>
        <v>-6.0602018585211859E-3</v>
      </c>
      <c r="Q345" s="7"/>
      <c r="R345" s="8"/>
      <c r="S345" s="8"/>
      <c r="T345" s="8"/>
      <c r="U345" s="8"/>
      <c r="V345" s="13"/>
      <c r="W345" s="14"/>
      <c r="X345" s="1"/>
      <c r="Y345" s="1"/>
      <c r="Z345" s="1"/>
      <c r="AA345" s="1"/>
      <c r="AB345" s="1"/>
      <c r="AC345" s="1"/>
      <c r="AD345" s="8"/>
      <c r="AE345" s="8"/>
      <c r="AF345" s="8"/>
      <c r="AG345" s="8"/>
      <c r="AH345" s="9"/>
      <c r="AI345" s="8"/>
      <c r="AJ345" s="13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7"/>
      <c r="BL345" s="7"/>
      <c r="BM345" s="7"/>
      <c r="BN345" s="7"/>
      <c r="BO345" s="7"/>
      <c r="BP345" s="7"/>
      <c r="BQ345" s="7"/>
      <c r="BR345" s="7"/>
      <c r="BT345" s="8"/>
      <c r="BV345" s="7"/>
      <c r="BW345" s="7"/>
      <c r="BX345" s="7"/>
      <c r="BY345" s="7"/>
      <c r="BZ345" s="7"/>
      <c r="CA345" s="7"/>
    </row>
    <row r="346" spans="1:79" x14ac:dyDescent="0.3">
      <c r="A346" s="1" t="s">
        <v>2344</v>
      </c>
      <c r="B346" s="1"/>
      <c r="C346" s="1" t="s">
        <v>1878</v>
      </c>
      <c r="D346" s="1"/>
      <c r="E346" s="1"/>
      <c r="F346" s="1"/>
      <c r="G346" s="1"/>
      <c r="H346" s="1">
        <v>14959.65</v>
      </c>
      <c r="I346" s="1">
        <v>0.7</v>
      </c>
      <c r="J346" s="12">
        <v>1394.52</v>
      </c>
      <c r="K346" s="5">
        <v>964.12</v>
      </c>
      <c r="L346" s="5">
        <v>2248.15</v>
      </c>
      <c r="M346" s="13">
        <f t="shared" si="28"/>
        <v>7.0671378091873294E-3</v>
      </c>
      <c r="N346" s="13">
        <f t="shared" si="29"/>
        <v>1.0785422284073976E-2</v>
      </c>
      <c r="O346" s="13">
        <f t="shared" si="29"/>
        <v>9.729480640532806E-3</v>
      </c>
      <c r="P346" s="13">
        <f t="shared" si="29"/>
        <v>5.6721852675276629E-3</v>
      </c>
      <c r="Q346" s="7"/>
      <c r="R346" s="8"/>
      <c r="S346" s="8"/>
      <c r="T346" s="8"/>
      <c r="U346" s="8"/>
      <c r="V346" s="13"/>
      <c r="W346" s="14"/>
      <c r="X346" s="1"/>
      <c r="Y346" s="1"/>
      <c r="Z346" s="1"/>
      <c r="AA346" s="1"/>
      <c r="AB346" s="1"/>
      <c r="AC346" s="1"/>
      <c r="AD346" s="8"/>
      <c r="AE346" s="8"/>
      <c r="AF346" s="8"/>
      <c r="AG346" s="8"/>
      <c r="AH346" s="9"/>
      <c r="AI346" s="8"/>
      <c r="AJ346" s="13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7"/>
      <c r="BL346" s="7"/>
      <c r="BM346" s="7"/>
      <c r="BN346" s="7"/>
      <c r="BO346" s="7"/>
      <c r="BP346" s="7"/>
      <c r="BQ346" s="7"/>
      <c r="BR346" s="7"/>
      <c r="BT346" s="8"/>
      <c r="BV346" s="7"/>
      <c r="BW346" s="7"/>
      <c r="BX346" s="7"/>
      <c r="BY346" s="7"/>
      <c r="BZ346" s="7"/>
      <c r="CA346" s="7"/>
    </row>
    <row r="347" spans="1:79" x14ac:dyDescent="0.3">
      <c r="A347" s="1" t="s">
        <v>2345</v>
      </c>
      <c r="B347" s="1"/>
      <c r="C347" s="1" t="s">
        <v>1878</v>
      </c>
      <c r="D347" s="1"/>
      <c r="E347" s="1"/>
      <c r="F347" s="1"/>
      <c r="G347" s="1"/>
      <c r="H347" s="1">
        <v>15022.04</v>
      </c>
      <c r="I347" s="1">
        <v>0.41</v>
      </c>
      <c r="J347" s="12">
        <v>1400.08</v>
      </c>
      <c r="K347" s="5">
        <v>966.56</v>
      </c>
      <c r="L347" s="5">
        <v>2243.23</v>
      </c>
      <c r="M347" s="13">
        <f t="shared" si="28"/>
        <v>4.1705521185322336E-3</v>
      </c>
      <c r="N347" s="13">
        <f t="shared" si="29"/>
        <v>3.9870349654360648E-3</v>
      </c>
      <c r="O347" s="13">
        <f t="shared" si="29"/>
        <v>2.5308052939467807E-3</v>
      </c>
      <c r="P347" s="13">
        <f t="shared" si="29"/>
        <v>-2.1884660721037674E-3</v>
      </c>
      <c r="Q347" s="7"/>
      <c r="R347" s="8"/>
      <c r="S347" s="8"/>
      <c r="T347" s="8"/>
      <c r="U347" s="8"/>
      <c r="V347" s="13"/>
      <c r="W347" s="14"/>
      <c r="X347" s="1"/>
      <c r="Y347" s="1"/>
      <c r="Z347" s="1"/>
      <c r="AA347" s="1"/>
      <c r="AB347" s="1"/>
      <c r="AC347" s="1"/>
      <c r="AD347" s="8"/>
      <c r="AE347" s="8"/>
      <c r="AF347" s="8"/>
      <c r="AG347" s="8"/>
      <c r="AH347" s="9"/>
      <c r="AI347" s="8"/>
      <c r="AJ347" s="13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7"/>
      <c r="BL347" s="7"/>
      <c r="BM347" s="7"/>
      <c r="BN347" s="7"/>
      <c r="BO347" s="7"/>
      <c r="BP347" s="7"/>
      <c r="BQ347" s="7"/>
      <c r="BR347" s="7"/>
      <c r="BT347" s="8"/>
      <c r="BV347" s="7"/>
      <c r="BW347" s="7"/>
      <c r="BX347" s="7"/>
      <c r="BY347" s="7"/>
      <c r="BZ347" s="7"/>
      <c r="CA347" s="7"/>
    </row>
    <row r="348" spans="1:79" x14ac:dyDescent="0.3">
      <c r="A348" s="1" t="s">
        <v>2346</v>
      </c>
      <c r="B348" s="1"/>
      <c r="C348" s="1" t="s">
        <v>1878</v>
      </c>
      <c r="D348" s="1"/>
      <c r="E348" s="1"/>
      <c r="F348" s="1"/>
      <c r="G348" s="1"/>
      <c r="H348" s="1">
        <v>15394.49</v>
      </c>
      <c r="I348" s="1">
        <v>2.4700000000000002</v>
      </c>
      <c r="J348" s="12">
        <v>1445.66</v>
      </c>
      <c r="K348" s="5">
        <v>973.93</v>
      </c>
      <c r="L348" s="5">
        <v>2263.65</v>
      </c>
      <c r="M348" s="13">
        <f t="shared" si="28"/>
        <v>2.4793569981174324E-2</v>
      </c>
      <c r="N348" s="13">
        <f t="shared" si="29"/>
        <v>3.2555282555282616E-2</v>
      </c>
      <c r="O348" s="13">
        <f t="shared" si="29"/>
        <v>7.624979308061608E-3</v>
      </c>
      <c r="P348" s="13">
        <f t="shared" si="29"/>
        <v>9.1029453065445409E-3</v>
      </c>
      <c r="Q348" s="7"/>
      <c r="R348" s="8"/>
      <c r="S348" s="8"/>
      <c r="T348" s="8"/>
      <c r="U348" s="8"/>
      <c r="V348" s="13"/>
      <c r="W348" s="14"/>
      <c r="X348" s="1"/>
      <c r="Y348" s="1"/>
      <c r="Z348" s="1"/>
      <c r="AA348" s="1"/>
      <c r="AB348" s="1"/>
      <c r="AC348" s="1"/>
      <c r="AD348" s="8"/>
      <c r="AE348" s="8"/>
      <c r="AF348" s="8"/>
      <c r="AG348" s="8"/>
      <c r="AH348" s="9"/>
      <c r="AI348" s="8"/>
      <c r="AJ348" s="13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7"/>
      <c r="BL348" s="7"/>
      <c r="BM348" s="7"/>
      <c r="BN348" s="7"/>
      <c r="BO348" s="7"/>
      <c r="BP348" s="7"/>
      <c r="BQ348" s="7"/>
      <c r="BR348" s="7"/>
      <c r="BT348" s="8"/>
      <c r="BV348" s="7"/>
      <c r="BW348" s="7"/>
      <c r="BX348" s="7"/>
      <c r="BY348" s="7"/>
      <c r="BZ348" s="7"/>
      <c r="CA348" s="7"/>
    </row>
    <row r="349" spans="1:79" x14ac:dyDescent="0.3">
      <c r="A349" s="1" t="s">
        <v>2347</v>
      </c>
      <c r="B349" s="1"/>
      <c r="C349" s="1" t="s">
        <v>1878</v>
      </c>
      <c r="D349" s="1"/>
      <c r="E349" s="1"/>
      <c r="F349" s="1"/>
      <c r="G349" s="1"/>
      <c r="H349" s="1">
        <v>15699.05</v>
      </c>
      <c r="I349" s="1">
        <v>1.97</v>
      </c>
      <c r="J349" s="12">
        <v>1489.34</v>
      </c>
      <c r="K349" s="5">
        <v>981.39</v>
      </c>
      <c r="L349" s="5">
        <v>2293.04</v>
      </c>
      <c r="M349" s="13">
        <f t="shared" si="28"/>
        <v>1.9783701830979661E-2</v>
      </c>
      <c r="N349" s="13">
        <f t="shared" si="29"/>
        <v>3.0214573274490508E-2</v>
      </c>
      <c r="O349" s="13">
        <f t="shared" si="29"/>
        <v>7.6596880679309365E-3</v>
      </c>
      <c r="P349" s="13">
        <f t="shared" si="29"/>
        <v>1.2983455922956244E-2</v>
      </c>
      <c r="Q349" s="7"/>
      <c r="R349" s="8"/>
      <c r="S349" s="8"/>
      <c r="T349" s="8"/>
      <c r="U349" s="8"/>
      <c r="V349" s="13"/>
      <c r="W349" s="14"/>
      <c r="X349" s="1"/>
      <c r="Y349" s="1"/>
      <c r="Z349" s="1"/>
      <c r="AA349" s="1"/>
      <c r="AB349" s="1"/>
      <c r="AC349" s="1"/>
      <c r="AD349" s="8"/>
      <c r="AE349" s="8"/>
      <c r="AF349" s="8"/>
      <c r="AG349" s="8"/>
      <c r="AH349" s="9"/>
      <c r="AI349" s="8"/>
      <c r="AJ349" s="13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7"/>
      <c r="BL349" s="7"/>
      <c r="BM349" s="7"/>
      <c r="BN349" s="7"/>
      <c r="BO349" s="7"/>
      <c r="BP349" s="7"/>
      <c r="BQ349" s="7"/>
      <c r="BR349" s="7"/>
      <c r="BT349" s="8"/>
      <c r="BV349" s="7"/>
      <c r="BW349" s="7"/>
      <c r="BX349" s="7"/>
      <c r="BY349" s="7"/>
      <c r="BZ349" s="7"/>
      <c r="CA349" s="7"/>
    </row>
    <row r="350" spans="1:79" x14ac:dyDescent="0.3">
      <c r="A350" s="1" t="s">
        <v>2348</v>
      </c>
      <c r="B350" s="1"/>
      <c r="C350" s="1" t="s">
        <v>1878</v>
      </c>
      <c r="D350" s="1"/>
      <c r="E350" s="1"/>
      <c r="F350" s="1"/>
      <c r="G350" s="1"/>
      <c r="H350" s="1">
        <v>15669.33</v>
      </c>
      <c r="I350" s="1">
        <v>-0.18</v>
      </c>
      <c r="J350" s="12">
        <v>1485.1</v>
      </c>
      <c r="K350" s="5">
        <v>981.23</v>
      </c>
      <c r="L350" s="5">
        <v>2290.04</v>
      </c>
      <c r="M350" s="13">
        <f t="shared" si="28"/>
        <v>-1.8931081817051831E-3</v>
      </c>
      <c r="N350" s="13">
        <f t="shared" si="29"/>
        <v>-2.8468986262371043E-3</v>
      </c>
      <c r="O350" s="13">
        <f t="shared" si="29"/>
        <v>-1.6303406392970121E-4</v>
      </c>
      <c r="P350" s="13">
        <f t="shared" si="29"/>
        <v>-1.3083068764609962E-3</v>
      </c>
      <c r="Q350" s="7"/>
      <c r="R350" s="8"/>
      <c r="S350" s="8"/>
      <c r="T350" s="8"/>
      <c r="U350" s="8"/>
      <c r="V350" s="13"/>
      <c r="W350" s="14"/>
      <c r="X350" s="1"/>
      <c r="Y350" s="1"/>
      <c r="Z350" s="1"/>
      <c r="AA350" s="1"/>
      <c r="AB350" s="1"/>
      <c r="AC350" s="1"/>
      <c r="AD350" s="8"/>
      <c r="AE350" s="8"/>
      <c r="AF350" s="8"/>
      <c r="AG350" s="8"/>
      <c r="AH350" s="9"/>
      <c r="AI350" s="8"/>
      <c r="AJ350" s="13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7"/>
      <c r="BL350" s="7"/>
      <c r="BM350" s="7"/>
      <c r="BN350" s="7"/>
      <c r="BO350" s="7"/>
      <c r="BP350" s="7"/>
      <c r="BQ350" s="7"/>
      <c r="BR350" s="7"/>
      <c r="BT350" s="8"/>
      <c r="BV350" s="7"/>
      <c r="BW350" s="7"/>
      <c r="BX350" s="7"/>
      <c r="BY350" s="7"/>
      <c r="BZ350" s="7"/>
      <c r="CA350" s="7"/>
    </row>
    <row r="351" spans="1:79" x14ac:dyDescent="0.3">
      <c r="A351" s="1" t="s">
        <v>2349</v>
      </c>
      <c r="B351" s="1"/>
      <c r="C351" s="1" t="s">
        <v>1878</v>
      </c>
      <c r="D351" s="1"/>
      <c r="E351" s="1"/>
      <c r="F351" s="1"/>
      <c r="G351" s="1"/>
      <c r="H351" s="1">
        <v>15701.13</v>
      </c>
      <c r="I351" s="1">
        <v>0.2</v>
      </c>
      <c r="J351" s="12">
        <v>1494.38</v>
      </c>
      <c r="K351" s="5">
        <v>975.75</v>
      </c>
      <c r="L351" s="5">
        <v>2282.0300000000002</v>
      </c>
      <c r="M351" s="13">
        <f t="shared" si="28"/>
        <v>2.0294422288635872E-3</v>
      </c>
      <c r="N351" s="13">
        <f t="shared" si="29"/>
        <v>6.2487374587572031E-3</v>
      </c>
      <c r="O351" s="13">
        <f t="shared" si="29"/>
        <v>-5.5848272066691962E-3</v>
      </c>
      <c r="P351" s="13">
        <f t="shared" si="29"/>
        <v>-3.4977554977204672E-3</v>
      </c>
      <c r="Q351" s="7"/>
      <c r="R351" s="8"/>
      <c r="S351" s="8"/>
      <c r="T351" s="8"/>
      <c r="U351" s="8"/>
      <c r="V351" s="13"/>
      <c r="W351" s="14"/>
      <c r="X351" s="1"/>
      <c r="Y351" s="1"/>
      <c r="Z351" s="1"/>
      <c r="AA351" s="1"/>
      <c r="AB351" s="1"/>
      <c r="AC351" s="1"/>
      <c r="AD351" s="8"/>
      <c r="AE351" s="8"/>
      <c r="AF351" s="8"/>
      <c r="AG351" s="8"/>
      <c r="AH351" s="9"/>
      <c r="AI351" s="8"/>
      <c r="AJ351" s="13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7"/>
      <c r="BL351" s="7"/>
      <c r="BM351" s="7"/>
      <c r="BN351" s="7"/>
      <c r="BO351" s="7"/>
      <c r="BP351" s="7"/>
      <c r="BQ351" s="7"/>
      <c r="BR351" s="7"/>
      <c r="BT351" s="8"/>
      <c r="BV351" s="7"/>
      <c r="BW351" s="7"/>
      <c r="BX351" s="7"/>
      <c r="BY351" s="7"/>
      <c r="BZ351" s="7"/>
      <c r="CA351" s="7"/>
    </row>
    <row r="352" spans="1:79" x14ac:dyDescent="0.3">
      <c r="A352" s="1" t="s">
        <v>2350</v>
      </c>
      <c r="B352" s="1"/>
      <c r="C352" s="1" t="s">
        <v>1878</v>
      </c>
      <c r="D352" s="1"/>
      <c r="E352" s="1"/>
      <c r="F352" s="1"/>
      <c r="G352" s="1"/>
      <c r="H352" s="1">
        <v>15598.65</v>
      </c>
      <c r="I352" s="1">
        <v>-0.65</v>
      </c>
      <c r="J352" s="12">
        <v>1476.2</v>
      </c>
      <c r="K352" s="5">
        <v>981.6</v>
      </c>
      <c r="L352" s="5">
        <v>2281.88</v>
      </c>
      <c r="M352" s="13">
        <f t="shared" si="28"/>
        <v>-6.5269187631717962E-3</v>
      </c>
      <c r="N352" s="13">
        <f t="shared" si="29"/>
        <v>-1.2165580374469687E-2</v>
      </c>
      <c r="O352" s="13">
        <f t="shared" si="29"/>
        <v>5.9953881629515315E-3</v>
      </c>
      <c r="P352" s="13">
        <f t="shared" si="29"/>
        <v>-6.5730950075226779E-5</v>
      </c>
      <c r="Q352" s="7"/>
      <c r="R352" s="8"/>
      <c r="S352" s="8"/>
      <c r="T352" s="8"/>
      <c r="U352" s="8"/>
      <c r="V352" s="13"/>
      <c r="W352" s="14"/>
      <c r="X352" s="1"/>
      <c r="Y352" s="1"/>
      <c r="Z352" s="1"/>
      <c r="AA352" s="1"/>
      <c r="AB352" s="1"/>
      <c r="AC352" s="1"/>
      <c r="AD352" s="8"/>
      <c r="AE352" s="8"/>
      <c r="AF352" s="8"/>
      <c r="AG352" s="8"/>
      <c r="AH352" s="9"/>
      <c r="AI352" s="8"/>
      <c r="AJ352" s="13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7"/>
      <c r="BL352" s="7"/>
      <c r="BM352" s="7"/>
      <c r="BN352" s="7"/>
      <c r="BO352" s="7"/>
      <c r="BP352" s="7"/>
      <c r="BQ352" s="7"/>
      <c r="BR352" s="7"/>
      <c r="BT352" s="8"/>
      <c r="BV352" s="7"/>
      <c r="BW352" s="7"/>
      <c r="BX352" s="7"/>
      <c r="BY352" s="7"/>
      <c r="BZ352" s="7"/>
      <c r="CA352" s="7"/>
    </row>
    <row r="353" spans="1:79" x14ac:dyDescent="0.3">
      <c r="A353" s="1" t="s">
        <v>2351</v>
      </c>
      <c r="B353" s="1"/>
      <c r="C353" s="1" t="s">
        <v>1878</v>
      </c>
      <c r="D353" s="1"/>
      <c r="E353" s="1"/>
      <c r="F353" s="1"/>
      <c r="G353" s="1"/>
      <c r="H353" s="1">
        <v>15623.77</v>
      </c>
      <c r="I353" s="1">
        <v>0.16</v>
      </c>
      <c r="J353" s="12">
        <v>1473.42</v>
      </c>
      <c r="K353" s="5">
        <v>987.41</v>
      </c>
      <c r="L353" s="5">
        <v>2288.41</v>
      </c>
      <c r="M353" s="13">
        <f t="shared" si="28"/>
        <v>1.610395771429074E-3</v>
      </c>
      <c r="N353" s="13">
        <f t="shared" si="29"/>
        <v>-1.8832136566860891E-3</v>
      </c>
      <c r="O353" s="13">
        <f t="shared" si="29"/>
        <v>5.9189079054604576E-3</v>
      </c>
      <c r="P353" s="13">
        <f t="shared" si="29"/>
        <v>2.8616754605850225E-3</v>
      </c>
      <c r="Q353" s="7"/>
      <c r="R353" s="8"/>
      <c r="S353" s="8"/>
      <c r="T353" s="8"/>
      <c r="U353" s="8"/>
      <c r="V353" s="13"/>
      <c r="W353" s="14"/>
      <c r="X353" s="1"/>
      <c r="Y353" s="1"/>
      <c r="Z353" s="1"/>
      <c r="AA353" s="1"/>
      <c r="AB353" s="1"/>
      <c r="AC353" s="1"/>
      <c r="AD353" s="8"/>
      <c r="AE353" s="8"/>
      <c r="AF353" s="8"/>
      <c r="AG353" s="8"/>
      <c r="AH353" s="9"/>
      <c r="AI353" s="8"/>
      <c r="AJ353" s="13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7"/>
      <c r="BL353" s="7"/>
      <c r="BM353" s="7"/>
      <c r="BN353" s="7"/>
      <c r="BO353" s="7"/>
      <c r="BP353" s="7"/>
      <c r="BQ353" s="7"/>
      <c r="BR353" s="7"/>
      <c r="BT353" s="8"/>
      <c r="BV353" s="7"/>
      <c r="BW353" s="7"/>
      <c r="BX353" s="7"/>
      <c r="BY353" s="7"/>
      <c r="BZ353" s="7"/>
      <c r="CA353" s="7"/>
    </row>
    <row r="354" spans="1:79" x14ac:dyDescent="0.3">
      <c r="A354" s="1" t="s">
        <v>2352</v>
      </c>
      <c r="B354" s="1"/>
      <c r="C354" s="1" t="s">
        <v>1878</v>
      </c>
      <c r="D354" s="1"/>
      <c r="E354" s="1"/>
      <c r="F354" s="1"/>
      <c r="G354" s="1"/>
      <c r="H354" s="1">
        <v>15627.5</v>
      </c>
      <c r="I354" s="1">
        <v>0.02</v>
      </c>
      <c r="J354" s="12">
        <v>1472.98</v>
      </c>
      <c r="K354" s="5">
        <v>986.88</v>
      </c>
      <c r="L354" s="5">
        <v>2278.66</v>
      </c>
      <c r="M354" s="13">
        <f t="shared" si="28"/>
        <v>2.3873879351787863E-4</v>
      </c>
      <c r="N354" s="13">
        <f t="shared" si="29"/>
        <v>-2.9862496776211778E-4</v>
      </c>
      <c r="O354" s="13">
        <f t="shared" si="29"/>
        <v>-5.3675778045592093E-4</v>
      </c>
      <c r="P354" s="13">
        <f t="shared" si="29"/>
        <v>-4.2606001546925398E-3</v>
      </c>
      <c r="Q354" s="7"/>
      <c r="R354" s="8"/>
      <c r="S354" s="8"/>
      <c r="T354" s="8"/>
      <c r="U354" s="8"/>
      <c r="V354" s="13"/>
      <c r="W354" s="14"/>
      <c r="X354" s="1"/>
      <c r="Y354" s="1"/>
      <c r="Z354" s="1"/>
      <c r="AA354" s="1"/>
      <c r="AB354" s="1"/>
      <c r="AC354" s="1"/>
      <c r="AD354" s="8"/>
      <c r="AE354" s="8"/>
      <c r="AF354" s="8"/>
      <c r="AG354" s="8"/>
      <c r="AH354" s="9"/>
      <c r="AI354" s="8"/>
      <c r="AJ354" s="13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7"/>
      <c r="BL354" s="7"/>
      <c r="BM354" s="7"/>
      <c r="BN354" s="7"/>
      <c r="BO354" s="7"/>
      <c r="BP354" s="7"/>
      <c r="BQ354" s="7"/>
      <c r="BR354" s="7"/>
      <c r="BT354" s="8"/>
      <c r="BV354" s="7"/>
      <c r="BW354" s="7"/>
      <c r="BX354" s="7"/>
      <c r="BY354" s="7"/>
      <c r="BZ354" s="7"/>
      <c r="CA354" s="7"/>
    </row>
    <row r="355" spans="1:79" x14ac:dyDescent="0.3">
      <c r="A355" s="1" t="s">
        <v>2353</v>
      </c>
      <c r="B355" s="1"/>
      <c r="C355" s="1" t="s">
        <v>1878</v>
      </c>
      <c r="D355" s="1"/>
      <c r="E355" s="1"/>
      <c r="F355" s="1"/>
      <c r="G355" s="1"/>
      <c r="H355" s="1">
        <v>15493.41</v>
      </c>
      <c r="I355" s="1">
        <v>-0.85</v>
      </c>
      <c r="J355" s="12">
        <v>1455.52</v>
      </c>
      <c r="K355" s="5">
        <v>982.83</v>
      </c>
      <c r="L355" s="5">
        <v>2257.41</v>
      </c>
      <c r="M355" s="13">
        <f t="shared" si="28"/>
        <v>-8.5803871380578656E-3</v>
      </c>
      <c r="N355" s="13">
        <f t="shared" si="29"/>
        <v>-1.1853521432741765E-2</v>
      </c>
      <c r="O355" s="13">
        <f t="shared" si="29"/>
        <v>-4.1038424124513195E-3</v>
      </c>
      <c r="P355" s="13">
        <f t="shared" si="29"/>
        <v>-9.3256563067768417E-3</v>
      </c>
      <c r="Q355" s="7"/>
      <c r="R355" s="8"/>
      <c r="S355" s="8"/>
      <c r="T355" s="8"/>
      <c r="U355" s="8"/>
      <c r="V355" s="13"/>
      <c r="W355" s="14"/>
      <c r="X355" s="1"/>
      <c r="Y355" s="1"/>
      <c r="Z355" s="1"/>
      <c r="AA355" s="1"/>
      <c r="AB355" s="1"/>
      <c r="AC355" s="1"/>
      <c r="AD355" s="8"/>
      <c r="AE355" s="8"/>
      <c r="AF355" s="8"/>
      <c r="AG355" s="8"/>
      <c r="AH355" s="9"/>
      <c r="AI355" s="8"/>
      <c r="AJ355" s="13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7"/>
      <c r="BL355" s="7"/>
      <c r="BM355" s="7"/>
      <c r="BN355" s="7"/>
      <c r="BO355" s="7"/>
      <c r="BP355" s="7"/>
      <c r="BQ355" s="7"/>
      <c r="BR355" s="7"/>
      <c r="BT355" s="8"/>
      <c r="BV355" s="7"/>
      <c r="BW355" s="7"/>
      <c r="BX355" s="7"/>
      <c r="BY355" s="7"/>
      <c r="BZ355" s="7"/>
      <c r="CA355" s="7"/>
    </row>
    <row r="356" spans="1:79" x14ac:dyDescent="0.3">
      <c r="A356" s="1" t="s">
        <v>2354</v>
      </c>
      <c r="B356" s="1"/>
      <c r="C356" s="1" t="s">
        <v>1878</v>
      </c>
      <c r="D356" s="1"/>
      <c r="E356" s="1"/>
      <c r="F356" s="1"/>
      <c r="G356" s="1"/>
      <c r="H356" s="1">
        <v>15630.3</v>
      </c>
      <c r="I356" s="1">
        <v>0.88</v>
      </c>
      <c r="J356" s="12">
        <v>1467.89</v>
      </c>
      <c r="K356" s="5">
        <v>986.68</v>
      </c>
      <c r="L356" s="5">
        <v>2269.59</v>
      </c>
      <c r="M356" s="13">
        <f t="shared" si="28"/>
        <v>8.835369360263412E-3</v>
      </c>
      <c r="N356" s="13">
        <f t="shared" si="29"/>
        <v>8.4986808838078964E-3</v>
      </c>
      <c r="O356" s="13">
        <f t="shared" si="29"/>
        <v>3.917259342917756E-3</v>
      </c>
      <c r="P356" s="13">
        <f t="shared" si="29"/>
        <v>5.3955639427487601E-3</v>
      </c>
      <c r="Q356" s="7"/>
      <c r="R356" s="8"/>
      <c r="S356" s="8"/>
      <c r="T356" s="8"/>
      <c r="U356" s="8"/>
      <c r="V356" s="13"/>
      <c r="W356" s="14"/>
      <c r="X356" s="1"/>
      <c r="Y356" s="1"/>
      <c r="Z356" s="1"/>
      <c r="AA356" s="1"/>
      <c r="AB356" s="1"/>
      <c r="AC356" s="1"/>
      <c r="AD356" s="8"/>
      <c r="AE356" s="8"/>
      <c r="AF356" s="8"/>
      <c r="AG356" s="8"/>
      <c r="AH356" s="9"/>
      <c r="AI356" s="8"/>
      <c r="AJ356" s="13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7"/>
      <c r="BL356" s="7"/>
      <c r="BM356" s="7"/>
      <c r="BN356" s="7"/>
      <c r="BO356" s="7"/>
      <c r="BP356" s="7"/>
      <c r="BQ356" s="7"/>
      <c r="BR356" s="7"/>
      <c r="BT356" s="8"/>
      <c r="BV356" s="7"/>
      <c r="BW356" s="7"/>
      <c r="BX356" s="7"/>
      <c r="BY356" s="7"/>
      <c r="BZ356" s="7"/>
      <c r="CA356" s="7"/>
    </row>
    <row r="357" spans="1:79" x14ac:dyDescent="0.3">
      <c r="A357" s="1" t="s">
        <v>2355</v>
      </c>
      <c r="B357" s="1"/>
      <c r="C357" s="1" t="s">
        <v>1878</v>
      </c>
      <c r="D357" s="1"/>
      <c r="E357" s="1"/>
      <c r="F357" s="1"/>
      <c r="G357" s="1"/>
      <c r="H357" s="1">
        <v>15597.13</v>
      </c>
      <c r="I357" s="1">
        <v>-0.21</v>
      </c>
      <c r="J357" s="12">
        <v>1461.81</v>
      </c>
      <c r="K357" s="5">
        <v>987.97</v>
      </c>
      <c r="L357" s="5">
        <v>2269.63</v>
      </c>
      <c r="M357" s="13">
        <f t="shared" si="28"/>
        <v>-2.1221601632726017E-3</v>
      </c>
      <c r="N357" s="13">
        <f t="shared" si="29"/>
        <v>-4.1419997411251686E-3</v>
      </c>
      <c r="O357" s="13">
        <f t="shared" si="29"/>
        <v>1.3074147646654488E-3</v>
      </c>
      <c r="P357" s="13">
        <f t="shared" si="29"/>
        <v>1.7624328623178087E-5</v>
      </c>
      <c r="Q357" s="7"/>
      <c r="R357" s="8"/>
      <c r="S357" s="8"/>
      <c r="T357" s="8"/>
      <c r="U357" s="8"/>
      <c r="V357" s="13"/>
      <c r="W357" s="14"/>
      <c r="X357" s="1"/>
      <c r="Y357" s="1"/>
      <c r="Z357" s="1"/>
      <c r="AA357" s="1"/>
      <c r="AB357" s="1"/>
      <c r="AC357" s="1"/>
      <c r="AD357" s="8"/>
      <c r="AE357" s="8"/>
      <c r="AF357" s="8"/>
      <c r="AG357" s="8"/>
      <c r="AH357" s="9"/>
      <c r="AI357" s="8"/>
      <c r="AJ357" s="13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7"/>
      <c r="BL357" s="7"/>
      <c r="BM357" s="7"/>
      <c r="BN357" s="7"/>
      <c r="BO357" s="7"/>
      <c r="BP357" s="7"/>
      <c r="BQ357" s="7"/>
      <c r="BR357" s="7"/>
      <c r="BT357" s="8"/>
      <c r="BV357" s="7"/>
      <c r="BW357" s="7"/>
      <c r="BX357" s="7"/>
      <c r="BY357" s="7"/>
      <c r="BZ357" s="7"/>
      <c r="CA357" s="7"/>
    </row>
    <row r="358" spans="1:79" x14ac:dyDescent="0.3">
      <c r="A358" s="1" t="s">
        <v>2356</v>
      </c>
      <c r="B358" s="1"/>
      <c r="C358" s="1" t="s">
        <v>1878</v>
      </c>
      <c r="D358" s="1"/>
      <c r="E358" s="1"/>
      <c r="F358" s="1"/>
      <c r="G358" s="1"/>
      <c r="H358" s="1">
        <v>15335.46</v>
      </c>
      <c r="I358" s="1">
        <v>-1.67</v>
      </c>
      <c r="J358" s="12">
        <v>1425.03</v>
      </c>
      <c r="K358" s="5">
        <v>983.55</v>
      </c>
      <c r="L358" s="5">
        <v>2254.56</v>
      </c>
      <c r="M358" s="13">
        <f t="shared" si="28"/>
        <v>-1.6776804450562399E-2</v>
      </c>
      <c r="N358" s="13">
        <f t="shared" si="29"/>
        <v>-2.5160588585383836E-2</v>
      </c>
      <c r="O358" s="13">
        <f t="shared" si="29"/>
        <v>-4.4738200552648655E-3</v>
      </c>
      <c r="P358" s="13">
        <f t="shared" si="29"/>
        <v>-6.6398487859254951E-3</v>
      </c>
      <c r="Q358" s="7"/>
      <c r="R358" s="8"/>
      <c r="S358" s="8"/>
      <c r="T358" s="8"/>
      <c r="U358" s="8"/>
      <c r="V358" s="13"/>
      <c r="W358" s="14"/>
      <c r="X358" s="1"/>
      <c r="Y358" s="1"/>
      <c r="Z358" s="1"/>
      <c r="AA358" s="1"/>
      <c r="AB358" s="1"/>
      <c r="AC358" s="1"/>
      <c r="AD358" s="8"/>
      <c r="AE358" s="8"/>
      <c r="AF358" s="8"/>
      <c r="AG358" s="8"/>
      <c r="AH358" s="9"/>
      <c r="AI358" s="8"/>
      <c r="AJ358" s="13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7"/>
      <c r="BL358" s="7"/>
      <c r="BM358" s="7"/>
      <c r="BN358" s="7"/>
      <c r="BO358" s="7"/>
      <c r="BP358" s="7"/>
      <c r="BQ358" s="7"/>
      <c r="BR358" s="7"/>
      <c r="BT358" s="8"/>
      <c r="BV358" s="7"/>
      <c r="BW358" s="7"/>
      <c r="BX358" s="7"/>
      <c r="BY358" s="7"/>
      <c r="BZ358" s="7"/>
      <c r="CA358" s="7"/>
    </row>
    <row r="359" spans="1:79" x14ac:dyDescent="0.3">
      <c r="A359" s="1" t="s">
        <v>2357</v>
      </c>
      <c r="B359" s="1"/>
      <c r="C359" s="1" t="s">
        <v>1878</v>
      </c>
      <c r="D359" s="1"/>
      <c r="E359" s="1"/>
      <c r="F359" s="1"/>
      <c r="G359" s="1"/>
      <c r="H359" s="1">
        <v>15442.96</v>
      </c>
      <c r="I359" s="1">
        <v>0.7</v>
      </c>
      <c r="J359" s="12">
        <v>1440.18</v>
      </c>
      <c r="K359" s="5">
        <v>979.84</v>
      </c>
      <c r="L359" s="5">
        <v>2257.17</v>
      </c>
      <c r="M359" s="13">
        <f t="shared" si="28"/>
        <v>7.0098973229364425E-3</v>
      </c>
      <c r="N359" s="13">
        <f t="shared" si="29"/>
        <v>1.0631355129365749E-2</v>
      </c>
      <c r="O359" s="13">
        <f t="shared" si="29"/>
        <v>-3.7720502262212907E-3</v>
      </c>
      <c r="P359" s="13">
        <f t="shared" si="29"/>
        <v>1.1576538215882781E-3</v>
      </c>
      <c r="Q359" s="7"/>
      <c r="R359" s="8"/>
      <c r="S359" s="8"/>
      <c r="T359" s="8"/>
      <c r="U359" s="8"/>
      <c r="V359" s="13"/>
      <c r="W359" s="14"/>
      <c r="X359" s="1"/>
      <c r="Y359" s="1"/>
      <c r="Z359" s="1"/>
      <c r="AA359" s="1"/>
      <c r="AB359" s="1"/>
      <c r="AC359" s="1"/>
      <c r="AD359" s="8"/>
      <c r="AE359" s="8"/>
      <c r="AF359" s="8"/>
      <c r="AG359" s="8"/>
      <c r="AH359" s="9"/>
      <c r="AI359" s="8"/>
      <c r="AJ359" s="13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7"/>
      <c r="BL359" s="7"/>
      <c r="BM359" s="7"/>
      <c r="BN359" s="7"/>
      <c r="BO359" s="7"/>
      <c r="BP359" s="7"/>
      <c r="BQ359" s="7"/>
      <c r="BR359" s="7"/>
      <c r="BT359" s="8"/>
      <c r="BV359" s="7"/>
      <c r="BW359" s="7"/>
      <c r="BX359" s="7"/>
      <c r="BY359" s="7"/>
      <c r="BZ359" s="7"/>
      <c r="CA359" s="7"/>
    </row>
    <row r="360" spans="1:79" x14ac:dyDescent="0.3">
      <c r="A360" s="1" t="s">
        <v>2358</v>
      </c>
      <c r="B360" s="1"/>
      <c r="C360" s="1" t="s">
        <v>1878</v>
      </c>
      <c r="D360" s="1"/>
      <c r="E360" s="1"/>
      <c r="F360" s="1"/>
      <c r="G360" s="1"/>
      <c r="H360" s="1">
        <v>15244.86</v>
      </c>
      <c r="I360" s="1">
        <v>-1.28</v>
      </c>
      <c r="J360" s="12">
        <v>1411.16</v>
      </c>
      <c r="K360" s="5">
        <v>980.88</v>
      </c>
      <c r="L360" s="5">
        <v>2241.04</v>
      </c>
      <c r="M360" s="13">
        <f t="shared" si="28"/>
        <v>-1.2827851655382028E-2</v>
      </c>
      <c r="N360" s="13">
        <f t="shared" si="29"/>
        <v>-2.0150258995403347E-2</v>
      </c>
      <c r="O360" s="13">
        <f t="shared" si="29"/>
        <v>1.0613977792293117E-3</v>
      </c>
      <c r="P360" s="13">
        <f t="shared" si="29"/>
        <v>-7.1461165973321084E-3</v>
      </c>
      <c r="Q360" s="7"/>
      <c r="R360" s="8"/>
      <c r="S360" s="8"/>
      <c r="T360" s="8"/>
      <c r="U360" s="8"/>
      <c r="V360" s="13"/>
      <c r="W360" s="14"/>
      <c r="X360" s="1"/>
      <c r="Y360" s="1"/>
      <c r="Z360" s="1"/>
      <c r="AA360" s="1"/>
      <c r="AB360" s="1"/>
      <c r="AC360" s="1"/>
      <c r="AD360" s="8"/>
      <c r="AE360" s="8"/>
      <c r="AF360" s="8"/>
      <c r="AG360" s="8"/>
      <c r="AH360" s="9"/>
      <c r="AI360" s="8"/>
      <c r="AJ360" s="13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7"/>
      <c r="BL360" s="7"/>
      <c r="BM360" s="7"/>
      <c r="BN360" s="7"/>
      <c r="BO360" s="7"/>
      <c r="BP360" s="7"/>
      <c r="BQ360" s="7"/>
      <c r="BR360" s="7"/>
      <c r="BT360" s="8"/>
      <c r="BV360" s="7"/>
      <c r="BW360" s="7"/>
      <c r="BX360" s="7"/>
      <c r="BY360" s="7"/>
      <c r="BZ360" s="7"/>
      <c r="CA360" s="7"/>
    </row>
    <row r="361" spans="1:79" x14ac:dyDescent="0.3">
      <c r="A361" s="1" t="s">
        <v>2359</v>
      </c>
      <c r="B361" s="1"/>
      <c r="C361" s="1" t="s">
        <v>1878</v>
      </c>
      <c r="D361" s="1"/>
      <c r="E361" s="1"/>
      <c r="F361" s="1"/>
      <c r="G361" s="1"/>
      <c r="H361" s="1">
        <v>14977.58</v>
      </c>
      <c r="I361" s="1">
        <v>-1.75</v>
      </c>
      <c r="J361" s="12">
        <v>1378.83</v>
      </c>
      <c r="K361" s="5">
        <v>976.83</v>
      </c>
      <c r="L361" s="5">
        <v>2227.7600000000002</v>
      </c>
      <c r="M361" s="13">
        <f t="shared" si="28"/>
        <v>-1.7532466680573067E-2</v>
      </c>
      <c r="N361" s="13">
        <f t="shared" si="29"/>
        <v>-2.2910229881799471E-2</v>
      </c>
      <c r="O361" s="13">
        <f t="shared" si="29"/>
        <v>-4.1289454367505751E-3</v>
      </c>
      <c r="P361" s="13">
        <f t="shared" si="29"/>
        <v>-5.9258201549279299E-3</v>
      </c>
      <c r="Q361" s="7"/>
      <c r="R361" s="8"/>
      <c r="S361" s="8"/>
      <c r="T361" s="8"/>
      <c r="U361" s="8"/>
      <c r="V361" s="13"/>
      <c r="W361" s="14"/>
      <c r="X361" s="1"/>
      <c r="Y361" s="1"/>
      <c r="Z361" s="1"/>
      <c r="AA361" s="1"/>
      <c r="AB361" s="1"/>
      <c r="AC361" s="1"/>
      <c r="AD361" s="8"/>
      <c r="AE361" s="8"/>
      <c r="AF361" s="8"/>
      <c r="AG361" s="8"/>
      <c r="AH361" s="9"/>
      <c r="AI361" s="8"/>
      <c r="AJ361" s="13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7"/>
      <c r="BL361" s="7"/>
      <c r="BM361" s="7"/>
      <c r="BN361" s="7"/>
      <c r="BO361" s="7"/>
      <c r="BP361" s="7"/>
      <c r="BQ361" s="7"/>
      <c r="BR361" s="7"/>
      <c r="BT361" s="8"/>
      <c r="BV361" s="7"/>
      <c r="BW361" s="7"/>
      <c r="BX361" s="7"/>
      <c r="BY361" s="7"/>
      <c r="BZ361" s="7"/>
      <c r="CA361" s="7"/>
    </row>
    <row r="362" spans="1:79" x14ac:dyDescent="0.3">
      <c r="A362" s="1" t="s">
        <v>2360</v>
      </c>
      <c r="B362" s="1"/>
      <c r="C362" s="1" t="s">
        <v>1878</v>
      </c>
      <c r="D362" s="1"/>
      <c r="E362" s="1"/>
      <c r="F362" s="1"/>
      <c r="G362" s="1"/>
      <c r="H362" s="1">
        <v>14712.71</v>
      </c>
      <c r="I362" s="1">
        <v>-1.76</v>
      </c>
      <c r="J362" s="12">
        <v>1347.22</v>
      </c>
      <c r="K362" s="5">
        <v>971.98</v>
      </c>
      <c r="L362" s="5">
        <v>2220.59</v>
      </c>
      <c r="M362" s="13">
        <f t="shared" si="28"/>
        <v>-1.7684432331524946E-2</v>
      </c>
      <c r="N362" s="13">
        <f t="shared" si="29"/>
        <v>-2.2925233712640325E-2</v>
      </c>
      <c r="O362" s="13">
        <f t="shared" si="29"/>
        <v>-4.9650399762497521E-3</v>
      </c>
      <c r="P362" s="13">
        <f t="shared" si="29"/>
        <v>-3.2184795489640372E-3</v>
      </c>
      <c r="Q362" s="7"/>
      <c r="R362" s="8"/>
      <c r="S362" s="8"/>
      <c r="T362" s="8"/>
      <c r="U362" s="8"/>
      <c r="V362" s="13"/>
      <c r="W362" s="14"/>
      <c r="X362" s="1"/>
      <c r="Y362" s="1"/>
      <c r="Z362" s="1"/>
      <c r="AA362" s="1"/>
      <c r="AB362" s="1"/>
      <c r="AC362" s="1"/>
      <c r="AD362" s="8"/>
      <c r="AE362" s="8"/>
      <c r="AF362" s="8"/>
      <c r="AG362" s="8"/>
      <c r="AH362" s="9"/>
      <c r="AI362" s="8"/>
      <c r="AJ362" s="13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7"/>
      <c r="BL362" s="7"/>
      <c r="BM362" s="7"/>
      <c r="BN362" s="7"/>
      <c r="BO362" s="7"/>
      <c r="BP362" s="7"/>
      <c r="BQ362" s="7"/>
      <c r="BR362" s="7"/>
      <c r="BT362" s="8"/>
      <c r="BV362" s="7"/>
      <c r="BW362" s="7"/>
      <c r="BX362" s="7"/>
      <c r="BY362" s="7"/>
      <c r="BZ362" s="7"/>
      <c r="CA362" s="7"/>
    </row>
    <row r="363" spans="1:79" x14ac:dyDescent="0.3">
      <c r="A363" s="1" t="s">
        <v>2361</v>
      </c>
      <c r="B363" s="1"/>
      <c r="C363" s="1" t="s">
        <v>1878</v>
      </c>
      <c r="D363" s="1"/>
      <c r="E363" s="1"/>
      <c r="F363" s="1"/>
      <c r="G363" s="1"/>
      <c r="H363" s="1">
        <v>14481.48</v>
      </c>
      <c r="I363" s="1">
        <v>-1.57</v>
      </c>
      <c r="J363" s="12">
        <v>1318.7</v>
      </c>
      <c r="K363" s="5">
        <v>959.42</v>
      </c>
      <c r="L363" s="5">
        <v>2196.69</v>
      </c>
      <c r="M363" s="13">
        <f t="shared" si="28"/>
        <v>-1.5716343216171547E-2</v>
      </c>
      <c r="N363" s="13">
        <f t="shared" si="29"/>
        <v>-2.1169519454877439E-2</v>
      </c>
      <c r="O363" s="13">
        <f t="shared" si="29"/>
        <v>-1.2922076585938025E-2</v>
      </c>
      <c r="P363" s="13">
        <f t="shared" si="29"/>
        <v>-1.0762905353982499E-2</v>
      </c>
      <c r="Q363" s="7"/>
      <c r="R363" s="8"/>
      <c r="S363" s="8"/>
      <c r="T363" s="8"/>
      <c r="U363" s="8"/>
      <c r="V363" s="13"/>
      <c r="W363" s="14"/>
      <c r="X363" s="1"/>
      <c r="Y363" s="1"/>
      <c r="Z363" s="1"/>
      <c r="AA363" s="1"/>
      <c r="AB363" s="1"/>
      <c r="AC363" s="1"/>
      <c r="AD363" s="8"/>
      <c r="AE363" s="8"/>
      <c r="AF363" s="8"/>
      <c r="AG363" s="8"/>
      <c r="AH363" s="9"/>
      <c r="AI363" s="8"/>
      <c r="AJ363" s="13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7"/>
      <c r="BL363" s="7"/>
      <c r="BM363" s="7"/>
      <c r="BN363" s="7"/>
      <c r="BO363" s="7"/>
      <c r="BP363" s="7"/>
      <c r="BQ363" s="7"/>
      <c r="BR363" s="7"/>
      <c r="BT363" s="8"/>
      <c r="BV363" s="7"/>
      <c r="BW363" s="7"/>
      <c r="BX363" s="7"/>
      <c r="BY363" s="7"/>
      <c r="BZ363" s="7"/>
      <c r="CA363" s="7"/>
    </row>
    <row r="364" spans="1:79" x14ac:dyDescent="0.3">
      <c r="A364" s="1" t="s">
        <v>2362</v>
      </c>
      <c r="B364" s="1"/>
      <c r="C364" s="1" t="s">
        <v>1878</v>
      </c>
      <c r="D364" s="1"/>
      <c r="E364" s="1"/>
      <c r="F364" s="1"/>
      <c r="G364" s="1"/>
      <c r="H364" s="1">
        <v>14542.84</v>
      </c>
      <c r="I364" s="1">
        <v>0.42</v>
      </c>
      <c r="J364" s="12">
        <v>1330.86</v>
      </c>
      <c r="K364" s="5">
        <v>954.57</v>
      </c>
      <c r="L364" s="5">
        <v>2196.66</v>
      </c>
      <c r="M364" s="13">
        <f t="shared" si="28"/>
        <v>4.2371359833388578E-3</v>
      </c>
      <c r="N364" s="13">
        <f t="shared" si="29"/>
        <v>9.2212026996283392E-3</v>
      </c>
      <c r="O364" s="13">
        <f t="shared" si="29"/>
        <v>-5.0551374788934123E-3</v>
      </c>
      <c r="P364" s="13">
        <f t="shared" si="29"/>
        <v>-1.3656911079906742E-5</v>
      </c>
      <c r="Q364" s="7"/>
      <c r="R364" s="8"/>
      <c r="S364" s="8"/>
      <c r="T364" s="8"/>
      <c r="U364" s="8"/>
      <c r="V364" s="13"/>
      <c r="W364" s="14"/>
      <c r="X364" s="1"/>
      <c r="Y364" s="1"/>
      <c r="Z364" s="1"/>
      <c r="AA364" s="1"/>
      <c r="AB364" s="1"/>
      <c r="AC364" s="1"/>
      <c r="AD364" s="8"/>
      <c r="AE364" s="8"/>
      <c r="AF364" s="8"/>
      <c r="AG364" s="8"/>
      <c r="AH364" s="9"/>
      <c r="AI364" s="8"/>
      <c r="AJ364" s="13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7"/>
      <c r="BL364" s="7"/>
      <c r="BM364" s="7"/>
      <c r="BN364" s="7"/>
      <c r="BO364" s="7"/>
      <c r="BP364" s="7"/>
      <c r="BQ364" s="7"/>
      <c r="BR364" s="7"/>
      <c r="BT364" s="8"/>
      <c r="BV364" s="7"/>
      <c r="BW364" s="7"/>
      <c r="BX364" s="7"/>
      <c r="BY364" s="7"/>
      <c r="BZ364" s="7"/>
      <c r="CA364" s="7"/>
    </row>
    <row r="365" spans="1:79" x14ac:dyDescent="0.3">
      <c r="A365" s="1" t="s">
        <v>2363</v>
      </c>
      <c r="B365" s="1"/>
      <c r="C365" s="1" t="s">
        <v>1878</v>
      </c>
      <c r="D365" s="1"/>
      <c r="E365" s="1"/>
      <c r="F365" s="1"/>
      <c r="G365" s="1"/>
      <c r="H365" s="1">
        <v>14545.06</v>
      </c>
      <c r="I365" s="1">
        <v>0.01</v>
      </c>
      <c r="J365" s="12">
        <v>1333.87</v>
      </c>
      <c r="K365" s="5">
        <v>952.13</v>
      </c>
      <c r="L365" s="5">
        <v>2202.5</v>
      </c>
      <c r="M365" s="13">
        <f t="shared" si="28"/>
        <v>1.526524392758688E-4</v>
      </c>
      <c r="N365" s="13">
        <f t="shared" si="29"/>
        <v>2.2616954450505045E-3</v>
      </c>
      <c r="O365" s="13">
        <f t="shared" si="29"/>
        <v>-2.5561247472684068E-3</v>
      </c>
      <c r="P365" s="13">
        <f t="shared" si="29"/>
        <v>2.6585816648914129E-3</v>
      </c>
      <c r="Q365" s="7"/>
      <c r="R365" s="8"/>
      <c r="S365" s="8"/>
      <c r="T365" s="8"/>
      <c r="U365" s="8"/>
      <c r="V365" s="13"/>
      <c r="W365" s="14"/>
      <c r="X365" s="1"/>
      <c r="Y365" s="1"/>
      <c r="Z365" s="1"/>
      <c r="AA365" s="1"/>
      <c r="AB365" s="1"/>
      <c r="AC365" s="1"/>
      <c r="AD365" s="8"/>
      <c r="AE365" s="8"/>
      <c r="AF365" s="8"/>
      <c r="AG365" s="8"/>
      <c r="AH365" s="9"/>
      <c r="AI365" s="8"/>
      <c r="AJ365" s="13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7"/>
      <c r="BL365" s="7"/>
      <c r="BM365" s="7"/>
      <c r="BN365" s="7"/>
      <c r="BO365" s="7"/>
      <c r="BP365" s="7"/>
      <c r="BQ365" s="7"/>
      <c r="BR365" s="7"/>
      <c r="BT365" s="8"/>
      <c r="BV365" s="7"/>
      <c r="BW365" s="7"/>
      <c r="BX365" s="7"/>
      <c r="BY365" s="7"/>
      <c r="BZ365" s="7"/>
      <c r="CA365" s="7"/>
    </row>
    <row r="366" spans="1:79" x14ac:dyDescent="0.3">
      <c r="A366" s="1" t="s">
        <v>2364</v>
      </c>
      <c r="B366" s="1"/>
      <c r="C366" s="1" t="s">
        <v>1878</v>
      </c>
      <c r="D366" s="1"/>
      <c r="E366" s="1"/>
      <c r="F366" s="1"/>
      <c r="G366" s="1"/>
      <c r="H366" s="1">
        <v>14276.59</v>
      </c>
      <c r="I366" s="1">
        <v>-1.84</v>
      </c>
      <c r="J366" s="12">
        <v>1298.58</v>
      </c>
      <c r="K366" s="5">
        <v>950.72</v>
      </c>
      <c r="L366" s="5">
        <v>2134.77</v>
      </c>
      <c r="M366" s="13">
        <f t="shared" si="28"/>
        <v>-1.845781316818218E-2</v>
      </c>
      <c r="N366" s="13">
        <f t="shared" si="29"/>
        <v>-2.645685111742524E-2</v>
      </c>
      <c r="O366" s="13">
        <f t="shared" si="29"/>
        <v>-1.4808902145715397E-3</v>
      </c>
      <c r="P366" s="13">
        <f t="shared" si="29"/>
        <v>-3.0751418842224765E-2</v>
      </c>
      <c r="Q366" s="7"/>
      <c r="R366" s="8"/>
      <c r="S366" s="8"/>
      <c r="T366" s="8"/>
      <c r="U366" s="8"/>
      <c r="V366" s="13"/>
      <c r="W366" s="14"/>
      <c r="X366" s="1"/>
      <c r="Y366" s="1"/>
      <c r="Z366" s="1"/>
      <c r="AA366" s="1"/>
      <c r="AB366" s="1"/>
      <c r="AC366" s="1"/>
      <c r="AD366" s="8"/>
      <c r="AE366" s="8"/>
      <c r="AF366" s="8"/>
      <c r="AG366" s="8"/>
      <c r="AH366" s="9"/>
      <c r="AI366" s="8"/>
      <c r="AJ366" s="13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7"/>
      <c r="BL366" s="7"/>
      <c r="BM366" s="7"/>
      <c r="BN366" s="7"/>
      <c r="BO366" s="7"/>
      <c r="BP366" s="7"/>
      <c r="BQ366" s="7"/>
      <c r="BR366" s="7"/>
      <c r="BT366" s="8"/>
      <c r="BV366" s="7"/>
      <c r="BW366" s="7"/>
      <c r="BX366" s="7"/>
      <c r="BY366" s="7"/>
      <c r="BZ366" s="7"/>
      <c r="CA366" s="7"/>
    </row>
    <row r="367" spans="1:79" x14ac:dyDescent="0.3">
      <c r="A367" s="1" t="s">
        <v>2365</v>
      </c>
      <c r="B367" s="1"/>
      <c r="C367" s="1" t="s">
        <v>1878</v>
      </c>
      <c r="D367" s="1"/>
      <c r="E367" s="1"/>
      <c r="F367" s="1"/>
      <c r="G367" s="1"/>
      <c r="H367" s="1">
        <v>14148.38</v>
      </c>
      <c r="I367" s="1">
        <v>-0.89</v>
      </c>
      <c r="J367" s="12">
        <v>1283.8800000000001</v>
      </c>
      <c r="K367" s="5">
        <v>943.67</v>
      </c>
      <c r="L367" s="5">
        <v>2134.39</v>
      </c>
      <c r="M367" s="13">
        <f t="shared" si="28"/>
        <v>-8.9804358043482635E-3</v>
      </c>
      <c r="N367" s="13">
        <f t="shared" si="29"/>
        <v>-1.132005729335106E-2</v>
      </c>
      <c r="O367" s="13">
        <f t="shared" si="29"/>
        <v>-7.4154325143049871E-3</v>
      </c>
      <c r="P367" s="13">
        <f t="shared" si="29"/>
        <v>-1.7800512467391894E-4</v>
      </c>
      <c r="Q367" s="7"/>
      <c r="R367" s="8"/>
      <c r="S367" s="8"/>
      <c r="T367" s="8"/>
      <c r="U367" s="8"/>
      <c r="V367" s="13"/>
      <c r="W367" s="14"/>
      <c r="X367" s="1"/>
      <c r="Y367" s="1"/>
      <c r="Z367" s="1"/>
      <c r="AA367" s="1"/>
      <c r="AB367" s="1"/>
      <c r="AC367" s="1"/>
      <c r="AD367" s="8"/>
      <c r="AE367" s="8"/>
      <c r="AF367" s="8"/>
      <c r="AG367" s="8"/>
      <c r="AH367" s="9"/>
      <c r="AI367" s="8"/>
      <c r="AJ367" s="13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7"/>
      <c r="BL367" s="7"/>
      <c r="BM367" s="7"/>
      <c r="BN367" s="7"/>
      <c r="BO367" s="7"/>
      <c r="BP367" s="7"/>
      <c r="BQ367" s="7"/>
      <c r="BR367" s="7"/>
      <c r="BT367" s="8"/>
      <c r="BV367" s="7"/>
      <c r="BW367" s="7"/>
      <c r="BX367" s="7"/>
      <c r="BY367" s="7"/>
      <c r="BZ367" s="7"/>
      <c r="CA367" s="7"/>
    </row>
    <row r="368" spans="1:79" x14ac:dyDescent="0.3">
      <c r="A368" s="1" t="s">
        <v>2366</v>
      </c>
      <c r="B368" s="1"/>
      <c r="C368" s="1" t="s">
        <v>1878</v>
      </c>
      <c r="D368" s="1"/>
      <c r="E368" s="1"/>
      <c r="F368" s="1"/>
      <c r="G368" s="1"/>
      <c r="H368" s="1">
        <v>14146.92</v>
      </c>
      <c r="I368" s="1">
        <v>-0.01</v>
      </c>
      <c r="J368" s="12">
        <v>1280.93</v>
      </c>
      <c r="K368" s="5">
        <v>946.22</v>
      </c>
      <c r="L368" s="5">
        <v>2129.96</v>
      </c>
      <c r="M368" s="13">
        <f t="shared" si="28"/>
        <v>-1.0319202622488532E-4</v>
      </c>
      <c r="N368" s="13">
        <f t="shared" si="29"/>
        <v>-2.2977225285852887E-3</v>
      </c>
      <c r="O368" s="13">
        <f t="shared" si="29"/>
        <v>2.702215816970055E-3</v>
      </c>
      <c r="P368" s="13">
        <f t="shared" si="29"/>
        <v>-2.0755344618368365E-3</v>
      </c>
      <c r="Q368" s="7"/>
      <c r="R368" s="8"/>
      <c r="S368" s="8"/>
      <c r="T368" s="8"/>
      <c r="U368" s="8"/>
      <c r="V368" s="13"/>
      <c r="W368" s="14"/>
      <c r="X368" s="1"/>
      <c r="Y368" s="1"/>
      <c r="Z368" s="1"/>
      <c r="AA368" s="1"/>
      <c r="AB368" s="1"/>
      <c r="AC368" s="1"/>
      <c r="AD368" s="8"/>
      <c r="AE368" s="8"/>
      <c r="AF368" s="8"/>
      <c r="AG368" s="8"/>
      <c r="AH368" s="9"/>
      <c r="AI368" s="8"/>
      <c r="AJ368" s="13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7"/>
      <c r="BL368" s="7"/>
      <c r="BM368" s="7"/>
      <c r="BN368" s="7"/>
      <c r="BO368" s="7"/>
      <c r="BP368" s="7"/>
      <c r="BQ368" s="7"/>
      <c r="BR368" s="7"/>
      <c r="BT368" s="8"/>
      <c r="BV368" s="7"/>
      <c r="BW368" s="7"/>
      <c r="BX368" s="7"/>
      <c r="BY368" s="7"/>
      <c r="BZ368" s="7"/>
      <c r="CA368" s="7"/>
    </row>
    <row r="369" spans="1:79" x14ac:dyDescent="0.3">
      <c r="A369" s="1" t="s">
        <v>2367</v>
      </c>
      <c r="B369" s="1"/>
      <c r="C369" s="1" t="s">
        <v>1878</v>
      </c>
      <c r="D369" s="1"/>
      <c r="E369" s="1"/>
      <c r="F369" s="1"/>
      <c r="G369" s="1"/>
      <c r="H369" s="1">
        <v>13920.54</v>
      </c>
      <c r="I369" s="1">
        <v>-1.6</v>
      </c>
      <c r="J369" s="12">
        <v>1259.51</v>
      </c>
      <c r="K369" s="5">
        <v>938.72</v>
      </c>
      <c r="L369" s="5">
        <v>2120.56</v>
      </c>
      <c r="M369" s="13">
        <f t="shared" si="28"/>
        <v>-1.600206970845941E-2</v>
      </c>
      <c r="N369" s="13">
        <f t="shared" si="29"/>
        <v>-1.6722225258210877E-2</v>
      </c>
      <c r="O369" s="13">
        <f t="shared" si="29"/>
        <v>-7.9262750734501175E-3</v>
      </c>
      <c r="P369" s="13">
        <f t="shared" si="29"/>
        <v>-4.4132284174350778E-3</v>
      </c>
      <c r="Q369" s="7"/>
      <c r="R369" s="8"/>
      <c r="S369" s="8"/>
      <c r="T369" s="8"/>
      <c r="U369" s="8"/>
      <c r="V369" s="13"/>
      <c r="W369" s="14"/>
      <c r="X369" s="1"/>
      <c r="Y369" s="1"/>
      <c r="Z369" s="1"/>
      <c r="AA369" s="1"/>
      <c r="AB369" s="1"/>
      <c r="AC369" s="1"/>
      <c r="AD369" s="8"/>
      <c r="AE369" s="8"/>
      <c r="AF369" s="8"/>
      <c r="AG369" s="8"/>
      <c r="AH369" s="9"/>
      <c r="AI369" s="8"/>
      <c r="AJ369" s="13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7"/>
      <c r="BL369" s="7"/>
      <c r="BM369" s="7"/>
      <c r="BN369" s="7"/>
      <c r="BO369" s="7"/>
      <c r="BP369" s="7"/>
      <c r="BQ369" s="7"/>
      <c r="BR369" s="7"/>
      <c r="BT369" s="8"/>
      <c r="BV369" s="7"/>
      <c r="BW369" s="7"/>
      <c r="BX369" s="7"/>
      <c r="BY369" s="7"/>
      <c r="BZ369" s="7"/>
      <c r="CA369" s="7"/>
    </row>
    <row r="370" spans="1:79" x14ac:dyDescent="0.3">
      <c r="A370" s="1" t="s">
        <v>2368</v>
      </c>
      <c r="B370" s="1"/>
      <c r="C370" s="1" t="s">
        <v>1878</v>
      </c>
      <c r="D370" s="1"/>
      <c r="E370" s="1"/>
      <c r="F370" s="1"/>
      <c r="G370" s="1"/>
      <c r="H370" s="1">
        <v>14186.16</v>
      </c>
      <c r="I370" s="1">
        <v>1.9</v>
      </c>
      <c r="J370" s="12">
        <v>1298.3900000000001</v>
      </c>
      <c r="K370" s="5">
        <v>946.66</v>
      </c>
      <c r="L370" s="5">
        <v>2136.38</v>
      </c>
      <c r="M370" s="13">
        <f t="shared" si="28"/>
        <v>1.9081156334452398E-2</v>
      </c>
      <c r="N370" s="13">
        <f t="shared" si="29"/>
        <v>3.0869147525625085E-2</v>
      </c>
      <c r="O370" s="13">
        <f t="shared" si="29"/>
        <v>8.4583262314641416E-3</v>
      </c>
      <c r="P370" s="13">
        <f t="shared" si="29"/>
        <v>7.4602935073755372E-3</v>
      </c>
      <c r="Q370" s="7"/>
      <c r="R370" s="8"/>
      <c r="S370" s="8"/>
      <c r="T370" s="8"/>
      <c r="U370" s="8"/>
      <c r="V370" s="13"/>
      <c r="W370" s="14"/>
      <c r="X370" s="1"/>
      <c r="Y370" s="1"/>
      <c r="Z370" s="1"/>
      <c r="AA370" s="1"/>
      <c r="AB370" s="1"/>
      <c r="AC370" s="1"/>
      <c r="AD370" s="8"/>
      <c r="AE370" s="8"/>
      <c r="AF370" s="8"/>
      <c r="AG370" s="8"/>
      <c r="AH370" s="9"/>
      <c r="AI370" s="8"/>
      <c r="AJ370" s="13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7"/>
      <c r="BL370" s="7"/>
      <c r="BM370" s="7"/>
      <c r="BN370" s="7"/>
      <c r="BO370" s="7"/>
      <c r="BP370" s="7"/>
      <c r="BQ370" s="7"/>
      <c r="BR370" s="7"/>
      <c r="BT370" s="8"/>
      <c r="BV370" s="7"/>
      <c r="BW370" s="7"/>
      <c r="BX370" s="7"/>
      <c r="BY370" s="7"/>
      <c r="BZ370" s="7"/>
      <c r="CA370" s="7"/>
    </row>
    <row r="371" spans="1:79" x14ac:dyDescent="0.3">
      <c r="A371" s="1" t="s">
        <v>2369</v>
      </c>
      <c r="B371" s="1"/>
      <c r="C371" s="1" t="s">
        <v>1878</v>
      </c>
      <c r="D371" s="1"/>
      <c r="E371" s="1"/>
      <c r="F371" s="1"/>
      <c r="G371" s="1"/>
      <c r="H371" s="1">
        <v>14216.18</v>
      </c>
      <c r="I371" s="1">
        <v>0.21</v>
      </c>
      <c r="J371" s="12">
        <v>1303.3900000000001</v>
      </c>
      <c r="K371" s="5">
        <v>949.34</v>
      </c>
      <c r="L371" s="5">
        <v>2148.67</v>
      </c>
      <c r="M371" s="13">
        <f t="shared" si="28"/>
        <v>2.1161470052502018E-3</v>
      </c>
      <c r="N371" s="13">
        <f t="shared" si="29"/>
        <v>3.8509230662588934E-3</v>
      </c>
      <c r="O371" s="13">
        <f t="shared" si="29"/>
        <v>2.8310058521539005E-3</v>
      </c>
      <c r="P371" s="13">
        <f t="shared" si="29"/>
        <v>5.7527218940449654E-3</v>
      </c>
      <c r="Q371" s="7"/>
      <c r="R371" s="8"/>
      <c r="S371" s="8"/>
      <c r="T371" s="8"/>
      <c r="U371" s="8"/>
      <c r="V371" s="13"/>
      <c r="W371" s="14"/>
      <c r="X371" s="1"/>
      <c r="Y371" s="1"/>
      <c r="Z371" s="1"/>
      <c r="AA371" s="1"/>
      <c r="AB371" s="1"/>
      <c r="AC371" s="1"/>
      <c r="AD371" s="8"/>
      <c r="AE371" s="8"/>
      <c r="AF371" s="8"/>
      <c r="AG371" s="8"/>
      <c r="AH371" s="9"/>
      <c r="AI371" s="8"/>
      <c r="AJ371" s="13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7"/>
      <c r="BL371" s="7"/>
      <c r="BM371" s="7"/>
      <c r="BN371" s="7"/>
      <c r="BO371" s="7"/>
      <c r="BP371" s="7"/>
      <c r="BQ371" s="7"/>
      <c r="BR371" s="7"/>
      <c r="BT371" s="8"/>
      <c r="BV371" s="7"/>
      <c r="BW371" s="7"/>
      <c r="BX371" s="7"/>
      <c r="BY371" s="7"/>
      <c r="BZ371" s="7"/>
      <c r="CA371" s="7"/>
    </row>
    <row r="372" spans="1:79" x14ac:dyDescent="0.3">
      <c r="A372" s="1" t="s">
        <v>2370</v>
      </c>
      <c r="B372" s="1"/>
      <c r="C372" s="1" t="s">
        <v>1878</v>
      </c>
      <c r="D372" s="1"/>
      <c r="E372" s="1"/>
      <c r="F372" s="1"/>
      <c r="G372" s="1"/>
      <c r="H372" s="1">
        <v>14358.63</v>
      </c>
      <c r="I372" s="1">
        <v>1</v>
      </c>
      <c r="J372" s="12">
        <v>1322.83</v>
      </c>
      <c r="K372" s="5">
        <v>953.16</v>
      </c>
      <c r="L372" s="5">
        <v>2159.9699999999998</v>
      </c>
      <c r="M372" s="13">
        <f t="shared" si="28"/>
        <v>1.0020272675219211E-2</v>
      </c>
      <c r="N372" s="13">
        <f t="shared" si="29"/>
        <v>1.4914952546820182E-2</v>
      </c>
      <c r="O372" s="13">
        <f t="shared" si="29"/>
        <v>4.0238481471337462E-3</v>
      </c>
      <c r="P372" s="13">
        <f t="shared" si="29"/>
        <v>5.2590672369416946E-3</v>
      </c>
      <c r="Q372" s="7"/>
      <c r="R372" s="8"/>
      <c r="S372" s="8"/>
      <c r="T372" s="8"/>
      <c r="U372" s="8"/>
      <c r="V372" s="13"/>
      <c r="W372" s="14"/>
      <c r="X372" s="1"/>
      <c r="Y372" s="1"/>
      <c r="Z372" s="1"/>
      <c r="AA372" s="1"/>
      <c r="AB372" s="1"/>
      <c r="AC372" s="1"/>
      <c r="AD372" s="8"/>
      <c r="AE372" s="8"/>
      <c r="AF372" s="8"/>
      <c r="AG372" s="8"/>
      <c r="AH372" s="9"/>
      <c r="AI372" s="8"/>
      <c r="AJ372" s="13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7"/>
      <c r="BL372" s="7"/>
      <c r="BM372" s="7"/>
      <c r="BN372" s="7"/>
      <c r="BO372" s="7"/>
      <c r="BP372" s="7"/>
      <c r="BQ372" s="7"/>
      <c r="BR372" s="7"/>
      <c r="BT372" s="8"/>
      <c r="BV372" s="7"/>
      <c r="BW372" s="7"/>
      <c r="BX372" s="7"/>
      <c r="BY372" s="7"/>
      <c r="BZ372" s="7"/>
      <c r="CA372" s="7"/>
    </row>
    <row r="373" spans="1:79" x14ac:dyDescent="0.3">
      <c r="A373" s="1" t="s">
        <v>2371</v>
      </c>
      <c r="B373" s="1"/>
      <c r="C373" s="1" t="s">
        <v>1878</v>
      </c>
      <c r="D373" s="1"/>
      <c r="E373" s="1"/>
      <c r="F373" s="1"/>
      <c r="G373" s="1"/>
      <c r="H373" s="1">
        <v>14087.16</v>
      </c>
      <c r="I373" s="1">
        <v>-1.89</v>
      </c>
      <c r="J373" s="12">
        <v>1289.98</v>
      </c>
      <c r="K373" s="5">
        <v>947.4</v>
      </c>
      <c r="L373" s="5">
        <v>2135.9</v>
      </c>
      <c r="M373" s="13">
        <f t="shared" si="28"/>
        <v>-1.8906399844553334E-2</v>
      </c>
      <c r="N373" s="13">
        <f t="shared" si="29"/>
        <v>-2.4833122925848272E-2</v>
      </c>
      <c r="O373" s="13">
        <f t="shared" si="29"/>
        <v>-6.0430567795543011E-3</v>
      </c>
      <c r="P373" s="13">
        <f t="shared" si="29"/>
        <v>-1.1143673291758582E-2</v>
      </c>
      <c r="Q373" s="7"/>
      <c r="R373" s="8"/>
      <c r="S373" s="8"/>
      <c r="T373" s="8"/>
      <c r="U373" s="8"/>
      <c r="V373" s="13"/>
      <c r="W373" s="14"/>
      <c r="X373" s="1"/>
      <c r="Y373" s="1"/>
      <c r="Z373" s="1"/>
      <c r="AA373" s="1"/>
      <c r="AB373" s="1"/>
      <c r="AC373" s="1"/>
      <c r="AD373" s="8"/>
      <c r="AE373" s="8"/>
      <c r="AF373" s="8"/>
      <c r="AG373" s="8"/>
      <c r="AH373" s="9"/>
      <c r="AI373" s="8"/>
      <c r="AJ373" s="13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7"/>
      <c r="BL373" s="7"/>
      <c r="BM373" s="7"/>
      <c r="BN373" s="7"/>
      <c r="BO373" s="7"/>
      <c r="BP373" s="7"/>
      <c r="BQ373" s="7"/>
      <c r="BR373" s="7"/>
      <c r="BT373" s="8"/>
      <c r="BV373" s="7"/>
      <c r="BW373" s="7"/>
      <c r="BX373" s="7"/>
      <c r="BY373" s="7"/>
      <c r="BZ373" s="7"/>
      <c r="CA373" s="7"/>
    </row>
    <row r="374" spans="1:79" x14ac:dyDescent="0.3">
      <c r="A374" s="1" t="s">
        <v>2372</v>
      </c>
      <c r="B374" s="1"/>
      <c r="C374" s="1" t="s">
        <v>1878</v>
      </c>
      <c r="D374" s="1"/>
      <c r="E374" s="1"/>
      <c r="F374" s="1"/>
      <c r="G374" s="1"/>
      <c r="H374" s="1">
        <v>14018.9</v>
      </c>
      <c r="I374" s="1">
        <v>-0.48</v>
      </c>
      <c r="J374" s="12">
        <v>1284.49</v>
      </c>
      <c r="K374" s="5">
        <v>944.6</v>
      </c>
      <c r="L374" s="5">
        <v>2131.7800000000002</v>
      </c>
      <c r="M374" s="13">
        <f t="shared" si="28"/>
        <v>-4.8455472927119159E-3</v>
      </c>
      <c r="N374" s="13">
        <f t="shared" si="29"/>
        <v>-4.2558799361230859E-3</v>
      </c>
      <c r="O374" s="13">
        <f t="shared" si="29"/>
        <v>-2.9554570403208524E-3</v>
      </c>
      <c r="P374" s="13">
        <f t="shared" si="29"/>
        <v>-1.9289292569876215E-3</v>
      </c>
      <c r="Q374" s="7"/>
      <c r="R374" s="8"/>
      <c r="S374" s="8"/>
      <c r="T374" s="8"/>
      <c r="U374" s="8"/>
      <c r="V374" s="13"/>
      <c r="W374" s="14"/>
      <c r="X374" s="1"/>
      <c r="Y374" s="1"/>
      <c r="Z374" s="1"/>
      <c r="AA374" s="1"/>
      <c r="AB374" s="1"/>
      <c r="AC374" s="1"/>
      <c r="AD374" s="8"/>
      <c r="AE374" s="8"/>
      <c r="AF374" s="8"/>
      <c r="AG374" s="8"/>
      <c r="AH374" s="9"/>
      <c r="AI374" s="8"/>
      <c r="AJ374" s="13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7"/>
      <c r="BL374" s="7"/>
      <c r="BM374" s="7"/>
      <c r="BN374" s="7"/>
      <c r="BO374" s="7"/>
      <c r="BP374" s="7"/>
      <c r="BQ374" s="7"/>
      <c r="BR374" s="7"/>
      <c r="BT374" s="8"/>
      <c r="BV374" s="7"/>
      <c r="BW374" s="7"/>
      <c r="BX374" s="7"/>
      <c r="BY374" s="7"/>
      <c r="BZ374" s="7"/>
      <c r="CA374" s="7"/>
    </row>
    <row r="375" spans="1:79" x14ac:dyDescent="0.3">
      <c r="A375" s="1" t="s">
        <v>2373</v>
      </c>
      <c r="B375" s="1"/>
      <c r="C375" s="1" t="s">
        <v>1878</v>
      </c>
      <c r="D375" s="1"/>
      <c r="E375" s="1"/>
      <c r="F375" s="1"/>
      <c r="G375" s="1"/>
      <c r="H375" s="1">
        <v>14007.73</v>
      </c>
      <c r="I375" s="1">
        <v>-7.0000000000000007E-2</v>
      </c>
      <c r="J375" s="12">
        <v>1277.8900000000001</v>
      </c>
      <c r="K375" s="5">
        <v>945.96</v>
      </c>
      <c r="L375" s="5">
        <v>2132.2800000000002</v>
      </c>
      <c r="M375" s="13">
        <f t="shared" si="28"/>
        <v>-7.9678148784856351E-4</v>
      </c>
      <c r="N375" s="13">
        <f t="shared" si="29"/>
        <v>-5.1382260663764834E-3</v>
      </c>
      <c r="O375" s="13">
        <f t="shared" si="29"/>
        <v>1.4397628625872905E-3</v>
      </c>
      <c r="P375" s="13">
        <f t="shared" si="29"/>
        <v>2.3454577864501225E-4</v>
      </c>
      <c r="Q375" s="7"/>
      <c r="R375" s="8"/>
      <c r="S375" s="8"/>
      <c r="T375" s="8"/>
      <c r="U375" s="8"/>
      <c r="V375" s="13"/>
      <c r="W375" s="14"/>
      <c r="X375" s="1"/>
      <c r="Y375" s="1"/>
      <c r="Z375" s="1"/>
      <c r="AA375" s="1"/>
      <c r="AB375" s="1"/>
      <c r="AC375" s="1"/>
      <c r="AD375" s="8"/>
      <c r="AE375" s="8"/>
      <c r="AF375" s="8"/>
      <c r="AG375" s="8"/>
      <c r="AH375" s="9"/>
      <c r="AI375" s="8"/>
      <c r="AJ375" s="13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7"/>
      <c r="BL375" s="7"/>
      <c r="BM375" s="7"/>
      <c r="BN375" s="7"/>
      <c r="BO375" s="7"/>
      <c r="BP375" s="7"/>
      <c r="BQ375" s="7"/>
      <c r="BR375" s="7"/>
      <c r="BT375" s="8"/>
      <c r="BV375" s="7"/>
      <c r="BW375" s="7"/>
      <c r="BX375" s="7"/>
      <c r="BY375" s="7"/>
      <c r="BZ375" s="7"/>
      <c r="CA375" s="7"/>
    </row>
    <row r="376" spans="1:79" x14ac:dyDescent="0.3">
      <c r="A376" s="1" t="s">
        <v>2374</v>
      </c>
      <c r="B376" s="1"/>
      <c r="C376" s="1" t="s">
        <v>1878</v>
      </c>
      <c r="D376" s="1"/>
      <c r="E376" s="1"/>
      <c r="F376" s="1"/>
      <c r="G376" s="1"/>
      <c r="H376" s="1">
        <v>13945.42</v>
      </c>
      <c r="I376" s="1">
        <v>-0.44</v>
      </c>
      <c r="J376" s="12">
        <v>1271.22</v>
      </c>
      <c r="K376" s="5">
        <v>944.9</v>
      </c>
      <c r="L376" s="5">
        <v>2163.15</v>
      </c>
      <c r="M376" s="13">
        <f t="shared" si="28"/>
        <v>-4.4482582117159053E-3</v>
      </c>
      <c r="N376" s="13">
        <f t="shared" si="29"/>
        <v>-5.2195415880866847E-3</v>
      </c>
      <c r="O376" s="13">
        <f t="shared" si="29"/>
        <v>-1.1205547803290195E-3</v>
      </c>
      <c r="P376" s="13">
        <f t="shared" si="29"/>
        <v>1.4477460746243453E-2</v>
      </c>
      <c r="Q376" s="7"/>
      <c r="R376" s="8"/>
      <c r="S376" s="8"/>
      <c r="T376" s="8"/>
      <c r="U376" s="8"/>
      <c r="V376" s="13"/>
      <c r="W376" s="14"/>
      <c r="X376" s="1"/>
      <c r="Y376" s="1"/>
      <c r="Z376" s="1"/>
      <c r="AA376" s="1"/>
      <c r="AB376" s="1"/>
      <c r="AC376" s="1"/>
      <c r="AD376" s="8"/>
      <c r="AE376" s="8"/>
      <c r="AF376" s="8"/>
      <c r="AG376" s="8"/>
      <c r="AH376" s="9"/>
      <c r="AI376" s="8"/>
      <c r="AJ376" s="13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7"/>
      <c r="BL376" s="7"/>
      <c r="BM376" s="7"/>
      <c r="BN376" s="7"/>
      <c r="BO376" s="7"/>
      <c r="BP376" s="7"/>
      <c r="BQ376" s="7"/>
      <c r="BR376" s="7"/>
      <c r="BT376" s="8"/>
      <c r="BV376" s="7"/>
      <c r="BW376" s="7"/>
      <c r="BX376" s="7"/>
      <c r="BY376" s="7"/>
      <c r="BZ376" s="7"/>
      <c r="CA376" s="7"/>
    </row>
    <row r="377" spans="1:79" x14ac:dyDescent="0.3">
      <c r="A377" s="1" t="s">
        <v>2375</v>
      </c>
      <c r="B377" s="1"/>
      <c r="C377" s="1" t="s">
        <v>1878</v>
      </c>
      <c r="D377" s="1"/>
      <c r="E377" s="1"/>
      <c r="F377" s="1"/>
      <c r="G377" s="1"/>
      <c r="H377" s="1">
        <v>13822.53</v>
      </c>
      <c r="I377" s="1">
        <v>-0.88</v>
      </c>
      <c r="J377" s="12">
        <v>1254.32</v>
      </c>
      <c r="K377" s="5">
        <v>938.7</v>
      </c>
      <c r="L377" s="5">
        <v>2117.88</v>
      </c>
      <c r="M377" s="13">
        <f t="shared" si="28"/>
        <v>-8.8122121814904197E-3</v>
      </c>
      <c r="N377" s="13">
        <f t="shared" si="29"/>
        <v>-1.3294315696732339E-2</v>
      </c>
      <c r="O377" s="13">
        <f t="shared" si="29"/>
        <v>-6.5615409037992345E-3</v>
      </c>
      <c r="P377" s="13">
        <f t="shared" si="29"/>
        <v>-2.0927813605159162E-2</v>
      </c>
      <c r="Q377" s="7"/>
      <c r="R377" s="8"/>
      <c r="S377" s="8"/>
      <c r="T377" s="8"/>
      <c r="U377" s="8"/>
      <c r="V377" s="13"/>
      <c r="W377" s="14"/>
      <c r="X377" s="1"/>
      <c r="Y377" s="1"/>
      <c r="Z377" s="1"/>
      <c r="AA377" s="1"/>
      <c r="AB377" s="1"/>
      <c r="AC377" s="1"/>
      <c r="AD377" s="8"/>
      <c r="AE377" s="8"/>
      <c r="AF377" s="8"/>
      <c r="AG377" s="8"/>
      <c r="AH377" s="9"/>
      <c r="AI377" s="8"/>
      <c r="AJ377" s="13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7"/>
      <c r="BL377" s="7"/>
      <c r="BM377" s="7"/>
      <c r="BN377" s="7"/>
      <c r="BO377" s="7"/>
      <c r="BP377" s="7"/>
      <c r="BQ377" s="7"/>
      <c r="BR377" s="7"/>
      <c r="BT377" s="8"/>
      <c r="BV377" s="7"/>
      <c r="BW377" s="7"/>
      <c r="BX377" s="7"/>
      <c r="BY377" s="7"/>
      <c r="BZ377" s="7"/>
      <c r="CA377" s="7"/>
    </row>
    <row r="378" spans="1:79" x14ac:dyDescent="0.3">
      <c r="A378" s="1" t="s">
        <v>2376</v>
      </c>
      <c r="B378" s="1"/>
      <c r="C378" s="1" t="s">
        <v>1878</v>
      </c>
      <c r="D378" s="1"/>
      <c r="E378" s="1"/>
      <c r="F378" s="1"/>
      <c r="G378" s="1"/>
      <c r="H378" s="1">
        <v>13606.33</v>
      </c>
      <c r="I378" s="1">
        <v>-1.56</v>
      </c>
      <c r="J378" s="12">
        <v>1226.6500000000001</v>
      </c>
      <c r="K378" s="5">
        <v>927.3</v>
      </c>
      <c r="L378" s="5">
        <v>2096.2399999999998</v>
      </c>
      <c r="M378" s="13">
        <f t="shared" si="28"/>
        <v>-1.5641130820479354E-2</v>
      </c>
      <c r="N378" s="13">
        <f t="shared" si="29"/>
        <v>-2.2059761464378935E-2</v>
      </c>
      <c r="O378" s="13">
        <f t="shared" si="29"/>
        <v>-1.2144455097475304E-2</v>
      </c>
      <c r="P378" s="13">
        <f t="shared" si="29"/>
        <v>-1.0217764934746243E-2</v>
      </c>
      <c r="Q378" s="7"/>
      <c r="R378" s="8"/>
      <c r="S378" s="8"/>
      <c r="T378" s="8"/>
      <c r="U378" s="8"/>
      <c r="V378" s="13"/>
      <c r="W378" s="14"/>
      <c r="X378" s="1"/>
      <c r="Y378" s="1"/>
      <c r="Z378" s="1"/>
      <c r="AA378" s="1"/>
      <c r="AB378" s="1"/>
      <c r="AC378" s="1"/>
      <c r="AD378" s="8"/>
      <c r="AE378" s="8"/>
      <c r="AF378" s="8"/>
      <c r="AG378" s="8"/>
      <c r="AH378" s="9"/>
      <c r="AI378" s="8"/>
      <c r="AJ378" s="13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7"/>
      <c r="BL378" s="7"/>
      <c r="BM378" s="7"/>
      <c r="BN378" s="7"/>
      <c r="BO378" s="7"/>
      <c r="BP378" s="7"/>
      <c r="BQ378" s="7"/>
      <c r="BR378" s="7"/>
      <c r="BT378" s="8"/>
      <c r="BV378" s="7"/>
      <c r="BW378" s="7"/>
      <c r="BX378" s="7"/>
      <c r="BY378" s="7"/>
      <c r="BZ378" s="7"/>
      <c r="CA378" s="7"/>
    </row>
    <row r="379" spans="1:79" x14ac:dyDescent="0.3">
      <c r="A379" s="1" t="s">
        <v>2377</v>
      </c>
      <c r="B379" s="1"/>
      <c r="C379" s="1" t="s">
        <v>1878</v>
      </c>
      <c r="D379" s="1"/>
      <c r="E379" s="1"/>
      <c r="F379" s="1"/>
      <c r="G379" s="1"/>
      <c r="H379" s="1">
        <v>13367.12</v>
      </c>
      <c r="I379" s="1">
        <v>-1.75</v>
      </c>
      <c r="J379" s="12">
        <v>1193.67</v>
      </c>
      <c r="K379" s="5">
        <v>920.88</v>
      </c>
      <c r="L379" s="5">
        <v>2067.54</v>
      </c>
      <c r="M379" s="13">
        <f t="shared" si="28"/>
        <v>-1.7580787765694272E-2</v>
      </c>
      <c r="N379" s="13">
        <f t="shared" si="29"/>
        <v>-2.6886234867321557E-2</v>
      </c>
      <c r="O379" s="13">
        <f t="shared" si="29"/>
        <v>-6.9233257845356944E-3</v>
      </c>
      <c r="P379" s="13">
        <f t="shared" si="29"/>
        <v>-1.3691180399190817E-2</v>
      </c>
      <c r="Q379" s="7"/>
      <c r="R379" s="8"/>
      <c r="S379" s="8"/>
      <c r="T379" s="8"/>
      <c r="U379" s="8"/>
      <c r="V379" s="13"/>
      <c r="W379" s="14"/>
      <c r="X379" s="1"/>
      <c r="Y379" s="1"/>
      <c r="Z379" s="1"/>
      <c r="AA379" s="1"/>
      <c r="AB379" s="1"/>
      <c r="AC379" s="1"/>
      <c r="AD379" s="8"/>
      <c r="AE379" s="8"/>
      <c r="AF379" s="8"/>
      <c r="AG379" s="8"/>
      <c r="AH379" s="9"/>
      <c r="AI379" s="8"/>
      <c r="AJ379" s="13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7"/>
      <c r="BL379" s="7"/>
      <c r="BM379" s="7"/>
      <c r="BN379" s="7"/>
      <c r="BO379" s="7"/>
      <c r="BP379" s="7"/>
      <c r="BQ379" s="7"/>
      <c r="BR379" s="7"/>
      <c r="BT379" s="8"/>
      <c r="BV379" s="7"/>
      <c r="BW379" s="7"/>
      <c r="BX379" s="7"/>
      <c r="BY379" s="7"/>
      <c r="BZ379" s="7"/>
      <c r="CA379" s="7"/>
    </row>
    <row r="380" spans="1:79" x14ac:dyDescent="0.3">
      <c r="A380" s="1" t="s">
        <v>2378</v>
      </c>
      <c r="B380" s="1"/>
      <c r="C380" s="1" t="s">
        <v>1878</v>
      </c>
      <c r="D380" s="1"/>
      <c r="E380" s="1"/>
      <c r="F380" s="1"/>
      <c r="G380" s="1"/>
      <c r="H380" s="1">
        <v>13355.32</v>
      </c>
      <c r="I380" s="1">
        <v>-0.08</v>
      </c>
      <c r="J380" s="12">
        <v>1191.45</v>
      </c>
      <c r="K380" s="5">
        <v>922.07</v>
      </c>
      <c r="L380" s="5">
        <v>2066.04</v>
      </c>
      <c r="M380" s="13">
        <f t="shared" si="28"/>
        <v>-8.827630783595497E-4</v>
      </c>
      <c r="N380" s="13">
        <f t="shared" si="29"/>
        <v>-1.8598105003895249E-3</v>
      </c>
      <c r="O380" s="13">
        <f t="shared" si="29"/>
        <v>1.2922422031100833E-3</v>
      </c>
      <c r="P380" s="13">
        <f t="shared" si="29"/>
        <v>-7.2549986941006228E-4</v>
      </c>
      <c r="Q380" s="7"/>
      <c r="R380" s="8"/>
      <c r="S380" s="8"/>
      <c r="T380" s="8"/>
      <c r="U380" s="8"/>
      <c r="V380" s="13"/>
      <c r="W380" s="14"/>
      <c r="X380" s="1"/>
      <c r="Y380" s="1"/>
      <c r="Z380" s="1"/>
      <c r="AA380" s="1"/>
      <c r="AB380" s="1"/>
      <c r="AC380" s="1"/>
      <c r="AD380" s="8"/>
      <c r="AE380" s="8"/>
      <c r="AF380" s="8"/>
      <c r="AG380" s="8"/>
      <c r="AH380" s="9"/>
      <c r="AI380" s="8"/>
      <c r="AJ380" s="13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7"/>
      <c r="BL380" s="7"/>
      <c r="BM380" s="7"/>
      <c r="BN380" s="7"/>
      <c r="BO380" s="7"/>
      <c r="BP380" s="7"/>
      <c r="BQ380" s="7"/>
      <c r="BR380" s="7"/>
      <c r="BT380" s="8"/>
      <c r="BV380" s="7"/>
      <c r="BW380" s="7"/>
      <c r="BX380" s="7"/>
      <c r="BY380" s="7"/>
      <c r="BZ380" s="7"/>
      <c r="CA380" s="7"/>
    </row>
    <row r="381" spans="1:79" x14ac:dyDescent="0.3">
      <c r="A381" s="1" t="s">
        <v>2379</v>
      </c>
      <c r="B381" s="1"/>
      <c r="C381" s="1" t="s">
        <v>1878</v>
      </c>
      <c r="D381" s="1"/>
      <c r="E381" s="1"/>
      <c r="F381" s="1"/>
      <c r="G381" s="1"/>
      <c r="H381" s="1">
        <v>13579.66</v>
      </c>
      <c r="I381" s="1">
        <v>1.67</v>
      </c>
      <c r="J381" s="12">
        <v>1219.06</v>
      </c>
      <c r="K381" s="5">
        <v>927.95</v>
      </c>
      <c r="L381" s="5">
        <v>2070.14</v>
      </c>
      <c r="M381" s="13">
        <f t="shared" si="28"/>
        <v>1.6797800427095666E-2</v>
      </c>
      <c r="N381" s="13">
        <f t="shared" si="29"/>
        <v>2.3173444122707609E-2</v>
      </c>
      <c r="O381" s="13">
        <f t="shared" si="29"/>
        <v>6.3769561963842314E-3</v>
      </c>
      <c r="P381" s="13">
        <f t="shared" si="29"/>
        <v>1.9844727110800431E-3</v>
      </c>
      <c r="Q381" s="7"/>
      <c r="R381" s="8"/>
      <c r="S381" s="8"/>
      <c r="T381" s="8"/>
      <c r="U381" s="8"/>
      <c r="V381" s="13"/>
      <c r="W381" s="14"/>
      <c r="X381" s="1"/>
      <c r="Y381" s="1"/>
      <c r="Z381" s="1"/>
      <c r="AA381" s="1"/>
      <c r="AB381" s="1"/>
      <c r="AC381" s="1"/>
      <c r="AD381" s="8"/>
      <c r="AE381" s="8"/>
      <c r="AF381" s="8"/>
      <c r="AG381" s="8"/>
      <c r="AH381" s="9"/>
      <c r="AI381" s="8"/>
      <c r="AJ381" s="13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7"/>
      <c r="BL381" s="7"/>
      <c r="BM381" s="7"/>
      <c r="BN381" s="7"/>
      <c r="BO381" s="7"/>
      <c r="BP381" s="7"/>
      <c r="BQ381" s="7"/>
      <c r="BR381" s="7"/>
      <c r="BT381" s="8"/>
      <c r="BV381" s="7"/>
      <c r="BW381" s="7"/>
      <c r="BX381" s="7"/>
      <c r="BY381" s="7"/>
      <c r="BZ381" s="7"/>
      <c r="CA381" s="7"/>
    </row>
    <row r="382" spans="1:79" x14ac:dyDescent="0.3">
      <c r="A382" s="1" t="s">
        <v>2380</v>
      </c>
      <c r="B382" s="1"/>
      <c r="C382" s="1" t="s">
        <v>1878</v>
      </c>
      <c r="D382" s="1"/>
      <c r="E382" s="1"/>
      <c r="F382" s="1"/>
      <c r="G382" s="1"/>
      <c r="H382" s="1">
        <v>13422.57</v>
      </c>
      <c r="I382" s="1">
        <v>-1.1499999999999999</v>
      </c>
      <c r="J382" s="12">
        <v>1204.3699999999999</v>
      </c>
      <c r="K382" s="5">
        <v>917.31</v>
      </c>
      <c r="L382" s="5">
        <v>2064.52</v>
      </c>
      <c r="M382" s="13">
        <f t="shared" si="28"/>
        <v>-1.1568036313133079E-2</v>
      </c>
      <c r="N382" s="13">
        <f t="shared" si="29"/>
        <v>-1.2050268239463202E-2</v>
      </c>
      <c r="O382" s="13">
        <f t="shared" si="29"/>
        <v>-1.1466135028827096E-2</v>
      </c>
      <c r="P382" s="13">
        <f t="shared" si="29"/>
        <v>-2.7147922362737997E-3</v>
      </c>
      <c r="Q382" s="7"/>
      <c r="R382" s="8"/>
      <c r="S382" s="8"/>
      <c r="T382" s="8"/>
      <c r="U382" s="8"/>
      <c r="V382" s="13"/>
      <c r="W382" s="14"/>
      <c r="X382" s="1"/>
      <c r="Y382" s="1"/>
      <c r="Z382" s="1"/>
      <c r="AA382" s="1"/>
      <c r="AB382" s="1"/>
      <c r="AC382" s="1"/>
      <c r="AD382" s="8"/>
      <c r="AE382" s="8"/>
      <c r="AF382" s="8"/>
      <c r="AG382" s="8"/>
      <c r="AH382" s="9"/>
      <c r="AI382" s="8"/>
      <c r="AJ382" s="13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7"/>
      <c r="BL382" s="7"/>
      <c r="BM382" s="7"/>
      <c r="BN382" s="7"/>
      <c r="BO382" s="7"/>
      <c r="BP382" s="7"/>
      <c r="BQ382" s="7"/>
      <c r="BR382" s="7"/>
      <c r="BT382" s="8"/>
      <c r="BV382" s="7"/>
      <c r="BW382" s="7"/>
      <c r="BX382" s="7"/>
      <c r="BY382" s="7"/>
      <c r="BZ382" s="7"/>
      <c r="CA382" s="7"/>
    </row>
    <row r="383" spans="1:79" x14ac:dyDescent="0.3">
      <c r="A383" s="1" t="s">
        <v>2381</v>
      </c>
      <c r="B383" s="1"/>
      <c r="C383" s="1" t="s">
        <v>1878</v>
      </c>
      <c r="D383" s="1"/>
      <c r="E383" s="1"/>
      <c r="F383" s="1"/>
      <c r="G383" s="1"/>
      <c r="H383" s="1">
        <v>13195.56</v>
      </c>
      <c r="I383" s="1">
        <v>-1.69</v>
      </c>
      <c r="J383" s="12">
        <v>1176.31</v>
      </c>
      <c r="K383" s="5">
        <v>906.71</v>
      </c>
      <c r="L383" s="5">
        <v>2032.22</v>
      </c>
      <c r="M383" s="13">
        <f t="shared" si="28"/>
        <v>-1.6912558474271311E-2</v>
      </c>
      <c r="N383" s="13">
        <f t="shared" si="29"/>
        <v>-2.3298488006177509E-2</v>
      </c>
      <c r="O383" s="13">
        <f t="shared" si="29"/>
        <v>-1.155552648504854E-2</v>
      </c>
      <c r="P383" s="13">
        <f t="shared" si="29"/>
        <v>-1.5645283165094059E-2</v>
      </c>
      <c r="Q383" s="7"/>
      <c r="R383" s="8"/>
      <c r="S383" s="8"/>
      <c r="T383" s="8"/>
      <c r="U383" s="8"/>
      <c r="V383" s="13"/>
      <c r="W383" s="14"/>
      <c r="X383" s="1"/>
      <c r="Y383" s="1"/>
      <c r="Z383" s="1"/>
      <c r="AA383" s="1"/>
      <c r="AB383" s="1"/>
      <c r="AC383" s="1"/>
      <c r="AD383" s="8"/>
      <c r="AE383" s="8"/>
      <c r="AF383" s="8"/>
      <c r="AG383" s="8"/>
      <c r="AH383" s="9"/>
      <c r="AI383" s="8"/>
      <c r="AJ383" s="13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7"/>
      <c r="BL383" s="7"/>
      <c r="BM383" s="7"/>
      <c r="BN383" s="7"/>
      <c r="BO383" s="7"/>
      <c r="BP383" s="7"/>
      <c r="BQ383" s="7"/>
      <c r="BR383" s="7"/>
      <c r="BT383" s="8"/>
      <c r="BV383" s="7"/>
      <c r="BW383" s="7"/>
      <c r="BX383" s="7"/>
      <c r="BY383" s="7"/>
      <c r="BZ383" s="7"/>
      <c r="CA383" s="7"/>
    </row>
    <row r="384" spans="1:79" x14ac:dyDescent="0.3">
      <c r="A384" s="1" t="s">
        <v>2382</v>
      </c>
      <c r="B384" s="1"/>
      <c r="C384" s="1" t="s">
        <v>1878</v>
      </c>
      <c r="D384" s="1"/>
      <c r="E384" s="1"/>
      <c r="F384" s="1"/>
      <c r="G384" s="1"/>
      <c r="H384" s="1">
        <v>13076.92</v>
      </c>
      <c r="I384" s="1">
        <v>-0.89</v>
      </c>
      <c r="J384" s="12">
        <v>1160.01</v>
      </c>
      <c r="K384" s="5">
        <v>899.35</v>
      </c>
      <c r="L384" s="5">
        <v>2031.69</v>
      </c>
      <c r="M384" s="13">
        <f t="shared" si="28"/>
        <v>-8.9909030007062629E-3</v>
      </c>
      <c r="N384" s="13">
        <f t="shared" si="29"/>
        <v>-1.3856891465685028E-2</v>
      </c>
      <c r="O384" s="13">
        <f t="shared" si="29"/>
        <v>-8.1172591015871154E-3</v>
      </c>
      <c r="P384" s="13">
        <f t="shared" si="29"/>
        <v>-2.6079853559157762E-4</v>
      </c>
      <c r="Q384" s="7"/>
      <c r="R384" s="8"/>
      <c r="S384" s="8"/>
      <c r="T384" s="8"/>
      <c r="U384" s="8"/>
      <c r="V384" s="13"/>
      <c r="W384" s="14"/>
      <c r="X384" s="1"/>
      <c r="Y384" s="1"/>
      <c r="Z384" s="1"/>
      <c r="AA384" s="1"/>
      <c r="AB384" s="1"/>
      <c r="AC384" s="1"/>
      <c r="AD384" s="8"/>
      <c r="AE384" s="8"/>
      <c r="AF384" s="8"/>
      <c r="AG384" s="8"/>
      <c r="AH384" s="9"/>
      <c r="AI384" s="8"/>
      <c r="AJ384" s="13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7"/>
      <c r="BL384" s="7"/>
      <c r="BM384" s="7"/>
      <c r="BN384" s="7"/>
      <c r="BO384" s="7"/>
      <c r="BP384" s="7"/>
      <c r="BQ384" s="7"/>
      <c r="BR384" s="7"/>
      <c r="BT384" s="8"/>
      <c r="BV384" s="7"/>
      <c r="BW384" s="7"/>
      <c r="BX384" s="7"/>
      <c r="BY384" s="7"/>
      <c r="BZ384" s="7"/>
      <c r="CA384" s="7"/>
    </row>
    <row r="385" spans="1:79" x14ac:dyDescent="0.3">
      <c r="A385" s="1" t="s">
        <v>2383</v>
      </c>
      <c r="B385" s="1"/>
      <c r="C385" s="1" t="s">
        <v>1878</v>
      </c>
      <c r="D385" s="1"/>
      <c r="E385" s="1"/>
      <c r="F385" s="1"/>
      <c r="G385" s="1"/>
      <c r="H385" s="1">
        <v>13416.54</v>
      </c>
      <c r="I385" s="1">
        <v>2.59</v>
      </c>
      <c r="J385" s="12">
        <v>1207.8399999999999</v>
      </c>
      <c r="K385" s="5">
        <v>904.1</v>
      </c>
      <c r="L385" s="5">
        <v>2020.8</v>
      </c>
      <c r="M385" s="13">
        <f t="shared" si="28"/>
        <v>2.5970947287281776E-2</v>
      </c>
      <c r="N385" s="13">
        <f t="shared" si="29"/>
        <v>4.123240316893817E-2</v>
      </c>
      <c r="O385" s="13">
        <f t="shared" si="29"/>
        <v>5.2815922610773836E-3</v>
      </c>
      <c r="P385" s="13">
        <f t="shared" si="29"/>
        <v>-5.3600696956721539E-3</v>
      </c>
      <c r="Q385" s="7"/>
      <c r="R385" s="8"/>
      <c r="S385" s="8"/>
      <c r="T385" s="8"/>
      <c r="U385" s="8"/>
      <c r="V385" s="13"/>
      <c r="W385" s="14"/>
      <c r="X385" s="1"/>
      <c r="Y385" s="1"/>
      <c r="Z385" s="1"/>
      <c r="AA385" s="1"/>
      <c r="AB385" s="1"/>
      <c r="AC385" s="1"/>
      <c r="AD385" s="8"/>
      <c r="AE385" s="8"/>
      <c r="AF385" s="8"/>
      <c r="AG385" s="8"/>
      <c r="AH385" s="9"/>
      <c r="AI385" s="8"/>
      <c r="AJ385" s="13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7"/>
      <c r="BL385" s="7"/>
      <c r="BM385" s="7"/>
      <c r="BN385" s="7"/>
      <c r="BO385" s="7"/>
      <c r="BP385" s="7"/>
      <c r="BQ385" s="7"/>
      <c r="BR385" s="7"/>
      <c r="BT385" s="8"/>
      <c r="BV385" s="7"/>
      <c r="BW385" s="7"/>
      <c r="BX385" s="7"/>
      <c r="BY385" s="7"/>
      <c r="BZ385" s="7"/>
      <c r="CA385" s="7"/>
    </row>
    <row r="386" spans="1:79" x14ac:dyDescent="0.3">
      <c r="A386" s="1" t="s">
        <v>2384</v>
      </c>
      <c r="B386" s="1"/>
      <c r="C386" s="1" t="s">
        <v>1878</v>
      </c>
      <c r="D386" s="1"/>
      <c r="E386" s="1"/>
      <c r="F386" s="1"/>
      <c r="G386" s="1"/>
      <c r="H386" s="1">
        <v>13404.17</v>
      </c>
      <c r="I386" s="1">
        <v>-0.09</v>
      </c>
      <c r="J386" s="12">
        <v>1200.31</v>
      </c>
      <c r="K386" s="5">
        <v>909.5</v>
      </c>
      <c r="L386" s="5">
        <v>2030.25</v>
      </c>
      <c r="M386" s="13">
        <f t="shared" si="28"/>
        <v>-9.2199628220102081E-4</v>
      </c>
      <c r="N386" s="13">
        <f t="shared" si="29"/>
        <v>-6.2342694396608778E-3</v>
      </c>
      <c r="O386" s="13">
        <f t="shared" si="29"/>
        <v>5.9727906205064851E-3</v>
      </c>
      <c r="P386" s="13">
        <f t="shared" si="29"/>
        <v>4.676365795724502E-3</v>
      </c>
      <c r="Q386" s="7"/>
      <c r="R386" s="8"/>
      <c r="S386" s="8"/>
      <c r="T386" s="8"/>
      <c r="U386" s="8"/>
      <c r="V386" s="13"/>
      <c r="W386" s="14"/>
      <c r="X386" s="1"/>
      <c r="Y386" s="1"/>
      <c r="Z386" s="1"/>
      <c r="AA386" s="1"/>
      <c r="AB386" s="1"/>
      <c r="AC386" s="1"/>
      <c r="AD386" s="8"/>
      <c r="AE386" s="8"/>
      <c r="AF386" s="8"/>
      <c r="AG386" s="8"/>
      <c r="AH386" s="9"/>
      <c r="AI386" s="8"/>
      <c r="AJ386" s="13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7"/>
      <c r="BL386" s="7"/>
      <c r="BM386" s="7"/>
      <c r="BN386" s="7"/>
      <c r="BO386" s="7"/>
      <c r="BP386" s="7"/>
      <c r="BQ386" s="7"/>
      <c r="BR386" s="7"/>
      <c r="BT386" s="8"/>
      <c r="BV386" s="7"/>
      <c r="BW386" s="7"/>
      <c r="BX386" s="7"/>
      <c r="BY386" s="7"/>
      <c r="BZ386" s="7"/>
      <c r="CA386" s="7"/>
    </row>
    <row r="387" spans="1:79" x14ac:dyDescent="0.3">
      <c r="A387" s="1" t="s">
        <v>2385</v>
      </c>
      <c r="B387" s="1"/>
      <c r="C387" s="1" t="s">
        <v>1878</v>
      </c>
      <c r="D387" s="1"/>
      <c r="E387" s="1"/>
      <c r="F387" s="1"/>
      <c r="G387" s="1"/>
      <c r="H387" s="1">
        <v>13674.7</v>
      </c>
      <c r="I387" s="1">
        <v>2.0099999999999998</v>
      </c>
      <c r="J387" s="12">
        <v>1228.93</v>
      </c>
      <c r="K387" s="5">
        <v>908.37</v>
      </c>
      <c r="L387" s="5">
        <v>2024.72</v>
      </c>
      <c r="M387" s="13">
        <f t="shared" si="28"/>
        <v>2.018252528877218E-2</v>
      </c>
      <c r="N387" s="13">
        <f t="shared" si="29"/>
        <v>2.3843840341245315E-2</v>
      </c>
      <c r="O387" s="13">
        <f t="shared" si="29"/>
        <v>-1.2424409015943105E-3</v>
      </c>
      <c r="P387" s="13">
        <f t="shared" si="29"/>
        <v>-2.7238024873783573E-3</v>
      </c>
      <c r="Q387" s="7"/>
      <c r="R387" s="8"/>
      <c r="S387" s="8"/>
      <c r="T387" s="8"/>
      <c r="U387" s="8"/>
      <c r="V387" s="13"/>
      <c r="W387" s="14"/>
      <c r="X387" s="1"/>
      <c r="Y387" s="1"/>
      <c r="Z387" s="1"/>
      <c r="AA387" s="1"/>
      <c r="AB387" s="1"/>
      <c r="AC387" s="1"/>
      <c r="AD387" s="8"/>
      <c r="AE387" s="8"/>
      <c r="AF387" s="8"/>
      <c r="AG387" s="8"/>
      <c r="AH387" s="9"/>
      <c r="AI387" s="8"/>
      <c r="AJ387" s="13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7"/>
      <c r="BL387" s="7"/>
      <c r="BM387" s="7"/>
      <c r="BN387" s="7"/>
      <c r="BO387" s="7"/>
      <c r="BP387" s="7"/>
      <c r="BQ387" s="7"/>
      <c r="BR387" s="7"/>
      <c r="BT387" s="8"/>
      <c r="BV387" s="7"/>
      <c r="BW387" s="7"/>
      <c r="BX387" s="7"/>
      <c r="BY387" s="7"/>
      <c r="BZ387" s="7"/>
      <c r="CA387" s="7"/>
    </row>
    <row r="388" spans="1:79" x14ac:dyDescent="0.3">
      <c r="A388" s="1" t="s">
        <v>2386</v>
      </c>
      <c r="B388" s="1"/>
      <c r="C388" s="1" t="s">
        <v>1878</v>
      </c>
      <c r="D388" s="1"/>
      <c r="E388" s="1"/>
      <c r="F388" s="1"/>
      <c r="G388" s="1"/>
      <c r="H388" s="1">
        <v>13451.47</v>
      </c>
      <c r="I388" s="1">
        <v>-1.63</v>
      </c>
      <c r="J388" s="12">
        <v>1192.97</v>
      </c>
      <c r="K388" s="5">
        <v>907.04</v>
      </c>
      <c r="L388" s="5">
        <v>2012.36</v>
      </c>
      <c r="M388" s="13">
        <f t="shared" ref="M388:M451" si="30">H388/H387-1</f>
        <v>-1.632430693177922E-2</v>
      </c>
      <c r="N388" s="13">
        <f t="shared" si="29"/>
        <v>-2.9261227246466515E-2</v>
      </c>
      <c r="O388" s="13">
        <f t="shared" si="29"/>
        <v>-1.464161079736237E-3</v>
      </c>
      <c r="P388" s="13">
        <f t="shared" si="29"/>
        <v>-6.1045477893240108E-3</v>
      </c>
      <c r="Q388" s="7"/>
      <c r="R388" s="8"/>
      <c r="S388" s="8"/>
      <c r="T388" s="8"/>
      <c r="U388" s="8"/>
      <c r="V388" s="13"/>
      <c r="W388" s="14"/>
      <c r="X388" s="1"/>
      <c r="Y388" s="1"/>
      <c r="Z388" s="1"/>
      <c r="AA388" s="1"/>
      <c r="AB388" s="1"/>
      <c r="AC388" s="1"/>
      <c r="AD388" s="8"/>
      <c r="AE388" s="8"/>
      <c r="AF388" s="8"/>
      <c r="AG388" s="8"/>
      <c r="AH388" s="9"/>
      <c r="AI388" s="8"/>
      <c r="AJ388" s="13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7"/>
      <c r="BL388" s="7"/>
      <c r="BM388" s="7"/>
      <c r="BN388" s="7"/>
      <c r="BO388" s="7"/>
      <c r="BP388" s="7"/>
      <c r="BQ388" s="7"/>
      <c r="BR388" s="7"/>
      <c r="BT388" s="8"/>
      <c r="BV388" s="7"/>
      <c r="BW388" s="7"/>
      <c r="BX388" s="7"/>
      <c r="BY388" s="7"/>
      <c r="BZ388" s="7"/>
      <c r="CA388" s="7"/>
    </row>
    <row r="389" spans="1:79" x14ac:dyDescent="0.3">
      <c r="A389" s="1" t="s">
        <v>2387</v>
      </c>
      <c r="B389" s="1"/>
      <c r="C389" s="1" t="s">
        <v>1878</v>
      </c>
      <c r="D389" s="1"/>
      <c r="E389" s="1"/>
      <c r="F389" s="1"/>
      <c r="G389" s="1"/>
      <c r="H389" s="1">
        <v>13458.94</v>
      </c>
      <c r="I389" s="1">
        <v>0.05</v>
      </c>
      <c r="J389" s="12">
        <v>1194.5899999999999</v>
      </c>
      <c r="K389" s="5">
        <v>899.49</v>
      </c>
      <c r="L389" s="5">
        <v>2008.66</v>
      </c>
      <c r="M389" s="13">
        <f t="shared" si="30"/>
        <v>5.5532964055249323E-4</v>
      </c>
      <c r="N389" s="13">
        <f t="shared" ref="N389:P452" si="31">J389/J388-1</f>
        <v>1.3579553551219536E-3</v>
      </c>
      <c r="O389" s="13">
        <f t="shared" si="31"/>
        <v>-8.3237784441699825E-3</v>
      </c>
      <c r="P389" s="13">
        <f t="shared" si="31"/>
        <v>-1.8386372219681979E-3</v>
      </c>
      <c r="Q389" s="7"/>
      <c r="R389" s="8"/>
      <c r="S389" s="8"/>
      <c r="T389" s="8"/>
      <c r="U389" s="8"/>
      <c r="V389" s="13"/>
      <c r="W389" s="14"/>
      <c r="X389" s="1"/>
      <c r="Y389" s="1"/>
      <c r="Z389" s="1"/>
      <c r="AA389" s="1"/>
      <c r="AB389" s="1"/>
      <c r="AC389" s="1"/>
      <c r="AD389" s="8"/>
      <c r="AE389" s="8"/>
      <c r="AF389" s="8"/>
      <c r="AG389" s="8"/>
      <c r="AH389" s="9"/>
      <c r="AI389" s="8"/>
      <c r="AJ389" s="13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7"/>
      <c r="BL389" s="7"/>
      <c r="BM389" s="7"/>
      <c r="BN389" s="7"/>
      <c r="BO389" s="7"/>
      <c r="BP389" s="7"/>
      <c r="BQ389" s="7"/>
      <c r="BR389" s="7"/>
      <c r="BT389" s="8"/>
      <c r="BV389" s="7"/>
      <c r="BW389" s="7"/>
      <c r="BX389" s="7"/>
      <c r="BY389" s="7"/>
      <c r="BZ389" s="7"/>
      <c r="CA389" s="7"/>
    </row>
    <row r="390" spans="1:79" x14ac:dyDescent="0.3">
      <c r="A390" s="1" t="s">
        <v>2388</v>
      </c>
      <c r="B390" s="1"/>
      <c r="C390" s="1" t="s">
        <v>1878</v>
      </c>
      <c r="D390" s="1"/>
      <c r="E390" s="1"/>
      <c r="F390" s="1"/>
      <c r="G390" s="1"/>
      <c r="H390" s="1">
        <v>13441.88</v>
      </c>
      <c r="I390" s="1">
        <v>-0.12</v>
      </c>
      <c r="J390" s="12">
        <v>1189.28</v>
      </c>
      <c r="K390" s="5">
        <v>900.3</v>
      </c>
      <c r="L390" s="5">
        <v>2008.14</v>
      </c>
      <c r="M390" s="13">
        <f t="shared" si="30"/>
        <v>-1.267558960809767E-3</v>
      </c>
      <c r="N390" s="13">
        <f t="shared" si="31"/>
        <v>-4.4450397207409509E-3</v>
      </c>
      <c r="O390" s="13">
        <f t="shared" si="31"/>
        <v>9.0051028916371401E-4</v>
      </c>
      <c r="P390" s="13">
        <f t="shared" si="31"/>
        <v>-2.5887905369748054E-4</v>
      </c>
      <c r="Q390" s="7"/>
      <c r="R390" s="8"/>
      <c r="S390" s="8"/>
      <c r="T390" s="8"/>
      <c r="U390" s="8"/>
      <c r="V390" s="13"/>
      <c r="W390" s="14"/>
      <c r="X390" s="1"/>
      <c r="Y390" s="1"/>
      <c r="Z390" s="1"/>
      <c r="AA390" s="1"/>
      <c r="AB390" s="1"/>
      <c r="AC390" s="1"/>
      <c r="AD390" s="8"/>
      <c r="AE390" s="8"/>
      <c r="AF390" s="8"/>
      <c r="AG390" s="8"/>
      <c r="AH390" s="9"/>
      <c r="AI390" s="8"/>
      <c r="AJ390" s="13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7"/>
      <c r="BL390" s="7"/>
      <c r="BM390" s="7"/>
      <c r="BN390" s="7"/>
      <c r="BO390" s="7"/>
      <c r="BP390" s="7"/>
      <c r="BQ390" s="7"/>
      <c r="BR390" s="7"/>
      <c r="BT390" s="8"/>
      <c r="BV390" s="7"/>
      <c r="BW390" s="7"/>
      <c r="BX390" s="7"/>
      <c r="BY390" s="7"/>
      <c r="BZ390" s="7"/>
      <c r="CA390" s="7"/>
    </row>
    <row r="391" spans="1:79" x14ac:dyDescent="0.3">
      <c r="A391" s="1" t="s">
        <v>2389</v>
      </c>
      <c r="B391" s="1"/>
      <c r="C391" s="1" t="s">
        <v>1878</v>
      </c>
      <c r="D391" s="1"/>
      <c r="E391" s="1"/>
      <c r="F391" s="1"/>
      <c r="G391" s="1"/>
      <c r="H391" s="1">
        <v>13046.2</v>
      </c>
      <c r="I391" s="1">
        <v>-2.94</v>
      </c>
      <c r="J391" s="12">
        <v>1137.3</v>
      </c>
      <c r="K391" s="5">
        <v>895.25</v>
      </c>
      <c r="L391" s="5">
        <v>2004.93</v>
      </c>
      <c r="M391" s="13">
        <f t="shared" si="30"/>
        <v>-2.943635860459981E-2</v>
      </c>
      <c r="N391" s="13">
        <f t="shared" si="31"/>
        <v>-4.3707116911072208E-2</v>
      </c>
      <c r="O391" s="13">
        <f t="shared" si="31"/>
        <v>-5.6092413639897698E-3</v>
      </c>
      <c r="P391" s="13">
        <f t="shared" si="31"/>
        <v>-1.5984941288954557E-3</v>
      </c>
      <c r="Q391" s="7"/>
      <c r="R391" s="8"/>
      <c r="S391" s="8"/>
      <c r="T391" s="8"/>
      <c r="U391" s="8"/>
      <c r="V391" s="13"/>
      <c r="W391" s="14"/>
      <c r="X391" s="1"/>
      <c r="Y391" s="1"/>
      <c r="Z391" s="1"/>
      <c r="AA391" s="1"/>
      <c r="AB391" s="1"/>
      <c r="AC391" s="1"/>
      <c r="AD391" s="8"/>
      <c r="AE391" s="8"/>
      <c r="AF391" s="8"/>
      <c r="AG391" s="8"/>
      <c r="AH391" s="9"/>
      <c r="AI391" s="8"/>
      <c r="AJ391" s="13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7"/>
      <c r="BL391" s="7"/>
      <c r="BM391" s="7"/>
      <c r="BN391" s="7"/>
      <c r="BO391" s="7"/>
      <c r="BP391" s="7"/>
      <c r="BQ391" s="7"/>
      <c r="BR391" s="7"/>
      <c r="BT391" s="8"/>
      <c r="BV391" s="7"/>
      <c r="BW391" s="7"/>
      <c r="BX391" s="7"/>
      <c r="BY391" s="7"/>
      <c r="BZ391" s="7"/>
      <c r="CA391" s="7"/>
    </row>
    <row r="392" spans="1:79" x14ac:dyDescent="0.3">
      <c r="A392" s="1" t="s">
        <v>2390</v>
      </c>
      <c r="B392" s="1"/>
      <c r="C392" s="1" t="s">
        <v>1878</v>
      </c>
      <c r="D392" s="1"/>
      <c r="E392" s="1"/>
      <c r="F392" s="1"/>
      <c r="G392" s="1"/>
      <c r="H392" s="1">
        <v>13028.99</v>
      </c>
      <c r="I392" s="1">
        <v>-0.13</v>
      </c>
      <c r="J392" s="12">
        <v>1139.19</v>
      </c>
      <c r="K392" s="5">
        <v>895.08</v>
      </c>
      <c r="L392" s="5">
        <v>2006.28</v>
      </c>
      <c r="M392" s="13">
        <f t="shared" si="30"/>
        <v>-1.3191580690163907E-3</v>
      </c>
      <c r="N392" s="13">
        <f t="shared" si="31"/>
        <v>1.6618306515432391E-3</v>
      </c>
      <c r="O392" s="13">
        <f t="shared" si="31"/>
        <v>-1.8989109187372843E-4</v>
      </c>
      <c r="P392" s="13">
        <f t="shared" si="31"/>
        <v>6.7334021636655805E-4</v>
      </c>
      <c r="Q392" s="7"/>
      <c r="R392" s="8"/>
      <c r="S392" s="8"/>
      <c r="T392" s="8"/>
      <c r="U392" s="8"/>
      <c r="V392" s="13"/>
      <c r="W392" s="14"/>
      <c r="X392" s="1"/>
      <c r="Y392" s="1"/>
      <c r="Z392" s="1"/>
      <c r="AA392" s="1"/>
      <c r="AB392" s="1"/>
      <c r="AC392" s="1"/>
      <c r="AD392" s="8"/>
      <c r="AE392" s="8"/>
      <c r="AF392" s="8"/>
      <c r="AG392" s="8"/>
      <c r="AH392" s="9"/>
      <c r="AI392" s="8"/>
      <c r="AJ392" s="13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7"/>
      <c r="BL392" s="7"/>
      <c r="BM392" s="7"/>
      <c r="BN392" s="7"/>
      <c r="BO392" s="7"/>
      <c r="BP392" s="7"/>
      <c r="BQ392" s="7"/>
      <c r="BR392" s="7"/>
      <c r="BT392" s="8"/>
      <c r="BV392" s="7"/>
      <c r="BW392" s="7"/>
      <c r="BX392" s="7"/>
      <c r="BY392" s="7"/>
      <c r="BZ392" s="7"/>
      <c r="CA392" s="7"/>
    </row>
    <row r="393" spans="1:79" x14ac:dyDescent="0.3">
      <c r="A393" s="1" t="s">
        <v>2391</v>
      </c>
      <c r="B393" s="1"/>
      <c r="C393" s="1" t="s">
        <v>1878</v>
      </c>
      <c r="D393" s="1"/>
      <c r="E393" s="1"/>
      <c r="F393" s="1"/>
      <c r="G393" s="1"/>
      <c r="H393" s="1">
        <v>12815.48</v>
      </c>
      <c r="I393" s="1">
        <v>-1.63</v>
      </c>
      <c r="J393" s="12">
        <v>1120.5</v>
      </c>
      <c r="K393" s="5">
        <v>879.52</v>
      </c>
      <c r="L393" s="5">
        <v>1983.71</v>
      </c>
      <c r="M393" s="13">
        <f t="shared" si="30"/>
        <v>-1.6387302469339504E-2</v>
      </c>
      <c r="N393" s="13">
        <f t="shared" si="31"/>
        <v>-1.640639401680144E-2</v>
      </c>
      <c r="O393" s="13">
        <f t="shared" si="31"/>
        <v>-1.7383920990302615E-2</v>
      </c>
      <c r="P393" s="13">
        <f t="shared" si="31"/>
        <v>-1.1249676017305643E-2</v>
      </c>
      <c r="Q393" s="7"/>
      <c r="R393" s="8"/>
      <c r="S393" s="8"/>
      <c r="T393" s="8"/>
      <c r="U393" s="8"/>
      <c r="V393" s="13"/>
      <c r="W393" s="14"/>
      <c r="X393" s="1"/>
      <c r="Y393" s="1"/>
      <c r="Z393" s="1"/>
      <c r="AA393" s="1"/>
      <c r="AB393" s="1"/>
      <c r="AC393" s="1"/>
      <c r="AD393" s="8"/>
      <c r="AE393" s="8"/>
      <c r="AF393" s="8"/>
      <c r="AG393" s="8"/>
      <c r="AH393" s="9"/>
      <c r="AI393" s="8"/>
      <c r="AJ393" s="13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7"/>
      <c r="BL393" s="7"/>
      <c r="BM393" s="7"/>
      <c r="BN393" s="7"/>
      <c r="BO393" s="7"/>
      <c r="BP393" s="7"/>
      <c r="BQ393" s="7"/>
      <c r="BR393" s="7"/>
      <c r="BT393" s="8"/>
      <c r="BV393" s="7"/>
      <c r="BW393" s="7"/>
      <c r="BX393" s="7"/>
      <c r="BY393" s="7"/>
      <c r="BZ393" s="7"/>
      <c r="CA393" s="7"/>
    </row>
    <row r="394" spans="1:79" x14ac:dyDescent="0.3">
      <c r="A394" s="1" t="s">
        <v>2392</v>
      </c>
      <c r="B394" s="1"/>
      <c r="C394" s="1" t="s">
        <v>1878</v>
      </c>
      <c r="D394" s="1"/>
      <c r="E394" s="1"/>
      <c r="F394" s="1"/>
      <c r="G394" s="1"/>
      <c r="H394" s="1">
        <v>12798.05</v>
      </c>
      <c r="I394" s="1">
        <v>-0.13</v>
      </c>
      <c r="J394" s="12">
        <v>1118.07</v>
      </c>
      <c r="K394" s="5">
        <v>878.2</v>
      </c>
      <c r="L394" s="5">
        <v>1960.47</v>
      </c>
      <c r="M394" s="13">
        <f t="shared" si="30"/>
        <v>-1.3600739106143234E-3</v>
      </c>
      <c r="N394" s="13">
        <f t="shared" si="31"/>
        <v>-2.1686746987952255E-3</v>
      </c>
      <c r="O394" s="13">
        <f t="shared" si="31"/>
        <v>-1.500818628342615E-3</v>
      </c>
      <c r="P394" s="13">
        <f t="shared" si="31"/>
        <v>-1.1715422113111273E-2</v>
      </c>
      <c r="Q394" s="7"/>
      <c r="R394" s="8"/>
      <c r="S394" s="8"/>
      <c r="T394" s="8"/>
      <c r="U394" s="8"/>
      <c r="V394" s="13"/>
      <c r="W394" s="14"/>
      <c r="X394" s="1"/>
      <c r="Y394" s="1"/>
      <c r="Z394" s="1"/>
      <c r="AA394" s="1"/>
      <c r="AB394" s="1"/>
      <c r="AC394" s="1"/>
      <c r="AD394" s="8"/>
      <c r="AE394" s="8"/>
      <c r="AF394" s="8"/>
      <c r="AG394" s="8"/>
      <c r="AH394" s="9"/>
      <c r="AI394" s="8"/>
      <c r="AJ394" s="13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7"/>
      <c r="BL394" s="7"/>
      <c r="BM394" s="7"/>
      <c r="BN394" s="7"/>
      <c r="BO394" s="7"/>
      <c r="BP394" s="7"/>
      <c r="BQ394" s="7"/>
      <c r="BR394" s="7"/>
      <c r="BT394" s="8"/>
      <c r="BV394" s="7"/>
      <c r="BW394" s="7"/>
      <c r="BX394" s="7"/>
      <c r="BY394" s="7"/>
      <c r="BZ394" s="7"/>
      <c r="CA394" s="7"/>
    </row>
    <row r="395" spans="1:79" x14ac:dyDescent="0.3">
      <c r="A395" s="1" t="s">
        <v>2393</v>
      </c>
      <c r="B395" s="1"/>
      <c r="C395" s="1" t="s">
        <v>1878</v>
      </c>
      <c r="D395" s="1"/>
      <c r="E395" s="1"/>
      <c r="F395" s="1"/>
      <c r="G395" s="1"/>
      <c r="H395" s="1">
        <v>13069.67</v>
      </c>
      <c r="I395" s="1">
        <v>2.12</v>
      </c>
      <c r="J395" s="12">
        <v>1155.4100000000001</v>
      </c>
      <c r="K395" s="5">
        <v>882.83</v>
      </c>
      <c r="L395" s="5">
        <v>1940.6</v>
      </c>
      <c r="M395" s="13">
        <f t="shared" si="30"/>
        <v>2.1223545774551766E-2</v>
      </c>
      <c r="N395" s="13">
        <f t="shared" si="31"/>
        <v>3.3396835618521248E-2</v>
      </c>
      <c r="O395" s="13">
        <f t="shared" si="31"/>
        <v>5.2721475745842739E-3</v>
      </c>
      <c r="P395" s="13">
        <f t="shared" si="31"/>
        <v>-1.0135324692548298E-2</v>
      </c>
      <c r="Q395" s="7"/>
      <c r="R395" s="8"/>
      <c r="S395" s="8"/>
      <c r="T395" s="8"/>
      <c r="U395" s="8"/>
      <c r="V395" s="13"/>
      <c r="W395" s="14"/>
      <c r="X395" s="1"/>
      <c r="Y395" s="1"/>
      <c r="Z395" s="1"/>
      <c r="AA395" s="1"/>
      <c r="AB395" s="1"/>
      <c r="AC395" s="1"/>
      <c r="AD395" s="8"/>
      <c r="AE395" s="8"/>
      <c r="AF395" s="8"/>
      <c r="AG395" s="8"/>
      <c r="AH395" s="9"/>
      <c r="AI395" s="8"/>
      <c r="AJ395" s="13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7"/>
      <c r="BL395" s="7"/>
      <c r="BM395" s="7"/>
      <c r="BN395" s="7"/>
      <c r="BO395" s="7"/>
      <c r="BP395" s="7"/>
      <c r="BQ395" s="7"/>
      <c r="BR395" s="7"/>
      <c r="BT395" s="8"/>
      <c r="BV395" s="7"/>
      <c r="BW395" s="7"/>
      <c r="BX395" s="7"/>
      <c r="BY395" s="7"/>
      <c r="BZ395" s="7"/>
      <c r="CA395" s="7"/>
    </row>
    <row r="396" spans="1:79" x14ac:dyDescent="0.3">
      <c r="A396" s="1" t="s">
        <v>2394</v>
      </c>
      <c r="B396" s="1"/>
      <c r="C396" s="1" t="s">
        <v>1878</v>
      </c>
      <c r="D396" s="1"/>
      <c r="E396" s="1"/>
      <c r="F396" s="1"/>
      <c r="G396" s="1"/>
      <c r="H396" s="1">
        <v>13268.09</v>
      </c>
      <c r="I396" s="1">
        <v>1.51</v>
      </c>
      <c r="J396" s="12">
        <v>1184.3</v>
      </c>
      <c r="K396" s="5">
        <v>886.88</v>
      </c>
      <c r="L396" s="5">
        <v>1934.98</v>
      </c>
      <c r="M396" s="13">
        <f t="shared" si="30"/>
        <v>1.5181714611004038E-2</v>
      </c>
      <c r="N396" s="13">
        <f t="shared" si="31"/>
        <v>2.5004111094762749E-2</v>
      </c>
      <c r="O396" s="13">
        <f t="shared" si="31"/>
        <v>4.5875196810256647E-3</v>
      </c>
      <c r="P396" s="13">
        <f t="shared" si="31"/>
        <v>-2.8960115428217081E-3</v>
      </c>
      <c r="Q396" s="7"/>
      <c r="R396" s="8"/>
      <c r="S396" s="8"/>
      <c r="T396" s="8"/>
      <c r="U396" s="8"/>
      <c r="V396" s="13"/>
      <c r="W396" s="14"/>
      <c r="X396" s="1"/>
      <c r="Y396" s="1"/>
      <c r="Z396" s="1"/>
      <c r="AA396" s="1"/>
      <c r="AB396" s="1"/>
      <c r="AC396" s="1"/>
      <c r="AD396" s="8"/>
      <c r="AE396" s="8"/>
      <c r="AF396" s="8"/>
      <c r="AG396" s="8"/>
      <c r="AH396" s="9"/>
      <c r="AI396" s="8"/>
      <c r="AJ396" s="13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7"/>
      <c r="BL396" s="7"/>
      <c r="BM396" s="7"/>
      <c r="BN396" s="7"/>
      <c r="BO396" s="7"/>
      <c r="BP396" s="7"/>
      <c r="BQ396" s="7"/>
      <c r="BR396" s="7"/>
      <c r="BT396" s="8"/>
      <c r="BV396" s="7"/>
      <c r="BW396" s="7"/>
      <c r="BX396" s="7"/>
      <c r="BY396" s="7"/>
      <c r="BZ396" s="7"/>
      <c r="CA396" s="7"/>
    </row>
    <row r="397" spans="1:79" x14ac:dyDescent="0.3">
      <c r="A397" s="1" t="s">
        <v>2395</v>
      </c>
      <c r="B397" s="1"/>
      <c r="C397" s="1" t="s">
        <v>1878</v>
      </c>
      <c r="D397" s="1"/>
      <c r="E397" s="1"/>
      <c r="F397" s="1"/>
      <c r="G397" s="1"/>
      <c r="H397" s="1">
        <v>13238.18</v>
      </c>
      <c r="I397" s="1">
        <v>-0.22</v>
      </c>
      <c r="J397" s="12">
        <v>1188.32</v>
      </c>
      <c r="K397" s="5">
        <v>880.55</v>
      </c>
      <c r="L397" s="5">
        <v>1944.59</v>
      </c>
      <c r="M397" s="13">
        <f t="shared" si="30"/>
        <v>-2.2542807593255443E-3</v>
      </c>
      <c r="N397" s="13">
        <f t="shared" si="31"/>
        <v>3.3944102001182141E-3</v>
      </c>
      <c r="O397" s="13">
        <f t="shared" si="31"/>
        <v>-7.1373804798845475E-3</v>
      </c>
      <c r="P397" s="13">
        <f t="shared" si="31"/>
        <v>4.9664596016496532E-3</v>
      </c>
      <c r="Q397" s="7"/>
      <c r="R397" s="8"/>
      <c r="S397" s="8"/>
      <c r="T397" s="8"/>
      <c r="U397" s="8"/>
      <c r="V397" s="13"/>
      <c r="W397" s="14"/>
      <c r="X397" s="1"/>
      <c r="Y397" s="1"/>
      <c r="Z397" s="1"/>
      <c r="AA397" s="1"/>
      <c r="AB397" s="1"/>
      <c r="AC397" s="1"/>
      <c r="AD397" s="8"/>
      <c r="AE397" s="8"/>
      <c r="AF397" s="8"/>
      <c r="AG397" s="8"/>
      <c r="AH397" s="9"/>
      <c r="AI397" s="8"/>
      <c r="AJ397" s="13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7"/>
      <c r="BL397" s="7"/>
      <c r="BM397" s="7"/>
      <c r="BN397" s="7"/>
      <c r="BO397" s="7"/>
      <c r="BP397" s="7"/>
      <c r="BQ397" s="7"/>
      <c r="BR397" s="7"/>
      <c r="BT397" s="8"/>
      <c r="BV397" s="7"/>
      <c r="BW397" s="7"/>
      <c r="BX397" s="7"/>
      <c r="BY397" s="7"/>
      <c r="BZ397" s="7"/>
      <c r="CA397" s="7"/>
    </row>
    <row r="398" spans="1:79" x14ac:dyDescent="0.3">
      <c r="A398" s="1" t="s">
        <v>2396</v>
      </c>
      <c r="B398" s="1"/>
      <c r="C398" s="1" t="s">
        <v>1878</v>
      </c>
      <c r="D398" s="1"/>
      <c r="E398" s="1"/>
      <c r="F398" s="1"/>
      <c r="G398" s="1"/>
      <c r="H398" s="1">
        <v>13126.73</v>
      </c>
      <c r="I398" s="1">
        <v>-0.84</v>
      </c>
      <c r="J398" s="12">
        <v>1173.53</v>
      </c>
      <c r="K398" s="5">
        <v>884.8</v>
      </c>
      <c r="L398" s="5">
        <v>1932.77</v>
      </c>
      <c r="M398" s="13">
        <f t="shared" si="30"/>
        <v>-8.4188309873411971E-3</v>
      </c>
      <c r="N398" s="13">
        <f t="shared" si="31"/>
        <v>-1.2446142453211184E-2</v>
      </c>
      <c r="O398" s="13">
        <f t="shared" si="31"/>
        <v>4.8265288739992585E-3</v>
      </c>
      <c r="P398" s="13">
        <f t="shared" si="31"/>
        <v>-6.0784021310404945E-3</v>
      </c>
      <c r="Q398" s="7"/>
      <c r="R398" s="8"/>
      <c r="S398" s="8"/>
      <c r="T398" s="8"/>
      <c r="U398" s="8"/>
      <c r="V398" s="13"/>
      <c r="W398" s="14"/>
      <c r="X398" s="1"/>
      <c r="Y398" s="1"/>
      <c r="Z398" s="1"/>
      <c r="AA398" s="1"/>
      <c r="AB398" s="1"/>
      <c r="AC398" s="1"/>
      <c r="AD398" s="8"/>
      <c r="AE398" s="8"/>
      <c r="AF398" s="8"/>
      <c r="AG398" s="8"/>
      <c r="AH398" s="9"/>
      <c r="AI398" s="8"/>
      <c r="AJ398" s="13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7"/>
      <c r="BL398" s="7"/>
      <c r="BM398" s="7"/>
      <c r="BN398" s="7"/>
      <c r="BO398" s="7"/>
      <c r="BP398" s="7"/>
      <c r="BQ398" s="7"/>
      <c r="BR398" s="7"/>
      <c r="BT398" s="8"/>
      <c r="BV398" s="7"/>
      <c r="BW398" s="7"/>
      <c r="BX398" s="7"/>
      <c r="BY398" s="7"/>
      <c r="BZ398" s="7"/>
      <c r="CA398" s="7"/>
    </row>
    <row r="399" spans="1:79" x14ac:dyDescent="0.3">
      <c r="A399" s="1" t="s">
        <v>2397</v>
      </c>
      <c r="B399" s="1"/>
      <c r="C399" s="1" t="s">
        <v>1878</v>
      </c>
      <c r="D399" s="1"/>
      <c r="E399" s="1"/>
      <c r="F399" s="1"/>
      <c r="G399" s="1"/>
      <c r="H399" s="1">
        <v>13157.92</v>
      </c>
      <c r="I399" s="1">
        <v>0.23</v>
      </c>
      <c r="J399" s="12">
        <v>1179.5899999999999</v>
      </c>
      <c r="K399" s="5">
        <v>888.38</v>
      </c>
      <c r="L399" s="5">
        <v>1940.75</v>
      </c>
      <c r="M399" s="13">
        <f t="shared" si="30"/>
        <v>2.3760677640205508E-3</v>
      </c>
      <c r="N399" s="13">
        <f t="shared" si="31"/>
        <v>5.1639071860114516E-3</v>
      </c>
      <c r="O399" s="13">
        <f t="shared" si="31"/>
        <v>4.0461121157324698E-3</v>
      </c>
      <c r="P399" s="13">
        <f t="shared" si="31"/>
        <v>4.128789250660958E-3</v>
      </c>
      <c r="Q399" s="7"/>
      <c r="R399" s="8"/>
      <c r="S399" s="8"/>
      <c r="T399" s="8"/>
      <c r="U399" s="8"/>
      <c r="V399" s="13"/>
      <c r="W399" s="14"/>
      <c r="X399" s="1"/>
      <c r="Y399" s="1"/>
      <c r="Z399" s="1"/>
      <c r="AA399" s="1"/>
      <c r="AB399" s="1"/>
      <c r="AC399" s="1"/>
      <c r="AD399" s="8"/>
      <c r="AE399" s="8"/>
      <c r="AF399" s="8"/>
      <c r="AG399" s="8"/>
      <c r="AH399" s="9"/>
      <c r="AI399" s="8"/>
      <c r="AJ399" s="13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7"/>
      <c r="BL399" s="7"/>
      <c r="BM399" s="7"/>
      <c r="BN399" s="7"/>
      <c r="BO399" s="7"/>
      <c r="BP399" s="7"/>
      <c r="BQ399" s="7"/>
      <c r="BR399" s="7"/>
      <c r="BT399" s="8"/>
      <c r="BV399" s="7"/>
      <c r="BW399" s="7"/>
      <c r="BX399" s="7"/>
      <c r="BY399" s="7"/>
      <c r="BZ399" s="7"/>
      <c r="CA399" s="7"/>
    </row>
    <row r="400" spans="1:79" x14ac:dyDescent="0.3">
      <c r="A400" s="1" t="s">
        <v>2398</v>
      </c>
      <c r="B400" s="1"/>
      <c r="C400" s="1" t="s">
        <v>1878</v>
      </c>
      <c r="D400" s="1"/>
      <c r="E400" s="1"/>
      <c r="F400" s="1"/>
      <c r="G400" s="1"/>
      <c r="H400" s="1">
        <v>13218.21</v>
      </c>
      <c r="I400" s="1">
        <v>0.45</v>
      </c>
      <c r="J400" s="12">
        <v>1189.77</v>
      </c>
      <c r="K400" s="5">
        <v>890.69</v>
      </c>
      <c r="L400" s="5">
        <v>1946.96</v>
      </c>
      <c r="M400" s="13">
        <f t="shared" si="30"/>
        <v>4.5820312025000032E-3</v>
      </c>
      <c r="N400" s="13">
        <f t="shared" si="31"/>
        <v>8.6301172441272112E-3</v>
      </c>
      <c r="O400" s="13">
        <f t="shared" si="31"/>
        <v>2.6002386366195118E-3</v>
      </c>
      <c r="P400" s="13">
        <f t="shared" si="31"/>
        <v>3.1997938941130677E-3</v>
      </c>
      <c r="Q400" s="7"/>
      <c r="R400" s="8"/>
      <c r="S400" s="8"/>
      <c r="T400" s="8"/>
      <c r="U400" s="8"/>
      <c r="V400" s="13"/>
      <c r="W400" s="14"/>
      <c r="X400" s="1"/>
      <c r="Y400" s="1"/>
      <c r="Z400" s="1"/>
      <c r="AA400" s="1"/>
      <c r="AB400" s="1"/>
      <c r="AC400" s="1"/>
      <c r="AD400" s="8"/>
      <c r="AE400" s="8"/>
      <c r="AF400" s="8"/>
      <c r="AG400" s="8"/>
      <c r="AH400" s="9"/>
      <c r="AI400" s="8"/>
      <c r="AJ400" s="13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7"/>
      <c r="BL400" s="7"/>
      <c r="BM400" s="7"/>
      <c r="BN400" s="7"/>
      <c r="BO400" s="7"/>
      <c r="BP400" s="7"/>
      <c r="BQ400" s="7"/>
      <c r="BR400" s="7"/>
      <c r="BT400" s="8"/>
      <c r="BV400" s="7"/>
      <c r="BW400" s="7"/>
      <c r="BX400" s="7"/>
      <c r="BY400" s="7"/>
      <c r="BZ400" s="7"/>
      <c r="CA400" s="7"/>
    </row>
    <row r="401" spans="1:79" x14ac:dyDescent="0.3">
      <c r="A401" s="1" t="s">
        <v>2399</v>
      </c>
      <c r="B401" s="1"/>
      <c r="C401" s="1" t="s">
        <v>1878</v>
      </c>
      <c r="D401" s="1"/>
      <c r="E401" s="1"/>
      <c r="F401" s="1"/>
      <c r="G401" s="1"/>
      <c r="H401" s="1">
        <v>13129.88</v>
      </c>
      <c r="I401" s="1">
        <v>-0.66</v>
      </c>
      <c r="J401" s="12">
        <v>1182.44</v>
      </c>
      <c r="K401" s="5">
        <v>887.86</v>
      </c>
      <c r="L401" s="5">
        <v>1943.32</v>
      </c>
      <c r="M401" s="13">
        <f t="shared" si="30"/>
        <v>-6.6824479260051417E-3</v>
      </c>
      <c r="N401" s="13">
        <f t="shared" si="31"/>
        <v>-6.1608546189598767E-3</v>
      </c>
      <c r="O401" s="13">
        <f t="shared" si="31"/>
        <v>-3.1773119716175247E-3</v>
      </c>
      <c r="P401" s="13">
        <f t="shared" si="31"/>
        <v>-1.8695812959691471E-3</v>
      </c>
      <c r="Q401" s="7"/>
      <c r="R401" s="8"/>
      <c r="S401" s="8"/>
      <c r="T401" s="8"/>
      <c r="U401" s="8"/>
      <c r="V401" s="13"/>
      <c r="W401" s="14"/>
      <c r="X401" s="1"/>
      <c r="Y401" s="1"/>
      <c r="Z401" s="1"/>
      <c r="AA401" s="1"/>
      <c r="AB401" s="1"/>
      <c r="AC401" s="1"/>
      <c r="AD401" s="8"/>
      <c r="AE401" s="8"/>
      <c r="AF401" s="8"/>
      <c r="AG401" s="8"/>
      <c r="AH401" s="9"/>
      <c r="AI401" s="8"/>
      <c r="AJ401" s="13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7"/>
      <c r="BL401" s="7"/>
      <c r="BM401" s="7"/>
      <c r="BN401" s="7"/>
      <c r="BO401" s="7"/>
      <c r="BP401" s="7"/>
      <c r="BQ401" s="7"/>
      <c r="BR401" s="7"/>
      <c r="BT401" s="8"/>
      <c r="BV401" s="7"/>
      <c r="BW401" s="7"/>
      <c r="BX401" s="7"/>
      <c r="BY401" s="7"/>
      <c r="BZ401" s="7"/>
      <c r="CA401" s="7"/>
    </row>
    <row r="402" spans="1:79" x14ac:dyDescent="0.3">
      <c r="A402" s="1" t="s">
        <v>2400</v>
      </c>
      <c r="B402" s="1"/>
      <c r="C402" s="1" t="s">
        <v>1878</v>
      </c>
      <c r="D402" s="1"/>
      <c r="E402" s="1"/>
      <c r="F402" s="1"/>
      <c r="G402" s="1"/>
      <c r="H402" s="1">
        <v>13073.37</v>
      </c>
      <c r="I402" s="1">
        <v>-0.43</v>
      </c>
      <c r="J402" s="12">
        <v>1179.8499999999999</v>
      </c>
      <c r="K402" s="5">
        <v>883.37</v>
      </c>
      <c r="L402" s="5">
        <v>1931.43</v>
      </c>
      <c r="M402" s="13">
        <f t="shared" si="30"/>
        <v>-4.3039235697507339E-3</v>
      </c>
      <c r="N402" s="13">
        <f t="shared" si="31"/>
        <v>-2.1903859815298743E-3</v>
      </c>
      <c r="O402" s="13">
        <f t="shared" si="31"/>
        <v>-5.0571035974140699E-3</v>
      </c>
      <c r="P402" s="13">
        <f t="shared" si="31"/>
        <v>-6.1183953234670296E-3</v>
      </c>
      <c r="Q402" s="7"/>
      <c r="R402" s="8"/>
      <c r="S402" s="8"/>
      <c r="T402" s="8"/>
      <c r="U402" s="8"/>
      <c r="V402" s="13"/>
      <c r="W402" s="14"/>
      <c r="X402" s="1"/>
      <c r="Y402" s="1"/>
      <c r="Z402" s="1"/>
      <c r="AA402" s="1"/>
      <c r="AB402" s="1"/>
      <c r="AC402" s="1"/>
      <c r="AD402" s="8"/>
      <c r="AE402" s="8"/>
      <c r="AF402" s="8"/>
      <c r="AG402" s="8"/>
      <c r="AH402" s="9"/>
      <c r="AI402" s="8"/>
      <c r="AJ402" s="13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7"/>
      <c r="BL402" s="7"/>
      <c r="BM402" s="7"/>
      <c r="BN402" s="7"/>
      <c r="BO402" s="7"/>
      <c r="BP402" s="7"/>
      <c r="BQ402" s="7"/>
      <c r="BR402" s="7"/>
      <c r="BT402" s="8"/>
      <c r="BV402" s="7"/>
      <c r="BW402" s="7"/>
      <c r="BX402" s="7"/>
      <c r="BY402" s="7"/>
      <c r="BZ402" s="7"/>
      <c r="CA402" s="7"/>
    </row>
    <row r="403" spans="1:79" x14ac:dyDescent="0.3">
      <c r="A403" s="1" t="s">
        <v>2401</v>
      </c>
      <c r="B403" s="1"/>
      <c r="C403" s="1" t="s">
        <v>1878</v>
      </c>
      <c r="D403" s="1"/>
      <c r="E403" s="1"/>
      <c r="F403" s="1"/>
      <c r="G403" s="1"/>
      <c r="H403" s="1">
        <v>12948.29</v>
      </c>
      <c r="I403" s="1">
        <v>-0.95</v>
      </c>
      <c r="J403" s="12">
        <v>1164.07</v>
      </c>
      <c r="K403" s="5">
        <v>876.9</v>
      </c>
      <c r="L403" s="5">
        <v>1922.58</v>
      </c>
      <c r="M403" s="13">
        <f t="shared" si="30"/>
        <v>-9.5675407335675811E-3</v>
      </c>
      <c r="N403" s="13">
        <f t="shared" si="31"/>
        <v>-1.3374581514599249E-2</v>
      </c>
      <c r="O403" s="13">
        <f t="shared" si="31"/>
        <v>-7.3242242774828048E-3</v>
      </c>
      <c r="P403" s="13">
        <f t="shared" si="31"/>
        <v>-4.5820972025909512E-3</v>
      </c>
      <c r="Q403" s="7"/>
      <c r="R403" s="8"/>
      <c r="S403" s="8"/>
      <c r="T403" s="8"/>
      <c r="U403" s="8"/>
      <c r="V403" s="13"/>
      <c r="W403" s="14"/>
      <c r="X403" s="1"/>
      <c r="Y403" s="1"/>
      <c r="Z403" s="1"/>
      <c r="AA403" s="1"/>
      <c r="AB403" s="1"/>
      <c r="AC403" s="1"/>
      <c r="AD403" s="8"/>
      <c r="AE403" s="8"/>
      <c r="AF403" s="8"/>
      <c r="AG403" s="8"/>
      <c r="AH403" s="9"/>
      <c r="AI403" s="8"/>
      <c r="AJ403" s="13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7"/>
      <c r="BL403" s="7"/>
      <c r="BM403" s="7"/>
      <c r="BN403" s="7"/>
      <c r="BO403" s="7"/>
      <c r="BP403" s="7"/>
      <c r="BQ403" s="7"/>
      <c r="BR403" s="7"/>
      <c r="BT403" s="8"/>
      <c r="BV403" s="7"/>
      <c r="BW403" s="7"/>
      <c r="BX403" s="7"/>
      <c r="BY403" s="7"/>
      <c r="BZ403" s="7"/>
      <c r="CA403" s="7"/>
    </row>
    <row r="404" spans="1:79" x14ac:dyDescent="0.3">
      <c r="A404" s="1" t="s">
        <v>2402</v>
      </c>
      <c r="B404" s="1"/>
      <c r="C404" s="1" t="s">
        <v>1878</v>
      </c>
      <c r="D404" s="1"/>
      <c r="E404" s="1"/>
      <c r="F404" s="1"/>
      <c r="G404" s="1"/>
      <c r="H404" s="1">
        <v>12787.75</v>
      </c>
      <c r="I404" s="1">
        <v>-1.23</v>
      </c>
      <c r="J404" s="12">
        <v>1142.67</v>
      </c>
      <c r="K404" s="5">
        <v>874.22</v>
      </c>
      <c r="L404" s="5">
        <v>1916.19</v>
      </c>
      <c r="M404" s="13">
        <f t="shared" si="30"/>
        <v>-1.239854837974752E-2</v>
      </c>
      <c r="N404" s="13">
        <f t="shared" si="31"/>
        <v>-1.8383774171656264E-2</v>
      </c>
      <c r="O404" s="13">
        <f t="shared" si="31"/>
        <v>-3.0562207777397044E-3</v>
      </c>
      <c r="P404" s="13">
        <f t="shared" si="31"/>
        <v>-3.3236588334425443E-3</v>
      </c>
      <c r="Q404" s="7"/>
      <c r="R404" s="8"/>
      <c r="S404" s="8"/>
      <c r="T404" s="8"/>
      <c r="U404" s="8"/>
      <c r="V404" s="13"/>
      <c r="W404" s="14"/>
      <c r="X404" s="1"/>
      <c r="Y404" s="1"/>
      <c r="Z404" s="1"/>
      <c r="AA404" s="1"/>
      <c r="AB404" s="1"/>
      <c r="AC404" s="1"/>
      <c r="AD404" s="8"/>
      <c r="AE404" s="8"/>
      <c r="AF404" s="8"/>
      <c r="AG404" s="8"/>
      <c r="AH404" s="9"/>
      <c r="AI404" s="8"/>
      <c r="AJ404" s="13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7"/>
      <c r="BL404" s="7"/>
      <c r="BM404" s="7"/>
      <c r="BN404" s="7"/>
      <c r="BO404" s="7"/>
      <c r="BP404" s="7"/>
      <c r="BQ404" s="7"/>
      <c r="BR404" s="7"/>
      <c r="BT404" s="8"/>
      <c r="BV404" s="7"/>
      <c r="BW404" s="7"/>
      <c r="BX404" s="7"/>
      <c r="BY404" s="7"/>
      <c r="BZ404" s="7"/>
      <c r="CA404" s="7"/>
    </row>
    <row r="405" spans="1:79" x14ac:dyDescent="0.3">
      <c r="A405" s="1" t="s">
        <v>2403</v>
      </c>
      <c r="B405" s="1"/>
      <c r="C405" s="1" t="s">
        <v>1878</v>
      </c>
      <c r="D405" s="1"/>
      <c r="E405" s="1"/>
      <c r="F405" s="1"/>
      <c r="G405" s="1"/>
      <c r="H405" s="1">
        <v>12553.34</v>
      </c>
      <c r="I405" s="1">
        <v>-1.83</v>
      </c>
      <c r="J405" s="12">
        <v>1118.6400000000001</v>
      </c>
      <c r="K405" s="5">
        <v>865.91</v>
      </c>
      <c r="L405" s="5">
        <v>1930.13</v>
      </c>
      <c r="M405" s="13">
        <f t="shared" si="30"/>
        <v>-1.8330824421809888E-2</v>
      </c>
      <c r="N405" s="13">
        <f t="shared" si="31"/>
        <v>-2.1029693612328981E-2</v>
      </c>
      <c r="O405" s="13">
        <f t="shared" si="31"/>
        <v>-9.5056164352222972E-3</v>
      </c>
      <c r="P405" s="13">
        <f t="shared" si="31"/>
        <v>7.2748527024981691E-3</v>
      </c>
      <c r="Q405" s="7"/>
      <c r="R405" s="8"/>
      <c r="S405" s="8"/>
      <c r="T405" s="8"/>
      <c r="U405" s="8"/>
      <c r="V405" s="13"/>
      <c r="W405" s="14"/>
      <c r="X405" s="1"/>
      <c r="Y405" s="1"/>
      <c r="Z405" s="1"/>
      <c r="AA405" s="1"/>
      <c r="AB405" s="1"/>
      <c r="AC405" s="1"/>
      <c r="AD405" s="8"/>
      <c r="AE405" s="8"/>
      <c r="AF405" s="8"/>
      <c r="AG405" s="8"/>
      <c r="AH405" s="9"/>
      <c r="AI405" s="8"/>
      <c r="AJ405" s="13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7"/>
      <c r="BL405" s="7"/>
      <c r="BM405" s="7"/>
      <c r="BN405" s="7"/>
      <c r="BO405" s="7"/>
      <c r="BP405" s="7"/>
      <c r="BQ405" s="7"/>
      <c r="BR405" s="7"/>
      <c r="BT405" s="8"/>
      <c r="BV405" s="7"/>
      <c r="BW405" s="7"/>
      <c r="BX405" s="7"/>
      <c r="BY405" s="7"/>
      <c r="BZ405" s="7"/>
      <c r="CA405" s="7"/>
    </row>
    <row r="406" spans="1:79" x14ac:dyDescent="0.3">
      <c r="A406" s="1" t="s">
        <v>2404</v>
      </c>
      <c r="B406" s="1"/>
      <c r="C406" s="1" t="s">
        <v>1878</v>
      </c>
      <c r="D406" s="1"/>
      <c r="E406" s="1"/>
      <c r="F406" s="1"/>
      <c r="G406" s="1"/>
      <c r="H406" s="1">
        <v>12513.32</v>
      </c>
      <c r="I406" s="1">
        <v>-0.31</v>
      </c>
      <c r="J406" s="12">
        <v>1119.76</v>
      </c>
      <c r="K406" s="5">
        <v>863.35</v>
      </c>
      <c r="L406" s="5">
        <v>1917.16</v>
      </c>
      <c r="M406" s="13">
        <f t="shared" si="30"/>
        <v>-3.1879961826892789E-3</v>
      </c>
      <c r="N406" s="13">
        <f t="shared" si="31"/>
        <v>1.0012157619965212E-3</v>
      </c>
      <c r="O406" s="13">
        <f t="shared" si="31"/>
        <v>-2.9564273423334786E-3</v>
      </c>
      <c r="P406" s="13">
        <f t="shared" si="31"/>
        <v>-6.7197546279266218E-3</v>
      </c>
      <c r="Q406" s="7"/>
      <c r="R406" s="8"/>
      <c r="S406" s="8"/>
      <c r="T406" s="8"/>
      <c r="U406" s="8"/>
      <c r="V406" s="13"/>
      <c r="W406" s="14"/>
      <c r="X406" s="1"/>
      <c r="Y406" s="1"/>
      <c r="Z406" s="1"/>
      <c r="AA406" s="1"/>
      <c r="AB406" s="1"/>
      <c r="AC406" s="1"/>
      <c r="AD406" s="8"/>
      <c r="AE406" s="8"/>
      <c r="AF406" s="8"/>
      <c r="AG406" s="8"/>
      <c r="AH406" s="9"/>
      <c r="AI406" s="8"/>
      <c r="AJ406" s="13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7"/>
      <c r="BL406" s="7"/>
      <c r="BM406" s="7"/>
      <c r="BN406" s="7"/>
      <c r="BO406" s="7"/>
      <c r="BP406" s="7"/>
      <c r="BQ406" s="7"/>
      <c r="BR406" s="7"/>
      <c r="BT406" s="8"/>
      <c r="BV406" s="7"/>
      <c r="BW406" s="7"/>
      <c r="BX406" s="7"/>
      <c r="BY406" s="7"/>
      <c r="BZ406" s="7"/>
      <c r="CA406" s="7"/>
    </row>
    <row r="407" spans="1:79" x14ac:dyDescent="0.3">
      <c r="A407" s="1" t="s">
        <v>2405</v>
      </c>
      <c r="B407" s="1"/>
      <c r="C407" s="1" t="s">
        <v>1878</v>
      </c>
      <c r="D407" s="1"/>
      <c r="E407" s="1"/>
      <c r="F407" s="1"/>
      <c r="G407" s="1"/>
      <c r="H407" s="1">
        <v>12337.93</v>
      </c>
      <c r="I407" s="1">
        <v>-1.4</v>
      </c>
      <c r="J407" s="12">
        <v>1102.1199999999999</v>
      </c>
      <c r="K407" s="5">
        <v>862.61</v>
      </c>
      <c r="L407" s="5">
        <v>1897.94</v>
      </c>
      <c r="M407" s="13">
        <f t="shared" si="30"/>
        <v>-1.4016264268795098E-2</v>
      </c>
      <c r="N407" s="13">
        <f t="shared" si="31"/>
        <v>-1.5753375723369434E-2</v>
      </c>
      <c r="O407" s="13">
        <f t="shared" si="31"/>
        <v>-8.5712631030288033E-4</v>
      </c>
      <c r="P407" s="13">
        <f t="shared" si="31"/>
        <v>-1.0025245675895578E-2</v>
      </c>
      <c r="Q407" s="7"/>
      <c r="R407" s="8"/>
      <c r="S407" s="8"/>
      <c r="T407" s="8"/>
      <c r="U407" s="8"/>
      <c r="V407" s="13"/>
      <c r="W407" s="14"/>
      <c r="X407" s="1"/>
      <c r="Y407" s="1"/>
      <c r="Z407" s="1"/>
      <c r="AA407" s="1"/>
      <c r="AB407" s="1"/>
      <c r="AC407" s="1"/>
      <c r="AD407" s="8"/>
      <c r="AE407" s="8"/>
      <c r="AF407" s="8"/>
      <c r="AG407" s="8"/>
      <c r="AH407" s="9"/>
      <c r="AI407" s="8"/>
      <c r="AJ407" s="13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7"/>
      <c r="BL407" s="7"/>
      <c r="BM407" s="7"/>
      <c r="BN407" s="7"/>
      <c r="BO407" s="7"/>
      <c r="BP407" s="7"/>
      <c r="BQ407" s="7"/>
      <c r="BR407" s="7"/>
      <c r="BT407" s="8"/>
      <c r="BV407" s="7"/>
      <c r="BW407" s="7"/>
      <c r="BX407" s="7"/>
      <c r="BY407" s="7"/>
      <c r="BZ407" s="7"/>
      <c r="CA407" s="7"/>
    </row>
    <row r="408" spans="1:79" x14ac:dyDescent="0.3">
      <c r="A408" s="1" t="s">
        <v>2406</v>
      </c>
      <c r="B408" s="1"/>
      <c r="C408" s="1" t="s">
        <v>1878</v>
      </c>
      <c r="D408" s="1"/>
      <c r="E408" s="1"/>
      <c r="F408" s="1"/>
      <c r="G408" s="1"/>
      <c r="H408" s="1">
        <v>12500.18</v>
      </c>
      <c r="I408" s="1">
        <v>1.31</v>
      </c>
      <c r="J408" s="12">
        <v>1123.97</v>
      </c>
      <c r="K408" s="5">
        <v>863.48</v>
      </c>
      <c r="L408" s="5">
        <v>1886</v>
      </c>
      <c r="M408" s="13">
        <f t="shared" si="30"/>
        <v>1.3150504176956845E-2</v>
      </c>
      <c r="N408" s="13">
        <f t="shared" si="31"/>
        <v>1.9825427358182601E-2</v>
      </c>
      <c r="O408" s="13">
        <f t="shared" si="31"/>
        <v>1.0085670233361821E-3</v>
      </c>
      <c r="P408" s="13">
        <f t="shared" si="31"/>
        <v>-6.2910313287037889E-3</v>
      </c>
      <c r="Q408" s="7"/>
      <c r="R408" s="8"/>
      <c r="S408" s="8"/>
      <c r="T408" s="8"/>
      <c r="U408" s="8"/>
      <c r="V408" s="13"/>
      <c r="W408" s="14"/>
      <c r="X408" s="1"/>
      <c r="Y408" s="1"/>
      <c r="Z408" s="1"/>
      <c r="AA408" s="1"/>
      <c r="AB408" s="1"/>
      <c r="AC408" s="1"/>
      <c r="AD408" s="8"/>
      <c r="AE408" s="8"/>
      <c r="AF408" s="8"/>
      <c r="AG408" s="8"/>
      <c r="AH408" s="9"/>
      <c r="AI408" s="8"/>
      <c r="AJ408" s="13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7"/>
      <c r="BL408" s="7"/>
      <c r="BM408" s="7"/>
      <c r="BN408" s="7"/>
      <c r="BO408" s="7"/>
      <c r="BP408" s="7"/>
      <c r="BQ408" s="7"/>
      <c r="BR408" s="7"/>
      <c r="BT408" s="8"/>
      <c r="BV408" s="7"/>
      <c r="BW408" s="7"/>
      <c r="BX408" s="7"/>
      <c r="BY408" s="7"/>
      <c r="BZ408" s="7"/>
      <c r="CA408" s="7"/>
    </row>
    <row r="409" spans="1:79" x14ac:dyDescent="0.3">
      <c r="A409" s="1" t="s">
        <v>2407</v>
      </c>
      <c r="B409" s="1"/>
      <c r="C409" s="1" t="s">
        <v>1878</v>
      </c>
      <c r="D409" s="1"/>
      <c r="E409" s="1"/>
      <c r="F409" s="1"/>
      <c r="G409" s="1"/>
      <c r="H409" s="1">
        <v>12178.2</v>
      </c>
      <c r="I409" s="1">
        <v>-2.57</v>
      </c>
      <c r="J409" s="12">
        <v>1087.1199999999999</v>
      </c>
      <c r="K409" s="5">
        <v>857.57</v>
      </c>
      <c r="L409" s="5">
        <v>1847.53</v>
      </c>
      <c r="M409" s="13">
        <f t="shared" si="30"/>
        <v>-2.5758029084381184E-2</v>
      </c>
      <c r="N409" s="13">
        <f t="shared" si="31"/>
        <v>-3.2785572568662991E-2</v>
      </c>
      <c r="O409" s="13">
        <f t="shared" si="31"/>
        <v>-6.8443970908417251E-3</v>
      </c>
      <c r="P409" s="13">
        <f t="shared" si="31"/>
        <v>-2.0397667020148447E-2</v>
      </c>
      <c r="Q409" s="7"/>
      <c r="R409" s="8"/>
      <c r="S409" s="8"/>
      <c r="T409" s="8"/>
      <c r="U409" s="8"/>
      <c r="V409" s="13"/>
      <c r="W409" s="14"/>
      <c r="X409" s="1"/>
      <c r="Y409" s="1"/>
      <c r="Z409" s="1"/>
      <c r="AA409" s="1"/>
      <c r="AB409" s="1"/>
      <c r="AC409" s="1"/>
      <c r="AD409" s="8"/>
      <c r="AE409" s="8"/>
      <c r="AF409" s="8"/>
      <c r="AG409" s="8"/>
      <c r="AH409" s="9"/>
      <c r="AI409" s="8"/>
      <c r="AJ409" s="13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7"/>
      <c r="BL409" s="7"/>
      <c r="BM409" s="7"/>
      <c r="BN409" s="7"/>
      <c r="BO409" s="7"/>
      <c r="BP409" s="7"/>
      <c r="BQ409" s="7"/>
      <c r="BR409" s="7"/>
      <c r="BT409" s="8"/>
      <c r="BV409" s="7"/>
      <c r="BW409" s="7"/>
      <c r="BX409" s="7"/>
      <c r="BY409" s="7"/>
      <c r="BZ409" s="7"/>
      <c r="CA409" s="7"/>
    </row>
    <row r="410" spans="1:79" x14ac:dyDescent="0.3">
      <c r="A410" s="1" t="s">
        <v>2408</v>
      </c>
      <c r="B410" s="1"/>
      <c r="C410" s="1" t="s">
        <v>1878</v>
      </c>
      <c r="D410" s="1"/>
      <c r="E410" s="1"/>
      <c r="F410" s="1"/>
      <c r="G410" s="1"/>
      <c r="H410" s="1">
        <v>12018.64</v>
      </c>
      <c r="I410" s="1">
        <v>-1.31</v>
      </c>
      <c r="J410" s="12">
        <v>1062.23</v>
      </c>
      <c r="K410" s="5">
        <v>856.13</v>
      </c>
      <c r="L410" s="5">
        <v>1847.82</v>
      </c>
      <c r="M410" s="13">
        <f t="shared" si="30"/>
        <v>-1.3102100474618683E-2</v>
      </c>
      <c r="N410" s="13">
        <f t="shared" si="31"/>
        <v>-2.2895356538376488E-2</v>
      </c>
      <c r="O410" s="13">
        <f t="shared" si="31"/>
        <v>-1.679163216996904E-3</v>
      </c>
      <c r="P410" s="13">
        <f t="shared" si="31"/>
        <v>1.5696632801631694E-4</v>
      </c>
      <c r="Q410" s="7"/>
      <c r="R410" s="8"/>
      <c r="S410" s="8"/>
      <c r="T410" s="8"/>
      <c r="U410" s="8"/>
      <c r="V410" s="13"/>
      <c r="W410" s="14"/>
      <c r="X410" s="1"/>
      <c r="Y410" s="1"/>
      <c r="Z410" s="1"/>
      <c r="AA410" s="1"/>
      <c r="AB410" s="1"/>
      <c r="AC410" s="1"/>
      <c r="AD410" s="8"/>
      <c r="AE410" s="8"/>
      <c r="AF410" s="8"/>
      <c r="AG410" s="8"/>
      <c r="AH410" s="9"/>
      <c r="AI410" s="8"/>
      <c r="AJ410" s="13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7"/>
      <c r="BL410" s="7"/>
      <c r="BM410" s="7"/>
      <c r="BN410" s="7"/>
      <c r="BO410" s="7"/>
      <c r="BP410" s="7"/>
      <c r="BQ410" s="7"/>
      <c r="BR410" s="7"/>
      <c r="BT410" s="8"/>
      <c r="BV410" s="7"/>
      <c r="BW410" s="7"/>
      <c r="BX410" s="7"/>
      <c r="BY410" s="7"/>
      <c r="BZ410" s="7"/>
      <c r="CA410" s="7"/>
    </row>
    <row r="411" spans="1:79" x14ac:dyDescent="0.3">
      <c r="A411" s="1" t="s">
        <v>2409</v>
      </c>
      <c r="B411" s="1"/>
      <c r="C411" s="1" t="s">
        <v>1878</v>
      </c>
      <c r="D411" s="1"/>
      <c r="E411" s="1"/>
      <c r="F411" s="1"/>
      <c r="G411" s="1"/>
      <c r="H411" s="1">
        <v>12150.07</v>
      </c>
      <c r="I411" s="1">
        <v>1.0900000000000001</v>
      </c>
      <c r="J411" s="12">
        <v>1074.58</v>
      </c>
      <c r="K411" s="5">
        <v>854.32</v>
      </c>
      <c r="L411" s="5">
        <v>1854.6</v>
      </c>
      <c r="M411" s="13">
        <f t="shared" si="30"/>
        <v>1.0935513502359662E-2</v>
      </c>
      <c r="N411" s="13">
        <f t="shared" si="31"/>
        <v>1.1626483906498564E-2</v>
      </c>
      <c r="O411" s="13">
        <f t="shared" si="31"/>
        <v>-2.1141649048624922E-3</v>
      </c>
      <c r="P411" s="13">
        <f t="shared" si="31"/>
        <v>3.6691885573270078E-3</v>
      </c>
      <c r="Q411" s="7"/>
      <c r="R411" s="8"/>
      <c r="S411" s="8"/>
      <c r="T411" s="8"/>
      <c r="U411" s="8"/>
      <c r="V411" s="13"/>
      <c r="W411" s="14"/>
      <c r="X411" s="1"/>
      <c r="Y411" s="1"/>
      <c r="Z411" s="1"/>
      <c r="AA411" s="1"/>
      <c r="AB411" s="1"/>
      <c r="AC411" s="1"/>
      <c r="AD411" s="8"/>
      <c r="AE411" s="8"/>
      <c r="AF411" s="8"/>
      <c r="AG411" s="8"/>
      <c r="AH411" s="9"/>
      <c r="AI411" s="8"/>
      <c r="AJ411" s="13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7"/>
      <c r="BL411" s="7"/>
      <c r="BM411" s="7"/>
      <c r="BN411" s="7"/>
      <c r="BO411" s="7"/>
      <c r="BP411" s="7"/>
      <c r="BQ411" s="7"/>
      <c r="BR411" s="7"/>
      <c r="BT411" s="8"/>
      <c r="BV411" s="7"/>
      <c r="BW411" s="7"/>
      <c r="BX411" s="7"/>
      <c r="BY411" s="7"/>
      <c r="BZ411" s="7"/>
      <c r="CA411" s="7"/>
    </row>
    <row r="412" spans="1:79" x14ac:dyDescent="0.3">
      <c r="A412" s="1" t="s">
        <v>2410</v>
      </c>
      <c r="B412" s="1"/>
      <c r="C412" s="1" t="s">
        <v>1878</v>
      </c>
      <c r="D412" s="1"/>
      <c r="E412" s="1"/>
      <c r="F412" s="1"/>
      <c r="G412" s="1"/>
      <c r="H412" s="1">
        <v>12297.07</v>
      </c>
      <c r="I412" s="1">
        <v>1.2</v>
      </c>
      <c r="J412" s="12">
        <v>1090.3800000000001</v>
      </c>
      <c r="K412" s="5">
        <v>862.06</v>
      </c>
      <c r="L412" s="5">
        <v>1839.93</v>
      </c>
      <c r="M412" s="13">
        <f t="shared" si="30"/>
        <v>1.2098695727678965E-2</v>
      </c>
      <c r="N412" s="13">
        <f t="shared" si="31"/>
        <v>1.4703419010218211E-2</v>
      </c>
      <c r="O412" s="13">
        <f t="shared" si="31"/>
        <v>9.0598370633954151E-3</v>
      </c>
      <c r="P412" s="13">
        <f t="shared" si="31"/>
        <v>-7.9100614687802606E-3</v>
      </c>
      <c r="Q412" s="7"/>
      <c r="R412" s="8"/>
      <c r="S412" s="8"/>
      <c r="T412" s="8"/>
      <c r="U412" s="8"/>
      <c r="V412" s="13"/>
      <c r="W412" s="14"/>
      <c r="X412" s="1"/>
      <c r="Y412" s="1"/>
      <c r="Z412" s="1"/>
      <c r="AA412" s="1"/>
      <c r="AB412" s="1"/>
      <c r="AC412" s="1"/>
      <c r="AD412" s="8"/>
      <c r="AE412" s="8"/>
      <c r="AF412" s="8"/>
      <c r="AG412" s="8"/>
      <c r="AH412" s="9"/>
      <c r="AI412" s="8"/>
      <c r="AJ412" s="13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7"/>
      <c r="BL412" s="7"/>
      <c r="BM412" s="7"/>
      <c r="BN412" s="7"/>
      <c r="BO412" s="7"/>
      <c r="BP412" s="7"/>
      <c r="BQ412" s="7"/>
      <c r="BR412" s="7"/>
      <c r="BT412" s="8"/>
      <c r="BV412" s="7"/>
      <c r="BW412" s="7"/>
      <c r="BX412" s="7"/>
      <c r="BY412" s="7"/>
      <c r="BZ412" s="7"/>
      <c r="CA412" s="7"/>
    </row>
    <row r="413" spans="1:79" x14ac:dyDescent="0.3">
      <c r="A413" s="1" t="s">
        <v>2411</v>
      </c>
      <c r="B413" s="1"/>
      <c r="C413" s="1" t="s">
        <v>1878</v>
      </c>
      <c r="D413" s="1"/>
      <c r="E413" s="1"/>
      <c r="F413" s="1"/>
      <c r="G413" s="1"/>
      <c r="H413" s="1">
        <v>12477.29</v>
      </c>
      <c r="I413" s="1">
        <v>1.46</v>
      </c>
      <c r="J413" s="12">
        <v>1113.75</v>
      </c>
      <c r="K413" s="5">
        <v>864.42</v>
      </c>
      <c r="L413" s="5">
        <v>1822.58</v>
      </c>
      <c r="M413" s="13">
        <f t="shared" si="30"/>
        <v>1.4655523632865375E-2</v>
      </c>
      <c r="N413" s="13">
        <f t="shared" si="31"/>
        <v>2.1432894954052539E-2</v>
      </c>
      <c r="O413" s="13">
        <f t="shared" si="31"/>
        <v>2.7376284713360732E-3</v>
      </c>
      <c r="P413" s="13">
        <f t="shared" si="31"/>
        <v>-9.4297065649237011E-3</v>
      </c>
      <c r="Q413" s="7"/>
      <c r="R413" s="8"/>
      <c r="S413" s="8"/>
      <c r="T413" s="8"/>
      <c r="U413" s="8"/>
      <c r="V413" s="13"/>
      <c r="W413" s="14"/>
      <c r="X413" s="1"/>
      <c r="Y413" s="1"/>
      <c r="Z413" s="1"/>
      <c r="AA413" s="1"/>
      <c r="AB413" s="1"/>
      <c r="AC413" s="1"/>
      <c r="AD413" s="8"/>
      <c r="AE413" s="8"/>
      <c r="AF413" s="8"/>
      <c r="AG413" s="8"/>
      <c r="AH413" s="9"/>
      <c r="AI413" s="8"/>
      <c r="AJ413" s="13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7"/>
      <c r="BL413" s="7"/>
      <c r="BM413" s="7"/>
      <c r="BN413" s="7"/>
      <c r="BO413" s="7"/>
      <c r="BP413" s="7"/>
      <c r="BQ413" s="7"/>
      <c r="BR413" s="7"/>
      <c r="BT413" s="8"/>
      <c r="BV413" s="7"/>
      <c r="BW413" s="7"/>
      <c r="BX413" s="7"/>
      <c r="BY413" s="7"/>
      <c r="BZ413" s="7"/>
      <c r="CA413" s="7"/>
    </row>
    <row r="414" spans="1:79" x14ac:dyDescent="0.3">
      <c r="A414" s="1" t="s">
        <v>2412</v>
      </c>
      <c r="B414" s="1"/>
      <c r="C414" s="1" t="s">
        <v>1878</v>
      </c>
      <c r="D414" s="1"/>
      <c r="E414" s="1"/>
      <c r="F414" s="1"/>
      <c r="G414" s="1"/>
      <c r="H414" s="1">
        <v>12474.67</v>
      </c>
      <c r="I414" s="1">
        <v>-0.02</v>
      </c>
      <c r="J414" s="12">
        <v>1111.98</v>
      </c>
      <c r="K414" s="5">
        <v>861.4</v>
      </c>
      <c r="L414" s="5">
        <v>1829.67</v>
      </c>
      <c r="M414" s="13">
        <f t="shared" si="30"/>
        <v>-2.0998149437900793E-4</v>
      </c>
      <c r="N414" s="13">
        <f t="shared" si="31"/>
        <v>-1.5892255892255847E-3</v>
      </c>
      <c r="O414" s="13">
        <f t="shared" si="31"/>
        <v>-3.4936720575645674E-3</v>
      </c>
      <c r="P414" s="13">
        <f t="shared" si="31"/>
        <v>3.8900898725982014E-3</v>
      </c>
      <c r="Q414" s="7"/>
      <c r="R414" s="8"/>
      <c r="S414" s="8"/>
      <c r="T414" s="8"/>
      <c r="U414" s="8"/>
      <c r="V414" s="13"/>
      <c r="W414" s="14"/>
      <c r="X414" s="1"/>
      <c r="Y414" s="1"/>
      <c r="Z414" s="1"/>
      <c r="AA414" s="1"/>
      <c r="AB414" s="1"/>
      <c r="AC414" s="1"/>
      <c r="AD414" s="8"/>
      <c r="AE414" s="8"/>
      <c r="AF414" s="8"/>
      <c r="AG414" s="8"/>
      <c r="AH414" s="9"/>
      <c r="AI414" s="8"/>
      <c r="AJ414" s="13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7"/>
      <c r="BL414" s="7"/>
      <c r="BM414" s="7"/>
      <c r="BN414" s="7"/>
      <c r="BO414" s="7"/>
      <c r="BP414" s="7"/>
      <c r="BQ414" s="7"/>
      <c r="BR414" s="7"/>
      <c r="BT414" s="8"/>
      <c r="BV414" s="7"/>
      <c r="BW414" s="7"/>
      <c r="BX414" s="7"/>
      <c r="BY414" s="7"/>
      <c r="BZ414" s="7"/>
      <c r="CA414" s="7"/>
    </row>
    <row r="415" spans="1:79" x14ac:dyDescent="0.3">
      <c r="A415" s="1" t="s">
        <v>2413</v>
      </c>
      <c r="B415" s="1"/>
      <c r="C415" s="1" t="s">
        <v>1878</v>
      </c>
      <c r="D415" s="1"/>
      <c r="E415" s="1"/>
      <c r="F415" s="1"/>
      <c r="G415" s="1"/>
      <c r="H415" s="1">
        <v>12697.97</v>
      </c>
      <c r="I415" s="1">
        <v>1.79</v>
      </c>
      <c r="J415" s="12">
        <v>1133.23</v>
      </c>
      <c r="K415" s="5">
        <v>873.28</v>
      </c>
      <c r="L415" s="5">
        <v>1828.41</v>
      </c>
      <c r="M415" s="13">
        <f t="shared" si="30"/>
        <v>1.7900273113437004E-2</v>
      </c>
      <c r="N415" s="13">
        <f t="shared" si="31"/>
        <v>1.9110055936257808E-2</v>
      </c>
      <c r="O415" s="13">
        <f t="shared" si="31"/>
        <v>1.379150220571157E-2</v>
      </c>
      <c r="P415" s="13">
        <f t="shared" si="31"/>
        <v>-6.8864877272944991E-4</v>
      </c>
      <c r="Q415" s="7"/>
      <c r="R415" s="8"/>
      <c r="S415" s="8"/>
      <c r="T415" s="8"/>
      <c r="U415" s="8"/>
      <c r="V415" s="13"/>
      <c r="W415" s="14"/>
      <c r="X415" s="1"/>
      <c r="Y415" s="1"/>
      <c r="Z415" s="1"/>
      <c r="AA415" s="1"/>
      <c r="AB415" s="1"/>
      <c r="AC415" s="1"/>
      <c r="AD415" s="8"/>
      <c r="AE415" s="8"/>
      <c r="AF415" s="8"/>
      <c r="AG415" s="8"/>
      <c r="AH415" s="9"/>
      <c r="AI415" s="8"/>
      <c r="AJ415" s="13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7"/>
      <c r="BL415" s="7"/>
      <c r="BM415" s="7"/>
      <c r="BN415" s="7"/>
      <c r="BO415" s="7"/>
      <c r="BP415" s="7"/>
      <c r="BQ415" s="7"/>
      <c r="BR415" s="7"/>
      <c r="BT415" s="8"/>
      <c r="BV415" s="7"/>
      <c r="BW415" s="7"/>
      <c r="BX415" s="7"/>
      <c r="BY415" s="7"/>
      <c r="BZ415" s="7"/>
      <c r="CA415" s="7"/>
    </row>
    <row r="416" spans="1:79" x14ac:dyDescent="0.3">
      <c r="A416" s="1" t="s">
        <v>2414</v>
      </c>
      <c r="B416" s="1"/>
      <c r="C416" s="1" t="s">
        <v>1878</v>
      </c>
      <c r="D416" s="1"/>
      <c r="E416" s="1"/>
      <c r="F416" s="1"/>
      <c r="G416" s="1"/>
      <c r="H416" s="1">
        <v>12630.14</v>
      </c>
      <c r="I416" s="1">
        <v>-0.53</v>
      </c>
      <c r="J416" s="12">
        <v>1123.21</v>
      </c>
      <c r="K416" s="5">
        <v>875.86</v>
      </c>
      <c r="L416" s="5">
        <v>1837.38</v>
      </c>
      <c r="M416" s="13">
        <f t="shared" si="30"/>
        <v>-5.3417987284581914E-3</v>
      </c>
      <c r="N416" s="13">
        <f t="shared" si="31"/>
        <v>-8.8419826513593813E-3</v>
      </c>
      <c r="O416" s="13">
        <f t="shared" si="31"/>
        <v>2.9543788933674708E-3</v>
      </c>
      <c r="P416" s="13">
        <f t="shared" si="31"/>
        <v>4.9059018491477424E-3</v>
      </c>
      <c r="Q416" s="7"/>
      <c r="R416" s="8"/>
      <c r="S416" s="8"/>
      <c r="T416" s="8"/>
      <c r="U416" s="8"/>
      <c r="V416" s="13"/>
      <c r="W416" s="14"/>
      <c r="X416" s="1"/>
      <c r="Y416" s="1"/>
      <c r="Z416" s="1"/>
      <c r="AA416" s="1"/>
      <c r="AB416" s="1"/>
      <c r="AC416" s="1"/>
      <c r="AD416" s="8"/>
      <c r="AE416" s="8"/>
      <c r="AF416" s="8"/>
      <c r="AG416" s="8"/>
      <c r="AH416" s="9"/>
      <c r="AI416" s="8"/>
      <c r="AJ416" s="13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7"/>
      <c r="BL416" s="7"/>
      <c r="BM416" s="7"/>
      <c r="BN416" s="7"/>
      <c r="BO416" s="7"/>
      <c r="BP416" s="7"/>
      <c r="BQ416" s="7"/>
      <c r="BR416" s="7"/>
      <c r="BT416" s="8"/>
      <c r="BV416" s="7"/>
      <c r="BW416" s="7"/>
      <c r="BX416" s="7"/>
      <c r="BY416" s="7"/>
      <c r="BZ416" s="7"/>
      <c r="CA416" s="7"/>
    </row>
    <row r="417" spans="1:79" x14ac:dyDescent="0.3">
      <c r="A417" s="1" t="s">
        <v>2415</v>
      </c>
      <c r="B417" s="1"/>
      <c r="C417" s="1" t="s">
        <v>1878</v>
      </c>
      <c r="D417" s="1"/>
      <c r="E417" s="1"/>
      <c r="F417" s="1"/>
      <c r="G417" s="1"/>
      <c r="H417" s="1">
        <v>12582.48</v>
      </c>
      <c r="I417" s="1">
        <v>-0.37</v>
      </c>
      <c r="J417" s="12">
        <v>1114.1199999999999</v>
      </c>
      <c r="K417" s="5">
        <v>882.87</v>
      </c>
      <c r="L417" s="5">
        <v>1823.76</v>
      </c>
      <c r="M417" s="13">
        <f t="shared" si="30"/>
        <v>-3.7735131993785753E-3</v>
      </c>
      <c r="N417" s="13">
        <f t="shared" si="31"/>
        <v>-8.0928766659842388E-3</v>
      </c>
      <c r="O417" s="13">
        <f t="shared" si="31"/>
        <v>8.0035622131391371E-3</v>
      </c>
      <c r="P417" s="13">
        <f t="shared" si="31"/>
        <v>-7.4127289945465913E-3</v>
      </c>
      <c r="Q417" s="7"/>
      <c r="R417" s="8"/>
      <c r="S417" s="8"/>
      <c r="T417" s="8"/>
      <c r="U417" s="8"/>
      <c r="V417" s="13"/>
      <c r="W417" s="14"/>
      <c r="X417" s="1"/>
      <c r="Y417" s="1"/>
      <c r="Z417" s="1"/>
      <c r="AA417" s="1"/>
      <c r="AB417" s="1"/>
      <c r="AC417" s="1"/>
      <c r="AD417" s="8"/>
      <c r="AE417" s="8"/>
      <c r="AF417" s="8"/>
      <c r="AG417" s="8"/>
      <c r="AH417" s="9"/>
      <c r="AI417" s="8"/>
      <c r="AJ417" s="13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7"/>
      <c r="BL417" s="7"/>
      <c r="BM417" s="7"/>
      <c r="BN417" s="7"/>
      <c r="BO417" s="7"/>
      <c r="BP417" s="7"/>
      <c r="BQ417" s="7"/>
      <c r="BR417" s="7"/>
      <c r="BT417" s="8"/>
      <c r="BV417" s="7"/>
      <c r="BW417" s="7"/>
      <c r="BX417" s="7"/>
      <c r="BY417" s="7"/>
      <c r="BZ417" s="7"/>
      <c r="CA417" s="7"/>
    </row>
    <row r="418" spans="1:79" x14ac:dyDescent="0.3">
      <c r="A418" s="1" t="s">
        <v>2416</v>
      </c>
      <c r="B418" s="1"/>
      <c r="C418" s="1" t="s">
        <v>1878</v>
      </c>
      <c r="D418" s="1"/>
      <c r="E418" s="1"/>
      <c r="F418" s="1"/>
      <c r="G418" s="1"/>
      <c r="H418" s="1">
        <v>12616.23</v>
      </c>
      <c r="I418" s="1">
        <v>0.26</v>
      </c>
      <c r="J418" s="12">
        <v>1120.52</v>
      </c>
      <c r="K418" s="5">
        <v>882.87</v>
      </c>
      <c r="L418" s="5">
        <v>1827.77</v>
      </c>
      <c r="M418" s="13">
        <f t="shared" si="30"/>
        <v>2.6823011043928258E-3</v>
      </c>
      <c r="N418" s="13">
        <f t="shared" si="31"/>
        <v>5.7444440455247658E-3</v>
      </c>
      <c r="O418" s="13">
        <f t="shared" si="31"/>
        <v>0</v>
      </c>
      <c r="P418" s="13">
        <f t="shared" si="31"/>
        <v>2.1987542220467393E-3</v>
      </c>
      <c r="Q418" s="7"/>
      <c r="R418" s="8"/>
      <c r="S418" s="8"/>
      <c r="T418" s="8"/>
      <c r="U418" s="8"/>
      <c r="V418" s="13"/>
      <c r="W418" s="14"/>
      <c r="X418" s="1"/>
      <c r="Y418" s="1"/>
      <c r="Z418" s="1"/>
      <c r="AA418" s="1"/>
      <c r="AB418" s="1"/>
      <c r="AC418" s="1"/>
      <c r="AD418" s="8"/>
      <c r="AE418" s="8"/>
      <c r="AF418" s="8"/>
      <c r="AG418" s="8"/>
      <c r="AH418" s="9"/>
      <c r="AI418" s="8"/>
      <c r="AJ418" s="13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7"/>
      <c r="BL418" s="7"/>
      <c r="BM418" s="7"/>
      <c r="BN418" s="7"/>
      <c r="BO418" s="7"/>
      <c r="BP418" s="7"/>
      <c r="BQ418" s="7"/>
      <c r="BR418" s="7"/>
      <c r="BT418" s="8"/>
      <c r="BV418" s="7"/>
      <c r="BW418" s="7"/>
      <c r="BX418" s="7"/>
      <c r="BY418" s="7"/>
      <c r="BZ418" s="7"/>
      <c r="CA418" s="7"/>
    </row>
    <row r="419" spans="1:79" x14ac:dyDescent="0.3">
      <c r="A419" s="1" t="s">
        <v>2417</v>
      </c>
      <c r="B419" s="1"/>
      <c r="C419" s="1" t="s">
        <v>1878</v>
      </c>
      <c r="D419" s="1"/>
      <c r="E419" s="1"/>
      <c r="F419" s="1"/>
      <c r="G419" s="1"/>
      <c r="H419" s="1">
        <v>12703.15</v>
      </c>
      <c r="I419" s="1">
        <v>0.68</v>
      </c>
      <c r="J419" s="12">
        <v>1130.8800000000001</v>
      </c>
      <c r="K419" s="5">
        <v>887.32</v>
      </c>
      <c r="L419" s="5">
        <v>1819.77</v>
      </c>
      <c r="M419" s="13">
        <f t="shared" si="30"/>
        <v>6.8895383169140789E-3</v>
      </c>
      <c r="N419" s="13">
        <f t="shared" si="31"/>
        <v>9.2457073501590603E-3</v>
      </c>
      <c r="O419" s="13">
        <f t="shared" si="31"/>
        <v>5.0403796708462512E-3</v>
      </c>
      <c r="P419" s="13">
        <f t="shared" si="31"/>
        <v>-4.3769183212329921E-3</v>
      </c>
      <c r="Q419" s="7"/>
      <c r="R419" s="8"/>
      <c r="S419" s="8"/>
      <c r="T419" s="8"/>
      <c r="U419" s="8"/>
      <c r="V419" s="13"/>
      <c r="W419" s="14"/>
      <c r="X419" s="1"/>
      <c r="Y419" s="1"/>
      <c r="Z419" s="1"/>
      <c r="AA419" s="1"/>
      <c r="AB419" s="1"/>
      <c r="AC419" s="1"/>
      <c r="AD419" s="8"/>
      <c r="AE419" s="8"/>
      <c r="AF419" s="8"/>
      <c r="AG419" s="8"/>
      <c r="AH419" s="9"/>
      <c r="AI419" s="8"/>
      <c r="AJ419" s="13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7"/>
      <c r="BL419" s="7"/>
      <c r="BM419" s="7"/>
      <c r="BN419" s="7"/>
      <c r="BO419" s="7"/>
      <c r="BP419" s="7"/>
      <c r="BQ419" s="7"/>
      <c r="BR419" s="7"/>
      <c r="BT419" s="8"/>
      <c r="BV419" s="7"/>
      <c r="BW419" s="7"/>
      <c r="BX419" s="7"/>
      <c r="BY419" s="7"/>
      <c r="BZ419" s="7"/>
      <c r="CA419" s="7"/>
    </row>
    <row r="420" spans="1:79" x14ac:dyDescent="0.3">
      <c r="A420" s="1" t="s">
        <v>2418</v>
      </c>
      <c r="B420" s="1"/>
      <c r="C420" s="1" t="s">
        <v>1878</v>
      </c>
      <c r="D420" s="1"/>
      <c r="E420" s="1"/>
      <c r="F420" s="1"/>
      <c r="G420" s="1"/>
      <c r="H420" s="1">
        <v>12802.09</v>
      </c>
      <c r="I420" s="1">
        <v>0.77</v>
      </c>
      <c r="J420" s="12">
        <v>1138.8399999999999</v>
      </c>
      <c r="K420" s="5">
        <v>891.95</v>
      </c>
      <c r="L420" s="5">
        <v>1833.43</v>
      </c>
      <c r="M420" s="13">
        <f t="shared" si="30"/>
        <v>7.7886193581906404E-3</v>
      </c>
      <c r="N420" s="13">
        <f t="shared" si="31"/>
        <v>7.0387662705149179E-3</v>
      </c>
      <c r="O420" s="13">
        <f t="shared" si="31"/>
        <v>5.2179596988684018E-3</v>
      </c>
      <c r="P420" s="13">
        <f t="shared" si="31"/>
        <v>7.5064431219329375E-3</v>
      </c>
      <c r="Q420" s="7"/>
      <c r="R420" s="8"/>
      <c r="S420" s="8"/>
      <c r="T420" s="8"/>
      <c r="U420" s="8"/>
      <c r="V420" s="13"/>
      <c r="W420" s="14"/>
      <c r="X420" s="1"/>
      <c r="Y420" s="1"/>
      <c r="Z420" s="1"/>
      <c r="AA420" s="1"/>
      <c r="AB420" s="1"/>
      <c r="AC420" s="1"/>
      <c r="AD420" s="8"/>
      <c r="AE420" s="8"/>
      <c r="AF420" s="8"/>
      <c r="AG420" s="8"/>
      <c r="AH420" s="9"/>
      <c r="AI420" s="8"/>
      <c r="AJ420" s="13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7"/>
      <c r="BL420" s="7"/>
      <c r="BM420" s="7"/>
      <c r="BN420" s="7"/>
      <c r="BO420" s="7"/>
      <c r="BP420" s="7"/>
      <c r="BQ420" s="7"/>
      <c r="BR420" s="7"/>
      <c r="BT420" s="8"/>
      <c r="BV420" s="7"/>
      <c r="BW420" s="7"/>
      <c r="BX420" s="7"/>
      <c r="BY420" s="7"/>
      <c r="BZ420" s="7"/>
      <c r="CA420" s="7"/>
    </row>
    <row r="421" spans="1:79" x14ac:dyDescent="0.3">
      <c r="A421" s="1" t="s">
        <v>2419</v>
      </c>
      <c r="B421" s="1"/>
      <c r="C421" s="1" t="s">
        <v>1878</v>
      </c>
      <c r="D421" s="1"/>
      <c r="E421" s="1"/>
      <c r="F421" s="1"/>
      <c r="G421" s="1"/>
      <c r="H421" s="1">
        <v>12851.43</v>
      </c>
      <c r="I421" s="1">
        <v>0.38</v>
      </c>
      <c r="J421" s="12">
        <v>1148.8499999999999</v>
      </c>
      <c r="K421" s="5">
        <v>888.3</v>
      </c>
      <c r="L421" s="5">
        <v>1827.44</v>
      </c>
      <c r="M421" s="13">
        <f t="shared" si="30"/>
        <v>3.8540582045587524E-3</v>
      </c>
      <c r="N421" s="13">
        <f t="shared" si="31"/>
        <v>8.7896456042990678E-3</v>
      </c>
      <c r="O421" s="13">
        <f t="shared" si="31"/>
        <v>-4.0921576321544251E-3</v>
      </c>
      <c r="P421" s="13">
        <f t="shared" si="31"/>
        <v>-3.2671004619756472E-3</v>
      </c>
      <c r="Q421" s="7"/>
      <c r="R421" s="8"/>
      <c r="S421" s="8"/>
      <c r="T421" s="8"/>
      <c r="U421" s="8"/>
      <c r="V421" s="13"/>
      <c r="W421" s="14"/>
      <c r="X421" s="1"/>
      <c r="Y421" s="1"/>
      <c r="Z421" s="1"/>
      <c r="AA421" s="1"/>
      <c r="AB421" s="1"/>
      <c r="AC421" s="1"/>
      <c r="AD421" s="8"/>
      <c r="AE421" s="8"/>
      <c r="AF421" s="8"/>
      <c r="AG421" s="8"/>
      <c r="AH421" s="9"/>
      <c r="AI421" s="8"/>
      <c r="AJ421" s="13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7"/>
      <c r="BL421" s="7"/>
      <c r="BM421" s="7"/>
      <c r="BN421" s="7"/>
      <c r="BO421" s="7"/>
      <c r="BP421" s="7"/>
      <c r="BQ421" s="7"/>
      <c r="BR421" s="7"/>
      <c r="BT421" s="8"/>
      <c r="BV421" s="7"/>
      <c r="BW421" s="7"/>
      <c r="BX421" s="7"/>
      <c r="BY421" s="7"/>
      <c r="BZ421" s="7"/>
      <c r="CA421" s="7"/>
    </row>
    <row r="422" spans="1:79" x14ac:dyDescent="0.3">
      <c r="A422" s="1" t="s">
        <v>2420</v>
      </c>
      <c r="B422" s="1"/>
      <c r="C422" s="1" t="s">
        <v>1878</v>
      </c>
      <c r="D422" s="1"/>
      <c r="E422" s="1"/>
      <c r="F422" s="1"/>
      <c r="G422" s="1"/>
      <c r="H422" s="1">
        <v>12857.76</v>
      </c>
      <c r="I422" s="1">
        <v>0.04</v>
      </c>
      <c r="J422" s="12">
        <v>1147.03</v>
      </c>
      <c r="K422" s="5">
        <v>892.32</v>
      </c>
      <c r="L422" s="5">
        <v>1793.65</v>
      </c>
      <c r="M422" s="13">
        <f t="shared" si="30"/>
        <v>4.9255219068999878E-4</v>
      </c>
      <c r="N422" s="13">
        <f t="shared" si="31"/>
        <v>-1.5841928885406142E-3</v>
      </c>
      <c r="O422" s="13">
        <f t="shared" si="31"/>
        <v>4.5254981425195684E-3</v>
      </c>
      <c r="P422" s="13">
        <f t="shared" si="31"/>
        <v>-1.8490347152300468E-2</v>
      </c>
      <c r="Q422" s="7"/>
      <c r="R422" s="8"/>
      <c r="S422" s="8"/>
      <c r="T422" s="8"/>
      <c r="U422" s="8"/>
      <c r="V422" s="13"/>
      <c r="W422" s="14"/>
      <c r="X422" s="1"/>
      <c r="Y422" s="1"/>
      <c r="Z422" s="1"/>
      <c r="AA422" s="1"/>
      <c r="AB422" s="1"/>
      <c r="AC422" s="1"/>
      <c r="AD422" s="8"/>
      <c r="AE422" s="8"/>
      <c r="AF422" s="8"/>
      <c r="AG422" s="8"/>
      <c r="AH422" s="9"/>
      <c r="AI422" s="8"/>
      <c r="AJ422" s="13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7"/>
      <c r="BL422" s="7"/>
      <c r="BM422" s="7"/>
      <c r="BN422" s="7"/>
      <c r="BO422" s="7"/>
      <c r="BP422" s="7"/>
      <c r="BQ422" s="7"/>
      <c r="BR422" s="7"/>
      <c r="BT422" s="8"/>
      <c r="BV422" s="7"/>
      <c r="BW422" s="7"/>
      <c r="BX422" s="7"/>
      <c r="BY422" s="7"/>
      <c r="BZ422" s="7"/>
      <c r="CA422" s="7"/>
    </row>
    <row r="423" spans="1:79" x14ac:dyDescent="0.3">
      <c r="A423" s="1" t="s">
        <v>2421</v>
      </c>
      <c r="B423" s="1"/>
      <c r="C423" s="1" t="s">
        <v>1878</v>
      </c>
      <c r="D423" s="1"/>
      <c r="E423" s="1"/>
      <c r="F423" s="1"/>
      <c r="G423" s="1"/>
      <c r="H423" s="1">
        <v>12998.73</v>
      </c>
      <c r="I423" s="1">
        <v>1.0900000000000001</v>
      </c>
      <c r="J423" s="12">
        <v>1169.32</v>
      </c>
      <c r="K423" s="5">
        <v>893.79</v>
      </c>
      <c r="L423" s="5">
        <v>1800.55</v>
      </c>
      <c r="M423" s="13">
        <f t="shared" si="30"/>
        <v>1.0963807070593967E-2</v>
      </c>
      <c r="N423" s="13">
        <f t="shared" si="31"/>
        <v>1.9432796003591823E-2</v>
      </c>
      <c r="O423" s="13">
        <f t="shared" si="31"/>
        <v>1.6473910704679628E-3</v>
      </c>
      <c r="P423" s="13">
        <f t="shared" si="31"/>
        <v>3.846904357037273E-3</v>
      </c>
      <c r="Q423" s="7"/>
      <c r="R423" s="8"/>
      <c r="S423" s="8"/>
      <c r="T423" s="8"/>
      <c r="U423" s="8"/>
      <c r="V423" s="13"/>
      <c r="W423" s="14"/>
      <c r="X423" s="1"/>
      <c r="Y423" s="1"/>
      <c r="Z423" s="1"/>
      <c r="AA423" s="1"/>
      <c r="AB423" s="1"/>
      <c r="AC423" s="1"/>
      <c r="AD423" s="8"/>
      <c r="AE423" s="8"/>
      <c r="AF423" s="8"/>
      <c r="AG423" s="8"/>
      <c r="AH423" s="9"/>
      <c r="AI423" s="8"/>
      <c r="AJ423" s="13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7"/>
      <c r="BL423" s="7"/>
      <c r="BM423" s="7"/>
      <c r="BN423" s="7"/>
      <c r="BO423" s="7"/>
      <c r="BP423" s="7"/>
      <c r="BQ423" s="7"/>
      <c r="BR423" s="7"/>
      <c r="BT423" s="8"/>
      <c r="BV423" s="7"/>
      <c r="BW423" s="7"/>
      <c r="BX423" s="7"/>
      <c r="BY423" s="7"/>
      <c r="BZ423" s="7"/>
      <c r="CA423" s="7"/>
    </row>
    <row r="424" spans="1:79" x14ac:dyDescent="0.3">
      <c r="A424" s="1" t="s">
        <v>2422</v>
      </c>
      <c r="B424" s="1"/>
      <c r="C424" s="1" t="s">
        <v>1878</v>
      </c>
      <c r="D424" s="1"/>
      <c r="E424" s="1"/>
      <c r="F424" s="1"/>
      <c r="G424" s="1"/>
      <c r="H424" s="1">
        <v>13185.85</v>
      </c>
      <c r="I424" s="1">
        <v>1.43</v>
      </c>
      <c r="J424" s="12">
        <v>1190.57</v>
      </c>
      <c r="K424" s="5">
        <v>898.47</v>
      </c>
      <c r="L424" s="5">
        <v>1801.1</v>
      </c>
      <c r="M424" s="13">
        <f t="shared" si="30"/>
        <v>1.4395252459278751E-2</v>
      </c>
      <c r="N424" s="13">
        <f t="shared" si="31"/>
        <v>1.8172955221838372E-2</v>
      </c>
      <c r="O424" s="13">
        <f t="shared" si="31"/>
        <v>5.2361292921156988E-3</v>
      </c>
      <c r="P424" s="13">
        <f t="shared" si="31"/>
        <v>3.0546221987726163E-4</v>
      </c>
      <c r="Q424" s="7"/>
      <c r="R424" s="8"/>
      <c r="S424" s="8"/>
      <c r="T424" s="8"/>
      <c r="U424" s="8"/>
      <c r="V424" s="13"/>
      <c r="W424" s="14"/>
      <c r="X424" s="1"/>
      <c r="Y424" s="1"/>
      <c r="Z424" s="1"/>
      <c r="AA424" s="1"/>
      <c r="AB424" s="1"/>
      <c r="AC424" s="1"/>
      <c r="AD424" s="8"/>
      <c r="AE424" s="8"/>
      <c r="AF424" s="8"/>
      <c r="AG424" s="8"/>
      <c r="AH424" s="9"/>
      <c r="AI424" s="8"/>
      <c r="AJ424" s="13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7"/>
      <c r="BL424" s="7"/>
      <c r="BM424" s="7"/>
      <c r="BN424" s="7"/>
      <c r="BO424" s="7"/>
      <c r="BP424" s="7"/>
      <c r="BQ424" s="7"/>
      <c r="BR424" s="7"/>
      <c r="BT424" s="8"/>
      <c r="BV424" s="7"/>
      <c r="BW424" s="7"/>
      <c r="BX424" s="7"/>
      <c r="BY424" s="7"/>
      <c r="BZ424" s="7"/>
      <c r="CA424" s="7"/>
    </row>
    <row r="425" spans="1:79" x14ac:dyDescent="0.3">
      <c r="A425" s="1" t="s">
        <v>2423</v>
      </c>
      <c r="B425" s="1"/>
      <c r="C425" s="1" t="s">
        <v>1878</v>
      </c>
      <c r="D425" s="1"/>
      <c r="E425" s="1"/>
      <c r="F425" s="1"/>
      <c r="G425" s="1"/>
      <c r="H425" s="1">
        <v>13040.11</v>
      </c>
      <c r="I425" s="1">
        <v>-1.1000000000000001</v>
      </c>
      <c r="J425" s="12">
        <v>1170</v>
      </c>
      <c r="K425" s="5">
        <v>901.91</v>
      </c>
      <c r="L425" s="5">
        <v>1797.35</v>
      </c>
      <c r="M425" s="13">
        <f t="shared" si="30"/>
        <v>-1.105275731181532E-2</v>
      </c>
      <c r="N425" s="13">
        <f t="shared" si="31"/>
        <v>-1.7277438537843137E-2</v>
      </c>
      <c r="O425" s="13">
        <f t="shared" si="31"/>
        <v>3.8287310650326756E-3</v>
      </c>
      <c r="P425" s="13">
        <f t="shared" si="31"/>
        <v>-2.0820609627449915E-3</v>
      </c>
      <c r="Q425" s="7"/>
      <c r="R425" s="8"/>
      <c r="S425" s="8"/>
      <c r="T425" s="8"/>
      <c r="U425" s="8"/>
      <c r="V425" s="13"/>
      <c r="W425" s="14"/>
      <c r="X425" s="1"/>
      <c r="Y425" s="1"/>
      <c r="Z425" s="1"/>
      <c r="AA425" s="1"/>
      <c r="AB425" s="1"/>
      <c r="AC425" s="1"/>
      <c r="AD425" s="8"/>
      <c r="AE425" s="8"/>
      <c r="AF425" s="8"/>
      <c r="AG425" s="8"/>
      <c r="AH425" s="9"/>
      <c r="AI425" s="8"/>
      <c r="AJ425" s="13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7"/>
      <c r="BL425" s="7"/>
      <c r="BM425" s="7"/>
      <c r="BN425" s="7"/>
      <c r="BO425" s="7"/>
      <c r="BP425" s="7"/>
      <c r="BQ425" s="7"/>
      <c r="BR425" s="7"/>
      <c r="BT425" s="8"/>
      <c r="BV425" s="7"/>
      <c r="BW425" s="7"/>
      <c r="BX425" s="7"/>
      <c r="BY425" s="7"/>
      <c r="BZ425" s="7"/>
      <c r="CA425" s="7"/>
    </row>
    <row r="426" spans="1:79" x14ac:dyDescent="0.3">
      <c r="A426" s="1" t="s">
        <v>2424</v>
      </c>
      <c r="B426" s="1"/>
      <c r="C426" s="1" t="s">
        <v>1878</v>
      </c>
      <c r="D426" s="1"/>
      <c r="E426" s="1"/>
      <c r="F426" s="1"/>
      <c r="G426" s="1"/>
      <c r="H426" s="1">
        <v>12861.21</v>
      </c>
      <c r="I426" s="1">
        <v>-1.37</v>
      </c>
      <c r="J426" s="12">
        <v>1147.4100000000001</v>
      </c>
      <c r="K426" s="5">
        <v>902.5</v>
      </c>
      <c r="L426" s="5">
        <v>1782.06</v>
      </c>
      <c r="M426" s="13">
        <f t="shared" si="30"/>
        <v>-1.3719209423846968E-2</v>
      </c>
      <c r="N426" s="13">
        <f t="shared" si="31"/>
        <v>-1.9307692307692248E-2</v>
      </c>
      <c r="O426" s="13">
        <f t="shared" si="31"/>
        <v>6.5416726724398799E-4</v>
      </c>
      <c r="P426" s="13">
        <f t="shared" si="31"/>
        <v>-8.5069685926503213E-3</v>
      </c>
      <c r="Q426" s="7"/>
      <c r="R426" s="8"/>
      <c r="S426" s="8"/>
      <c r="T426" s="8"/>
      <c r="U426" s="8"/>
      <c r="V426" s="13"/>
      <c r="W426" s="14"/>
      <c r="X426" s="1"/>
      <c r="Y426" s="1"/>
      <c r="Z426" s="1"/>
      <c r="AA426" s="1"/>
      <c r="AB426" s="1"/>
      <c r="AC426" s="1"/>
      <c r="AD426" s="8"/>
      <c r="AE426" s="8"/>
      <c r="AF426" s="8"/>
      <c r="AG426" s="8"/>
      <c r="AH426" s="9"/>
      <c r="AI426" s="8"/>
      <c r="AJ426" s="13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7"/>
      <c r="BL426" s="7"/>
      <c r="BM426" s="7"/>
      <c r="BN426" s="7"/>
      <c r="BO426" s="7"/>
      <c r="BP426" s="7"/>
      <c r="BQ426" s="7"/>
      <c r="BR426" s="7"/>
      <c r="BT426" s="8"/>
      <c r="BV426" s="7"/>
      <c r="BW426" s="7"/>
      <c r="BX426" s="7"/>
      <c r="BY426" s="7"/>
      <c r="BZ426" s="7"/>
      <c r="CA426" s="7"/>
    </row>
    <row r="427" spans="1:79" x14ac:dyDescent="0.3">
      <c r="A427" s="1" t="s">
        <v>2425</v>
      </c>
      <c r="B427" s="1"/>
      <c r="C427" s="1" t="s">
        <v>1878</v>
      </c>
      <c r="D427" s="1"/>
      <c r="E427" s="1"/>
      <c r="F427" s="1"/>
      <c r="G427" s="1"/>
      <c r="H427" s="1">
        <v>12634.98</v>
      </c>
      <c r="I427" s="1">
        <v>-1.75</v>
      </c>
      <c r="J427" s="12">
        <v>1115.4100000000001</v>
      </c>
      <c r="K427" s="5">
        <v>899.4</v>
      </c>
      <c r="L427" s="5">
        <v>1763.46</v>
      </c>
      <c r="M427" s="13">
        <f t="shared" si="30"/>
        <v>-1.7590102330962587E-2</v>
      </c>
      <c r="N427" s="13">
        <f t="shared" si="31"/>
        <v>-2.7888897604169349E-2</v>
      </c>
      <c r="O427" s="13">
        <f t="shared" si="31"/>
        <v>-3.4349030470914865E-3</v>
      </c>
      <c r="P427" s="13">
        <f t="shared" si="31"/>
        <v>-1.0437359011481018E-2</v>
      </c>
      <c r="Q427" s="7"/>
      <c r="R427" s="8"/>
      <c r="S427" s="8"/>
      <c r="T427" s="8"/>
      <c r="U427" s="8"/>
      <c r="V427" s="13"/>
      <c r="W427" s="14"/>
      <c r="X427" s="1"/>
      <c r="Y427" s="1"/>
      <c r="Z427" s="1"/>
      <c r="AA427" s="1"/>
      <c r="AB427" s="1"/>
      <c r="AC427" s="1"/>
      <c r="AD427" s="8"/>
      <c r="AE427" s="8"/>
      <c r="AF427" s="8"/>
      <c r="AG427" s="8"/>
      <c r="AH427" s="9"/>
      <c r="AI427" s="8"/>
      <c r="AJ427" s="13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7"/>
      <c r="BL427" s="7"/>
      <c r="BM427" s="7"/>
      <c r="BN427" s="7"/>
      <c r="BO427" s="7"/>
      <c r="BP427" s="7"/>
      <c r="BQ427" s="7"/>
      <c r="BR427" s="7"/>
      <c r="BT427" s="8"/>
      <c r="BV427" s="7"/>
      <c r="BW427" s="7"/>
      <c r="BX427" s="7"/>
      <c r="BY427" s="7"/>
      <c r="BZ427" s="7"/>
      <c r="CA427" s="7"/>
    </row>
    <row r="428" spans="1:79" x14ac:dyDescent="0.3">
      <c r="A428" s="1" t="s">
        <v>2426</v>
      </c>
      <c r="B428" s="1"/>
      <c r="C428" s="1" t="s">
        <v>1878</v>
      </c>
      <c r="D428" s="1"/>
      <c r="E428" s="1"/>
      <c r="F428" s="1"/>
      <c r="G428" s="1"/>
      <c r="H428" s="1">
        <v>12546.47</v>
      </c>
      <c r="I428" s="1">
        <v>-0.7</v>
      </c>
      <c r="J428" s="12">
        <v>1108.81</v>
      </c>
      <c r="K428" s="5">
        <v>892.45</v>
      </c>
      <c r="L428" s="5">
        <v>1733.36</v>
      </c>
      <c r="M428" s="13">
        <f t="shared" si="30"/>
        <v>-7.0051555285406408E-3</v>
      </c>
      <c r="N428" s="13">
        <f t="shared" si="31"/>
        <v>-5.9171067141231548E-3</v>
      </c>
      <c r="O428" s="13">
        <f t="shared" si="31"/>
        <v>-7.7273738047586304E-3</v>
      </c>
      <c r="P428" s="13">
        <f t="shared" si="31"/>
        <v>-1.7068717180996562E-2</v>
      </c>
      <c r="Q428" s="7"/>
      <c r="R428" s="8"/>
      <c r="S428" s="8"/>
      <c r="T428" s="8"/>
      <c r="U428" s="8"/>
      <c r="V428" s="13"/>
      <c r="W428" s="14"/>
      <c r="X428" s="1"/>
      <c r="Y428" s="1"/>
      <c r="Z428" s="1"/>
      <c r="AA428" s="1"/>
      <c r="AB428" s="1"/>
      <c r="AC428" s="1"/>
      <c r="AD428" s="8"/>
      <c r="AE428" s="8"/>
      <c r="AF428" s="8"/>
      <c r="AG428" s="8"/>
      <c r="AH428" s="9"/>
      <c r="AI428" s="8"/>
      <c r="AJ428" s="13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7"/>
      <c r="BL428" s="7"/>
      <c r="BM428" s="7"/>
      <c r="BN428" s="7"/>
      <c r="BO428" s="7"/>
      <c r="BP428" s="7"/>
      <c r="BQ428" s="7"/>
      <c r="BR428" s="7"/>
      <c r="BT428" s="8"/>
      <c r="BV428" s="7"/>
      <c r="BW428" s="7"/>
      <c r="BX428" s="7"/>
      <c r="BY428" s="7"/>
      <c r="BZ428" s="7"/>
      <c r="CA428" s="7"/>
    </row>
    <row r="429" spans="1:79" x14ac:dyDescent="0.3">
      <c r="A429" s="1" t="s">
        <v>2427</v>
      </c>
      <c r="B429" s="1"/>
      <c r="C429" s="1" t="s">
        <v>1878</v>
      </c>
      <c r="D429" s="1"/>
      <c r="E429" s="1"/>
      <c r="F429" s="1"/>
      <c r="G429" s="1"/>
      <c r="H429" s="1">
        <v>12598.49</v>
      </c>
      <c r="I429" s="1">
        <v>0.41</v>
      </c>
      <c r="J429" s="12">
        <v>1113.26</v>
      </c>
      <c r="K429" s="5">
        <v>894.61</v>
      </c>
      <c r="L429" s="5">
        <v>1734.68</v>
      </c>
      <c r="M429" s="13">
        <f t="shared" si="30"/>
        <v>4.1461861384117782E-3</v>
      </c>
      <c r="N429" s="13">
        <f t="shared" si="31"/>
        <v>4.0133115682579046E-3</v>
      </c>
      <c r="O429" s="13">
        <f t="shared" si="31"/>
        <v>2.4203036584682369E-3</v>
      </c>
      <c r="P429" s="13">
        <f t="shared" si="31"/>
        <v>7.6152674574236912E-4</v>
      </c>
      <c r="Q429" s="7"/>
      <c r="R429" s="8"/>
      <c r="S429" s="8"/>
      <c r="T429" s="8"/>
      <c r="U429" s="8"/>
      <c r="V429" s="13"/>
      <c r="W429" s="14"/>
      <c r="X429" s="1"/>
      <c r="Y429" s="1"/>
      <c r="Z429" s="1"/>
      <c r="AA429" s="1"/>
      <c r="AB429" s="1"/>
      <c r="AC429" s="1"/>
      <c r="AD429" s="8"/>
      <c r="AE429" s="8"/>
      <c r="AF429" s="8"/>
      <c r="AG429" s="8"/>
      <c r="AH429" s="9"/>
      <c r="AI429" s="8"/>
      <c r="AJ429" s="13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7"/>
      <c r="BL429" s="7"/>
      <c r="BM429" s="7"/>
      <c r="BN429" s="7"/>
      <c r="BO429" s="7"/>
      <c r="BP429" s="7"/>
      <c r="BQ429" s="7"/>
      <c r="BR429" s="7"/>
      <c r="BT429" s="8"/>
      <c r="BV429" s="7"/>
      <c r="BW429" s="7"/>
      <c r="BX429" s="7"/>
      <c r="BY429" s="7"/>
      <c r="BZ429" s="7"/>
      <c r="CA429" s="7"/>
    </row>
    <row r="430" spans="1:79" x14ac:dyDescent="0.3">
      <c r="A430" s="1" t="s">
        <v>2428</v>
      </c>
      <c r="B430" s="1"/>
      <c r="C430" s="1" t="s">
        <v>1878</v>
      </c>
      <c r="D430" s="1"/>
      <c r="E430" s="1"/>
      <c r="F430" s="1"/>
      <c r="G430" s="1"/>
      <c r="H430" s="1">
        <v>12233.58</v>
      </c>
      <c r="I430" s="1">
        <v>-2.89</v>
      </c>
      <c r="J430" s="12">
        <v>1063.46</v>
      </c>
      <c r="K430" s="5">
        <v>889.85</v>
      </c>
      <c r="L430" s="5">
        <v>1717.55</v>
      </c>
      <c r="M430" s="13">
        <f t="shared" si="30"/>
        <v>-2.8964582263430017E-2</v>
      </c>
      <c r="N430" s="13">
        <f t="shared" si="31"/>
        <v>-4.473348543916067E-2</v>
      </c>
      <c r="O430" s="13">
        <f t="shared" si="31"/>
        <v>-5.3207542951677622E-3</v>
      </c>
      <c r="P430" s="13">
        <f t="shared" si="31"/>
        <v>-9.87502017663211E-3</v>
      </c>
      <c r="Q430" s="7"/>
      <c r="R430" s="8"/>
      <c r="S430" s="8"/>
      <c r="T430" s="8"/>
      <c r="U430" s="8"/>
      <c r="V430" s="13"/>
      <c r="W430" s="14"/>
      <c r="X430" s="1"/>
      <c r="Y430" s="1"/>
      <c r="Z430" s="1"/>
      <c r="AA430" s="1"/>
      <c r="AB430" s="1"/>
      <c r="AC430" s="1"/>
      <c r="AD430" s="8"/>
      <c r="AE430" s="8"/>
      <c r="AF430" s="8"/>
      <c r="AG430" s="8"/>
      <c r="AH430" s="9"/>
      <c r="AI430" s="8"/>
      <c r="AJ430" s="13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7"/>
      <c r="BL430" s="7"/>
      <c r="BM430" s="7"/>
      <c r="BN430" s="7"/>
      <c r="BO430" s="7"/>
      <c r="BP430" s="7"/>
      <c r="BQ430" s="7"/>
      <c r="BR430" s="7"/>
      <c r="BT430" s="8"/>
      <c r="BV430" s="7"/>
      <c r="BW430" s="7"/>
      <c r="BX430" s="7"/>
      <c r="BY430" s="7"/>
      <c r="BZ430" s="7"/>
      <c r="CA430" s="7"/>
    </row>
    <row r="431" spans="1:79" x14ac:dyDescent="0.3">
      <c r="A431" s="1" t="s">
        <v>2429</v>
      </c>
      <c r="B431" s="1"/>
      <c r="C431" s="1" t="s">
        <v>1878</v>
      </c>
      <c r="D431" s="1"/>
      <c r="E431" s="1"/>
      <c r="F431" s="1"/>
      <c r="G431" s="1"/>
      <c r="H431" s="1">
        <v>12035.66</v>
      </c>
      <c r="I431" s="1">
        <v>-1.61</v>
      </c>
      <c r="J431" s="12">
        <v>1041.2</v>
      </c>
      <c r="K431" s="5">
        <v>879.16</v>
      </c>
      <c r="L431" s="5">
        <v>1705.3</v>
      </c>
      <c r="M431" s="13">
        <f t="shared" si="30"/>
        <v>-1.6178420380624448E-2</v>
      </c>
      <c r="N431" s="13">
        <f t="shared" si="31"/>
        <v>-2.0931675850525688E-2</v>
      </c>
      <c r="O431" s="13">
        <f t="shared" si="31"/>
        <v>-1.2013260661909331E-2</v>
      </c>
      <c r="P431" s="13">
        <f t="shared" si="31"/>
        <v>-7.1322523361765366E-3</v>
      </c>
      <c r="Q431" s="7"/>
      <c r="R431" s="8"/>
      <c r="S431" s="8"/>
      <c r="T431" s="8"/>
      <c r="U431" s="8"/>
      <c r="V431" s="13"/>
      <c r="W431" s="14"/>
      <c r="X431" s="1"/>
      <c r="Y431" s="1"/>
      <c r="Z431" s="1"/>
      <c r="AA431" s="1"/>
      <c r="AB431" s="1"/>
      <c r="AC431" s="1"/>
      <c r="AD431" s="8"/>
      <c r="AE431" s="8"/>
      <c r="AF431" s="8"/>
      <c r="AG431" s="8"/>
      <c r="AH431" s="9"/>
      <c r="AI431" s="8"/>
      <c r="AJ431" s="13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7"/>
      <c r="BL431" s="7"/>
      <c r="BM431" s="7"/>
      <c r="BN431" s="7"/>
      <c r="BO431" s="7"/>
      <c r="BP431" s="7"/>
      <c r="BQ431" s="7"/>
      <c r="BR431" s="7"/>
      <c r="BT431" s="8"/>
      <c r="BV431" s="7"/>
      <c r="BW431" s="7"/>
      <c r="BX431" s="7"/>
      <c r="BY431" s="7"/>
      <c r="BZ431" s="7"/>
      <c r="CA431" s="7"/>
    </row>
    <row r="432" spans="1:79" x14ac:dyDescent="0.3">
      <c r="A432" s="1" t="s">
        <v>2430</v>
      </c>
      <c r="B432" s="1"/>
      <c r="C432" s="1" t="s">
        <v>1878</v>
      </c>
      <c r="D432" s="1"/>
      <c r="E432" s="1"/>
      <c r="F432" s="1"/>
      <c r="G432" s="1"/>
      <c r="H432" s="1">
        <v>12040.93</v>
      </c>
      <c r="I432" s="1">
        <v>0.04</v>
      </c>
      <c r="J432" s="12">
        <v>1043.45</v>
      </c>
      <c r="K432" s="5">
        <v>879.55</v>
      </c>
      <c r="L432" s="5">
        <v>1692.48</v>
      </c>
      <c r="M432" s="13">
        <f t="shared" si="30"/>
        <v>4.3786547642588047E-4</v>
      </c>
      <c r="N432" s="13">
        <f t="shared" si="31"/>
        <v>2.1609681137149117E-3</v>
      </c>
      <c r="O432" s="13">
        <f t="shared" si="31"/>
        <v>4.4360525956599339E-4</v>
      </c>
      <c r="P432" s="13">
        <f t="shared" si="31"/>
        <v>-7.5177388142848578E-3</v>
      </c>
      <c r="Q432" s="7"/>
      <c r="R432" s="8"/>
      <c r="S432" s="8"/>
      <c r="T432" s="8"/>
      <c r="U432" s="8"/>
      <c r="V432" s="13"/>
      <c r="W432" s="14"/>
      <c r="X432" s="1"/>
      <c r="Y432" s="1"/>
      <c r="Z432" s="1"/>
      <c r="AA432" s="1"/>
      <c r="AB432" s="1"/>
      <c r="AC432" s="1"/>
      <c r="AD432" s="8"/>
      <c r="AE432" s="8"/>
      <c r="AF432" s="8"/>
      <c r="AG432" s="8"/>
      <c r="AH432" s="9"/>
      <c r="AI432" s="8"/>
      <c r="AJ432" s="13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7"/>
      <c r="BL432" s="7"/>
      <c r="BM432" s="7"/>
      <c r="BN432" s="7"/>
      <c r="BO432" s="7"/>
      <c r="BP432" s="7"/>
      <c r="BQ432" s="7"/>
      <c r="BR432" s="7"/>
      <c r="BT432" s="8"/>
      <c r="BV432" s="7"/>
      <c r="BW432" s="7"/>
      <c r="BX432" s="7"/>
      <c r="BY432" s="7"/>
      <c r="BZ432" s="7"/>
      <c r="CA432" s="7"/>
    </row>
    <row r="433" spans="1:79" x14ac:dyDescent="0.3">
      <c r="A433" s="1" t="s">
        <v>2431</v>
      </c>
      <c r="B433" s="1"/>
      <c r="C433" s="1" t="s">
        <v>1878</v>
      </c>
      <c r="D433" s="1"/>
      <c r="E433" s="1"/>
      <c r="F433" s="1"/>
      <c r="G433" s="1"/>
      <c r="H433" s="1">
        <v>12256.14</v>
      </c>
      <c r="I433" s="1">
        <v>1.78</v>
      </c>
      <c r="J433" s="12">
        <v>1067.92</v>
      </c>
      <c r="K433" s="5">
        <v>887.86</v>
      </c>
      <c r="L433" s="5">
        <v>1696.81</v>
      </c>
      <c r="M433" s="13">
        <f t="shared" si="30"/>
        <v>1.7873204146191313E-2</v>
      </c>
      <c r="N433" s="13">
        <f t="shared" si="31"/>
        <v>2.3451051799319611E-2</v>
      </c>
      <c r="O433" s="13">
        <f t="shared" si="31"/>
        <v>9.4480131885623653E-3</v>
      </c>
      <c r="P433" s="13">
        <f t="shared" si="31"/>
        <v>2.5583758744562868E-3</v>
      </c>
      <c r="Q433" s="7"/>
      <c r="R433" s="8"/>
      <c r="S433" s="8"/>
      <c r="T433" s="8"/>
      <c r="U433" s="8"/>
      <c r="V433" s="13"/>
      <c r="W433" s="14"/>
      <c r="X433" s="1"/>
      <c r="Y433" s="1"/>
      <c r="Z433" s="1"/>
      <c r="AA433" s="1"/>
      <c r="AB433" s="1"/>
      <c r="AC433" s="1"/>
      <c r="AD433" s="8"/>
      <c r="AE433" s="8"/>
      <c r="AF433" s="8"/>
      <c r="AG433" s="8"/>
      <c r="AH433" s="9"/>
      <c r="AI433" s="8"/>
      <c r="AJ433" s="13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7"/>
      <c r="BL433" s="7"/>
      <c r="BM433" s="7"/>
      <c r="BN433" s="7"/>
      <c r="BO433" s="7"/>
      <c r="BP433" s="7"/>
      <c r="BQ433" s="7"/>
      <c r="BR433" s="7"/>
      <c r="BT433" s="8"/>
      <c r="BV433" s="7"/>
      <c r="BW433" s="7"/>
      <c r="BX433" s="7"/>
      <c r="BY433" s="7"/>
      <c r="BZ433" s="7"/>
      <c r="CA433" s="7"/>
    </row>
    <row r="434" spans="1:79" x14ac:dyDescent="0.3">
      <c r="A434" s="1" t="s">
        <v>2432</v>
      </c>
      <c r="B434" s="1"/>
      <c r="C434" s="1" t="s">
        <v>1878</v>
      </c>
      <c r="D434" s="1"/>
      <c r="E434" s="1"/>
      <c r="F434" s="1"/>
      <c r="G434" s="1"/>
      <c r="H434" s="1">
        <v>12089.54</v>
      </c>
      <c r="I434" s="1">
        <v>-1.35</v>
      </c>
      <c r="J434" s="12">
        <v>1045.98</v>
      </c>
      <c r="K434" s="5">
        <v>887.57</v>
      </c>
      <c r="L434" s="5">
        <v>1692.52</v>
      </c>
      <c r="M434" s="13">
        <f t="shared" si="30"/>
        <v>-1.3593186761900466E-2</v>
      </c>
      <c r="N434" s="13">
        <f t="shared" si="31"/>
        <v>-2.0544610083152337E-2</v>
      </c>
      <c r="O434" s="13">
        <f t="shared" si="31"/>
        <v>-3.2662807199324018E-4</v>
      </c>
      <c r="P434" s="13">
        <f t="shared" si="31"/>
        <v>-2.5282736428945407E-3</v>
      </c>
      <c r="Q434" s="7"/>
      <c r="R434" s="8"/>
      <c r="S434" s="8"/>
      <c r="T434" s="8"/>
      <c r="U434" s="8"/>
      <c r="V434" s="13"/>
      <c r="W434" s="14"/>
      <c r="X434" s="1"/>
      <c r="Y434" s="1"/>
      <c r="Z434" s="1"/>
      <c r="AA434" s="1"/>
      <c r="AB434" s="1"/>
      <c r="AC434" s="1"/>
      <c r="AD434" s="8"/>
      <c r="AE434" s="8"/>
      <c r="AF434" s="8"/>
      <c r="AG434" s="8"/>
      <c r="AH434" s="9"/>
      <c r="AI434" s="8"/>
      <c r="AJ434" s="13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7"/>
      <c r="BL434" s="7"/>
      <c r="BM434" s="7"/>
      <c r="BN434" s="7"/>
      <c r="BO434" s="7"/>
      <c r="BP434" s="7"/>
      <c r="BQ434" s="7"/>
      <c r="BR434" s="7"/>
      <c r="BT434" s="8"/>
      <c r="BV434" s="7"/>
      <c r="BW434" s="7"/>
      <c r="BX434" s="7"/>
      <c r="BY434" s="7"/>
      <c r="BZ434" s="7"/>
      <c r="CA434" s="7"/>
    </row>
    <row r="435" spans="1:79" x14ac:dyDescent="0.3">
      <c r="A435" s="1" t="s">
        <v>2433</v>
      </c>
      <c r="B435" s="1"/>
      <c r="C435" s="1" t="s">
        <v>1878</v>
      </c>
      <c r="D435" s="1"/>
      <c r="E435" s="1"/>
      <c r="F435" s="1"/>
      <c r="G435" s="1"/>
      <c r="H435" s="1">
        <v>11712.36</v>
      </c>
      <c r="I435" s="1">
        <v>-3.11</v>
      </c>
      <c r="J435" s="12">
        <v>1001.71</v>
      </c>
      <c r="K435" s="5">
        <v>883.66</v>
      </c>
      <c r="L435" s="5">
        <v>1681.15</v>
      </c>
      <c r="M435" s="13">
        <f t="shared" si="30"/>
        <v>-3.1198871090215241E-2</v>
      </c>
      <c r="N435" s="13">
        <f t="shared" si="31"/>
        <v>-4.2323945008508779E-2</v>
      </c>
      <c r="O435" s="13">
        <f t="shared" si="31"/>
        <v>-4.4052863436124801E-3</v>
      </c>
      <c r="P435" s="13">
        <f t="shared" si="31"/>
        <v>-6.7177935858955262E-3</v>
      </c>
      <c r="Q435" s="7"/>
      <c r="R435" s="8"/>
      <c r="S435" s="8"/>
      <c r="T435" s="8"/>
      <c r="U435" s="8"/>
      <c r="V435" s="13"/>
      <c r="W435" s="14"/>
      <c r="X435" s="1"/>
      <c r="Y435" s="1"/>
      <c r="Z435" s="1"/>
      <c r="AA435" s="1"/>
      <c r="AB435" s="1"/>
      <c r="AC435" s="1"/>
      <c r="AD435" s="8"/>
      <c r="AE435" s="8"/>
      <c r="AF435" s="8"/>
      <c r="AG435" s="8"/>
      <c r="AH435" s="9"/>
      <c r="AI435" s="8"/>
      <c r="AJ435" s="13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7"/>
      <c r="BL435" s="7"/>
      <c r="BM435" s="7"/>
      <c r="BN435" s="7"/>
      <c r="BO435" s="7"/>
      <c r="BP435" s="7"/>
      <c r="BQ435" s="7"/>
      <c r="BR435" s="7"/>
      <c r="BT435" s="8"/>
      <c r="BV435" s="7"/>
      <c r="BW435" s="7"/>
      <c r="BX435" s="7"/>
      <c r="BY435" s="7"/>
      <c r="BZ435" s="7"/>
      <c r="CA435" s="7"/>
    </row>
    <row r="436" spans="1:79" x14ac:dyDescent="0.3">
      <c r="A436" s="1" t="s">
        <v>2434</v>
      </c>
      <c r="B436" s="1"/>
      <c r="C436" s="1" t="s">
        <v>1878</v>
      </c>
      <c r="D436" s="1"/>
      <c r="E436" s="1"/>
      <c r="F436" s="1"/>
      <c r="G436" s="1"/>
      <c r="H436" s="1">
        <v>11583.94</v>
      </c>
      <c r="I436" s="1">
        <v>-1.0900000000000001</v>
      </c>
      <c r="J436" s="12">
        <v>993.44</v>
      </c>
      <c r="K436" s="5">
        <v>873.14</v>
      </c>
      <c r="L436" s="5">
        <v>1707.36</v>
      </c>
      <c r="M436" s="13">
        <f t="shared" si="30"/>
        <v>-1.0964485381255384E-2</v>
      </c>
      <c r="N436" s="13">
        <f t="shared" si="31"/>
        <v>-8.2558824410258191E-3</v>
      </c>
      <c r="O436" s="13">
        <f t="shared" si="31"/>
        <v>-1.1905031346898132E-2</v>
      </c>
      <c r="P436" s="13">
        <f t="shared" si="31"/>
        <v>1.5590518395146136E-2</v>
      </c>
      <c r="Q436" s="7"/>
      <c r="R436" s="8"/>
      <c r="S436" s="8"/>
      <c r="T436" s="8"/>
      <c r="U436" s="8"/>
      <c r="V436" s="13"/>
      <c r="W436" s="14"/>
      <c r="X436" s="1"/>
      <c r="Y436" s="1"/>
      <c r="Z436" s="1"/>
      <c r="AA436" s="1"/>
      <c r="AB436" s="1"/>
      <c r="AC436" s="1"/>
      <c r="AD436" s="8"/>
      <c r="AE436" s="8"/>
      <c r="AF436" s="8"/>
      <c r="AG436" s="8"/>
      <c r="AH436" s="9"/>
      <c r="AI436" s="8"/>
      <c r="AJ436" s="13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7"/>
      <c r="BL436" s="7"/>
      <c r="BM436" s="7"/>
      <c r="BN436" s="7"/>
      <c r="BO436" s="7"/>
      <c r="BP436" s="7"/>
      <c r="BQ436" s="7"/>
      <c r="BR436" s="7"/>
      <c r="BT436" s="8"/>
      <c r="BV436" s="7"/>
      <c r="BW436" s="7"/>
      <c r="BX436" s="7"/>
      <c r="BY436" s="7"/>
      <c r="BZ436" s="7"/>
      <c r="CA436" s="7"/>
    </row>
    <row r="437" spans="1:79" x14ac:dyDescent="0.3">
      <c r="A437" s="1" t="s">
        <v>2435</v>
      </c>
      <c r="B437" s="1"/>
      <c r="C437" s="1" t="s">
        <v>1878</v>
      </c>
      <c r="D437" s="1"/>
      <c r="E437" s="1"/>
      <c r="F437" s="1"/>
      <c r="G437" s="1"/>
      <c r="H437" s="1">
        <v>11688.03</v>
      </c>
      <c r="I437" s="1">
        <v>0.89</v>
      </c>
      <c r="J437" s="12">
        <v>1003.1</v>
      </c>
      <c r="K437" s="5">
        <v>877.67</v>
      </c>
      <c r="L437" s="5">
        <v>1740.32</v>
      </c>
      <c r="M437" s="13">
        <f t="shared" si="30"/>
        <v>8.9857164315423343E-3</v>
      </c>
      <c r="N437" s="13">
        <f t="shared" si="31"/>
        <v>9.7237880496052753E-3</v>
      </c>
      <c r="O437" s="13">
        <f t="shared" si="31"/>
        <v>5.1881714272625779E-3</v>
      </c>
      <c r="P437" s="13">
        <f t="shared" si="31"/>
        <v>1.9304657482897669E-2</v>
      </c>
      <c r="Q437" s="7"/>
      <c r="R437" s="8"/>
      <c r="S437" s="8"/>
      <c r="T437" s="8"/>
      <c r="U437" s="8"/>
      <c r="V437" s="13"/>
      <c r="W437" s="14"/>
      <c r="X437" s="1"/>
      <c r="Y437" s="1"/>
      <c r="Z437" s="1"/>
      <c r="AA437" s="1"/>
      <c r="AB437" s="1"/>
      <c r="AC437" s="1"/>
      <c r="AD437" s="8"/>
      <c r="AE437" s="8"/>
      <c r="AF437" s="8"/>
      <c r="AG437" s="8"/>
      <c r="AH437" s="9"/>
      <c r="AI437" s="8"/>
      <c r="AJ437" s="13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7"/>
      <c r="BL437" s="7"/>
      <c r="BM437" s="7"/>
      <c r="BN437" s="7"/>
      <c r="BO437" s="7"/>
      <c r="BP437" s="7"/>
      <c r="BQ437" s="7"/>
      <c r="BR437" s="7"/>
      <c r="BT437" s="8"/>
      <c r="BV437" s="7"/>
      <c r="BW437" s="7"/>
      <c r="BX437" s="7"/>
      <c r="BY437" s="7"/>
      <c r="BZ437" s="7"/>
      <c r="CA437" s="7"/>
    </row>
    <row r="438" spans="1:79" x14ac:dyDescent="0.3">
      <c r="A438" s="1" t="s">
        <v>2436</v>
      </c>
      <c r="B438" s="1"/>
      <c r="C438" s="1" t="s">
        <v>1878</v>
      </c>
      <c r="D438" s="1"/>
      <c r="E438" s="1"/>
      <c r="F438" s="1"/>
      <c r="G438" s="1"/>
      <c r="H438" s="1">
        <v>11816.1</v>
      </c>
      <c r="I438" s="1">
        <v>1.0900000000000001</v>
      </c>
      <c r="J438" s="12">
        <v>1015.9</v>
      </c>
      <c r="K438" s="5">
        <v>885.21</v>
      </c>
      <c r="L438" s="5">
        <v>1759.78</v>
      </c>
      <c r="M438" s="13">
        <f t="shared" si="30"/>
        <v>1.0957364072474052E-2</v>
      </c>
      <c r="N438" s="13">
        <f t="shared" si="31"/>
        <v>1.2760442627853585E-2</v>
      </c>
      <c r="O438" s="13">
        <f t="shared" si="31"/>
        <v>8.5909282532159459E-3</v>
      </c>
      <c r="P438" s="13">
        <f t="shared" si="31"/>
        <v>1.1181851613496496E-2</v>
      </c>
      <c r="Q438" s="7"/>
      <c r="R438" s="8"/>
      <c r="S438" s="8"/>
      <c r="T438" s="8"/>
      <c r="U438" s="8"/>
      <c r="V438" s="13"/>
      <c r="W438" s="14"/>
      <c r="X438" s="1"/>
      <c r="Y438" s="1"/>
      <c r="Z438" s="1"/>
      <c r="AA438" s="1"/>
      <c r="AB438" s="1"/>
      <c r="AC438" s="1"/>
      <c r="AD438" s="8"/>
      <c r="AE438" s="8"/>
      <c r="AF438" s="8"/>
      <c r="AG438" s="8"/>
      <c r="AH438" s="9"/>
      <c r="AI438" s="8"/>
      <c r="AJ438" s="13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7"/>
      <c r="BL438" s="7"/>
      <c r="BM438" s="7"/>
      <c r="BN438" s="7"/>
      <c r="BO438" s="7"/>
      <c r="BP438" s="7"/>
      <c r="BQ438" s="7"/>
      <c r="BR438" s="7"/>
      <c r="BT438" s="8"/>
      <c r="BV438" s="7"/>
      <c r="BW438" s="7"/>
      <c r="BX438" s="7"/>
      <c r="BY438" s="7"/>
      <c r="BZ438" s="7"/>
      <c r="CA438" s="7"/>
    </row>
    <row r="439" spans="1:79" x14ac:dyDescent="0.3">
      <c r="A439" s="1" t="s">
        <v>2437</v>
      </c>
      <c r="B439" s="1"/>
      <c r="C439" s="1" t="s">
        <v>1878</v>
      </c>
      <c r="D439" s="1"/>
      <c r="E439" s="1"/>
      <c r="F439" s="1"/>
      <c r="G439" s="1"/>
      <c r="H439" s="1">
        <v>11789.16</v>
      </c>
      <c r="I439" s="1">
        <v>-0.22</v>
      </c>
      <c r="J439" s="12">
        <v>1013.6</v>
      </c>
      <c r="K439" s="5">
        <v>884.89</v>
      </c>
      <c r="L439" s="5">
        <v>1769.99</v>
      </c>
      <c r="M439" s="13">
        <f t="shared" si="30"/>
        <v>-2.2799400817529181E-3</v>
      </c>
      <c r="N439" s="13">
        <f t="shared" si="31"/>
        <v>-2.2640023624371786E-3</v>
      </c>
      <c r="O439" s="13">
        <f t="shared" si="31"/>
        <v>-3.6149614215841286E-4</v>
      </c>
      <c r="P439" s="13">
        <f t="shared" si="31"/>
        <v>5.8018615963359998E-3</v>
      </c>
      <c r="Q439" s="7"/>
      <c r="R439" s="8"/>
      <c r="S439" s="8"/>
      <c r="T439" s="8"/>
      <c r="U439" s="8"/>
      <c r="V439" s="13"/>
      <c r="W439" s="14"/>
      <c r="X439" s="1"/>
      <c r="Y439" s="1"/>
      <c r="Z439" s="1"/>
      <c r="AA439" s="1"/>
      <c r="AB439" s="1"/>
      <c r="AC439" s="1"/>
      <c r="AD439" s="8"/>
      <c r="AE439" s="8"/>
      <c r="AF439" s="8"/>
      <c r="AG439" s="8"/>
      <c r="AH439" s="9"/>
      <c r="AI439" s="8"/>
      <c r="AJ439" s="13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7"/>
      <c r="BL439" s="7"/>
      <c r="BM439" s="7"/>
      <c r="BN439" s="7"/>
      <c r="BO439" s="7"/>
      <c r="BP439" s="7"/>
      <c r="BQ439" s="7"/>
      <c r="BR439" s="7"/>
      <c r="BT439" s="8"/>
      <c r="BV439" s="7"/>
      <c r="BW439" s="7"/>
      <c r="BX439" s="7"/>
      <c r="BY439" s="7"/>
      <c r="BZ439" s="7"/>
      <c r="CA439" s="7"/>
    </row>
    <row r="440" spans="1:79" x14ac:dyDescent="0.3">
      <c r="A440" s="1" t="s">
        <v>2438</v>
      </c>
      <c r="B440" s="1"/>
      <c r="C440" s="1" t="s">
        <v>1878</v>
      </c>
      <c r="D440" s="1"/>
      <c r="E440" s="1"/>
      <c r="F440" s="1"/>
      <c r="G440" s="1"/>
      <c r="H440" s="1">
        <v>11890.62</v>
      </c>
      <c r="I440" s="1">
        <v>0.86</v>
      </c>
      <c r="J440" s="12">
        <v>1022.62</v>
      </c>
      <c r="K440" s="5">
        <v>889.84</v>
      </c>
      <c r="L440" s="5">
        <v>1761.31</v>
      </c>
      <c r="M440" s="13">
        <f t="shared" si="30"/>
        <v>8.6062111295461818E-3</v>
      </c>
      <c r="N440" s="13">
        <f t="shared" si="31"/>
        <v>8.8989739542224555E-3</v>
      </c>
      <c r="O440" s="13">
        <f t="shared" si="31"/>
        <v>5.5939156279312119E-3</v>
      </c>
      <c r="P440" s="13">
        <f t="shared" si="31"/>
        <v>-4.9039825083757593E-3</v>
      </c>
      <c r="Q440" s="7"/>
      <c r="R440" s="8"/>
      <c r="S440" s="8"/>
      <c r="T440" s="8"/>
      <c r="U440" s="8"/>
      <c r="V440" s="13"/>
      <c r="W440" s="14"/>
      <c r="X440" s="1"/>
      <c r="Y440" s="1"/>
      <c r="Z440" s="1"/>
      <c r="AA440" s="1"/>
      <c r="AB440" s="1"/>
      <c r="AC440" s="1"/>
      <c r="AD440" s="8"/>
      <c r="AE440" s="8"/>
      <c r="AF440" s="8"/>
      <c r="AG440" s="8"/>
      <c r="AH440" s="9"/>
      <c r="AI440" s="8"/>
      <c r="AJ440" s="13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7"/>
      <c r="BL440" s="7"/>
      <c r="BM440" s="7"/>
      <c r="BN440" s="7"/>
      <c r="BO440" s="7"/>
      <c r="BP440" s="7"/>
      <c r="BQ440" s="7"/>
      <c r="BR440" s="7"/>
      <c r="BT440" s="8"/>
      <c r="BV440" s="7"/>
      <c r="BW440" s="7"/>
      <c r="BX440" s="7"/>
      <c r="BY440" s="7"/>
      <c r="BZ440" s="7"/>
      <c r="CA440" s="7"/>
    </row>
    <row r="441" spans="1:79" x14ac:dyDescent="0.3">
      <c r="A441" s="1" t="s">
        <v>2439</v>
      </c>
      <c r="B441" s="1"/>
      <c r="C441" s="1" t="s">
        <v>1878</v>
      </c>
      <c r="D441" s="1"/>
      <c r="E441" s="1"/>
      <c r="F441" s="1"/>
      <c r="G441" s="1"/>
      <c r="H441" s="1">
        <v>11806.17</v>
      </c>
      <c r="I441" s="1">
        <v>-0.71</v>
      </c>
      <c r="J441" s="12">
        <v>1017.8</v>
      </c>
      <c r="K441" s="5">
        <v>885.63</v>
      </c>
      <c r="L441" s="5">
        <v>1764.31</v>
      </c>
      <c r="M441" s="13">
        <f t="shared" si="30"/>
        <v>-7.1022368892454946E-3</v>
      </c>
      <c r="N441" s="13">
        <f t="shared" si="31"/>
        <v>-4.7133832704230327E-3</v>
      </c>
      <c r="O441" s="13">
        <f t="shared" si="31"/>
        <v>-4.7311876292367439E-3</v>
      </c>
      <c r="P441" s="13">
        <f t="shared" si="31"/>
        <v>1.7032776740040223E-3</v>
      </c>
      <c r="Q441" s="7"/>
      <c r="R441" s="8"/>
      <c r="S441" s="8"/>
      <c r="T441" s="8"/>
      <c r="U441" s="8"/>
      <c r="V441" s="13"/>
      <c r="W441" s="14"/>
      <c r="X441" s="1"/>
      <c r="Y441" s="1"/>
      <c r="Z441" s="1"/>
      <c r="AA441" s="1"/>
      <c r="AB441" s="1"/>
      <c r="AC441" s="1"/>
      <c r="AD441" s="8"/>
      <c r="AE441" s="8"/>
      <c r="AF441" s="8"/>
      <c r="AG441" s="8"/>
      <c r="AH441" s="9"/>
      <c r="AI441" s="8"/>
      <c r="AJ441" s="13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7"/>
      <c r="BL441" s="7"/>
      <c r="BM441" s="7"/>
      <c r="BN441" s="7"/>
      <c r="BO441" s="7"/>
      <c r="BP441" s="7"/>
      <c r="BQ441" s="7"/>
      <c r="BR441" s="7"/>
      <c r="BT441" s="8"/>
      <c r="BV441" s="7"/>
      <c r="BW441" s="7"/>
      <c r="BX441" s="7"/>
      <c r="BY441" s="7"/>
      <c r="BZ441" s="7"/>
      <c r="CA441" s="7"/>
    </row>
    <row r="442" spans="1:79" x14ac:dyDescent="0.3">
      <c r="A442" s="1" t="s">
        <v>2440</v>
      </c>
      <c r="B442" s="1"/>
      <c r="C442" s="1" t="s">
        <v>1878</v>
      </c>
      <c r="D442" s="1"/>
      <c r="E442" s="1"/>
      <c r="F442" s="1"/>
      <c r="G442" s="1"/>
      <c r="H442" s="1">
        <v>11743.98</v>
      </c>
      <c r="I442" s="1">
        <v>-0.52</v>
      </c>
      <c r="J442" s="12">
        <v>1011.77</v>
      </c>
      <c r="K442" s="5">
        <v>877.71</v>
      </c>
      <c r="L442" s="5">
        <v>1730.26</v>
      </c>
      <c r="M442" s="13">
        <f t="shared" si="30"/>
        <v>-5.2675846612407762E-3</v>
      </c>
      <c r="N442" s="13">
        <f t="shared" si="31"/>
        <v>-5.9245431322459963E-3</v>
      </c>
      <c r="O442" s="13">
        <f t="shared" si="31"/>
        <v>-8.9427864909724653E-3</v>
      </c>
      <c r="P442" s="13">
        <f t="shared" si="31"/>
        <v>-1.9299329482914018E-2</v>
      </c>
      <c r="Q442" s="7"/>
      <c r="R442" s="8"/>
      <c r="S442" s="8"/>
      <c r="T442" s="8"/>
      <c r="U442" s="8"/>
      <c r="V442" s="13"/>
      <c r="W442" s="14"/>
      <c r="X442" s="1"/>
      <c r="Y442" s="1"/>
      <c r="Z442" s="1"/>
      <c r="AA442" s="1"/>
      <c r="AB442" s="1"/>
      <c r="AC442" s="1"/>
      <c r="AD442" s="8"/>
      <c r="AE442" s="8"/>
      <c r="AF442" s="8"/>
      <c r="AG442" s="8"/>
      <c r="AH442" s="9"/>
      <c r="AI442" s="8"/>
      <c r="AJ442" s="13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7"/>
      <c r="BL442" s="7"/>
      <c r="BM442" s="7"/>
      <c r="BN442" s="7"/>
      <c r="BO442" s="7"/>
      <c r="BP442" s="7"/>
      <c r="BQ442" s="7"/>
      <c r="BR442" s="7"/>
      <c r="BT442" s="8"/>
      <c r="BV442" s="7"/>
      <c r="BW442" s="7"/>
      <c r="BX442" s="7"/>
      <c r="BY442" s="7"/>
      <c r="BZ442" s="7"/>
      <c r="CA442" s="7"/>
    </row>
    <row r="443" spans="1:79" x14ac:dyDescent="0.3">
      <c r="A443" s="1" t="s">
        <v>2441</v>
      </c>
      <c r="B443" s="1"/>
      <c r="C443" s="1" t="s">
        <v>1878</v>
      </c>
      <c r="D443" s="1"/>
      <c r="E443" s="1"/>
      <c r="F443" s="1"/>
      <c r="G443" s="1"/>
      <c r="H443" s="1">
        <v>11564.58</v>
      </c>
      <c r="I443" s="1">
        <v>-1.52</v>
      </c>
      <c r="J443" s="12">
        <v>990.23</v>
      </c>
      <c r="K443" s="5">
        <v>873.55</v>
      </c>
      <c r="L443" s="5">
        <v>1702.38</v>
      </c>
      <c r="M443" s="13">
        <f t="shared" si="30"/>
        <v>-1.5275911573418899E-2</v>
      </c>
      <c r="N443" s="13">
        <f t="shared" si="31"/>
        <v>-2.1289423485574721E-2</v>
      </c>
      <c r="O443" s="13">
        <f t="shared" si="31"/>
        <v>-4.7396064759431811E-3</v>
      </c>
      <c r="P443" s="13">
        <f t="shared" si="31"/>
        <v>-1.6113185301630861E-2</v>
      </c>
      <c r="Q443" s="7"/>
      <c r="R443" s="8"/>
      <c r="S443" s="8"/>
      <c r="T443" s="8"/>
      <c r="U443" s="8"/>
      <c r="V443" s="13"/>
      <c r="W443" s="14"/>
      <c r="X443" s="1"/>
      <c r="Y443" s="1"/>
      <c r="Z443" s="1"/>
      <c r="AA443" s="1"/>
      <c r="AB443" s="1"/>
      <c r="AC443" s="1"/>
      <c r="AD443" s="8"/>
      <c r="AE443" s="8"/>
      <c r="AF443" s="8"/>
      <c r="AG443" s="8"/>
      <c r="AH443" s="9"/>
      <c r="AI443" s="8"/>
      <c r="AJ443" s="13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7"/>
      <c r="BL443" s="7"/>
      <c r="BM443" s="7"/>
      <c r="BN443" s="7"/>
      <c r="BO443" s="7"/>
      <c r="BP443" s="7"/>
      <c r="BQ443" s="7"/>
      <c r="BR443" s="7"/>
      <c r="BT443" s="8"/>
      <c r="BV443" s="7"/>
      <c r="BW443" s="7"/>
      <c r="BX443" s="7"/>
      <c r="BY443" s="7"/>
      <c r="BZ443" s="7"/>
      <c r="CA443" s="7"/>
    </row>
    <row r="444" spans="1:79" x14ac:dyDescent="0.3">
      <c r="A444" s="1" t="s">
        <v>2442</v>
      </c>
      <c r="B444" s="1"/>
      <c r="C444" s="1" t="s">
        <v>1878</v>
      </c>
      <c r="D444" s="1"/>
      <c r="E444" s="1"/>
      <c r="F444" s="1"/>
      <c r="G444" s="1"/>
      <c r="H444" s="1">
        <v>11721.99</v>
      </c>
      <c r="I444" s="1">
        <v>1.36</v>
      </c>
      <c r="J444" s="12">
        <v>1010.37</v>
      </c>
      <c r="K444" s="5">
        <v>871.6</v>
      </c>
      <c r="L444" s="5">
        <v>1717.88</v>
      </c>
      <c r="M444" s="13">
        <f t="shared" si="30"/>
        <v>1.3611389259272633E-2</v>
      </c>
      <c r="N444" s="13">
        <f t="shared" si="31"/>
        <v>2.033870918877434E-2</v>
      </c>
      <c r="O444" s="13">
        <f t="shared" si="31"/>
        <v>-2.2322706198842912E-3</v>
      </c>
      <c r="P444" s="13">
        <f t="shared" si="31"/>
        <v>9.1049001985454847E-3</v>
      </c>
      <c r="Q444" s="7"/>
      <c r="R444" s="8"/>
      <c r="S444" s="8"/>
      <c r="T444" s="8"/>
      <c r="U444" s="8"/>
      <c r="V444" s="13"/>
      <c r="W444" s="14"/>
      <c r="X444" s="1"/>
      <c r="Y444" s="1"/>
      <c r="Z444" s="1"/>
      <c r="AA444" s="1"/>
      <c r="AB444" s="1"/>
      <c r="AC444" s="1"/>
      <c r="AD444" s="8"/>
      <c r="AE444" s="8"/>
      <c r="AF444" s="8"/>
      <c r="AG444" s="8"/>
      <c r="AH444" s="9"/>
      <c r="AI444" s="8"/>
      <c r="AJ444" s="13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7"/>
      <c r="BL444" s="7"/>
      <c r="BM444" s="7"/>
      <c r="BN444" s="7"/>
      <c r="BO444" s="7"/>
      <c r="BP444" s="7"/>
      <c r="BQ444" s="7"/>
      <c r="BR444" s="7"/>
      <c r="BT444" s="8"/>
      <c r="BV444" s="7"/>
      <c r="BW444" s="7"/>
      <c r="BX444" s="7"/>
      <c r="BY444" s="7"/>
      <c r="BZ444" s="7"/>
      <c r="CA444" s="7"/>
    </row>
    <row r="445" spans="1:79" x14ac:dyDescent="0.3">
      <c r="A445" s="1" t="s">
        <v>2443</v>
      </c>
      <c r="B445" s="1"/>
      <c r="C445" s="1" t="s">
        <v>1878</v>
      </c>
      <c r="D445" s="1"/>
      <c r="E445" s="1"/>
      <c r="F445" s="1"/>
      <c r="G445" s="1"/>
      <c r="H445" s="1">
        <v>11654.26</v>
      </c>
      <c r="I445" s="1">
        <v>-0.56999999999999995</v>
      </c>
      <c r="J445" s="12">
        <v>1001.02</v>
      </c>
      <c r="K445" s="5">
        <v>871.91</v>
      </c>
      <c r="L445" s="5">
        <v>1728.06</v>
      </c>
      <c r="M445" s="13">
        <f t="shared" si="30"/>
        <v>-5.7780291571652986E-3</v>
      </c>
      <c r="N445" s="13">
        <f t="shared" si="31"/>
        <v>-9.2540356503063581E-3</v>
      </c>
      <c r="O445" s="13">
        <f t="shared" si="31"/>
        <v>3.5566773749429181E-4</v>
      </c>
      <c r="P445" s="13">
        <f t="shared" si="31"/>
        <v>5.9259086781380255E-3</v>
      </c>
      <c r="Q445" s="7"/>
      <c r="R445" s="8"/>
      <c r="S445" s="8"/>
      <c r="T445" s="8"/>
      <c r="U445" s="8"/>
      <c r="V445" s="13"/>
      <c r="W445" s="14"/>
      <c r="X445" s="1"/>
      <c r="Y445" s="1"/>
      <c r="Z445" s="1"/>
      <c r="AA445" s="1"/>
      <c r="AB445" s="1"/>
      <c r="AC445" s="1"/>
      <c r="AD445" s="8"/>
      <c r="AE445" s="8"/>
      <c r="AF445" s="8"/>
      <c r="AG445" s="8"/>
      <c r="AH445" s="9"/>
      <c r="AI445" s="8"/>
      <c r="AJ445" s="13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7"/>
      <c r="BL445" s="7"/>
      <c r="BM445" s="7"/>
      <c r="BN445" s="7"/>
      <c r="BO445" s="7"/>
      <c r="BP445" s="7"/>
      <c r="BQ445" s="7"/>
      <c r="BR445" s="7"/>
      <c r="BT445" s="8"/>
      <c r="BV445" s="7"/>
      <c r="BW445" s="7"/>
      <c r="BX445" s="7"/>
      <c r="BY445" s="7"/>
      <c r="BZ445" s="7"/>
      <c r="CA445" s="7"/>
    </row>
    <row r="446" spans="1:79" x14ac:dyDescent="0.3">
      <c r="A446" s="1" t="s">
        <v>2444</v>
      </c>
      <c r="B446" s="1"/>
      <c r="C446" s="1" t="s">
        <v>1878</v>
      </c>
      <c r="D446" s="1"/>
      <c r="E446" s="1"/>
      <c r="F446" s="1"/>
      <c r="G446" s="1"/>
      <c r="H446" s="1">
        <v>11650.15</v>
      </c>
      <c r="I446" s="1">
        <v>-0.03</v>
      </c>
      <c r="J446" s="12">
        <v>1002.29</v>
      </c>
      <c r="K446" s="5">
        <v>864.44</v>
      </c>
      <c r="L446" s="5">
        <v>1723.09</v>
      </c>
      <c r="M446" s="13">
        <f t="shared" si="30"/>
        <v>-3.5266074379669554E-4</v>
      </c>
      <c r="N446" s="13">
        <f t="shared" si="31"/>
        <v>1.2687059199616435E-3</v>
      </c>
      <c r="O446" s="13">
        <f t="shared" si="31"/>
        <v>-8.5673980112624948E-3</v>
      </c>
      <c r="P446" s="13">
        <f t="shared" si="31"/>
        <v>-2.876057544298205E-3</v>
      </c>
      <c r="Q446" s="7"/>
      <c r="R446" s="8"/>
      <c r="S446" s="8"/>
      <c r="T446" s="8"/>
      <c r="U446" s="8"/>
      <c r="V446" s="13"/>
      <c r="W446" s="14"/>
      <c r="X446" s="1"/>
      <c r="Y446" s="1"/>
      <c r="Z446" s="1"/>
      <c r="AA446" s="1"/>
      <c r="AB446" s="1"/>
      <c r="AC446" s="1"/>
      <c r="AD446" s="8"/>
      <c r="AE446" s="8"/>
      <c r="AF446" s="8"/>
      <c r="AG446" s="8"/>
      <c r="AH446" s="9"/>
      <c r="AI446" s="8"/>
      <c r="AJ446" s="13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7"/>
      <c r="BL446" s="7"/>
      <c r="BM446" s="7"/>
      <c r="BN446" s="7"/>
      <c r="BO446" s="7"/>
      <c r="BP446" s="7"/>
      <c r="BQ446" s="7"/>
      <c r="BR446" s="7"/>
      <c r="BT446" s="8"/>
      <c r="BV446" s="7"/>
      <c r="BW446" s="7"/>
      <c r="BX446" s="7"/>
      <c r="BY446" s="7"/>
      <c r="BZ446" s="7"/>
      <c r="CA446" s="7"/>
    </row>
    <row r="447" spans="1:79" x14ac:dyDescent="0.3">
      <c r="A447" s="1" t="s">
        <v>2445</v>
      </c>
      <c r="B447" s="1"/>
      <c r="C447" s="1" t="s">
        <v>1878</v>
      </c>
      <c r="D447" s="1"/>
      <c r="E447" s="1"/>
      <c r="F447" s="1"/>
      <c r="G447" s="1"/>
      <c r="H447" s="1">
        <v>12032.42</v>
      </c>
      <c r="I447" s="1">
        <v>3.28</v>
      </c>
      <c r="J447" s="12">
        <v>1047.3599999999999</v>
      </c>
      <c r="K447" s="5">
        <v>869.61</v>
      </c>
      <c r="L447" s="5">
        <v>1740.04</v>
      </c>
      <c r="M447" s="13">
        <f t="shared" si="30"/>
        <v>3.28124530585443E-2</v>
      </c>
      <c r="N447" s="13">
        <f t="shared" si="31"/>
        <v>4.4967025511578385E-2</v>
      </c>
      <c r="O447" s="13">
        <f t="shared" si="31"/>
        <v>5.980750543704616E-3</v>
      </c>
      <c r="P447" s="13">
        <f t="shared" si="31"/>
        <v>9.8369789157850551E-3</v>
      </c>
      <c r="Q447" s="7"/>
      <c r="R447" s="8"/>
      <c r="S447" s="8"/>
      <c r="T447" s="8"/>
      <c r="U447" s="8"/>
      <c r="V447" s="13"/>
      <c r="W447" s="14"/>
      <c r="X447" s="1"/>
      <c r="Y447" s="1"/>
      <c r="Z447" s="1"/>
      <c r="AA447" s="1"/>
      <c r="AB447" s="1"/>
      <c r="AC447" s="1"/>
      <c r="AD447" s="8"/>
      <c r="AE447" s="8"/>
      <c r="AF447" s="8"/>
      <c r="AG447" s="8"/>
      <c r="AH447" s="9"/>
      <c r="AI447" s="8"/>
      <c r="AJ447" s="13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7"/>
      <c r="BL447" s="7"/>
      <c r="BM447" s="7"/>
      <c r="BN447" s="7"/>
      <c r="BO447" s="7"/>
      <c r="BP447" s="7"/>
      <c r="BQ447" s="7"/>
      <c r="BR447" s="7"/>
      <c r="BT447" s="8"/>
      <c r="BV447" s="7"/>
      <c r="BW447" s="7"/>
      <c r="BX447" s="7"/>
      <c r="BY447" s="7"/>
      <c r="BZ447" s="7"/>
      <c r="CA447" s="7"/>
    </row>
    <row r="448" spans="1:79" x14ac:dyDescent="0.3">
      <c r="A448" s="1" t="s">
        <v>2446</v>
      </c>
      <c r="B448" s="1"/>
      <c r="C448" s="1" t="s">
        <v>1878</v>
      </c>
      <c r="D448" s="1"/>
      <c r="E448" s="1"/>
      <c r="F448" s="1"/>
      <c r="G448" s="1"/>
      <c r="H448" s="1">
        <v>12522.09</v>
      </c>
      <c r="I448" s="1">
        <v>4.0599999999999996</v>
      </c>
      <c r="J448" s="12">
        <v>1106.3900000000001</v>
      </c>
      <c r="K448" s="5">
        <v>883.72</v>
      </c>
      <c r="L448" s="5">
        <v>1750.33</v>
      </c>
      <c r="M448" s="13">
        <f t="shared" si="30"/>
        <v>4.0695886613000498E-2</v>
      </c>
      <c r="N448" s="13">
        <f t="shared" si="31"/>
        <v>5.63607546593341E-2</v>
      </c>
      <c r="O448" s="13">
        <f t="shared" si="31"/>
        <v>1.6225664378284543E-2</v>
      </c>
      <c r="P448" s="13">
        <f t="shared" si="31"/>
        <v>5.9136571573066288E-3</v>
      </c>
      <c r="Q448" s="7"/>
      <c r="R448" s="8"/>
      <c r="S448" s="8"/>
      <c r="T448" s="8"/>
      <c r="U448" s="8"/>
      <c r="V448" s="13"/>
      <c r="W448" s="14"/>
      <c r="X448" s="1"/>
      <c r="Y448" s="1"/>
      <c r="Z448" s="1"/>
      <c r="AA448" s="1"/>
      <c r="AB448" s="1"/>
      <c r="AC448" s="1"/>
      <c r="AD448" s="8"/>
      <c r="AE448" s="8"/>
      <c r="AF448" s="8"/>
      <c r="AG448" s="8"/>
      <c r="AH448" s="9"/>
      <c r="AI448" s="8"/>
      <c r="AJ448" s="13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7"/>
      <c r="BL448" s="7"/>
      <c r="BM448" s="7"/>
      <c r="BN448" s="7"/>
      <c r="BO448" s="7"/>
      <c r="BP448" s="7"/>
      <c r="BQ448" s="7"/>
      <c r="BR448" s="7"/>
      <c r="BT448" s="8"/>
      <c r="BV448" s="7"/>
      <c r="BW448" s="7"/>
      <c r="BX448" s="7"/>
      <c r="BY448" s="7"/>
      <c r="BZ448" s="7"/>
      <c r="CA448" s="7"/>
    </row>
    <row r="449" spans="1:79" x14ac:dyDescent="0.3">
      <c r="A449" s="1" t="s">
        <v>2447</v>
      </c>
      <c r="B449" s="1"/>
      <c r="C449" s="1" t="s">
        <v>1878</v>
      </c>
      <c r="D449" s="1"/>
      <c r="E449" s="1"/>
      <c r="F449" s="1"/>
      <c r="G449" s="1"/>
      <c r="H449" s="1">
        <v>12828.59</v>
      </c>
      <c r="I449" s="1">
        <v>2.44</v>
      </c>
      <c r="J449" s="12">
        <v>1144.99</v>
      </c>
      <c r="K449" s="5">
        <v>895.71</v>
      </c>
      <c r="L449" s="5">
        <v>1766.49</v>
      </c>
      <c r="M449" s="13">
        <f t="shared" si="30"/>
        <v>2.4476744696771968E-2</v>
      </c>
      <c r="N449" s="13">
        <f t="shared" si="31"/>
        <v>3.4888240132322057E-2</v>
      </c>
      <c r="O449" s="13">
        <f t="shared" si="31"/>
        <v>1.3567645860679933E-2</v>
      </c>
      <c r="P449" s="13">
        <f t="shared" si="31"/>
        <v>9.2325447201384581E-3</v>
      </c>
      <c r="Q449" s="7"/>
      <c r="R449" s="8"/>
      <c r="S449" s="8"/>
      <c r="T449" s="8"/>
      <c r="U449" s="8"/>
      <c r="V449" s="13"/>
      <c r="W449" s="14"/>
      <c r="X449" s="1"/>
      <c r="Y449" s="1"/>
      <c r="Z449" s="1"/>
      <c r="AA449" s="1"/>
      <c r="AB449" s="1"/>
      <c r="AC449" s="1"/>
      <c r="AD449" s="8"/>
      <c r="AE449" s="8"/>
      <c r="AF449" s="8"/>
      <c r="AG449" s="8"/>
      <c r="AH449" s="9"/>
      <c r="AI449" s="8"/>
      <c r="AJ449" s="13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7"/>
      <c r="BL449" s="7"/>
      <c r="BM449" s="7"/>
      <c r="BN449" s="7"/>
      <c r="BO449" s="7"/>
      <c r="BP449" s="7"/>
      <c r="BQ449" s="7"/>
      <c r="BR449" s="7"/>
      <c r="BT449" s="8"/>
      <c r="BV449" s="7"/>
      <c r="BW449" s="7"/>
      <c r="BX449" s="7"/>
      <c r="BY449" s="7"/>
      <c r="BZ449" s="7"/>
      <c r="CA449" s="7"/>
    </row>
    <row r="450" spans="1:79" x14ac:dyDescent="0.3">
      <c r="A450" s="1" t="s">
        <v>2448</v>
      </c>
      <c r="B450" s="1"/>
      <c r="C450" s="1" t="s">
        <v>1878</v>
      </c>
      <c r="D450" s="1"/>
      <c r="E450" s="1"/>
      <c r="F450" s="1"/>
      <c r="G450" s="1"/>
      <c r="H450" s="1">
        <v>12824.51</v>
      </c>
      <c r="I450" s="1">
        <v>-0.03</v>
      </c>
      <c r="J450" s="12">
        <v>1144.44</v>
      </c>
      <c r="K450" s="5">
        <v>891.78</v>
      </c>
      <c r="L450" s="5">
        <v>1768.77</v>
      </c>
      <c r="M450" s="13">
        <f t="shared" si="30"/>
        <v>-3.1803962867316127E-4</v>
      </c>
      <c r="N450" s="13">
        <f t="shared" si="31"/>
        <v>-4.803535402055914E-4</v>
      </c>
      <c r="O450" s="13">
        <f t="shared" si="31"/>
        <v>-4.3875808018221107E-3</v>
      </c>
      <c r="P450" s="13">
        <f t="shared" si="31"/>
        <v>1.2906951072466644E-3</v>
      </c>
      <c r="Q450" s="7"/>
      <c r="R450" s="8"/>
      <c r="S450" s="8"/>
      <c r="T450" s="8"/>
      <c r="U450" s="8"/>
      <c r="V450" s="13"/>
      <c r="W450" s="14"/>
      <c r="X450" s="1"/>
      <c r="Y450" s="1"/>
      <c r="Z450" s="1"/>
      <c r="AA450" s="1"/>
      <c r="AB450" s="1"/>
      <c r="AC450" s="1"/>
      <c r="AD450" s="8"/>
      <c r="AE450" s="8"/>
      <c r="AF450" s="8"/>
      <c r="AG450" s="8"/>
      <c r="AH450" s="9"/>
      <c r="AI450" s="8"/>
      <c r="AJ450" s="13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7"/>
      <c r="BL450" s="7"/>
      <c r="BM450" s="7"/>
      <c r="BN450" s="7"/>
      <c r="BO450" s="7"/>
      <c r="BP450" s="7"/>
      <c r="BQ450" s="7"/>
      <c r="BR450" s="7"/>
      <c r="BT450" s="8"/>
      <c r="BV450" s="7"/>
      <c r="BW450" s="7"/>
      <c r="BX450" s="7"/>
      <c r="BY450" s="7"/>
      <c r="BZ450" s="7"/>
      <c r="CA450" s="7"/>
    </row>
    <row r="451" spans="1:79" x14ac:dyDescent="0.3">
      <c r="A451" s="1" t="s">
        <v>2449</v>
      </c>
      <c r="B451" s="1"/>
      <c r="C451" s="1" t="s">
        <v>1878</v>
      </c>
      <c r="D451" s="1"/>
      <c r="E451" s="1"/>
      <c r="F451" s="1"/>
      <c r="G451" s="1"/>
      <c r="H451" s="1">
        <v>12669.79</v>
      </c>
      <c r="I451" s="1">
        <v>-1.2</v>
      </c>
      <c r="J451" s="12">
        <v>1131.52</v>
      </c>
      <c r="K451" s="5">
        <v>891.1</v>
      </c>
      <c r="L451" s="5">
        <v>1783.2</v>
      </c>
      <c r="M451" s="13">
        <f t="shared" si="30"/>
        <v>-1.2064398561816292E-2</v>
      </c>
      <c r="N451" s="13">
        <f t="shared" si="31"/>
        <v>-1.1289364230540722E-2</v>
      </c>
      <c r="O451" s="13">
        <f t="shared" si="31"/>
        <v>-7.6251990401210445E-4</v>
      </c>
      <c r="P451" s="13">
        <f t="shared" si="31"/>
        <v>8.1582116385963133E-3</v>
      </c>
      <c r="Q451" s="7"/>
      <c r="R451" s="8"/>
      <c r="S451" s="8"/>
      <c r="T451" s="8"/>
      <c r="U451" s="8"/>
      <c r="V451" s="13"/>
      <c r="W451" s="14"/>
      <c r="X451" s="1"/>
      <c r="Y451" s="1"/>
      <c r="Z451" s="1"/>
      <c r="AA451" s="1"/>
      <c r="AB451" s="1"/>
      <c r="AC451" s="1"/>
      <c r="AD451" s="8"/>
      <c r="AE451" s="8"/>
      <c r="AF451" s="8"/>
      <c r="AG451" s="8"/>
      <c r="AH451" s="9"/>
      <c r="AI451" s="8"/>
      <c r="AJ451" s="13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7"/>
      <c r="BL451" s="7"/>
      <c r="BM451" s="7"/>
      <c r="BN451" s="7"/>
      <c r="BO451" s="7"/>
      <c r="BP451" s="7"/>
      <c r="BQ451" s="7"/>
      <c r="BR451" s="7"/>
      <c r="BT451" s="8"/>
      <c r="BV451" s="7"/>
      <c r="BW451" s="7"/>
      <c r="BX451" s="7"/>
      <c r="BY451" s="7"/>
      <c r="BZ451" s="7"/>
      <c r="CA451" s="7"/>
    </row>
    <row r="452" spans="1:79" x14ac:dyDescent="0.3">
      <c r="A452" s="1" t="s">
        <v>2450</v>
      </c>
      <c r="B452" s="1"/>
      <c r="C452" s="1" t="s">
        <v>1878</v>
      </c>
      <c r="D452" s="1"/>
      <c r="E452" s="1"/>
      <c r="F452" s="1"/>
      <c r="G452" s="1"/>
      <c r="H452" s="1">
        <v>13172.49</v>
      </c>
      <c r="I452" s="1">
        <v>3.96</v>
      </c>
      <c r="J452" s="12">
        <v>1192.9000000000001</v>
      </c>
      <c r="K452" s="5">
        <v>912.71</v>
      </c>
      <c r="L452" s="5">
        <v>1830.56</v>
      </c>
      <c r="M452" s="13">
        <f t="shared" ref="M452:M515" si="32">H452/H451-1</f>
        <v>3.9677058577924251E-2</v>
      </c>
      <c r="N452" s="13">
        <f t="shared" si="31"/>
        <v>5.4245616515837147E-2</v>
      </c>
      <c r="O452" s="13">
        <f t="shared" si="31"/>
        <v>2.4250925822017821E-2</v>
      </c>
      <c r="P452" s="13">
        <f t="shared" si="31"/>
        <v>2.6558995065051549E-2</v>
      </c>
      <c r="Q452" s="7"/>
      <c r="R452" s="8"/>
      <c r="S452" s="8"/>
      <c r="T452" s="8"/>
      <c r="U452" s="8"/>
      <c r="V452" s="13"/>
      <c r="W452" s="14"/>
      <c r="X452" s="1"/>
      <c r="Y452" s="1"/>
      <c r="Z452" s="1"/>
      <c r="AA452" s="1"/>
      <c r="AB452" s="1"/>
      <c r="AC452" s="1"/>
      <c r="AD452" s="8"/>
      <c r="AE452" s="8"/>
      <c r="AF452" s="8"/>
      <c r="AG452" s="8"/>
      <c r="AH452" s="9"/>
      <c r="AI452" s="8"/>
      <c r="AJ452" s="13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7"/>
      <c r="BL452" s="7"/>
      <c r="BM452" s="7"/>
      <c r="BN452" s="7"/>
      <c r="BO452" s="7"/>
      <c r="BP452" s="7"/>
      <c r="BQ452" s="7"/>
      <c r="BR452" s="7"/>
      <c r="BT452" s="8"/>
      <c r="BV452" s="7"/>
      <c r="BW452" s="7"/>
      <c r="BX452" s="7"/>
      <c r="BY452" s="7"/>
      <c r="BZ452" s="7"/>
      <c r="CA452" s="7"/>
    </row>
    <row r="453" spans="1:79" x14ac:dyDescent="0.3">
      <c r="A453" s="1" t="s">
        <v>2451</v>
      </c>
      <c r="B453" s="1"/>
      <c r="C453" s="1" t="s">
        <v>1878</v>
      </c>
      <c r="D453" s="1"/>
      <c r="E453" s="1"/>
      <c r="F453" s="1"/>
      <c r="G453" s="1"/>
      <c r="H453" s="1">
        <v>13132.4</v>
      </c>
      <c r="I453" s="1">
        <v>-0.3</v>
      </c>
      <c r="J453" s="12">
        <v>1187.3699999999999</v>
      </c>
      <c r="K453" s="5">
        <v>907.85</v>
      </c>
      <c r="L453" s="5">
        <v>1835.65</v>
      </c>
      <c r="M453" s="13">
        <f t="shared" si="32"/>
        <v>-3.0434640679173341E-3</v>
      </c>
      <c r="N453" s="13">
        <f t="shared" ref="N453:P516" si="33">J453/J452-1</f>
        <v>-4.6357615894041526E-3</v>
      </c>
      <c r="O453" s="13">
        <f t="shared" si="33"/>
        <v>-5.3248019633838073E-3</v>
      </c>
      <c r="P453" s="13">
        <f t="shared" si="33"/>
        <v>2.7805698802552126E-3</v>
      </c>
      <c r="Q453" s="7"/>
      <c r="R453" s="8"/>
      <c r="S453" s="8"/>
      <c r="T453" s="8"/>
      <c r="U453" s="8"/>
      <c r="V453" s="13"/>
      <c r="W453" s="14"/>
      <c r="X453" s="1"/>
      <c r="Y453" s="1"/>
      <c r="Z453" s="1"/>
      <c r="AA453" s="1"/>
      <c r="AB453" s="1"/>
      <c r="AC453" s="1"/>
      <c r="AD453" s="8"/>
      <c r="AE453" s="8"/>
      <c r="AF453" s="8"/>
      <c r="AG453" s="8"/>
      <c r="AH453" s="9"/>
      <c r="AI453" s="8"/>
      <c r="AJ453" s="13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7"/>
      <c r="BL453" s="7"/>
      <c r="BM453" s="7"/>
      <c r="BN453" s="7"/>
      <c r="BO453" s="7"/>
      <c r="BP453" s="7"/>
      <c r="BQ453" s="7"/>
      <c r="BR453" s="7"/>
      <c r="BT453" s="8"/>
      <c r="BV453" s="7"/>
      <c r="BW453" s="7"/>
      <c r="BX453" s="7"/>
      <c r="BY453" s="7"/>
      <c r="BZ453" s="7"/>
      <c r="CA453" s="7"/>
    </row>
    <row r="454" spans="1:79" x14ac:dyDescent="0.3">
      <c r="A454" s="1" t="s">
        <v>2452</v>
      </c>
      <c r="B454" s="1"/>
      <c r="C454" s="1" t="s">
        <v>1878</v>
      </c>
      <c r="D454" s="1"/>
      <c r="E454" s="1"/>
      <c r="F454" s="1"/>
      <c r="G454" s="1"/>
      <c r="H454" s="1">
        <v>12997.87</v>
      </c>
      <c r="I454" s="1">
        <v>-1.02</v>
      </c>
      <c r="J454" s="12">
        <v>1170.22</v>
      </c>
      <c r="K454" s="5">
        <v>908.06</v>
      </c>
      <c r="L454" s="5">
        <v>1828.64</v>
      </c>
      <c r="M454" s="13">
        <f t="shared" si="32"/>
        <v>-1.024412902439753E-2</v>
      </c>
      <c r="N454" s="13">
        <f t="shared" si="33"/>
        <v>-1.4443686466728889E-2</v>
      </c>
      <c r="O454" s="13">
        <f t="shared" si="33"/>
        <v>2.3131574599322136E-4</v>
      </c>
      <c r="P454" s="13">
        <f t="shared" si="33"/>
        <v>-3.8188107754746348E-3</v>
      </c>
      <c r="Q454" s="7"/>
      <c r="R454" s="8"/>
      <c r="S454" s="8"/>
      <c r="T454" s="8"/>
      <c r="U454" s="8"/>
      <c r="V454" s="13"/>
      <c r="W454" s="14"/>
      <c r="X454" s="1"/>
      <c r="Y454" s="1"/>
      <c r="Z454" s="1"/>
      <c r="AA454" s="1"/>
      <c r="AB454" s="1"/>
      <c r="AC454" s="1"/>
      <c r="AD454" s="8"/>
      <c r="AE454" s="8"/>
      <c r="AF454" s="8"/>
      <c r="AG454" s="8"/>
      <c r="AH454" s="9"/>
      <c r="AI454" s="8"/>
      <c r="AJ454" s="13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7"/>
      <c r="BL454" s="7"/>
      <c r="BM454" s="7"/>
      <c r="BN454" s="7"/>
      <c r="BO454" s="7"/>
      <c r="BP454" s="7"/>
      <c r="BQ454" s="7"/>
      <c r="BR454" s="7"/>
      <c r="BT454" s="8"/>
      <c r="BV454" s="7"/>
      <c r="BW454" s="7"/>
      <c r="BX454" s="7"/>
      <c r="BY454" s="7"/>
      <c r="BZ454" s="7"/>
      <c r="CA454" s="7"/>
    </row>
    <row r="455" spans="1:79" x14ac:dyDescent="0.3">
      <c r="A455" s="1" t="s">
        <v>2453</v>
      </c>
      <c r="B455" s="1"/>
      <c r="C455" s="1" t="s">
        <v>1878</v>
      </c>
      <c r="D455" s="1"/>
      <c r="E455" s="1"/>
      <c r="F455" s="1"/>
      <c r="G455" s="1"/>
      <c r="H455" s="1">
        <v>12891.6</v>
      </c>
      <c r="I455" s="1">
        <v>-0.81</v>
      </c>
      <c r="J455" s="12">
        <v>1157.3699999999999</v>
      </c>
      <c r="K455" s="5">
        <v>907.26</v>
      </c>
      <c r="L455" s="5">
        <v>1811.74</v>
      </c>
      <c r="M455" s="13">
        <f t="shared" si="32"/>
        <v>-8.1759549833935186E-3</v>
      </c>
      <c r="N455" s="13">
        <f t="shared" si="33"/>
        <v>-1.0980841209345393E-2</v>
      </c>
      <c r="O455" s="13">
        <f t="shared" si="33"/>
        <v>-8.8099905292593483E-4</v>
      </c>
      <c r="P455" s="13">
        <f t="shared" si="33"/>
        <v>-9.2418409309651395E-3</v>
      </c>
      <c r="Q455" s="7"/>
      <c r="R455" s="8"/>
      <c r="S455" s="8"/>
      <c r="T455" s="8"/>
      <c r="U455" s="8"/>
      <c r="V455" s="13"/>
      <c r="W455" s="14"/>
      <c r="X455" s="1"/>
      <c r="Y455" s="1"/>
      <c r="Z455" s="1"/>
      <c r="AA455" s="1"/>
      <c r="AB455" s="1"/>
      <c r="AC455" s="1"/>
      <c r="AD455" s="8"/>
      <c r="AE455" s="8"/>
      <c r="AF455" s="8"/>
      <c r="AG455" s="8"/>
      <c r="AH455" s="9"/>
      <c r="AI455" s="8"/>
      <c r="AJ455" s="13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7"/>
      <c r="BL455" s="7"/>
      <c r="BM455" s="7"/>
      <c r="BN455" s="7"/>
      <c r="BO455" s="7"/>
      <c r="BP455" s="7"/>
      <c r="BQ455" s="7"/>
      <c r="BR455" s="7"/>
      <c r="BT455" s="8"/>
      <c r="BV455" s="7"/>
      <c r="BW455" s="7"/>
      <c r="BX455" s="7"/>
      <c r="BY455" s="7"/>
      <c r="BZ455" s="7"/>
      <c r="CA455" s="7"/>
    </row>
    <row r="456" spans="1:79" x14ac:dyDescent="0.3">
      <c r="A456" s="1" t="s">
        <v>2454</v>
      </c>
      <c r="B456" s="1"/>
      <c r="C456" s="1" t="s">
        <v>1878</v>
      </c>
      <c r="D456" s="1"/>
      <c r="E456" s="1"/>
      <c r="F456" s="1"/>
      <c r="G456" s="1"/>
      <c r="H456" s="1">
        <v>13178.6</v>
      </c>
      <c r="I456" s="1">
        <v>2.2200000000000002</v>
      </c>
      <c r="J456" s="12">
        <v>1191.1300000000001</v>
      </c>
      <c r="K456" s="5">
        <v>917.79</v>
      </c>
      <c r="L456" s="5">
        <v>1846.55</v>
      </c>
      <c r="M456" s="13">
        <f t="shared" si="32"/>
        <v>2.2262558565267376E-2</v>
      </c>
      <c r="N456" s="13">
        <f t="shared" si="33"/>
        <v>2.916958276091508E-2</v>
      </c>
      <c r="O456" s="13">
        <f t="shared" si="33"/>
        <v>1.1606375239732847E-2</v>
      </c>
      <c r="P456" s="13">
        <f t="shared" si="33"/>
        <v>1.921357369158927E-2</v>
      </c>
      <c r="Q456" s="7"/>
      <c r="R456" s="8"/>
      <c r="S456" s="8"/>
      <c r="T456" s="8"/>
      <c r="U456" s="8"/>
      <c r="V456" s="13"/>
      <c r="W456" s="14"/>
      <c r="X456" s="1"/>
      <c r="Y456" s="1"/>
      <c r="Z456" s="1"/>
      <c r="AA456" s="1"/>
      <c r="AB456" s="1"/>
      <c r="AC456" s="1"/>
      <c r="AD456" s="8"/>
      <c r="AE456" s="8"/>
      <c r="AF456" s="8"/>
      <c r="AG456" s="8"/>
      <c r="AH456" s="9"/>
      <c r="AI456" s="8"/>
      <c r="AJ456" s="13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7"/>
      <c r="BL456" s="7"/>
      <c r="BM456" s="7"/>
      <c r="BN456" s="7"/>
      <c r="BO456" s="7"/>
      <c r="BP456" s="7"/>
      <c r="BQ456" s="7"/>
      <c r="BR456" s="7"/>
      <c r="BT456" s="8"/>
      <c r="BV456" s="7"/>
      <c r="BW456" s="7"/>
      <c r="BX456" s="7"/>
      <c r="BY456" s="7"/>
      <c r="BZ456" s="7"/>
      <c r="CA456" s="7"/>
    </row>
    <row r="457" spans="1:79" x14ac:dyDescent="0.3">
      <c r="A457" s="1" t="s">
        <v>2455</v>
      </c>
      <c r="B457" s="1"/>
      <c r="C457" s="1" t="s">
        <v>1878</v>
      </c>
      <c r="D457" s="1"/>
      <c r="E457" s="1"/>
      <c r="F457" s="1"/>
      <c r="G457" s="1"/>
      <c r="H457" s="1">
        <v>13176.86</v>
      </c>
      <c r="I457" s="1">
        <v>-0.01</v>
      </c>
      <c r="J457" s="12">
        <v>1184.24</v>
      </c>
      <c r="K457" s="5">
        <v>924.31</v>
      </c>
      <c r="L457" s="5">
        <v>1844.52</v>
      </c>
      <c r="M457" s="13">
        <f t="shared" si="32"/>
        <v>-1.3203223407642906E-4</v>
      </c>
      <c r="N457" s="13">
        <f t="shared" si="33"/>
        <v>-5.7844231947815627E-3</v>
      </c>
      <c r="O457" s="13">
        <f t="shared" si="33"/>
        <v>7.1040216171454063E-3</v>
      </c>
      <c r="P457" s="13">
        <f t="shared" si="33"/>
        <v>-1.0993474316969287E-3</v>
      </c>
      <c r="Q457" s="7"/>
      <c r="R457" s="8"/>
      <c r="S457" s="8"/>
      <c r="T457" s="8"/>
      <c r="U457" s="8"/>
      <c r="V457" s="13"/>
      <c r="W457" s="14"/>
      <c r="X457" s="1"/>
      <c r="Y457" s="1"/>
      <c r="Z457" s="1"/>
      <c r="AA457" s="1"/>
      <c r="AB457" s="1"/>
      <c r="AC457" s="1"/>
      <c r="AD457" s="8"/>
      <c r="AE457" s="8"/>
      <c r="AF457" s="8"/>
      <c r="AG457" s="8"/>
      <c r="AH457" s="9"/>
      <c r="AI457" s="8"/>
      <c r="AJ457" s="13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7"/>
      <c r="BL457" s="7"/>
      <c r="BM457" s="7"/>
      <c r="BN457" s="7"/>
      <c r="BO457" s="7"/>
      <c r="BP457" s="7"/>
      <c r="BQ457" s="7"/>
      <c r="BR457" s="7"/>
      <c r="BT457" s="8"/>
      <c r="BV457" s="7"/>
      <c r="BW457" s="7"/>
      <c r="BX457" s="7"/>
      <c r="BY457" s="7"/>
      <c r="BZ457" s="7"/>
      <c r="CA457" s="7"/>
    </row>
    <row r="458" spans="1:79" x14ac:dyDescent="0.3">
      <c r="A458" s="1" t="s">
        <v>2456</v>
      </c>
      <c r="B458" s="1"/>
      <c r="C458" s="1" t="s">
        <v>1878</v>
      </c>
      <c r="D458" s="1"/>
      <c r="E458" s="1"/>
      <c r="F458" s="1"/>
      <c r="G458" s="1"/>
      <c r="H458" s="1">
        <v>13365.06</v>
      </c>
      <c r="I458" s="1">
        <v>1.42</v>
      </c>
      <c r="J458" s="12">
        <v>1206.22</v>
      </c>
      <c r="K458" s="5">
        <v>934.92</v>
      </c>
      <c r="L458" s="5">
        <v>1824.95</v>
      </c>
      <c r="M458" s="13">
        <f t="shared" si="32"/>
        <v>1.4282613612043971E-2</v>
      </c>
      <c r="N458" s="13">
        <f t="shared" si="33"/>
        <v>1.8560426940485097E-2</v>
      </c>
      <c r="O458" s="13">
        <f t="shared" si="33"/>
        <v>1.1478832859105781E-2</v>
      </c>
      <c r="P458" s="13">
        <f t="shared" si="33"/>
        <v>-1.0609806345282191E-2</v>
      </c>
      <c r="Q458" s="7"/>
      <c r="R458" s="8"/>
      <c r="S458" s="8"/>
      <c r="T458" s="8"/>
      <c r="U458" s="8"/>
      <c r="V458" s="13"/>
      <c r="W458" s="14"/>
      <c r="X458" s="1"/>
      <c r="Y458" s="1"/>
      <c r="Z458" s="1"/>
      <c r="AA458" s="1"/>
      <c r="AB458" s="1"/>
      <c r="AC458" s="1"/>
      <c r="AD458" s="8"/>
      <c r="AE458" s="8"/>
      <c r="AF458" s="8"/>
      <c r="AG458" s="8"/>
      <c r="AH458" s="9"/>
      <c r="AI458" s="8"/>
      <c r="AJ458" s="13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7"/>
      <c r="BL458" s="7"/>
      <c r="BM458" s="7"/>
      <c r="BN458" s="7"/>
      <c r="BO458" s="7"/>
      <c r="BP458" s="7"/>
      <c r="BQ458" s="7"/>
      <c r="BR458" s="7"/>
      <c r="BT458" s="8"/>
      <c r="BV458" s="7"/>
      <c r="BW458" s="7"/>
      <c r="BX458" s="7"/>
      <c r="BY458" s="7"/>
      <c r="BZ458" s="7"/>
      <c r="CA458" s="7"/>
    </row>
    <row r="459" spans="1:79" x14ac:dyDescent="0.3">
      <c r="A459" s="1" t="s">
        <v>2457</v>
      </c>
      <c r="B459" s="1"/>
      <c r="C459" s="1" t="s">
        <v>1878</v>
      </c>
      <c r="D459" s="1"/>
      <c r="E459" s="1"/>
      <c r="F459" s="1"/>
      <c r="G459" s="1"/>
      <c r="H459" s="1">
        <v>13443.94</v>
      </c>
      <c r="I459" s="1">
        <v>0.59</v>
      </c>
      <c r="J459" s="12">
        <v>1208.6400000000001</v>
      </c>
      <c r="K459" s="5">
        <v>944.35</v>
      </c>
      <c r="L459" s="5">
        <v>1815.54</v>
      </c>
      <c r="M459" s="13">
        <f t="shared" si="32"/>
        <v>5.9019562949962356E-3</v>
      </c>
      <c r="N459" s="13">
        <f t="shared" si="33"/>
        <v>2.0062675133889485E-3</v>
      </c>
      <c r="O459" s="13">
        <f t="shared" si="33"/>
        <v>1.0086424506909664E-2</v>
      </c>
      <c r="P459" s="13">
        <f t="shared" si="33"/>
        <v>-5.1563056522097028E-3</v>
      </c>
      <c r="Q459" s="7"/>
      <c r="R459" s="8"/>
      <c r="S459" s="8"/>
      <c r="T459" s="8"/>
      <c r="U459" s="8"/>
      <c r="V459" s="13"/>
      <c r="W459" s="14"/>
      <c r="X459" s="1"/>
      <c r="Y459" s="1"/>
      <c r="Z459" s="1"/>
      <c r="AA459" s="1"/>
      <c r="AB459" s="1"/>
      <c r="AC459" s="1"/>
      <c r="AD459" s="8"/>
      <c r="AE459" s="8"/>
      <c r="AF459" s="8"/>
      <c r="AG459" s="8"/>
      <c r="AH459" s="9"/>
      <c r="AI459" s="8"/>
      <c r="AJ459" s="13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7"/>
      <c r="BL459" s="7"/>
      <c r="BM459" s="7"/>
      <c r="BN459" s="7"/>
      <c r="BO459" s="7"/>
      <c r="BP459" s="7"/>
      <c r="BQ459" s="7"/>
      <c r="BR459" s="7"/>
      <c r="BT459" s="8"/>
      <c r="BV459" s="7"/>
      <c r="BW459" s="7"/>
      <c r="BX459" s="7"/>
      <c r="BY459" s="7"/>
      <c r="BZ459" s="7"/>
      <c r="CA459" s="7"/>
    </row>
    <row r="460" spans="1:79" x14ac:dyDescent="0.3">
      <c r="A460" s="1" t="s">
        <v>2458</v>
      </c>
      <c r="B460" s="1"/>
      <c r="C460" s="1" t="s">
        <v>1878</v>
      </c>
      <c r="D460" s="1"/>
      <c r="E460" s="1"/>
      <c r="F460" s="1"/>
      <c r="G460" s="1"/>
      <c r="H460" s="1">
        <v>13895.21</v>
      </c>
      <c r="I460" s="1">
        <v>3.35</v>
      </c>
      <c r="J460" s="12">
        <v>1260.53</v>
      </c>
      <c r="K460" s="5">
        <v>957.05</v>
      </c>
      <c r="L460" s="5">
        <v>1843.07</v>
      </c>
      <c r="M460" s="13">
        <f t="shared" si="32"/>
        <v>3.3566796638485386E-2</v>
      </c>
      <c r="N460" s="13">
        <f t="shared" si="33"/>
        <v>4.2932552290177339E-2</v>
      </c>
      <c r="O460" s="13">
        <f t="shared" si="33"/>
        <v>1.3448403663895769E-2</v>
      </c>
      <c r="P460" s="13">
        <f t="shared" si="33"/>
        <v>1.5163532612886499E-2</v>
      </c>
      <c r="Q460" s="7"/>
      <c r="R460" s="8"/>
      <c r="S460" s="8"/>
      <c r="T460" s="8"/>
      <c r="U460" s="8"/>
      <c r="V460" s="13"/>
      <c r="W460" s="14"/>
      <c r="X460" s="1"/>
      <c r="Y460" s="1"/>
      <c r="Z460" s="1"/>
      <c r="AA460" s="1"/>
      <c r="AB460" s="1"/>
      <c r="AC460" s="1"/>
      <c r="AD460" s="8"/>
      <c r="AE460" s="8"/>
      <c r="AF460" s="8"/>
      <c r="AG460" s="8"/>
      <c r="AH460" s="9"/>
      <c r="AI460" s="8"/>
      <c r="AJ460" s="13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7"/>
      <c r="BL460" s="7"/>
      <c r="BM460" s="7"/>
      <c r="BN460" s="7"/>
      <c r="BO460" s="7"/>
      <c r="BP460" s="7"/>
      <c r="BQ460" s="7"/>
      <c r="BR460" s="7"/>
      <c r="BT460" s="8"/>
      <c r="BV460" s="7"/>
      <c r="BW460" s="7"/>
      <c r="BX460" s="7"/>
      <c r="BY460" s="7"/>
      <c r="BZ460" s="7"/>
      <c r="CA460" s="7"/>
    </row>
    <row r="461" spans="1:79" x14ac:dyDescent="0.3">
      <c r="A461" s="1" t="s">
        <v>2459</v>
      </c>
      <c r="B461" s="1"/>
      <c r="C461" s="1" t="s">
        <v>1878</v>
      </c>
      <c r="D461" s="1"/>
      <c r="E461" s="1"/>
      <c r="F461" s="1"/>
      <c r="G461" s="1"/>
      <c r="H461" s="1">
        <v>13957.27</v>
      </c>
      <c r="I461" s="1">
        <v>0.44</v>
      </c>
      <c r="J461" s="12">
        <v>1265.8</v>
      </c>
      <c r="K461" s="5">
        <v>955.38</v>
      </c>
      <c r="L461" s="5">
        <v>1846.97</v>
      </c>
      <c r="M461" s="13">
        <f t="shared" si="32"/>
        <v>4.466287303322547E-3</v>
      </c>
      <c r="N461" s="13">
        <f t="shared" si="33"/>
        <v>4.1807811000134087E-3</v>
      </c>
      <c r="O461" s="13">
        <f t="shared" si="33"/>
        <v>-1.7449454051512436E-3</v>
      </c>
      <c r="P461" s="13">
        <f t="shared" si="33"/>
        <v>2.1160346595625601E-3</v>
      </c>
      <c r="Q461" s="7"/>
      <c r="R461" s="8"/>
      <c r="S461" s="8"/>
      <c r="T461" s="8"/>
      <c r="U461" s="8"/>
      <c r="V461" s="13"/>
      <c r="W461" s="14"/>
      <c r="X461" s="1"/>
      <c r="Y461" s="1"/>
      <c r="Z461" s="1"/>
      <c r="AA461" s="1"/>
      <c r="AB461" s="1"/>
      <c r="AC461" s="1"/>
      <c r="AD461" s="8"/>
      <c r="AE461" s="8"/>
      <c r="AF461" s="8"/>
      <c r="AG461" s="8"/>
      <c r="AH461" s="9"/>
      <c r="AI461" s="8"/>
      <c r="AJ461" s="13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7"/>
      <c r="BL461" s="7"/>
      <c r="BM461" s="7"/>
      <c r="BN461" s="7"/>
      <c r="BO461" s="7"/>
      <c r="BP461" s="7"/>
      <c r="BQ461" s="7"/>
      <c r="BR461" s="7"/>
      <c r="BT461" s="8"/>
      <c r="BV461" s="7"/>
      <c r="BW461" s="7"/>
      <c r="BX461" s="7"/>
      <c r="BY461" s="7"/>
      <c r="BZ461" s="7"/>
      <c r="CA461" s="7"/>
    </row>
    <row r="462" spans="1:79" x14ac:dyDescent="0.3">
      <c r="A462" s="1" t="s">
        <v>2460</v>
      </c>
      <c r="B462" s="1"/>
      <c r="C462" s="1" t="s">
        <v>1878</v>
      </c>
      <c r="D462" s="1"/>
      <c r="E462" s="1"/>
      <c r="F462" s="1"/>
      <c r="G462" s="1"/>
      <c r="H462" s="1">
        <v>13691.17</v>
      </c>
      <c r="I462" s="1">
        <v>-1.9</v>
      </c>
      <c r="J462" s="12">
        <v>1231.27</v>
      </c>
      <c r="K462" s="5">
        <v>948.35</v>
      </c>
      <c r="L462" s="5">
        <v>1826.12</v>
      </c>
      <c r="M462" s="13">
        <f t="shared" si="32"/>
        <v>-1.9065332977007743E-2</v>
      </c>
      <c r="N462" s="13">
        <f t="shared" si="33"/>
        <v>-2.727919102543841E-2</v>
      </c>
      <c r="O462" s="13">
        <f t="shared" si="33"/>
        <v>-7.3583286231656553E-3</v>
      </c>
      <c r="P462" s="13">
        <f t="shared" si="33"/>
        <v>-1.1288759427603101E-2</v>
      </c>
      <c r="Q462" s="7"/>
      <c r="R462" s="8"/>
      <c r="S462" s="8"/>
      <c r="T462" s="8"/>
      <c r="U462" s="8"/>
      <c r="V462" s="13"/>
      <c r="W462" s="14"/>
      <c r="X462" s="1"/>
      <c r="Y462" s="1"/>
      <c r="Z462" s="1"/>
      <c r="AA462" s="1"/>
      <c r="AB462" s="1"/>
      <c r="AC462" s="1"/>
      <c r="AD462" s="8"/>
      <c r="AE462" s="8"/>
      <c r="AF462" s="8"/>
      <c r="AG462" s="8"/>
      <c r="AH462" s="9"/>
      <c r="AI462" s="8"/>
      <c r="AJ462" s="13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7"/>
      <c r="BL462" s="7"/>
      <c r="BM462" s="7"/>
      <c r="BN462" s="7"/>
      <c r="BO462" s="7"/>
      <c r="BP462" s="7"/>
      <c r="BQ462" s="7"/>
      <c r="BR462" s="7"/>
      <c r="BT462" s="8"/>
      <c r="BV462" s="7"/>
      <c r="BW462" s="7"/>
      <c r="BX462" s="7"/>
      <c r="BY462" s="7"/>
      <c r="BZ462" s="7"/>
      <c r="CA462" s="7"/>
    </row>
    <row r="463" spans="1:79" x14ac:dyDescent="0.3">
      <c r="A463" s="1" t="s">
        <v>2461</v>
      </c>
      <c r="B463" s="1"/>
      <c r="C463" s="1" t="s">
        <v>1878</v>
      </c>
      <c r="D463" s="1"/>
      <c r="E463" s="1"/>
      <c r="F463" s="1"/>
      <c r="G463" s="1"/>
      <c r="H463" s="1">
        <v>13736.23</v>
      </c>
      <c r="I463" s="1">
        <v>0.32</v>
      </c>
      <c r="J463" s="12">
        <v>1236.3800000000001</v>
      </c>
      <c r="K463" s="5">
        <v>956.23</v>
      </c>
      <c r="L463" s="5">
        <v>1833.7</v>
      </c>
      <c r="M463" s="13">
        <f t="shared" si="32"/>
        <v>3.291172339544346E-3</v>
      </c>
      <c r="N463" s="13">
        <f t="shared" si="33"/>
        <v>4.1501863929114258E-3</v>
      </c>
      <c r="O463" s="13">
        <f t="shared" si="33"/>
        <v>8.3091685559129047E-3</v>
      </c>
      <c r="P463" s="13">
        <f t="shared" si="33"/>
        <v>4.150877269839981E-3</v>
      </c>
      <c r="Q463" s="7"/>
      <c r="R463" s="8"/>
      <c r="S463" s="8"/>
      <c r="T463" s="8"/>
      <c r="U463" s="8"/>
      <c r="V463" s="13"/>
      <c r="W463" s="14"/>
      <c r="X463" s="1"/>
      <c r="Y463" s="1"/>
      <c r="Z463" s="1"/>
      <c r="AA463" s="1"/>
      <c r="AB463" s="1"/>
      <c r="AC463" s="1"/>
      <c r="AD463" s="8"/>
      <c r="AE463" s="8"/>
      <c r="AF463" s="8"/>
      <c r="AG463" s="8"/>
      <c r="AH463" s="9"/>
      <c r="AI463" s="8"/>
      <c r="AJ463" s="13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7"/>
      <c r="BL463" s="7"/>
      <c r="BM463" s="7"/>
      <c r="BN463" s="7"/>
      <c r="BO463" s="7"/>
      <c r="BP463" s="7"/>
      <c r="BQ463" s="7"/>
      <c r="BR463" s="7"/>
      <c r="BT463" s="8"/>
      <c r="BV463" s="7"/>
      <c r="BW463" s="7"/>
      <c r="BX463" s="7"/>
      <c r="BY463" s="7"/>
      <c r="BZ463" s="7"/>
      <c r="CA463" s="7"/>
    </row>
    <row r="464" spans="1:79" x14ac:dyDescent="0.3">
      <c r="A464" s="1" t="s">
        <v>2462</v>
      </c>
      <c r="B464" s="1"/>
      <c r="C464" s="1" t="s">
        <v>1878</v>
      </c>
      <c r="D464" s="1"/>
      <c r="E464" s="1"/>
      <c r="F464" s="1"/>
      <c r="G464" s="1"/>
      <c r="H464" s="1">
        <v>13640.06</v>
      </c>
      <c r="I464" s="1">
        <v>-0.7</v>
      </c>
      <c r="J464" s="12">
        <v>1223.77</v>
      </c>
      <c r="K464" s="5">
        <v>955.5</v>
      </c>
      <c r="L464" s="5">
        <v>1863.8</v>
      </c>
      <c r="M464" s="13">
        <f t="shared" si="32"/>
        <v>-7.0011931949305328E-3</v>
      </c>
      <c r="N464" s="13">
        <f t="shared" si="33"/>
        <v>-1.019912971740089E-2</v>
      </c>
      <c r="O464" s="13">
        <f t="shared" si="33"/>
        <v>-7.6341465965301669E-4</v>
      </c>
      <c r="P464" s="13">
        <f t="shared" si="33"/>
        <v>1.6414898838414071E-2</v>
      </c>
      <c r="Q464" s="7"/>
      <c r="R464" s="8"/>
      <c r="S464" s="8"/>
      <c r="T464" s="8"/>
      <c r="U464" s="8"/>
      <c r="V464" s="13"/>
      <c r="W464" s="14"/>
      <c r="X464" s="1"/>
      <c r="Y464" s="1"/>
      <c r="Z464" s="1"/>
      <c r="AA464" s="1"/>
      <c r="AB464" s="1"/>
      <c r="AC464" s="1"/>
      <c r="AD464" s="8"/>
      <c r="AE464" s="8"/>
      <c r="AF464" s="8"/>
      <c r="AG464" s="8"/>
      <c r="AH464" s="9"/>
      <c r="AI464" s="8"/>
      <c r="AJ464" s="13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7"/>
      <c r="BL464" s="7"/>
      <c r="BM464" s="7"/>
      <c r="BN464" s="7"/>
      <c r="BO464" s="7"/>
      <c r="BP464" s="7"/>
      <c r="BQ464" s="7"/>
      <c r="BR464" s="7"/>
      <c r="BT464" s="8"/>
      <c r="BV464" s="7"/>
      <c r="BW464" s="7"/>
      <c r="BX464" s="7"/>
      <c r="BY464" s="7"/>
      <c r="BZ464" s="7"/>
      <c r="CA464" s="7"/>
    </row>
    <row r="465" spans="1:79" x14ac:dyDescent="0.3">
      <c r="A465" s="1" t="s">
        <v>2463</v>
      </c>
      <c r="B465" s="1"/>
      <c r="C465" s="1" t="s">
        <v>1878</v>
      </c>
      <c r="D465" s="1"/>
      <c r="E465" s="1"/>
      <c r="F465" s="1"/>
      <c r="G465" s="1"/>
      <c r="H465" s="1">
        <v>13643.52</v>
      </c>
      <c r="I465" s="1">
        <v>0.02</v>
      </c>
      <c r="J465" s="12">
        <v>1227.3599999999999</v>
      </c>
      <c r="K465" s="5">
        <v>946.13</v>
      </c>
      <c r="L465" s="5">
        <v>1859.05</v>
      </c>
      <c r="M465" s="13">
        <f t="shared" si="32"/>
        <v>2.53664573323098E-4</v>
      </c>
      <c r="N465" s="13">
        <f t="shared" si="33"/>
        <v>2.9335577763793808E-3</v>
      </c>
      <c r="O465" s="13">
        <f t="shared" si="33"/>
        <v>-9.8063840920983303E-3</v>
      </c>
      <c r="P465" s="13">
        <f t="shared" si="33"/>
        <v>-2.5485567120935304E-3</v>
      </c>
      <c r="Q465" s="7"/>
      <c r="R465" s="8"/>
      <c r="S465" s="8"/>
      <c r="T465" s="8"/>
      <c r="U465" s="8"/>
      <c r="V465" s="13"/>
      <c r="W465" s="14"/>
      <c r="X465" s="1"/>
      <c r="Y465" s="1"/>
      <c r="Z465" s="1"/>
      <c r="AA465" s="1"/>
      <c r="AB465" s="1"/>
      <c r="AC465" s="1"/>
      <c r="AD465" s="8"/>
      <c r="AE465" s="8"/>
      <c r="AF465" s="8"/>
      <c r="AG465" s="8"/>
      <c r="AH465" s="9"/>
      <c r="AI465" s="8"/>
      <c r="AJ465" s="13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7"/>
      <c r="BL465" s="7"/>
      <c r="BM465" s="7"/>
      <c r="BN465" s="7"/>
      <c r="BO465" s="7"/>
      <c r="BP465" s="7"/>
      <c r="BQ465" s="7"/>
      <c r="BR465" s="7"/>
      <c r="BT465" s="8"/>
      <c r="BV465" s="7"/>
      <c r="BW465" s="7"/>
      <c r="BX465" s="7"/>
      <c r="BY465" s="7"/>
      <c r="BZ465" s="7"/>
      <c r="CA465" s="7"/>
    </row>
    <row r="466" spans="1:79" x14ac:dyDescent="0.3">
      <c r="A466" s="1" t="s">
        <v>2464</v>
      </c>
      <c r="B466" s="1"/>
      <c r="C466" s="1" t="s">
        <v>1878</v>
      </c>
      <c r="D466" s="1"/>
      <c r="E466" s="1"/>
      <c r="F466" s="1"/>
      <c r="G466" s="1"/>
      <c r="H466" s="1">
        <v>13556.36</v>
      </c>
      <c r="I466" s="1">
        <v>-0.63</v>
      </c>
      <c r="J466" s="12">
        <v>1219.31</v>
      </c>
      <c r="K466" s="5">
        <v>938.3</v>
      </c>
      <c r="L466" s="5">
        <v>1842.53</v>
      </c>
      <c r="M466" s="13">
        <f t="shared" si="32"/>
        <v>-6.3883807111361213E-3</v>
      </c>
      <c r="N466" s="13">
        <f t="shared" si="33"/>
        <v>-6.5587928562116371E-3</v>
      </c>
      <c r="O466" s="13">
        <f t="shared" si="33"/>
        <v>-8.2758183336328894E-3</v>
      </c>
      <c r="P466" s="13">
        <f t="shared" si="33"/>
        <v>-8.886259110836181E-3</v>
      </c>
      <c r="Q466" s="7"/>
      <c r="R466" s="8"/>
      <c r="S466" s="8"/>
      <c r="T466" s="8"/>
      <c r="U466" s="8"/>
      <c r="V466" s="13"/>
      <c r="W466" s="14"/>
      <c r="X466" s="1"/>
      <c r="Y466" s="1"/>
      <c r="Z466" s="1"/>
      <c r="AA466" s="1"/>
      <c r="AB466" s="1"/>
      <c r="AC466" s="1"/>
      <c r="AD466" s="8"/>
      <c r="AE466" s="8"/>
      <c r="AF466" s="8"/>
      <c r="AG466" s="8"/>
      <c r="AH466" s="9"/>
      <c r="AI466" s="8"/>
      <c r="AJ466" s="13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7"/>
      <c r="BL466" s="7"/>
      <c r="BM466" s="7"/>
      <c r="BN466" s="7"/>
      <c r="BO466" s="7"/>
      <c r="BP466" s="7"/>
      <c r="BQ466" s="7"/>
      <c r="BR466" s="7"/>
      <c r="BT466" s="8"/>
      <c r="BV466" s="7"/>
      <c r="BW466" s="7"/>
      <c r="BX466" s="7"/>
      <c r="BY466" s="7"/>
      <c r="BZ466" s="7"/>
      <c r="CA466" s="7"/>
    </row>
    <row r="467" spans="1:79" x14ac:dyDescent="0.3">
      <c r="A467" s="1" t="s">
        <v>2465</v>
      </c>
      <c r="B467" s="1"/>
      <c r="C467" s="1" t="s">
        <v>1878</v>
      </c>
      <c r="D467" s="1"/>
      <c r="E467" s="1"/>
      <c r="F467" s="1"/>
      <c r="G467" s="1"/>
      <c r="H467" s="1">
        <v>13539.65</v>
      </c>
      <c r="I467" s="1">
        <v>-0.12</v>
      </c>
      <c r="J467" s="12">
        <v>1210.78</v>
      </c>
      <c r="K467" s="5">
        <v>936.92</v>
      </c>
      <c r="L467" s="5">
        <v>1816.3</v>
      </c>
      <c r="M467" s="13">
        <f t="shared" si="32"/>
        <v>-1.2326317684099308E-3</v>
      </c>
      <c r="N467" s="13">
        <f t="shared" si="33"/>
        <v>-6.9957598969908608E-3</v>
      </c>
      <c r="O467" s="13">
        <f t="shared" si="33"/>
        <v>-1.4707449642971104E-3</v>
      </c>
      <c r="P467" s="13">
        <f t="shared" si="33"/>
        <v>-1.4235860474456352E-2</v>
      </c>
      <c r="Q467" s="7"/>
      <c r="R467" s="8"/>
      <c r="S467" s="8"/>
      <c r="T467" s="8"/>
      <c r="U467" s="8"/>
      <c r="V467" s="13"/>
      <c r="W467" s="14"/>
      <c r="X467" s="1"/>
      <c r="Y467" s="1"/>
      <c r="Z467" s="1"/>
      <c r="AA467" s="1"/>
      <c r="AB467" s="1"/>
      <c r="AC467" s="1"/>
      <c r="AD467" s="8"/>
      <c r="AE467" s="8"/>
      <c r="AF467" s="8"/>
      <c r="AG467" s="8"/>
      <c r="AH467" s="9"/>
      <c r="AI467" s="8"/>
      <c r="AJ467" s="13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7"/>
      <c r="BL467" s="7"/>
      <c r="BM467" s="7"/>
      <c r="BN467" s="7"/>
      <c r="BO467" s="7"/>
      <c r="BP467" s="7"/>
      <c r="BQ467" s="7"/>
      <c r="BR467" s="7"/>
      <c r="BT467" s="8"/>
      <c r="BV467" s="7"/>
      <c r="BW467" s="7"/>
      <c r="BX467" s="7"/>
      <c r="BY467" s="7"/>
      <c r="BZ467" s="7"/>
      <c r="CA467" s="7"/>
    </row>
    <row r="468" spans="1:79" x14ac:dyDescent="0.3">
      <c r="A468" s="1" t="s">
        <v>2466</v>
      </c>
      <c r="B468" s="1"/>
      <c r="C468" s="1" t="s">
        <v>1878</v>
      </c>
      <c r="D468" s="1"/>
      <c r="E468" s="1"/>
      <c r="F468" s="1"/>
      <c r="G468" s="1"/>
      <c r="H468" s="1">
        <v>13822.67</v>
      </c>
      <c r="I468" s="1">
        <v>2.09</v>
      </c>
      <c r="J468" s="12">
        <v>1246.08</v>
      </c>
      <c r="K468" s="5">
        <v>944.32</v>
      </c>
      <c r="L468" s="5">
        <v>1838.67</v>
      </c>
      <c r="M468" s="13">
        <f t="shared" si="32"/>
        <v>2.0903051408271311E-2</v>
      </c>
      <c r="N468" s="13">
        <f t="shared" si="33"/>
        <v>2.9154759741654157E-2</v>
      </c>
      <c r="O468" s="13">
        <f t="shared" si="33"/>
        <v>7.8982196985870612E-3</v>
      </c>
      <c r="P468" s="13">
        <f t="shared" si="33"/>
        <v>1.231624731597214E-2</v>
      </c>
      <c r="Q468" s="7"/>
      <c r="R468" s="8"/>
      <c r="S468" s="8"/>
      <c r="T468" s="8"/>
      <c r="U468" s="8"/>
      <c r="V468" s="13"/>
      <c r="W468" s="14"/>
      <c r="X468" s="1"/>
      <c r="Y468" s="1"/>
      <c r="Z468" s="1"/>
      <c r="AA468" s="1"/>
      <c r="AB468" s="1"/>
      <c r="AC468" s="1"/>
      <c r="AD468" s="8"/>
      <c r="AE468" s="8"/>
      <c r="AF468" s="8"/>
      <c r="AG468" s="8"/>
      <c r="AH468" s="9"/>
      <c r="AI468" s="8"/>
      <c r="AJ468" s="13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7"/>
      <c r="BL468" s="7"/>
      <c r="BM468" s="7"/>
      <c r="BN468" s="7"/>
      <c r="BO468" s="7"/>
      <c r="BP468" s="7"/>
      <c r="BQ468" s="7"/>
      <c r="BR468" s="7"/>
      <c r="BT468" s="8"/>
      <c r="BV468" s="7"/>
      <c r="BW468" s="7"/>
      <c r="BX468" s="7"/>
      <c r="BY468" s="7"/>
      <c r="BZ468" s="7"/>
      <c r="CA468" s="7"/>
    </row>
    <row r="469" spans="1:79" x14ac:dyDescent="0.3">
      <c r="A469" s="1" t="s">
        <v>2467</v>
      </c>
      <c r="B469" s="1"/>
      <c r="C469" s="1" t="s">
        <v>1878</v>
      </c>
      <c r="D469" s="1"/>
      <c r="E469" s="1"/>
      <c r="F469" s="1"/>
      <c r="G469" s="1"/>
      <c r="H469" s="1">
        <v>13892.37</v>
      </c>
      <c r="I469" s="1">
        <v>0.5</v>
      </c>
      <c r="J469" s="12">
        <v>1254.05</v>
      </c>
      <c r="K469" s="5">
        <v>944.09</v>
      </c>
      <c r="L469" s="5">
        <v>1852.95</v>
      </c>
      <c r="M469" s="13">
        <f t="shared" si="32"/>
        <v>5.0424411492135945E-3</v>
      </c>
      <c r="N469" s="13">
        <f t="shared" si="33"/>
        <v>6.3960580380071352E-3</v>
      </c>
      <c r="O469" s="13">
        <f t="shared" si="33"/>
        <v>-2.4356150457471859E-4</v>
      </c>
      <c r="P469" s="13">
        <f t="shared" si="33"/>
        <v>7.7664833820099144E-3</v>
      </c>
      <c r="Q469" s="7"/>
      <c r="R469" s="8"/>
      <c r="S469" s="8"/>
      <c r="T469" s="8"/>
      <c r="U469" s="8"/>
      <c r="V469" s="13"/>
      <c r="W469" s="14"/>
      <c r="X469" s="1"/>
      <c r="Y469" s="1"/>
      <c r="Z469" s="1"/>
      <c r="AA469" s="1"/>
      <c r="AB469" s="1"/>
      <c r="AC469" s="1"/>
      <c r="AD469" s="8"/>
      <c r="AE469" s="8"/>
      <c r="AF469" s="8"/>
      <c r="AG469" s="8"/>
      <c r="AH469" s="9"/>
      <c r="AI469" s="8"/>
      <c r="AJ469" s="13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7"/>
      <c r="BL469" s="7"/>
      <c r="BM469" s="7"/>
      <c r="BN469" s="7"/>
      <c r="BO469" s="7"/>
      <c r="BP469" s="7"/>
      <c r="BQ469" s="7"/>
      <c r="BR469" s="7"/>
      <c r="BT469" s="8"/>
      <c r="BV469" s="7"/>
      <c r="BW469" s="7"/>
      <c r="BX469" s="7"/>
      <c r="BY469" s="7"/>
      <c r="BZ469" s="7"/>
      <c r="CA469" s="7"/>
    </row>
    <row r="470" spans="1:79" x14ac:dyDescent="0.3">
      <c r="A470" s="1" t="s">
        <v>2468</v>
      </c>
      <c r="B470" s="1"/>
      <c r="C470" s="1" t="s">
        <v>1878</v>
      </c>
      <c r="D470" s="1"/>
      <c r="E470" s="1"/>
      <c r="F470" s="1"/>
      <c r="G470" s="1"/>
      <c r="H470" s="1">
        <v>13799.4</v>
      </c>
      <c r="I470" s="1">
        <v>-0.66</v>
      </c>
      <c r="J470" s="12">
        <v>1237.26</v>
      </c>
      <c r="K470" s="5">
        <v>946.74</v>
      </c>
      <c r="L470" s="5">
        <v>1833.02</v>
      </c>
      <c r="M470" s="13">
        <f t="shared" si="32"/>
        <v>-6.6921626763468689E-3</v>
      </c>
      <c r="N470" s="13">
        <f t="shared" si="33"/>
        <v>-1.3388620868386436E-2</v>
      </c>
      <c r="O470" s="13">
        <f t="shared" si="33"/>
        <v>2.8069357794278105E-3</v>
      </c>
      <c r="P470" s="13">
        <f t="shared" si="33"/>
        <v>-1.0755821797673981E-2</v>
      </c>
      <c r="Q470" s="7"/>
      <c r="R470" s="8"/>
      <c r="S470" s="8"/>
      <c r="T470" s="8"/>
      <c r="U470" s="8"/>
      <c r="V470" s="13"/>
      <c r="W470" s="14"/>
      <c r="X470" s="1"/>
      <c r="Y470" s="1"/>
      <c r="Z470" s="1"/>
      <c r="AA470" s="1"/>
      <c r="AB470" s="1"/>
      <c r="AC470" s="1"/>
      <c r="AD470" s="8"/>
      <c r="AE470" s="8"/>
      <c r="AF470" s="8"/>
      <c r="AG470" s="8"/>
      <c r="AH470" s="9"/>
      <c r="AI470" s="8"/>
      <c r="AJ470" s="13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7"/>
      <c r="BL470" s="7"/>
      <c r="BM470" s="7"/>
      <c r="BN470" s="7"/>
      <c r="BO470" s="7"/>
      <c r="BP470" s="7"/>
      <c r="BQ470" s="7"/>
      <c r="BR470" s="7"/>
      <c r="BT470" s="8"/>
      <c r="BV470" s="7"/>
      <c r="BW470" s="7"/>
      <c r="BX470" s="7"/>
      <c r="BY470" s="7"/>
      <c r="BZ470" s="7"/>
      <c r="CA470" s="7"/>
    </row>
    <row r="471" spans="1:79" x14ac:dyDescent="0.3">
      <c r="A471" s="1" t="s">
        <v>2469</v>
      </c>
      <c r="B471" s="1"/>
      <c r="C471" s="1" t="s">
        <v>1878</v>
      </c>
      <c r="D471" s="1"/>
      <c r="E471" s="1"/>
      <c r="F471" s="1"/>
      <c r="G471" s="1"/>
      <c r="H471" s="1">
        <v>14232.84</v>
      </c>
      <c r="I471" s="1">
        <v>3.14</v>
      </c>
      <c r="J471" s="12">
        <v>1287.29</v>
      </c>
      <c r="K471" s="5">
        <v>960.17</v>
      </c>
      <c r="L471" s="5">
        <v>1843.34</v>
      </c>
      <c r="M471" s="13">
        <f t="shared" si="32"/>
        <v>3.1410061307013404E-2</v>
      </c>
      <c r="N471" s="13">
        <f t="shared" si="33"/>
        <v>4.0436124985855804E-2</v>
      </c>
      <c r="O471" s="13">
        <f t="shared" si="33"/>
        <v>1.4185520839934851E-2</v>
      </c>
      <c r="P471" s="13">
        <f t="shared" si="33"/>
        <v>5.6300531363542294E-3</v>
      </c>
      <c r="Q471" s="7"/>
      <c r="R471" s="8"/>
      <c r="S471" s="8"/>
      <c r="T471" s="8"/>
      <c r="U471" s="8"/>
      <c r="V471" s="13"/>
      <c r="W471" s="14"/>
      <c r="X471" s="1"/>
      <c r="Y471" s="1"/>
      <c r="Z471" s="1"/>
      <c r="AA471" s="1"/>
      <c r="AB471" s="1"/>
      <c r="AC471" s="1"/>
      <c r="AD471" s="8"/>
      <c r="AE471" s="8"/>
      <c r="AF471" s="8"/>
      <c r="AG471" s="8"/>
      <c r="AH471" s="9"/>
      <c r="AI471" s="8"/>
      <c r="AJ471" s="13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7"/>
      <c r="BL471" s="7"/>
      <c r="BM471" s="7"/>
      <c r="BN471" s="7"/>
      <c r="BO471" s="7"/>
      <c r="BP471" s="7"/>
      <c r="BQ471" s="7"/>
      <c r="BR471" s="7"/>
      <c r="BT471" s="8"/>
      <c r="BV471" s="7"/>
      <c r="BW471" s="7"/>
      <c r="BX471" s="7"/>
      <c r="BY471" s="7"/>
      <c r="BZ471" s="7"/>
      <c r="CA471" s="7"/>
    </row>
    <row r="472" spans="1:79" x14ac:dyDescent="0.3">
      <c r="A472" s="1" t="s">
        <v>2470</v>
      </c>
      <c r="B472" s="1"/>
      <c r="C472" s="1" t="s">
        <v>1878</v>
      </c>
      <c r="D472" s="1"/>
      <c r="E472" s="1"/>
      <c r="F472" s="1"/>
      <c r="G472" s="1"/>
      <c r="H472" s="1">
        <v>14622.95</v>
      </c>
      <c r="I472" s="1">
        <v>2.74</v>
      </c>
      <c r="J472" s="12">
        <v>1338.98</v>
      </c>
      <c r="K472" s="5">
        <v>968.67</v>
      </c>
      <c r="L472" s="5">
        <v>1846.51</v>
      </c>
      <c r="M472" s="13">
        <f t="shared" si="32"/>
        <v>2.7409146733891498E-2</v>
      </c>
      <c r="N472" s="13">
        <f t="shared" si="33"/>
        <v>4.0154122225761091E-2</v>
      </c>
      <c r="O472" s="13">
        <f t="shared" si="33"/>
        <v>8.852599018923657E-3</v>
      </c>
      <c r="P472" s="13">
        <f t="shared" si="33"/>
        <v>1.7197044495318448E-3</v>
      </c>
      <c r="Q472" s="7"/>
      <c r="R472" s="8"/>
      <c r="S472" s="8"/>
      <c r="T472" s="8"/>
      <c r="U472" s="8"/>
      <c r="V472" s="13"/>
      <c r="W472" s="14"/>
      <c r="X472" s="1"/>
      <c r="Y472" s="1"/>
      <c r="Z472" s="1"/>
      <c r="AA472" s="1"/>
      <c r="AB472" s="1"/>
      <c r="AC472" s="1"/>
      <c r="AD472" s="8"/>
      <c r="AE472" s="8"/>
      <c r="AF472" s="8"/>
      <c r="AG472" s="8"/>
      <c r="AH472" s="9"/>
      <c r="AI472" s="8"/>
      <c r="AJ472" s="13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7"/>
      <c r="BL472" s="7"/>
      <c r="BM472" s="7"/>
      <c r="BN472" s="7"/>
      <c r="BO472" s="7"/>
      <c r="BP472" s="7"/>
      <c r="BQ472" s="7"/>
      <c r="BR472" s="7"/>
      <c r="BT472" s="8"/>
      <c r="BV472" s="7"/>
      <c r="BW472" s="7"/>
      <c r="BX472" s="7"/>
      <c r="BY472" s="7"/>
      <c r="BZ472" s="7"/>
      <c r="CA472" s="7"/>
    </row>
    <row r="473" spans="1:79" x14ac:dyDescent="0.3">
      <c r="A473" s="1" t="s">
        <v>2471</v>
      </c>
      <c r="B473" s="1"/>
      <c r="C473" s="1" t="s">
        <v>1878</v>
      </c>
      <c r="D473" s="1"/>
      <c r="E473" s="1"/>
      <c r="F473" s="1"/>
      <c r="G473" s="1"/>
      <c r="H473" s="1">
        <v>14555.98</v>
      </c>
      <c r="I473" s="1">
        <v>-0.45</v>
      </c>
      <c r="J473" s="12">
        <v>1330.03</v>
      </c>
      <c r="K473" s="5">
        <v>965.82</v>
      </c>
      <c r="L473" s="5">
        <v>1841.43</v>
      </c>
      <c r="M473" s="13">
        <f t="shared" si="32"/>
        <v>-4.579787252230294E-3</v>
      </c>
      <c r="N473" s="13">
        <f t="shared" si="33"/>
        <v>-6.6841924449955181E-3</v>
      </c>
      <c r="O473" s="13">
        <f t="shared" si="33"/>
        <v>-2.9421784508655291E-3</v>
      </c>
      <c r="P473" s="13">
        <f t="shared" si="33"/>
        <v>-2.7511359266940705E-3</v>
      </c>
      <c r="Q473" s="7"/>
      <c r="R473" s="8"/>
      <c r="S473" s="8"/>
      <c r="T473" s="8"/>
      <c r="U473" s="8"/>
      <c r="V473" s="13"/>
      <c r="W473" s="14"/>
      <c r="X473" s="1"/>
      <c r="Y473" s="1"/>
      <c r="Z473" s="1"/>
      <c r="AA473" s="1"/>
      <c r="AB473" s="1"/>
      <c r="AC473" s="1"/>
      <c r="AD473" s="8"/>
      <c r="AE473" s="8"/>
      <c r="AF473" s="8"/>
      <c r="AG473" s="8"/>
      <c r="AH473" s="9"/>
      <c r="AI473" s="8"/>
      <c r="AJ473" s="13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7"/>
      <c r="BL473" s="7"/>
      <c r="BM473" s="7"/>
      <c r="BN473" s="7"/>
      <c r="BO473" s="7"/>
      <c r="BP473" s="7"/>
      <c r="BQ473" s="7"/>
      <c r="BR473" s="7"/>
      <c r="BT473" s="8"/>
      <c r="BV473" s="7"/>
      <c r="BW473" s="7"/>
      <c r="BX473" s="7"/>
      <c r="BY473" s="7"/>
      <c r="BZ473" s="7"/>
      <c r="CA473" s="7"/>
    </row>
    <row r="474" spans="1:79" x14ac:dyDescent="0.3">
      <c r="A474" s="1" t="s">
        <v>2472</v>
      </c>
      <c r="B474" s="1"/>
      <c r="C474" s="1" t="s">
        <v>1878</v>
      </c>
      <c r="D474" s="1"/>
      <c r="E474" s="1"/>
      <c r="F474" s="1"/>
      <c r="G474" s="1"/>
      <c r="H474" s="1">
        <v>14593.31</v>
      </c>
      <c r="I474" s="1">
        <v>0.25</v>
      </c>
      <c r="J474" s="12">
        <v>1325.13</v>
      </c>
      <c r="K474" s="5">
        <v>971.18</v>
      </c>
      <c r="L474" s="5">
        <v>1840.31</v>
      </c>
      <c r="M474" s="13">
        <f t="shared" si="32"/>
        <v>2.564581704564084E-3</v>
      </c>
      <c r="N474" s="13">
        <f t="shared" si="33"/>
        <v>-3.6841274256970147E-3</v>
      </c>
      <c r="O474" s="13">
        <f t="shared" si="33"/>
        <v>5.549688347725068E-3</v>
      </c>
      <c r="P474" s="13">
        <f t="shared" si="33"/>
        <v>-6.0822295715834418E-4</v>
      </c>
      <c r="Q474" s="7"/>
      <c r="R474" s="8"/>
      <c r="S474" s="8"/>
      <c r="T474" s="8"/>
      <c r="U474" s="8"/>
      <c r="V474" s="13"/>
      <c r="W474" s="14"/>
      <c r="X474" s="1"/>
      <c r="Y474" s="1"/>
      <c r="Z474" s="1"/>
      <c r="AA474" s="1"/>
      <c r="AB474" s="1"/>
      <c r="AC474" s="1"/>
      <c r="AD474" s="8"/>
      <c r="AE474" s="8"/>
      <c r="AF474" s="8"/>
      <c r="AG474" s="8"/>
      <c r="AH474" s="9"/>
      <c r="AI474" s="8"/>
      <c r="AJ474" s="13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7"/>
      <c r="BL474" s="7"/>
      <c r="BM474" s="7"/>
      <c r="BN474" s="7"/>
      <c r="BO474" s="7"/>
      <c r="BP474" s="7"/>
      <c r="BQ474" s="7"/>
      <c r="BR474" s="7"/>
      <c r="BT474" s="8"/>
      <c r="BV474" s="7"/>
      <c r="BW474" s="7"/>
      <c r="BX474" s="7"/>
      <c r="BY474" s="7"/>
      <c r="BZ474" s="7"/>
      <c r="CA474" s="7"/>
    </row>
    <row r="475" spans="1:79" x14ac:dyDescent="0.3">
      <c r="A475" s="1" t="s">
        <v>2473</v>
      </c>
      <c r="B475" s="1"/>
      <c r="C475" s="1" t="s">
        <v>1878</v>
      </c>
      <c r="D475" s="1"/>
      <c r="E475" s="1"/>
      <c r="F475" s="1"/>
      <c r="G475" s="1"/>
      <c r="H475" s="1">
        <v>14654.73</v>
      </c>
      <c r="I475" s="1">
        <v>0.42</v>
      </c>
      <c r="J475" s="12">
        <v>1329.27</v>
      </c>
      <c r="K475" s="5">
        <v>976.2</v>
      </c>
      <c r="L475" s="5">
        <v>1851.89</v>
      </c>
      <c r="M475" s="13">
        <f t="shared" si="32"/>
        <v>4.2087778577992729E-3</v>
      </c>
      <c r="N475" s="13">
        <f t="shared" si="33"/>
        <v>3.1242217744673617E-3</v>
      </c>
      <c r="O475" s="13">
        <f t="shared" si="33"/>
        <v>5.1689697069545737E-3</v>
      </c>
      <c r="P475" s="13">
        <f t="shared" si="33"/>
        <v>6.2924181252073108E-3</v>
      </c>
      <c r="Q475" s="7"/>
      <c r="R475" s="8"/>
      <c r="S475" s="8"/>
      <c r="T475" s="8"/>
      <c r="U475" s="8"/>
      <c r="V475" s="13"/>
      <c r="W475" s="14"/>
      <c r="X475" s="1"/>
      <c r="Y475" s="1"/>
      <c r="Z475" s="1"/>
      <c r="AA475" s="1"/>
      <c r="AB475" s="1"/>
      <c r="AC475" s="1"/>
      <c r="AD475" s="8"/>
      <c r="AE475" s="8"/>
      <c r="AF475" s="8"/>
      <c r="AG475" s="8"/>
      <c r="AH475" s="9"/>
      <c r="AI475" s="8"/>
      <c r="AJ475" s="13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7"/>
      <c r="BL475" s="7"/>
      <c r="BM475" s="7"/>
      <c r="BN475" s="7"/>
      <c r="BO475" s="7"/>
      <c r="BP475" s="7"/>
      <c r="BQ475" s="7"/>
      <c r="BR475" s="7"/>
      <c r="BT475" s="8"/>
      <c r="BV475" s="7"/>
      <c r="BW475" s="7"/>
      <c r="BX475" s="7"/>
      <c r="BY475" s="7"/>
      <c r="BZ475" s="7"/>
      <c r="CA475" s="7"/>
    </row>
    <row r="476" spans="1:79" x14ac:dyDescent="0.3">
      <c r="A476" s="1" t="s">
        <v>2474</v>
      </c>
      <c r="B476" s="1"/>
      <c r="C476" s="1" t="s">
        <v>1878</v>
      </c>
      <c r="D476" s="1"/>
      <c r="E476" s="1"/>
      <c r="F476" s="1"/>
      <c r="G476" s="1"/>
      <c r="H476" s="1">
        <v>14565.23</v>
      </c>
      <c r="I476" s="1">
        <v>-0.61</v>
      </c>
      <c r="J476" s="12">
        <v>1312.3</v>
      </c>
      <c r="K476" s="5">
        <v>978.19</v>
      </c>
      <c r="L476" s="5">
        <v>1850.03</v>
      </c>
      <c r="M476" s="13">
        <f t="shared" si="32"/>
        <v>-6.1072431904238833E-3</v>
      </c>
      <c r="N476" s="13">
        <f t="shared" si="33"/>
        <v>-1.2766405621130406E-2</v>
      </c>
      <c r="O476" s="13">
        <f t="shared" si="33"/>
        <v>2.038516697398185E-3</v>
      </c>
      <c r="P476" s="13">
        <f t="shared" si="33"/>
        <v>-1.0043793097862519E-3</v>
      </c>
      <c r="Q476" s="7"/>
      <c r="R476" s="8"/>
      <c r="S476" s="8"/>
      <c r="T476" s="8"/>
      <c r="U476" s="8"/>
      <c r="V476" s="13"/>
      <c r="W476" s="14"/>
      <c r="X476" s="1"/>
      <c r="Y476" s="1"/>
      <c r="Z476" s="1"/>
      <c r="AA476" s="1"/>
      <c r="AB476" s="1"/>
      <c r="AC476" s="1"/>
      <c r="AD476" s="8"/>
      <c r="AE476" s="8"/>
      <c r="AF476" s="8"/>
      <c r="AG476" s="8"/>
      <c r="AH476" s="9"/>
      <c r="AI476" s="8"/>
      <c r="AJ476" s="13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7"/>
      <c r="BL476" s="7"/>
      <c r="BM476" s="7"/>
      <c r="BN476" s="7"/>
      <c r="BO476" s="7"/>
      <c r="BP476" s="7"/>
      <c r="BQ476" s="7"/>
      <c r="BR476" s="7"/>
      <c r="BT476" s="8"/>
      <c r="BV476" s="7"/>
      <c r="BW476" s="7"/>
      <c r="BX476" s="7"/>
      <c r="BY476" s="7"/>
      <c r="BZ476" s="7"/>
      <c r="CA476" s="7"/>
    </row>
    <row r="477" spans="1:79" x14ac:dyDescent="0.3">
      <c r="A477" s="1" t="s">
        <v>2475</v>
      </c>
      <c r="B477" s="1"/>
      <c r="C477" s="1" t="s">
        <v>1878</v>
      </c>
      <c r="D477" s="1"/>
      <c r="E477" s="1"/>
      <c r="F477" s="1"/>
      <c r="G477" s="1"/>
      <c r="H477" s="1">
        <v>14232.07</v>
      </c>
      <c r="I477" s="1">
        <v>-2.2799999999999998</v>
      </c>
      <c r="J477" s="12">
        <v>1273.1500000000001</v>
      </c>
      <c r="K477" s="5">
        <v>974.1</v>
      </c>
      <c r="L477" s="5">
        <v>1810.05</v>
      </c>
      <c r="M477" s="13">
        <f t="shared" si="32"/>
        <v>-2.2873651840719322E-2</v>
      </c>
      <c r="N477" s="13">
        <f t="shared" si="33"/>
        <v>-2.9833117427417455E-2</v>
      </c>
      <c r="O477" s="13">
        <f t="shared" si="33"/>
        <v>-4.1811917930054676E-3</v>
      </c>
      <c r="P477" s="13">
        <f t="shared" si="33"/>
        <v>-2.1610460370912965E-2</v>
      </c>
      <c r="Q477" s="7"/>
      <c r="R477" s="8"/>
      <c r="S477" s="8"/>
      <c r="T477" s="8"/>
      <c r="U477" s="8"/>
      <c r="V477" s="13"/>
      <c r="W477" s="14"/>
      <c r="X477" s="1"/>
      <c r="Y477" s="1"/>
      <c r="Z477" s="1"/>
      <c r="AA477" s="1"/>
      <c r="AB477" s="1"/>
      <c r="AC477" s="1"/>
      <c r="AD477" s="8"/>
      <c r="AE477" s="8"/>
      <c r="AF477" s="8"/>
      <c r="AG477" s="8"/>
      <c r="AH477" s="9"/>
      <c r="AI477" s="8"/>
      <c r="AJ477" s="13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7"/>
      <c r="BL477" s="7"/>
      <c r="BM477" s="7"/>
      <c r="BN477" s="7"/>
      <c r="BO477" s="7"/>
      <c r="BP477" s="7"/>
      <c r="BQ477" s="7"/>
      <c r="BR477" s="7"/>
      <c r="BT477" s="8"/>
      <c r="BV477" s="7"/>
      <c r="BW477" s="7"/>
      <c r="BX477" s="7"/>
      <c r="BY477" s="7"/>
      <c r="BZ477" s="7"/>
      <c r="CA477" s="7"/>
    </row>
    <row r="478" spans="1:79" x14ac:dyDescent="0.3">
      <c r="A478" s="1" t="s">
        <v>2476</v>
      </c>
      <c r="B478" s="1"/>
      <c r="C478" s="1" t="s">
        <v>1878</v>
      </c>
      <c r="D478" s="1"/>
      <c r="E478" s="1"/>
      <c r="F478" s="1"/>
      <c r="G478" s="1"/>
      <c r="H478" s="1">
        <v>14281.62</v>
      </c>
      <c r="I478" s="1">
        <v>0.34</v>
      </c>
      <c r="J478" s="12">
        <v>1280.5999999999999</v>
      </c>
      <c r="K478" s="5">
        <v>972.22</v>
      </c>
      <c r="L478" s="5">
        <v>1808.01</v>
      </c>
      <c r="M478" s="13">
        <f t="shared" si="32"/>
        <v>3.4815736572404443E-3</v>
      </c>
      <c r="N478" s="13">
        <f t="shared" si="33"/>
        <v>5.8516278521776321E-3</v>
      </c>
      <c r="O478" s="13">
        <f t="shared" si="33"/>
        <v>-1.9299866543476263E-3</v>
      </c>
      <c r="P478" s="13">
        <f t="shared" si="33"/>
        <v>-1.1270406894836604E-3</v>
      </c>
      <c r="Q478" s="7"/>
      <c r="R478" s="8"/>
      <c r="S478" s="8"/>
      <c r="T478" s="8"/>
      <c r="U478" s="8"/>
      <c r="V478" s="13"/>
      <c r="W478" s="14"/>
      <c r="X478" s="1"/>
      <c r="Y478" s="1"/>
      <c r="Z478" s="1"/>
      <c r="AA478" s="1"/>
      <c r="AB478" s="1"/>
      <c r="AC478" s="1"/>
      <c r="AD478" s="8"/>
      <c r="AE478" s="8"/>
      <c r="AF478" s="8"/>
      <c r="AG478" s="8"/>
      <c r="AH478" s="9"/>
      <c r="AI478" s="8"/>
      <c r="AJ478" s="13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7"/>
      <c r="BL478" s="7"/>
      <c r="BM478" s="7"/>
      <c r="BN478" s="7"/>
      <c r="BO478" s="7"/>
      <c r="BP478" s="7"/>
      <c r="BQ478" s="7"/>
      <c r="BR478" s="7"/>
      <c r="BT478" s="8"/>
      <c r="BV478" s="7"/>
      <c r="BW478" s="7"/>
      <c r="BX478" s="7"/>
      <c r="BY478" s="7"/>
      <c r="BZ478" s="7"/>
      <c r="CA478" s="7"/>
    </row>
    <row r="479" spans="1:79" x14ac:dyDescent="0.3">
      <c r="A479" s="1" t="s">
        <v>2477</v>
      </c>
      <c r="B479" s="1"/>
      <c r="C479" s="1" t="s">
        <v>1878</v>
      </c>
      <c r="D479" s="1"/>
      <c r="E479" s="1"/>
      <c r="F479" s="1"/>
      <c r="G479" s="1"/>
      <c r="H479" s="1">
        <v>14238.44</v>
      </c>
      <c r="I479" s="1">
        <v>-0.3</v>
      </c>
      <c r="J479" s="12">
        <v>1272.8599999999999</v>
      </c>
      <c r="K479" s="5">
        <v>971.24</v>
      </c>
      <c r="L479" s="5">
        <v>1819.6</v>
      </c>
      <c r="M479" s="13">
        <f t="shared" si="32"/>
        <v>-3.0234665255062243E-3</v>
      </c>
      <c r="N479" s="13">
        <f t="shared" si="33"/>
        <v>-6.0440418553803221E-3</v>
      </c>
      <c r="O479" s="13">
        <f t="shared" si="33"/>
        <v>-1.0080023040053288E-3</v>
      </c>
      <c r="P479" s="13">
        <f t="shared" si="33"/>
        <v>6.4103627745422109E-3</v>
      </c>
      <c r="Q479" s="7"/>
      <c r="R479" s="8"/>
      <c r="S479" s="8"/>
      <c r="T479" s="8"/>
      <c r="U479" s="8"/>
      <c r="V479" s="13"/>
      <c r="W479" s="14"/>
      <c r="X479" s="1"/>
      <c r="Y479" s="1"/>
      <c r="Z479" s="1"/>
      <c r="AA479" s="1"/>
      <c r="AB479" s="1"/>
      <c r="AC479" s="1"/>
      <c r="AD479" s="8"/>
      <c r="AE479" s="8"/>
      <c r="AF479" s="8"/>
      <c r="AG479" s="8"/>
      <c r="AH479" s="9"/>
      <c r="AI479" s="8"/>
      <c r="AJ479" s="13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7"/>
      <c r="BL479" s="7"/>
      <c r="BM479" s="7"/>
      <c r="BN479" s="7"/>
      <c r="BO479" s="7"/>
      <c r="BP479" s="7"/>
      <c r="BQ479" s="7"/>
      <c r="BR479" s="7"/>
      <c r="BT479" s="8"/>
      <c r="BV479" s="7"/>
      <c r="BW479" s="7"/>
      <c r="BX479" s="7"/>
      <c r="BY479" s="7"/>
      <c r="BZ479" s="7"/>
      <c r="CA479" s="7"/>
    </row>
    <row r="480" spans="1:79" x14ac:dyDescent="0.3">
      <c r="A480" s="1" t="s">
        <v>2478</v>
      </c>
      <c r="B480" s="1"/>
      <c r="C480" s="1" t="s">
        <v>1878</v>
      </c>
      <c r="D480" s="1"/>
      <c r="E480" s="1"/>
      <c r="F480" s="1"/>
      <c r="G480" s="1"/>
      <c r="H480" s="1">
        <v>14236.88</v>
      </c>
      <c r="I480" s="1">
        <v>-0.01</v>
      </c>
      <c r="J480" s="12">
        <v>1265.5</v>
      </c>
      <c r="K480" s="5">
        <v>979.67</v>
      </c>
      <c r="L480" s="5">
        <v>1818.28</v>
      </c>
      <c r="M480" s="13">
        <f t="shared" si="32"/>
        <v>-1.0956256443828138E-4</v>
      </c>
      <c r="N480" s="13">
        <f t="shared" si="33"/>
        <v>-5.7822541363542479E-3</v>
      </c>
      <c r="O480" s="13">
        <f t="shared" si="33"/>
        <v>8.6796260450556773E-3</v>
      </c>
      <c r="P480" s="13">
        <f t="shared" si="33"/>
        <v>-7.2543416135406602E-4</v>
      </c>
      <c r="Q480" s="7"/>
      <c r="R480" s="8"/>
      <c r="S480" s="8"/>
      <c r="T480" s="8"/>
      <c r="U480" s="8"/>
      <c r="V480" s="13"/>
      <c r="W480" s="14"/>
      <c r="X480" s="1"/>
      <c r="Y480" s="1"/>
      <c r="Z480" s="1"/>
      <c r="AA480" s="1"/>
      <c r="AB480" s="1"/>
      <c r="AC480" s="1"/>
      <c r="AD480" s="8"/>
      <c r="AE480" s="8"/>
      <c r="AF480" s="8"/>
      <c r="AG480" s="8"/>
      <c r="AH480" s="9"/>
      <c r="AI480" s="8"/>
      <c r="AJ480" s="13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7"/>
      <c r="BL480" s="7"/>
      <c r="BM480" s="7"/>
      <c r="BN480" s="7"/>
      <c r="BO480" s="7"/>
      <c r="BP480" s="7"/>
      <c r="BQ480" s="7"/>
      <c r="BR480" s="7"/>
      <c r="BT480" s="8"/>
      <c r="BV480" s="7"/>
      <c r="BW480" s="7"/>
      <c r="BX480" s="7"/>
      <c r="BY480" s="7"/>
      <c r="BZ480" s="7"/>
      <c r="CA480" s="7"/>
    </row>
    <row r="481" spans="1:79" x14ac:dyDescent="0.3">
      <c r="A481" s="1" t="s">
        <v>2479</v>
      </c>
      <c r="B481" s="1"/>
      <c r="C481" s="1" t="s">
        <v>1878</v>
      </c>
      <c r="D481" s="1"/>
      <c r="E481" s="1"/>
      <c r="F481" s="1"/>
      <c r="G481" s="1"/>
      <c r="H481" s="1">
        <v>14312</v>
      </c>
      <c r="I481" s="1">
        <v>0.52</v>
      </c>
      <c r="J481" s="12">
        <v>1276.21</v>
      </c>
      <c r="K481" s="5">
        <v>984.44</v>
      </c>
      <c r="L481" s="5">
        <v>1814.14</v>
      </c>
      <c r="M481" s="13">
        <f t="shared" si="32"/>
        <v>5.2764369721456372E-3</v>
      </c>
      <c r="N481" s="13">
        <f t="shared" si="33"/>
        <v>8.4630580798104038E-3</v>
      </c>
      <c r="O481" s="13">
        <f t="shared" si="33"/>
        <v>4.868986495452754E-3</v>
      </c>
      <c r="P481" s="13">
        <f t="shared" si="33"/>
        <v>-2.2768770486393253E-3</v>
      </c>
      <c r="Q481" s="7"/>
      <c r="R481" s="8"/>
      <c r="S481" s="8"/>
      <c r="T481" s="8"/>
      <c r="U481" s="8"/>
      <c r="V481" s="13"/>
      <c r="W481" s="14"/>
      <c r="X481" s="1"/>
      <c r="Y481" s="1"/>
      <c r="Z481" s="1"/>
      <c r="AA481" s="1"/>
      <c r="AB481" s="1"/>
      <c r="AC481" s="1"/>
      <c r="AD481" s="8"/>
      <c r="AE481" s="8"/>
      <c r="AF481" s="8"/>
      <c r="AG481" s="8"/>
      <c r="AH481" s="9"/>
      <c r="AI481" s="8"/>
      <c r="AJ481" s="13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7"/>
      <c r="BL481" s="7"/>
      <c r="BM481" s="7"/>
      <c r="BN481" s="7"/>
      <c r="BO481" s="7"/>
      <c r="BP481" s="7"/>
      <c r="BQ481" s="7"/>
      <c r="BR481" s="7"/>
      <c r="BT481" s="8"/>
      <c r="BV481" s="7"/>
      <c r="BW481" s="7"/>
      <c r="BX481" s="7"/>
      <c r="BY481" s="7"/>
      <c r="BZ481" s="7"/>
      <c r="CA481" s="7"/>
    </row>
    <row r="482" spans="1:79" x14ac:dyDescent="0.3">
      <c r="A482" s="1" t="s">
        <v>2480</v>
      </c>
      <c r="B482" s="1"/>
      <c r="C482" s="1" t="s">
        <v>1878</v>
      </c>
      <c r="D482" s="1"/>
      <c r="E482" s="1"/>
      <c r="F482" s="1"/>
      <c r="G482" s="1"/>
      <c r="H482" s="1">
        <v>14214.46</v>
      </c>
      <c r="I482" s="1">
        <v>-0.68</v>
      </c>
      <c r="J482" s="12">
        <v>1269.94</v>
      </c>
      <c r="K482" s="5">
        <v>976.66</v>
      </c>
      <c r="L482" s="5">
        <v>1809.32</v>
      </c>
      <c r="M482" s="13">
        <f t="shared" si="32"/>
        <v>-6.8152599217440324E-3</v>
      </c>
      <c r="N482" s="13">
        <f t="shared" si="33"/>
        <v>-4.9129845401618688E-3</v>
      </c>
      <c r="O482" s="13">
        <f t="shared" si="33"/>
        <v>-7.9029702165699378E-3</v>
      </c>
      <c r="P482" s="13">
        <f t="shared" si="33"/>
        <v>-2.6569063027109818E-3</v>
      </c>
      <c r="Q482" s="7"/>
      <c r="R482" s="8"/>
      <c r="S482" s="8"/>
      <c r="T482" s="8"/>
      <c r="U482" s="8"/>
      <c r="V482" s="13"/>
      <c r="W482" s="14"/>
      <c r="X482" s="1"/>
      <c r="Y482" s="1"/>
      <c r="Z482" s="1"/>
      <c r="AA482" s="1"/>
      <c r="AB482" s="1"/>
      <c r="AC482" s="1"/>
      <c r="AD482" s="8"/>
      <c r="AE482" s="8"/>
      <c r="AF482" s="8"/>
      <c r="AG482" s="8"/>
      <c r="AH482" s="9"/>
      <c r="AI482" s="8"/>
      <c r="AJ482" s="13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7"/>
      <c r="BL482" s="7"/>
      <c r="BM482" s="7"/>
      <c r="BN482" s="7"/>
      <c r="BO482" s="7"/>
      <c r="BP482" s="7"/>
      <c r="BQ482" s="7"/>
      <c r="BR482" s="7"/>
      <c r="BT482" s="8"/>
      <c r="BV482" s="7"/>
      <c r="BW482" s="7"/>
      <c r="BX482" s="7"/>
      <c r="BY482" s="7"/>
      <c r="BZ482" s="7"/>
      <c r="CA482" s="7"/>
    </row>
    <row r="483" spans="1:79" x14ac:dyDescent="0.3">
      <c r="A483" s="1" t="s">
        <v>2481</v>
      </c>
      <c r="B483" s="1"/>
      <c r="C483" s="1" t="s">
        <v>1878</v>
      </c>
      <c r="D483" s="1"/>
      <c r="E483" s="1"/>
      <c r="F483" s="1"/>
      <c r="G483" s="1"/>
      <c r="H483" s="1">
        <v>14114.03</v>
      </c>
      <c r="I483" s="1">
        <v>-0.7</v>
      </c>
      <c r="J483" s="12">
        <v>1258.57</v>
      </c>
      <c r="K483" s="5">
        <v>979.72</v>
      </c>
      <c r="L483" s="5">
        <v>1783.92</v>
      </c>
      <c r="M483" s="13">
        <f t="shared" si="32"/>
        <v>-7.0653405053725526E-3</v>
      </c>
      <c r="N483" s="13">
        <f t="shared" si="33"/>
        <v>-8.9531788903414178E-3</v>
      </c>
      <c r="O483" s="13">
        <f t="shared" si="33"/>
        <v>3.1331271885814971E-3</v>
      </c>
      <c r="P483" s="13">
        <f t="shared" si="33"/>
        <v>-1.4038423275042455E-2</v>
      </c>
      <c r="Q483" s="7"/>
      <c r="R483" s="8"/>
      <c r="S483" s="8"/>
      <c r="T483" s="8"/>
      <c r="U483" s="8"/>
      <c r="V483" s="13"/>
      <c r="W483" s="14"/>
      <c r="X483" s="1"/>
      <c r="Y483" s="1"/>
      <c r="Z483" s="1"/>
      <c r="AA483" s="1"/>
      <c r="AB483" s="1"/>
      <c r="AC483" s="1"/>
      <c r="AD483" s="8"/>
      <c r="AE483" s="8"/>
      <c r="AF483" s="8"/>
      <c r="AG483" s="8"/>
      <c r="AH483" s="9"/>
      <c r="AI483" s="8"/>
      <c r="AJ483" s="13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7"/>
      <c r="BL483" s="7"/>
      <c r="BM483" s="7"/>
      <c r="BN483" s="7"/>
      <c r="BO483" s="7"/>
      <c r="BP483" s="7"/>
      <c r="BQ483" s="7"/>
      <c r="BR483" s="7"/>
      <c r="BT483" s="8"/>
      <c r="BV483" s="7"/>
      <c r="BW483" s="7"/>
      <c r="BX483" s="7"/>
      <c r="BY483" s="7"/>
      <c r="BZ483" s="7"/>
      <c r="CA483" s="7"/>
    </row>
    <row r="484" spans="1:79" x14ac:dyDescent="0.3">
      <c r="A484" s="1" t="s">
        <v>2482</v>
      </c>
      <c r="B484" s="1"/>
      <c r="C484" s="1" t="s">
        <v>1878</v>
      </c>
      <c r="D484" s="1"/>
      <c r="E484" s="1"/>
      <c r="F484" s="1"/>
      <c r="G484" s="1"/>
      <c r="H484" s="1">
        <v>14036.08</v>
      </c>
      <c r="I484" s="1">
        <v>-0.55000000000000004</v>
      </c>
      <c r="J484" s="12">
        <v>1252.05</v>
      </c>
      <c r="K484" s="5">
        <v>979.25</v>
      </c>
      <c r="L484" s="5">
        <v>1778</v>
      </c>
      <c r="M484" s="13">
        <f t="shared" si="32"/>
        <v>-5.5228733395069618E-3</v>
      </c>
      <c r="N484" s="13">
        <f t="shared" si="33"/>
        <v>-5.1804826112175073E-3</v>
      </c>
      <c r="O484" s="13">
        <f t="shared" si="33"/>
        <v>-4.7972890213532349E-4</v>
      </c>
      <c r="P484" s="13">
        <f t="shared" si="33"/>
        <v>-3.3185344634288905E-3</v>
      </c>
      <c r="Q484" s="7"/>
      <c r="R484" s="8"/>
      <c r="S484" s="8"/>
      <c r="T484" s="8"/>
      <c r="U484" s="8"/>
      <c r="V484" s="13"/>
      <c r="W484" s="14"/>
      <c r="X484" s="1"/>
      <c r="Y484" s="1"/>
      <c r="Z484" s="1"/>
      <c r="AA484" s="1"/>
      <c r="AB484" s="1"/>
      <c r="AC484" s="1"/>
      <c r="AD484" s="8"/>
      <c r="AE484" s="8"/>
      <c r="AF484" s="8"/>
      <c r="AG484" s="8"/>
      <c r="AH484" s="9"/>
      <c r="AI484" s="8"/>
      <c r="AJ484" s="13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7"/>
      <c r="BL484" s="7"/>
      <c r="BM484" s="7"/>
      <c r="BN484" s="7"/>
      <c r="BO484" s="7"/>
      <c r="BP484" s="7"/>
      <c r="BQ484" s="7"/>
      <c r="BR484" s="7"/>
      <c r="BT484" s="8"/>
      <c r="BV484" s="7"/>
      <c r="BW484" s="7"/>
      <c r="BX484" s="7"/>
      <c r="BY484" s="7"/>
      <c r="BZ484" s="7"/>
      <c r="CA484" s="7"/>
    </row>
    <row r="485" spans="1:79" x14ac:dyDescent="0.3">
      <c r="A485" s="1" t="s">
        <v>2483</v>
      </c>
      <c r="B485" s="1"/>
      <c r="C485" s="1" t="s">
        <v>1878</v>
      </c>
      <c r="D485" s="1"/>
      <c r="E485" s="1"/>
      <c r="F485" s="1"/>
      <c r="G485" s="1"/>
      <c r="H485" s="1">
        <v>13988.59</v>
      </c>
      <c r="I485" s="1">
        <v>-0.33</v>
      </c>
      <c r="J485" s="12">
        <v>1245.8</v>
      </c>
      <c r="K485" s="5">
        <v>978.19</v>
      </c>
      <c r="L485" s="5">
        <v>1773.83</v>
      </c>
      <c r="M485" s="13">
        <f t="shared" si="32"/>
        <v>-3.3834232919732754E-3</v>
      </c>
      <c r="N485" s="13">
        <f t="shared" si="33"/>
        <v>-4.9918134259814284E-3</v>
      </c>
      <c r="O485" s="13">
        <f t="shared" si="33"/>
        <v>-1.0824610671431589E-3</v>
      </c>
      <c r="P485" s="13">
        <f t="shared" si="33"/>
        <v>-2.345331833520814E-3</v>
      </c>
      <c r="Q485" s="7"/>
      <c r="R485" s="8"/>
      <c r="S485" s="8"/>
      <c r="T485" s="8"/>
      <c r="U485" s="8"/>
      <c r="V485" s="13"/>
      <c r="W485" s="14"/>
      <c r="X485" s="1"/>
      <c r="Y485" s="1"/>
      <c r="Z485" s="1"/>
      <c r="AA485" s="1"/>
      <c r="AB485" s="1"/>
      <c r="AC485" s="1"/>
      <c r="AD485" s="8"/>
      <c r="AE485" s="8"/>
      <c r="AF485" s="8"/>
      <c r="AG485" s="8"/>
      <c r="AH485" s="9"/>
      <c r="AI485" s="8"/>
      <c r="AJ485" s="13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7"/>
      <c r="BL485" s="7"/>
      <c r="BM485" s="7"/>
      <c r="BN485" s="7"/>
      <c r="BO485" s="7"/>
      <c r="BP485" s="7"/>
      <c r="BQ485" s="7"/>
      <c r="BR485" s="7"/>
      <c r="BT485" s="8"/>
      <c r="BV485" s="7"/>
      <c r="BW485" s="7"/>
      <c r="BX485" s="7"/>
      <c r="BY485" s="7"/>
      <c r="BZ485" s="7"/>
      <c r="CA485" s="7"/>
    </row>
    <row r="486" spans="1:79" x14ac:dyDescent="0.3">
      <c r="A486" s="1" t="s">
        <v>2484</v>
      </c>
      <c r="B486" s="1"/>
      <c r="C486" s="1" t="s">
        <v>1878</v>
      </c>
      <c r="D486" s="1"/>
      <c r="E486" s="1"/>
      <c r="F486" s="1"/>
      <c r="G486" s="1"/>
      <c r="H486" s="1">
        <v>14268.2</v>
      </c>
      <c r="I486" s="1">
        <v>1.99</v>
      </c>
      <c r="J486" s="12">
        <v>1276.6199999999999</v>
      </c>
      <c r="K486" s="5">
        <v>988.61</v>
      </c>
      <c r="L486" s="5">
        <v>1775.54</v>
      </c>
      <c r="M486" s="13">
        <f t="shared" si="32"/>
        <v>1.9988433430388586E-2</v>
      </c>
      <c r="N486" s="13">
        <f t="shared" si="33"/>
        <v>2.4739123454807999E-2</v>
      </c>
      <c r="O486" s="13">
        <f t="shared" si="33"/>
        <v>1.0652327257485661E-2</v>
      </c>
      <c r="P486" s="13">
        <f t="shared" si="33"/>
        <v>9.6401571740245551E-4</v>
      </c>
      <c r="Q486" s="7"/>
      <c r="R486" s="8"/>
      <c r="S486" s="8"/>
      <c r="T486" s="8"/>
      <c r="U486" s="8"/>
      <c r="V486" s="13"/>
      <c r="W486" s="14"/>
      <c r="X486" s="1"/>
      <c r="Y486" s="1"/>
      <c r="Z486" s="1"/>
      <c r="AA486" s="1"/>
      <c r="AB486" s="1"/>
      <c r="AC486" s="1"/>
      <c r="AD486" s="8"/>
      <c r="AE486" s="8"/>
      <c r="AF486" s="8"/>
      <c r="AG486" s="8"/>
      <c r="AH486" s="9"/>
      <c r="AI486" s="8"/>
      <c r="AJ486" s="13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7"/>
      <c r="BL486" s="7"/>
      <c r="BM486" s="7"/>
      <c r="BN486" s="7"/>
      <c r="BO486" s="7"/>
      <c r="BP486" s="7"/>
      <c r="BQ486" s="7"/>
      <c r="BR486" s="7"/>
      <c r="BT486" s="8"/>
      <c r="BV486" s="7"/>
      <c r="BW486" s="7"/>
      <c r="BX486" s="7"/>
      <c r="BY486" s="7"/>
      <c r="BZ486" s="7"/>
      <c r="CA486" s="7"/>
    </row>
    <row r="487" spans="1:79" x14ac:dyDescent="0.3">
      <c r="A487" s="1" t="s">
        <v>2485</v>
      </c>
      <c r="B487" s="1"/>
      <c r="C487" s="1" t="s">
        <v>1878</v>
      </c>
      <c r="D487" s="1"/>
      <c r="E487" s="1"/>
      <c r="F487" s="1"/>
      <c r="G487" s="1"/>
      <c r="H487" s="1">
        <v>14317.64</v>
      </c>
      <c r="I487" s="1">
        <v>0.34</v>
      </c>
      <c r="J487" s="12">
        <v>1280.75</v>
      </c>
      <c r="K487" s="5">
        <v>989.77</v>
      </c>
      <c r="L487" s="5">
        <v>1772.46</v>
      </c>
      <c r="M487" s="13">
        <f t="shared" si="32"/>
        <v>3.4650481490305918E-3</v>
      </c>
      <c r="N487" s="13">
        <f t="shared" si="33"/>
        <v>3.2351051996679647E-3</v>
      </c>
      <c r="O487" s="13">
        <f t="shared" si="33"/>
        <v>1.1733646230565054E-3</v>
      </c>
      <c r="P487" s="13">
        <f t="shared" si="33"/>
        <v>-1.7346835328969634E-3</v>
      </c>
      <c r="Q487" s="7"/>
      <c r="R487" s="8"/>
      <c r="S487" s="8"/>
      <c r="T487" s="8"/>
      <c r="U487" s="8"/>
      <c r="V487" s="13"/>
      <c r="W487" s="14"/>
      <c r="X487" s="1"/>
      <c r="Y487" s="1"/>
      <c r="Z487" s="1"/>
      <c r="AA487" s="1"/>
      <c r="AB487" s="1"/>
      <c r="AC487" s="1"/>
      <c r="AD487" s="8"/>
      <c r="AE487" s="8"/>
      <c r="AF487" s="8"/>
      <c r="AG487" s="8"/>
      <c r="AH487" s="9"/>
      <c r="AI487" s="8"/>
      <c r="AJ487" s="13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7"/>
      <c r="BL487" s="7"/>
      <c r="BM487" s="7"/>
      <c r="BN487" s="7"/>
      <c r="BO487" s="7"/>
      <c r="BP487" s="7"/>
      <c r="BQ487" s="7"/>
      <c r="BR487" s="7"/>
      <c r="BT487" s="8"/>
      <c r="BV487" s="7"/>
      <c r="BW487" s="7"/>
      <c r="BX487" s="7"/>
      <c r="BY487" s="7"/>
      <c r="BZ487" s="7"/>
      <c r="CA487" s="7"/>
    </row>
    <row r="488" spans="1:79" x14ac:dyDescent="0.3">
      <c r="A488" s="1" t="s">
        <v>2486</v>
      </c>
      <c r="B488" s="1"/>
      <c r="C488" s="1" t="s">
        <v>1878</v>
      </c>
      <c r="D488" s="1"/>
      <c r="E488" s="1"/>
      <c r="F488" s="1"/>
      <c r="G488" s="1"/>
      <c r="H488" s="1">
        <v>14348.15</v>
      </c>
      <c r="I488" s="1">
        <v>0.21</v>
      </c>
      <c r="J488" s="12">
        <v>1282.3699999999999</v>
      </c>
      <c r="K488" s="5">
        <v>992.45</v>
      </c>
      <c r="L488" s="5">
        <v>1772.51</v>
      </c>
      <c r="M488" s="13">
        <f t="shared" si="32"/>
        <v>2.1309377802487539E-3</v>
      </c>
      <c r="N488" s="13">
        <f t="shared" si="33"/>
        <v>1.2648838571149845E-3</v>
      </c>
      <c r="O488" s="13">
        <f t="shared" si="33"/>
        <v>2.707699768633276E-3</v>
      </c>
      <c r="P488" s="13">
        <f t="shared" si="33"/>
        <v>2.8209381311761206E-5</v>
      </c>
      <c r="Q488" s="7"/>
      <c r="R488" s="8"/>
      <c r="S488" s="8"/>
      <c r="T488" s="8"/>
      <c r="U488" s="8"/>
      <c r="V488" s="13"/>
      <c r="W488" s="14"/>
      <c r="X488" s="1"/>
      <c r="Y488" s="1"/>
      <c r="Z488" s="1"/>
      <c r="AA488" s="1"/>
      <c r="AB488" s="1"/>
      <c r="AC488" s="1"/>
      <c r="AD488" s="8"/>
      <c r="AE488" s="8"/>
      <c r="AF488" s="8"/>
      <c r="AG488" s="8"/>
      <c r="AH488" s="9"/>
      <c r="AI488" s="8"/>
      <c r="AJ488" s="13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7"/>
      <c r="BL488" s="7"/>
      <c r="BM488" s="7"/>
      <c r="BN488" s="7"/>
      <c r="BO488" s="7"/>
      <c r="BP488" s="7"/>
      <c r="BQ488" s="7"/>
      <c r="BR488" s="7"/>
      <c r="BT488" s="8"/>
      <c r="BV488" s="7"/>
      <c r="BW488" s="7"/>
      <c r="BX488" s="7"/>
      <c r="BY488" s="7"/>
      <c r="BZ488" s="7"/>
      <c r="CA488" s="7"/>
    </row>
    <row r="489" spans="1:79" x14ac:dyDescent="0.3">
      <c r="A489" s="1" t="s">
        <v>2487</v>
      </c>
      <c r="B489" s="1"/>
      <c r="C489" s="1" t="s">
        <v>1878</v>
      </c>
      <c r="D489" s="1"/>
      <c r="E489" s="1"/>
      <c r="F489" s="1"/>
      <c r="G489" s="1"/>
      <c r="H489" s="1">
        <v>14302.4</v>
      </c>
      <c r="I489" s="1">
        <v>-0.31</v>
      </c>
      <c r="J489" s="12">
        <v>1276.2</v>
      </c>
      <c r="K489" s="5">
        <v>993.93</v>
      </c>
      <c r="L489" s="5">
        <v>1764.67</v>
      </c>
      <c r="M489" s="13">
        <f t="shared" si="32"/>
        <v>-3.1885643793798657E-3</v>
      </c>
      <c r="N489" s="13">
        <f t="shared" si="33"/>
        <v>-4.8114038849941254E-3</v>
      </c>
      <c r="O489" s="13">
        <f t="shared" si="33"/>
        <v>1.4912590054914077E-3</v>
      </c>
      <c r="P489" s="13">
        <f t="shared" si="33"/>
        <v>-4.4231062166080193E-3</v>
      </c>
      <c r="Q489" s="7"/>
      <c r="R489" s="8"/>
      <c r="S489" s="8"/>
      <c r="T489" s="8"/>
      <c r="U489" s="8"/>
      <c r="V489" s="13"/>
      <c r="W489" s="14"/>
      <c r="X489" s="1"/>
      <c r="Y489" s="1"/>
      <c r="Z489" s="1"/>
      <c r="AA489" s="1"/>
      <c r="AB489" s="1"/>
      <c r="AC489" s="1"/>
      <c r="AD489" s="8"/>
      <c r="AE489" s="8"/>
      <c r="AF489" s="8"/>
      <c r="AG489" s="8"/>
      <c r="AH489" s="9"/>
      <c r="AI489" s="8"/>
      <c r="AJ489" s="13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7"/>
      <c r="BL489" s="7"/>
      <c r="BM489" s="7"/>
      <c r="BN489" s="7"/>
      <c r="BO489" s="7"/>
      <c r="BP489" s="7"/>
      <c r="BQ489" s="7"/>
      <c r="BR489" s="7"/>
      <c r="BT489" s="8"/>
      <c r="BV489" s="7"/>
      <c r="BW489" s="7"/>
      <c r="BX489" s="7"/>
      <c r="BY489" s="7"/>
      <c r="BZ489" s="7"/>
      <c r="CA489" s="7"/>
    </row>
    <row r="490" spans="1:79" x14ac:dyDescent="0.3">
      <c r="A490" s="1" t="s">
        <v>2488</v>
      </c>
      <c r="B490" s="1"/>
      <c r="C490" s="1" t="s">
        <v>1878</v>
      </c>
      <c r="D490" s="1"/>
      <c r="E490" s="1"/>
      <c r="F490" s="1"/>
      <c r="G490" s="1"/>
      <c r="H490" s="1">
        <v>14020.26</v>
      </c>
      <c r="I490" s="1">
        <v>-1.97</v>
      </c>
      <c r="J490" s="12">
        <v>1237.06</v>
      </c>
      <c r="K490" s="5">
        <v>988.06</v>
      </c>
      <c r="L490" s="5">
        <v>1772.08</v>
      </c>
      <c r="M490" s="13">
        <f t="shared" si="32"/>
        <v>-1.9726759145318185E-2</v>
      </c>
      <c r="N490" s="13">
        <f t="shared" si="33"/>
        <v>-3.0669174110641073E-2</v>
      </c>
      <c r="O490" s="13">
        <f t="shared" si="33"/>
        <v>-5.905848500397437E-3</v>
      </c>
      <c r="P490" s="13">
        <f t="shared" si="33"/>
        <v>4.1990853814026785E-3</v>
      </c>
      <c r="Q490" s="7"/>
      <c r="R490" s="8"/>
      <c r="S490" s="8"/>
      <c r="T490" s="8"/>
      <c r="U490" s="8"/>
      <c r="V490" s="13"/>
      <c r="W490" s="14"/>
      <c r="X490" s="1"/>
      <c r="Y490" s="1"/>
      <c r="Z490" s="1"/>
      <c r="AA490" s="1"/>
      <c r="AB490" s="1"/>
      <c r="AC490" s="1"/>
      <c r="AD490" s="8"/>
      <c r="AE490" s="8"/>
      <c r="AF490" s="8"/>
      <c r="AG490" s="8"/>
      <c r="AH490" s="9"/>
      <c r="AI490" s="8"/>
      <c r="AJ490" s="13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7"/>
      <c r="BL490" s="7"/>
      <c r="BM490" s="7"/>
      <c r="BN490" s="7"/>
      <c r="BO490" s="7"/>
      <c r="BP490" s="7"/>
      <c r="BQ490" s="7"/>
      <c r="BR490" s="7"/>
      <c r="BT490" s="8"/>
      <c r="BV490" s="7"/>
      <c r="BW490" s="7"/>
      <c r="BX490" s="7"/>
      <c r="BY490" s="7"/>
      <c r="BZ490" s="7"/>
      <c r="CA490" s="7"/>
    </row>
    <row r="491" spans="1:79" x14ac:dyDescent="0.3">
      <c r="A491" s="1" t="s">
        <v>2489</v>
      </c>
      <c r="B491" s="1"/>
      <c r="C491" s="1" t="s">
        <v>1878</v>
      </c>
      <c r="D491" s="1"/>
      <c r="E491" s="1"/>
      <c r="F491" s="1"/>
      <c r="G491" s="1"/>
      <c r="H491" s="1">
        <v>13949.26</v>
      </c>
      <c r="I491" s="1">
        <v>-0.5</v>
      </c>
      <c r="J491" s="12">
        <v>1224.9000000000001</v>
      </c>
      <c r="K491" s="5">
        <v>984.94</v>
      </c>
      <c r="L491" s="5">
        <v>1756.47</v>
      </c>
      <c r="M491" s="13">
        <f t="shared" si="32"/>
        <v>-5.0641000951480164E-3</v>
      </c>
      <c r="N491" s="13">
        <f t="shared" si="33"/>
        <v>-9.8297576512051954E-3</v>
      </c>
      <c r="O491" s="13">
        <f t="shared" si="33"/>
        <v>-3.1577029735034845E-3</v>
      </c>
      <c r="P491" s="13">
        <f t="shared" si="33"/>
        <v>-8.8088573879282484E-3</v>
      </c>
      <c r="Q491" s="7"/>
      <c r="R491" s="8"/>
      <c r="S491" s="8"/>
      <c r="T491" s="8"/>
      <c r="U491" s="8"/>
      <c r="V491" s="13"/>
      <c r="W491" s="14"/>
      <c r="X491" s="1"/>
      <c r="Y491" s="1"/>
      <c r="Z491" s="1"/>
      <c r="AA491" s="1"/>
      <c r="AB491" s="1"/>
      <c r="AC491" s="1"/>
      <c r="AD491" s="8"/>
      <c r="AE491" s="8"/>
      <c r="AF491" s="8"/>
      <c r="AG491" s="8"/>
      <c r="AH491" s="9"/>
      <c r="AI491" s="8"/>
      <c r="AJ491" s="13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7"/>
      <c r="BL491" s="7"/>
      <c r="BM491" s="7"/>
      <c r="BN491" s="7"/>
      <c r="BO491" s="7"/>
      <c r="BP491" s="7"/>
      <c r="BQ491" s="7"/>
      <c r="BR491" s="7"/>
      <c r="BT491" s="8"/>
      <c r="BV491" s="7"/>
      <c r="BW491" s="7"/>
      <c r="BX491" s="7"/>
      <c r="BY491" s="7"/>
      <c r="BZ491" s="7"/>
      <c r="CA491" s="7"/>
    </row>
    <row r="492" spans="1:79" x14ac:dyDescent="0.3">
      <c r="A492" s="1" t="s">
        <v>2490</v>
      </c>
      <c r="B492" s="1"/>
      <c r="C492" s="1" t="s">
        <v>1878</v>
      </c>
      <c r="D492" s="1"/>
      <c r="E492" s="1"/>
      <c r="F492" s="1"/>
      <c r="G492" s="1"/>
      <c r="H492" s="1">
        <v>13928.51</v>
      </c>
      <c r="I492" s="1">
        <v>-0.14000000000000001</v>
      </c>
      <c r="J492" s="12">
        <v>1215.76</v>
      </c>
      <c r="K492" s="5">
        <v>989.64</v>
      </c>
      <c r="L492" s="5">
        <v>1750.01</v>
      </c>
      <c r="M492" s="13">
        <f t="shared" si="32"/>
        <v>-1.4875341057518643E-3</v>
      </c>
      <c r="N492" s="13">
        <f t="shared" si="33"/>
        <v>-7.4618336190710455E-3</v>
      </c>
      <c r="O492" s="13">
        <f t="shared" si="33"/>
        <v>4.7718642759964069E-3</v>
      </c>
      <c r="P492" s="13">
        <f t="shared" si="33"/>
        <v>-3.6778311044310952E-3</v>
      </c>
      <c r="Q492" s="7"/>
      <c r="R492" s="8"/>
      <c r="S492" s="8"/>
      <c r="T492" s="8"/>
      <c r="U492" s="8"/>
      <c r="V492" s="13"/>
      <c r="W492" s="14"/>
      <c r="X492" s="1"/>
      <c r="Y492" s="1"/>
      <c r="Z492" s="1"/>
      <c r="AA492" s="1"/>
      <c r="AB492" s="1"/>
      <c r="AC492" s="1"/>
      <c r="AD492" s="8"/>
      <c r="AE492" s="8"/>
      <c r="AF492" s="8"/>
      <c r="AG492" s="8"/>
      <c r="AH492" s="9"/>
      <c r="AI492" s="8"/>
      <c r="AJ492" s="13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7"/>
      <c r="BL492" s="7"/>
      <c r="BM492" s="7"/>
      <c r="BN492" s="7"/>
      <c r="BO492" s="7"/>
      <c r="BP492" s="7"/>
      <c r="BQ492" s="7"/>
      <c r="BR492" s="7"/>
      <c r="BT492" s="8"/>
      <c r="BV492" s="7"/>
      <c r="BW492" s="7"/>
      <c r="BX492" s="7"/>
      <c r="BY492" s="7"/>
      <c r="BZ492" s="7"/>
      <c r="CA492" s="7"/>
    </row>
    <row r="493" spans="1:79" x14ac:dyDescent="0.3">
      <c r="A493" s="1" t="s">
        <v>2491</v>
      </c>
      <c r="B493" s="1"/>
      <c r="C493" s="1" t="s">
        <v>1878</v>
      </c>
      <c r="D493" s="1"/>
      <c r="E493" s="1"/>
      <c r="F493" s="1"/>
      <c r="G493" s="1"/>
      <c r="H493" s="1">
        <v>13599.65</v>
      </c>
      <c r="I493" s="1">
        <v>-2.36</v>
      </c>
      <c r="J493" s="12">
        <v>1177.74</v>
      </c>
      <c r="K493" s="5">
        <v>978.1</v>
      </c>
      <c r="L493" s="5">
        <v>1726.95</v>
      </c>
      <c r="M493" s="13">
        <f t="shared" si="32"/>
        <v>-2.3610565667110173E-2</v>
      </c>
      <c r="N493" s="13">
        <f t="shared" si="33"/>
        <v>-3.1272619595972828E-2</v>
      </c>
      <c r="O493" s="13">
        <f t="shared" si="33"/>
        <v>-1.1660805949638253E-2</v>
      </c>
      <c r="P493" s="13">
        <f t="shared" si="33"/>
        <v>-1.3177067559613898E-2</v>
      </c>
      <c r="Q493" s="7"/>
      <c r="R493" s="8"/>
      <c r="S493" s="8"/>
      <c r="T493" s="8"/>
      <c r="U493" s="8"/>
      <c r="V493" s="13"/>
      <c r="W493" s="14"/>
      <c r="X493" s="1"/>
      <c r="Y493" s="1"/>
      <c r="Z493" s="1"/>
      <c r="AA493" s="1"/>
      <c r="AB493" s="1"/>
      <c r="AC493" s="1"/>
      <c r="AD493" s="8"/>
      <c r="AE493" s="8"/>
      <c r="AF493" s="8"/>
      <c r="AG493" s="8"/>
      <c r="AH493" s="9"/>
      <c r="AI493" s="8"/>
      <c r="AJ493" s="13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7"/>
      <c r="BL493" s="7"/>
      <c r="BM493" s="7"/>
      <c r="BN493" s="7"/>
      <c r="BO493" s="7"/>
      <c r="BP493" s="7"/>
      <c r="BQ493" s="7"/>
      <c r="BR493" s="7"/>
      <c r="BT493" s="8"/>
      <c r="BV493" s="7"/>
      <c r="BW493" s="7"/>
      <c r="BX493" s="7"/>
      <c r="BY493" s="7"/>
      <c r="BZ493" s="7"/>
      <c r="CA493" s="7"/>
    </row>
    <row r="494" spans="1:79" x14ac:dyDescent="0.3">
      <c r="A494" s="1" t="s">
        <v>2492</v>
      </c>
      <c r="B494" s="1"/>
      <c r="C494" s="1" t="s">
        <v>1878</v>
      </c>
      <c r="D494" s="1"/>
      <c r="E494" s="1"/>
      <c r="F494" s="1"/>
      <c r="G494" s="1"/>
      <c r="H494" s="1">
        <v>13541.96</v>
      </c>
      <c r="I494" s="1">
        <v>-0.42</v>
      </c>
      <c r="J494" s="12">
        <v>1172.79</v>
      </c>
      <c r="K494" s="5">
        <v>974.69</v>
      </c>
      <c r="L494" s="5">
        <v>1733.28</v>
      </c>
      <c r="M494" s="13">
        <f t="shared" si="32"/>
        <v>-4.2420209343623227E-3</v>
      </c>
      <c r="N494" s="13">
        <f t="shared" si="33"/>
        <v>-4.202965000764225E-3</v>
      </c>
      <c r="O494" s="13">
        <f t="shared" si="33"/>
        <v>-3.4863510888456517E-3</v>
      </c>
      <c r="P494" s="13">
        <f t="shared" si="33"/>
        <v>3.6654216972118459E-3</v>
      </c>
      <c r="Q494" s="7"/>
      <c r="R494" s="8"/>
      <c r="S494" s="8"/>
      <c r="T494" s="8"/>
      <c r="U494" s="8"/>
      <c r="V494" s="13"/>
      <c r="W494" s="14"/>
      <c r="X494" s="1"/>
      <c r="Y494" s="1"/>
      <c r="Z494" s="1"/>
      <c r="AA494" s="1"/>
      <c r="AB494" s="1"/>
      <c r="AC494" s="1"/>
      <c r="AD494" s="8"/>
      <c r="AE494" s="8"/>
      <c r="AF494" s="8"/>
      <c r="AG494" s="8"/>
      <c r="AH494" s="9"/>
      <c r="AI494" s="8"/>
      <c r="AJ494" s="13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7"/>
      <c r="BL494" s="7"/>
      <c r="BM494" s="7"/>
      <c r="BN494" s="7"/>
      <c r="BO494" s="7"/>
      <c r="BP494" s="7"/>
      <c r="BQ494" s="7"/>
      <c r="BR494" s="7"/>
      <c r="BT494" s="8"/>
      <c r="BV494" s="7"/>
      <c r="BW494" s="7"/>
      <c r="BX494" s="7"/>
      <c r="BY494" s="7"/>
      <c r="BZ494" s="7"/>
      <c r="CA494" s="7"/>
    </row>
    <row r="495" spans="1:79" x14ac:dyDescent="0.3">
      <c r="A495" s="1" t="s">
        <v>2493</v>
      </c>
      <c r="B495" s="1"/>
      <c r="C495" s="1" t="s">
        <v>1878</v>
      </c>
      <c r="D495" s="1"/>
      <c r="E495" s="1"/>
      <c r="F495" s="1"/>
      <c r="G495" s="1"/>
      <c r="H495" s="1">
        <v>13587.95</v>
      </c>
      <c r="I495" s="1">
        <v>0.33</v>
      </c>
      <c r="J495" s="12">
        <v>1178.26</v>
      </c>
      <c r="K495" s="5">
        <v>981.47</v>
      </c>
      <c r="L495" s="5">
        <v>1731.98</v>
      </c>
      <c r="M495" s="13">
        <f t="shared" si="32"/>
        <v>3.3961110503946124E-3</v>
      </c>
      <c r="N495" s="13">
        <f t="shared" si="33"/>
        <v>4.6640916106037711E-3</v>
      </c>
      <c r="O495" s="13">
        <f t="shared" si="33"/>
        <v>6.956057823513051E-3</v>
      </c>
      <c r="P495" s="13">
        <f t="shared" si="33"/>
        <v>-7.5002307763316622E-4</v>
      </c>
      <c r="Q495" s="7"/>
      <c r="R495" s="8"/>
      <c r="S495" s="8"/>
      <c r="T495" s="8"/>
      <c r="U495" s="8"/>
      <c r="V495" s="13"/>
      <c r="W495" s="14"/>
      <c r="X495" s="1"/>
      <c r="Y495" s="1"/>
      <c r="Z495" s="1"/>
      <c r="AA495" s="1"/>
      <c r="AB495" s="1"/>
      <c r="AC495" s="1"/>
      <c r="AD495" s="8"/>
      <c r="AE495" s="8"/>
      <c r="AF495" s="8"/>
      <c r="AG495" s="8"/>
      <c r="AH495" s="9"/>
      <c r="AI495" s="8"/>
      <c r="AJ495" s="13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7"/>
      <c r="BL495" s="7"/>
      <c r="BM495" s="7"/>
      <c r="BN495" s="7"/>
      <c r="BO495" s="7"/>
      <c r="BP495" s="7"/>
      <c r="BQ495" s="7"/>
      <c r="BR495" s="7"/>
      <c r="BT495" s="8"/>
      <c r="BV495" s="7"/>
      <c r="BW495" s="7"/>
      <c r="BX495" s="7"/>
      <c r="BY495" s="7"/>
      <c r="BZ495" s="7"/>
      <c r="CA495" s="7"/>
    </row>
    <row r="496" spans="1:79" x14ac:dyDescent="0.3">
      <c r="A496" s="1" t="s">
        <v>2494</v>
      </c>
      <c r="B496" s="1"/>
      <c r="C496" s="1" t="s">
        <v>1878</v>
      </c>
      <c r="D496" s="1"/>
      <c r="E496" s="1"/>
      <c r="F496" s="1"/>
      <c r="G496" s="1"/>
      <c r="H496" s="1">
        <v>13918.27</v>
      </c>
      <c r="I496" s="1">
        <v>2.4300000000000002</v>
      </c>
      <c r="J496" s="12">
        <v>1219.1400000000001</v>
      </c>
      <c r="K496" s="5">
        <v>988.22</v>
      </c>
      <c r="L496" s="5">
        <v>1753.6</v>
      </c>
      <c r="M496" s="13">
        <f t="shared" si="32"/>
        <v>2.4309774469290835E-2</v>
      </c>
      <c r="N496" s="13">
        <f t="shared" si="33"/>
        <v>3.4695228557364288E-2</v>
      </c>
      <c r="O496" s="13">
        <f t="shared" si="33"/>
        <v>6.877438943625469E-3</v>
      </c>
      <c r="P496" s="13">
        <f t="shared" si="33"/>
        <v>1.2482823127287768E-2</v>
      </c>
      <c r="Q496" s="7"/>
      <c r="R496" s="8"/>
      <c r="S496" s="8"/>
      <c r="T496" s="8"/>
      <c r="U496" s="8"/>
      <c r="V496" s="13"/>
      <c r="W496" s="14"/>
      <c r="X496" s="1"/>
      <c r="Y496" s="1"/>
      <c r="Z496" s="1"/>
      <c r="AA496" s="1"/>
      <c r="AB496" s="1"/>
      <c r="AC496" s="1"/>
      <c r="AD496" s="8"/>
      <c r="AE496" s="8"/>
      <c r="AF496" s="8"/>
      <c r="AG496" s="8"/>
      <c r="AH496" s="9"/>
      <c r="AI496" s="8"/>
      <c r="AJ496" s="13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7"/>
      <c r="BL496" s="7"/>
      <c r="BM496" s="7"/>
      <c r="BN496" s="7"/>
      <c r="BO496" s="7"/>
      <c r="BP496" s="7"/>
      <c r="BQ496" s="7"/>
      <c r="BR496" s="7"/>
      <c r="BT496" s="8"/>
      <c r="BV496" s="7"/>
      <c r="BW496" s="7"/>
      <c r="BX496" s="7"/>
      <c r="BY496" s="7"/>
      <c r="BZ496" s="7"/>
      <c r="CA496" s="7"/>
    </row>
    <row r="497" spans="1:79" x14ac:dyDescent="0.3">
      <c r="A497" s="1" t="s">
        <v>2495</v>
      </c>
      <c r="B497" s="1"/>
      <c r="C497" s="1" t="s">
        <v>1878</v>
      </c>
      <c r="D497" s="1"/>
      <c r="E497" s="1"/>
      <c r="F497" s="1"/>
      <c r="G497" s="1"/>
      <c r="H497" s="1">
        <v>13852.45</v>
      </c>
      <c r="I497" s="1">
        <v>-0.47</v>
      </c>
      <c r="J497" s="12">
        <v>1214.22</v>
      </c>
      <c r="K497" s="5">
        <v>987.64</v>
      </c>
      <c r="L497" s="5">
        <v>1746.77</v>
      </c>
      <c r="M497" s="13">
        <f t="shared" si="32"/>
        <v>-4.7290360080670668E-3</v>
      </c>
      <c r="N497" s="13">
        <f t="shared" si="33"/>
        <v>-4.0356316747871546E-3</v>
      </c>
      <c r="O497" s="13">
        <f t="shared" si="33"/>
        <v>-5.8691384509523825E-4</v>
      </c>
      <c r="P497" s="13">
        <f t="shared" si="33"/>
        <v>-3.8948448905109512E-3</v>
      </c>
      <c r="Q497" s="7"/>
      <c r="R497" s="8"/>
      <c r="S497" s="8"/>
      <c r="T497" s="8"/>
      <c r="U497" s="8"/>
      <c r="V497" s="13"/>
      <c r="W497" s="14"/>
      <c r="X497" s="1"/>
      <c r="Y497" s="1"/>
      <c r="Z497" s="1"/>
      <c r="AA497" s="1"/>
      <c r="AB497" s="1"/>
      <c r="AC497" s="1"/>
      <c r="AD497" s="8"/>
      <c r="AE497" s="8"/>
      <c r="AF497" s="8"/>
      <c r="AG497" s="8"/>
      <c r="AH497" s="9"/>
      <c r="AI497" s="8"/>
      <c r="AJ497" s="13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7"/>
      <c r="BL497" s="7"/>
      <c r="BM497" s="7"/>
      <c r="BN497" s="7"/>
      <c r="BO497" s="7"/>
      <c r="BP497" s="7"/>
      <c r="BQ497" s="7"/>
      <c r="BR497" s="7"/>
      <c r="BT497" s="8"/>
      <c r="BV497" s="7"/>
      <c r="BW497" s="7"/>
      <c r="BX497" s="7"/>
      <c r="BY497" s="7"/>
      <c r="BZ497" s="7"/>
      <c r="CA497" s="7"/>
    </row>
    <row r="498" spans="1:79" x14ac:dyDescent="0.3">
      <c r="A498" s="1" t="s">
        <v>2496</v>
      </c>
      <c r="B498" s="1"/>
      <c r="C498" s="1" t="s">
        <v>1878</v>
      </c>
      <c r="D498" s="1"/>
      <c r="E498" s="1"/>
      <c r="F498" s="1"/>
      <c r="G498" s="1"/>
      <c r="H498" s="1">
        <v>13825.54</v>
      </c>
      <c r="I498" s="1">
        <v>-0.19</v>
      </c>
      <c r="J498" s="12">
        <v>1206.77</v>
      </c>
      <c r="K498" s="5">
        <v>999.53</v>
      </c>
      <c r="L498" s="5">
        <v>1757.55</v>
      </c>
      <c r="M498" s="13">
        <f t="shared" si="32"/>
        <v>-1.9426166490403851E-3</v>
      </c>
      <c r="N498" s="13">
        <f t="shared" si="33"/>
        <v>-6.1356261632983244E-3</v>
      </c>
      <c r="O498" s="13">
        <f t="shared" si="33"/>
        <v>1.2038799562593683E-2</v>
      </c>
      <c r="P498" s="13">
        <f t="shared" si="33"/>
        <v>6.1713906238372029E-3</v>
      </c>
      <c r="Q498" s="7"/>
      <c r="R498" s="8"/>
      <c r="S498" s="8"/>
      <c r="T498" s="8"/>
      <c r="U498" s="8"/>
      <c r="V498" s="13"/>
      <c r="W498" s="14"/>
      <c r="X498" s="1"/>
      <c r="Y498" s="1"/>
      <c r="Z498" s="1"/>
      <c r="AA498" s="1"/>
      <c r="AB498" s="1"/>
      <c r="AC498" s="1"/>
      <c r="AD498" s="8"/>
      <c r="AE498" s="8"/>
      <c r="AF498" s="8"/>
      <c r="AG498" s="8"/>
      <c r="AH498" s="9"/>
      <c r="AI498" s="8"/>
      <c r="AJ498" s="13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7"/>
      <c r="BL498" s="7"/>
      <c r="BM498" s="7"/>
      <c r="BN498" s="7"/>
      <c r="BO498" s="7"/>
      <c r="BP498" s="7"/>
      <c r="BQ498" s="7"/>
      <c r="BR498" s="7"/>
      <c r="BT498" s="8"/>
      <c r="BV498" s="7"/>
      <c r="BW498" s="7"/>
      <c r="BX498" s="7"/>
      <c r="BY498" s="7"/>
      <c r="BZ498" s="7"/>
      <c r="CA498" s="7"/>
    </row>
    <row r="499" spans="1:79" x14ac:dyDescent="0.3">
      <c r="A499" s="1" t="s">
        <v>2497</v>
      </c>
      <c r="B499" s="1"/>
      <c r="C499" s="1" t="s">
        <v>1878</v>
      </c>
      <c r="D499" s="1"/>
      <c r="E499" s="1"/>
      <c r="F499" s="1"/>
      <c r="G499" s="1"/>
      <c r="H499" s="1">
        <v>13719.75</v>
      </c>
      <c r="I499" s="1">
        <v>-0.76</v>
      </c>
      <c r="J499" s="12">
        <v>1195.5999999999999</v>
      </c>
      <c r="K499" s="5">
        <v>997.75</v>
      </c>
      <c r="L499" s="5">
        <v>1756.84</v>
      </c>
      <c r="M499" s="13">
        <f t="shared" si="32"/>
        <v>-7.6517806899405461E-3</v>
      </c>
      <c r="N499" s="13">
        <f t="shared" si="33"/>
        <v>-9.2561134267508116E-3</v>
      </c>
      <c r="O499" s="13">
        <f t="shared" si="33"/>
        <v>-1.7808369933868251E-3</v>
      </c>
      <c r="P499" s="13">
        <f t="shared" si="33"/>
        <v>-4.0397143751247366E-4</v>
      </c>
      <c r="Q499" s="7"/>
      <c r="R499" s="8"/>
      <c r="S499" s="8"/>
      <c r="T499" s="8"/>
      <c r="U499" s="8"/>
      <c r="V499" s="13"/>
      <c r="W499" s="14"/>
      <c r="X499" s="1"/>
      <c r="Y499" s="1"/>
      <c r="Z499" s="1"/>
      <c r="AA499" s="1"/>
      <c r="AB499" s="1"/>
      <c r="AC499" s="1"/>
      <c r="AD499" s="8"/>
      <c r="AE499" s="8"/>
      <c r="AF499" s="8"/>
      <c r="AG499" s="8"/>
      <c r="AH499" s="9"/>
      <c r="AI499" s="8"/>
      <c r="AJ499" s="13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7"/>
      <c r="BL499" s="7"/>
      <c r="BM499" s="7"/>
      <c r="BN499" s="7"/>
      <c r="BO499" s="7"/>
      <c r="BP499" s="7"/>
      <c r="BQ499" s="7"/>
      <c r="BR499" s="7"/>
      <c r="BT499" s="8"/>
      <c r="BV499" s="7"/>
      <c r="BW499" s="7"/>
      <c r="BX499" s="7"/>
      <c r="BY499" s="7"/>
      <c r="BZ499" s="7"/>
      <c r="CA499" s="7"/>
    </row>
    <row r="500" spans="1:79" x14ac:dyDescent="0.3">
      <c r="A500" s="1" t="s">
        <v>2498</v>
      </c>
      <c r="B500" s="1"/>
      <c r="C500" s="1" t="s">
        <v>1878</v>
      </c>
      <c r="D500" s="1"/>
      <c r="E500" s="1"/>
      <c r="F500" s="1"/>
      <c r="G500" s="1"/>
      <c r="H500" s="1">
        <v>13764.52</v>
      </c>
      <c r="I500" s="1">
        <v>0.32</v>
      </c>
      <c r="J500" s="12">
        <v>1203.18</v>
      </c>
      <c r="K500" s="5">
        <v>1002.84</v>
      </c>
      <c r="L500" s="5">
        <v>1761.73</v>
      </c>
      <c r="M500" s="13">
        <f t="shared" si="32"/>
        <v>3.2631789937862532E-3</v>
      </c>
      <c r="N500" s="13">
        <f t="shared" si="33"/>
        <v>6.3399130143861893E-3</v>
      </c>
      <c r="O500" s="13">
        <f t="shared" si="33"/>
        <v>5.1014783262339769E-3</v>
      </c>
      <c r="P500" s="13">
        <f t="shared" si="33"/>
        <v>2.7834065708887135E-3</v>
      </c>
      <c r="Q500" s="7"/>
      <c r="R500" s="8"/>
      <c r="S500" s="8"/>
      <c r="T500" s="8"/>
      <c r="U500" s="8"/>
      <c r="V500" s="13"/>
      <c r="W500" s="14"/>
      <c r="X500" s="1"/>
      <c r="Y500" s="1"/>
      <c r="Z500" s="1"/>
      <c r="AA500" s="1"/>
      <c r="AB500" s="1"/>
      <c r="AC500" s="1"/>
      <c r="AD500" s="8"/>
      <c r="AE500" s="8"/>
      <c r="AF500" s="8"/>
      <c r="AG500" s="8"/>
      <c r="AH500" s="9"/>
      <c r="AI500" s="8"/>
      <c r="AJ500" s="13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7"/>
      <c r="BL500" s="7"/>
      <c r="BM500" s="7"/>
      <c r="BN500" s="7"/>
      <c r="BO500" s="7"/>
      <c r="BP500" s="7"/>
      <c r="BQ500" s="7"/>
      <c r="BR500" s="7"/>
      <c r="BT500" s="8"/>
      <c r="BV500" s="7"/>
      <c r="BW500" s="7"/>
      <c r="BX500" s="7"/>
      <c r="BY500" s="7"/>
      <c r="BZ500" s="7"/>
      <c r="CA500" s="7"/>
    </row>
    <row r="501" spans="1:79" x14ac:dyDescent="0.3">
      <c r="A501" s="1" t="s">
        <v>2499</v>
      </c>
      <c r="B501" s="1"/>
      <c r="C501" s="1" t="s">
        <v>1878</v>
      </c>
      <c r="D501" s="1"/>
      <c r="E501" s="1"/>
      <c r="F501" s="1"/>
      <c r="G501" s="1"/>
      <c r="H501" s="1">
        <v>13858.31</v>
      </c>
      <c r="I501" s="1">
        <v>0.68</v>
      </c>
      <c r="J501" s="12">
        <v>1207.07</v>
      </c>
      <c r="K501" s="5">
        <v>1009.06</v>
      </c>
      <c r="L501" s="5">
        <v>1754.38</v>
      </c>
      <c r="M501" s="13">
        <f t="shared" si="32"/>
        <v>6.8138954355110304E-3</v>
      </c>
      <c r="N501" s="13">
        <f t="shared" si="33"/>
        <v>3.2330989544373523E-3</v>
      </c>
      <c r="O501" s="13">
        <f t="shared" si="33"/>
        <v>6.2023852259582846E-3</v>
      </c>
      <c r="P501" s="13">
        <f t="shared" si="33"/>
        <v>-4.1720354424343853E-3</v>
      </c>
      <c r="Q501" s="7"/>
      <c r="R501" s="8"/>
      <c r="S501" s="8"/>
      <c r="T501" s="8"/>
      <c r="U501" s="8"/>
      <c r="V501" s="13"/>
      <c r="W501" s="14"/>
      <c r="X501" s="1"/>
      <c r="Y501" s="1"/>
      <c r="Z501" s="1"/>
      <c r="AA501" s="1"/>
      <c r="AB501" s="1"/>
      <c r="AC501" s="1"/>
      <c r="AD501" s="8"/>
      <c r="AE501" s="8"/>
      <c r="AF501" s="8"/>
      <c r="AG501" s="8"/>
      <c r="AH501" s="9"/>
      <c r="AI501" s="8"/>
      <c r="AJ501" s="13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7"/>
      <c r="BL501" s="7"/>
      <c r="BM501" s="7"/>
      <c r="BN501" s="7"/>
      <c r="BO501" s="7"/>
      <c r="BP501" s="7"/>
      <c r="BQ501" s="7"/>
      <c r="BR501" s="7"/>
      <c r="BT501" s="8"/>
      <c r="BV501" s="7"/>
      <c r="BW501" s="7"/>
      <c r="BX501" s="7"/>
      <c r="BY501" s="7"/>
      <c r="BZ501" s="7"/>
      <c r="CA501" s="7"/>
    </row>
    <row r="502" spans="1:79" x14ac:dyDescent="0.3">
      <c r="A502" s="1" t="s">
        <v>2500</v>
      </c>
      <c r="B502" s="1"/>
      <c r="C502" s="1" t="s">
        <v>1878</v>
      </c>
      <c r="D502" s="1"/>
      <c r="E502" s="1"/>
      <c r="F502" s="1"/>
      <c r="G502" s="1"/>
      <c r="H502" s="1">
        <v>13922.16</v>
      </c>
      <c r="I502" s="1">
        <v>0.46</v>
      </c>
      <c r="J502" s="12">
        <v>1208.3399999999999</v>
      </c>
      <c r="K502" s="5">
        <v>1020.49</v>
      </c>
      <c r="L502" s="5">
        <v>1763.73</v>
      </c>
      <c r="M502" s="13">
        <f t="shared" si="32"/>
        <v>4.6073438969109759E-3</v>
      </c>
      <c r="N502" s="13">
        <f t="shared" si="33"/>
        <v>1.0521345075265032E-3</v>
      </c>
      <c r="O502" s="13">
        <f t="shared" si="33"/>
        <v>1.1327373991635747E-2</v>
      </c>
      <c r="P502" s="13">
        <f t="shared" si="33"/>
        <v>5.3295181203616426E-3</v>
      </c>
      <c r="Q502" s="7"/>
      <c r="R502" s="8"/>
      <c r="S502" s="8"/>
      <c r="T502" s="8"/>
      <c r="U502" s="8"/>
      <c r="V502" s="13"/>
      <c r="W502" s="14"/>
      <c r="X502" s="1"/>
      <c r="Y502" s="1"/>
      <c r="Z502" s="1"/>
      <c r="AA502" s="1"/>
      <c r="AB502" s="1"/>
      <c r="AC502" s="1"/>
      <c r="AD502" s="8"/>
      <c r="AE502" s="8"/>
      <c r="AF502" s="8"/>
      <c r="AG502" s="8"/>
      <c r="AH502" s="9"/>
      <c r="AI502" s="8"/>
      <c r="AJ502" s="13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7"/>
      <c r="BL502" s="7"/>
      <c r="BM502" s="7"/>
      <c r="BN502" s="7"/>
      <c r="BO502" s="7"/>
      <c r="BP502" s="7"/>
      <c r="BQ502" s="7"/>
      <c r="BR502" s="7"/>
      <c r="BT502" s="8"/>
      <c r="BV502" s="7"/>
      <c r="BW502" s="7"/>
      <c r="BX502" s="7"/>
      <c r="BY502" s="7"/>
      <c r="BZ502" s="7"/>
      <c r="CA502" s="7"/>
    </row>
    <row r="503" spans="1:79" x14ac:dyDescent="0.3">
      <c r="A503" s="1" t="s">
        <v>2501</v>
      </c>
      <c r="B503" s="1"/>
      <c r="C503" s="1" t="s">
        <v>1878</v>
      </c>
      <c r="D503" s="1"/>
      <c r="E503" s="1"/>
      <c r="F503" s="1"/>
      <c r="G503" s="1"/>
      <c r="H503" s="1">
        <v>13995.24</v>
      </c>
      <c r="I503" s="1">
        <v>0.52</v>
      </c>
      <c r="J503" s="12">
        <v>1217.32</v>
      </c>
      <c r="K503" s="5">
        <v>1023.05</v>
      </c>
      <c r="L503" s="5">
        <v>1753.41</v>
      </c>
      <c r="M503" s="13">
        <f t="shared" si="32"/>
        <v>5.249185471219997E-3</v>
      </c>
      <c r="N503" s="13">
        <f t="shared" si="33"/>
        <v>7.4316831355414337E-3</v>
      </c>
      <c r="O503" s="13">
        <f t="shared" si="33"/>
        <v>2.508598810375462E-3</v>
      </c>
      <c r="P503" s="13">
        <f t="shared" si="33"/>
        <v>-5.8512357333605491E-3</v>
      </c>
      <c r="Q503" s="7"/>
      <c r="R503" s="8"/>
      <c r="S503" s="8"/>
      <c r="T503" s="8"/>
      <c r="U503" s="8"/>
      <c r="V503" s="13"/>
      <c r="W503" s="14"/>
      <c r="X503" s="1"/>
      <c r="Y503" s="1"/>
      <c r="Z503" s="1"/>
      <c r="AA503" s="1"/>
      <c r="AB503" s="1"/>
      <c r="AC503" s="1"/>
      <c r="AD503" s="8"/>
      <c r="AE503" s="8"/>
      <c r="AF503" s="8"/>
      <c r="AG503" s="8"/>
      <c r="AH503" s="9"/>
      <c r="AI503" s="8"/>
      <c r="AJ503" s="13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7"/>
      <c r="BL503" s="7"/>
      <c r="BM503" s="7"/>
      <c r="BN503" s="7"/>
      <c r="BO503" s="7"/>
      <c r="BP503" s="7"/>
      <c r="BQ503" s="7"/>
      <c r="BR503" s="7"/>
      <c r="BT503" s="8"/>
      <c r="BV503" s="7"/>
      <c r="BW503" s="7"/>
      <c r="BX503" s="7"/>
      <c r="BY503" s="7"/>
      <c r="BZ503" s="7"/>
      <c r="CA503" s="7"/>
    </row>
    <row r="504" spans="1:79" x14ac:dyDescent="0.3">
      <c r="A504" s="1" t="s">
        <v>2502</v>
      </c>
      <c r="B504" s="1"/>
      <c r="C504" s="1" t="s">
        <v>1878</v>
      </c>
      <c r="D504" s="1"/>
      <c r="E504" s="1"/>
      <c r="F504" s="1"/>
      <c r="G504" s="1"/>
      <c r="H504" s="1">
        <v>14628</v>
      </c>
      <c r="I504" s="1">
        <v>4.5199999999999996</v>
      </c>
      <c r="J504" s="12">
        <v>1285.1500000000001</v>
      </c>
      <c r="K504" s="5">
        <v>1045.83</v>
      </c>
      <c r="L504" s="5">
        <v>1758.23</v>
      </c>
      <c r="M504" s="13">
        <f t="shared" si="32"/>
        <v>4.5212515112281082E-2</v>
      </c>
      <c r="N504" s="13">
        <f t="shared" si="33"/>
        <v>5.5720763644727889E-2</v>
      </c>
      <c r="O504" s="13">
        <f t="shared" si="33"/>
        <v>2.2266751380675354E-2</v>
      </c>
      <c r="P504" s="13">
        <f t="shared" si="33"/>
        <v>2.7489292293303436E-3</v>
      </c>
      <c r="Q504" s="7"/>
      <c r="R504" s="8"/>
      <c r="S504" s="8"/>
      <c r="T504" s="8"/>
      <c r="U504" s="8"/>
      <c r="V504" s="13"/>
      <c r="W504" s="14"/>
      <c r="X504" s="1"/>
      <c r="Y504" s="1"/>
      <c r="Z504" s="1"/>
      <c r="AA504" s="1"/>
      <c r="AB504" s="1"/>
      <c r="AC504" s="1"/>
      <c r="AD504" s="8"/>
      <c r="AE504" s="8"/>
      <c r="AF504" s="8"/>
      <c r="AG504" s="8"/>
      <c r="AH504" s="9"/>
      <c r="AI504" s="8"/>
      <c r="AJ504" s="13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7"/>
      <c r="BL504" s="7"/>
      <c r="BM504" s="7"/>
      <c r="BN504" s="7"/>
      <c r="BO504" s="7"/>
      <c r="BP504" s="7"/>
      <c r="BQ504" s="7"/>
      <c r="BR504" s="7"/>
      <c r="BT504" s="8"/>
      <c r="BV504" s="7"/>
      <c r="BW504" s="7"/>
      <c r="BX504" s="7"/>
      <c r="BY504" s="7"/>
      <c r="BZ504" s="7"/>
      <c r="CA504" s="7"/>
    </row>
    <row r="505" spans="1:79" x14ac:dyDescent="0.3">
      <c r="A505" s="1" t="s">
        <v>2503</v>
      </c>
      <c r="B505" s="1"/>
      <c r="C505" s="1" t="s">
        <v>1878</v>
      </c>
      <c r="D505" s="1"/>
      <c r="E505" s="1"/>
      <c r="F505" s="1"/>
      <c r="G505" s="1"/>
      <c r="H505" s="1">
        <v>15013.22</v>
      </c>
      <c r="I505" s="1">
        <v>2.63</v>
      </c>
      <c r="J505" s="12">
        <v>1332.58</v>
      </c>
      <c r="K505" s="5">
        <v>1045.69</v>
      </c>
      <c r="L505" s="5">
        <v>1760.55</v>
      </c>
      <c r="M505" s="13">
        <f t="shared" si="32"/>
        <v>2.633442712605949E-2</v>
      </c>
      <c r="N505" s="13">
        <f t="shared" si="33"/>
        <v>3.690619772011039E-2</v>
      </c>
      <c r="O505" s="13">
        <f t="shared" si="33"/>
        <v>-1.3386496849376872E-4</v>
      </c>
      <c r="P505" s="13">
        <f t="shared" si="33"/>
        <v>1.3195088242152764E-3</v>
      </c>
      <c r="Q505" s="7"/>
      <c r="R505" s="8"/>
      <c r="S505" s="8"/>
      <c r="T505" s="8"/>
      <c r="U505" s="8"/>
      <c r="V505" s="13"/>
      <c r="W505" s="14"/>
      <c r="X505" s="1"/>
      <c r="Y505" s="1"/>
      <c r="Z505" s="1"/>
      <c r="AA505" s="1"/>
      <c r="AB505" s="1"/>
      <c r="AC505" s="1"/>
      <c r="AD505" s="8"/>
      <c r="AE505" s="8"/>
      <c r="AF505" s="8"/>
      <c r="AG505" s="8"/>
      <c r="AH505" s="9"/>
      <c r="AI505" s="8"/>
      <c r="AJ505" s="13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7"/>
      <c r="BL505" s="7"/>
      <c r="BM505" s="7"/>
      <c r="BN505" s="7"/>
      <c r="BO505" s="7"/>
      <c r="BP505" s="7"/>
      <c r="BQ505" s="7"/>
      <c r="BR505" s="7"/>
      <c r="BT505" s="8"/>
      <c r="BV505" s="7"/>
      <c r="BW505" s="7"/>
      <c r="BX505" s="7"/>
      <c r="BY505" s="7"/>
      <c r="BZ505" s="7"/>
      <c r="CA505" s="7"/>
    </row>
    <row r="506" spans="1:79" x14ac:dyDescent="0.3">
      <c r="A506" s="1" t="s">
        <v>2504</v>
      </c>
      <c r="B506" s="1"/>
      <c r="C506" s="1" t="s">
        <v>1878</v>
      </c>
      <c r="D506" s="1"/>
      <c r="E506" s="1"/>
      <c r="F506" s="1"/>
      <c r="G506" s="1"/>
      <c r="H506" s="1">
        <v>15204.36</v>
      </c>
      <c r="I506" s="1">
        <v>1.27</v>
      </c>
      <c r="J506" s="12">
        <v>1353.83</v>
      </c>
      <c r="K506" s="5">
        <v>1044.3399999999999</v>
      </c>
      <c r="L506" s="5">
        <v>1747.81</v>
      </c>
      <c r="M506" s="13">
        <f t="shared" si="32"/>
        <v>1.2731446018908743E-2</v>
      </c>
      <c r="N506" s="13">
        <f t="shared" si="33"/>
        <v>1.5946509778024476E-2</v>
      </c>
      <c r="O506" s="13">
        <f t="shared" si="33"/>
        <v>-1.2910135891135432E-3</v>
      </c>
      <c r="P506" s="13">
        <f t="shared" si="33"/>
        <v>-7.2363749964500235E-3</v>
      </c>
      <c r="Q506" s="7"/>
      <c r="R506" s="8"/>
      <c r="S506" s="8"/>
      <c r="T506" s="8"/>
      <c r="U506" s="8"/>
      <c r="V506" s="13"/>
      <c r="W506" s="14"/>
      <c r="X506" s="1"/>
      <c r="Y506" s="1"/>
      <c r="Z506" s="1"/>
      <c r="AA506" s="1"/>
      <c r="AB506" s="1"/>
      <c r="AC506" s="1"/>
      <c r="AD506" s="8"/>
      <c r="AE506" s="8"/>
      <c r="AF506" s="8"/>
      <c r="AG506" s="8"/>
      <c r="AH506" s="9"/>
      <c r="AI506" s="8"/>
      <c r="AJ506" s="13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7"/>
      <c r="BL506" s="7"/>
      <c r="BM506" s="7"/>
      <c r="BN506" s="7"/>
      <c r="BO506" s="7"/>
      <c r="BP506" s="7"/>
      <c r="BQ506" s="7"/>
      <c r="BR506" s="7"/>
      <c r="BT506" s="8"/>
      <c r="BV506" s="7"/>
      <c r="BW506" s="7"/>
      <c r="BX506" s="7"/>
      <c r="BY506" s="7"/>
      <c r="BZ506" s="7"/>
      <c r="CA506" s="7"/>
    </row>
    <row r="507" spans="1:79" x14ac:dyDescent="0.3">
      <c r="A507" s="1" t="s">
        <v>2505</v>
      </c>
      <c r="B507" s="1"/>
      <c r="C507" s="1" t="s">
        <v>1878</v>
      </c>
      <c r="D507" s="1"/>
      <c r="E507" s="1"/>
      <c r="F507" s="1"/>
      <c r="G507" s="1"/>
      <c r="H507" s="1">
        <v>15148.89</v>
      </c>
      <c r="I507" s="1">
        <v>-0.36</v>
      </c>
      <c r="J507" s="12">
        <v>1343.72</v>
      </c>
      <c r="K507" s="5">
        <v>1051.67</v>
      </c>
      <c r="L507" s="5">
        <v>1742.36</v>
      </c>
      <c r="M507" s="13">
        <f t="shared" si="32"/>
        <v>-3.6482956204668682E-3</v>
      </c>
      <c r="N507" s="13">
        <f t="shared" si="33"/>
        <v>-7.4677027396349294E-3</v>
      </c>
      <c r="O507" s="13">
        <f t="shared" si="33"/>
        <v>7.0187869850817375E-3</v>
      </c>
      <c r="P507" s="13">
        <f t="shared" si="33"/>
        <v>-3.1181879037195381E-3</v>
      </c>
      <c r="Q507" s="7"/>
      <c r="R507" s="8"/>
      <c r="S507" s="8"/>
      <c r="T507" s="8"/>
      <c r="U507" s="8"/>
      <c r="V507" s="13"/>
      <c r="W507" s="14"/>
      <c r="X507" s="1"/>
      <c r="Y507" s="1"/>
      <c r="Z507" s="1"/>
      <c r="AA507" s="1"/>
      <c r="AB507" s="1"/>
      <c r="AC507" s="1"/>
      <c r="AD507" s="8"/>
      <c r="AE507" s="8"/>
      <c r="AF507" s="8"/>
      <c r="AG507" s="8"/>
      <c r="AH507" s="9"/>
      <c r="AI507" s="8"/>
      <c r="AJ507" s="13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7"/>
      <c r="BL507" s="7"/>
      <c r="BM507" s="7"/>
      <c r="BN507" s="7"/>
      <c r="BO507" s="7"/>
      <c r="BP507" s="7"/>
      <c r="BQ507" s="7"/>
      <c r="BR507" s="7"/>
      <c r="BT507" s="8"/>
      <c r="BV507" s="7"/>
      <c r="BW507" s="7"/>
      <c r="BX507" s="7"/>
      <c r="BY507" s="7"/>
      <c r="BZ507" s="7"/>
      <c r="CA507" s="7"/>
    </row>
    <row r="508" spans="1:79" x14ac:dyDescent="0.3">
      <c r="A508" s="1" t="s">
        <v>2506</v>
      </c>
      <c r="B508" s="1"/>
      <c r="C508" s="1" t="s">
        <v>1878</v>
      </c>
      <c r="D508" s="1"/>
      <c r="E508" s="1"/>
      <c r="F508" s="1"/>
      <c r="G508" s="1"/>
      <c r="H508" s="1">
        <v>15766.71</v>
      </c>
      <c r="I508" s="1">
        <v>4.07</v>
      </c>
      <c r="J508" s="12">
        <v>1407.29</v>
      </c>
      <c r="K508" s="5">
        <v>1082.45</v>
      </c>
      <c r="L508" s="5">
        <v>1765</v>
      </c>
      <c r="M508" s="13">
        <f t="shared" si="32"/>
        <v>4.0783186094822677E-2</v>
      </c>
      <c r="N508" s="13">
        <f t="shared" si="33"/>
        <v>4.7308963176852181E-2</v>
      </c>
      <c r="O508" s="13">
        <f t="shared" si="33"/>
        <v>2.9267736076906248E-2</v>
      </c>
      <c r="P508" s="13">
        <f t="shared" si="33"/>
        <v>1.299387038269928E-2</v>
      </c>
      <c r="Q508" s="7"/>
      <c r="R508" s="8"/>
      <c r="S508" s="8"/>
      <c r="T508" s="8"/>
      <c r="U508" s="8"/>
      <c r="V508" s="13"/>
      <c r="W508" s="14"/>
      <c r="X508" s="1"/>
      <c r="Y508" s="1"/>
      <c r="Z508" s="1"/>
      <c r="AA508" s="1"/>
      <c r="AB508" s="1"/>
      <c r="AC508" s="1"/>
      <c r="AD508" s="8"/>
      <c r="AE508" s="8"/>
      <c r="AF508" s="8"/>
      <c r="AG508" s="8"/>
      <c r="AH508" s="9"/>
      <c r="AI508" s="8"/>
      <c r="AJ508" s="13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7"/>
      <c r="BL508" s="7"/>
      <c r="BM508" s="7"/>
      <c r="BN508" s="7"/>
      <c r="BO508" s="7"/>
      <c r="BP508" s="7"/>
      <c r="BQ508" s="7"/>
      <c r="BR508" s="7"/>
      <c r="BT508" s="8"/>
      <c r="BV508" s="7"/>
      <c r="BW508" s="7"/>
      <c r="BX508" s="7"/>
      <c r="BY508" s="7"/>
      <c r="BZ508" s="7"/>
      <c r="CA508" s="7"/>
    </row>
    <row r="509" spans="1:79" x14ac:dyDescent="0.3">
      <c r="A509" s="1" t="s">
        <v>2507</v>
      </c>
      <c r="B509" s="1"/>
      <c r="C509" s="1" t="s">
        <v>1878</v>
      </c>
      <c r="D509" s="1"/>
      <c r="E509" s="1"/>
      <c r="F509" s="1"/>
      <c r="G509" s="1"/>
      <c r="H509" s="1">
        <v>15539.34</v>
      </c>
      <c r="I509" s="1">
        <v>-1.44</v>
      </c>
      <c r="J509" s="12">
        <v>1389.49</v>
      </c>
      <c r="K509" s="5">
        <v>1069.98</v>
      </c>
      <c r="L509" s="5">
        <v>1744.39</v>
      </c>
      <c r="M509" s="13">
        <f t="shared" si="32"/>
        <v>-1.4420890597975022E-2</v>
      </c>
      <c r="N509" s="13">
        <f t="shared" si="33"/>
        <v>-1.26484235658606E-2</v>
      </c>
      <c r="O509" s="13">
        <f t="shared" si="33"/>
        <v>-1.1520162594115257E-2</v>
      </c>
      <c r="P509" s="13">
        <f t="shared" si="33"/>
        <v>-1.1677053824362571E-2</v>
      </c>
      <c r="Q509" s="7"/>
      <c r="R509" s="8"/>
      <c r="S509" s="8"/>
      <c r="T509" s="8"/>
      <c r="U509" s="8"/>
      <c r="V509" s="13"/>
      <c r="W509" s="14"/>
      <c r="X509" s="1"/>
      <c r="Y509" s="1"/>
      <c r="Z509" s="1"/>
      <c r="AA509" s="1"/>
      <c r="AB509" s="1"/>
      <c r="AC509" s="1"/>
      <c r="AD509" s="8"/>
      <c r="AE509" s="8"/>
      <c r="AF509" s="8"/>
      <c r="AG509" s="8"/>
      <c r="AH509" s="9"/>
      <c r="AI509" s="8"/>
      <c r="AJ509" s="13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7"/>
      <c r="BL509" s="7"/>
      <c r="BM509" s="7"/>
      <c r="BN509" s="7"/>
      <c r="BO509" s="7"/>
      <c r="BP509" s="7"/>
      <c r="BQ509" s="7"/>
      <c r="BR509" s="7"/>
      <c r="BT509" s="8"/>
      <c r="BV509" s="7"/>
      <c r="BW509" s="7"/>
      <c r="BX509" s="7"/>
      <c r="BY509" s="7"/>
      <c r="BZ509" s="7"/>
      <c r="CA509" s="7"/>
    </row>
    <row r="510" spans="1:79" x14ac:dyDescent="0.3">
      <c r="A510" s="1" t="s">
        <v>2508</v>
      </c>
      <c r="B510" s="1"/>
      <c r="C510" s="1" t="s">
        <v>1878</v>
      </c>
      <c r="D510" s="1"/>
      <c r="E510" s="1"/>
      <c r="F510" s="1"/>
      <c r="G510" s="1"/>
      <c r="H510" s="1">
        <v>15700.26</v>
      </c>
      <c r="I510" s="1">
        <v>1.03</v>
      </c>
      <c r="J510" s="12">
        <v>1402.42</v>
      </c>
      <c r="K510" s="5">
        <v>1072.27</v>
      </c>
      <c r="L510" s="5">
        <v>1751.11</v>
      </c>
      <c r="M510" s="13">
        <f t="shared" si="32"/>
        <v>1.0355652170555452E-2</v>
      </c>
      <c r="N510" s="13">
        <f t="shared" si="33"/>
        <v>9.3055725482011908E-3</v>
      </c>
      <c r="O510" s="13">
        <f t="shared" si="33"/>
        <v>2.1402269201293844E-3</v>
      </c>
      <c r="P510" s="13">
        <f t="shared" si="33"/>
        <v>3.8523495319280343E-3</v>
      </c>
      <c r="Q510" s="7"/>
      <c r="R510" s="8"/>
      <c r="S510" s="8"/>
      <c r="T510" s="8"/>
      <c r="U510" s="8"/>
      <c r="V510" s="13"/>
      <c r="W510" s="14"/>
      <c r="X510" s="1"/>
      <c r="Y510" s="1"/>
      <c r="Z510" s="1"/>
      <c r="AA510" s="1"/>
      <c r="AB510" s="1"/>
      <c r="AC510" s="1"/>
      <c r="AD510" s="8"/>
      <c r="AE510" s="8"/>
      <c r="AF510" s="8"/>
      <c r="AG510" s="8"/>
      <c r="AH510" s="9"/>
      <c r="AI510" s="8"/>
      <c r="AJ510" s="13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7"/>
      <c r="BL510" s="7"/>
      <c r="BM510" s="7"/>
      <c r="BN510" s="7"/>
      <c r="BO510" s="7"/>
      <c r="BP510" s="7"/>
      <c r="BQ510" s="7"/>
      <c r="BR510" s="7"/>
      <c r="BT510" s="8"/>
      <c r="BV510" s="7"/>
      <c r="BW510" s="7"/>
      <c r="BX510" s="7"/>
      <c r="BY510" s="7"/>
      <c r="BZ510" s="7"/>
      <c r="CA510" s="7"/>
    </row>
    <row r="511" spans="1:79" x14ac:dyDescent="0.3">
      <c r="A511" s="1" t="s">
        <v>2509</v>
      </c>
      <c r="B511" s="1"/>
      <c r="C511" s="1" t="s">
        <v>1878</v>
      </c>
      <c r="D511" s="1"/>
      <c r="E511" s="1"/>
      <c r="F511" s="1"/>
      <c r="G511" s="1"/>
      <c r="H511" s="1">
        <v>15431.94</v>
      </c>
      <c r="I511" s="1">
        <v>-1.7</v>
      </c>
      <c r="J511" s="12">
        <v>1372.13</v>
      </c>
      <c r="K511" s="5">
        <v>1064.5999999999999</v>
      </c>
      <c r="L511" s="5">
        <v>1747.25</v>
      </c>
      <c r="M511" s="13">
        <f t="shared" si="32"/>
        <v>-1.7090162838067635E-2</v>
      </c>
      <c r="N511" s="13">
        <f t="shared" si="33"/>
        <v>-2.1598379943240986E-2</v>
      </c>
      <c r="O511" s="13">
        <f t="shared" si="33"/>
        <v>-7.1530491387431505E-3</v>
      </c>
      <c r="P511" s="13">
        <f t="shared" si="33"/>
        <v>-2.2043161194899019E-3</v>
      </c>
      <c r="Q511" s="7"/>
      <c r="R511" s="8"/>
      <c r="S511" s="8"/>
      <c r="T511" s="8"/>
      <c r="U511" s="8"/>
      <c r="V511" s="13"/>
      <c r="W511" s="14"/>
      <c r="X511" s="1"/>
      <c r="Y511" s="1"/>
      <c r="Z511" s="1"/>
      <c r="AA511" s="1"/>
      <c r="AB511" s="1"/>
      <c r="AC511" s="1"/>
      <c r="AD511" s="8"/>
      <c r="AE511" s="8"/>
      <c r="AF511" s="8"/>
      <c r="AG511" s="8"/>
      <c r="AH511" s="9"/>
      <c r="AI511" s="8"/>
      <c r="AJ511" s="13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7"/>
      <c r="BL511" s="7"/>
      <c r="BM511" s="7"/>
      <c r="BN511" s="7"/>
      <c r="BO511" s="7"/>
      <c r="BP511" s="7"/>
      <c r="BQ511" s="7"/>
      <c r="BR511" s="7"/>
      <c r="BT511" s="8"/>
      <c r="BV511" s="7"/>
      <c r="BW511" s="7"/>
      <c r="BX511" s="7"/>
      <c r="BY511" s="7"/>
      <c r="BZ511" s="7"/>
      <c r="CA511" s="7"/>
    </row>
    <row r="512" spans="1:79" x14ac:dyDescent="0.3">
      <c r="A512" s="1" t="s">
        <v>2510</v>
      </c>
      <c r="B512" s="1"/>
      <c r="C512" s="1" t="s">
        <v>1878</v>
      </c>
      <c r="D512" s="1"/>
      <c r="E512" s="1"/>
      <c r="F512" s="1"/>
      <c r="G512" s="1"/>
      <c r="H512" s="1">
        <v>15536.01</v>
      </c>
      <c r="I512" s="1">
        <v>0.67</v>
      </c>
      <c r="J512" s="12">
        <v>1382.42</v>
      </c>
      <c r="K512" s="5">
        <v>1075.8399999999999</v>
      </c>
      <c r="L512" s="5">
        <v>1750.53</v>
      </c>
      <c r="M512" s="13">
        <f t="shared" si="32"/>
        <v>6.7438053802697517E-3</v>
      </c>
      <c r="N512" s="13">
        <f t="shared" si="33"/>
        <v>7.4992894259289233E-3</v>
      </c>
      <c r="O512" s="13">
        <f t="shared" si="33"/>
        <v>1.0557956039827232E-2</v>
      </c>
      <c r="P512" s="13">
        <f t="shared" si="33"/>
        <v>1.8772356560308179E-3</v>
      </c>
      <c r="Q512" s="7"/>
      <c r="R512" s="8"/>
      <c r="S512" s="8"/>
      <c r="T512" s="8"/>
      <c r="U512" s="8"/>
      <c r="V512" s="13"/>
      <c r="W512" s="14"/>
      <c r="X512" s="1"/>
      <c r="Y512" s="1"/>
      <c r="Z512" s="1"/>
      <c r="AA512" s="1"/>
      <c r="AB512" s="1"/>
      <c r="AC512" s="1"/>
      <c r="AD512" s="8"/>
      <c r="AE512" s="8"/>
      <c r="AF512" s="8"/>
      <c r="AG512" s="8"/>
      <c r="AH512" s="9"/>
      <c r="AI512" s="8"/>
      <c r="AJ512" s="13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7"/>
      <c r="BL512" s="7"/>
      <c r="BM512" s="7"/>
      <c r="BN512" s="7"/>
      <c r="BO512" s="7"/>
      <c r="BP512" s="7"/>
      <c r="BQ512" s="7"/>
      <c r="BR512" s="7"/>
      <c r="BT512" s="8"/>
      <c r="BV512" s="7"/>
      <c r="BW512" s="7"/>
      <c r="BX512" s="7"/>
      <c r="BY512" s="7"/>
      <c r="BZ512" s="7"/>
      <c r="CA512" s="7"/>
    </row>
    <row r="513" spans="1:79" x14ac:dyDescent="0.3">
      <c r="A513" s="1" t="s">
        <v>2511</v>
      </c>
      <c r="B513" s="1"/>
      <c r="C513" s="1" t="s">
        <v>1878</v>
      </c>
      <c r="D513" s="1"/>
      <c r="E513" s="1"/>
      <c r="F513" s="1"/>
      <c r="G513" s="1"/>
      <c r="H513" s="1">
        <v>15652.81</v>
      </c>
      <c r="I513" s="1">
        <v>0.75</v>
      </c>
      <c r="J513" s="12">
        <v>1395.54</v>
      </c>
      <c r="K513" s="5">
        <v>1074.0999999999999</v>
      </c>
      <c r="L513" s="5">
        <v>1703.43</v>
      </c>
      <c r="M513" s="13">
        <f t="shared" si="32"/>
        <v>7.5180178179596879E-3</v>
      </c>
      <c r="N513" s="13">
        <f t="shared" si="33"/>
        <v>9.4906034345567658E-3</v>
      </c>
      <c r="O513" s="13">
        <f t="shared" si="33"/>
        <v>-1.6173408685306034E-3</v>
      </c>
      <c r="P513" s="13">
        <f t="shared" si="33"/>
        <v>-2.6906136998508967E-2</v>
      </c>
      <c r="Q513" s="7"/>
      <c r="R513" s="8"/>
      <c r="S513" s="8"/>
      <c r="T513" s="8"/>
      <c r="U513" s="8"/>
      <c r="V513" s="13"/>
      <c r="W513" s="14"/>
      <c r="X513" s="1"/>
      <c r="Y513" s="1"/>
      <c r="Z513" s="1"/>
      <c r="AA513" s="1"/>
      <c r="AB513" s="1"/>
      <c r="AC513" s="1"/>
      <c r="AD513" s="8"/>
      <c r="AE513" s="8"/>
      <c r="AF513" s="8"/>
      <c r="AG513" s="8"/>
      <c r="AH513" s="9"/>
      <c r="AI513" s="8"/>
      <c r="AJ513" s="13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7"/>
      <c r="BL513" s="7"/>
      <c r="BM513" s="7"/>
      <c r="BN513" s="7"/>
      <c r="BO513" s="7"/>
      <c r="BP513" s="7"/>
      <c r="BQ513" s="7"/>
      <c r="BR513" s="7"/>
      <c r="BT513" s="8"/>
      <c r="BV513" s="7"/>
      <c r="BW513" s="7"/>
      <c r="BX513" s="7"/>
      <c r="BY513" s="7"/>
      <c r="BZ513" s="7"/>
      <c r="CA513" s="7"/>
    </row>
    <row r="514" spans="1:79" x14ac:dyDescent="0.3">
      <c r="A514" s="1" t="s">
        <v>2512</v>
      </c>
      <c r="B514" s="1"/>
      <c r="C514" s="1" t="s">
        <v>1878</v>
      </c>
      <c r="D514" s="1"/>
      <c r="E514" s="1"/>
      <c r="F514" s="1"/>
      <c r="G514" s="1"/>
      <c r="H514" s="1">
        <v>15936.09</v>
      </c>
      <c r="I514" s="1">
        <v>1.8</v>
      </c>
      <c r="J514" s="12">
        <v>1431.12</v>
      </c>
      <c r="K514" s="5">
        <v>1077.81</v>
      </c>
      <c r="L514" s="5">
        <v>1741.83</v>
      </c>
      <c r="M514" s="13">
        <f t="shared" si="32"/>
        <v>1.8097708973660254E-2</v>
      </c>
      <c r="N514" s="13">
        <f t="shared" si="33"/>
        <v>2.5495507115525173E-2</v>
      </c>
      <c r="O514" s="13">
        <f t="shared" si="33"/>
        <v>3.4540545573038539E-3</v>
      </c>
      <c r="P514" s="13">
        <f t="shared" si="33"/>
        <v>2.2542751976893705E-2</v>
      </c>
      <c r="Q514" s="7"/>
      <c r="R514" s="8"/>
      <c r="S514" s="8"/>
      <c r="T514" s="8"/>
      <c r="U514" s="8"/>
      <c r="V514" s="13"/>
      <c r="W514" s="14"/>
      <c r="X514" s="1"/>
      <c r="Y514" s="1"/>
      <c r="Z514" s="1"/>
      <c r="AA514" s="1"/>
      <c r="AB514" s="1"/>
      <c r="AC514" s="1"/>
      <c r="AD514" s="8"/>
      <c r="AE514" s="8"/>
      <c r="AF514" s="8"/>
      <c r="AG514" s="8"/>
      <c r="AH514" s="9"/>
      <c r="AI514" s="8"/>
      <c r="AJ514" s="13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7"/>
      <c r="BL514" s="7"/>
      <c r="BM514" s="7"/>
      <c r="BN514" s="7"/>
      <c r="BO514" s="7"/>
      <c r="BP514" s="7"/>
      <c r="BQ514" s="7"/>
      <c r="BR514" s="7"/>
      <c r="BT514" s="8"/>
      <c r="BV514" s="7"/>
      <c r="BW514" s="7"/>
      <c r="BX514" s="7"/>
      <c r="BY514" s="7"/>
      <c r="BZ514" s="7"/>
      <c r="CA514" s="7"/>
    </row>
    <row r="515" spans="1:79" x14ac:dyDescent="0.3">
      <c r="A515" s="1" t="s">
        <v>2513</v>
      </c>
      <c r="B515" s="1"/>
      <c r="C515" s="1" t="s">
        <v>1878</v>
      </c>
      <c r="D515" s="1"/>
      <c r="E515" s="1"/>
      <c r="F515" s="1"/>
      <c r="G515" s="1"/>
      <c r="H515" s="1">
        <v>15835.6</v>
      </c>
      <c r="I515" s="1">
        <v>-0.63</v>
      </c>
      <c r="J515" s="12">
        <v>1416.49</v>
      </c>
      <c r="K515" s="5">
        <v>1074.96</v>
      </c>
      <c r="L515" s="5">
        <v>1743.3</v>
      </c>
      <c r="M515" s="13">
        <f t="shared" si="32"/>
        <v>-6.3058127809267894E-3</v>
      </c>
      <c r="N515" s="13">
        <f t="shared" si="33"/>
        <v>-1.0222762591536649E-2</v>
      </c>
      <c r="O515" s="13">
        <f t="shared" si="33"/>
        <v>-2.6442508419850519E-3</v>
      </c>
      <c r="P515" s="13">
        <f t="shared" si="33"/>
        <v>8.4393999414400511E-4</v>
      </c>
      <c r="Q515" s="7"/>
      <c r="R515" s="8"/>
      <c r="S515" s="8"/>
      <c r="T515" s="8"/>
      <c r="U515" s="8"/>
      <c r="V515" s="13"/>
      <c r="W515" s="14"/>
      <c r="X515" s="1"/>
      <c r="Y515" s="1"/>
      <c r="Z515" s="1"/>
      <c r="AA515" s="1"/>
      <c r="AB515" s="1"/>
      <c r="AC515" s="1"/>
      <c r="AD515" s="8"/>
      <c r="AE515" s="8"/>
      <c r="AF515" s="8"/>
      <c r="AG515" s="8"/>
      <c r="AH515" s="9"/>
      <c r="AI515" s="8"/>
      <c r="AJ515" s="13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7"/>
      <c r="BL515" s="7"/>
      <c r="BM515" s="7"/>
      <c r="BN515" s="7"/>
      <c r="BO515" s="7"/>
      <c r="BP515" s="7"/>
      <c r="BQ515" s="7"/>
      <c r="BR515" s="7"/>
      <c r="BT515" s="8"/>
      <c r="BV515" s="7"/>
      <c r="BW515" s="7"/>
      <c r="BX515" s="7"/>
      <c r="BY515" s="7"/>
      <c r="BZ515" s="7"/>
      <c r="CA515" s="7"/>
    </row>
    <row r="516" spans="1:79" x14ac:dyDescent="0.3">
      <c r="A516" s="1" t="s">
        <v>2514</v>
      </c>
      <c r="B516" s="1"/>
      <c r="C516" s="1" t="s">
        <v>1878</v>
      </c>
      <c r="D516" s="1"/>
      <c r="E516" s="1"/>
      <c r="F516" s="1"/>
      <c r="G516" s="1"/>
      <c r="H516" s="1">
        <v>15724.62</v>
      </c>
      <c r="I516" s="1">
        <v>-0.7</v>
      </c>
      <c r="J516" s="12">
        <v>1401.13</v>
      </c>
      <c r="K516" s="5">
        <v>1076.4100000000001</v>
      </c>
      <c r="L516" s="5">
        <v>1750.61</v>
      </c>
      <c r="M516" s="13">
        <f t="shared" ref="M516:M579" si="34">H516/H515-1</f>
        <v>-7.008259870165956E-3</v>
      </c>
      <c r="N516" s="13">
        <f t="shared" si="33"/>
        <v>-1.0843705215003219E-2</v>
      </c>
      <c r="O516" s="13">
        <f t="shared" si="33"/>
        <v>1.3488874004614626E-3</v>
      </c>
      <c r="P516" s="13">
        <f t="shared" si="33"/>
        <v>4.193196810646338E-3</v>
      </c>
      <c r="Q516" s="7"/>
      <c r="R516" s="8"/>
      <c r="S516" s="8"/>
      <c r="T516" s="8"/>
      <c r="U516" s="8"/>
      <c r="V516" s="13"/>
      <c r="W516" s="14"/>
      <c r="X516" s="1"/>
      <c r="Y516" s="1"/>
      <c r="Z516" s="1"/>
      <c r="AA516" s="1"/>
      <c r="AB516" s="1"/>
      <c r="AC516" s="1"/>
      <c r="AD516" s="8"/>
      <c r="AE516" s="8"/>
      <c r="AF516" s="8"/>
      <c r="AG516" s="8"/>
      <c r="AH516" s="9"/>
      <c r="AI516" s="8"/>
      <c r="AJ516" s="13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7"/>
      <c r="BL516" s="7"/>
      <c r="BM516" s="7"/>
      <c r="BN516" s="7"/>
      <c r="BO516" s="7"/>
      <c r="BP516" s="7"/>
      <c r="BQ516" s="7"/>
      <c r="BR516" s="7"/>
      <c r="BT516" s="8"/>
      <c r="BV516" s="7"/>
      <c r="BW516" s="7"/>
      <c r="BX516" s="7"/>
      <c r="BY516" s="7"/>
      <c r="BZ516" s="7"/>
      <c r="CA516" s="7"/>
    </row>
    <row r="517" spans="1:79" x14ac:dyDescent="0.3">
      <c r="A517" s="1" t="s">
        <v>2515</v>
      </c>
      <c r="B517" s="1"/>
      <c r="C517" s="1" t="s">
        <v>1878</v>
      </c>
      <c r="D517" s="1"/>
      <c r="E517" s="1"/>
      <c r="F517" s="1"/>
      <c r="G517" s="1"/>
      <c r="H517" s="1">
        <v>16141.35</v>
      </c>
      <c r="I517" s="1">
        <v>2.65</v>
      </c>
      <c r="J517" s="12">
        <v>1450.52</v>
      </c>
      <c r="K517" s="5">
        <v>1084.81</v>
      </c>
      <c r="L517" s="5">
        <v>1752.33</v>
      </c>
      <c r="M517" s="13">
        <f t="shared" si="34"/>
        <v>2.6501753301510611E-2</v>
      </c>
      <c r="N517" s="13">
        <f t="shared" ref="N517:P580" si="35">J517/J516-1</f>
        <v>3.5250119546366143E-2</v>
      </c>
      <c r="O517" s="13">
        <f t="shared" si="35"/>
        <v>7.8037179141776658E-3</v>
      </c>
      <c r="P517" s="13">
        <f t="shared" si="35"/>
        <v>9.8251466631626982E-4</v>
      </c>
      <c r="Q517" s="7"/>
      <c r="R517" s="8"/>
      <c r="S517" s="8"/>
      <c r="T517" s="8"/>
      <c r="U517" s="8"/>
      <c r="V517" s="13"/>
      <c r="W517" s="14"/>
      <c r="X517" s="1"/>
      <c r="Y517" s="1"/>
      <c r="Z517" s="1"/>
      <c r="AA517" s="1"/>
      <c r="AB517" s="1"/>
      <c r="AC517" s="1"/>
      <c r="AD517" s="8"/>
      <c r="AE517" s="8"/>
      <c r="AF517" s="8"/>
      <c r="AG517" s="8"/>
      <c r="AH517" s="9"/>
      <c r="AI517" s="8"/>
      <c r="AJ517" s="13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7"/>
      <c r="BL517" s="7"/>
      <c r="BM517" s="7"/>
      <c r="BN517" s="7"/>
      <c r="BO517" s="7"/>
      <c r="BP517" s="7"/>
      <c r="BQ517" s="7"/>
      <c r="BR517" s="7"/>
      <c r="BT517" s="8"/>
      <c r="BV517" s="7"/>
      <c r="BW517" s="7"/>
      <c r="BX517" s="7"/>
      <c r="BY517" s="7"/>
      <c r="BZ517" s="7"/>
      <c r="CA517" s="7"/>
    </row>
    <row r="518" spans="1:79" x14ac:dyDescent="0.3">
      <c r="A518" s="1" t="s">
        <v>2516</v>
      </c>
      <c r="B518" s="1"/>
      <c r="C518" s="1" t="s">
        <v>1878</v>
      </c>
      <c r="D518" s="1"/>
      <c r="E518" s="1"/>
      <c r="F518" s="1"/>
      <c r="G518" s="1"/>
      <c r="H518" s="1">
        <v>16020.07</v>
      </c>
      <c r="I518" s="1">
        <v>-0.75</v>
      </c>
      <c r="J518" s="12">
        <v>1438.69</v>
      </c>
      <c r="K518" s="5">
        <v>1082.8800000000001</v>
      </c>
      <c r="L518" s="5">
        <v>1736.71</v>
      </c>
      <c r="M518" s="13">
        <f t="shared" si="34"/>
        <v>-7.5136218469954441E-3</v>
      </c>
      <c r="N518" s="13">
        <f t="shared" si="35"/>
        <v>-8.1556958883710617E-3</v>
      </c>
      <c r="O518" s="13">
        <f t="shared" si="35"/>
        <v>-1.7791133931286396E-3</v>
      </c>
      <c r="P518" s="13">
        <f t="shared" si="35"/>
        <v>-8.9138461362870958E-3</v>
      </c>
      <c r="Q518" s="7"/>
      <c r="R518" s="8"/>
      <c r="S518" s="8"/>
      <c r="T518" s="8"/>
      <c r="U518" s="8"/>
      <c r="V518" s="13"/>
      <c r="W518" s="14"/>
      <c r="X518" s="1"/>
      <c r="Y518" s="1"/>
      <c r="Z518" s="1"/>
      <c r="AA518" s="1"/>
      <c r="AB518" s="1"/>
      <c r="AC518" s="1"/>
      <c r="AD518" s="8"/>
      <c r="AE518" s="8"/>
      <c r="AF518" s="8"/>
      <c r="AG518" s="8"/>
      <c r="AH518" s="9"/>
      <c r="AI518" s="8"/>
      <c r="AJ518" s="13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7"/>
      <c r="BL518" s="7"/>
      <c r="BM518" s="7"/>
      <c r="BN518" s="7"/>
      <c r="BO518" s="7"/>
      <c r="BP518" s="7"/>
      <c r="BQ518" s="7"/>
      <c r="BR518" s="7"/>
      <c r="BT518" s="8"/>
      <c r="BV518" s="7"/>
      <c r="BW518" s="7"/>
      <c r="BX518" s="7"/>
      <c r="BY518" s="7"/>
      <c r="BZ518" s="7"/>
      <c r="CA518" s="7"/>
    </row>
    <row r="519" spans="1:79" x14ac:dyDescent="0.3">
      <c r="A519" s="1" t="s">
        <v>2517</v>
      </c>
      <c r="B519" s="1"/>
      <c r="C519" s="1" t="s">
        <v>1878</v>
      </c>
      <c r="D519" s="1"/>
      <c r="E519" s="1"/>
      <c r="F519" s="1"/>
      <c r="G519" s="1"/>
      <c r="H519" s="1">
        <v>16165.74</v>
      </c>
      <c r="I519" s="1">
        <v>0.9</v>
      </c>
      <c r="J519" s="12">
        <v>1451.64</v>
      </c>
      <c r="K519" s="5">
        <v>1093.23</v>
      </c>
      <c r="L519" s="5">
        <v>1730.13</v>
      </c>
      <c r="M519" s="13">
        <f t="shared" si="34"/>
        <v>9.0929690070018498E-3</v>
      </c>
      <c r="N519" s="13">
        <f t="shared" si="35"/>
        <v>9.0012441874205429E-3</v>
      </c>
      <c r="O519" s="13">
        <f t="shared" si="35"/>
        <v>9.5578457446807707E-3</v>
      </c>
      <c r="P519" s="13">
        <f t="shared" si="35"/>
        <v>-3.7887730248572504E-3</v>
      </c>
      <c r="Q519" s="7"/>
      <c r="R519" s="8"/>
      <c r="S519" s="8"/>
      <c r="T519" s="8"/>
      <c r="U519" s="8"/>
      <c r="V519" s="13"/>
      <c r="W519" s="14"/>
      <c r="X519" s="1"/>
      <c r="Y519" s="1"/>
      <c r="Z519" s="1"/>
      <c r="AA519" s="1"/>
      <c r="AB519" s="1"/>
      <c r="AC519" s="1"/>
      <c r="AD519" s="8"/>
      <c r="AE519" s="8"/>
      <c r="AF519" s="8"/>
      <c r="AG519" s="8"/>
      <c r="AH519" s="9"/>
      <c r="AI519" s="8"/>
      <c r="AJ519" s="13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7"/>
      <c r="BL519" s="7"/>
      <c r="BM519" s="7"/>
      <c r="BN519" s="7"/>
      <c r="BO519" s="7"/>
      <c r="BP519" s="7"/>
      <c r="BQ519" s="7"/>
      <c r="BR519" s="7"/>
      <c r="BT519" s="8"/>
      <c r="BV519" s="7"/>
      <c r="BW519" s="7"/>
      <c r="BX519" s="7"/>
      <c r="BY519" s="7"/>
      <c r="BZ519" s="7"/>
      <c r="CA519" s="7"/>
    </row>
    <row r="520" spans="1:79" x14ac:dyDescent="0.3">
      <c r="A520" s="1" t="s">
        <v>2518</v>
      </c>
      <c r="B520" s="1"/>
      <c r="C520" s="1" t="s">
        <v>1878</v>
      </c>
      <c r="D520" s="1"/>
      <c r="E520" s="1"/>
      <c r="F520" s="1"/>
      <c r="G520" s="1"/>
      <c r="H520" s="1">
        <v>16311.6</v>
      </c>
      <c r="I520" s="1">
        <v>0.9</v>
      </c>
      <c r="J520" s="12">
        <v>1464.1</v>
      </c>
      <c r="K520" s="5">
        <v>1104.29</v>
      </c>
      <c r="L520" s="5">
        <v>1732.12</v>
      </c>
      <c r="M520" s="13">
        <f t="shared" si="34"/>
        <v>9.0227852235653661E-3</v>
      </c>
      <c r="N520" s="13">
        <f t="shared" si="35"/>
        <v>8.5833953321758916E-3</v>
      </c>
      <c r="O520" s="13">
        <f t="shared" si="35"/>
        <v>1.0116809820440276E-2</v>
      </c>
      <c r="P520" s="13">
        <f t="shared" si="35"/>
        <v>1.1502025859326803E-3</v>
      </c>
      <c r="Q520" s="7"/>
      <c r="R520" s="8"/>
      <c r="S520" s="8"/>
      <c r="T520" s="8"/>
      <c r="U520" s="8"/>
      <c r="V520" s="13"/>
      <c r="W520" s="14"/>
      <c r="X520" s="1"/>
      <c r="Y520" s="1"/>
      <c r="Z520" s="1"/>
      <c r="AA520" s="1"/>
      <c r="AB520" s="1"/>
      <c r="AC520" s="1"/>
      <c r="AD520" s="8"/>
      <c r="AE520" s="8"/>
      <c r="AF520" s="8"/>
      <c r="AG520" s="8"/>
      <c r="AH520" s="9"/>
      <c r="AI520" s="8"/>
      <c r="AJ520" s="13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7"/>
      <c r="BL520" s="7"/>
      <c r="BM520" s="7"/>
      <c r="BN520" s="7"/>
      <c r="BO520" s="7"/>
      <c r="BP520" s="7"/>
      <c r="BQ520" s="7"/>
      <c r="BR520" s="7"/>
      <c r="BT520" s="8"/>
      <c r="BV520" s="7"/>
      <c r="BW520" s="7"/>
      <c r="BX520" s="7"/>
      <c r="BY520" s="7"/>
      <c r="BZ520" s="7"/>
      <c r="CA520" s="7"/>
    </row>
    <row r="521" spans="1:79" x14ac:dyDescent="0.3">
      <c r="A521" s="1" t="s">
        <v>2519</v>
      </c>
      <c r="B521" s="1"/>
      <c r="C521" s="1" t="s">
        <v>1878</v>
      </c>
      <c r="D521" s="1"/>
      <c r="E521" s="1"/>
      <c r="F521" s="1"/>
      <c r="G521" s="1"/>
      <c r="H521" s="1">
        <v>15914.43</v>
      </c>
      <c r="I521" s="1">
        <v>-2.4300000000000002</v>
      </c>
      <c r="J521" s="12">
        <v>1423.58</v>
      </c>
      <c r="K521" s="5">
        <v>1095.56</v>
      </c>
      <c r="L521" s="5">
        <v>1710.14</v>
      </c>
      <c r="M521" s="13">
        <f t="shared" si="34"/>
        <v>-2.4348929596115676E-2</v>
      </c>
      <c r="N521" s="13">
        <f t="shared" si="35"/>
        <v>-2.7675705211392621E-2</v>
      </c>
      <c r="O521" s="13">
        <f t="shared" si="35"/>
        <v>-7.9055320613244939E-3</v>
      </c>
      <c r="P521" s="13">
        <f t="shared" si="35"/>
        <v>-1.26896519871601E-2</v>
      </c>
      <c r="Q521" s="7"/>
      <c r="R521" s="8"/>
      <c r="S521" s="8"/>
      <c r="T521" s="8"/>
      <c r="U521" s="8"/>
      <c r="V521" s="13"/>
      <c r="W521" s="14"/>
      <c r="X521" s="1"/>
      <c r="Y521" s="1"/>
      <c r="Z521" s="1"/>
      <c r="AA521" s="1"/>
      <c r="AB521" s="1"/>
      <c r="AC521" s="1"/>
      <c r="AD521" s="8"/>
      <c r="AE521" s="8"/>
      <c r="AF521" s="8"/>
      <c r="AG521" s="8"/>
      <c r="AH521" s="9"/>
      <c r="AI521" s="8"/>
      <c r="AJ521" s="13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7"/>
      <c r="BL521" s="7"/>
      <c r="BM521" s="7"/>
      <c r="BN521" s="7"/>
      <c r="BO521" s="7"/>
      <c r="BP521" s="7"/>
      <c r="BQ521" s="7"/>
      <c r="BR521" s="7"/>
      <c r="BT521" s="8"/>
      <c r="BV521" s="7"/>
      <c r="BW521" s="7"/>
      <c r="BX521" s="7"/>
      <c r="BY521" s="7"/>
      <c r="BZ521" s="7"/>
      <c r="CA521" s="7"/>
    </row>
    <row r="522" spans="1:79" x14ac:dyDescent="0.3">
      <c r="A522" s="1" t="s">
        <v>2520</v>
      </c>
      <c r="B522" s="1"/>
      <c r="C522" s="1" t="s">
        <v>1878</v>
      </c>
      <c r="D522" s="1"/>
      <c r="E522" s="1"/>
      <c r="F522" s="1"/>
      <c r="G522" s="1"/>
      <c r="H522" s="1">
        <v>15953.44</v>
      </c>
      <c r="I522" s="1">
        <v>0.24</v>
      </c>
      <c r="J522" s="12">
        <v>1437.82</v>
      </c>
      <c r="K522" s="5">
        <v>1086.58</v>
      </c>
      <c r="L522" s="5">
        <v>1713.33</v>
      </c>
      <c r="M522" s="13">
        <f t="shared" si="34"/>
        <v>2.4512345085561105E-3</v>
      </c>
      <c r="N522" s="13">
        <f t="shared" si="35"/>
        <v>1.000295030837739E-2</v>
      </c>
      <c r="O522" s="13">
        <f t="shared" si="35"/>
        <v>-8.1967213114754189E-3</v>
      </c>
      <c r="P522" s="13">
        <f t="shared" si="35"/>
        <v>1.8653443577718587E-3</v>
      </c>
      <c r="Q522" s="7"/>
      <c r="R522" s="8"/>
      <c r="S522" s="8"/>
      <c r="T522" s="8"/>
      <c r="U522" s="8"/>
      <c r="V522" s="13"/>
      <c r="W522" s="14"/>
      <c r="X522" s="1"/>
      <c r="Y522" s="1"/>
      <c r="Z522" s="1"/>
      <c r="AA522" s="1"/>
      <c r="AB522" s="1"/>
      <c r="AC522" s="1"/>
      <c r="AD522" s="8"/>
      <c r="AE522" s="8"/>
      <c r="AF522" s="8"/>
      <c r="AG522" s="8"/>
      <c r="AH522" s="9"/>
      <c r="AI522" s="8"/>
      <c r="AJ522" s="13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7"/>
      <c r="BL522" s="7"/>
      <c r="BM522" s="7"/>
      <c r="BN522" s="7"/>
      <c r="BO522" s="7"/>
      <c r="BP522" s="7"/>
      <c r="BQ522" s="7"/>
      <c r="BR522" s="7"/>
      <c r="BT522" s="8"/>
      <c r="BV522" s="7"/>
      <c r="BW522" s="7"/>
      <c r="BX522" s="7"/>
      <c r="BY522" s="7"/>
      <c r="BZ522" s="7"/>
      <c r="CA522" s="7"/>
    </row>
    <row r="523" spans="1:79" x14ac:dyDescent="0.3">
      <c r="A523" s="1" t="s">
        <v>2521</v>
      </c>
      <c r="B523" s="1"/>
      <c r="C523" s="1" t="s">
        <v>1878</v>
      </c>
      <c r="D523" s="1"/>
      <c r="E523" s="1"/>
      <c r="F523" s="1"/>
      <c r="G523" s="1"/>
      <c r="H523" s="1">
        <v>15748.8</v>
      </c>
      <c r="I523" s="1">
        <v>-1.28</v>
      </c>
      <c r="J523" s="12">
        <v>1413.96</v>
      </c>
      <c r="K523" s="5">
        <v>1082.58</v>
      </c>
      <c r="L523" s="5">
        <v>1700.06</v>
      </c>
      <c r="M523" s="13">
        <f t="shared" si="34"/>
        <v>-1.2827327523092236E-2</v>
      </c>
      <c r="N523" s="13">
        <f t="shared" si="35"/>
        <v>-1.6594566774700503E-2</v>
      </c>
      <c r="O523" s="13">
        <f t="shared" si="35"/>
        <v>-3.6812751937270738E-3</v>
      </c>
      <c r="P523" s="13">
        <f t="shared" si="35"/>
        <v>-7.745151255158067E-3</v>
      </c>
      <c r="Q523" s="7"/>
      <c r="R523" s="8"/>
      <c r="S523" s="8"/>
      <c r="T523" s="8"/>
      <c r="U523" s="8"/>
      <c r="V523" s="13"/>
      <c r="W523" s="14"/>
      <c r="X523" s="1"/>
      <c r="Y523" s="1"/>
      <c r="Z523" s="1"/>
      <c r="AA523" s="1"/>
      <c r="AB523" s="1"/>
      <c r="AC523" s="1"/>
      <c r="AD523" s="8"/>
      <c r="AE523" s="8"/>
      <c r="AF523" s="8"/>
      <c r="AG523" s="8"/>
      <c r="AH523" s="9"/>
      <c r="AI523" s="8"/>
      <c r="AJ523" s="13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7"/>
      <c r="BL523" s="7"/>
      <c r="BM523" s="7"/>
      <c r="BN523" s="7"/>
      <c r="BO523" s="7"/>
      <c r="BP523" s="7"/>
      <c r="BQ523" s="7"/>
      <c r="BR523" s="7"/>
      <c r="BT523" s="8"/>
      <c r="BV523" s="7"/>
      <c r="BW523" s="7"/>
      <c r="BX523" s="7"/>
      <c r="BY523" s="7"/>
      <c r="BZ523" s="7"/>
      <c r="CA523" s="7"/>
    </row>
    <row r="524" spans="1:79" x14ac:dyDescent="0.3">
      <c r="A524" s="1" t="s">
        <v>2522</v>
      </c>
      <c r="B524" s="1"/>
      <c r="C524" s="1" t="s">
        <v>1878</v>
      </c>
      <c r="D524" s="1"/>
      <c r="E524" s="1"/>
      <c r="F524" s="1"/>
      <c r="G524" s="1"/>
      <c r="H524" s="1">
        <v>16062.79</v>
      </c>
      <c r="I524" s="1">
        <v>1.99</v>
      </c>
      <c r="J524" s="12">
        <v>1445.23</v>
      </c>
      <c r="K524" s="5">
        <v>1097.73</v>
      </c>
      <c r="L524" s="5">
        <v>1696.68</v>
      </c>
      <c r="M524" s="13">
        <f t="shared" si="34"/>
        <v>1.99373920552679E-2</v>
      </c>
      <c r="N524" s="13">
        <f t="shared" si="35"/>
        <v>2.2115194206342448E-2</v>
      </c>
      <c r="O524" s="13">
        <f t="shared" si="35"/>
        <v>1.3994346838108962E-2</v>
      </c>
      <c r="P524" s="13">
        <f t="shared" si="35"/>
        <v>-1.988165123583796E-3</v>
      </c>
      <c r="Q524" s="7"/>
      <c r="R524" s="8"/>
      <c r="S524" s="8"/>
      <c r="T524" s="8"/>
      <c r="U524" s="8"/>
      <c r="V524" s="13"/>
      <c r="W524" s="14"/>
      <c r="X524" s="1"/>
      <c r="Y524" s="1"/>
      <c r="Z524" s="1"/>
      <c r="AA524" s="1"/>
      <c r="AB524" s="1"/>
      <c r="AC524" s="1"/>
      <c r="AD524" s="8"/>
      <c r="AE524" s="8"/>
      <c r="AF524" s="8"/>
      <c r="AG524" s="8"/>
      <c r="AH524" s="9"/>
      <c r="AI524" s="8"/>
      <c r="AJ524" s="13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7"/>
      <c r="BL524" s="7"/>
      <c r="BM524" s="7"/>
      <c r="BN524" s="7"/>
      <c r="BO524" s="7"/>
      <c r="BP524" s="7"/>
      <c r="BQ524" s="7"/>
      <c r="BR524" s="7"/>
      <c r="BT524" s="8"/>
      <c r="BV524" s="7"/>
      <c r="BW524" s="7"/>
      <c r="BX524" s="7"/>
      <c r="BY524" s="7"/>
      <c r="BZ524" s="7"/>
      <c r="CA524" s="7"/>
    </row>
    <row r="525" spans="1:79" x14ac:dyDescent="0.3">
      <c r="A525" s="1" t="s">
        <v>2523</v>
      </c>
      <c r="B525" s="1"/>
      <c r="C525" s="1" t="s">
        <v>1878</v>
      </c>
      <c r="D525" s="1"/>
      <c r="E525" s="1"/>
      <c r="F525" s="1"/>
      <c r="G525" s="1"/>
      <c r="H525" s="1">
        <v>15940.52</v>
      </c>
      <c r="I525" s="1">
        <v>-0.76</v>
      </c>
      <c r="J525" s="12">
        <v>1427.72</v>
      </c>
      <c r="K525" s="5">
        <v>1091.03</v>
      </c>
      <c r="L525" s="5">
        <v>1694.52</v>
      </c>
      <c r="M525" s="13">
        <f t="shared" si="34"/>
        <v>-7.6120026471118152E-3</v>
      </c>
      <c r="N525" s="13">
        <f t="shared" si="35"/>
        <v>-1.2115718605343107E-2</v>
      </c>
      <c r="O525" s="13">
        <f t="shared" si="35"/>
        <v>-6.103504504750723E-3</v>
      </c>
      <c r="P525" s="13">
        <f t="shared" si="35"/>
        <v>-1.2730744748568057E-3</v>
      </c>
      <c r="Q525" s="7"/>
      <c r="R525" s="8"/>
      <c r="S525" s="8"/>
      <c r="T525" s="8"/>
      <c r="U525" s="8"/>
      <c r="V525" s="13"/>
      <c r="W525" s="14"/>
      <c r="X525" s="1"/>
      <c r="Y525" s="1"/>
      <c r="Z525" s="1"/>
      <c r="AA525" s="1"/>
      <c r="AB525" s="1"/>
      <c r="AC525" s="1"/>
      <c r="AD525" s="8"/>
      <c r="AE525" s="8"/>
      <c r="AF525" s="8"/>
      <c r="AG525" s="8"/>
      <c r="AH525" s="9"/>
      <c r="AI525" s="8"/>
      <c r="AJ525" s="13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7"/>
      <c r="BL525" s="7"/>
      <c r="BM525" s="7"/>
      <c r="BN525" s="7"/>
      <c r="BO525" s="7"/>
      <c r="BP525" s="7"/>
      <c r="BQ525" s="7"/>
      <c r="BR525" s="7"/>
      <c r="BT525" s="8"/>
      <c r="BV525" s="7"/>
      <c r="BW525" s="7"/>
      <c r="BX525" s="7"/>
      <c r="BY525" s="7"/>
      <c r="BZ525" s="7"/>
      <c r="CA525" s="7"/>
    </row>
    <row r="526" spans="1:79" x14ac:dyDescent="0.3">
      <c r="A526" s="1" t="s">
        <v>2524</v>
      </c>
      <c r="B526" s="1"/>
      <c r="C526" s="1" t="s">
        <v>1878</v>
      </c>
      <c r="D526" s="1"/>
      <c r="E526" s="1"/>
      <c r="F526" s="1"/>
      <c r="G526" s="1"/>
      <c r="H526" s="1">
        <v>15743.87</v>
      </c>
      <c r="I526" s="1">
        <v>-1.23</v>
      </c>
      <c r="J526" s="12">
        <v>1401.43</v>
      </c>
      <c r="K526" s="5">
        <v>1083.42</v>
      </c>
      <c r="L526" s="5">
        <v>1690.56</v>
      </c>
      <c r="M526" s="13">
        <f t="shared" si="34"/>
        <v>-1.2336485886282222E-2</v>
      </c>
      <c r="N526" s="13">
        <f t="shared" si="35"/>
        <v>-1.8413974728938465E-2</v>
      </c>
      <c r="O526" s="13">
        <f t="shared" si="35"/>
        <v>-6.9750602641539539E-3</v>
      </c>
      <c r="P526" s="13">
        <f t="shared" si="35"/>
        <v>-2.3369449755683558E-3</v>
      </c>
      <c r="Q526" s="7"/>
      <c r="R526" s="8"/>
      <c r="S526" s="8"/>
      <c r="T526" s="8"/>
      <c r="U526" s="8"/>
      <c r="V526" s="13"/>
      <c r="W526" s="14"/>
      <c r="X526" s="1"/>
      <c r="Y526" s="1"/>
      <c r="Z526" s="1"/>
      <c r="AA526" s="1"/>
      <c r="AB526" s="1"/>
      <c r="AC526" s="1"/>
      <c r="AD526" s="8"/>
      <c r="AE526" s="8"/>
      <c r="AF526" s="8"/>
      <c r="AG526" s="8"/>
      <c r="AH526" s="9"/>
      <c r="AI526" s="8"/>
      <c r="AJ526" s="13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7"/>
      <c r="BL526" s="7"/>
      <c r="BM526" s="7"/>
      <c r="BN526" s="7"/>
      <c r="BO526" s="7"/>
      <c r="BP526" s="7"/>
      <c r="BQ526" s="7"/>
      <c r="BR526" s="7"/>
      <c r="BT526" s="8"/>
      <c r="BV526" s="7"/>
      <c r="BW526" s="7"/>
      <c r="BX526" s="7"/>
      <c r="BY526" s="7"/>
      <c r="BZ526" s="7"/>
      <c r="CA526" s="7"/>
    </row>
    <row r="527" spans="1:79" x14ac:dyDescent="0.3">
      <c r="A527" s="1" t="s">
        <v>2525</v>
      </c>
      <c r="B527" s="1"/>
      <c r="C527" s="1" t="s">
        <v>1878</v>
      </c>
      <c r="D527" s="1"/>
      <c r="E527" s="1"/>
      <c r="F527" s="1"/>
      <c r="G527" s="1"/>
      <c r="H527" s="1">
        <v>15452.9</v>
      </c>
      <c r="I527" s="1">
        <v>-1.84</v>
      </c>
      <c r="J527" s="12">
        <v>1371.98</v>
      </c>
      <c r="K527" s="5">
        <v>1074.27</v>
      </c>
      <c r="L527" s="5">
        <v>1691.21</v>
      </c>
      <c r="M527" s="13">
        <f t="shared" si="34"/>
        <v>-1.8481478823186515E-2</v>
      </c>
      <c r="N527" s="13">
        <f t="shared" si="35"/>
        <v>-2.1014249730632262E-2</v>
      </c>
      <c r="O527" s="13">
        <f t="shared" si="35"/>
        <v>-8.4454782078973167E-3</v>
      </c>
      <c r="P527" s="13">
        <f t="shared" si="35"/>
        <v>3.8448798031431863E-4</v>
      </c>
      <c r="Q527" s="7"/>
      <c r="R527" s="8"/>
      <c r="S527" s="8"/>
      <c r="T527" s="8"/>
      <c r="U527" s="8"/>
      <c r="V527" s="13"/>
      <c r="W527" s="14"/>
      <c r="X527" s="1"/>
      <c r="Y527" s="1"/>
      <c r="Z527" s="1"/>
      <c r="AA527" s="1"/>
      <c r="AB527" s="1"/>
      <c r="AC527" s="1"/>
      <c r="AD527" s="8"/>
      <c r="AE527" s="8"/>
      <c r="AF527" s="8"/>
      <c r="AG527" s="8"/>
      <c r="AH527" s="9"/>
      <c r="AI527" s="8"/>
      <c r="AJ527" s="13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7"/>
      <c r="BL527" s="7"/>
      <c r="BM527" s="7"/>
      <c r="BN527" s="7"/>
      <c r="BO527" s="7"/>
      <c r="BP527" s="7"/>
      <c r="BQ527" s="7"/>
      <c r="BR527" s="7"/>
      <c r="BT527" s="8"/>
      <c r="BV527" s="7"/>
      <c r="BW527" s="7"/>
      <c r="BX527" s="7"/>
      <c r="BY527" s="7"/>
      <c r="BZ527" s="7"/>
      <c r="CA527" s="7"/>
    </row>
    <row r="528" spans="1:79" x14ac:dyDescent="0.3">
      <c r="A528" s="1" t="s">
        <v>2526</v>
      </c>
      <c r="B528" s="1"/>
      <c r="C528" s="1" t="s">
        <v>1878</v>
      </c>
      <c r="D528" s="1"/>
      <c r="E528" s="1"/>
      <c r="F528" s="1"/>
      <c r="G528" s="1"/>
      <c r="H528" s="1">
        <v>15529.76</v>
      </c>
      <c r="I528" s="1">
        <v>0.49</v>
      </c>
      <c r="J528" s="12">
        <v>1382.04</v>
      </c>
      <c r="K528" s="5">
        <v>1082.71</v>
      </c>
      <c r="L528" s="5">
        <v>1683.27</v>
      </c>
      <c r="M528" s="13">
        <f t="shared" si="34"/>
        <v>4.9738236835805694E-3</v>
      </c>
      <c r="N528" s="13">
        <f t="shared" si="35"/>
        <v>7.3324684033293508E-3</v>
      </c>
      <c r="O528" s="13">
        <f t="shared" si="35"/>
        <v>7.8564979009001501E-3</v>
      </c>
      <c r="P528" s="13">
        <f t="shared" si="35"/>
        <v>-4.6948634409683665E-3</v>
      </c>
      <c r="Q528" s="7"/>
      <c r="R528" s="8"/>
      <c r="S528" s="8"/>
      <c r="T528" s="8"/>
      <c r="U528" s="8"/>
      <c r="V528" s="13"/>
      <c r="W528" s="14"/>
      <c r="X528" s="1"/>
      <c r="Y528" s="1"/>
      <c r="Z528" s="1"/>
      <c r="AA528" s="1"/>
      <c r="AB528" s="1"/>
      <c r="AC528" s="1"/>
      <c r="AD528" s="8"/>
      <c r="AE528" s="8"/>
      <c r="AF528" s="8"/>
      <c r="AG528" s="8"/>
      <c r="AH528" s="9"/>
      <c r="AI528" s="8"/>
      <c r="AJ528" s="13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7"/>
      <c r="BL528" s="7"/>
      <c r="BM528" s="7"/>
      <c r="BN528" s="7"/>
      <c r="BO528" s="7"/>
      <c r="BP528" s="7"/>
      <c r="BQ528" s="7"/>
      <c r="BR528" s="7"/>
      <c r="BT528" s="8"/>
      <c r="BV528" s="7"/>
      <c r="BW528" s="7"/>
      <c r="BX528" s="7"/>
      <c r="BY528" s="7"/>
      <c r="BZ528" s="7"/>
      <c r="CA528" s="7"/>
    </row>
    <row r="529" spans="1:79" x14ac:dyDescent="0.3">
      <c r="A529" s="1" t="s">
        <v>2527</v>
      </c>
      <c r="B529" s="1"/>
      <c r="C529" s="1" t="s">
        <v>1878</v>
      </c>
      <c r="D529" s="1"/>
      <c r="E529" s="1"/>
      <c r="F529" s="1"/>
      <c r="G529" s="1"/>
      <c r="H529" s="1">
        <v>15318.12</v>
      </c>
      <c r="I529" s="1">
        <v>-1.36</v>
      </c>
      <c r="J529" s="12">
        <v>1362.59</v>
      </c>
      <c r="K529" s="5">
        <v>1071.96</v>
      </c>
      <c r="L529" s="5">
        <v>1683.88</v>
      </c>
      <c r="M529" s="13">
        <f t="shared" si="34"/>
        <v>-1.3628027735135606E-2</v>
      </c>
      <c r="N529" s="13">
        <f t="shared" si="35"/>
        <v>-1.4073398743885912E-2</v>
      </c>
      <c r="O529" s="13">
        <f t="shared" si="35"/>
        <v>-9.9287897959748905E-3</v>
      </c>
      <c r="P529" s="13">
        <f t="shared" si="35"/>
        <v>3.6238987209435969E-4</v>
      </c>
      <c r="Q529" s="7"/>
      <c r="R529" s="8"/>
      <c r="S529" s="8"/>
      <c r="T529" s="8"/>
      <c r="U529" s="8"/>
      <c r="V529" s="13"/>
      <c r="W529" s="14"/>
      <c r="X529" s="1"/>
      <c r="Y529" s="1"/>
      <c r="Z529" s="1"/>
      <c r="AA529" s="1"/>
      <c r="AB529" s="1"/>
      <c r="AC529" s="1"/>
      <c r="AD529" s="8"/>
      <c r="AE529" s="8"/>
      <c r="AF529" s="8"/>
      <c r="AG529" s="8"/>
      <c r="AH529" s="9"/>
      <c r="AI529" s="8"/>
      <c r="AJ529" s="13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7"/>
      <c r="BL529" s="7"/>
      <c r="BM529" s="7"/>
      <c r="BN529" s="7"/>
      <c r="BO529" s="7"/>
      <c r="BP529" s="7"/>
      <c r="BQ529" s="7"/>
      <c r="BR529" s="7"/>
      <c r="BT529" s="8"/>
      <c r="BV529" s="7"/>
      <c r="BW529" s="7"/>
      <c r="BX529" s="7"/>
      <c r="BY529" s="7"/>
      <c r="BZ529" s="7"/>
      <c r="CA529" s="7"/>
    </row>
    <row r="530" spans="1:79" x14ac:dyDescent="0.3">
      <c r="A530" s="1" t="s">
        <v>2528</v>
      </c>
      <c r="B530" s="1"/>
      <c r="C530" s="1" t="s">
        <v>1878</v>
      </c>
      <c r="D530" s="1"/>
      <c r="E530" s="1"/>
      <c r="F530" s="1"/>
      <c r="G530" s="1"/>
      <c r="H530" s="1">
        <v>15374.43</v>
      </c>
      <c r="I530" s="1">
        <v>0.36</v>
      </c>
      <c r="J530" s="12">
        <v>1369.84</v>
      </c>
      <c r="K530" s="5">
        <v>1076.8499999999999</v>
      </c>
      <c r="L530" s="5">
        <v>1683.3</v>
      </c>
      <c r="M530" s="13">
        <f t="shared" si="34"/>
        <v>3.6760385739242896E-3</v>
      </c>
      <c r="N530" s="13">
        <f t="shared" si="35"/>
        <v>5.3207494550817636E-3</v>
      </c>
      <c r="O530" s="13">
        <f t="shared" si="35"/>
        <v>4.5617373782602666E-3</v>
      </c>
      <c r="P530" s="13">
        <f t="shared" si="35"/>
        <v>-3.4444259685972867E-4</v>
      </c>
      <c r="Q530" s="7"/>
      <c r="R530" s="8"/>
      <c r="S530" s="8"/>
      <c r="T530" s="8"/>
      <c r="U530" s="8"/>
      <c r="V530" s="13"/>
      <c r="W530" s="14"/>
      <c r="X530" s="1"/>
      <c r="Y530" s="1"/>
      <c r="Z530" s="1"/>
      <c r="AA530" s="1"/>
      <c r="AB530" s="1"/>
      <c r="AC530" s="1"/>
      <c r="AD530" s="8"/>
      <c r="AE530" s="8"/>
      <c r="AF530" s="8"/>
      <c r="AG530" s="8"/>
      <c r="AH530" s="9"/>
      <c r="AI530" s="8"/>
      <c r="AJ530" s="13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7"/>
      <c r="BL530" s="7"/>
      <c r="BM530" s="7"/>
      <c r="BN530" s="7"/>
      <c r="BO530" s="7"/>
      <c r="BP530" s="7"/>
      <c r="BQ530" s="7"/>
      <c r="BR530" s="7"/>
      <c r="BT530" s="8"/>
      <c r="BV530" s="7"/>
      <c r="BW530" s="7"/>
      <c r="BX530" s="7"/>
      <c r="BY530" s="7"/>
      <c r="BZ530" s="7"/>
      <c r="CA530" s="7"/>
    </row>
    <row r="531" spans="1:79" x14ac:dyDescent="0.3">
      <c r="A531" s="1" t="s">
        <v>2529</v>
      </c>
      <c r="B531" s="1"/>
      <c r="C531" s="1" t="s">
        <v>1878</v>
      </c>
      <c r="D531" s="1"/>
      <c r="E531" s="1"/>
      <c r="F531" s="1"/>
      <c r="G531" s="1"/>
      <c r="H531" s="1">
        <v>15402.9</v>
      </c>
      <c r="I531" s="1">
        <v>0.18</v>
      </c>
      <c r="J531" s="12">
        <v>1379.69</v>
      </c>
      <c r="K531" s="5">
        <v>1071.19</v>
      </c>
      <c r="L531" s="5">
        <v>1681.85</v>
      </c>
      <c r="M531" s="13">
        <f t="shared" si="34"/>
        <v>1.8517759682796786E-3</v>
      </c>
      <c r="N531" s="13">
        <f t="shared" si="35"/>
        <v>7.1906208024294926E-3</v>
      </c>
      <c r="O531" s="13">
        <f t="shared" si="35"/>
        <v>-5.2560709476713319E-3</v>
      </c>
      <c r="P531" s="13">
        <f t="shared" si="35"/>
        <v>-8.6140319610295002E-4</v>
      </c>
      <c r="Q531" s="7"/>
      <c r="R531" s="8"/>
      <c r="S531" s="8"/>
      <c r="T531" s="8"/>
      <c r="U531" s="8"/>
      <c r="V531" s="13"/>
      <c r="W531" s="14"/>
      <c r="X531" s="1"/>
      <c r="Y531" s="1"/>
      <c r="Z531" s="1"/>
      <c r="AA531" s="1"/>
      <c r="AB531" s="1"/>
      <c r="AC531" s="1"/>
      <c r="AD531" s="8"/>
      <c r="AE531" s="8"/>
      <c r="AF531" s="8"/>
      <c r="AG531" s="8"/>
      <c r="AH531" s="9"/>
      <c r="AI531" s="8"/>
      <c r="AJ531" s="13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7"/>
      <c r="BL531" s="7"/>
      <c r="BM531" s="7"/>
      <c r="BN531" s="7"/>
      <c r="BO531" s="7"/>
      <c r="BP531" s="7"/>
      <c r="BQ531" s="7"/>
      <c r="BR531" s="7"/>
      <c r="BT531" s="8"/>
      <c r="BV531" s="7"/>
      <c r="BW531" s="7"/>
      <c r="BX531" s="7"/>
      <c r="BY531" s="7"/>
      <c r="BZ531" s="7"/>
      <c r="CA531" s="7"/>
    </row>
    <row r="532" spans="1:79" x14ac:dyDescent="0.3">
      <c r="A532" s="1" t="s">
        <v>2530</v>
      </c>
      <c r="B532" s="1"/>
      <c r="C532" s="1" t="s">
        <v>1878</v>
      </c>
      <c r="D532" s="1"/>
      <c r="E532" s="1"/>
      <c r="F532" s="1"/>
      <c r="G532" s="1"/>
      <c r="H532" s="1">
        <v>15289.83</v>
      </c>
      <c r="I532" s="1">
        <v>-0.73</v>
      </c>
      <c r="J532" s="12">
        <v>1367.04</v>
      </c>
      <c r="K532" s="5">
        <v>1068.8699999999999</v>
      </c>
      <c r="L532" s="5">
        <v>1676.43</v>
      </c>
      <c r="M532" s="13">
        <f t="shared" si="34"/>
        <v>-7.3408254289776265E-3</v>
      </c>
      <c r="N532" s="13">
        <f t="shared" si="35"/>
        <v>-9.1687263080837411E-3</v>
      </c>
      <c r="O532" s="13">
        <f t="shared" si="35"/>
        <v>-2.1658155882711139E-3</v>
      </c>
      <c r="P532" s="13">
        <f t="shared" si="35"/>
        <v>-3.2226417338049318E-3</v>
      </c>
      <c r="Q532" s="7"/>
      <c r="R532" s="8"/>
      <c r="S532" s="8"/>
      <c r="T532" s="8"/>
      <c r="U532" s="8"/>
      <c r="V532" s="13"/>
      <c r="W532" s="14"/>
      <c r="X532" s="1"/>
      <c r="Y532" s="1"/>
      <c r="Z532" s="1"/>
      <c r="AA532" s="1"/>
      <c r="AB532" s="1"/>
      <c r="AC532" s="1"/>
      <c r="AD532" s="8"/>
      <c r="AE532" s="8"/>
      <c r="AF532" s="8"/>
      <c r="AG532" s="8"/>
      <c r="AH532" s="9"/>
      <c r="AI532" s="8"/>
      <c r="AJ532" s="13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7"/>
      <c r="BL532" s="7"/>
      <c r="BM532" s="7"/>
      <c r="BN532" s="7"/>
      <c r="BO532" s="7"/>
      <c r="BP532" s="7"/>
      <c r="BQ532" s="7"/>
      <c r="BR532" s="7"/>
      <c r="BT532" s="8"/>
      <c r="BV532" s="7"/>
      <c r="BW532" s="7"/>
      <c r="BX532" s="7"/>
      <c r="BY532" s="7"/>
      <c r="BZ532" s="7"/>
      <c r="CA532" s="7"/>
    </row>
    <row r="533" spans="1:79" x14ac:dyDescent="0.3">
      <c r="A533" s="1" t="s">
        <v>2531</v>
      </c>
      <c r="B533" s="1"/>
      <c r="C533" s="1" t="s">
        <v>1878</v>
      </c>
      <c r="D533" s="1"/>
      <c r="E533" s="1"/>
      <c r="F533" s="1"/>
      <c r="G533" s="1"/>
      <c r="H533" s="1">
        <v>15437.57</v>
      </c>
      <c r="I533" s="1">
        <v>0.96</v>
      </c>
      <c r="J533" s="12">
        <v>1385.44</v>
      </c>
      <c r="K533" s="5">
        <v>1071.3499999999999</v>
      </c>
      <c r="L533" s="5">
        <v>1681.54</v>
      </c>
      <c r="M533" s="13">
        <f t="shared" si="34"/>
        <v>9.662631958628598E-3</v>
      </c>
      <c r="N533" s="13">
        <f t="shared" si="35"/>
        <v>1.3459737827715479E-2</v>
      </c>
      <c r="O533" s="13">
        <f t="shared" si="35"/>
        <v>2.3202073217509778E-3</v>
      </c>
      <c r="P533" s="13">
        <f t="shared" si="35"/>
        <v>3.0481439726084414E-3</v>
      </c>
      <c r="Q533" s="7"/>
      <c r="R533" s="8"/>
      <c r="S533" s="8"/>
      <c r="T533" s="8"/>
      <c r="U533" s="8"/>
      <c r="V533" s="13"/>
      <c r="W533" s="14"/>
      <c r="X533" s="1"/>
      <c r="Y533" s="1"/>
      <c r="Z533" s="1"/>
      <c r="AA533" s="1"/>
      <c r="AB533" s="1"/>
      <c r="AC533" s="1"/>
      <c r="AD533" s="8"/>
      <c r="AE533" s="8"/>
      <c r="AF533" s="8"/>
      <c r="AG533" s="8"/>
      <c r="AH533" s="9"/>
      <c r="AI533" s="8"/>
      <c r="AJ533" s="13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7"/>
      <c r="BL533" s="7"/>
      <c r="BM533" s="7"/>
      <c r="BN533" s="7"/>
      <c r="BO533" s="7"/>
      <c r="BP533" s="7"/>
      <c r="BQ533" s="7"/>
      <c r="BR533" s="7"/>
      <c r="BT533" s="8"/>
      <c r="BV533" s="7"/>
      <c r="BW533" s="7"/>
      <c r="BX533" s="7"/>
      <c r="BY533" s="7"/>
      <c r="BZ533" s="7"/>
      <c r="CA533" s="7"/>
    </row>
    <row r="534" spans="1:79" x14ac:dyDescent="0.3">
      <c r="A534" s="1" t="s">
        <v>2532</v>
      </c>
      <c r="B534" s="1"/>
      <c r="C534" s="1" t="s">
        <v>1878</v>
      </c>
      <c r="D534" s="1"/>
      <c r="E534" s="1"/>
      <c r="F534" s="1"/>
      <c r="G534" s="1"/>
      <c r="H534" s="1">
        <v>15376.4</v>
      </c>
      <c r="I534" s="1">
        <v>-0.39</v>
      </c>
      <c r="J534" s="12">
        <v>1377.94</v>
      </c>
      <c r="K534" s="5">
        <v>1067.3800000000001</v>
      </c>
      <c r="L534" s="5">
        <v>1672.8</v>
      </c>
      <c r="M534" s="13">
        <f t="shared" si="34"/>
        <v>-3.9624111825889985E-3</v>
      </c>
      <c r="N534" s="13">
        <f t="shared" si="35"/>
        <v>-5.4134426608153374E-3</v>
      </c>
      <c r="O534" s="13">
        <f t="shared" si="35"/>
        <v>-3.7056050777055649E-3</v>
      </c>
      <c r="P534" s="13">
        <f t="shared" si="35"/>
        <v>-5.1976164706162287E-3</v>
      </c>
      <c r="Q534" s="7"/>
      <c r="R534" s="8"/>
      <c r="S534" s="8"/>
      <c r="T534" s="8"/>
      <c r="U534" s="8"/>
      <c r="V534" s="13"/>
      <c r="W534" s="14"/>
      <c r="X534" s="1"/>
      <c r="Y534" s="1"/>
      <c r="Z534" s="1"/>
      <c r="AA534" s="1"/>
      <c r="AB534" s="1"/>
      <c r="AC534" s="1"/>
      <c r="AD534" s="8"/>
      <c r="AE534" s="8"/>
      <c r="AF534" s="8"/>
      <c r="AG534" s="8"/>
      <c r="AH534" s="9"/>
      <c r="AI534" s="8"/>
      <c r="AJ534" s="13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7"/>
      <c r="BL534" s="7"/>
      <c r="BM534" s="7"/>
      <c r="BN534" s="7"/>
      <c r="BO534" s="7"/>
      <c r="BP534" s="7"/>
      <c r="BQ534" s="7"/>
      <c r="BR534" s="7"/>
      <c r="BT534" s="8"/>
      <c r="BV534" s="7"/>
      <c r="BW534" s="7"/>
      <c r="BX534" s="7"/>
      <c r="BY534" s="7"/>
      <c r="BZ534" s="7"/>
      <c r="CA534" s="7"/>
    </row>
    <row r="535" spans="1:79" x14ac:dyDescent="0.3">
      <c r="A535" s="1" t="s">
        <v>2533</v>
      </c>
      <c r="B535" s="1"/>
      <c r="C535" s="1" t="s">
        <v>1878</v>
      </c>
      <c r="D535" s="1"/>
      <c r="E535" s="1"/>
      <c r="F535" s="1"/>
      <c r="G535" s="1"/>
      <c r="H535" s="1">
        <v>15376.73</v>
      </c>
      <c r="I535" s="1">
        <v>0</v>
      </c>
      <c r="J535" s="12">
        <v>1371.71</v>
      </c>
      <c r="K535" s="5">
        <v>1071.81</v>
      </c>
      <c r="L535" s="5">
        <v>1692.36</v>
      </c>
      <c r="M535" s="13">
        <f t="shared" si="34"/>
        <v>2.1461460419924805E-5</v>
      </c>
      <c r="N535" s="13">
        <f t="shared" si="35"/>
        <v>-4.5212418537817767E-3</v>
      </c>
      <c r="O535" s="13">
        <f t="shared" si="35"/>
        <v>4.1503494538026597E-3</v>
      </c>
      <c r="P535" s="13">
        <f t="shared" si="35"/>
        <v>1.1692969870875203E-2</v>
      </c>
      <c r="Q535" s="7"/>
      <c r="R535" s="8"/>
      <c r="S535" s="8"/>
      <c r="T535" s="8"/>
      <c r="U535" s="8"/>
      <c r="V535" s="13"/>
      <c r="W535" s="14"/>
      <c r="X535" s="1"/>
      <c r="Y535" s="1"/>
      <c r="Z535" s="1"/>
      <c r="AA535" s="1"/>
      <c r="AB535" s="1"/>
      <c r="AC535" s="1"/>
      <c r="AD535" s="8"/>
      <c r="AE535" s="8"/>
      <c r="AF535" s="8"/>
      <c r="AG535" s="8"/>
      <c r="AH535" s="9"/>
      <c r="AI535" s="8"/>
      <c r="AJ535" s="13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7"/>
      <c r="BL535" s="7"/>
      <c r="BM535" s="7"/>
      <c r="BN535" s="7"/>
      <c r="BO535" s="7"/>
      <c r="BP535" s="7"/>
      <c r="BQ535" s="7"/>
      <c r="BR535" s="7"/>
      <c r="BT535" s="8"/>
      <c r="BV535" s="7"/>
      <c r="BW535" s="7"/>
      <c r="BX535" s="7"/>
      <c r="BY535" s="7"/>
      <c r="BZ535" s="7"/>
      <c r="CA535" s="7"/>
    </row>
    <row r="536" spans="1:79" x14ac:dyDescent="0.3">
      <c r="A536" s="1" t="s">
        <v>2534</v>
      </c>
      <c r="B536" s="1"/>
      <c r="C536" s="1" t="s">
        <v>1878</v>
      </c>
      <c r="D536" s="1"/>
      <c r="E536" s="1"/>
      <c r="F536" s="1"/>
      <c r="G536" s="1"/>
      <c r="H536" s="1">
        <v>15259.44</v>
      </c>
      <c r="I536" s="1">
        <v>-0.76</v>
      </c>
      <c r="J536" s="12">
        <v>1355.76</v>
      </c>
      <c r="K536" s="5">
        <v>1062.71</v>
      </c>
      <c r="L536" s="5">
        <v>1662.57</v>
      </c>
      <c r="M536" s="13">
        <f t="shared" si="34"/>
        <v>-7.627759608187068E-3</v>
      </c>
      <c r="N536" s="13">
        <f t="shared" si="35"/>
        <v>-1.162782220731795E-2</v>
      </c>
      <c r="O536" s="13">
        <f t="shared" si="35"/>
        <v>-8.4903107826945767E-3</v>
      </c>
      <c r="P536" s="13">
        <f t="shared" si="35"/>
        <v>-1.7602637736651716E-2</v>
      </c>
      <c r="Q536" s="7"/>
      <c r="R536" s="8"/>
      <c r="S536" s="8"/>
      <c r="T536" s="8"/>
      <c r="U536" s="8"/>
      <c r="V536" s="13"/>
      <c r="W536" s="14"/>
      <c r="X536" s="1"/>
      <c r="Y536" s="1"/>
      <c r="Z536" s="1"/>
      <c r="AA536" s="1"/>
      <c r="AB536" s="1"/>
      <c r="AC536" s="1"/>
      <c r="AD536" s="8"/>
      <c r="AE536" s="8"/>
      <c r="AF536" s="8"/>
      <c r="AG536" s="8"/>
      <c r="AH536" s="9"/>
      <c r="AI536" s="8"/>
      <c r="AJ536" s="13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7"/>
      <c r="BL536" s="7"/>
      <c r="BM536" s="7"/>
      <c r="BN536" s="7"/>
      <c r="BO536" s="7"/>
      <c r="BP536" s="7"/>
      <c r="BQ536" s="7"/>
      <c r="BR536" s="7"/>
      <c r="BT536" s="8"/>
      <c r="BV536" s="7"/>
      <c r="BW536" s="7"/>
      <c r="BX536" s="7"/>
      <c r="BY536" s="7"/>
      <c r="BZ536" s="7"/>
      <c r="CA536" s="7"/>
    </row>
    <row r="537" spans="1:79" x14ac:dyDescent="0.3">
      <c r="A537" s="1" t="s">
        <v>2535</v>
      </c>
      <c r="B537" s="1"/>
      <c r="C537" s="1" t="s">
        <v>1878</v>
      </c>
      <c r="D537" s="1"/>
      <c r="E537" s="1"/>
      <c r="F537" s="1"/>
      <c r="G537" s="1"/>
      <c r="H537" s="1">
        <v>15142.64</v>
      </c>
      <c r="I537" s="1">
        <v>-0.76</v>
      </c>
      <c r="J537" s="12">
        <v>1345.52</v>
      </c>
      <c r="K537" s="5">
        <v>1057.4000000000001</v>
      </c>
      <c r="L537" s="5">
        <v>1675.73</v>
      </c>
      <c r="M537" s="13">
        <f t="shared" si="34"/>
        <v>-7.6542782697137657E-3</v>
      </c>
      <c r="N537" s="13">
        <f t="shared" si="35"/>
        <v>-7.5529592258216649E-3</v>
      </c>
      <c r="O537" s="13">
        <f t="shared" si="35"/>
        <v>-4.9966594837725919E-3</v>
      </c>
      <c r="P537" s="13">
        <f t="shared" si="35"/>
        <v>7.915456191318393E-3</v>
      </c>
      <c r="Q537" s="7"/>
      <c r="R537" s="8"/>
      <c r="S537" s="8"/>
      <c r="T537" s="8"/>
      <c r="U537" s="8"/>
      <c r="V537" s="13"/>
      <c r="W537" s="14"/>
      <c r="X537" s="1"/>
      <c r="Y537" s="1"/>
      <c r="Z537" s="1"/>
      <c r="AA537" s="1"/>
      <c r="AB537" s="1"/>
      <c r="AC537" s="1"/>
      <c r="AD537" s="8"/>
      <c r="AE537" s="8"/>
      <c r="AF537" s="8"/>
      <c r="AG537" s="8"/>
      <c r="AH537" s="9"/>
      <c r="AI537" s="8"/>
      <c r="AJ537" s="13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7"/>
      <c r="BL537" s="7"/>
      <c r="BM537" s="7"/>
      <c r="BN537" s="7"/>
      <c r="BO537" s="7"/>
      <c r="BP537" s="7"/>
      <c r="BQ537" s="7"/>
      <c r="BR537" s="7"/>
      <c r="BT537" s="8"/>
      <c r="BV537" s="7"/>
      <c r="BW537" s="7"/>
      <c r="BX537" s="7"/>
      <c r="BY537" s="7"/>
      <c r="BZ537" s="7"/>
      <c r="CA537" s="7"/>
    </row>
    <row r="538" spans="1:79" x14ac:dyDescent="0.3">
      <c r="A538" s="1" t="s">
        <v>2536</v>
      </c>
      <c r="B538" s="1"/>
      <c r="C538" s="1" t="s">
        <v>1878</v>
      </c>
      <c r="D538" s="1"/>
      <c r="E538" s="1"/>
      <c r="F538" s="1"/>
      <c r="G538" s="1"/>
      <c r="H538" s="1">
        <v>15191.69</v>
      </c>
      <c r="I538" s="1">
        <v>0.32</v>
      </c>
      <c r="J538" s="12">
        <v>1351.65</v>
      </c>
      <c r="K538" s="5">
        <v>1057.83</v>
      </c>
      <c r="L538" s="5">
        <v>1658.88</v>
      </c>
      <c r="M538" s="13">
        <f t="shared" si="34"/>
        <v>3.2391973922645256E-3</v>
      </c>
      <c r="N538" s="13">
        <f t="shared" si="35"/>
        <v>4.5558594446757361E-3</v>
      </c>
      <c r="O538" s="13">
        <f t="shared" si="35"/>
        <v>4.0665783998461436E-4</v>
      </c>
      <c r="P538" s="13">
        <f t="shared" si="35"/>
        <v>-1.0055319174329891E-2</v>
      </c>
      <c r="Q538" s="7"/>
      <c r="R538" s="8"/>
      <c r="S538" s="8"/>
      <c r="T538" s="8"/>
      <c r="U538" s="8"/>
      <c r="V538" s="13"/>
      <c r="W538" s="14"/>
      <c r="X538" s="1"/>
      <c r="Y538" s="1"/>
      <c r="Z538" s="1"/>
      <c r="AA538" s="1"/>
      <c r="AB538" s="1"/>
      <c r="AC538" s="1"/>
      <c r="AD538" s="8"/>
      <c r="AE538" s="8"/>
      <c r="AF538" s="8"/>
      <c r="AG538" s="8"/>
      <c r="AH538" s="9"/>
      <c r="AI538" s="8"/>
      <c r="AJ538" s="13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7"/>
      <c r="BL538" s="7"/>
      <c r="BM538" s="7"/>
      <c r="BN538" s="7"/>
      <c r="BO538" s="7"/>
      <c r="BP538" s="7"/>
      <c r="BQ538" s="7"/>
      <c r="BR538" s="7"/>
      <c r="BT538" s="8"/>
      <c r="BV538" s="7"/>
      <c r="BW538" s="7"/>
      <c r="BX538" s="7"/>
      <c r="BY538" s="7"/>
      <c r="BZ538" s="7"/>
      <c r="CA538" s="7"/>
    </row>
    <row r="539" spans="1:79" x14ac:dyDescent="0.3">
      <c r="A539" s="1" t="s">
        <v>2537</v>
      </c>
      <c r="B539" s="1"/>
      <c r="C539" s="1" t="s">
        <v>1878</v>
      </c>
      <c r="D539" s="1"/>
      <c r="E539" s="1"/>
      <c r="F539" s="1"/>
      <c r="G539" s="1"/>
      <c r="H539" s="1">
        <v>15071.76</v>
      </c>
      <c r="I539" s="1">
        <v>-0.78</v>
      </c>
      <c r="J539" s="12">
        <v>1338.25</v>
      </c>
      <c r="K539" s="5">
        <v>1058.6099999999999</v>
      </c>
      <c r="L539" s="5">
        <v>1660.97</v>
      </c>
      <c r="M539" s="13">
        <f t="shared" si="34"/>
        <v>-7.8944475565260186E-3</v>
      </c>
      <c r="N539" s="13">
        <f t="shared" si="35"/>
        <v>-9.9138090482003838E-3</v>
      </c>
      <c r="O539" s="13">
        <f t="shared" si="35"/>
        <v>7.3735855477718992E-4</v>
      </c>
      <c r="P539" s="13">
        <f t="shared" si="35"/>
        <v>1.2598861882715529E-3</v>
      </c>
      <c r="Q539" s="7"/>
      <c r="R539" s="8"/>
      <c r="S539" s="8"/>
      <c r="T539" s="8"/>
      <c r="U539" s="8"/>
      <c r="V539" s="13"/>
      <c r="W539" s="14"/>
      <c r="X539" s="1"/>
      <c r="Y539" s="1"/>
      <c r="Z539" s="1"/>
      <c r="AA539" s="1"/>
      <c r="AB539" s="1"/>
      <c r="AC539" s="1"/>
      <c r="AD539" s="8"/>
      <c r="AE539" s="8"/>
      <c r="AF539" s="8"/>
      <c r="AG539" s="8"/>
      <c r="AH539" s="9"/>
      <c r="AI539" s="8"/>
      <c r="AJ539" s="13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7"/>
      <c r="BL539" s="7"/>
      <c r="BM539" s="7"/>
      <c r="BN539" s="7"/>
      <c r="BO539" s="7"/>
      <c r="BP539" s="7"/>
      <c r="BQ539" s="7"/>
      <c r="BR539" s="7"/>
      <c r="BT539" s="8"/>
      <c r="BV539" s="7"/>
      <c r="BW539" s="7"/>
      <c r="BX539" s="7"/>
      <c r="BY539" s="7"/>
      <c r="BZ539" s="7"/>
      <c r="CA539" s="7"/>
    </row>
    <row r="540" spans="1:79" x14ac:dyDescent="0.3">
      <c r="A540" s="1" t="s">
        <v>2538</v>
      </c>
      <c r="B540" s="1"/>
      <c r="C540" s="1" t="s">
        <v>1878</v>
      </c>
      <c r="D540" s="1"/>
      <c r="E540" s="1"/>
      <c r="F540" s="1"/>
      <c r="G540" s="1"/>
      <c r="H540" s="1">
        <v>15007.5</v>
      </c>
      <c r="I540" s="1">
        <v>-0.42</v>
      </c>
      <c r="J540" s="12">
        <v>1333.43</v>
      </c>
      <c r="K540" s="5">
        <v>1056.95</v>
      </c>
      <c r="L540" s="5">
        <v>1667.38</v>
      </c>
      <c r="M540" s="13">
        <f t="shared" si="34"/>
        <v>-4.2636029236134965E-3</v>
      </c>
      <c r="N540" s="13">
        <f t="shared" si="35"/>
        <v>-3.6017186624321962E-3</v>
      </c>
      <c r="O540" s="13">
        <f t="shared" si="35"/>
        <v>-1.5680940100696317E-3</v>
      </c>
      <c r="P540" s="13">
        <f t="shared" si="35"/>
        <v>3.8591907138600945E-3</v>
      </c>
      <c r="Q540" s="7"/>
      <c r="R540" s="8"/>
      <c r="S540" s="8"/>
      <c r="T540" s="8"/>
      <c r="U540" s="8"/>
      <c r="V540" s="13"/>
      <c r="W540" s="14"/>
      <c r="X540" s="1"/>
      <c r="Y540" s="1"/>
      <c r="Z540" s="1"/>
      <c r="AA540" s="1"/>
      <c r="AB540" s="1"/>
      <c r="AC540" s="1"/>
      <c r="AD540" s="8"/>
      <c r="AE540" s="8"/>
      <c r="AF540" s="8"/>
      <c r="AG540" s="8"/>
      <c r="AH540" s="9"/>
      <c r="AI540" s="8"/>
      <c r="AJ540" s="13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7"/>
      <c r="BL540" s="7"/>
      <c r="BM540" s="7"/>
      <c r="BN540" s="7"/>
      <c r="BO540" s="7"/>
      <c r="BP540" s="7"/>
      <c r="BQ540" s="7"/>
      <c r="BR540" s="7"/>
      <c r="BT540" s="8"/>
      <c r="BV540" s="7"/>
      <c r="BW540" s="7"/>
      <c r="BX540" s="7"/>
      <c r="BY540" s="7"/>
      <c r="BZ540" s="7"/>
      <c r="CA540" s="7"/>
    </row>
    <row r="541" spans="1:79" x14ac:dyDescent="0.3">
      <c r="A541" s="1" t="s">
        <v>2539</v>
      </c>
      <c r="B541" s="1"/>
      <c r="C541" s="1" t="s">
        <v>1878</v>
      </c>
      <c r="D541" s="1"/>
      <c r="E541" s="1"/>
      <c r="F541" s="1"/>
      <c r="G541" s="1"/>
      <c r="H541" s="1">
        <v>15251.25</v>
      </c>
      <c r="I541" s="1">
        <v>1.62</v>
      </c>
      <c r="J541" s="12">
        <v>1368.7</v>
      </c>
      <c r="K541" s="5">
        <v>1062.5999999999999</v>
      </c>
      <c r="L541" s="5">
        <v>1670.58</v>
      </c>
      <c r="M541" s="13">
        <f t="shared" si="34"/>
        <v>1.6241879060469699E-2</v>
      </c>
      <c r="N541" s="13">
        <f t="shared" si="35"/>
        <v>2.6450582332780748E-2</v>
      </c>
      <c r="O541" s="13">
        <f t="shared" si="35"/>
        <v>5.3455697998958662E-3</v>
      </c>
      <c r="P541" s="13">
        <f t="shared" si="35"/>
        <v>1.9191785915626536E-3</v>
      </c>
      <c r="Q541" s="7"/>
      <c r="R541" s="8"/>
      <c r="S541" s="8"/>
      <c r="T541" s="8"/>
      <c r="U541" s="8"/>
      <c r="V541" s="13"/>
      <c r="W541" s="14"/>
      <c r="X541" s="1"/>
      <c r="Y541" s="1"/>
      <c r="Z541" s="1"/>
      <c r="AA541" s="1"/>
      <c r="AB541" s="1"/>
      <c r="AC541" s="1"/>
      <c r="AD541" s="8"/>
      <c r="AE541" s="8"/>
      <c r="AF541" s="8"/>
      <c r="AG541" s="8"/>
      <c r="AH541" s="9"/>
      <c r="AI541" s="8"/>
      <c r="AJ541" s="13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7"/>
      <c r="BL541" s="7"/>
      <c r="BM541" s="7"/>
      <c r="BN541" s="7"/>
      <c r="BO541" s="7"/>
      <c r="BP541" s="7"/>
      <c r="BQ541" s="7"/>
      <c r="BR541" s="7"/>
      <c r="BT541" s="8"/>
      <c r="BV541" s="7"/>
      <c r="BW541" s="7"/>
      <c r="BX541" s="7"/>
      <c r="BY541" s="7"/>
      <c r="BZ541" s="7"/>
      <c r="CA541" s="7"/>
    </row>
    <row r="542" spans="1:79" x14ac:dyDescent="0.3">
      <c r="A542" s="1" t="s">
        <v>2540</v>
      </c>
      <c r="B542" s="1"/>
      <c r="C542" s="1" t="s">
        <v>1878</v>
      </c>
      <c r="D542" s="1"/>
      <c r="E542" s="1"/>
      <c r="F542" s="1"/>
      <c r="G542" s="1"/>
      <c r="H542" s="1">
        <v>15327.32</v>
      </c>
      <c r="I542" s="1">
        <v>0.49</v>
      </c>
      <c r="J542" s="12">
        <v>1375.49</v>
      </c>
      <c r="K542" s="5">
        <v>1065.31</v>
      </c>
      <c r="L542" s="5">
        <v>1673.31</v>
      </c>
      <c r="M542" s="13">
        <f t="shared" si="34"/>
        <v>4.9877878862387703E-3</v>
      </c>
      <c r="N542" s="13">
        <f t="shared" si="35"/>
        <v>4.9609118141302755E-3</v>
      </c>
      <c r="O542" s="13">
        <f t="shared" si="35"/>
        <v>2.5503482025222013E-3</v>
      </c>
      <c r="P542" s="13">
        <f t="shared" si="35"/>
        <v>1.6341629853104944E-3</v>
      </c>
      <c r="Q542" s="7"/>
      <c r="R542" s="8"/>
      <c r="S542" s="8"/>
      <c r="T542" s="8"/>
      <c r="U542" s="8"/>
      <c r="V542" s="13"/>
      <c r="W542" s="14"/>
      <c r="X542" s="1"/>
      <c r="Y542" s="1"/>
      <c r="Z542" s="1"/>
      <c r="AA542" s="1"/>
      <c r="AB542" s="1"/>
      <c r="AC542" s="1"/>
      <c r="AD542" s="8"/>
      <c r="AE542" s="8"/>
      <c r="AF542" s="8"/>
      <c r="AG542" s="8"/>
      <c r="AH542" s="9"/>
      <c r="AI542" s="8"/>
      <c r="AJ542" s="13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7"/>
      <c r="BL542" s="7"/>
      <c r="BM542" s="7"/>
      <c r="BN542" s="7"/>
      <c r="BO542" s="7"/>
      <c r="BP542" s="7"/>
      <c r="BQ542" s="7"/>
      <c r="BR542" s="7"/>
      <c r="BT542" s="8"/>
      <c r="BV542" s="7"/>
      <c r="BW542" s="7"/>
      <c r="BX542" s="7"/>
      <c r="BY542" s="7"/>
      <c r="BZ542" s="7"/>
      <c r="CA542" s="7"/>
    </row>
    <row r="543" spans="1:79" x14ac:dyDescent="0.3">
      <c r="A543" s="1" t="s">
        <v>2541</v>
      </c>
      <c r="B543" s="1"/>
      <c r="C543" s="1" t="s">
        <v>1878</v>
      </c>
      <c r="D543" s="1"/>
      <c r="E543" s="1"/>
      <c r="F543" s="1"/>
      <c r="G543" s="1"/>
      <c r="H543" s="1">
        <v>15357.29</v>
      </c>
      <c r="I543" s="1">
        <v>0.19</v>
      </c>
      <c r="J543" s="12">
        <v>1374.96</v>
      </c>
      <c r="K543" s="5">
        <v>1064.32</v>
      </c>
      <c r="L543" s="5">
        <v>1683.43</v>
      </c>
      <c r="M543" s="13">
        <f t="shared" si="34"/>
        <v>1.9553320476117797E-3</v>
      </c>
      <c r="N543" s="13">
        <f t="shared" si="35"/>
        <v>-3.8531723240442517E-4</v>
      </c>
      <c r="O543" s="13">
        <f t="shared" si="35"/>
        <v>-9.2930696229265308E-4</v>
      </c>
      <c r="P543" s="13">
        <f t="shared" si="35"/>
        <v>6.0478930981109347E-3</v>
      </c>
      <c r="Q543" s="7"/>
      <c r="R543" s="8"/>
      <c r="S543" s="8"/>
      <c r="T543" s="8"/>
      <c r="U543" s="8"/>
      <c r="V543" s="13"/>
      <c r="W543" s="14"/>
      <c r="X543" s="1"/>
      <c r="Y543" s="1"/>
      <c r="Z543" s="1"/>
      <c r="AA543" s="1"/>
      <c r="AB543" s="1"/>
      <c r="AC543" s="1"/>
      <c r="AD543" s="8"/>
      <c r="AE543" s="8"/>
      <c r="AF543" s="8"/>
      <c r="AG543" s="8"/>
      <c r="AH543" s="9"/>
      <c r="AI543" s="8"/>
      <c r="AJ543" s="13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7"/>
      <c r="BL543" s="7"/>
      <c r="BM543" s="7"/>
      <c r="BN543" s="7"/>
      <c r="BO543" s="7"/>
      <c r="BP543" s="7"/>
      <c r="BQ543" s="7"/>
      <c r="BR543" s="7"/>
      <c r="BT543" s="8"/>
      <c r="BV543" s="7"/>
      <c r="BW543" s="7"/>
      <c r="BX543" s="7"/>
      <c r="BY543" s="7"/>
      <c r="BZ543" s="7"/>
      <c r="CA543" s="7"/>
    </row>
    <row r="544" spans="1:79" x14ac:dyDescent="0.3">
      <c r="A544" s="1" t="s">
        <v>2542</v>
      </c>
      <c r="B544" s="1"/>
      <c r="C544" s="1" t="s">
        <v>1878</v>
      </c>
      <c r="D544" s="1"/>
      <c r="E544" s="1"/>
      <c r="F544" s="1"/>
      <c r="G544" s="1"/>
      <c r="H544" s="1">
        <v>15278.59</v>
      </c>
      <c r="I544" s="1">
        <v>-0.51</v>
      </c>
      <c r="J544" s="12">
        <v>1367.84</v>
      </c>
      <c r="K544" s="5">
        <v>1064.18</v>
      </c>
      <c r="L544" s="5">
        <v>1685.89</v>
      </c>
      <c r="M544" s="13">
        <f t="shared" si="34"/>
        <v>-5.1246020619524213E-3</v>
      </c>
      <c r="N544" s="13">
        <f t="shared" si="35"/>
        <v>-5.1783324605807479E-3</v>
      </c>
      <c r="O544" s="13">
        <f t="shared" si="35"/>
        <v>-1.3153938665055875E-4</v>
      </c>
      <c r="P544" s="13">
        <f t="shared" si="35"/>
        <v>1.4613022222487171E-3</v>
      </c>
      <c r="Q544" s="7"/>
      <c r="R544" s="8"/>
      <c r="S544" s="8"/>
      <c r="T544" s="8"/>
      <c r="U544" s="8"/>
      <c r="V544" s="13"/>
      <c r="W544" s="14"/>
      <c r="X544" s="1"/>
      <c r="Y544" s="1"/>
      <c r="Z544" s="1"/>
      <c r="AA544" s="1"/>
      <c r="AB544" s="1"/>
      <c r="AC544" s="1"/>
      <c r="AD544" s="8"/>
      <c r="AE544" s="8"/>
      <c r="AF544" s="8"/>
      <c r="AG544" s="8"/>
      <c r="AH544" s="9"/>
      <c r="AI544" s="8"/>
      <c r="AJ544" s="13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7"/>
      <c r="BL544" s="7"/>
      <c r="BM544" s="7"/>
      <c r="BN544" s="7"/>
      <c r="BO544" s="7"/>
      <c r="BP544" s="7"/>
      <c r="BQ544" s="7"/>
      <c r="BR544" s="7"/>
      <c r="BT544" s="8"/>
      <c r="BV544" s="7"/>
      <c r="BW544" s="7"/>
      <c r="BX544" s="7"/>
      <c r="BY544" s="7"/>
      <c r="BZ544" s="7"/>
      <c r="CA544" s="7"/>
    </row>
    <row r="545" spans="1:79" x14ac:dyDescent="0.3">
      <c r="A545" s="1" t="s">
        <v>2543</v>
      </c>
      <c r="B545" s="1"/>
      <c r="C545" s="1" t="s">
        <v>1878</v>
      </c>
      <c r="D545" s="1"/>
      <c r="E545" s="1"/>
      <c r="F545" s="1"/>
      <c r="G545" s="1"/>
      <c r="H545" s="1">
        <v>15411.5</v>
      </c>
      <c r="I545" s="1">
        <v>0.86</v>
      </c>
      <c r="J545" s="12">
        <v>1390.01</v>
      </c>
      <c r="K545" s="5">
        <v>1064.23</v>
      </c>
      <c r="L545" s="5">
        <v>1682.03</v>
      </c>
      <c r="M545" s="13">
        <f t="shared" si="34"/>
        <v>8.6991011605128676E-3</v>
      </c>
      <c r="N545" s="13">
        <f t="shared" si="35"/>
        <v>1.6208036027605566E-2</v>
      </c>
      <c r="O545" s="13">
        <f t="shared" si="35"/>
        <v>4.6984532691807246E-5</v>
      </c>
      <c r="P545" s="13">
        <f t="shared" si="35"/>
        <v>-2.2895918476295574E-3</v>
      </c>
      <c r="Q545" s="7"/>
      <c r="R545" s="8"/>
      <c r="S545" s="8"/>
      <c r="T545" s="8"/>
      <c r="U545" s="8"/>
      <c r="V545" s="13"/>
      <c r="W545" s="14"/>
      <c r="X545" s="1"/>
      <c r="Y545" s="1"/>
      <c r="Z545" s="1"/>
      <c r="AA545" s="1"/>
      <c r="AB545" s="1"/>
      <c r="AC545" s="1"/>
      <c r="AD545" s="8"/>
      <c r="AE545" s="8"/>
      <c r="AF545" s="8"/>
      <c r="AG545" s="8"/>
      <c r="AH545" s="9"/>
      <c r="AI545" s="8"/>
      <c r="AJ545" s="13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7"/>
      <c r="BL545" s="7"/>
      <c r="BM545" s="7"/>
      <c r="BN545" s="7"/>
      <c r="BO545" s="7"/>
      <c r="BP545" s="7"/>
      <c r="BQ545" s="7"/>
      <c r="BR545" s="7"/>
      <c r="BT545" s="8"/>
      <c r="BV545" s="7"/>
      <c r="BW545" s="7"/>
      <c r="BX545" s="7"/>
      <c r="BY545" s="7"/>
      <c r="BZ545" s="7"/>
      <c r="CA545" s="7"/>
    </row>
    <row r="546" spans="1:79" x14ac:dyDescent="0.3">
      <c r="A546" s="1" t="s">
        <v>2544</v>
      </c>
      <c r="B546" s="1"/>
      <c r="C546" s="1" t="s">
        <v>1878</v>
      </c>
      <c r="D546" s="1"/>
      <c r="E546" s="1"/>
      <c r="F546" s="1"/>
      <c r="G546" s="1"/>
      <c r="H546" s="1">
        <v>15466.66</v>
      </c>
      <c r="I546" s="1">
        <v>0.35</v>
      </c>
      <c r="J546" s="12">
        <v>1396.13</v>
      </c>
      <c r="K546" s="5">
        <v>1067.44</v>
      </c>
      <c r="L546" s="5">
        <v>1685.27</v>
      </c>
      <c r="M546" s="13">
        <f t="shared" si="34"/>
        <v>3.5791454433378167E-3</v>
      </c>
      <c r="N546" s="13">
        <f t="shared" si="35"/>
        <v>4.4028460226905874E-3</v>
      </c>
      <c r="O546" s="13">
        <f t="shared" si="35"/>
        <v>3.0162652810012958E-3</v>
      </c>
      <c r="P546" s="13">
        <f t="shared" si="35"/>
        <v>1.9262438838785201E-3</v>
      </c>
      <c r="Q546" s="7"/>
      <c r="R546" s="8"/>
      <c r="S546" s="8"/>
      <c r="T546" s="8"/>
      <c r="U546" s="8"/>
      <c r="V546" s="13"/>
      <c r="W546" s="14"/>
      <c r="X546" s="1"/>
      <c r="Y546" s="1"/>
      <c r="Z546" s="1"/>
      <c r="AA546" s="1"/>
      <c r="AB546" s="1"/>
      <c r="AC546" s="1"/>
      <c r="AD546" s="8"/>
      <c r="AE546" s="8"/>
      <c r="AF546" s="8"/>
      <c r="AG546" s="8"/>
      <c r="AH546" s="9"/>
      <c r="AI546" s="8"/>
      <c r="AJ546" s="13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7"/>
      <c r="BL546" s="7"/>
      <c r="BM546" s="7"/>
      <c r="BN546" s="7"/>
      <c r="BO546" s="7"/>
      <c r="BP546" s="7"/>
      <c r="BQ546" s="7"/>
      <c r="BR546" s="7"/>
      <c r="BT546" s="8"/>
      <c r="BV546" s="7"/>
      <c r="BW546" s="7"/>
      <c r="BX546" s="7"/>
      <c r="BY546" s="7"/>
      <c r="BZ546" s="7"/>
      <c r="CA546" s="7"/>
    </row>
    <row r="547" spans="1:79" x14ac:dyDescent="0.3">
      <c r="A547" s="1" t="s">
        <v>2545</v>
      </c>
      <c r="B547" s="1"/>
      <c r="C547" s="1" t="s">
        <v>1878</v>
      </c>
      <c r="D547" s="1"/>
      <c r="E547" s="1"/>
      <c r="F547" s="1"/>
      <c r="G547" s="1"/>
      <c r="H547" s="1">
        <v>15413.14</v>
      </c>
      <c r="I547" s="1">
        <v>-0.34</v>
      </c>
      <c r="J547" s="12">
        <v>1387.97</v>
      </c>
      <c r="K547" s="5">
        <v>1066.53</v>
      </c>
      <c r="L547" s="5">
        <v>1679.63</v>
      </c>
      <c r="M547" s="13">
        <f t="shared" si="34"/>
        <v>-3.4603463191148487E-3</v>
      </c>
      <c r="N547" s="13">
        <f t="shared" si="35"/>
        <v>-5.8447279264824958E-3</v>
      </c>
      <c r="O547" s="13">
        <f t="shared" si="35"/>
        <v>-8.5250693247407305E-4</v>
      </c>
      <c r="P547" s="13">
        <f t="shared" si="35"/>
        <v>-3.3466447512860986E-3</v>
      </c>
      <c r="Q547" s="7"/>
      <c r="R547" s="8"/>
      <c r="S547" s="8"/>
      <c r="T547" s="8"/>
      <c r="U547" s="8"/>
      <c r="V547" s="13"/>
      <c r="W547" s="14"/>
      <c r="X547" s="1"/>
      <c r="Y547" s="1"/>
      <c r="Z547" s="1"/>
      <c r="AA547" s="1"/>
      <c r="AB547" s="1"/>
      <c r="AC547" s="1"/>
      <c r="AD547" s="8"/>
      <c r="AE547" s="8"/>
      <c r="AF547" s="8"/>
      <c r="AG547" s="8"/>
      <c r="AH547" s="9"/>
      <c r="AI547" s="8"/>
      <c r="AJ547" s="13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7"/>
      <c r="BL547" s="7"/>
      <c r="BM547" s="7"/>
      <c r="BN547" s="7"/>
      <c r="BO547" s="7"/>
      <c r="BP547" s="7"/>
      <c r="BQ547" s="7"/>
      <c r="BR547" s="7"/>
      <c r="BT547" s="8"/>
      <c r="BV547" s="7"/>
      <c r="BW547" s="7"/>
      <c r="BX547" s="7"/>
      <c r="BY547" s="7"/>
      <c r="BZ547" s="7"/>
      <c r="CA547" s="7"/>
    </row>
    <row r="548" spans="1:79" x14ac:dyDescent="0.3">
      <c r="A548" s="1" t="s">
        <v>2546</v>
      </c>
      <c r="B548" s="1"/>
      <c r="C548" s="1" t="s">
        <v>1878</v>
      </c>
      <c r="D548" s="1"/>
      <c r="E548" s="1"/>
      <c r="F548" s="1"/>
      <c r="G548" s="1"/>
      <c r="H548" s="1">
        <v>15307.61</v>
      </c>
      <c r="I548" s="1">
        <v>-0.68</v>
      </c>
      <c r="J548" s="12">
        <v>1379.02</v>
      </c>
      <c r="K548" s="5">
        <v>1058.95</v>
      </c>
      <c r="L548" s="5">
        <v>1675.89</v>
      </c>
      <c r="M548" s="13">
        <f t="shared" si="34"/>
        <v>-6.8467554307557466E-3</v>
      </c>
      <c r="N548" s="13">
        <f t="shared" si="35"/>
        <v>-6.4482661729000634E-3</v>
      </c>
      <c r="O548" s="13">
        <f t="shared" si="35"/>
        <v>-7.1071606049524227E-3</v>
      </c>
      <c r="P548" s="13">
        <f t="shared" si="35"/>
        <v>-2.2266808761453039E-3</v>
      </c>
      <c r="Q548" s="7"/>
      <c r="R548" s="8"/>
      <c r="S548" s="8"/>
      <c r="T548" s="8"/>
      <c r="U548" s="8"/>
      <c r="V548" s="13"/>
      <c r="W548" s="14"/>
      <c r="X548" s="1"/>
      <c r="Y548" s="1"/>
      <c r="Z548" s="1"/>
      <c r="AA548" s="1"/>
      <c r="AB548" s="1"/>
      <c r="AC548" s="1"/>
      <c r="AD548" s="8"/>
      <c r="AE548" s="8"/>
      <c r="AF548" s="8"/>
      <c r="AG548" s="8"/>
      <c r="AH548" s="9"/>
      <c r="AI548" s="8"/>
      <c r="AJ548" s="13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7"/>
      <c r="BL548" s="7"/>
      <c r="BM548" s="7"/>
      <c r="BN548" s="7"/>
      <c r="BO548" s="7"/>
      <c r="BP548" s="7"/>
      <c r="BQ548" s="7"/>
      <c r="BR548" s="7"/>
      <c r="BT548" s="8"/>
      <c r="BV548" s="7"/>
      <c r="BW548" s="7"/>
      <c r="BX548" s="7"/>
      <c r="BY548" s="7"/>
      <c r="BZ548" s="7"/>
      <c r="CA548" s="7"/>
    </row>
    <row r="549" spans="1:79" x14ac:dyDescent="0.3">
      <c r="A549" s="1" t="s">
        <v>2547</v>
      </c>
      <c r="B549" s="1"/>
      <c r="C549" s="1" t="s">
        <v>1878</v>
      </c>
      <c r="D549" s="1"/>
      <c r="E549" s="1"/>
      <c r="F549" s="1"/>
      <c r="G549" s="1"/>
      <c r="H549" s="1">
        <v>15446.71</v>
      </c>
      <c r="I549" s="1">
        <v>0.9</v>
      </c>
      <c r="J549" s="12">
        <v>1402.43</v>
      </c>
      <c r="K549" s="5">
        <v>1062.1199999999999</v>
      </c>
      <c r="L549" s="5">
        <v>1664.46</v>
      </c>
      <c r="M549" s="13">
        <f t="shared" si="34"/>
        <v>9.0869835330269488E-3</v>
      </c>
      <c r="N549" s="13">
        <f t="shared" si="35"/>
        <v>1.6975823410827928E-2</v>
      </c>
      <c r="O549" s="13">
        <f t="shared" si="35"/>
        <v>2.9935313282023479E-3</v>
      </c>
      <c r="P549" s="13">
        <f t="shared" si="35"/>
        <v>-6.820256699425431E-3</v>
      </c>
      <c r="Q549" s="7"/>
      <c r="R549" s="8"/>
      <c r="S549" s="8"/>
      <c r="T549" s="8"/>
      <c r="U549" s="8"/>
      <c r="V549" s="13"/>
      <c r="W549" s="14"/>
      <c r="X549" s="1"/>
      <c r="Y549" s="1"/>
      <c r="Z549" s="1"/>
      <c r="AA549" s="1"/>
      <c r="AB549" s="1"/>
      <c r="AC549" s="1"/>
      <c r="AD549" s="8"/>
      <c r="AE549" s="8"/>
      <c r="AF549" s="8"/>
      <c r="AG549" s="8"/>
      <c r="AH549" s="9"/>
      <c r="AI549" s="8"/>
      <c r="AJ549" s="13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7"/>
      <c r="BL549" s="7"/>
      <c r="BM549" s="7"/>
      <c r="BN549" s="7"/>
      <c r="BO549" s="7"/>
      <c r="BP549" s="7"/>
      <c r="BQ549" s="7"/>
      <c r="BR549" s="7"/>
      <c r="BT549" s="8"/>
      <c r="BV549" s="7"/>
      <c r="BW549" s="7"/>
      <c r="BX549" s="7"/>
      <c r="BY549" s="7"/>
      <c r="BZ549" s="7"/>
      <c r="CA549" s="7"/>
    </row>
    <row r="550" spans="1:79" x14ac:dyDescent="0.3">
      <c r="A550" s="1" t="s">
        <v>2548</v>
      </c>
      <c r="B550" s="1"/>
      <c r="C550" s="1" t="s">
        <v>1878</v>
      </c>
      <c r="D550" s="1"/>
      <c r="E550" s="1"/>
      <c r="F550" s="1"/>
      <c r="G550" s="1"/>
      <c r="H550" s="1">
        <v>15489.8</v>
      </c>
      <c r="I550" s="1">
        <v>0.27</v>
      </c>
      <c r="J550" s="12">
        <v>1407.66</v>
      </c>
      <c r="K550" s="5">
        <v>1062.02</v>
      </c>
      <c r="L550" s="5">
        <v>1641.91</v>
      </c>
      <c r="M550" s="13">
        <f t="shared" si="34"/>
        <v>2.7895907931203556E-3</v>
      </c>
      <c r="N550" s="13">
        <f t="shared" si="35"/>
        <v>3.7292413881619968E-3</v>
      </c>
      <c r="O550" s="13">
        <f t="shared" si="35"/>
        <v>-9.415132000145654E-5</v>
      </c>
      <c r="P550" s="13">
        <f t="shared" si="35"/>
        <v>-1.3547937469209237E-2</v>
      </c>
      <c r="Q550" s="7"/>
      <c r="R550" s="8"/>
      <c r="S550" s="8"/>
      <c r="T550" s="8"/>
      <c r="U550" s="8"/>
      <c r="V550" s="13"/>
      <c r="W550" s="14"/>
      <c r="X550" s="1"/>
      <c r="Y550" s="1"/>
      <c r="Z550" s="1"/>
      <c r="AA550" s="1"/>
      <c r="AB550" s="1"/>
      <c r="AC550" s="1"/>
      <c r="AD550" s="8"/>
      <c r="AE550" s="8"/>
      <c r="AF550" s="8"/>
      <c r="AG550" s="8"/>
      <c r="AH550" s="9"/>
      <c r="AI550" s="8"/>
      <c r="AJ550" s="13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7"/>
      <c r="BL550" s="7"/>
      <c r="BM550" s="7"/>
      <c r="BN550" s="7"/>
      <c r="BO550" s="7"/>
      <c r="BP550" s="7"/>
      <c r="BQ550" s="7"/>
      <c r="BR550" s="7"/>
      <c r="BT550" s="8"/>
      <c r="BV550" s="7"/>
      <c r="BW550" s="7"/>
      <c r="BX550" s="7"/>
      <c r="BY550" s="7"/>
      <c r="BZ550" s="7"/>
      <c r="CA550" s="7"/>
    </row>
    <row r="551" spans="1:79" x14ac:dyDescent="0.3">
      <c r="A551" s="1" t="s">
        <v>2549</v>
      </c>
      <c r="B551" s="1"/>
      <c r="C551" s="1" t="s">
        <v>1878</v>
      </c>
      <c r="D551" s="1"/>
      <c r="E551" s="1"/>
      <c r="F551" s="1"/>
      <c r="G551" s="1"/>
      <c r="H551" s="1">
        <v>15294.9</v>
      </c>
      <c r="I551" s="1">
        <v>-1.25</v>
      </c>
      <c r="J551" s="12">
        <v>1378.54</v>
      </c>
      <c r="K551" s="5">
        <v>1057.96</v>
      </c>
      <c r="L551" s="5">
        <v>1640.55</v>
      </c>
      <c r="M551" s="13">
        <f t="shared" si="34"/>
        <v>-1.2582473627806623E-2</v>
      </c>
      <c r="N551" s="13">
        <f t="shared" si="35"/>
        <v>-2.0686813577142305E-2</v>
      </c>
      <c r="O551" s="13">
        <f t="shared" si="35"/>
        <v>-3.8229035234740305E-3</v>
      </c>
      <c r="P551" s="13">
        <f t="shared" si="35"/>
        <v>-8.2830362200125851E-4</v>
      </c>
      <c r="Q551" s="7"/>
      <c r="R551" s="8"/>
      <c r="S551" s="8"/>
      <c r="T551" s="8"/>
      <c r="U551" s="8"/>
      <c r="V551" s="13"/>
      <c r="W551" s="14"/>
      <c r="X551" s="1"/>
      <c r="Y551" s="1"/>
      <c r="Z551" s="1"/>
      <c r="AA551" s="1"/>
      <c r="AB551" s="1"/>
      <c r="AC551" s="1"/>
      <c r="AD551" s="8"/>
      <c r="AE551" s="8"/>
      <c r="AF551" s="8"/>
      <c r="AG551" s="8"/>
      <c r="AH551" s="9"/>
      <c r="AI551" s="8"/>
      <c r="AJ551" s="13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7"/>
      <c r="BL551" s="7"/>
      <c r="BM551" s="7"/>
      <c r="BN551" s="7"/>
      <c r="BO551" s="7"/>
      <c r="BP551" s="7"/>
      <c r="BQ551" s="7"/>
      <c r="BR551" s="7"/>
      <c r="BT551" s="8"/>
      <c r="BV551" s="7"/>
      <c r="BW551" s="7"/>
      <c r="BX551" s="7"/>
      <c r="BY551" s="7"/>
      <c r="BZ551" s="7"/>
      <c r="CA551" s="7"/>
    </row>
    <row r="552" spans="1:79" x14ac:dyDescent="0.3">
      <c r="A552" s="1" t="s">
        <v>2550</v>
      </c>
      <c r="B552" s="1"/>
      <c r="C552" s="1" t="s">
        <v>1878</v>
      </c>
      <c r="D552" s="1"/>
      <c r="E552" s="1"/>
      <c r="F552" s="1"/>
      <c r="G552" s="1"/>
      <c r="H552" s="1">
        <v>15053.02</v>
      </c>
      <c r="I552" s="1">
        <v>-1.58</v>
      </c>
      <c r="J552" s="12">
        <v>1347.18</v>
      </c>
      <c r="K552" s="5">
        <v>1052.57</v>
      </c>
      <c r="L552" s="5">
        <v>1629.19</v>
      </c>
      <c r="M552" s="13">
        <f t="shared" si="34"/>
        <v>-1.5814421800730893E-2</v>
      </c>
      <c r="N552" s="13">
        <f t="shared" si="35"/>
        <v>-2.2748705151827253E-2</v>
      </c>
      <c r="O552" s="13">
        <f t="shared" si="35"/>
        <v>-5.0947105750690502E-3</v>
      </c>
      <c r="P552" s="13">
        <f t="shared" si="35"/>
        <v>-6.9245070250829599E-3</v>
      </c>
      <c r="Q552" s="7"/>
      <c r="R552" s="8"/>
      <c r="S552" s="8"/>
      <c r="T552" s="8"/>
      <c r="U552" s="8"/>
      <c r="V552" s="13"/>
      <c r="W552" s="14"/>
      <c r="X552" s="1"/>
      <c r="Y552" s="1"/>
      <c r="Z552" s="1"/>
      <c r="AA552" s="1"/>
      <c r="AB552" s="1"/>
      <c r="AC552" s="1"/>
      <c r="AD552" s="8"/>
      <c r="AE552" s="8"/>
      <c r="AF552" s="8"/>
      <c r="AG552" s="8"/>
      <c r="AH552" s="9"/>
      <c r="AI552" s="8"/>
      <c r="AJ552" s="13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7"/>
      <c r="BL552" s="7"/>
      <c r="BM552" s="7"/>
      <c r="BN552" s="7"/>
      <c r="BO552" s="7"/>
      <c r="BP552" s="7"/>
      <c r="BQ552" s="7"/>
      <c r="BR552" s="7"/>
      <c r="BT552" s="8"/>
      <c r="BV552" s="7"/>
      <c r="BW552" s="7"/>
      <c r="BX552" s="7"/>
      <c r="BY552" s="7"/>
      <c r="BZ552" s="7"/>
      <c r="CA552" s="7"/>
    </row>
    <row r="553" spans="1:79" x14ac:dyDescent="0.3">
      <c r="A553" s="1" t="s">
        <v>2551</v>
      </c>
      <c r="B553" s="1"/>
      <c r="C553" s="1" t="s">
        <v>1878</v>
      </c>
      <c r="D553" s="1"/>
      <c r="E553" s="1"/>
      <c r="F553" s="1"/>
      <c r="G553" s="1"/>
      <c r="H553" s="1">
        <v>15112.38</v>
      </c>
      <c r="I553" s="1">
        <v>0.39</v>
      </c>
      <c r="J553" s="12">
        <v>1354.93</v>
      </c>
      <c r="K553" s="5">
        <v>1051.54</v>
      </c>
      <c r="L553" s="5">
        <v>1631.4</v>
      </c>
      <c r="M553" s="13">
        <f t="shared" si="34"/>
        <v>3.9433947473661579E-3</v>
      </c>
      <c r="N553" s="13">
        <f t="shared" si="35"/>
        <v>5.7527576121974011E-3</v>
      </c>
      <c r="O553" s="13">
        <f t="shared" si="35"/>
        <v>-9.7855724559881008E-4</v>
      </c>
      <c r="P553" s="13">
        <f t="shared" si="35"/>
        <v>1.3565023109642915E-3</v>
      </c>
      <c r="Q553" s="7"/>
      <c r="R553" s="8"/>
      <c r="S553" s="8"/>
      <c r="T553" s="8"/>
      <c r="U553" s="8"/>
      <c r="V553" s="13"/>
      <c r="W553" s="14"/>
      <c r="X553" s="1"/>
      <c r="Y553" s="1"/>
      <c r="Z553" s="1"/>
      <c r="AA553" s="1"/>
      <c r="AB553" s="1"/>
      <c r="AC553" s="1"/>
      <c r="AD553" s="8"/>
      <c r="AE553" s="8"/>
      <c r="AF553" s="8"/>
      <c r="AG553" s="8"/>
      <c r="AH553" s="9"/>
      <c r="AI553" s="8"/>
      <c r="AJ553" s="13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7"/>
      <c r="BL553" s="7"/>
      <c r="BM553" s="7"/>
      <c r="BN553" s="7"/>
      <c r="BO553" s="7"/>
      <c r="BP553" s="7"/>
      <c r="BQ553" s="7"/>
      <c r="BR553" s="7"/>
      <c r="BT553" s="8"/>
      <c r="BV553" s="7"/>
      <c r="BW553" s="7"/>
      <c r="BX553" s="7"/>
      <c r="BY553" s="7"/>
      <c r="BZ553" s="7"/>
      <c r="CA553" s="7"/>
    </row>
    <row r="554" spans="1:79" x14ac:dyDescent="0.3">
      <c r="A554" s="1" t="s">
        <v>2552</v>
      </c>
      <c r="B554" s="1"/>
      <c r="C554" s="1" t="s">
        <v>1878</v>
      </c>
      <c r="D554" s="1"/>
      <c r="E554" s="1"/>
      <c r="F554" s="1"/>
      <c r="G554" s="1"/>
      <c r="H554" s="1">
        <v>15244.1</v>
      </c>
      <c r="I554" s="1">
        <v>0.87</v>
      </c>
      <c r="J554" s="12">
        <v>1367.8</v>
      </c>
      <c r="K554" s="5">
        <v>1058.6199999999999</v>
      </c>
      <c r="L554" s="5">
        <v>1633.17</v>
      </c>
      <c r="M554" s="13">
        <f t="shared" si="34"/>
        <v>8.716032815479835E-3</v>
      </c>
      <c r="N554" s="13">
        <f t="shared" si="35"/>
        <v>9.4986456864929458E-3</v>
      </c>
      <c r="O554" s="13">
        <f t="shared" si="35"/>
        <v>6.7329821024402214E-3</v>
      </c>
      <c r="P554" s="13">
        <f t="shared" si="35"/>
        <v>1.0849577050386916E-3</v>
      </c>
      <c r="Q554" s="7"/>
      <c r="R554" s="8"/>
      <c r="S554" s="8"/>
      <c r="T554" s="8"/>
      <c r="U554" s="8"/>
      <c r="V554" s="13"/>
      <c r="W554" s="14"/>
      <c r="X554" s="1"/>
      <c r="Y554" s="1"/>
      <c r="Z554" s="1"/>
      <c r="AA554" s="1"/>
      <c r="AB554" s="1"/>
      <c r="AC554" s="1"/>
      <c r="AD554" s="8"/>
      <c r="AE554" s="8"/>
      <c r="AF554" s="8"/>
      <c r="AG554" s="8"/>
      <c r="AH554" s="9"/>
      <c r="AI554" s="8"/>
      <c r="AJ554" s="13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7"/>
      <c r="BL554" s="7"/>
      <c r="BM554" s="7"/>
      <c r="BN554" s="7"/>
      <c r="BO554" s="7"/>
      <c r="BP554" s="7"/>
      <c r="BQ554" s="7"/>
      <c r="BR554" s="7"/>
      <c r="BT554" s="8"/>
      <c r="BV554" s="7"/>
      <c r="BW554" s="7"/>
      <c r="BX554" s="7"/>
      <c r="BY554" s="7"/>
      <c r="BZ554" s="7"/>
      <c r="CA554" s="7"/>
    </row>
    <row r="555" spans="1:79" x14ac:dyDescent="0.3">
      <c r="A555" s="1" t="s">
        <v>2553</v>
      </c>
      <c r="B555" s="1"/>
      <c r="C555" s="1" t="s">
        <v>1878</v>
      </c>
      <c r="D555" s="1"/>
      <c r="E555" s="1"/>
      <c r="F555" s="1"/>
      <c r="G555" s="1"/>
      <c r="H555" s="1">
        <v>15233.19</v>
      </c>
      <c r="I555" s="1">
        <v>-7.0000000000000007E-2</v>
      </c>
      <c r="J555" s="12">
        <v>1367.11</v>
      </c>
      <c r="K555" s="5">
        <v>1062.46</v>
      </c>
      <c r="L555" s="5">
        <v>1620.98</v>
      </c>
      <c r="M555" s="13">
        <f t="shared" si="34"/>
        <v>-7.1568672470001538E-4</v>
      </c>
      <c r="N555" s="13">
        <f t="shared" si="35"/>
        <v>-5.0445971633283904E-4</v>
      </c>
      <c r="O555" s="13">
        <f t="shared" si="35"/>
        <v>3.6273639266215518E-3</v>
      </c>
      <c r="P555" s="13">
        <f t="shared" si="35"/>
        <v>-7.4640117072931611E-3</v>
      </c>
      <c r="Q555" s="7"/>
      <c r="R555" s="8"/>
      <c r="S555" s="8"/>
      <c r="T555" s="8"/>
      <c r="U555" s="8"/>
      <c r="V555" s="13"/>
      <c r="W555" s="14"/>
      <c r="X555" s="1"/>
      <c r="Y555" s="1"/>
      <c r="Z555" s="1"/>
      <c r="AA555" s="1"/>
      <c r="AB555" s="1"/>
      <c r="AC555" s="1"/>
      <c r="AD555" s="8"/>
      <c r="AE555" s="8"/>
      <c r="AF555" s="8"/>
      <c r="AG555" s="8"/>
      <c r="AH555" s="9"/>
      <c r="AI555" s="8"/>
      <c r="AJ555" s="13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7"/>
      <c r="BL555" s="7"/>
      <c r="BM555" s="7"/>
      <c r="BN555" s="7"/>
      <c r="BO555" s="7"/>
      <c r="BP555" s="7"/>
      <c r="BQ555" s="7"/>
      <c r="BR555" s="7"/>
      <c r="BT555" s="8"/>
      <c r="BV555" s="7"/>
      <c r="BW555" s="7"/>
      <c r="BX555" s="7"/>
      <c r="BY555" s="7"/>
      <c r="BZ555" s="7"/>
      <c r="CA555" s="7"/>
    </row>
    <row r="556" spans="1:79" x14ac:dyDescent="0.3">
      <c r="A556" s="1" t="s">
        <v>2554</v>
      </c>
      <c r="B556" s="1"/>
      <c r="C556" s="1" t="s">
        <v>1878</v>
      </c>
      <c r="D556" s="1"/>
      <c r="E556" s="1"/>
      <c r="F556" s="1"/>
      <c r="G556" s="1"/>
      <c r="H556" s="1">
        <v>15066.33</v>
      </c>
      <c r="I556" s="1">
        <v>-1.0900000000000001</v>
      </c>
      <c r="J556" s="12">
        <v>1345</v>
      </c>
      <c r="K556" s="5">
        <v>1053.68</v>
      </c>
      <c r="L556" s="5">
        <v>1607.43</v>
      </c>
      <c r="M556" s="13">
        <f t="shared" si="34"/>
        <v>-1.0953713568858547E-2</v>
      </c>
      <c r="N556" s="13">
        <f t="shared" si="35"/>
        <v>-1.6172802481146276E-2</v>
      </c>
      <c r="O556" s="13">
        <f t="shared" si="35"/>
        <v>-8.2638405210548882E-3</v>
      </c>
      <c r="P556" s="13">
        <f t="shared" si="35"/>
        <v>-8.3591407666966377E-3</v>
      </c>
      <c r="Q556" s="7"/>
      <c r="R556" s="8"/>
      <c r="S556" s="8"/>
      <c r="T556" s="8"/>
      <c r="U556" s="8"/>
      <c r="V556" s="13"/>
      <c r="W556" s="14"/>
      <c r="X556" s="1"/>
      <c r="Y556" s="1"/>
      <c r="Z556" s="1"/>
      <c r="AA556" s="1"/>
      <c r="AB556" s="1"/>
      <c r="AC556" s="1"/>
      <c r="AD556" s="8"/>
      <c r="AE556" s="8"/>
      <c r="AF556" s="8"/>
      <c r="AG556" s="8"/>
      <c r="AH556" s="9"/>
      <c r="AI556" s="8"/>
      <c r="AJ556" s="13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7"/>
      <c r="BL556" s="7"/>
      <c r="BM556" s="7"/>
      <c r="BN556" s="7"/>
      <c r="BO556" s="7"/>
      <c r="BP556" s="7"/>
      <c r="BQ556" s="7"/>
      <c r="BR556" s="7"/>
      <c r="BT556" s="8"/>
      <c r="BV556" s="7"/>
      <c r="BW556" s="7"/>
      <c r="BX556" s="7"/>
      <c r="BY556" s="7"/>
      <c r="BZ556" s="7"/>
      <c r="CA556" s="7"/>
    </row>
    <row r="557" spans="1:79" x14ac:dyDescent="0.3">
      <c r="A557" s="1" t="s">
        <v>2555</v>
      </c>
      <c r="B557" s="1"/>
      <c r="C557" s="1" t="s">
        <v>1878</v>
      </c>
      <c r="D557" s="1"/>
      <c r="E557" s="1"/>
      <c r="F557" s="1"/>
      <c r="G557" s="1"/>
      <c r="H557" s="1">
        <v>14882.95</v>
      </c>
      <c r="I557" s="1">
        <v>-1.21</v>
      </c>
      <c r="J557" s="12">
        <v>1324.46</v>
      </c>
      <c r="K557" s="5">
        <v>1042.75</v>
      </c>
      <c r="L557" s="5">
        <v>1596.68</v>
      </c>
      <c r="M557" s="13">
        <f t="shared" si="34"/>
        <v>-1.2171510912080019E-2</v>
      </c>
      <c r="N557" s="13">
        <f t="shared" si="35"/>
        <v>-1.5271375464683934E-2</v>
      </c>
      <c r="O557" s="13">
        <f t="shared" si="35"/>
        <v>-1.037316832434898E-2</v>
      </c>
      <c r="P557" s="13">
        <f t="shared" si="35"/>
        <v>-6.6876940208905333E-3</v>
      </c>
      <c r="Q557" s="7"/>
      <c r="R557" s="8"/>
      <c r="S557" s="8"/>
      <c r="T557" s="8"/>
      <c r="U557" s="8"/>
      <c r="V557" s="13"/>
      <c r="W557" s="14"/>
      <c r="X557" s="1"/>
      <c r="Y557" s="1"/>
      <c r="Z557" s="1"/>
      <c r="AA557" s="1"/>
      <c r="AB557" s="1"/>
      <c r="AC557" s="1"/>
      <c r="AD557" s="8"/>
      <c r="AE557" s="8"/>
      <c r="AF557" s="8"/>
      <c r="AG557" s="8"/>
      <c r="AH557" s="9"/>
      <c r="AI557" s="8"/>
      <c r="AJ557" s="13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7"/>
      <c r="BL557" s="7"/>
      <c r="BM557" s="7"/>
      <c r="BN557" s="7"/>
      <c r="BO557" s="7"/>
      <c r="BP557" s="7"/>
      <c r="BQ557" s="7"/>
      <c r="BR557" s="7"/>
      <c r="BT557" s="8"/>
      <c r="BV557" s="7"/>
      <c r="BW557" s="7"/>
      <c r="BX557" s="7"/>
      <c r="BY557" s="7"/>
      <c r="BZ557" s="7"/>
      <c r="CA557" s="7"/>
    </row>
    <row r="558" spans="1:79" x14ac:dyDescent="0.3">
      <c r="A558" s="1" t="s">
        <v>2556</v>
      </c>
      <c r="B558" s="1"/>
      <c r="C558" s="1" t="s">
        <v>1878</v>
      </c>
      <c r="D558" s="1"/>
      <c r="E558" s="1"/>
      <c r="F558" s="1"/>
      <c r="G558" s="1"/>
      <c r="H558" s="1">
        <v>14951.91</v>
      </c>
      <c r="I558" s="1">
        <v>0.46</v>
      </c>
      <c r="J558" s="12">
        <v>1330.83</v>
      </c>
      <c r="K558" s="5">
        <v>1039.9000000000001</v>
      </c>
      <c r="L558" s="5">
        <v>1603.8</v>
      </c>
      <c r="M558" s="13">
        <f t="shared" si="34"/>
        <v>4.6334900003022206E-3</v>
      </c>
      <c r="N558" s="13">
        <f t="shared" si="35"/>
        <v>4.8095072708875808E-3</v>
      </c>
      <c r="O558" s="13">
        <f t="shared" si="35"/>
        <v>-2.7331575161830823E-3</v>
      </c>
      <c r="P558" s="13">
        <f t="shared" si="35"/>
        <v>4.4592529498708178E-3</v>
      </c>
      <c r="Q558" s="7"/>
      <c r="R558" s="8"/>
      <c r="S558" s="8"/>
      <c r="T558" s="8"/>
      <c r="U558" s="8"/>
      <c r="V558" s="13"/>
      <c r="W558" s="14"/>
      <c r="X558" s="1"/>
      <c r="Y558" s="1"/>
      <c r="Z558" s="1"/>
      <c r="AA558" s="1"/>
      <c r="AB558" s="1"/>
      <c r="AC558" s="1"/>
      <c r="AD558" s="8"/>
      <c r="AE558" s="8"/>
      <c r="AF558" s="8"/>
      <c r="AG558" s="8"/>
      <c r="AH558" s="9"/>
      <c r="AI558" s="8"/>
      <c r="AJ558" s="13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7"/>
      <c r="BL558" s="7"/>
      <c r="BM558" s="7"/>
      <c r="BN558" s="7"/>
      <c r="BO558" s="7"/>
      <c r="BP558" s="7"/>
      <c r="BQ558" s="7"/>
      <c r="BR558" s="7"/>
      <c r="BT558" s="8"/>
      <c r="BV558" s="7"/>
      <c r="BW558" s="7"/>
      <c r="BX558" s="7"/>
      <c r="BY558" s="7"/>
      <c r="BZ558" s="7"/>
      <c r="CA558" s="7"/>
    </row>
    <row r="559" spans="1:79" x14ac:dyDescent="0.3">
      <c r="A559" s="1" t="s">
        <v>2557</v>
      </c>
      <c r="B559" s="1"/>
      <c r="C559" s="1" t="s">
        <v>1878</v>
      </c>
      <c r="D559" s="1"/>
      <c r="E559" s="1"/>
      <c r="F559" s="1"/>
      <c r="G559" s="1"/>
      <c r="H559" s="1">
        <v>14977.14</v>
      </c>
      <c r="I559" s="1">
        <v>0.16</v>
      </c>
      <c r="J559" s="12">
        <v>1332.62</v>
      </c>
      <c r="K559" s="5">
        <v>1041.76</v>
      </c>
      <c r="L559" s="5">
        <v>1605.58</v>
      </c>
      <c r="M559" s="13">
        <f t="shared" si="34"/>
        <v>1.6874098359340728E-3</v>
      </c>
      <c r="N559" s="13">
        <f t="shared" si="35"/>
        <v>1.3450252849724897E-3</v>
      </c>
      <c r="O559" s="13">
        <f t="shared" si="35"/>
        <v>1.7886335224539529E-3</v>
      </c>
      <c r="P559" s="13">
        <f t="shared" si="35"/>
        <v>1.1098640728270937E-3</v>
      </c>
      <c r="Q559" s="7"/>
      <c r="R559" s="8"/>
      <c r="S559" s="8"/>
      <c r="T559" s="8"/>
      <c r="U559" s="8"/>
      <c r="V559" s="13"/>
      <c r="W559" s="14"/>
      <c r="X559" s="1"/>
      <c r="Y559" s="1"/>
      <c r="Z559" s="1"/>
      <c r="AA559" s="1"/>
      <c r="AB559" s="1"/>
      <c r="AC559" s="1"/>
      <c r="AD559" s="8"/>
      <c r="AE559" s="8"/>
      <c r="AF559" s="8"/>
      <c r="AG559" s="8"/>
      <c r="AH559" s="9"/>
      <c r="AI559" s="8"/>
      <c r="AJ559" s="13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7"/>
      <c r="BL559" s="7"/>
      <c r="BM559" s="7"/>
      <c r="BN559" s="7"/>
      <c r="BO559" s="7"/>
      <c r="BP559" s="7"/>
      <c r="BQ559" s="7"/>
      <c r="BR559" s="7"/>
      <c r="BT559" s="8"/>
      <c r="BV559" s="7"/>
      <c r="BW559" s="7"/>
      <c r="BX559" s="7"/>
      <c r="BY559" s="7"/>
      <c r="BZ559" s="7"/>
      <c r="CA559" s="7"/>
    </row>
    <row r="560" spans="1:79" x14ac:dyDescent="0.3">
      <c r="A560" s="1" t="s">
        <v>2558</v>
      </c>
      <c r="B560" s="1"/>
      <c r="C560" s="1" t="s">
        <v>1878</v>
      </c>
      <c r="D560" s="1"/>
      <c r="E560" s="1"/>
      <c r="F560" s="1"/>
      <c r="G560" s="1"/>
      <c r="H560" s="1">
        <v>15237.07</v>
      </c>
      <c r="I560" s="1">
        <v>1.73</v>
      </c>
      <c r="J560" s="12">
        <v>1356.99</v>
      </c>
      <c r="K560" s="5">
        <v>1053.31</v>
      </c>
      <c r="L560" s="5">
        <v>1605.18</v>
      </c>
      <c r="M560" s="13">
        <f t="shared" si="34"/>
        <v>1.7355115863242343E-2</v>
      </c>
      <c r="N560" s="13">
        <f t="shared" si="35"/>
        <v>1.828728369677779E-2</v>
      </c>
      <c r="O560" s="13">
        <f t="shared" si="35"/>
        <v>1.1087006604208138E-2</v>
      </c>
      <c r="P560" s="13">
        <f t="shared" si="35"/>
        <v>-2.4913115509650474E-4</v>
      </c>
      <c r="Q560" s="7"/>
      <c r="R560" s="8"/>
      <c r="S560" s="8"/>
      <c r="T560" s="8"/>
      <c r="U560" s="8"/>
      <c r="V560" s="13"/>
      <c r="W560" s="14"/>
      <c r="X560" s="1"/>
      <c r="Y560" s="1"/>
      <c r="Z560" s="1"/>
      <c r="AA560" s="1"/>
      <c r="AB560" s="1"/>
      <c r="AC560" s="1"/>
      <c r="AD560" s="8"/>
      <c r="AE560" s="8"/>
      <c r="AF560" s="8"/>
      <c r="AG560" s="8"/>
      <c r="AH560" s="9"/>
      <c r="AI560" s="8"/>
      <c r="AJ560" s="13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7"/>
      <c r="BL560" s="7"/>
      <c r="BM560" s="7"/>
      <c r="BN560" s="7"/>
      <c r="BO560" s="7"/>
      <c r="BP560" s="7"/>
      <c r="BQ560" s="7"/>
      <c r="BR560" s="7"/>
      <c r="BT560" s="8"/>
      <c r="BV560" s="7"/>
      <c r="BW560" s="7"/>
      <c r="BX560" s="7"/>
      <c r="BY560" s="7"/>
      <c r="BZ560" s="7"/>
      <c r="CA560" s="7"/>
    </row>
    <row r="561" spans="1:79" x14ac:dyDescent="0.3">
      <c r="A561" s="1" t="s">
        <v>2559</v>
      </c>
      <c r="B561" s="1"/>
      <c r="C561" s="1" t="s">
        <v>1878</v>
      </c>
      <c r="D561" s="1"/>
      <c r="E561" s="1"/>
      <c r="F561" s="1"/>
      <c r="G561" s="1"/>
      <c r="H561" s="1">
        <v>14935.32</v>
      </c>
      <c r="I561" s="1">
        <v>-1.98</v>
      </c>
      <c r="J561" s="12">
        <v>1322.69</v>
      </c>
      <c r="K561" s="5">
        <v>1038.0899999999999</v>
      </c>
      <c r="L561" s="5">
        <v>1596.89</v>
      </c>
      <c r="M561" s="13">
        <f t="shared" si="34"/>
        <v>-1.9803676166087025E-2</v>
      </c>
      <c r="N561" s="13">
        <f t="shared" si="35"/>
        <v>-2.5276531146139591E-2</v>
      </c>
      <c r="O561" s="13">
        <f t="shared" si="35"/>
        <v>-1.4449687176614656E-2</v>
      </c>
      <c r="P561" s="13">
        <f t="shared" si="35"/>
        <v>-5.1645298346603141E-3</v>
      </c>
      <c r="Q561" s="7"/>
      <c r="R561" s="8"/>
      <c r="S561" s="8"/>
      <c r="T561" s="8"/>
      <c r="U561" s="8"/>
      <c r="V561" s="13"/>
      <c r="W561" s="14"/>
      <c r="X561" s="1"/>
      <c r="Y561" s="1"/>
      <c r="Z561" s="1"/>
      <c r="AA561" s="1"/>
      <c r="AB561" s="1"/>
      <c r="AC561" s="1"/>
      <c r="AD561" s="8"/>
      <c r="AE561" s="8"/>
      <c r="AF561" s="8"/>
      <c r="AG561" s="8"/>
      <c r="AH561" s="9"/>
      <c r="AI561" s="8"/>
      <c r="AJ561" s="13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7"/>
      <c r="BL561" s="7"/>
      <c r="BM561" s="7"/>
      <c r="BN561" s="7"/>
      <c r="BO561" s="7"/>
      <c r="BP561" s="7"/>
      <c r="BQ561" s="7"/>
      <c r="BR561" s="7"/>
      <c r="BT561" s="8"/>
      <c r="BV561" s="7"/>
      <c r="BW561" s="7"/>
      <c r="BX561" s="7"/>
      <c r="BY561" s="7"/>
      <c r="BZ561" s="7"/>
      <c r="CA561" s="7"/>
    </row>
    <row r="562" spans="1:79" x14ac:dyDescent="0.3">
      <c r="A562" s="1" t="s">
        <v>2560</v>
      </c>
      <c r="B562" s="1"/>
      <c r="C562" s="1" t="s">
        <v>1878</v>
      </c>
      <c r="D562" s="1"/>
      <c r="E562" s="1"/>
      <c r="F562" s="1"/>
      <c r="G562" s="1"/>
      <c r="H562" s="1">
        <v>14960.63</v>
      </c>
      <c r="I562" s="1">
        <v>0.16</v>
      </c>
      <c r="J562" s="12">
        <v>1328.38</v>
      </c>
      <c r="K562" s="5">
        <v>1032.3800000000001</v>
      </c>
      <c r="L562" s="5">
        <v>1585.64</v>
      </c>
      <c r="M562" s="13">
        <f t="shared" si="34"/>
        <v>1.6946406237026146E-3</v>
      </c>
      <c r="N562" s="13">
        <f t="shared" si="35"/>
        <v>4.3018394332761112E-3</v>
      </c>
      <c r="O562" s="13">
        <f t="shared" si="35"/>
        <v>-5.5004864703444012E-3</v>
      </c>
      <c r="P562" s="13">
        <f t="shared" si="35"/>
        <v>-7.0449436091403195E-3</v>
      </c>
      <c r="Q562" s="7"/>
      <c r="R562" s="8"/>
      <c r="S562" s="8"/>
      <c r="T562" s="8"/>
      <c r="U562" s="8"/>
      <c r="V562" s="13"/>
      <c r="W562" s="14"/>
      <c r="X562" s="1"/>
      <c r="Y562" s="1"/>
      <c r="Z562" s="1"/>
      <c r="AA562" s="1"/>
      <c r="AB562" s="1"/>
      <c r="AC562" s="1"/>
      <c r="AD562" s="8"/>
      <c r="AE562" s="8"/>
      <c r="AF562" s="8"/>
      <c r="AG562" s="8"/>
      <c r="AH562" s="9"/>
      <c r="AI562" s="8"/>
      <c r="AJ562" s="13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7"/>
      <c r="BL562" s="7"/>
      <c r="BM562" s="7"/>
      <c r="BN562" s="7"/>
      <c r="BO562" s="7"/>
      <c r="BP562" s="7"/>
      <c r="BQ562" s="7"/>
      <c r="BR562" s="7"/>
      <c r="BT562" s="8"/>
      <c r="BV562" s="7"/>
      <c r="BW562" s="7"/>
      <c r="BX562" s="7"/>
      <c r="BY562" s="7"/>
      <c r="BZ562" s="7"/>
      <c r="CA562" s="7"/>
    </row>
    <row r="563" spans="1:79" x14ac:dyDescent="0.3">
      <c r="A563" s="1" t="s">
        <v>2561</v>
      </c>
      <c r="B563" s="1"/>
      <c r="C563" s="1" t="s">
        <v>1878</v>
      </c>
      <c r="D563" s="1"/>
      <c r="E563" s="1"/>
      <c r="F563" s="1"/>
      <c r="G563" s="1"/>
      <c r="H563" s="1">
        <v>15055.36</v>
      </c>
      <c r="I563" s="1">
        <v>0.63</v>
      </c>
      <c r="J563" s="12">
        <v>1339.27</v>
      </c>
      <c r="K563" s="5">
        <v>1037.04</v>
      </c>
      <c r="L563" s="5">
        <v>1607.57</v>
      </c>
      <c r="M563" s="13">
        <f t="shared" si="34"/>
        <v>6.3319525982530322E-3</v>
      </c>
      <c r="N563" s="13">
        <f t="shared" si="35"/>
        <v>8.1979554043269953E-3</v>
      </c>
      <c r="O563" s="13">
        <f t="shared" si="35"/>
        <v>4.5138418024368576E-3</v>
      </c>
      <c r="P563" s="13">
        <f t="shared" si="35"/>
        <v>1.3830377639312719E-2</v>
      </c>
      <c r="Q563" s="7"/>
      <c r="R563" s="8"/>
      <c r="S563" s="8"/>
      <c r="T563" s="8"/>
      <c r="U563" s="8"/>
      <c r="V563" s="13"/>
      <c r="W563" s="14"/>
      <c r="X563" s="1"/>
      <c r="Y563" s="1"/>
      <c r="Z563" s="1"/>
      <c r="AA563" s="1"/>
      <c r="AB563" s="1"/>
      <c r="AC563" s="1"/>
      <c r="AD563" s="8"/>
      <c r="AE563" s="8"/>
      <c r="AF563" s="8"/>
      <c r="AG563" s="8"/>
      <c r="AH563" s="9"/>
      <c r="AI563" s="8"/>
      <c r="AJ563" s="13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7"/>
      <c r="BL563" s="7"/>
      <c r="BM563" s="7"/>
      <c r="BN563" s="7"/>
      <c r="BO563" s="7"/>
      <c r="BP563" s="7"/>
      <c r="BQ563" s="7"/>
      <c r="BR563" s="7"/>
      <c r="BT563" s="8"/>
      <c r="BV563" s="7"/>
      <c r="BW563" s="7"/>
      <c r="BX563" s="7"/>
      <c r="BY563" s="7"/>
      <c r="BZ563" s="7"/>
      <c r="CA563" s="7"/>
    </row>
    <row r="564" spans="1:79" x14ac:dyDescent="0.3">
      <c r="A564" s="1" t="s">
        <v>2562</v>
      </c>
      <c r="B564" s="1"/>
      <c r="C564" s="1" t="s">
        <v>1878</v>
      </c>
      <c r="D564" s="1"/>
      <c r="E564" s="1"/>
      <c r="F564" s="1"/>
      <c r="G564" s="1"/>
      <c r="H564" s="1">
        <v>15026.43</v>
      </c>
      <c r="I564" s="1">
        <v>-0.19</v>
      </c>
      <c r="J564" s="12">
        <v>1339.05</v>
      </c>
      <c r="K564" s="5">
        <v>1031.53</v>
      </c>
      <c r="L564" s="5">
        <v>1617.92</v>
      </c>
      <c r="M564" s="13">
        <f t="shared" si="34"/>
        <v>-1.9215747746982315E-3</v>
      </c>
      <c r="N564" s="13">
        <f t="shared" si="35"/>
        <v>-1.6426859408480432E-4</v>
      </c>
      <c r="O564" s="13">
        <f t="shared" si="35"/>
        <v>-5.3131991051453831E-3</v>
      </c>
      <c r="P564" s="13">
        <f t="shared" si="35"/>
        <v>6.4382888458980325E-3</v>
      </c>
      <c r="Q564" s="7"/>
      <c r="R564" s="8"/>
      <c r="S564" s="8"/>
      <c r="T564" s="8"/>
      <c r="U564" s="8"/>
      <c r="V564" s="13"/>
      <c r="W564" s="14"/>
      <c r="X564" s="1"/>
      <c r="Y564" s="1"/>
      <c r="Z564" s="1"/>
      <c r="AA564" s="1"/>
      <c r="AB564" s="1"/>
      <c r="AC564" s="1"/>
      <c r="AD564" s="8"/>
      <c r="AE564" s="8"/>
      <c r="AF564" s="8"/>
      <c r="AG564" s="8"/>
      <c r="AH564" s="9"/>
      <c r="AI564" s="8"/>
      <c r="AJ564" s="13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7"/>
      <c r="BL564" s="7"/>
      <c r="BM564" s="7"/>
      <c r="BN564" s="7"/>
      <c r="BO564" s="7"/>
      <c r="BP564" s="7"/>
      <c r="BQ564" s="7"/>
      <c r="BR564" s="7"/>
      <c r="BT564" s="8"/>
      <c r="BV564" s="7"/>
      <c r="BW564" s="7"/>
      <c r="BX564" s="7"/>
      <c r="BY564" s="7"/>
      <c r="BZ564" s="7"/>
      <c r="CA564" s="7"/>
    </row>
    <row r="565" spans="1:79" x14ac:dyDescent="0.3">
      <c r="A565" s="1" t="s">
        <v>2563</v>
      </c>
      <c r="B565" s="1"/>
      <c r="C565" s="1" t="s">
        <v>1878</v>
      </c>
      <c r="D565" s="1"/>
      <c r="E565" s="1"/>
      <c r="F565" s="1"/>
      <c r="G565" s="1"/>
      <c r="H565" s="1">
        <v>14835.18</v>
      </c>
      <c r="I565" s="1">
        <v>-1.27</v>
      </c>
      <c r="J565" s="12">
        <v>1319.67</v>
      </c>
      <c r="K565" s="5">
        <v>1017.06</v>
      </c>
      <c r="L565" s="5">
        <v>1612.64</v>
      </c>
      <c r="M565" s="13">
        <f t="shared" si="34"/>
        <v>-1.2727574014586351E-2</v>
      </c>
      <c r="N565" s="13">
        <f t="shared" si="35"/>
        <v>-1.4472947238713951E-2</v>
      </c>
      <c r="O565" s="13">
        <f t="shared" si="35"/>
        <v>-1.4027706416682051E-2</v>
      </c>
      <c r="P565" s="13">
        <f t="shared" si="35"/>
        <v>-3.2634493670885556E-3</v>
      </c>
      <c r="Q565" s="7"/>
      <c r="R565" s="8"/>
      <c r="S565" s="8"/>
      <c r="T565" s="8"/>
      <c r="U565" s="8"/>
      <c r="V565" s="13"/>
      <c r="W565" s="14"/>
      <c r="X565" s="1"/>
      <c r="Y565" s="1"/>
      <c r="Z565" s="1"/>
      <c r="AA565" s="1"/>
      <c r="AB565" s="1"/>
      <c r="AC565" s="1"/>
      <c r="AD565" s="8"/>
      <c r="AE565" s="8"/>
      <c r="AF565" s="8"/>
      <c r="AG565" s="8"/>
      <c r="AH565" s="9"/>
      <c r="AI565" s="8"/>
      <c r="AJ565" s="13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7"/>
      <c r="BL565" s="7"/>
      <c r="BM565" s="7"/>
      <c r="BN565" s="7"/>
      <c r="BO565" s="7"/>
      <c r="BP565" s="7"/>
      <c r="BQ565" s="7"/>
      <c r="BR565" s="7"/>
      <c r="BT565" s="8"/>
      <c r="BV565" s="7"/>
      <c r="BW565" s="7"/>
      <c r="BX565" s="7"/>
      <c r="BY565" s="7"/>
      <c r="BZ565" s="7"/>
      <c r="CA565" s="7"/>
    </row>
    <row r="566" spans="1:79" x14ac:dyDescent="0.3">
      <c r="A566" s="1" t="s">
        <v>2564</v>
      </c>
      <c r="B566" s="1"/>
      <c r="C566" s="1" t="s">
        <v>1878</v>
      </c>
      <c r="D566" s="1"/>
      <c r="E566" s="1"/>
      <c r="F566" s="1"/>
      <c r="G566" s="1"/>
      <c r="H566" s="1">
        <v>14778.01</v>
      </c>
      <c r="I566" s="1">
        <v>-0.38</v>
      </c>
      <c r="J566" s="12">
        <v>1312.75</v>
      </c>
      <c r="K566" s="5">
        <v>1013.17</v>
      </c>
      <c r="L566" s="5">
        <v>1595.06</v>
      </c>
      <c r="M566" s="13">
        <f t="shared" si="34"/>
        <v>-3.8536775421667002E-3</v>
      </c>
      <c r="N566" s="13">
        <f t="shared" si="35"/>
        <v>-5.2437351762183448E-3</v>
      </c>
      <c r="O566" s="13">
        <f t="shared" si="35"/>
        <v>-3.8247497689418708E-3</v>
      </c>
      <c r="P566" s="13">
        <f t="shared" si="35"/>
        <v>-1.0901379105070053E-2</v>
      </c>
      <c r="Q566" s="7"/>
      <c r="R566" s="8"/>
      <c r="S566" s="8"/>
      <c r="T566" s="8"/>
      <c r="U566" s="8"/>
      <c r="V566" s="13"/>
      <c r="W566" s="14"/>
      <c r="X566" s="1"/>
      <c r="Y566" s="1"/>
      <c r="Z566" s="1"/>
      <c r="AA566" s="1"/>
      <c r="AB566" s="1"/>
      <c r="AC566" s="1"/>
      <c r="AD566" s="8"/>
      <c r="AE566" s="8"/>
      <c r="AF566" s="8"/>
      <c r="AG566" s="8"/>
      <c r="AH566" s="9"/>
      <c r="AI566" s="8"/>
      <c r="AJ566" s="13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7"/>
      <c r="BL566" s="7"/>
      <c r="BM566" s="7"/>
      <c r="BN566" s="7"/>
      <c r="BO566" s="7"/>
      <c r="BP566" s="7"/>
      <c r="BQ566" s="7"/>
      <c r="BR566" s="7"/>
      <c r="BT566" s="8"/>
      <c r="BV566" s="7"/>
      <c r="BW566" s="7"/>
      <c r="BX566" s="7"/>
      <c r="BY566" s="7"/>
      <c r="BZ566" s="7"/>
      <c r="CA566" s="7"/>
    </row>
    <row r="567" spans="1:79" x14ac:dyDescent="0.3">
      <c r="A567" s="1" t="s">
        <v>2565</v>
      </c>
      <c r="B567" s="1"/>
      <c r="C567" s="1" t="s">
        <v>1878</v>
      </c>
      <c r="D567" s="1"/>
      <c r="E567" s="1"/>
      <c r="F567" s="1"/>
      <c r="G567" s="1"/>
      <c r="H567" s="1">
        <v>14763.89</v>
      </c>
      <c r="I567" s="1">
        <v>-0.09</v>
      </c>
      <c r="J567" s="12">
        <v>1311.9</v>
      </c>
      <c r="K567" s="5">
        <v>1010.41</v>
      </c>
      <c r="L567" s="5">
        <v>1593.44</v>
      </c>
      <c r="M567" s="13">
        <f t="shared" si="34"/>
        <v>-9.554737072177133E-4</v>
      </c>
      <c r="N567" s="13">
        <f t="shared" si="35"/>
        <v>-6.4749571510180903E-4</v>
      </c>
      <c r="O567" s="13">
        <f t="shared" si="35"/>
        <v>-2.724123296189207E-3</v>
      </c>
      <c r="P567" s="13">
        <f t="shared" si="35"/>
        <v>-1.0156357754566026E-3</v>
      </c>
      <c r="Q567" s="7"/>
      <c r="R567" s="8"/>
      <c r="S567" s="8"/>
      <c r="T567" s="8"/>
      <c r="U567" s="8"/>
      <c r="V567" s="13"/>
      <c r="W567" s="14"/>
      <c r="X567" s="1"/>
      <c r="Y567" s="1"/>
      <c r="Z567" s="1"/>
      <c r="AA567" s="1"/>
      <c r="AB567" s="1"/>
      <c r="AC567" s="1"/>
      <c r="AD567" s="8"/>
      <c r="AE567" s="8"/>
      <c r="AF567" s="8"/>
      <c r="AG567" s="8"/>
      <c r="AH567" s="9"/>
      <c r="AI567" s="8"/>
      <c r="AJ567" s="13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7"/>
      <c r="BL567" s="7"/>
      <c r="BM567" s="7"/>
      <c r="BN567" s="7"/>
      <c r="BO567" s="7"/>
      <c r="BP567" s="7"/>
      <c r="BQ567" s="7"/>
      <c r="BR567" s="7"/>
      <c r="BT567" s="8"/>
      <c r="BV567" s="7"/>
      <c r="BW567" s="7"/>
      <c r="BX567" s="7"/>
      <c r="BY567" s="7"/>
      <c r="BZ567" s="7"/>
      <c r="CA567" s="7"/>
    </row>
    <row r="568" spans="1:79" x14ac:dyDescent="0.3">
      <c r="A568" s="1" t="s">
        <v>2566</v>
      </c>
      <c r="B568" s="1"/>
      <c r="C568" s="1" t="s">
        <v>1878</v>
      </c>
      <c r="D568" s="1"/>
      <c r="E568" s="1"/>
      <c r="F568" s="1"/>
      <c r="G568" s="1"/>
      <c r="H568" s="1">
        <v>14989.38</v>
      </c>
      <c r="I568" s="1">
        <v>1.52</v>
      </c>
      <c r="J568" s="12">
        <v>1337.44</v>
      </c>
      <c r="K568" s="5">
        <v>1015.74</v>
      </c>
      <c r="L568" s="5">
        <v>1613.47</v>
      </c>
      <c r="M568" s="13">
        <f t="shared" si="34"/>
        <v>1.5273075050003637E-2</v>
      </c>
      <c r="N568" s="13">
        <f t="shared" si="35"/>
        <v>1.9467947252077122E-2</v>
      </c>
      <c r="O568" s="13">
        <f t="shared" si="35"/>
        <v>5.2750863510853119E-3</v>
      </c>
      <c r="P568" s="13">
        <f t="shared" si="35"/>
        <v>1.2570288181544376E-2</v>
      </c>
      <c r="Q568" s="7"/>
      <c r="R568" s="8"/>
      <c r="S568" s="8"/>
      <c r="T568" s="8"/>
      <c r="U568" s="8"/>
      <c r="V568" s="13"/>
      <c r="W568" s="14"/>
      <c r="X568" s="1"/>
      <c r="Y568" s="1"/>
      <c r="Z568" s="1"/>
      <c r="AA568" s="1"/>
      <c r="AB568" s="1"/>
      <c r="AC568" s="1"/>
      <c r="AD568" s="8"/>
      <c r="AE568" s="8"/>
      <c r="AF568" s="8"/>
      <c r="AG568" s="8"/>
      <c r="AH568" s="9"/>
      <c r="AI568" s="8"/>
      <c r="AJ568" s="13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7"/>
      <c r="BL568" s="7"/>
      <c r="BM568" s="7"/>
      <c r="BN568" s="7"/>
      <c r="BO568" s="7"/>
      <c r="BP568" s="7"/>
      <c r="BQ568" s="7"/>
      <c r="BR568" s="7"/>
      <c r="BT568" s="8"/>
      <c r="BV568" s="7"/>
      <c r="BW568" s="7"/>
      <c r="BX568" s="7"/>
      <c r="BY568" s="7"/>
      <c r="BZ568" s="7"/>
      <c r="CA568" s="7"/>
    </row>
    <row r="569" spans="1:79" x14ac:dyDescent="0.3">
      <c r="A569" s="1" t="s">
        <v>2567</v>
      </c>
      <c r="B569" s="1"/>
      <c r="C569" s="1" t="s">
        <v>1878</v>
      </c>
      <c r="D569" s="1"/>
      <c r="E569" s="1"/>
      <c r="F569" s="1"/>
      <c r="G569" s="1"/>
      <c r="H569" s="1">
        <v>14951.44</v>
      </c>
      <c r="I569" s="1">
        <v>-0.25</v>
      </c>
      <c r="J569" s="12">
        <v>1328.45</v>
      </c>
      <c r="K569" s="5">
        <v>1011.63</v>
      </c>
      <c r="L569" s="5">
        <v>1604.85</v>
      </c>
      <c r="M569" s="13">
        <f t="shared" si="34"/>
        <v>-2.5311253700952552E-3</v>
      </c>
      <c r="N569" s="13">
        <f t="shared" si="35"/>
        <v>-6.721796865653773E-3</v>
      </c>
      <c r="O569" s="13">
        <f t="shared" si="35"/>
        <v>-4.0463110638548905E-3</v>
      </c>
      <c r="P569" s="13">
        <f t="shared" si="35"/>
        <v>-5.3425226375451995E-3</v>
      </c>
      <c r="Q569" s="7"/>
      <c r="R569" s="8"/>
      <c r="S569" s="8"/>
      <c r="T569" s="8"/>
      <c r="U569" s="8"/>
      <c r="V569" s="13"/>
      <c r="W569" s="14"/>
      <c r="X569" s="1"/>
      <c r="Y569" s="1"/>
      <c r="Z569" s="1"/>
      <c r="AA569" s="1"/>
      <c r="AB569" s="1"/>
      <c r="AC569" s="1"/>
      <c r="AD569" s="8"/>
      <c r="AE569" s="8"/>
      <c r="AF569" s="8"/>
      <c r="AG569" s="8"/>
      <c r="AH569" s="9"/>
      <c r="AI569" s="8"/>
      <c r="AJ569" s="13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7"/>
      <c r="BL569" s="7"/>
      <c r="BM569" s="7"/>
      <c r="BN569" s="7"/>
      <c r="BO569" s="7"/>
      <c r="BP569" s="7"/>
      <c r="BQ569" s="7"/>
      <c r="BR569" s="7"/>
      <c r="BT569" s="8"/>
      <c r="BV569" s="7"/>
      <c r="BW569" s="7"/>
      <c r="BX569" s="7"/>
      <c r="BY569" s="7"/>
      <c r="BZ569" s="7"/>
      <c r="CA569" s="7"/>
    </row>
    <row r="570" spans="1:79" x14ac:dyDescent="0.3">
      <c r="A570" s="1" t="s">
        <v>2568</v>
      </c>
      <c r="B570" s="1"/>
      <c r="C570" s="1" t="s">
        <v>1878</v>
      </c>
      <c r="D570" s="1"/>
      <c r="E570" s="1"/>
      <c r="F570" s="1"/>
      <c r="G570" s="1"/>
      <c r="H570" s="1">
        <v>15207.59</v>
      </c>
      <c r="I570" s="1">
        <v>1.71</v>
      </c>
      <c r="J570" s="12">
        <v>1358.94</v>
      </c>
      <c r="K570" s="5">
        <v>1013.98</v>
      </c>
      <c r="L570" s="5">
        <v>1604.32</v>
      </c>
      <c r="M570" s="13">
        <f t="shared" si="34"/>
        <v>1.7132129079205694E-2</v>
      </c>
      <c r="N570" s="13">
        <f t="shared" si="35"/>
        <v>2.2951560088825262E-2</v>
      </c>
      <c r="O570" s="13">
        <f t="shared" si="35"/>
        <v>2.322983699573955E-3</v>
      </c>
      <c r="P570" s="13">
        <f t="shared" si="35"/>
        <v>-3.3024893292210589E-4</v>
      </c>
      <c r="Q570" s="7"/>
      <c r="R570" s="8"/>
      <c r="S570" s="8"/>
      <c r="T570" s="8"/>
      <c r="U570" s="8"/>
      <c r="V570" s="13"/>
      <c r="W570" s="14"/>
      <c r="X570" s="1"/>
      <c r="Y570" s="1"/>
      <c r="Z570" s="1"/>
      <c r="AA570" s="1"/>
      <c r="AB570" s="1"/>
      <c r="AC570" s="1"/>
      <c r="AD570" s="8"/>
      <c r="AE570" s="8"/>
      <c r="AF570" s="8"/>
      <c r="AG570" s="8"/>
      <c r="AH570" s="9"/>
      <c r="AI570" s="8"/>
      <c r="AJ570" s="13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7"/>
      <c r="BL570" s="7"/>
      <c r="BM570" s="7"/>
      <c r="BN570" s="7"/>
      <c r="BO570" s="7"/>
      <c r="BP570" s="7"/>
      <c r="BQ570" s="7"/>
      <c r="BR570" s="7"/>
      <c r="BT570" s="8"/>
      <c r="BV570" s="7"/>
      <c r="BW570" s="7"/>
      <c r="BX570" s="7"/>
      <c r="BY570" s="7"/>
      <c r="BZ570" s="7"/>
      <c r="CA570" s="7"/>
    </row>
    <row r="571" spans="1:79" x14ac:dyDescent="0.3">
      <c r="A571" s="1" t="s">
        <v>2569</v>
      </c>
      <c r="B571" s="1"/>
      <c r="C571" s="1" t="s">
        <v>1878</v>
      </c>
      <c r="D571" s="1"/>
      <c r="E571" s="1"/>
      <c r="F571" s="1"/>
      <c r="G571" s="1"/>
      <c r="H571" s="1">
        <v>15228.91</v>
      </c>
      <c r="I571" s="1">
        <v>0.14000000000000001</v>
      </c>
      <c r="J571" s="12">
        <v>1361.47</v>
      </c>
      <c r="K571" s="5">
        <v>1012.86</v>
      </c>
      <c r="L571" s="5">
        <v>1586.03</v>
      </c>
      <c r="M571" s="13">
        <f t="shared" si="34"/>
        <v>1.4019315355029427E-3</v>
      </c>
      <c r="N571" s="13">
        <f t="shared" si="35"/>
        <v>1.8617451837461552E-3</v>
      </c>
      <c r="O571" s="13">
        <f t="shared" si="35"/>
        <v>-1.104558275311196E-3</v>
      </c>
      <c r="P571" s="13">
        <f t="shared" si="35"/>
        <v>-1.1400468734417024E-2</v>
      </c>
      <c r="Q571" s="7"/>
      <c r="R571" s="8"/>
      <c r="S571" s="8"/>
      <c r="T571" s="8"/>
      <c r="U571" s="8"/>
      <c r="V571" s="13"/>
      <c r="W571" s="14"/>
      <c r="X571" s="1"/>
      <c r="Y571" s="1"/>
      <c r="Z571" s="1"/>
      <c r="AA571" s="1"/>
      <c r="AB571" s="1"/>
      <c r="AC571" s="1"/>
      <c r="AD571" s="8"/>
      <c r="AE571" s="8"/>
      <c r="AF571" s="8"/>
      <c r="AG571" s="8"/>
      <c r="AH571" s="9"/>
      <c r="AI571" s="8"/>
      <c r="AJ571" s="13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7"/>
      <c r="BL571" s="7"/>
      <c r="BM571" s="7"/>
      <c r="BN571" s="7"/>
      <c r="BO571" s="7"/>
      <c r="BP571" s="7"/>
      <c r="BQ571" s="7"/>
      <c r="BR571" s="7"/>
      <c r="BT571" s="8"/>
      <c r="BV571" s="7"/>
      <c r="BW571" s="7"/>
      <c r="BX571" s="7"/>
      <c r="BY571" s="7"/>
      <c r="BZ571" s="7"/>
      <c r="CA571" s="7"/>
    </row>
    <row r="572" spans="1:79" x14ac:dyDescent="0.3">
      <c r="A572" s="1" t="s">
        <v>2570</v>
      </c>
      <c r="B572" s="1"/>
      <c r="C572" s="1" t="s">
        <v>1878</v>
      </c>
      <c r="D572" s="1"/>
      <c r="E572" s="1"/>
      <c r="F572" s="1"/>
      <c r="G572" s="1"/>
      <c r="H572" s="1">
        <v>15194.25</v>
      </c>
      <c r="I572" s="1">
        <v>-0.22</v>
      </c>
      <c r="J572" s="12">
        <v>1357.09</v>
      </c>
      <c r="K572" s="5">
        <v>1009.34</v>
      </c>
      <c r="L572" s="5">
        <v>1591.78</v>
      </c>
      <c r="M572" s="13">
        <f t="shared" si="34"/>
        <v>-2.2759343905768281E-3</v>
      </c>
      <c r="N572" s="13">
        <f t="shared" si="35"/>
        <v>-3.2171109168767087E-3</v>
      </c>
      <c r="O572" s="13">
        <f t="shared" si="35"/>
        <v>-3.4753075449716064E-3</v>
      </c>
      <c r="P572" s="13">
        <f t="shared" si="35"/>
        <v>3.6254043113939094E-3</v>
      </c>
      <c r="Q572" s="7"/>
      <c r="R572" s="8"/>
      <c r="S572" s="8"/>
      <c r="T572" s="8"/>
      <c r="U572" s="8"/>
      <c r="V572" s="13"/>
      <c r="W572" s="14"/>
      <c r="X572" s="1"/>
      <c r="Y572" s="1"/>
      <c r="Z572" s="1"/>
      <c r="AA572" s="1"/>
      <c r="AB572" s="1"/>
      <c r="AC572" s="1"/>
      <c r="AD572" s="8"/>
      <c r="AE572" s="8"/>
      <c r="AF572" s="8"/>
      <c r="AG572" s="8"/>
      <c r="AH572" s="9"/>
      <c r="AI572" s="8"/>
      <c r="AJ572" s="13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7"/>
      <c r="BL572" s="7"/>
      <c r="BM572" s="7"/>
      <c r="BN572" s="7"/>
      <c r="BO572" s="7"/>
      <c r="BP572" s="7"/>
      <c r="BQ572" s="7"/>
      <c r="BR572" s="7"/>
      <c r="BT572" s="8"/>
      <c r="BV572" s="7"/>
      <c r="BW572" s="7"/>
      <c r="BX572" s="7"/>
      <c r="BY572" s="7"/>
      <c r="BZ572" s="7"/>
      <c r="CA572" s="7"/>
    </row>
    <row r="573" spans="1:79" x14ac:dyDescent="0.3">
      <c r="A573" s="1" t="s">
        <v>2571</v>
      </c>
      <c r="B573" s="1"/>
      <c r="C573" s="1" t="s">
        <v>1878</v>
      </c>
      <c r="D573" s="1"/>
      <c r="E573" s="1"/>
      <c r="F573" s="1"/>
      <c r="G573" s="1"/>
      <c r="H573" s="1">
        <v>15049.68</v>
      </c>
      <c r="I573" s="1">
        <v>-0.95</v>
      </c>
      <c r="J573" s="12">
        <v>1335.82</v>
      </c>
      <c r="K573" s="5">
        <v>1003.84</v>
      </c>
      <c r="L573" s="5">
        <v>1563.4</v>
      </c>
      <c r="M573" s="13">
        <f t="shared" si="34"/>
        <v>-9.514783552988737E-3</v>
      </c>
      <c r="N573" s="13">
        <f t="shared" si="35"/>
        <v>-1.5673242010478261E-2</v>
      </c>
      <c r="O573" s="13">
        <f t="shared" si="35"/>
        <v>-5.4491053559752034E-3</v>
      </c>
      <c r="P573" s="13">
        <f t="shared" si="35"/>
        <v>-1.7829096985764292E-2</v>
      </c>
      <c r="Q573" s="7"/>
      <c r="R573" s="8"/>
      <c r="S573" s="8"/>
      <c r="T573" s="8"/>
      <c r="U573" s="8"/>
      <c r="V573" s="13"/>
      <c r="W573" s="14"/>
      <c r="X573" s="1"/>
      <c r="Y573" s="1"/>
      <c r="Z573" s="1"/>
      <c r="AA573" s="1"/>
      <c r="AB573" s="1"/>
      <c r="AC573" s="1"/>
      <c r="AD573" s="8"/>
      <c r="AE573" s="8"/>
      <c r="AF573" s="8"/>
      <c r="AG573" s="8"/>
      <c r="AH573" s="9"/>
      <c r="AI573" s="8"/>
      <c r="AJ573" s="13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7"/>
      <c r="BL573" s="7"/>
      <c r="BM573" s="7"/>
      <c r="BN573" s="7"/>
      <c r="BO573" s="7"/>
      <c r="BP573" s="7"/>
      <c r="BQ573" s="7"/>
      <c r="BR573" s="7"/>
      <c r="BT573" s="8"/>
      <c r="BV573" s="7"/>
      <c r="BW573" s="7"/>
      <c r="BX573" s="7"/>
      <c r="BY573" s="7"/>
      <c r="BZ573" s="7"/>
      <c r="CA573" s="7"/>
    </row>
    <row r="574" spans="1:79" x14ac:dyDescent="0.3">
      <c r="A574" s="1" t="s">
        <v>2572</v>
      </c>
      <c r="B574" s="1"/>
      <c r="C574" s="1" t="s">
        <v>1878</v>
      </c>
      <c r="D574" s="1"/>
      <c r="E574" s="1"/>
      <c r="F574" s="1"/>
      <c r="G574" s="1"/>
      <c r="H574" s="1">
        <v>15189.43</v>
      </c>
      <c r="I574" s="1">
        <v>0.92</v>
      </c>
      <c r="J574" s="12">
        <v>1349.17</v>
      </c>
      <c r="K574" s="5">
        <v>1001.98</v>
      </c>
      <c r="L574" s="5">
        <v>1563.52</v>
      </c>
      <c r="M574" s="13">
        <f t="shared" si="34"/>
        <v>9.2859117270267522E-3</v>
      </c>
      <c r="N574" s="13">
        <f t="shared" si="35"/>
        <v>9.9938614483987553E-3</v>
      </c>
      <c r="O574" s="13">
        <f t="shared" si="35"/>
        <v>-1.8528849218999444E-3</v>
      </c>
      <c r="P574" s="13">
        <f t="shared" si="35"/>
        <v>7.675578866561672E-5</v>
      </c>
      <c r="Q574" s="7"/>
      <c r="R574" s="8"/>
      <c r="S574" s="8"/>
      <c r="T574" s="8"/>
      <c r="U574" s="8"/>
      <c r="V574" s="13"/>
      <c r="W574" s="14"/>
      <c r="X574" s="1"/>
      <c r="Y574" s="1"/>
      <c r="Z574" s="1"/>
      <c r="AA574" s="1"/>
      <c r="AB574" s="1"/>
      <c r="AC574" s="1"/>
      <c r="AD574" s="8"/>
      <c r="AE574" s="8"/>
      <c r="AF574" s="8"/>
      <c r="AG574" s="8"/>
      <c r="AH574" s="9"/>
      <c r="AI574" s="8"/>
      <c r="AJ574" s="13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7"/>
      <c r="BL574" s="7"/>
      <c r="BM574" s="7"/>
      <c r="BN574" s="7"/>
      <c r="BO574" s="7"/>
      <c r="BP574" s="7"/>
      <c r="BQ574" s="7"/>
      <c r="BR574" s="7"/>
      <c r="BT574" s="8"/>
      <c r="BV574" s="7"/>
      <c r="BW574" s="7"/>
      <c r="BX574" s="7"/>
      <c r="BY574" s="7"/>
      <c r="BZ574" s="7"/>
      <c r="CA574" s="7"/>
    </row>
    <row r="575" spans="1:79" x14ac:dyDescent="0.3">
      <c r="A575" s="1" t="s">
        <v>2573</v>
      </c>
      <c r="B575" s="1"/>
      <c r="C575" s="1" t="s">
        <v>1878</v>
      </c>
      <c r="D575" s="1"/>
      <c r="E575" s="1"/>
      <c r="F575" s="1"/>
      <c r="G575" s="1"/>
      <c r="H575" s="1">
        <v>15243.2</v>
      </c>
      <c r="I575" s="1">
        <v>0.35</v>
      </c>
      <c r="J575" s="12">
        <v>1355.53</v>
      </c>
      <c r="K575" s="5">
        <v>1002.5</v>
      </c>
      <c r="L575" s="5">
        <v>1559.97</v>
      </c>
      <c r="M575" s="13">
        <f t="shared" si="34"/>
        <v>3.5399616707145753E-3</v>
      </c>
      <c r="N575" s="13">
        <f t="shared" si="35"/>
        <v>4.7140093538990957E-3</v>
      </c>
      <c r="O575" s="13">
        <f t="shared" si="35"/>
        <v>5.1897243457954545E-4</v>
      </c>
      <c r="P575" s="13">
        <f t="shared" si="35"/>
        <v>-2.2705178059762021E-3</v>
      </c>
      <c r="Q575" s="7"/>
      <c r="R575" s="8"/>
      <c r="S575" s="8"/>
      <c r="T575" s="8"/>
      <c r="U575" s="8"/>
      <c r="V575" s="13"/>
      <c r="W575" s="14"/>
      <c r="X575" s="1"/>
      <c r="Y575" s="1"/>
      <c r="Z575" s="1"/>
      <c r="AA575" s="1"/>
      <c r="AB575" s="1"/>
      <c r="AC575" s="1"/>
      <c r="AD575" s="8"/>
      <c r="AE575" s="8"/>
      <c r="AF575" s="8"/>
      <c r="AG575" s="8"/>
      <c r="AH575" s="9"/>
      <c r="AI575" s="8"/>
      <c r="AJ575" s="13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7"/>
      <c r="BL575" s="7"/>
      <c r="BM575" s="7"/>
      <c r="BN575" s="7"/>
      <c r="BO575" s="7"/>
      <c r="BP575" s="7"/>
      <c r="BQ575" s="7"/>
      <c r="BR575" s="7"/>
      <c r="BT575" s="8"/>
      <c r="BV575" s="7"/>
      <c r="BW575" s="7"/>
      <c r="BX575" s="7"/>
      <c r="BY575" s="7"/>
      <c r="BZ575" s="7"/>
      <c r="CA575" s="7"/>
    </row>
    <row r="576" spans="1:79" x14ac:dyDescent="0.3">
      <c r="A576" s="1" t="s">
        <v>2574</v>
      </c>
      <c r="B576" s="1"/>
      <c r="C576" s="1" t="s">
        <v>1878</v>
      </c>
      <c r="D576" s="1"/>
      <c r="E576" s="1"/>
      <c r="F576" s="1"/>
      <c r="G576" s="1"/>
      <c r="H576" s="1">
        <v>15127.82</v>
      </c>
      <c r="I576" s="1">
        <v>-0.75</v>
      </c>
      <c r="J576" s="12">
        <v>1339.86</v>
      </c>
      <c r="K576" s="5">
        <v>1008.93</v>
      </c>
      <c r="L576" s="5">
        <v>1554.21</v>
      </c>
      <c r="M576" s="13">
        <f t="shared" si="34"/>
        <v>-7.569276792274704E-3</v>
      </c>
      <c r="N576" s="13">
        <f t="shared" si="35"/>
        <v>-1.1560054001018116E-2</v>
      </c>
      <c r="O576" s="13">
        <f t="shared" si="35"/>
        <v>6.4139650872816478E-3</v>
      </c>
      <c r="P576" s="13">
        <f t="shared" si="35"/>
        <v>-3.6923786995903818E-3</v>
      </c>
      <c r="Q576" s="7"/>
      <c r="R576" s="8"/>
      <c r="S576" s="8"/>
      <c r="T576" s="8"/>
      <c r="U576" s="8"/>
      <c r="V576" s="13"/>
      <c r="W576" s="14"/>
      <c r="X576" s="1"/>
      <c r="Y576" s="1"/>
      <c r="Z576" s="1"/>
      <c r="AA576" s="1"/>
      <c r="AB576" s="1"/>
      <c r="AC576" s="1"/>
      <c r="AD576" s="8"/>
      <c r="AE576" s="8"/>
      <c r="AF576" s="8"/>
      <c r="AG576" s="8"/>
      <c r="AH576" s="9"/>
      <c r="AI576" s="8"/>
      <c r="AJ576" s="13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7"/>
      <c r="BL576" s="7"/>
      <c r="BM576" s="7"/>
      <c r="BN576" s="7"/>
      <c r="BO576" s="7"/>
      <c r="BP576" s="7"/>
      <c r="BQ576" s="7"/>
      <c r="BR576" s="7"/>
      <c r="BT576" s="8"/>
      <c r="BV576" s="7"/>
      <c r="BW576" s="7"/>
      <c r="BX576" s="7"/>
      <c r="BY576" s="7"/>
      <c r="BZ576" s="7"/>
      <c r="CA576" s="7"/>
    </row>
    <row r="577" spans="1:79" x14ac:dyDescent="0.3">
      <c r="A577" s="1" t="s">
        <v>2575</v>
      </c>
      <c r="B577" s="1"/>
      <c r="C577" s="1" t="s">
        <v>1878</v>
      </c>
      <c r="D577" s="1"/>
      <c r="E577" s="1"/>
      <c r="F577" s="1"/>
      <c r="G577" s="1"/>
      <c r="H577" s="1">
        <v>15054.89</v>
      </c>
      <c r="I577" s="1">
        <v>-0.48</v>
      </c>
      <c r="J577" s="12">
        <v>1331.82</v>
      </c>
      <c r="K577" s="5">
        <v>1004.71</v>
      </c>
      <c r="L577" s="5">
        <v>1549</v>
      </c>
      <c r="M577" s="13">
        <f t="shared" si="34"/>
        <v>-4.8209193393363714E-3</v>
      </c>
      <c r="N577" s="13">
        <f t="shared" si="35"/>
        <v>-6.0006269311718707E-3</v>
      </c>
      <c r="O577" s="13">
        <f t="shared" si="35"/>
        <v>-4.1826489449217075E-3</v>
      </c>
      <c r="P577" s="13">
        <f t="shared" si="35"/>
        <v>-3.352185354617454E-3</v>
      </c>
      <c r="Q577" s="7"/>
      <c r="R577" s="8"/>
      <c r="S577" s="8"/>
      <c r="T577" s="8"/>
      <c r="U577" s="8"/>
      <c r="V577" s="13"/>
      <c r="W577" s="14"/>
      <c r="X577" s="1"/>
      <c r="Y577" s="1"/>
      <c r="Z577" s="1"/>
      <c r="AA577" s="1"/>
      <c r="AB577" s="1"/>
      <c r="AC577" s="1"/>
      <c r="AD577" s="8"/>
      <c r="AE577" s="8"/>
      <c r="AF577" s="8"/>
      <c r="AG577" s="8"/>
      <c r="AH577" s="9"/>
      <c r="AI577" s="8"/>
      <c r="AJ577" s="13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7"/>
      <c r="BL577" s="7"/>
      <c r="BM577" s="7"/>
      <c r="BN577" s="7"/>
      <c r="BO577" s="7"/>
      <c r="BP577" s="7"/>
      <c r="BQ577" s="7"/>
      <c r="BR577" s="7"/>
      <c r="BT577" s="8"/>
      <c r="BV577" s="7"/>
      <c r="BW577" s="7"/>
      <c r="BX577" s="7"/>
      <c r="BY577" s="7"/>
      <c r="BZ577" s="7"/>
      <c r="CA577" s="7"/>
    </row>
    <row r="578" spans="1:79" x14ac:dyDescent="0.3">
      <c r="A578" s="1" t="s">
        <v>2576</v>
      </c>
      <c r="B578" s="1"/>
      <c r="C578" s="1" t="s">
        <v>1878</v>
      </c>
      <c r="D578" s="1"/>
      <c r="E578" s="1"/>
      <c r="F578" s="1"/>
      <c r="G578" s="1"/>
      <c r="H578" s="1">
        <v>14890.59</v>
      </c>
      <c r="I578" s="1">
        <v>-1.0900000000000001</v>
      </c>
      <c r="J578" s="12">
        <v>1313.37</v>
      </c>
      <c r="K578" s="5">
        <v>1002.99</v>
      </c>
      <c r="L578" s="5">
        <v>1548.57</v>
      </c>
      <c r="M578" s="13">
        <f t="shared" si="34"/>
        <v>-1.091339757381149E-2</v>
      </c>
      <c r="N578" s="13">
        <f t="shared" si="35"/>
        <v>-1.385322340856876E-2</v>
      </c>
      <c r="O578" s="13">
        <f t="shared" si="35"/>
        <v>-1.7119367777767014E-3</v>
      </c>
      <c r="P578" s="13">
        <f t="shared" si="35"/>
        <v>-2.7759845061336996E-4</v>
      </c>
      <c r="Q578" s="7"/>
      <c r="R578" s="8"/>
      <c r="S578" s="8"/>
      <c r="T578" s="8"/>
      <c r="U578" s="8"/>
      <c r="V578" s="13"/>
      <c r="W578" s="14"/>
      <c r="X578" s="1"/>
      <c r="Y578" s="1"/>
      <c r="Z578" s="1"/>
      <c r="AA578" s="1"/>
      <c r="AB578" s="1"/>
      <c r="AC578" s="1"/>
      <c r="AD578" s="8"/>
      <c r="AE578" s="8"/>
      <c r="AF578" s="8"/>
      <c r="AG578" s="8"/>
      <c r="AH578" s="9"/>
      <c r="AI578" s="8"/>
      <c r="AJ578" s="13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7"/>
      <c r="BL578" s="7"/>
      <c r="BM578" s="7"/>
      <c r="BN578" s="7"/>
      <c r="BO578" s="7"/>
      <c r="BP578" s="7"/>
      <c r="BQ578" s="7"/>
      <c r="BR578" s="7"/>
      <c r="BT578" s="8"/>
      <c r="BV578" s="7"/>
      <c r="BW578" s="7"/>
      <c r="BX578" s="7"/>
      <c r="BY578" s="7"/>
      <c r="BZ578" s="7"/>
      <c r="CA578" s="7"/>
    </row>
    <row r="579" spans="1:79" x14ac:dyDescent="0.3">
      <c r="A579" s="1" t="s">
        <v>2577</v>
      </c>
      <c r="B579" s="1"/>
      <c r="C579" s="1" t="s">
        <v>1878</v>
      </c>
      <c r="D579" s="1"/>
      <c r="E579" s="1"/>
      <c r="F579" s="1"/>
      <c r="G579" s="1"/>
      <c r="H579" s="1">
        <v>14924</v>
      </c>
      <c r="I579" s="1">
        <v>0.22</v>
      </c>
      <c r="J579" s="12">
        <v>1314.98</v>
      </c>
      <c r="K579" s="5">
        <v>999.35</v>
      </c>
      <c r="L579" s="5">
        <v>1535.88</v>
      </c>
      <c r="M579" s="13">
        <f t="shared" si="34"/>
        <v>2.2436988729124252E-3</v>
      </c>
      <c r="N579" s="13">
        <f t="shared" si="35"/>
        <v>1.2258541005201185E-3</v>
      </c>
      <c r="O579" s="13">
        <f t="shared" si="35"/>
        <v>-3.629148844953578E-3</v>
      </c>
      <c r="P579" s="13">
        <f t="shared" si="35"/>
        <v>-8.1946570061410817E-3</v>
      </c>
      <c r="Q579" s="7"/>
      <c r="R579" s="8"/>
      <c r="S579" s="8"/>
      <c r="T579" s="8"/>
      <c r="U579" s="8"/>
      <c r="V579" s="13"/>
      <c r="W579" s="14"/>
      <c r="X579" s="1"/>
      <c r="Y579" s="1"/>
      <c r="Z579" s="1"/>
      <c r="AA579" s="1"/>
      <c r="AB579" s="1"/>
      <c r="AC579" s="1"/>
      <c r="AD579" s="8"/>
      <c r="AE579" s="8"/>
      <c r="AF579" s="8"/>
      <c r="AG579" s="8"/>
      <c r="AH579" s="9"/>
      <c r="AI579" s="8"/>
      <c r="AJ579" s="13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7"/>
      <c r="BL579" s="7"/>
      <c r="BM579" s="7"/>
      <c r="BN579" s="7"/>
      <c r="BO579" s="7"/>
      <c r="BP579" s="7"/>
      <c r="BQ579" s="7"/>
      <c r="BR579" s="7"/>
      <c r="BT579" s="8"/>
      <c r="BV579" s="7"/>
      <c r="BW579" s="7"/>
      <c r="BX579" s="7"/>
      <c r="BY579" s="7"/>
      <c r="BZ579" s="7"/>
      <c r="CA579" s="7"/>
    </row>
    <row r="580" spans="1:79" x14ac:dyDescent="0.3">
      <c r="A580" s="1" t="s">
        <v>2578</v>
      </c>
      <c r="B580" s="1"/>
      <c r="C580" s="1" t="s">
        <v>1878</v>
      </c>
      <c r="D580" s="1"/>
      <c r="E580" s="1"/>
      <c r="F580" s="1"/>
      <c r="G580" s="1"/>
      <c r="H580" s="1">
        <v>14974.98</v>
      </c>
      <c r="I580" s="1">
        <v>0.34</v>
      </c>
      <c r="J580" s="12">
        <v>1315.15</v>
      </c>
      <c r="K580" s="5">
        <v>1009.67</v>
      </c>
      <c r="L580" s="5">
        <v>1533.52</v>
      </c>
      <c r="M580" s="13">
        <f t="shared" ref="M580:M643" si="36">H580/H579-1</f>
        <v>3.4159742696326933E-3</v>
      </c>
      <c r="N580" s="13">
        <f t="shared" si="35"/>
        <v>1.2927953276853366E-4</v>
      </c>
      <c r="O580" s="13">
        <f t="shared" si="35"/>
        <v>1.032671236303595E-2</v>
      </c>
      <c r="P580" s="13">
        <f t="shared" si="35"/>
        <v>-1.5365783785192821E-3</v>
      </c>
      <c r="Q580" s="7"/>
      <c r="R580" s="8"/>
      <c r="S580" s="8"/>
      <c r="T580" s="8"/>
      <c r="U580" s="8"/>
      <c r="V580" s="13"/>
      <c r="W580" s="14"/>
      <c r="X580" s="1"/>
      <c r="Y580" s="1"/>
      <c r="Z580" s="1"/>
      <c r="AA580" s="1"/>
      <c r="AB580" s="1"/>
      <c r="AC580" s="1"/>
      <c r="AD580" s="8"/>
      <c r="AE580" s="8"/>
      <c r="AF580" s="8"/>
      <c r="AG580" s="8"/>
      <c r="AH580" s="9"/>
      <c r="AI580" s="8"/>
      <c r="AJ580" s="13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7"/>
      <c r="BL580" s="7"/>
      <c r="BM580" s="7"/>
      <c r="BN580" s="7"/>
      <c r="BO580" s="7"/>
      <c r="BP580" s="7"/>
      <c r="BQ580" s="7"/>
      <c r="BR580" s="7"/>
      <c r="BT580" s="8"/>
      <c r="BV580" s="7"/>
      <c r="BW580" s="7"/>
      <c r="BX580" s="7"/>
      <c r="BY580" s="7"/>
      <c r="BZ580" s="7"/>
      <c r="CA580" s="7"/>
    </row>
    <row r="581" spans="1:79" x14ac:dyDescent="0.3">
      <c r="A581" s="1" t="s">
        <v>2579</v>
      </c>
      <c r="B581" s="1"/>
      <c r="C581" s="1" t="s">
        <v>1878</v>
      </c>
      <c r="D581" s="1"/>
      <c r="E581" s="1"/>
      <c r="F581" s="1"/>
      <c r="G581" s="1"/>
      <c r="H581" s="1">
        <v>14918.87</v>
      </c>
      <c r="I581" s="1">
        <v>-0.37</v>
      </c>
      <c r="J581" s="12">
        <v>1304.21</v>
      </c>
      <c r="K581" s="5">
        <v>1007.95</v>
      </c>
      <c r="L581" s="5">
        <v>1528.26</v>
      </c>
      <c r="M581" s="13">
        <f t="shared" si="36"/>
        <v>-3.7469165234276236E-3</v>
      </c>
      <c r="N581" s="13">
        <f t="shared" ref="N581:P644" si="37">J581/J580-1</f>
        <v>-8.3184427631829427E-3</v>
      </c>
      <c r="O581" s="13">
        <f t="shared" si="37"/>
        <v>-1.7035268949260329E-3</v>
      </c>
      <c r="P581" s="13">
        <f t="shared" si="37"/>
        <v>-3.4300172152955666E-3</v>
      </c>
      <c r="Q581" s="7"/>
      <c r="R581" s="8"/>
      <c r="S581" s="8"/>
      <c r="T581" s="8"/>
      <c r="U581" s="8"/>
      <c r="V581" s="13"/>
      <c r="W581" s="14"/>
      <c r="X581" s="1"/>
      <c r="Y581" s="1"/>
      <c r="Z581" s="1"/>
      <c r="AA581" s="1"/>
      <c r="AB581" s="1"/>
      <c r="AC581" s="1"/>
      <c r="AD581" s="8"/>
      <c r="AE581" s="8"/>
      <c r="AF581" s="8"/>
      <c r="AG581" s="8"/>
      <c r="AH581" s="9"/>
      <c r="AI581" s="8"/>
      <c r="AJ581" s="13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7"/>
      <c r="BL581" s="7"/>
      <c r="BM581" s="7"/>
      <c r="BN581" s="7"/>
      <c r="BO581" s="7"/>
      <c r="BP581" s="7"/>
      <c r="BQ581" s="7"/>
      <c r="BR581" s="7"/>
      <c r="BT581" s="8"/>
      <c r="BV581" s="7"/>
      <c r="BW581" s="7"/>
      <c r="BX581" s="7"/>
      <c r="BY581" s="7"/>
      <c r="BZ581" s="7"/>
      <c r="CA581" s="7"/>
    </row>
    <row r="582" spans="1:79" x14ac:dyDescent="0.3">
      <c r="A582" s="1" t="s">
        <v>2580</v>
      </c>
      <c r="B582" s="1"/>
      <c r="C582" s="1" t="s">
        <v>1878</v>
      </c>
      <c r="D582" s="1"/>
      <c r="E582" s="1"/>
      <c r="F582" s="1"/>
      <c r="G582" s="1"/>
      <c r="H582" s="1">
        <v>15021.45</v>
      </c>
      <c r="I582" s="1">
        <v>0.68</v>
      </c>
      <c r="J582" s="12">
        <v>1311.22</v>
      </c>
      <c r="K582" s="5">
        <v>1009.22</v>
      </c>
      <c r="L582" s="5">
        <v>1511.51</v>
      </c>
      <c r="M582" s="13">
        <f t="shared" si="36"/>
        <v>6.8758558791650604E-3</v>
      </c>
      <c r="N582" s="13">
        <f t="shared" si="37"/>
        <v>5.3749012812354113E-3</v>
      </c>
      <c r="O582" s="13">
        <f t="shared" si="37"/>
        <v>1.2599831340840417E-3</v>
      </c>
      <c r="P582" s="13">
        <f t="shared" si="37"/>
        <v>-1.0960176933244359E-2</v>
      </c>
      <c r="Q582" s="7"/>
      <c r="R582" s="8"/>
      <c r="S582" s="8"/>
      <c r="T582" s="8"/>
      <c r="U582" s="8"/>
      <c r="V582" s="13"/>
      <c r="W582" s="14"/>
      <c r="X582" s="1"/>
      <c r="Y582" s="1"/>
      <c r="Z582" s="1"/>
      <c r="AA582" s="1"/>
      <c r="AB582" s="1"/>
      <c r="AC582" s="1"/>
      <c r="AD582" s="8"/>
      <c r="AE582" s="8"/>
      <c r="AF582" s="8"/>
      <c r="AG582" s="8"/>
      <c r="AH582" s="9"/>
      <c r="AI582" s="8"/>
      <c r="AJ582" s="13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7"/>
      <c r="BL582" s="7"/>
      <c r="BM582" s="7"/>
      <c r="BN582" s="7"/>
      <c r="BO582" s="7"/>
      <c r="BP582" s="7"/>
      <c r="BQ582" s="7"/>
      <c r="BR582" s="7"/>
      <c r="BT582" s="8"/>
      <c r="BV582" s="7"/>
      <c r="BW582" s="7"/>
      <c r="BX582" s="7"/>
      <c r="BY582" s="7"/>
      <c r="BZ582" s="7"/>
      <c r="CA582" s="7"/>
    </row>
    <row r="583" spans="1:79" x14ac:dyDescent="0.3">
      <c r="A583" s="1" t="s">
        <v>2581</v>
      </c>
      <c r="B583" s="1"/>
      <c r="C583" s="1" t="s">
        <v>1878</v>
      </c>
      <c r="D583" s="1"/>
      <c r="E583" s="1"/>
      <c r="F583" s="1"/>
      <c r="G583" s="1"/>
      <c r="H583" s="1">
        <v>15162.7</v>
      </c>
      <c r="I583" s="1">
        <v>0.94</v>
      </c>
      <c r="J583" s="12">
        <v>1329.27</v>
      </c>
      <c r="K583" s="5">
        <v>1011.58</v>
      </c>
      <c r="L583" s="5">
        <v>1494.1</v>
      </c>
      <c r="M583" s="13">
        <f t="shared" si="36"/>
        <v>9.4032200619780237E-3</v>
      </c>
      <c r="N583" s="13">
        <f t="shared" si="37"/>
        <v>1.3765805890697091E-2</v>
      </c>
      <c r="O583" s="13">
        <f t="shared" si="37"/>
        <v>2.3384395870078567E-3</v>
      </c>
      <c r="P583" s="13">
        <f t="shared" si="37"/>
        <v>-1.1518283041461852E-2</v>
      </c>
      <c r="Q583" s="7"/>
      <c r="R583" s="8"/>
      <c r="S583" s="8"/>
      <c r="T583" s="8"/>
      <c r="U583" s="8"/>
      <c r="V583" s="13"/>
      <c r="W583" s="14"/>
      <c r="X583" s="1"/>
      <c r="Y583" s="1"/>
      <c r="Z583" s="1"/>
      <c r="AA583" s="1"/>
      <c r="AB583" s="1"/>
      <c r="AC583" s="1"/>
      <c r="AD583" s="8"/>
      <c r="AE583" s="8"/>
      <c r="AF583" s="8"/>
      <c r="AG583" s="8"/>
      <c r="AH583" s="9"/>
      <c r="AI583" s="8"/>
      <c r="AJ583" s="13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7"/>
      <c r="BL583" s="7"/>
      <c r="BM583" s="7"/>
      <c r="BN583" s="7"/>
      <c r="BO583" s="7"/>
      <c r="BP583" s="7"/>
      <c r="BQ583" s="7"/>
      <c r="BR583" s="7"/>
      <c r="BT583" s="8"/>
      <c r="BV583" s="7"/>
      <c r="BW583" s="7"/>
      <c r="BX583" s="7"/>
      <c r="BY583" s="7"/>
      <c r="BZ583" s="7"/>
      <c r="CA583" s="7"/>
    </row>
    <row r="584" spans="1:79" x14ac:dyDescent="0.3">
      <c r="A584" s="1" t="s">
        <v>2582</v>
      </c>
      <c r="B584" s="1"/>
      <c r="C584" s="1" t="s">
        <v>1878</v>
      </c>
      <c r="D584" s="1"/>
      <c r="E584" s="1"/>
      <c r="F584" s="1"/>
      <c r="G584" s="1"/>
      <c r="H584" s="1">
        <v>15218.88</v>
      </c>
      <c r="I584" s="1">
        <v>0.37</v>
      </c>
      <c r="J584" s="12">
        <v>1335.97</v>
      </c>
      <c r="K584" s="5">
        <v>1014.54</v>
      </c>
      <c r="L584" s="5">
        <v>1506.5</v>
      </c>
      <c r="M584" s="13">
        <f t="shared" si="36"/>
        <v>3.705144862062637E-3</v>
      </c>
      <c r="N584" s="13">
        <f t="shared" si="37"/>
        <v>5.040360498619556E-3</v>
      </c>
      <c r="O584" s="13">
        <f t="shared" si="37"/>
        <v>2.9261155815654138E-3</v>
      </c>
      <c r="P584" s="13">
        <f t="shared" si="37"/>
        <v>8.2993106217790213E-3</v>
      </c>
      <c r="Q584" s="7"/>
      <c r="R584" s="8"/>
      <c r="S584" s="8"/>
      <c r="T584" s="8"/>
      <c r="U584" s="8"/>
      <c r="V584" s="13"/>
      <c r="W584" s="14"/>
      <c r="X584" s="1"/>
      <c r="Y584" s="1"/>
      <c r="Z584" s="1"/>
      <c r="AA584" s="1"/>
      <c r="AB584" s="1"/>
      <c r="AC584" s="1"/>
      <c r="AD584" s="8"/>
      <c r="AE584" s="8"/>
      <c r="AF584" s="8"/>
      <c r="AG584" s="8"/>
      <c r="AH584" s="9"/>
      <c r="AI584" s="8"/>
      <c r="AJ584" s="13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7"/>
      <c r="BL584" s="7"/>
      <c r="BM584" s="7"/>
      <c r="BN584" s="7"/>
      <c r="BO584" s="7"/>
      <c r="BP584" s="7"/>
      <c r="BQ584" s="7"/>
      <c r="BR584" s="7"/>
      <c r="BT584" s="8"/>
      <c r="BV584" s="7"/>
      <c r="BW584" s="7"/>
      <c r="BX584" s="7"/>
      <c r="BY584" s="7"/>
      <c r="BZ584" s="7"/>
      <c r="CA584" s="7"/>
    </row>
    <row r="585" spans="1:79" x14ac:dyDescent="0.3">
      <c r="A585" s="1" t="s">
        <v>2583</v>
      </c>
      <c r="B585" s="1"/>
      <c r="C585" s="1" t="s">
        <v>1878</v>
      </c>
      <c r="D585" s="1"/>
      <c r="E585" s="1"/>
      <c r="F585" s="1"/>
      <c r="G585" s="1"/>
      <c r="H585" s="1">
        <v>15122.14</v>
      </c>
      <c r="I585" s="1">
        <v>-0.63</v>
      </c>
      <c r="J585" s="12">
        <v>1321.33</v>
      </c>
      <c r="K585" s="5">
        <v>1016.54</v>
      </c>
      <c r="L585" s="5">
        <v>1510.21</v>
      </c>
      <c r="M585" s="13">
        <f t="shared" si="36"/>
        <v>-6.3565781450408698E-3</v>
      </c>
      <c r="N585" s="13">
        <f t="shared" si="37"/>
        <v>-1.0958329902617692E-2</v>
      </c>
      <c r="O585" s="13">
        <f t="shared" si="37"/>
        <v>1.971336763459286E-3</v>
      </c>
      <c r="P585" s="13">
        <f t="shared" si="37"/>
        <v>2.4626617988716681E-3</v>
      </c>
      <c r="Q585" s="7"/>
      <c r="R585" s="8"/>
      <c r="S585" s="8"/>
      <c r="T585" s="8"/>
      <c r="U585" s="8"/>
      <c r="V585" s="13"/>
      <c r="W585" s="14"/>
      <c r="X585" s="1"/>
      <c r="Y585" s="1"/>
      <c r="Z585" s="1"/>
      <c r="AA585" s="1"/>
      <c r="AB585" s="1"/>
      <c r="AC585" s="1"/>
      <c r="AD585" s="8"/>
      <c r="AE585" s="8"/>
      <c r="AF585" s="8"/>
      <c r="AG585" s="8"/>
      <c r="AH585" s="9"/>
      <c r="AI585" s="8"/>
      <c r="AJ585" s="13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7"/>
      <c r="BL585" s="7"/>
      <c r="BM585" s="7"/>
      <c r="BN585" s="7"/>
      <c r="BO585" s="7"/>
      <c r="BP585" s="7"/>
      <c r="BQ585" s="7"/>
      <c r="BR585" s="7"/>
      <c r="BT585" s="8"/>
      <c r="BV585" s="7"/>
      <c r="BW585" s="7"/>
      <c r="BX585" s="7"/>
      <c r="BY585" s="7"/>
      <c r="BZ585" s="7"/>
      <c r="CA585" s="7"/>
    </row>
    <row r="586" spans="1:79" x14ac:dyDescent="0.3">
      <c r="A586" s="1" t="s">
        <v>2584</v>
      </c>
      <c r="B586" s="1"/>
      <c r="C586" s="1" t="s">
        <v>1878</v>
      </c>
      <c r="D586" s="1"/>
      <c r="E586" s="1"/>
      <c r="F586" s="1"/>
      <c r="G586" s="1"/>
      <c r="H586" s="1">
        <v>14986.07</v>
      </c>
      <c r="I586" s="1">
        <v>-0.89</v>
      </c>
      <c r="J586" s="12">
        <v>1305.48</v>
      </c>
      <c r="K586" s="5">
        <v>1018.48</v>
      </c>
      <c r="L586" s="5">
        <v>1520.38</v>
      </c>
      <c r="M586" s="13">
        <f t="shared" si="36"/>
        <v>-8.9980650886712921E-3</v>
      </c>
      <c r="N586" s="13">
        <f t="shared" si="37"/>
        <v>-1.1995489393262782E-2</v>
      </c>
      <c r="O586" s="13">
        <f t="shared" si="37"/>
        <v>1.9084344934778841E-3</v>
      </c>
      <c r="P586" s="13">
        <f t="shared" si="37"/>
        <v>6.7341627985513242E-3</v>
      </c>
      <c r="Q586" s="7"/>
      <c r="R586" s="8"/>
      <c r="S586" s="8"/>
      <c r="T586" s="8"/>
      <c r="U586" s="8"/>
      <c r="V586" s="13"/>
      <c r="W586" s="14"/>
      <c r="X586" s="1"/>
      <c r="Y586" s="1"/>
      <c r="Z586" s="1"/>
      <c r="AA586" s="1"/>
      <c r="AB586" s="1"/>
      <c r="AC586" s="1"/>
      <c r="AD586" s="8"/>
      <c r="AE586" s="8"/>
      <c r="AF586" s="8"/>
      <c r="AG586" s="8"/>
      <c r="AH586" s="9"/>
      <c r="AI586" s="8"/>
      <c r="AJ586" s="13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7"/>
      <c r="BL586" s="7"/>
      <c r="BM586" s="7"/>
      <c r="BN586" s="7"/>
      <c r="BO586" s="7"/>
      <c r="BP586" s="7"/>
      <c r="BQ586" s="7"/>
      <c r="BR586" s="7"/>
      <c r="BT586" s="8"/>
      <c r="BV586" s="7"/>
      <c r="BW586" s="7"/>
      <c r="BX586" s="7"/>
      <c r="BY586" s="7"/>
      <c r="BZ586" s="7"/>
      <c r="CA586" s="7"/>
    </row>
    <row r="587" spans="1:79" x14ac:dyDescent="0.3">
      <c r="A587" s="1" t="s">
        <v>2585</v>
      </c>
      <c r="B587" s="1"/>
      <c r="C587" s="1" t="s">
        <v>1878</v>
      </c>
      <c r="D587" s="1"/>
      <c r="E587" s="1"/>
      <c r="F587" s="1"/>
      <c r="G587" s="1"/>
      <c r="H587" s="1">
        <v>15000.79</v>
      </c>
      <c r="I587" s="1">
        <v>0.09</v>
      </c>
      <c r="J587" s="12">
        <v>1305.05</v>
      </c>
      <c r="K587" s="5">
        <v>1016.58</v>
      </c>
      <c r="L587" s="5">
        <v>1508.22</v>
      </c>
      <c r="M587" s="13">
        <f t="shared" si="36"/>
        <v>9.8224551199899146E-4</v>
      </c>
      <c r="N587" s="13">
        <f t="shared" si="37"/>
        <v>-3.2938076416344497E-4</v>
      </c>
      <c r="O587" s="13">
        <f t="shared" si="37"/>
        <v>-1.8655250962218428E-3</v>
      </c>
      <c r="P587" s="13">
        <f t="shared" si="37"/>
        <v>-7.9980004998750909E-3</v>
      </c>
      <c r="Q587" s="7"/>
      <c r="R587" s="8"/>
      <c r="S587" s="8"/>
      <c r="T587" s="8"/>
      <c r="U587" s="8"/>
      <c r="V587" s="13"/>
      <c r="W587" s="14"/>
      <c r="X587" s="1"/>
      <c r="Y587" s="1"/>
      <c r="Z587" s="1"/>
      <c r="AA587" s="1"/>
      <c r="AB587" s="1"/>
      <c r="AC587" s="1"/>
      <c r="AD587" s="8"/>
      <c r="AE587" s="8"/>
      <c r="AF587" s="8"/>
      <c r="AG587" s="8"/>
      <c r="AH587" s="9"/>
      <c r="AI587" s="8"/>
      <c r="AJ587" s="13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7"/>
      <c r="BL587" s="7"/>
      <c r="BM587" s="7"/>
      <c r="BN587" s="7"/>
      <c r="BO587" s="7"/>
      <c r="BP587" s="7"/>
      <c r="BQ587" s="7"/>
      <c r="BR587" s="7"/>
      <c r="BT587" s="8"/>
      <c r="BV587" s="7"/>
      <c r="BW587" s="7"/>
      <c r="BX587" s="7"/>
      <c r="BY587" s="7"/>
      <c r="BZ587" s="7"/>
      <c r="CA587" s="7"/>
    </row>
    <row r="588" spans="1:79" x14ac:dyDescent="0.3">
      <c r="A588" s="1" t="s">
        <v>2586</v>
      </c>
      <c r="B588" s="1"/>
      <c r="C588" s="1" t="s">
        <v>1878</v>
      </c>
      <c r="D588" s="1"/>
      <c r="E588" s="1"/>
      <c r="F588" s="1"/>
      <c r="G588" s="1"/>
      <c r="H588" s="1">
        <v>14874.77</v>
      </c>
      <c r="I588" s="1">
        <v>-0.84</v>
      </c>
      <c r="J588" s="12">
        <v>1288.67</v>
      </c>
      <c r="K588" s="5">
        <v>1006.29</v>
      </c>
      <c r="L588" s="5">
        <v>1499.08</v>
      </c>
      <c r="M588" s="13">
        <f t="shared" si="36"/>
        <v>-8.4008908864133813E-3</v>
      </c>
      <c r="N588" s="13">
        <f t="shared" si="37"/>
        <v>-1.2551243247385102E-2</v>
      </c>
      <c r="O588" s="13">
        <f t="shared" si="37"/>
        <v>-1.0122174349288859E-2</v>
      </c>
      <c r="P588" s="13">
        <f t="shared" si="37"/>
        <v>-6.0601238546101888E-3</v>
      </c>
      <c r="Q588" s="7"/>
      <c r="R588" s="8"/>
      <c r="S588" s="8"/>
      <c r="T588" s="8"/>
      <c r="U588" s="8"/>
      <c r="V588" s="13"/>
      <c r="W588" s="14"/>
      <c r="X588" s="1"/>
      <c r="Y588" s="1"/>
      <c r="Z588" s="1"/>
      <c r="AA588" s="1"/>
      <c r="AB588" s="1"/>
      <c r="AC588" s="1"/>
      <c r="AD588" s="8"/>
      <c r="AE588" s="8"/>
      <c r="AF588" s="8"/>
      <c r="AG588" s="8"/>
      <c r="AH588" s="9"/>
      <c r="AI588" s="8"/>
      <c r="AJ588" s="13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7"/>
      <c r="BL588" s="7"/>
      <c r="BM588" s="7"/>
      <c r="BN588" s="7"/>
      <c r="BO588" s="7"/>
      <c r="BP588" s="7"/>
      <c r="BQ588" s="7"/>
      <c r="BR588" s="7"/>
      <c r="BT588" s="8"/>
      <c r="BV588" s="7"/>
      <c r="BW588" s="7"/>
      <c r="BX588" s="7"/>
      <c r="BY588" s="7"/>
      <c r="BZ588" s="7"/>
      <c r="CA588" s="7"/>
    </row>
    <row r="589" spans="1:79" x14ac:dyDescent="0.3">
      <c r="A589" s="1" t="s">
        <v>2587</v>
      </c>
      <c r="B589" s="1"/>
      <c r="C589" s="1" t="s">
        <v>1878</v>
      </c>
      <c r="D589" s="1"/>
      <c r="E589" s="1"/>
      <c r="F589" s="1"/>
      <c r="G589" s="1"/>
      <c r="H589" s="1">
        <v>14936.04</v>
      </c>
      <c r="I589" s="1">
        <v>0.41</v>
      </c>
      <c r="J589" s="12">
        <v>1297.95</v>
      </c>
      <c r="K589" s="5">
        <v>1003.65</v>
      </c>
      <c r="L589" s="5">
        <v>1500.06</v>
      </c>
      <c r="M589" s="13">
        <f t="shared" si="36"/>
        <v>4.1190552862331309E-3</v>
      </c>
      <c r="N589" s="13">
        <f t="shared" si="37"/>
        <v>7.2012229663140914E-3</v>
      </c>
      <c r="O589" s="13">
        <f t="shared" si="37"/>
        <v>-2.6234981963449977E-3</v>
      </c>
      <c r="P589" s="13">
        <f t="shared" si="37"/>
        <v>6.5373429036474917E-4</v>
      </c>
      <c r="Q589" s="7"/>
      <c r="R589" s="8"/>
      <c r="S589" s="8"/>
      <c r="T589" s="8"/>
      <c r="U589" s="8"/>
      <c r="V589" s="13"/>
      <c r="W589" s="14"/>
      <c r="X589" s="1"/>
      <c r="Y589" s="1"/>
      <c r="Z589" s="1"/>
      <c r="AA589" s="1"/>
      <c r="AB589" s="1"/>
      <c r="AC589" s="1"/>
      <c r="AD589" s="8"/>
      <c r="AE589" s="8"/>
      <c r="AF589" s="8"/>
      <c r="AG589" s="8"/>
      <c r="AH589" s="9"/>
      <c r="AI589" s="8"/>
      <c r="AJ589" s="13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7"/>
      <c r="BL589" s="7"/>
      <c r="BM589" s="7"/>
      <c r="BN589" s="7"/>
      <c r="BO589" s="7"/>
      <c r="BP589" s="7"/>
      <c r="BQ589" s="7"/>
      <c r="BR589" s="7"/>
      <c r="BT589" s="8"/>
      <c r="BV589" s="7"/>
      <c r="BW589" s="7"/>
      <c r="BX589" s="7"/>
      <c r="BY589" s="7"/>
      <c r="BZ589" s="7"/>
      <c r="CA589" s="7"/>
    </row>
    <row r="590" spans="1:79" x14ac:dyDescent="0.3">
      <c r="A590" s="1" t="s">
        <v>2588</v>
      </c>
      <c r="B590" s="1"/>
      <c r="C590" s="1" t="s">
        <v>1878</v>
      </c>
      <c r="D590" s="1"/>
      <c r="E590" s="1"/>
      <c r="F590" s="1"/>
      <c r="G590" s="1"/>
      <c r="H590" s="1">
        <v>14936.17</v>
      </c>
      <c r="I590" s="1">
        <v>0</v>
      </c>
      <c r="J590" s="12">
        <v>1297.07</v>
      </c>
      <c r="K590" s="5">
        <v>1008.73</v>
      </c>
      <c r="L590" s="5">
        <v>1488.02</v>
      </c>
      <c r="M590" s="13">
        <f t="shared" si="36"/>
        <v>8.7037795828415199E-6</v>
      </c>
      <c r="N590" s="13">
        <f t="shared" si="37"/>
        <v>-6.7799221849851321E-4</v>
      </c>
      <c r="O590" s="13">
        <f t="shared" si="37"/>
        <v>5.0615254321726422E-3</v>
      </c>
      <c r="P590" s="13">
        <f t="shared" si="37"/>
        <v>-8.0263456128421007E-3</v>
      </c>
      <c r="Q590" s="7"/>
      <c r="R590" s="8"/>
      <c r="S590" s="8"/>
      <c r="T590" s="8"/>
      <c r="U590" s="8"/>
      <c r="V590" s="13"/>
      <c r="W590" s="14"/>
      <c r="X590" s="1"/>
      <c r="Y590" s="1"/>
      <c r="Z590" s="1"/>
      <c r="AA590" s="1"/>
      <c r="AB590" s="1"/>
      <c r="AC590" s="1"/>
      <c r="AD590" s="8"/>
      <c r="AE590" s="8"/>
      <c r="AF590" s="8"/>
      <c r="AG590" s="8"/>
      <c r="AH590" s="9"/>
      <c r="AI590" s="8"/>
      <c r="AJ590" s="13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7"/>
      <c r="BL590" s="7"/>
      <c r="BM590" s="7"/>
      <c r="BN590" s="7"/>
      <c r="BO590" s="7"/>
      <c r="BP590" s="7"/>
      <c r="BQ590" s="7"/>
      <c r="BR590" s="7"/>
      <c r="BT590" s="8"/>
      <c r="BV590" s="7"/>
      <c r="BW590" s="7"/>
      <c r="BX590" s="7"/>
      <c r="BY590" s="7"/>
      <c r="BZ590" s="7"/>
      <c r="CA590" s="7"/>
    </row>
    <row r="591" spans="1:79" x14ac:dyDescent="0.3">
      <c r="A591" s="1" t="s">
        <v>2589</v>
      </c>
      <c r="B591" s="1"/>
      <c r="C591" s="1" t="s">
        <v>1878</v>
      </c>
      <c r="D591" s="1"/>
      <c r="E591" s="1"/>
      <c r="F591" s="1"/>
      <c r="G591" s="1"/>
      <c r="H591" s="1">
        <v>14931.81</v>
      </c>
      <c r="I591" s="1">
        <v>-0.02</v>
      </c>
      <c r="J591" s="12">
        <v>1296.44</v>
      </c>
      <c r="K591" s="5">
        <v>1011.33</v>
      </c>
      <c r="L591" s="5">
        <v>1471.34</v>
      </c>
      <c r="M591" s="13">
        <f t="shared" si="36"/>
        <v>-2.9190883606711182E-4</v>
      </c>
      <c r="N591" s="13">
        <f t="shared" si="37"/>
        <v>-4.8571010045705965E-4</v>
      </c>
      <c r="O591" s="13">
        <f t="shared" si="37"/>
        <v>2.5774984386308653E-3</v>
      </c>
      <c r="P591" s="13">
        <f t="shared" si="37"/>
        <v>-1.1209526753672705E-2</v>
      </c>
      <c r="Q591" s="7"/>
      <c r="R591" s="8"/>
      <c r="S591" s="8"/>
      <c r="T591" s="8"/>
      <c r="U591" s="8"/>
      <c r="V591" s="13"/>
      <c r="W591" s="14"/>
      <c r="X591" s="1"/>
      <c r="Y591" s="1"/>
      <c r="Z591" s="1"/>
      <c r="AA591" s="1"/>
      <c r="AB591" s="1"/>
      <c r="AC591" s="1"/>
      <c r="AD591" s="8"/>
      <c r="AE591" s="8"/>
      <c r="AF591" s="8"/>
      <c r="AG591" s="8"/>
      <c r="AH591" s="9"/>
      <c r="AI591" s="8"/>
      <c r="AJ591" s="13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7"/>
      <c r="BL591" s="7"/>
      <c r="BM591" s="7"/>
      <c r="BN591" s="7"/>
      <c r="BO591" s="7"/>
      <c r="BP591" s="7"/>
      <c r="BQ591" s="7"/>
      <c r="BR591" s="7"/>
      <c r="BT591" s="8"/>
      <c r="BV591" s="7"/>
      <c r="BW591" s="7"/>
      <c r="BX591" s="7"/>
      <c r="BY591" s="7"/>
      <c r="BZ591" s="7"/>
      <c r="CA591" s="7"/>
    </row>
    <row r="592" spans="1:79" x14ac:dyDescent="0.3">
      <c r="A592" s="1" t="s">
        <v>2590</v>
      </c>
      <c r="B592" s="1"/>
      <c r="C592" s="1" t="s">
        <v>1878</v>
      </c>
      <c r="D592" s="1"/>
      <c r="E592" s="1"/>
      <c r="F592" s="1"/>
      <c r="G592" s="1"/>
      <c r="H592" s="1">
        <v>14920.57</v>
      </c>
      <c r="I592" s="1">
        <v>-7.0000000000000007E-2</v>
      </c>
      <c r="J592" s="12">
        <v>1302.08</v>
      </c>
      <c r="K592" s="5">
        <v>1008.84</v>
      </c>
      <c r="L592" s="5">
        <v>1488.84</v>
      </c>
      <c r="M592" s="13">
        <f t="shared" si="36"/>
        <v>-7.5275535919627767E-4</v>
      </c>
      <c r="N592" s="13">
        <f t="shared" si="37"/>
        <v>4.3503748727282687E-3</v>
      </c>
      <c r="O592" s="13">
        <f t="shared" si="37"/>
        <v>-2.4621043576280588E-3</v>
      </c>
      <c r="P592" s="13">
        <f t="shared" si="37"/>
        <v>1.1893919828183774E-2</v>
      </c>
      <c r="Q592" s="7"/>
      <c r="R592" s="8"/>
      <c r="S592" s="8"/>
      <c r="T592" s="8"/>
      <c r="U592" s="8"/>
      <c r="V592" s="13"/>
      <c r="W592" s="14"/>
      <c r="X592" s="1"/>
      <c r="Y592" s="1"/>
      <c r="Z592" s="1"/>
      <c r="AA592" s="1"/>
      <c r="AB592" s="1"/>
      <c r="AC592" s="1"/>
      <c r="AD592" s="8"/>
      <c r="AE592" s="8"/>
      <c r="AF592" s="8"/>
      <c r="AG592" s="8"/>
      <c r="AH592" s="9"/>
      <c r="AI592" s="8"/>
      <c r="AJ592" s="13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7"/>
      <c r="BL592" s="7"/>
      <c r="BM592" s="7"/>
      <c r="BN592" s="7"/>
      <c r="BO592" s="7"/>
      <c r="BP592" s="7"/>
      <c r="BQ592" s="7"/>
      <c r="BR592" s="7"/>
      <c r="BT592" s="8"/>
      <c r="BV592" s="7"/>
      <c r="BW592" s="7"/>
      <c r="BX592" s="7"/>
      <c r="BY592" s="7"/>
      <c r="BZ592" s="7"/>
      <c r="CA592" s="7"/>
    </row>
    <row r="593" spans="1:79" x14ac:dyDescent="0.3">
      <c r="A593" s="1" t="s">
        <v>2591</v>
      </c>
      <c r="B593" s="1"/>
      <c r="C593" s="1" t="s">
        <v>1878</v>
      </c>
      <c r="D593" s="1"/>
      <c r="E593" s="1"/>
      <c r="F593" s="1"/>
      <c r="G593" s="1"/>
      <c r="H593" s="1">
        <v>14977.43</v>
      </c>
      <c r="I593" s="1">
        <v>0.38</v>
      </c>
      <c r="J593" s="12">
        <v>1308.97</v>
      </c>
      <c r="K593" s="5">
        <v>1016.48</v>
      </c>
      <c r="L593" s="5">
        <v>1485.27</v>
      </c>
      <c r="M593" s="13">
        <f t="shared" si="36"/>
        <v>3.8108463684698446E-3</v>
      </c>
      <c r="N593" s="13">
        <f t="shared" si="37"/>
        <v>5.2915335463259439E-3</v>
      </c>
      <c r="O593" s="13">
        <f t="shared" si="37"/>
        <v>7.5730542008642932E-3</v>
      </c>
      <c r="P593" s="13">
        <f t="shared" si="37"/>
        <v>-2.3978399290722763E-3</v>
      </c>
      <c r="Q593" s="7"/>
      <c r="R593" s="8"/>
      <c r="S593" s="8"/>
      <c r="T593" s="8"/>
      <c r="U593" s="8"/>
      <c r="V593" s="13"/>
      <c r="W593" s="14"/>
      <c r="X593" s="1"/>
      <c r="Y593" s="1"/>
      <c r="Z593" s="1"/>
      <c r="AA593" s="1"/>
      <c r="AB593" s="1"/>
      <c r="AC593" s="1"/>
      <c r="AD593" s="8"/>
      <c r="AE593" s="8"/>
      <c r="AF593" s="8"/>
      <c r="AG593" s="8"/>
      <c r="AH593" s="9"/>
      <c r="AI593" s="8"/>
      <c r="AJ593" s="13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7"/>
      <c r="BL593" s="7"/>
      <c r="BM593" s="7"/>
      <c r="BN593" s="7"/>
      <c r="BO593" s="7"/>
      <c r="BP593" s="7"/>
      <c r="BQ593" s="7"/>
      <c r="BR593" s="7"/>
      <c r="BT593" s="8"/>
      <c r="BV593" s="7"/>
      <c r="BW593" s="7"/>
      <c r="BX593" s="7"/>
      <c r="BY593" s="7"/>
      <c r="BZ593" s="7"/>
      <c r="CA593" s="7"/>
    </row>
    <row r="594" spans="1:79" x14ac:dyDescent="0.3">
      <c r="A594" s="1" t="s">
        <v>2592</v>
      </c>
      <c r="B594" s="1"/>
      <c r="C594" s="1" t="s">
        <v>1878</v>
      </c>
      <c r="D594" s="1"/>
      <c r="E594" s="1"/>
      <c r="F594" s="1"/>
      <c r="G594" s="1"/>
      <c r="H594" s="1">
        <v>14993.95</v>
      </c>
      <c r="I594" s="1">
        <v>0.11</v>
      </c>
      <c r="J594" s="12">
        <v>1309.9000000000001</v>
      </c>
      <c r="K594" s="5">
        <v>1015.84</v>
      </c>
      <c r="L594" s="5">
        <v>1484.55</v>
      </c>
      <c r="M594" s="13">
        <f t="shared" si="36"/>
        <v>1.1029929700889785E-3</v>
      </c>
      <c r="N594" s="13">
        <f t="shared" si="37"/>
        <v>7.104822876002892E-4</v>
      </c>
      <c r="O594" s="13">
        <f t="shared" si="37"/>
        <v>-6.2962379977959948E-4</v>
      </c>
      <c r="P594" s="13">
        <f t="shared" si="37"/>
        <v>-4.8476034660371869E-4</v>
      </c>
      <c r="Q594" s="7"/>
      <c r="R594" s="8"/>
      <c r="S594" s="8"/>
      <c r="T594" s="8"/>
      <c r="U594" s="8"/>
      <c r="V594" s="13"/>
      <c r="W594" s="14"/>
      <c r="X594" s="1"/>
      <c r="Y594" s="1"/>
      <c r="Z594" s="1"/>
      <c r="AA594" s="1"/>
      <c r="AB594" s="1"/>
      <c r="AC594" s="1"/>
      <c r="AD594" s="8"/>
      <c r="AE594" s="8"/>
      <c r="AF594" s="8"/>
      <c r="AG594" s="8"/>
      <c r="AH594" s="9"/>
      <c r="AI594" s="8"/>
      <c r="AJ594" s="13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7"/>
      <c r="BL594" s="7"/>
      <c r="BM594" s="7"/>
      <c r="BN594" s="7"/>
      <c r="BO594" s="7"/>
      <c r="BP594" s="7"/>
      <c r="BQ594" s="7"/>
      <c r="BR594" s="7"/>
      <c r="BT594" s="8"/>
      <c r="BV594" s="7"/>
      <c r="BW594" s="7"/>
      <c r="BX594" s="7"/>
      <c r="BY594" s="7"/>
      <c r="BZ594" s="7"/>
      <c r="CA594" s="7"/>
    </row>
    <row r="595" spans="1:79" x14ac:dyDescent="0.3">
      <c r="A595" s="1" t="s">
        <v>2593</v>
      </c>
      <c r="B595" s="1"/>
      <c r="C595" s="1" t="s">
        <v>1878</v>
      </c>
      <c r="D595" s="1"/>
      <c r="E595" s="1"/>
      <c r="F595" s="1"/>
      <c r="G595" s="1"/>
      <c r="H595" s="1">
        <v>15475.75</v>
      </c>
      <c r="I595" s="1">
        <v>3.21</v>
      </c>
      <c r="J595" s="12">
        <v>1368.1</v>
      </c>
      <c r="K595" s="5">
        <v>1026.6500000000001</v>
      </c>
      <c r="L595" s="5">
        <v>1515.55</v>
      </c>
      <c r="M595" s="13">
        <f t="shared" si="36"/>
        <v>3.2132960293985269E-2</v>
      </c>
      <c r="N595" s="13">
        <f t="shared" si="37"/>
        <v>4.4430872585693448E-2</v>
      </c>
      <c r="O595" s="13">
        <f t="shared" si="37"/>
        <v>1.0641439596786872E-2</v>
      </c>
      <c r="P595" s="13">
        <f t="shared" si="37"/>
        <v>2.0881748678050593E-2</v>
      </c>
      <c r="Q595" s="7"/>
      <c r="R595" s="8"/>
      <c r="S595" s="8"/>
      <c r="T595" s="8"/>
      <c r="U595" s="8"/>
      <c r="V595" s="13"/>
      <c r="W595" s="14"/>
      <c r="X595" s="1"/>
      <c r="Y595" s="1"/>
      <c r="Z595" s="1"/>
      <c r="AA595" s="1"/>
      <c r="AB595" s="1"/>
      <c r="AC595" s="1"/>
      <c r="AD595" s="8"/>
      <c r="AE595" s="8"/>
      <c r="AF595" s="8"/>
      <c r="AG595" s="8"/>
      <c r="AH595" s="9"/>
      <c r="AI595" s="8"/>
      <c r="AJ595" s="13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7"/>
      <c r="BL595" s="7"/>
      <c r="BM595" s="7"/>
      <c r="BN595" s="7"/>
      <c r="BO595" s="7"/>
      <c r="BP595" s="7"/>
      <c r="BQ595" s="7"/>
      <c r="BR595" s="7"/>
      <c r="BT595" s="8"/>
      <c r="BV595" s="7"/>
      <c r="BW595" s="7"/>
      <c r="BX595" s="7"/>
      <c r="BY595" s="7"/>
      <c r="BZ595" s="7"/>
      <c r="CA595" s="7"/>
    </row>
    <row r="596" spans="1:79" x14ac:dyDescent="0.3">
      <c r="A596" s="1" t="s">
        <v>2594</v>
      </c>
      <c r="B596" s="1"/>
      <c r="C596" s="1" t="s">
        <v>1878</v>
      </c>
      <c r="D596" s="1"/>
      <c r="E596" s="1"/>
      <c r="F596" s="1"/>
      <c r="G596" s="1"/>
      <c r="H596" s="1">
        <v>15662.95</v>
      </c>
      <c r="I596" s="1">
        <v>1.2</v>
      </c>
      <c r="J596" s="12">
        <v>1385.85</v>
      </c>
      <c r="K596" s="5">
        <v>1029.69</v>
      </c>
      <c r="L596" s="5">
        <v>1501.2</v>
      </c>
      <c r="M596" s="13">
        <f t="shared" si="36"/>
        <v>1.2096344280567939E-2</v>
      </c>
      <c r="N596" s="13">
        <f t="shared" si="37"/>
        <v>1.2974197792559039E-2</v>
      </c>
      <c r="O596" s="13">
        <f t="shared" si="37"/>
        <v>2.9610870306335801E-3</v>
      </c>
      <c r="P596" s="13">
        <f t="shared" si="37"/>
        <v>-9.468509781927259E-3</v>
      </c>
      <c r="Q596" s="7"/>
      <c r="R596" s="8"/>
      <c r="S596" s="8"/>
      <c r="T596" s="8"/>
      <c r="U596" s="8"/>
      <c r="V596" s="13"/>
      <c r="W596" s="14"/>
      <c r="X596" s="1"/>
      <c r="Y596" s="1"/>
      <c r="Z596" s="1"/>
      <c r="AA596" s="1"/>
      <c r="AB596" s="1"/>
      <c r="AC596" s="1"/>
      <c r="AD596" s="8"/>
      <c r="AE596" s="8"/>
      <c r="AF596" s="8"/>
      <c r="AG596" s="8"/>
      <c r="AH596" s="9"/>
      <c r="AI596" s="8"/>
      <c r="AJ596" s="13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7"/>
      <c r="BL596" s="7"/>
      <c r="BM596" s="7"/>
      <c r="BN596" s="7"/>
      <c r="BO596" s="7"/>
      <c r="BP596" s="7"/>
      <c r="BQ596" s="7"/>
      <c r="BR596" s="7"/>
      <c r="BT596" s="8"/>
      <c r="BV596" s="7"/>
      <c r="BW596" s="7"/>
      <c r="BX596" s="7"/>
      <c r="BY596" s="7"/>
      <c r="BZ596" s="7"/>
      <c r="CA596" s="7"/>
    </row>
    <row r="597" spans="1:79" x14ac:dyDescent="0.3">
      <c r="A597" s="1" t="s">
        <v>2595</v>
      </c>
      <c r="B597" s="1"/>
      <c r="C597" s="1" t="s">
        <v>1878</v>
      </c>
      <c r="D597" s="1"/>
      <c r="E597" s="1"/>
      <c r="F597" s="1"/>
      <c r="G597" s="1"/>
      <c r="H597" s="1">
        <v>15586.97</v>
      </c>
      <c r="I597" s="1">
        <v>-0.48</v>
      </c>
      <c r="J597" s="12">
        <v>1374.52</v>
      </c>
      <c r="K597" s="5">
        <v>1037.5899999999999</v>
      </c>
      <c r="L597" s="5">
        <v>1505.38</v>
      </c>
      <c r="M597" s="13">
        <f t="shared" si="36"/>
        <v>-4.8509380416844605E-3</v>
      </c>
      <c r="N597" s="13">
        <f t="shared" si="37"/>
        <v>-8.1754879676732006E-3</v>
      </c>
      <c r="O597" s="13">
        <f t="shared" si="37"/>
        <v>7.6722120249783643E-3</v>
      </c>
      <c r="P597" s="13">
        <f t="shared" si="37"/>
        <v>2.7844391153744041E-3</v>
      </c>
      <c r="Q597" s="7"/>
      <c r="R597" s="8"/>
      <c r="S597" s="8"/>
      <c r="T597" s="8"/>
      <c r="U597" s="8"/>
      <c r="V597" s="13"/>
      <c r="W597" s="14"/>
      <c r="X597" s="1"/>
      <c r="Y597" s="1"/>
      <c r="Z597" s="1"/>
      <c r="AA597" s="1"/>
      <c r="AB597" s="1"/>
      <c r="AC597" s="1"/>
      <c r="AD597" s="8"/>
      <c r="AE597" s="8"/>
      <c r="AF597" s="8"/>
      <c r="AG597" s="8"/>
      <c r="AH597" s="9"/>
      <c r="AI597" s="8"/>
      <c r="AJ597" s="13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7"/>
      <c r="BL597" s="7"/>
      <c r="BM597" s="7"/>
      <c r="BN597" s="7"/>
      <c r="BO597" s="7"/>
      <c r="BP597" s="7"/>
      <c r="BQ597" s="7"/>
      <c r="BR597" s="7"/>
      <c r="BT597" s="8"/>
      <c r="BV597" s="7"/>
      <c r="BW597" s="7"/>
      <c r="BX597" s="7"/>
      <c r="BY597" s="7"/>
      <c r="BZ597" s="7"/>
      <c r="CA597" s="7"/>
    </row>
    <row r="598" spans="1:79" x14ac:dyDescent="0.3">
      <c r="A598" s="1" t="s">
        <v>2596</v>
      </c>
      <c r="B598" s="1"/>
      <c r="C598" s="1" t="s">
        <v>1878</v>
      </c>
      <c r="D598" s="1"/>
      <c r="E598" s="1"/>
      <c r="F598" s="1"/>
      <c r="G598" s="1"/>
      <c r="H598" s="1">
        <v>15700.53</v>
      </c>
      <c r="I598" s="1">
        <v>0.72</v>
      </c>
      <c r="J598" s="12">
        <v>1385.49</v>
      </c>
      <c r="K598" s="5">
        <v>1045.76</v>
      </c>
      <c r="L598" s="5">
        <v>1506.13</v>
      </c>
      <c r="M598" s="13">
        <f t="shared" si="36"/>
        <v>7.285572500620896E-3</v>
      </c>
      <c r="N598" s="13">
        <f t="shared" si="37"/>
        <v>7.9809679015219182E-3</v>
      </c>
      <c r="O598" s="13">
        <f t="shared" si="37"/>
        <v>7.8740157480314821E-3</v>
      </c>
      <c r="P598" s="13">
        <f t="shared" si="37"/>
        <v>4.9821307576825014E-4</v>
      </c>
      <c r="Q598" s="7"/>
      <c r="R598" s="8"/>
      <c r="S598" s="8"/>
      <c r="T598" s="8"/>
      <c r="U598" s="8"/>
      <c r="V598" s="13"/>
      <c r="W598" s="14"/>
      <c r="X598" s="1"/>
      <c r="Y598" s="1"/>
      <c r="Z598" s="1"/>
      <c r="AA598" s="1"/>
      <c r="AB598" s="1"/>
      <c r="AC598" s="1"/>
      <c r="AD598" s="8"/>
      <c r="AE598" s="8"/>
      <c r="AF598" s="8"/>
      <c r="AG598" s="8"/>
      <c r="AH598" s="9"/>
      <c r="AI598" s="8"/>
      <c r="AJ598" s="13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7"/>
      <c r="BL598" s="7"/>
      <c r="BM598" s="7"/>
      <c r="BN598" s="7"/>
      <c r="BO598" s="7"/>
      <c r="BP598" s="7"/>
      <c r="BQ598" s="7"/>
      <c r="BR598" s="7"/>
      <c r="BT598" s="8"/>
      <c r="BV598" s="7"/>
      <c r="BW598" s="7"/>
      <c r="BX598" s="7"/>
      <c r="BY598" s="7"/>
      <c r="BZ598" s="7"/>
      <c r="CA598" s="7"/>
    </row>
    <row r="599" spans="1:79" x14ac:dyDescent="0.3">
      <c r="A599" s="1" t="s">
        <v>2597</v>
      </c>
      <c r="B599" s="1"/>
      <c r="C599" s="1" t="s">
        <v>1878</v>
      </c>
      <c r="D599" s="1"/>
      <c r="E599" s="1"/>
      <c r="F599" s="1"/>
      <c r="G599" s="1"/>
      <c r="H599" s="1">
        <v>15595.45</v>
      </c>
      <c r="I599" s="1">
        <v>-0.66</v>
      </c>
      <c r="J599" s="12">
        <v>1374.29</v>
      </c>
      <c r="K599" s="5">
        <v>1040.52</v>
      </c>
      <c r="L599" s="5">
        <v>1506.98</v>
      </c>
      <c r="M599" s="13">
        <f t="shared" si="36"/>
        <v>-6.6927676963771665E-3</v>
      </c>
      <c r="N599" s="13">
        <f t="shared" si="37"/>
        <v>-8.0837826328591378E-3</v>
      </c>
      <c r="O599" s="13">
        <f t="shared" si="37"/>
        <v>-5.0107099143207323E-3</v>
      </c>
      <c r="P599" s="13">
        <f t="shared" si="37"/>
        <v>5.6436031418272137E-4</v>
      </c>
      <c r="Q599" s="7"/>
      <c r="R599" s="8"/>
      <c r="S599" s="8"/>
      <c r="T599" s="8"/>
      <c r="U599" s="8"/>
      <c r="V599" s="13"/>
      <c r="W599" s="14"/>
      <c r="X599" s="1"/>
      <c r="Y599" s="1"/>
      <c r="Z599" s="1"/>
      <c r="AA599" s="1"/>
      <c r="AB599" s="1"/>
      <c r="AC599" s="1"/>
      <c r="AD599" s="8"/>
      <c r="AE599" s="8"/>
      <c r="AF599" s="8"/>
      <c r="AG599" s="8"/>
      <c r="AH599" s="9"/>
      <c r="AI599" s="8"/>
      <c r="AJ599" s="13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7"/>
      <c r="BL599" s="7"/>
      <c r="BM599" s="7"/>
      <c r="BN599" s="7"/>
      <c r="BO599" s="7"/>
      <c r="BP599" s="7"/>
      <c r="BQ599" s="7"/>
      <c r="BR599" s="7"/>
      <c r="BT599" s="8"/>
      <c r="BV599" s="7"/>
      <c r="BW599" s="7"/>
      <c r="BX599" s="7"/>
      <c r="BY599" s="7"/>
      <c r="BZ599" s="7"/>
      <c r="CA599" s="7"/>
    </row>
    <row r="600" spans="1:79" x14ac:dyDescent="0.3">
      <c r="A600" s="1" t="s">
        <v>2598</v>
      </c>
      <c r="B600" s="1"/>
      <c r="C600" s="1" t="s">
        <v>1878</v>
      </c>
      <c r="D600" s="1"/>
      <c r="E600" s="1"/>
      <c r="F600" s="1"/>
      <c r="G600" s="1"/>
      <c r="H600" s="1">
        <v>15623.97</v>
      </c>
      <c r="I600" s="1">
        <v>0.18</v>
      </c>
      <c r="J600" s="12">
        <v>1375.95</v>
      </c>
      <c r="K600" s="5">
        <v>1044.7</v>
      </c>
      <c r="L600" s="5">
        <v>1519.03</v>
      </c>
      <c r="M600" s="13">
        <f t="shared" si="36"/>
        <v>1.8287385102704334E-3</v>
      </c>
      <c r="N600" s="13">
        <f t="shared" si="37"/>
        <v>1.2078964410715542E-3</v>
      </c>
      <c r="O600" s="13">
        <f t="shared" si="37"/>
        <v>4.0172221581518119E-3</v>
      </c>
      <c r="P600" s="13">
        <f t="shared" si="37"/>
        <v>7.9961246997306556E-3</v>
      </c>
      <c r="Q600" s="7"/>
      <c r="R600" s="8"/>
      <c r="S600" s="8"/>
      <c r="T600" s="8"/>
      <c r="U600" s="8"/>
      <c r="V600" s="13"/>
      <c r="W600" s="14"/>
      <c r="X600" s="1"/>
      <c r="Y600" s="1"/>
      <c r="Z600" s="1"/>
      <c r="AA600" s="1"/>
      <c r="AB600" s="1"/>
      <c r="AC600" s="1"/>
      <c r="AD600" s="8"/>
      <c r="AE600" s="8"/>
      <c r="AF600" s="8"/>
      <c r="AG600" s="8"/>
      <c r="AH600" s="9"/>
      <c r="AI600" s="8"/>
      <c r="AJ600" s="13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7"/>
      <c r="BL600" s="7"/>
      <c r="BM600" s="7"/>
      <c r="BN600" s="7"/>
      <c r="BO600" s="7"/>
      <c r="BP600" s="7"/>
      <c r="BQ600" s="7"/>
      <c r="BR600" s="7"/>
      <c r="BT600" s="8"/>
      <c r="BV600" s="7"/>
      <c r="BW600" s="7"/>
      <c r="BX600" s="7"/>
      <c r="BY600" s="7"/>
      <c r="BZ600" s="7"/>
      <c r="CA600" s="7"/>
    </row>
    <row r="601" spans="1:79" x14ac:dyDescent="0.3">
      <c r="A601" s="1" t="s">
        <v>2599</v>
      </c>
      <c r="B601" s="1"/>
      <c r="C601" s="1" t="s">
        <v>1878</v>
      </c>
      <c r="D601" s="1"/>
      <c r="E601" s="1"/>
      <c r="F601" s="1"/>
      <c r="G601" s="1"/>
      <c r="H601" s="1">
        <v>15650.57</v>
      </c>
      <c r="I601" s="1">
        <v>0.17</v>
      </c>
      <c r="J601" s="12">
        <v>1376.75</v>
      </c>
      <c r="K601" s="5">
        <v>1053.7</v>
      </c>
      <c r="L601" s="5">
        <v>1523.23</v>
      </c>
      <c r="M601" s="13">
        <f t="shared" si="36"/>
        <v>1.7025122296061568E-3</v>
      </c>
      <c r="N601" s="13">
        <f t="shared" si="37"/>
        <v>5.814164758892737E-4</v>
      </c>
      <c r="O601" s="13">
        <f t="shared" si="37"/>
        <v>8.6149133722599469E-3</v>
      </c>
      <c r="P601" s="13">
        <f t="shared" si="37"/>
        <v>2.7649223517640653E-3</v>
      </c>
      <c r="Q601" s="7"/>
      <c r="R601" s="8"/>
      <c r="S601" s="8"/>
      <c r="T601" s="8"/>
      <c r="U601" s="8"/>
      <c r="V601" s="13"/>
      <c r="W601" s="14"/>
      <c r="X601" s="1"/>
      <c r="Y601" s="1"/>
      <c r="Z601" s="1"/>
      <c r="AA601" s="1"/>
      <c r="AB601" s="1"/>
      <c r="AC601" s="1"/>
      <c r="AD601" s="8"/>
      <c r="AE601" s="8"/>
      <c r="AF601" s="8"/>
      <c r="AG601" s="8"/>
      <c r="AH601" s="9"/>
      <c r="AI601" s="8"/>
      <c r="AJ601" s="13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7"/>
      <c r="BL601" s="7"/>
      <c r="BM601" s="7"/>
      <c r="BN601" s="7"/>
      <c r="BO601" s="7"/>
      <c r="BP601" s="7"/>
      <c r="BQ601" s="7"/>
      <c r="BR601" s="7"/>
      <c r="BT601" s="8"/>
      <c r="BV601" s="7"/>
      <c r="BW601" s="7"/>
      <c r="BX601" s="7"/>
      <c r="BY601" s="7"/>
      <c r="BZ601" s="7"/>
      <c r="CA601" s="7"/>
    </row>
    <row r="602" spans="1:79" x14ac:dyDescent="0.3">
      <c r="A602" s="1" t="s">
        <v>2600</v>
      </c>
      <c r="B602" s="1"/>
      <c r="C602" s="1" t="s">
        <v>1878</v>
      </c>
      <c r="D602" s="1"/>
      <c r="E602" s="1"/>
      <c r="F602" s="1"/>
      <c r="G602" s="1"/>
      <c r="H602" s="1">
        <v>15689.48</v>
      </c>
      <c r="I602" s="1">
        <v>0.24</v>
      </c>
      <c r="J602" s="12">
        <v>1380.35</v>
      </c>
      <c r="K602" s="5">
        <v>1058.6400000000001</v>
      </c>
      <c r="L602" s="5">
        <v>1537.6</v>
      </c>
      <c r="M602" s="13">
        <f t="shared" si="36"/>
        <v>2.4861714301780413E-3</v>
      </c>
      <c r="N602" s="13">
        <f t="shared" si="37"/>
        <v>2.6148538224077811E-3</v>
      </c>
      <c r="O602" s="13">
        <f t="shared" si="37"/>
        <v>4.6882414349436186E-3</v>
      </c>
      <c r="P602" s="13">
        <f t="shared" si="37"/>
        <v>9.4339003302192914E-3</v>
      </c>
      <c r="Q602" s="7"/>
      <c r="R602" s="8"/>
      <c r="S602" s="8"/>
      <c r="T602" s="8"/>
      <c r="U602" s="8"/>
      <c r="V602" s="13"/>
      <c r="W602" s="14"/>
      <c r="X602" s="1"/>
      <c r="Y602" s="1"/>
      <c r="Z602" s="1"/>
      <c r="AA602" s="1"/>
      <c r="AB602" s="1"/>
      <c r="AC602" s="1"/>
      <c r="AD602" s="8"/>
      <c r="AE602" s="8"/>
      <c r="AF602" s="8"/>
      <c r="AG602" s="8"/>
      <c r="AH602" s="9"/>
      <c r="AI602" s="8"/>
      <c r="AJ602" s="13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7"/>
      <c r="BL602" s="7"/>
      <c r="BM602" s="7"/>
      <c r="BN602" s="7"/>
      <c r="BO602" s="7"/>
      <c r="BP602" s="7"/>
      <c r="BQ602" s="7"/>
      <c r="BR602" s="7"/>
      <c r="BT602" s="8"/>
      <c r="BV602" s="7"/>
      <c r="BW602" s="7"/>
      <c r="BX602" s="7"/>
      <c r="BY602" s="7"/>
      <c r="BZ602" s="7"/>
      <c r="CA602" s="7"/>
    </row>
    <row r="603" spans="1:79" x14ac:dyDescent="0.3">
      <c r="A603" s="1" t="s">
        <v>2601</v>
      </c>
      <c r="B603" s="1"/>
      <c r="C603" s="1" t="s">
        <v>1878</v>
      </c>
      <c r="D603" s="1"/>
      <c r="E603" s="1"/>
      <c r="F603" s="1"/>
      <c r="G603" s="1"/>
      <c r="H603" s="1">
        <v>15607.12</v>
      </c>
      <c r="I603" s="1">
        <v>-0.52</v>
      </c>
      <c r="J603" s="12">
        <v>1369.31</v>
      </c>
      <c r="K603" s="5">
        <v>1054.1500000000001</v>
      </c>
      <c r="L603" s="5">
        <v>1525.92</v>
      </c>
      <c r="M603" s="13">
        <f t="shared" si="36"/>
        <v>-5.2493772897507229E-3</v>
      </c>
      <c r="N603" s="13">
        <f t="shared" si="37"/>
        <v>-7.9979715289599795E-3</v>
      </c>
      <c r="O603" s="13">
        <f t="shared" si="37"/>
        <v>-4.2412907126123667E-3</v>
      </c>
      <c r="P603" s="13">
        <f t="shared" si="37"/>
        <v>-7.5962539021851017E-3</v>
      </c>
      <c r="Q603" s="7"/>
      <c r="R603" s="8"/>
      <c r="S603" s="8"/>
      <c r="T603" s="8"/>
      <c r="U603" s="8"/>
      <c r="V603" s="13"/>
      <c r="W603" s="14"/>
      <c r="X603" s="1"/>
      <c r="Y603" s="1"/>
      <c r="Z603" s="1"/>
      <c r="AA603" s="1"/>
      <c r="AB603" s="1"/>
      <c r="AC603" s="1"/>
      <c r="AD603" s="8"/>
      <c r="AE603" s="8"/>
      <c r="AF603" s="8"/>
      <c r="AG603" s="8"/>
      <c r="AH603" s="9"/>
      <c r="AI603" s="8"/>
      <c r="AJ603" s="13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7"/>
      <c r="BL603" s="7"/>
      <c r="BM603" s="7"/>
      <c r="BN603" s="7"/>
      <c r="BO603" s="7"/>
      <c r="BP603" s="7"/>
      <c r="BQ603" s="7"/>
      <c r="BR603" s="7"/>
      <c r="BT603" s="8"/>
      <c r="BV603" s="7"/>
      <c r="BW603" s="7"/>
      <c r="BX603" s="7"/>
      <c r="BY603" s="7"/>
      <c r="BZ603" s="7"/>
      <c r="CA603" s="7"/>
    </row>
    <row r="604" spans="1:79" x14ac:dyDescent="0.3">
      <c r="A604" s="1" t="s">
        <v>2602</v>
      </c>
      <c r="B604" s="1"/>
      <c r="C604" s="1" t="s">
        <v>1878</v>
      </c>
      <c r="D604" s="1"/>
      <c r="E604" s="1"/>
      <c r="F604" s="1"/>
      <c r="G604" s="1"/>
      <c r="H604" s="1">
        <v>15715.75</v>
      </c>
      <c r="I604" s="1">
        <v>0.69</v>
      </c>
      <c r="J604" s="12">
        <v>1376.84</v>
      </c>
      <c r="K604" s="5">
        <v>1061.25</v>
      </c>
      <c r="L604" s="5">
        <v>1521.87</v>
      </c>
      <c r="M604" s="13">
        <f t="shared" si="36"/>
        <v>6.9602847930942957E-3</v>
      </c>
      <c r="N604" s="13">
        <f t="shared" si="37"/>
        <v>5.4991199947418412E-3</v>
      </c>
      <c r="O604" s="13">
        <f t="shared" si="37"/>
        <v>6.7352843523216244E-3</v>
      </c>
      <c r="P604" s="13">
        <f t="shared" si="37"/>
        <v>-2.6541365209186152E-3</v>
      </c>
      <c r="Q604" s="7"/>
      <c r="R604" s="8"/>
      <c r="S604" s="8"/>
      <c r="T604" s="8"/>
      <c r="U604" s="8"/>
      <c r="V604" s="13"/>
      <c r="W604" s="14"/>
      <c r="X604" s="1"/>
      <c r="Y604" s="1"/>
      <c r="Z604" s="1"/>
      <c r="AA604" s="1"/>
      <c r="AB604" s="1"/>
      <c r="AC604" s="1"/>
      <c r="AD604" s="8"/>
      <c r="AE604" s="8"/>
      <c r="AF604" s="8"/>
      <c r="AG604" s="8"/>
      <c r="AH604" s="9"/>
      <c r="AI604" s="8"/>
      <c r="AJ604" s="13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7"/>
      <c r="BL604" s="7"/>
      <c r="BM604" s="7"/>
      <c r="BN604" s="7"/>
      <c r="BO604" s="7"/>
      <c r="BP604" s="7"/>
      <c r="BQ604" s="7"/>
      <c r="BR604" s="7"/>
      <c r="BT604" s="8"/>
      <c r="BV604" s="7"/>
      <c r="BW604" s="7"/>
      <c r="BX604" s="7"/>
      <c r="BY604" s="7"/>
      <c r="BZ604" s="7"/>
      <c r="CA604" s="7"/>
    </row>
    <row r="605" spans="1:79" x14ac:dyDescent="0.3">
      <c r="A605" s="1" t="s">
        <v>2603</v>
      </c>
      <c r="B605" s="1"/>
      <c r="C605" s="1" t="s">
        <v>1878</v>
      </c>
      <c r="D605" s="1"/>
      <c r="E605" s="1"/>
      <c r="F605" s="1"/>
      <c r="G605" s="1"/>
      <c r="H605" s="1">
        <v>15643</v>
      </c>
      <c r="I605" s="1">
        <v>-0.46</v>
      </c>
      <c r="J605" s="12">
        <v>1369.37</v>
      </c>
      <c r="K605" s="5">
        <v>1066.1600000000001</v>
      </c>
      <c r="L605" s="5">
        <v>1539.97</v>
      </c>
      <c r="M605" s="13">
        <f t="shared" si="36"/>
        <v>-4.629114105276555E-3</v>
      </c>
      <c r="N605" s="13">
        <f t="shared" si="37"/>
        <v>-5.4254670114174397E-3</v>
      </c>
      <c r="O605" s="13">
        <f t="shared" si="37"/>
        <v>4.6266195524147236E-3</v>
      </c>
      <c r="P605" s="13">
        <f t="shared" si="37"/>
        <v>1.1893262893676981E-2</v>
      </c>
      <c r="Q605" s="7"/>
      <c r="R605" s="8"/>
      <c r="S605" s="8"/>
      <c r="T605" s="8"/>
      <c r="U605" s="8"/>
      <c r="V605" s="13"/>
      <c r="W605" s="14"/>
      <c r="X605" s="1"/>
      <c r="Y605" s="1"/>
      <c r="Z605" s="1"/>
      <c r="AA605" s="1"/>
      <c r="AB605" s="1"/>
      <c r="AC605" s="1"/>
      <c r="AD605" s="8"/>
      <c r="AE605" s="8"/>
      <c r="AF605" s="8"/>
      <c r="AG605" s="8"/>
      <c r="AH605" s="9"/>
      <c r="AI605" s="8"/>
      <c r="AJ605" s="13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7"/>
      <c r="BL605" s="7"/>
      <c r="BM605" s="7"/>
      <c r="BN605" s="7"/>
      <c r="BO605" s="7"/>
      <c r="BP605" s="7"/>
      <c r="BQ605" s="7"/>
      <c r="BR605" s="7"/>
      <c r="BT605" s="8"/>
      <c r="BV605" s="7"/>
      <c r="BW605" s="7"/>
      <c r="BX605" s="7"/>
      <c r="BY605" s="7"/>
      <c r="BZ605" s="7"/>
      <c r="CA605" s="7"/>
    </row>
    <row r="606" spans="1:79" x14ac:dyDescent="0.3">
      <c r="A606" s="1" t="s">
        <v>2604</v>
      </c>
      <c r="B606" s="1"/>
      <c r="C606" s="1" t="s">
        <v>1878</v>
      </c>
      <c r="D606" s="1"/>
      <c r="E606" s="1"/>
      <c r="F606" s="1"/>
      <c r="G606" s="1"/>
      <c r="H606" s="1">
        <v>15827.35</v>
      </c>
      <c r="I606" s="1">
        <v>1.17</v>
      </c>
      <c r="J606" s="12">
        <v>1393.12</v>
      </c>
      <c r="K606" s="5">
        <v>1067.47</v>
      </c>
      <c r="L606" s="5">
        <v>1562.11</v>
      </c>
      <c r="M606" s="13">
        <f t="shared" si="36"/>
        <v>1.1784823882887041E-2</v>
      </c>
      <c r="N606" s="13">
        <f t="shared" si="37"/>
        <v>1.7343742012750463E-2</v>
      </c>
      <c r="O606" s="13">
        <f t="shared" si="37"/>
        <v>1.2287086366022937E-3</v>
      </c>
      <c r="P606" s="13">
        <f t="shared" si="37"/>
        <v>1.437690344617093E-2</v>
      </c>
      <c r="Q606" s="7"/>
      <c r="R606" s="8"/>
      <c r="S606" s="8"/>
      <c r="T606" s="8"/>
      <c r="U606" s="8"/>
      <c r="V606" s="13"/>
      <c r="W606" s="14"/>
      <c r="X606" s="1"/>
      <c r="Y606" s="1"/>
      <c r="Z606" s="1"/>
      <c r="AA606" s="1"/>
      <c r="AB606" s="1"/>
      <c r="AC606" s="1"/>
      <c r="AD606" s="8"/>
      <c r="AE606" s="8"/>
      <c r="AF606" s="8"/>
      <c r="AG606" s="8"/>
      <c r="AH606" s="9"/>
      <c r="AI606" s="8"/>
      <c r="AJ606" s="13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7"/>
      <c r="BL606" s="7"/>
      <c r="BM606" s="7"/>
      <c r="BN606" s="7"/>
      <c r="BO606" s="7"/>
      <c r="BP606" s="7"/>
      <c r="BQ606" s="7"/>
      <c r="BR606" s="7"/>
      <c r="BT606" s="8"/>
      <c r="BV606" s="7"/>
      <c r="BW606" s="7"/>
      <c r="BX606" s="7"/>
      <c r="BY606" s="7"/>
      <c r="BZ606" s="7"/>
      <c r="CA606" s="7"/>
    </row>
    <row r="607" spans="1:79" x14ac:dyDescent="0.3">
      <c r="A607" s="1" t="s">
        <v>2605</v>
      </c>
      <c r="B607" s="1"/>
      <c r="C607" s="1" t="s">
        <v>1878</v>
      </c>
      <c r="D607" s="1"/>
      <c r="E607" s="1"/>
      <c r="F607" s="1"/>
      <c r="G607" s="1"/>
      <c r="H607" s="1">
        <v>15687.69</v>
      </c>
      <c r="I607" s="1">
        <v>-0.88</v>
      </c>
      <c r="J607" s="12">
        <v>1377.88</v>
      </c>
      <c r="K607" s="5">
        <v>1058.99</v>
      </c>
      <c r="L607" s="5">
        <v>1565.79</v>
      </c>
      <c r="M607" s="13">
        <f t="shared" si="36"/>
        <v>-8.8239661092981425E-3</v>
      </c>
      <c r="N607" s="13">
        <f t="shared" si="37"/>
        <v>-1.0939473986447568E-2</v>
      </c>
      <c r="O607" s="13">
        <f t="shared" si="37"/>
        <v>-7.9440171620748234E-3</v>
      </c>
      <c r="P607" s="13">
        <f t="shared" si="37"/>
        <v>2.3557880046860546E-3</v>
      </c>
      <c r="Q607" s="7"/>
      <c r="R607" s="8"/>
      <c r="S607" s="8"/>
      <c r="T607" s="8"/>
      <c r="U607" s="8"/>
      <c r="V607" s="13"/>
      <c r="W607" s="14"/>
      <c r="X607" s="1"/>
      <c r="Y607" s="1"/>
      <c r="Z607" s="1"/>
      <c r="AA607" s="1"/>
      <c r="AB607" s="1"/>
      <c r="AC607" s="1"/>
      <c r="AD607" s="8"/>
      <c r="AE607" s="8"/>
      <c r="AF607" s="8"/>
      <c r="AG607" s="8"/>
      <c r="AH607" s="9"/>
      <c r="AI607" s="8"/>
      <c r="AJ607" s="13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7"/>
      <c r="BL607" s="7"/>
      <c r="BM607" s="7"/>
      <c r="BN607" s="7"/>
      <c r="BO607" s="7"/>
      <c r="BP607" s="7"/>
      <c r="BQ607" s="7"/>
      <c r="BR607" s="7"/>
      <c r="BT607" s="8"/>
      <c r="BV607" s="7"/>
      <c r="BW607" s="7"/>
      <c r="BX607" s="7"/>
      <c r="BY607" s="7"/>
      <c r="BZ607" s="7"/>
      <c r="CA607" s="7"/>
    </row>
    <row r="608" spans="1:79" x14ac:dyDescent="0.3">
      <c r="A608" s="1" t="s">
        <v>2606</v>
      </c>
      <c r="B608" s="1"/>
      <c r="C608" s="1" t="s">
        <v>1878</v>
      </c>
      <c r="D608" s="1"/>
      <c r="E608" s="1"/>
      <c r="F608" s="1"/>
      <c r="G608" s="1"/>
      <c r="H608" s="1">
        <v>15699.34</v>
      </c>
      <c r="I608" s="1">
        <v>7.0000000000000007E-2</v>
      </c>
      <c r="J608" s="12">
        <v>1380.04</v>
      </c>
      <c r="K608" s="5">
        <v>1055.8800000000001</v>
      </c>
      <c r="L608" s="5">
        <v>1570.29</v>
      </c>
      <c r="M608" s="13">
        <f t="shared" si="36"/>
        <v>7.4262048778361844E-4</v>
      </c>
      <c r="N608" s="13">
        <f t="shared" si="37"/>
        <v>1.5676256277759038E-3</v>
      </c>
      <c r="O608" s="13">
        <f t="shared" si="37"/>
        <v>-2.9367604982104556E-3</v>
      </c>
      <c r="P608" s="13">
        <f t="shared" si="37"/>
        <v>2.8739486137987491E-3</v>
      </c>
      <c r="Q608" s="7"/>
      <c r="R608" s="8"/>
      <c r="S608" s="8"/>
      <c r="T608" s="8"/>
      <c r="U608" s="8"/>
      <c r="V608" s="13"/>
      <c r="W608" s="14"/>
      <c r="X608" s="1"/>
      <c r="Y608" s="1"/>
      <c r="Z608" s="1"/>
      <c r="AA608" s="1"/>
      <c r="AB608" s="1"/>
      <c r="AC608" s="1"/>
      <c r="AD608" s="8"/>
      <c r="AE608" s="8"/>
      <c r="AF608" s="8"/>
      <c r="AG608" s="8"/>
      <c r="AH608" s="9"/>
      <c r="AI608" s="8"/>
      <c r="AJ608" s="13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7"/>
      <c r="BL608" s="7"/>
      <c r="BM608" s="7"/>
      <c r="BN608" s="7"/>
      <c r="BO608" s="7"/>
      <c r="BP608" s="7"/>
      <c r="BQ608" s="7"/>
      <c r="BR608" s="7"/>
      <c r="BT608" s="8"/>
      <c r="BV608" s="7"/>
      <c r="BW608" s="7"/>
      <c r="BX608" s="7"/>
      <c r="BY608" s="7"/>
      <c r="BZ608" s="7"/>
      <c r="CA608" s="7"/>
    </row>
    <row r="609" spans="1:79" x14ac:dyDescent="0.3">
      <c r="A609" s="1" t="s">
        <v>2607</v>
      </c>
      <c r="B609" s="1"/>
      <c r="C609" s="1" t="s">
        <v>1878</v>
      </c>
      <c r="D609" s="1"/>
      <c r="E609" s="1"/>
      <c r="F609" s="1"/>
      <c r="G609" s="1"/>
      <c r="H609" s="1">
        <v>15692.44</v>
      </c>
      <c r="I609" s="1">
        <v>-0.04</v>
      </c>
      <c r="J609" s="12">
        <v>1380.57</v>
      </c>
      <c r="K609" s="5">
        <v>1047.8599999999999</v>
      </c>
      <c r="L609" s="5">
        <v>1562.18</v>
      </c>
      <c r="M609" s="13">
        <f t="shared" si="36"/>
        <v>-4.3950892203103997E-4</v>
      </c>
      <c r="N609" s="13">
        <f t="shared" si="37"/>
        <v>3.8404683922199645E-4</v>
      </c>
      <c r="O609" s="13">
        <f t="shared" si="37"/>
        <v>-7.5955601015268437E-3</v>
      </c>
      <c r="P609" s="13">
        <f t="shared" si="37"/>
        <v>-5.1646511153989882E-3</v>
      </c>
      <c r="Q609" s="7"/>
      <c r="R609" s="8"/>
      <c r="S609" s="8"/>
      <c r="T609" s="8"/>
      <c r="U609" s="8"/>
      <c r="V609" s="13"/>
      <c r="W609" s="14"/>
      <c r="X609" s="1"/>
      <c r="Y609" s="1"/>
      <c r="Z609" s="1"/>
      <c r="AA609" s="1"/>
      <c r="AB609" s="1"/>
      <c r="AC609" s="1"/>
      <c r="AD609" s="8"/>
      <c r="AE609" s="8"/>
      <c r="AF609" s="8"/>
      <c r="AG609" s="8"/>
      <c r="AH609" s="9"/>
      <c r="AI609" s="8"/>
      <c r="AJ609" s="13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7"/>
      <c r="BL609" s="7"/>
      <c r="BM609" s="7"/>
      <c r="BN609" s="7"/>
      <c r="BO609" s="7"/>
      <c r="BP609" s="7"/>
      <c r="BQ609" s="7"/>
      <c r="BR609" s="7"/>
      <c r="BT609" s="8"/>
      <c r="BV609" s="7"/>
      <c r="BW609" s="7"/>
      <c r="BX609" s="7"/>
      <c r="BY609" s="7"/>
      <c r="BZ609" s="7"/>
      <c r="CA609" s="7"/>
    </row>
    <row r="610" spans="1:79" x14ac:dyDescent="0.3">
      <c r="A610" s="1" t="s">
        <v>2608</v>
      </c>
      <c r="B610" s="1"/>
      <c r="C610" s="1" t="s">
        <v>1878</v>
      </c>
      <c r="D610" s="1"/>
      <c r="E610" s="1"/>
      <c r="F610" s="1"/>
      <c r="G610" s="1"/>
      <c r="H610" s="1">
        <v>15558.81</v>
      </c>
      <c r="I610" s="1">
        <v>-0.85</v>
      </c>
      <c r="J610" s="12">
        <v>1364.56</v>
      </c>
      <c r="K610" s="5">
        <v>1043.22</v>
      </c>
      <c r="L610" s="5">
        <v>1560.42</v>
      </c>
      <c r="M610" s="13">
        <f t="shared" si="36"/>
        <v>-8.5155654569971651E-3</v>
      </c>
      <c r="N610" s="13">
        <f t="shared" si="37"/>
        <v>-1.159665935084786E-2</v>
      </c>
      <c r="O610" s="13">
        <f t="shared" si="37"/>
        <v>-4.4280724524267123E-3</v>
      </c>
      <c r="P610" s="13">
        <f t="shared" si="37"/>
        <v>-1.1266307339743431E-3</v>
      </c>
      <c r="Q610" s="7"/>
      <c r="R610" s="8"/>
      <c r="S610" s="8"/>
      <c r="T610" s="8"/>
      <c r="U610" s="8"/>
      <c r="V610" s="13"/>
      <c r="W610" s="14"/>
      <c r="X610" s="1"/>
      <c r="Y610" s="1"/>
      <c r="Z610" s="1"/>
      <c r="AA610" s="1"/>
      <c r="AB610" s="1"/>
      <c r="AC610" s="1"/>
      <c r="AD610" s="8"/>
      <c r="AE610" s="8"/>
      <c r="AF610" s="8"/>
      <c r="AG610" s="8"/>
      <c r="AH610" s="9"/>
      <c r="AI610" s="8"/>
      <c r="AJ610" s="13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7"/>
      <c r="BL610" s="7"/>
      <c r="BM610" s="7"/>
      <c r="BN610" s="7"/>
      <c r="BO610" s="7"/>
      <c r="BP610" s="7"/>
      <c r="BQ610" s="7"/>
      <c r="BR610" s="7"/>
      <c r="BT610" s="8"/>
      <c r="BV610" s="7"/>
      <c r="BW610" s="7"/>
      <c r="BX610" s="7"/>
      <c r="BY610" s="7"/>
      <c r="BZ610" s="7"/>
      <c r="CA610" s="7"/>
    </row>
    <row r="611" spans="1:79" x14ac:dyDescent="0.3">
      <c r="A611" s="1" t="s">
        <v>2609</v>
      </c>
      <c r="B611" s="1"/>
      <c r="C611" s="1" t="s">
        <v>1878</v>
      </c>
      <c r="D611" s="1"/>
      <c r="E611" s="1"/>
      <c r="F611" s="1"/>
      <c r="G611" s="1"/>
      <c r="H611" s="1">
        <v>15534.48</v>
      </c>
      <c r="I611" s="1">
        <v>-0.15</v>
      </c>
      <c r="J611" s="12">
        <v>1359.8</v>
      </c>
      <c r="K611" s="5">
        <v>1044.04</v>
      </c>
      <c r="L611" s="5">
        <v>1549.08</v>
      </c>
      <c r="M611" s="13">
        <f t="shared" si="36"/>
        <v>-1.5637442709307559E-3</v>
      </c>
      <c r="N611" s="13">
        <f t="shared" si="37"/>
        <v>-3.4883039221433876E-3</v>
      </c>
      <c r="O611" s="13">
        <f t="shared" si="37"/>
        <v>7.86027875232298E-4</v>
      </c>
      <c r="P611" s="13">
        <f t="shared" si="37"/>
        <v>-7.267274195409068E-3</v>
      </c>
      <c r="Q611" s="7"/>
      <c r="R611" s="8"/>
      <c r="S611" s="8"/>
      <c r="T611" s="8"/>
      <c r="U611" s="8"/>
      <c r="V611" s="13"/>
      <c r="W611" s="14"/>
      <c r="X611" s="1"/>
      <c r="Y611" s="1"/>
      <c r="Z611" s="1"/>
      <c r="AA611" s="1"/>
      <c r="AB611" s="1"/>
      <c r="AC611" s="1"/>
      <c r="AD611" s="8"/>
      <c r="AE611" s="8"/>
      <c r="AF611" s="8"/>
      <c r="AG611" s="8"/>
      <c r="AH611" s="9"/>
      <c r="AI611" s="8"/>
      <c r="AJ611" s="13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7"/>
      <c r="BL611" s="7"/>
      <c r="BM611" s="7"/>
      <c r="BN611" s="7"/>
      <c r="BO611" s="7"/>
      <c r="BP611" s="7"/>
      <c r="BQ611" s="7"/>
      <c r="BR611" s="7"/>
      <c r="BT611" s="8"/>
      <c r="BV611" s="7"/>
      <c r="BW611" s="7"/>
      <c r="BX611" s="7"/>
      <c r="BY611" s="7"/>
      <c r="BZ611" s="7"/>
      <c r="CA611" s="7"/>
    </row>
    <row r="612" spans="1:79" x14ac:dyDescent="0.3">
      <c r="A612" s="1" t="s">
        <v>2610</v>
      </c>
      <c r="B612" s="1"/>
      <c r="C612" s="1" t="s">
        <v>1878</v>
      </c>
      <c r="D612" s="1"/>
      <c r="E612" s="1"/>
      <c r="F612" s="1"/>
      <c r="G612" s="1"/>
      <c r="H612" s="1">
        <v>15545.76</v>
      </c>
      <c r="I612" s="1">
        <v>7.0000000000000007E-2</v>
      </c>
      <c r="J612" s="12">
        <v>1363.67</v>
      </c>
      <c r="K612" s="5">
        <v>1037.8499999999999</v>
      </c>
      <c r="L612" s="5">
        <v>1551.27</v>
      </c>
      <c r="M612" s="13">
        <f t="shared" si="36"/>
        <v>7.2612665502802543E-4</v>
      </c>
      <c r="N612" s="13">
        <f t="shared" si="37"/>
        <v>2.8460067657010146E-3</v>
      </c>
      <c r="O612" s="13">
        <f t="shared" si="37"/>
        <v>-5.9288916133481973E-3</v>
      </c>
      <c r="P612" s="13">
        <f t="shared" si="37"/>
        <v>1.4137423502982305E-3</v>
      </c>
      <c r="Q612" s="7"/>
      <c r="R612" s="8"/>
      <c r="S612" s="8"/>
      <c r="T612" s="8"/>
      <c r="U612" s="8"/>
      <c r="V612" s="13"/>
      <c r="W612" s="14"/>
      <c r="X612" s="1"/>
      <c r="Y612" s="1"/>
      <c r="Z612" s="1"/>
      <c r="AA612" s="1"/>
      <c r="AB612" s="1"/>
      <c r="AC612" s="1"/>
      <c r="AD612" s="8"/>
      <c r="AE612" s="8"/>
      <c r="AF612" s="8"/>
      <c r="AG612" s="8"/>
      <c r="AH612" s="9"/>
      <c r="AI612" s="8"/>
      <c r="AJ612" s="13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7"/>
      <c r="BL612" s="7"/>
      <c r="BM612" s="7"/>
      <c r="BN612" s="7"/>
      <c r="BO612" s="7"/>
      <c r="BP612" s="7"/>
      <c r="BQ612" s="7"/>
      <c r="BR612" s="7"/>
      <c r="BT612" s="8"/>
      <c r="BV612" s="7"/>
      <c r="BW612" s="7"/>
      <c r="BX612" s="7"/>
      <c r="BY612" s="7"/>
      <c r="BZ612" s="7"/>
      <c r="CA612" s="7"/>
    </row>
    <row r="613" spans="1:79" x14ac:dyDescent="0.3">
      <c r="A613" s="1" t="s">
        <v>2611</v>
      </c>
      <c r="B613" s="1"/>
      <c r="C613" s="1" t="s">
        <v>1878</v>
      </c>
      <c r="D613" s="1"/>
      <c r="E613" s="1"/>
      <c r="F613" s="1"/>
      <c r="G613" s="1"/>
      <c r="H613" s="1">
        <v>15559.44</v>
      </c>
      <c r="I613" s="1">
        <v>0.08</v>
      </c>
      <c r="J613" s="12">
        <v>1364.71</v>
      </c>
      <c r="K613" s="5">
        <v>1039.6199999999999</v>
      </c>
      <c r="L613" s="5">
        <v>1576.19</v>
      </c>
      <c r="M613" s="13">
        <f t="shared" si="36"/>
        <v>8.7998270911171517E-4</v>
      </c>
      <c r="N613" s="13">
        <f t="shared" si="37"/>
        <v>7.6264785468627139E-4</v>
      </c>
      <c r="O613" s="13">
        <f t="shared" si="37"/>
        <v>1.7054487642722549E-3</v>
      </c>
      <c r="P613" s="13">
        <f t="shared" si="37"/>
        <v>1.6064257028112428E-2</v>
      </c>
      <c r="Q613" s="7"/>
      <c r="R613" s="8"/>
      <c r="S613" s="8"/>
      <c r="T613" s="8"/>
      <c r="U613" s="8"/>
      <c r="V613" s="13"/>
      <c r="W613" s="14"/>
      <c r="X613" s="1"/>
      <c r="Y613" s="1"/>
      <c r="Z613" s="1"/>
      <c r="AA613" s="1"/>
      <c r="AB613" s="1"/>
      <c r="AC613" s="1"/>
      <c r="AD613" s="8"/>
      <c r="AE613" s="8"/>
      <c r="AF613" s="8"/>
      <c r="AG613" s="8"/>
      <c r="AH613" s="9"/>
      <c r="AI613" s="8"/>
      <c r="AJ613" s="13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7"/>
      <c r="BL613" s="7"/>
      <c r="BM613" s="7"/>
      <c r="BN613" s="7"/>
      <c r="BO613" s="7"/>
      <c r="BP613" s="7"/>
      <c r="BQ613" s="7"/>
      <c r="BR613" s="7"/>
      <c r="BT613" s="8"/>
      <c r="BV613" s="7"/>
      <c r="BW613" s="7"/>
      <c r="BX613" s="7"/>
      <c r="BY613" s="7"/>
      <c r="BZ613" s="7"/>
      <c r="CA613" s="7"/>
    </row>
    <row r="614" spans="1:79" x14ac:dyDescent="0.3">
      <c r="A614" s="1" t="s">
        <v>2612</v>
      </c>
      <c r="B614" s="1"/>
      <c r="C614" s="1" t="s">
        <v>1878</v>
      </c>
      <c r="D614" s="1"/>
      <c r="E614" s="1"/>
      <c r="F614" s="1"/>
      <c r="G614" s="1"/>
      <c r="H614" s="1">
        <v>15465.9</v>
      </c>
      <c r="I614" s="1">
        <v>-0.6</v>
      </c>
      <c r="J614" s="12">
        <v>1354.83</v>
      </c>
      <c r="K614" s="5">
        <v>1033.51</v>
      </c>
      <c r="L614" s="5">
        <v>1575.11</v>
      </c>
      <c r="M614" s="13">
        <f t="shared" si="36"/>
        <v>-6.0117844858170733E-3</v>
      </c>
      <c r="N614" s="13">
        <f t="shared" si="37"/>
        <v>-7.2396333286925962E-3</v>
      </c>
      <c r="O614" s="13">
        <f t="shared" si="37"/>
        <v>-5.8771474192492734E-3</v>
      </c>
      <c r="P614" s="13">
        <f t="shared" si="37"/>
        <v>-6.8519658163046504E-4</v>
      </c>
      <c r="Q614" s="7"/>
      <c r="R614" s="8"/>
      <c r="S614" s="8"/>
      <c r="T614" s="8"/>
      <c r="U614" s="8"/>
      <c r="V614" s="13"/>
      <c r="W614" s="14"/>
      <c r="X614" s="1"/>
      <c r="Y614" s="1"/>
      <c r="Z614" s="1"/>
      <c r="AA614" s="1"/>
      <c r="AB614" s="1"/>
      <c r="AC614" s="1"/>
      <c r="AD614" s="8"/>
      <c r="AE614" s="8"/>
      <c r="AF614" s="8"/>
      <c r="AG614" s="8"/>
      <c r="AH614" s="9"/>
      <c r="AI614" s="8"/>
      <c r="AJ614" s="13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7"/>
      <c r="BL614" s="7"/>
      <c r="BM614" s="7"/>
      <c r="BN614" s="7"/>
      <c r="BO614" s="7"/>
      <c r="BP614" s="7"/>
      <c r="BQ614" s="7"/>
      <c r="BR614" s="7"/>
      <c r="BT614" s="8"/>
      <c r="BV614" s="7"/>
      <c r="BW614" s="7"/>
      <c r="BX614" s="7"/>
      <c r="BY614" s="7"/>
      <c r="BZ614" s="7"/>
      <c r="CA614" s="7"/>
    </row>
    <row r="615" spans="1:79" x14ac:dyDescent="0.3">
      <c r="A615" s="1" t="s">
        <v>2613</v>
      </c>
      <c r="B615" s="1"/>
      <c r="C615" s="1" t="s">
        <v>1878</v>
      </c>
      <c r="D615" s="1"/>
      <c r="E615" s="1"/>
      <c r="F615" s="1"/>
      <c r="G615" s="1"/>
      <c r="H615" s="1">
        <v>15151.42</v>
      </c>
      <c r="I615" s="1">
        <v>-2.0299999999999998</v>
      </c>
      <c r="J615" s="12">
        <v>1318.23</v>
      </c>
      <c r="K615" s="5">
        <v>1022.05</v>
      </c>
      <c r="L615" s="5">
        <v>1573.96</v>
      </c>
      <c r="M615" s="13">
        <f t="shared" si="36"/>
        <v>-2.0333766544462284E-2</v>
      </c>
      <c r="N615" s="13">
        <f t="shared" si="37"/>
        <v>-2.7014459378667421E-2</v>
      </c>
      <c r="O615" s="13">
        <f t="shared" si="37"/>
        <v>-1.1088426817350672E-2</v>
      </c>
      <c r="P615" s="13">
        <f t="shared" si="37"/>
        <v>-7.3010773850701316E-4</v>
      </c>
      <c r="Q615" s="7"/>
      <c r="R615" s="8"/>
      <c r="S615" s="8"/>
      <c r="T615" s="8"/>
      <c r="U615" s="8"/>
      <c r="V615" s="13"/>
      <c r="W615" s="14"/>
      <c r="X615" s="1"/>
      <c r="Y615" s="1"/>
      <c r="Z615" s="1"/>
      <c r="AA615" s="1"/>
      <c r="AB615" s="1"/>
      <c r="AC615" s="1"/>
      <c r="AD615" s="8"/>
      <c r="AE615" s="8"/>
      <c r="AF615" s="8"/>
      <c r="AG615" s="8"/>
      <c r="AH615" s="9"/>
      <c r="AI615" s="8"/>
      <c r="AJ615" s="13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7"/>
      <c r="BL615" s="7"/>
      <c r="BM615" s="7"/>
      <c r="BN615" s="7"/>
      <c r="BO615" s="7"/>
      <c r="BP615" s="7"/>
      <c r="BQ615" s="7"/>
      <c r="BR615" s="7"/>
      <c r="BT615" s="8"/>
      <c r="BV615" s="7"/>
      <c r="BW615" s="7"/>
      <c r="BX615" s="7"/>
      <c r="BY615" s="7"/>
      <c r="BZ615" s="7"/>
      <c r="CA615" s="7"/>
    </row>
    <row r="616" spans="1:79" x14ac:dyDescent="0.3">
      <c r="A616" s="1" t="s">
        <v>2614</v>
      </c>
      <c r="B616" s="1"/>
      <c r="C616" s="1" t="s">
        <v>1878</v>
      </c>
      <c r="D616" s="1"/>
      <c r="E616" s="1"/>
      <c r="F616" s="1"/>
      <c r="G616" s="1"/>
      <c r="H616" s="1">
        <v>15205.39</v>
      </c>
      <c r="I616" s="1">
        <v>0.35</v>
      </c>
      <c r="J616" s="12">
        <v>1324.04</v>
      </c>
      <c r="K616" s="5">
        <v>1025.5</v>
      </c>
      <c r="L616" s="5">
        <v>1559.46</v>
      </c>
      <c r="M616" s="13">
        <f t="shared" si="36"/>
        <v>3.562042369626095E-3</v>
      </c>
      <c r="N616" s="13">
        <f t="shared" si="37"/>
        <v>4.4074251079098126E-3</v>
      </c>
      <c r="O616" s="13">
        <f t="shared" si="37"/>
        <v>3.3755687099457088E-3</v>
      </c>
      <c r="P616" s="13">
        <f t="shared" si="37"/>
        <v>-9.212432336272891E-3</v>
      </c>
      <c r="Q616" s="7"/>
      <c r="R616" s="8"/>
      <c r="S616" s="8"/>
      <c r="T616" s="8"/>
      <c r="U616" s="8"/>
      <c r="V616" s="13"/>
      <c r="W616" s="14"/>
      <c r="X616" s="1"/>
      <c r="Y616" s="1"/>
      <c r="Z616" s="1"/>
      <c r="AA616" s="1"/>
      <c r="AB616" s="1"/>
      <c r="AC616" s="1"/>
      <c r="AD616" s="8"/>
      <c r="AE616" s="8"/>
      <c r="AF616" s="8"/>
      <c r="AG616" s="8"/>
      <c r="AH616" s="9"/>
      <c r="AI616" s="8"/>
      <c r="AJ616" s="13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7"/>
      <c r="BL616" s="7"/>
      <c r="BM616" s="7"/>
      <c r="BN616" s="7"/>
      <c r="BO616" s="7"/>
      <c r="BP616" s="7"/>
      <c r="BQ616" s="7"/>
      <c r="BR616" s="7"/>
      <c r="BT616" s="8"/>
      <c r="BV616" s="7"/>
      <c r="BW616" s="7"/>
      <c r="BX616" s="7"/>
      <c r="BY616" s="7"/>
      <c r="BZ616" s="7"/>
      <c r="CA616" s="7"/>
    </row>
    <row r="617" spans="1:79" x14ac:dyDescent="0.3">
      <c r="A617" s="1" t="s">
        <v>2615</v>
      </c>
      <c r="B617" s="1"/>
      <c r="C617" s="1" t="s">
        <v>1878</v>
      </c>
      <c r="D617" s="1"/>
      <c r="E617" s="1"/>
      <c r="F617" s="1"/>
      <c r="G617" s="1"/>
      <c r="H617" s="1">
        <v>15116.53</v>
      </c>
      <c r="I617" s="1">
        <v>-0.57999999999999996</v>
      </c>
      <c r="J617" s="12">
        <v>1315.95</v>
      </c>
      <c r="K617" s="5">
        <v>1017.65</v>
      </c>
      <c r="L617" s="5">
        <v>1525.27</v>
      </c>
      <c r="M617" s="13">
        <f t="shared" si="36"/>
        <v>-5.8439803253976796E-3</v>
      </c>
      <c r="N617" s="13">
        <f t="shared" si="37"/>
        <v>-6.1100873085404572E-3</v>
      </c>
      <c r="O617" s="13">
        <f t="shared" si="37"/>
        <v>-7.6548025353486704E-3</v>
      </c>
      <c r="P617" s="13">
        <f t="shared" si="37"/>
        <v>-2.1924255832147077E-2</v>
      </c>
      <c r="Q617" s="7"/>
      <c r="R617" s="8"/>
      <c r="S617" s="8"/>
      <c r="T617" s="8"/>
      <c r="U617" s="8"/>
      <c r="V617" s="13"/>
      <c r="W617" s="14"/>
      <c r="X617" s="1"/>
      <c r="Y617" s="1"/>
      <c r="Z617" s="1"/>
      <c r="AA617" s="1"/>
      <c r="AB617" s="1"/>
      <c r="AC617" s="1"/>
      <c r="AD617" s="8"/>
      <c r="AE617" s="8"/>
      <c r="AF617" s="8"/>
      <c r="AG617" s="8"/>
      <c r="AH617" s="9"/>
      <c r="AI617" s="8"/>
      <c r="AJ617" s="13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7"/>
      <c r="BL617" s="7"/>
      <c r="BM617" s="7"/>
      <c r="BN617" s="7"/>
      <c r="BO617" s="7"/>
      <c r="BP617" s="7"/>
      <c r="BQ617" s="7"/>
      <c r="BR617" s="7"/>
      <c r="BT617" s="8"/>
      <c r="BV617" s="7"/>
      <c r="BW617" s="7"/>
      <c r="BX617" s="7"/>
      <c r="BY617" s="7"/>
      <c r="BZ617" s="7"/>
      <c r="CA617" s="7"/>
    </row>
    <row r="618" spans="1:79" x14ac:dyDescent="0.3">
      <c r="A618" s="1" t="s">
        <v>2616</v>
      </c>
      <c r="B618" s="1"/>
      <c r="C618" s="1" t="s">
        <v>1878</v>
      </c>
      <c r="D618" s="1"/>
      <c r="E618" s="1"/>
      <c r="F618" s="1"/>
      <c r="G618" s="1"/>
      <c r="H618" s="1">
        <v>14897.7</v>
      </c>
      <c r="I618" s="1">
        <v>-1.44</v>
      </c>
      <c r="J618" s="12">
        <v>1290.5899999999999</v>
      </c>
      <c r="K618" s="5">
        <v>1006.87</v>
      </c>
      <c r="L618" s="5">
        <v>1536.45</v>
      </c>
      <c r="M618" s="13">
        <f t="shared" si="36"/>
        <v>-1.4476205848829027E-2</v>
      </c>
      <c r="N618" s="13">
        <f t="shared" si="37"/>
        <v>-1.927124890763332E-2</v>
      </c>
      <c r="O618" s="13">
        <f t="shared" si="37"/>
        <v>-1.0593032968112759E-2</v>
      </c>
      <c r="P618" s="13">
        <f t="shared" si="37"/>
        <v>7.329849797085064E-3</v>
      </c>
      <c r="Q618" s="7"/>
      <c r="R618" s="8"/>
      <c r="S618" s="8"/>
      <c r="T618" s="8"/>
      <c r="U618" s="8"/>
      <c r="V618" s="13"/>
      <c r="W618" s="14"/>
      <c r="X618" s="1"/>
      <c r="Y618" s="1"/>
      <c r="Z618" s="1"/>
      <c r="AA618" s="1"/>
      <c r="AB618" s="1"/>
      <c r="AC618" s="1"/>
      <c r="AD618" s="8"/>
      <c r="AE618" s="8"/>
      <c r="AF618" s="8"/>
      <c r="AG618" s="8"/>
      <c r="AH618" s="9"/>
      <c r="AI618" s="8"/>
      <c r="AJ618" s="13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7"/>
      <c r="BL618" s="7"/>
      <c r="BM618" s="7"/>
      <c r="BN618" s="7"/>
      <c r="BO618" s="7"/>
      <c r="BP618" s="7"/>
      <c r="BQ618" s="7"/>
      <c r="BR618" s="7"/>
      <c r="BT618" s="8"/>
      <c r="BV618" s="7"/>
      <c r="BW618" s="7"/>
      <c r="BX618" s="7"/>
      <c r="BY618" s="7"/>
      <c r="BZ618" s="7"/>
      <c r="CA618" s="7"/>
    </row>
    <row r="619" spans="1:79" x14ac:dyDescent="0.3">
      <c r="A619" s="1" t="s">
        <v>2617</v>
      </c>
      <c r="B619" s="1"/>
      <c r="C619" s="1" t="s">
        <v>1878</v>
      </c>
      <c r="D619" s="1"/>
      <c r="E619" s="1"/>
      <c r="F619" s="1"/>
      <c r="G619" s="1"/>
      <c r="H619" s="1">
        <v>14858.39</v>
      </c>
      <c r="I619" s="1">
        <v>-0.26</v>
      </c>
      <c r="J619" s="12">
        <v>1290.1300000000001</v>
      </c>
      <c r="K619" s="5">
        <v>1005.06</v>
      </c>
      <c r="L619" s="5">
        <v>1529.8</v>
      </c>
      <c r="M619" s="13">
        <f t="shared" si="36"/>
        <v>-2.6386623438517942E-3</v>
      </c>
      <c r="N619" s="13">
        <f t="shared" si="37"/>
        <v>-3.564261306843175E-4</v>
      </c>
      <c r="O619" s="13">
        <f t="shared" si="37"/>
        <v>-1.7976501435140735E-3</v>
      </c>
      <c r="P619" s="13">
        <f t="shared" si="37"/>
        <v>-4.3281590679814519E-3</v>
      </c>
      <c r="Q619" s="7"/>
      <c r="R619" s="8"/>
      <c r="S619" s="8"/>
      <c r="T619" s="8"/>
      <c r="U619" s="8"/>
      <c r="V619" s="13"/>
      <c r="W619" s="14"/>
      <c r="X619" s="1"/>
      <c r="Y619" s="1"/>
      <c r="Z619" s="1"/>
      <c r="AA619" s="1"/>
      <c r="AB619" s="1"/>
      <c r="AC619" s="1"/>
      <c r="AD619" s="8"/>
      <c r="AE619" s="8"/>
      <c r="AF619" s="8"/>
      <c r="AG619" s="8"/>
      <c r="AH619" s="9"/>
      <c r="AI619" s="8"/>
      <c r="AJ619" s="13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7"/>
      <c r="BL619" s="7"/>
      <c r="BM619" s="7"/>
      <c r="BN619" s="7"/>
      <c r="BO619" s="7"/>
      <c r="BP619" s="7"/>
      <c r="BQ619" s="7"/>
      <c r="BR619" s="7"/>
      <c r="BT619" s="8"/>
      <c r="BV619" s="7"/>
      <c r="BW619" s="7"/>
      <c r="BX619" s="7"/>
      <c r="BY619" s="7"/>
      <c r="BZ619" s="7"/>
      <c r="CA619" s="7"/>
    </row>
    <row r="620" spans="1:79" x14ac:dyDescent="0.3">
      <c r="A620" s="1" t="s">
        <v>2618</v>
      </c>
      <c r="B620" s="1"/>
      <c r="C620" s="1" t="s">
        <v>1878</v>
      </c>
      <c r="D620" s="1"/>
      <c r="E620" s="1"/>
      <c r="F620" s="1"/>
      <c r="G620" s="1"/>
      <c r="H620" s="1">
        <v>15040.96</v>
      </c>
      <c r="I620" s="1">
        <v>1.22</v>
      </c>
      <c r="J620" s="12">
        <v>1312.45</v>
      </c>
      <c r="K620" s="5">
        <v>1009.05</v>
      </c>
      <c r="L620" s="5">
        <v>1524.83</v>
      </c>
      <c r="M620" s="13">
        <f t="shared" si="36"/>
        <v>1.2287333957447633E-2</v>
      </c>
      <c r="N620" s="13">
        <f t="shared" si="37"/>
        <v>1.7300582111880125E-2</v>
      </c>
      <c r="O620" s="13">
        <f t="shared" si="37"/>
        <v>3.9699122440450818E-3</v>
      </c>
      <c r="P620" s="13">
        <f t="shared" si="37"/>
        <v>-3.2487906915936726E-3</v>
      </c>
      <c r="Q620" s="7"/>
      <c r="R620" s="8"/>
      <c r="S620" s="8"/>
      <c r="T620" s="8"/>
      <c r="U620" s="8"/>
      <c r="V620" s="13"/>
      <c r="W620" s="14"/>
      <c r="X620" s="1"/>
      <c r="Y620" s="1"/>
      <c r="Z620" s="1"/>
      <c r="AA620" s="1"/>
      <c r="AB620" s="1"/>
      <c r="AC620" s="1"/>
      <c r="AD620" s="8"/>
      <c r="AE620" s="8"/>
      <c r="AF620" s="8"/>
      <c r="AG620" s="8"/>
      <c r="AH620" s="9"/>
      <c r="AI620" s="8"/>
      <c r="AJ620" s="13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7"/>
      <c r="BL620" s="7"/>
      <c r="BM620" s="7"/>
      <c r="BN620" s="7"/>
      <c r="BO620" s="7"/>
      <c r="BP620" s="7"/>
      <c r="BQ620" s="7"/>
      <c r="BR620" s="7"/>
      <c r="BT620" s="8"/>
      <c r="BV620" s="7"/>
      <c r="BW620" s="7"/>
      <c r="BX620" s="7"/>
      <c r="BY620" s="7"/>
      <c r="BZ620" s="7"/>
      <c r="CA620" s="7"/>
    </row>
    <row r="621" spans="1:79" x14ac:dyDescent="0.3">
      <c r="A621" s="1" t="s">
        <v>2619</v>
      </c>
      <c r="B621" s="1"/>
      <c r="C621" s="1" t="s">
        <v>1878</v>
      </c>
      <c r="D621" s="1"/>
      <c r="E621" s="1"/>
      <c r="F621" s="1"/>
      <c r="G621" s="1"/>
      <c r="H621" s="1">
        <v>14752.9</v>
      </c>
      <c r="I621" s="1">
        <v>-1.91</v>
      </c>
      <c r="J621" s="12">
        <v>1282.8900000000001</v>
      </c>
      <c r="K621" s="5">
        <v>1002.38</v>
      </c>
      <c r="L621" s="5">
        <v>1517.76</v>
      </c>
      <c r="M621" s="13">
        <f t="shared" si="36"/>
        <v>-1.9151703082781912E-2</v>
      </c>
      <c r="N621" s="13">
        <f t="shared" si="37"/>
        <v>-2.2522762771915117E-2</v>
      </c>
      <c r="O621" s="13">
        <f t="shared" si="37"/>
        <v>-6.6101778900945485E-3</v>
      </c>
      <c r="P621" s="13">
        <f t="shared" si="37"/>
        <v>-4.6365824386980226E-3</v>
      </c>
      <c r="Q621" s="7"/>
      <c r="R621" s="8"/>
      <c r="S621" s="8"/>
      <c r="T621" s="8"/>
      <c r="U621" s="8"/>
      <c r="V621" s="13"/>
      <c r="W621" s="14"/>
      <c r="X621" s="1"/>
      <c r="Y621" s="1"/>
      <c r="Z621" s="1"/>
      <c r="AA621" s="1"/>
      <c r="AB621" s="1"/>
      <c r="AC621" s="1"/>
      <c r="AD621" s="8"/>
      <c r="AE621" s="8"/>
      <c r="AF621" s="8"/>
      <c r="AG621" s="8"/>
      <c r="AH621" s="9"/>
      <c r="AI621" s="8"/>
      <c r="AJ621" s="13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7"/>
      <c r="BL621" s="7"/>
      <c r="BM621" s="7"/>
      <c r="BN621" s="7"/>
      <c r="BO621" s="7"/>
      <c r="BP621" s="7"/>
      <c r="BQ621" s="7"/>
      <c r="BR621" s="7"/>
      <c r="BT621" s="8"/>
      <c r="BV621" s="7"/>
      <c r="BW621" s="7"/>
      <c r="BX621" s="7"/>
      <c r="BY621" s="7"/>
      <c r="BZ621" s="7"/>
      <c r="CA621" s="7"/>
    </row>
    <row r="622" spans="1:79" x14ac:dyDescent="0.3">
      <c r="A622" s="1" t="s">
        <v>2620</v>
      </c>
      <c r="B622" s="1"/>
      <c r="C622" s="1" t="s">
        <v>1878</v>
      </c>
      <c r="D622" s="1"/>
      <c r="E622" s="1"/>
      <c r="F622" s="1"/>
      <c r="G622" s="1"/>
      <c r="H622" s="1">
        <v>14629.63</v>
      </c>
      <c r="I622" s="1">
        <v>-0.83</v>
      </c>
      <c r="J622" s="12">
        <v>1264.69</v>
      </c>
      <c r="K622" s="5">
        <v>1001.89</v>
      </c>
      <c r="L622" s="5">
        <v>1517.7</v>
      </c>
      <c r="M622" s="13">
        <f t="shared" si="36"/>
        <v>-8.3556453307485068E-3</v>
      </c>
      <c r="N622" s="13">
        <f t="shared" si="37"/>
        <v>-1.4186719048398522E-2</v>
      </c>
      <c r="O622" s="13">
        <f t="shared" si="37"/>
        <v>-4.8883656896592242E-4</v>
      </c>
      <c r="P622" s="13">
        <f t="shared" si="37"/>
        <v>-3.9531941808945703E-5</v>
      </c>
      <c r="Q622" s="7"/>
      <c r="R622" s="8"/>
      <c r="S622" s="8"/>
      <c r="T622" s="8"/>
      <c r="U622" s="8"/>
      <c r="V622" s="13"/>
      <c r="W622" s="14"/>
      <c r="X622" s="1"/>
      <c r="Y622" s="1"/>
      <c r="Z622" s="1"/>
      <c r="AA622" s="1"/>
      <c r="AB622" s="1"/>
      <c r="AC622" s="1"/>
      <c r="AD622" s="8"/>
      <c r="AE622" s="8"/>
      <c r="AF622" s="8"/>
      <c r="AG622" s="8"/>
      <c r="AH622" s="9"/>
      <c r="AI622" s="8"/>
      <c r="AJ622" s="13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7"/>
      <c r="BL622" s="7"/>
      <c r="BM622" s="7"/>
      <c r="BN622" s="7"/>
      <c r="BO622" s="7"/>
      <c r="BP622" s="7"/>
      <c r="BQ622" s="7"/>
      <c r="BR622" s="7"/>
      <c r="BT622" s="8"/>
      <c r="BV622" s="7"/>
      <c r="BW622" s="7"/>
      <c r="BX622" s="7"/>
      <c r="BY622" s="7"/>
      <c r="BZ622" s="7"/>
      <c r="CA622" s="7"/>
    </row>
    <row r="623" spans="1:79" x14ac:dyDescent="0.3">
      <c r="A623" s="1" t="s">
        <v>2621</v>
      </c>
      <c r="B623" s="1"/>
      <c r="C623" s="1" t="s">
        <v>1878</v>
      </c>
      <c r="D623" s="1"/>
      <c r="E623" s="1"/>
      <c r="F623" s="1"/>
      <c r="G623" s="1"/>
      <c r="H623" s="1">
        <v>14353.76</v>
      </c>
      <c r="I623" s="1">
        <v>-1.88</v>
      </c>
      <c r="J623" s="12">
        <v>1233.96</v>
      </c>
      <c r="K623" s="5">
        <v>993.15</v>
      </c>
      <c r="L623" s="5">
        <v>1511.68</v>
      </c>
      <c r="M623" s="13">
        <f t="shared" si="36"/>
        <v>-1.885693623146989E-2</v>
      </c>
      <c r="N623" s="13">
        <f t="shared" si="37"/>
        <v>-2.4298444678142461E-2</v>
      </c>
      <c r="O623" s="13">
        <f t="shared" si="37"/>
        <v>-8.7235125612592501E-3</v>
      </c>
      <c r="P623" s="13">
        <f t="shared" si="37"/>
        <v>-3.9665282994003626E-3</v>
      </c>
      <c r="Q623" s="7"/>
      <c r="R623" s="8"/>
      <c r="S623" s="8"/>
      <c r="T623" s="8"/>
      <c r="U623" s="8"/>
      <c r="V623" s="13"/>
      <c r="W623" s="14"/>
      <c r="X623" s="1"/>
      <c r="Y623" s="1"/>
      <c r="Z623" s="1"/>
      <c r="AA623" s="1"/>
      <c r="AB623" s="1"/>
      <c r="AC623" s="1"/>
      <c r="AD623" s="8"/>
      <c r="AE623" s="8"/>
      <c r="AF623" s="8"/>
      <c r="AG623" s="8"/>
      <c r="AH623" s="9"/>
      <c r="AI623" s="8"/>
      <c r="AJ623" s="13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7"/>
      <c r="BL623" s="7"/>
      <c r="BM623" s="7"/>
      <c r="BN623" s="7"/>
      <c r="BO623" s="7"/>
      <c r="BP623" s="7"/>
      <c r="BQ623" s="7"/>
      <c r="BR623" s="7"/>
      <c r="BT623" s="8"/>
      <c r="BV623" s="7"/>
      <c r="BW623" s="7"/>
      <c r="BX623" s="7"/>
      <c r="BY623" s="7"/>
      <c r="BZ623" s="7"/>
      <c r="CA623" s="7"/>
    </row>
    <row r="624" spans="1:79" x14ac:dyDescent="0.3">
      <c r="A624" s="1" t="s">
        <v>2622</v>
      </c>
      <c r="B624" s="1"/>
      <c r="C624" s="1" t="s">
        <v>1878</v>
      </c>
      <c r="D624" s="1"/>
      <c r="E624" s="1"/>
      <c r="F624" s="1"/>
      <c r="G624" s="1"/>
      <c r="H624" s="1">
        <v>14445.27</v>
      </c>
      <c r="I624" s="1">
        <v>0.63</v>
      </c>
      <c r="J624" s="12">
        <v>1245.5999999999999</v>
      </c>
      <c r="K624" s="5">
        <v>992.92</v>
      </c>
      <c r="L624" s="5">
        <v>1514.37</v>
      </c>
      <c r="M624" s="13">
        <f t="shared" si="36"/>
        <v>6.3753330137887865E-3</v>
      </c>
      <c r="N624" s="13">
        <f t="shared" si="37"/>
        <v>9.4330448312747173E-3</v>
      </c>
      <c r="O624" s="13">
        <f t="shared" si="37"/>
        <v>-2.3158636661135823E-4</v>
      </c>
      <c r="P624" s="13">
        <f t="shared" si="37"/>
        <v>1.7794771380184038E-3</v>
      </c>
      <c r="Q624" s="7"/>
      <c r="R624" s="8"/>
      <c r="S624" s="8"/>
      <c r="T624" s="8"/>
      <c r="U624" s="8"/>
      <c r="V624" s="13"/>
      <c r="W624" s="14"/>
      <c r="X624" s="1"/>
      <c r="Y624" s="1"/>
      <c r="Z624" s="1"/>
      <c r="AA624" s="1"/>
      <c r="AB624" s="1"/>
      <c r="AC624" s="1"/>
      <c r="AD624" s="8"/>
      <c r="AE624" s="8"/>
      <c r="AF624" s="8"/>
      <c r="AG624" s="8"/>
      <c r="AH624" s="9"/>
      <c r="AI624" s="8"/>
      <c r="AJ624" s="13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7"/>
      <c r="BL624" s="7"/>
      <c r="BM624" s="7"/>
      <c r="BN624" s="7"/>
      <c r="BO624" s="7"/>
      <c r="BP624" s="7"/>
      <c r="BQ624" s="7"/>
      <c r="BR624" s="7"/>
      <c r="BT624" s="8"/>
      <c r="BV624" s="7"/>
      <c r="BW624" s="7"/>
      <c r="BX624" s="7"/>
      <c r="BY624" s="7"/>
      <c r="BZ624" s="7"/>
      <c r="CA624" s="7"/>
    </row>
    <row r="625" spans="1:79" x14ac:dyDescent="0.3">
      <c r="A625" s="1" t="s">
        <v>2623</v>
      </c>
      <c r="B625" s="1"/>
      <c r="C625" s="1" t="s">
        <v>1878</v>
      </c>
      <c r="D625" s="1"/>
      <c r="E625" s="1"/>
      <c r="F625" s="1"/>
      <c r="G625" s="1"/>
      <c r="H625" s="1">
        <v>14192.94</v>
      </c>
      <c r="I625" s="1">
        <v>-1.74</v>
      </c>
      <c r="J625" s="12">
        <v>1216.3499999999999</v>
      </c>
      <c r="K625" s="5">
        <v>981.2</v>
      </c>
      <c r="L625" s="5">
        <v>1516.65</v>
      </c>
      <c r="M625" s="13">
        <f t="shared" si="36"/>
        <v>-1.7468001636521846E-2</v>
      </c>
      <c r="N625" s="13">
        <f t="shared" si="37"/>
        <v>-2.3482658959537606E-2</v>
      </c>
      <c r="O625" s="13">
        <f t="shared" si="37"/>
        <v>-1.1803569270434577E-2</v>
      </c>
      <c r="P625" s="13">
        <f t="shared" si="37"/>
        <v>1.5055765763982709E-3</v>
      </c>
      <c r="Q625" s="7"/>
      <c r="R625" s="8"/>
      <c r="S625" s="8"/>
      <c r="T625" s="8"/>
      <c r="U625" s="8"/>
      <c r="V625" s="13"/>
      <c r="W625" s="14"/>
      <c r="X625" s="1"/>
      <c r="Y625" s="1"/>
      <c r="Z625" s="1"/>
      <c r="AA625" s="1"/>
      <c r="AB625" s="1"/>
      <c r="AC625" s="1"/>
      <c r="AD625" s="8"/>
      <c r="AE625" s="8"/>
      <c r="AF625" s="8"/>
      <c r="AG625" s="8"/>
      <c r="AH625" s="9"/>
      <c r="AI625" s="8"/>
      <c r="AJ625" s="13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7"/>
      <c r="BL625" s="7"/>
      <c r="BM625" s="7"/>
      <c r="BN625" s="7"/>
      <c r="BO625" s="7"/>
      <c r="BP625" s="7"/>
      <c r="BQ625" s="7"/>
      <c r="BR625" s="7"/>
      <c r="BT625" s="8"/>
      <c r="BV625" s="7"/>
      <c r="BW625" s="7"/>
      <c r="BX625" s="7"/>
      <c r="BY625" s="7"/>
      <c r="BZ625" s="7"/>
      <c r="CA625" s="7"/>
    </row>
    <row r="626" spans="1:79" x14ac:dyDescent="0.3">
      <c r="A626" s="1" t="s">
        <v>2624</v>
      </c>
      <c r="B626" s="1"/>
      <c r="C626" s="1" t="s">
        <v>1878</v>
      </c>
      <c r="D626" s="1"/>
      <c r="E626" s="1"/>
      <c r="F626" s="1"/>
      <c r="G626" s="1"/>
      <c r="H626" s="1">
        <v>14169.84</v>
      </c>
      <c r="I626" s="1">
        <v>-0.16</v>
      </c>
      <c r="J626" s="12">
        <v>1216</v>
      </c>
      <c r="K626" s="5">
        <v>975.52</v>
      </c>
      <c r="L626" s="5">
        <v>1510.21</v>
      </c>
      <c r="M626" s="13">
        <f t="shared" si="36"/>
        <v>-1.6275697635584896E-3</v>
      </c>
      <c r="N626" s="13">
        <f t="shared" si="37"/>
        <v>-2.8774612570392488E-4</v>
      </c>
      <c r="O626" s="13">
        <f t="shared" si="37"/>
        <v>-5.788830004076706E-3</v>
      </c>
      <c r="P626" s="13">
        <f t="shared" si="37"/>
        <v>-4.2462005076979725E-3</v>
      </c>
      <c r="Q626" s="7"/>
      <c r="R626" s="8"/>
      <c r="S626" s="8"/>
      <c r="T626" s="8"/>
      <c r="U626" s="8"/>
      <c r="V626" s="13"/>
      <c r="W626" s="14"/>
      <c r="X626" s="1"/>
      <c r="Y626" s="1"/>
      <c r="Z626" s="1"/>
      <c r="AA626" s="1"/>
      <c r="AB626" s="1"/>
      <c r="AC626" s="1"/>
      <c r="AD626" s="8"/>
      <c r="AE626" s="8"/>
      <c r="AF626" s="8"/>
      <c r="AG626" s="8"/>
      <c r="AH626" s="9"/>
      <c r="AI626" s="8"/>
      <c r="AJ626" s="13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7"/>
      <c r="BL626" s="7"/>
      <c r="BM626" s="7"/>
      <c r="BN626" s="7"/>
      <c r="BO626" s="7"/>
      <c r="BP626" s="7"/>
      <c r="BQ626" s="7"/>
      <c r="BR626" s="7"/>
      <c r="BT626" s="8"/>
      <c r="BV626" s="7"/>
      <c r="BW626" s="7"/>
      <c r="BX626" s="7"/>
      <c r="BY626" s="7"/>
      <c r="BZ626" s="7"/>
      <c r="CA626" s="7"/>
    </row>
    <row r="627" spans="1:79" x14ac:dyDescent="0.3">
      <c r="A627" s="1" t="s">
        <v>2625</v>
      </c>
      <c r="B627" s="1"/>
      <c r="C627" s="1" t="s">
        <v>1878</v>
      </c>
      <c r="D627" s="1"/>
      <c r="E627" s="1"/>
      <c r="F627" s="1"/>
      <c r="G627" s="1"/>
      <c r="H627" s="1">
        <v>13909.83</v>
      </c>
      <c r="I627" s="1">
        <v>-1.83</v>
      </c>
      <c r="J627" s="12">
        <v>1193.05</v>
      </c>
      <c r="K627" s="5">
        <v>962.2</v>
      </c>
      <c r="L627" s="5">
        <v>1497.89</v>
      </c>
      <c r="M627" s="13">
        <f t="shared" si="36"/>
        <v>-1.834953676258877E-2</v>
      </c>
      <c r="N627" s="13">
        <f t="shared" si="37"/>
        <v>-1.887335526315792E-2</v>
      </c>
      <c r="O627" s="13">
        <f t="shared" si="37"/>
        <v>-1.3654256191569569E-2</v>
      </c>
      <c r="P627" s="13">
        <f t="shared" si="37"/>
        <v>-8.1578058680580323E-3</v>
      </c>
      <c r="Q627" s="7"/>
      <c r="R627" s="8"/>
      <c r="S627" s="8"/>
      <c r="T627" s="8"/>
      <c r="U627" s="8"/>
      <c r="V627" s="13"/>
      <c r="W627" s="14"/>
      <c r="X627" s="1"/>
      <c r="Y627" s="1"/>
      <c r="Z627" s="1"/>
      <c r="AA627" s="1"/>
      <c r="AB627" s="1"/>
      <c r="AC627" s="1"/>
      <c r="AD627" s="8"/>
      <c r="AE627" s="8"/>
      <c r="AF627" s="8"/>
      <c r="AG627" s="8"/>
      <c r="AH627" s="9"/>
      <c r="AI627" s="8"/>
      <c r="AJ627" s="13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7"/>
      <c r="BL627" s="7"/>
      <c r="BM627" s="7"/>
      <c r="BN627" s="7"/>
      <c r="BO627" s="7"/>
      <c r="BP627" s="7"/>
      <c r="BQ627" s="7"/>
      <c r="BR627" s="7"/>
      <c r="BT627" s="8"/>
      <c r="BV627" s="7"/>
      <c r="BW627" s="7"/>
      <c r="BX627" s="7"/>
      <c r="BY627" s="7"/>
      <c r="BZ627" s="7"/>
      <c r="CA627" s="7"/>
    </row>
    <row r="628" spans="1:79" x14ac:dyDescent="0.3">
      <c r="A628" s="1" t="s">
        <v>2626</v>
      </c>
      <c r="B628" s="1"/>
      <c r="C628" s="1" t="s">
        <v>1878</v>
      </c>
      <c r="D628" s="1"/>
      <c r="E628" s="1"/>
      <c r="F628" s="1"/>
      <c r="G628" s="1"/>
      <c r="H628" s="1">
        <v>13920.62</v>
      </c>
      <c r="I628" s="1">
        <v>7.0000000000000007E-2</v>
      </c>
      <c r="J628" s="12">
        <v>1191.51</v>
      </c>
      <c r="K628" s="5">
        <v>963.9</v>
      </c>
      <c r="L628" s="5">
        <v>1494.26</v>
      </c>
      <c r="M628" s="13">
        <f t="shared" si="36"/>
        <v>7.7571041486490522E-4</v>
      </c>
      <c r="N628" s="13">
        <f t="shared" si="37"/>
        <v>-1.290809270357407E-3</v>
      </c>
      <c r="O628" s="13">
        <f t="shared" si="37"/>
        <v>1.7667844522968323E-3</v>
      </c>
      <c r="P628" s="13">
        <f t="shared" si="37"/>
        <v>-2.4234089285596339E-3</v>
      </c>
      <c r="Q628" s="7"/>
      <c r="R628" s="8"/>
      <c r="S628" s="8"/>
      <c r="T628" s="8"/>
      <c r="U628" s="8"/>
      <c r="V628" s="13"/>
      <c r="W628" s="14"/>
      <c r="X628" s="1"/>
      <c r="Y628" s="1"/>
      <c r="Z628" s="1"/>
      <c r="AA628" s="1"/>
      <c r="AB628" s="1"/>
      <c r="AC628" s="1"/>
      <c r="AD628" s="8"/>
      <c r="AE628" s="8"/>
      <c r="AF628" s="8"/>
      <c r="AG628" s="8"/>
      <c r="AH628" s="9"/>
      <c r="AI628" s="8"/>
      <c r="AJ628" s="13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7"/>
      <c r="BL628" s="7"/>
      <c r="BM628" s="7"/>
      <c r="BN628" s="7"/>
      <c r="BO628" s="7"/>
      <c r="BP628" s="7"/>
      <c r="BQ628" s="7"/>
      <c r="BR628" s="7"/>
      <c r="BT628" s="8"/>
      <c r="BV628" s="7"/>
      <c r="BW628" s="7"/>
      <c r="BX628" s="7"/>
      <c r="BY628" s="7"/>
      <c r="BZ628" s="7"/>
      <c r="CA628" s="7"/>
    </row>
    <row r="629" spans="1:79" x14ac:dyDescent="0.3">
      <c r="A629" s="1" t="s">
        <v>2627</v>
      </c>
      <c r="B629" s="1"/>
      <c r="C629" s="1" t="s">
        <v>1878</v>
      </c>
      <c r="D629" s="1"/>
      <c r="E629" s="1"/>
      <c r="F629" s="1"/>
      <c r="G629" s="1"/>
      <c r="H629" s="1">
        <v>13833.91</v>
      </c>
      <c r="I629" s="1">
        <v>-0.62</v>
      </c>
      <c r="J629" s="12">
        <v>1182.17</v>
      </c>
      <c r="K629" s="5">
        <v>958.02</v>
      </c>
      <c r="L629" s="5">
        <v>1496.55</v>
      </c>
      <c r="M629" s="13">
        <f t="shared" si="36"/>
        <v>-6.2288892305084609E-3</v>
      </c>
      <c r="N629" s="13">
        <f t="shared" si="37"/>
        <v>-7.8387927923390111E-3</v>
      </c>
      <c r="O629" s="13">
        <f t="shared" si="37"/>
        <v>-6.1002178649237626E-3</v>
      </c>
      <c r="P629" s="13">
        <f t="shared" si="37"/>
        <v>1.5325311525438146E-3</v>
      </c>
      <c r="Q629" s="7"/>
      <c r="R629" s="8"/>
      <c r="S629" s="8"/>
      <c r="T629" s="8"/>
      <c r="U629" s="8"/>
      <c r="V629" s="13"/>
      <c r="W629" s="14"/>
      <c r="X629" s="1"/>
      <c r="Y629" s="1"/>
      <c r="Z629" s="1"/>
      <c r="AA629" s="1"/>
      <c r="AB629" s="1"/>
      <c r="AC629" s="1"/>
      <c r="AD629" s="8"/>
      <c r="AE629" s="8"/>
      <c r="AF629" s="8"/>
      <c r="AG629" s="8"/>
      <c r="AH629" s="9"/>
      <c r="AI629" s="8"/>
      <c r="AJ629" s="13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7"/>
      <c r="BL629" s="7"/>
      <c r="BM629" s="7"/>
      <c r="BN629" s="7"/>
      <c r="BO629" s="7"/>
      <c r="BP629" s="7"/>
      <c r="BQ629" s="7"/>
      <c r="BR629" s="7"/>
      <c r="BT629" s="8"/>
      <c r="BV629" s="7"/>
      <c r="BW629" s="7"/>
      <c r="BX629" s="7"/>
      <c r="BY629" s="7"/>
      <c r="BZ629" s="7"/>
      <c r="CA629" s="7"/>
    </row>
    <row r="630" spans="1:79" x14ac:dyDescent="0.3">
      <c r="A630" s="1" t="s">
        <v>2628</v>
      </c>
      <c r="B630" s="1"/>
      <c r="C630" s="1" t="s">
        <v>1878</v>
      </c>
      <c r="D630" s="1"/>
      <c r="E630" s="1"/>
      <c r="F630" s="1"/>
      <c r="G630" s="1"/>
      <c r="H630" s="1">
        <v>14048.23</v>
      </c>
      <c r="I630" s="1">
        <v>1.54</v>
      </c>
      <c r="J630" s="12">
        <v>1206.54</v>
      </c>
      <c r="K630" s="5">
        <v>961.25</v>
      </c>
      <c r="L630" s="5">
        <v>1500.99</v>
      </c>
      <c r="M630" s="13">
        <f t="shared" si="36"/>
        <v>1.5492366221841802E-2</v>
      </c>
      <c r="N630" s="13">
        <f t="shared" si="37"/>
        <v>2.0614632413273881E-2</v>
      </c>
      <c r="O630" s="13">
        <f t="shared" si="37"/>
        <v>3.3715371286611173E-3</v>
      </c>
      <c r="P630" s="13">
        <f t="shared" si="37"/>
        <v>2.9668236944973003E-3</v>
      </c>
      <c r="Q630" s="7"/>
      <c r="R630" s="8"/>
      <c r="S630" s="8"/>
      <c r="T630" s="8"/>
      <c r="U630" s="8"/>
      <c r="V630" s="13"/>
      <c r="W630" s="14"/>
      <c r="X630" s="1"/>
      <c r="Y630" s="1"/>
      <c r="Z630" s="1"/>
      <c r="AA630" s="1"/>
      <c r="AB630" s="1"/>
      <c r="AC630" s="1"/>
      <c r="AD630" s="8"/>
      <c r="AE630" s="8"/>
      <c r="AF630" s="8"/>
      <c r="AG630" s="8"/>
      <c r="AH630" s="9"/>
      <c r="AI630" s="8"/>
      <c r="AJ630" s="13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7"/>
      <c r="BL630" s="7"/>
      <c r="BM630" s="7"/>
      <c r="BN630" s="7"/>
      <c r="BO630" s="7"/>
      <c r="BP630" s="7"/>
      <c r="BQ630" s="7"/>
      <c r="BR630" s="7"/>
      <c r="BT630" s="8"/>
      <c r="BV630" s="7"/>
      <c r="BW630" s="7"/>
      <c r="BX630" s="7"/>
      <c r="BY630" s="7"/>
      <c r="BZ630" s="7"/>
      <c r="CA630" s="7"/>
    </row>
    <row r="631" spans="1:79" x14ac:dyDescent="0.3">
      <c r="A631" s="1" t="s">
        <v>2629</v>
      </c>
      <c r="B631" s="1"/>
      <c r="C631" s="1" t="s">
        <v>1878</v>
      </c>
      <c r="D631" s="1"/>
      <c r="E631" s="1"/>
      <c r="F631" s="1"/>
      <c r="G631" s="1"/>
      <c r="H631" s="1">
        <v>14056.87</v>
      </c>
      <c r="I631" s="1">
        <v>0.06</v>
      </c>
      <c r="J631" s="12">
        <v>1206.8399999999999</v>
      </c>
      <c r="K631" s="5">
        <v>960.61</v>
      </c>
      <c r="L631" s="5">
        <v>1490.34</v>
      </c>
      <c r="M631" s="13">
        <f t="shared" si="36"/>
        <v>6.1502409912139733E-4</v>
      </c>
      <c r="N631" s="13">
        <f t="shared" si="37"/>
        <v>2.4864488537468254E-4</v>
      </c>
      <c r="O631" s="13">
        <f t="shared" si="37"/>
        <v>-6.6579973992197949E-4</v>
      </c>
      <c r="P631" s="13">
        <f t="shared" si="37"/>
        <v>-7.095317090720199E-3</v>
      </c>
      <c r="Q631" s="7"/>
      <c r="R631" s="8"/>
      <c r="S631" s="8"/>
      <c r="T631" s="8"/>
      <c r="U631" s="8"/>
      <c r="V631" s="13"/>
      <c r="W631" s="14"/>
      <c r="X631" s="1"/>
      <c r="Y631" s="1"/>
      <c r="Z631" s="1"/>
      <c r="AA631" s="1"/>
      <c r="AB631" s="1"/>
      <c r="AC631" s="1"/>
      <c r="AD631" s="8"/>
      <c r="AE631" s="8"/>
      <c r="AF631" s="8"/>
      <c r="AG631" s="8"/>
      <c r="AH631" s="9"/>
      <c r="AI631" s="8"/>
      <c r="AJ631" s="13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7"/>
      <c r="BL631" s="7"/>
      <c r="BM631" s="7"/>
      <c r="BN631" s="7"/>
      <c r="BO631" s="7"/>
      <c r="BP631" s="7"/>
      <c r="BQ631" s="7"/>
      <c r="BR631" s="7"/>
      <c r="BT631" s="8"/>
      <c r="BV631" s="7"/>
      <c r="BW631" s="7"/>
      <c r="BX631" s="7"/>
      <c r="BY631" s="7"/>
      <c r="BZ631" s="7"/>
      <c r="CA631" s="7"/>
    </row>
    <row r="632" spans="1:79" x14ac:dyDescent="0.3">
      <c r="A632" s="1" t="s">
        <v>2630</v>
      </c>
      <c r="B632" s="1"/>
      <c r="C632" s="1" t="s">
        <v>1878</v>
      </c>
      <c r="D632" s="1"/>
      <c r="E632" s="1"/>
      <c r="F632" s="1"/>
      <c r="G632" s="1"/>
      <c r="H632" s="1">
        <v>14173.43</v>
      </c>
      <c r="I632" s="1">
        <v>0.82</v>
      </c>
      <c r="J632" s="12">
        <v>1217.45</v>
      </c>
      <c r="K632" s="5">
        <v>962.72</v>
      </c>
      <c r="L632" s="5">
        <v>1485.94</v>
      </c>
      <c r="M632" s="13">
        <f t="shared" si="36"/>
        <v>8.2920308717373548E-3</v>
      </c>
      <c r="N632" s="13">
        <f t="shared" si="37"/>
        <v>8.7915548042822866E-3</v>
      </c>
      <c r="O632" s="13">
        <f t="shared" si="37"/>
        <v>2.196520960639603E-3</v>
      </c>
      <c r="P632" s="13">
        <f t="shared" si="37"/>
        <v>-2.9523464444354275E-3</v>
      </c>
      <c r="Q632" s="7"/>
      <c r="R632" s="8"/>
      <c r="S632" s="8"/>
      <c r="T632" s="8"/>
      <c r="U632" s="8"/>
      <c r="V632" s="13"/>
      <c r="W632" s="14"/>
      <c r="X632" s="1"/>
      <c r="Y632" s="1"/>
      <c r="Z632" s="1"/>
      <c r="AA632" s="1"/>
      <c r="AB632" s="1"/>
      <c r="AC632" s="1"/>
      <c r="AD632" s="8"/>
      <c r="AE632" s="8"/>
      <c r="AF632" s="8"/>
      <c r="AG632" s="8"/>
      <c r="AH632" s="9"/>
      <c r="AI632" s="8"/>
      <c r="AJ632" s="13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7"/>
      <c r="BL632" s="7"/>
      <c r="BM632" s="7"/>
      <c r="BN632" s="7"/>
      <c r="BO632" s="7"/>
      <c r="BP632" s="7"/>
      <c r="BQ632" s="7"/>
      <c r="BR632" s="7"/>
      <c r="BT632" s="8"/>
      <c r="BV632" s="7"/>
      <c r="BW632" s="7"/>
      <c r="BX632" s="7"/>
      <c r="BY632" s="7"/>
      <c r="BZ632" s="7"/>
      <c r="CA632" s="7"/>
    </row>
    <row r="633" spans="1:79" x14ac:dyDescent="0.3">
      <c r="A633" s="1" t="s">
        <v>2631</v>
      </c>
      <c r="B633" s="1"/>
      <c r="C633" s="1" t="s">
        <v>1878</v>
      </c>
      <c r="D633" s="1"/>
      <c r="E633" s="1"/>
      <c r="F633" s="1"/>
      <c r="G633" s="1"/>
      <c r="H633" s="1">
        <v>13990.04</v>
      </c>
      <c r="I633" s="1">
        <v>-1.29</v>
      </c>
      <c r="J633" s="12">
        <v>1196.97</v>
      </c>
      <c r="K633" s="5">
        <v>952.1</v>
      </c>
      <c r="L633" s="5">
        <v>1481.68</v>
      </c>
      <c r="M633" s="13">
        <f t="shared" si="36"/>
        <v>-1.2938999240127425E-2</v>
      </c>
      <c r="N633" s="13">
        <f t="shared" si="37"/>
        <v>-1.6822046079921216E-2</v>
      </c>
      <c r="O633" s="13">
        <f t="shared" si="37"/>
        <v>-1.1031244806381957E-2</v>
      </c>
      <c r="P633" s="13">
        <f t="shared" si="37"/>
        <v>-2.8668721482697501E-3</v>
      </c>
      <c r="Q633" s="7"/>
      <c r="R633" s="8"/>
      <c r="S633" s="8"/>
      <c r="T633" s="8"/>
      <c r="U633" s="8"/>
      <c r="V633" s="13"/>
      <c r="W633" s="14"/>
      <c r="X633" s="1"/>
      <c r="Y633" s="1"/>
      <c r="Z633" s="1"/>
      <c r="AA633" s="1"/>
      <c r="AB633" s="1"/>
      <c r="AC633" s="1"/>
      <c r="AD633" s="8"/>
      <c r="AE633" s="8"/>
      <c r="AF633" s="8"/>
      <c r="AG633" s="8"/>
      <c r="AH633" s="9"/>
      <c r="AI633" s="8"/>
      <c r="AJ633" s="13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7"/>
      <c r="BL633" s="7"/>
      <c r="BM633" s="7"/>
      <c r="BN633" s="7"/>
      <c r="BO633" s="7"/>
      <c r="BP633" s="7"/>
      <c r="BQ633" s="7"/>
      <c r="BR633" s="7"/>
      <c r="BT633" s="8"/>
      <c r="BV633" s="7"/>
      <c r="BW633" s="7"/>
      <c r="BX633" s="7"/>
      <c r="BY633" s="7"/>
      <c r="BZ633" s="7"/>
      <c r="CA633" s="7"/>
    </row>
    <row r="634" spans="1:79" x14ac:dyDescent="0.3">
      <c r="A634" s="1" t="s">
        <v>2632</v>
      </c>
      <c r="B634" s="1"/>
      <c r="C634" s="1" t="s">
        <v>1878</v>
      </c>
      <c r="D634" s="1"/>
      <c r="E634" s="1"/>
      <c r="F634" s="1"/>
      <c r="G634" s="1"/>
      <c r="H634" s="1">
        <v>13749.7</v>
      </c>
      <c r="I634" s="1">
        <v>-1.71</v>
      </c>
      <c r="J634" s="12">
        <v>1172.06</v>
      </c>
      <c r="K634" s="5">
        <v>941.1</v>
      </c>
      <c r="L634" s="5">
        <v>1466.86</v>
      </c>
      <c r="M634" s="13">
        <f t="shared" si="36"/>
        <v>-1.7179364748063586E-2</v>
      </c>
      <c r="N634" s="13">
        <f t="shared" si="37"/>
        <v>-2.0810880807372034E-2</v>
      </c>
      <c r="O634" s="13">
        <f t="shared" si="37"/>
        <v>-1.1553408255435382E-2</v>
      </c>
      <c r="P634" s="13">
        <f t="shared" si="37"/>
        <v>-1.0002159710598924E-2</v>
      </c>
      <c r="Q634" s="7"/>
      <c r="R634" s="8"/>
      <c r="S634" s="8"/>
      <c r="T634" s="8"/>
      <c r="U634" s="8"/>
      <c r="V634" s="13"/>
      <c r="W634" s="14"/>
      <c r="X634" s="1"/>
      <c r="Y634" s="1"/>
      <c r="Z634" s="1"/>
      <c r="AA634" s="1"/>
      <c r="AB634" s="1"/>
      <c r="AC634" s="1"/>
      <c r="AD634" s="8"/>
      <c r="AE634" s="8"/>
      <c r="AF634" s="8"/>
      <c r="AG634" s="8"/>
      <c r="AH634" s="9"/>
      <c r="AI634" s="8"/>
      <c r="AJ634" s="13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7"/>
      <c r="BL634" s="7"/>
      <c r="BM634" s="7"/>
      <c r="BN634" s="7"/>
      <c r="BO634" s="7"/>
      <c r="BP634" s="7"/>
      <c r="BQ634" s="7"/>
      <c r="BR634" s="7"/>
      <c r="BT634" s="8"/>
      <c r="BV634" s="7"/>
      <c r="BW634" s="7"/>
      <c r="BX634" s="7"/>
      <c r="BY634" s="7"/>
      <c r="BZ634" s="7"/>
      <c r="CA634" s="7"/>
    </row>
    <row r="635" spans="1:79" x14ac:dyDescent="0.3">
      <c r="A635" s="1" t="s">
        <v>2633</v>
      </c>
      <c r="B635" s="1"/>
      <c r="C635" s="1" t="s">
        <v>1878</v>
      </c>
      <c r="D635" s="1"/>
      <c r="E635" s="1"/>
      <c r="F635" s="1"/>
      <c r="G635" s="1"/>
      <c r="H635" s="1">
        <v>13736.08</v>
      </c>
      <c r="I635" s="1">
        <v>-0.09</v>
      </c>
      <c r="J635" s="12">
        <v>1169.8399999999999</v>
      </c>
      <c r="K635" s="5">
        <v>935.74</v>
      </c>
      <c r="L635" s="5">
        <v>1467.15</v>
      </c>
      <c r="M635" s="13">
        <f t="shared" si="36"/>
        <v>-9.9056706691791341E-4</v>
      </c>
      <c r="N635" s="13">
        <f t="shared" si="37"/>
        <v>-1.894100984591307E-3</v>
      </c>
      <c r="O635" s="13">
        <f t="shared" si="37"/>
        <v>-5.6954627563489124E-3</v>
      </c>
      <c r="P635" s="13">
        <f t="shared" si="37"/>
        <v>1.9770121211304392E-4</v>
      </c>
      <c r="Q635" s="7"/>
      <c r="R635" s="8"/>
      <c r="S635" s="8"/>
      <c r="T635" s="8"/>
      <c r="U635" s="8"/>
      <c r="V635" s="13"/>
      <c r="W635" s="14"/>
      <c r="X635" s="1"/>
      <c r="Y635" s="1"/>
      <c r="Z635" s="1"/>
      <c r="AA635" s="1"/>
      <c r="AB635" s="1"/>
      <c r="AC635" s="1"/>
      <c r="AD635" s="8"/>
      <c r="AE635" s="8"/>
      <c r="AF635" s="8"/>
      <c r="AG635" s="8"/>
      <c r="AH635" s="9"/>
      <c r="AI635" s="8"/>
      <c r="AJ635" s="13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7"/>
      <c r="BL635" s="7"/>
      <c r="BM635" s="7"/>
      <c r="BN635" s="7"/>
      <c r="BO635" s="7"/>
      <c r="BP635" s="7"/>
      <c r="BQ635" s="7"/>
      <c r="BR635" s="7"/>
      <c r="BT635" s="8"/>
      <c r="BV635" s="7"/>
      <c r="BW635" s="7"/>
      <c r="BX635" s="7"/>
      <c r="BY635" s="7"/>
      <c r="BZ635" s="7"/>
      <c r="CA635" s="7"/>
    </row>
    <row r="636" spans="1:79" x14ac:dyDescent="0.3">
      <c r="A636" s="1" t="s">
        <v>2634</v>
      </c>
      <c r="B636" s="1"/>
      <c r="C636" s="1" t="s">
        <v>1878</v>
      </c>
      <c r="D636" s="1"/>
      <c r="E636" s="1"/>
      <c r="F636" s="1"/>
      <c r="G636" s="1"/>
      <c r="H636" s="1">
        <v>13601.84</v>
      </c>
      <c r="I636" s="1">
        <v>-0.97</v>
      </c>
      <c r="J636" s="12">
        <v>1152.03</v>
      </c>
      <c r="K636" s="5">
        <v>916.4</v>
      </c>
      <c r="L636" s="5">
        <v>1458.21</v>
      </c>
      <c r="M636" s="13">
        <f t="shared" si="36"/>
        <v>-9.7728027210092216E-3</v>
      </c>
      <c r="N636" s="13">
        <f t="shared" si="37"/>
        <v>-1.522430417834908E-2</v>
      </c>
      <c r="O636" s="13">
        <f t="shared" si="37"/>
        <v>-2.0668134310812825E-2</v>
      </c>
      <c r="P636" s="13">
        <f t="shared" si="37"/>
        <v>-6.0934464778652497E-3</v>
      </c>
      <c r="Q636" s="7"/>
      <c r="R636" s="8"/>
      <c r="S636" s="8"/>
      <c r="T636" s="8"/>
      <c r="U636" s="8"/>
      <c r="V636" s="13"/>
      <c r="W636" s="14"/>
      <c r="X636" s="1"/>
      <c r="Y636" s="1"/>
      <c r="Z636" s="1"/>
      <c r="AA636" s="1"/>
      <c r="AB636" s="1"/>
      <c r="AC636" s="1"/>
      <c r="AD636" s="8"/>
      <c r="AE636" s="8"/>
      <c r="AF636" s="8"/>
      <c r="AG636" s="8"/>
      <c r="AH636" s="9"/>
      <c r="AI636" s="8"/>
      <c r="AJ636" s="13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7"/>
      <c r="BL636" s="7"/>
      <c r="BM636" s="7"/>
      <c r="BN636" s="7"/>
      <c r="BO636" s="7"/>
      <c r="BP636" s="7"/>
      <c r="BQ636" s="7"/>
      <c r="BR636" s="7"/>
      <c r="BT636" s="8"/>
      <c r="BV636" s="7"/>
      <c r="BW636" s="7"/>
      <c r="BX636" s="7"/>
      <c r="BY636" s="7"/>
      <c r="BZ636" s="7"/>
      <c r="CA636" s="7"/>
    </row>
    <row r="637" spans="1:79" x14ac:dyDescent="0.3">
      <c r="A637" s="1" t="s">
        <v>2635</v>
      </c>
      <c r="B637" s="1"/>
      <c r="C637" s="1" t="s">
        <v>1878</v>
      </c>
      <c r="D637" s="1"/>
      <c r="E637" s="1"/>
      <c r="F637" s="1"/>
      <c r="G637" s="1"/>
      <c r="H637" s="1">
        <v>13605.38</v>
      </c>
      <c r="I637" s="1">
        <v>0.02</v>
      </c>
      <c r="J637" s="12">
        <v>1150.78</v>
      </c>
      <c r="K637" s="5">
        <v>911.32</v>
      </c>
      <c r="L637" s="5">
        <v>1430.8</v>
      </c>
      <c r="M637" s="13">
        <f t="shared" si="36"/>
        <v>2.6025890614800318E-4</v>
      </c>
      <c r="N637" s="13">
        <f t="shared" si="37"/>
        <v>-1.0850411881635491E-3</v>
      </c>
      <c r="O637" s="13">
        <f t="shared" si="37"/>
        <v>-5.5434308162374268E-3</v>
      </c>
      <c r="P637" s="13">
        <f t="shared" si="37"/>
        <v>-1.8797018262115883E-2</v>
      </c>
      <c r="Q637" s="7"/>
      <c r="R637" s="8"/>
      <c r="S637" s="8"/>
      <c r="T637" s="8"/>
      <c r="U637" s="8"/>
      <c r="V637" s="13"/>
      <c r="W637" s="14"/>
      <c r="X637" s="1"/>
      <c r="Y637" s="1"/>
      <c r="Z637" s="1"/>
      <c r="AA637" s="1"/>
      <c r="AB637" s="1"/>
      <c r="AC637" s="1"/>
      <c r="AD637" s="8"/>
      <c r="AE637" s="8"/>
      <c r="AF637" s="8"/>
      <c r="AG637" s="8"/>
      <c r="AH637" s="9"/>
      <c r="AI637" s="8"/>
      <c r="AJ637" s="13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7"/>
      <c r="BL637" s="7"/>
      <c r="BM637" s="7"/>
      <c r="BN637" s="7"/>
      <c r="BO637" s="7"/>
      <c r="BP637" s="7"/>
      <c r="BQ637" s="7"/>
      <c r="BR637" s="7"/>
      <c r="BT637" s="8"/>
      <c r="BV637" s="7"/>
      <c r="BW637" s="7"/>
      <c r="BX637" s="7"/>
      <c r="BY637" s="7"/>
      <c r="BZ637" s="7"/>
      <c r="CA637" s="7"/>
    </row>
    <row r="638" spans="1:79" x14ac:dyDescent="0.3">
      <c r="A638" s="1" t="s">
        <v>2636</v>
      </c>
      <c r="B638" s="1"/>
      <c r="C638" s="1" t="s">
        <v>1878</v>
      </c>
      <c r="D638" s="1"/>
      <c r="E638" s="1"/>
      <c r="F638" s="1"/>
      <c r="G638" s="1"/>
      <c r="H638" s="1">
        <v>13916.12</v>
      </c>
      <c r="I638" s="1">
        <v>2.2799999999999998</v>
      </c>
      <c r="J638" s="12">
        <v>1181.6400000000001</v>
      </c>
      <c r="K638" s="5">
        <v>921.77</v>
      </c>
      <c r="L638" s="5">
        <v>1445.51</v>
      </c>
      <c r="M638" s="13">
        <f t="shared" si="36"/>
        <v>2.2839494376489355E-2</v>
      </c>
      <c r="N638" s="13">
        <f t="shared" si="37"/>
        <v>2.6816593962356139E-2</v>
      </c>
      <c r="O638" s="13">
        <f t="shared" si="37"/>
        <v>1.1466883202387645E-2</v>
      </c>
      <c r="P638" s="13">
        <f t="shared" si="37"/>
        <v>1.0280961699748348E-2</v>
      </c>
      <c r="Q638" s="7"/>
      <c r="R638" s="8"/>
      <c r="S638" s="8"/>
      <c r="T638" s="8"/>
      <c r="U638" s="8"/>
      <c r="V638" s="13"/>
      <c r="W638" s="14"/>
      <c r="X638" s="1"/>
      <c r="Y638" s="1"/>
      <c r="Z638" s="1"/>
      <c r="AA638" s="1"/>
      <c r="AB638" s="1"/>
      <c r="AC638" s="1"/>
      <c r="AD638" s="8"/>
      <c r="AE638" s="8"/>
      <c r="AF638" s="8"/>
      <c r="AG638" s="8"/>
      <c r="AH638" s="9"/>
      <c r="AI638" s="8"/>
      <c r="AJ638" s="13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7"/>
      <c r="BL638" s="7"/>
      <c r="BM638" s="7"/>
      <c r="BN638" s="7"/>
      <c r="BO638" s="7"/>
      <c r="BP638" s="7"/>
      <c r="BQ638" s="7"/>
      <c r="BR638" s="7"/>
      <c r="BT638" s="8"/>
      <c r="BV638" s="7"/>
      <c r="BW638" s="7"/>
      <c r="BX638" s="7"/>
      <c r="BY638" s="7"/>
      <c r="BZ638" s="7"/>
      <c r="CA638" s="7"/>
    </row>
    <row r="639" spans="1:79" x14ac:dyDescent="0.3">
      <c r="A639" s="1" t="s">
        <v>2637</v>
      </c>
      <c r="B639" s="1"/>
      <c r="C639" s="1" t="s">
        <v>1878</v>
      </c>
      <c r="D639" s="1"/>
      <c r="E639" s="1"/>
      <c r="F639" s="1"/>
      <c r="G639" s="1"/>
      <c r="H639" s="1">
        <v>13608.61</v>
      </c>
      <c r="I639" s="1">
        <v>-2.2000000000000002</v>
      </c>
      <c r="J639" s="12">
        <v>1148.55</v>
      </c>
      <c r="K639" s="5">
        <v>910.04</v>
      </c>
      <c r="L639" s="5">
        <v>1427.62</v>
      </c>
      <c r="M639" s="13">
        <f t="shared" si="36"/>
        <v>-2.2097394963538686E-2</v>
      </c>
      <c r="N639" s="13">
        <f t="shared" si="37"/>
        <v>-2.8003452828272657E-2</v>
      </c>
      <c r="O639" s="13">
        <f t="shared" si="37"/>
        <v>-1.2725517211451876E-2</v>
      </c>
      <c r="P639" s="13">
        <f t="shared" si="37"/>
        <v>-1.2376254747459403E-2</v>
      </c>
      <c r="Q639" s="7"/>
      <c r="R639" s="8"/>
      <c r="S639" s="8"/>
      <c r="T639" s="8"/>
      <c r="U639" s="8"/>
      <c r="V639" s="13"/>
      <c r="W639" s="14"/>
      <c r="X639" s="1"/>
      <c r="Y639" s="1"/>
      <c r="Z639" s="1"/>
      <c r="AA639" s="1"/>
      <c r="AB639" s="1"/>
      <c r="AC639" s="1"/>
      <c r="AD639" s="8"/>
      <c r="AE639" s="8"/>
      <c r="AF639" s="8"/>
      <c r="AG639" s="8"/>
      <c r="AH639" s="9"/>
      <c r="AI639" s="8"/>
      <c r="AJ639" s="13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7"/>
      <c r="BL639" s="7"/>
      <c r="BM639" s="7"/>
      <c r="BN639" s="7"/>
      <c r="BO639" s="7"/>
      <c r="BP639" s="7"/>
      <c r="BQ639" s="7"/>
      <c r="BR639" s="7"/>
      <c r="BT639" s="8"/>
      <c r="BV639" s="7"/>
      <c r="BW639" s="7"/>
      <c r="BX639" s="7"/>
      <c r="BY639" s="7"/>
      <c r="BZ639" s="7"/>
      <c r="CA639" s="7"/>
    </row>
    <row r="640" spans="1:79" x14ac:dyDescent="0.3">
      <c r="A640" s="1" t="s">
        <v>2638</v>
      </c>
      <c r="B640" s="1"/>
      <c r="C640" s="1" t="s">
        <v>1878</v>
      </c>
      <c r="D640" s="1"/>
      <c r="E640" s="1"/>
      <c r="F640" s="1"/>
      <c r="G640" s="1"/>
      <c r="H640" s="1">
        <v>13320.2</v>
      </c>
      <c r="I640" s="1">
        <v>-2.11</v>
      </c>
      <c r="J640" s="12">
        <v>1119.21</v>
      </c>
      <c r="K640" s="5">
        <v>893.55</v>
      </c>
      <c r="L640" s="5">
        <v>1410.63</v>
      </c>
      <c r="M640" s="13">
        <f t="shared" si="36"/>
        <v>-2.1193200481165908E-2</v>
      </c>
      <c r="N640" s="13">
        <f t="shared" si="37"/>
        <v>-2.5545252709938571E-2</v>
      </c>
      <c r="O640" s="13">
        <f t="shared" si="37"/>
        <v>-1.8120082633730439E-2</v>
      </c>
      <c r="P640" s="13">
        <f t="shared" si="37"/>
        <v>-1.1900926016726987E-2</v>
      </c>
      <c r="Q640" s="7"/>
      <c r="R640" s="8"/>
      <c r="S640" s="8"/>
      <c r="T640" s="8"/>
      <c r="U640" s="8"/>
      <c r="V640" s="13"/>
      <c r="W640" s="14"/>
      <c r="X640" s="1"/>
      <c r="Y640" s="1"/>
      <c r="Z640" s="1"/>
      <c r="AA640" s="1"/>
      <c r="AB640" s="1"/>
      <c r="AC640" s="1"/>
      <c r="AD640" s="8"/>
      <c r="AE640" s="8"/>
      <c r="AF640" s="8"/>
      <c r="AG640" s="8"/>
      <c r="AH640" s="9"/>
      <c r="AI640" s="8"/>
      <c r="AJ640" s="13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7"/>
      <c r="BL640" s="7"/>
      <c r="BM640" s="7"/>
      <c r="BN640" s="7"/>
      <c r="BO640" s="7"/>
      <c r="BP640" s="7"/>
      <c r="BQ640" s="7"/>
      <c r="BR640" s="7"/>
      <c r="BT640" s="8"/>
      <c r="BV640" s="7"/>
      <c r="BW640" s="7"/>
      <c r="BX640" s="7"/>
      <c r="BY640" s="7"/>
      <c r="BZ640" s="7"/>
      <c r="CA640" s="7"/>
    </row>
    <row r="641" spans="1:79" x14ac:dyDescent="0.3">
      <c r="A641" s="1" t="s">
        <v>2639</v>
      </c>
      <c r="B641" s="1"/>
      <c r="C641" s="1" t="s">
        <v>1878</v>
      </c>
      <c r="D641" s="1"/>
      <c r="E641" s="1"/>
      <c r="F641" s="1"/>
      <c r="G641" s="1"/>
      <c r="H641" s="1">
        <v>12962.95</v>
      </c>
      <c r="I641" s="1">
        <v>-2.68</v>
      </c>
      <c r="J641" s="12">
        <v>1083.46</v>
      </c>
      <c r="K641" s="5">
        <v>880.56</v>
      </c>
      <c r="L641" s="5">
        <v>1394.26</v>
      </c>
      <c r="M641" s="13">
        <f t="shared" si="36"/>
        <v>-2.6820167865347355E-2</v>
      </c>
      <c r="N641" s="13">
        <f t="shared" si="37"/>
        <v>-3.1942173497377602E-2</v>
      </c>
      <c r="O641" s="13">
        <f t="shared" si="37"/>
        <v>-1.4537518885344936E-2</v>
      </c>
      <c r="P641" s="13">
        <f t="shared" si="37"/>
        <v>-1.1604743979640397E-2</v>
      </c>
      <c r="Q641" s="7"/>
      <c r="R641" s="8"/>
      <c r="S641" s="8"/>
      <c r="T641" s="8"/>
      <c r="U641" s="8"/>
      <c r="V641" s="13"/>
      <c r="W641" s="14"/>
      <c r="X641" s="1"/>
      <c r="Y641" s="1"/>
      <c r="Z641" s="1"/>
      <c r="AA641" s="1"/>
      <c r="AB641" s="1"/>
      <c r="AC641" s="1"/>
      <c r="AD641" s="8"/>
      <c r="AE641" s="8"/>
      <c r="AF641" s="8"/>
      <c r="AG641" s="8"/>
      <c r="AH641" s="9"/>
      <c r="AI641" s="8"/>
      <c r="AJ641" s="13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7"/>
      <c r="BL641" s="7"/>
      <c r="BM641" s="7"/>
      <c r="BN641" s="7"/>
      <c r="BO641" s="7"/>
      <c r="BP641" s="7"/>
      <c r="BQ641" s="7"/>
      <c r="BR641" s="7"/>
      <c r="BT641" s="8"/>
      <c r="BV641" s="7"/>
      <c r="BW641" s="7"/>
      <c r="BX641" s="7"/>
      <c r="BY641" s="7"/>
      <c r="BZ641" s="7"/>
      <c r="CA641" s="7"/>
    </row>
    <row r="642" spans="1:79" x14ac:dyDescent="0.3">
      <c r="A642" s="1" t="s">
        <v>2640</v>
      </c>
      <c r="B642" s="1"/>
      <c r="C642" s="1" t="s">
        <v>1878</v>
      </c>
      <c r="D642" s="1"/>
      <c r="E642" s="1"/>
      <c r="F642" s="1"/>
      <c r="G642" s="1"/>
      <c r="H642" s="1">
        <v>13117.83</v>
      </c>
      <c r="I642" s="1">
        <v>1.19</v>
      </c>
      <c r="J642" s="12">
        <v>1098.44</v>
      </c>
      <c r="K642" s="5">
        <v>883.5</v>
      </c>
      <c r="L642" s="5">
        <v>1386.52</v>
      </c>
      <c r="M642" s="13">
        <f t="shared" si="36"/>
        <v>1.1947897662183404E-2</v>
      </c>
      <c r="N642" s="13">
        <f t="shared" si="37"/>
        <v>1.3826075720377418E-2</v>
      </c>
      <c r="O642" s="13">
        <f t="shared" si="37"/>
        <v>3.3387844099210806E-3</v>
      </c>
      <c r="P642" s="13">
        <f t="shared" si="37"/>
        <v>-5.5513318893176677E-3</v>
      </c>
      <c r="Q642" s="7"/>
      <c r="R642" s="8"/>
      <c r="S642" s="8"/>
      <c r="T642" s="8"/>
      <c r="U642" s="8"/>
      <c r="V642" s="13"/>
      <c r="W642" s="14"/>
      <c r="X642" s="1"/>
      <c r="Y642" s="1"/>
      <c r="Z642" s="1"/>
      <c r="AA642" s="1"/>
      <c r="AB642" s="1"/>
      <c r="AC642" s="1"/>
      <c r="AD642" s="8"/>
      <c r="AE642" s="8"/>
      <c r="AF642" s="8"/>
      <c r="AG642" s="8"/>
      <c r="AH642" s="9"/>
      <c r="AI642" s="8"/>
      <c r="AJ642" s="13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7"/>
      <c r="BL642" s="7"/>
      <c r="BM642" s="7"/>
      <c r="BN642" s="7"/>
      <c r="BO642" s="7"/>
      <c r="BP642" s="7"/>
      <c r="BQ642" s="7"/>
      <c r="BR642" s="7"/>
      <c r="BT642" s="8"/>
      <c r="BV642" s="7"/>
      <c r="BW642" s="7"/>
      <c r="BX642" s="7"/>
      <c r="BY642" s="7"/>
      <c r="BZ642" s="7"/>
      <c r="CA642" s="7"/>
    </row>
    <row r="643" spans="1:79" x14ac:dyDescent="0.3">
      <c r="A643" s="1" t="s">
        <v>2641</v>
      </c>
      <c r="B643" s="1"/>
      <c r="C643" s="1" t="s">
        <v>1878</v>
      </c>
      <c r="D643" s="1"/>
      <c r="E643" s="1"/>
      <c r="F643" s="1"/>
      <c r="G643" s="1"/>
      <c r="H643" s="1">
        <v>12748.54</v>
      </c>
      <c r="I643" s="1">
        <v>-2.81</v>
      </c>
      <c r="J643" s="12">
        <v>1061.6300000000001</v>
      </c>
      <c r="K643" s="5">
        <v>865.64</v>
      </c>
      <c r="L643" s="5">
        <v>1361.81</v>
      </c>
      <c r="M643" s="13">
        <f t="shared" si="36"/>
        <v>-2.8151759856622549E-2</v>
      </c>
      <c r="N643" s="13">
        <f t="shared" si="37"/>
        <v>-3.351116128327436E-2</v>
      </c>
      <c r="O643" s="13">
        <f t="shared" si="37"/>
        <v>-2.0215053763440904E-2</v>
      </c>
      <c r="P643" s="13">
        <f t="shared" si="37"/>
        <v>-1.7821596515016025E-2</v>
      </c>
      <c r="Q643" s="7"/>
      <c r="R643" s="8"/>
      <c r="S643" s="8"/>
      <c r="T643" s="8"/>
      <c r="U643" s="8"/>
      <c r="V643" s="13"/>
      <c r="W643" s="14"/>
      <c r="X643" s="1"/>
      <c r="Y643" s="1"/>
      <c r="Z643" s="1"/>
      <c r="AA643" s="1"/>
      <c r="AB643" s="1"/>
      <c r="AC643" s="1"/>
      <c r="AD643" s="8"/>
      <c r="AE643" s="8"/>
      <c r="AF643" s="8"/>
      <c r="AG643" s="8"/>
      <c r="AH643" s="9"/>
      <c r="AI643" s="8"/>
      <c r="AJ643" s="13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7"/>
      <c r="BL643" s="7"/>
      <c r="BM643" s="7"/>
      <c r="BN643" s="7"/>
      <c r="BO643" s="7"/>
      <c r="BP643" s="7"/>
      <c r="BQ643" s="7"/>
      <c r="BR643" s="7"/>
      <c r="BT643" s="8"/>
      <c r="BV643" s="7"/>
      <c r="BW643" s="7"/>
      <c r="BX643" s="7"/>
      <c r="BY643" s="7"/>
      <c r="BZ643" s="7"/>
      <c r="CA643" s="7"/>
    </row>
    <row r="644" spans="1:79" x14ac:dyDescent="0.3">
      <c r="A644" s="1" t="s">
        <v>2642</v>
      </c>
      <c r="B644" s="1"/>
      <c r="C644" s="1" t="s">
        <v>1878</v>
      </c>
      <c r="D644" s="1"/>
      <c r="E644" s="1"/>
      <c r="F644" s="1"/>
      <c r="G644" s="1"/>
      <c r="H644" s="1">
        <v>12582.38</v>
      </c>
      <c r="I644" s="1">
        <v>-1.3</v>
      </c>
      <c r="J644" s="12">
        <v>1042.02</v>
      </c>
      <c r="K644" s="5">
        <v>860.19</v>
      </c>
      <c r="L644" s="5">
        <v>1330.42</v>
      </c>
      <c r="M644" s="13">
        <f t="shared" ref="M644:M707" si="38">H644/H643-1</f>
        <v>-1.3033649343375919E-2</v>
      </c>
      <c r="N644" s="13">
        <f t="shared" si="37"/>
        <v>-1.8471595565310084E-2</v>
      </c>
      <c r="O644" s="13">
        <f t="shared" si="37"/>
        <v>-6.2959197818953649E-3</v>
      </c>
      <c r="P644" s="13">
        <f t="shared" si="37"/>
        <v>-2.3050205241553434E-2</v>
      </c>
      <c r="Q644" s="7"/>
      <c r="R644" s="8"/>
      <c r="S644" s="8"/>
      <c r="T644" s="8"/>
      <c r="U644" s="8"/>
      <c r="V644" s="13"/>
      <c r="W644" s="14"/>
      <c r="X644" s="1"/>
      <c r="Y644" s="1"/>
      <c r="Z644" s="1"/>
      <c r="AA644" s="1"/>
      <c r="AB644" s="1"/>
      <c r="AC644" s="1"/>
      <c r="AD644" s="8"/>
      <c r="AE644" s="8"/>
      <c r="AF644" s="8"/>
      <c r="AG644" s="8"/>
      <c r="AH644" s="9"/>
      <c r="AI644" s="8"/>
      <c r="AJ644" s="13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7"/>
      <c r="BL644" s="7"/>
      <c r="BM644" s="7"/>
      <c r="BN644" s="7"/>
      <c r="BO644" s="7"/>
      <c r="BP644" s="7"/>
      <c r="BQ644" s="7"/>
      <c r="BR644" s="7"/>
      <c r="BT644" s="8"/>
      <c r="BV644" s="7"/>
      <c r="BW644" s="7"/>
      <c r="BX644" s="7"/>
      <c r="BY644" s="7"/>
      <c r="BZ644" s="7"/>
      <c r="CA644" s="7"/>
    </row>
    <row r="645" spans="1:79" x14ac:dyDescent="0.3">
      <c r="A645" s="1" t="s">
        <v>2643</v>
      </c>
      <c r="B645" s="1"/>
      <c r="C645" s="1" t="s">
        <v>1878</v>
      </c>
      <c r="D645" s="1"/>
      <c r="E645" s="1"/>
      <c r="F645" s="1"/>
      <c r="G645" s="1"/>
      <c r="H645" s="1">
        <v>12835.84</v>
      </c>
      <c r="I645" s="1">
        <v>2.0099999999999998</v>
      </c>
      <c r="J645" s="12">
        <v>1067.53</v>
      </c>
      <c r="K645" s="5">
        <v>868.43</v>
      </c>
      <c r="L645" s="5">
        <v>1328.49</v>
      </c>
      <c r="M645" s="13">
        <f t="shared" si="38"/>
        <v>2.0144042700983578E-2</v>
      </c>
      <c r="N645" s="13">
        <f t="shared" ref="N645:P708" si="39">J645/J644-1</f>
        <v>2.4481295944415615E-2</v>
      </c>
      <c r="O645" s="13">
        <f t="shared" si="39"/>
        <v>9.5792789965005731E-3</v>
      </c>
      <c r="P645" s="13">
        <f t="shared" si="39"/>
        <v>-1.4506697133236379E-3</v>
      </c>
      <c r="Q645" s="7"/>
      <c r="R645" s="8"/>
      <c r="S645" s="8"/>
      <c r="T645" s="8"/>
      <c r="U645" s="8"/>
      <c r="V645" s="13"/>
      <c r="W645" s="14"/>
      <c r="X645" s="1"/>
      <c r="Y645" s="1"/>
      <c r="Z645" s="1"/>
      <c r="AA645" s="1"/>
      <c r="AB645" s="1"/>
      <c r="AC645" s="1"/>
      <c r="AD645" s="8"/>
      <c r="AE645" s="8"/>
      <c r="AF645" s="8"/>
      <c r="AG645" s="8"/>
      <c r="AH645" s="9"/>
      <c r="AI645" s="8"/>
      <c r="AJ645" s="13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7"/>
      <c r="BL645" s="7"/>
      <c r="BM645" s="7"/>
      <c r="BN645" s="7"/>
      <c r="BO645" s="7"/>
      <c r="BP645" s="7"/>
      <c r="BQ645" s="7"/>
      <c r="BR645" s="7"/>
      <c r="BT645" s="8"/>
      <c r="BV645" s="7"/>
      <c r="BW645" s="7"/>
      <c r="BX645" s="7"/>
      <c r="BY645" s="7"/>
      <c r="BZ645" s="7"/>
      <c r="CA645" s="7"/>
    </row>
    <row r="646" spans="1:79" x14ac:dyDescent="0.3">
      <c r="A646" s="1" t="s">
        <v>2644</v>
      </c>
      <c r="B646" s="1"/>
      <c r="C646" s="1" t="s">
        <v>1878</v>
      </c>
      <c r="D646" s="1"/>
      <c r="E646" s="1"/>
      <c r="F646" s="1"/>
      <c r="G646" s="1"/>
      <c r="H646" s="1">
        <v>12765.04</v>
      </c>
      <c r="I646" s="1">
        <v>-0.55000000000000004</v>
      </c>
      <c r="J646" s="12">
        <v>1055.58</v>
      </c>
      <c r="K646" s="5">
        <v>874.91</v>
      </c>
      <c r="L646" s="5">
        <v>1342.56</v>
      </c>
      <c r="M646" s="13">
        <f t="shared" si="38"/>
        <v>-5.5158057439169683E-3</v>
      </c>
      <c r="N646" s="13">
        <f t="shared" si="39"/>
        <v>-1.1194064803799475E-2</v>
      </c>
      <c r="O646" s="13">
        <f t="shared" si="39"/>
        <v>7.4617413032713742E-3</v>
      </c>
      <c r="P646" s="13">
        <f t="shared" si="39"/>
        <v>1.0590971704717234E-2</v>
      </c>
      <c r="Q646" s="7"/>
      <c r="R646" s="8"/>
      <c r="S646" s="8"/>
      <c r="T646" s="8"/>
      <c r="U646" s="8"/>
      <c r="V646" s="13"/>
      <c r="W646" s="14"/>
      <c r="X646" s="1"/>
      <c r="Y646" s="1"/>
      <c r="Z646" s="1"/>
      <c r="AA646" s="1"/>
      <c r="AB646" s="1"/>
      <c r="AC646" s="1"/>
      <c r="AD646" s="8"/>
      <c r="AE646" s="8"/>
      <c r="AF646" s="8"/>
      <c r="AG646" s="8"/>
      <c r="AH646" s="9"/>
      <c r="AI646" s="8"/>
      <c r="AJ646" s="13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7"/>
      <c r="BL646" s="7"/>
      <c r="BM646" s="7"/>
      <c r="BN646" s="7"/>
      <c r="BO646" s="7"/>
      <c r="BP646" s="7"/>
      <c r="BQ646" s="7"/>
      <c r="BR646" s="7"/>
      <c r="BT646" s="8"/>
      <c r="BV646" s="7"/>
      <c r="BW646" s="7"/>
      <c r="BX646" s="7"/>
      <c r="BY646" s="7"/>
      <c r="BZ646" s="7"/>
      <c r="CA646" s="7"/>
    </row>
    <row r="647" spans="1:79" x14ac:dyDescent="0.3">
      <c r="A647" s="1" t="s">
        <v>2645</v>
      </c>
      <c r="B647" s="1"/>
      <c r="C647" s="1" t="s">
        <v>1878</v>
      </c>
      <c r="D647" s="1"/>
      <c r="E647" s="1"/>
      <c r="F647" s="1"/>
      <c r="G647" s="1"/>
      <c r="H647" s="1">
        <v>12802.88</v>
      </c>
      <c r="I647" s="1">
        <v>0.28999999999999998</v>
      </c>
      <c r="J647" s="12">
        <v>1058.52</v>
      </c>
      <c r="K647" s="5">
        <v>874.71</v>
      </c>
      <c r="L647" s="5">
        <v>1353.43</v>
      </c>
      <c r="M647" s="13">
        <f t="shared" si="38"/>
        <v>2.9643463710258278E-3</v>
      </c>
      <c r="N647" s="13">
        <f t="shared" si="39"/>
        <v>2.7851986585574195E-3</v>
      </c>
      <c r="O647" s="13">
        <f t="shared" si="39"/>
        <v>-2.2859494119387147E-4</v>
      </c>
      <c r="P647" s="13">
        <f t="shared" si="39"/>
        <v>8.0964724109164887E-3</v>
      </c>
      <c r="Q647" s="7"/>
      <c r="R647" s="8"/>
      <c r="S647" s="8"/>
      <c r="T647" s="8"/>
      <c r="U647" s="8"/>
      <c r="V647" s="13"/>
      <c r="W647" s="14"/>
      <c r="X647" s="1"/>
      <c r="Y647" s="1"/>
      <c r="Z647" s="1"/>
      <c r="AA647" s="1"/>
      <c r="AB647" s="1"/>
      <c r="AC647" s="1"/>
      <c r="AD647" s="8"/>
      <c r="AE647" s="8"/>
      <c r="AF647" s="8"/>
      <c r="AG647" s="8"/>
      <c r="AH647" s="9"/>
      <c r="AI647" s="8"/>
      <c r="AJ647" s="13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7"/>
      <c r="BL647" s="7"/>
      <c r="BM647" s="7"/>
      <c r="BN647" s="7"/>
      <c r="BO647" s="7"/>
      <c r="BP647" s="7"/>
      <c r="BQ647" s="7"/>
      <c r="BR647" s="7"/>
      <c r="BT647" s="8"/>
      <c r="BV647" s="7"/>
      <c r="BW647" s="7"/>
      <c r="BX647" s="7"/>
      <c r="BY647" s="7"/>
      <c r="BZ647" s="7"/>
      <c r="CA647" s="7"/>
    </row>
    <row r="648" spans="1:79" x14ac:dyDescent="0.3">
      <c r="A648" s="1" t="s">
        <v>2646</v>
      </c>
      <c r="B648" s="1"/>
      <c r="C648" s="1" t="s">
        <v>1878</v>
      </c>
      <c r="D648" s="1"/>
      <c r="E648" s="1"/>
      <c r="F648" s="1"/>
      <c r="G648" s="1"/>
      <c r="H648" s="1">
        <v>12907.61</v>
      </c>
      <c r="I648" s="1">
        <v>0.81</v>
      </c>
      <c r="J648" s="12">
        <v>1067.3</v>
      </c>
      <c r="K648" s="5">
        <v>881.07</v>
      </c>
      <c r="L648" s="5">
        <v>1356.04</v>
      </c>
      <c r="M648" s="13">
        <f t="shared" si="38"/>
        <v>8.180190707091084E-3</v>
      </c>
      <c r="N648" s="13">
        <f t="shared" si="39"/>
        <v>8.294600007557662E-3</v>
      </c>
      <c r="O648" s="13">
        <f t="shared" si="39"/>
        <v>7.2709812394964324E-3</v>
      </c>
      <c r="P648" s="13">
        <f t="shared" si="39"/>
        <v>1.928433683308306E-3</v>
      </c>
      <c r="Q648" s="7"/>
      <c r="R648" s="8"/>
      <c r="S648" s="8"/>
      <c r="T648" s="8"/>
      <c r="U648" s="8"/>
      <c r="V648" s="13"/>
      <c r="W648" s="14"/>
      <c r="X648" s="1"/>
      <c r="Y648" s="1"/>
      <c r="Z648" s="1"/>
      <c r="AA648" s="1"/>
      <c r="AB648" s="1"/>
      <c r="AC648" s="1"/>
      <c r="AD648" s="8"/>
      <c r="AE648" s="8"/>
      <c r="AF648" s="8"/>
      <c r="AG648" s="8"/>
      <c r="AH648" s="9"/>
      <c r="AI648" s="8"/>
      <c r="AJ648" s="13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7"/>
      <c r="BL648" s="7"/>
      <c r="BM648" s="7"/>
      <c r="BN648" s="7"/>
      <c r="BO648" s="7"/>
      <c r="BP648" s="7"/>
      <c r="BQ648" s="7"/>
      <c r="BR648" s="7"/>
      <c r="BT648" s="8"/>
      <c r="BV648" s="7"/>
      <c r="BW648" s="7"/>
      <c r="BX648" s="7"/>
      <c r="BY648" s="7"/>
      <c r="BZ648" s="7"/>
      <c r="CA648" s="7"/>
    </row>
    <row r="649" spans="1:79" x14ac:dyDescent="0.3">
      <c r="A649" s="1" t="s">
        <v>2647</v>
      </c>
      <c r="B649" s="1"/>
      <c r="C649" s="1" t="s">
        <v>1878</v>
      </c>
      <c r="D649" s="1"/>
      <c r="E649" s="1"/>
      <c r="F649" s="1"/>
      <c r="G649" s="1"/>
      <c r="H649" s="1">
        <v>13092.75</v>
      </c>
      <c r="I649" s="1">
        <v>1.43</v>
      </c>
      <c r="J649" s="12">
        <v>1086.81</v>
      </c>
      <c r="K649" s="5">
        <v>889.9</v>
      </c>
      <c r="L649" s="5">
        <v>1362.35</v>
      </c>
      <c r="M649" s="13">
        <f t="shared" si="38"/>
        <v>1.434347644529077E-2</v>
      </c>
      <c r="N649" s="13">
        <f t="shared" si="39"/>
        <v>1.8279771385739663E-2</v>
      </c>
      <c r="O649" s="13">
        <f t="shared" si="39"/>
        <v>1.0021905183470015E-2</v>
      </c>
      <c r="P649" s="13">
        <f t="shared" si="39"/>
        <v>4.6532550662221617E-3</v>
      </c>
      <c r="Q649" s="7"/>
      <c r="R649" s="8"/>
      <c r="S649" s="8"/>
      <c r="T649" s="8"/>
      <c r="U649" s="8"/>
      <c r="V649" s="13"/>
      <c r="W649" s="14"/>
      <c r="X649" s="1"/>
      <c r="Y649" s="1"/>
      <c r="Z649" s="1"/>
      <c r="AA649" s="1"/>
      <c r="AB649" s="1"/>
      <c r="AC649" s="1"/>
      <c r="AD649" s="8"/>
      <c r="AE649" s="8"/>
      <c r="AF649" s="8"/>
      <c r="AG649" s="8"/>
      <c r="AH649" s="9"/>
      <c r="AI649" s="8"/>
      <c r="AJ649" s="13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7"/>
      <c r="BL649" s="7"/>
      <c r="BM649" s="7"/>
      <c r="BN649" s="7"/>
      <c r="BO649" s="7"/>
      <c r="BP649" s="7"/>
      <c r="BQ649" s="7"/>
      <c r="BR649" s="7"/>
      <c r="BT649" s="8"/>
      <c r="BV649" s="7"/>
      <c r="BW649" s="7"/>
      <c r="BX649" s="7"/>
      <c r="BY649" s="7"/>
      <c r="BZ649" s="7"/>
      <c r="CA649" s="7"/>
    </row>
    <row r="650" spans="1:79" x14ac:dyDescent="0.3">
      <c r="A650" s="1" t="s">
        <v>2648</v>
      </c>
      <c r="B650" s="1"/>
      <c r="C650" s="1" t="s">
        <v>1878</v>
      </c>
      <c r="D650" s="1"/>
      <c r="E650" s="1"/>
      <c r="F650" s="1"/>
      <c r="G650" s="1"/>
      <c r="H650" s="1">
        <v>13020.19</v>
      </c>
      <c r="I650" s="1">
        <v>-0.55000000000000004</v>
      </c>
      <c r="J650" s="12">
        <v>1081.3599999999999</v>
      </c>
      <c r="K650" s="5">
        <v>884.41</v>
      </c>
      <c r="L650" s="5">
        <v>1369.56</v>
      </c>
      <c r="M650" s="13">
        <f t="shared" si="38"/>
        <v>-5.5419984342479633E-3</v>
      </c>
      <c r="N650" s="13">
        <f t="shared" si="39"/>
        <v>-5.0146759783219474E-3</v>
      </c>
      <c r="O650" s="13">
        <f t="shared" si="39"/>
        <v>-6.1692324980334723E-3</v>
      </c>
      <c r="P650" s="13">
        <f t="shared" si="39"/>
        <v>5.2923257606343199E-3</v>
      </c>
      <c r="Q650" s="7"/>
      <c r="R650" s="8"/>
      <c r="S650" s="8"/>
      <c r="T650" s="8"/>
      <c r="U650" s="8"/>
      <c r="V650" s="13"/>
      <c r="W650" s="14"/>
      <c r="X650" s="1"/>
      <c r="Y650" s="1"/>
      <c r="Z650" s="1"/>
      <c r="AA650" s="1"/>
      <c r="AB650" s="1"/>
      <c r="AC650" s="1"/>
      <c r="AD650" s="8"/>
      <c r="AE650" s="8"/>
      <c r="AF650" s="8"/>
      <c r="AG650" s="8"/>
      <c r="AH650" s="9"/>
      <c r="AI650" s="8"/>
      <c r="AJ650" s="13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7"/>
      <c r="BL650" s="7"/>
      <c r="BM650" s="7"/>
      <c r="BN650" s="7"/>
      <c r="BO650" s="7"/>
      <c r="BP650" s="7"/>
      <c r="BQ650" s="7"/>
      <c r="BR650" s="7"/>
      <c r="BT650" s="8"/>
      <c r="BV650" s="7"/>
      <c r="BW650" s="7"/>
      <c r="BX650" s="7"/>
      <c r="BY650" s="7"/>
      <c r="BZ650" s="7"/>
      <c r="CA650" s="7"/>
    </row>
    <row r="651" spans="1:79" x14ac:dyDescent="0.3">
      <c r="A651" s="1" t="s">
        <v>2649</v>
      </c>
      <c r="B651" s="1"/>
      <c r="C651" s="1" t="s">
        <v>1878</v>
      </c>
      <c r="D651" s="1"/>
      <c r="E651" s="1"/>
      <c r="F651" s="1"/>
      <c r="G651" s="1"/>
      <c r="H651" s="1">
        <v>12873.82</v>
      </c>
      <c r="I651" s="1">
        <v>-1.1200000000000001</v>
      </c>
      <c r="J651" s="12">
        <v>1065.23</v>
      </c>
      <c r="K651" s="5">
        <v>882.61</v>
      </c>
      <c r="L651" s="5">
        <v>1352.45</v>
      </c>
      <c r="M651" s="13">
        <f t="shared" si="38"/>
        <v>-1.1241771433443071E-2</v>
      </c>
      <c r="N651" s="13">
        <f t="shared" si="39"/>
        <v>-1.4916401568395243E-2</v>
      </c>
      <c r="O651" s="13">
        <f t="shared" si="39"/>
        <v>-2.035255141845882E-3</v>
      </c>
      <c r="P651" s="13">
        <f t="shared" si="39"/>
        <v>-1.2493063465638499E-2</v>
      </c>
      <c r="Q651" s="7"/>
      <c r="R651" s="8"/>
      <c r="S651" s="8"/>
      <c r="T651" s="8"/>
      <c r="U651" s="8"/>
      <c r="V651" s="13"/>
      <c r="W651" s="14"/>
      <c r="X651" s="1"/>
      <c r="Y651" s="1"/>
      <c r="Z651" s="1"/>
      <c r="AA651" s="1"/>
      <c r="AB651" s="1"/>
      <c r="AC651" s="1"/>
      <c r="AD651" s="8"/>
      <c r="AE651" s="8"/>
      <c r="AF651" s="8"/>
      <c r="AG651" s="8"/>
      <c r="AH651" s="9"/>
      <c r="AI651" s="8"/>
      <c r="AJ651" s="13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7"/>
      <c r="BL651" s="7"/>
      <c r="BM651" s="7"/>
      <c r="BN651" s="7"/>
      <c r="BO651" s="7"/>
      <c r="BP651" s="7"/>
      <c r="BQ651" s="7"/>
      <c r="BR651" s="7"/>
      <c r="BT651" s="8"/>
      <c r="BV651" s="7"/>
      <c r="BW651" s="7"/>
      <c r="BX651" s="7"/>
      <c r="BY651" s="7"/>
      <c r="BZ651" s="7"/>
      <c r="CA651" s="7"/>
    </row>
    <row r="652" spans="1:79" x14ac:dyDescent="0.3">
      <c r="A652" s="1" t="s">
        <v>2650</v>
      </c>
      <c r="B652" s="1"/>
      <c r="C652" s="1" t="s">
        <v>1878</v>
      </c>
      <c r="D652" s="1"/>
      <c r="E652" s="1"/>
      <c r="F652" s="1"/>
      <c r="G652" s="1"/>
      <c r="H652" s="1">
        <v>12880.99</v>
      </c>
      <c r="I652" s="1">
        <v>0.05</v>
      </c>
      <c r="J652" s="12">
        <v>1067.3900000000001</v>
      </c>
      <c r="K652" s="5">
        <v>887.36</v>
      </c>
      <c r="L652" s="5">
        <v>1329.29</v>
      </c>
      <c r="M652" s="13">
        <f t="shared" si="38"/>
        <v>5.5694424809415999E-4</v>
      </c>
      <c r="N652" s="13">
        <f t="shared" si="39"/>
        <v>2.0277311003258358E-3</v>
      </c>
      <c r="O652" s="13">
        <f t="shared" si="39"/>
        <v>5.3817654456669306E-3</v>
      </c>
      <c r="P652" s="13">
        <f t="shared" si="39"/>
        <v>-1.7124477799549065E-2</v>
      </c>
      <c r="Q652" s="7"/>
      <c r="R652" s="8"/>
      <c r="S652" s="8"/>
      <c r="T652" s="8"/>
      <c r="U652" s="8"/>
      <c r="V652" s="13"/>
      <c r="W652" s="14"/>
      <c r="X652" s="1"/>
      <c r="Y652" s="1"/>
      <c r="Z652" s="1"/>
      <c r="AA652" s="1"/>
      <c r="AB652" s="1"/>
      <c r="AC652" s="1"/>
      <c r="AD652" s="8"/>
      <c r="AE652" s="8"/>
      <c r="AF652" s="8"/>
      <c r="AG652" s="8"/>
      <c r="AH652" s="9"/>
      <c r="AI652" s="8"/>
      <c r="AJ652" s="13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7"/>
      <c r="BL652" s="7"/>
      <c r="BM652" s="7"/>
      <c r="BN652" s="7"/>
      <c r="BO652" s="7"/>
      <c r="BP652" s="7"/>
      <c r="BQ652" s="7"/>
      <c r="BR652" s="7"/>
      <c r="BT652" s="8"/>
      <c r="BV652" s="7"/>
      <c r="BW652" s="7"/>
      <c r="BX652" s="7"/>
      <c r="BY652" s="7"/>
      <c r="BZ652" s="7"/>
      <c r="CA652" s="7"/>
    </row>
    <row r="653" spans="1:79" x14ac:dyDescent="0.3">
      <c r="A653" s="1" t="s">
        <v>2651</v>
      </c>
      <c r="B653" s="1"/>
      <c r="C653" s="1" t="s">
        <v>1878</v>
      </c>
      <c r="D653" s="1"/>
      <c r="E653" s="1"/>
      <c r="F653" s="1"/>
      <c r="G653" s="1"/>
      <c r="H653" s="1">
        <v>12718.66</v>
      </c>
      <c r="I653" s="1">
        <v>-1.26</v>
      </c>
      <c r="J653" s="12">
        <v>1050.96</v>
      </c>
      <c r="K653" s="5">
        <v>881.63</v>
      </c>
      <c r="L653" s="5">
        <v>1328.26</v>
      </c>
      <c r="M653" s="13">
        <f t="shared" si="38"/>
        <v>-1.2602292215116995E-2</v>
      </c>
      <c r="N653" s="13">
        <f t="shared" si="39"/>
        <v>-1.5392686834240554E-2</v>
      </c>
      <c r="O653" s="13">
        <f t="shared" si="39"/>
        <v>-6.4573566534439353E-3</v>
      </c>
      <c r="P653" s="13">
        <f t="shared" si="39"/>
        <v>-7.7484973181174421E-4</v>
      </c>
      <c r="Q653" s="7"/>
      <c r="R653" s="8"/>
      <c r="S653" s="8"/>
      <c r="T653" s="8"/>
      <c r="U653" s="8"/>
      <c r="V653" s="13"/>
      <c r="W653" s="14"/>
      <c r="X653" s="1"/>
      <c r="Y653" s="1"/>
      <c r="Z653" s="1"/>
      <c r="AA653" s="1"/>
      <c r="AB653" s="1"/>
      <c r="AC653" s="1"/>
      <c r="AD653" s="8"/>
      <c r="AE653" s="8"/>
      <c r="AF653" s="8"/>
      <c r="AG653" s="8"/>
      <c r="AH653" s="9"/>
      <c r="AI653" s="8"/>
      <c r="AJ653" s="13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7"/>
      <c r="BL653" s="7"/>
      <c r="BM653" s="7"/>
      <c r="BN653" s="7"/>
      <c r="BO653" s="7"/>
      <c r="BP653" s="7"/>
      <c r="BQ653" s="7"/>
      <c r="BR653" s="7"/>
      <c r="BT653" s="8"/>
      <c r="BV653" s="7"/>
      <c r="BW653" s="7"/>
      <c r="BX653" s="7"/>
      <c r="BY653" s="7"/>
      <c r="BZ653" s="7"/>
      <c r="CA653" s="7"/>
    </row>
    <row r="654" spans="1:79" x14ac:dyDescent="0.3">
      <c r="A654" s="1" t="s">
        <v>2652</v>
      </c>
      <c r="B654" s="1"/>
      <c r="C654" s="1" t="s">
        <v>1878</v>
      </c>
      <c r="D654" s="1"/>
      <c r="E654" s="1"/>
      <c r="F654" s="1"/>
      <c r="G654" s="1"/>
      <c r="H654" s="1">
        <v>12724.24</v>
      </c>
      <c r="I654" s="1">
        <v>0.04</v>
      </c>
      <c r="J654" s="12">
        <v>1052.8900000000001</v>
      </c>
      <c r="K654" s="5">
        <v>881.65</v>
      </c>
      <c r="L654" s="5">
        <v>1327.5</v>
      </c>
      <c r="M654" s="13">
        <f t="shared" si="38"/>
        <v>4.3872546321699346E-4</v>
      </c>
      <c r="N654" s="13">
        <f t="shared" si="39"/>
        <v>1.8364162289716823E-3</v>
      </c>
      <c r="O654" s="13">
        <f t="shared" si="39"/>
        <v>2.2685253451060206E-5</v>
      </c>
      <c r="P654" s="13">
        <f t="shared" si="39"/>
        <v>-5.7217713399482228E-4</v>
      </c>
      <c r="Q654" s="7"/>
      <c r="R654" s="8"/>
      <c r="S654" s="8"/>
      <c r="T654" s="8"/>
      <c r="U654" s="8"/>
      <c r="V654" s="13"/>
      <c r="W654" s="14"/>
      <c r="X654" s="1"/>
      <c r="Y654" s="1"/>
      <c r="Z654" s="1"/>
      <c r="AA654" s="1"/>
      <c r="AB654" s="1"/>
      <c r="AC654" s="1"/>
      <c r="AD654" s="8"/>
      <c r="AE654" s="8"/>
      <c r="AF654" s="8"/>
      <c r="AG654" s="8"/>
      <c r="AH654" s="9"/>
      <c r="AI654" s="8"/>
      <c r="AJ654" s="13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7"/>
      <c r="BL654" s="7"/>
      <c r="BM654" s="7"/>
      <c r="BN654" s="7"/>
      <c r="BO654" s="7"/>
      <c r="BP654" s="7"/>
      <c r="BQ654" s="7"/>
      <c r="BR654" s="7"/>
      <c r="BT654" s="8"/>
      <c r="BV654" s="7"/>
      <c r="BW654" s="7"/>
      <c r="BX654" s="7"/>
      <c r="BY654" s="7"/>
      <c r="BZ654" s="7"/>
      <c r="CA654" s="7"/>
    </row>
    <row r="655" spans="1:79" x14ac:dyDescent="0.3">
      <c r="A655" s="1" t="s">
        <v>2653</v>
      </c>
      <c r="B655" s="1"/>
      <c r="C655" s="1" t="s">
        <v>1878</v>
      </c>
      <c r="D655" s="1"/>
      <c r="E655" s="1"/>
      <c r="F655" s="1"/>
      <c r="G655" s="1"/>
      <c r="H655" s="1">
        <v>12744.16</v>
      </c>
      <c r="I655" s="1">
        <v>0.15</v>
      </c>
      <c r="J655" s="12">
        <v>1054.8399999999999</v>
      </c>
      <c r="K655" s="5">
        <v>884.73</v>
      </c>
      <c r="L655" s="5">
        <v>1309.47</v>
      </c>
      <c r="M655" s="13">
        <f t="shared" si="38"/>
        <v>1.5655158972167627E-3</v>
      </c>
      <c r="N655" s="13">
        <f t="shared" si="39"/>
        <v>1.852045322872975E-3</v>
      </c>
      <c r="O655" s="13">
        <f t="shared" si="39"/>
        <v>3.4934497816594412E-3</v>
      </c>
      <c r="P655" s="13">
        <f t="shared" si="39"/>
        <v>-1.3581920903954825E-2</v>
      </c>
      <c r="Q655" s="7"/>
      <c r="R655" s="8"/>
      <c r="S655" s="8"/>
      <c r="T655" s="8"/>
      <c r="U655" s="8"/>
      <c r="V655" s="13"/>
      <c r="W655" s="14"/>
      <c r="X655" s="1"/>
      <c r="Y655" s="1"/>
      <c r="Z655" s="1"/>
      <c r="AA655" s="1"/>
      <c r="AB655" s="1"/>
      <c r="AC655" s="1"/>
      <c r="AD655" s="8"/>
      <c r="AE655" s="8"/>
      <c r="AF655" s="8"/>
      <c r="AG655" s="8"/>
      <c r="AH655" s="9"/>
      <c r="AI655" s="8"/>
      <c r="AJ655" s="13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7"/>
      <c r="BL655" s="7"/>
      <c r="BM655" s="7"/>
      <c r="BN655" s="7"/>
      <c r="BO655" s="7"/>
      <c r="BP655" s="7"/>
      <c r="BQ655" s="7"/>
      <c r="BR655" s="7"/>
      <c r="BT655" s="8"/>
      <c r="BV655" s="7"/>
      <c r="BW655" s="7"/>
      <c r="BX655" s="7"/>
      <c r="BY655" s="7"/>
      <c r="BZ655" s="7"/>
      <c r="CA655" s="7"/>
    </row>
    <row r="656" spans="1:79" x14ac:dyDescent="0.3">
      <c r="A656" s="1" t="s">
        <v>2654</v>
      </c>
      <c r="B656" s="1"/>
      <c r="C656" s="1" t="s">
        <v>1878</v>
      </c>
      <c r="D656" s="1"/>
      <c r="E656" s="1"/>
      <c r="F656" s="1"/>
      <c r="G656" s="1"/>
      <c r="H656" s="1">
        <v>12670.25</v>
      </c>
      <c r="I656" s="1">
        <v>-0.56999999999999995</v>
      </c>
      <c r="J656" s="12">
        <v>1048.7</v>
      </c>
      <c r="K656" s="5">
        <v>882.57</v>
      </c>
      <c r="L656" s="5">
        <v>1316.37</v>
      </c>
      <c r="M656" s="13">
        <f t="shared" si="38"/>
        <v>-5.7995191523019241E-3</v>
      </c>
      <c r="N656" s="13">
        <f t="shared" si="39"/>
        <v>-5.8207879868035217E-3</v>
      </c>
      <c r="O656" s="13">
        <f t="shared" si="39"/>
        <v>-2.4414228069580268E-3</v>
      </c>
      <c r="P656" s="13">
        <f t="shared" si="39"/>
        <v>5.2693074297234244E-3</v>
      </c>
      <c r="Q656" s="7"/>
      <c r="R656" s="8"/>
      <c r="S656" s="8"/>
      <c r="T656" s="8"/>
      <c r="U656" s="8"/>
      <c r="V656" s="13"/>
      <c r="W656" s="14"/>
      <c r="X656" s="1"/>
      <c r="Y656" s="1"/>
      <c r="Z656" s="1"/>
      <c r="AA656" s="1"/>
      <c r="AB656" s="1"/>
      <c r="AC656" s="1"/>
      <c r="AD656" s="8"/>
      <c r="AE656" s="8"/>
      <c r="AF656" s="8"/>
      <c r="AG656" s="8"/>
      <c r="AH656" s="9"/>
      <c r="AI656" s="8"/>
      <c r="AJ656" s="13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7"/>
      <c r="BL656" s="7"/>
      <c r="BM656" s="7"/>
      <c r="BN656" s="7"/>
      <c r="BO656" s="7"/>
      <c r="BP656" s="7"/>
      <c r="BQ656" s="7"/>
      <c r="BR656" s="7"/>
      <c r="BT656" s="8"/>
      <c r="BV656" s="7"/>
      <c r="BW656" s="7"/>
      <c r="BX656" s="7"/>
      <c r="BY656" s="7"/>
      <c r="BZ656" s="7"/>
      <c r="CA656" s="7"/>
    </row>
    <row r="657" spans="1:79" x14ac:dyDescent="0.3">
      <c r="A657" s="1" t="s">
        <v>2655</v>
      </c>
      <c r="B657" s="1"/>
      <c r="C657" s="1" t="s">
        <v>1878</v>
      </c>
      <c r="D657" s="1"/>
      <c r="E657" s="1"/>
      <c r="F657" s="1"/>
      <c r="G657" s="1"/>
      <c r="H657" s="1">
        <v>13008.55</v>
      </c>
      <c r="I657" s="1">
        <v>2.67</v>
      </c>
      <c r="J657" s="12">
        <v>1087.8800000000001</v>
      </c>
      <c r="K657" s="5">
        <v>887.07</v>
      </c>
      <c r="L657" s="5">
        <v>1327.58</v>
      </c>
      <c r="M657" s="13">
        <f t="shared" si="38"/>
        <v>2.6700341350802015E-2</v>
      </c>
      <c r="N657" s="13">
        <f t="shared" si="39"/>
        <v>3.7360541622961874E-2</v>
      </c>
      <c r="O657" s="13">
        <f t="shared" si="39"/>
        <v>5.0987457085556187E-3</v>
      </c>
      <c r="P657" s="13">
        <f t="shared" si="39"/>
        <v>8.5158428101521633E-3</v>
      </c>
      <c r="Q657" s="7"/>
      <c r="R657" s="8"/>
      <c r="S657" s="8"/>
      <c r="T657" s="8"/>
      <c r="U657" s="8"/>
      <c r="V657" s="13"/>
      <c r="W657" s="14"/>
      <c r="X657" s="1"/>
      <c r="Y657" s="1"/>
      <c r="Z657" s="1"/>
      <c r="AA657" s="1"/>
      <c r="AB657" s="1"/>
      <c r="AC657" s="1"/>
      <c r="AD657" s="8"/>
      <c r="AE657" s="8"/>
      <c r="AF657" s="8"/>
      <c r="AG657" s="8"/>
      <c r="AH657" s="9"/>
      <c r="AI657" s="8"/>
      <c r="AJ657" s="13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7"/>
      <c r="BL657" s="7"/>
      <c r="BM657" s="7"/>
      <c r="BN657" s="7"/>
      <c r="BO657" s="7"/>
      <c r="BP657" s="7"/>
      <c r="BQ657" s="7"/>
      <c r="BR657" s="7"/>
      <c r="BT657" s="8"/>
      <c r="BV657" s="7"/>
      <c r="BW657" s="7"/>
      <c r="BX657" s="7"/>
      <c r="BY657" s="7"/>
      <c r="BZ657" s="7"/>
      <c r="CA657" s="7"/>
    </row>
    <row r="658" spans="1:79" x14ac:dyDescent="0.3">
      <c r="A658" s="1" t="s">
        <v>2656</v>
      </c>
      <c r="B658" s="1"/>
      <c r="C658" s="1" t="s">
        <v>1878</v>
      </c>
      <c r="D658" s="1"/>
      <c r="E658" s="1"/>
      <c r="F658" s="1"/>
      <c r="G658" s="1"/>
      <c r="H658" s="1">
        <v>12910.46</v>
      </c>
      <c r="I658" s="1">
        <v>-0.75</v>
      </c>
      <c r="J658" s="12">
        <v>1076.45</v>
      </c>
      <c r="K658" s="5">
        <v>882.13</v>
      </c>
      <c r="L658" s="5">
        <v>1302.82</v>
      </c>
      <c r="M658" s="13">
        <f t="shared" si="38"/>
        <v>-7.540425335644696E-3</v>
      </c>
      <c r="N658" s="13">
        <f t="shared" si="39"/>
        <v>-1.0506673530168875E-2</v>
      </c>
      <c r="O658" s="13">
        <f t="shared" si="39"/>
        <v>-5.5688953521143558E-3</v>
      </c>
      <c r="P658" s="13">
        <f t="shared" si="39"/>
        <v>-1.8650476807424043E-2</v>
      </c>
      <c r="Q658" s="7"/>
      <c r="R658" s="8"/>
      <c r="S658" s="8"/>
      <c r="T658" s="8"/>
      <c r="U658" s="8"/>
      <c r="V658" s="13"/>
      <c r="W658" s="14"/>
      <c r="X658" s="1"/>
      <c r="Y658" s="1"/>
      <c r="Z658" s="1"/>
      <c r="AA658" s="1"/>
      <c r="AB658" s="1"/>
      <c r="AC658" s="1"/>
      <c r="AD658" s="8"/>
      <c r="AE658" s="8"/>
      <c r="AF658" s="8"/>
      <c r="AG658" s="8"/>
      <c r="AH658" s="9"/>
      <c r="AI658" s="8"/>
      <c r="AJ658" s="13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7"/>
      <c r="BL658" s="7"/>
      <c r="BM658" s="7"/>
      <c r="BN658" s="7"/>
      <c r="BO658" s="7"/>
      <c r="BP658" s="7"/>
      <c r="BQ658" s="7"/>
      <c r="BR658" s="7"/>
      <c r="BT658" s="8"/>
      <c r="BV658" s="7"/>
      <c r="BW658" s="7"/>
      <c r="BX658" s="7"/>
      <c r="BY658" s="7"/>
      <c r="BZ658" s="7"/>
      <c r="CA658" s="7"/>
    </row>
    <row r="659" spans="1:79" x14ac:dyDescent="0.3">
      <c r="A659" s="1" t="s">
        <v>2657</v>
      </c>
      <c r="B659" s="1"/>
      <c r="C659" s="1" t="s">
        <v>1878</v>
      </c>
      <c r="D659" s="1"/>
      <c r="E659" s="1"/>
      <c r="F659" s="1"/>
      <c r="G659" s="1"/>
      <c r="H659" s="1">
        <v>12957.81</v>
      </c>
      <c r="I659" s="1">
        <v>0.36</v>
      </c>
      <c r="J659" s="12">
        <v>1081.23</v>
      </c>
      <c r="K659" s="5">
        <v>881.36</v>
      </c>
      <c r="L659" s="5">
        <v>1277.76</v>
      </c>
      <c r="M659" s="13">
        <f t="shared" si="38"/>
        <v>3.6675687775649113E-3</v>
      </c>
      <c r="N659" s="13">
        <f t="shared" si="39"/>
        <v>4.4405220864880413E-3</v>
      </c>
      <c r="O659" s="13">
        <f t="shared" si="39"/>
        <v>-8.7288721616995968E-4</v>
      </c>
      <c r="P659" s="13">
        <f t="shared" si="39"/>
        <v>-1.9235197494665401E-2</v>
      </c>
      <c r="Q659" s="7"/>
      <c r="R659" s="8"/>
      <c r="S659" s="8"/>
      <c r="T659" s="8"/>
      <c r="U659" s="8"/>
      <c r="V659" s="13"/>
      <c r="W659" s="14"/>
      <c r="X659" s="1"/>
      <c r="Y659" s="1"/>
      <c r="Z659" s="1"/>
      <c r="AA659" s="1"/>
      <c r="AB659" s="1"/>
      <c r="AC659" s="1"/>
      <c r="AD659" s="8"/>
      <c r="AE659" s="8"/>
      <c r="AF659" s="8"/>
      <c r="AG659" s="8"/>
      <c r="AH659" s="9"/>
      <c r="AI659" s="8"/>
      <c r="AJ659" s="13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7"/>
      <c r="BL659" s="7"/>
      <c r="BM659" s="7"/>
      <c r="BN659" s="7"/>
      <c r="BO659" s="7"/>
      <c r="BP659" s="7"/>
      <c r="BQ659" s="7"/>
      <c r="BR659" s="7"/>
      <c r="BT659" s="8"/>
      <c r="BV659" s="7"/>
      <c r="BW659" s="7"/>
      <c r="BX659" s="7"/>
      <c r="BY659" s="7"/>
      <c r="BZ659" s="7"/>
      <c r="CA659" s="7"/>
    </row>
    <row r="660" spans="1:79" x14ac:dyDescent="0.3">
      <c r="A660" s="1" t="s">
        <v>2658</v>
      </c>
      <c r="B660" s="1"/>
      <c r="C660" s="1" t="s">
        <v>1878</v>
      </c>
      <c r="D660" s="1"/>
      <c r="E660" s="1"/>
      <c r="F660" s="1"/>
      <c r="G660" s="1"/>
      <c r="H660" s="1">
        <v>12983.75</v>
      </c>
      <c r="I660" s="1">
        <v>0.2</v>
      </c>
      <c r="J660" s="12">
        <v>1082.93</v>
      </c>
      <c r="K660" s="5">
        <v>881.52</v>
      </c>
      <c r="L660" s="5">
        <v>1264.71</v>
      </c>
      <c r="M660" s="13">
        <f t="shared" si="38"/>
        <v>2.0018814907767357E-3</v>
      </c>
      <c r="N660" s="13">
        <f t="shared" si="39"/>
        <v>1.5722834179592304E-3</v>
      </c>
      <c r="O660" s="13">
        <f t="shared" si="39"/>
        <v>1.8153762367245641E-4</v>
      </c>
      <c r="P660" s="13">
        <f t="shared" si="39"/>
        <v>-1.0213185574755812E-2</v>
      </c>
      <c r="Q660" s="7"/>
      <c r="R660" s="8"/>
      <c r="S660" s="8"/>
      <c r="T660" s="8"/>
      <c r="U660" s="8"/>
      <c r="V660" s="13"/>
      <c r="W660" s="14"/>
      <c r="X660" s="1"/>
      <c r="Y660" s="1"/>
      <c r="Z660" s="1"/>
      <c r="AA660" s="1"/>
      <c r="AB660" s="1"/>
      <c r="AC660" s="1"/>
      <c r="AD660" s="8"/>
      <c r="AE660" s="8"/>
      <c r="AF660" s="8"/>
      <c r="AG660" s="8"/>
      <c r="AH660" s="9"/>
      <c r="AI660" s="8"/>
      <c r="AJ660" s="13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7"/>
      <c r="BL660" s="7"/>
      <c r="BM660" s="7"/>
      <c r="BN660" s="7"/>
      <c r="BO660" s="7"/>
      <c r="BP660" s="7"/>
      <c r="BQ660" s="7"/>
      <c r="BR660" s="7"/>
      <c r="BT660" s="8"/>
      <c r="BV660" s="7"/>
      <c r="BW660" s="7"/>
      <c r="BX660" s="7"/>
      <c r="BY660" s="7"/>
      <c r="BZ660" s="7"/>
      <c r="CA660" s="7"/>
    </row>
    <row r="661" spans="1:79" x14ac:dyDescent="0.3">
      <c r="A661" s="1" t="s">
        <v>2659</v>
      </c>
      <c r="B661" s="1"/>
      <c r="C661" s="1" t="s">
        <v>1878</v>
      </c>
      <c r="D661" s="1"/>
      <c r="E661" s="1"/>
      <c r="F661" s="1"/>
      <c r="G661" s="1"/>
      <c r="H661" s="1">
        <v>12856.85</v>
      </c>
      <c r="I661" s="1">
        <v>-0.97</v>
      </c>
      <c r="J661" s="12">
        <v>1071.1099999999999</v>
      </c>
      <c r="K661" s="5">
        <v>880.56</v>
      </c>
      <c r="L661" s="5">
        <v>1273.71</v>
      </c>
      <c r="M661" s="13">
        <f t="shared" si="38"/>
        <v>-9.773755656108607E-3</v>
      </c>
      <c r="N661" s="13">
        <f t="shared" si="39"/>
        <v>-1.0914832907020888E-2</v>
      </c>
      <c r="O661" s="13">
        <f t="shared" si="39"/>
        <v>-1.0890280424721288E-3</v>
      </c>
      <c r="P661" s="13">
        <f t="shared" si="39"/>
        <v>7.1162559005621961E-3</v>
      </c>
      <c r="Q661" s="7"/>
      <c r="R661" s="8"/>
      <c r="S661" s="8"/>
      <c r="T661" s="8"/>
      <c r="U661" s="8"/>
      <c r="V661" s="13"/>
      <c r="W661" s="14"/>
      <c r="X661" s="1"/>
      <c r="Y661" s="1"/>
      <c r="Z661" s="1"/>
      <c r="AA661" s="1"/>
      <c r="AB661" s="1"/>
      <c r="AC661" s="1"/>
      <c r="AD661" s="8"/>
      <c r="AE661" s="8"/>
      <c r="AF661" s="8"/>
      <c r="AG661" s="8"/>
      <c r="AH661" s="9"/>
      <c r="AI661" s="8"/>
      <c r="AJ661" s="13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7"/>
      <c r="BL661" s="7"/>
      <c r="BM661" s="7"/>
      <c r="BN661" s="7"/>
      <c r="BO661" s="7"/>
      <c r="BP661" s="7"/>
      <c r="BQ661" s="7"/>
      <c r="BR661" s="7"/>
      <c r="BT661" s="8"/>
      <c r="BV661" s="7"/>
      <c r="BW661" s="7"/>
      <c r="BX661" s="7"/>
      <c r="BY661" s="7"/>
      <c r="BZ661" s="7"/>
      <c r="CA661" s="7"/>
    </row>
    <row r="662" spans="1:79" x14ac:dyDescent="0.3">
      <c r="A662" s="1" t="s">
        <v>2660</v>
      </c>
      <c r="B662" s="1"/>
      <c r="C662" s="1" t="s">
        <v>1878</v>
      </c>
      <c r="D662" s="1"/>
      <c r="E662" s="1"/>
      <c r="F662" s="1"/>
      <c r="G662" s="1"/>
      <c r="H662" s="1">
        <v>13326.65</v>
      </c>
      <c r="I662" s="1">
        <v>3.65</v>
      </c>
      <c r="J662" s="12">
        <v>1120.1600000000001</v>
      </c>
      <c r="K662" s="5">
        <v>891.39</v>
      </c>
      <c r="L662" s="5">
        <v>1268.27</v>
      </c>
      <c r="M662" s="13">
        <f t="shared" si="38"/>
        <v>3.6540832318958216E-2</v>
      </c>
      <c r="N662" s="13">
        <f t="shared" si="39"/>
        <v>4.5793615968481527E-2</v>
      </c>
      <c r="O662" s="13">
        <f t="shared" si="39"/>
        <v>1.2298991550831362E-2</v>
      </c>
      <c r="P662" s="13">
        <f t="shared" si="39"/>
        <v>-4.2709879014847241E-3</v>
      </c>
      <c r="Q662" s="7"/>
      <c r="R662" s="8"/>
      <c r="S662" s="8"/>
      <c r="T662" s="8"/>
      <c r="U662" s="8"/>
      <c r="V662" s="13"/>
      <c r="W662" s="14"/>
      <c r="X662" s="1"/>
      <c r="Y662" s="1"/>
      <c r="Z662" s="1"/>
      <c r="AA662" s="1"/>
      <c r="AB662" s="1"/>
      <c r="AC662" s="1"/>
      <c r="AD662" s="8"/>
      <c r="AE662" s="8"/>
      <c r="AF662" s="8"/>
      <c r="AG662" s="8"/>
      <c r="AH662" s="9"/>
      <c r="AI662" s="8"/>
      <c r="AJ662" s="13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7"/>
      <c r="BL662" s="7"/>
      <c r="BM662" s="7"/>
      <c r="BN662" s="7"/>
      <c r="BO662" s="7"/>
      <c r="BP662" s="7"/>
      <c r="BQ662" s="7"/>
      <c r="BR662" s="7"/>
      <c r="BT662" s="8"/>
      <c r="BV662" s="7"/>
      <c r="BW662" s="7"/>
      <c r="BX662" s="7"/>
      <c r="BY662" s="7"/>
      <c r="BZ662" s="7"/>
      <c r="CA662" s="7"/>
    </row>
    <row r="663" spans="1:79" x14ac:dyDescent="0.3">
      <c r="A663" s="1" t="s">
        <v>2661</v>
      </c>
      <c r="B663" s="1"/>
      <c r="C663" s="1" t="s">
        <v>1878</v>
      </c>
      <c r="D663" s="1"/>
      <c r="E663" s="1"/>
      <c r="F663" s="1"/>
      <c r="G663" s="1"/>
      <c r="H663" s="1">
        <v>13329.4</v>
      </c>
      <c r="I663" s="1">
        <v>0.02</v>
      </c>
      <c r="J663" s="12">
        <v>1118.75</v>
      </c>
      <c r="K663" s="5">
        <v>893.1</v>
      </c>
      <c r="L663" s="5">
        <v>1258.49</v>
      </c>
      <c r="M663" s="13">
        <f t="shared" si="38"/>
        <v>2.0635343465902345E-4</v>
      </c>
      <c r="N663" s="13">
        <f t="shared" si="39"/>
        <v>-1.2587487501786176E-3</v>
      </c>
      <c r="O663" s="13">
        <f t="shared" si="39"/>
        <v>1.9183522363948047E-3</v>
      </c>
      <c r="P663" s="13">
        <f t="shared" si="39"/>
        <v>-7.7112917596410258E-3</v>
      </c>
      <c r="Q663" s="7"/>
      <c r="R663" s="8"/>
      <c r="S663" s="8"/>
      <c r="T663" s="8"/>
      <c r="U663" s="8"/>
      <c r="V663" s="13"/>
      <c r="W663" s="14"/>
      <c r="X663" s="1"/>
      <c r="Y663" s="1"/>
      <c r="Z663" s="1"/>
      <c r="AA663" s="1"/>
      <c r="AB663" s="1"/>
      <c r="AC663" s="1"/>
      <c r="AD663" s="8"/>
      <c r="AE663" s="8"/>
      <c r="AF663" s="8"/>
      <c r="AG663" s="8"/>
      <c r="AH663" s="9"/>
      <c r="AI663" s="8"/>
      <c r="AJ663" s="13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7"/>
      <c r="BL663" s="7"/>
      <c r="BM663" s="7"/>
      <c r="BN663" s="7"/>
      <c r="BO663" s="7"/>
      <c r="BP663" s="7"/>
      <c r="BQ663" s="7"/>
      <c r="BR663" s="7"/>
      <c r="BT663" s="8"/>
      <c r="BV663" s="7"/>
      <c r="BW663" s="7"/>
      <c r="BX663" s="7"/>
      <c r="BY663" s="7"/>
      <c r="BZ663" s="7"/>
      <c r="CA663" s="7"/>
    </row>
    <row r="664" spans="1:79" x14ac:dyDescent="0.3">
      <c r="A664" s="1" t="s">
        <v>2662</v>
      </c>
      <c r="B664" s="1"/>
      <c r="C664" s="1" t="s">
        <v>1878</v>
      </c>
      <c r="D664" s="1"/>
      <c r="E664" s="1"/>
      <c r="F664" s="1"/>
      <c r="G664" s="1"/>
      <c r="H664" s="1">
        <v>13393.93</v>
      </c>
      <c r="I664" s="1">
        <v>0.48</v>
      </c>
      <c r="J664" s="12">
        <v>1124.7</v>
      </c>
      <c r="K664" s="5">
        <v>897.08</v>
      </c>
      <c r="L664" s="5">
        <v>1248.79</v>
      </c>
      <c r="M664" s="13">
        <f t="shared" si="38"/>
        <v>4.841178147553471E-3</v>
      </c>
      <c r="N664" s="13">
        <f t="shared" si="39"/>
        <v>5.3184357541899985E-3</v>
      </c>
      <c r="O664" s="13">
        <f t="shared" si="39"/>
        <v>4.4563878625014652E-3</v>
      </c>
      <c r="P664" s="13">
        <f t="shared" si="39"/>
        <v>-7.7076496436205844E-3</v>
      </c>
      <c r="Q664" s="7"/>
      <c r="R664" s="8"/>
      <c r="S664" s="8"/>
      <c r="T664" s="8"/>
      <c r="U664" s="8"/>
      <c r="V664" s="13"/>
      <c r="W664" s="14"/>
      <c r="X664" s="1"/>
      <c r="Y664" s="1"/>
      <c r="Z664" s="1"/>
      <c r="AA664" s="1"/>
      <c r="AB664" s="1"/>
      <c r="AC664" s="1"/>
      <c r="AD664" s="8"/>
      <c r="AE664" s="8"/>
      <c r="AF664" s="8"/>
      <c r="AG664" s="8"/>
      <c r="AH664" s="9"/>
      <c r="AI664" s="8"/>
      <c r="AJ664" s="13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7"/>
      <c r="BL664" s="7"/>
      <c r="BM664" s="7"/>
      <c r="BN664" s="7"/>
      <c r="BO664" s="7"/>
      <c r="BP664" s="7"/>
      <c r="BQ664" s="7"/>
      <c r="BR664" s="7"/>
      <c r="BT664" s="8"/>
      <c r="BV664" s="7"/>
      <c r="BW664" s="7"/>
      <c r="BX664" s="7"/>
      <c r="BY664" s="7"/>
      <c r="BZ664" s="7"/>
      <c r="CA664" s="7"/>
    </row>
    <row r="665" spans="1:79" x14ac:dyDescent="0.3">
      <c r="A665" s="1" t="s">
        <v>2663</v>
      </c>
      <c r="B665" s="1"/>
      <c r="C665" s="1" t="s">
        <v>1878</v>
      </c>
      <c r="D665" s="1"/>
      <c r="E665" s="1"/>
      <c r="F665" s="1"/>
      <c r="G665" s="1"/>
      <c r="H665" s="1">
        <v>13472.04</v>
      </c>
      <c r="I665" s="1">
        <v>0.57999999999999996</v>
      </c>
      <c r="J665" s="12">
        <v>1131.99</v>
      </c>
      <c r="K665" s="5">
        <v>901.82</v>
      </c>
      <c r="L665" s="5">
        <v>1259.47</v>
      </c>
      <c r="M665" s="13">
        <f t="shared" si="38"/>
        <v>5.8317461715866603E-3</v>
      </c>
      <c r="N665" s="13">
        <f t="shared" si="39"/>
        <v>6.4817284609228754E-3</v>
      </c>
      <c r="O665" s="13">
        <f t="shared" si="39"/>
        <v>5.2838096936729251E-3</v>
      </c>
      <c r="P665" s="13">
        <f t="shared" si="39"/>
        <v>8.552278605690411E-3</v>
      </c>
      <c r="Q665" s="7"/>
      <c r="R665" s="8"/>
      <c r="S665" s="8"/>
      <c r="T665" s="8"/>
      <c r="U665" s="8"/>
      <c r="V665" s="13"/>
      <c r="W665" s="14"/>
      <c r="X665" s="1"/>
      <c r="Y665" s="1"/>
      <c r="Z665" s="1"/>
      <c r="AA665" s="1"/>
      <c r="AB665" s="1"/>
      <c r="AC665" s="1"/>
      <c r="AD665" s="8"/>
      <c r="AE665" s="8"/>
      <c r="AF665" s="8"/>
      <c r="AG665" s="8"/>
      <c r="AH665" s="9"/>
      <c r="AI665" s="8"/>
      <c r="AJ665" s="13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7"/>
      <c r="BL665" s="7"/>
      <c r="BM665" s="7"/>
      <c r="BN665" s="7"/>
      <c r="BO665" s="7"/>
      <c r="BP665" s="7"/>
      <c r="BQ665" s="7"/>
      <c r="BR665" s="7"/>
      <c r="BT665" s="8"/>
      <c r="BV665" s="7"/>
      <c r="BW665" s="7"/>
      <c r="BX665" s="7"/>
      <c r="BY665" s="7"/>
      <c r="BZ665" s="7"/>
      <c r="CA665" s="7"/>
    </row>
    <row r="666" spans="1:79" x14ac:dyDescent="0.3">
      <c r="A666" s="1" t="s">
        <v>2664</v>
      </c>
      <c r="B666" s="1"/>
      <c r="C666" s="1" t="s">
        <v>1878</v>
      </c>
      <c r="D666" s="1"/>
      <c r="E666" s="1"/>
      <c r="F666" s="1"/>
      <c r="G666" s="1"/>
      <c r="H666" s="1">
        <v>13764.81</v>
      </c>
      <c r="I666" s="1">
        <v>2.17</v>
      </c>
      <c r="J666" s="12">
        <v>1162.1400000000001</v>
      </c>
      <c r="K666" s="5">
        <v>903.19</v>
      </c>
      <c r="L666" s="5">
        <v>1273.1500000000001</v>
      </c>
      <c r="M666" s="13">
        <f t="shared" si="38"/>
        <v>2.1731675381011284E-2</v>
      </c>
      <c r="N666" s="13">
        <f t="shared" si="39"/>
        <v>2.663451090557345E-2</v>
      </c>
      <c r="O666" s="13">
        <f t="shared" si="39"/>
        <v>1.5191501630036353E-3</v>
      </c>
      <c r="P666" s="13">
        <f t="shared" si="39"/>
        <v>1.0861711672370156E-2</v>
      </c>
      <c r="Q666" s="7"/>
      <c r="R666" s="8"/>
      <c r="S666" s="8"/>
      <c r="T666" s="8"/>
      <c r="U666" s="8"/>
      <c r="V666" s="13"/>
      <c r="W666" s="14"/>
      <c r="X666" s="1"/>
      <c r="Y666" s="1"/>
      <c r="Z666" s="1"/>
      <c r="AA666" s="1"/>
      <c r="AB666" s="1"/>
      <c r="AC666" s="1"/>
      <c r="AD666" s="8"/>
      <c r="AE666" s="8"/>
      <c r="AF666" s="8"/>
      <c r="AG666" s="8"/>
      <c r="AH666" s="9"/>
      <c r="AI666" s="8"/>
      <c r="AJ666" s="13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7"/>
      <c r="BL666" s="7"/>
      <c r="BM666" s="7"/>
      <c r="BN666" s="7"/>
      <c r="BO666" s="7"/>
      <c r="BP666" s="7"/>
      <c r="BQ666" s="7"/>
      <c r="BR666" s="7"/>
      <c r="BT666" s="8"/>
      <c r="BV666" s="7"/>
      <c r="BW666" s="7"/>
      <c r="BX666" s="7"/>
      <c r="BY666" s="7"/>
      <c r="BZ666" s="7"/>
      <c r="CA666" s="7"/>
    </row>
    <row r="667" spans="1:79" x14ac:dyDescent="0.3">
      <c r="A667" s="1" t="s">
        <v>2665</v>
      </c>
      <c r="B667" s="1"/>
      <c r="C667" s="1" t="s">
        <v>1878</v>
      </c>
      <c r="D667" s="1"/>
      <c r="E667" s="1"/>
      <c r="F667" s="1"/>
      <c r="G667" s="1"/>
      <c r="H667" s="1">
        <v>13480.1</v>
      </c>
      <c r="I667" s="1">
        <v>-2.06</v>
      </c>
      <c r="J667" s="12">
        <v>1132.0999999999999</v>
      </c>
      <c r="K667" s="5">
        <v>897.52</v>
      </c>
      <c r="L667" s="5">
        <v>1291.7</v>
      </c>
      <c r="M667" s="13">
        <f t="shared" si="38"/>
        <v>-2.0683903373893253E-2</v>
      </c>
      <c r="N667" s="13">
        <f t="shared" si="39"/>
        <v>-2.5848865024868051E-2</v>
      </c>
      <c r="O667" s="13">
        <f t="shared" si="39"/>
        <v>-6.2777488679016669E-3</v>
      </c>
      <c r="P667" s="13">
        <f t="shared" si="39"/>
        <v>1.4570160625220874E-2</v>
      </c>
      <c r="Q667" s="7"/>
      <c r="R667" s="8"/>
      <c r="S667" s="8"/>
      <c r="T667" s="8"/>
      <c r="U667" s="8"/>
      <c r="V667" s="13"/>
      <c r="W667" s="14"/>
      <c r="X667" s="1"/>
      <c r="Y667" s="1"/>
      <c r="Z667" s="1"/>
      <c r="AA667" s="1"/>
      <c r="AB667" s="1"/>
      <c r="AC667" s="1"/>
      <c r="AD667" s="8"/>
      <c r="AE667" s="8"/>
      <c r="AF667" s="8"/>
      <c r="AG667" s="8"/>
      <c r="AH667" s="9"/>
      <c r="AI667" s="8"/>
      <c r="AJ667" s="13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7"/>
      <c r="BL667" s="7"/>
      <c r="BM667" s="7"/>
      <c r="BN667" s="7"/>
      <c r="BO667" s="7"/>
      <c r="BP667" s="7"/>
      <c r="BQ667" s="7"/>
      <c r="BR667" s="7"/>
      <c r="BT667" s="8"/>
      <c r="BV667" s="7"/>
      <c r="BW667" s="7"/>
      <c r="BX667" s="7"/>
      <c r="BY667" s="7"/>
      <c r="BZ667" s="7"/>
      <c r="CA667" s="7"/>
    </row>
    <row r="668" spans="1:79" x14ac:dyDescent="0.3">
      <c r="A668" s="1" t="s">
        <v>2666</v>
      </c>
      <c r="B668" s="1"/>
      <c r="C668" s="1" t="s">
        <v>1878</v>
      </c>
      <c r="D668" s="1"/>
      <c r="E668" s="1"/>
      <c r="F668" s="1"/>
      <c r="G668" s="1"/>
      <c r="H668" s="1">
        <v>13270.98</v>
      </c>
      <c r="I668" s="1">
        <v>-1.55</v>
      </c>
      <c r="J668" s="12">
        <v>1109.49</v>
      </c>
      <c r="K668" s="5">
        <v>893.94</v>
      </c>
      <c r="L668" s="5">
        <v>1291.23</v>
      </c>
      <c r="M668" s="13">
        <f t="shared" si="38"/>
        <v>-1.5513238032358823E-2</v>
      </c>
      <c r="N668" s="13">
        <f t="shared" si="39"/>
        <v>-1.9971733945764458E-2</v>
      </c>
      <c r="O668" s="13">
        <f t="shared" si="39"/>
        <v>-3.9887690525001185E-3</v>
      </c>
      <c r="P668" s="13">
        <f t="shared" si="39"/>
        <v>-3.6386157776580053E-4</v>
      </c>
      <c r="Q668" s="7"/>
      <c r="R668" s="8"/>
      <c r="S668" s="8"/>
      <c r="T668" s="8"/>
      <c r="U668" s="8"/>
      <c r="V668" s="13"/>
      <c r="W668" s="14"/>
      <c r="X668" s="1"/>
      <c r="Y668" s="1"/>
      <c r="Z668" s="1"/>
      <c r="AA668" s="1"/>
      <c r="AB668" s="1"/>
      <c r="AC668" s="1"/>
      <c r="AD668" s="8"/>
      <c r="AE668" s="8"/>
      <c r="AF668" s="8"/>
      <c r="AG668" s="8"/>
      <c r="AH668" s="9"/>
      <c r="AI668" s="8"/>
      <c r="AJ668" s="13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7"/>
      <c r="BL668" s="7"/>
      <c r="BM668" s="7"/>
      <c r="BN668" s="7"/>
      <c r="BO668" s="7"/>
      <c r="BP668" s="7"/>
      <c r="BQ668" s="7"/>
      <c r="BR668" s="7"/>
      <c r="BT668" s="8"/>
      <c r="BV668" s="7"/>
      <c r="BW668" s="7"/>
      <c r="BX668" s="7"/>
      <c r="BY668" s="7"/>
      <c r="BZ668" s="7"/>
      <c r="CA668" s="7"/>
    </row>
    <row r="669" spans="1:79" x14ac:dyDescent="0.3">
      <c r="A669" s="1" t="s">
        <v>2667</v>
      </c>
      <c r="B669" s="1"/>
      <c r="C669" s="1" t="s">
        <v>1878</v>
      </c>
      <c r="D669" s="1"/>
      <c r="E669" s="1"/>
      <c r="F669" s="1"/>
      <c r="G669" s="1"/>
      <c r="H669" s="1">
        <v>13433.85</v>
      </c>
      <c r="I669" s="1">
        <v>1.22</v>
      </c>
      <c r="J669" s="12">
        <v>1124.03</v>
      </c>
      <c r="K669" s="5">
        <v>901.77</v>
      </c>
      <c r="L669" s="5">
        <v>1291.3599999999999</v>
      </c>
      <c r="M669" s="13">
        <f t="shared" si="38"/>
        <v>1.2272643015059925E-2</v>
      </c>
      <c r="N669" s="13">
        <f t="shared" si="39"/>
        <v>1.3105120370620726E-2</v>
      </c>
      <c r="O669" s="13">
        <f t="shared" si="39"/>
        <v>8.7589771125577975E-3</v>
      </c>
      <c r="P669" s="13">
        <f t="shared" si="39"/>
        <v>1.0067919735434749E-4</v>
      </c>
      <c r="Q669" s="7"/>
      <c r="R669" s="8"/>
      <c r="S669" s="8"/>
      <c r="T669" s="8"/>
      <c r="U669" s="8"/>
      <c r="V669" s="13"/>
      <c r="W669" s="14"/>
      <c r="X669" s="1"/>
      <c r="Y669" s="1"/>
      <c r="Z669" s="1"/>
      <c r="AA669" s="1"/>
      <c r="AB669" s="1"/>
      <c r="AC669" s="1"/>
      <c r="AD669" s="8"/>
      <c r="AE669" s="8"/>
      <c r="AF669" s="8"/>
      <c r="AG669" s="8"/>
      <c r="AH669" s="9"/>
      <c r="AI669" s="8"/>
      <c r="AJ669" s="13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7"/>
      <c r="BL669" s="7"/>
      <c r="BM669" s="7"/>
      <c r="BN669" s="7"/>
      <c r="BO669" s="7"/>
      <c r="BP669" s="7"/>
      <c r="BQ669" s="7"/>
      <c r="BR669" s="7"/>
      <c r="BT669" s="8"/>
      <c r="BV669" s="7"/>
      <c r="BW669" s="7"/>
      <c r="BX669" s="7"/>
      <c r="BY669" s="7"/>
      <c r="BZ669" s="7"/>
      <c r="CA669" s="7"/>
    </row>
    <row r="670" spans="1:79" x14ac:dyDescent="0.3">
      <c r="A670" s="1" t="s">
        <v>2668</v>
      </c>
      <c r="B670" s="1"/>
      <c r="C670" s="1" t="s">
        <v>1878</v>
      </c>
      <c r="D670" s="1"/>
      <c r="E670" s="1"/>
      <c r="F670" s="1"/>
      <c r="G670" s="1"/>
      <c r="H670" s="1">
        <v>13409.51</v>
      </c>
      <c r="I670" s="1">
        <v>-0.18</v>
      </c>
      <c r="J670" s="12">
        <v>1118.5899999999999</v>
      </c>
      <c r="K670" s="5">
        <v>903.13</v>
      </c>
      <c r="L670" s="5">
        <v>1288.8399999999999</v>
      </c>
      <c r="M670" s="13">
        <f t="shared" si="38"/>
        <v>-1.8118409837835081E-3</v>
      </c>
      <c r="N670" s="13">
        <f t="shared" si="39"/>
        <v>-4.8397284769979843E-3</v>
      </c>
      <c r="O670" s="13">
        <f t="shared" si="39"/>
        <v>1.5081450924292472E-3</v>
      </c>
      <c r="P670" s="13">
        <f t="shared" si="39"/>
        <v>-1.9514310494362919E-3</v>
      </c>
      <c r="Q670" s="7"/>
      <c r="R670" s="8"/>
      <c r="S670" s="8"/>
      <c r="T670" s="8"/>
      <c r="U670" s="8"/>
      <c r="V670" s="13"/>
      <c r="W670" s="14"/>
      <c r="X670" s="1"/>
      <c r="Y670" s="1"/>
      <c r="Z670" s="1"/>
      <c r="AA670" s="1"/>
      <c r="AB670" s="1"/>
      <c r="AC670" s="1"/>
      <c r="AD670" s="8"/>
      <c r="AE670" s="8"/>
      <c r="AF670" s="8"/>
      <c r="AG670" s="8"/>
      <c r="AH670" s="9"/>
      <c r="AI670" s="8"/>
      <c r="AJ670" s="13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7"/>
      <c r="BL670" s="7"/>
      <c r="BM670" s="7"/>
      <c r="BN670" s="7"/>
      <c r="BO670" s="7"/>
      <c r="BP670" s="7"/>
      <c r="BQ670" s="7"/>
      <c r="BR670" s="7"/>
      <c r="BT670" s="8"/>
      <c r="BV670" s="7"/>
      <c r="BW670" s="7"/>
      <c r="BX670" s="7"/>
      <c r="BY670" s="7"/>
      <c r="BZ670" s="7"/>
      <c r="CA670" s="7"/>
    </row>
    <row r="671" spans="1:79" x14ac:dyDescent="0.3">
      <c r="A671" s="1" t="s">
        <v>2669</v>
      </c>
      <c r="B671" s="1"/>
      <c r="C671" s="1" t="s">
        <v>1878</v>
      </c>
      <c r="D671" s="1"/>
      <c r="E671" s="1"/>
      <c r="F671" s="1"/>
      <c r="G671" s="1"/>
      <c r="H671" s="1">
        <v>12966.93</v>
      </c>
      <c r="I671" s="1">
        <v>-3.3</v>
      </c>
      <c r="J671" s="12">
        <v>1067.49</v>
      </c>
      <c r="K671" s="5">
        <v>891.48</v>
      </c>
      <c r="L671" s="5">
        <v>1273.04</v>
      </c>
      <c r="M671" s="13">
        <f t="shared" si="38"/>
        <v>-3.3004934557638532E-2</v>
      </c>
      <c r="N671" s="13">
        <f t="shared" si="39"/>
        <v>-4.5682511018335537E-2</v>
      </c>
      <c r="O671" s="13">
        <f t="shared" si="39"/>
        <v>-1.289958256286472E-2</v>
      </c>
      <c r="P671" s="13">
        <f t="shared" si="39"/>
        <v>-1.2259085689457105E-2</v>
      </c>
      <c r="Q671" s="7"/>
      <c r="R671" s="8"/>
      <c r="S671" s="8"/>
      <c r="T671" s="8"/>
      <c r="U671" s="8"/>
      <c r="V671" s="13"/>
      <c r="W671" s="14"/>
      <c r="X671" s="1"/>
      <c r="Y671" s="1"/>
      <c r="Z671" s="1"/>
      <c r="AA671" s="1"/>
      <c r="AB671" s="1"/>
      <c r="AC671" s="1"/>
      <c r="AD671" s="8"/>
      <c r="AE671" s="8"/>
      <c r="AF671" s="8"/>
      <c r="AG671" s="8"/>
      <c r="AH671" s="9"/>
      <c r="AI671" s="8"/>
      <c r="AJ671" s="13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7"/>
      <c r="BL671" s="7"/>
      <c r="BM671" s="7"/>
      <c r="BN671" s="7"/>
      <c r="BO671" s="7"/>
      <c r="BP671" s="7"/>
      <c r="BQ671" s="7"/>
      <c r="BR671" s="7"/>
      <c r="BT671" s="8"/>
      <c r="BV671" s="7"/>
      <c r="BW671" s="7"/>
      <c r="BX671" s="7"/>
      <c r="BY671" s="7"/>
      <c r="BZ671" s="7"/>
      <c r="CA671" s="7"/>
    </row>
    <row r="672" spans="1:79" x14ac:dyDescent="0.3">
      <c r="A672" s="1" t="s">
        <v>2670</v>
      </c>
      <c r="B672" s="1"/>
      <c r="C672" s="1" t="s">
        <v>1878</v>
      </c>
      <c r="D672" s="1"/>
      <c r="E672" s="1"/>
      <c r="F672" s="1"/>
      <c r="G672" s="1"/>
      <c r="H672" s="1">
        <v>12857.08</v>
      </c>
      <c r="I672" s="1">
        <v>-0.84</v>
      </c>
      <c r="J672" s="12">
        <v>1051.79</v>
      </c>
      <c r="K672" s="5">
        <v>883.82</v>
      </c>
      <c r="L672" s="5">
        <v>1269.07</v>
      </c>
      <c r="M672" s="13">
        <f t="shared" si="38"/>
        <v>-8.4715503207004605E-3</v>
      </c>
      <c r="N672" s="13">
        <f t="shared" si="39"/>
        <v>-1.4707397727379168E-2</v>
      </c>
      <c r="O672" s="13">
        <f t="shared" si="39"/>
        <v>-8.5924529995063947E-3</v>
      </c>
      <c r="P672" s="13">
        <f t="shared" si="39"/>
        <v>-3.1185194495066959E-3</v>
      </c>
      <c r="Q672" s="7"/>
      <c r="R672" s="8"/>
      <c r="S672" s="8"/>
      <c r="T672" s="8"/>
      <c r="U672" s="8"/>
      <c r="V672" s="13"/>
      <c r="W672" s="14"/>
      <c r="X672" s="1"/>
      <c r="Y672" s="1"/>
      <c r="Z672" s="1"/>
      <c r="AA672" s="1"/>
      <c r="AB672" s="1"/>
      <c r="AC672" s="1"/>
      <c r="AD672" s="8"/>
      <c r="AE672" s="8"/>
      <c r="AF672" s="8"/>
      <c r="AG672" s="8"/>
      <c r="AH672" s="9"/>
      <c r="AI672" s="8"/>
      <c r="AJ672" s="13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7"/>
      <c r="BL672" s="7"/>
      <c r="BM672" s="7"/>
      <c r="BN672" s="7"/>
      <c r="BO672" s="7"/>
      <c r="BP672" s="7"/>
      <c r="BQ672" s="7"/>
      <c r="BR672" s="7"/>
      <c r="BT672" s="8"/>
      <c r="BV672" s="7"/>
      <c r="BW672" s="7"/>
      <c r="BX672" s="7"/>
      <c r="BY672" s="7"/>
      <c r="BZ672" s="7"/>
      <c r="CA672" s="7"/>
    </row>
    <row r="673" spans="1:79" x14ac:dyDescent="0.3">
      <c r="A673" s="1" t="s">
        <v>2671</v>
      </c>
      <c r="B673" s="1"/>
      <c r="C673" s="1" t="s">
        <v>1878</v>
      </c>
      <c r="D673" s="1"/>
      <c r="E673" s="1"/>
      <c r="F673" s="1"/>
      <c r="G673" s="1"/>
      <c r="H673" s="1">
        <v>12770.83</v>
      </c>
      <c r="I673" s="1">
        <v>-0.67</v>
      </c>
      <c r="J673" s="12">
        <v>1039.21</v>
      </c>
      <c r="K673" s="5">
        <v>881.81</v>
      </c>
      <c r="L673" s="5">
        <v>1268.82</v>
      </c>
      <c r="M673" s="13">
        <f t="shared" si="38"/>
        <v>-6.7083661297899777E-3</v>
      </c>
      <c r="N673" s="13">
        <f t="shared" si="39"/>
        <v>-1.1960562469694458E-2</v>
      </c>
      <c r="O673" s="13">
        <f t="shared" si="39"/>
        <v>-2.2742187323211427E-3</v>
      </c>
      <c r="P673" s="13">
        <f t="shared" si="39"/>
        <v>-1.9699464962530389E-4</v>
      </c>
      <c r="Q673" s="7"/>
      <c r="R673" s="8"/>
      <c r="S673" s="8"/>
      <c r="T673" s="8"/>
      <c r="U673" s="8"/>
      <c r="V673" s="13"/>
      <c r="W673" s="14"/>
      <c r="X673" s="1"/>
      <c r="Y673" s="1"/>
      <c r="Z673" s="1"/>
      <c r="AA673" s="1"/>
      <c r="AB673" s="1"/>
      <c r="AC673" s="1"/>
      <c r="AD673" s="8"/>
      <c r="AE673" s="8"/>
      <c r="AF673" s="8"/>
      <c r="AG673" s="8"/>
      <c r="AH673" s="9"/>
      <c r="AI673" s="8"/>
      <c r="AJ673" s="13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7"/>
      <c r="BL673" s="7"/>
      <c r="BM673" s="7"/>
      <c r="BN673" s="7"/>
      <c r="BO673" s="7"/>
      <c r="BP673" s="7"/>
      <c r="BQ673" s="7"/>
      <c r="BR673" s="7"/>
      <c r="BT673" s="8"/>
      <c r="BV673" s="7"/>
      <c r="BW673" s="7"/>
      <c r="BX673" s="7"/>
      <c r="BY673" s="7"/>
      <c r="BZ673" s="7"/>
      <c r="CA673" s="7"/>
    </row>
    <row r="674" spans="1:79" x14ac:dyDescent="0.3">
      <c r="A674" s="1" t="s">
        <v>2672</v>
      </c>
      <c r="B674" s="1"/>
      <c r="C674" s="1" t="s">
        <v>1878</v>
      </c>
      <c r="D674" s="1"/>
      <c r="E674" s="1"/>
      <c r="F674" s="1"/>
      <c r="G674" s="1"/>
      <c r="H674" s="1">
        <v>12992.78</v>
      </c>
      <c r="I674" s="1">
        <v>1.73</v>
      </c>
      <c r="J674" s="12">
        <v>1064.1600000000001</v>
      </c>
      <c r="K674" s="5">
        <v>888.5</v>
      </c>
      <c r="L674" s="5">
        <v>1273.4000000000001</v>
      </c>
      <c r="M674" s="13">
        <f t="shared" si="38"/>
        <v>1.7379449886969045E-2</v>
      </c>
      <c r="N674" s="13">
        <f t="shared" si="39"/>
        <v>2.4008621933969021E-2</v>
      </c>
      <c r="O674" s="13">
        <f t="shared" si="39"/>
        <v>7.5866683299123938E-3</v>
      </c>
      <c r="P674" s="13">
        <f t="shared" si="39"/>
        <v>3.6096530634763813E-3</v>
      </c>
      <c r="Q674" s="7"/>
      <c r="R674" s="8"/>
      <c r="S674" s="8"/>
      <c r="T674" s="8"/>
      <c r="U674" s="8"/>
      <c r="V674" s="13"/>
      <c r="W674" s="14"/>
      <c r="X674" s="1"/>
      <c r="Y674" s="1"/>
      <c r="Z674" s="1"/>
      <c r="AA674" s="1"/>
      <c r="AB674" s="1"/>
      <c r="AC674" s="1"/>
      <c r="AD674" s="8"/>
      <c r="AE674" s="8"/>
      <c r="AF674" s="8"/>
      <c r="AG674" s="8"/>
      <c r="AH674" s="9"/>
      <c r="AI674" s="8"/>
      <c r="AJ674" s="13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7"/>
      <c r="BL674" s="7"/>
      <c r="BM674" s="7"/>
      <c r="BN674" s="7"/>
      <c r="BO674" s="7"/>
      <c r="BP674" s="7"/>
      <c r="BQ674" s="7"/>
      <c r="BR674" s="7"/>
      <c r="BT674" s="8"/>
      <c r="BV674" s="7"/>
      <c r="BW674" s="7"/>
      <c r="BX674" s="7"/>
      <c r="BY674" s="7"/>
      <c r="BZ674" s="7"/>
      <c r="CA674" s="7"/>
    </row>
    <row r="675" spans="1:79" x14ac:dyDescent="0.3">
      <c r="A675" s="1" t="s">
        <v>2673</v>
      </c>
      <c r="B675" s="1"/>
      <c r="C675" s="1" t="s">
        <v>1878</v>
      </c>
      <c r="D675" s="1"/>
      <c r="E675" s="1"/>
      <c r="F675" s="1"/>
      <c r="G675" s="1"/>
      <c r="H675" s="1">
        <v>13044.58</v>
      </c>
      <c r="I675" s="1">
        <v>0.39</v>
      </c>
      <c r="J675" s="12">
        <v>1071.8</v>
      </c>
      <c r="K675" s="5">
        <v>888.61</v>
      </c>
      <c r="L675" s="5">
        <v>1273.3599999999999</v>
      </c>
      <c r="M675" s="13">
        <f t="shared" si="38"/>
        <v>3.9868296084439869E-3</v>
      </c>
      <c r="N675" s="13">
        <f t="shared" si="39"/>
        <v>7.1793715230790145E-3</v>
      </c>
      <c r="O675" s="13">
        <f t="shared" si="39"/>
        <v>1.2380416432189456E-4</v>
      </c>
      <c r="P675" s="13">
        <f t="shared" si="39"/>
        <v>-3.1411967959971143E-5</v>
      </c>
      <c r="Q675" s="7"/>
      <c r="R675" s="8"/>
      <c r="S675" s="8"/>
      <c r="T675" s="8"/>
      <c r="U675" s="8"/>
      <c r="V675" s="13"/>
      <c r="W675" s="14"/>
      <c r="X675" s="1"/>
      <c r="Y675" s="1"/>
      <c r="Z675" s="1"/>
      <c r="AA675" s="1"/>
      <c r="AB675" s="1"/>
      <c r="AC675" s="1"/>
      <c r="AD675" s="8"/>
      <c r="AE675" s="8"/>
      <c r="AF675" s="8"/>
      <c r="AG675" s="8"/>
      <c r="AH675" s="9"/>
      <c r="AI675" s="8"/>
      <c r="AJ675" s="13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7"/>
      <c r="BL675" s="7"/>
      <c r="BM675" s="7"/>
      <c r="BN675" s="7"/>
      <c r="BO675" s="7"/>
      <c r="BP675" s="7"/>
      <c r="BQ675" s="7"/>
      <c r="BR675" s="7"/>
      <c r="BT675" s="8"/>
      <c r="BV675" s="7"/>
      <c r="BW675" s="7"/>
      <c r="BX675" s="7"/>
      <c r="BY675" s="7"/>
      <c r="BZ675" s="7"/>
      <c r="CA675" s="7"/>
    </row>
    <row r="676" spans="1:79" x14ac:dyDescent="0.3">
      <c r="A676" s="1" t="s">
        <v>2674</v>
      </c>
      <c r="B676" s="1"/>
      <c r="C676" s="1" t="s">
        <v>1878</v>
      </c>
      <c r="D676" s="1"/>
      <c r="E676" s="1"/>
      <c r="F676" s="1"/>
      <c r="G676" s="1"/>
      <c r="H676" s="1">
        <v>13265.68</v>
      </c>
      <c r="I676" s="1">
        <v>1.69</v>
      </c>
      <c r="J676" s="12">
        <v>1093.51</v>
      </c>
      <c r="K676" s="5">
        <v>901.09</v>
      </c>
      <c r="L676" s="5">
        <v>1288.1300000000001</v>
      </c>
      <c r="M676" s="13">
        <f t="shared" si="38"/>
        <v>1.6949568326461995E-2</v>
      </c>
      <c r="N676" s="13">
        <f t="shared" si="39"/>
        <v>2.0255644709833875E-2</v>
      </c>
      <c r="O676" s="13">
        <f t="shared" si="39"/>
        <v>1.4044406432518253E-2</v>
      </c>
      <c r="P676" s="13">
        <f t="shared" si="39"/>
        <v>1.1599233523905461E-2</v>
      </c>
      <c r="Q676" s="7"/>
      <c r="R676" s="8"/>
      <c r="S676" s="8"/>
      <c r="T676" s="8"/>
      <c r="U676" s="8"/>
      <c r="V676" s="13"/>
      <c r="W676" s="14"/>
      <c r="X676" s="1"/>
      <c r="Y676" s="1"/>
      <c r="Z676" s="1"/>
      <c r="AA676" s="1"/>
      <c r="AB676" s="1"/>
      <c r="AC676" s="1"/>
      <c r="AD676" s="8"/>
      <c r="AE676" s="8"/>
      <c r="AF676" s="8"/>
      <c r="AG676" s="8"/>
      <c r="AH676" s="9"/>
      <c r="AI676" s="8"/>
      <c r="AJ676" s="13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7"/>
      <c r="BL676" s="7"/>
      <c r="BM676" s="7"/>
      <c r="BN676" s="7"/>
      <c r="BO676" s="7"/>
      <c r="BP676" s="7"/>
      <c r="BQ676" s="7"/>
      <c r="BR676" s="7"/>
      <c r="BT676" s="8"/>
      <c r="BV676" s="7"/>
      <c r="BW676" s="7"/>
      <c r="BX676" s="7"/>
      <c r="BY676" s="7"/>
      <c r="BZ676" s="7"/>
      <c r="CA676" s="7"/>
    </row>
    <row r="677" spans="1:79" x14ac:dyDescent="0.3">
      <c r="A677" s="1" t="s">
        <v>2675</v>
      </c>
      <c r="B677" s="1"/>
      <c r="C677" s="1" t="s">
        <v>1878</v>
      </c>
      <c r="D677" s="1"/>
      <c r="E677" s="1"/>
      <c r="F677" s="1"/>
      <c r="G677" s="1"/>
      <c r="H677" s="1">
        <v>13406.95</v>
      </c>
      <c r="I677" s="1">
        <v>1.06</v>
      </c>
      <c r="J677" s="12">
        <v>1109.72</v>
      </c>
      <c r="K677" s="5">
        <v>902.93</v>
      </c>
      <c r="L677" s="5">
        <v>1305.69</v>
      </c>
      <c r="M677" s="13">
        <f t="shared" si="38"/>
        <v>1.0649284469397724E-2</v>
      </c>
      <c r="N677" s="13">
        <f t="shared" si="39"/>
        <v>1.4823824199138524E-2</v>
      </c>
      <c r="O677" s="13">
        <f t="shared" si="39"/>
        <v>2.0419713902051218E-3</v>
      </c>
      <c r="P677" s="13">
        <f t="shared" si="39"/>
        <v>1.3632164455450901E-2</v>
      </c>
      <c r="Q677" s="7"/>
      <c r="R677" s="8"/>
      <c r="S677" s="8"/>
      <c r="T677" s="8"/>
      <c r="U677" s="8"/>
      <c r="V677" s="13"/>
      <c r="W677" s="14"/>
      <c r="X677" s="1"/>
      <c r="Y677" s="1"/>
      <c r="Z677" s="1"/>
      <c r="AA677" s="1"/>
      <c r="AB677" s="1"/>
      <c r="AC677" s="1"/>
      <c r="AD677" s="8"/>
      <c r="AE677" s="8"/>
      <c r="AF677" s="8"/>
      <c r="AG677" s="8"/>
      <c r="AH677" s="9"/>
      <c r="AI677" s="8"/>
      <c r="AJ677" s="13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7"/>
      <c r="BL677" s="7"/>
      <c r="BM677" s="7"/>
      <c r="BN677" s="7"/>
      <c r="BO677" s="7"/>
      <c r="BP677" s="7"/>
      <c r="BQ677" s="7"/>
      <c r="BR677" s="7"/>
      <c r="BT677" s="8"/>
      <c r="BV677" s="7"/>
      <c r="BW677" s="7"/>
      <c r="BX677" s="7"/>
      <c r="BY677" s="7"/>
      <c r="BZ677" s="7"/>
      <c r="CA677" s="7"/>
    </row>
    <row r="678" spans="1:79" x14ac:dyDescent="0.3">
      <c r="A678" s="1" t="s">
        <v>2676</v>
      </c>
      <c r="B678" s="1"/>
      <c r="C678" s="1" t="s">
        <v>1878</v>
      </c>
      <c r="D678" s="1"/>
      <c r="E678" s="1"/>
      <c r="F678" s="1"/>
      <c r="G678" s="1"/>
      <c r="H678" s="1">
        <v>13178.58</v>
      </c>
      <c r="I678" s="1">
        <v>-1.7</v>
      </c>
      <c r="J678" s="12">
        <v>1084.7</v>
      </c>
      <c r="K678" s="5">
        <v>897.34</v>
      </c>
      <c r="L678" s="5">
        <v>1295.6300000000001</v>
      </c>
      <c r="M678" s="13">
        <f t="shared" si="38"/>
        <v>-1.7033702669138062E-2</v>
      </c>
      <c r="N678" s="13">
        <f t="shared" si="39"/>
        <v>-2.2546227877302316E-2</v>
      </c>
      <c r="O678" s="13">
        <f t="shared" si="39"/>
        <v>-6.1909561095543353E-3</v>
      </c>
      <c r="P678" s="13">
        <f t="shared" si="39"/>
        <v>-7.7047384907595884E-3</v>
      </c>
      <c r="Q678" s="7"/>
      <c r="R678" s="8"/>
      <c r="S678" s="8"/>
      <c r="T678" s="8"/>
      <c r="U678" s="8"/>
      <c r="V678" s="13"/>
      <c r="W678" s="14"/>
      <c r="X678" s="1"/>
      <c r="Y678" s="1"/>
      <c r="Z678" s="1"/>
      <c r="AA678" s="1"/>
      <c r="AB678" s="1"/>
      <c r="AC678" s="1"/>
      <c r="AD678" s="8"/>
      <c r="AE678" s="8"/>
      <c r="AF678" s="8"/>
      <c r="AG678" s="8"/>
      <c r="AH678" s="9"/>
      <c r="AI678" s="8"/>
      <c r="AJ678" s="13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7"/>
      <c r="BL678" s="7"/>
      <c r="BM678" s="7"/>
      <c r="BN678" s="7"/>
      <c r="BO678" s="7"/>
      <c r="BP678" s="7"/>
      <c r="BQ678" s="7"/>
      <c r="BR678" s="7"/>
      <c r="BT678" s="8"/>
      <c r="BV678" s="7"/>
      <c r="BW678" s="7"/>
      <c r="BX678" s="7"/>
      <c r="BY678" s="7"/>
      <c r="BZ678" s="7"/>
      <c r="CA678" s="7"/>
    </row>
    <row r="679" spans="1:79" x14ac:dyDescent="0.3">
      <c r="A679" s="1" t="s">
        <v>2677</v>
      </c>
      <c r="B679" s="1"/>
      <c r="C679" s="1" t="s">
        <v>1878</v>
      </c>
      <c r="D679" s="1"/>
      <c r="E679" s="1"/>
      <c r="F679" s="1"/>
      <c r="G679" s="1"/>
      <c r="H679" s="1">
        <v>13079.77</v>
      </c>
      <c r="I679" s="1">
        <v>-0.74</v>
      </c>
      <c r="J679" s="12">
        <v>1068.3399999999999</v>
      </c>
      <c r="K679" s="5">
        <v>896.73</v>
      </c>
      <c r="L679" s="5">
        <v>1300.3399999999999</v>
      </c>
      <c r="M679" s="13">
        <f t="shared" si="38"/>
        <v>-7.4977729011774796E-3</v>
      </c>
      <c r="N679" s="13">
        <f t="shared" si="39"/>
        <v>-1.5082511293445289E-2</v>
      </c>
      <c r="O679" s="13">
        <f t="shared" si="39"/>
        <v>-6.7978692580294986E-4</v>
      </c>
      <c r="P679" s="13">
        <f t="shared" si="39"/>
        <v>3.6352971141451196E-3</v>
      </c>
      <c r="Q679" s="7"/>
      <c r="R679" s="8"/>
      <c r="S679" s="8"/>
      <c r="T679" s="8"/>
      <c r="U679" s="8"/>
      <c r="V679" s="13"/>
      <c r="W679" s="14"/>
      <c r="X679" s="1"/>
      <c r="Y679" s="1"/>
      <c r="Z679" s="1"/>
      <c r="AA679" s="1"/>
      <c r="AB679" s="1"/>
      <c r="AC679" s="1"/>
      <c r="AD679" s="8"/>
      <c r="AE679" s="8"/>
      <c r="AF679" s="8"/>
      <c r="AG679" s="8"/>
      <c r="AH679" s="9"/>
      <c r="AI679" s="8"/>
      <c r="AJ679" s="13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7"/>
      <c r="BL679" s="7"/>
      <c r="BM679" s="7"/>
      <c r="BN679" s="7"/>
      <c r="BO679" s="7"/>
      <c r="BP679" s="7"/>
      <c r="BQ679" s="7"/>
      <c r="BR679" s="7"/>
      <c r="BT679" s="8"/>
      <c r="BV679" s="7"/>
      <c r="BW679" s="7"/>
      <c r="BX679" s="7"/>
      <c r="BY679" s="7"/>
      <c r="BZ679" s="7"/>
      <c r="CA679" s="7"/>
    </row>
    <row r="680" spans="1:79" x14ac:dyDescent="0.3">
      <c r="A680" s="1" t="s">
        <v>2678</v>
      </c>
      <c r="B680" s="1"/>
      <c r="C680" s="1" t="s">
        <v>1878</v>
      </c>
      <c r="D680" s="1"/>
      <c r="E680" s="1"/>
      <c r="F680" s="1"/>
      <c r="G680" s="1"/>
      <c r="H680" s="1">
        <v>13224.97</v>
      </c>
      <c r="I680" s="1">
        <v>1.1100000000000001</v>
      </c>
      <c r="J680" s="12">
        <v>1084.99</v>
      </c>
      <c r="K680" s="5">
        <v>898.63</v>
      </c>
      <c r="L680" s="5">
        <v>1296.45</v>
      </c>
      <c r="M680" s="13">
        <f t="shared" si="38"/>
        <v>1.1101112634243515E-2</v>
      </c>
      <c r="N680" s="13">
        <f t="shared" si="39"/>
        <v>1.5584926147106826E-2</v>
      </c>
      <c r="O680" s="13">
        <f t="shared" si="39"/>
        <v>2.118809452120507E-3</v>
      </c>
      <c r="P680" s="13">
        <f t="shared" si="39"/>
        <v>-2.9915252933847558E-3</v>
      </c>
      <c r="Q680" s="7"/>
      <c r="R680" s="8"/>
      <c r="S680" s="8"/>
      <c r="T680" s="8"/>
      <c r="U680" s="8"/>
      <c r="V680" s="13"/>
      <c r="W680" s="14"/>
      <c r="X680" s="1"/>
      <c r="Y680" s="1"/>
      <c r="Z680" s="1"/>
      <c r="AA680" s="1"/>
      <c r="AB680" s="1"/>
      <c r="AC680" s="1"/>
      <c r="AD680" s="8"/>
      <c r="AE680" s="8"/>
      <c r="AF680" s="8"/>
      <c r="AG680" s="8"/>
      <c r="AH680" s="9"/>
      <c r="AI680" s="8"/>
      <c r="AJ680" s="13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7"/>
      <c r="BL680" s="7"/>
      <c r="BM680" s="7"/>
      <c r="BN680" s="7"/>
      <c r="BO680" s="7"/>
      <c r="BP680" s="7"/>
      <c r="BQ680" s="7"/>
      <c r="BR680" s="7"/>
      <c r="BT680" s="8"/>
      <c r="BV680" s="7"/>
      <c r="BW680" s="7"/>
      <c r="BX680" s="7"/>
      <c r="BY680" s="7"/>
      <c r="BZ680" s="7"/>
      <c r="CA680" s="7"/>
    </row>
    <row r="681" spans="1:79" x14ac:dyDescent="0.3">
      <c r="A681" s="1" t="s">
        <v>2679</v>
      </c>
      <c r="B681" s="1"/>
      <c r="C681" s="1" t="s">
        <v>1878</v>
      </c>
      <c r="D681" s="1"/>
      <c r="E681" s="1"/>
      <c r="F681" s="1"/>
      <c r="G681" s="1"/>
      <c r="H681" s="1">
        <v>13261.75</v>
      </c>
      <c r="I681" s="1">
        <v>0.27</v>
      </c>
      <c r="J681" s="12">
        <v>1090.26</v>
      </c>
      <c r="K681" s="5">
        <v>897.88</v>
      </c>
      <c r="L681" s="5">
        <v>1289.08</v>
      </c>
      <c r="M681" s="13">
        <f t="shared" si="38"/>
        <v>2.7811027170572267E-3</v>
      </c>
      <c r="N681" s="13">
        <f t="shared" si="39"/>
        <v>4.857187623849013E-3</v>
      </c>
      <c r="O681" s="13">
        <f t="shared" si="39"/>
        <v>-8.3460378576272198E-4</v>
      </c>
      <c r="P681" s="13">
        <f t="shared" si="39"/>
        <v>-5.6847545219639306E-3</v>
      </c>
      <c r="Q681" s="7"/>
      <c r="R681" s="8"/>
      <c r="S681" s="8"/>
      <c r="T681" s="8"/>
      <c r="U681" s="8"/>
      <c r="V681" s="13"/>
      <c r="W681" s="14"/>
      <c r="X681" s="1"/>
      <c r="Y681" s="1"/>
      <c r="Z681" s="1"/>
      <c r="AA681" s="1"/>
      <c r="AB681" s="1"/>
      <c r="AC681" s="1"/>
      <c r="AD681" s="8"/>
      <c r="AE681" s="8"/>
      <c r="AF681" s="8"/>
      <c r="AG681" s="8"/>
      <c r="AH681" s="9"/>
      <c r="AI681" s="8"/>
      <c r="AJ681" s="13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7"/>
      <c r="BL681" s="7"/>
      <c r="BM681" s="7"/>
      <c r="BN681" s="7"/>
      <c r="BO681" s="7"/>
      <c r="BP681" s="7"/>
      <c r="BQ681" s="7"/>
      <c r="BR681" s="7"/>
      <c r="BT681" s="8"/>
      <c r="BV681" s="7"/>
      <c r="BW681" s="7"/>
      <c r="BX681" s="7"/>
      <c r="BY681" s="7"/>
      <c r="BZ681" s="7"/>
      <c r="CA681" s="7"/>
    </row>
    <row r="682" spans="1:79" x14ac:dyDescent="0.3">
      <c r="A682" s="1" t="s">
        <v>2680</v>
      </c>
      <c r="B682" s="1"/>
      <c r="C682" s="1" t="s">
        <v>1878</v>
      </c>
      <c r="D682" s="1"/>
      <c r="E682" s="1"/>
      <c r="F682" s="1"/>
      <c r="G682" s="1"/>
      <c r="H682" s="1">
        <v>13063.69</v>
      </c>
      <c r="I682" s="1">
        <v>-1.49</v>
      </c>
      <c r="J682" s="12">
        <v>1072.98</v>
      </c>
      <c r="K682" s="5">
        <v>895.33</v>
      </c>
      <c r="L682" s="5">
        <v>1288.6400000000001</v>
      </c>
      <c r="M682" s="13">
        <f t="shared" si="38"/>
        <v>-1.4934680566290215E-2</v>
      </c>
      <c r="N682" s="13">
        <f t="shared" si="39"/>
        <v>-1.5849430411094545E-2</v>
      </c>
      <c r="O682" s="13">
        <f t="shared" si="39"/>
        <v>-2.8400231656791064E-3</v>
      </c>
      <c r="P682" s="13">
        <f t="shared" si="39"/>
        <v>-3.413286995375131E-4</v>
      </c>
      <c r="Q682" s="7"/>
      <c r="R682" s="8"/>
      <c r="S682" s="8"/>
      <c r="T682" s="8"/>
      <c r="U682" s="8"/>
      <c r="V682" s="13"/>
      <c r="W682" s="14"/>
      <c r="X682" s="1"/>
      <c r="Y682" s="1"/>
      <c r="Z682" s="1"/>
      <c r="AA682" s="1"/>
      <c r="AB682" s="1"/>
      <c r="AC682" s="1"/>
      <c r="AD682" s="8"/>
      <c r="AE682" s="8"/>
      <c r="AF682" s="8"/>
      <c r="AG682" s="8"/>
      <c r="AH682" s="9"/>
      <c r="AI682" s="8"/>
      <c r="AJ682" s="13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7"/>
      <c r="BL682" s="7"/>
      <c r="BM682" s="7"/>
      <c r="BN682" s="7"/>
      <c r="BO682" s="7"/>
      <c r="BP682" s="7"/>
      <c r="BQ682" s="7"/>
      <c r="BR682" s="7"/>
      <c r="BT682" s="8"/>
      <c r="BV682" s="7"/>
      <c r="BW682" s="7"/>
      <c r="BX682" s="7"/>
      <c r="BY682" s="7"/>
      <c r="BZ682" s="7"/>
      <c r="CA682" s="7"/>
    </row>
    <row r="683" spans="1:79" x14ac:dyDescent="0.3">
      <c r="A683" s="1" t="s">
        <v>2681</v>
      </c>
      <c r="B683" s="1"/>
      <c r="C683" s="1" t="s">
        <v>1878</v>
      </c>
      <c r="D683" s="1"/>
      <c r="E683" s="1"/>
      <c r="F683" s="1"/>
      <c r="G683" s="1"/>
      <c r="H683" s="1">
        <v>13037.98</v>
      </c>
      <c r="I683" s="1">
        <v>-0.19</v>
      </c>
      <c r="J683" s="12">
        <v>1072.94</v>
      </c>
      <c r="K683" s="5">
        <v>891.98</v>
      </c>
      <c r="L683" s="5">
        <v>1316.26</v>
      </c>
      <c r="M683" s="13">
        <f t="shared" si="38"/>
        <v>-1.968050374741015E-3</v>
      </c>
      <c r="N683" s="13">
        <f t="shared" si="39"/>
        <v>-3.7279352830377199E-5</v>
      </c>
      <c r="O683" s="13">
        <f t="shared" si="39"/>
        <v>-3.7416371617169375E-3</v>
      </c>
      <c r="P683" s="13">
        <f t="shared" si="39"/>
        <v>2.1433449217779899E-2</v>
      </c>
      <c r="Q683" s="7"/>
      <c r="R683" s="8"/>
      <c r="S683" s="8"/>
      <c r="T683" s="8"/>
      <c r="U683" s="8"/>
      <c r="V683" s="13"/>
      <c r="W683" s="14"/>
      <c r="X683" s="1"/>
      <c r="Y683" s="1"/>
      <c r="Z683" s="1"/>
      <c r="AA683" s="1"/>
      <c r="AB683" s="1"/>
      <c r="AC683" s="1"/>
      <c r="AD683" s="8"/>
      <c r="AE683" s="8"/>
      <c r="AF683" s="8"/>
      <c r="AG683" s="8"/>
      <c r="AH683" s="9"/>
      <c r="AI683" s="8"/>
      <c r="AJ683" s="13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7"/>
      <c r="BL683" s="7"/>
      <c r="BM683" s="7"/>
      <c r="BN683" s="7"/>
      <c r="BO683" s="7"/>
      <c r="BP683" s="7"/>
      <c r="BQ683" s="7"/>
      <c r="BR683" s="7"/>
      <c r="BT683" s="8"/>
      <c r="BV683" s="7"/>
      <c r="BW683" s="7"/>
      <c r="BX683" s="7"/>
      <c r="BY683" s="7"/>
      <c r="BZ683" s="7"/>
      <c r="CA683" s="7"/>
    </row>
    <row r="684" spans="1:79" x14ac:dyDescent="0.3">
      <c r="A684" s="1" t="s">
        <v>2682</v>
      </c>
      <c r="B684" s="1"/>
      <c r="C684" s="1" t="s">
        <v>1878</v>
      </c>
      <c r="D684" s="1"/>
      <c r="E684" s="1"/>
      <c r="F684" s="1"/>
      <c r="G684" s="1"/>
      <c r="H684" s="1">
        <v>13201.2</v>
      </c>
      <c r="I684" s="1">
        <v>1.25</v>
      </c>
      <c r="J684" s="12">
        <v>1088.19</v>
      </c>
      <c r="K684" s="5">
        <v>903.7</v>
      </c>
      <c r="L684" s="5">
        <v>1318.87</v>
      </c>
      <c r="M684" s="13">
        <f t="shared" si="38"/>
        <v>1.2518810429223093E-2</v>
      </c>
      <c r="N684" s="13">
        <f t="shared" si="39"/>
        <v>1.4213283128599929E-2</v>
      </c>
      <c r="O684" s="13">
        <f t="shared" si="39"/>
        <v>1.3139308056234533E-2</v>
      </c>
      <c r="P684" s="13">
        <f t="shared" si="39"/>
        <v>1.9828909182075805E-3</v>
      </c>
      <c r="Q684" s="7"/>
      <c r="R684" s="8"/>
      <c r="S684" s="8"/>
      <c r="T684" s="8"/>
      <c r="U684" s="8"/>
      <c r="V684" s="13"/>
      <c r="W684" s="14"/>
      <c r="X684" s="1"/>
      <c r="Y684" s="1"/>
      <c r="Z684" s="1"/>
      <c r="AA684" s="1"/>
      <c r="AB684" s="1"/>
      <c r="AC684" s="1"/>
      <c r="AD684" s="8"/>
      <c r="AE684" s="8"/>
      <c r="AF684" s="8"/>
      <c r="AG684" s="8"/>
      <c r="AH684" s="9"/>
      <c r="AI684" s="8"/>
      <c r="AJ684" s="13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7"/>
      <c r="BL684" s="7"/>
      <c r="BM684" s="7"/>
      <c r="BN684" s="7"/>
      <c r="BO684" s="7"/>
      <c r="BP684" s="7"/>
      <c r="BQ684" s="7"/>
      <c r="BR684" s="7"/>
      <c r="BT684" s="8"/>
      <c r="BV684" s="7"/>
      <c r="BW684" s="7"/>
      <c r="BX684" s="7"/>
      <c r="BY684" s="7"/>
      <c r="BZ684" s="7"/>
      <c r="CA684" s="7"/>
    </row>
    <row r="685" spans="1:79" x14ac:dyDescent="0.3">
      <c r="A685" s="1" t="s">
        <v>2683</v>
      </c>
      <c r="B685" s="1"/>
      <c r="C685" s="1" t="s">
        <v>1878</v>
      </c>
      <c r="D685" s="1"/>
      <c r="E685" s="1"/>
      <c r="F685" s="1"/>
      <c r="G685" s="1"/>
      <c r="H685" s="1">
        <v>13108.08</v>
      </c>
      <c r="I685" s="1">
        <v>-0.7</v>
      </c>
      <c r="J685" s="12">
        <v>1077.79</v>
      </c>
      <c r="K685" s="5">
        <v>904.94</v>
      </c>
      <c r="L685" s="5">
        <v>1313.33</v>
      </c>
      <c r="M685" s="13">
        <f t="shared" si="38"/>
        <v>-7.0539041905282041E-3</v>
      </c>
      <c r="N685" s="13">
        <f t="shared" si="39"/>
        <v>-9.5571545410269021E-3</v>
      </c>
      <c r="O685" s="13">
        <f t="shared" si="39"/>
        <v>1.3721367710524124E-3</v>
      </c>
      <c r="P685" s="13">
        <f t="shared" si="39"/>
        <v>-4.2005656357335663E-3</v>
      </c>
      <c r="Q685" s="7"/>
      <c r="R685" s="8"/>
      <c r="S685" s="8"/>
      <c r="T685" s="8"/>
      <c r="U685" s="8"/>
      <c r="V685" s="13"/>
      <c r="W685" s="14"/>
      <c r="X685" s="1"/>
      <c r="Y685" s="1"/>
      <c r="Z685" s="1"/>
      <c r="AA685" s="1"/>
      <c r="AB685" s="1"/>
      <c r="AC685" s="1"/>
      <c r="AD685" s="8"/>
      <c r="AE685" s="8"/>
      <c r="AF685" s="8"/>
      <c r="AG685" s="8"/>
      <c r="AH685" s="9"/>
      <c r="AI685" s="8"/>
      <c r="AJ685" s="13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7"/>
      <c r="BL685" s="7"/>
      <c r="BM685" s="7"/>
      <c r="BN685" s="7"/>
      <c r="BO685" s="7"/>
      <c r="BP685" s="7"/>
      <c r="BQ685" s="7"/>
      <c r="BR685" s="7"/>
      <c r="BT685" s="8"/>
      <c r="BV685" s="7"/>
      <c r="BW685" s="7"/>
      <c r="BX685" s="7"/>
      <c r="BY685" s="7"/>
      <c r="BZ685" s="7"/>
      <c r="CA685" s="7"/>
    </row>
    <row r="686" spans="1:79" x14ac:dyDescent="0.3">
      <c r="A686" s="1" t="s">
        <v>2684</v>
      </c>
      <c r="B686" s="1"/>
      <c r="C686" s="1" t="s">
        <v>1878</v>
      </c>
      <c r="D686" s="1"/>
      <c r="E686" s="1"/>
      <c r="F686" s="1"/>
      <c r="G686" s="1"/>
      <c r="H686" s="1">
        <v>12848.23</v>
      </c>
      <c r="I686" s="1">
        <v>-1.98</v>
      </c>
      <c r="J686" s="12">
        <v>1053.43</v>
      </c>
      <c r="K686" s="5">
        <v>893.79</v>
      </c>
      <c r="L686" s="5">
        <v>1299.0899999999999</v>
      </c>
      <c r="M686" s="13">
        <f t="shared" si="38"/>
        <v>-1.9823650755869671E-2</v>
      </c>
      <c r="N686" s="13">
        <f t="shared" si="39"/>
        <v>-2.2601805546534903E-2</v>
      </c>
      <c r="O686" s="13">
        <f t="shared" si="39"/>
        <v>-1.2321258867991403E-2</v>
      </c>
      <c r="P686" s="13">
        <f t="shared" si="39"/>
        <v>-1.0842667113368343E-2</v>
      </c>
      <c r="Q686" s="7"/>
      <c r="R686" s="8"/>
      <c r="S686" s="8"/>
      <c r="T686" s="8"/>
      <c r="U686" s="8"/>
      <c r="V686" s="13"/>
      <c r="W686" s="14"/>
      <c r="X686" s="1"/>
      <c r="Y686" s="1"/>
      <c r="Z686" s="1"/>
      <c r="AA686" s="1"/>
      <c r="AB686" s="1"/>
      <c r="AC686" s="1"/>
      <c r="AD686" s="8"/>
      <c r="AE686" s="8"/>
      <c r="AF686" s="8"/>
      <c r="AG686" s="8"/>
      <c r="AH686" s="9"/>
      <c r="AI686" s="8"/>
      <c r="AJ686" s="13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7"/>
      <c r="BL686" s="7"/>
      <c r="BM686" s="7"/>
      <c r="BN686" s="7"/>
      <c r="BO686" s="7"/>
      <c r="BP686" s="7"/>
      <c r="BQ686" s="7"/>
      <c r="BR686" s="7"/>
      <c r="BT686" s="8"/>
      <c r="BV686" s="7"/>
      <c r="BW686" s="7"/>
      <c r="BX686" s="7"/>
      <c r="BY686" s="7"/>
      <c r="BZ686" s="7"/>
      <c r="CA686" s="7"/>
    </row>
    <row r="687" spans="1:79" x14ac:dyDescent="0.3">
      <c r="A687" s="1" t="s">
        <v>2685</v>
      </c>
      <c r="B687" s="1"/>
      <c r="C687" s="1" t="s">
        <v>1878</v>
      </c>
      <c r="D687" s="1"/>
      <c r="E687" s="1"/>
      <c r="F687" s="1"/>
      <c r="G687" s="1"/>
      <c r="H687" s="1">
        <v>13065.28</v>
      </c>
      <c r="I687" s="1">
        <v>1.68</v>
      </c>
      <c r="J687" s="12">
        <v>1074.25</v>
      </c>
      <c r="K687" s="5">
        <v>901.23</v>
      </c>
      <c r="L687" s="5">
        <v>1300.48</v>
      </c>
      <c r="M687" s="13">
        <f t="shared" si="38"/>
        <v>1.6893377531379983E-2</v>
      </c>
      <c r="N687" s="13">
        <f t="shared" si="39"/>
        <v>1.9764008999173965E-2</v>
      </c>
      <c r="O687" s="13">
        <f t="shared" si="39"/>
        <v>8.3241029772094244E-3</v>
      </c>
      <c r="P687" s="13">
        <f t="shared" si="39"/>
        <v>1.0699797550592915E-3</v>
      </c>
      <c r="Q687" s="7"/>
      <c r="R687" s="8"/>
      <c r="S687" s="8"/>
      <c r="T687" s="8"/>
      <c r="U687" s="8"/>
      <c r="V687" s="13"/>
      <c r="W687" s="14"/>
      <c r="X687" s="1"/>
      <c r="Y687" s="1"/>
      <c r="Z687" s="1"/>
      <c r="AA687" s="1"/>
      <c r="AB687" s="1"/>
      <c r="AC687" s="1"/>
      <c r="AD687" s="8"/>
      <c r="AE687" s="8"/>
      <c r="AF687" s="8"/>
      <c r="AG687" s="8"/>
      <c r="AH687" s="9"/>
      <c r="AI687" s="8"/>
      <c r="AJ687" s="13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7"/>
      <c r="BL687" s="7"/>
      <c r="BM687" s="7"/>
      <c r="BN687" s="7"/>
      <c r="BO687" s="7"/>
      <c r="BP687" s="7"/>
      <c r="BQ687" s="7"/>
      <c r="BR687" s="7"/>
      <c r="BT687" s="8"/>
      <c r="BV687" s="7"/>
      <c r="BW687" s="7"/>
      <c r="BX687" s="7"/>
      <c r="BY687" s="7"/>
      <c r="BZ687" s="7"/>
      <c r="CA687" s="7"/>
    </row>
    <row r="688" spans="1:79" x14ac:dyDescent="0.3">
      <c r="A688" s="1" t="s">
        <v>2686</v>
      </c>
      <c r="B688" s="1"/>
      <c r="C688" s="1" t="s">
        <v>1878</v>
      </c>
      <c r="D688" s="1"/>
      <c r="E688" s="1"/>
      <c r="F688" s="1"/>
      <c r="G688" s="1"/>
      <c r="H688" s="1">
        <v>13037.6</v>
      </c>
      <c r="I688" s="1">
        <v>-0.21</v>
      </c>
      <c r="J688" s="12">
        <v>1070.5999999999999</v>
      </c>
      <c r="K688" s="5">
        <v>899.54</v>
      </c>
      <c r="L688" s="5">
        <v>1308.25</v>
      </c>
      <c r="M688" s="13">
        <f t="shared" si="38"/>
        <v>-2.1185921771290639E-3</v>
      </c>
      <c r="N688" s="13">
        <f t="shared" si="39"/>
        <v>-3.3977193390738458E-3</v>
      </c>
      <c r="O688" s="13">
        <f t="shared" si="39"/>
        <v>-1.8752149839663668E-3</v>
      </c>
      <c r="P688" s="13">
        <f t="shared" si="39"/>
        <v>5.9747170275590289E-3</v>
      </c>
      <c r="Q688" s="7"/>
      <c r="R688" s="8"/>
      <c r="S688" s="8"/>
      <c r="T688" s="8"/>
      <c r="U688" s="8"/>
      <c r="V688" s="13"/>
      <c r="W688" s="14"/>
      <c r="X688" s="1"/>
      <c r="Y688" s="1"/>
      <c r="Z688" s="1"/>
      <c r="AA688" s="1"/>
      <c r="AB688" s="1"/>
      <c r="AC688" s="1"/>
      <c r="AD688" s="8"/>
      <c r="AE688" s="8"/>
      <c r="AF688" s="8"/>
      <c r="AG688" s="8"/>
      <c r="AH688" s="9"/>
      <c r="AI688" s="8"/>
      <c r="AJ688" s="13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7"/>
      <c r="BL688" s="7"/>
      <c r="BM688" s="7"/>
      <c r="BN688" s="7"/>
      <c r="BO688" s="7"/>
      <c r="BP688" s="7"/>
      <c r="BQ688" s="7"/>
      <c r="BR688" s="7"/>
      <c r="BT688" s="8"/>
      <c r="BV688" s="7"/>
      <c r="BW688" s="7"/>
      <c r="BX688" s="7"/>
      <c r="BY688" s="7"/>
      <c r="BZ688" s="7"/>
      <c r="CA688" s="7"/>
    </row>
    <row r="689" spans="1:79" x14ac:dyDescent="0.3">
      <c r="A689" s="1" t="s">
        <v>2687</v>
      </c>
      <c r="B689" s="1"/>
      <c r="C689" s="1" t="s">
        <v>1878</v>
      </c>
      <c r="D689" s="1"/>
      <c r="E689" s="1"/>
      <c r="F689" s="1"/>
      <c r="G689" s="1"/>
      <c r="H689" s="1">
        <v>12985.7</v>
      </c>
      <c r="I689" s="1">
        <v>-0.39</v>
      </c>
      <c r="J689" s="12">
        <v>1063.69</v>
      </c>
      <c r="K689" s="5">
        <v>883.29</v>
      </c>
      <c r="L689" s="5">
        <v>1300.3800000000001</v>
      </c>
      <c r="M689" s="13">
        <f t="shared" si="38"/>
        <v>-3.9807940111676876E-3</v>
      </c>
      <c r="N689" s="13">
        <f t="shared" si="39"/>
        <v>-6.4543246777506447E-3</v>
      </c>
      <c r="O689" s="13">
        <f t="shared" si="39"/>
        <v>-1.8064788669764575E-2</v>
      </c>
      <c r="P689" s="13">
        <f t="shared" si="39"/>
        <v>-6.0156697878844811E-3</v>
      </c>
      <c r="Q689" s="7"/>
      <c r="R689" s="8"/>
      <c r="S689" s="8"/>
      <c r="T689" s="8"/>
      <c r="U689" s="8"/>
      <c r="V689" s="13"/>
      <c r="W689" s="14"/>
      <c r="X689" s="1"/>
      <c r="Y689" s="1"/>
      <c r="Z689" s="1"/>
      <c r="AA689" s="1"/>
      <c r="AB689" s="1"/>
      <c r="AC689" s="1"/>
      <c r="AD689" s="8"/>
      <c r="AE689" s="8"/>
      <c r="AF689" s="8"/>
      <c r="AG689" s="8"/>
      <c r="AH689" s="9"/>
      <c r="AI689" s="8"/>
      <c r="AJ689" s="13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7"/>
      <c r="BL689" s="7"/>
      <c r="BM689" s="7"/>
      <c r="BN689" s="7"/>
      <c r="BO689" s="7"/>
      <c r="BP689" s="7"/>
      <c r="BQ689" s="7"/>
      <c r="BR689" s="7"/>
      <c r="BT689" s="8"/>
      <c r="BV689" s="7"/>
      <c r="BW689" s="7"/>
      <c r="BX689" s="7"/>
      <c r="BY689" s="7"/>
      <c r="BZ689" s="7"/>
      <c r="CA689" s="7"/>
    </row>
    <row r="690" spans="1:79" x14ac:dyDescent="0.3">
      <c r="A690" s="1" t="s">
        <v>2688</v>
      </c>
      <c r="B690" s="1"/>
      <c r="C690" s="1" t="s">
        <v>1878</v>
      </c>
      <c r="D690" s="1"/>
      <c r="E690" s="1"/>
      <c r="F690" s="1"/>
      <c r="G690" s="1"/>
      <c r="H690" s="1">
        <v>12797.28</v>
      </c>
      <c r="I690" s="1">
        <v>-1.45</v>
      </c>
      <c r="J690" s="12">
        <v>1044.8900000000001</v>
      </c>
      <c r="K690" s="5">
        <v>864.08</v>
      </c>
      <c r="L690" s="5">
        <v>1285.3</v>
      </c>
      <c r="M690" s="13">
        <f t="shared" si="38"/>
        <v>-1.450980694148174E-2</v>
      </c>
      <c r="N690" s="13">
        <f t="shared" si="39"/>
        <v>-1.7674322405964116E-2</v>
      </c>
      <c r="O690" s="13">
        <f t="shared" si="39"/>
        <v>-2.1748236705951496E-2</v>
      </c>
      <c r="P690" s="13">
        <f t="shared" si="39"/>
        <v>-1.1596610221627612E-2</v>
      </c>
      <c r="Q690" s="7"/>
      <c r="R690" s="8"/>
      <c r="S690" s="8"/>
      <c r="T690" s="8"/>
      <c r="U690" s="8"/>
      <c r="V690" s="13"/>
      <c r="W690" s="14"/>
      <c r="X690" s="1"/>
      <c r="Y690" s="1"/>
      <c r="Z690" s="1"/>
      <c r="AA690" s="1"/>
      <c r="AB690" s="1"/>
      <c r="AC690" s="1"/>
      <c r="AD690" s="8"/>
      <c r="AE690" s="8"/>
      <c r="AF690" s="8"/>
      <c r="AG690" s="8"/>
      <c r="AH690" s="9"/>
      <c r="AI690" s="8"/>
      <c r="AJ690" s="13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7"/>
      <c r="BL690" s="7"/>
      <c r="BM690" s="7"/>
      <c r="BN690" s="7"/>
      <c r="BO690" s="7"/>
      <c r="BP690" s="7"/>
      <c r="BQ690" s="7"/>
      <c r="BR690" s="7"/>
      <c r="BT690" s="8"/>
      <c r="BV690" s="7"/>
      <c r="BW690" s="7"/>
      <c r="BX690" s="7"/>
      <c r="BY690" s="7"/>
      <c r="BZ690" s="7"/>
      <c r="CA690" s="7"/>
    </row>
    <row r="691" spans="1:79" x14ac:dyDescent="0.3">
      <c r="A691" s="1" t="s">
        <v>2689</v>
      </c>
      <c r="B691" s="1"/>
      <c r="C691" s="1" t="s">
        <v>1878</v>
      </c>
      <c r="D691" s="1"/>
      <c r="E691" s="1"/>
      <c r="F691" s="1"/>
      <c r="G691" s="1"/>
      <c r="H691" s="1">
        <v>12740.31</v>
      </c>
      <c r="I691" s="1">
        <v>-0.44</v>
      </c>
      <c r="J691" s="12">
        <v>1039.2</v>
      </c>
      <c r="K691" s="5">
        <v>861.4</v>
      </c>
      <c r="L691" s="5">
        <v>1279.25</v>
      </c>
      <c r="M691" s="13">
        <f t="shared" si="38"/>
        <v>-4.4517272420390164E-3</v>
      </c>
      <c r="N691" s="13">
        <f t="shared" si="39"/>
        <v>-5.4455492922700355E-3</v>
      </c>
      <c r="O691" s="13">
        <f t="shared" si="39"/>
        <v>-3.1015646699380506E-3</v>
      </c>
      <c r="P691" s="13">
        <f t="shared" si="39"/>
        <v>-4.7070722788453701E-3</v>
      </c>
      <c r="Q691" s="7"/>
      <c r="R691" s="8"/>
      <c r="S691" s="8"/>
      <c r="T691" s="8"/>
      <c r="U691" s="8"/>
      <c r="V691" s="13"/>
      <c r="W691" s="14"/>
      <c r="X691" s="1"/>
      <c r="Y691" s="1"/>
      <c r="Z691" s="1"/>
      <c r="AA691" s="1"/>
      <c r="AB691" s="1"/>
      <c r="AC691" s="1"/>
      <c r="AD691" s="8"/>
      <c r="AE691" s="8"/>
      <c r="AF691" s="8"/>
      <c r="AG691" s="8"/>
      <c r="AH691" s="9"/>
      <c r="AI691" s="8"/>
      <c r="AJ691" s="13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7"/>
      <c r="BL691" s="7"/>
      <c r="BM691" s="7"/>
      <c r="BN691" s="7"/>
      <c r="BO691" s="7"/>
      <c r="BP691" s="7"/>
      <c r="BQ691" s="7"/>
      <c r="BR691" s="7"/>
      <c r="BT691" s="8"/>
      <c r="BV691" s="7"/>
      <c r="BW691" s="7"/>
      <c r="BX691" s="7"/>
      <c r="BY691" s="7"/>
      <c r="BZ691" s="7"/>
      <c r="CA691" s="7"/>
    </row>
    <row r="692" spans="1:79" x14ac:dyDescent="0.3">
      <c r="A692" s="1" t="s">
        <v>2690</v>
      </c>
      <c r="B692" s="1"/>
      <c r="C692" s="1" t="s">
        <v>1878</v>
      </c>
      <c r="D692" s="1"/>
      <c r="E692" s="1"/>
      <c r="F692" s="1"/>
      <c r="G692" s="1"/>
      <c r="H692" s="1">
        <v>12771.16</v>
      </c>
      <c r="I692" s="1">
        <v>0.24</v>
      </c>
      <c r="J692" s="12">
        <v>1041.53</v>
      </c>
      <c r="K692" s="5">
        <v>861.23</v>
      </c>
      <c r="L692" s="5">
        <v>1273.29</v>
      </c>
      <c r="M692" s="13">
        <f t="shared" si="38"/>
        <v>2.4214481437265789E-3</v>
      </c>
      <c r="N692" s="13">
        <f t="shared" si="39"/>
        <v>2.2421093148574656E-3</v>
      </c>
      <c r="O692" s="13">
        <f t="shared" si="39"/>
        <v>-1.9735314604130139E-4</v>
      </c>
      <c r="P692" s="13">
        <f t="shared" si="39"/>
        <v>-4.658979871018154E-3</v>
      </c>
      <c r="Q692" s="7"/>
      <c r="R692" s="8"/>
      <c r="S692" s="8"/>
      <c r="T692" s="8"/>
      <c r="U692" s="8"/>
      <c r="V692" s="13"/>
      <c r="W692" s="14"/>
      <c r="X692" s="1"/>
      <c r="Y692" s="1"/>
      <c r="Z692" s="1"/>
      <c r="AA692" s="1"/>
      <c r="AB692" s="1"/>
      <c r="AC692" s="1"/>
      <c r="AD692" s="8"/>
      <c r="AE692" s="8"/>
      <c r="AF692" s="8"/>
      <c r="AG692" s="8"/>
      <c r="AH692" s="9"/>
      <c r="AI692" s="8"/>
      <c r="AJ692" s="13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7"/>
      <c r="BL692" s="7"/>
      <c r="BM692" s="7"/>
      <c r="BN692" s="7"/>
      <c r="BO692" s="7"/>
      <c r="BP692" s="7"/>
      <c r="BQ692" s="7"/>
      <c r="BR692" s="7"/>
      <c r="BT692" s="8"/>
      <c r="BV692" s="7"/>
      <c r="BW692" s="7"/>
      <c r="BX692" s="7"/>
      <c r="BY692" s="7"/>
      <c r="BZ692" s="7"/>
      <c r="CA692" s="7"/>
    </row>
    <row r="693" spans="1:79" x14ac:dyDescent="0.3">
      <c r="A693" s="1" t="s">
        <v>2691</v>
      </c>
      <c r="B693" s="1"/>
      <c r="C693" s="1" t="s">
        <v>1878</v>
      </c>
      <c r="D693" s="1"/>
      <c r="E693" s="1"/>
      <c r="F693" s="1"/>
      <c r="G693" s="1"/>
      <c r="H693" s="1">
        <v>12862.51</v>
      </c>
      <c r="I693" s="1">
        <v>0.71</v>
      </c>
      <c r="J693" s="12">
        <v>1052.97</v>
      </c>
      <c r="K693" s="5">
        <v>858.7</v>
      </c>
      <c r="L693" s="5">
        <v>1267.7</v>
      </c>
      <c r="M693" s="13">
        <f t="shared" si="38"/>
        <v>7.1528349813172465E-3</v>
      </c>
      <c r="N693" s="13">
        <f t="shared" si="39"/>
        <v>1.0983841079949652E-2</v>
      </c>
      <c r="O693" s="13">
        <f t="shared" si="39"/>
        <v>-2.9376589296703504E-3</v>
      </c>
      <c r="P693" s="13">
        <f t="shared" si="39"/>
        <v>-4.3902017607928556E-3</v>
      </c>
      <c r="Q693" s="7"/>
      <c r="R693" s="8"/>
      <c r="S693" s="8"/>
      <c r="T693" s="8"/>
      <c r="U693" s="8"/>
      <c r="V693" s="13"/>
      <c r="W693" s="14"/>
      <c r="X693" s="1"/>
      <c r="Y693" s="1"/>
      <c r="Z693" s="1"/>
      <c r="AA693" s="1"/>
      <c r="AB693" s="1"/>
      <c r="AC693" s="1"/>
      <c r="AD693" s="8"/>
      <c r="AE693" s="8"/>
      <c r="AF693" s="8"/>
      <c r="AG693" s="8"/>
      <c r="AH693" s="9"/>
      <c r="AI693" s="8"/>
      <c r="AJ693" s="13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7"/>
      <c r="BL693" s="7"/>
      <c r="BM693" s="7"/>
      <c r="BN693" s="7"/>
      <c r="BO693" s="7"/>
      <c r="BP693" s="7"/>
      <c r="BQ693" s="7"/>
      <c r="BR693" s="7"/>
      <c r="BT693" s="8"/>
      <c r="BV693" s="7"/>
      <c r="BW693" s="7"/>
      <c r="BX693" s="7"/>
      <c r="BY693" s="7"/>
      <c r="BZ693" s="7"/>
      <c r="CA693" s="7"/>
    </row>
    <row r="694" spans="1:79" x14ac:dyDescent="0.3">
      <c r="A694" s="1" t="s">
        <v>2692</v>
      </c>
      <c r="B694" s="1"/>
      <c r="C694" s="1" t="s">
        <v>1878</v>
      </c>
      <c r="D694" s="1"/>
      <c r="E694" s="1"/>
      <c r="F694" s="1"/>
      <c r="G694" s="1"/>
      <c r="H694" s="1">
        <v>12864.08</v>
      </c>
      <c r="I694" s="1">
        <v>0.01</v>
      </c>
      <c r="J694" s="12">
        <v>1052.4000000000001</v>
      </c>
      <c r="K694" s="5">
        <v>859.44</v>
      </c>
      <c r="L694" s="5">
        <v>1267.6199999999999</v>
      </c>
      <c r="M694" s="13">
        <f t="shared" si="38"/>
        <v>1.2206015777627144E-4</v>
      </c>
      <c r="N694" s="13">
        <f t="shared" si="39"/>
        <v>-5.4132596370259911E-4</v>
      </c>
      <c r="O694" s="13">
        <f t="shared" si="39"/>
        <v>8.617677885174313E-4</v>
      </c>
      <c r="P694" s="13">
        <f t="shared" si="39"/>
        <v>-6.3106413189406574E-5</v>
      </c>
      <c r="Q694" s="7"/>
      <c r="R694" s="8"/>
      <c r="S694" s="8"/>
      <c r="T694" s="8"/>
      <c r="U694" s="8"/>
      <c r="V694" s="13"/>
      <c r="W694" s="14"/>
      <c r="X694" s="1"/>
      <c r="Y694" s="1"/>
      <c r="Z694" s="1"/>
      <c r="AA694" s="1"/>
      <c r="AB694" s="1"/>
      <c r="AC694" s="1"/>
      <c r="AD694" s="8"/>
      <c r="AE694" s="8"/>
      <c r="AF694" s="8"/>
      <c r="AG694" s="8"/>
      <c r="AH694" s="9"/>
      <c r="AI694" s="8"/>
      <c r="AJ694" s="13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7"/>
      <c r="BL694" s="7"/>
      <c r="BM694" s="7"/>
      <c r="BN694" s="7"/>
      <c r="BO694" s="7"/>
      <c r="BP694" s="7"/>
      <c r="BQ694" s="7"/>
      <c r="BR694" s="7"/>
      <c r="BT694" s="8"/>
      <c r="BV694" s="7"/>
      <c r="BW694" s="7"/>
      <c r="BX694" s="7"/>
      <c r="BY694" s="7"/>
      <c r="BZ694" s="7"/>
      <c r="CA694" s="7"/>
    </row>
    <row r="695" spans="1:79" x14ac:dyDescent="0.3">
      <c r="A695" s="1" t="s">
        <v>2693</v>
      </c>
      <c r="B695" s="1"/>
      <c r="C695" s="1" t="s">
        <v>1878</v>
      </c>
      <c r="D695" s="1"/>
      <c r="E695" s="1"/>
      <c r="F695" s="1"/>
      <c r="G695" s="1"/>
      <c r="H695" s="1">
        <v>12723.14</v>
      </c>
      <c r="I695" s="1">
        <v>-1.0900000000000001</v>
      </c>
      <c r="J695" s="12">
        <v>1039.8900000000001</v>
      </c>
      <c r="K695" s="5">
        <v>850.92</v>
      </c>
      <c r="L695" s="5">
        <v>1264.7</v>
      </c>
      <c r="M695" s="13">
        <f t="shared" si="38"/>
        <v>-1.0956088581538737E-2</v>
      </c>
      <c r="N695" s="13">
        <f t="shared" si="39"/>
        <v>-1.1887115165336359E-2</v>
      </c>
      <c r="O695" s="13">
        <f t="shared" si="39"/>
        <v>-9.9134320022341571E-3</v>
      </c>
      <c r="P695" s="13">
        <f t="shared" si="39"/>
        <v>-2.3035294488883418E-3</v>
      </c>
      <c r="Q695" s="7"/>
      <c r="R695" s="8"/>
      <c r="S695" s="8"/>
      <c r="T695" s="8"/>
      <c r="U695" s="8"/>
      <c r="V695" s="13"/>
      <c r="W695" s="14"/>
      <c r="X695" s="1"/>
      <c r="Y695" s="1"/>
      <c r="Z695" s="1"/>
      <c r="AA695" s="1"/>
      <c r="AB695" s="1"/>
      <c r="AC695" s="1"/>
      <c r="AD695" s="8"/>
      <c r="AE695" s="8"/>
      <c r="AF695" s="8"/>
      <c r="AG695" s="8"/>
      <c r="AH695" s="9"/>
      <c r="AI695" s="8"/>
      <c r="AJ695" s="13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7"/>
      <c r="BL695" s="7"/>
      <c r="BM695" s="7"/>
      <c r="BN695" s="7"/>
      <c r="BO695" s="7"/>
      <c r="BP695" s="7"/>
      <c r="BQ695" s="7"/>
      <c r="BR695" s="7"/>
      <c r="BT695" s="8"/>
      <c r="BV695" s="7"/>
      <c r="BW695" s="7"/>
      <c r="BX695" s="7"/>
      <c r="BY695" s="7"/>
      <c r="BZ695" s="7"/>
      <c r="CA695" s="7"/>
    </row>
    <row r="696" spans="1:79" x14ac:dyDescent="0.3">
      <c r="A696" s="1" t="s">
        <v>2694</v>
      </c>
      <c r="B696" s="1"/>
      <c r="C696" s="1" t="s">
        <v>1878</v>
      </c>
      <c r="D696" s="1"/>
      <c r="E696" s="1"/>
      <c r="F696" s="1"/>
      <c r="G696" s="1"/>
      <c r="H696" s="1">
        <v>12732.05</v>
      </c>
      <c r="I696" s="1">
        <v>7.0000000000000007E-2</v>
      </c>
      <c r="J696" s="12">
        <v>1043.06</v>
      </c>
      <c r="K696" s="5">
        <v>855.08</v>
      </c>
      <c r="L696" s="5">
        <v>1255.44</v>
      </c>
      <c r="M696" s="13">
        <f t="shared" si="38"/>
        <v>7.0029882560440626E-4</v>
      </c>
      <c r="N696" s="13">
        <f t="shared" si="39"/>
        <v>3.0483993499310635E-3</v>
      </c>
      <c r="O696" s="13">
        <f t="shared" si="39"/>
        <v>4.888826211629782E-3</v>
      </c>
      <c r="P696" s="13">
        <f t="shared" si="39"/>
        <v>-7.3218945204396313E-3</v>
      </c>
      <c r="Q696" s="7"/>
      <c r="R696" s="8"/>
      <c r="S696" s="8"/>
      <c r="T696" s="8"/>
      <c r="U696" s="8"/>
      <c r="V696" s="13"/>
      <c r="W696" s="14"/>
      <c r="X696" s="1"/>
      <c r="Y696" s="1"/>
      <c r="Z696" s="1"/>
      <c r="AA696" s="1"/>
      <c r="AB696" s="1"/>
      <c r="AC696" s="1"/>
      <c r="AD696" s="8"/>
      <c r="AE696" s="8"/>
      <c r="AF696" s="8"/>
      <c r="AG696" s="8"/>
      <c r="AH696" s="9"/>
      <c r="AI696" s="8"/>
      <c r="AJ696" s="13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7"/>
      <c r="BL696" s="7"/>
      <c r="BM696" s="7"/>
      <c r="BN696" s="7"/>
      <c r="BO696" s="7"/>
      <c r="BP696" s="7"/>
      <c r="BQ696" s="7"/>
      <c r="BR696" s="7"/>
      <c r="BT696" s="8"/>
      <c r="BV696" s="7"/>
      <c r="BW696" s="7"/>
      <c r="BX696" s="7"/>
      <c r="BY696" s="7"/>
      <c r="BZ696" s="7"/>
      <c r="CA696" s="7"/>
    </row>
    <row r="697" spans="1:79" x14ac:dyDescent="0.3">
      <c r="A697" s="1" t="s">
        <v>2695</v>
      </c>
      <c r="B697" s="1"/>
      <c r="C697" s="1" t="s">
        <v>1878</v>
      </c>
      <c r="D697" s="1"/>
      <c r="E697" s="1"/>
      <c r="F697" s="1"/>
      <c r="G697" s="1"/>
      <c r="H697" s="1">
        <v>12742.08</v>
      </c>
      <c r="I697" s="1">
        <v>7.0000000000000007E-2</v>
      </c>
      <c r="J697" s="12">
        <v>1044.24</v>
      </c>
      <c r="K697" s="5">
        <v>852.28</v>
      </c>
      <c r="L697" s="5">
        <v>1259.82</v>
      </c>
      <c r="M697" s="13">
        <f t="shared" si="38"/>
        <v>7.8777573132371437E-4</v>
      </c>
      <c r="N697" s="13">
        <f t="shared" si="39"/>
        <v>1.1312867907886659E-3</v>
      </c>
      <c r="O697" s="13">
        <f t="shared" si="39"/>
        <v>-3.2745474107687134E-3</v>
      </c>
      <c r="P697" s="13">
        <f t="shared" si="39"/>
        <v>3.48881666985279E-3</v>
      </c>
      <c r="Q697" s="7"/>
      <c r="R697" s="8"/>
      <c r="S697" s="8"/>
      <c r="T697" s="8"/>
      <c r="U697" s="8"/>
      <c r="V697" s="13"/>
      <c r="W697" s="14"/>
      <c r="X697" s="1"/>
      <c r="Y697" s="1"/>
      <c r="Z697" s="1"/>
      <c r="AA697" s="1"/>
      <c r="AB697" s="1"/>
      <c r="AC697" s="1"/>
      <c r="AD697" s="8"/>
      <c r="AE697" s="8"/>
      <c r="AF697" s="8"/>
      <c r="AG697" s="8"/>
      <c r="AH697" s="9"/>
      <c r="AI697" s="8"/>
      <c r="AJ697" s="13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7"/>
      <c r="BL697" s="7"/>
      <c r="BM697" s="7"/>
      <c r="BN697" s="7"/>
      <c r="BO697" s="7"/>
      <c r="BP697" s="7"/>
      <c r="BQ697" s="7"/>
      <c r="BR697" s="7"/>
      <c r="BT697" s="8"/>
      <c r="BV697" s="7"/>
      <c r="BW697" s="7"/>
      <c r="BX697" s="7"/>
      <c r="BY697" s="7"/>
      <c r="BZ697" s="7"/>
      <c r="CA697" s="7"/>
    </row>
    <row r="698" spans="1:79" x14ac:dyDescent="0.3">
      <c r="A698" s="1" t="s">
        <v>2696</v>
      </c>
      <c r="B698" s="1"/>
      <c r="C698" s="1" t="s">
        <v>1878</v>
      </c>
      <c r="D698" s="1"/>
      <c r="E698" s="1"/>
      <c r="F698" s="1"/>
      <c r="G698" s="1"/>
      <c r="H698" s="1">
        <v>12893.1</v>
      </c>
      <c r="I698" s="1">
        <v>1.18</v>
      </c>
      <c r="J698" s="12">
        <v>1061.08</v>
      </c>
      <c r="K698" s="5">
        <v>853.24</v>
      </c>
      <c r="L698" s="5">
        <v>1272.05</v>
      </c>
      <c r="M698" s="13">
        <f t="shared" si="38"/>
        <v>1.1852068108189506E-2</v>
      </c>
      <c r="N698" s="13">
        <f t="shared" si="39"/>
        <v>1.6126560943844348E-2</v>
      </c>
      <c r="O698" s="13">
        <f t="shared" si="39"/>
        <v>1.1263903881353343E-3</v>
      </c>
      <c r="P698" s="13">
        <f t="shared" si="39"/>
        <v>9.7077360257815659E-3</v>
      </c>
      <c r="Q698" s="7"/>
      <c r="R698" s="8"/>
      <c r="S698" s="8"/>
      <c r="T698" s="8"/>
      <c r="U698" s="8"/>
      <c r="V698" s="13"/>
      <c r="W698" s="14"/>
      <c r="X698" s="1"/>
      <c r="Y698" s="1"/>
      <c r="Z698" s="1"/>
      <c r="AA698" s="1"/>
      <c r="AB698" s="1"/>
      <c r="AC698" s="1"/>
      <c r="AD698" s="8"/>
      <c r="AE698" s="8"/>
      <c r="AF698" s="8"/>
      <c r="AG698" s="8"/>
      <c r="AH698" s="9"/>
      <c r="AI698" s="8"/>
      <c r="AJ698" s="13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7"/>
      <c r="BL698" s="7"/>
      <c r="BM698" s="7"/>
      <c r="BN698" s="7"/>
      <c r="BO698" s="7"/>
      <c r="BP698" s="7"/>
      <c r="BQ698" s="7"/>
      <c r="BR698" s="7"/>
      <c r="BT698" s="8"/>
      <c r="BV698" s="7"/>
      <c r="BW698" s="7"/>
      <c r="BX698" s="7"/>
      <c r="BY698" s="7"/>
      <c r="BZ698" s="7"/>
      <c r="CA698" s="7"/>
    </row>
    <row r="699" spans="1:79" x14ac:dyDescent="0.3">
      <c r="A699" s="1" t="s">
        <v>2697</v>
      </c>
      <c r="B699" s="1"/>
      <c r="C699" s="1" t="s">
        <v>1878</v>
      </c>
      <c r="D699" s="1"/>
      <c r="E699" s="1"/>
      <c r="F699" s="1"/>
      <c r="G699" s="1"/>
      <c r="H699" s="1">
        <v>13130.08</v>
      </c>
      <c r="I699" s="1">
        <v>1.83</v>
      </c>
      <c r="J699" s="12">
        <v>1087.55</v>
      </c>
      <c r="K699" s="5">
        <v>861.72</v>
      </c>
      <c r="L699" s="5">
        <v>1281.0899999999999</v>
      </c>
      <c r="M699" s="13">
        <f t="shared" si="38"/>
        <v>1.8380373998495347E-2</v>
      </c>
      <c r="N699" s="13">
        <f t="shared" si="39"/>
        <v>2.4946281147510074E-2</v>
      </c>
      <c r="O699" s="13">
        <f t="shared" si="39"/>
        <v>9.9385870329566917E-3</v>
      </c>
      <c r="P699" s="13">
        <f t="shared" si="39"/>
        <v>7.1066388899807542E-3</v>
      </c>
      <c r="Q699" s="7"/>
      <c r="R699" s="8"/>
      <c r="S699" s="8"/>
      <c r="T699" s="8"/>
      <c r="U699" s="8"/>
      <c r="V699" s="13"/>
      <c r="W699" s="14"/>
      <c r="X699" s="1"/>
      <c r="Y699" s="1"/>
      <c r="Z699" s="1"/>
      <c r="AA699" s="1"/>
      <c r="AB699" s="1"/>
      <c r="AC699" s="1"/>
      <c r="AD699" s="8"/>
      <c r="AE699" s="8"/>
      <c r="AF699" s="8"/>
      <c r="AG699" s="8"/>
      <c r="AH699" s="9"/>
      <c r="AI699" s="8"/>
      <c r="AJ699" s="13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7"/>
      <c r="BL699" s="7"/>
      <c r="BM699" s="7"/>
      <c r="BN699" s="7"/>
      <c r="BO699" s="7"/>
      <c r="BP699" s="7"/>
      <c r="BQ699" s="7"/>
      <c r="BR699" s="7"/>
      <c r="BT699" s="8"/>
      <c r="BV699" s="7"/>
      <c r="BW699" s="7"/>
      <c r="BX699" s="7"/>
      <c r="BY699" s="7"/>
      <c r="BZ699" s="7"/>
      <c r="CA699" s="7"/>
    </row>
    <row r="700" spans="1:79" x14ac:dyDescent="0.3">
      <c r="A700" s="1" t="s">
        <v>2698</v>
      </c>
      <c r="B700" s="1"/>
      <c r="C700" s="1" t="s">
        <v>1878</v>
      </c>
      <c r="D700" s="1"/>
      <c r="E700" s="1"/>
      <c r="F700" s="1"/>
      <c r="G700" s="1"/>
      <c r="H700" s="1">
        <v>13186.73</v>
      </c>
      <c r="I700" s="1">
        <v>0.43</v>
      </c>
      <c r="J700" s="12">
        <v>1093.53</v>
      </c>
      <c r="K700" s="5">
        <v>864.42</v>
      </c>
      <c r="L700" s="5">
        <v>1280.49</v>
      </c>
      <c r="M700" s="13">
        <f t="shared" si="38"/>
        <v>4.3145205512837848E-3</v>
      </c>
      <c r="N700" s="13">
        <f t="shared" si="39"/>
        <v>5.4985977656198948E-3</v>
      </c>
      <c r="O700" s="13">
        <f t="shared" si="39"/>
        <v>3.1332683470268741E-3</v>
      </c>
      <c r="P700" s="13">
        <f t="shared" si="39"/>
        <v>-4.6835116970700419E-4</v>
      </c>
      <c r="Q700" s="7"/>
      <c r="R700" s="8"/>
      <c r="S700" s="8"/>
      <c r="T700" s="8"/>
      <c r="U700" s="8"/>
      <c r="V700" s="13"/>
      <c r="W700" s="14"/>
      <c r="X700" s="1"/>
      <c r="Y700" s="1"/>
      <c r="Z700" s="1"/>
      <c r="AA700" s="1"/>
      <c r="AB700" s="1"/>
      <c r="AC700" s="1"/>
      <c r="AD700" s="8"/>
      <c r="AE700" s="8"/>
      <c r="AF700" s="8"/>
      <c r="AG700" s="8"/>
      <c r="AH700" s="9"/>
      <c r="AI700" s="8"/>
      <c r="AJ700" s="13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7"/>
      <c r="BL700" s="7"/>
      <c r="BM700" s="7"/>
      <c r="BN700" s="7"/>
      <c r="BO700" s="7"/>
      <c r="BP700" s="7"/>
      <c r="BQ700" s="7"/>
      <c r="BR700" s="7"/>
      <c r="BT700" s="8"/>
      <c r="BV700" s="7"/>
      <c r="BW700" s="7"/>
      <c r="BX700" s="7"/>
      <c r="BY700" s="7"/>
      <c r="BZ700" s="7"/>
      <c r="CA700" s="7"/>
    </row>
    <row r="701" spans="1:79" x14ac:dyDescent="0.3">
      <c r="A701" s="1" t="s">
        <v>2699</v>
      </c>
      <c r="B701" s="1"/>
      <c r="C701" s="1" t="s">
        <v>1878</v>
      </c>
      <c r="D701" s="1"/>
      <c r="E701" s="1"/>
      <c r="F701" s="1"/>
      <c r="G701" s="1"/>
      <c r="H701" s="1">
        <v>13441.19</v>
      </c>
      <c r="I701" s="1">
        <v>1.92</v>
      </c>
      <c r="J701" s="12">
        <v>1121.46</v>
      </c>
      <c r="K701" s="5">
        <v>871.02</v>
      </c>
      <c r="L701" s="5">
        <v>1292.23</v>
      </c>
      <c r="M701" s="13">
        <f t="shared" si="38"/>
        <v>1.9296671729837511E-2</v>
      </c>
      <c r="N701" s="13">
        <f t="shared" si="39"/>
        <v>2.5541137417354864E-2</v>
      </c>
      <c r="O701" s="13">
        <f t="shared" si="39"/>
        <v>7.6351773443465998E-3</v>
      </c>
      <c r="P701" s="13">
        <f t="shared" si="39"/>
        <v>9.1683652351834954E-3</v>
      </c>
      <c r="Q701" s="7"/>
      <c r="R701" s="8"/>
      <c r="S701" s="8"/>
      <c r="T701" s="8"/>
      <c r="U701" s="8"/>
      <c r="V701" s="13"/>
      <c r="W701" s="14"/>
      <c r="X701" s="1"/>
      <c r="Y701" s="1"/>
      <c r="Z701" s="1"/>
      <c r="AA701" s="1"/>
      <c r="AB701" s="1"/>
      <c r="AC701" s="1"/>
      <c r="AD701" s="8"/>
      <c r="AE701" s="8"/>
      <c r="AF701" s="8"/>
      <c r="AG701" s="8"/>
      <c r="AH701" s="9"/>
      <c r="AI701" s="8"/>
      <c r="AJ701" s="13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7"/>
      <c r="BL701" s="7"/>
      <c r="BM701" s="7"/>
      <c r="BN701" s="7"/>
      <c r="BO701" s="7"/>
      <c r="BP701" s="7"/>
      <c r="BQ701" s="7"/>
      <c r="BR701" s="7"/>
      <c r="BT701" s="8"/>
      <c r="BV701" s="7"/>
      <c r="BW701" s="7"/>
      <c r="BX701" s="7"/>
      <c r="BY701" s="7"/>
      <c r="BZ701" s="7"/>
      <c r="CA701" s="7"/>
    </row>
    <row r="702" spans="1:79" x14ac:dyDescent="0.3">
      <c r="A702" s="1" t="s">
        <v>2700</v>
      </c>
      <c r="B702" s="1"/>
      <c r="C702" s="1" t="s">
        <v>1878</v>
      </c>
      <c r="D702" s="1"/>
      <c r="E702" s="1"/>
      <c r="F702" s="1"/>
      <c r="G702" s="1"/>
      <c r="H702" s="1">
        <v>13357.79</v>
      </c>
      <c r="I702" s="1">
        <v>-0.62</v>
      </c>
      <c r="J702" s="12">
        <v>1110.68</v>
      </c>
      <c r="K702" s="5">
        <v>868.49</v>
      </c>
      <c r="L702" s="5">
        <v>1291.76</v>
      </c>
      <c r="M702" s="13">
        <f t="shared" si="38"/>
        <v>-6.2048077588368056E-3</v>
      </c>
      <c r="N702" s="13">
        <f t="shared" si="39"/>
        <v>-9.6124694594545979E-3</v>
      </c>
      <c r="O702" s="13">
        <f t="shared" si="39"/>
        <v>-2.9046405363826189E-3</v>
      </c>
      <c r="P702" s="13">
        <f t="shared" si="39"/>
        <v>-3.6371234223009363E-4</v>
      </c>
      <c r="Q702" s="7"/>
      <c r="R702" s="8"/>
      <c r="S702" s="8"/>
      <c r="T702" s="8"/>
      <c r="U702" s="8"/>
      <c r="V702" s="13"/>
      <c r="W702" s="14"/>
      <c r="X702" s="1"/>
      <c r="Y702" s="1"/>
      <c r="Z702" s="1"/>
      <c r="AA702" s="1"/>
      <c r="AB702" s="1"/>
      <c r="AC702" s="1"/>
      <c r="AD702" s="8"/>
      <c r="AE702" s="8"/>
      <c r="AF702" s="8"/>
      <c r="AG702" s="8"/>
      <c r="AH702" s="9"/>
      <c r="AI702" s="8"/>
      <c r="AJ702" s="13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7"/>
      <c r="BL702" s="7"/>
      <c r="BM702" s="7"/>
      <c r="BN702" s="7"/>
      <c r="BO702" s="7"/>
      <c r="BP702" s="7"/>
      <c r="BQ702" s="7"/>
      <c r="BR702" s="7"/>
      <c r="BT702" s="8"/>
      <c r="BV702" s="7"/>
      <c r="BW702" s="7"/>
      <c r="BX702" s="7"/>
      <c r="BY702" s="7"/>
      <c r="BZ702" s="7"/>
      <c r="CA702" s="7"/>
    </row>
    <row r="703" spans="1:79" x14ac:dyDescent="0.3">
      <c r="A703" s="1" t="s">
        <v>2701</v>
      </c>
      <c r="B703" s="1"/>
      <c r="C703" s="1" t="s">
        <v>1878</v>
      </c>
      <c r="D703" s="1"/>
      <c r="E703" s="1"/>
      <c r="F703" s="1"/>
      <c r="G703" s="1"/>
      <c r="H703" s="1">
        <v>13426.56</v>
      </c>
      <c r="I703" s="1">
        <v>0.51</v>
      </c>
      <c r="J703" s="12">
        <v>1113.17</v>
      </c>
      <c r="K703" s="5">
        <v>871.1</v>
      </c>
      <c r="L703" s="5">
        <v>1297.4100000000001</v>
      </c>
      <c r="M703" s="13">
        <f t="shared" si="38"/>
        <v>5.1483067184017184E-3</v>
      </c>
      <c r="N703" s="13">
        <f t="shared" si="39"/>
        <v>2.2418698455000108E-3</v>
      </c>
      <c r="O703" s="13">
        <f t="shared" si="39"/>
        <v>3.0052159495215225E-3</v>
      </c>
      <c r="P703" s="13">
        <f t="shared" si="39"/>
        <v>4.3738775004644737E-3</v>
      </c>
      <c r="Q703" s="7"/>
      <c r="R703" s="8"/>
      <c r="S703" s="8"/>
      <c r="T703" s="8"/>
      <c r="U703" s="8"/>
      <c r="V703" s="13"/>
      <c r="W703" s="14"/>
      <c r="X703" s="1"/>
      <c r="Y703" s="1"/>
      <c r="Z703" s="1"/>
      <c r="AA703" s="1"/>
      <c r="AB703" s="1"/>
      <c r="AC703" s="1"/>
      <c r="AD703" s="8"/>
      <c r="AE703" s="8"/>
      <c r="AF703" s="8"/>
      <c r="AG703" s="8"/>
      <c r="AH703" s="9"/>
      <c r="AI703" s="8"/>
      <c r="AJ703" s="13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7"/>
      <c r="BL703" s="7"/>
      <c r="BM703" s="7"/>
      <c r="BN703" s="7"/>
      <c r="BO703" s="7"/>
      <c r="BP703" s="7"/>
      <c r="BQ703" s="7"/>
      <c r="BR703" s="7"/>
      <c r="BT703" s="8"/>
      <c r="BV703" s="7"/>
      <c r="BW703" s="7"/>
      <c r="BX703" s="7"/>
      <c r="BY703" s="7"/>
      <c r="BZ703" s="7"/>
      <c r="CA703" s="7"/>
    </row>
    <row r="704" spans="1:79" x14ac:dyDescent="0.3">
      <c r="A704" s="1" t="s">
        <v>2702</v>
      </c>
      <c r="B704" s="1"/>
      <c r="C704" s="1" t="s">
        <v>1878</v>
      </c>
      <c r="D704" s="1"/>
      <c r="E704" s="1"/>
      <c r="F704" s="1"/>
      <c r="G704" s="1"/>
      <c r="H704" s="1">
        <v>13652.62</v>
      </c>
      <c r="I704" s="1">
        <v>1.68</v>
      </c>
      <c r="J704" s="12">
        <v>1136.27</v>
      </c>
      <c r="K704" s="5">
        <v>875.22</v>
      </c>
      <c r="L704" s="5">
        <v>1294.56</v>
      </c>
      <c r="M704" s="13">
        <f t="shared" si="38"/>
        <v>1.6836777253444124E-2</v>
      </c>
      <c r="N704" s="13">
        <f t="shared" si="39"/>
        <v>2.0751547382699798E-2</v>
      </c>
      <c r="O704" s="13">
        <f t="shared" si="39"/>
        <v>4.7296521639306199E-3</v>
      </c>
      <c r="P704" s="13">
        <f t="shared" si="39"/>
        <v>-2.1966841630634004E-3</v>
      </c>
      <c r="Q704" s="7"/>
      <c r="R704" s="8"/>
      <c r="S704" s="8"/>
      <c r="T704" s="8"/>
      <c r="U704" s="8"/>
      <c r="V704" s="13"/>
      <c r="W704" s="14"/>
      <c r="X704" s="1"/>
      <c r="Y704" s="1"/>
      <c r="Z704" s="1"/>
      <c r="AA704" s="1"/>
      <c r="AB704" s="1"/>
      <c r="AC704" s="1"/>
      <c r="AD704" s="8"/>
      <c r="AE704" s="8"/>
      <c r="AF704" s="8"/>
      <c r="AG704" s="8"/>
      <c r="AH704" s="9"/>
      <c r="AI704" s="8"/>
      <c r="AJ704" s="13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7"/>
      <c r="BL704" s="7"/>
      <c r="BM704" s="7"/>
      <c r="BN704" s="7"/>
      <c r="BO704" s="7"/>
      <c r="BP704" s="7"/>
      <c r="BQ704" s="7"/>
      <c r="BR704" s="7"/>
      <c r="BT704" s="8"/>
      <c r="BV704" s="7"/>
      <c r="BW704" s="7"/>
      <c r="BX704" s="7"/>
      <c r="BY704" s="7"/>
      <c r="BZ704" s="7"/>
      <c r="CA704" s="7"/>
    </row>
    <row r="705" spans="1:79" x14ac:dyDescent="0.3">
      <c r="A705" s="1" t="s">
        <v>2703</v>
      </c>
      <c r="B705" s="1"/>
      <c r="C705" s="1" t="s">
        <v>1878</v>
      </c>
      <c r="D705" s="1"/>
      <c r="E705" s="1"/>
      <c r="F705" s="1"/>
      <c r="G705" s="1"/>
      <c r="H705" s="1">
        <v>13640.5</v>
      </c>
      <c r="I705" s="1">
        <v>-0.08</v>
      </c>
      <c r="J705" s="12">
        <v>1136.0999999999999</v>
      </c>
      <c r="K705" s="5">
        <v>874.48</v>
      </c>
      <c r="L705" s="5">
        <v>1285.67</v>
      </c>
      <c r="M705" s="13">
        <f t="shared" si="38"/>
        <v>-8.8774169353578181E-4</v>
      </c>
      <c r="N705" s="13">
        <f t="shared" si="39"/>
        <v>-1.4961232805588143E-4</v>
      </c>
      <c r="O705" s="13">
        <f t="shared" si="39"/>
        <v>-8.4550170242914113E-4</v>
      </c>
      <c r="P705" s="13">
        <f t="shared" si="39"/>
        <v>-6.8671981213693778E-3</v>
      </c>
      <c r="Q705" s="7"/>
      <c r="R705" s="8"/>
      <c r="S705" s="8"/>
      <c r="T705" s="8"/>
      <c r="U705" s="8"/>
      <c r="V705" s="13"/>
      <c r="W705" s="14"/>
      <c r="X705" s="1"/>
      <c r="Y705" s="1"/>
      <c r="Z705" s="1"/>
      <c r="AA705" s="1"/>
      <c r="AB705" s="1"/>
      <c r="AC705" s="1"/>
      <c r="AD705" s="8"/>
      <c r="AE705" s="8"/>
      <c r="AF705" s="8"/>
      <c r="AG705" s="8"/>
      <c r="AH705" s="9"/>
      <c r="AI705" s="8"/>
      <c r="AJ705" s="13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7"/>
      <c r="BL705" s="7"/>
      <c r="BM705" s="7"/>
      <c r="BN705" s="7"/>
      <c r="BO705" s="7"/>
      <c r="BP705" s="7"/>
      <c r="BQ705" s="7"/>
      <c r="BR705" s="7"/>
      <c r="BT705" s="8"/>
      <c r="BV705" s="7"/>
      <c r="BW705" s="7"/>
      <c r="BX705" s="7"/>
      <c r="BY705" s="7"/>
      <c r="BZ705" s="7"/>
      <c r="CA705" s="7"/>
    </row>
    <row r="706" spans="1:79" x14ac:dyDescent="0.3">
      <c r="A706" s="1" t="s">
        <v>2704</v>
      </c>
      <c r="B706" s="1"/>
      <c r="C706" s="1" t="s">
        <v>1878</v>
      </c>
      <c r="D706" s="1"/>
      <c r="E706" s="1"/>
      <c r="F706" s="1"/>
      <c r="G706" s="1"/>
      <c r="H706" s="1">
        <v>13752</v>
      </c>
      <c r="I706" s="1">
        <v>0.81</v>
      </c>
      <c r="J706" s="12">
        <v>1148.6099999999999</v>
      </c>
      <c r="K706" s="5">
        <v>880.58</v>
      </c>
      <c r="L706" s="5">
        <v>1272.3399999999999</v>
      </c>
      <c r="M706" s="13">
        <f t="shared" si="38"/>
        <v>8.1741871632272645E-3</v>
      </c>
      <c r="N706" s="13">
        <f t="shared" si="39"/>
        <v>1.1011354634275161E-2</v>
      </c>
      <c r="O706" s="13">
        <f t="shared" si="39"/>
        <v>6.9755740554386936E-3</v>
      </c>
      <c r="P706" s="13">
        <f t="shared" si="39"/>
        <v>-1.0368134902424497E-2</v>
      </c>
      <c r="Q706" s="7"/>
      <c r="R706" s="8"/>
      <c r="S706" s="8"/>
      <c r="T706" s="8"/>
      <c r="U706" s="8"/>
      <c r="V706" s="13"/>
      <c r="W706" s="14"/>
      <c r="X706" s="1"/>
      <c r="Y706" s="1"/>
      <c r="Z706" s="1"/>
      <c r="AA706" s="1"/>
      <c r="AB706" s="1"/>
      <c r="AC706" s="1"/>
      <c r="AD706" s="8"/>
      <c r="AE706" s="8"/>
      <c r="AF706" s="8"/>
      <c r="AG706" s="8"/>
      <c r="AH706" s="9"/>
      <c r="AI706" s="8"/>
      <c r="AJ706" s="13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7"/>
      <c r="BL706" s="7"/>
      <c r="BM706" s="7"/>
      <c r="BN706" s="7"/>
      <c r="BO706" s="7"/>
      <c r="BP706" s="7"/>
      <c r="BQ706" s="7"/>
      <c r="BR706" s="7"/>
      <c r="BT706" s="8"/>
      <c r="BV706" s="7"/>
      <c r="BW706" s="7"/>
      <c r="BX706" s="7"/>
      <c r="BY706" s="7"/>
      <c r="BZ706" s="7"/>
      <c r="CA706" s="7"/>
    </row>
    <row r="707" spans="1:79" x14ac:dyDescent="0.3">
      <c r="A707" s="1" t="s">
        <v>2705</v>
      </c>
      <c r="B707" s="1"/>
      <c r="C707" s="1" t="s">
        <v>1878</v>
      </c>
      <c r="D707" s="1"/>
      <c r="E707" s="1"/>
      <c r="F707" s="1"/>
      <c r="G707" s="1"/>
      <c r="H707" s="1">
        <v>13739.79</v>
      </c>
      <c r="I707" s="1">
        <v>-0.08</v>
      </c>
      <c r="J707" s="12">
        <v>1148.3900000000001</v>
      </c>
      <c r="K707" s="5">
        <v>877.59</v>
      </c>
      <c r="L707" s="5">
        <v>1281.95</v>
      </c>
      <c r="M707" s="13">
        <f t="shared" si="38"/>
        <v>-8.8787085514829833E-4</v>
      </c>
      <c r="N707" s="13">
        <f t="shared" si="39"/>
        <v>-1.9153585638276294E-4</v>
      </c>
      <c r="O707" s="13">
        <f t="shared" si="39"/>
        <v>-3.3954893365736316E-3</v>
      </c>
      <c r="P707" s="13">
        <f t="shared" si="39"/>
        <v>7.5530125595359987E-3</v>
      </c>
      <c r="Q707" s="7"/>
      <c r="R707" s="8"/>
      <c r="S707" s="8"/>
      <c r="T707" s="8"/>
      <c r="U707" s="8"/>
      <c r="V707" s="13"/>
      <c r="W707" s="14"/>
      <c r="X707" s="1"/>
      <c r="Y707" s="1"/>
      <c r="Z707" s="1"/>
      <c r="AA707" s="1"/>
      <c r="AB707" s="1"/>
      <c r="AC707" s="1"/>
      <c r="AD707" s="8"/>
      <c r="AE707" s="8"/>
      <c r="AF707" s="8"/>
      <c r="AG707" s="8"/>
      <c r="AH707" s="9"/>
      <c r="AI707" s="8"/>
      <c r="AJ707" s="13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7"/>
      <c r="BL707" s="7"/>
      <c r="BM707" s="7"/>
      <c r="BN707" s="7"/>
      <c r="BO707" s="7"/>
      <c r="BP707" s="7"/>
      <c r="BQ707" s="7"/>
      <c r="BR707" s="7"/>
      <c r="BT707" s="8"/>
      <c r="BV707" s="7"/>
      <c r="BW707" s="7"/>
      <c r="BX707" s="7"/>
      <c r="BY707" s="7"/>
      <c r="BZ707" s="7"/>
      <c r="CA707" s="7"/>
    </row>
    <row r="708" spans="1:79" x14ac:dyDescent="0.3">
      <c r="A708" s="1" t="s">
        <v>2706</v>
      </c>
      <c r="B708" s="1"/>
      <c r="C708" s="1" t="s">
        <v>1878</v>
      </c>
      <c r="D708" s="1"/>
      <c r="E708" s="1"/>
      <c r="F708" s="1"/>
      <c r="G708" s="1"/>
      <c r="H708" s="1">
        <v>13729.54</v>
      </c>
      <c r="I708" s="1">
        <v>-7.0000000000000007E-2</v>
      </c>
      <c r="J708" s="12">
        <v>1145.8699999999999</v>
      </c>
      <c r="K708" s="5">
        <v>878.75</v>
      </c>
      <c r="L708" s="5">
        <v>1291.52</v>
      </c>
      <c r="M708" s="13">
        <f t="shared" ref="M708:M771" si="40">H708/H707-1</f>
        <v>-7.4600849066830399E-4</v>
      </c>
      <c r="N708" s="13">
        <f t="shared" si="39"/>
        <v>-2.1943764748910688E-3</v>
      </c>
      <c r="O708" s="13">
        <f t="shared" si="39"/>
        <v>1.3218017525267189E-3</v>
      </c>
      <c r="P708" s="13">
        <f t="shared" si="39"/>
        <v>7.4651897499902198E-3</v>
      </c>
      <c r="Q708" s="7"/>
      <c r="R708" s="8"/>
      <c r="S708" s="8"/>
      <c r="T708" s="8"/>
      <c r="U708" s="8"/>
      <c r="V708" s="13"/>
      <c r="W708" s="14"/>
      <c r="X708" s="1"/>
      <c r="Y708" s="1"/>
      <c r="Z708" s="1"/>
      <c r="AA708" s="1"/>
      <c r="AB708" s="1"/>
      <c r="AC708" s="1"/>
      <c r="AD708" s="8"/>
      <c r="AE708" s="8"/>
      <c r="AF708" s="8"/>
      <c r="AG708" s="8"/>
      <c r="AH708" s="9"/>
      <c r="AI708" s="8"/>
      <c r="AJ708" s="13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7"/>
      <c r="BL708" s="7"/>
      <c r="BM708" s="7"/>
      <c r="BN708" s="7"/>
      <c r="BO708" s="7"/>
      <c r="BP708" s="7"/>
      <c r="BQ708" s="7"/>
      <c r="BR708" s="7"/>
      <c r="BT708" s="8"/>
      <c r="BV708" s="7"/>
      <c r="BW708" s="7"/>
      <c r="BX708" s="7"/>
      <c r="BY708" s="7"/>
      <c r="BZ708" s="7"/>
      <c r="CA708" s="7"/>
    </row>
    <row r="709" spans="1:79" x14ac:dyDescent="0.3">
      <c r="A709" s="1" t="s">
        <v>2707</v>
      </c>
      <c r="B709" s="1"/>
      <c r="C709" s="1" t="s">
        <v>1878</v>
      </c>
      <c r="D709" s="1"/>
      <c r="E709" s="1"/>
      <c r="F709" s="1"/>
      <c r="G709" s="1"/>
      <c r="H709" s="1">
        <v>13690.12</v>
      </c>
      <c r="I709" s="1">
        <v>-0.28000000000000003</v>
      </c>
      <c r="J709" s="12">
        <v>1141.8</v>
      </c>
      <c r="K709" s="5">
        <v>881.8</v>
      </c>
      <c r="L709" s="5">
        <v>1300.82</v>
      </c>
      <c r="M709" s="13">
        <f t="shared" si="40"/>
        <v>-2.8711814088454579E-3</v>
      </c>
      <c r="N709" s="13">
        <f t="shared" ref="N709:P772" si="41">J709/J708-1</f>
        <v>-3.5518863396371003E-3</v>
      </c>
      <c r="O709" s="13">
        <f t="shared" si="41"/>
        <v>3.4708392603128857E-3</v>
      </c>
      <c r="P709" s="13">
        <f t="shared" si="41"/>
        <v>7.2008176412288183E-3</v>
      </c>
      <c r="Q709" s="7"/>
      <c r="R709" s="8"/>
      <c r="S709" s="8"/>
      <c r="T709" s="8"/>
      <c r="U709" s="8"/>
      <c r="V709" s="13"/>
      <c r="W709" s="14"/>
      <c r="X709" s="1"/>
      <c r="Y709" s="1"/>
      <c r="Z709" s="1"/>
      <c r="AA709" s="1"/>
      <c r="AB709" s="1"/>
      <c r="AC709" s="1"/>
      <c r="AD709" s="8"/>
      <c r="AE709" s="8"/>
      <c r="AF709" s="8"/>
      <c r="AG709" s="8"/>
      <c r="AH709" s="9"/>
      <c r="AI709" s="8"/>
      <c r="AJ709" s="13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7"/>
      <c r="BL709" s="7"/>
      <c r="BM709" s="7"/>
      <c r="BN709" s="7"/>
      <c r="BO709" s="7"/>
      <c r="BP709" s="7"/>
      <c r="BQ709" s="7"/>
      <c r="BR709" s="7"/>
      <c r="BT709" s="8"/>
      <c r="BV709" s="7"/>
      <c r="BW709" s="7"/>
      <c r="BX709" s="7"/>
      <c r="BY709" s="7"/>
      <c r="BZ709" s="7"/>
      <c r="CA709" s="7"/>
    </row>
    <row r="710" spans="1:79" x14ac:dyDescent="0.3">
      <c r="A710" s="1" t="s">
        <v>2708</v>
      </c>
      <c r="B710" s="1"/>
      <c r="C710" s="1" t="s">
        <v>1878</v>
      </c>
      <c r="D710" s="1"/>
      <c r="E710" s="1"/>
      <c r="F710" s="1"/>
      <c r="G710" s="1"/>
      <c r="H710" s="1">
        <v>14042.34</v>
      </c>
      <c r="I710" s="1">
        <v>2.57</v>
      </c>
      <c r="J710" s="12">
        <v>1179.8800000000001</v>
      </c>
      <c r="K710" s="5">
        <v>888.75</v>
      </c>
      <c r="L710" s="5">
        <v>1315.49</v>
      </c>
      <c r="M710" s="13">
        <f t="shared" si="40"/>
        <v>2.5728043289613201E-2</v>
      </c>
      <c r="N710" s="13">
        <f t="shared" si="41"/>
        <v>3.3350849535820792E-2</v>
      </c>
      <c r="O710" s="13">
        <f t="shared" si="41"/>
        <v>7.8816058063053696E-3</v>
      </c>
      <c r="P710" s="13">
        <f t="shared" si="41"/>
        <v>1.1277501883427465E-2</v>
      </c>
      <c r="Q710" s="7"/>
      <c r="R710" s="8"/>
      <c r="S710" s="8"/>
      <c r="T710" s="8"/>
      <c r="U710" s="8"/>
      <c r="V710" s="13"/>
      <c r="W710" s="14"/>
      <c r="X710" s="1"/>
      <c r="Y710" s="1"/>
      <c r="Z710" s="1"/>
      <c r="AA710" s="1"/>
      <c r="AB710" s="1"/>
      <c r="AC710" s="1"/>
      <c r="AD710" s="8"/>
      <c r="AE710" s="8"/>
      <c r="AF710" s="8"/>
      <c r="AG710" s="8"/>
      <c r="AH710" s="9"/>
      <c r="AI710" s="8"/>
      <c r="AJ710" s="13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7"/>
      <c r="BL710" s="7"/>
      <c r="BM710" s="7"/>
      <c r="BN710" s="7"/>
      <c r="BO710" s="7"/>
      <c r="BP710" s="7"/>
      <c r="BQ710" s="7"/>
      <c r="BR710" s="7"/>
      <c r="BT710" s="8"/>
      <c r="BV710" s="7"/>
      <c r="BW710" s="7"/>
      <c r="BX710" s="7"/>
      <c r="BY710" s="7"/>
      <c r="BZ710" s="7"/>
      <c r="CA710" s="7"/>
    </row>
    <row r="711" spans="1:79" x14ac:dyDescent="0.3">
      <c r="A711" s="1" t="s">
        <v>2709</v>
      </c>
      <c r="B711" s="1"/>
      <c r="C711" s="1" t="s">
        <v>1878</v>
      </c>
      <c r="D711" s="1"/>
      <c r="E711" s="1"/>
      <c r="F711" s="1"/>
      <c r="G711" s="1"/>
      <c r="H711" s="1">
        <v>14078.88</v>
      </c>
      <c r="I711" s="1">
        <v>0.26</v>
      </c>
      <c r="J711" s="12">
        <v>1181.99</v>
      </c>
      <c r="K711" s="5">
        <v>899.36</v>
      </c>
      <c r="L711" s="5">
        <v>1329.27</v>
      </c>
      <c r="M711" s="13">
        <f t="shared" si="40"/>
        <v>2.6021304141616852E-3</v>
      </c>
      <c r="N711" s="13">
        <f t="shared" si="41"/>
        <v>1.7883174560124893E-3</v>
      </c>
      <c r="O711" s="13">
        <f t="shared" si="41"/>
        <v>1.1938115330520471E-2</v>
      </c>
      <c r="P711" s="13">
        <f t="shared" si="41"/>
        <v>1.0475184151913064E-2</v>
      </c>
      <c r="Q711" s="7"/>
      <c r="R711" s="8"/>
      <c r="S711" s="8"/>
      <c r="T711" s="8"/>
      <c r="U711" s="8"/>
      <c r="V711" s="13"/>
      <c r="W711" s="14"/>
      <c r="X711" s="1"/>
      <c r="Y711" s="1"/>
      <c r="Z711" s="1"/>
      <c r="AA711" s="1"/>
      <c r="AB711" s="1"/>
      <c r="AC711" s="1"/>
      <c r="AD711" s="8"/>
      <c r="AE711" s="8"/>
      <c r="AF711" s="8"/>
      <c r="AG711" s="8"/>
      <c r="AH711" s="9"/>
      <c r="AI711" s="8"/>
      <c r="AJ711" s="13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7"/>
      <c r="BL711" s="7"/>
      <c r="BM711" s="7"/>
      <c r="BN711" s="7"/>
      <c r="BO711" s="7"/>
      <c r="BP711" s="7"/>
      <c r="BQ711" s="7"/>
      <c r="BR711" s="7"/>
      <c r="BT711" s="8"/>
      <c r="BV711" s="7"/>
      <c r="BW711" s="7"/>
      <c r="BX711" s="7"/>
      <c r="BY711" s="7"/>
      <c r="BZ711" s="7"/>
      <c r="CA711" s="7"/>
    </row>
    <row r="712" spans="1:79" x14ac:dyDescent="0.3">
      <c r="A712" s="1" t="s">
        <v>2710</v>
      </c>
      <c r="B712" s="1"/>
      <c r="C712" s="1" t="s">
        <v>1878</v>
      </c>
      <c r="D712" s="1"/>
      <c r="E712" s="1"/>
      <c r="F712" s="1"/>
      <c r="G712" s="1"/>
      <c r="H712" s="1">
        <v>14042.52</v>
      </c>
      <c r="I712" s="1">
        <v>-0.25</v>
      </c>
      <c r="J712" s="12">
        <v>1174.73</v>
      </c>
      <c r="K712" s="5">
        <v>908.77</v>
      </c>
      <c r="L712" s="5">
        <v>1342.48</v>
      </c>
      <c r="M712" s="13">
        <f t="shared" si="40"/>
        <v>-2.5825917970746515E-3</v>
      </c>
      <c r="N712" s="13">
        <f t="shared" si="41"/>
        <v>-6.1421839440265469E-3</v>
      </c>
      <c r="O712" s="13">
        <f t="shared" si="41"/>
        <v>1.0462995908201433E-2</v>
      </c>
      <c r="P712" s="13">
        <f t="shared" si="41"/>
        <v>9.9377854010096467E-3</v>
      </c>
      <c r="Q712" s="7"/>
      <c r="R712" s="8"/>
      <c r="S712" s="8"/>
      <c r="T712" s="8"/>
      <c r="U712" s="8"/>
      <c r="V712" s="13"/>
      <c r="W712" s="14"/>
      <c r="X712" s="1"/>
      <c r="Y712" s="1"/>
      <c r="Z712" s="1"/>
      <c r="AA712" s="1"/>
      <c r="AB712" s="1"/>
      <c r="AC712" s="1"/>
      <c r="AD712" s="8"/>
      <c r="AE712" s="8"/>
      <c r="AF712" s="8"/>
      <c r="AG712" s="8"/>
      <c r="AH712" s="9"/>
      <c r="AI712" s="8"/>
      <c r="AJ712" s="13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7"/>
      <c r="BL712" s="7"/>
      <c r="BM712" s="7"/>
      <c r="BN712" s="7"/>
      <c r="BO712" s="7"/>
      <c r="BP712" s="7"/>
      <c r="BQ712" s="7"/>
      <c r="BR712" s="7"/>
      <c r="BT712" s="8"/>
      <c r="BV712" s="7"/>
      <c r="BW712" s="7"/>
      <c r="BX712" s="7"/>
      <c r="BY712" s="7"/>
      <c r="BZ712" s="7"/>
      <c r="CA712" s="7"/>
    </row>
    <row r="713" spans="1:79" x14ac:dyDescent="0.3">
      <c r="A713" s="1" t="s">
        <v>2711</v>
      </c>
      <c r="B713" s="1"/>
      <c r="C713" s="1" t="s">
        <v>1878</v>
      </c>
      <c r="D713" s="1"/>
      <c r="E713" s="1"/>
      <c r="F713" s="1"/>
      <c r="G713" s="1"/>
      <c r="H713" s="1">
        <v>14093.23</v>
      </c>
      <c r="I713" s="1">
        <v>0.36</v>
      </c>
      <c r="J713" s="12">
        <v>1179.3900000000001</v>
      </c>
      <c r="K713" s="5">
        <v>908.02</v>
      </c>
      <c r="L713" s="5">
        <v>1359.94</v>
      </c>
      <c r="M713" s="13">
        <f t="shared" si="40"/>
        <v>3.6111752021716903E-3</v>
      </c>
      <c r="N713" s="13">
        <f t="shared" si="41"/>
        <v>3.9668689826599657E-3</v>
      </c>
      <c r="O713" s="13">
        <f t="shared" si="41"/>
        <v>-8.252913278387064E-4</v>
      </c>
      <c r="P713" s="13">
        <f t="shared" si="41"/>
        <v>1.3005780346820872E-2</v>
      </c>
      <c r="Q713" s="7"/>
      <c r="R713" s="8"/>
      <c r="S713" s="8"/>
      <c r="T713" s="8"/>
      <c r="U713" s="8"/>
      <c r="V713" s="13"/>
      <c r="W713" s="14"/>
      <c r="X713" s="1"/>
      <c r="Y713" s="1"/>
      <c r="Z713" s="1"/>
      <c r="AA713" s="1"/>
      <c r="AB713" s="1"/>
      <c r="AC713" s="1"/>
      <c r="AD713" s="8"/>
      <c r="AE713" s="8"/>
      <c r="AF713" s="8"/>
      <c r="AG713" s="8"/>
      <c r="AH713" s="9"/>
      <c r="AI713" s="8"/>
      <c r="AJ713" s="13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7"/>
      <c r="BL713" s="7"/>
      <c r="BM713" s="7"/>
      <c r="BN713" s="7"/>
      <c r="BO713" s="7"/>
      <c r="BP713" s="7"/>
      <c r="BQ713" s="7"/>
      <c r="BR713" s="7"/>
      <c r="BT713" s="8"/>
      <c r="BV713" s="7"/>
      <c r="BW713" s="7"/>
      <c r="BX713" s="7"/>
      <c r="BY713" s="7"/>
      <c r="BZ713" s="7"/>
      <c r="CA713" s="7"/>
    </row>
    <row r="714" spans="1:79" x14ac:dyDescent="0.3">
      <c r="A714" s="1" t="s">
        <v>2712</v>
      </c>
      <c r="B714" s="1"/>
      <c r="C714" s="1" t="s">
        <v>1878</v>
      </c>
      <c r="D714" s="1"/>
      <c r="E714" s="1"/>
      <c r="F714" s="1"/>
      <c r="G714" s="1"/>
      <c r="H714" s="1">
        <v>14195.88</v>
      </c>
      <c r="I714" s="1">
        <v>0.72</v>
      </c>
      <c r="J714" s="12">
        <v>1190.31</v>
      </c>
      <c r="K714" s="5">
        <v>909.35</v>
      </c>
      <c r="L714" s="5">
        <v>1372.47</v>
      </c>
      <c r="M714" s="13">
        <f t="shared" si="40"/>
        <v>7.2836390238433246E-3</v>
      </c>
      <c r="N714" s="13">
        <f t="shared" si="41"/>
        <v>9.259023732607341E-3</v>
      </c>
      <c r="O714" s="13">
        <f t="shared" si="41"/>
        <v>1.464725446576054E-3</v>
      </c>
      <c r="P714" s="13">
        <f t="shared" si="41"/>
        <v>9.2136417783137414E-3</v>
      </c>
      <c r="Q714" s="7"/>
      <c r="R714" s="8"/>
      <c r="S714" s="8"/>
      <c r="T714" s="8"/>
      <c r="U714" s="8"/>
      <c r="V714" s="13"/>
      <c r="W714" s="14"/>
      <c r="X714" s="1"/>
      <c r="Y714" s="1"/>
      <c r="Z714" s="1"/>
      <c r="AA714" s="1"/>
      <c r="AB714" s="1"/>
      <c r="AC714" s="1"/>
      <c r="AD714" s="8"/>
      <c r="AE714" s="8"/>
      <c r="AF714" s="8"/>
      <c r="AG714" s="8"/>
      <c r="AH714" s="9"/>
      <c r="AI714" s="8"/>
      <c r="AJ714" s="13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7"/>
      <c r="BL714" s="7"/>
      <c r="BM714" s="7"/>
      <c r="BN714" s="7"/>
      <c r="BO714" s="7"/>
      <c r="BP714" s="7"/>
      <c r="BQ714" s="7"/>
      <c r="BR714" s="7"/>
      <c r="BT714" s="8"/>
      <c r="BV714" s="7"/>
      <c r="BW714" s="7"/>
      <c r="BX714" s="7"/>
      <c r="BY714" s="7"/>
      <c r="BZ714" s="7"/>
      <c r="CA714" s="7"/>
    </row>
    <row r="715" spans="1:79" x14ac:dyDescent="0.3">
      <c r="A715" s="1" t="s">
        <v>2713</v>
      </c>
      <c r="B715" s="1"/>
      <c r="C715" s="1" t="s">
        <v>1878</v>
      </c>
      <c r="D715" s="1"/>
      <c r="E715" s="1"/>
      <c r="F715" s="1"/>
      <c r="G715" s="1"/>
      <c r="H715" s="1">
        <v>14039.04</v>
      </c>
      <c r="I715" s="1">
        <v>-1.1000000000000001</v>
      </c>
      <c r="J715" s="12">
        <v>1169.32</v>
      </c>
      <c r="K715" s="5">
        <v>907.97</v>
      </c>
      <c r="L715" s="5">
        <v>1354.71</v>
      </c>
      <c r="M715" s="13">
        <f t="shared" si="40"/>
        <v>-1.1048275978664091E-2</v>
      </c>
      <c r="N715" s="13">
        <f t="shared" si="41"/>
        <v>-1.763406171501547E-2</v>
      </c>
      <c r="O715" s="13">
        <f t="shared" si="41"/>
        <v>-1.5175674932643712E-3</v>
      </c>
      <c r="P715" s="13">
        <f t="shared" si="41"/>
        <v>-1.2940173555706092E-2</v>
      </c>
      <c r="Q715" s="7"/>
      <c r="R715" s="8"/>
      <c r="S715" s="8"/>
      <c r="T715" s="8"/>
      <c r="U715" s="8"/>
      <c r="V715" s="13"/>
      <c r="W715" s="14"/>
      <c r="X715" s="1"/>
      <c r="Y715" s="1"/>
      <c r="Z715" s="1"/>
      <c r="AA715" s="1"/>
      <c r="AB715" s="1"/>
      <c r="AC715" s="1"/>
      <c r="AD715" s="8"/>
      <c r="AE715" s="8"/>
      <c r="AF715" s="8"/>
      <c r="AG715" s="8"/>
      <c r="AH715" s="9"/>
      <c r="AI715" s="8"/>
      <c r="AJ715" s="13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7"/>
      <c r="BL715" s="7"/>
      <c r="BM715" s="7"/>
      <c r="BN715" s="7"/>
      <c r="BO715" s="7"/>
      <c r="BP715" s="7"/>
      <c r="BQ715" s="7"/>
      <c r="BR715" s="7"/>
      <c r="BT715" s="8"/>
      <c r="BV715" s="7"/>
      <c r="BW715" s="7"/>
      <c r="BX715" s="7"/>
      <c r="BY715" s="7"/>
      <c r="BZ715" s="7"/>
      <c r="CA715" s="7"/>
    </row>
    <row r="716" spans="1:79" x14ac:dyDescent="0.3">
      <c r="A716" s="1" t="s">
        <v>2714</v>
      </c>
      <c r="B716" s="1"/>
      <c r="C716" s="1" t="s">
        <v>1878</v>
      </c>
      <c r="D716" s="1"/>
      <c r="E716" s="1"/>
      <c r="F716" s="1"/>
      <c r="G716" s="1"/>
      <c r="H716" s="1">
        <v>13839.16</v>
      </c>
      <c r="I716" s="1">
        <v>-1.42</v>
      </c>
      <c r="J716" s="12">
        <v>1143.06</v>
      </c>
      <c r="K716" s="5">
        <v>912.48</v>
      </c>
      <c r="L716" s="5">
        <v>1369.69</v>
      </c>
      <c r="M716" s="13">
        <f t="shared" si="40"/>
        <v>-1.4237440736688645E-2</v>
      </c>
      <c r="N716" s="13">
        <f t="shared" si="41"/>
        <v>-2.2457496664728183E-2</v>
      </c>
      <c r="O716" s="13">
        <f t="shared" si="41"/>
        <v>4.9671244644646784E-3</v>
      </c>
      <c r="P716" s="13">
        <f t="shared" si="41"/>
        <v>1.1057717149795865E-2</v>
      </c>
      <c r="Q716" s="7"/>
      <c r="R716" s="8"/>
      <c r="S716" s="8"/>
      <c r="T716" s="8"/>
      <c r="U716" s="8"/>
      <c r="V716" s="13"/>
      <c r="W716" s="14"/>
      <c r="X716" s="1"/>
      <c r="Y716" s="1"/>
      <c r="Z716" s="1"/>
      <c r="AA716" s="1"/>
      <c r="AB716" s="1"/>
      <c r="AC716" s="1"/>
      <c r="AD716" s="8"/>
      <c r="AE716" s="8"/>
      <c r="AF716" s="8"/>
      <c r="AG716" s="8"/>
      <c r="AH716" s="9"/>
      <c r="AI716" s="8"/>
      <c r="AJ716" s="13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7"/>
      <c r="BL716" s="7"/>
      <c r="BM716" s="7"/>
      <c r="BN716" s="7"/>
      <c r="BO716" s="7"/>
      <c r="BP716" s="7"/>
      <c r="BQ716" s="7"/>
      <c r="BR716" s="7"/>
      <c r="BT716" s="8"/>
      <c r="BV716" s="7"/>
      <c r="BW716" s="7"/>
      <c r="BX716" s="7"/>
      <c r="BY716" s="7"/>
      <c r="BZ716" s="7"/>
      <c r="CA716" s="7"/>
    </row>
    <row r="717" spans="1:79" x14ac:dyDescent="0.3">
      <c r="A717" s="1" t="s">
        <v>2715</v>
      </c>
      <c r="B717" s="1"/>
      <c r="C717" s="1" t="s">
        <v>1878</v>
      </c>
      <c r="D717" s="1"/>
      <c r="E717" s="1"/>
      <c r="F717" s="1"/>
      <c r="G717" s="1"/>
      <c r="H717" s="1">
        <v>13765.82</v>
      </c>
      <c r="I717" s="1">
        <v>-0.52</v>
      </c>
      <c r="J717" s="12">
        <v>1134.97</v>
      </c>
      <c r="K717" s="5">
        <v>908.41</v>
      </c>
      <c r="L717" s="5">
        <v>1395.02</v>
      </c>
      <c r="M717" s="13">
        <f t="shared" si="40"/>
        <v>-5.299454591174646E-3</v>
      </c>
      <c r="N717" s="13">
        <f t="shared" si="41"/>
        <v>-7.0774937448602193E-3</v>
      </c>
      <c r="O717" s="13">
        <f t="shared" si="41"/>
        <v>-4.4603717341750171E-3</v>
      </c>
      <c r="P717" s="13">
        <f t="shared" si="41"/>
        <v>1.8493235695668409E-2</v>
      </c>
      <c r="Q717" s="7"/>
      <c r="R717" s="8"/>
      <c r="S717" s="8"/>
      <c r="T717" s="8"/>
      <c r="U717" s="8"/>
      <c r="V717" s="13"/>
      <c r="W717" s="14"/>
      <c r="X717" s="1"/>
      <c r="Y717" s="1"/>
      <c r="Z717" s="1"/>
      <c r="AA717" s="1"/>
      <c r="AB717" s="1"/>
      <c r="AC717" s="1"/>
      <c r="AD717" s="8"/>
      <c r="AE717" s="8"/>
      <c r="AF717" s="8"/>
      <c r="AG717" s="8"/>
      <c r="AH717" s="9"/>
      <c r="AI717" s="8"/>
      <c r="AJ717" s="13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7"/>
      <c r="BL717" s="7"/>
      <c r="BM717" s="7"/>
      <c r="BN717" s="7"/>
      <c r="BO717" s="7"/>
      <c r="BP717" s="7"/>
      <c r="BQ717" s="7"/>
      <c r="BR717" s="7"/>
      <c r="BT717" s="8"/>
      <c r="BV717" s="7"/>
      <c r="BW717" s="7"/>
      <c r="BX717" s="7"/>
      <c r="BY717" s="7"/>
      <c r="BZ717" s="7"/>
      <c r="CA717" s="7"/>
    </row>
    <row r="718" spans="1:79" x14ac:dyDescent="0.3">
      <c r="A718" s="1" t="s">
        <v>2716</v>
      </c>
      <c r="B718" s="1"/>
      <c r="C718" s="1" t="s">
        <v>1878</v>
      </c>
      <c r="D718" s="1"/>
      <c r="E718" s="1"/>
      <c r="F718" s="1"/>
      <c r="G718" s="1"/>
      <c r="H718" s="1">
        <v>13792.99</v>
      </c>
      <c r="I718" s="1">
        <v>0.19</v>
      </c>
      <c r="J718" s="12">
        <v>1137.94</v>
      </c>
      <c r="K718" s="5">
        <v>902.99</v>
      </c>
      <c r="L718" s="5">
        <v>1391.81</v>
      </c>
      <c r="M718" s="13">
        <f t="shared" si="40"/>
        <v>1.9737291349153363E-3</v>
      </c>
      <c r="N718" s="13">
        <f t="shared" si="41"/>
        <v>2.6168092548701782E-3</v>
      </c>
      <c r="O718" s="13">
        <f t="shared" si="41"/>
        <v>-5.9664688851949199E-3</v>
      </c>
      <c r="P718" s="13">
        <f t="shared" si="41"/>
        <v>-2.3010422789637719E-3</v>
      </c>
      <c r="Q718" s="7"/>
      <c r="R718" s="8"/>
      <c r="S718" s="8"/>
      <c r="T718" s="8"/>
      <c r="U718" s="8"/>
      <c r="V718" s="13"/>
      <c r="W718" s="14"/>
      <c r="X718" s="1"/>
      <c r="Y718" s="1"/>
      <c r="Z718" s="1"/>
      <c r="AA718" s="1"/>
      <c r="AB718" s="1"/>
      <c r="AC718" s="1"/>
      <c r="AD718" s="8"/>
      <c r="AE718" s="8"/>
      <c r="AF718" s="8"/>
      <c r="AG718" s="8"/>
      <c r="AH718" s="9"/>
      <c r="AI718" s="8"/>
      <c r="AJ718" s="13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7"/>
      <c r="BL718" s="7"/>
      <c r="BM718" s="7"/>
      <c r="BN718" s="7"/>
      <c r="BO718" s="7"/>
      <c r="BP718" s="7"/>
      <c r="BQ718" s="7"/>
      <c r="BR718" s="7"/>
      <c r="BT718" s="8"/>
      <c r="BV718" s="7"/>
      <c r="BW718" s="7"/>
      <c r="BX718" s="7"/>
      <c r="BY718" s="7"/>
      <c r="BZ718" s="7"/>
      <c r="CA718" s="7"/>
    </row>
    <row r="719" spans="1:79" x14ac:dyDescent="0.3">
      <c r="A719" s="1" t="s">
        <v>2717</v>
      </c>
      <c r="B719" s="1"/>
      <c r="C719" s="1" t="s">
        <v>1878</v>
      </c>
      <c r="D719" s="1"/>
      <c r="E719" s="1"/>
      <c r="F719" s="1"/>
      <c r="G719" s="1"/>
      <c r="H719" s="1">
        <v>13834.89</v>
      </c>
      <c r="I719" s="1">
        <v>0.3</v>
      </c>
      <c r="J719" s="12">
        <v>1141.94</v>
      </c>
      <c r="K719" s="5">
        <v>901.73</v>
      </c>
      <c r="L719" s="5">
        <v>1380.47</v>
      </c>
      <c r="M719" s="13">
        <f t="shared" si="40"/>
        <v>3.0377749856991265E-3</v>
      </c>
      <c r="N719" s="13">
        <f t="shared" si="41"/>
        <v>3.5151238202366653E-3</v>
      </c>
      <c r="O719" s="13">
        <f t="shared" si="41"/>
        <v>-1.395364289748513E-3</v>
      </c>
      <c r="P719" s="13">
        <f t="shared" si="41"/>
        <v>-8.147663833425467E-3</v>
      </c>
      <c r="Q719" s="7"/>
      <c r="R719" s="8"/>
      <c r="S719" s="8"/>
      <c r="T719" s="8"/>
      <c r="U719" s="8"/>
      <c r="V719" s="13"/>
      <c r="W719" s="14"/>
      <c r="X719" s="1"/>
      <c r="Y719" s="1"/>
      <c r="Z719" s="1"/>
      <c r="AA719" s="1"/>
      <c r="AB719" s="1"/>
      <c r="AC719" s="1"/>
      <c r="AD719" s="8"/>
      <c r="AE719" s="8"/>
      <c r="AF719" s="8"/>
      <c r="AG719" s="8"/>
      <c r="AH719" s="9"/>
      <c r="AI719" s="8"/>
      <c r="AJ719" s="13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7"/>
      <c r="BL719" s="7"/>
      <c r="BM719" s="7"/>
      <c r="BN719" s="7"/>
      <c r="BO719" s="7"/>
      <c r="BP719" s="7"/>
      <c r="BQ719" s="7"/>
      <c r="BR719" s="7"/>
      <c r="BT719" s="8"/>
      <c r="BV719" s="7"/>
      <c r="BW719" s="7"/>
      <c r="BX719" s="7"/>
      <c r="BY719" s="7"/>
      <c r="BZ719" s="7"/>
      <c r="CA719" s="7"/>
    </row>
    <row r="720" spans="1:79" x14ac:dyDescent="0.3">
      <c r="A720" s="1" t="s">
        <v>2718</v>
      </c>
      <c r="B720" s="1"/>
      <c r="C720" s="1" t="s">
        <v>1878</v>
      </c>
      <c r="D720" s="1"/>
      <c r="E720" s="1"/>
      <c r="F720" s="1"/>
      <c r="G720" s="1"/>
      <c r="H720" s="1">
        <v>13824.61</v>
      </c>
      <c r="I720" s="1">
        <v>-7.0000000000000007E-2</v>
      </c>
      <c r="J720" s="12">
        <v>1138.4000000000001</v>
      </c>
      <c r="K720" s="5">
        <v>904.97</v>
      </c>
      <c r="L720" s="5">
        <v>1372.61</v>
      </c>
      <c r="M720" s="13">
        <f t="shared" si="40"/>
        <v>-7.4304891473653267E-4</v>
      </c>
      <c r="N720" s="13">
        <f t="shared" si="41"/>
        <v>-3.0999877401614029E-3</v>
      </c>
      <c r="O720" s="13">
        <f t="shared" si="41"/>
        <v>3.5930932762577861E-3</v>
      </c>
      <c r="P720" s="13">
        <f t="shared" si="41"/>
        <v>-5.6937130107862499E-3</v>
      </c>
      <c r="Q720" s="7"/>
      <c r="R720" s="8"/>
      <c r="S720" s="8"/>
      <c r="T720" s="8"/>
      <c r="U720" s="8"/>
      <c r="V720" s="13"/>
      <c r="W720" s="14"/>
      <c r="X720" s="1"/>
      <c r="Y720" s="1"/>
      <c r="Z720" s="1"/>
      <c r="AA720" s="1"/>
      <c r="AB720" s="1"/>
      <c r="AC720" s="1"/>
      <c r="AD720" s="8"/>
      <c r="AE720" s="8"/>
      <c r="AF720" s="8"/>
      <c r="AG720" s="8"/>
      <c r="AH720" s="9"/>
      <c r="AI720" s="8"/>
      <c r="AJ720" s="13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7"/>
      <c r="BL720" s="7"/>
      <c r="BM720" s="7"/>
      <c r="BN720" s="7"/>
      <c r="BO720" s="7"/>
      <c r="BP720" s="7"/>
      <c r="BQ720" s="7"/>
      <c r="BR720" s="7"/>
      <c r="BT720" s="8"/>
      <c r="BV720" s="7"/>
      <c r="BW720" s="7"/>
      <c r="BX720" s="7"/>
      <c r="BY720" s="7"/>
      <c r="BZ720" s="7"/>
      <c r="CA720" s="7"/>
    </row>
    <row r="721" spans="1:79" x14ac:dyDescent="0.3">
      <c r="A721" s="1" t="s">
        <v>2719</v>
      </c>
      <c r="B721" s="1"/>
      <c r="C721" s="1" t="s">
        <v>1878</v>
      </c>
      <c r="D721" s="1"/>
      <c r="E721" s="1"/>
      <c r="F721" s="1"/>
      <c r="G721" s="1"/>
      <c r="H721" s="1">
        <v>13945.96</v>
      </c>
      <c r="I721" s="1">
        <v>0.87</v>
      </c>
      <c r="J721" s="12">
        <v>1152.1600000000001</v>
      </c>
      <c r="K721" s="5">
        <v>909.3</v>
      </c>
      <c r="L721" s="5">
        <v>1368.48</v>
      </c>
      <c r="M721" s="13">
        <f t="shared" si="40"/>
        <v>8.7778244738909716E-3</v>
      </c>
      <c r="N721" s="13">
        <f t="shared" si="41"/>
        <v>1.2087139845396999E-2</v>
      </c>
      <c r="O721" s="13">
        <f t="shared" si="41"/>
        <v>4.7846889952152249E-3</v>
      </c>
      <c r="P721" s="13">
        <f t="shared" si="41"/>
        <v>-3.0088663203676758E-3</v>
      </c>
      <c r="Q721" s="7"/>
      <c r="R721" s="8"/>
      <c r="S721" s="8"/>
      <c r="T721" s="8"/>
      <c r="U721" s="8"/>
      <c r="V721" s="13"/>
      <c r="W721" s="14"/>
      <c r="X721" s="1"/>
      <c r="Y721" s="1"/>
      <c r="Z721" s="1"/>
      <c r="AA721" s="1"/>
      <c r="AB721" s="1"/>
      <c r="AC721" s="1"/>
      <c r="AD721" s="8"/>
      <c r="AE721" s="8"/>
      <c r="AF721" s="8"/>
      <c r="AG721" s="8"/>
      <c r="AH721" s="9"/>
      <c r="AI721" s="8"/>
      <c r="AJ721" s="13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7"/>
      <c r="BL721" s="7"/>
      <c r="BM721" s="7"/>
      <c r="BN721" s="7"/>
      <c r="BO721" s="7"/>
      <c r="BP721" s="7"/>
      <c r="BQ721" s="7"/>
      <c r="BR721" s="7"/>
      <c r="BT721" s="8"/>
      <c r="BV721" s="7"/>
      <c r="BW721" s="7"/>
      <c r="BX721" s="7"/>
      <c r="BY721" s="7"/>
      <c r="BZ721" s="7"/>
      <c r="CA721" s="7"/>
    </row>
    <row r="722" spans="1:79" x14ac:dyDescent="0.3">
      <c r="A722" s="1" t="s">
        <v>2720</v>
      </c>
      <c r="B722" s="1"/>
      <c r="C722" s="1" t="s">
        <v>1878</v>
      </c>
      <c r="D722" s="1"/>
      <c r="E722" s="1"/>
      <c r="F722" s="1"/>
      <c r="G722" s="1"/>
      <c r="H722" s="1">
        <v>13841.69</v>
      </c>
      <c r="I722" s="1">
        <v>-0.74</v>
      </c>
      <c r="J722" s="12">
        <v>1142.02</v>
      </c>
      <c r="K722" s="5">
        <v>906.22</v>
      </c>
      <c r="L722" s="5">
        <v>1358.57</v>
      </c>
      <c r="M722" s="13">
        <f t="shared" si="40"/>
        <v>-7.4767172715251018E-3</v>
      </c>
      <c r="N722" s="13">
        <f t="shared" si="41"/>
        <v>-8.8008609915289915E-3</v>
      </c>
      <c r="O722" s="13">
        <f t="shared" si="41"/>
        <v>-3.3872209391838659E-3</v>
      </c>
      <c r="P722" s="13">
        <f t="shared" si="41"/>
        <v>-7.2416111305975139E-3</v>
      </c>
      <c r="Q722" s="7"/>
      <c r="R722" s="8"/>
      <c r="S722" s="8"/>
      <c r="T722" s="8"/>
      <c r="U722" s="8"/>
      <c r="V722" s="13"/>
      <c r="W722" s="14"/>
      <c r="X722" s="1"/>
      <c r="Y722" s="1"/>
      <c r="Z722" s="1"/>
      <c r="AA722" s="1"/>
      <c r="AB722" s="1"/>
      <c r="AC722" s="1"/>
      <c r="AD722" s="8"/>
      <c r="AE722" s="8"/>
      <c r="AF722" s="8"/>
      <c r="AG722" s="8"/>
      <c r="AH722" s="9"/>
      <c r="AI722" s="8"/>
      <c r="AJ722" s="13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7"/>
      <c r="BL722" s="7"/>
      <c r="BM722" s="7"/>
      <c r="BN722" s="7"/>
      <c r="BO722" s="7"/>
      <c r="BP722" s="7"/>
      <c r="BQ722" s="7"/>
      <c r="BR722" s="7"/>
      <c r="BT722" s="8"/>
      <c r="BV722" s="7"/>
      <c r="BW722" s="7"/>
      <c r="BX722" s="7"/>
      <c r="BY722" s="7"/>
      <c r="BZ722" s="7"/>
      <c r="CA722" s="7"/>
    </row>
    <row r="723" spans="1:79" x14ac:dyDescent="0.3">
      <c r="A723" s="1" t="s">
        <v>2721</v>
      </c>
      <c r="B723" s="1"/>
      <c r="C723" s="1" t="s">
        <v>1878</v>
      </c>
      <c r="D723" s="1"/>
      <c r="E723" s="1"/>
      <c r="F723" s="1"/>
      <c r="G723" s="1"/>
      <c r="H723" s="1">
        <v>13920.09</v>
      </c>
      <c r="I723" s="1">
        <v>0.56000000000000005</v>
      </c>
      <c r="J723" s="12">
        <v>1149.72</v>
      </c>
      <c r="K723" s="5">
        <v>909.62</v>
      </c>
      <c r="L723" s="5">
        <v>1357.4</v>
      </c>
      <c r="M723" s="13">
        <f t="shared" si="40"/>
        <v>5.6640482484435761E-3</v>
      </c>
      <c r="N723" s="13">
        <f t="shared" si="41"/>
        <v>6.7424388364476506E-3</v>
      </c>
      <c r="O723" s="13">
        <f t="shared" si="41"/>
        <v>3.7518483370484468E-3</v>
      </c>
      <c r="P723" s="13">
        <f t="shared" si="41"/>
        <v>-8.6119964374298252E-4</v>
      </c>
      <c r="Q723" s="7"/>
      <c r="R723" s="8"/>
      <c r="S723" s="8"/>
      <c r="T723" s="8"/>
      <c r="U723" s="8"/>
      <c r="V723" s="13"/>
      <c r="W723" s="14"/>
      <c r="X723" s="1"/>
      <c r="Y723" s="1"/>
      <c r="Z723" s="1"/>
      <c r="AA723" s="1"/>
      <c r="AB723" s="1"/>
      <c r="AC723" s="1"/>
      <c r="AD723" s="8"/>
      <c r="AE723" s="8"/>
      <c r="AF723" s="8"/>
      <c r="AG723" s="8"/>
      <c r="AH723" s="9"/>
      <c r="AI723" s="8"/>
      <c r="AJ723" s="13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7"/>
      <c r="BL723" s="7"/>
      <c r="BM723" s="7"/>
      <c r="BN723" s="7"/>
      <c r="BO723" s="7"/>
      <c r="BP723" s="7"/>
      <c r="BQ723" s="7"/>
      <c r="BR723" s="7"/>
      <c r="BT723" s="8"/>
      <c r="BV723" s="7"/>
      <c r="BW723" s="7"/>
      <c r="BX723" s="7"/>
      <c r="BY723" s="7"/>
      <c r="BZ723" s="7"/>
      <c r="CA723" s="7"/>
    </row>
    <row r="724" spans="1:79" x14ac:dyDescent="0.3">
      <c r="A724" s="1" t="s">
        <v>2722</v>
      </c>
      <c r="B724" s="1"/>
      <c r="C724" s="1" t="s">
        <v>1878</v>
      </c>
      <c r="D724" s="1"/>
      <c r="E724" s="1"/>
      <c r="F724" s="1"/>
      <c r="G724" s="1"/>
      <c r="H724" s="1">
        <v>13990.84</v>
      </c>
      <c r="I724" s="1">
        <v>0.5</v>
      </c>
      <c r="J724" s="12">
        <v>1158.21</v>
      </c>
      <c r="K724" s="5">
        <v>908.41</v>
      </c>
      <c r="L724" s="5">
        <v>1366.18</v>
      </c>
      <c r="M724" s="13">
        <f t="shared" si="40"/>
        <v>5.082582081006759E-3</v>
      </c>
      <c r="N724" s="13">
        <f t="shared" si="41"/>
        <v>7.3844066381378859E-3</v>
      </c>
      <c r="O724" s="13">
        <f t="shared" si="41"/>
        <v>-1.3302258085794438E-3</v>
      </c>
      <c r="P724" s="13">
        <f t="shared" si="41"/>
        <v>6.4682481214084486E-3</v>
      </c>
      <c r="Q724" s="7"/>
      <c r="R724" s="8"/>
      <c r="S724" s="8"/>
      <c r="T724" s="8"/>
      <c r="U724" s="8"/>
      <c r="V724" s="13"/>
      <c r="W724" s="14"/>
      <c r="X724" s="1"/>
      <c r="Y724" s="1"/>
      <c r="Z724" s="1"/>
      <c r="AA724" s="1"/>
      <c r="AB724" s="1"/>
      <c r="AC724" s="1"/>
      <c r="AD724" s="8"/>
      <c r="AE724" s="8"/>
      <c r="AF724" s="8"/>
      <c r="AG724" s="8"/>
      <c r="AH724" s="9"/>
      <c r="AI724" s="8"/>
      <c r="AJ724" s="13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7"/>
      <c r="BL724" s="7"/>
      <c r="BM724" s="7"/>
      <c r="BN724" s="7"/>
      <c r="BO724" s="7"/>
      <c r="BP724" s="7"/>
      <c r="BQ724" s="7"/>
      <c r="BR724" s="7"/>
      <c r="BT724" s="8"/>
      <c r="BV724" s="7"/>
      <c r="BW724" s="7"/>
      <c r="BX724" s="7"/>
      <c r="BY724" s="7"/>
      <c r="BZ724" s="7"/>
      <c r="CA724" s="7"/>
    </row>
    <row r="725" spans="1:79" x14ac:dyDescent="0.3">
      <c r="A725" s="1" t="s">
        <v>2723</v>
      </c>
      <c r="B725" s="1"/>
      <c r="C725" s="1" t="s">
        <v>1878</v>
      </c>
      <c r="D725" s="1"/>
      <c r="E725" s="1"/>
      <c r="F725" s="1"/>
      <c r="G725" s="1"/>
      <c r="H725" s="1">
        <v>14045.2</v>
      </c>
      <c r="I725" s="1">
        <v>0.38</v>
      </c>
      <c r="J725" s="12">
        <v>1161.81</v>
      </c>
      <c r="K725" s="5">
        <v>914.02</v>
      </c>
      <c r="L725" s="5">
        <v>1359.64</v>
      </c>
      <c r="M725" s="13">
        <f t="shared" si="40"/>
        <v>3.8853993041161328E-3</v>
      </c>
      <c r="N725" s="13">
        <f t="shared" si="41"/>
        <v>3.1082446188515078E-3</v>
      </c>
      <c r="O725" s="13">
        <f t="shared" si="41"/>
        <v>6.1756255435321261E-3</v>
      </c>
      <c r="P725" s="13">
        <f t="shared" si="41"/>
        <v>-4.7870705177941453E-3</v>
      </c>
      <c r="Q725" s="7"/>
      <c r="R725" s="8"/>
      <c r="S725" s="8"/>
      <c r="T725" s="8"/>
      <c r="U725" s="8"/>
      <c r="V725" s="13"/>
      <c r="W725" s="14"/>
      <c r="X725" s="1"/>
      <c r="Y725" s="1"/>
      <c r="Z725" s="1"/>
      <c r="AA725" s="1"/>
      <c r="AB725" s="1"/>
      <c r="AC725" s="1"/>
      <c r="AD725" s="8"/>
      <c r="AE725" s="8"/>
      <c r="AF725" s="8"/>
      <c r="AG725" s="8"/>
      <c r="AH725" s="9"/>
      <c r="AI725" s="8"/>
      <c r="AJ725" s="13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7"/>
      <c r="BL725" s="7"/>
      <c r="BM725" s="7"/>
      <c r="BN725" s="7"/>
      <c r="BO725" s="7"/>
      <c r="BP725" s="7"/>
      <c r="BQ725" s="7"/>
      <c r="BR725" s="7"/>
      <c r="BT725" s="8"/>
      <c r="BV725" s="7"/>
      <c r="BW725" s="7"/>
      <c r="BX725" s="7"/>
      <c r="BY725" s="7"/>
      <c r="BZ725" s="7"/>
      <c r="CA725" s="7"/>
    </row>
    <row r="726" spans="1:79" x14ac:dyDescent="0.3">
      <c r="A726" s="1" t="s">
        <v>2724</v>
      </c>
      <c r="B726" s="1"/>
      <c r="C726" s="1" t="s">
        <v>1878</v>
      </c>
      <c r="D726" s="1"/>
      <c r="E726" s="1"/>
      <c r="F726" s="1"/>
      <c r="G726" s="1"/>
      <c r="H726" s="1">
        <v>14454.26</v>
      </c>
      <c r="I726" s="1">
        <v>2.91</v>
      </c>
      <c r="J726" s="12">
        <v>1203</v>
      </c>
      <c r="K726" s="5">
        <v>924.71</v>
      </c>
      <c r="L726" s="5">
        <v>1371.98</v>
      </c>
      <c r="M726" s="13">
        <f t="shared" si="40"/>
        <v>2.912454076837645E-2</v>
      </c>
      <c r="N726" s="13">
        <f t="shared" si="41"/>
        <v>3.5453301314328556E-2</v>
      </c>
      <c r="O726" s="13">
        <f t="shared" si="41"/>
        <v>1.1695586529835378E-2</v>
      </c>
      <c r="P726" s="13">
        <f t="shared" si="41"/>
        <v>9.0759318643169884E-3</v>
      </c>
      <c r="Q726" s="7"/>
      <c r="R726" s="8"/>
      <c r="S726" s="8"/>
      <c r="T726" s="8"/>
      <c r="U726" s="8"/>
      <c r="V726" s="13"/>
      <c r="W726" s="14"/>
      <c r="X726" s="1"/>
      <c r="Y726" s="1"/>
      <c r="Z726" s="1"/>
      <c r="AA726" s="1"/>
      <c r="AB726" s="1"/>
      <c r="AC726" s="1"/>
      <c r="AD726" s="8"/>
      <c r="AE726" s="8"/>
      <c r="AF726" s="8"/>
      <c r="AG726" s="8"/>
      <c r="AH726" s="9"/>
      <c r="AI726" s="8"/>
      <c r="AJ726" s="13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7"/>
      <c r="BL726" s="7"/>
      <c r="BM726" s="7"/>
      <c r="BN726" s="7"/>
      <c r="BO726" s="7"/>
      <c r="BP726" s="7"/>
      <c r="BQ726" s="7"/>
      <c r="BR726" s="7"/>
      <c r="BT726" s="8"/>
      <c r="BV726" s="7"/>
      <c r="BW726" s="7"/>
      <c r="BX726" s="7"/>
      <c r="BY726" s="7"/>
      <c r="BZ726" s="7"/>
      <c r="CA726" s="7"/>
    </row>
    <row r="727" spans="1:79" x14ac:dyDescent="0.3">
      <c r="A727" s="1" t="s">
        <v>2725</v>
      </c>
      <c r="B727" s="1"/>
      <c r="C727" s="1" t="s">
        <v>1878</v>
      </c>
      <c r="D727" s="1"/>
      <c r="E727" s="1"/>
      <c r="F727" s="1"/>
      <c r="G727" s="1"/>
      <c r="H727" s="1">
        <v>14516.03</v>
      </c>
      <c r="I727" s="1">
        <v>0.42</v>
      </c>
      <c r="J727" s="12">
        <v>1205.3599999999999</v>
      </c>
      <c r="K727" s="5">
        <v>931.89</v>
      </c>
      <c r="L727" s="5">
        <v>1378.7</v>
      </c>
      <c r="M727" s="13">
        <f t="shared" si="40"/>
        <v>4.2734806209381304E-3</v>
      </c>
      <c r="N727" s="13">
        <f t="shared" si="41"/>
        <v>1.9617622610139662E-3</v>
      </c>
      <c r="O727" s="13">
        <f t="shared" si="41"/>
        <v>7.7645964680819191E-3</v>
      </c>
      <c r="P727" s="13">
        <f t="shared" si="41"/>
        <v>4.898030583536217E-3</v>
      </c>
      <c r="Q727" s="7"/>
      <c r="R727" s="8"/>
      <c r="S727" s="8"/>
      <c r="T727" s="8"/>
      <c r="U727" s="8"/>
      <c r="V727" s="13"/>
      <c r="W727" s="14"/>
      <c r="X727" s="1"/>
      <c r="Y727" s="1"/>
      <c r="Z727" s="1"/>
      <c r="AA727" s="1"/>
      <c r="AB727" s="1"/>
      <c r="AC727" s="1"/>
      <c r="AD727" s="8"/>
      <c r="AE727" s="8"/>
      <c r="AF727" s="8"/>
      <c r="AG727" s="8"/>
      <c r="AH727" s="9"/>
      <c r="AI727" s="8"/>
      <c r="AJ727" s="13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7"/>
      <c r="BL727" s="7"/>
      <c r="BM727" s="7"/>
      <c r="BN727" s="7"/>
      <c r="BO727" s="7"/>
      <c r="BP727" s="7"/>
      <c r="BQ727" s="7"/>
      <c r="BR727" s="7"/>
      <c r="BT727" s="8"/>
      <c r="BV727" s="7"/>
      <c r="BW727" s="7"/>
      <c r="BX727" s="7"/>
      <c r="BY727" s="7"/>
      <c r="BZ727" s="7"/>
      <c r="CA727" s="7"/>
    </row>
    <row r="728" spans="1:79" x14ac:dyDescent="0.3">
      <c r="A728" s="1" t="s">
        <v>2726</v>
      </c>
      <c r="B728" s="1"/>
      <c r="C728" s="1" t="s">
        <v>1878</v>
      </c>
      <c r="D728" s="1"/>
      <c r="E728" s="1"/>
      <c r="F728" s="1"/>
      <c r="G728" s="1"/>
      <c r="H728" s="1">
        <v>14881.26</v>
      </c>
      <c r="I728" s="1">
        <v>2.5099999999999998</v>
      </c>
      <c r="J728" s="12">
        <v>1240.8900000000001</v>
      </c>
      <c r="K728" s="5">
        <v>938.02</v>
      </c>
      <c r="L728" s="5">
        <v>1378.93</v>
      </c>
      <c r="M728" s="13">
        <f t="shared" si="40"/>
        <v>2.5160460539141782E-2</v>
      </c>
      <c r="N728" s="13">
        <f t="shared" si="41"/>
        <v>2.9476670870113741E-2</v>
      </c>
      <c r="O728" s="13">
        <f t="shared" si="41"/>
        <v>6.5780295957678092E-3</v>
      </c>
      <c r="P728" s="13">
        <f t="shared" si="41"/>
        <v>1.6682381954025161E-4</v>
      </c>
      <c r="Q728" s="7"/>
      <c r="R728" s="8"/>
      <c r="S728" s="8"/>
      <c r="T728" s="8"/>
      <c r="U728" s="8"/>
      <c r="V728" s="13"/>
      <c r="W728" s="14"/>
      <c r="X728" s="1"/>
      <c r="Y728" s="1"/>
      <c r="Z728" s="1"/>
      <c r="AA728" s="1"/>
      <c r="AB728" s="1"/>
      <c r="AC728" s="1"/>
      <c r="AD728" s="8"/>
      <c r="AE728" s="8"/>
      <c r="AF728" s="8"/>
      <c r="AG728" s="8"/>
      <c r="AH728" s="9"/>
      <c r="AI728" s="8"/>
      <c r="AJ728" s="13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7"/>
      <c r="BL728" s="7"/>
      <c r="BM728" s="7"/>
      <c r="BN728" s="7"/>
      <c r="BO728" s="7"/>
      <c r="BP728" s="7"/>
      <c r="BQ728" s="7"/>
      <c r="BR728" s="7"/>
      <c r="BT728" s="8"/>
      <c r="BV728" s="7"/>
      <c r="BW728" s="7"/>
      <c r="BX728" s="7"/>
      <c r="BY728" s="7"/>
      <c r="BZ728" s="7"/>
      <c r="CA728" s="7"/>
    </row>
    <row r="729" spans="1:79" x14ac:dyDescent="0.3">
      <c r="A729" s="1" t="s">
        <v>2727</v>
      </c>
      <c r="B729" s="1"/>
      <c r="C729" s="1" t="s">
        <v>1878</v>
      </c>
      <c r="D729" s="1"/>
      <c r="E729" s="1"/>
      <c r="F729" s="1"/>
      <c r="G729" s="1"/>
      <c r="H729" s="1">
        <v>14739.48</v>
      </c>
      <c r="I729" s="1">
        <v>-0.95</v>
      </c>
      <c r="J729" s="12">
        <v>1227.75</v>
      </c>
      <c r="K729" s="5">
        <v>933.97</v>
      </c>
      <c r="L729" s="5">
        <v>1361.96</v>
      </c>
      <c r="M729" s="13">
        <f t="shared" si="40"/>
        <v>-9.5274190491934085E-3</v>
      </c>
      <c r="N729" s="13">
        <f t="shared" si="41"/>
        <v>-1.0589173899378745E-2</v>
      </c>
      <c r="O729" s="13">
        <f t="shared" si="41"/>
        <v>-4.3176051683332384E-3</v>
      </c>
      <c r="P729" s="13">
        <f t="shared" si="41"/>
        <v>-1.2306643556960872E-2</v>
      </c>
      <c r="Q729" s="7"/>
      <c r="R729" s="8"/>
      <c r="S729" s="8"/>
      <c r="T729" s="8"/>
      <c r="U729" s="8"/>
      <c r="V729" s="13"/>
      <c r="W729" s="14"/>
      <c r="X729" s="1"/>
      <c r="Y729" s="1"/>
      <c r="Z729" s="1"/>
      <c r="AA729" s="1"/>
      <c r="AB729" s="1"/>
      <c r="AC729" s="1"/>
      <c r="AD729" s="8"/>
      <c r="AE729" s="8"/>
      <c r="AF729" s="8"/>
      <c r="AG729" s="8"/>
      <c r="AH729" s="9"/>
      <c r="AI729" s="8"/>
      <c r="AJ729" s="13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7"/>
      <c r="BL729" s="7"/>
      <c r="BM729" s="7"/>
      <c r="BN729" s="7"/>
      <c r="BO729" s="7"/>
      <c r="BP729" s="7"/>
      <c r="BQ729" s="7"/>
      <c r="BR729" s="7"/>
      <c r="BT729" s="8"/>
      <c r="BV729" s="7"/>
      <c r="BW729" s="7"/>
      <c r="BX729" s="7"/>
      <c r="BY729" s="7"/>
      <c r="BZ729" s="7"/>
      <c r="CA729" s="7"/>
    </row>
    <row r="730" spans="1:79" x14ac:dyDescent="0.3">
      <c r="A730" s="1" t="s">
        <v>2728</v>
      </c>
      <c r="B730" s="1"/>
      <c r="C730" s="1" t="s">
        <v>1878</v>
      </c>
      <c r="D730" s="1"/>
      <c r="E730" s="1"/>
      <c r="F730" s="1"/>
      <c r="G730" s="1"/>
      <c r="H730" s="1">
        <v>14850.58</v>
      </c>
      <c r="I730" s="1">
        <v>0.75</v>
      </c>
      <c r="J730" s="12">
        <v>1235.75</v>
      </c>
      <c r="K730" s="5">
        <v>937.95</v>
      </c>
      <c r="L730" s="5">
        <v>1375.11</v>
      </c>
      <c r="M730" s="13">
        <f t="shared" si="40"/>
        <v>7.5375793447258754E-3</v>
      </c>
      <c r="N730" s="13">
        <f t="shared" si="41"/>
        <v>6.5159845245368331E-3</v>
      </c>
      <c r="O730" s="13">
        <f t="shared" si="41"/>
        <v>4.2613788451448809E-3</v>
      </c>
      <c r="P730" s="13">
        <f t="shared" si="41"/>
        <v>9.6552027959704301E-3</v>
      </c>
      <c r="Q730" s="7"/>
      <c r="R730" s="8"/>
      <c r="S730" s="8"/>
      <c r="T730" s="8"/>
      <c r="U730" s="8"/>
      <c r="V730" s="13"/>
      <c r="W730" s="14"/>
      <c r="X730" s="1"/>
      <c r="Y730" s="1"/>
      <c r="Z730" s="1"/>
      <c r="AA730" s="1"/>
      <c r="AB730" s="1"/>
      <c r="AC730" s="1"/>
      <c r="AD730" s="8"/>
      <c r="AE730" s="8"/>
      <c r="AF730" s="8"/>
      <c r="AG730" s="8"/>
      <c r="AH730" s="9"/>
      <c r="AI730" s="8"/>
      <c r="AJ730" s="13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7"/>
      <c r="BL730" s="7"/>
      <c r="BM730" s="7"/>
      <c r="BN730" s="7"/>
      <c r="BO730" s="7"/>
      <c r="BP730" s="7"/>
      <c r="BQ730" s="7"/>
      <c r="BR730" s="7"/>
      <c r="BT730" s="8"/>
      <c r="BV730" s="7"/>
      <c r="BW730" s="7"/>
      <c r="BX730" s="7"/>
      <c r="BY730" s="7"/>
      <c r="BZ730" s="7"/>
      <c r="CA730" s="7"/>
    </row>
    <row r="731" spans="1:79" x14ac:dyDescent="0.3">
      <c r="A731" s="1" t="s">
        <v>2729</v>
      </c>
      <c r="B731" s="1"/>
      <c r="C731" s="1" t="s">
        <v>1878</v>
      </c>
      <c r="D731" s="1"/>
      <c r="E731" s="1"/>
      <c r="F731" s="1"/>
      <c r="G731" s="1"/>
      <c r="H731" s="1">
        <v>14834.07</v>
      </c>
      <c r="I731" s="1">
        <v>-0.11</v>
      </c>
      <c r="J731" s="12">
        <v>1233.68</v>
      </c>
      <c r="K731" s="5">
        <v>937.38</v>
      </c>
      <c r="L731" s="5">
        <v>1377.65</v>
      </c>
      <c r="M731" s="13">
        <f t="shared" si="40"/>
        <v>-1.1117410902470315E-3</v>
      </c>
      <c r="N731" s="13">
        <f t="shared" si="41"/>
        <v>-1.6750960954885485E-3</v>
      </c>
      <c r="O731" s="13">
        <f t="shared" si="41"/>
        <v>-6.0770830001599663E-4</v>
      </c>
      <c r="P731" s="13">
        <f t="shared" si="41"/>
        <v>1.847124957276236E-3</v>
      </c>
      <c r="Q731" s="7"/>
      <c r="R731" s="8"/>
      <c r="S731" s="8"/>
      <c r="T731" s="8"/>
      <c r="U731" s="8"/>
      <c r="V731" s="13"/>
      <c r="W731" s="14"/>
      <c r="X731" s="1"/>
      <c r="Y731" s="1"/>
      <c r="Z731" s="1"/>
      <c r="AA731" s="1"/>
      <c r="AB731" s="1"/>
      <c r="AC731" s="1"/>
      <c r="AD731" s="8"/>
      <c r="AE731" s="8"/>
      <c r="AF731" s="8"/>
      <c r="AG731" s="8"/>
      <c r="AH731" s="9"/>
      <c r="AI731" s="8"/>
      <c r="AJ731" s="13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7"/>
      <c r="BL731" s="7"/>
      <c r="BM731" s="7"/>
      <c r="BN731" s="7"/>
      <c r="BO731" s="7"/>
      <c r="BP731" s="7"/>
      <c r="BQ731" s="7"/>
      <c r="BR731" s="7"/>
      <c r="BT731" s="8"/>
      <c r="BV731" s="7"/>
      <c r="BW731" s="7"/>
      <c r="BX731" s="7"/>
      <c r="BY731" s="7"/>
      <c r="BZ731" s="7"/>
      <c r="CA731" s="7"/>
    </row>
    <row r="732" spans="1:79" x14ac:dyDescent="0.3">
      <c r="A732" s="1" t="s">
        <v>2730</v>
      </c>
      <c r="B732" s="1"/>
      <c r="C732" s="1" t="s">
        <v>1878</v>
      </c>
      <c r="D732" s="1"/>
      <c r="E732" s="1"/>
      <c r="F732" s="1"/>
      <c r="G732" s="1"/>
      <c r="H732" s="1">
        <v>14662.91</v>
      </c>
      <c r="I732" s="1">
        <v>-1.1499999999999999</v>
      </c>
      <c r="J732" s="12">
        <v>1219</v>
      </c>
      <c r="K732" s="5">
        <v>942.37</v>
      </c>
      <c r="L732" s="5">
        <v>1385.55</v>
      </c>
      <c r="M732" s="13">
        <f t="shared" si="40"/>
        <v>-1.1538303378641146E-2</v>
      </c>
      <c r="N732" s="13">
        <f t="shared" si="41"/>
        <v>-1.1899358018286788E-2</v>
      </c>
      <c r="O732" s="13">
        <f t="shared" si="41"/>
        <v>5.3233480552177248E-3</v>
      </c>
      <c r="P732" s="13">
        <f t="shared" si="41"/>
        <v>5.7344027873551529E-3</v>
      </c>
      <c r="Q732" s="7"/>
      <c r="R732" s="8"/>
      <c r="S732" s="8"/>
      <c r="T732" s="8"/>
      <c r="U732" s="8"/>
      <c r="V732" s="13"/>
      <c r="W732" s="14"/>
      <c r="X732" s="1"/>
      <c r="Y732" s="1"/>
      <c r="Z732" s="1"/>
      <c r="AA732" s="1"/>
      <c r="AB732" s="1"/>
      <c r="AC732" s="1"/>
      <c r="AD732" s="8"/>
      <c r="AE732" s="8"/>
      <c r="AF732" s="8"/>
      <c r="AG732" s="8"/>
      <c r="AH732" s="9"/>
      <c r="AI732" s="8"/>
      <c r="AJ732" s="13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7"/>
      <c r="BL732" s="7"/>
      <c r="BM732" s="7"/>
      <c r="BN732" s="7"/>
      <c r="BO732" s="7"/>
      <c r="BP732" s="7"/>
      <c r="BQ732" s="7"/>
      <c r="BR732" s="7"/>
      <c r="BT732" s="8"/>
      <c r="BV732" s="7"/>
      <c r="BW732" s="7"/>
      <c r="BX732" s="7"/>
      <c r="BY732" s="7"/>
      <c r="BZ732" s="7"/>
      <c r="CA732" s="7"/>
    </row>
    <row r="733" spans="1:79" x14ac:dyDescent="0.3">
      <c r="A733" s="1" t="s">
        <v>2731</v>
      </c>
      <c r="B733" s="1"/>
      <c r="C733" s="1" t="s">
        <v>1878</v>
      </c>
      <c r="D733" s="1"/>
      <c r="E733" s="1"/>
      <c r="F733" s="1"/>
      <c r="G733" s="1"/>
      <c r="H733" s="1">
        <v>15026.12</v>
      </c>
      <c r="I733" s="1">
        <v>2.4700000000000002</v>
      </c>
      <c r="J733" s="12">
        <v>1256.03</v>
      </c>
      <c r="K733" s="5">
        <v>949.6</v>
      </c>
      <c r="L733" s="5">
        <v>1387.32</v>
      </c>
      <c r="M733" s="13">
        <f t="shared" si="40"/>
        <v>2.4770662849325387E-2</v>
      </c>
      <c r="N733" s="13">
        <f t="shared" si="41"/>
        <v>3.0377358490565998E-2</v>
      </c>
      <c r="O733" s="13">
        <f t="shared" si="41"/>
        <v>7.6721457601578447E-3</v>
      </c>
      <c r="P733" s="13">
        <f t="shared" si="41"/>
        <v>1.2774710403811174E-3</v>
      </c>
      <c r="Q733" s="7"/>
      <c r="R733" s="8"/>
      <c r="S733" s="8"/>
      <c r="T733" s="8"/>
      <c r="U733" s="8"/>
      <c r="V733" s="13"/>
      <c r="W733" s="14"/>
      <c r="X733" s="1"/>
      <c r="Y733" s="1"/>
      <c r="Z733" s="1"/>
      <c r="AA733" s="1"/>
      <c r="AB733" s="1"/>
      <c r="AC733" s="1"/>
      <c r="AD733" s="8"/>
      <c r="AE733" s="8"/>
      <c r="AF733" s="8"/>
      <c r="AG733" s="8"/>
      <c r="AH733" s="9"/>
      <c r="AI733" s="8"/>
      <c r="AJ733" s="13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7"/>
      <c r="BL733" s="7"/>
      <c r="BM733" s="7"/>
      <c r="BN733" s="7"/>
      <c r="BO733" s="7"/>
      <c r="BP733" s="7"/>
      <c r="BQ733" s="7"/>
      <c r="BR733" s="7"/>
      <c r="BT733" s="8"/>
      <c r="BV733" s="7"/>
      <c r="BW733" s="7"/>
      <c r="BX733" s="7"/>
      <c r="BY733" s="7"/>
      <c r="BZ733" s="7"/>
      <c r="CA733" s="7"/>
    </row>
    <row r="734" spans="1:79" x14ac:dyDescent="0.3">
      <c r="A734" s="1" t="s">
        <v>2732</v>
      </c>
      <c r="B734" s="1"/>
      <c r="C734" s="1" t="s">
        <v>1878</v>
      </c>
      <c r="D734" s="1"/>
      <c r="E734" s="1"/>
      <c r="F734" s="1"/>
      <c r="G734" s="1"/>
      <c r="H734" s="1">
        <v>15028.7</v>
      </c>
      <c r="I734" s="1">
        <v>0.01</v>
      </c>
      <c r="J734" s="12">
        <v>1255.8900000000001</v>
      </c>
      <c r="K734" s="5">
        <v>950.68</v>
      </c>
      <c r="L734" s="5">
        <v>1387.02</v>
      </c>
      <c r="M734" s="13">
        <f t="shared" si="40"/>
        <v>1.7170101130559168E-4</v>
      </c>
      <c r="N734" s="13">
        <f t="shared" si="41"/>
        <v>-1.114623058365849E-4</v>
      </c>
      <c r="O734" s="13">
        <f t="shared" si="41"/>
        <v>1.1373209772536086E-3</v>
      </c>
      <c r="P734" s="13">
        <f t="shared" si="41"/>
        <v>-2.1624426952682185E-4</v>
      </c>
      <c r="Q734" s="7"/>
      <c r="R734" s="8"/>
      <c r="S734" s="8"/>
      <c r="T734" s="8"/>
      <c r="U734" s="8"/>
      <c r="V734" s="13"/>
      <c r="W734" s="14"/>
      <c r="X734" s="1"/>
      <c r="Y734" s="1"/>
      <c r="Z734" s="1"/>
      <c r="AA734" s="1"/>
      <c r="AB734" s="1"/>
      <c r="AC734" s="1"/>
      <c r="AD734" s="8"/>
      <c r="AE734" s="8"/>
      <c r="AF734" s="8"/>
      <c r="AG734" s="8"/>
      <c r="AH734" s="9"/>
      <c r="AI734" s="8"/>
      <c r="AJ734" s="13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7"/>
      <c r="BL734" s="7"/>
      <c r="BM734" s="7"/>
      <c r="BN734" s="7"/>
      <c r="BO734" s="7"/>
      <c r="BP734" s="7"/>
      <c r="BQ734" s="7"/>
      <c r="BR734" s="7"/>
      <c r="BT734" s="8"/>
      <c r="BV734" s="7"/>
      <c r="BW734" s="7"/>
      <c r="BX734" s="7"/>
      <c r="BY734" s="7"/>
      <c r="BZ734" s="7"/>
      <c r="CA734" s="7"/>
    </row>
    <row r="735" spans="1:79" x14ac:dyDescent="0.3">
      <c r="A735" s="1" t="s">
        <v>2733</v>
      </c>
      <c r="B735" s="1"/>
      <c r="C735" s="1" t="s">
        <v>1878</v>
      </c>
      <c r="D735" s="1"/>
      <c r="E735" s="1"/>
      <c r="F735" s="1"/>
      <c r="G735" s="1"/>
      <c r="H735" s="1">
        <v>14838.08</v>
      </c>
      <c r="I735" s="1">
        <v>-1.26</v>
      </c>
      <c r="J735" s="12">
        <v>1231.56</v>
      </c>
      <c r="K735" s="5">
        <v>953.58</v>
      </c>
      <c r="L735" s="5">
        <v>1386.42</v>
      </c>
      <c r="M735" s="13">
        <f t="shared" si="40"/>
        <v>-1.2683731793169173E-2</v>
      </c>
      <c r="N735" s="13">
        <f t="shared" si="41"/>
        <v>-1.9372715763323334E-2</v>
      </c>
      <c r="O735" s="13">
        <f t="shared" si="41"/>
        <v>3.0504481003073014E-3</v>
      </c>
      <c r="P735" s="13">
        <f t="shared" si="41"/>
        <v>-4.3258208245011698E-4</v>
      </c>
      <c r="Q735" s="7"/>
      <c r="R735" s="8"/>
      <c r="S735" s="8"/>
      <c r="T735" s="8"/>
      <c r="U735" s="8"/>
      <c r="V735" s="13"/>
      <c r="W735" s="14"/>
      <c r="X735" s="1"/>
      <c r="Y735" s="1"/>
      <c r="Z735" s="1"/>
      <c r="AA735" s="1"/>
      <c r="AB735" s="1"/>
      <c r="AC735" s="1"/>
      <c r="AD735" s="8"/>
      <c r="AE735" s="8"/>
      <c r="AF735" s="8"/>
      <c r="AG735" s="8"/>
      <c r="AH735" s="9"/>
      <c r="AI735" s="8"/>
      <c r="AJ735" s="13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7"/>
      <c r="BL735" s="7"/>
      <c r="BM735" s="7"/>
      <c r="BN735" s="7"/>
      <c r="BO735" s="7"/>
      <c r="BP735" s="7"/>
      <c r="BQ735" s="7"/>
      <c r="BR735" s="7"/>
      <c r="BT735" s="8"/>
      <c r="BV735" s="7"/>
      <c r="BW735" s="7"/>
      <c r="BX735" s="7"/>
      <c r="BY735" s="7"/>
      <c r="BZ735" s="7"/>
      <c r="CA735" s="7"/>
    </row>
    <row r="736" spans="1:79" x14ac:dyDescent="0.3">
      <c r="A736" s="1" t="s">
        <v>2734</v>
      </c>
      <c r="B736" s="1"/>
      <c r="C736" s="1" t="s">
        <v>1878</v>
      </c>
      <c r="D736" s="1"/>
      <c r="E736" s="1"/>
      <c r="F736" s="1"/>
      <c r="G736" s="1"/>
      <c r="H736" s="1">
        <v>14909.65</v>
      </c>
      <c r="I736" s="1">
        <v>0.48</v>
      </c>
      <c r="J736" s="12">
        <v>1239.9000000000001</v>
      </c>
      <c r="K736" s="5">
        <v>953.11</v>
      </c>
      <c r="L736" s="5">
        <v>1378.67</v>
      </c>
      <c r="M736" s="13">
        <f t="shared" si="40"/>
        <v>4.8234003321183661E-3</v>
      </c>
      <c r="N736" s="13">
        <f t="shared" si="41"/>
        <v>6.771899054857311E-3</v>
      </c>
      <c r="O736" s="13">
        <f t="shared" si="41"/>
        <v>-4.9287946475384814E-4</v>
      </c>
      <c r="P736" s="13">
        <f t="shared" si="41"/>
        <v>-5.5899366714271537E-3</v>
      </c>
      <c r="Q736" s="7"/>
      <c r="R736" s="8"/>
      <c r="S736" s="8"/>
      <c r="T736" s="8"/>
      <c r="U736" s="8"/>
      <c r="V736" s="13"/>
      <c r="W736" s="14"/>
      <c r="X736" s="1"/>
      <c r="Y736" s="1"/>
      <c r="Z736" s="1"/>
      <c r="AA736" s="1"/>
      <c r="AB736" s="1"/>
      <c r="AC736" s="1"/>
      <c r="AD736" s="8"/>
      <c r="AE736" s="8"/>
      <c r="AF736" s="8"/>
      <c r="AG736" s="8"/>
      <c r="AH736" s="9"/>
      <c r="AI736" s="8"/>
      <c r="AJ736" s="13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7"/>
      <c r="BL736" s="7"/>
      <c r="BM736" s="7"/>
      <c r="BN736" s="7"/>
      <c r="BO736" s="7"/>
      <c r="BP736" s="7"/>
      <c r="BQ736" s="7"/>
      <c r="BR736" s="7"/>
      <c r="BT736" s="8"/>
      <c r="BV736" s="7"/>
      <c r="BW736" s="7"/>
      <c r="BX736" s="7"/>
      <c r="BY736" s="7"/>
      <c r="BZ736" s="7"/>
      <c r="CA736" s="7"/>
    </row>
    <row r="737" spans="1:79" x14ac:dyDescent="0.3">
      <c r="A737" s="1" t="s">
        <v>2735</v>
      </c>
      <c r="B737" s="1"/>
      <c r="C737" s="1" t="s">
        <v>1878</v>
      </c>
      <c r="D737" s="1"/>
      <c r="E737" s="1"/>
      <c r="F737" s="1"/>
      <c r="G737" s="1"/>
      <c r="H737" s="1">
        <v>14724.22</v>
      </c>
      <c r="I737" s="1">
        <v>-1.24</v>
      </c>
      <c r="J737" s="12">
        <v>1219.6600000000001</v>
      </c>
      <c r="K737" s="5">
        <v>948.82</v>
      </c>
      <c r="L737" s="5">
        <v>1373.9</v>
      </c>
      <c r="M737" s="13">
        <f t="shared" si="40"/>
        <v>-1.2436911664593042E-2</v>
      </c>
      <c r="N737" s="13">
        <f t="shared" si="41"/>
        <v>-1.6323897088474926E-2</v>
      </c>
      <c r="O737" s="13">
        <f t="shared" si="41"/>
        <v>-4.501054442824004E-3</v>
      </c>
      <c r="P737" s="13">
        <f t="shared" si="41"/>
        <v>-3.4598562382586184E-3</v>
      </c>
      <c r="Q737" s="7"/>
      <c r="R737" s="8"/>
      <c r="S737" s="8"/>
      <c r="T737" s="8"/>
      <c r="U737" s="8"/>
      <c r="V737" s="13"/>
      <c r="W737" s="14"/>
      <c r="X737" s="1"/>
      <c r="Y737" s="1"/>
      <c r="Z737" s="1"/>
      <c r="AA737" s="1"/>
      <c r="AB737" s="1"/>
      <c r="AC737" s="1"/>
      <c r="AD737" s="8"/>
      <c r="AE737" s="8"/>
      <c r="AF737" s="8"/>
      <c r="AG737" s="8"/>
      <c r="AH737" s="9"/>
      <c r="AI737" s="8"/>
      <c r="AJ737" s="13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7"/>
      <c r="BL737" s="7"/>
      <c r="BM737" s="7"/>
      <c r="BN737" s="7"/>
      <c r="BO737" s="7"/>
      <c r="BP737" s="7"/>
      <c r="BQ737" s="7"/>
      <c r="BR737" s="7"/>
      <c r="BT737" s="8"/>
      <c r="BV737" s="7"/>
      <c r="BW737" s="7"/>
      <c r="BX737" s="7"/>
      <c r="BY737" s="7"/>
      <c r="BZ737" s="7"/>
      <c r="CA737" s="7"/>
    </row>
    <row r="738" spans="1:79" x14ac:dyDescent="0.3">
      <c r="A738" s="1" t="s">
        <v>2736</v>
      </c>
      <c r="B738" s="1"/>
      <c r="C738" s="1" t="s">
        <v>1878</v>
      </c>
      <c r="D738" s="1"/>
      <c r="E738" s="1"/>
      <c r="F738" s="1"/>
      <c r="G738" s="1"/>
      <c r="H738" s="1">
        <v>14726.38</v>
      </c>
      <c r="I738" s="1">
        <v>0.01</v>
      </c>
      <c r="J738" s="12">
        <v>1216.9100000000001</v>
      </c>
      <c r="K738" s="5">
        <v>954.69</v>
      </c>
      <c r="L738" s="5">
        <v>1374.33</v>
      </c>
      <c r="M738" s="13">
        <f t="shared" si="40"/>
        <v>1.4669707461578696E-4</v>
      </c>
      <c r="N738" s="13">
        <f t="shared" si="41"/>
        <v>-2.2547267271206817E-3</v>
      </c>
      <c r="O738" s="13">
        <f t="shared" si="41"/>
        <v>6.1866318163614764E-3</v>
      </c>
      <c r="P738" s="13">
        <f t="shared" si="41"/>
        <v>3.1297765485094331E-4</v>
      </c>
      <c r="Q738" s="7"/>
      <c r="R738" s="8"/>
      <c r="S738" s="8"/>
      <c r="T738" s="8"/>
      <c r="U738" s="8"/>
      <c r="V738" s="13"/>
      <c r="W738" s="14"/>
      <c r="X738" s="1"/>
      <c r="Y738" s="1"/>
      <c r="Z738" s="1"/>
      <c r="AA738" s="1"/>
      <c r="AB738" s="1"/>
      <c r="AC738" s="1"/>
      <c r="AD738" s="8"/>
      <c r="AE738" s="8"/>
      <c r="AF738" s="8"/>
      <c r="AG738" s="8"/>
      <c r="AH738" s="9"/>
      <c r="AI738" s="8"/>
      <c r="AJ738" s="13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7"/>
      <c r="BL738" s="7"/>
      <c r="BM738" s="7"/>
      <c r="BN738" s="7"/>
      <c r="BO738" s="7"/>
      <c r="BP738" s="7"/>
      <c r="BQ738" s="7"/>
      <c r="BR738" s="7"/>
      <c r="BT738" s="8"/>
      <c r="BV738" s="7"/>
      <c r="BW738" s="7"/>
      <c r="BX738" s="7"/>
      <c r="BY738" s="7"/>
      <c r="BZ738" s="7"/>
      <c r="CA738" s="7"/>
    </row>
    <row r="739" spans="1:79" x14ac:dyDescent="0.3">
      <c r="A739" s="1" t="s">
        <v>2737</v>
      </c>
      <c r="B739" s="1"/>
      <c r="C739" s="1" t="s">
        <v>1878</v>
      </c>
      <c r="D739" s="1"/>
      <c r="E739" s="1"/>
      <c r="F739" s="1"/>
      <c r="G739" s="1"/>
      <c r="H739" s="1">
        <v>14507</v>
      </c>
      <c r="I739" s="1">
        <v>-1.48</v>
      </c>
      <c r="J739" s="12">
        <v>1193.8900000000001</v>
      </c>
      <c r="K739" s="5">
        <v>950.84</v>
      </c>
      <c r="L739" s="5">
        <v>1367.4</v>
      </c>
      <c r="M739" s="13">
        <f t="shared" si="40"/>
        <v>-1.4897075859783504E-2</v>
      </c>
      <c r="N739" s="13">
        <f t="shared" si="41"/>
        <v>-1.8916764592286972E-2</v>
      </c>
      <c r="O739" s="13">
        <f t="shared" si="41"/>
        <v>-4.0327226639014224E-3</v>
      </c>
      <c r="P739" s="13">
        <f t="shared" si="41"/>
        <v>-5.0424570517996203E-3</v>
      </c>
      <c r="Q739" s="7"/>
      <c r="R739" s="8"/>
      <c r="S739" s="8"/>
      <c r="T739" s="8"/>
      <c r="U739" s="8"/>
      <c r="V739" s="13"/>
      <c r="W739" s="14"/>
      <c r="X739" s="1"/>
      <c r="Y739" s="1"/>
      <c r="Z739" s="1"/>
      <c r="AA739" s="1"/>
      <c r="AB739" s="1"/>
      <c r="AC739" s="1"/>
      <c r="AD739" s="8"/>
      <c r="AE739" s="8"/>
      <c r="AF739" s="8"/>
      <c r="AG739" s="8"/>
      <c r="AH739" s="9"/>
      <c r="AI739" s="8"/>
      <c r="AJ739" s="13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7"/>
      <c r="BL739" s="7"/>
      <c r="BM739" s="7"/>
      <c r="BN739" s="7"/>
      <c r="BO739" s="7"/>
      <c r="BP739" s="7"/>
      <c r="BQ739" s="7"/>
      <c r="BR739" s="7"/>
      <c r="BT739" s="8"/>
      <c r="BV739" s="7"/>
      <c r="BW739" s="7"/>
      <c r="BX739" s="7"/>
      <c r="BY739" s="7"/>
      <c r="BZ739" s="7"/>
      <c r="CA739" s="7"/>
    </row>
    <row r="740" spans="1:79" x14ac:dyDescent="0.3">
      <c r="A740" s="1" t="s">
        <v>2738</v>
      </c>
      <c r="B740" s="1"/>
      <c r="C740" s="1" t="s">
        <v>1878</v>
      </c>
      <c r="D740" s="1"/>
      <c r="E740" s="1"/>
      <c r="F740" s="1"/>
      <c r="G740" s="1"/>
      <c r="H740" s="1">
        <v>14408.77</v>
      </c>
      <c r="I740" s="1">
        <v>-0.67</v>
      </c>
      <c r="J740" s="12">
        <v>1182.1500000000001</v>
      </c>
      <c r="K740" s="5">
        <v>948.67</v>
      </c>
      <c r="L740" s="5">
        <v>1348.43</v>
      </c>
      <c r="M740" s="13">
        <f t="shared" si="40"/>
        <v>-6.7712138967395141E-3</v>
      </c>
      <c r="N740" s="13">
        <f t="shared" si="41"/>
        <v>-9.8334017371785043E-3</v>
      </c>
      <c r="O740" s="13">
        <f t="shared" si="41"/>
        <v>-2.2821925876068683E-3</v>
      </c>
      <c r="P740" s="13">
        <f t="shared" si="41"/>
        <v>-1.3873043732631318E-2</v>
      </c>
      <c r="Q740" s="7"/>
      <c r="R740" s="8"/>
      <c r="S740" s="8"/>
      <c r="T740" s="8"/>
      <c r="U740" s="8"/>
      <c r="V740" s="13"/>
      <c r="W740" s="14"/>
      <c r="X740" s="1"/>
      <c r="Y740" s="1"/>
      <c r="Z740" s="1"/>
      <c r="AA740" s="1"/>
      <c r="AB740" s="1"/>
      <c r="AC740" s="1"/>
      <c r="AD740" s="8"/>
      <c r="AE740" s="8"/>
      <c r="AF740" s="8"/>
      <c r="AG740" s="8"/>
      <c r="AH740" s="9"/>
      <c r="AI740" s="8"/>
      <c r="AJ740" s="13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7"/>
      <c r="BL740" s="7"/>
      <c r="BM740" s="7"/>
      <c r="BN740" s="7"/>
      <c r="BO740" s="7"/>
      <c r="BP740" s="7"/>
      <c r="BQ740" s="7"/>
      <c r="BR740" s="7"/>
      <c r="BT740" s="8"/>
      <c r="BV740" s="7"/>
      <c r="BW740" s="7"/>
      <c r="BX740" s="7"/>
      <c r="BY740" s="7"/>
      <c r="BZ740" s="7"/>
      <c r="CA740" s="7"/>
    </row>
    <row r="741" spans="1:79" x14ac:dyDescent="0.3">
      <c r="A741" s="1" t="s">
        <v>2739</v>
      </c>
      <c r="B741" s="1"/>
      <c r="C741" s="1" t="s">
        <v>1878</v>
      </c>
      <c r="D741" s="1"/>
      <c r="E741" s="1"/>
      <c r="F741" s="1"/>
      <c r="G741" s="1"/>
      <c r="H741" s="1">
        <v>14531.49</v>
      </c>
      <c r="I741" s="1">
        <v>0.85</v>
      </c>
      <c r="J741" s="12">
        <v>1196.4100000000001</v>
      </c>
      <c r="K741" s="5">
        <v>947.63</v>
      </c>
      <c r="L741" s="5">
        <v>1340.75</v>
      </c>
      <c r="M741" s="13">
        <f t="shared" si="40"/>
        <v>8.5170351112551224E-3</v>
      </c>
      <c r="N741" s="13">
        <f t="shared" si="41"/>
        <v>1.2062766992344542E-2</v>
      </c>
      <c r="O741" s="13">
        <f t="shared" si="41"/>
        <v>-1.0962716223765767E-3</v>
      </c>
      <c r="P741" s="13">
        <f t="shared" si="41"/>
        <v>-5.6955125590502087E-3</v>
      </c>
      <c r="Q741" s="7"/>
      <c r="R741" s="8"/>
      <c r="S741" s="8"/>
      <c r="T741" s="8"/>
      <c r="U741" s="8"/>
      <c r="V741" s="13"/>
      <c r="W741" s="14"/>
      <c r="X741" s="1"/>
      <c r="Y741" s="1"/>
      <c r="Z741" s="1"/>
      <c r="AA741" s="1"/>
      <c r="AB741" s="1"/>
      <c r="AC741" s="1"/>
      <c r="AD741" s="8"/>
      <c r="AE741" s="8"/>
      <c r="AF741" s="8"/>
      <c r="AG741" s="8"/>
      <c r="AH741" s="9"/>
      <c r="AI741" s="8"/>
      <c r="AJ741" s="13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7"/>
      <c r="BL741" s="7"/>
      <c r="BM741" s="7"/>
      <c r="BN741" s="7"/>
      <c r="BO741" s="7"/>
      <c r="BP741" s="7"/>
      <c r="BQ741" s="7"/>
      <c r="BR741" s="7"/>
      <c r="BT741" s="8"/>
      <c r="BV741" s="7"/>
      <c r="BW741" s="7"/>
      <c r="BX741" s="7"/>
      <c r="BY741" s="7"/>
      <c r="BZ741" s="7"/>
      <c r="CA741" s="7"/>
    </row>
    <row r="742" spans="1:79" x14ac:dyDescent="0.3">
      <c r="A742" s="1" t="s">
        <v>2740</v>
      </c>
      <c r="B742" s="1"/>
      <c r="C742" s="1" t="s">
        <v>1878</v>
      </c>
      <c r="D742" s="1"/>
      <c r="E742" s="1"/>
      <c r="F742" s="1"/>
      <c r="G742" s="1"/>
      <c r="H742" s="1">
        <v>14534.66</v>
      </c>
      <c r="I742" s="1">
        <v>0.02</v>
      </c>
      <c r="J742" s="12">
        <v>1195.68</v>
      </c>
      <c r="K742" s="5">
        <v>952.06</v>
      </c>
      <c r="L742" s="5">
        <v>1332.11</v>
      </c>
      <c r="M742" s="13">
        <f t="shared" si="40"/>
        <v>2.1814693469157653E-4</v>
      </c>
      <c r="N742" s="13">
        <f t="shared" si="41"/>
        <v>-6.1015872485181699E-4</v>
      </c>
      <c r="O742" s="13">
        <f t="shared" si="41"/>
        <v>4.6748203412723122E-3</v>
      </c>
      <c r="P742" s="13">
        <f t="shared" si="41"/>
        <v>-6.4441543911990529E-3</v>
      </c>
      <c r="Q742" s="7"/>
      <c r="R742" s="8"/>
      <c r="S742" s="8"/>
      <c r="T742" s="8"/>
      <c r="U742" s="8"/>
      <c r="V742" s="13"/>
      <c r="W742" s="14"/>
      <c r="X742" s="1"/>
      <c r="Y742" s="1"/>
      <c r="Z742" s="1"/>
      <c r="AA742" s="1"/>
      <c r="AB742" s="1"/>
      <c r="AC742" s="1"/>
      <c r="AD742" s="8"/>
      <c r="AE742" s="8"/>
      <c r="AF742" s="8"/>
      <c r="AG742" s="8"/>
      <c r="AH742" s="9"/>
      <c r="AI742" s="8"/>
      <c r="AJ742" s="13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7"/>
      <c r="BL742" s="7"/>
      <c r="BM742" s="7"/>
      <c r="BN742" s="7"/>
      <c r="BO742" s="7"/>
      <c r="BP742" s="7"/>
      <c r="BQ742" s="7"/>
      <c r="BR742" s="7"/>
      <c r="BT742" s="8"/>
      <c r="BV742" s="7"/>
      <c r="BW742" s="7"/>
      <c r="BX742" s="7"/>
      <c r="BY742" s="7"/>
      <c r="BZ742" s="7"/>
      <c r="CA742" s="7"/>
    </row>
    <row r="743" spans="1:79" x14ac:dyDescent="0.3">
      <c r="A743" s="1" t="s">
        <v>2741</v>
      </c>
      <c r="B743" s="1"/>
      <c r="C743" s="1" t="s">
        <v>1878</v>
      </c>
      <c r="D743" s="1"/>
      <c r="E743" s="1"/>
      <c r="F743" s="1"/>
      <c r="G743" s="1"/>
      <c r="H743" s="1">
        <v>14564.42</v>
      </c>
      <c r="I743" s="1">
        <v>0.2</v>
      </c>
      <c r="J743" s="12">
        <v>1200.6500000000001</v>
      </c>
      <c r="K743" s="5">
        <v>952.49</v>
      </c>
      <c r="L743" s="5">
        <v>1333.42</v>
      </c>
      <c r="M743" s="13">
        <f t="shared" si="40"/>
        <v>2.0475195154203707E-3</v>
      </c>
      <c r="N743" s="13">
        <f t="shared" si="41"/>
        <v>4.1566305365985379E-3</v>
      </c>
      <c r="O743" s="13">
        <f t="shared" si="41"/>
        <v>4.5165220679366236E-4</v>
      </c>
      <c r="P743" s="13">
        <f t="shared" si="41"/>
        <v>9.8340227158422167E-4</v>
      </c>
      <c r="Q743" s="7"/>
      <c r="R743" s="8"/>
      <c r="S743" s="8"/>
      <c r="T743" s="8"/>
      <c r="U743" s="8"/>
      <c r="V743" s="13"/>
      <c r="W743" s="14"/>
      <c r="X743" s="1"/>
      <c r="Y743" s="1"/>
      <c r="Z743" s="1"/>
      <c r="AA743" s="1"/>
      <c r="AB743" s="1"/>
      <c r="AC743" s="1"/>
      <c r="AD743" s="8"/>
      <c r="AE743" s="8"/>
      <c r="AF743" s="8"/>
      <c r="AG743" s="8"/>
      <c r="AH743" s="9"/>
      <c r="AI743" s="8"/>
      <c r="AJ743" s="13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7"/>
      <c r="BL743" s="7"/>
      <c r="BM743" s="7"/>
      <c r="BN743" s="7"/>
      <c r="BO743" s="7"/>
      <c r="BP743" s="7"/>
      <c r="BQ743" s="7"/>
      <c r="BR743" s="7"/>
      <c r="BT743" s="8"/>
      <c r="BV743" s="7"/>
      <c r="BW743" s="7"/>
      <c r="BX743" s="7"/>
      <c r="BY743" s="7"/>
      <c r="BZ743" s="7"/>
      <c r="CA743" s="7"/>
    </row>
    <row r="744" spans="1:79" x14ac:dyDescent="0.3">
      <c r="A744" s="1" t="s">
        <v>2742</v>
      </c>
      <c r="B744" s="1"/>
      <c r="C744" s="1" t="s">
        <v>1878</v>
      </c>
      <c r="D744" s="1"/>
      <c r="E744" s="1"/>
      <c r="F744" s="1"/>
      <c r="G744" s="1"/>
      <c r="H744" s="1">
        <v>14523.89</v>
      </c>
      <c r="I744" s="1">
        <v>-0.27</v>
      </c>
      <c r="J744" s="12">
        <v>1197.1500000000001</v>
      </c>
      <c r="K744" s="5">
        <v>951.42</v>
      </c>
      <c r="L744" s="5">
        <v>1324.07</v>
      </c>
      <c r="M744" s="13">
        <f t="shared" si="40"/>
        <v>-2.7828090648306381E-3</v>
      </c>
      <c r="N744" s="13">
        <f t="shared" si="41"/>
        <v>-2.9150876608503573E-3</v>
      </c>
      <c r="O744" s="13">
        <f t="shared" si="41"/>
        <v>-1.1233713739777773E-3</v>
      </c>
      <c r="P744" s="13">
        <f t="shared" si="41"/>
        <v>-7.0120442171259789E-3</v>
      </c>
      <c r="Q744" s="7"/>
      <c r="R744" s="8"/>
      <c r="S744" s="8"/>
      <c r="T744" s="8"/>
      <c r="U744" s="8"/>
      <c r="V744" s="13"/>
      <c r="W744" s="14"/>
      <c r="X744" s="1"/>
      <c r="Y744" s="1"/>
      <c r="Z744" s="1"/>
      <c r="AA744" s="1"/>
      <c r="AB744" s="1"/>
      <c r="AC744" s="1"/>
      <c r="AD744" s="8"/>
      <c r="AE744" s="8"/>
      <c r="AF744" s="8"/>
      <c r="AG744" s="8"/>
      <c r="AH744" s="9"/>
      <c r="AI744" s="8"/>
      <c r="AJ744" s="13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7"/>
      <c r="BL744" s="7"/>
      <c r="BM744" s="7"/>
      <c r="BN744" s="7"/>
      <c r="BO744" s="7"/>
      <c r="BP744" s="7"/>
      <c r="BQ744" s="7"/>
      <c r="BR744" s="7"/>
      <c r="BT744" s="8"/>
      <c r="BV744" s="7"/>
      <c r="BW744" s="7"/>
      <c r="BX744" s="7"/>
      <c r="BY744" s="7"/>
      <c r="BZ744" s="7"/>
      <c r="CA744" s="7"/>
    </row>
    <row r="745" spans="1:79" x14ac:dyDescent="0.3">
      <c r="A745" s="1" t="s">
        <v>2743</v>
      </c>
      <c r="B745" s="1"/>
      <c r="C745" s="1" t="s">
        <v>1878</v>
      </c>
      <c r="D745" s="1"/>
      <c r="E745" s="1"/>
      <c r="F745" s="1"/>
      <c r="G745" s="1"/>
      <c r="H745" s="1">
        <v>14164.05</v>
      </c>
      <c r="I745" s="1">
        <v>-2.4700000000000002</v>
      </c>
      <c r="J745" s="12">
        <v>1160.25</v>
      </c>
      <c r="K745" s="5">
        <v>940.43</v>
      </c>
      <c r="L745" s="5">
        <v>1308.22</v>
      </c>
      <c r="M745" s="13">
        <f t="shared" si="40"/>
        <v>-2.4775731570536585E-2</v>
      </c>
      <c r="N745" s="13">
        <f t="shared" si="41"/>
        <v>-3.0823205112141427E-2</v>
      </c>
      <c r="O745" s="13">
        <f t="shared" si="41"/>
        <v>-1.1551155115511524E-2</v>
      </c>
      <c r="P745" s="13">
        <f t="shared" si="41"/>
        <v>-1.1970666203448443E-2</v>
      </c>
      <c r="Q745" s="7"/>
      <c r="R745" s="8"/>
      <c r="S745" s="8"/>
      <c r="T745" s="8"/>
      <c r="U745" s="8"/>
      <c r="V745" s="13"/>
      <c r="W745" s="14"/>
      <c r="X745" s="1"/>
      <c r="Y745" s="1"/>
      <c r="Z745" s="1"/>
      <c r="AA745" s="1"/>
      <c r="AB745" s="1"/>
      <c r="AC745" s="1"/>
      <c r="AD745" s="8"/>
      <c r="AE745" s="8"/>
      <c r="AF745" s="8"/>
      <c r="AG745" s="8"/>
      <c r="AH745" s="9"/>
      <c r="AI745" s="8"/>
      <c r="AJ745" s="13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7"/>
      <c r="BL745" s="7"/>
      <c r="BM745" s="7"/>
      <c r="BN745" s="7"/>
      <c r="BO745" s="7"/>
      <c r="BP745" s="7"/>
      <c r="BQ745" s="7"/>
      <c r="BR745" s="7"/>
      <c r="BT745" s="8"/>
      <c r="BV745" s="7"/>
      <c r="BW745" s="7"/>
      <c r="BX745" s="7"/>
      <c r="BY745" s="7"/>
      <c r="BZ745" s="7"/>
      <c r="CA745" s="7"/>
    </row>
    <row r="746" spans="1:79" x14ac:dyDescent="0.3">
      <c r="A746" s="1" t="s">
        <v>2744</v>
      </c>
      <c r="B746" s="1"/>
      <c r="C746" s="1" t="s">
        <v>1878</v>
      </c>
      <c r="D746" s="1"/>
      <c r="E746" s="1"/>
      <c r="F746" s="1"/>
      <c r="G746" s="1"/>
      <c r="H746" s="1">
        <v>14135.77</v>
      </c>
      <c r="I746" s="1">
        <v>-0.19</v>
      </c>
      <c r="J746" s="12">
        <v>1156.47</v>
      </c>
      <c r="K746" s="5">
        <v>939.29</v>
      </c>
      <c r="L746" s="5">
        <v>1305.8499999999999</v>
      </c>
      <c r="M746" s="13">
        <f t="shared" si="40"/>
        <v>-1.9966040786356665E-3</v>
      </c>
      <c r="N746" s="13">
        <f t="shared" si="41"/>
        <v>-3.2579185520361653E-3</v>
      </c>
      <c r="O746" s="13">
        <f t="shared" si="41"/>
        <v>-1.2122114351945656E-3</v>
      </c>
      <c r="P746" s="13">
        <f t="shared" si="41"/>
        <v>-1.8116218984575161E-3</v>
      </c>
      <c r="Q746" s="7"/>
      <c r="R746" s="8"/>
      <c r="S746" s="8"/>
      <c r="T746" s="8"/>
      <c r="U746" s="8"/>
      <c r="V746" s="13"/>
      <c r="W746" s="14"/>
      <c r="X746" s="1"/>
      <c r="Y746" s="1"/>
      <c r="Z746" s="1"/>
      <c r="AA746" s="1"/>
      <c r="AB746" s="1"/>
      <c r="AC746" s="1"/>
      <c r="AD746" s="8"/>
      <c r="AE746" s="8"/>
      <c r="AF746" s="8"/>
      <c r="AG746" s="8"/>
      <c r="AH746" s="9"/>
      <c r="AI746" s="8"/>
      <c r="AJ746" s="13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7"/>
      <c r="BL746" s="7"/>
      <c r="BM746" s="7"/>
      <c r="BN746" s="7"/>
      <c r="BO746" s="7"/>
      <c r="BP746" s="7"/>
      <c r="BQ746" s="7"/>
      <c r="BR746" s="7"/>
      <c r="BT746" s="8"/>
      <c r="BV746" s="7"/>
      <c r="BW746" s="7"/>
      <c r="BX746" s="7"/>
      <c r="BY746" s="7"/>
      <c r="BZ746" s="7"/>
      <c r="CA746" s="7"/>
    </row>
    <row r="747" spans="1:79" x14ac:dyDescent="0.3">
      <c r="A747" s="1" t="s">
        <v>2745</v>
      </c>
      <c r="B747" s="1"/>
      <c r="C747" s="1" t="s">
        <v>1878</v>
      </c>
      <c r="D747" s="1"/>
      <c r="E747" s="1"/>
      <c r="F747" s="1"/>
      <c r="G747" s="1"/>
      <c r="H747" s="1">
        <v>14116.67</v>
      </c>
      <c r="I747" s="1">
        <v>-0.13</v>
      </c>
      <c r="J747" s="12">
        <v>1153.1300000000001</v>
      </c>
      <c r="K747" s="5">
        <v>942.61</v>
      </c>
      <c r="L747" s="5">
        <v>1312.65</v>
      </c>
      <c r="M747" s="13">
        <f t="shared" si="40"/>
        <v>-1.351182142889984E-3</v>
      </c>
      <c r="N747" s="13">
        <f t="shared" si="41"/>
        <v>-2.8880991292467018E-3</v>
      </c>
      <c r="O747" s="13">
        <f t="shared" si="41"/>
        <v>3.5345846330738784E-3</v>
      </c>
      <c r="P747" s="13">
        <f t="shared" si="41"/>
        <v>5.207336217789349E-3</v>
      </c>
      <c r="Q747" s="7"/>
      <c r="R747" s="8"/>
      <c r="S747" s="8"/>
      <c r="T747" s="8"/>
      <c r="U747" s="8"/>
      <c r="V747" s="13"/>
      <c r="W747" s="14"/>
      <c r="X747" s="1"/>
      <c r="Y747" s="1"/>
      <c r="Z747" s="1"/>
      <c r="AA747" s="1"/>
      <c r="AB747" s="1"/>
      <c r="AC747" s="1"/>
      <c r="AD747" s="8"/>
      <c r="AE747" s="8"/>
      <c r="AF747" s="8"/>
      <c r="AG747" s="8"/>
      <c r="AH747" s="9"/>
      <c r="AI747" s="8"/>
      <c r="AJ747" s="13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7"/>
      <c r="BL747" s="7"/>
      <c r="BM747" s="7"/>
      <c r="BN747" s="7"/>
      <c r="BO747" s="7"/>
      <c r="BP747" s="7"/>
      <c r="BQ747" s="7"/>
      <c r="BR747" s="7"/>
      <c r="BT747" s="8"/>
      <c r="BV747" s="7"/>
      <c r="BW747" s="7"/>
      <c r="BX747" s="7"/>
      <c r="BY747" s="7"/>
      <c r="BZ747" s="7"/>
      <c r="CA747" s="7"/>
    </row>
    <row r="748" spans="1:79" x14ac:dyDescent="0.3">
      <c r="A748" s="1" t="s">
        <v>2746</v>
      </c>
      <c r="B748" s="1"/>
      <c r="C748" s="1" t="s">
        <v>1878</v>
      </c>
      <c r="D748" s="1"/>
      <c r="E748" s="1"/>
      <c r="F748" s="1"/>
      <c r="G748" s="1"/>
      <c r="H748" s="1">
        <v>14294.29</v>
      </c>
      <c r="I748" s="1">
        <v>1.25</v>
      </c>
      <c r="J748" s="12">
        <v>1168.82</v>
      </c>
      <c r="K748" s="5">
        <v>946.87</v>
      </c>
      <c r="L748" s="5">
        <v>1307.8</v>
      </c>
      <c r="M748" s="13">
        <f t="shared" si="40"/>
        <v>1.2582287465811692E-2</v>
      </c>
      <c r="N748" s="13">
        <f t="shared" si="41"/>
        <v>1.3606445066904671E-2</v>
      </c>
      <c r="O748" s="13">
        <f t="shared" si="41"/>
        <v>4.5193664399911793E-3</v>
      </c>
      <c r="P748" s="13">
        <f t="shared" si="41"/>
        <v>-3.6948158305718515E-3</v>
      </c>
      <c r="Q748" s="7"/>
      <c r="R748" s="8"/>
      <c r="S748" s="8"/>
      <c r="T748" s="8"/>
      <c r="U748" s="8"/>
      <c r="V748" s="13"/>
      <c r="W748" s="14"/>
      <c r="X748" s="1"/>
      <c r="Y748" s="1"/>
      <c r="Z748" s="1"/>
      <c r="AA748" s="1"/>
      <c r="AB748" s="1"/>
      <c r="AC748" s="1"/>
      <c r="AD748" s="8"/>
      <c r="AE748" s="8"/>
      <c r="AF748" s="8"/>
      <c r="AG748" s="8"/>
      <c r="AH748" s="9"/>
      <c r="AI748" s="8"/>
      <c r="AJ748" s="13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7"/>
      <c r="BL748" s="7"/>
      <c r="BM748" s="7"/>
      <c r="BN748" s="7"/>
      <c r="BO748" s="7"/>
      <c r="BP748" s="7"/>
      <c r="BQ748" s="7"/>
      <c r="BR748" s="7"/>
      <c r="BT748" s="8"/>
      <c r="BV748" s="7"/>
      <c r="BW748" s="7"/>
      <c r="BX748" s="7"/>
      <c r="BY748" s="7"/>
      <c r="BZ748" s="7"/>
      <c r="CA748" s="7"/>
    </row>
    <row r="749" spans="1:79" x14ac:dyDescent="0.3">
      <c r="A749" s="1" t="s">
        <v>2747</v>
      </c>
      <c r="B749" s="1"/>
      <c r="C749" s="1" t="s">
        <v>1878</v>
      </c>
      <c r="D749" s="1"/>
      <c r="E749" s="1"/>
      <c r="F749" s="1"/>
      <c r="G749" s="1"/>
      <c r="H749" s="1">
        <v>14402.55</v>
      </c>
      <c r="I749" s="1">
        <v>0.75</v>
      </c>
      <c r="J749" s="12">
        <v>1178.6600000000001</v>
      </c>
      <c r="K749" s="5">
        <v>949.35</v>
      </c>
      <c r="L749" s="5">
        <v>1321.83</v>
      </c>
      <c r="M749" s="13">
        <f t="shared" si="40"/>
        <v>7.5736535357824319E-3</v>
      </c>
      <c r="N749" s="13">
        <f t="shared" si="41"/>
        <v>8.418747112472591E-3</v>
      </c>
      <c r="O749" s="13">
        <f t="shared" si="41"/>
        <v>2.6191557447168279E-3</v>
      </c>
      <c r="P749" s="13">
        <f t="shared" si="41"/>
        <v>1.0727940051995732E-2</v>
      </c>
      <c r="Q749" s="7"/>
      <c r="R749" s="8"/>
      <c r="S749" s="8"/>
      <c r="T749" s="8"/>
      <c r="U749" s="8"/>
      <c r="V749" s="13"/>
      <c r="W749" s="14"/>
      <c r="X749" s="1"/>
      <c r="Y749" s="1"/>
      <c r="Z749" s="1"/>
      <c r="AA749" s="1"/>
      <c r="AB749" s="1"/>
      <c r="AC749" s="1"/>
      <c r="AD749" s="8"/>
      <c r="AE749" s="8"/>
      <c r="AF749" s="8"/>
      <c r="AG749" s="8"/>
      <c r="AH749" s="9"/>
      <c r="AI749" s="8"/>
      <c r="AJ749" s="13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7"/>
      <c r="BL749" s="7"/>
      <c r="BM749" s="7"/>
      <c r="BN749" s="7"/>
      <c r="BO749" s="7"/>
      <c r="BP749" s="7"/>
      <c r="BQ749" s="7"/>
      <c r="BR749" s="7"/>
      <c r="BT749" s="8"/>
      <c r="BV749" s="7"/>
      <c r="BW749" s="7"/>
      <c r="BX749" s="7"/>
      <c r="BY749" s="7"/>
      <c r="BZ749" s="7"/>
      <c r="CA749" s="7"/>
    </row>
    <row r="750" spans="1:79" x14ac:dyDescent="0.3">
      <c r="A750" s="1" t="s">
        <v>2748</v>
      </c>
      <c r="B750" s="1"/>
      <c r="C750" s="1" t="s">
        <v>1878</v>
      </c>
      <c r="D750" s="1"/>
      <c r="E750" s="1"/>
      <c r="F750" s="1"/>
      <c r="G750" s="1"/>
      <c r="H750" s="1">
        <v>14390.28</v>
      </c>
      <c r="I750" s="1">
        <v>-0.08</v>
      </c>
      <c r="J750" s="12">
        <v>1177.05</v>
      </c>
      <c r="K750" s="5">
        <v>951.62</v>
      </c>
      <c r="L750" s="5">
        <v>1345.24</v>
      </c>
      <c r="M750" s="13">
        <f t="shared" si="40"/>
        <v>-8.5193247029158314E-4</v>
      </c>
      <c r="N750" s="13">
        <f t="shared" si="41"/>
        <v>-1.365957952250918E-3</v>
      </c>
      <c r="O750" s="13">
        <f t="shared" si="41"/>
        <v>2.3911097066413589E-3</v>
      </c>
      <c r="P750" s="13">
        <f t="shared" si="41"/>
        <v>1.7710295575074086E-2</v>
      </c>
      <c r="Q750" s="7"/>
      <c r="R750" s="8"/>
      <c r="S750" s="8"/>
      <c r="T750" s="8"/>
      <c r="U750" s="8"/>
      <c r="V750" s="13"/>
      <c r="W750" s="14"/>
      <c r="X750" s="1"/>
      <c r="Y750" s="1"/>
      <c r="Z750" s="1"/>
      <c r="AA750" s="1"/>
      <c r="AB750" s="1"/>
      <c r="AC750" s="1"/>
      <c r="AD750" s="8"/>
      <c r="AE750" s="8"/>
      <c r="AF750" s="8"/>
      <c r="AG750" s="8"/>
      <c r="AH750" s="9"/>
      <c r="AI750" s="8"/>
      <c r="AJ750" s="13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7"/>
      <c r="BL750" s="7"/>
      <c r="BM750" s="7"/>
      <c r="BN750" s="7"/>
      <c r="BO750" s="7"/>
      <c r="BP750" s="7"/>
      <c r="BQ750" s="7"/>
      <c r="BR750" s="7"/>
      <c r="BT750" s="8"/>
      <c r="BV750" s="7"/>
      <c r="BW750" s="7"/>
      <c r="BX750" s="7"/>
      <c r="BY750" s="7"/>
      <c r="BZ750" s="7"/>
      <c r="CA750" s="7"/>
    </row>
    <row r="751" spans="1:79" x14ac:dyDescent="0.3">
      <c r="A751" s="1" t="s">
        <v>2749</v>
      </c>
      <c r="B751" s="1"/>
      <c r="C751" s="1" t="s">
        <v>1878</v>
      </c>
      <c r="D751" s="1"/>
      <c r="E751" s="1"/>
      <c r="F751" s="1"/>
      <c r="G751" s="1"/>
      <c r="H751" s="1">
        <v>14366.65</v>
      </c>
      <c r="I751" s="1">
        <v>-0.16</v>
      </c>
      <c r="J751" s="12">
        <v>1175.6400000000001</v>
      </c>
      <c r="K751" s="5">
        <v>950.24</v>
      </c>
      <c r="L751" s="5">
        <v>1365.62</v>
      </c>
      <c r="M751" s="13">
        <f t="shared" si="40"/>
        <v>-1.6420806266452814E-3</v>
      </c>
      <c r="N751" s="13">
        <f t="shared" si="41"/>
        <v>-1.1979100293104672E-3</v>
      </c>
      <c r="O751" s="13">
        <f t="shared" si="41"/>
        <v>-1.4501586767827757E-3</v>
      </c>
      <c r="P751" s="13">
        <f t="shared" si="41"/>
        <v>1.5149713062353021E-2</v>
      </c>
      <c r="Q751" s="7"/>
      <c r="R751" s="8"/>
      <c r="S751" s="8"/>
      <c r="T751" s="8"/>
      <c r="U751" s="8"/>
      <c r="V751" s="13"/>
      <c r="W751" s="14"/>
      <c r="X751" s="1"/>
      <c r="Y751" s="1"/>
      <c r="Z751" s="1"/>
      <c r="AA751" s="1"/>
      <c r="AB751" s="1"/>
      <c r="AC751" s="1"/>
      <c r="AD751" s="8"/>
      <c r="AE751" s="8"/>
      <c r="AF751" s="8"/>
      <c r="AG751" s="8"/>
      <c r="AH751" s="9"/>
      <c r="AI751" s="8"/>
      <c r="AJ751" s="13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7"/>
      <c r="BL751" s="7"/>
      <c r="BM751" s="7"/>
      <c r="BN751" s="7"/>
      <c r="BO751" s="7"/>
      <c r="BP751" s="7"/>
      <c r="BQ751" s="7"/>
      <c r="BR751" s="7"/>
      <c r="BT751" s="8"/>
      <c r="BV751" s="7"/>
      <c r="BW751" s="7"/>
      <c r="BX751" s="7"/>
      <c r="BY751" s="7"/>
      <c r="BZ751" s="7"/>
      <c r="CA751" s="7"/>
    </row>
    <row r="752" spans="1:79" x14ac:dyDescent="0.3">
      <c r="A752" s="1" t="s">
        <v>2750</v>
      </c>
      <c r="B752" s="1"/>
      <c r="C752" s="1" t="s">
        <v>1878</v>
      </c>
      <c r="D752" s="1"/>
      <c r="E752" s="1"/>
      <c r="F752" s="1"/>
      <c r="G752" s="1"/>
      <c r="H752" s="1">
        <v>14378.11</v>
      </c>
      <c r="I752" s="1">
        <v>7.0000000000000007E-2</v>
      </c>
      <c r="J752" s="12">
        <v>1176.51</v>
      </c>
      <c r="K752" s="5">
        <v>949.52</v>
      </c>
      <c r="L752" s="5">
        <v>1364.35</v>
      </c>
      <c r="M752" s="13">
        <f t="shared" si="40"/>
        <v>7.9768073976893561E-4</v>
      </c>
      <c r="N752" s="13">
        <f t="shared" si="41"/>
        <v>7.4002245585380599E-4</v>
      </c>
      <c r="O752" s="13">
        <f t="shared" si="41"/>
        <v>-7.577033170568237E-4</v>
      </c>
      <c r="P752" s="13">
        <f t="shared" si="41"/>
        <v>-9.2998052166781697E-4</v>
      </c>
      <c r="Q752" s="7"/>
      <c r="R752" s="8"/>
      <c r="S752" s="8"/>
      <c r="T752" s="8"/>
      <c r="U752" s="8"/>
      <c r="V752" s="13"/>
      <c r="W752" s="14"/>
      <c r="X752" s="1"/>
      <c r="Y752" s="1"/>
      <c r="Z752" s="1"/>
      <c r="AA752" s="1"/>
      <c r="AB752" s="1"/>
      <c r="AC752" s="1"/>
      <c r="AD752" s="8"/>
      <c r="AE752" s="8"/>
      <c r="AF752" s="8"/>
      <c r="AG752" s="8"/>
      <c r="AH752" s="9"/>
      <c r="AI752" s="8"/>
      <c r="AJ752" s="13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7"/>
      <c r="BL752" s="7"/>
      <c r="BM752" s="7"/>
      <c r="BN752" s="7"/>
      <c r="BO752" s="7"/>
      <c r="BP752" s="7"/>
      <c r="BQ752" s="7"/>
      <c r="BR752" s="7"/>
      <c r="BT752" s="8"/>
      <c r="BV752" s="7"/>
      <c r="BW752" s="7"/>
      <c r="BX752" s="7"/>
      <c r="BY752" s="7"/>
      <c r="BZ752" s="7"/>
      <c r="CA752" s="7"/>
    </row>
    <row r="753" spans="1:79" x14ac:dyDescent="0.3">
      <c r="A753" s="1" t="s">
        <v>2751</v>
      </c>
      <c r="B753" s="1"/>
      <c r="C753" s="1" t="s">
        <v>1878</v>
      </c>
      <c r="D753" s="1"/>
      <c r="E753" s="1"/>
      <c r="F753" s="1"/>
      <c r="G753" s="1"/>
      <c r="H753" s="1">
        <v>14770.53</v>
      </c>
      <c r="I753" s="1">
        <v>2.72</v>
      </c>
      <c r="J753" s="12">
        <v>1218.49</v>
      </c>
      <c r="K753" s="5">
        <v>951.37</v>
      </c>
      <c r="L753" s="5">
        <v>1366.6</v>
      </c>
      <c r="M753" s="13">
        <f t="shared" si="40"/>
        <v>2.7292877853904329E-2</v>
      </c>
      <c r="N753" s="13">
        <f t="shared" si="41"/>
        <v>3.5681804659543959E-2</v>
      </c>
      <c r="O753" s="13">
        <f t="shared" si="41"/>
        <v>1.948352851967261E-3</v>
      </c>
      <c r="P753" s="13">
        <f t="shared" si="41"/>
        <v>1.6491369516620225E-3</v>
      </c>
      <c r="Q753" s="7"/>
      <c r="R753" s="8"/>
      <c r="S753" s="8"/>
      <c r="T753" s="8"/>
      <c r="U753" s="8"/>
      <c r="V753" s="13"/>
      <c r="W753" s="14"/>
      <c r="X753" s="1"/>
      <c r="Y753" s="1"/>
      <c r="Z753" s="1"/>
      <c r="AA753" s="1"/>
      <c r="AB753" s="1"/>
      <c r="AC753" s="1"/>
      <c r="AD753" s="8"/>
      <c r="AE753" s="8"/>
      <c r="AF753" s="8"/>
      <c r="AG753" s="8"/>
      <c r="AH753" s="9"/>
      <c r="AI753" s="8"/>
      <c r="AJ753" s="13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7"/>
      <c r="BL753" s="7"/>
      <c r="BM753" s="7"/>
      <c r="BN753" s="7"/>
      <c r="BO753" s="7"/>
      <c r="BP753" s="7"/>
      <c r="BQ753" s="7"/>
      <c r="BR753" s="7"/>
      <c r="BT753" s="8"/>
      <c r="BV753" s="7"/>
      <c r="BW753" s="7"/>
      <c r="BX753" s="7"/>
      <c r="BY753" s="7"/>
      <c r="BZ753" s="7"/>
      <c r="CA753" s="7"/>
    </row>
    <row r="754" spans="1:79" x14ac:dyDescent="0.3">
      <c r="A754" s="1" t="s">
        <v>2752</v>
      </c>
      <c r="B754" s="1"/>
      <c r="C754" s="1" t="s">
        <v>1878</v>
      </c>
      <c r="D754" s="1"/>
      <c r="E754" s="1"/>
      <c r="F754" s="1"/>
      <c r="G754" s="1"/>
      <c r="H754" s="1">
        <v>14814.32</v>
      </c>
      <c r="I754" s="1">
        <v>0.28999999999999998</v>
      </c>
      <c r="J754" s="12">
        <v>1222.26</v>
      </c>
      <c r="K754" s="5">
        <v>953.61</v>
      </c>
      <c r="L754" s="5">
        <v>1368.96</v>
      </c>
      <c r="M754" s="13">
        <f t="shared" si="40"/>
        <v>2.9646871168467204E-3</v>
      </c>
      <c r="N754" s="13">
        <f t="shared" si="41"/>
        <v>3.0939933852554002E-3</v>
      </c>
      <c r="O754" s="13">
        <f t="shared" si="41"/>
        <v>2.3544993010080617E-3</v>
      </c>
      <c r="P754" s="13">
        <f t="shared" si="41"/>
        <v>1.7269135079760467E-3</v>
      </c>
      <c r="Q754" s="7"/>
      <c r="R754" s="8"/>
      <c r="S754" s="8"/>
      <c r="T754" s="8"/>
      <c r="U754" s="8"/>
      <c r="V754" s="13"/>
      <c r="W754" s="14"/>
      <c r="X754" s="1"/>
      <c r="Y754" s="1"/>
      <c r="Z754" s="1"/>
      <c r="AA754" s="1"/>
      <c r="AB754" s="1"/>
      <c r="AC754" s="1"/>
      <c r="AD754" s="8"/>
      <c r="AE754" s="8"/>
      <c r="AF754" s="8"/>
      <c r="AG754" s="8"/>
      <c r="AH754" s="9"/>
      <c r="AI754" s="8"/>
      <c r="AJ754" s="13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7"/>
      <c r="BL754" s="7"/>
      <c r="BM754" s="7"/>
      <c r="BN754" s="7"/>
      <c r="BO754" s="7"/>
      <c r="BP754" s="7"/>
      <c r="BQ754" s="7"/>
      <c r="BR754" s="7"/>
      <c r="BT754" s="8"/>
      <c r="BV754" s="7"/>
      <c r="BW754" s="7"/>
      <c r="BX754" s="7"/>
      <c r="BY754" s="7"/>
      <c r="BZ754" s="7"/>
      <c r="CA754" s="7"/>
    </row>
    <row r="755" spans="1:79" x14ac:dyDescent="0.3">
      <c r="A755" s="1" t="s">
        <v>2753</v>
      </c>
      <c r="B755" s="1"/>
      <c r="C755" s="1" t="s">
        <v>1878</v>
      </c>
      <c r="D755" s="1"/>
      <c r="E755" s="1"/>
      <c r="F755" s="1"/>
      <c r="G755" s="1"/>
      <c r="H755" s="1">
        <v>14875.42</v>
      </c>
      <c r="I755" s="1">
        <v>0.41</v>
      </c>
      <c r="J755" s="12">
        <v>1224.1099999999999</v>
      </c>
      <c r="K755" s="5">
        <v>967.33</v>
      </c>
      <c r="L755" s="5">
        <v>1379.32</v>
      </c>
      <c r="M755" s="13">
        <f t="shared" si="40"/>
        <v>4.1243877545509289E-3</v>
      </c>
      <c r="N755" s="13">
        <f t="shared" si="41"/>
        <v>1.5135895799582855E-3</v>
      </c>
      <c r="O755" s="13">
        <f t="shared" si="41"/>
        <v>1.4387433017690743E-2</v>
      </c>
      <c r="P755" s="13">
        <f t="shared" si="41"/>
        <v>7.5677886863019239E-3</v>
      </c>
      <c r="Q755" s="7"/>
      <c r="R755" s="8"/>
      <c r="S755" s="8"/>
      <c r="T755" s="8"/>
      <c r="U755" s="8"/>
      <c r="V755" s="13"/>
      <c r="W755" s="14"/>
      <c r="X755" s="1"/>
      <c r="Y755" s="1"/>
      <c r="Z755" s="1"/>
      <c r="AA755" s="1"/>
      <c r="AB755" s="1"/>
      <c r="AC755" s="1"/>
      <c r="AD755" s="8"/>
      <c r="AE755" s="8"/>
      <c r="AF755" s="8"/>
      <c r="AG755" s="8"/>
      <c r="AH755" s="9"/>
      <c r="AI755" s="8"/>
      <c r="AJ755" s="13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7"/>
      <c r="BL755" s="7"/>
      <c r="BM755" s="7"/>
      <c r="BN755" s="7"/>
      <c r="BO755" s="7"/>
      <c r="BP755" s="7"/>
      <c r="BQ755" s="7"/>
      <c r="BR755" s="7"/>
      <c r="BT755" s="8"/>
      <c r="BV755" s="7"/>
      <c r="BW755" s="7"/>
      <c r="BX755" s="7"/>
      <c r="BY755" s="7"/>
      <c r="BZ755" s="7"/>
      <c r="CA755" s="7"/>
    </row>
    <row r="756" spans="1:79" x14ac:dyDescent="0.3">
      <c r="A756" s="1" t="s">
        <v>2754</v>
      </c>
      <c r="B756" s="1"/>
      <c r="C756" s="1" t="s">
        <v>1878</v>
      </c>
      <c r="D756" s="1"/>
      <c r="E756" s="1"/>
      <c r="F756" s="1"/>
      <c r="G756" s="1"/>
      <c r="H756" s="1">
        <v>14738.01</v>
      </c>
      <c r="I756" s="1">
        <v>-0.92</v>
      </c>
      <c r="J756" s="12">
        <v>1207.75</v>
      </c>
      <c r="K756" s="5">
        <v>964.13</v>
      </c>
      <c r="L756" s="5">
        <v>1395.95</v>
      </c>
      <c r="M756" s="13">
        <f t="shared" si="40"/>
        <v>-9.2373862385062289E-3</v>
      </c>
      <c r="N756" s="13">
        <f t="shared" si="41"/>
        <v>-1.3364811985850822E-2</v>
      </c>
      <c r="O756" s="13">
        <f t="shared" si="41"/>
        <v>-3.3080748038415431E-3</v>
      </c>
      <c r="P756" s="13">
        <f t="shared" si="41"/>
        <v>1.2056665603340955E-2</v>
      </c>
      <c r="Q756" s="7"/>
      <c r="R756" s="8"/>
      <c r="S756" s="8"/>
      <c r="T756" s="8"/>
      <c r="U756" s="8"/>
      <c r="V756" s="13"/>
      <c r="W756" s="14"/>
      <c r="X756" s="1"/>
      <c r="Y756" s="1"/>
      <c r="Z756" s="1"/>
      <c r="AA756" s="1"/>
      <c r="AB756" s="1"/>
      <c r="AC756" s="1"/>
      <c r="AD756" s="8"/>
      <c r="AE756" s="8"/>
      <c r="AF756" s="8"/>
      <c r="AG756" s="8"/>
      <c r="AH756" s="9"/>
      <c r="AI756" s="8"/>
      <c r="AJ756" s="13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7"/>
      <c r="BL756" s="7"/>
      <c r="BM756" s="7"/>
      <c r="BN756" s="7"/>
      <c r="BO756" s="7"/>
      <c r="BP756" s="7"/>
      <c r="BQ756" s="7"/>
      <c r="BR756" s="7"/>
      <c r="BT756" s="8"/>
      <c r="BV756" s="7"/>
      <c r="BW756" s="7"/>
      <c r="BX756" s="7"/>
      <c r="BY756" s="7"/>
      <c r="BZ756" s="7"/>
      <c r="CA756" s="7"/>
    </row>
    <row r="757" spans="1:79" x14ac:dyDescent="0.3">
      <c r="A757" s="1" t="s">
        <v>2755</v>
      </c>
      <c r="B757" s="1"/>
      <c r="C757" s="1" t="s">
        <v>1878</v>
      </c>
      <c r="D757" s="1"/>
      <c r="E757" s="1"/>
      <c r="F757" s="1"/>
      <c r="G757" s="1"/>
      <c r="H757" s="1">
        <v>14735.78</v>
      </c>
      <c r="I757" s="1">
        <v>-0.01</v>
      </c>
      <c r="J757" s="12">
        <v>1208.45</v>
      </c>
      <c r="K757" s="5">
        <v>962.66</v>
      </c>
      <c r="L757" s="5">
        <v>1422.51</v>
      </c>
      <c r="M757" s="13">
        <f t="shared" si="40"/>
        <v>-1.5130943729846358E-4</v>
      </c>
      <c r="N757" s="13">
        <f t="shared" si="41"/>
        <v>5.7959014696762345E-4</v>
      </c>
      <c r="O757" s="13">
        <f t="shared" si="41"/>
        <v>-1.5246906537500493E-3</v>
      </c>
      <c r="P757" s="13">
        <f t="shared" si="41"/>
        <v>1.9026469429420878E-2</v>
      </c>
      <c r="Q757" s="7"/>
      <c r="R757" s="8"/>
      <c r="S757" s="8"/>
      <c r="T757" s="8"/>
      <c r="U757" s="8"/>
      <c r="V757" s="13"/>
      <c r="W757" s="14"/>
      <c r="X757" s="1"/>
      <c r="Y757" s="1"/>
      <c r="Z757" s="1"/>
      <c r="AA757" s="1"/>
      <c r="AB757" s="1"/>
      <c r="AC757" s="1"/>
      <c r="AD757" s="8"/>
      <c r="AE757" s="8"/>
      <c r="AF757" s="8"/>
      <c r="AG757" s="8"/>
      <c r="AH757" s="9"/>
      <c r="AI757" s="8"/>
      <c r="AJ757" s="13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7"/>
      <c r="BL757" s="7"/>
      <c r="BM757" s="7"/>
      <c r="BN757" s="7"/>
      <c r="BO757" s="7"/>
      <c r="BP757" s="7"/>
      <c r="BQ757" s="7"/>
      <c r="BR757" s="7"/>
      <c r="BT757" s="8"/>
      <c r="BV757" s="7"/>
      <c r="BW757" s="7"/>
      <c r="BX757" s="7"/>
      <c r="BY757" s="7"/>
      <c r="BZ757" s="7"/>
      <c r="CA757" s="7"/>
    </row>
    <row r="758" spans="1:79" x14ac:dyDescent="0.3">
      <c r="A758" s="1" t="s">
        <v>2756</v>
      </c>
      <c r="B758" s="1"/>
      <c r="C758" s="1" t="s">
        <v>1878</v>
      </c>
      <c r="D758" s="1"/>
      <c r="E758" s="1"/>
      <c r="F758" s="1"/>
      <c r="G758" s="1"/>
      <c r="H758" s="1">
        <v>14785.91</v>
      </c>
      <c r="I758" s="1">
        <v>0.34</v>
      </c>
      <c r="J758" s="12">
        <v>1211.3900000000001</v>
      </c>
      <c r="K758" s="5">
        <v>960.59</v>
      </c>
      <c r="L758" s="5">
        <v>1440.76</v>
      </c>
      <c r="M758" s="13">
        <f t="shared" si="40"/>
        <v>3.4019237529332447E-3</v>
      </c>
      <c r="N758" s="13">
        <f t="shared" si="41"/>
        <v>2.4328685506227465E-3</v>
      </c>
      <c r="O758" s="13">
        <f t="shared" si="41"/>
        <v>-2.1502918995283116E-3</v>
      </c>
      <c r="P758" s="13">
        <f t="shared" si="41"/>
        <v>1.2829435293952196E-2</v>
      </c>
      <c r="Q758" s="7"/>
      <c r="R758" s="8"/>
      <c r="S758" s="8"/>
      <c r="T758" s="8"/>
      <c r="U758" s="8"/>
      <c r="V758" s="13"/>
      <c r="W758" s="14"/>
      <c r="X758" s="1"/>
      <c r="Y758" s="1"/>
      <c r="Z758" s="1"/>
      <c r="AA758" s="1"/>
      <c r="AB758" s="1"/>
      <c r="AC758" s="1"/>
      <c r="AD758" s="8"/>
      <c r="AE758" s="8"/>
      <c r="AF758" s="8"/>
      <c r="AG758" s="8"/>
      <c r="AH758" s="9"/>
      <c r="AI758" s="8"/>
      <c r="AJ758" s="13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7"/>
      <c r="BL758" s="7"/>
      <c r="BM758" s="7"/>
      <c r="BN758" s="7"/>
      <c r="BO758" s="7"/>
      <c r="BP758" s="7"/>
      <c r="BQ758" s="7"/>
      <c r="BR758" s="7"/>
      <c r="BT758" s="8"/>
      <c r="BV758" s="7"/>
      <c r="BW758" s="7"/>
      <c r="BX758" s="7"/>
      <c r="BY758" s="7"/>
      <c r="BZ758" s="7"/>
      <c r="CA758" s="7"/>
    </row>
    <row r="759" spans="1:79" x14ac:dyDescent="0.3">
      <c r="A759" s="1" t="s">
        <v>2757</v>
      </c>
      <c r="B759" s="1"/>
      <c r="C759" s="1" t="s">
        <v>1878</v>
      </c>
      <c r="D759" s="1"/>
      <c r="E759" s="1"/>
      <c r="F759" s="1"/>
      <c r="G759" s="1"/>
      <c r="H759" s="1">
        <v>15115.13</v>
      </c>
      <c r="I759" s="1">
        <v>2.2200000000000002</v>
      </c>
      <c r="J759" s="12">
        <v>1242.29</v>
      </c>
      <c r="K759" s="5">
        <v>971.84</v>
      </c>
      <c r="L759" s="5">
        <v>1457.32</v>
      </c>
      <c r="M759" s="13">
        <f t="shared" si="40"/>
        <v>2.2265792230576231E-2</v>
      </c>
      <c r="N759" s="13">
        <f t="shared" si="41"/>
        <v>2.5507887633214654E-2</v>
      </c>
      <c r="O759" s="13">
        <f t="shared" si="41"/>
        <v>1.1711552275164294E-2</v>
      </c>
      <c r="P759" s="13">
        <f t="shared" si="41"/>
        <v>1.1493933757183772E-2</v>
      </c>
      <c r="Q759" s="7"/>
      <c r="R759" s="8"/>
      <c r="S759" s="8"/>
      <c r="T759" s="8"/>
      <c r="U759" s="8"/>
      <c r="V759" s="13"/>
      <c r="W759" s="14"/>
      <c r="X759" s="1"/>
      <c r="Y759" s="1"/>
      <c r="Z759" s="1"/>
      <c r="AA759" s="1"/>
      <c r="AB759" s="1"/>
      <c r="AC759" s="1"/>
      <c r="AD759" s="8"/>
      <c r="AE759" s="8"/>
      <c r="AF759" s="8"/>
      <c r="AG759" s="8"/>
      <c r="AH759" s="9"/>
      <c r="AI759" s="8"/>
      <c r="AJ759" s="13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7"/>
      <c r="BL759" s="7"/>
      <c r="BM759" s="7"/>
      <c r="BN759" s="7"/>
      <c r="BO759" s="7"/>
      <c r="BP759" s="7"/>
      <c r="BQ759" s="7"/>
      <c r="BR759" s="7"/>
      <c r="BT759" s="8"/>
      <c r="BV759" s="7"/>
      <c r="BW759" s="7"/>
      <c r="BX759" s="7"/>
      <c r="BY759" s="7"/>
      <c r="BZ759" s="7"/>
      <c r="CA759" s="7"/>
    </row>
    <row r="760" spans="1:79" x14ac:dyDescent="0.3">
      <c r="A760" s="1" t="s">
        <v>2758</v>
      </c>
      <c r="B760" s="1"/>
      <c r="C760" s="1" t="s">
        <v>1878</v>
      </c>
      <c r="D760" s="1"/>
      <c r="E760" s="1"/>
      <c r="F760" s="1"/>
      <c r="G760" s="1"/>
      <c r="H760" s="1">
        <v>15039.44</v>
      </c>
      <c r="I760" s="1">
        <v>-0.5</v>
      </c>
      <c r="J760" s="12">
        <v>1234.1600000000001</v>
      </c>
      <c r="K760" s="5">
        <v>965.69</v>
      </c>
      <c r="L760" s="5">
        <v>1445.96</v>
      </c>
      <c r="M760" s="13">
        <f t="shared" si="40"/>
        <v>-5.0075652673843285E-3</v>
      </c>
      <c r="N760" s="13">
        <f t="shared" si="41"/>
        <v>-6.5443656473125333E-3</v>
      </c>
      <c r="O760" s="13">
        <f t="shared" si="41"/>
        <v>-6.3282021731971838E-3</v>
      </c>
      <c r="P760" s="13">
        <f t="shared" si="41"/>
        <v>-7.7951307880217424E-3</v>
      </c>
      <c r="Q760" s="7"/>
      <c r="R760" s="8"/>
      <c r="S760" s="8"/>
      <c r="T760" s="8"/>
      <c r="U760" s="8"/>
      <c r="V760" s="13"/>
      <c r="W760" s="14"/>
      <c r="X760" s="1"/>
      <c r="Y760" s="1"/>
      <c r="Z760" s="1"/>
      <c r="AA760" s="1"/>
      <c r="AB760" s="1"/>
      <c r="AC760" s="1"/>
      <c r="AD760" s="8"/>
      <c r="AE760" s="8"/>
      <c r="AF760" s="8"/>
      <c r="AG760" s="8"/>
      <c r="AH760" s="9"/>
      <c r="AI760" s="8"/>
      <c r="AJ760" s="13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7"/>
      <c r="BL760" s="7"/>
      <c r="BM760" s="7"/>
      <c r="BN760" s="7"/>
      <c r="BO760" s="7"/>
      <c r="BP760" s="7"/>
      <c r="BQ760" s="7"/>
      <c r="BR760" s="7"/>
      <c r="BT760" s="8"/>
      <c r="BV760" s="7"/>
      <c r="BW760" s="7"/>
      <c r="BX760" s="7"/>
      <c r="BY760" s="7"/>
      <c r="BZ760" s="7"/>
      <c r="CA760" s="7"/>
    </row>
    <row r="761" spans="1:79" x14ac:dyDescent="0.3">
      <c r="A761" s="1" t="s">
        <v>2759</v>
      </c>
      <c r="B761" s="1"/>
      <c r="C761" s="1" t="s">
        <v>1878</v>
      </c>
      <c r="D761" s="1"/>
      <c r="E761" s="1"/>
      <c r="F761" s="1"/>
      <c r="G761" s="1"/>
      <c r="H761" s="1">
        <v>15061.77</v>
      </c>
      <c r="I761" s="1">
        <v>0.14000000000000001</v>
      </c>
      <c r="J761" s="12">
        <v>1233.6500000000001</v>
      </c>
      <c r="K761" s="5">
        <v>966.77</v>
      </c>
      <c r="L761" s="5">
        <v>1448.84</v>
      </c>
      <c r="M761" s="13">
        <f t="shared" si="40"/>
        <v>1.4847627305272226E-3</v>
      </c>
      <c r="N761" s="13">
        <f t="shared" si="41"/>
        <v>-4.1323653335056942E-4</v>
      </c>
      <c r="O761" s="13">
        <f t="shared" si="41"/>
        <v>1.1183713199887091E-3</v>
      </c>
      <c r="P761" s="13">
        <f t="shared" si="41"/>
        <v>1.9917563418074824E-3</v>
      </c>
      <c r="Q761" s="7"/>
      <c r="R761" s="8"/>
      <c r="S761" s="8"/>
      <c r="T761" s="8"/>
      <c r="U761" s="8"/>
      <c r="V761" s="13"/>
      <c r="W761" s="14"/>
      <c r="X761" s="1"/>
      <c r="Y761" s="1"/>
      <c r="Z761" s="1"/>
      <c r="AA761" s="1"/>
      <c r="AB761" s="1"/>
      <c r="AC761" s="1"/>
      <c r="AD761" s="8"/>
      <c r="AE761" s="8"/>
      <c r="AF761" s="8"/>
      <c r="AG761" s="8"/>
      <c r="AH761" s="9"/>
      <c r="AI761" s="8"/>
      <c r="AJ761" s="13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7"/>
      <c r="BL761" s="7"/>
      <c r="BM761" s="7"/>
      <c r="BN761" s="7"/>
      <c r="BO761" s="7"/>
      <c r="BP761" s="7"/>
      <c r="BQ761" s="7"/>
      <c r="BR761" s="7"/>
      <c r="BT761" s="8"/>
      <c r="BV761" s="7"/>
      <c r="BW761" s="7"/>
      <c r="BX761" s="7"/>
      <c r="BY761" s="7"/>
      <c r="BZ761" s="7"/>
      <c r="CA761" s="7"/>
    </row>
    <row r="762" spans="1:79" x14ac:dyDescent="0.3">
      <c r="A762" s="1" t="s">
        <v>2760</v>
      </c>
      <c r="B762" s="1"/>
      <c r="C762" s="1" t="s">
        <v>1878</v>
      </c>
      <c r="D762" s="1"/>
      <c r="E762" s="1"/>
      <c r="F762" s="1"/>
      <c r="G762" s="1"/>
      <c r="H762" s="1">
        <v>14827.53</v>
      </c>
      <c r="I762" s="1">
        <v>-1.55</v>
      </c>
      <c r="J762" s="12">
        <v>1210.19</v>
      </c>
      <c r="K762" s="5">
        <v>959.3</v>
      </c>
      <c r="L762" s="5">
        <v>1438.3</v>
      </c>
      <c r="M762" s="13">
        <f t="shared" si="40"/>
        <v>-1.5551957040905506E-2</v>
      </c>
      <c r="N762" s="13">
        <f t="shared" si="41"/>
        <v>-1.9016738945405898E-2</v>
      </c>
      <c r="O762" s="13">
        <f t="shared" si="41"/>
        <v>-7.7267602428706672E-3</v>
      </c>
      <c r="P762" s="13">
        <f t="shared" si="41"/>
        <v>-7.2747853455177314E-3</v>
      </c>
      <c r="Q762" s="7"/>
      <c r="R762" s="8"/>
      <c r="S762" s="8"/>
      <c r="T762" s="8"/>
      <c r="U762" s="8"/>
      <c r="V762" s="13"/>
      <c r="W762" s="14"/>
      <c r="X762" s="1"/>
      <c r="Y762" s="1"/>
      <c r="Z762" s="1"/>
      <c r="AA762" s="1"/>
      <c r="AB762" s="1"/>
      <c r="AC762" s="1"/>
      <c r="AD762" s="8"/>
      <c r="AE762" s="8"/>
      <c r="AF762" s="8"/>
      <c r="AG762" s="8"/>
      <c r="AH762" s="9"/>
      <c r="AI762" s="8"/>
      <c r="AJ762" s="13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7"/>
      <c r="BL762" s="7"/>
      <c r="BM762" s="7"/>
      <c r="BN762" s="7"/>
      <c r="BO762" s="7"/>
      <c r="BP762" s="7"/>
      <c r="BQ762" s="7"/>
      <c r="BR762" s="7"/>
      <c r="BT762" s="8"/>
      <c r="BV762" s="7"/>
      <c r="BW762" s="7"/>
      <c r="BX762" s="7"/>
      <c r="BY762" s="7"/>
      <c r="BZ762" s="7"/>
      <c r="CA762" s="7"/>
    </row>
    <row r="763" spans="1:79" x14ac:dyDescent="0.3">
      <c r="A763" s="1" t="s">
        <v>2761</v>
      </c>
      <c r="B763" s="1"/>
      <c r="C763" s="1" t="s">
        <v>1878</v>
      </c>
      <c r="D763" s="1"/>
      <c r="E763" s="1"/>
      <c r="F763" s="1"/>
      <c r="G763" s="1"/>
      <c r="H763" s="1">
        <v>14637.51</v>
      </c>
      <c r="I763" s="1">
        <v>-1.28</v>
      </c>
      <c r="J763" s="12">
        <v>1192.8399999999999</v>
      </c>
      <c r="K763" s="5">
        <v>948.97</v>
      </c>
      <c r="L763" s="5">
        <v>1447.75</v>
      </c>
      <c r="M763" s="13">
        <f t="shared" si="40"/>
        <v>-1.2815350904702316E-2</v>
      </c>
      <c r="N763" s="13">
        <f t="shared" si="41"/>
        <v>-1.4336591774845364E-2</v>
      </c>
      <c r="O763" s="13">
        <f t="shared" si="41"/>
        <v>-1.0768268529135705E-2</v>
      </c>
      <c r="P763" s="13">
        <f t="shared" si="41"/>
        <v>6.5702565528749091E-3</v>
      </c>
      <c r="Q763" s="7"/>
      <c r="R763" s="8"/>
      <c r="S763" s="8"/>
      <c r="T763" s="8"/>
      <c r="U763" s="8"/>
      <c r="V763" s="13"/>
      <c r="W763" s="14"/>
      <c r="X763" s="1"/>
      <c r="Y763" s="1"/>
      <c r="Z763" s="1"/>
      <c r="AA763" s="1"/>
      <c r="AB763" s="1"/>
      <c r="AC763" s="1"/>
      <c r="AD763" s="8"/>
      <c r="AE763" s="8"/>
      <c r="AF763" s="8"/>
      <c r="AG763" s="8"/>
      <c r="AH763" s="9"/>
      <c r="AI763" s="8"/>
      <c r="AJ763" s="13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7"/>
      <c r="BL763" s="7"/>
      <c r="BM763" s="7"/>
      <c r="BN763" s="7"/>
      <c r="BO763" s="7"/>
      <c r="BP763" s="7"/>
      <c r="BQ763" s="7"/>
      <c r="BR763" s="7"/>
      <c r="BT763" s="8"/>
      <c r="BV763" s="7"/>
      <c r="BW763" s="7"/>
      <c r="BX763" s="7"/>
      <c r="BY763" s="7"/>
      <c r="BZ763" s="7"/>
      <c r="CA763" s="7"/>
    </row>
    <row r="764" spans="1:79" x14ac:dyDescent="0.3">
      <c r="A764" s="1" t="s">
        <v>2762</v>
      </c>
      <c r="B764" s="1"/>
      <c r="C764" s="1" t="s">
        <v>1878</v>
      </c>
      <c r="D764" s="1"/>
      <c r="E764" s="1"/>
      <c r="F764" s="1"/>
      <c r="G764" s="1"/>
      <c r="H764" s="1">
        <v>14594.74</v>
      </c>
      <c r="I764" s="1">
        <v>-0.28999999999999998</v>
      </c>
      <c r="J764" s="12">
        <v>1189.3399999999999</v>
      </c>
      <c r="K764" s="5">
        <v>944.37</v>
      </c>
      <c r="L764" s="5">
        <v>1459.89</v>
      </c>
      <c r="M764" s="13">
        <f t="shared" si="40"/>
        <v>-2.9219450575952433E-3</v>
      </c>
      <c r="N764" s="13">
        <f t="shared" si="41"/>
        <v>-2.9341739042956227E-3</v>
      </c>
      <c r="O764" s="13">
        <f t="shared" si="41"/>
        <v>-4.8473608227868059E-3</v>
      </c>
      <c r="P764" s="13">
        <f t="shared" si="41"/>
        <v>8.385425660507817E-3</v>
      </c>
      <c r="Q764" s="7"/>
      <c r="R764" s="8"/>
      <c r="S764" s="8"/>
      <c r="T764" s="8"/>
      <c r="U764" s="8"/>
      <c r="V764" s="13"/>
      <c r="W764" s="14"/>
      <c r="X764" s="1"/>
      <c r="Y764" s="1"/>
      <c r="Z764" s="1"/>
      <c r="AA764" s="1"/>
      <c r="AB764" s="1"/>
      <c r="AC764" s="1"/>
      <c r="AD764" s="8"/>
      <c r="AE764" s="8"/>
      <c r="AF764" s="8"/>
      <c r="AG764" s="8"/>
      <c r="AH764" s="9"/>
      <c r="AI764" s="8"/>
      <c r="AJ764" s="13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7"/>
      <c r="BL764" s="7"/>
      <c r="BM764" s="7"/>
      <c r="BN764" s="7"/>
      <c r="BO764" s="7"/>
      <c r="BP764" s="7"/>
      <c r="BQ764" s="7"/>
      <c r="BR764" s="7"/>
      <c r="BT764" s="8"/>
      <c r="BV764" s="7"/>
      <c r="BW764" s="7"/>
      <c r="BX764" s="7"/>
      <c r="BY764" s="7"/>
      <c r="BZ764" s="7"/>
      <c r="CA764" s="7"/>
    </row>
    <row r="765" spans="1:79" x14ac:dyDescent="0.3">
      <c r="A765" s="1" t="s">
        <v>2763</v>
      </c>
      <c r="B765" s="1"/>
      <c r="C765" s="1" t="s">
        <v>1878</v>
      </c>
      <c r="D765" s="1"/>
      <c r="E765" s="1"/>
      <c r="F765" s="1"/>
      <c r="G765" s="1"/>
      <c r="H765" s="1">
        <v>14461.75</v>
      </c>
      <c r="I765" s="1">
        <v>-0.91</v>
      </c>
      <c r="J765" s="12">
        <v>1173.55</v>
      </c>
      <c r="K765" s="5">
        <v>936.22</v>
      </c>
      <c r="L765" s="5">
        <v>1451.78</v>
      </c>
      <c r="M765" s="13">
        <f t="shared" si="40"/>
        <v>-9.1121869933962207E-3</v>
      </c>
      <c r="N765" s="13">
        <f t="shared" si="41"/>
        <v>-1.3276270872921048E-2</v>
      </c>
      <c r="O765" s="13">
        <f t="shared" si="41"/>
        <v>-8.6300920190179875E-3</v>
      </c>
      <c r="P765" s="13">
        <f t="shared" si="41"/>
        <v>-5.5552130639980879E-3</v>
      </c>
      <c r="Q765" s="7"/>
      <c r="R765" s="8"/>
      <c r="S765" s="8"/>
      <c r="T765" s="8"/>
      <c r="U765" s="8"/>
      <c r="V765" s="13"/>
      <c r="W765" s="14"/>
      <c r="X765" s="1"/>
      <c r="Y765" s="1"/>
      <c r="Z765" s="1"/>
      <c r="AA765" s="1"/>
      <c r="AB765" s="1"/>
      <c r="AC765" s="1"/>
      <c r="AD765" s="8"/>
      <c r="AE765" s="8"/>
      <c r="AF765" s="8"/>
      <c r="AG765" s="8"/>
      <c r="AH765" s="9"/>
      <c r="AI765" s="8"/>
      <c r="AJ765" s="13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7"/>
      <c r="BL765" s="7"/>
      <c r="BM765" s="7"/>
      <c r="BN765" s="7"/>
      <c r="BO765" s="7"/>
      <c r="BP765" s="7"/>
      <c r="BQ765" s="7"/>
      <c r="BR765" s="7"/>
      <c r="BT765" s="8"/>
      <c r="BV765" s="7"/>
      <c r="BW765" s="7"/>
      <c r="BX765" s="7"/>
      <c r="BY765" s="7"/>
      <c r="BZ765" s="7"/>
      <c r="CA765" s="7"/>
    </row>
    <row r="766" spans="1:79" x14ac:dyDescent="0.3">
      <c r="A766" s="1" t="s">
        <v>2764</v>
      </c>
      <c r="B766" s="1"/>
      <c r="C766" s="1" t="s">
        <v>1878</v>
      </c>
      <c r="D766" s="1"/>
      <c r="E766" s="1"/>
      <c r="F766" s="1"/>
      <c r="G766" s="1"/>
      <c r="H766" s="1">
        <v>14301.16</v>
      </c>
      <c r="I766" s="1">
        <v>-1.1100000000000001</v>
      </c>
      <c r="J766" s="12">
        <v>1158.6400000000001</v>
      </c>
      <c r="K766" s="5">
        <v>925.02</v>
      </c>
      <c r="L766" s="5">
        <v>1443.77</v>
      </c>
      <c r="M766" s="13">
        <f t="shared" si="40"/>
        <v>-1.1104465227237403E-2</v>
      </c>
      <c r="N766" s="13">
        <f t="shared" si="41"/>
        <v>-1.270504026245145E-2</v>
      </c>
      <c r="O766" s="13">
        <f t="shared" si="41"/>
        <v>-1.196300014953755E-2</v>
      </c>
      <c r="P766" s="13">
        <f t="shared" si="41"/>
        <v>-5.5173648899971006E-3</v>
      </c>
      <c r="Q766" s="7"/>
      <c r="R766" s="8"/>
      <c r="S766" s="8"/>
      <c r="T766" s="8"/>
      <c r="U766" s="8"/>
      <c r="V766" s="13"/>
      <c r="W766" s="14"/>
      <c r="X766" s="1"/>
      <c r="Y766" s="1"/>
      <c r="Z766" s="1"/>
      <c r="AA766" s="1"/>
      <c r="AB766" s="1"/>
      <c r="AC766" s="1"/>
      <c r="AD766" s="8"/>
      <c r="AE766" s="8"/>
      <c r="AF766" s="8"/>
      <c r="AG766" s="8"/>
      <c r="AH766" s="9"/>
      <c r="AI766" s="8"/>
      <c r="AJ766" s="13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7"/>
      <c r="BL766" s="7"/>
      <c r="BM766" s="7"/>
      <c r="BN766" s="7"/>
      <c r="BO766" s="7"/>
      <c r="BP766" s="7"/>
      <c r="BQ766" s="7"/>
      <c r="BR766" s="7"/>
      <c r="BT766" s="8"/>
      <c r="BV766" s="7"/>
      <c r="BW766" s="7"/>
      <c r="BX766" s="7"/>
      <c r="BY766" s="7"/>
      <c r="BZ766" s="7"/>
      <c r="CA766" s="7"/>
    </row>
    <row r="767" spans="1:79" x14ac:dyDescent="0.3">
      <c r="A767" s="1" t="s">
        <v>2765</v>
      </c>
      <c r="B767" s="1"/>
      <c r="C767" s="1" t="s">
        <v>1878</v>
      </c>
      <c r="D767" s="1"/>
      <c r="E767" s="1"/>
      <c r="F767" s="1"/>
      <c r="G767" s="1"/>
      <c r="H767" s="1">
        <v>14453.54</v>
      </c>
      <c r="I767" s="1">
        <v>1.06</v>
      </c>
      <c r="J767" s="12">
        <v>1172.8699999999999</v>
      </c>
      <c r="K767" s="5">
        <v>935.3</v>
      </c>
      <c r="L767" s="5">
        <v>1450.59</v>
      </c>
      <c r="M767" s="13">
        <f t="shared" si="40"/>
        <v>1.0655079727798444E-2</v>
      </c>
      <c r="N767" s="13">
        <f t="shared" si="41"/>
        <v>1.2281640544085981E-2</v>
      </c>
      <c r="O767" s="13">
        <f t="shared" si="41"/>
        <v>1.1113273226524889E-2</v>
      </c>
      <c r="P767" s="13">
        <f t="shared" si="41"/>
        <v>4.7237440866618741E-3</v>
      </c>
      <c r="Q767" s="7"/>
      <c r="R767" s="8"/>
      <c r="S767" s="8"/>
      <c r="T767" s="8"/>
      <c r="U767" s="8"/>
      <c r="V767" s="13"/>
      <c r="W767" s="14"/>
      <c r="X767" s="1"/>
      <c r="Y767" s="1"/>
      <c r="Z767" s="1"/>
      <c r="AA767" s="1"/>
      <c r="AB767" s="1"/>
      <c r="AC767" s="1"/>
      <c r="AD767" s="8"/>
      <c r="AE767" s="8"/>
      <c r="AF767" s="8"/>
      <c r="AG767" s="8"/>
      <c r="AH767" s="9"/>
      <c r="AI767" s="8"/>
      <c r="AJ767" s="13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7"/>
      <c r="BL767" s="7"/>
      <c r="BM767" s="7"/>
      <c r="BN767" s="7"/>
      <c r="BO767" s="7"/>
      <c r="BP767" s="7"/>
      <c r="BQ767" s="7"/>
      <c r="BR767" s="7"/>
      <c r="BT767" s="8"/>
      <c r="BV767" s="7"/>
      <c r="BW767" s="7"/>
      <c r="BX767" s="7"/>
      <c r="BY767" s="7"/>
      <c r="BZ767" s="7"/>
      <c r="CA767" s="7"/>
    </row>
    <row r="768" spans="1:79" x14ac:dyDescent="0.3">
      <c r="A768" s="1" t="s">
        <v>2766</v>
      </c>
      <c r="B768" s="1"/>
      <c r="C768" s="1" t="s">
        <v>1878</v>
      </c>
      <c r="D768" s="1"/>
      <c r="E768" s="1"/>
      <c r="F768" s="1"/>
      <c r="G768" s="1"/>
      <c r="H768" s="1">
        <v>14133.8</v>
      </c>
      <c r="I768" s="1">
        <v>-2.21</v>
      </c>
      <c r="J768" s="12">
        <v>1140.44</v>
      </c>
      <c r="K768" s="5">
        <v>926</v>
      </c>
      <c r="L768" s="5">
        <v>1445.64</v>
      </c>
      <c r="M768" s="13">
        <f t="shared" si="40"/>
        <v>-2.2121916153413079E-2</v>
      </c>
      <c r="N768" s="13">
        <f t="shared" si="41"/>
        <v>-2.7650123202059729E-2</v>
      </c>
      <c r="O768" s="13">
        <f t="shared" si="41"/>
        <v>-9.94333368972522E-3</v>
      </c>
      <c r="P768" s="13">
        <f t="shared" si="41"/>
        <v>-3.4124046077801395E-3</v>
      </c>
      <c r="Q768" s="7"/>
      <c r="R768" s="8"/>
      <c r="S768" s="8"/>
      <c r="T768" s="8"/>
      <c r="U768" s="8"/>
      <c r="V768" s="13"/>
      <c r="W768" s="14"/>
      <c r="X768" s="1"/>
      <c r="Y768" s="1"/>
      <c r="Z768" s="1"/>
      <c r="AA768" s="1"/>
      <c r="AB768" s="1"/>
      <c r="AC768" s="1"/>
      <c r="AD768" s="8"/>
      <c r="AE768" s="8"/>
      <c r="AF768" s="8"/>
      <c r="AG768" s="8"/>
      <c r="AH768" s="9"/>
      <c r="AI768" s="8"/>
      <c r="AJ768" s="13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7"/>
      <c r="BL768" s="7"/>
      <c r="BM768" s="7"/>
      <c r="BN768" s="7"/>
      <c r="BO768" s="7"/>
      <c r="BP768" s="7"/>
      <c r="BQ768" s="7"/>
      <c r="BR768" s="7"/>
      <c r="BT768" s="8"/>
      <c r="BV768" s="7"/>
      <c r="BW768" s="7"/>
      <c r="BX768" s="7"/>
      <c r="BY768" s="7"/>
      <c r="BZ768" s="7"/>
      <c r="CA768" s="7"/>
    </row>
    <row r="769" spans="1:79" x14ac:dyDescent="0.3">
      <c r="A769" s="1" t="s">
        <v>2767</v>
      </c>
      <c r="B769" s="1"/>
      <c r="C769" s="1" t="s">
        <v>1878</v>
      </c>
      <c r="D769" s="1"/>
      <c r="E769" s="1"/>
      <c r="F769" s="1"/>
      <c r="G769" s="1"/>
      <c r="H769" s="1">
        <v>13867.32</v>
      </c>
      <c r="I769" s="1">
        <v>-1.88</v>
      </c>
      <c r="J769" s="12">
        <v>1117.55</v>
      </c>
      <c r="K769" s="5">
        <v>911.61</v>
      </c>
      <c r="L769" s="5">
        <v>1415.84</v>
      </c>
      <c r="M769" s="13">
        <f t="shared" si="40"/>
        <v>-1.8854094440277858E-2</v>
      </c>
      <c r="N769" s="13">
        <f t="shared" si="41"/>
        <v>-2.0071200589246385E-2</v>
      </c>
      <c r="O769" s="13">
        <f t="shared" si="41"/>
        <v>-1.5539956803455657E-2</v>
      </c>
      <c r="P769" s="13">
        <f t="shared" si="41"/>
        <v>-2.0613707423701721E-2</v>
      </c>
      <c r="Q769" s="7"/>
      <c r="R769" s="8"/>
      <c r="S769" s="8"/>
      <c r="T769" s="8"/>
      <c r="U769" s="8"/>
      <c r="V769" s="13"/>
      <c r="W769" s="14"/>
      <c r="X769" s="1"/>
      <c r="Y769" s="1"/>
      <c r="Z769" s="1"/>
      <c r="AA769" s="1"/>
      <c r="AB769" s="1"/>
      <c r="AC769" s="1"/>
      <c r="AD769" s="8"/>
      <c r="AE769" s="8"/>
      <c r="AF769" s="8"/>
      <c r="AG769" s="8"/>
      <c r="AH769" s="9"/>
      <c r="AI769" s="8"/>
      <c r="AJ769" s="13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7"/>
      <c r="BL769" s="7"/>
      <c r="BM769" s="7"/>
      <c r="BN769" s="7"/>
      <c r="BO769" s="7"/>
      <c r="BP769" s="7"/>
      <c r="BQ769" s="7"/>
      <c r="BR769" s="7"/>
      <c r="BT769" s="8"/>
      <c r="BV769" s="7"/>
      <c r="BW769" s="7"/>
      <c r="BX769" s="7"/>
      <c r="BY769" s="7"/>
      <c r="BZ769" s="7"/>
      <c r="CA769" s="7"/>
    </row>
    <row r="770" spans="1:79" x14ac:dyDescent="0.3">
      <c r="A770" s="1" t="s">
        <v>2768</v>
      </c>
      <c r="B770" s="1"/>
      <c r="C770" s="1" t="s">
        <v>1878</v>
      </c>
      <c r="D770" s="1"/>
      <c r="E770" s="1"/>
      <c r="F770" s="1"/>
      <c r="G770" s="1"/>
      <c r="H770" s="1">
        <v>13886.61</v>
      </c>
      <c r="I770" s="1">
        <v>0.13</v>
      </c>
      <c r="J770" s="12">
        <v>1121.24</v>
      </c>
      <c r="K770" s="5">
        <v>910.12</v>
      </c>
      <c r="L770" s="5">
        <v>1428.04</v>
      </c>
      <c r="M770" s="13">
        <f t="shared" si="40"/>
        <v>1.391040229835383E-3</v>
      </c>
      <c r="N770" s="13">
        <f t="shared" si="41"/>
        <v>3.3018656883361253E-3</v>
      </c>
      <c r="O770" s="13">
        <f t="shared" si="41"/>
        <v>-1.634470881188288E-3</v>
      </c>
      <c r="P770" s="13">
        <f t="shared" si="41"/>
        <v>8.6167928579501396E-3</v>
      </c>
      <c r="Q770" s="7"/>
      <c r="R770" s="8"/>
      <c r="S770" s="8"/>
      <c r="T770" s="8"/>
      <c r="U770" s="8"/>
      <c r="V770" s="13"/>
      <c r="W770" s="14"/>
      <c r="X770" s="1"/>
      <c r="Y770" s="1"/>
      <c r="Z770" s="1"/>
      <c r="AA770" s="1"/>
      <c r="AB770" s="1"/>
      <c r="AC770" s="1"/>
      <c r="AD770" s="8"/>
      <c r="AE770" s="8"/>
      <c r="AF770" s="8"/>
      <c r="AG770" s="8"/>
      <c r="AH770" s="9"/>
      <c r="AI770" s="8"/>
      <c r="AJ770" s="13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7"/>
      <c r="BL770" s="7"/>
      <c r="BM770" s="7"/>
      <c r="BN770" s="7"/>
      <c r="BO770" s="7"/>
      <c r="BP770" s="7"/>
      <c r="BQ770" s="7"/>
      <c r="BR770" s="7"/>
      <c r="BT770" s="8"/>
      <c r="BV770" s="7"/>
      <c r="BW770" s="7"/>
      <c r="BX770" s="7"/>
      <c r="BY770" s="7"/>
      <c r="BZ770" s="7"/>
      <c r="CA770" s="7"/>
    </row>
    <row r="771" spans="1:79" x14ac:dyDescent="0.3">
      <c r="A771" s="1" t="s">
        <v>2769</v>
      </c>
      <c r="B771" s="1"/>
      <c r="C771" s="1" t="s">
        <v>1878</v>
      </c>
      <c r="D771" s="1"/>
      <c r="E771" s="1"/>
      <c r="F771" s="1"/>
      <c r="G771" s="1"/>
      <c r="H771" s="1">
        <v>13923.86</v>
      </c>
      <c r="I771" s="1">
        <v>0.26</v>
      </c>
      <c r="J771" s="12">
        <v>1125.9100000000001</v>
      </c>
      <c r="K771" s="5">
        <v>905.8</v>
      </c>
      <c r="L771" s="5">
        <v>1430.46</v>
      </c>
      <c r="M771" s="13">
        <f t="shared" si="40"/>
        <v>2.6824401347773641E-3</v>
      </c>
      <c r="N771" s="13">
        <f t="shared" si="41"/>
        <v>4.1650315721879494E-3</v>
      </c>
      <c r="O771" s="13">
        <f t="shared" si="41"/>
        <v>-4.7466268184416238E-3</v>
      </c>
      <c r="P771" s="13">
        <f t="shared" si="41"/>
        <v>1.6946304025098335E-3</v>
      </c>
      <c r="Q771" s="7"/>
      <c r="R771" s="8"/>
      <c r="S771" s="8"/>
      <c r="T771" s="8"/>
      <c r="U771" s="8"/>
      <c r="V771" s="13"/>
      <c r="W771" s="14"/>
      <c r="X771" s="1"/>
      <c r="Y771" s="1"/>
      <c r="Z771" s="1"/>
      <c r="AA771" s="1"/>
      <c r="AB771" s="1"/>
      <c r="AC771" s="1"/>
      <c r="AD771" s="8"/>
      <c r="AE771" s="8"/>
      <c r="AF771" s="8"/>
      <c r="AG771" s="8"/>
      <c r="AH771" s="9"/>
      <c r="AI771" s="8"/>
      <c r="AJ771" s="13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7"/>
      <c r="BL771" s="7"/>
      <c r="BM771" s="7"/>
      <c r="BN771" s="7"/>
      <c r="BO771" s="7"/>
      <c r="BP771" s="7"/>
      <c r="BQ771" s="7"/>
      <c r="BR771" s="7"/>
      <c r="BT771" s="8"/>
      <c r="BV771" s="7"/>
      <c r="BW771" s="7"/>
      <c r="BX771" s="7"/>
      <c r="BY771" s="7"/>
      <c r="BZ771" s="7"/>
      <c r="CA771" s="7"/>
    </row>
    <row r="772" spans="1:79" x14ac:dyDescent="0.3">
      <c r="A772" s="1" t="s">
        <v>2770</v>
      </c>
      <c r="B772" s="1"/>
      <c r="C772" s="1" t="s">
        <v>1878</v>
      </c>
      <c r="D772" s="1"/>
      <c r="E772" s="1"/>
      <c r="F772" s="1"/>
      <c r="G772" s="1"/>
      <c r="H772" s="1">
        <v>13783.66</v>
      </c>
      <c r="I772" s="1">
        <v>-1</v>
      </c>
      <c r="J772" s="12">
        <v>1111.43</v>
      </c>
      <c r="K772" s="5">
        <v>901.76</v>
      </c>
      <c r="L772" s="5">
        <v>1439.7</v>
      </c>
      <c r="M772" s="13">
        <f t="shared" ref="M772:M835" si="42">H772/H771-1</f>
        <v>-1.0069046945315518E-2</v>
      </c>
      <c r="N772" s="13">
        <f t="shared" si="41"/>
        <v>-1.286070822712293E-2</v>
      </c>
      <c r="O772" s="13">
        <f t="shared" si="41"/>
        <v>-4.4601457275336154E-3</v>
      </c>
      <c r="P772" s="13">
        <f t="shared" si="41"/>
        <v>6.4594605930958782E-3</v>
      </c>
      <c r="Q772" s="7"/>
      <c r="R772" s="8"/>
      <c r="S772" s="8"/>
      <c r="T772" s="8"/>
      <c r="U772" s="8"/>
      <c r="V772" s="13"/>
      <c r="W772" s="14"/>
      <c r="X772" s="1"/>
      <c r="Y772" s="1"/>
      <c r="Z772" s="1"/>
      <c r="AA772" s="1"/>
      <c r="AB772" s="1"/>
      <c r="AC772" s="1"/>
      <c r="AD772" s="8"/>
      <c r="AE772" s="8"/>
      <c r="AF772" s="8"/>
      <c r="AG772" s="8"/>
      <c r="AH772" s="9"/>
      <c r="AI772" s="8"/>
      <c r="AJ772" s="13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7"/>
      <c r="BL772" s="7"/>
      <c r="BM772" s="7"/>
      <c r="BN772" s="7"/>
      <c r="BO772" s="7"/>
      <c r="BP772" s="7"/>
      <c r="BQ772" s="7"/>
      <c r="BR772" s="7"/>
      <c r="BT772" s="8"/>
      <c r="BV772" s="7"/>
      <c r="BW772" s="7"/>
      <c r="BX772" s="7"/>
      <c r="BY772" s="7"/>
      <c r="BZ772" s="7"/>
      <c r="CA772" s="7"/>
    </row>
    <row r="773" spans="1:79" x14ac:dyDescent="0.3">
      <c r="A773" s="1" t="s">
        <v>2771</v>
      </c>
      <c r="B773" s="1"/>
      <c r="C773" s="1" t="s">
        <v>1878</v>
      </c>
      <c r="D773" s="1"/>
      <c r="E773" s="1"/>
      <c r="F773" s="1"/>
      <c r="G773" s="1"/>
      <c r="H773" s="1">
        <v>13844.75</v>
      </c>
      <c r="I773" s="1">
        <v>0.44</v>
      </c>
      <c r="J773" s="12">
        <v>1115.8699999999999</v>
      </c>
      <c r="K773" s="5">
        <v>904.21</v>
      </c>
      <c r="L773" s="5">
        <v>1458.02</v>
      </c>
      <c r="M773" s="13">
        <f t="shared" si="42"/>
        <v>4.4320594094746646E-3</v>
      </c>
      <c r="N773" s="13">
        <f t="shared" ref="N773:P836" si="43">J773/J772-1</f>
        <v>3.9948534770519739E-3</v>
      </c>
      <c r="O773" s="13">
        <f t="shared" si="43"/>
        <v>2.7169091554293257E-3</v>
      </c>
      <c r="P773" s="13">
        <f t="shared" si="43"/>
        <v>1.2724873237480061E-2</v>
      </c>
      <c r="Q773" s="7"/>
      <c r="R773" s="8"/>
      <c r="S773" s="8"/>
      <c r="T773" s="8"/>
      <c r="U773" s="8"/>
      <c r="V773" s="13"/>
      <c r="W773" s="14"/>
      <c r="X773" s="1"/>
      <c r="Y773" s="1"/>
      <c r="Z773" s="1"/>
      <c r="AA773" s="1"/>
      <c r="AB773" s="1"/>
      <c r="AC773" s="1"/>
      <c r="AD773" s="8"/>
      <c r="AE773" s="8"/>
      <c r="AF773" s="8"/>
      <c r="AG773" s="8"/>
      <c r="AH773" s="9"/>
      <c r="AI773" s="8"/>
      <c r="AJ773" s="13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7"/>
      <c r="BL773" s="7"/>
      <c r="BM773" s="7"/>
      <c r="BN773" s="7"/>
      <c r="BO773" s="7"/>
      <c r="BP773" s="7"/>
      <c r="BQ773" s="7"/>
      <c r="BR773" s="7"/>
      <c r="BT773" s="8"/>
      <c r="BV773" s="7"/>
      <c r="BW773" s="7"/>
      <c r="BX773" s="7"/>
      <c r="BY773" s="7"/>
      <c r="BZ773" s="7"/>
      <c r="CA773" s="7"/>
    </row>
    <row r="774" spans="1:79" x14ac:dyDescent="0.3">
      <c r="A774" s="1" t="s">
        <v>2772</v>
      </c>
      <c r="B774" s="1"/>
      <c r="C774" s="1" t="s">
        <v>1878</v>
      </c>
      <c r="D774" s="1"/>
      <c r="E774" s="1"/>
      <c r="F774" s="1"/>
      <c r="G774" s="1"/>
      <c r="H774" s="1">
        <v>14125.43</v>
      </c>
      <c r="I774" s="1">
        <v>2.02</v>
      </c>
      <c r="J774" s="12">
        <v>1138.48</v>
      </c>
      <c r="K774" s="5">
        <v>916.75</v>
      </c>
      <c r="L774" s="5">
        <v>1488.57</v>
      </c>
      <c r="M774" s="13">
        <f t="shared" si="42"/>
        <v>2.0273388829700867E-2</v>
      </c>
      <c r="N774" s="13">
        <f t="shared" si="43"/>
        <v>2.0262216924910703E-2</v>
      </c>
      <c r="O774" s="13">
        <f t="shared" si="43"/>
        <v>1.3868459760453922E-2</v>
      </c>
      <c r="P774" s="13">
        <f t="shared" si="43"/>
        <v>2.0953073346044571E-2</v>
      </c>
      <c r="Q774" s="7"/>
      <c r="R774" s="8"/>
      <c r="S774" s="8"/>
      <c r="T774" s="8"/>
      <c r="U774" s="8"/>
      <c r="V774" s="13"/>
      <c r="W774" s="14"/>
      <c r="X774" s="1"/>
      <c r="Y774" s="1"/>
      <c r="Z774" s="1"/>
      <c r="AA774" s="1"/>
      <c r="AB774" s="1"/>
      <c r="AC774" s="1"/>
      <c r="AD774" s="8"/>
      <c r="AE774" s="8"/>
      <c r="AF774" s="8"/>
      <c r="AG774" s="8"/>
      <c r="AH774" s="9"/>
      <c r="AI774" s="8"/>
      <c r="AJ774" s="13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7"/>
      <c r="BL774" s="7"/>
      <c r="BM774" s="7"/>
      <c r="BN774" s="7"/>
      <c r="BO774" s="7"/>
      <c r="BP774" s="7"/>
      <c r="BQ774" s="7"/>
      <c r="BR774" s="7"/>
      <c r="BT774" s="8"/>
      <c r="BV774" s="7"/>
      <c r="BW774" s="7"/>
      <c r="BX774" s="7"/>
      <c r="BY774" s="7"/>
      <c r="BZ774" s="7"/>
      <c r="CA774" s="7"/>
    </row>
    <row r="775" spans="1:79" x14ac:dyDescent="0.3">
      <c r="A775" s="1" t="s">
        <v>2773</v>
      </c>
      <c r="B775" s="1"/>
      <c r="C775" s="1" t="s">
        <v>1878</v>
      </c>
      <c r="D775" s="1"/>
      <c r="E775" s="1"/>
      <c r="F775" s="1"/>
      <c r="G775" s="1"/>
      <c r="H775" s="1">
        <v>13871.99</v>
      </c>
      <c r="I775" s="1">
        <v>-1.79</v>
      </c>
      <c r="J775" s="12">
        <v>1113.26</v>
      </c>
      <c r="K775" s="5">
        <v>905.53</v>
      </c>
      <c r="L775" s="5">
        <v>1471.66</v>
      </c>
      <c r="M775" s="13">
        <f t="shared" si="42"/>
        <v>-1.7942108665010559E-2</v>
      </c>
      <c r="N775" s="13">
        <f t="shared" si="43"/>
        <v>-2.2152343475511205E-2</v>
      </c>
      <c r="O775" s="13">
        <f t="shared" si="43"/>
        <v>-1.2238887373875129E-2</v>
      </c>
      <c r="P775" s="13">
        <f t="shared" si="43"/>
        <v>-1.1359895738863424E-2</v>
      </c>
      <c r="Q775" s="7"/>
      <c r="R775" s="8"/>
      <c r="S775" s="8"/>
      <c r="T775" s="8"/>
      <c r="U775" s="8"/>
      <c r="V775" s="13"/>
      <c r="W775" s="14"/>
      <c r="X775" s="1"/>
      <c r="Y775" s="1"/>
      <c r="Z775" s="1"/>
      <c r="AA775" s="1"/>
      <c r="AB775" s="1"/>
      <c r="AC775" s="1"/>
      <c r="AD775" s="8"/>
      <c r="AE775" s="8"/>
      <c r="AF775" s="8"/>
      <c r="AG775" s="8"/>
      <c r="AH775" s="9"/>
      <c r="AI775" s="8"/>
      <c r="AJ775" s="13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7"/>
      <c r="BL775" s="7"/>
      <c r="BM775" s="7"/>
      <c r="BN775" s="7"/>
      <c r="BO775" s="7"/>
      <c r="BP775" s="7"/>
      <c r="BQ775" s="7"/>
      <c r="BR775" s="7"/>
      <c r="BT775" s="8"/>
      <c r="BV775" s="7"/>
      <c r="BW775" s="7"/>
      <c r="BX775" s="7"/>
      <c r="BY775" s="7"/>
      <c r="BZ775" s="7"/>
      <c r="CA775" s="7"/>
    </row>
    <row r="776" spans="1:79" x14ac:dyDescent="0.3">
      <c r="A776" s="1" t="s">
        <v>2774</v>
      </c>
      <c r="B776" s="1"/>
      <c r="C776" s="1" t="s">
        <v>1878</v>
      </c>
      <c r="D776" s="1"/>
      <c r="E776" s="1"/>
      <c r="F776" s="1"/>
      <c r="G776" s="1"/>
      <c r="H776" s="1">
        <v>13877.99</v>
      </c>
      <c r="I776" s="1">
        <v>0.04</v>
      </c>
      <c r="J776" s="12">
        <v>1111.32</v>
      </c>
      <c r="K776" s="5">
        <v>906.11</v>
      </c>
      <c r="L776" s="5">
        <v>1453.69</v>
      </c>
      <c r="M776" s="13">
        <f t="shared" si="42"/>
        <v>4.3252626335510413E-4</v>
      </c>
      <c r="N776" s="13">
        <f t="shared" si="43"/>
        <v>-1.7426297540557023E-3</v>
      </c>
      <c r="O776" s="13">
        <f t="shared" si="43"/>
        <v>6.4050887325661776E-4</v>
      </c>
      <c r="P776" s="13">
        <f t="shared" si="43"/>
        <v>-1.2210700841226885E-2</v>
      </c>
      <c r="Q776" s="7"/>
      <c r="R776" s="8"/>
      <c r="S776" s="8"/>
      <c r="T776" s="8"/>
      <c r="U776" s="8"/>
      <c r="V776" s="13"/>
      <c r="W776" s="14"/>
      <c r="X776" s="1"/>
      <c r="Y776" s="1"/>
      <c r="Z776" s="1"/>
      <c r="AA776" s="1"/>
      <c r="AB776" s="1"/>
      <c r="AC776" s="1"/>
      <c r="AD776" s="8"/>
      <c r="AE776" s="8"/>
      <c r="AF776" s="8"/>
      <c r="AG776" s="8"/>
      <c r="AH776" s="9"/>
      <c r="AI776" s="8"/>
      <c r="AJ776" s="13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7"/>
      <c r="BL776" s="7"/>
      <c r="BM776" s="7"/>
      <c r="BN776" s="7"/>
      <c r="BO776" s="7"/>
      <c r="BP776" s="7"/>
      <c r="BQ776" s="7"/>
      <c r="BR776" s="7"/>
      <c r="BT776" s="8"/>
      <c r="BV776" s="7"/>
      <c r="BW776" s="7"/>
      <c r="BX776" s="7"/>
      <c r="BY776" s="7"/>
      <c r="BZ776" s="7"/>
      <c r="CA776" s="7"/>
    </row>
    <row r="777" spans="1:79" x14ac:dyDescent="0.3">
      <c r="A777" s="1" t="s">
        <v>2775</v>
      </c>
      <c r="B777" s="1"/>
      <c r="C777" s="1" t="s">
        <v>1878</v>
      </c>
      <c r="D777" s="1"/>
      <c r="E777" s="1"/>
      <c r="F777" s="1"/>
      <c r="G777" s="1"/>
      <c r="H777" s="1">
        <v>13694.82</v>
      </c>
      <c r="I777" s="1">
        <v>-1.31</v>
      </c>
      <c r="J777" s="12">
        <v>1090.3499999999999</v>
      </c>
      <c r="K777" s="5">
        <v>903.53</v>
      </c>
      <c r="L777" s="5">
        <v>1444.69</v>
      </c>
      <c r="M777" s="13">
        <f t="shared" si="42"/>
        <v>-1.3198597203197271E-2</v>
      </c>
      <c r="N777" s="13">
        <f t="shared" si="43"/>
        <v>-1.8869452542921938E-2</v>
      </c>
      <c r="O777" s="13">
        <f t="shared" si="43"/>
        <v>-2.8473364161084591E-3</v>
      </c>
      <c r="P777" s="13">
        <f t="shared" si="43"/>
        <v>-6.1911411648976067E-3</v>
      </c>
      <c r="Q777" s="7"/>
      <c r="R777" s="8"/>
      <c r="S777" s="8"/>
      <c r="T777" s="8"/>
      <c r="U777" s="8"/>
      <c r="V777" s="13"/>
      <c r="W777" s="14"/>
      <c r="X777" s="1"/>
      <c r="Y777" s="1"/>
      <c r="Z777" s="1"/>
      <c r="AA777" s="1"/>
      <c r="AB777" s="1"/>
      <c r="AC777" s="1"/>
      <c r="AD777" s="8"/>
      <c r="AE777" s="8"/>
      <c r="AF777" s="8"/>
      <c r="AG777" s="8"/>
      <c r="AH777" s="9"/>
      <c r="AI777" s="8"/>
      <c r="AJ777" s="13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7"/>
      <c r="BL777" s="7"/>
      <c r="BM777" s="7"/>
      <c r="BN777" s="7"/>
      <c r="BO777" s="7"/>
      <c r="BP777" s="7"/>
      <c r="BQ777" s="7"/>
      <c r="BR777" s="7"/>
      <c r="BT777" s="8"/>
      <c r="BV777" s="7"/>
      <c r="BW777" s="7"/>
      <c r="BX777" s="7"/>
      <c r="BY777" s="7"/>
      <c r="BZ777" s="7"/>
      <c r="CA777" s="7"/>
    </row>
    <row r="778" spans="1:79" x14ac:dyDescent="0.3">
      <c r="A778" s="1" t="s">
        <v>2776</v>
      </c>
      <c r="B778" s="1"/>
      <c r="C778" s="1" t="s">
        <v>1878</v>
      </c>
      <c r="D778" s="1"/>
      <c r="E778" s="1"/>
      <c r="F778" s="1"/>
      <c r="G778" s="1"/>
      <c r="H778" s="1">
        <v>13797.26</v>
      </c>
      <c r="I778" s="1">
        <v>0.74</v>
      </c>
      <c r="J778" s="12">
        <v>1099.1500000000001</v>
      </c>
      <c r="K778" s="5">
        <v>907.73</v>
      </c>
      <c r="L778" s="5">
        <v>1456.66</v>
      </c>
      <c r="M778" s="13">
        <f t="shared" si="42"/>
        <v>7.480200542979043E-3</v>
      </c>
      <c r="N778" s="13">
        <f t="shared" si="43"/>
        <v>8.0708029531804115E-3</v>
      </c>
      <c r="O778" s="13">
        <f t="shared" si="43"/>
        <v>4.6484344736754668E-3</v>
      </c>
      <c r="P778" s="13">
        <f t="shared" si="43"/>
        <v>8.2855145394513663E-3</v>
      </c>
      <c r="Q778" s="7"/>
      <c r="R778" s="8"/>
      <c r="S778" s="8"/>
      <c r="T778" s="8"/>
      <c r="U778" s="8"/>
      <c r="V778" s="13"/>
      <c r="W778" s="14"/>
      <c r="X778" s="1"/>
      <c r="Y778" s="1"/>
      <c r="Z778" s="1"/>
      <c r="AA778" s="1"/>
      <c r="AB778" s="1"/>
      <c r="AC778" s="1"/>
      <c r="AD778" s="8"/>
      <c r="AE778" s="8"/>
      <c r="AF778" s="8"/>
      <c r="AG778" s="8"/>
      <c r="AH778" s="9"/>
      <c r="AI778" s="8"/>
      <c r="AJ778" s="13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7"/>
      <c r="BL778" s="7"/>
      <c r="BM778" s="7"/>
      <c r="BN778" s="7"/>
      <c r="BO778" s="7"/>
      <c r="BP778" s="7"/>
      <c r="BQ778" s="7"/>
      <c r="BR778" s="7"/>
      <c r="BT778" s="8"/>
      <c r="BV778" s="7"/>
      <c r="BW778" s="7"/>
      <c r="BX778" s="7"/>
      <c r="BY778" s="7"/>
      <c r="BZ778" s="7"/>
      <c r="CA778" s="7"/>
    </row>
    <row r="779" spans="1:79" x14ac:dyDescent="0.3">
      <c r="A779" s="1" t="s">
        <v>2777</v>
      </c>
      <c r="B779" s="1"/>
      <c r="C779" s="1" t="s">
        <v>1878</v>
      </c>
      <c r="D779" s="1"/>
      <c r="E779" s="1"/>
      <c r="F779" s="1"/>
      <c r="G779" s="1"/>
      <c r="H779" s="1">
        <v>13871.4</v>
      </c>
      <c r="I779" s="1">
        <v>0.53</v>
      </c>
      <c r="J779" s="12">
        <v>1109.03</v>
      </c>
      <c r="K779" s="5">
        <v>904.72</v>
      </c>
      <c r="L779" s="5">
        <v>1463.07</v>
      </c>
      <c r="M779" s="13">
        <f t="shared" si="42"/>
        <v>5.3735306865276833E-3</v>
      </c>
      <c r="N779" s="13">
        <f t="shared" si="43"/>
        <v>8.9887640449437534E-3</v>
      </c>
      <c r="O779" s="13">
        <f t="shared" si="43"/>
        <v>-3.3159639981051869E-3</v>
      </c>
      <c r="P779" s="13">
        <f t="shared" si="43"/>
        <v>4.4004778053903237E-3</v>
      </c>
      <c r="Q779" s="7"/>
      <c r="R779" s="8"/>
      <c r="S779" s="8"/>
      <c r="T779" s="8"/>
      <c r="U779" s="8"/>
      <c r="V779" s="13"/>
      <c r="W779" s="14"/>
      <c r="X779" s="1"/>
      <c r="Y779" s="1"/>
      <c r="Z779" s="1"/>
      <c r="AA779" s="1"/>
      <c r="AB779" s="1"/>
      <c r="AC779" s="1"/>
      <c r="AD779" s="8"/>
      <c r="AE779" s="8"/>
      <c r="AF779" s="8"/>
      <c r="AG779" s="8"/>
      <c r="AH779" s="9"/>
      <c r="AI779" s="8"/>
      <c r="AJ779" s="13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7"/>
      <c r="BL779" s="7"/>
      <c r="BM779" s="7"/>
      <c r="BN779" s="7"/>
      <c r="BO779" s="7"/>
      <c r="BP779" s="7"/>
      <c r="BQ779" s="7"/>
      <c r="BR779" s="7"/>
      <c r="BT779" s="8"/>
      <c r="BV779" s="7"/>
      <c r="BW779" s="7"/>
      <c r="BX779" s="7"/>
      <c r="BY779" s="7"/>
      <c r="BZ779" s="7"/>
      <c r="CA779" s="7"/>
    </row>
    <row r="780" spans="1:79" x14ac:dyDescent="0.3">
      <c r="A780" s="1" t="s">
        <v>2778</v>
      </c>
      <c r="B780" s="1"/>
      <c r="C780" s="1" t="s">
        <v>1878</v>
      </c>
      <c r="D780" s="1"/>
      <c r="E780" s="1"/>
      <c r="F780" s="1"/>
      <c r="G780" s="1"/>
      <c r="H780" s="1">
        <v>13918.78</v>
      </c>
      <c r="I780" s="1">
        <v>0.34</v>
      </c>
      <c r="J780" s="12">
        <v>1114.8800000000001</v>
      </c>
      <c r="K780" s="5">
        <v>906.74</v>
      </c>
      <c r="L780" s="5">
        <v>1459.37</v>
      </c>
      <c r="M780" s="13">
        <f t="shared" si="42"/>
        <v>3.4156610003317489E-3</v>
      </c>
      <c r="N780" s="13">
        <f t="shared" si="43"/>
        <v>5.2748798499591132E-3</v>
      </c>
      <c r="O780" s="13">
        <f t="shared" si="43"/>
        <v>2.2327349898310089E-3</v>
      </c>
      <c r="P780" s="13">
        <f t="shared" si="43"/>
        <v>-2.528928896088356E-3</v>
      </c>
      <c r="Q780" s="7"/>
      <c r="R780" s="8"/>
      <c r="S780" s="8"/>
      <c r="T780" s="8"/>
      <c r="U780" s="8"/>
      <c r="V780" s="13"/>
      <c r="W780" s="14"/>
      <c r="X780" s="1"/>
      <c r="Y780" s="1"/>
      <c r="Z780" s="1"/>
      <c r="AA780" s="1"/>
      <c r="AB780" s="1"/>
      <c r="AC780" s="1"/>
      <c r="AD780" s="8"/>
      <c r="AE780" s="8"/>
      <c r="AF780" s="8"/>
      <c r="AG780" s="8"/>
      <c r="AH780" s="9"/>
      <c r="AI780" s="8"/>
      <c r="AJ780" s="13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7"/>
      <c r="BL780" s="7"/>
      <c r="BM780" s="7"/>
      <c r="BN780" s="7"/>
      <c r="BO780" s="7"/>
      <c r="BP780" s="7"/>
      <c r="BQ780" s="7"/>
      <c r="BR780" s="7"/>
      <c r="BT780" s="8"/>
      <c r="BV780" s="7"/>
      <c r="BW780" s="7"/>
      <c r="BX780" s="7"/>
      <c r="BY780" s="7"/>
      <c r="BZ780" s="7"/>
      <c r="CA780" s="7"/>
    </row>
    <row r="781" spans="1:79" x14ac:dyDescent="0.3">
      <c r="A781" s="1" t="s">
        <v>2779</v>
      </c>
      <c r="B781" s="1"/>
      <c r="C781" s="1" t="s">
        <v>1878</v>
      </c>
      <c r="D781" s="1"/>
      <c r="E781" s="1"/>
      <c r="F781" s="1"/>
      <c r="G781" s="1"/>
      <c r="H781" s="1">
        <v>13806.1</v>
      </c>
      <c r="I781" s="1">
        <v>-0.8</v>
      </c>
      <c r="J781" s="12">
        <v>1101.58</v>
      </c>
      <c r="K781" s="5">
        <v>910.7</v>
      </c>
      <c r="L781" s="5">
        <v>1456.71</v>
      </c>
      <c r="M781" s="13">
        <f t="shared" si="42"/>
        <v>-8.0955371088557992E-3</v>
      </c>
      <c r="N781" s="13">
        <f t="shared" si="43"/>
        <v>-1.1929535017221715E-2</v>
      </c>
      <c r="O781" s="13">
        <f t="shared" si="43"/>
        <v>4.3672938218233259E-3</v>
      </c>
      <c r="P781" s="13">
        <f t="shared" si="43"/>
        <v>-1.8227043176164415E-3</v>
      </c>
      <c r="Q781" s="7"/>
      <c r="R781" s="8"/>
      <c r="S781" s="8"/>
      <c r="T781" s="8"/>
      <c r="U781" s="8"/>
      <c r="V781" s="13"/>
      <c r="W781" s="14"/>
      <c r="X781" s="1"/>
      <c r="Y781" s="1"/>
      <c r="Z781" s="1"/>
      <c r="AA781" s="1"/>
      <c r="AB781" s="1"/>
      <c r="AC781" s="1"/>
      <c r="AD781" s="8"/>
      <c r="AE781" s="8"/>
      <c r="AF781" s="8"/>
      <c r="AG781" s="8"/>
      <c r="AH781" s="9"/>
      <c r="AI781" s="8"/>
      <c r="AJ781" s="13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7"/>
      <c r="BL781" s="7"/>
      <c r="BM781" s="7"/>
      <c r="BN781" s="7"/>
      <c r="BO781" s="7"/>
      <c r="BP781" s="7"/>
      <c r="BQ781" s="7"/>
      <c r="BR781" s="7"/>
      <c r="BT781" s="8"/>
      <c r="BV781" s="7"/>
      <c r="BW781" s="7"/>
      <c r="BX781" s="7"/>
      <c r="BY781" s="7"/>
      <c r="BZ781" s="7"/>
      <c r="CA781" s="7"/>
    </row>
    <row r="782" spans="1:79" x14ac:dyDescent="0.3">
      <c r="A782" s="1" t="s">
        <v>2780</v>
      </c>
      <c r="B782" s="1"/>
      <c r="C782" s="1" t="s">
        <v>1878</v>
      </c>
      <c r="D782" s="1"/>
      <c r="E782" s="1"/>
      <c r="F782" s="1"/>
      <c r="G782" s="1"/>
      <c r="H782" s="1">
        <v>13865.86</v>
      </c>
      <c r="I782" s="1">
        <v>0.43</v>
      </c>
      <c r="J782" s="12">
        <v>1110.3499999999999</v>
      </c>
      <c r="K782" s="5">
        <v>895.55</v>
      </c>
      <c r="L782" s="5">
        <v>1462.34</v>
      </c>
      <c r="M782" s="13">
        <f t="shared" si="42"/>
        <v>4.328521450663203E-3</v>
      </c>
      <c r="N782" s="13">
        <f t="shared" si="43"/>
        <v>7.9612919624538758E-3</v>
      </c>
      <c r="O782" s="13">
        <f t="shared" si="43"/>
        <v>-1.6635555067530561E-2</v>
      </c>
      <c r="P782" s="13">
        <f t="shared" si="43"/>
        <v>3.864873584996209E-3</v>
      </c>
      <c r="Q782" s="7"/>
      <c r="R782" s="8"/>
      <c r="S782" s="8"/>
      <c r="T782" s="8"/>
      <c r="U782" s="8"/>
      <c r="V782" s="13"/>
      <c r="W782" s="14"/>
      <c r="X782" s="1"/>
      <c r="Y782" s="1"/>
      <c r="Z782" s="1"/>
      <c r="AA782" s="1"/>
      <c r="AB782" s="1"/>
      <c r="AC782" s="1"/>
      <c r="AD782" s="8"/>
      <c r="AE782" s="8"/>
      <c r="AF782" s="8"/>
      <c r="AG782" s="8"/>
      <c r="AH782" s="9"/>
      <c r="AI782" s="8"/>
      <c r="AJ782" s="13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7"/>
      <c r="BL782" s="7"/>
      <c r="BM782" s="7"/>
      <c r="BN782" s="7"/>
      <c r="BO782" s="7"/>
      <c r="BP782" s="7"/>
      <c r="BQ782" s="7"/>
      <c r="BR782" s="7"/>
      <c r="BT782" s="8"/>
      <c r="BV782" s="7"/>
      <c r="BW782" s="7"/>
      <c r="BX782" s="7"/>
      <c r="BY782" s="7"/>
      <c r="BZ782" s="7"/>
      <c r="CA782" s="7"/>
    </row>
    <row r="783" spans="1:79" x14ac:dyDescent="0.3">
      <c r="A783" s="1" t="s">
        <v>2781</v>
      </c>
      <c r="B783" s="1"/>
      <c r="C783" s="1" t="s">
        <v>1878</v>
      </c>
      <c r="D783" s="1"/>
      <c r="E783" s="1"/>
      <c r="F783" s="1"/>
      <c r="G783" s="1"/>
      <c r="H783" s="1">
        <v>13873.18</v>
      </c>
      <c r="I783" s="1">
        <v>0.05</v>
      </c>
      <c r="J783" s="12">
        <v>1109</v>
      </c>
      <c r="K783" s="5">
        <v>898.32</v>
      </c>
      <c r="L783" s="5">
        <v>1464.75</v>
      </c>
      <c r="M783" s="13">
        <f t="shared" si="42"/>
        <v>5.2791532584350875E-4</v>
      </c>
      <c r="N783" s="13">
        <f t="shared" si="43"/>
        <v>-1.2158328454990874E-3</v>
      </c>
      <c r="O783" s="13">
        <f t="shared" si="43"/>
        <v>3.0930712969683416E-3</v>
      </c>
      <c r="P783" s="13">
        <f t="shared" si="43"/>
        <v>1.6480435466443843E-3</v>
      </c>
      <c r="Q783" s="7"/>
      <c r="R783" s="8"/>
      <c r="S783" s="8"/>
      <c r="T783" s="8"/>
      <c r="U783" s="8"/>
      <c r="V783" s="13"/>
      <c r="W783" s="14"/>
      <c r="X783" s="1"/>
      <c r="Y783" s="1"/>
      <c r="Z783" s="1"/>
      <c r="AA783" s="1"/>
      <c r="AB783" s="1"/>
      <c r="AC783" s="1"/>
      <c r="AD783" s="8"/>
      <c r="AE783" s="8"/>
      <c r="AF783" s="8"/>
      <c r="AG783" s="8"/>
      <c r="AH783" s="9"/>
      <c r="AI783" s="8"/>
      <c r="AJ783" s="13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7"/>
      <c r="BL783" s="7"/>
      <c r="BM783" s="7"/>
      <c r="BN783" s="7"/>
      <c r="BO783" s="7"/>
      <c r="BP783" s="7"/>
      <c r="BQ783" s="7"/>
      <c r="BR783" s="7"/>
      <c r="BT783" s="8"/>
      <c r="BV783" s="7"/>
      <c r="BW783" s="7"/>
      <c r="BX783" s="7"/>
      <c r="BY783" s="7"/>
      <c r="BZ783" s="7"/>
      <c r="CA783" s="7"/>
    </row>
    <row r="784" spans="1:79" x14ac:dyDescent="0.3">
      <c r="A784" s="1" t="s">
        <v>2782</v>
      </c>
      <c r="B784" s="1"/>
      <c r="C784" s="1" t="s">
        <v>1878</v>
      </c>
      <c r="D784" s="1"/>
      <c r="E784" s="1"/>
      <c r="F784" s="1"/>
      <c r="G784" s="1"/>
      <c r="H784" s="1">
        <v>14038.18</v>
      </c>
      <c r="I784" s="1">
        <v>1.18</v>
      </c>
      <c r="J784" s="12">
        <v>1127.45</v>
      </c>
      <c r="K784" s="5">
        <v>905.62</v>
      </c>
      <c r="L784" s="5">
        <v>1468.11</v>
      </c>
      <c r="M784" s="13">
        <f t="shared" si="42"/>
        <v>1.1893451969916091E-2</v>
      </c>
      <c r="N784" s="13">
        <f t="shared" si="43"/>
        <v>1.6636609558160487E-2</v>
      </c>
      <c r="O784" s="13">
        <f t="shared" si="43"/>
        <v>8.1262801674235607E-3</v>
      </c>
      <c r="P784" s="13">
        <f t="shared" si="43"/>
        <v>2.2939068100358284E-3</v>
      </c>
      <c r="Q784" s="7"/>
      <c r="R784" s="8"/>
      <c r="S784" s="8"/>
      <c r="T784" s="8"/>
      <c r="U784" s="8"/>
      <c r="V784" s="13"/>
      <c r="W784" s="14"/>
      <c r="X784" s="1"/>
      <c r="Y784" s="1"/>
      <c r="Z784" s="1"/>
      <c r="AA784" s="1"/>
      <c r="AB784" s="1"/>
      <c r="AC784" s="1"/>
      <c r="AD784" s="8"/>
      <c r="AE784" s="8"/>
      <c r="AF784" s="8"/>
      <c r="AG784" s="8"/>
      <c r="AH784" s="9"/>
      <c r="AI784" s="8"/>
      <c r="AJ784" s="13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7"/>
      <c r="BL784" s="7"/>
      <c r="BM784" s="7"/>
      <c r="BN784" s="7"/>
      <c r="BO784" s="7"/>
      <c r="BP784" s="7"/>
      <c r="BQ784" s="7"/>
      <c r="BR784" s="7"/>
      <c r="BT784" s="8"/>
      <c r="BV784" s="7"/>
      <c r="BW784" s="7"/>
      <c r="BX784" s="7"/>
      <c r="BY784" s="7"/>
      <c r="BZ784" s="7"/>
      <c r="CA784" s="7"/>
    </row>
    <row r="785" spans="1:79" x14ac:dyDescent="0.3">
      <c r="A785" s="1" t="s">
        <v>2783</v>
      </c>
      <c r="B785" s="1"/>
      <c r="C785" s="1" t="s">
        <v>1878</v>
      </c>
      <c r="D785" s="1"/>
      <c r="E785" s="1"/>
      <c r="F785" s="1"/>
      <c r="G785" s="1"/>
      <c r="H785" s="1">
        <v>13953.5</v>
      </c>
      <c r="I785" s="1">
        <v>-0.6</v>
      </c>
      <c r="J785" s="12">
        <v>1119.04</v>
      </c>
      <c r="K785" s="5">
        <v>901.25</v>
      </c>
      <c r="L785" s="5">
        <v>1460.48</v>
      </c>
      <c r="M785" s="13">
        <f t="shared" si="42"/>
        <v>-6.0321209729466974E-3</v>
      </c>
      <c r="N785" s="13">
        <f t="shared" si="43"/>
        <v>-7.4593108341833858E-3</v>
      </c>
      <c r="O785" s="13">
        <f t="shared" si="43"/>
        <v>-4.8254234667962637E-3</v>
      </c>
      <c r="P785" s="13">
        <f t="shared" si="43"/>
        <v>-5.1971582510846881E-3</v>
      </c>
      <c r="Q785" s="7"/>
      <c r="R785" s="8"/>
      <c r="S785" s="8"/>
      <c r="T785" s="8"/>
      <c r="U785" s="8"/>
      <c r="V785" s="13"/>
      <c r="W785" s="14"/>
      <c r="X785" s="1"/>
      <c r="Y785" s="1"/>
      <c r="Z785" s="1"/>
      <c r="AA785" s="1"/>
      <c r="AB785" s="1"/>
      <c r="AC785" s="1"/>
      <c r="AD785" s="8"/>
      <c r="AE785" s="8"/>
      <c r="AF785" s="8"/>
      <c r="AG785" s="8"/>
      <c r="AH785" s="9"/>
      <c r="AI785" s="8"/>
      <c r="AJ785" s="13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7"/>
      <c r="BL785" s="7"/>
      <c r="BM785" s="7"/>
      <c r="BN785" s="7"/>
      <c r="BO785" s="7"/>
      <c r="BP785" s="7"/>
      <c r="BQ785" s="7"/>
      <c r="BR785" s="7"/>
      <c r="BT785" s="8"/>
      <c r="BV785" s="7"/>
      <c r="BW785" s="7"/>
      <c r="BX785" s="7"/>
      <c r="BY785" s="7"/>
      <c r="BZ785" s="7"/>
      <c r="CA785" s="7"/>
    </row>
    <row r="786" spans="1:79" x14ac:dyDescent="0.3">
      <c r="A786" s="1" t="s">
        <v>2784</v>
      </c>
      <c r="B786" s="1"/>
      <c r="C786" s="1" t="s">
        <v>1878</v>
      </c>
      <c r="D786" s="1"/>
      <c r="E786" s="1"/>
      <c r="F786" s="1"/>
      <c r="G786" s="1"/>
      <c r="H786" s="1">
        <v>13844.75</v>
      </c>
      <c r="I786" s="1">
        <v>-0.77</v>
      </c>
      <c r="J786" s="12">
        <v>1107.5</v>
      </c>
      <c r="K786" s="5">
        <v>893.96</v>
      </c>
      <c r="L786" s="5">
        <v>1468.91</v>
      </c>
      <c r="M786" s="13">
        <f t="shared" si="42"/>
        <v>-7.7937435052137793E-3</v>
      </c>
      <c r="N786" s="13">
        <f t="shared" si="43"/>
        <v>-1.0312410637689395E-2</v>
      </c>
      <c r="O786" s="13">
        <f t="shared" si="43"/>
        <v>-8.0887656033287181E-3</v>
      </c>
      <c r="P786" s="13">
        <f t="shared" si="43"/>
        <v>5.7720749342682343E-3</v>
      </c>
      <c r="Q786" s="7"/>
      <c r="R786" s="8"/>
      <c r="S786" s="8"/>
      <c r="T786" s="8"/>
      <c r="U786" s="8"/>
      <c r="V786" s="13"/>
      <c r="W786" s="14"/>
      <c r="X786" s="1"/>
      <c r="Y786" s="1"/>
      <c r="Z786" s="1"/>
      <c r="AA786" s="1"/>
      <c r="AB786" s="1"/>
      <c r="AC786" s="1"/>
      <c r="AD786" s="8"/>
      <c r="AE786" s="8"/>
      <c r="AF786" s="8"/>
      <c r="AG786" s="8"/>
      <c r="AH786" s="9"/>
      <c r="AI786" s="8"/>
      <c r="AJ786" s="13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7"/>
      <c r="BL786" s="7"/>
      <c r="BM786" s="7"/>
      <c r="BN786" s="7"/>
      <c r="BO786" s="7"/>
      <c r="BP786" s="7"/>
      <c r="BQ786" s="7"/>
      <c r="BR786" s="7"/>
      <c r="BT786" s="8"/>
      <c r="BV786" s="7"/>
      <c r="BW786" s="7"/>
      <c r="BX786" s="7"/>
      <c r="BY786" s="7"/>
      <c r="BZ786" s="7"/>
      <c r="CA786" s="7"/>
    </row>
    <row r="787" spans="1:79" x14ac:dyDescent="0.3">
      <c r="A787" s="1" t="s">
        <v>2785</v>
      </c>
      <c r="B787" s="1"/>
      <c r="C787" s="1" t="s">
        <v>1878</v>
      </c>
      <c r="D787" s="1"/>
      <c r="E787" s="1"/>
      <c r="F787" s="1"/>
      <c r="G787" s="1"/>
      <c r="H787" s="1">
        <v>13981.37</v>
      </c>
      <c r="I787" s="1">
        <v>0.98</v>
      </c>
      <c r="J787" s="12">
        <v>1123.02</v>
      </c>
      <c r="K787" s="5">
        <v>898.75</v>
      </c>
      <c r="L787" s="5">
        <v>1472.53</v>
      </c>
      <c r="M787" s="13">
        <f t="shared" si="42"/>
        <v>9.8680005056068776E-3</v>
      </c>
      <c r="N787" s="13">
        <f t="shared" si="43"/>
        <v>1.4013544018058655E-2</v>
      </c>
      <c r="O787" s="13">
        <f t="shared" si="43"/>
        <v>5.3581815741197136E-3</v>
      </c>
      <c r="P787" s="13">
        <f t="shared" si="43"/>
        <v>2.4644123874164592E-3</v>
      </c>
      <c r="Q787" s="7"/>
      <c r="R787" s="8"/>
      <c r="S787" s="8"/>
      <c r="T787" s="8"/>
      <c r="U787" s="8"/>
      <c r="V787" s="13"/>
      <c r="W787" s="14"/>
      <c r="X787" s="1"/>
      <c r="Y787" s="1"/>
      <c r="Z787" s="1"/>
      <c r="AA787" s="1"/>
      <c r="AB787" s="1"/>
      <c r="AC787" s="1"/>
      <c r="AD787" s="8"/>
      <c r="AE787" s="8"/>
      <c r="AF787" s="8"/>
      <c r="AG787" s="8"/>
      <c r="AH787" s="9"/>
      <c r="AI787" s="8"/>
      <c r="AJ787" s="13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7"/>
      <c r="BL787" s="7"/>
      <c r="BM787" s="7"/>
      <c r="BN787" s="7"/>
      <c r="BO787" s="7"/>
      <c r="BP787" s="7"/>
      <c r="BQ787" s="7"/>
      <c r="BR787" s="7"/>
      <c r="BT787" s="8"/>
      <c r="BV787" s="7"/>
      <c r="BW787" s="7"/>
      <c r="BX787" s="7"/>
      <c r="BY787" s="7"/>
      <c r="BZ787" s="7"/>
      <c r="CA787" s="7"/>
    </row>
    <row r="788" spans="1:79" x14ac:dyDescent="0.3">
      <c r="A788" s="1" t="s">
        <v>2786</v>
      </c>
      <c r="B788" s="1"/>
      <c r="C788" s="1" t="s">
        <v>1878</v>
      </c>
      <c r="D788" s="1"/>
      <c r="E788" s="1"/>
      <c r="F788" s="1"/>
      <c r="G788" s="1"/>
      <c r="H788" s="1">
        <v>13922.09</v>
      </c>
      <c r="I788" s="1">
        <v>-0.42</v>
      </c>
      <c r="J788" s="12">
        <v>1116.44</v>
      </c>
      <c r="K788" s="5">
        <v>900.59</v>
      </c>
      <c r="L788" s="5">
        <v>1472.96</v>
      </c>
      <c r="M788" s="13">
        <f t="shared" si="42"/>
        <v>-4.2399278468419066E-3</v>
      </c>
      <c r="N788" s="13">
        <f t="shared" si="43"/>
        <v>-5.8592010827945851E-3</v>
      </c>
      <c r="O788" s="13">
        <f t="shared" si="43"/>
        <v>2.0472878998609723E-3</v>
      </c>
      <c r="P788" s="13">
        <f t="shared" si="43"/>
        <v>2.9201442415449641E-4</v>
      </c>
      <c r="Q788" s="7"/>
      <c r="R788" s="8"/>
      <c r="S788" s="8"/>
      <c r="T788" s="8"/>
      <c r="U788" s="8"/>
      <c r="V788" s="13"/>
      <c r="W788" s="14"/>
      <c r="X788" s="1"/>
      <c r="Y788" s="1"/>
      <c r="Z788" s="1"/>
      <c r="AA788" s="1"/>
      <c r="AB788" s="1"/>
      <c r="AC788" s="1"/>
      <c r="AD788" s="8"/>
      <c r="AE788" s="8"/>
      <c r="AF788" s="8"/>
      <c r="AG788" s="8"/>
      <c r="AH788" s="9"/>
      <c r="AI788" s="8"/>
      <c r="AJ788" s="13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7"/>
      <c r="BL788" s="7"/>
      <c r="BM788" s="7"/>
      <c r="BN788" s="7"/>
      <c r="BO788" s="7"/>
      <c r="BP788" s="7"/>
      <c r="BQ788" s="7"/>
      <c r="BR788" s="7"/>
      <c r="BT788" s="8"/>
      <c r="BV788" s="7"/>
      <c r="BW788" s="7"/>
      <c r="BX788" s="7"/>
      <c r="BY788" s="7"/>
      <c r="BZ788" s="7"/>
      <c r="CA788" s="7"/>
    </row>
    <row r="789" spans="1:79" x14ac:dyDescent="0.3">
      <c r="A789" s="1" t="s">
        <v>2787</v>
      </c>
      <c r="B789" s="1"/>
      <c r="C789" s="1" t="s">
        <v>1878</v>
      </c>
      <c r="D789" s="1"/>
      <c r="E789" s="1"/>
      <c r="F789" s="1"/>
      <c r="G789" s="1"/>
      <c r="H789" s="1">
        <v>13814.98</v>
      </c>
      <c r="I789" s="1">
        <v>-0.76</v>
      </c>
      <c r="J789" s="12">
        <v>1105.48</v>
      </c>
      <c r="K789" s="5">
        <v>898.33</v>
      </c>
      <c r="L789" s="5">
        <v>1455.57</v>
      </c>
      <c r="M789" s="13">
        <f t="shared" si="42"/>
        <v>-7.6935287733379543E-3</v>
      </c>
      <c r="N789" s="13">
        <f t="shared" si="43"/>
        <v>-9.8169180609796181E-3</v>
      </c>
      <c r="O789" s="13">
        <f t="shared" si="43"/>
        <v>-2.509466016722306E-3</v>
      </c>
      <c r="P789" s="13">
        <f t="shared" si="43"/>
        <v>-1.1806159026721774E-2</v>
      </c>
      <c r="Q789" s="7"/>
      <c r="R789" s="8"/>
      <c r="S789" s="8"/>
      <c r="T789" s="8"/>
      <c r="U789" s="8"/>
      <c r="V789" s="13"/>
      <c r="W789" s="14"/>
      <c r="X789" s="1"/>
      <c r="Y789" s="1"/>
      <c r="Z789" s="1"/>
      <c r="AA789" s="1"/>
      <c r="AB789" s="1"/>
      <c r="AC789" s="1"/>
      <c r="AD789" s="8"/>
      <c r="AE789" s="8"/>
      <c r="AF789" s="8"/>
      <c r="AG789" s="8"/>
      <c r="AH789" s="9"/>
      <c r="AI789" s="8"/>
      <c r="AJ789" s="13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7"/>
      <c r="BL789" s="7"/>
      <c r="BM789" s="7"/>
      <c r="BN789" s="7"/>
      <c r="BO789" s="7"/>
      <c r="BP789" s="7"/>
      <c r="BQ789" s="7"/>
      <c r="BR789" s="7"/>
      <c r="BT789" s="8"/>
      <c r="BV789" s="7"/>
      <c r="BW789" s="7"/>
      <c r="BX789" s="7"/>
      <c r="BY789" s="7"/>
      <c r="BZ789" s="7"/>
      <c r="CA789" s="7"/>
    </row>
    <row r="790" spans="1:79" x14ac:dyDescent="0.3">
      <c r="A790" s="1" t="s">
        <v>2788</v>
      </c>
      <c r="B790" s="1"/>
      <c r="C790" s="1" t="s">
        <v>1878</v>
      </c>
      <c r="D790" s="1"/>
      <c r="E790" s="1"/>
      <c r="F790" s="1"/>
      <c r="G790" s="1"/>
      <c r="H790" s="1">
        <v>13622.95</v>
      </c>
      <c r="I790" s="1">
        <v>-1.39</v>
      </c>
      <c r="J790" s="12">
        <v>1085.71</v>
      </c>
      <c r="K790" s="5">
        <v>891.2</v>
      </c>
      <c r="L790" s="5">
        <v>1450.14</v>
      </c>
      <c r="M790" s="13">
        <f t="shared" si="42"/>
        <v>-1.3900128700873871E-2</v>
      </c>
      <c r="N790" s="13">
        <f t="shared" si="43"/>
        <v>-1.7883634258421655E-2</v>
      </c>
      <c r="O790" s="13">
        <f t="shared" si="43"/>
        <v>-7.9369496732826228E-3</v>
      </c>
      <c r="P790" s="13">
        <f t="shared" si="43"/>
        <v>-3.7304973309424394E-3</v>
      </c>
      <c r="Q790" s="7"/>
      <c r="R790" s="8"/>
      <c r="S790" s="8"/>
      <c r="T790" s="8"/>
      <c r="U790" s="8"/>
      <c r="V790" s="13"/>
      <c r="W790" s="14"/>
      <c r="X790" s="1"/>
      <c r="Y790" s="1"/>
      <c r="Z790" s="1"/>
      <c r="AA790" s="1"/>
      <c r="AB790" s="1"/>
      <c r="AC790" s="1"/>
      <c r="AD790" s="8"/>
      <c r="AE790" s="8"/>
      <c r="AF790" s="8"/>
      <c r="AG790" s="8"/>
      <c r="AH790" s="9"/>
      <c r="AI790" s="8"/>
      <c r="AJ790" s="13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7"/>
      <c r="BL790" s="7"/>
      <c r="BM790" s="7"/>
      <c r="BN790" s="7"/>
      <c r="BO790" s="7"/>
      <c r="BP790" s="7"/>
      <c r="BQ790" s="7"/>
      <c r="BR790" s="7"/>
      <c r="BT790" s="8"/>
      <c r="BV790" s="7"/>
      <c r="BW790" s="7"/>
      <c r="BX790" s="7"/>
      <c r="BY790" s="7"/>
      <c r="BZ790" s="7"/>
      <c r="CA790" s="7"/>
    </row>
    <row r="791" spans="1:79" x14ac:dyDescent="0.3">
      <c r="A791" s="1" t="s">
        <v>2789</v>
      </c>
      <c r="B791" s="1"/>
      <c r="C791" s="1" t="s">
        <v>1878</v>
      </c>
      <c r="D791" s="1"/>
      <c r="E791" s="1"/>
      <c r="F791" s="1"/>
      <c r="G791" s="1"/>
      <c r="H791" s="1">
        <v>13659.97</v>
      </c>
      <c r="I791" s="1">
        <v>0.27</v>
      </c>
      <c r="J791" s="12">
        <v>1084.5899999999999</v>
      </c>
      <c r="K791" s="5">
        <v>899.81</v>
      </c>
      <c r="L791" s="5">
        <v>1452.62</v>
      </c>
      <c r="M791" s="13">
        <f t="shared" si="42"/>
        <v>2.7174730876937669E-3</v>
      </c>
      <c r="N791" s="13">
        <f t="shared" si="43"/>
        <v>-1.0315830194067566E-3</v>
      </c>
      <c r="O791" s="13">
        <f t="shared" si="43"/>
        <v>9.6611310592458199E-3</v>
      </c>
      <c r="P791" s="13">
        <f t="shared" si="43"/>
        <v>1.7101797067868851E-3</v>
      </c>
      <c r="Q791" s="7"/>
      <c r="R791" s="8"/>
      <c r="S791" s="8"/>
      <c r="T791" s="8"/>
      <c r="U791" s="8"/>
      <c r="V791" s="13"/>
      <c r="W791" s="14"/>
      <c r="X791" s="1"/>
      <c r="Y791" s="1"/>
      <c r="Z791" s="1"/>
      <c r="AA791" s="1"/>
      <c r="AB791" s="1"/>
      <c r="AC791" s="1"/>
      <c r="AD791" s="8"/>
      <c r="AE791" s="8"/>
      <c r="AF791" s="8"/>
      <c r="AG791" s="8"/>
      <c r="AH791" s="9"/>
      <c r="AI791" s="8"/>
      <c r="AJ791" s="13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7"/>
      <c r="BL791" s="7"/>
      <c r="BM791" s="7"/>
      <c r="BN791" s="7"/>
      <c r="BO791" s="7"/>
      <c r="BP791" s="7"/>
      <c r="BQ791" s="7"/>
      <c r="BR791" s="7"/>
      <c r="BT791" s="8"/>
      <c r="BV791" s="7"/>
      <c r="BW791" s="7"/>
      <c r="BX791" s="7"/>
      <c r="BY791" s="7"/>
      <c r="BZ791" s="7"/>
      <c r="CA791" s="7"/>
    </row>
    <row r="792" spans="1:79" x14ac:dyDescent="0.3">
      <c r="A792" s="1" t="s">
        <v>2790</v>
      </c>
      <c r="B792" s="1"/>
      <c r="C792" s="1" t="s">
        <v>1878</v>
      </c>
      <c r="D792" s="1"/>
      <c r="E792" s="1"/>
      <c r="F792" s="1"/>
      <c r="G792" s="1"/>
      <c r="H792" s="1">
        <v>13727.11</v>
      </c>
      <c r="I792" s="1">
        <v>0.49</v>
      </c>
      <c r="J792" s="12">
        <v>1092.56</v>
      </c>
      <c r="K792" s="5">
        <v>898.58</v>
      </c>
      <c r="L792" s="5">
        <v>1445.63</v>
      </c>
      <c r="M792" s="13">
        <f t="shared" si="42"/>
        <v>4.9150913215769698E-3</v>
      </c>
      <c r="N792" s="13">
        <f t="shared" si="43"/>
        <v>7.3483989341593947E-3</v>
      </c>
      <c r="O792" s="13">
        <f t="shared" si="43"/>
        <v>-1.3669552461074153E-3</v>
      </c>
      <c r="P792" s="13">
        <f t="shared" si="43"/>
        <v>-4.8119948782199273E-3</v>
      </c>
      <c r="Q792" s="7"/>
      <c r="R792" s="8"/>
      <c r="S792" s="8"/>
      <c r="T792" s="8"/>
      <c r="U792" s="8"/>
      <c r="V792" s="13"/>
      <c r="W792" s="14"/>
      <c r="X792" s="1"/>
      <c r="Y792" s="1"/>
      <c r="Z792" s="1"/>
      <c r="AA792" s="1"/>
      <c r="AB792" s="1"/>
      <c r="AC792" s="1"/>
      <c r="AD792" s="8"/>
      <c r="AE792" s="8"/>
      <c r="AF792" s="8"/>
      <c r="AG792" s="8"/>
      <c r="AH792" s="9"/>
      <c r="AI792" s="8"/>
      <c r="AJ792" s="13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7"/>
      <c r="BL792" s="7"/>
      <c r="BM792" s="7"/>
      <c r="BN792" s="7"/>
      <c r="BO792" s="7"/>
      <c r="BP792" s="7"/>
      <c r="BQ792" s="7"/>
      <c r="BR792" s="7"/>
      <c r="BT792" s="8"/>
      <c r="BV792" s="7"/>
      <c r="BW792" s="7"/>
      <c r="BX792" s="7"/>
      <c r="BY792" s="7"/>
      <c r="BZ792" s="7"/>
      <c r="CA792" s="7"/>
    </row>
    <row r="793" spans="1:79" x14ac:dyDescent="0.3">
      <c r="A793" s="1" t="s">
        <v>2791</v>
      </c>
      <c r="B793" s="1"/>
      <c r="C793" s="1" t="s">
        <v>1878</v>
      </c>
      <c r="D793" s="1"/>
      <c r="E793" s="1"/>
      <c r="F793" s="1"/>
      <c r="G793" s="1"/>
      <c r="H793" s="1">
        <v>13775.47</v>
      </c>
      <c r="I793" s="1">
        <v>0.35</v>
      </c>
      <c r="J793" s="12">
        <v>1099.69</v>
      </c>
      <c r="K793" s="5">
        <v>901.25</v>
      </c>
      <c r="L793" s="5">
        <v>1443.96</v>
      </c>
      <c r="M793" s="13">
        <f t="shared" si="42"/>
        <v>3.5229556694744701E-3</v>
      </c>
      <c r="N793" s="13">
        <f t="shared" si="43"/>
        <v>6.5259573844915764E-3</v>
      </c>
      <c r="O793" s="13">
        <f t="shared" si="43"/>
        <v>2.9713548042467064E-3</v>
      </c>
      <c r="P793" s="13">
        <f t="shared" si="43"/>
        <v>-1.1552056888692874E-3</v>
      </c>
      <c r="Q793" s="7"/>
      <c r="R793" s="8"/>
      <c r="S793" s="8"/>
      <c r="T793" s="8"/>
      <c r="U793" s="8"/>
      <c r="V793" s="13"/>
      <c r="W793" s="14"/>
      <c r="X793" s="1"/>
      <c r="Y793" s="1"/>
      <c r="Z793" s="1"/>
      <c r="AA793" s="1"/>
      <c r="AB793" s="1"/>
      <c r="AC793" s="1"/>
      <c r="AD793" s="8"/>
      <c r="AE793" s="8"/>
      <c r="AF793" s="8"/>
      <c r="AG793" s="8"/>
      <c r="AH793" s="9"/>
      <c r="AI793" s="8"/>
      <c r="AJ793" s="13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7"/>
      <c r="BL793" s="7"/>
      <c r="BM793" s="7"/>
      <c r="BN793" s="7"/>
      <c r="BO793" s="7"/>
      <c r="BP793" s="7"/>
      <c r="BQ793" s="7"/>
      <c r="BR793" s="7"/>
      <c r="BT793" s="8"/>
      <c r="BV793" s="7"/>
      <c r="BW793" s="7"/>
      <c r="BX793" s="7"/>
      <c r="BY793" s="7"/>
      <c r="BZ793" s="7"/>
      <c r="CA793" s="7"/>
    </row>
    <row r="794" spans="1:79" x14ac:dyDescent="0.3">
      <c r="A794" s="1" t="s">
        <v>2792</v>
      </c>
      <c r="B794" s="1"/>
      <c r="C794" s="1" t="s">
        <v>1878</v>
      </c>
      <c r="D794" s="1"/>
      <c r="E794" s="1"/>
      <c r="F794" s="1"/>
      <c r="G794" s="1"/>
      <c r="H794" s="1">
        <v>13687.16</v>
      </c>
      <c r="I794" s="1">
        <v>-0.64</v>
      </c>
      <c r="J794" s="12">
        <v>1090.71</v>
      </c>
      <c r="K794" s="5">
        <v>898.96</v>
      </c>
      <c r="L794" s="5">
        <v>1442.71</v>
      </c>
      <c r="M794" s="13">
        <f t="shared" si="42"/>
        <v>-6.4106705615125659E-3</v>
      </c>
      <c r="N794" s="13">
        <f t="shared" si="43"/>
        <v>-8.1659376733442812E-3</v>
      </c>
      <c r="O794" s="13">
        <f t="shared" si="43"/>
        <v>-2.5409153952843377E-3</v>
      </c>
      <c r="P794" s="13">
        <f t="shared" si="43"/>
        <v>-8.6567494944456147E-4</v>
      </c>
      <c r="Q794" s="7"/>
      <c r="R794" s="8"/>
      <c r="S794" s="8"/>
      <c r="T794" s="8"/>
      <c r="U794" s="8"/>
      <c r="V794" s="13"/>
      <c r="W794" s="14"/>
      <c r="X794" s="1"/>
      <c r="Y794" s="1"/>
      <c r="Z794" s="1"/>
      <c r="AA794" s="1"/>
      <c r="AB794" s="1"/>
      <c r="AC794" s="1"/>
      <c r="AD794" s="8"/>
      <c r="AE794" s="8"/>
      <c r="AF794" s="8"/>
      <c r="AG794" s="8"/>
      <c r="AH794" s="9"/>
      <c r="AI794" s="8"/>
      <c r="AJ794" s="13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7"/>
      <c r="BL794" s="7"/>
      <c r="BM794" s="7"/>
      <c r="BN794" s="7"/>
      <c r="BO794" s="7"/>
      <c r="BP794" s="7"/>
      <c r="BQ794" s="7"/>
      <c r="BR794" s="7"/>
      <c r="BT794" s="8"/>
      <c r="BV794" s="7"/>
      <c r="BW794" s="7"/>
      <c r="BX794" s="7"/>
      <c r="BY794" s="7"/>
      <c r="BZ794" s="7"/>
      <c r="CA794" s="7"/>
    </row>
    <row r="795" spans="1:79" x14ac:dyDescent="0.3">
      <c r="A795" s="1" t="s">
        <v>2793</v>
      </c>
      <c r="B795" s="1"/>
      <c r="C795" s="1" t="s">
        <v>1878</v>
      </c>
      <c r="D795" s="1"/>
      <c r="E795" s="1"/>
      <c r="F795" s="1"/>
      <c r="G795" s="1"/>
      <c r="H795" s="1">
        <v>13504.92</v>
      </c>
      <c r="I795" s="1">
        <v>-1.33</v>
      </c>
      <c r="J795" s="12">
        <v>1071.4100000000001</v>
      </c>
      <c r="K795" s="5">
        <v>896.14</v>
      </c>
      <c r="L795" s="5">
        <v>1435.57</v>
      </c>
      <c r="M795" s="13">
        <f t="shared" si="42"/>
        <v>-1.3314668638344296E-2</v>
      </c>
      <c r="N795" s="13">
        <f t="shared" si="43"/>
        <v>-1.7694895985183923E-2</v>
      </c>
      <c r="O795" s="13">
        <f t="shared" si="43"/>
        <v>-3.1369582628816284E-3</v>
      </c>
      <c r="P795" s="13">
        <f t="shared" si="43"/>
        <v>-4.9490195534792614E-3</v>
      </c>
      <c r="Q795" s="7"/>
      <c r="R795" s="8"/>
      <c r="S795" s="8"/>
      <c r="T795" s="8"/>
      <c r="U795" s="8"/>
      <c r="V795" s="13"/>
      <c r="W795" s="14"/>
      <c r="X795" s="1"/>
      <c r="Y795" s="1"/>
      <c r="Z795" s="1"/>
      <c r="AA795" s="1"/>
      <c r="AB795" s="1"/>
      <c r="AC795" s="1"/>
      <c r="AD795" s="8"/>
      <c r="AE795" s="8"/>
      <c r="AF795" s="8"/>
      <c r="AG795" s="8"/>
      <c r="AH795" s="9"/>
      <c r="AI795" s="8"/>
      <c r="AJ795" s="13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7"/>
      <c r="BL795" s="7"/>
      <c r="BM795" s="7"/>
      <c r="BN795" s="7"/>
      <c r="BO795" s="7"/>
      <c r="BP795" s="7"/>
      <c r="BQ795" s="7"/>
      <c r="BR795" s="7"/>
      <c r="BT795" s="8"/>
      <c r="BV795" s="7"/>
      <c r="BW795" s="7"/>
      <c r="BX795" s="7"/>
      <c r="BY795" s="7"/>
      <c r="BZ795" s="7"/>
      <c r="CA795" s="7"/>
    </row>
    <row r="796" spans="1:79" x14ac:dyDescent="0.3">
      <c r="A796" s="1" t="s">
        <v>2794</v>
      </c>
      <c r="B796" s="1"/>
      <c r="C796" s="1" t="s">
        <v>1878</v>
      </c>
      <c r="D796" s="1"/>
      <c r="E796" s="1"/>
      <c r="F796" s="1"/>
      <c r="G796" s="1"/>
      <c r="H796" s="1">
        <v>13502.65</v>
      </c>
      <c r="I796" s="1">
        <v>-0.01</v>
      </c>
      <c r="J796" s="12">
        <v>1071.04</v>
      </c>
      <c r="K796" s="5">
        <v>894.98</v>
      </c>
      <c r="L796" s="5">
        <v>1425.35</v>
      </c>
      <c r="M796" s="13">
        <f t="shared" si="42"/>
        <v>-1.6808688981495568E-4</v>
      </c>
      <c r="N796" s="13">
        <f t="shared" si="43"/>
        <v>-3.4533931921498784E-4</v>
      </c>
      <c r="O796" s="13">
        <f t="shared" si="43"/>
        <v>-1.2944406007989739E-3</v>
      </c>
      <c r="P796" s="13">
        <f t="shared" si="43"/>
        <v>-7.1191234143929139E-3</v>
      </c>
      <c r="Q796" s="7"/>
      <c r="R796" s="8"/>
      <c r="S796" s="8"/>
      <c r="T796" s="8"/>
      <c r="U796" s="8"/>
      <c r="V796" s="13"/>
      <c r="W796" s="14"/>
      <c r="X796" s="1"/>
      <c r="Y796" s="1"/>
      <c r="Z796" s="1"/>
      <c r="AA796" s="1"/>
      <c r="AB796" s="1"/>
      <c r="AC796" s="1"/>
      <c r="AD796" s="8"/>
      <c r="AE796" s="8"/>
      <c r="AF796" s="8"/>
      <c r="AG796" s="8"/>
      <c r="AH796" s="9"/>
      <c r="AI796" s="8"/>
      <c r="AJ796" s="13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7"/>
      <c r="BL796" s="7"/>
      <c r="BM796" s="7"/>
      <c r="BN796" s="7"/>
      <c r="BO796" s="7"/>
      <c r="BP796" s="7"/>
      <c r="BQ796" s="7"/>
      <c r="BR796" s="7"/>
      <c r="BT796" s="8"/>
      <c r="BV796" s="7"/>
      <c r="BW796" s="7"/>
      <c r="BX796" s="7"/>
      <c r="BY796" s="7"/>
      <c r="BZ796" s="7"/>
      <c r="CA796" s="7"/>
    </row>
    <row r="797" spans="1:79" x14ac:dyDescent="0.3">
      <c r="A797" s="1" t="s">
        <v>2795</v>
      </c>
      <c r="B797" s="1"/>
      <c r="C797" s="1" t="s">
        <v>1878</v>
      </c>
      <c r="D797" s="1"/>
      <c r="E797" s="1"/>
      <c r="F797" s="1"/>
      <c r="G797" s="1"/>
      <c r="H797" s="1">
        <v>13512.9</v>
      </c>
      <c r="I797" s="1">
        <v>7.0000000000000007E-2</v>
      </c>
      <c r="J797" s="12">
        <v>1069.72</v>
      </c>
      <c r="K797" s="5">
        <v>895.51</v>
      </c>
      <c r="L797" s="5">
        <v>1412.94</v>
      </c>
      <c r="M797" s="13">
        <f t="shared" si="42"/>
        <v>7.5911024872898913E-4</v>
      </c>
      <c r="N797" s="13">
        <f t="shared" si="43"/>
        <v>-1.2324469674334093E-3</v>
      </c>
      <c r="O797" s="13">
        <f t="shared" si="43"/>
        <v>5.921920042906148E-4</v>
      </c>
      <c r="P797" s="13">
        <f t="shared" si="43"/>
        <v>-8.7066334584486871E-3</v>
      </c>
      <c r="Q797" s="7"/>
      <c r="R797" s="8"/>
      <c r="S797" s="8"/>
      <c r="T797" s="8"/>
      <c r="U797" s="8"/>
      <c r="V797" s="13"/>
      <c r="W797" s="14"/>
      <c r="X797" s="1"/>
      <c r="Y797" s="1"/>
      <c r="Z797" s="1"/>
      <c r="AA797" s="1"/>
      <c r="AB797" s="1"/>
      <c r="AC797" s="1"/>
      <c r="AD797" s="8"/>
      <c r="AE797" s="8"/>
      <c r="AF797" s="8"/>
      <c r="AG797" s="8"/>
      <c r="AH797" s="9"/>
      <c r="AI797" s="8"/>
      <c r="AJ797" s="13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7"/>
      <c r="BL797" s="7"/>
      <c r="BM797" s="7"/>
      <c r="BN797" s="7"/>
      <c r="BO797" s="7"/>
      <c r="BP797" s="7"/>
      <c r="BQ797" s="7"/>
      <c r="BR797" s="7"/>
      <c r="BT797" s="8"/>
      <c r="BV797" s="7"/>
      <c r="BW797" s="7"/>
      <c r="BX797" s="7"/>
      <c r="BY797" s="7"/>
      <c r="BZ797" s="7"/>
      <c r="CA797" s="7"/>
    </row>
    <row r="798" spans="1:79" x14ac:dyDescent="0.3">
      <c r="A798" s="1" t="s">
        <v>2796</v>
      </c>
      <c r="B798" s="1"/>
      <c r="C798" s="1" t="s">
        <v>1878</v>
      </c>
      <c r="D798" s="1"/>
      <c r="E798" s="1"/>
      <c r="F798" s="1"/>
      <c r="G798" s="1"/>
      <c r="H798" s="1">
        <v>13599.63</v>
      </c>
      <c r="I798" s="1">
        <v>0.64</v>
      </c>
      <c r="J798" s="12">
        <v>1081.77</v>
      </c>
      <c r="K798" s="5">
        <v>891.44</v>
      </c>
      <c r="L798" s="5">
        <v>1411.57</v>
      </c>
      <c r="M798" s="13">
        <f t="shared" si="42"/>
        <v>6.4183113913371947E-3</v>
      </c>
      <c r="N798" s="13">
        <f t="shared" si="43"/>
        <v>1.1264629996634579E-2</v>
      </c>
      <c r="O798" s="13">
        <f t="shared" si="43"/>
        <v>-4.5448962043974639E-3</v>
      </c>
      <c r="P798" s="13">
        <f t="shared" si="43"/>
        <v>-9.6960946678570359E-4</v>
      </c>
      <c r="Q798" s="7"/>
      <c r="R798" s="8"/>
      <c r="S798" s="8"/>
      <c r="T798" s="8"/>
      <c r="U798" s="8"/>
      <c r="V798" s="13"/>
      <c r="W798" s="14"/>
      <c r="X798" s="1"/>
      <c r="Y798" s="1"/>
      <c r="Z798" s="1"/>
      <c r="AA798" s="1"/>
      <c r="AB798" s="1"/>
      <c r="AC798" s="1"/>
      <c r="AD798" s="8"/>
      <c r="AE798" s="8"/>
      <c r="AF798" s="8"/>
      <c r="AG798" s="8"/>
      <c r="AH798" s="9"/>
      <c r="AI798" s="8"/>
      <c r="AJ798" s="13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7"/>
      <c r="BL798" s="7"/>
      <c r="BM798" s="7"/>
      <c r="BN798" s="7"/>
      <c r="BO798" s="7"/>
      <c r="BP798" s="7"/>
      <c r="BQ798" s="7"/>
      <c r="BR798" s="7"/>
      <c r="BT798" s="8"/>
      <c r="BV798" s="7"/>
      <c r="BW798" s="7"/>
      <c r="BX798" s="7"/>
      <c r="BY798" s="7"/>
      <c r="BZ798" s="7"/>
      <c r="CA798" s="7"/>
    </row>
    <row r="799" spans="1:79" x14ac:dyDescent="0.3">
      <c r="A799" s="1" t="s">
        <v>2797</v>
      </c>
      <c r="B799" s="1"/>
      <c r="C799" s="1" t="s">
        <v>1878</v>
      </c>
      <c r="D799" s="1"/>
      <c r="E799" s="1"/>
      <c r="F799" s="1"/>
      <c r="G799" s="1"/>
      <c r="H799" s="1">
        <v>13964.47</v>
      </c>
      <c r="I799" s="1">
        <v>2.68</v>
      </c>
      <c r="J799" s="12">
        <v>1119.82</v>
      </c>
      <c r="K799" s="5">
        <v>897.86</v>
      </c>
      <c r="L799" s="5">
        <v>1399.43</v>
      </c>
      <c r="M799" s="13">
        <f t="shared" si="42"/>
        <v>2.6827200445894483E-2</v>
      </c>
      <c r="N799" s="13">
        <f t="shared" si="43"/>
        <v>3.5173835473344628E-2</v>
      </c>
      <c r="O799" s="13">
        <f t="shared" si="43"/>
        <v>7.2018307457595299E-3</v>
      </c>
      <c r="P799" s="13">
        <f t="shared" si="43"/>
        <v>-8.6003527986566741E-3</v>
      </c>
      <c r="Q799" s="7"/>
      <c r="R799" s="8"/>
      <c r="S799" s="8"/>
      <c r="T799" s="8"/>
      <c r="U799" s="8"/>
      <c r="V799" s="13"/>
      <c r="W799" s="14"/>
      <c r="X799" s="1"/>
      <c r="Y799" s="1"/>
      <c r="Z799" s="1"/>
      <c r="AA799" s="1"/>
      <c r="AB799" s="1"/>
      <c r="AC799" s="1"/>
      <c r="AD799" s="8"/>
      <c r="AE799" s="8"/>
      <c r="AF799" s="8"/>
      <c r="AG799" s="8"/>
      <c r="AH799" s="9"/>
      <c r="AI799" s="8"/>
      <c r="AJ799" s="13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7"/>
      <c r="BL799" s="7"/>
      <c r="BM799" s="7"/>
      <c r="BN799" s="7"/>
      <c r="BO799" s="7"/>
      <c r="BP799" s="7"/>
      <c r="BQ799" s="7"/>
      <c r="BR799" s="7"/>
      <c r="BT799" s="8"/>
      <c r="BV799" s="7"/>
      <c r="BW799" s="7"/>
      <c r="BX799" s="7"/>
      <c r="BY799" s="7"/>
      <c r="BZ799" s="7"/>
      <c r="CA799" s="7"/>
    </row>
    <row r="800" spans="1:79" x14ac:dyDescent="0.3">
      <c r="A800" s="1" t="s">
        <v>2798</v>
      </c>
      <c r="B800" s="1"/>
      <c r="C800" s="1" t="s">
        <v>1878</v>
      </c>
      <c r="D800" s="1"/>
      <c r="E800" s="1"/>
      <c r="F800" s="1"/>
      <c r="G800" s="1"/>
      <c r="H800" s="1">
        <v>13852.81</v>
      </c>
      <c r="I800" s="1">
        <v>-0.79</v>
      </c>
      <c r="J800" s="12">
        <v>1108.56</v>
      </c>
      <c r="K800" s="5">
        <v>896</v>
      </c>
      <c r="L800" s="5">
        <v>1390.18</v>
      </c>
      <c r="M800" s="13">
        <f t="shared" si="42"/>
        <v>-7.9960070092169877E-3</v>
      </c>
      <c r="N800" s="13">
        <f t="shared" si="43"/>
        <v>-1.0055187440838664E-2</v>
      </c>
      <c r="O800" s="13">
        <f t="shared" si="43"/>
        <v>-2.0715924531664598E-3</v>
      </c>
      <c r="P800" s="13">
        <f t="shared" si="43"/>
        <v>-6.6098340038444059E-3</v>
      </c>
      <c r="Q800" s="7"/>
      <c r="R800" s="8"/>
      <c r="S800" s="8"/>
      <c r="T800" s="8"/>
      <c r="U800" s="8"/>
      <c r="V800" s="13"/>
      <c r="W800" s="14"/>
      <c r="X800" s="1"/>
      <c r="Y800" s="1"/>
      <c r="Z800" s="1"/>
      <c r="AA800" s="1"/>
      <c r="AB800" s="1"/>
      <c r="AC800" s="1"/>
      <c r="AD800" s="8"/>
      <c r="AE800" s="8"/>
      <c r="AF800" s="8"/>
      <c r="AG800" s="8"/>
      <c r="AH800" s="9"/>
      <c r="AI800" s="8"/>
      <c r="AJ800" s="13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7"/>
      <c r="BL800" s="7"/>
      <c r="BM800" s="7"/>
      <c r="BN800" s="7"/>
      <c r="BO800" s="7"/>
      <c r="BP800" s="7"/>
      <c r="BQ800" s="7"/>
      <c r="BR800" s="7"/>
      <c r="BT800" s="8"/>
      <c r="BV800" s="7"/>
      <c r="BW800" s="7"/>
      <c r="BX800" s="7"/>
      <c r="BY800" s="7"/>
      <c r="BZ800" s="7"/>
      <c r="CA800" s="7"/>
    </row>
    <row r="801" spans="1:79" x14ac:dyDescent="0.3">
      <c r="A801" s="1" t="s">
        <v>2799</v>
      </c>
      <c r="B801" s="1"/>
      <c r="C801" s="1" t="s">
        <v>1878</v>
      </c>
      <c r="D801" s="1"/>
      <c r="E801" s="1"/>
      <c r="F801" s="1"/>
      <c r="G801" s="1"/>
      <c r="H801" s="1">
        <v>13820.51</v>
      </c>
      <c r="I801" s="1">
        <v>-0.23</v>
      </c>
      <c r="J801" s="12">
        <v>1102.23</v>
      </c>
      <c r="K801" s="5">
        <v>896.43</v>
      </c>
      <c r="L801" s="5">
        <v>1381.98</v>
      </c>
      <c r="M801" s="13">
        <f t="shared" si="42"/>
        <v>-2.3316568984920183E-3</v>
      </c>
      <c r="N801" s="13">
        <f t="shared" si="43"/>
        <v>-5.7101104135093284E-3</v>
      </c>
      <c r="O801" s="13">
        <f t="shared" si="43"/>
        <v>4.7991071428565846E-4</v>
      </c>
      <c r="P801" s="13">
        <f t="shared" si="43"/>
        <v>-5.8985167388395654E-3</v>
      </c>
      <c r="Q801" s="7"/>
      <c r="R801" s="8"/>
      <c r="S801" s="8"/>
      <c r="T801" s="8"/>
      <c r="U801" s="8"/>
      <c r="V801" s="13"/>
      <c r="W801" s="14"/>
      <c r="X801" s="1"/>
      <c r="Y801" s="1"/>
      <c r="Z801" s="1"/>
      <c r="AA801" s="1"/>
      <c r="AB801" s="1"/>
      <c r="AC801" s="1"/>
      <c r="AD801" s="8"/>
      <c r="AE801" s="8"/>
      <c r="AF801" s="8"/>
      <c r="AG801" s="8"/>
      <c r="AH801" s="9"/>
      <c r="AI801" s="8"/>
      <c r="AJ801" s="13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7"/>
      <c r="BL801" s="7"/>
      <c r="BM801" s="7"/>
      <c r="BN801" s="7"/>
      <c r="BO801" s="7"/>
      <c r="BP801" s="7"/>
      <c r="BQ801" s="7"/>
      <c r="BR801" s="7"/>
      <c r="BT801" s="8"/>
      <c r="BV801" s="7"/>
      <c r="BW801" s="7"/>
      <c r="BX801" s="7"/>
      <c r="BY801" s="7"/>
      <c r="BZ801" s="7"/>
      <c r="CA801" s="7"/>
    </row>
    <row r="802" spans="1:79" x14ac:dyDescent="0.3">
      <c r="A802" s="1" t="s">
        <v>2800</v>
      </c>
      <c r="B802" s="1"/>
      <c r="C802" s="1" t="s">
        <v>1878</v>
      </c>
      <c r="D802" s="1"/>
      <c r="E802" s="1"/>
      <c r="F802" s="1"/>
      <c r="G802" s="1"/>
      <c r="H802" s="1">
        <v>13943.35</v>
      </c>
      <c r="I802" s="1">
        <v>0.88</v>
      </c>
      <c r="J802" s="12">
        <v>1111.05</v>
      </c>
      <c r="K802" s="5">
        <v>905.79</v>
      </c>
      <c r="L802" s="5">
        <v>1380.8</v>
      </c>
      <c r="M802" s="13">
        <f t="shared" si="42"/>
        <v>8.8882392907352337E-3</v>
      </c>
      <c r="N802" s="13">
        <f t="shared" si="43"/>
        <v>8.0019596635909629E-3</v>
      </c>
      <c r="O802" s="13">
        <f t="shared" si="43"/>
        <v>1.0441417623238802E-2</v>
      </c>
      <c r="P802" s="13">
        <f t="shared" si="43"/>
        <v>-8.5384737839910851E-4</v>
      </c>
      <c r="Q802" s="7"/>
      <c r="R802" s="8"/>
      <c r="S802" s="8"/>
      <c r="T802" s="8"/>
      <c r="U802" s="8"/>
      <c r="V802" s="13"/>
      <c r="W802" s="14"/>
      <c r="X802" s="1"/>
      <c r="Y802" s="1"/>
      <c r="Z802" s="1"/>
      <c r="AA802" s="1"/>
      <c r="AB802" s="1"/>
      <c r="AC802" s="1"/>
      <c r="AD802" s="8"/>
      <c r="AE802" s="8"/>
      <c r="AF802" s="8"/>
      <c r="AG802" s="8"/>
      <c r="AH802" s="9"/>
      <c r="AI802" s="8"/>
      <c r="AJ802" s="13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7"/>
      <c r="BL802" s="7"/>
      <c r="BM802" s="7"/>
      <c r="BN802" s="7"/>
      <c r="BO802" s="7"/>
      <c r="BP802" s="7"/>
      <c r="BQ802" s="7"/>
      <c r="BR802" s="7"/>
      <c r="BT802" s="8"/>
      <c r="BV802" s="7"/>
      <c r="BW802" s="7"/>
      <c r="BX802" s="7"/>
      <c r="BY802" s="7"/>
      <c r="BZ802" s="7"/>
      <c r="CA802" s="7"/>
    </row>
    <row r="803" spans="1:79" x14ac:dyDescent="0.3">
      <c r="A803" s="1" t="s">
        <v>2801</v>
      </c>
      <c r="B803" s="1"/>
      <c r="C803" s="1" t="s">
        <v>1878</v>
      </c>
      <c r="D803" s="1"/>
      <c r="E803" s="1"/>
      <c r="F803" s="1"/>
      <c r="G803" s="1"/>
      <c r="H803" s="1">
        <v>13866.61</v>
      </c>
      <c r="I803" s="1">
        <v>-0.55000000000000004</v>
      </c>
      <c r="J803" s="12">
        <v>1103.9000000000001</v>
      </c>
      <c r="K803" s="5">
        <v>902.56</v>
      </c>
      <c r="L803" s="5">
        <v>1383.18</v>
      </c>
      <c r="M803" s="13">
        <f t="shared" si="42"/>
        <v>-5.5036988958894195E-3</v>
      </c>
      <c r="N803" s="13">
        <f t="shared" si="43"/>
        <v>-6.4353539444668151E-3</v>
      </c>
      <c r="O803" s="13">
        <f t="shared" si="43"/>
        <v>-3.5659479570320229E-3</v>
      </c>
      <c r="P803" s="13">
        <f t="shared" si="43"/>
        <v>1.7236384704519825E-3</v>
      </c>
      <c r="Q803" s="7"/>
      <c r="R803" s="8"/>
      <c r="S803" s="8"/>
      <c r="T803" s="8"/>
      <c r="U803" s="8"/>
      <c r="V803" s="13"/>
      <c r="W803" s="14"/>
      <c r="X803" s="1"/>
      <c r="Y803" s="1"/>
      <c r="Z803" s="1"/>
      <c r="AA803" s="1"/>
      <c r="AB803" s="1"/>
      <c r="AC803" s="1"/>
      <c r="AD803" s="8"/>
      <c r="AE803" s="8"/>
      <c r="AF803" s="8"/>
      <c r="AG803" s="8"/>
      <c r="AH803" s="9"/>
      <c r="AI803" s="8"/>
      <c r="AJ803" s="13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7"/>
      <c r="BL803" s="7"/>
      <c r="BM803" s="7"/>
      <c r="BN803" s="7"/>
      <c r="BO803" s="7"/>
      <c r="BP803" s="7"/>
      <c r="BQ803" s="7"/>
      <c r="BR803" s="7"/>
      <c r="BT803" s="8"/>
      <c r="BV803" s="7"/>
      <c r="BW803" s="7"/>
      <c r="BX803" s="7"/>
      <c r="BY803" s="7"/>
      <c r="BZ803" s="7"/>
      <c r="CA803" s="7"/>
    </row>
    <row r="804" spans="1:79" x14ac:dyDescent="0.3">
      <c r="A804" s="1" t="s">
        <v>2802</v>
      </c>
      <c r="B804" s="1"/>
      <c r="C804" s="1" t="s">
        <v>1878</v>
      </c>
      <c r="D804" s="1"/>
      <c r="E804" s="1"/>
      <c r="F804" s="1"/>
      <c r="G804" s="1"/>
      <c r="H804" s="1">
        <v>13604.78</v>
      </c>
      <c r="I804" s="1">
        <v>-1.88</v>
      </c>
      <c r="J804" s="12">
        <v>1082.43</v>
      </c>
      <c r="K804" s="5">
        <v>887.73</v>
      </c>
      <c r="L804" s="5">
        <v>1366.5</v>
      </c>
      <c r="M804" s="13">
        <f t="shared" si="42"/>
        <v>-1.8882048316062772E-2</v>
      </c>
      <c r="N804" s="13">
        <f t="shared" si="43"/>
        <v>-1.9449225473321841E-2</v>
      </c>
      <c r="O804" s="13">
        <f t="shared" si="43"/>
        <v>-1.6431040595639046E-2</v>
      </c>
      <c r="P804" s="13">
        <f t="shared" si="43"/>
        <v>-1.20591680041644E-2</v>
      </c>
      <c r="Q804" s="7"/>
      <c r="R804" s="8"/>
      <c r="S804" s="8"/>
      <c r="T804" s="8"/>
      <c r="U804" s="8"/>
      <c r="V804" s="13"/>
      <c r="W804" s="14"/>
      <c r="X804" s="1"/>
      <c r="Y804" s="1"/>
      <c r="Z804" s="1"/>
      <c r="AA804" s="1"/>
      <c r="AB804" s="1"/>
      <c r="AC804" s="1"/>
      <c r="AD804" s="8"/>
      <c r="AE804" s="8"/>
      <c r="AF804" s="8"/>
      <c r="AG804" s="8"/>
      <c r="AH804" s="9"/>
      <c r="AI804" s="8"/>
      <c r="AJ804" s="13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7"/>
      <c r="BL804" s="7"/>
      <c r="BM804" s="7"/>
      <c r="BN804" s="7"/>
      <c r="BO804" s="7"/>
      <c r="BP804" s="7"/>
      <c r="BQ804" s="7"/>
      <c r="BR804" s="7"/>
      <c r="BT804" s="8"/>
      <c r="BV804" s="7"/>
      <c r="BW804" s="7"/>
      <c r="BX804" s="7"/>
      <c r="BY804" s="7"/>
      <c r="BZ804" s="7"/>
      <c r="CA804" s="7"/>
    </row>
    <row r="805" spans="1:79" x14ac:dyDescent="0.3">
      <c r="A805" s="1" t="s">
        <v>2803</v>
      </c>
      <c r="B805" s="1"/>
      <c r="C805" s="1" t="s">
        <v>1878</v>
      </c>
      <c r="D805" s="1"/>
      <c r="E805" s="1"/>
      <c r="F805" s="1"/>
      <c r="G805" s="1"/>
      <c r="H805" s="1">
        <v>13828.66</v>
      </c>
      <c r="I805" s="1">
        <v>1.64</v>
      </c>
      <c r="J805" s="12">
        <v>1104.4000000000001</v>
      </c>
      <c r="K805" s="5">
        <v>892.47</v>
      </c>
      <c r="L805" s="5">
        <v>1372.04</v>
      </c>
      <c r="M805" s="13">
        <f t="shared" si="42"/>
        <v>1.6455980912591039E-2</v>
      </c>
      <c r="N805" s="13">
        <f t="shared" si="43"/>
        <v>2.0296924512439585E-2</v>
      </c>
      <c r="O805" s="13">
        <f t="shared" si="43"/>
        <v>5.3394613226995791E-3</v>
      </c>
      <c r="P805" s="13">
        <f t="shared" si="43"/>
        <v>4.0541529454811709E-3</v>
      </c>
      <c r="Q805" s="7"/>
      <c r="R805" s="8"/>
      <c r="S805" s="8"/>
      <c r="T805" s="8"/>
      <c r="U805" s="8"/>
      <c r="V805" s="13"/>
      <c r="W805" s="14"/>
      <c r="X805" s="1"/>
      <c r="Y805" s="1"/>
      <c r="Z805" s="1"/>
      <c r="AA805" s="1"/>
      <c r="AB805" s="1"/>
      <c r="AC805" s="1"/>
      <c r="AD805" s="8"/>
      <c r="AE805" s="8"/>
      <c r="AF805" s="8"/>
      <c r="AG805" s="8"/>
      <c r="AH805" s="9"/>
      <c r="AI805" s="8"/>
      <c r="AJ805" s="13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7"/>
      <c r="BL805" s="7"/>
      <c r="BM805" s="7"/>
      <c r="BN805" s="7"/>
      <c r="BO805" s="7"/>
      <c r="BP805" s="7"/>
      <c r="BQ805" s="7"/>
      <c r="BR805" s="7"/>
      <c r="BT805" s="8"/>
      <c r="BV805" s="7"/>
      <c r="BW805" s="7"/>
      <c r="BX805" s="7"/>
      <c r="BY805" s="7"/>
      <c r="BZ805" s="7"/>
      <c r="CA805" s="7"/>
    </row>
    <row r="806" spans="1:79" x14ac:dyDescent="0.3">
      <c r="A806" s="1" t="s">
        <v>2804</v>
      </c>
      <c r="B806" s="1"/>
      <c r="C806" s="1" t="s">
        <v>1878</v>
      </c>
      <c r="D806" s="1"/>
      <c r="E806" s="1"/>
      <c r="F806" s="1"/>
      <c r="G806" s="1"/>
      <c r="H806" s="1">
        <v>13816.95</v>
      </c>
      <c r="I806" s="1">
        <v>-0.08</v>
      </c>
      <c r="J806" s="12">
        <v>1103.5899999999999</v>
      </c>
      <c r="K806" s="5">
        <v>894.76</v>
      </c>
      <c r="L806" s="5">
        <v>1375.49</v>
      </c>
      <c r="M806" s="13">
        <f t="shared" si="42"/>
        <v>-8.4679209699267677E-4</v>
      </c>
      <c r="N806" s="13">
        <f t="shared" si="43"/>
        <v>-7.3342991669700375E-4</v>
      </c>
      <c r="O806" s="13">
        <f t="shared" si="43"/>
        <v>2.5659125796944071E-3</v>
      </c>
      <c r="P806" s="13">
        <f t="shared" si="43"/>
        <v>2.5145039503222666E-3</v>
      </c>
      <c r="Q806" s="7"/>
      <c r="R806" s="8"/>
      <c r="S806" s="8"/>
      <c r="T806" s="8"/>
      <c r="U806" s="8"/>
      <c r="V806" s="13"/>
      <c r="W806" s="14"/>
      <c r="X806" s="1"/>
      <c r="Y806" s="1"/>
      <c r="Z806" s="1"/>
      <c r="AA806" s="1"/>
      <c r="AB806" s="1"/>
      <c r="AC806" s="1"/>
      <c r="AD806" s="8"/>
      <c r="AE806" s="8"/>
      <c r="AF806" s="8"/>
      <c r="AG806" s="8"/>
      <c r="AH806" s="9"/>
      <c r="AI806" s="8"/>
      <c r="AJ806" s="13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7"/>
      <c r="BL806" s="7"/>
      <c r="BM806" s="7"/>
      <c r="BN806" s="7"/>
      <c r="BO806" s="7"/>
      <c r="BP806" s="7"/>
      <c r="BQ806" s="7"/>
      <c r="BR806" s="7"/>
      <c r="BT806" s="8"/>
      <c r="BV806" s="7"/>
      <c r="BW806" s="7"/>
      <c r="BX806" s="7"/>
      <c r="BY806" s="7"/>
      <c r="BZ806" s="7"/>
      <c r="CA806" s="7"/>
    </row>
    <row r="807" spans="1:79" x14ac:dyDescent="0.3">
      <c r="A807" s="1" t="s">
        <v>2805</v>
      </c>
      <c r="B807" s="1"/>
      <c r="C807" s="1" t="s">
        <v>1878</v>
      </c>
      <c r="D807" s="1"/>
      <c r="E807" s="1"/>
      <c r="F807" s="1"/>
      <c r="G807" s="1"/>
      <c r="H807" s="1">
        <v>13820.75</v>
      </c>
      <c r="I807" s="1">
        <v>0.02</v>
      </c>
      <c r="J807" s="12">
        <v>1106.03</v>
      </c>
      <c r="K807" s="5">
        <v>892.57</v>
      </c>
      <c r="L807" s="5">
        <v>1382.24</v>
      </c>
      <c r="M807" s="13">
        <f t="shared" si="42"/>
        <v>2.750245169882426E-4</v>
      </c>
      <c r="N807" s="13">
        <f t="shared" si="43"/>
        <v>2.2109660290507982E-3</v>
      </c>
      <c r="O807" s="13">
        <f t="shared" si="43"/>
        <v>-2.4475837095980779E-3</v>
      </c>
      <c r="P807" s="13">
        <f t="shared" si="43"/>
        <v>4.9073421108114523E-3</v>
      </c>
      <c r="Q807" s="7"/>
      <c r="R807" s="8"/>
      <c r="S807" s="8"/>
      <c r="T807" s="8"/>
      <c r="U807" s="8"/>
      <c r="V807" s="13"/>
      <c r="W807" s="14"/>
      <c r="X807" s="1"/>
      <c r="Y807" s="1"/>
      <c r="Z807" s="1"/>
      <c r="AA807" s="1"/>
      <c r="AB807" s="1"/>
      <c r="AC807" s="1"/>
      <c r="AD807" s="8"/>
      <c r="AE807" s="8"/>
      <c r="AF807" s="8"/>
      <c r="AG807" s="8"/>
      <c r="AH807" s="9"/>
      <c r="AI807" s="8"/>
      <c r="AJ807" s="13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7"/>
      <c r="BL807" s="7"/>
      <c r="BM807" s="7"/>
      <c r="BN807" s="7"/>
      <c r="BO807" s="7"/>
      <c r="BP807" s="7"/>
      <c r="BQ807" s="7"/>
      <c r="BR807" s="7"/>
      <c r="BT807" s="8"/>
      <c r="BV807" s="7"/>
      <c r="BW807" s="7"/>
      <c r="BX807" s="7"/>
      <c r="BY807" s="7"/>
      <c r="BZ807" s="7"/>
      <c r="CA807" s="7"/>
    </row>
    <row r="808" spans="1:79" x14ac:dyDescent="0.3">
      <c r="A808" s="1" t="s">
        <v>2806</v>
      </c>
      <c r="B808" s="1"/>
      <c r="C808" s="1" t="s">
        <v>1878</v>
      </c>
      <c r="D808" s="1"/>
      <c r="E808" s="1"/>
      <c r="F808" s="1"/>
      <c r="G808" s="1"/>
      <c r="H808" s="1">
        <v>14069.39</v>
      </c>
      <c r="I808" s="1">
        <v>1.79</v>
      </c>
      <c r="J808" s="12">
        <v>1127.98</v>
      </c>
      <c r="K808" s="5">
        <v>909.25</v>
      </c>
      <c r="L808" s="5">
        <v>1396.52</v>
      </c>
      <c r="M808" s="13">
        <f t="shared" si="42"/>
        <v>1.7990340611037769E-2</v>
      </c>
      <c r="N808" s="13">
        <f t="shared" si="43"/>
        <v>1.9845754635950286E-2</v>
      </c>
      <c r="O808" s="13">
        <f t="shared" si="43"/>
        <v>1.8687609935355232E-2</v>
      </c>
      <c r="P808" s="13">
        <f t="shared" si="43"/>
        <v>1.0331056835281904E-2</v>
      </c>
      <c r="Q808" s="7"/>
      <c r="R808" s="8"/>
      <c r="S808" s="8"/>
      <c r="T808" s="8"/>
      <c r="U808" s="8"/>
      <c r="V808" s="13"/>
      <c r="W808" s="14"/>
      <c r="X808" s="1"/>
      <c r="Y808" s="1"/>
      <c r="Z808" s="1"/>
      <c r="AA808" s="1"/>
      <c r="AB808" s="1"/>
      <c r="AC808" s="1"/>
      <c r="AD808" s="8"/>
      <c r="AE808" s="8"/>
      <c r="AF808" s="8"/>
      <c r="AG808" s="8"/>
      <c r="AH808" s="9"/>
      <c r="AI808" s="8"/>
      <c r="AJ808" s="13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7"/>
      <c r="BL808" s="7"/>
      <c r="BM808" s="7"/>
      <c r="BN808" s="7"/>
      <c r="BO808" s="7"/>
      <c r="BP808" s="7"/>
      <c r="BQ808" s="7"/>
      <c r="BR808" s="7"/>
      <c r="BT808" s="8"/>
      <c r="BV808" s="7"/>
      <c r="BW808" s="7"/>
      <c r="BX808" s="7"/>
      <c r="BY808" s="7"/>
      <c r="BZ808" s="7"/>
      <c r="CA808" s="7"/>
    </row>
    <row r="809" spans="1:79" x14ac:dyDescent="0.3">
      <c r="A809" s="1" t="s">
        <v>2807</v>
      </c>
      <c r="B809" s="1"/>
      <c r="C809" s="1" t="s">
        <v>1878</v>
      </c>
      <c r="D809" s="1"/>
      <c r="E809" s="1"/>
      <c r="F809" s="1"/>
      <c r="G809" s="1"/>
      <c r="H809" s="1">
        <v>14032.74</v>
      </c>
      <c r="I809" s="1">
        <v>-0.26</v>
      </c>
      <c r="J809" s="12">
        <v>1123.56</v>
      </c>
      <c r="K809" s="5">
        <v>913.09</v>
      </c>
      <c r="L809" s="5">
        <v>1394.02</v>
      </c>
      <c r="M809" s="13">
        <f t="shared" si="42"/>
        <v>-2.6049459144994458E-3</v>
      </c>
      <c r="N809" s="13">
        <f t="shared" si="43"/>
        <v>-3.9185091934255123E-3</v>
      </c>
      <c r="O809" s="13">
        <f t="shared" si="43"/>
        <v>4.2232609293373358E-3</v>
      </c>
      <c r="P809" s="13">
        <f t="shared" si="43"/>
        <v>-1.7901641222467513E-3</v>
      </c>
      <c r="Q809" s="7"/>
      <c r="R809" s="8"/>
      <c r="S809" s="8"/>
      <c r="T809" s="8"/>
      <c r="U809" s="8"/>
      <c r="V809" s="13"/>
      <c r="W809" s="14"/>
      <c r="X809" s="1"/>
      <c r="Y809" s="1"/>
      <c r="Z809" s="1"/>
      <c r="AA809" s="1"/>
      <c r="AB809" s="1"/>
      <c r="AC809" s="1"/>
      <c r="AD809" s="8"/>
      <c r="AE809" s="8"/>
      <c r="AF809" s="8"/>
      <c r="AG809" s="8"/>
      <c r="AH809" s="9"/>
      <c r="AI809" s="8"/>
      <c r="AJ809" s="13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7"/>
      <c r="BL809" s="7"/>
      <c r="BM809" s="7"/>
      <c r="BN809" s="7"/>
      <c r="BO809" s="7"/>
      <c r="BP809" s="7"/>
      <c r="BQ809" s="7"/>
      <c r="BR809" s="7"/>
      <c r="BT809" s="8"/>
      <c r="BV809" s="7"/>
      <c r="BW809" s="7"/>
      <c r="BX809" s="7"/>
      <c r="BY809" s="7"/>
      <c r="BZ809" s="7"/>
      <c r="CA809" s="7"/>
    </row>
    <row r="810" spans="1:79" x14ac:dyDescent="0.3">
      <c r="A810" s="1" t="s">
        <v>2808</v>
      </c>
      <c r="B810" s="1"/>
      <c r="C810" s="1" t="s">
        <v>1878</v>
      </c>
      <c r="D810" s="1"/>
      <c r="E810" s="1"/>
      <c r="F810" s="1"/>
      <c r="G810" s="1"/>
      <c r="H810" s="1">
        <v>14011.12</v>
      </c>
      <c r="I810" s="1">
        <v>-0.15</v>
      </c>
      <c r="J810" s="12">
        <v>1119.18</v>
      </c>
      <c r="K810" s="5">
        <v>909.32</v>
      </c>
      <c r="L810" s="5">
        <v>1383.15</v>
      </c>
      <c r="M810" s="13">
        <f t="shared" si="42"/>
        <v>-1.5406827177015803E-3</v>
      </c>
      <c r="N810" s="13">
        <f t="shared" si="43"/>
        <v>-3.8983231870125534E-3</v>
      </c>
      <c r="O810" s="13">
        <f t="shared" si="43"/>
        <v>-4.1288372449593824E-3</v>
      </c>
      <c r="P810" s="13">
        <f t="shared" si="43"/>
        <v>-7.7975925739945939E-3</v>
      </c>
      <c r="Q810" s="7"/>
      <c r="R810" s="8"/>
      <c r="S810" s="8"/>
      <c r="T810" s="8"/>
      <c r="U810" s="8"/>
      <c r="V810" s="13"/>
      <c r="W810" s="14"/>
      <c r="X810" s="1"/>
      <c r="Y810" s="1"/>
      <c r="Z810" s="1"/>
      <c r="AA810" s="1"/>
      <c r="AB810" s="1"/>
      <c r="AC810" s="1"/>
      <c r="AD810" s="8"/>
      <c r="AE810" s="8"/>
      <c r="AF810" s="8"/>
      <c r="AG810" s="8"/>
      <c r="AH810" s="9"/>
      <c r="AI810" s="8"/>
      <c r="AJ810" s="13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7"/>
      <c r="BL810" s="7"/>
      <c r="BM810" s="7"/>
      <c r="BN810" s="7"/>
      <c r="BO810" s="7"/>
      <c r="BP810" s="7"/>
      <c r="BQ810" s="7"/>
      <c r="BR810" s="7"/>
      <c r="BT810" s="8"/>
      <c r="BV810" s="7"/>
      <c r="BW810" s="7"/>
      <c r="BX810" s="7"/>
      <c r="BY810" s="7"/>
      <c r="BZ810" s="7"/>
      <c r="CA810" s="7"/>
    </row>
    <row r="811" spans="1:79" x14ac:dyDescent="0.3">
      <c r="A811" s="1" t="s">
        <v>2809</v>
      </c>
      <c r="B811" s="1"/>
      <c r="C811" s="1" t="s">
        <v>1878</v>
      </c>
      <c r="D811" s="1"/>
      <c r="E811" s="1"/>
      <c r="F811" s="1"/>
      <c r="G811" s="1"/>
      <c r="H811" s="1">
        <v>14041.94</v>
      </c>
      <c r="I811" s="1">
        <v>0.21</v>
      </c>
      <c r="J811" s="12">
        <v>1122.3800000000001</v>
      </c>
      <c r="K811" s="5">
        <v>908.94</v>
      </c>
      <c r="L811" s="5">
        <v>1380.49</v>
      </c>
      <c r="M811" s="13">
        <f t="shared" si="42"/>
        <v>2.1996813959197503E-3</v>
      </c>
      <c r="N811" s="13">
        <f t="shared" si="43"/>
        <v>2.8592362265229543E-3</v>
      </c>
      <c r="O811" s="13">
        <f t="shared" si="43"/>
        <v>-4.1789469053798989E-4</v>
      </c>
      <c r="P811" s="13">
        <f t="shared" si="43"/>
        <v>-1.923146441094703E-3</v>
      </c>
      <c r="Q811" s="7"/>
      <c r="R811" s="8"/>
      <c r="S811" s="8"/>
      <c r="T811" s="8"/>
      <c r="U811" s="8"/>
      <c r="V811" s="13"/>
      <c r="W811" s="14"/>
      <c r="X811" s="1"/>
      <c r="Y811" s="1"/>
      <c r="Z811" s="1"/>
      <c r="AA811" s="1"/>
      <c r="AB811" s="1"/>
      <c r="AC811" s="1"/>
      <c r="AD811" s="8"/>
      <c r="AE811" s="8"/>
      <c r="AF811" s="8"/>
      <c r="AG811" s="8"/>
      <c r="AH811" s="9"/>
      <c r="AI811" s="8"/>
      <c r="AJ811" s="13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7"/>
      <c r="BL811" s="7"/>
      <c r="BM811" s="7"/>
      <c r="BN811" s="7"/>
      <c r="BO811" s="7"/>
      <c r="BP811" s="7"/>
      <c r="BQ811" s="7"/>
      <c r="BR811" s="7"/>
      <c r="BT811" s="8"/>
      <c r="BV811" s="7"/>
      <c r="BW811" s="7"/>
      <c r="BX811" s="7"/>
      <c r="BY811" s="7"/>
      <c r="BZ811" s="7"/>
      <c r="CA811" s="7"/>
    </row>
    <row r="812" spans="1:79" x14ac:dyDescent="0.3">
      <c r="A812" s="1" t="s">
        <v>2810</v>
      </c>
      <c r="B812" s="1"/>
      <c r="C812" s="1" t="s">
        <v>1878</v>
      </c>
      <c r="D812" s="1"/>
      <c r="E812" s="1"/>
      <c r="F812" s="1"/>
      <c r="G812" s="1"/>
      <c r="H812" s="1">
        <v>13977.69</v>
      </c>
      <c r="I812" s="1">
        <v>-0.45</v>
      </c>
      <c r="J812" s="12">
        <v>1112.8499999999999</v>
      </c>
      <c r="K812" s="5">
        <v>912.89</v>
      </c>
      <c r="L812" s="5">
        <v>1376.85</v>
      </c>
      <c r="M812" s="13">
        <f t="shared" si="42"/>
        <v>-4.575578588143836E-3</v>
      </c>
      <c r="N812" s="13">
        <f t="shared" si="43"/>
        <v>-8.4908854398689781E-3</v>
      </c>
      <c r="O812" s="13">
        <f t="shared" si="43"/>
        <v>4.3457213897506453E-3</v>
      </c>
      <c r="P812" s="13">
        <f t="shared" si="43"/>
        <v>-2.6367449239038665E-3</v>
      </c>
      <c r="Q812" s="7"/>
      <c r="R812" s="8"/>
      <c r="S812" s="8"/>
      <c r="T812" s="8"/>
      <c r="U812" s="8"/>
      <c r="V812" s="13"/>
      <c r="W812" s="14"/>
      <c r="X812" s="1"/>
      <c r="Y812" s="1"/>
      <c r="Z812" s="1"/>
      <c r="AA812" s="1"/>
      <c r="AB812" s="1"/>
      <c r="AC812" s="1"/>
      <c r="AD812" s="8"/>
      <c r="AE812" s="8"/>
      <c r="AF812" s="8"/>
      <c r="AG812" s="8"/>
      <c r="AH812" s="9"/>
      <c r="AI812" s="8"/>
      <c r="AJ812" s="13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7"/>
      <c r="BL812" s="7"/>
      <c r="BM812" s="7"/>
      <c r="BN812" s="7"/>
      <c r="BO812" s="7"/>
      <c r="BP812" s="7"/>
      <c r="BQ812" s="7"/>
      <c r="BR812" s="7"/>
      <c r="BT812" s="8"/>
      <c r="BV812" s="7"/>
      <c r="BW812" s="7"/>
      <c r="BX812" s="7"/>
      <c r="BY812" s="7"/>
      <c r="BZ812" s="7"/>
      <c r="CA812" s="7"/>
    </row>
    <row r="813" spans="1:79" x14ac:dyDescent="0.3">
      <c r="A813" s="1" t="s">
        <v>2811</v>
      </c>
      <c r="B813" s="1"/>
      <c r="C813" s="1" t="s">
        <v>1878</v>
      </c>
      <c r="D813" s="1"/>
      <c r="E813" s="1"/>
      <c r="F813" s="1"/>
      <c r="G813" s="1"/>
      <c r="H813" s="1">
        <v>13978.28</v>
      </c>
      <c r="I813" s="1">
        <v>0</v>
      </c>
      <c r="J813" s="12">
        <v>1111.96</v>
      </c>
      <c r="K813" s="5">
        <v>907.23</v>
      </c>
      <c r="L813" s="5">
        <v>1370.66</v>
      </c>
      <c r="M813" s="13">
        <f t="shared" si="42"/>
        <v>4.2210121987240612E-5</v>
      </c>
      <c r="N813" s="13">
        <f t="shared" si="43"/>
        <v>-7.9974839376362183E-4</v>
      </c>
      <c r="O813" s="13">
        <f t="shared" si="43"/>
        <v>-6.2000898246228342E-3</v>
      </c>
      <c r="P813" s="13">
        <f t="shared" si="43"/>
        <v>-4.4957693285396783E-3</v>
      </c>
      <c r="Q813" s="7"/>
      <c r="R813" s="8"/>
      <c r="S813" s="8"/>
      <c r="T813" s="8"/>
      <c r="U813" s="8"/>
      <c r="V813" s="13"/>
      <c r="W813" s="14"/>
      <c r="X813" s="1"/>
      <c r="Y813" s="1"/>
      <c r="Z813" s="1"/>
      <c r="AA813" s="1"/>
      <c r="AB813" s="1"/>
      <c r="AC813" s="1"/>
      <c r="AD813" s="8"/>
      <c r="AE813" s="8"/>
      <c r="AF813" s="8"/>
      <c r="AG813" s="8"/>
      <c r="AH813" s="9"/>
      <c r="AI813" s="8"/>
      <c r="AJ813" s="13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7"/>
      <c r="BL813" s="7"/>
      <c r="BM813" s="7"/>
      <c r="BN813" s="7"/>
      <c r="BO813" s="7"/>
      <c r="BP813" s="7"/>
      <c r="BQ813" s="7"/>
      <c r="BR813" s="7"/>
      <c r="BT813" s="8"/>
      <c r="BV813" s="7"/>
      <c r="BW813" s="7"/>
      <c r="BX813" s="7"/>
      <c r="BY813" s="7"/>
      <c r="BZ813" s="7"/>
      <c r="CA813" s="7"/>
    </row>
    <row r="814" spans="1:79" x14ac:dyDescent="0.3">
      <c r="A814" s="1" t="s">
        <v>2812</v>
      </c>
      <c r="B814" s="1"/>
      <c r="C814" s="1" t="s">
        <v>1878</v>
      </c>
      <c r="D814" s="1"/>
      <c r="E814" s="1"/>
      <c r="F814" s="1"/>
      <c r="G814" s="1"/>
      <c r="H814" s="1">
        <v>13759.43</v>
      </c>
      <c r="I814" s="1">
        <v>-1.56</v>
      </c>
      <c r="J814" s="12">
        <v>1093.5</v>
      </c>
      <c r="K814" s="5">
        <v>897.01</v>
      </c>
      <c r="L814" s="5">
        <v>1364.15</v>
      </c>
      <c r="M814" s="13">
        <f t="shared" si="42"/>
        <v>-1.565643269415129E-2</v>
      </c>
      <c r="N814" s="13">
        <f t="shared" si="43"/>
        <v>-1.6601316594122117E-2</v>
      </c>
      <c r="O814" s="13">
        <f t="shared" si="43"/>
        <v>-1.1265059576954006E-2</v>
      </c>
      <c r="P814" s="13">
        <f t="shared" si="43"/>
        <v>-4.7495367195365956E-3</v>
      </c>
      <c r="Q814" s="7"/>
      <c r="R814" s="8"/>
      <c r="S814" s="8"/>
      <c r="T814" s="8"/>
      <c r="U814" s="8"/>
      <c r="V814" s="13"/>
      <c r="W814" s="14"/>
      <c r="X814" s="1"/>
      <c r="Y814" s="1"/>
      <c r="Z814" s="1"/>
      <c r="AA814" s="1"/>
      <c r="AB814" s="1"/>
      <c r="AC814" s="1"/>
      <c r="AD814" s="8"/>
      <c r="AE814" s="8"/>
      <c r="AF814" s="8"/>
      <c r="AG814" s="8"/>
      <c r="AH814" s="9"/>
      <c r="AI814" s="8"/>
      <c r="AJ814" s="13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7"/>
      <c r="BL814" s="7"/>
      <c r="BM814" s="7"/>
      <c r="BN814" s="7"/>
      <c r="BO814" s="7"/>
      <c r="BP814" s="7"/>
      <c r="BQ814" s="7"/>
      <c r="BR814" s="7"/>
      <c r="BT814" s="8"/>
      <c r="BV814" s="7"/>
      <c r="BW814" s="7"/>
      <c r="BX814" s="7"/>
      <c r="BY814" s="7"/>
      <c r="BZ814" s="7"/>
      <c r="CA814" s="7"/>
    </row>
    <row r="815" spans="1:79" x14ac:dyDescent="0.3">
      <c r="A815" s="1" t="s">
        <v>2813</v>
      </c>
      <c r="B815" s="1"/>
      <c r="C815" s="1" t="s">
        <v>1878</v>
      </c>
      <c r="D815" s="1"/>
      <c r="E815" s="1"/>
      <c r="F815" s="1"/>
      <c r="G815" s="1"/>
      <c r="H815" s="1">
        <v>13765.02</v>
      </c>
      <c r="I815" s="1">
        <v>0.04</v>
      </c>
      <c r="J815" s="12">
        <v>1092.19</v>
      </c>
      <c r="K815" s="5">
        <v>897.6</v>
      </c>
      <c r="L815" s="5">
        <v>1363.07</v>
      </c>
      <c r="M815" s="13">
        <f t="shared" si="42"/>
        <v>4.0626682936717451E-4</v>
      </c>
      <c r="N815" s="13">
        <f t="shared" si="43"/>
        <v>-1.1979881115683488E-3</v>
      </c>
      <c r="O815" s="13">
        <f t="shared" si="43"/>
        <v>6.577407163799176E-4</v>
      </c>
      <c r="P815" s="13">
        <f t="shared" si="43"/>
        <v>-7.9170179232501692E-4</v>
      </c>
      <c r="Q815" s="7"/>
      <c r="R815" s="8"/>
      <c r="S815" s="8"/>
      <c r="T815" s="8"/>
      <c r="U815" s="8"/>
      <c r="V815" s="13"/>
      <c r="W815" s="14"/>
      <c r="X815" s="1"/>
      <c r="Y815" s="1"/>
      <c r="Z815" s="1"/>
      <c r="AA815" s="1"/>
      <c r="AB815" s="1"/>
      <c r="AC815" s="1"/>
      <c r="AD815" s="8"/>
      <c r="AE815" s="8"/>
      <c r="AF815" s="8"/>
      <c r="AG815" s="8"/>
      <c r="AH815" s="9"/>
      <c r="AI815" s="8"/>
      <c r="AJ815" s="13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7"/>
      <c r="BL815" s="7"/>
      <c r="BM815" s="7"/>
      <c r="BN815" s="7"/>
      <c r="BO815" s="7"/>
      <c r="BP815" s="7"/>
      <c r="BQ815" s="7"/>
      <c r="BR815" s="7"/>
      <c r="BT815" s="8"/>
      <c r="BV815" s="7"/>
      <c r="BW815" s="7"/>
      <c r="BX815" s="7"/>
      <c r="BY815" s="7"/>
      <c r="BZ815" s="7"/>
      <c r="CA815" s="7"/>
    </row>
    <row r="816" spans="1:79" x14ac:dyDescent="0.3">
      <c r="A816" s="1" t="s">
        <v>2814</v>
      </c>
      <c r="B816" s="1"/>
      <c r="C816" s="1" t="s">
        <v>1878</v>
      </c>
      <c r="D816" s="1"/>
      <c r="E816" s="1"/>
      <c r="F816" s="1"/>
      <c r="G816" s="1"/>
      <c r="H816" s="1">
        <v>13910.34</v>
      </c>
      <c r="I816" s="1">
        <v>1.05</v>
      </c>
      <c r="J816" s="12">
        <v>1105.42</v>
      </c>
      <c r="K816" s="5">
        <v>908.46</v>
      </c>
      <c r="L816" s="5">
        <v>1368.57</v>
      </c>
      <c r="M816" s="13">
        <f t="shared" si="42"/>
        <v>1.0557194976832607E-2</v>
      </c>
      <c r="N816" s="13">
        <f t="shared" si="43"/>
        <v>1.2113276993929611E-2</v>
      </c>
      <c r="O816" s="13">
        <f t="shared" si="43"/>
        <v>1.2098930481283521E-2</v>
      </c>
      <c r="P816" s="13">
        <f t="shared" si="43"/>
        <v>4.0350092071572696E-3</v>
      </c>
      <c r="Q816" s="7"/>
      <c r="R816" s="8"/>
      <c r="S816" s="8"/>
      <c r="T816" s="8"/>
      <c r="U816" s="8"/>
      <c r="V816" s="13"/>
      <c r="W816" s="14"/>
      <c r="X816" s="1"/>
      <c r="Y816" s="1"/>
      <c r="Z816" s="1"/>
      <c r="AA816" s="1"/>
      <c r="AB816" s="1"/>
      <c r="AC816" s="1"/>
      <c r="AD816" s="8"/>
      <c r="AE816" s="8"/>
      <c r="AF816" s="8"/>
      <c r="AG816" s="8"/>
      <c r="AH816" s="9"/>
      <c r="AI816" s="8"/>
      <c r="AJ816" s="13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7"/>
      <c r="BL816" s="7"/>
      <c r="BM816" s="7"/>
      <c r="BN816" s="7"/>
      <c r="BO816" s="7"/>
      <c r="BP816" s="7"/>
      <c r="BQ816" s="7"/>
      <c r="BR816" s="7"/>
      <c r="BT816" s="8"/>
      <c r="BV816" s="7"/>
      <c r="BW816" s="7"/>
      <c r="BX816" s="7"/>
      <c r="BY816" s="7"/>
      <c r="BZ816" s="7"/>
      <c r="CA816" s="7"/>
    </row>
    <row r="817" spans="1:79" x14ac:dyDescent="0.3">
      <c r="A817" s="1" t="s">
        <v>2815</v>
      </c>
      <c r="B817" s="1"/>
      <c r="C817" s="1" t="s">
        <v>1878</v>
      </c>
      <c r="D817" s="1"/>
      <c r="E817" s="1"/>
      <c r="F817" s="1"/>
      <c r="G817" s="1"/>
      <c r="H817" s="1">
        <v>14149.59</v>
      </c>
      <c r="I817" s="1">
        <v>1.71</v>
      </c>
      <c r="J817" s="12">
        <v>1127.7</v>
      </c>
      <c r="K817" s="5">
        <v>922.22</v>
      </c>
      <c r="L817" s="5">
        <v>1371.72</v>
      </c>
      <c r="M817" s="13">
        <f t="shared" si="42"/>
        <v>1.7199435815371977E-2</v>
      </c>
      <c r="N817" s="13">
        <f t="shared" si="43"/>
        <v>2.0155235114255099E-2</v>
      </c>
      <c r="O817" s="13">
        <f t="shared" si="43"/>
        <v>1.514651167910519E-2</v>
      </c>
      <c r="P817" s="13">
        <f t="shared" si="43"/>
        <v>2.301672548718825E-3</v>
      </c>
      <c r="Q817" s="7"/>
      <c r="R817" s="8"/>
      <c r="S817" s="8"/>
      <c r="T817" s="8"/>
      <c r="U817" s="8"/>
      <c r="V817" s="13"/>
      <c r="W817" s="14"/>
      <c r="X817" s="1"/>
      <c r="Y817" s="1"/>
      <c r="Z817" s="1"/>
      <c r="AA817" s="1"/>
      <c r="AB817" s="1"/>
      <c r="AC817" s="1"/>
      <c r="AD817" s="8"/>
      <c r="AE817" s="8"/>
      <c r="AF817" s="8"/>
      <c r="AG817" s="8"/>
      <c r="AH817" s="9"/>
      <c r="AI817" s="8"/>
      <c r="AJ817" s="13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7"/>
      <c r="BL817" s="7"/>
      <c r="BM817" s="7"/>
      <c r="BN817" s="7"/>
      <c r="BO817" s="7"/>
      <c r="BP817" s="7"/>
      <c r="BQ817" s="7"/>
      <c r="BR817" s="7"/>
      <c r="BT817" s="8"/>
      <c r="BV817" s="7"/>
      <c r="BW817" s="7"/>
      <c r="BX817" s="7"/>
      <c r="BY817" s="7"/>
      <c r="BZ817" s="7"/>
      <c r="CA817" s="7"/>
    </row>
    <row r="818" spans="1:79" x14ac:dyDescent="0.3">
      <c r="A818" s="1" t="s">
        <v>2816</v>
      </c>
      <c r="B818" s="1"/>
      <c r="C818" s="1" t="s">
        <v>1878</v>
      </c>
      <c r="D818" s="1"/>
      <c r="E818" s="1"/>
      <c r="F818" s="1"/>
      <c r="G818" s="1"/>
      <c r="H818" s="1">
        <v>14175.37</v>
      </c>
      <c r="I818" s="1">
        <v>0.18</v>
      </c>
      <c r="J818" s="12">
        <v>1132.71</v>
      </c>
      <c r="K818" s="5">
        <v>919.82</v>
      </c>
      <c r="L818" s="5">
        <v>1372.1</v>
      </c>
      <c r="M818" s="13">
        <f t="shared" si="42"/>
        <v>1.8219609190091024E-3</v>
      </c>
      <c r="N818" s="13">
        <f t="shared" si="43"/>
        <v>4.4426709231177863E-3</v>
      </c>
      <c r="O818" s="13">
        <f t="shared" si="43"/>
        <v>-2.6024159094358845E-3</v>
      </c>
      <c r="P818" s="13">
        <f t="shared" si="43"/>
        <v>2.7702446563426797E-4</v>
      </c>
      <c r="Q818" s="7"/>
      <c r="R818" s="8"/>
      <c r="S818" s="8"/>
      <c r="T818" s="8"/>
      <c r="U818" s="8"/>
      <c r="V818" s="13"/>
      <c r="W818" s="14"/>
      <c r="X818" s="1"/>
      <c r="Y818" s="1"/>
      <c r="Z818" s="1"/>
      <c r="AA818" s="1"/>
      <c r="AB818" s="1"/>
      <c r="AC818" s="1"/>
      <c r="AD818" s="8"/>
      <c r="AE818" s="8"/>
      <c r="AF818" s="8"/>
      <c r="AG818" s="8"/>
      <c r="AH818" s="9"/>
      <c r="AI818" s="8"/>
      <c r="AJ818" s="13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7"/>
      <c r="BL818" s="7"/>
      <c r="BM818" s="7"/>
      <c r="BN818" s="7"/>
      <c r="BO818" s="7"/>
      <c r="BP818" s="7"/>
      <c r="BQ818" s="7"/>
      <c r="BR818" s="7"/>
      <c r="BT818" s="8"/>
      <c r="BV818" s="7"/>
      <c r="BW818" s="7"/>
      <c r="BX818" s="7"/>
      <c r="BY818" s="7"/>
      <c r="BZ818" s="7"/>
      <c r="CA818" s="7"/>
    </row>
    <row r="819" spans="1:79" x14ac:dyDescent="0.3">
      <c r="A819" s="1" t="s">
        <v>2817</v>
      </c>
      <c r="B819" s="1"/>
      <c r="C819" s="1" t="s">
        <v>1878</v>
      </c>
      <c r="D819" s="1"/>
      <c r="E819" s="1"/>
      <c r="F819" s="1"/>
      <c r="G819" s="1"/>
      <c r="H819" s="1">
        <v>14495.96</v>
      </c>
      <c r="I819" s="1">
        <v>2.2599999999999998</v>
      </c>
      <c r="J819" s="12">
        <v>1163.26</v>
      </c>
      <c r="K819" s="5">
        <v>936.77</v>
      </c>
      <c r="L819" s="5">
        <v>1368.21</v>
      </c>
      <c r="M819" s="13">
        <f t="shared" si="42"/>
        <v>2.2615988154101041E-2</v>
      </c>
      <c r="N819" s="13">
        <f t="shared" si="43"/>
        <v>2.6970716246876858E-2</v>
      </c>
      <c r="O819" s="13">
        <f t="shared" si="43"/>
        <v>1.8427518427518441E-2</v>
      </c>
      <c r="P819" s="13">
        <f t="shared" si="43"/>
        <v>-2.8350703301507352E-3</v>
      </c>
      <c r="Q819" s="7"/>
      <c r="R819" s="8"/>
      <c r="S819" s="8"/>
      <c r="T819" s="8"/>
      <c r="U819" s="8"/>
      <c r="V819" s="13"/>
      <c r="W819" s="14"/>
      <c r="X819" s="1"/>
      <c r="Y819" s="1"/>
      <c r="Z819" s="1"/>
      <c r="AA819" s="1"/>
      <c r="AB819" s="1"/>
      <c r="AC819" s="1"/>
      <c r="AD819" s="8"/>
      <c r="AE819" s="8"/>
      <c r="AF819" s="8"/>
      <c r="AG819" s="8"/>
      <c r="AH819" s="9"/>
      <c r="AI819" s="8"/>
      <c r="AJ819" s="13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7"/>
      <c r="BL819" s="7"/>
      <c r="BM819" s="7"/>
      <c r="BN819" s="7"/>
      <c r="BO819" s="7"/>
      <c r="BP819" s="7"/>
      <c r="BQ819" s="7"/>
      <c r="BR819" s="7"/>
      <c r="BT819" s="8"/>
      <c r="BV819" s="7"/>
      <c r="BW819" s="7"/>
      <c r="BX819" s="7"/>
      <c r="BY819" s="7"/>
      <c r="BZ819" s="7"/>
      <c r="CA819" s="7"/>
    </row>
    <row r="820" spans="1:79" x14ac:dyDescent="0.3">
      <c r="A820" s="1" t="s">
        <v>2818</v>
      </c>
      <c r="B820" s="1"/>
      <c r="C820" s="1" t="s">
        <v>1878</v>
      </c>
      <c r="D820" s="1"/>
      <c r="E820" s="1"/>
      <c r="F820" s="1"/>
      <c r="G820" s="1"/>
      <c r="H820" s="1">
        <v>14451.56</v>
      </c>
      <c r="I820" s="1">
        <v>-0.3</v>
      </c>
      <c r="J820" s="12">
        <v>1157.06</v>
      </c>
      <c r="K820" s="5">
        <v>936.85</v>
      </c>
      <c r="L820" s="5">
        <v>1372.15</v>
      </c>
      <c r="M820" s="13">
        <f t="shared" si="42"/>
        <v>-3.0629223590572519E-3</v>
      </c>
      <c r="N820" s="13">
        <f t="shared" si="43"/>
        <v>-5.3298488729949245E-3</v>
      </c>
      <c r="O820" s="13">
        <f t="shared" si="43"/>
        <v>8.5399831335486454E-5</v>
      </c>
      <c r="P820" s="13">
        <f t="shared" si="43"/>
        <v>2.8796749037063307E-3</v>
      </c>
      <c r="Q820" s="7"/>
      <c r="R820" s="8"/>
      <c r="S820" s="8"/>
      <c r="T820" s="8"/>
      <c r="U820" s="8"/>
      <c r="V820" s="13"/>
      <c r="W820" s="14"/>
      <c r="X820" s="1"/>
      <c r="Y820" s="1"/>
      <c r="Z820" s="1"/>
      <c r="AA820" s="1"/>
      <c r="AB820" s="1"/>
      <c r="AC820" s="1"/>
      <c r="AD820" s="8"/>
      <c r="AE820" s="8"/>
      <c r="AF820" s="8"/>
      <c r="AG820" s="8"/>
      <c r="AH820" s="9"/>
      <c r="AI820" s="8"/>
      <c r="AJ820" s="13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7"/>
      <c r="BL820" s="7"/>
      <c r="BM820" s="7"/>
      <c r="BN820" s="7"/>
      <c r="BO820" s="7"/>
      <c r="BP820" s="7"/>
      <c r="BQ820" s="7"/>
      <c r="BR820" s="7"/>
      <c r="BT820" s="8"/>
      <c r="BV820" s="7"/>
      <c r="BW820" s="7"/>
      <c r="BX820" s="7"/>
      <c r="BY820" s="7"/>
      <c r="BZ820" s="7"/>
      <c r="CA820" s="7"/>
    </row>
    <row r="821" spans="1:79" x14ac:dyDescent="0.3">
      <c r="A821" s="1" t="s">
        <v>2819</v>
      </c>
      <c r="B821" s="1"/>
      <c r="C821" s="1" t="s">
        <v>1878</v>
      </c>
      <c r="D821" s="1"/>
      <c r="E821" s="1"/>
      <c r="F821" s="1"/>
      <c r="G821" s="1"/>
      <c r="H821" s="1">
        <v>14503.33</v>
      </c>
      <c r="I821" s="1">
        <v>0.35</v>
      </c>
      <c r="J821" s="12">
        <v>1159.44</v>
      </c>
      <c r="K821" s="5">
        <v>946.56</v>
      </c>
      <c r="L821" s="5">
        <v>1385.43</v>
      </c>
      <c r="M821" s="13">
        <f t="shared" si="42"/>
        <v>3.5823122209643898E-3</v>
      </c>
      <c r="N821" s="13">
        <f t="shared" si="43"/>
        <v>2.0569374103331928E-3</v>
      </c>
      <c r="O821" s="13">
        <f t="shared" si="43"/>
        <v>1.03645194001174E-2</v>
      </c>
      <c r="P821" s="13">
        <f t="shared" si="43"/>
        <v>9.6782421746892666E-3</v>
      </c>
      <c r="Q821" s="7"/>
      <c r="R821" s="8"/>
      <c r="S821" s="8"/>
      <c r="T821" s="8"/>
      <c r="U821" s="8"/>
      <c r="V821" s="13"/>
      <c r="W821" s="14"/>
      <c r="X821" s="1"/>
      <c r="Y821" s="1"/>
      <c r="Z821" s="1"/>
      <c r="AA821" s="1"/>
      <c r="AB821" s="1"/>
      <c r="AC821" s="1"/>
      <c r="AD821" s="8"/>
      <c r="AE821" s="8"/>
      <c r="AF821" s="8"/>
      <c r="AG821" s="8"/>
      <c r="AH821" s="9"/>
      <c r="AI821" s="8"/>
      <c r="AJ821" s="13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7"/>
      <c r="BL821" s="7"/>
      <c r="BM821" s="7"/>
      <c r="BN821" s="7"/>
      <c r="BO821" s="7"/>
      <c r="BP821" s="7"/>
      <c r="BQ821" s="7"/>
      <c r="BR821" s="7"/>
      <c r="BT821" s="8"/>
      <c r="BV821" s="7"/>
      <c r="BW821" s="7"/>
      <c r="BX821" s="7"/>
      <c r="BY821" s="7"/>
      <c r="BZ821" s="7"/>
      <c r="CA821" s="7"/>
    </row>
    <row r="822" spans="1:79" x14ac:dyDescent="0.3">
      <c r="A822" s="1" t="s">
        <v>2820</v>
      </c>
      <c r="B822" s="1"/>
      <c r="C822" s="1" t="s">
        <v>1878</v>
      </c>
      <c r="D822" s="1"/>
      <c r="E822" s="1"/>
      <c r="F822" s="1"/>
      <c r="G822" s="1"/>
      <c r="H822" s="1">
        <v>14382.83</v>
      </c>
      <c r="I822" s="1">
        <v>-0.83</v>
      </c>
      <c r="J822" s="12">
        <v>1143.73</v>
      </c>
      <c r="K822" s="5">
        <v>942.44</v>
      </c>
      <c r="L822" s="5">
        <v>1399.99</v>
      </c>
      <c r="M822" s="13">
        <f t="shared" si="42"/>
        <v>-8.3084367521114588E-3</v>
      </c>
      <c r="N822" s="13">
        <f t="shared" si="43"/>
        <v>-1.3549644656040916E-2</v>
      </c>
      <c r="O822" s="13">
        <f t="shared" si="43"/>
        <v>-4.3526031102094631E-3</v>
      </c>
      <c r="P822" s="13">
        <f t="shared" si="43"/>
        <v>1.050937254137696E-2</v>
      </c>
      <c r="Q822" s="7"/>
      <c r="R822" s="8"/>
      <c r="S822" s="8"/>
      <c r="T822" s="8"/>
      <c r="U822" s="8"/>
      <c r="V822" s="13"/>
      <c r="W822" s="14"/>
      <c r="X822" s="1"/>
      <c r="Y822" s="1"/>
      <c r="Z822" s="1"/>
      <c r="AA822" s="1"/>
      <c r="AB822" s="1"/>
      <c r="AC822" s="1"/>
      <c r="AD822" s="8"/>
      <c r="AE822" s="8"/>
      <c r="AF822" s="8"/>
      <c r="AG822" s="8"/>
      <c r="AH822" s="9"/>
      <c r="AI822" s="8"/>
      <c r="AJ822" s="13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7"/>
      <c r="BL822" s="7"/>
      <c r="BM822" s="7"/>
      <c r="BN822" s="7"/>
      <c r="BO822" s="7"/>
      <c r="BP822" s="7"/>
      <c r="BQ822" s="7"/>
      <c r="BR822" s="7"/>
      <c r="BT822" s="8"/>
      <c r="BV822" s="7"/>
      <c r="BW822" s="7"/>
      <c r="BX822" s="7"/>
      <c r="BY822" s="7"/>
      <c r="BZ822" s="7"/>
      <c r="CA822" s="7"/>
    </row>
    <row r="823" spans="1:79" x14ac:dyDescent="0.3">
      <c r="A823" s="1" t="s">
        <v>2821</v>
      </c>
      <c r="B823" s="1"/>
      <c r="C823" s="1" t="s">
        <v>1878</v>
      </c>
      <c r="D823" s="1"/>
      <c r="E823" s="1"/>
      <c r="F823" s="1"/>
      <c r="G823" s="1"/>
      <c r="H823" s="1">
        <v>14368.1</v>
      </c>
      <c r="I823" s="1">
        <v>-0.1</v>
      </c>
      <c r="J823" s="12">
        <v>1142.48</v>
      </c>
      <c r="K823" s="5">
        <v>936.21</v>
      </c>
      <c r="L823" s="5">
        <v>1422.21</v>
      </c>
      <c r="M823" s="13">
        <f t="shared" si="42"/>
        <v>-1.0241378087622044E-3</v>
      </c>
      <c r="N823" s="13">
        <f t="shared" si="43"/>
        <v>-1.0929152859503466E-3</v>
      </c>
      <c r="O823" s="13">
        <f t="shared" si="43"/>
        <v>-6.6105004032087633E-3</v>
      </c>
      <c r="P823" s="13">
        <f t="shared" si="43"/>
        <v>1.5871541939585398E-2</v>
      </c>
      <c r="Q823" s="7"/>
      <c r="R823" s="8"/>
      <c r="S823" s="8"/>
      <c r="T823" s="8"/>
      <c r="U823" s="8"/>
      <c r="V823" s="13"/>
      <c r="W823" s="14"/>
      <c r="X823" s="1"/>
      <c r="Y823" s="1"/>
      <c r="Z823" s="1"/>
      <c r="AA823" s="1"/>
      <c r="AB823" s="1"/>
      <c r="AC823" s="1"/>
      <c r="AD823" s="8"/>
      <c r="AE823" s="8"/>
      <c r="AF823" s="8"/>
      <c r="AG823" s="8"/>
      <c r="AH823" s="9"/>
      <c r="AI823" s="8"/>
      <c r="AJ823" s="13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7"/>
      <c r="BL823" s="7"/>
      <c r="BM823" s="7"/>
      <c r="BN823" s="7"/>
      <c r="BO823" s="7"/>
      <c r="BP823" s="7"/>
      <c r="BQ823" s="7"/>
      <c r="BR823" s="7"/>
      <c r="BT823" s="8"/>
      <c r="BV823" s="7"/>
      <c r="BW823" s="7"/>
      <c r="BX823" s="7"/>
      <c r="BY823" s="7"/>
      <c r="BZ823" s="7"/>
      <c r="CA823" s="7"/>
    </row>
    <row r="824" spans="1:79" x14ac:dyDescent="0.3">
      <c r="A824" s="1" t="s">
        <v>2822</v>
      </c>
      <c r="B824" s="1"/>
      <c r="C824" s="1" t="s">
        <v>1878</v>
      </c>
      <c r="D824" s="1"/>
      <c r="E824" s="1"/>
      <c r="F824" s="1"/>
      <c r="G824" s="1"/>
      <c r="H824" s="1">
        <v>14175.02</v>
      </c>
      <c r="I824" s="1">
        <v>-1.34</v>
      </c>
      <c r="J824" s="12">
        <v>1122.5999999999999</v>
      </c>
      <c r="K824" s="5">
        <v>922.94</v>
      </c>
      <c r="L824" s="5">
        <v>1433.85</v>
      </c>
      <c r="M824" s="13">
        <f t="shared" si="42"/>
        <v>-1.3438102463095292E-2</v>
      </c>
      <c r="N824" s="13">
        <f t="shared" si="43"/>
        <v>-1.7400742244940925E-2</v>
      </c>
      <c r="O824" s="13">
        <f t="shared" si="43"/>
        <v>-1.4174170325033875E-2</v>
      </c>
      <c r="P824" s="13">
        <f t="shared" si="43"/>
        <v>8.1844453350770063E-3</v>
      </c>
      <c r="Q824" s="7"/>
      <c r="R824" s="8"/>
      <c r="S824" s="8"/>
      <c r="T824" s="8"/>
      <c r="U824" s="8"/>
      <c r="V824" s="13"/>
      <c r="W824" s="14"/>
      <c r="X824" s="1"/>
      <c r="Y824" s="1"/>
      <c r="Z824" s="1"/>
      <c r="AA824" s="1"/>
      <c r="AB824" s="1"/>
      <c r="AC824" s="1"/>
      <c r="AD824" s="8"/>
      <c r="AE824" s="8"/>
      <c r="AF824" s="8"/>
      <c r="AG824" s="8"/>
      <c r="AH824" s="9"/>
      <c r="AI824" s="8"/>
      <c r="AJ824" s="13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7"/>
      <c r="BL824" s="7"/>
      <c r="BM824" s="7"/>
      <c r="BN824" s="7"/>
      <c r="BO824" s="7"/>
      <c r="BP824" s="7"/>
      <c r="BQ824" s="7"/>
      <c r="BR824" s="7"/>
      <c r="BT824" s="8"/>
      <c r="BV824" s="7"/>
      <c r="BW824" s="7"/>
      <c r="BX824" s="7"/>
      <c r="BY824" s="7"/>
      <c r="BZ824" s="7"/>
      <c r="CA824" s="7"/>
    </row>
    <row r="825" spans="1:79" x14ac:dyDescent="0.3">
      <c r="A825" s="1" t="s">
        <v>2823</v>
      </c>
      <c r="B825" s="1"/>
      <c r="C825" s="1" t="s">
        <v>1878</v>
      </c>
      <c r="D825" s="1"/>
      <c r="E825" s="1"/>
      <c r="F825" s="1"/>
      <c r="G825" s="1"/>
      <c r="H825" s="1">
        <v>14193.13</v>
      </c>
      <c r="I825" s="1">
        <v>0.12</v>
      </c>
      <c r="J825" s="12">
        <v>1123.77</v>
      </c>
      <c r="K825" s="5">
        <v>917.11</v>
      </c>
      <c r="L825" s="5">
        <v>1419.57</v>
      </c>
      <c r="M825" s="13">
        <f t="shared" si="42"/>
        <v>1.2775996083249641E-3</v>
      </c>
      <c r="N825" s="13">
        <f t="shared" si="43"/>
        <v>1.0422234099412009E-3</v>
      </c>
      <c r="O825" s="13">
        <f t="shared" si="43"/>
        <v>-6.3167703209310311E-3</v>
      </c>
      <c r="P825" s="13">
        <f t="shared" si="43"/>
        <v>-9.9592007532168791E-3</v>
      </c>
      <c r="Q825" s="7"/>
      <c r="R825" s="8"/>
      <c r="S825" s="8"/>
      <c r="T825" s="8"/>
      <c r="U825" s="8"/>
      <c r="V825" s="13"/>
      <c r="W825" s="14"/>
      <c r="X825" s="1"/>
      <c r="Y825" s="1"/>
      <c r="Z825" s="1"/>
      <c r="AA825" s="1"/>
      <c r="AB825" s="1"/>
      <c r="AC825" s="1"/>
      <c r="AD825" s="8"/>
      <c r="AE825" s="8"/>
      <c r="AF825" s="8"/>
      <c r="AG825" s="8"/>
      <c r="AH825" s="9"/>
      <c r="AI825" s="8"/>
      <c r="AJ825" s="13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7"/>
      <c r="BL825" s="7"/>
      <c r="BM825" s="7"/>
      <c r="BN825" s="7"/>
      <c r="BO825" s="7"/>
      <c r="BP825" s="7"/>
      <c r="BQ825" s="7"/>
      <c r="BR825" s="7"/>
      <c r="BT825" s="8"/>
      <c r="BV825" s="7"/>
      <c r="BW825" s="7"/>
      <c r="BX825" s="7"/>
      <c r="BY825" s="7"/>
      <c r="BZ825" s="7"/>
      <c r="CA825" s="7"/>
    </row>
    <row r="826" spans="1:79" x14ac:dyDescent="0.3">
      <c r="A826" s="1" t="s">
        <v>2824</v>
      </c>
      <c r="B826" s="1"/>
      <c r="C826" s="1" t="s">
        <v>1878</v>
      </c>
      <c r="D826" s="1"/>
      <c r="E826" s="1"/>
      <c r="F826" s="1"/>
      <c r="G826" s="1"/>
      <c r="H826" s="1">
        <v>14121.97</v>
      </c>
      <c r="I826" s="1">
        <v>-0.5</v>
      </c>
      <c r="J826" s="12">
        <v>1114.6300000000001</v>
      </c>
      <c r="K826" s="5">
        <v>924.33</v>
      </c>
      <c r="L826" s="5">
        <v>1424.2</v>
      </c>
      <c r="M826" s="13">
        <f t="shared" si="42"/>
        <v>-5.0136932445485893E-3</v>
      </c>
      <c r="N826" s="13">
        <f t="shared" si="43"/>
        <v>-8.1333368927803962E-3</v>
      </c>
      <c r="O826" s="13">
        <f t="shared" si="43"/>
        <v>7.872556181919288E-3</v>
      </c>
      <c r="P826" s="13">
        <f t="shared" si="43"/>
        <v>3.2615510330593622E-3</v>
      </c>
      <c r="Q826" s="7"/>
      <c r="R826" s="8"/>
      <c r="S826" s="8"/>
      <c r="T826" s="8"/>
      <c r="U826" s="8"/>
      <c r="V826" s="13"/>
      <c r="W826" s="14"/>
      <c r="X826" s="1"/>
      <c r="Y826" s="1"/>
      <c r="Z826" s="1"/>
      <c r="AA826" s="1"/>
      <c r="AB826" s="1"/>
      <c r="AC826" s="1"/>
      <c r="AD826" s="8"/>
      <c r="AE826" s="8"/>
      <c r="AF826" s="8"/>
      <c r="AG826" s="8"/>
      <c r="AH826" s="9"/>
      <c r="AI826" s="8"/>
      <c r="AJ826" s="13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7"/>
      <c r="BL826" s="7"/>
      <c r="BM826" s="7"/>
      <c r="BN826" s="7"/>
      <c r="BO826" s="7"/>
      <c r="BP826" s="7"/>
      <c r="BQ826" s="7"/>
      <c r="BR826" s="7"/>
      <c r="BT826" s="8"/>
      <c r="BV826" s="7"/>
      <c r="BW826" s="7"/>
      <c r="BX826" s="7"/>
      <c r="BY826" s="7"/>
      <c r="BZ826" s="7"/>
      <c r="CA826" s="7"/>
    </row>
    <row r="827" spans="1:79" x14ac:dyDescent="0.3">
      <c r="A827" s="1" t="s">
        <v>2825</v>
      </c>
      <c r="B827" s="1"/>
      <c r="C827" s="1" t="s">
        <v>1878</v>
      </c>
      <c r="D827" s="1"/>
      <c r="E827" s="1"/>
      <c r="F827" s="1"/>
      <c r="G827" s="1"/>
      <c r="H827" s="1">
        <v>14211.61</v>
      </c>
      <c r="I827" s="1">
        <v>0.63</v>
      </c>
      <c r="J827" s="12">
        <v>1123.1199999999999</v>
      </c>
      <c r="K827" s="5">
        <v>925.13</v>
      </c>
      <c r="L827" s="5">
        <v>1422.49</v>
      </c>
      <c r="M827" s="13">
        <f t="shared" si="42"/>
        <v>6.3475563253569955E-3</v>
      </c>
      <c r="N827" s="13">
        <f t="shared" si="43"/>
        <v>7.6168773494340591E-3</v>
      </c>
      <c r="O827" s="13">
        <f t="shared" si="43"/>
        <v>8.6549176160022334E-4</v>
      </c>
      <c r="P827" s="13">
        <f t="shared" si="43"/>
        <v>-1.2006740626316903E-3</v>
      </c>
      <c r="Q827" s="7"/>
      <c r="R827" s="8"/>
      <c r="S827" s="8"/>
      <c r="T827" s="8"/>
      <c r="U827" s="8"/>
      <c r="V827" s="13"/>
      <c r="W827" s="14"/>
      <c r="X827" s="1"/>
      <c r="Y827" s="1"/>
      <c r="Z827" s="1"/>
      <c r="AA827" s="1"/>
      <c r="AB827" s="1"/>
      <c r="AC827" s="1"/>
      <c r="AD827" s="8"/>
      <c r="AE827" s="8"/>
      <c r="AF827" s="8"/>
      <c r="AG827" s="8"/>
      <c r="AH827" s="9"/>
      <c r="AI827" s="8"/>
      <c r="AJ827" s="13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7"/>
      <c r="BL827" s="7"/>
      <c r="BM827" s="7"/>
      <c r="BN827" s="7"/>
      <c r="BO827" s="7"/>
      <c r="BP827" s="7"/>
      <c r="BQ827" s="7"/>
      <c r="BR827" s="7"/>
      <c r="BT827" s="8"/>
      <c r="BV827" s="7"/>
      <c r="BW827" s="7"/>
      <c r="BX827" s="7"/>
      <c r="BY827" s="7"/>
      <c r="BZ827" s="7"/>
      <c r="CA827" s="7"/>
    </row>
    <row r="828" spans="1:79" x14ac:dyDescent="0.3">
      <c r="A828" s="1" t="s">
        <v>2826</v>
      </c>
      <c r="B828" s="1"/>
      <c r="C828" s="1" t="s">
        <v>1878</v>
      </c>
      <c r="D828" s="1"/>
      <c r="E828" s="1"/>
      <c r="F828" s="1"/>
      <c r="G828" s="1"/>
      <c r="H828" s="1">
        <v>14236.89</v>
      </c>
      <c r="I828" s="1">
        <v>0.17</v>
      </c>
      <c r="J828" s="12">
        <v>1117.3699999999999</v>
      </c>
      <c r="K828" s="5">
        <v>915.73</v>
      </c>
      <c r="L828" s="5">
        <v>1429.21</v>
      </c>
      <c r="M828" s="13">
        <f t="shared" si="42"/>
        <v>1.7788273109098363E-3</v>
      </c>
      <c r="N828" s="13">
        <f t="shared" si="43"/>
        <v>-5.1196666429232929E-3</v>
      </c>
      <c r="O828" s="13">
        <f t="shared" si="43"/>
        <v>-1.0160734167089958E-2</v>
      </c>
      <c r="P828" s="13">
        <f t="shared" si="43"/>
        <v>4.724110538562698E-3</v>
      </c>
      <c r="Q828" s="7"/>
      <c r="R828" s="8"/>
      <c r="S828" s="8"/>
      <c r="T828" s="8"/>
      <c r="U828" s="8"/>
      <c r="V828" s="13"/>
      <c r="W828" s="14"/>
      <c r="X828" s="1"/>
      <c r="Y828" s="1"/>
      <c r="Z828" s="1"/>
      <c r="AA828" s="1"/>
      <c r="AB828" s="1"/>
      <c r="AC828" s="1"/>
      <c r="AD828" s="8"/>
      <c r="AE828" s="8"/>
      <c r="AF828" s="8"/>
      <c r="AG828" s="8"/>
      <c r="AH828" s="9"/>
      <c r="AI828" s="8"/>
      <c r="AJ828" s="13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7"/>
      <c r="BL828" s="7"/>
      <c r="BM828" s="7"/>
      <c r="BN828" s="7"/>
      <c r="BO828" s="7"/>
      <c r="BP828" s="7"/>
      <c r="BQ828" s="7"/>
      <c r="BR828" s="7"/>
      <c r="BT828" s="8"/>
      <c r="BV828" s="7"/>
      <c r="BW828" s="7"/>
      <c r="BX828" s="7"/>
      <c r="BY828" s="7"/>
      <c r="BZ828" s="7"/>
      <c r="CA828" s="7"/>
    </row>
    <row r="829" spans="1:79" x14ac:dyDescent="0.3">
      <c r="A829" s="1" t="s">
        <v>2827</v>
      </c>
      <c r="B829" s="1"/>
      <c r="C829" s="1" t="s">
        <v>1878</v>
      </c>
      <c r="D829" s="1"/>
      <c r="E829" s="1"/>
      <c r="F829" s="1"/>
      <c r="G829" s="1"/>
      <c r="H829" s="1">
        <v>14341.97</v>
      </c>
      <c r="I829" s="1">
        <v>0.73</v>
      </c>
      <c r="J829" s="12">
        <v>1127.07</v>
      </c>
      <c r="K829" s="5">
        <v>926.58</v>
      </c>
      <c r="L829" s="5">
        <v>1457.86</v>
      </c>
      <c r="M829" s="13">
        <f t="shared" si="42"/>
        <v>7.3808254471305901E-3</v>
      </c>
      <c r="N829" s="13">
        <f t="shared" si="43"/>
        <v>8.6810993672641334E-3</v>
      </c>
      <c r="O829" s="13">
        <f t="shared" si="43"/>
        <v>1.1848470619068907E-2</v>
      </c>
      <c r="P829" s="13">
        <f t="shared" si="43"/>
        <v>2.0046039420378969E-2</v>
      </c>
      <c r="Q829" s="7"/>
      <c r="R829" s="8"/>
      <c r="S829" s="8"/>
      <c r="T829" s="8"/>
      <c r="U829" s="8"/>
      <c r="V829" s="13"/>
      <c r="W829" s="14"/>
      <c r="X829" s="1"/>
      <c r="Y829" s="1"/>
      <c r="Z829" s="1"/>
      <c r="AA829" s="1"/>
      <c r="AB829" s="1"/>
      <c r="AC829" s="1"/>
      <c r="AD829" s="8"/>
      <c r="AE829" s="8"/>
      <c r="AF829" s="8"/>
      <c r="AG829" s="8"/>
      <c r="AH829" s="9"/>
      <c r="AI829" s="8"/>
      <c r="AJ829" s="13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7"/>
      <c r="BL829" s="7"/>
      <c r="BM829" s="7"/>
      <c r="BN829" s="7"/>
      <c r="BO829" s="7"/>
      <c r="BP829" s="7"/>
      <c r="BQ829" s="7"/>
      <c r="BR829" s="7"/>
      <c r="BT829" s="8"/>
      <c r="BV829" s="7"/>
      <c r="BW829" s="7"/>
      <c r="BX829" s="7"/>
      <c r="BY829" s="7"/>
      <c r="BZ829" s="7"/>
      <c r="CA829" s="7"/>
    </row>
    <row r="830" spans="1:79" x14ac:dyDescent="0.3">
      <c r="A830" s="1" t="s">
        <v>2828</v>
      </c>
      <c r="B830" s="1"/>
      <c r="C830" s="1" t="s">
        <v>1878</v>
      </c>
      <c r="D830" s="1"/>
      <c r="E830" s="1"/>
      <c r="F830" s="1"/>
      <c r="G830" s="1"/>
      <c r="H830" s="1">
        <v>14196.17</v>
      </c>
      <c r="I830" s="1">
        <v>-1.01</v>
      </c>
      <c r="J830" s="12">
        <v>1110.28</v>
      </c>
      <c r="K830" s="5">
        <v>927.37</v>
      </c>
      <c r="L830" s="5">
        <v>1452.57</v>
      </c>
      <c r="M830" s="13">
        <f t="shared" si="42"/>
        <v>-1.0165967436830403E-2</v>
      </c>
      <c r="N830" s="13">
        <f t="shared" si="43"/>
        <v>-1.4897033902064649E-2</v>
      </c>
      <c r="O830" s="13">
        <f t="shared" si="43"/>
        <v>8.5259772496715236E-4</v>
      </c>
      <c r="P830" s="13">
        <f t="shared" si="43"/>
        <v>-3.6286063133633695E-3</v>
      </c>
      <c r="Q830" s="7"/>
      <c r="R830" s="8"/>
      <c r="S830" s="8"/>
      <c r="T830" s="8"/>
      <c r="U830" s="8"/>
      <c r="V830" s="13"/>
      <c r="W830" s="14"/>
      <c r="X830" s="1"/>
      <c r="Y830" s="1"/>
      <c r="Z830" s="1"/>
      <c r="AA830" s="1"/>
      <c r="AB830" s="1"/>
      <c r="AC830" s="1"/>
      <c r="AD830" s="8"/>
      <c r="AE830" s="8"/>
      <c r="AF830" s="8"/>
      <c r="AG830" s="8"/>
      <c r="AH830" s="9"/>
      <c r="AI830" s="8"/>
      <c r="AJ830" s="13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7"/>
      <c r="BL830" s="7"/>
      <c r="BM830" s="7"/>
      <c r="BN830" s="7"/>
      <c r="BO830" s="7"/>
      <c r="BP830" s="7"/>
      <c r="BQ830" s="7"/>
      <c r="BR830" s="7"/>
      <c r="BT830" s="8"/>
      <c r="BV830" s="7"/>
      <c r="BW830" s="7"/>
      <c r="BX830" s="7"/>
      <c r="BY830" s="7"/>
      <c r="BZ830" s="7"/>
      <c r="CA830" s="7"/>
    </row>
    <row r="831" spans="1:79" x14ac:dyDescent="0.3">
      <c r="A831" s="1" t="s">
        <v>2829</v>
      </c>
      <c r="B831" s="1"/>
      <c r="C831" s="1" t="s">
        <v>1878</v>
      </c>
      <c r="D831" s="1"/>
      <c r="E831" s="1"/>
      <c r="F831" s="1"/>
      <c r="G831" s="1"/>
      <c r="H831" s="1">
        <v>14231.82</v>
      </c>
      <c r="I831" s="1">
        <v>0.25</v>
      </c>
      <c r="J831" s="12">
        <v>1111.07</v>
      </c>
      <c r="K831" s="5">
        <v>925.93</v>
      </c>
      <c r="L831" s="5">
        <v>1442.83</v>
      </c>
      <c r="M831" s="13">
        <f t="shared" si="42"/>
        <v>2.5112407078811128E-3</v>
      </c>
      <c r="N831" s="13">
        <f t="shared" si="43"/>
        <v>7.1153222610509381E-4</v>
      </c>
      <c r="O831" s="13">
        <f t="shared" si="43"/>
        <v>-1.552778286983636E-3</v>
      </c>
      <c r="P831" s="13">
        <f t="shared" si="43"/>
        <v>-6.7053567125853197E-3</v>
      </c>
      <c r="Q831" s="7"/>
      <c r="R831" s="8"/>
      <c r="S831" s="8"/>
      <c r="T831" s="8"/>
      <c r="U831" s="8"/>
      <c r="V831" s="13"/>
      <c r="W831" s="14"/>
      <c r="X831" s="1"/>
      <c r="Y831" s="1"/>
      <c r="Z831" s="1"/>
      <c r="AA831" s="1"/>
      <c r="AB831" s="1"/>
      <c r="AC831" s="1"/>
      <c r="AD831" s="8"/>
      <c r="AE831" s="8"/>
      <c r="AF831" s="8"/>
      <c r="AG831" s="8"/>
      <c r="AH831" s="9"/>
      <c r="AI831" s="8"/>
      <c r="AJ831" s="13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7"/>
      <c r="BL831" s="7"/>
      <c r="BM831" s="7"/>
      <c r="BN831" s="7"/>
      <c r="BO831" s="7"/>
      <c r="BP831" s="7"/>
      <c r="BQ831" s="7"/>
      <c r="BR831" s="7"/>
      <c r="BT831" s="8"/>
      <c r="BV831" s="7"/>
      <c r="BW831" s="7"/>
      <c r="BX831" s="7"/>
      <c r="BY831" s="7"/>
      <c r="BZ831" s="7"/>
      <c r="CA831" s="7"/>
    </row>
    <row r="832" spans="1:79" x14ac:dyDescent="0.3">
      <c r="A832" s="1" t="s">
        <v>2830</v>
      </c>
      <c r="B832" s="1"/>
      <c r="C832" s="1" t="s">
        <v>1878</v>
      </c>
      <c r="D832" s="1"/>
      <c r="E832" s="1"/>
      <c r="F832" s="1"/>
      <c r="G832" s="1"/>
      <c r="H832" s="1">
        <v>14287.79</v>
      </c>
      <c r="I832" s="1">
        <v>0.39</v>
      </c>
      <c r="J832" s="12">
        <v>1116.6099999999999</v>
      </c>
      <c r="K832" s="5">
        <v>925.7</v>
      </c>
      <c r="L832" s="5">
        <v>1459.39</v>
      </c>
      <c r="M832" s="13">
        <f t="shared" si="42"/>
        <v>3.9327366422565735E-3</v>
      </c>
      <c r="N832" s="13">
        <f t="shared" si="43"/>
        <v>4.9861844888261508E-3</v>
      </c>
      <c r="O832" s="13">
        <f t="shared" si="43"/>
        <v>-2.4839890704475565E-4</v>
      </c>
      <c r="P832" s="13">
        <f t="shared" si="43"/>
        <v>1.147744363507841E-2</v>
      </c>
      <c r="Q832" s="7"/>
      <c r="R832" s="8"/>
      <c r="S832" s="8"/>
      <c r="T832" s="8"/>
      <c r="U832" s="8"/>
      <c r="V832" s="13"/>
      <c r="W832" s="14"/>
      <c r="X832" s="1"/>
      <c r="Y832" s="1"/>
      <c r="Z832" s="1"/>
      <c r="AA832" s="1"/>
      <c r="AB832" s="1"/>
      <c r="AC832" s="1"/>
      <c r="AD832" s="8"/>
      <c r="AE832" s="8"/>
      <c r="AF832" s="8"/>
      <c r="AG832" s="8"/>
      <c r="AH832" s="9"/>
      <c r="AI832" s="8"/>
      <c r="AJ832" s="13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7"/>
      <c r="BL832" s="7"/>
      <c r="BM832" s="7"/>
      <c r="BN832" s="7"/>
      <c r="BO832" s="7"/>
      <c r="BP832" s="7"/>
      <c r="BQ832" s="7"/>
      <c r="BR832" s="7"/>
      <c r="BT832" s="8"/>
      <c r="BV832" s="7"/>
      <c r="BW832" s="7"/>
      <c r="BX832" s="7"/>
      <c r="BY832" s="7"/>
      <c r="BZ832" s="7"/>
      <c r="CA832" s="7"/>
    </row>
    <row r="833" spans="1:79" x14ac:dyDescent="0.3">
      <c r="A833" s="1" t="s">
        <v>2831</v>
      </c>
      <c r="B833" s="1"/>
      <c r="C833" s="1" t="s">
        <v>1878</v>
      </c>
      <c r="D833" s="1"/>
      <c r="E833" s="1"/>
      <c r="F833" s="1"/>
      <c r="G833" s="1"/>
      <c r="H833" s="1">
        <v>14262.09</v>
      </c>
      <c r="I833" s="1">
        <v>-0.17</v>
      </c>
      <c r="J833" s="12">
        <v>1112.9100000000001</v>
      </c>
      <c r="K833" s="5">
        <v>925.25</v>
      </c>
      <c r="L833" s="5">
        <v>1481.8</v>
      </c>
      <c r="M833" s="13">
        <f t="shared" si="42"/>
        <v>-1.7987386432751773E-3</v>
      </c>
      <c r="N833" s="13">
        <f t="shared" si="43"/>
        <v>-3.3136009887066997E-3</v>
      </c>
      <c r="O833" s="13">
        <f t="shared" si="43"/>
        <v>-4.8611861294156622E-4</v>
      </c>
      <c r="P833" s="13">
        <f t="shared" si="43"/>
        <v>1.5355730819040625E-2</v>
      </c>
      <c r="Q833" s="7"/>
      <c r="R833" s="8"/>
      <c r="S833" s="8"/>
      <c r="T833" s="8"/>
      <c r="U833" s="8"/>
      <c r="V833" s="13"/>
      <c r="W833" s="14"/>
      <c r="X833" s="1"/>
      <c r="Y833" s="1"/>
      <c r="Z833" s="1"/>
      <c r="AA833" s="1"/>
      <c r="AB833" s="1"/>
      <c r="AC833" s="1"/>
      <c r="AD833" s="8"/>
      <c r="AE833" s="8"/>
      <c r="AF833" s="8"/>
      <c r="AG833" s="8"/>
      <c r="AH833" s="9"/>
      <c r="AI833" s="8"/>
      <c r="AJ833" s="13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7"/>
      <c r="BL833" s="7"/>
      <c r="BM833" s="7"/>
      <c r="BN833" s="7"/>
      <c r="BO833" s="7"/>
      <c r="BP833" s="7"/>
      <c r="BQ833" s="7"/>
      <c r="BR833" s="7"/>
      <c r="BT833" s="8"/>
      <c r="BV833" s="7"/>
      <c r="BW833" s="7"/>
      <c r="BX833" s="7"/>
      <c r="BY833" s="7"/>
      <c r="BZ833" s="7"/>
      <c r="CA833" s="7"/>
    </row>
    <row r="834" spans="1:79" x14ac:dyDescent="0.3">
      <c r="A834" s="1" t="s">
        <v>2832</v>
      </c>
      <c r="B834" s="1"/>
      <c r="C834" s="1" t="s">
        <v>1878</v>
      </c>
      <c r="D834" s="1"/>
      <c r="E834" s="1"/>
      <c r="F834" s="1"/>
      <c r="G834" s="1"/>
      <c r="H834" s="1">
        <v>14259.75</v>
      </c>
      <c r="I834" s="1">
        <v>-0.01</v>
      </c>
      <c r="J834" s="12">
        <v>1111.45</v>
      </c>
      <c r="K834" s="5">
        <v>926.46</v>
      </c>
      <c r="L834" s="5">
        <v>1492.35</v>
      </c>
      <c r="M834" s="13">
        <f t="shared" si="42"/>
        <v>-1.6407132474971498E-4</v>
      </c>
      <c r="N834" s="13">
        <f t="shared" si="43"/>
        <v>-1.3118760726383849E-3</v>
      </c>
      <c r="O834" s="13">
        <f t="shared" si="43"/>
        <v>1.3077546609026047E-3</v>
      </c>
      <c r="P834" s="13">
        <f t="shared" si="43"/>
        <v>7.1197192603589254E-3</v>
      </c>
      <c r="Q834" s="7"/>
      <c r="R834" s="8"/>
      <c r="S834" s="8"/>
      <c r="T834" s="8"/>
      <c r="U834" s="8"/>
      <c r="V834" s="13"/>
      <c r="W834" s="14"/>
      <c r="X834" s="1"/>
      <c r="Y834" s="1"/>
      <c r="Z834" s="1"/>
      <c r="AA834" s="1"/>
      <c r="AB834" s="1"/>
      <c r="AC834" s="1"/>
      <c r="AD834" s="8"/>
      <c r="AE834" s="8"/>
      <c r="AF834" s="8"/>
      <c r="AG834" s="8"/>
      <c r="AH834" s="9"/>
      <c r="AI834" s="8"/>
      <c r="AJ834" s="13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7"/>
      <c r="BL834" s="7"/>
      <c r="BM834" s="7"/>
      <c r="BN834" s="7"/>
      <c r="BO834" s="7"/>
      <c r="BP834" s="7"/>
      <c r="BQ834" s="7"/>
      <c r="BR834" s="7"/>
      <c r="BT834" s="8"/>
      <c r="BV834" s="7"/>
      <c r="BW834" s="7"/>
      <c r="BX834" s="7"/>
      <c r="BY834" s="7"/>
      <c r="BZ834" s="7"/>
      <c r="CA834" s="7"/>
    </row>
    <row r="835" spans="1:79" x14ac:dyDescent="0.3">
      <c r="A835" s="1" t="s">
        <v>2833</v>
      </c>
      <c r="B835" s="1"/>
      <c r="C835" s="1" t="s">
        <v>1878</v>
      </c>
      <c r="D835" s="1"/>
      <c r="E835" s="1"/>
      <c r="F835" s="1"/>
      <c r="G835" s="1"/>
      <c r="H835" s="1">
        <v>14421.63</v>
      </c>
      <c r="I835" s="1">
        <v>1.1299999999999999</v>
      </c>
      <c r="J835" s="12">
        <v>1125.0999999999999</v>
      </c>
      <c r="K835" s="5">
        <v>932.78</v>
      </c>
      <c r="L835" s="5">
        <v>1511.67</v>
      </c>
      <c r="M835" s="13">
        <f t="shared" si="42"/>
        <v>1.1352232682901198E-2</v>
      </c>
      <c r="N835" s="13">
        <f t="shared" si="43"/>
        <v>1.2281254217463511E-2</v>
      </c>
      <c r="O835" s="13">
        <f t="shared" si="43"/>
        <v>6.8216652634760511E-3</v>
      </c>
      <c r="P835" s="13">
        <f t="shared" si="43"/>
        <v>1.2946024726103289E-2</v>
      </c>
      <c r="Q835" s="7"/>
      <c r="R835" s="8"/>
      <c r="S835" s="8"/>
      <c r="T835" s="8"/>
      <c r="U835" s="8"/>
      <c r="V835" s="13"/>
      <c r="W835" s="14"/>
      <c r="X835" s="1"/>
      <c r="Y835" s="1"/>
      <c r="Z835" s="1"/>
      <c r="AA835" s="1"/>
      <c r="AB835" s="1"/>
      <c r="AC835" s="1"/>
      <c r="AD835" s="8"/>
      <c r="AE835" s="8"/>
      <c r="AF835" s="8"/>
      <c r="AG835" s="8"/>
      <c r="AH835" s="9"/>
      <c r="AI835" s="8"/>
      <c r="AJ835" s="13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7"/>
      <c r="BL835" s="7"/>
      <c r="BM835" s="7"/>
      <c r="BN835" s="7"/>
      <c r="BO835" s="7"/>
      <c r="BP835" s="7"/>
      <c r="BQ835" s="7"/>
      <c r="BR835" s="7"/>
      <c r="BT835" s="8"/>
      <c r="BV835" s="7"/>
      <c r="BW835" s="7"/>
      <c r="BX835" s="7"/>
      <c r="BY835" s="7"/>
      <c r="BZ835" s="7"/>
      <c r="CA835" s="7"/>
    </row>
    <row r="836" spans="1:79" x14ac:dyDescent="0.3">
      <c r="A836" s="1" t="s">
        <v>2834</v>
      </c>
      <c r="B836" s="1"/>
      <c r="C836" s="1" t="s">
        <v>1878</v>
      </c>
      <c r="D836" s="1"/>
      <c r="E836" s="1"/>
      <c r="F836" s="1"/>
      <c r="G836" s="1"/>
      <c r="H836" s="1">
        <v>14608.92</v>
      </c>
      <c r="I836" s="1">
        <v>1.29</v>
      </c>
      <c r="J836" s="12">
        <v>1143.3699999999999</v>
      </c>
      <c r="K836" s="5">
        <v>939.56</v>
      </c>
      <c r="L836" s="5">
        <v>1539.95</v>
      </c>
      <c r="M836" s="13">
        <f t="shared" ref="M836:M899" si="44">H836/H835-1</f>
        <v>1.2986742830040754E-2</v>
      </c>
      <c r="N836" s="13">
        <f t="shared" si="43"/>
        <v>1.6238556572748974E-2</v>
      </c>
      <c r="O836" s="13">
        <f t="shared" si="43"/>
        <v>7.2685949527220295E-3</v>
      </c>
      <c r="P836" s="13">
        <f t="shared" si="43"/>
        <v>1.8707786752399702E-2</v>
      </c>
      <c r="Q836" s="7"/>
      <c r="R836" s="8"/>
      <c r="S836" s="8"/>
      <c r="T836" s="8"/>
      <c r="U836" s="8"/>
      <c r="V836" s="13"/>
      <c r="W836" s="14"/>
      <c r="X836" s="1"/>
      <c r="Y836" s="1"/>
      <c r="Z836" s="1"/>
      <c r="AA836" s="1"/>
      <c r="AB836" s="1"/>
      <c r="AC836" s="1"/>
      <c r="AD836" s="8"/>
      <c r="AE836" s="8"/>
      <c r="AF836" s="8"/>
      <c r="AG836" s="8"/>
      <c r="AH836" s="9"/>
      <c r="AI836" s="8"/>
      <c r="AJ836" s="13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7"/>
      <c r="BL836" s="7"/>
      <c r="BM836" s="7"/>
      <c r="BN836" s="7"/>
      <c r="BO836" s="7"/>
      <c r="BP836" s="7"/>
      <c r="BQ836" s="7"/>
      <c r="BR836" s="7"/>
      <c r="BT836" s="8"/>
      <c r="BV836" s="7"/>
      <c r="BW836" s="7"/>
      <c r="BX836" s="7"/>
      <c r="BY836" s="7"/>
      <c r="BZ836" s="7"/>
      <c r="CA836" s="7"/>
    </row>
    <row r="837" spans="1:79" x14ac:dyDescent="0.3">
      <c r="A837" s="1" t="s">
        <v>2835</v>
      </c>
      <c r="B837" s="1"/>
      <c r="C837" s="1" t="s">
        <v>1878</v>
      </c>
      <c r="D837" s="1"/>
      <c r="E837" s="1"/>
      <c r="F837" s="1"/>
      <c r="G837" s="1"/>
      <c r="H837" s="1">
        <v>14652.61</v>
      </c>
      <c r="I837" s="1">
        <v>0.28999999999999998</v>
      </c>
      <c r="J837" s="12">
        <v>1146.46</v>
      </c>
      <c r="K837" s="5">
        <v>941.55</v>
      </c>
      <c r="L837" s="5">
        <v>1530.6</v>
      </c>
      <c r="M837" s="13">
        <f t="shared" si="44"/>
        <v>2.9906385961453452E-3</v>
      </c>
      <c r="N837" s="13">
        <f t="shared" ref="N837:P900" si="45">J837/J836-1</f>
        <v>2.7025372364153366E-3</v>
      </c>
      <c r="O837" s="13">
        <f t="shared" si="45"/>
        <v>2.1180126867894611E-3</v>
      </c>
      <c r="P837" s="13">
        <f t="shared" si="45"/>
        <v>-6.0716257021332654E-3</v>
      </c>
      <c r="Q837" s="7"/>
      <c r="R837" s="8"/>
      <c r="S837" s="8"/>
      <c r="T837" s="8"/>
      <c r="U837" s="8"/>
      <c r="V837" s="13"/>
      <c r="W837" s="14"/>
      <c r="X837" s="1"/>
      <c r="Y837" s="1"/>
      <c r="Z837" s="1"/>
      <c r="AA837" s="1"/>
      <c r="AB837" s="1"/>
      <c r="AC837" s="1"/>
      <c r="AD837" s="8"/>
      <c r="AE837" s="8"/>
      <c r="AF837" s="8"/>
      <c r="AG837" s="8"/>
      <c r="AH837" s="9"/>
      <c r="AI837" s="8"/>
      <c r="AJ837" s="13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7"/>
      <c r="BL837" s="7"/>
      <c r="BM837" s="7"/>
      <c r="BN837" s="7"/>
      <c r="BO837" s="7"/>
      <c r="BP837" s="7"/>
      <c r="BQ837" s="7"/>
      <c r="BR837" s="7"/>
      <c r="BT837" s="8"/>
      <c r="BV837" s="7"/>
      <c r="BW837" s="7"/>
      <c r="BX837" s="7"/>
      <c r="BY837" s="7"/>
      <c r="BZ837" s="7"/>
      <c r="CA837" s="7"/>
    </row>
    <row r="838" spans="1:79" x14ac:dyDescent="0.3">
      <c r="A838" s="1" t="s">
        <v>2836</v>
      </c>
      <c r="B838" s="1"/>
      <c r="C838" s="1" t="s">
        <v>1878</v>
      </c>
      <c r="D838" s="1"/>
      <c r="E838" s="1"/>
      <c r="F838" s="1"/>
      <c r="G838" s="1"/>
      <c r="H838" s="1">
        <v>14503.65</v>
      </c>
      <c r="I838" s="1">
        <v>-1.01</v>
      </c>
      <c r="J838" s="12">
        <v>1129.07</v>
      </c>
      <c r="K838" s="5">
        <v>949.62</v>
      </c>
      <c r="L838" s="5">
        <v>1531.05</v>
      </c>
      <c r="M838" s="13">
        <f t="shared" si="44"/>
        <v>-1.0166106925660445E-2</v>
      </c>
      <c r="N838" s="13">
        <f t="shared" si="45"/>
        <v>-1.5168431519634429E-2</v>
      </c>
      <c r="O838" s="13">
        <f t="shared" si="45"/>
        <v>8.5709733949339562E-3</v>
      </c>
      <c r="P838" s="13">
        <f t="shared" si="45"/>
        <v>2.9400235201881841E-4</v>
      </c>
      <c r="Q838" s="7"/>
      <c r="R838" s="8"/>
      <c r="S838" s="8"/>
      <c r="T838" s="8"/>
      <c r="U838" s="8"/>
      <c r="V838" s="13"/>
      <c r="W838" s="14"/>
      <c r="X838" s="1"/>
      <c r="Y838" s="1"/>
      <c r="Z838" s="1"/>
      <c r="AA838" s="1"/>
      <c r="AB838" s="1"/>
      <c r="AC838" s="1"/>
      <c r="AD838" s="8"/>
      <c r="AE838" s="8"/>
      <c r="AF838" s="8"/>
      <c r="AG838" s="8"/>
      <c r="AH838" s="9"/>
      <c r="AI838" s="8"/>
      <c r="AJ838" s="13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7"/>
      <c r="BL838" s="7"/>
      <c r="BM838" s="7"/>
      <c r="BN838" s="7"/>
      <c r="BO838" s="7"/>
      <c r="BP838" s="7"/>
      <c r="BQ838" s="7"/>
      <c r="BR838" s="7"/>
      <c r="BT838" s="8"/>
      <c r="BV838" s="7"/>
      <c r="BW838" s="7"/>
      <c r="BX838" s="7"/>
      <c r="BY838" s="7"/>
      <c r="BZ838" s="7"/>
      <c r="CA838" s="7"/>
    </row>
    <row r="839" spans="1:79" x14ac:dyDescent="0.3">
      <c r="A839" s="1" t="s">
        <v>2837</v>
      </c>
      <c r="B839" s="1"/>
      <c r="C839" s="1" t="s">
        <v>1878</v>
      </c>
      <c r="D839" s="1"/>
      <c r="E839" s="1"/>
      <c r="F839" s="1"/>
      <c r="G839" s="1"/>
      <c r="H839" s="1">
        <v>14547.51</v>
      </c>
      <c r="I839" s="1">
        <v>0.3</v>
      </c>
      <c r="J839" s="12">
        <v>1130.56</v>
      </c>
      <c r="K839" s="5">
        <v>952.64</v>
      </c>
      <c r="L839" s="5">
        <v>1544.62</v>
      </c>
      <c r="M839" s="13">
        <f t="shared" si="44"/>
        <v>3.0240663557103975E-3</v>
      </c>
      <c r="N839" s="13">
        <f t="shared" si="45"/>
        <v>1.3196701710256331E-3</v>
      </c>
      <c r="O839" s="13">
        <f t="shared" si="45"/>
        <v>3.1802194562036146E-3</v>
      </c>
      <c r="P839" s="13">
        <f t="shared" si="45"/>
        <v>8.8631984585740842E-3</v>
      </c>
      <c r="Q839" s="7"/>
      <c r="R839" s="8"/>
      <c r="S839" s="8"/>
      <c r="T839" s="8"/>
      <c r="U839" s="8"/>
      <c r="V839" s="13"/>
      <c r="W839" s="14"/>
      <c r="X839" s="1"/>
      <c r="Y839" s="1"/>
      <c r="Z839" s="1"/>
      <c r="AA839" s="1"/>
      <c r="AB839" s="1"/>
      <c r="AC839" s="1"/>
      <c r="AD839" s="8"/>
      <c r="AE839" s="8"/>
      <c r="AF839" s="8"/>
      <c r="AG839" s="8"/>
      <c r="AH839" s="9"/>
      <c r="AI839" s="8"/>
      <c r="AJ839" s="13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7"/>
      <c r="BL839" s="7"/>
      <c r="BM839" s="7"/>
      <c r="BN839" s="7"/>
      <c r="BO839" s="7"/>
      <c r="BP839" s="7"/>
      <c r="BQ839" s="7"/>
      <c r="BR839" s="7"/>
      <c r="BT839" s="8"/>
      <c r="BV839" s="7"/>
      <c r="BW839" s="7"/>
      <c r="BX839" s="7"/>
      <c r="BY839" s="7"/>
      <c r="BZ839" s="7"/>
      <c r="CA839" s="7"/>
    </row>
    <row r="840" spans="1:79" x14ac:dyDescent="0.3">
      <c r="A840" s="1" t="s">
        <v>2838</v>
      </c>
      <c r="B840" s="1"/>
      <c r="C840" s="1" t="s">
        <v>1878</v>
      </c>
      <c r="D840" s="1"/>
      <c r="E840" s="1"/>
      <c r="F840" s="1"/>
      <c r="G840" s="1"/>
      <c r="H840" s="1">
        <v>14675.9</v>
      </c>
      <c r="I840" s="1">
        <v>0.88</v>
      </c>
      <c r="J840" s="12">
        <v>1141.73</v>
      </c>
      <c r="K840" s="5">
        <v>959.51</v>
      </c>
      <c r="L840" s="5">
        <v>1563.77</v>
      </c>
      <c r="M840" s="13">
        <f t="shared" si="44"/>
        <v>8.8255653372981691E-3</v>
      </c>
      <c r="N840" s="13">
        <f t="shared" si="45"/>
        <v>9.8800594395698216E-3</v>
      </c>
      <c r="O840" s="13">
        <f t="shared" si="45"/>
        <v>7.2115384615385469E-3</v>
      </c>
      <c r="P840" s="13">
        <f t="shared" si="45"/>
        <v>1.2397871321101706E-2</v>
      </c>
      <c r="Q840" s="7"/>
      <c r="R840" s="8"/>
      <c r="S840" s="8"/>
      <c r="T840" s="8"/>
      <c r="U840" s="8"/>
      <c r="V840" s="13"/>
      <c r="W840" s="14"/>
      <c r="X840" s="1"/>
      <c r="Y840" s="1"/>
      <c r="Z840" s="1"/>
      <c r="AA840" s="1"/>
      <c r="AB840" s="1"/>
      <c r="AC840" s="1"/>
      <c r="AD840" s="8"/>
      <c r="AE840" s="8"/>
      <c r="AF840" s="8"/>
      <c r="AG840" s="8"/>
      <c r="AH840" s="9"/>
      <c r="AI840" s="8"/>
      <c r="AJ840" s="13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7"/>
      <c r="BL840" s="7"/>
      <c r="BM840" s="7"/>
      <c r="BN840" s="7"/>
      <c r="BO840" s="7"/>
      <c r="BP840" s="7"/>
      <c r="BQ840" s="7"/>
      <c r="BR840" s="7"/>
      <c r="BT840" s="8"/>
      <c r="BV840" s="7"/>
      <c r="BW840" s="7"/>
      <c r="BX840" s="7"/>
      <c r="BY840" s="7"/>
      <c r="BZ840" s="7"/>
      <c r="CA840" s="7"/>
    </row>
    <row r="841" spans="1:79" x14ac:dyDescent="0.3">
      <c r="A841" s="1" t="s">
        <v>2839</v>
      </c>
      <c r="B841" s="1"/>
      <c r="C841" s="1" t="s">
        <v>1878</v>
      </c>
      <c r="D841" s="1"/>
      <c r="E841" s="1"/>
      <c r="F841" s="1"/>
      <c r="G841" s="1"/>
      <c r="H841" s="1">
        <v>14722.16</v>
      </c>
      <c r="I841" s="1">
        <v>0.31</v>
      </c>
      <c r="J841" s="12">
        <v>1144.4000000000001</v>
      </c>
      <c r="K841" s="5">
        <v>967.13</v>
      </c>
      <c r="L841" s="5">
        <v>1575.07</v>
      </c>
      <c r="M841" s="13">
        <f t="shared" si="44"/>
        <v>3.1521065147623872E-3</v>
      </c>
      <c r="N841" s="13">
        <f t="shared" si="45"/>
        <v>2.338556401250802E-3</v>
      </c>
      <c r="O841" s="13">
        <f t="shared" si="45"/>
        <v>7.9415535012663518E-3</v>
      </c>
      <c r="P841" s="13">
        <f t="shared" si="45"/>
        <v>7.2261266042958905E-3</v>
      </c>
      <c r="Q841" s="7"/>
      <c r="R841" s="8"/>
      <c r="S841" s="8"/>
      <c r="T841" s="8"/>
      <c r="U841" s="8"/>
      <c r="V841" s="13"/>
      <c r="W841" s="14"/>
      <c r="X841" s="1"/>
      <c r="Y841" s="1"/>
      <c r="Z841" s="1"/>
      <c r="AA841" s="1"/>
      <c r="AB841" s="1"/>
      <c r="AC841" s="1"/>
      <c r="AD841" s="8"/>
      <c r="AE841" s="8"/>
      <c r="AF841" s="8"/>
      <c r="AG841" s="8"/>
      <c r="AH841" s="9"/>
      <c r="AI841" s="8"/>
      <c r="AJ841" s="13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7"/>
      <c r="BL841" s="7"/>
      <c r="BM841" s="7"/>
      <c r="BN841" s="7"/>
      <c r="BO841" s="7"/>
      <c r="BP841" s="7"/>
      <c r="BQ841" s="7"/>
      <c r="BR841" s="7"/>
      <c r="BT841" s="8"/>
      <c r="BV841" s="7"/>
      <c r="BW841" s="7"/>
      <c r="BX841" s="7"/>
      <c r="BY841" s="7"/>
      <c r="BZ841" s="7"/>
      <c r="CA841" s="7"/>
    </row>
    <row r="842" spans="1:79" x14ac:dyDescent="0.3">
      <c r="A842" s="1" t="s">
        <v>2840</v>
      </c>
      <c r="B842" s="1"/>
      <c r="C842" s="1" t="s">
        <v>1878</v>
      </c>
      <c r="D842" s="1"/>
      <c r="E842" s="1"/>
      <c r="F842" s="1"/>
      <c r="G842" s="1"/>
      <c r="H842" s="1">
        <v>14690.91</v>
      </c>
      <c r="I842" s="1">
        <v>-0.21</v>
      </c>
      <c r="J842" s="12">
        <v>1140.44</v>
      </c>
      <c r="K842" s="5">
        <v>966.51</v>
      </c>
      <c r="L842" s="5">
        <v>1571.44</v>
      </c>
      <c r="M842" s="13">
        <f t="shared" si="44"/>
        <v>-2.1226504806359792E-3</v>
      </c>
      <c r="N842" s="13">
        <f t="shared" si="45"/>
        <v>-3.460328556448844E-3</v>
      </c>
      <c r="O842" s="13">
        <f t="shared" si="45"/>
        <v>-6.410720378853263E-4</v>
      </c>
      <c r="P842" s="13">
        <f t="shared" si="45"/>
        <v>-2.3046594754517757E-3</v>
      </c>
      <c r="Q842" s="7"/>
      <c r="R842" s="8"/>
      <c r="S842" s="8"/>
      <c r="T842" s="8"/>
      <c r="U842" s="8"/>
      <c r="V842" s="13"/>
      <c r="W842" s="14"/>
      <c r="X842" s="1"/>
      <c r="Y842" s="1"/>
      <c r="Z842" s="1"/>
      <c r="AA842" s="1"/>
      <c r="AB842" s="1"/>
      <c r="AC842" s="1"/>
      <c r="AD842" s="8"/>
      <c r="AE842" s="8"/>
      <c r="AF842" s="8"/>
      <c r="AG842" s="8"/>
      <c r="AH842" s="9"/>
      <c r="AI842" s="8"/>
      <c r="AJ842" s="13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7"/>
      <c r="BL842" s="7"/>
      <c r="BM842" s="7"/>
      <c r="BN842" s="7"/>
      <c r="BO842" s="7"/>
      <c r="BP842" s="7"/>
      <c r="BQ842" s="7"/>
      <c r="BR842" s="7"/>
      <c r="BT842" s="8"/>
      <c r="BV842" s="7"/>
      <c r="BW842" s="7"/>
      <c r="BX842" s="7"/>
      <c r="BY842" s="7"/>
      <c r="BZ842" s="7"/>
      <c r="CA842" s="7"/>
    </row>
    <row r="843" spans="1:79" x14ac:dyDescent="0.3">
      <c r="A843" s="1" t="s">
        <v>2841</v>
      </c>
      <c r="B843" s="1"/>
      <c r="C843" s="1" t="s">
        <v>1878</v>
      </c>
      <c r="D843" s="1"/>
      <c r="E843" s="1"/>
      <c r="F843" s="1"/>
      <c r="G843" s="1"/>
      <c r="H843" s="1">
        <v>15012.24</v>
      </c>
      <c r="I843" s="1">
        <v>2.1800000000000002</v>
      </c>
      <c r="J843" s="12">
        <v>1174.53</v>
      </c>
      <c r="K843" s="5">
        <v>967.69</v>
      </c>
      <c r="L843" s="5">
        <v>1576.65</v>
      </c>
      <c r="M843" s="13">
        <f t="shared" si="44"/>
        <v>2.1872709042530358E-2</v>
      </c>
      <c r="N843" s="13">
        <f t="shared" si="45"/>
        <v>2.9891971519764304E-2</v>
      </c>
      <c r="O843" s="13">
        <f t="shared" si="45"/>
        <v>1.2208875231503047E-3</v>
      </c>
      <c r="P843" s="13">
        <f t="shared" si="45"/>
        <v>3.3154304332332352E-3</v>
      </c>
      <c r="Q843" s="7"/>
      <c r="R843" s="8"/>
      <c r="S843" s="8"/>
      <c r="T843" s="8"/>
      <c r="U843" s="8"/>
      <c r="V843" s="13"/>
      <c r="W843" s="14"/>
      <c r="X843" s="1"/>
      <c r="Y843" s="1"/>
      <c r="Z843" s="1"/>
      <c r="AA843" s="1"/>
      <c r="AB843" s="1"/>
      <c r="AC843" s="1"/>
      <c r="AD843" s="8"/>
      <c r="AE843" s="8"/>
      <c r="AF843" s="8"/>
      <c r="AG843" s="8"/>
      <c r="AH843" s="9"/>
      <c r="AI843" s="8"/>
      <c r="AJ843" s="13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7"/>
      <c r="BL843" s="7"/>
      <c r="BM843" s="7"/>
      <c r="BN843" s="7"/>
      <c r="BO843" s="7"/>
      <c r="BP843" s="7"/>
      <c r="BQ843" s="7"/>
      <c r="BR843" s="7"/>
      <c r="BT843" s="8"/>
      <c r="BV843" s="7"/>
      <c r="BW843" s="7"/>
      <c r="BX843" s="7"/>
      <c r="BY843" s="7"/>
      <c r="BZ843" s="7"/>
      <c r="CA843" s="7"/>
    </row>
    <row r="844" spans="1:79" x14ac:dyDescent="0.3">
      <c r="A844" s="1" t="s">
        <v>2842</v>
      </c>
      <c r="B844" s="1"/>
      <c r="C844" s="1" t="s">
        <v>1878</v>
      </c>
      <c r="D844" s="1"/>
      <c r="E844" s="1"/>
      <c r="F844" s="1"/>
      <c r="G844" s="1"/>
      <c r="H844" s="1">
        <v>14945.41</v>
      </c>
      <c r="I844" s="1">
        <v>-0.44</v>
      </c>
      <c r="J844" s="12">
        <v>1168.1400000000001</v>
      </c>
      <c r="K844" s="5">
        <v>966.97</v>
      </c>
      <c r="L844" s="5">
        <v>1593.67</v>
      </c>
      <c r="M844" s="13">
        <f t="shared" si="44"/>
        <v>-4.4517007455250335E-3</v>
      </c>
      <c r="N844" s="13">
        <f t="shared" si="45"/>
        <v>-5.4404740619651282E-3</v>
      </c>
      <c r="O844" s="13">
        <f t="shared" si="45"/>
        <v>-7.4403993014293679E-4</v>
      </c>
      <c r="P844" s="13">
        <f t="shared" si="45"/>
        <v>1.0795040116703181E-2</v>
      </c>
      <c r="Q844" s="7"/>
      <c r="R844" s="8"/>
      <c r="S844" s="8"/>
      <c r="T844" s="8"/>
      <c r="U844" s="8"/>
      <c r="V844" s="13"/>
      <c r="W844" s="14"/>
      <c r="X844" s="1"/>
      <c r="Y844" s="1"/>
      <c r="Z844" s="1"/>
      <c r="AA844" s="1"/>
      <c r="AB844" s="1"/>
      <c r="AC844" s="1"/>
      <c r="AD844" s="8"/>
      <c r="AE844" s="8"/>
      <c r="AF844" s="8"/>
      <c r="AG844" s="8"/>
      <c r="AH844" s="9"/>
      <c r="AI844" s="8"/>
      <c r="AJ844" s="13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7"/>
      <c r="BL844" s="7"/>
      <c r="BM844" s="7"/>
      <c r="BN844" s="7"/>
      <c r="BO844" s="7"/>
      <c r="BP844" s="7"/>
      <c r="BQ844" s="7"/>
      <c r="BR844" s="7"/>
      <c r="BT844" s="8"/>
      <c r="BV844" s="7"/>
      <c r="BW844" s="7"/>
      <c r="BX844" s="7"/>
      <c r="BY844" s="7"/>
      <c r="BZ844" s="7"/>
      <c r="CA844" s="7"/>
    </row>
    <row r="845" spans="1:79" x14ac:dyDescent="0.3">
      <c r="A845" s="1" t="s">
        <v>2843</v>
      </c>
      <c r="B845" s="1"/>
      <c r="C845" s="1" t="s">
        <v>1878</v>
      </c>
      <c r="D845" s="1"/>
      <c r="E845" s="1"/>
      <c r="F845" s="1"/>
      <c r="G845" s="1"/>
      <c r="H845" s="1">
        <v>14892.82</v>
      </c>
      <c r="I845" s="1">
        <v>-0.35</v>
      </c>
      <c r="J845" s="12">
        <v>1161.8499999999999</v>
      </c>
      <c r="K845" s="5">
        <v>965.18</v>
      </c>
      <c r="L845" s="5">
        <v>1611.03</v>
      </c>
      <c r="M845" s="13">
        <f t="shared" si="44"/>
        <v>-3.5188061083637479E-3</v>
      </c>
      <c r="N845" s="13">
        <f t="shared" si="45"/>
        <v>-5.384628554796711E-3</v>
      </c>
      <c r="O845" s="13">
        <f t="shared" si="45"/>
        <v>-1.8511432619420232E-3</v>
      </c>
      <c r="P845" s="13">
        <f t="shared" si="45"/>
        <v>1.0893095810299513E-2</v>
      </c>
      <c r="Q845" s="7"/>
      <c r="R845" s="8"/>
      <c r="S845" s="8"/>
      <c r="T845" s="8"/>
      <c r="U845" s="8"/>
      <c r="V845" s="13"/>
      <c r="W845" s="14"/>
      <c r="X845" s="1"/>
      <c r="Y845" s="1"/>
      <c r="Z845" s="1"/>
      <c r="AA845" s="1"/>
      <c r="AB845" s="1"/>
      <c r="AC845" s="1"/>
      <c r="AD845" s="8"/>
      <c r="AE845" s="8"/>
      <c r="AF845" s="8"/>
      <c r="AG845" s="8"/>
      <c r="AH845" s="9"/>
      <c r="AI845" s="8"/>
      <c r="AJ845" s="13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7"/>
      <c r="BL845" s="7"/>
      <c r="BM845" s="7"/>
      <c r="BN845" s="7"/>
      <c r="BO845" s="7"/>
      <c r="BP845" s="7"/>
      <c r="BQ845" s="7"/>
      <c r="BR845" s="7"/>
      <c r="BT845" s="8"/>
      <c r="BV845" s="7"/>
      <c r="BW845" s="7"/>
      <c r="BX845" s="7"/>
      <c r="BY845" s="7"/>
      <c r="BZ845" s="7"/>
      <c r="CA845" s="7"/>
    </row>
    <row r="846" spans="1:79" x14ac:dyDescent="0.3">
      <c r="A846" s="1" t="s">
        <v>2844</v>
      </c>
      <c r="B846" s="1"/>
      <c r="C846" s="1" t="s">
        <v>1878</v>
      </c>
      <c r="D846" s="1"/>
      <c r="E846" s="1"/>
      <c r="F846" s="1"/>
      <c r="G846" s="1"/>
      <c r="H846" s="1">
        <v>14801.21</v>
      </c>
      <c r="I846" s="1">
        <v>-0.62</v>
      </c>
      <c r="J846" s="12">
        <v>1154.79</v>
      </c>
      <c r="K846" s="5">
        <v>952.92</v>
      </c>
      <c r="L846" s="5">
        <v>1637.01</v>
      </c>
      <c r="M846" s="13">
        <f t="shared" si="44"/>
        <v>-6.1512863245510863E-3</v>
      </c>
      <c r="N846" s="13">
        <f t="shared" si="45"/>
        <v>-6.0765159013641545E-3</v>
      </c>
      <c r="O846" s="13">
        <f t="shared" si="45"/>
        <v>-1.2702293872645543E-2</v>
      </c>
      <c r="P846" s="13">
        <f t="shared" si="45"/>
        <v>1.6126329118638427E-2</v>
      </c>
      <c r="Q846" s="7"/>
      <c r="R846" s="8"/>
      <c r="S846" s="8"/>
      <c r="T846" s="8"/>
      <c r="U846" s="8"/>
      <c r="V846" s="13"/>
      <c r="W846" s="14"/>
      <c r="X846" s="1"/>
      <c r="Y846" s="1"/>
      <c r="Z846" s="1"/>
      <c r="AA846" s="1"/>
      <c r="AB846" s="1"/>
      <c r="AC846" s="1"/>
      <c r="AD846" s="8"/>
      <c r="AE846" s="8"/>
      <c r="AF846" s="8"/>
      <c r="AG846" s="8"/>
      <c r="AH846" s="9"/>
      <c r="AI846" s="8"/>
      <c r="AJ846" s="13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7"/>
      <c r="BL846" s="7"/>
      <c r="BM846" s="7"/>
      <c r="BN846" s="7"/>
      <c r="BO846" s="7"/>
      <c r="BP846" s="7"/>
      <c r="BQ846" s="7"/>
      <c r="BR846" s="7"/>
      <c r="BT846" s="8"/>
      <c r="BV846" s="7"/>
      <c r="BW846" s="7"/>
      <c r="BX846" s="7"/>
      <c r="BY846" s="7"/>
      <c r="BZ846" s="7"/>
      <c r="CA846" s="7"/>
    </row>
    <row r="847" spans="1:79" x14ac:dyDescent="0.3">
      <c r="A847" s="1" t="s">
        <v>2845</v>
      </c>
      <c r="B847" s="1"/>
      <c r="C847" s="1" t="s">
        <v>1878</v>
      </c>
      <c r="D847" s="1"/>
      <c r="E847" s="1"/>
      <c r="F847" s="1"/>
      <c r="G847" s="1"/>
      <c r="H847" s="1">
        <v>14758.79</v>
      </c>
      <c r="I847" s="1">
        <v>-0.28999999999999998</v>
      </c>
      <c r="J847" s="12">
        <v>1150.6400000000001</v>
      </c>
      <c r="K847" s="5">
        <v>947.84</v>
      </c>
      <c r="L847" s="5">
        <v>1658.21</v>
      </c>
      <c r="M847" s="13">
        <f t="shared" si="44"/>
        <v>-2.8659819028308275E-3</v>
      </c>
      <c r="N847" s="13">
        <f t="shared" si="45"/>
        <v>-3.5937269979822162E-3</v>
      </c>
      <c r="O847" s="13">
        <f t="shared" si="45"/>
        <v>-5.330982663812156E-3</v>
      </c>
      <c r="P847" s="13">
        <f t="shared" si="45"/>
        <v>1.2950440131703544E-2</v>
      </c>
      <c r="Q847" s="7"/>
      <c r="R847" s="8"/>
      <c r="S847" s="8"/>
      <c r="T847" s="8"/>
      <c r="U847" s="8"/>
      <c r="V847" s="13"/>
      <c r="W847" s="14"/>
      <c r="X847" s="1"/>
      <c r="Y847" s="1"/>
      <c r="Z847" s="1"/>
      <c r="AA847" s="1"/>
      <c r="AB847" s="1"/>
      <c r="AC847" s="1"/>
      <c r="AD847" s="8"/>
      <c r="AE847" s="8"/>
      <c r="AF847" s="8"/>
      <c r="AG847" s="8"/>
      <c r="AH847" s="9"/>
      <c r="AI847" s="8"/>
      <c r="AJ847" s="13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7"/>
      <c r="BL847" s="7"/>
      <c r="BM847" s="7"/>
      <c r="BN847" s="7"/>
      <c r="BO847" s="7"/>
      <c r="BP847" s="7"/>
      <c r="BQ847" s="7"/>
      <c r="BR847" s="7"/>
      <c r="BT847" s="8"/>
      <c r="BV847" s="7"/>
      <c r="BW847" s="7"/>
      <c r="BX847" s="7"/>
      <c r="BY847" s="7"/>
      <c r="BZ847" s="7"/>
      <c r="CA847" s="7"/>
    </row>
    <row r="848" spans="1:79" x14ac:dyDescent="0.3">
      <c r="A848" s="1" t="s">
        <v>2846</v>
      </c>
      <c r="B848" s="1"/>
      <c r="C848" s="1" t="s">
        <v>1878</v>
      </c>
      <c r="D848" s="1"/>
      <c r="E848" s="1"/>
      <c r="F848" s="1"/>
      <c r="G848" s="1"/>
      <c r="H848" s="1">
        <v>14891.71</v>
      </c>
      <c r="I848" s="1">
        <v>0.9</v>
      </c>
      <c r="J848" s="12">
        <v>1162.3</v>
      </c>
      <c r="K848" s="5">
        <v>951.47</v>
      </c>
      <c r="L848" s="5">
        <v>1681.43</v>
      </c>
      <c r="M848" s="13">
        <f t="shared" si="44"/>
        <v>9.0061583639307052E-3</v>
      </c>
      <c r="N848" s="13">
        <f t="shared" si="45"/>
        <v>1.0133490926788502E-2</v>
      </c>
      <c r="O848" s="13">
        <f t="shared" si="45"/>
        <v>3.8297602970964739E-3</v>
      </c>
      <c r="P848" s="13">
        <f t="shared" si="45"/>
        <v>1.4003051483225892E-2</v>
      </c>
      <c r="Q848" s="7"/>
      <c r="R848" s="8"/>
      <c r="S848" s="8"/>
      <c r="T848" s="8"/>
      <c r="U848" s="8"/>
      <c r="V848" s="13"/>
      <c r="W848" s="14"/>
      <c r="X848" s="1"/>
      <c r="Y848" s="1"/>
      <c r="Z848" s="1"/>
      <c r="AA848" s="1"/>
      <c r="AB848" s="1"/>
      <c r="AC848" s="1"/>
      <c r="AD848" s="8"/>
      <c r="AE848" s="8"/>
      <c r="AF848" s="8"/>
      <c r="AG848" s="8"/>
      <c r="AH848" s="9"/>
      <c r="AI848" s="8"/>
      <c r="AJ848" s="13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7"/>
      <c r="BL848" s="7"/>
      <c r="BM848" s="7"/>
      <c r="BN848" s="7"/>
      <c r="BO848" s="7"/>
      <c r="BP848" s="7"/>
      <c r="BQ848" s="7"/>
      <c r="BR848" s="7"/>
      <c r="BT848" s="8"/>
      <c r="BV848" s="7"/>
      <c r="BW848" s="7"/>
      <c r="BX848" s="7"/>
      <c r="BY848" s="7"/>
      <c r="BZ848" s="7"/>
      <c r="CA848" s="7"/>
    </row>
    <row r="849" spans="1:79" x14ac:dyDescent="0.3">
      <c r="A849" s="1" t="s">
        <v>2847</v>
      </c>
      <c r="B849" s="1"/>
      <c r="C849" s="1" t="s">
        <v>1878</v>
      </c>
      <c r="D849" s="1"/>
      <c r="E849" s="1"/>
      <c r="F849" s="1"/>
      <c r="G849" s="1"/>
      <c r="H849" s="1">
        <v>14958.73</v>
      </c>
      <c r="I849" s="1">
        <v>0.45</v>
      </c>
      <c r="J849" s="12">
        <v>1168.03</v>
      </c>
      <c r="K849" s="5">
        <v>962.19</v>
      </c>
      <c r="L849" s="5">
        <v>1679.83</v>
      </c>
      <c r="M849" s="13">
        <f t="shared" si="44"/>
        <v>4.5004905413816854E-3</v>
      </c>
      <c r="N849" s="13">
        <f t="shared" si="45"/>
        <v>4.9298804095327942E-3</v>
      </c>
      <c r="O849" s="13">
        <f t="shared" si="45"/>
        <v>1.126677667188658E-2</v>
      </c>
      <c r="P849" s="13">
        <f t="shared" si="45"/>
        <v>-9.5157098422182784E-4</v>
      </c>
      <c r="Q849" s="7"/>
      <c r="R849" s="8"/>
      <c r="S849" s="8"/>
      <c r="T849" s="8"/>
      <c r="U849" s="8"/>
      <c r="V849" s="13"/>
      <c r="W849" s="14"/>
      <c r="X849" s="1"/>
      <c r="Y849" s="1"/>
      <c r="Z849" s="1"/>
      <c r="AA849" s="1"/>
      <c r="AB849" s="1"/>
      <c r="AC849" s="1"/>
      <c r="AD849" s="8"/>
      <c r="AE849" s="8"/>
      <c r="AF849" s="8"/>
      <c r="AG849" s="8"/>
      <c r="AH849" s="9"/>
      <c r="AI849" s="8"/>
      <c r="AJ849" s="13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7"/>
      <c r="BL849" s="7"/>
      <c r="BM849" s="7"/>
      <c r="BN849" s="7"/>
      <c r="BO849" s="7"/>
      <c r="BP849" s="7"/>
      <c r="BQ849" s="7"/>
      <c r="BR849" s="7"/>
      <c r="BT849" s="8"/>
      <c r="BV849" s="7"/>
      <c r="BW849" s="7"/>
      <c r="BX849" s="7"/>
      <c r="BY849" s="7"/>
      <c r="BZ849" s="7"/>
      <c r="CA849" s="7"/>
    </row>
    <row r="850" spans="1:79" x14ac:dyDescent="0.3">
      <c r="A850" s="1" t="s">
        <v>2848</v>
      </c>
      <c r="B850" s="1"/>
      <c r="C850" s="1" t="s">
        <v>1878</v>
      </c>
      <c r="D850" s="1"/>
      <c r="E850" s="1"/>
      <c r="F850" s="1"/>
      <c r="G850" s="1"/>
      <c r="H850" s="1">
        <v>15040.45</v>
      </c>
      <c r="I850" s="1">
        <v>0.55000000000000004</v>
      </c>
      <c r="J850" s="12">
        <v>1174.1300000000001</v>
      </c>
      <c r="K850" s="5">
        <v>964.48</v>
      </c>
      <c r="L850" s="5">
        <v>1691.72</v>
      </c>
      <c r="M850" s="13">
        <f t="shared" si="44"/>
        <v>5.4630306182410493E-3</v>
      </c>
      <c r="N850" s="13">
        <f t="shared" si="45"/>
        <v>5.2224686009778587E-3</v>
      </c>
      <c r="O850" s="13">
        <f t="shared" si="45"/>
        <v>2.3799873205916366E-3</v>
      </c>
      <c r="P850" s="13">
        <f t="shared" si="45"/>
        <v>7.0780971884061294E-3</v>
      </c>
      <c r="Q850" s="7"/>
      <c r="R850" s="8"/>
      <c r="S850" s="8"/>
      <c r="T850" s="8"/>
      <c r="U850" s="8"/>
      <c r="V850" s="13"/>
      <c r="W850" s="14"/>
      <c r="X850" s="1"/>
      <c r="Y850" s="1"/>
      <c r="Z850" s="1"/>
      <c r="AA850" s="1"/>
      <c r="AB850" s="1"/>
      <c r="AC850" s="1"/>
      <c r="AD850" s="8"/>
      <c r="AE850" s="8"/>
      <c r="AF850" s="8"/>
      <c r="AG850" s="8"/>
      <c r="AH850" s="9"/>
      <c r="AI850" s="8"/>
      <c r="AJ850" s="13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7"/>
      <c r="BL850" s="7"/>
      <c r="BM850" s="7"/>
      <c r="BN850" s="7"/>
      <c r="BO850" s="7"/>
      <c r="BP850" s="7"/>
      <c r="BQ850" s="7"/>
      <c r="BR850" s="7"/>
      <c r="BT850" s="8"/>
      <c r="BV850" s="7"/>
      <c r="BW850" s="7"/>
      <c r="BX850" s="7"/>
      <c r="BY850" s="7"/>
      <c r="BZ850" s="7"/>
      <c r="CA850" s="7"/>
    </row>
    <row r="851" spans="1:79" x14ac:dyDescent="0.3">
      <c r="A851" s="1" t="s">
        <v>2849</v>
      </c>
      <c r="B851" s="1"/>
      <c r="C851" s="1" t="s">
        <v>1878</v>
      </c>
      <c r="D851" s="1"/>
      <c r="E851" s="1"/>
      <c r="F851" s="1"/>
      <c r="G851" s="1"/>
      <c r="H851" s="1">
        <v>15099.64</v>
      </c>
      <c r="I851" s="1">
        <v>0.39</v>
      </c>
      <c r="J851" s="12">
        <v>1178.76</v>
      </c>
      <c r="K851" s="5">
        <v>968.36</v>
      </c>
      <c r="L851" s="5">
        <v>1689.23</v>
      </c>
      <c r="M851" s="13">
        <f t="shared" si="44"/>
        <v>3.9353875715153475E-3</v>
      </c>
      <c r="N851" s="13">
        <f t="shared" si="45"/>
        <v>3.9433452854453765E-3</v>
      </c>
      <c r="O851" s="13">
        <f t="shared" si="45"/>
        <v>4.022893165228858E-3</v>
      </c>
      <c r="P851" s="13">
        <f t="shared" si="45"/>
        <v>-1.4718747783321051E-3</v>
      </c>
      <c r="Q851" s="7"/>
      <c r="R851" s="8"/>
      <c r="S851" s="8"/>
      <c r="T851" s="8"/>
      <c r="U851" s="8"/>
      <c r="V851" s="13"/>
      <c r="W851" s="14"/>
      <c r="X851" s="1"/>
      <c r="Y851" s="1"/>
      <c r="Z851" s="1"/>
      <c r="AA851" s="1"/>
      <c r="AB851" s="1"/>
      <c r="AC851" s="1"/>
      <c r="AD851" s="8"/>
      <c r="AE851" s="8"/>
      <c r="AF851" s="8"/>
      <c r="AG851" s="8"/>
      <c r="AH851" s="9"/>
      <c r="AI851" s="8"/>
      <c r="AJ851" s="13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7"/>
      <c r="BL851" s="7"/>
      <c r="BM851" s="7"/>
      <c r="BN851" s="7"/>
      <c r="BO851" s="7"/>
      <c r="BP851" s="7"/>
      <c r="BQ851" s="7"/>
      <c r="BR851" s="7"/>
      <c r="BT851" s="8"/>
      <c r="BV851" s="7"/>
      <c r="BW851" s="7"/>
      <c r="BX851" s="7"/>
      <c r="BY851" s="7"/>
      <c r="BZ851" s="7"/>
      <c r="CA851" s="7"/>
    </row>
    <row r="852" spans="1:79" x14ac:dyDescent="0.3">
      <c r="A852" s="1" t="s">
        <v>2850</v>
      </c>
      <c r="B852" s="1"/>
      <c r="C852" s="1" t="s">
        <v>1878</v>
      </c>
      <c r="D852" s="1"/>
      <c r="E852" s="1"/>
      <c r="F852" s="1"/>
      <c r="G852" s="1"/>
      <c r="H852" s="1">
        <v>14937.2</v>
      </c>
      <c r="I852" s="1">
        <v>-1.08</v>
      </c>
      <c r="J852" s="12">
        <v>1162.53</v>
      </c>
      <c r="K852" s="5">
        <v>963.51</v>
      </c>
      <c r="L852" s="5">
        <v>1670.55</v>
      </c>
      <c r="M852" s="13">
        <f t="shared" si="44"/>
        <v>-1.0757872373116095E-2</v>
      </c>
      <c r="N852" s="13">
        <f t="shared" si="45"/>
        <v>-1.3768706097933459E-2</v>
      </c>
      <c r="O852" s="13">
        <f t="shared" si="45"/>
        <v>-5.0084679251518605E-3</v>
      </c>
      <c r="P852" s="13">
        <f t="shared" si="45"/>
        <v>-1.1058292831645278E-2</v>
      </c>
      <c r="Q852" s="7"/>
      <c r="R852" s="8"/>
      <c r="S852" s="8"/>
      <c r="T852" s="8"/>
      <c r="U852" s="8"/>
      <c r="V852" s="13"/>
      <c r="W852" s="14"/>
      <c r="X852" s="1"/>
      <c r="Y852" s="1"/>
      <c r="Z852" s="1"/>
      <c r="AA852" s="1"/>
      <c r="AB852" s="1"/>
      <c r="AC852" s="1"/>
      <c r="AD852" s="8"/>
      <c r="AE852" s="8"/>
      <c r="AF852" s="8"/>
      <c r="AG852" s="8"/>
      <c r="AH852" s="9"/>
      <c r="AI852" s="8"/>
      <c r="AJ852" s="13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7"/>
      <c r="BL852" s="7"/>
      <c r="BM852" s="7"/>
      <c r="BN852" s="7"/>
      <c r="BO852" s="7"/>
      <c r="BP852" s="7"/>
      <c r="BQ852" s="7"/>
      <c r="BR852" s="7"/>
      <c r="BT852" s="8"/>
      <c r="BV852" s="7"/>
      <c r="BW852" s="7"/>
      <c r="BX852" s="7"/>
      <c r="BY852" s="7"/>
      <c r="BZ852" s="7"/>
      <c r="CA852" s="7"/>
    </row>
    <row r="853" spans="1:79" x14ac:dyDescent="0.3">
      <c r="A853" s="1" t="s">
        <v>2851</v>
      </c>
      <c r="B853" s="1"/>
      <c r="C853" s="1" t="s">
        <v>1878</v>
      </c>
      <c r="D853" s="1"/>
      <c r="E853" s="1"/>
      <c r="F853" s="1"/>
      <c r="G853" s="1"/>
      <c r="H853" s="1">
        <v>15068.72</v>
      </c>
      <c r="I853" s="1">
        <v>0.88</v>
      </c>
      <c r="J853" s="12">
        <v>1175</v>
      </c>
      <c r="K853" s="5">
        <v>966.69</v>
      </c>
      <c r="L853" s="5">
        <v>1684.3</v>
      </c>
      <c r="M853" s="13">
        <f t="shared" si="44"/>
        <v>8.8048630265376016E-3</v>
      </c>
      <c r="N853" s="13">
        <f t="shared" si="45"/>
        <v>1.0726604904819581E-2</v>
      </c>
      <c r="O853" s="13">
        <f t="shared" si="45"/>
        <v>3.3004327926020594E-3</v>
      </c>
      <c r="P853" s="13">
        <f t="shared" si="45"/>
        <v>8.2308221843105933E-3</v>
      </c>
      <c r="Q853" s="7"/>
      <c r="R853" s="8"/>
      <c r="S853" s="8"/>
      <c r="T853" s="8"/>
      <c r="U853" s="8"/>
      <c r="V853" s="13"/>
      <c r="W853" s="14"/>
      <c r="X853" s="1"/>
      <c r="Y853" s="1"/>
      <c r="Z853" s="1"/>
      <c r="AA853" s="1"/>
      <c r="AB853" s="1"/>
      <c r="AC853" s="1"/>
      <c r="AD853" s="8"/>
      <c r="AE853" s="8"/>
      <c r="AF853" s="8"/>
      <c r="AG853" s="8"/>
      <c r="AH853" s="9"/>
      <c r="AI853" s="8"/>
      <c r="AJ853" s="13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7"/>
      <c r="BL853" s="7"/>
      <c r="BM853" s="7"/>
      <c r="BN853" s="7"/>
      <c r="BO853" s="7"/>
      <c r="BP853" s="7"/>
      <c r="BQ853" s="7"/>
      <c r="BR853" s="7"/>
      <c r="BT853" s="8"/>
      <c r="BV853" s="7"/>
      <c r="BW853" s="7"/>
      <c r="BX853" s="7"/>
      <c r="BY853" s="7"/>
      <c r="BZ853" s="7"/>
      <c r="CA853" s="7"/>
    </row>
    <row r="854" spans="1:79" x14ac:dyDescent="0.3">
      <c r="A854" s="1" t="s">
        <v>2852</v>
      </c>
      <c r="B854" s="1"/>
      <c r="C854" s="1" t="s">
        <v>1878</v>
      </c>
      <c r="D854" s="1"/>
      <c r="E854" s="1"/>
      <c r="F854" s="1"/>
      <c r="G854" s="1"/>
      <c r="H854" s="1">
        <v>15153.67</v>
      </c>
      <c r="I854" s="1">
        <v>0.56000000000000005</v>
      </c>
      <c r="J854" s="12">
        <v>1180.25</v>
      </c>
      <c r="K854" s="5">
        <v>969.58</v>
      </c>
      <c r="L854" s="5">
        <v>1681.34</v>
      </c>
      <c r="M854" s="13">
        <f t="shared" si="44"/>
        <v>5.6375060390001508E-3</v>
      </c>
      <c r="N854" s="13">
        <f t="shared" si="45"/>
        <v>4.4680851063829685E-3</v>
      </c>
      <c r="O854" s="13">
        <f t="shared" si="45"/>
        <v>2.9895830100652443E-3</v>
      </c>
      <c r="P854" s="13">
        <f t="shared" si="45"/>
        <v>-1.7574066377723518E-3</v>
      </c>
      <c r="Q854" s="7"/>
      <c r="R854" s="8"/>
      <c r="S854" s="8"/>
      <c r="T854" s="8"/>
      <c r="U854" s="8"/>
      <c r="V854" s="13"/>
      <c r="W854" s="14"/>
      <c r="X854" s="1"/>
      <c r="Y854" s="1"/>
      <c r="Z854" s="1"/>
      <c r="AA854" s="1"/>
      <c r="AB854" s="1"/>
      <c r="AC854" s="1"/>
      <c r="AD854" s="8"/>
      <c r="AE854" s="8"/>
      <c r="AF854" s="8"/>
      <c r="AG854" s="8"/>
      <c r="AH854" s="9"/>
      <c r="AI854" s="8"/>
      <c r="AJ854" s="13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7"/>
      <c r="BL854" s="7"/>
      <c r="BM854" s="7"/>
      <c r="BN854" s="7"/>
      <c r="BO854" s="7"/>
      <c r="BP854" s="7"/>
      <c r="BQ854" s="7"/>
      <c r="BR854" s="7"/>
      <c r="BT854" s="8"/>
      <c r="BV854" s="7"/>
      <c r="BW854" s="7"/>
      <c r="BX854" s="7"/>
      <c r="BY854" s="7"/>
      <c r="BZ854" s="7"/>
      <c r="CA854" s="7"/>
    </row>
    <row r="855" spans="1:79" x14ac:dyDescent="0.3">
      <c r="A855" s="1" t="s">
        <v>2853</v>
      </c>
      <c r="B855" s="1"/>
      <c r="C855" s="1" t="s">
        <v>1878</v>
      </c>
      <c r="D855" s="1"/>
      <c r="E855" s="1"/>
      <c r="F855" s="1"/>
      <c r="G855" s="1"/>
      <c r="H855" s="1">
        <v>15304.37</v>
      </c>
      <c r="I855" s="1">
        <v>0.99</v>
      </c>
      <c r="J855" s="12">
        <v>1192.46</v>
      </c>
      <c r="K855" s="5">
        <v>976.87</v>
      </c>
      <c r="L855" s="5">
        <v>1700.44</v>
      </c>
      <c r="M855" s="13">
        <f t="shared" si="44"/>
        <v>9.944785652584498E-3</v>
      </c>
      <c r="N855" s="13">
        <f t="shared" si="45"/>
        <v>1.034526583350992E-2</v>
      </c>
      <c r="O855" s="13">
        <f t="shared" si="45"/>
        <v>7.5187194455330619E-3</v>
      </c>
      <c r="P855" s="13">
        <f t="shared" si="45"/>
        <v>1.1359986677293099E-2</v>
      </c>
      <c r="Q855" s="7"/>
      <c r="R855" s="8"/>
      <c r="S855" s="8"/>
      <c r="T855" s="8"/>
      <c r="U855" s="8"/>
      <c r="V855" s="13"/>
      <c r="W855" s="14"/>
      <c r="X855" s="1"/>
      <c r="Y855" s="1"/>
      <c r="Z855" s="1"/>
      <c r="AA855" s="1"/>
      <c r="AB855" s="1"/>
      <c r="AC855" s="1"/>
      <c r="AD855" s="8"/>
      <c r="AE855" s="8"/>
      <c r="AF855" s="8"/>
      <c r="AG855" s="8"/>
      <c r="AH855" s="9"/>
      <c r="AI855" s="8"/>
      <c r="AJ855" s="13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7"/>
      <c r="BL855" s="7"/>
      <c r="BM855" s="7"/>
      <c r="BN855" s="7"/>
      <c r="BO855" s="7"/>
      <c r="BP855" s="7"/>
      <c r="BQ855" s="7"/>
      <c r="BR855" s="7"/>
      <c r="BT855" s="8"/>
      <c r="BV855" s="7"/>
      <c r="BW855" s="7"/>
      <c r="BX855" s="7"/>
      <c r="BY855" s="7"/>
      <c r="BZ855" s="7"/>
      <c r="CA855" s="7"/>
    </row>
    <row r="856" spans="1:79" x14ac:dyDescent="0.3">
      <c r="A856" s="1" t="s">
        <v>2854</v>
      </c>
      <c r="B856" s="1"/>
      <c r="C856" s="1" t="s">
        <v>1878</v>
      </c>
      <c r="D856" s="1"/>
      <c r="E856" s="1"/>
      <c r="F856" s="1"/>
      <c r="G856" s="1"/>
      <c r="H856" s="1">
        <v>15250.08</v>
      </c>
      <c r="I856" s="1">
        <v>-0.35</v>
      </c>
      <c r="J856" s="12">
        <v>1188.51</v>
      </c>
      <c r="K856" s="5">
        <v>977.57</v>
      </c>
      <c r="L856" s="5">
        <v>1715.83</v>
      </c>
      <c r="M856" s="13">
        <f t="shared" si="44"/>
        <v>-3.547352814915028E-3</v>
      </c>
      <c r="N856" s="13">
        <f t="shared" si="45"/>
        <v>-3.3124800831894063E-3</v>
      </c>
      <c r="O856" s="13">
        <f t="shared" si="45"/>
        <v>7.1657436506389338E-4</v>
      </c>
      <c r="P856" s="13">
        <f t="shared" si="45"/>
        <v>9.0505986685798234E-3</v>
      </c>
      <c r="Q856" s="7"/>
      <c r="R856" s="8"/>
      <c r="S856" s="8"/>
      <c r="T856" s="8"/>
      <c r="U856" s="8"/>
      <c r="V856" s="13"/>
      <c r="W856" s="14"/>
      <c r="X856" s="1"/>
      <c r="Y856" s="1"/>
      <c r="Z856" s="1"/>
      <c r="AA856" s="1"/>
      <c r="AB856" s="1"/>
      <c r="AC856" s="1"/>
      <c r="AD856" s="8"/>
      <c r="AE856" s="8"/>
      <c r="AF856" s="8"/>
      <c r="AG856" s="8"/>
      <c r="AH856" s="9"/>
      <c r="AI856" s="8"/>
      <c r="AJ856" s="13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7"/>
      <c r="BL856" s="7"/>
      <c r="BM856" s="7"/>
      <c r="BN856" s="7"/>
      <c r="BO856" s="7"/>
      <c r="BP856" s="7"/>
      <c r="BQ856" s="7"/>
      <c r="BR856" s="7"/>
      <c r="BT856" s="8"/>
      <c r="BV856" s="7"/>
      <c r="BW856" s="7"/>
      <c r="BX856" s="7"/>
      <c r="BY856" s="7"/>
      <c r="BZ856" s="7"/>
      <c r="CA856" s="7"/>
    </row>
    <row r="857" spans="1:79" x14ac:dyDescent="0.3">
      <c r="A857" s="1" t="s">
        <v>2855</v>
      </c>
      <c r="B857" s="1"/>
      <c r="C857" s="1" t="s">
        <v>1878</v>
      </c>
      <c r="D857" s="1"/>
      <c r="E857" s="1"/>
      <c r="F857" s="1"/>
      <c r="G857" s="1"/>
      <c r="H857" s="1">
        <v>15320.65</v>
      </c>
      <c r="I857" s="1">
        <v>0.46</v>
      </c>
      <c r="J857" s="12">
        <v>1195.18</v>
      </c>
      <c r="K857" s="5">
        <v>976.49</v>
      </c>
      <c r="L857" s="5">
        <v>1705.62</v>
      </c>
      <c r="M857" s="13">
        <f t="shared" si="44"/>
        <v>4.6275167081091251E-3</v>
      </c>
      <c r="N857" s="13">
        <f t="shared" si="45"/>
        <v>5.6120688929837126E-3</v>
      </c>
      <c r="O857" s="13">
        <f t="shared" si="45"/>
        <v>-1.1047802203423274E-3</v>
      </c>
      <c r="P857" s="13">
        <f t="shared" si="45"/>
        <v>-5.9504729489517905E-3</v>
      </c>
      <c r="Q857" s="7"/>
      <c r="R857" s="8"/>
      <c r="S857" s="8"/>
      <c r="T857" s="8"/>
      <c r="U857" s="8"/>
      <c r="V857" s="13"/>
      <c r="W857" s="14"/>
      <c r="X857" s="1"/>
      <c r="Y857" s="1"/>
      <c r="Z857" s="1"/>
      <c r="AA857" s="1"/>
      <c r="AB857" s="1"/>
      <c r="AC857" s="1"/>
      <c r="AD857" s="8"/>
      <c r="AE857" s="8"/>
      <c r="AF857" s="8"/>
      <c r="AG857" s="8"/>
      <c r="AH857" s="9"/>
      <c r="AI857" s="8"/>
      <c r="AJ857" s="13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7"/>
      <c r="BL857" s="7"/>
      <c r="BM857" s="7"/>
      <c r="BN857" s="7"/>
      <c r="BO857" s="7"/>
      <c r="BP857" s="7"/>
      <c r="BQ857" s="7"/>
      <c r="BR857" s="7"/>
      <c r="BT857" s="8"/>
      <c r="BV857" s="7"/>
      <c r="BW857" s="7"/>
      <c r="BX857" s="7"/>
      <c r="BY857" s="7"/>
      <c r="BZ857" s="7"/>
      <c r="CA857" s="7"/>
    </row>
    <row r="858" spans="1:79" x14ac:dyDescent="0.3">
      <c r="A858" s="1" t="s">
        <v>2856</v>
      </c>
      <c r="B858" s="1"/>
      <c r="C858" s="1" t="s">
        <v>1878</v>
      </c>
      <c r="D858" s="1"/>
      <c r="E858" s="1"/>
      <c r="F858" s="1"/>
      <c r="G858" s="1"/>
      <c r="H858" s="1">
        <v>15472.31</v>
      </c>
      <c r="I858" s="1">
        <v>0.99</v>
      </c>
      <c r="J858" s="12">
        <v>1211.04</v>
      </c>
      <c r="K858" s="5">
        <v>978.53</v>
      </c>
      <c r="L858" s="5">
        <v>1711.92</v>
      </c>
      <c r="M858" s="13">
        <f t="shared" si="44"/>
        <v>9.8990578075994762E-3</v>
      </c>
      <c r="N858" s="13">
        <f t="shared" si="45"/>
        <v>1.3269967703609442E-2</v>
      </c>
      <c r="O858" s="13">
        <f t="shared" si="45"/>
        <v>2.0891150959045923E-3</v>
      </c>
      <c r="P858" s="13">
        <f t="shared" si="45"/>
        <v>3.6936715094806338E-3</v>
      </c>
      <c r="Q858" s="7"/>
      <c r="R858" s="8"/>
      <c r="S858" s="8"/>
      <c r="T858" s="8"/>
      <c r="U858" s="8"/>
      <c r="V858" s="13"/>
      <c r="W858" s="14"/>
      <c r="X858" s="1"/>
      <c r="Y858" s="1"/>
      <c r="Z858" s="1"/>
      <c r="AA858" s="1"/>
      <c r="AB858" s="1"/>
      <c r="AC858" s="1"/>
      <c r="AD858" s="8"/>
      <c r="AE858" s="8"/>
      <c r="AF858" s="8"/>
      <c r="AG858" s="8"/>
      <c r="AH858" s="9"/>
      <c r="AI858" s="8"/>
      <c r="AJ858" s="13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7"/>
      <c r="BL858" s="7"/>
      <c r="BM858" s="7"/>
      <c r="BN858" s="7"/>
      <c r="BO858" s="7"/>
      <c r="BP858" s="7"/>
      <c r="BQ858" s="7"/>
      <c r="BR858" s="7"/>
      <c r="BT858" s="8"/>
      <c r="BV858" s="7"/>
      <c r="BW858" s="7"/>
      <c r="BX858" s="7"/>
      <c r="BY858" s="7"/>
      <c r="BZ858" s="7"/>
      <c r="CA858" s="7"/>
    </row>
    <row r="859" spans="1:79" x14ac:dyDescent="0.3">
      <c r="A859" s="1" t="s">
        <v>2857</v>
      </c>
      <c r="B859" s="1"/>
      <c r="C859" s="1" t="s">
        <v>1878</v>
      </c>
      <c r="D859" s="1"/>
      <c r="E859" s="1"/>
      <c r="F859" s="1"/>
      <c r="G859" s="1"/>
      <c r="H859" s="1">
        <v>15460.01</v>
      </c>
      <c r="I859" s="1">
        <v>-0.08</v>
      </c>
      <c r="J859" s="12">
        <v>1210.8900000000001</v>
      </c>
      <c r="K859" s="5">
        <v>977.9</v>
      </c>
      <c r="L859" s="5">
        <v>1715.7</v>
      </c>
      <c r="M859" s="13">
        <f t="shared" si="44"/>
        <v>-7.9496855996286087E-4</v>
      </c>
      <c r="N859" s="13">
        <f t="shared" si="45"/>
        <v>-1.2386048355117474E-4</v>
      </c>
      <c r="O859" s="13">
        <f t="shared" si="45"/>
        <v>-6.4382287717290598E-4</v>
      </c>
      <c r="P859" s="13">
        <f t="shared" si="45"/>
        <v>2.2080471050049955E-3</v>
      </c>
      <c r="Q859" s="7"/>
      <c r="R859" s="8"/>
      <c r="S859" s="8"/>
      <c r="T859" s="8"/>
      <c r="U859" s="8"/>
      <c r="V859" s="13"/>
      <c r="W859" s="14"/>
      <c r="X859" s="1"/>
      <c r="Y859" s="1"/>
      <c r="Z859" s="1"/>
      <c r="AA859" s="1"/>
      <c r="AB859" s="1"/>
      <c r="AC859" s="1"/>
      <c r="AD859" s="8"/>
      <c r="AE859" s="8"/>
      <c r="AF859" s="8"/>
      <c r="AG859" s="8"/>
      <c r="AH859" s="9"/>
      <c r="AI859" s="8"/>
      <c r="AJ859" s="13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7"/>
      <c r="BL859" s="7"/>
      <c r="BM859" s="7"/>
      <c r="BN859" s="7"/>
      <c r="BO859" s="7"/>
      <c r="BP859" s="7"/>
      <c r="BQ859" s="7"/>
      <c r="BR859" s="7"/>
      <c r="BT859" s="8"/>
      <c r="BV859" s="7"/>
      <c r="BW859" s="7"/>
      <c r="BX859" s="7"/>
      <c r="BY859" s="7"/>
      <c r="BZ859" s="7"/>
      <c r="CA859" s="7"/>
    </row>
    <row r="860" spans="1:79" x14ac:dyDescent="0.3">
      <c r="A860" s="1" t="s">
        <v>2858</v>
      </c>
      <c r="B860" s="1"/>
      <c r="C860" s="1" t="s">
        <v>1878</v>
      </c>
      <c r="D860" s="1"/>
      <c r="E860" s="1"/>
      <c r="F860" s="1"/>
      <c r="G860" s="1"/>
      <c r="H860" s="1">
        <v>15598.45</v>
      </c>
      <c r="I860" s="1">
        <v>0.9</v>
      </c>
      <c r="J860" s="12">
        <v>1225.8800000000001</v>
      </c>
      <c r="K860" s="5">
        <v>974.77</v>
      </c>
      <c r="L860" s="5">
        <v>1721.1</v>
      </c>
      <c r="M860" s="13">
        <f t="shared" si="44"/>
        <v>8.9547160706882067E-3</v>
      </c>
      <c r="N860" s="13">
        <f t="shared" si="45"/>
        <v>1.2379324298656291E-2</v>
      </c>
      <c r="O860" s="13">
        <f t="shared" si="45"/>
        <v>-3.2007362716024446E-3</v>
      </c>
      <c r="P860" s="13">
        <f t="shared" si="45"/>
        <v>3.1474033922014311E-3</v>
      </c>
      <c r="Q860" s="7"/>
      <c r="R860" s="8"/>
      <c r="S860" s="8"/>
      <c r="T860" s="8"/>
      <c r="U860" s="8"/>
      <c r="V860" s="13"/>
      <c r="W860" s="14"/>
      <c r="X860" s="1"/>
      <c r="Y860" s="1"/>
      <c r="Z860" s="1"/>
      <c r="AA860" s="1"/>
      <c r="AB860" s="1"/>
      <c r="AC860" s="1"/>
      <c r="AD860" s="8"/>
      <c r="AE860" s="8"/>
      <c r="AF860" s="8"/>
      <c r="AG860" s="8"/>
      <c r="AH860" s="9"/>
      <c r="AI860" s="8"/>
      <c r="AJ860" s="13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7"/>
      <c r="BL860" s="7"/>
      <c r="BM860" s="7"/>
      <c r="BN860" s="7"/>
      <c r="BO860" s="7"/>
      <c r="BP860" s="7"/>
      <c r="BQ860" s="7"/>
      <c r="BR860" s="7"/>
      <c r="BT860" s="8"/>
      <c r="BV860" s="7"/>
      <c r="BW860" s="7"/>
      <c r="BX860" s="7"/>
      <c r="BY860" s="7"/>
      <c r="BZ860" s="7"/>
      <c r="CA860" s="7"/>
    </row>
    <row r="861" spans="1:79" x14ac:dyDescent="0.3">
      <c r="A861" s="1" t="s">
        <v>2859</v>
      </c>
      <c r="B861" s="1"/>
      <c r="C861" s="1" t="s">
        <v>1878</v>
      </c>
      <c r="D861" s="1"/>
      <c r="E861" s="1"/>
      <c r="F861" s="1"/>
      <c r="G861" s="1"/>
      <c r="H861" s="1">
        <v>15477.49</v>
      </c>
      <c r="I861" s="1">
        <v>-0.78</v>
      </c>
      <c r="J861" s="12">
        <v>1215.75</v>
      </c>
      <c r="K861" s="5">
        <v>960.78</v>
      </c>
      <c r="L861" s="5">
        <v>1708.49</v>
      </c>
      <c r="M861" s="13">
        <f t="shared" si="44"/>
        <v>-7.75461664460253E-3</v>
      </c>
      <c r="N861" s="13">
        <f t="shared" si="45"/>
        <v>-8.2634515613274617E-3</v>
      </c>
      <c r="O861" s="13">
        <f t="shared" si="45"/>
        <v>-1.4352103573150643E-2</v>
      </c>
      <c r="P861" s="13">
        <f t="shared" si="45"/>
        <v>-7.3267096624251016E-3</v>
      </c>
      <c r="Q861" s="7"/>
      <c r="R861" s="8"/>
      <c r="S861" s="8"/>
      <c r="T861" s="8"/>
      <c r="U861" s="8"/>
      <c r="V861" s="13"/>
      <c r="W861" s="14"/>
      <c r="X861" s="1"/>
      <c r="Y861" s="1"/>
      <c r="Z861" s="1"/>
      <c r="AA861" s="1"/>
      <c r="AB861" s="1"/>
      <c r="AC861" s="1"/>
      <c r="AD861" s="8"/>
      <c r="AE861" s="8"/>
      <c r="AF861" s="8"/>
      <c r="AG861" s="8"/>
      <c r="AH861" s="9"/>
      <c r="AI861" s="8"/>
      <c r="AJ861" s="13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7"/>
      <c r="BL861" s="7"/>
      <c r="BM861" s="7"/>
      <c r="BN861" s="7"/>
      <c r="BO861" s="7"/>
      <c r="BP861" s="7"/>
      <c r="BQ861" s="7"/>
      <c r="BR861" s="7"/>
      <c r="BT861" s="8"/>
      <c r="BV861" s="7"/>
      <c r="BW861" s="7"/>
      <c r="BX861" s="7"/>
      <c r="BY861" s="7"/>
      <c r="BZ861" s="7"/>
      <c r="CA861" s="7"/>
    </row>
    <row r="862" spans="1:79" x14ac:dyDescent="0.3">
      <c r="A862" s="1" t="s">
        <v>2860</v>
      </c>
      <c r="B862" s="1"/>
      <c r="C862" s="1" t="s">
        <v>1878</v>
      </c>
      <c r="D862" s="1"/>
      <c r="E862" s="1"/>
      <c r="F862" s="1"/>
      <c r="G862" s="1"/>
      <c r="H862" s="1">
        <v>15384.13</v>
      </c>
      <c r="I862" s="1">
        <v>-0.6</v>
      </c>
      <c r="J862" s="12">
        <v>1208.21</v>
      </c>
      <c r="K862" s="5">
        <v>952</v>
      </c>
      <c r="L862" s="5">
        <v>1685.53</v>
      </c>
      <c r="M862" s="13">
        <f t="shared" si="44"/>
        <v>-6.0319858064841192E-3</v>
      </c>
      <c r="N862" s="13">
        <f t="shared" si="45"/>
        <v>-6.2019329631913811E-3</v>
      </c>
      <c r="O862" s="13">
        <f t="shared" si="45"/>
        <v>-9.1384083765273516E-3</v>
      </c>
      <c r="P862" s="13">
        <f t="shared" si="45"/>
        <v>-1.343876756668172E-2</v>
      </c>
      <c r="Q862" s="7"/>
      <c r="R862" s="8"/>
      <c r="S862" s="8"/>
      <c r="T862" s="8"/>
      <c r="U862" s="8"/>
      <c r="V862" s="13"/>
      <c r="W862" s="14"/>
      <c r="X862" s="1"/>
      <c r="Y862" s="1"/>
      <c r="Z862" s="1"/>
      <c r="AA862" s="1"/>
      <c r="AB862" s="1"/>
      <c r="AC862" s="1"/>
      <c r="AD862" s="8"/>
      <c r="AE862" s="8"/>
      <c r="AF862" s="8"/>
      <c r="AG862" s="8"/>
      <c r="AH862" s="9"/>
      <c r="AI862" s="8"/>
      <c r="AJ862" s="13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7"/>
      <c r="BL862" s="7"/>
      <c r="BM862" s="7"/>
      <c r="BN862" s="7"/>
      <c r="BO862" s="7"/>
      <c r="BP862" s="7"/>
      <c r="BQ862" s="7"/>
      <c r="BR862" s="7"/>
      <c r="BT862" s="8"/>
      <c r="BV862" s="7"/>
      <c r="BW862" s="7"/>
      <c r="BX862" s="7"/>
      <c r="BY862" s="7"/>
      <c r="BZ862" s="7"/>
      <c r="CA862" s="7"/>
    </row>
    <row r="863" spans="1:79" x14ac:dyDescent="0.3">
      <c r="A863" s="1" t="s">
        <v>2861</v>
      </c>
      <c r="B863" s="1"/>
      <c r="C863" s="1" t="s">
        <v>1878</v>
      </c>
      <c r="D863" s="1"/>
      <c r="E863" s="1"/>
      <c r="F863" s="1"/>
      <c r="G863" s="1"/>
      <c r="H863" s="1">
        <v>15437.84</v>
      </c>
      <c r="I863" s="1">
        <v>0.35</v>
      </c>
      <c r="J863" s="12">
        <v>1211.19</v>
      </c>
      <c r="K863" s="5">
        <v>953.76</v>
      </c>
      <c r="L863" s="5">
        <v>1680.99</v>
      </c>
      <c r="M863" s="13">
        <f t="shared" si="44"/>
        <v>3.4912601492578244E-3</v>
      </c>
      <c r="N863" s="13">
        <f t="shared" si="45"/>
        <v>2.4664586454341553E-3</v>
      </c>
      <c r="O863" s="13">
        <f t="shared" si="45"/>
        <v>1.8487394957982239E-3</v>
      </c>
      <c r="P863" s="13">
        <f t="shared" si="45"/>
        <v>-2.693514799499197E-3</v>
      </c>
      <c r="Q863" s="7"/>
      <c r="R863" s="8"/>
      <c r="S863" s="8"/>
      <c r="T863" s="8"/>
      <c r="U863" s="8"/>
      <c r="V863" s="13"/>
      <c r="W863" s="14"/>
      <c r="X863" s="1"/>
      <c r="Y863" s="1"/>
      <c r="Z863" s="1"/>
      <c r="AA863" s="1"/>
      <c r="AB863" s="1"/>
      <c r="AC863" s="1"/>
      <c r="AD863" s="8"/>
      <c r="AE863" s="8"/>
      <c r="AF863" s="8"/>
      <c r="AG863" s="8"/>
      <c r="AH863" s="9"/>
      <c r="AI863" s="8"/>
      <c r="AJ863" s="13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7"/>
      <c r="BL863" s="7"/>
      <c r="BM863" s="7"/>
      <c r="BN863" s="7"/>
      <c r="BO863" s="7"/>
      <c r="BP863" s="7"/>
      <c r="BQ863" s="7"/>
      <c r="BR863" s="7"/>
      <c r="BT863" s="8"/>
      <c r="BV863" s="7"/>
      <c r="BW863" s="7"/>
      <c r="BX863" s="7"/>
      <c r="BY863" s="7"/>
      <c r="BZ863" s="7"/>
      <c r="CA863" s="7"/>
    </row>
    <row r="864" spans="1:79" x14ac:dyDescent="0.3">
      <c r="A864" s="1" t="s">
        <v>2862</v>
      </c>
      <c r="B864" s="1"/>
      <c r="C864" s="1" t="s">
        <v>1878</v>
      </c>
      <c r="D864" s="1"/>
      <c r="E864" s="1"/>
      <c r="F864" s="1"/>
      <c r="G864" s="1"/>
      <c r="H864" s="1">
        <v>15582.97</v>
      </c>
      <c r="I864" s="1">
        <v>0.94</v>
      </c>
      <c r="J864" s="12">
        <v>1224.82</v>
      </c>
      <c r="K864" s="5">
        <v>958.17</v>
      </c>
      <c r="L864" s="5">
        <v>1683.7</v>
      </c>
      <c r="M864" s="13">
        <f t="shared" si="44"/>
        <v>9.400926554492095E-3</v>
      </c>
      <c r="N864" s="13">
        <f t="shared" si="45"/>
        <v>1.1253395421032097E-2</v>
      </c>
      <c r="O864" s="13">
        <f t="shared" si="45"/>
        <v>4.6238047307498586E-3</v>
      </c>
      <c r="P864" s="13">
        <f t="shared" si="45"/>
        <v>1.6121452239454825E-3</v>
      </c>
      <c r="Q864" s="7"/>
      <c r="R864" s="8"/>
      <c r="S864" s="8"/>
      <c r="T864" s="8"/>
      <c r="U864" s="8"/>
      <c r="V864" s="13"/>
      <c r="W864" s="14"/>
      <c r="X864" s="1"/>
      <c r="Y864" s="1"/>
      <c r="Z864" s="1"/>
      <c r="AA864" s="1"/>
      <c r="AB864" s="1"/>
      <c r="AC864" s="1"/>
      <c r="AD864" s="8"/>
      <c r="AE864" s="8"/>
      <c r="AF864" s="8"/>
      <c r="AG864" s="8"/>
      <c r="AH864" s="9"/>
      <c r="AI864" s="8"/>
      <c r="AJ864" s="13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7"/>
      <c r="BL864" s="7"/>
      <c r="BM864" s="7"/>
      <c r="BN864" s="7"/>
      <c r="BO864" s="7"/>
      <c r="BP864" s="7"/>
      <c r="BQ864" s="7"/>
      <c r="BR864" s="7"/>
      <c r="BT864" s="8"/>
      <c r="BV864" s="7"/>
      <c r="BW864" s="7"/>
      <c r="BX864" s="7"/>
      <c r="BY864" s="7"/>
      <c r="BZ864" s="7"/>
      <c r="CA864" s="7"/>
    </row>
    <row r="865" spans="1:79" x14ac:dyDescent="0.3">
      <c r="A865" s="1" t="s">
        <v>2863</v>
      </c>
      <c r="B865" s="1"/>
      <c r="C865" s="1" t="s">
        <v>1878</v>
      </c>
      <c r="D865" s="1"/>
      <c r="E865" s="1"/>
      <c r="F865" s="1"/>
      <c r="G865" s="1"/>
      <c r="H865" s="1">
        <v>15560.74</v>
      </c>
      <c r="I865" s="1">
        <v>-0.14000000000000001</v>
      </c>
      <c r="J865" s="12">
        <v>1220.1600000000001</v>
      </c>
      <c r="K865" s="5">
        <v>961.48</v>
      </c>
      <c r="L865" s="5">
        <v>1692.53</v>
      </c>
      <c r="M865" s="13">
        <f t="shared" si="44"/>
        <v>-1.4265573250799024E-3</v>
      </c>
      <c r="N865" s="13">
        <f t="shared" si="45"/>
        <v>-3.8046406818960099E-3</v>
      </c>
      <c r="O865" s="13">
        <f t="shared" si="45"/>
        <v>3.4545018107434711E-3</v>
      </c>
      <c r="P865" s="13">
        <f t="shared" si="45"/>
        <v>5.2444022094197962E-3</v>
      </c>
      <c r="Q865" s="7"/>
      <c r="R865" s="8"/>
      <c r="S865" s="8"/>
      <c r="T865" s="8"/>
      <c r="U865" s="8"/>
      <c r="V865" s="13"/>
      <c r="W865" s="14"/>
      <c r="X865" s="1"/>
      <c r="Y865" s="1"/>
      <c r="Z865" s="1"/>
      <c r="AA865" s="1"/>
      <c r="AB865" s="1"/>
      <c r="AC865" s="1"/>
      <c r="AD865" s="8"/>
      <c r="AE865" s="8"/>
      <c r="AF865" s="8"/>
      <c r="AG865" s="8"/>
      <c r="AH865" s="9"/>
      <c r="AI865" s="8"/>
      <c r="AJ865" s="13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7"/>
      <c r="BL865" s="7"/>
      <c r="BM865" s="7"/>
      <c r="BN865" s="7"/>
      <c r="BO865" s="7"/>
      <c r="BP865" s="7"/>
      <c r="BQ865" s="7"/>
      <c r="BR865" s="7"/>
      <c r="BT865" s="8"/>
      <c r="BV865" s="7"/>
      <c r="BW865" s="7"/>
      <c r="BX865" s="7"/>
      <c r="BY865" s="7"/>
      <c r="BZ865" s="7"/>
      <c r="CA865" s="7"/>
    </row>
    <row r="866" spans="1:79" x14ac:dyDescent="0.3">
      <c r="A866" s="1" t="s">
        <v>2864</v>
      </c>
      <c r="B866" s="1"/>
      <c r="C866" s="1" t="s">
        <v>1878</v>
      </c>
      <c r="D866" s="1"/>
      <c r="E866" s="1"/>
      <c r="F866" s="1"/>
      <c r="G866" s="1"/>
      <c r="H866" s="1">
        <v>15573.27</v>
      </c>
      <c r="I866" s="1">
        <v>0.08</v>
      </c>
      <c r="J866" s="12">
        <v>1218.81</v>
      </c>
      <c r="K866" s="5">
        <v>963.06</v>
      </c>
      <c r="L866" s="5">
        <v>1686.22</v>
      </c>
      <c r="M866" s="13">
        <f t="shared" si="44"/>
        <v>8.0523162780177238E-4</v>
      </c>
      <c r="N866" s="13">
        <f t="shared" si="45"/>
        <v>-1.1064122738002613E-3</v>
      </c>
      <c r="O866" s="13">
        <f t="shared" si="45"/>
        <v>1.643299912634566E-3</v>
      </c>
      <c r="P866" s="13">
        <f t="shared" si="45"/>
        <v>-3.728146620739281E-3</v>
      </c>
      <c r="Q866" s="7"/>
      <c r="R866" s="8"/>
      <c r="S866" s="8"/>
      <c r="T866" s="8"/>
      <c r="U866" s="8"/>
      <c r="V866" s="13"/>
      <c r="W866" s="14"/>
      <c r="X866" s="1"/>
      <c r="Y866" s="1"/>
      <c r="Z866" s="1"/>
      <c r="AA866" s="1"/>
      <c r="AB866" s="1"/>
      <c r="AC866" s="1"/>
      <c r="AD866" s="8"/>
      <c r="AE866" s="8"/>
      <c r="AF866" s="8"/>
      <c r="AG866" s="8"/>
      <c r="AH866" s="9"/>
      <c r="AI866" s="8"/>
      <c r="AJ866" s="13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7"/>
      <c r="BL866" s="7"/>
      <c r="BM866" s="7"/>
      <c r="BN866" s="7"/>
      <c r="BO866" s="7"/>
      <c r="BP866" s="7"/>
      <c r="BQ866" s="7"/>
      <c r="BR866" s="7"/>
      <c r="BT866" s="8"/>
      <c r="BV866" s="7"/>
      <c r="BW866" s="7"/>
      <c r="BX866" s="7"/>
      <c r="BY866" s="7"/>
      <c r="BZ866" s="7"/>
      <c r="CA866" s="7"/>
    </row>
    <row r="867" spans="1:79" x14ac:dyDescent="0.3">
      <c r="A867" s="1" t="s">
        <v>2865</v>
      </c>
      <c r="B867" s="1"/>
      <c r="C867" s="1" t="s">
        <v>1878</v>
      </c>
      <c r="D867" s="1"/>
      <c r="E867" s="1"/>
      <c r="F867" s="1"/>
      <c r="G867" s="1"/>
      <c r="H867" s="1">
        <v>15707.64</v>
      </c>
      <c r="I867" s="1">
        <v>0.86</v>
      </c>
      <c r="J867" s="12">
        <v>1227.42</v>
      </c>
      <c r="K867" s="5">
        <v>974.51</v>
      </c>
      <c r="L867" s="5">
        <v>1706.09</v>
      </c>
      <c r="M867" s="13">
        <f t="shared" si="44"/>
        <v>8.6282457056223727E-3</v>
      </c>
      <c r="N867" s="13">
        <f t="shared" si="45"/>
        <v>7.0642676052872222E-3</v>
      </c>
      <c r="O867" s="13">
        <f t="shared" si="45"/>
        <v>1.1889186551201414E-2</v>
      </c>
      <c r="P867" s="13">
        <f t="shared" si="45"/>
        <v>1.1783753009690257E-2</v>
      </c>
      <c r="Q867" s="7"/>
      <c r="R867" s="8"/>
      <c r="S867" s="8"/>
      <c r="T867" s="8"/>
      <c r="U867" s="8"/>
      <c r="V867" s="13"/>
      <c r="W867" s="14"/>
      <c r="X867" s="1"/>
      <c r="Y867" s="1"/>
      <c r="Z867" s="1"/>
      <c r="AA867" s="1"/>
      <c r="AB867" s="1"/>
      <c r="AC867" s="1"/>
      <c r="AD867" s="8"/>
      <c r="AE867" s="8"/>
      <c r="AF867" s="8"/>
      <c r="AG867" s="8"/>
      <c r="AH867" s="9"/>
      <c r="AI867" s="8"/>
      <c r="AJ867" s="13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7"/>
      <c r="BL867" s="7"/>
      <c r="BM867" s="7"/>
      <c r="BN867" s="7"/>
      <c r="BO867" s="7"/>
      <c r="BP867" s="7"/>
      <c r="BQ867" s="7"/>
      <c r="BR867" s="7"/>
      <c r="BT867" s="8"/>
      <c r="BV867" s="7"/>
      <c r="BW867" s="7"/>
      <c r="BX867" s="7"/>
      <c r="BY867" s="7"/>
      <c r="BZ867" s="7"/>
      <c r="CA867" s="7"/>
    </row>
    <row r="868" spans="1:79" x14ac:dyDescent="0.3">
      <c r="A868" s="1" t="s">
        <v>2866</v>
      </c>
      <c r="B868" s="1"/>
      <c r="C868" s="1" t="s">
        <v>1878</v>
      </c>
      <c r="D868" s="1"/>
      <c r="E868" s="1"/>
      <c r="F868" s="1"/>
      <c r="G868" s="1"/>
      <c r="H868" s="1">
        <v>15858.46</v>
      </c>
      <c r="I868" s="1">
        <v>0.96</v>
      </c>
      <c r="J868" s="12">
        <v>1243.53</v>
      </c>
      <c r="K868" s="5">
        <v>979.66</v>
      </c>
      <c r="L868" s="5">
        <v>1686.99</v>
      </c>
      <c r="M868" s="13">
        <f t="shared" si="44"/>
        <v>9.6016970085894826E-3</v>
      </c>
      <c r="N868" s="13">
        <f t="shared" si="45"/>
        <v>1.3125091655667998E-2</v>
      </c>
      <c r="O868" s="13">
        <f t="shared" si="45"/>
        <v>5.2847071861756856E-3</v>
      </c>
      <c r="P868" s="13">
        <f t="shared" si="45"/>
        <v>-1.1195188999407968E-2</v>
      </c>
      <c r="Q868" s="7"/>
      <c r="R868" s="8"/>
      <c r="S868" s="8"/>
      <c r="T868" s="8"/>
      <c r="U868" s="8"/>
      <c r="V868" s="13"/>
      <c r="W868" s="14"/>
      <c r="X868" s="1"/>
      <c r="Y868" s="1"/>
      <c r="Z868" s="1"/>
      <c r="AA868" s="1"/>
      <c r="AB868" s="1"/>
      <c r="AC868" s="1"/>
      <c r="AD868" s="8"/>
      <c r="AE868" s="8"/>
      <c r="AF868" s="8"/>
      <c r="AG868" s="8"/>
      <c r="AH868" s="9"/>
      <c r="AI868" s="8"/>
      <c r="AJ868" s="13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7"/>
      <c r="BL868" s="7"/>
      <c r="BM868" s="7"/>
      <c r="BN868" s="7"/>
      <c r="BO868" s="7"/>
      <c r="BP868" s="7"/>
      <c r="BQ868" s="7"/>
      <c r="BR868" s="7"/>
      <c r="BT868" s="8"/>
      <c r="BV868" s="7"/>
      <c r="BW868" s="7"/>
      <c r="BX868" s="7"/>
      <c r="BY868" s="7"/>
      <c r="BZ868" s="7"/>
      <c r="CA868" s="7"/>
    </row>
    <row r="869" spans="1:79" x14ac:dyDescent="0.3">
      <c r="A869" s="1" t="s">
        <v>2867</v>
      </c>
      <c r="B869" s="1"/>
      <c r="C869" s="1" t="s">
        <v>1878</v>
      </c>
      <c r="D869" s="1"/>
      <c r="E869" s="1"/>
      <c r="F869" s="1"/>
      <c r="G869" s="1"/>
      <c r="H869" s="1">
        <v>15910.38</v>
      </c>
      <c r="I869" s="1">
        <v>0.33</v>
      </c>
      <c r="J869" s="12">
        <v>1247.98</v>
      </c>
      <c r="K869" s="5">
        <v>985.17</v>
      </c>
      <c r="L869" s="5">
        <v>1689.02</v>
      </c>
      <c r="M869" s="13">
        <f t="shared" si="44"/>
        <v>3.2739622888982023E-3</v>
      </c>
      <c r="N869" s="13">
        <f t="shared" si="45"/>
        <v>3.578522432108544E-3</v>
      </c>
      <c r="O869" s="13">
        <f t="shared" si="45"/>
        <v>5.6244003021457267E-3</v>
      </c>
      <c r="P869" s="13">
        <f t="shared" si="45"/>
        <v>1.2033266350126581E-3</v>
      </c>
      <c r="Q869" s="7"/>
      <c r="R869" s="8"/>
      <c r="S869" s="8"/>
      <c r="T869" s="8"/>
      <c r="U869" s="8"/>
      <c r="V869" s="13"/>
      <c r="W869" s="14"/>
      <c r="X869" s="1"/>
      <c r="Y869" s="1"/>
      <c r="Z869" s="1"/>
      <c r="AA869" s="1"/>
      <c r="AB869" s="1"/>
      <c r="AC869" s="1"/>
      <c r="AD869" s="8"/>
      <c r="AE869" s="8"/>
      <c r="AF869" s="8"/>
      <c r="AG869" s="8"/>
      <c r="AH869" s="9"/>
      <c r="AI869" s="8"/>
      <c r="AJ869" s="13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7"/>
      <c r="BL869" s="7"/>
      <c r="BM869" s="7"/>
      <c r="BN869" s="7"/>
      <c r="BO869" s="7"/>
      <c r="BP869" s="7"/>
      <c r="BQ869" s="7"/>
      <c r="BR869" s="7"/>
      <c r="BT869" s="8"/>
      <c r="BV869" s="7"/>
      <c r="BW869" s="7"/>
      <c r="BX869" s="7"/>
      <c r="BY869" s="7"/>
      <c r="BZ869" s="7"/>
      <c r="CA869" s="7"/>
    </row>
    <row r="870" spans="1:79" x14ac:dyDescent="0.3">
      <c r="A870" s="1" t="s">
        <v>2868</v>
      </c>
      <c r="B870" s="1"/>
      <c r="C870" s="1" t="s">
        <v>1878</v>
      </c>
      <c r="D870" s="1"/>
      <c r="E870" s="1"/>
      <c r="F870" s="1"/>
      <c r="G870" s="1"/>
      <c r="H870" s="1">
        <v>15843.78</v>
      </c>
      <c r="I870" s="1">
        <v>-0.42</v>
      </c>
      <c r="J870" s="12">
        <v>1240.99</v>
      </c>
      <c r="K870" s="5">
        <v>983.8</v>
      </c>
      <c r="L870" s="5">
        <v>1685.4</v>
      </c>
      <c r="M870" s="13">
        <f t="shared" si="44"/>
        <v>-4.185946533017959E-3</v>
      </c>
      <c r="N870" s="13">
        <f t="shared" si="45"/>
        <v>-5.6010512988989847E-3</v>
      </c>
      <c r="O870" s="13">
        <f t="shared" si="45"/>
        <v>-1.3906229381731583E-3</v>
      </c>
      <c r="P870" s="13">
        <f t="shared" si="45"/>
        <v>-2.1432546683874953E-3</v>
      </c>
      <c r="Q870" s="7"/>
      <c r="R870" s="8"/>
      <c r="S870" s="8"/>
      <c r="T870" s="8"/>
      <c r="U870" s="8"/>
      <c r="V870" s="13"/>
      <c r="W870" s="14"/>
      <c r="X870" s="1"/>
      <c r="Y870" s="1"/>
      <c r="Z870" s="1"/>
      <c r="AA870" s="1"/>
      <c r="AB870" s="1"/>
      <c r="AC870" s="1"/>
      <c r="AD870" s="8"/>
      <c r="AE870" s="8"/>
      <c r="AF870" s="8"/>
      <c r="AG870" s="8"/>
      <c r="AH870" s="9"/>
      <c r="AI870" s="8"/>
      <c r="AJ870" s="13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7"/>
      <c r="BL870" s="7"/>
      <c r="BM870" s="7"/>
      <c r="BN870" s="7"/>
      <c r="BO870" s="7"/>
      <c r="BP870" s="7"/>
      <c r="BQ870" s="7"/>
      <c r="BR870" s="7"/>
      <c r="BT870" s="8"/>
      <c r="BV870" s="7"/>
      <c r="BW870" s="7"/>
      <c r="BX870" s="7"/>
      <c r="BY870" s="7"/>
      <c r="BZ870" s="7"/>
      <c r="CA870" s="7"/>
    </row>
    <row r="871" spans="1:79" x14ac:dyDescent="0.3">
      <c r="A871" s="1" t="s">
        <v>2869</v>
      </c>
      <c r="B871" s="1"/>
      <c r="C871" s="1" t="s">
        <v>1878</v>
      </c>
      <c r="D871" s="1"/>
      <c r="E871" s="1"/>
      <c r="F871" s="1"/>
      <c r="G871" s="1"/>
      <c r="H871" s="1">
        <v>15730.15</v>
      </c>
      <c r="I871" s="1">
        <v>-0.72</v>
      </c>
      <c r="J871" s="12">
        <v>1231.18</v>
      </c>
      <c r="K871" s="5">
        <v>979.41</v>
      </c>
      <c r="L871" s="5">
        <v>1669.99</v>
      </c>
      <c r="M871" s="13">
        <f t="shared" si="44"/>
        <v>-7.1718996350619291E-3</v>
      </c>
      <c r="N871" s="13">
        <f t="shared" si="45"/>
        <v>-7.9049790892754546E-3</v>
      </c>
      <c r="O871" s="13">
        <f t="shared" si="45"/>
        <v>-4.4622890831469419E-3</v>
      </c>
      <c r="P871" s="13">
        <f t="shared" si="45"/>
        <v>-9.1432300937462907E-3</v>
      </c>
      <c r="Q871" s="7"/>
      <c r="R871" s="8"/>
      <c r="S871" s="8"/>
      <c r="T871" s="8"/>
      <c r="U871" s="8"/>
      <c r="V871" s="13"/>
      <c r="W871" s="14"/>
      <c r="X871" s="1"/>
      <c r="Y871" s="1"/>
      <c r="Z871" s="1"/>
      <c r="AA871" s="1"/>
      <c r="AB871" s="1"/>
      <c r="AC871" s="1"/>
      <c r="AD871" s="8"/>
      <c r="AE871" s="8"/>
      <c r="AF871" s="8"/>
      <c r="AG871" s="8"/>
      <c r="AH871" s="9"/>
      <c r="AI871" s="8"/>
      <c r="AJ871" s="13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7"/>
      <c r="BL871" s="7"/>
      <c r="BM871" s="7"/>
      <c r="BN871" s="7"/>
      <c r="BO871" s="7"/>
      <c r="BP871" s="7"/>
      <c r="BQ871" s="7"/>
      <c r="BR871" s="7"/>
      <c r="BT871" s="8"/>
      <c r="BV871" s="7"/>
      <c r="BW871" s="7"/>
      <c r="BX871" s="7"/>
      <c r="BY871" s="7"/>
      <c r="BZ871" s="7"/>
      <c r="CA871" s="7"/>
    </row>
    <row r="872" spans="1:79" x14ac:dyDescent="0.3">
      <c r="A872" s="1" t="s">
        <v>2870</v>
      </c>
      <c r="B872" s="1"/>
      <c r="C872" s="1" t="s">
        <v>1878</v>
      </c>
      <c r="D872" s="1"/>
      <c r="E872" s="1"/>
      <c r="F872" s="1"/>
      <c r="G872" s="1"/>
      <c r="H872" s="1">
        <v>15937.8</v>
      </c>
      <c r="I872" s="1">
        <v>1.32</v>
      </c>
      <c r="J872" s="12">
        <v>1251.1199999999999</v>
      </c>
      <c r="K872" s="5">
        <v>979.62</v>
      </c>
      <c r="L872" s="5">
        <v>1675.1</v>
      </c>
      <c r="M872" s="13">
        <f t="shared" si="44"/>
        <v>1.3200764137659249E-2</v>
      </c>
      <c r="N872" s="13">
        <f t="shared" si="45"/>
        <v>1.6195844636852419E-2</v>
      </c>
      <c r="O872" s="13">
        <f t="shared" si="45"/>
        <v>2.1441480074746444E-4</v>
      </c>
      <c r="P872" s="13">
        <f t="shared" si="45"/>
        <v>3.0598985622667385E-3</v>
      </c>
      <c r="Q872" s="7"/>
      <c r="R872" s="8"/>
      <c r="S872" s="8"/>
      <c r="T872" s="8"/>
      <c r="U872" s="8"/>
      <c r="V872" s="13"/>
      <c r="W872" s="14"/>
      <c r="X872" s="1"/>
      <c r="Y872" s="1"/>
      <c r="Z872" s="1"/>
      <c r="AA872" s="1"/>
      <c r="AB872" s="1"/>
      <c r="AC872" s="1"/>
      <c r="AD872" s="8"/>
      <c r="AE872" s="8"/>
      <c r="AF872" s="8"/>
      <c r="AG872" s="8"/>
      <c r="AH872" s="9"/>
      <c r="AI872" s="8"/>
      <c r="AJ872" s="13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7"/>
      <c r="BL872" s="7"/>
      <c r="BM872" s="7"/>
      <c r="BN872" s="7"/>
      <c r="BO872" s="7"/>
      <c r="BP872" s="7"/>
      <c r="BQ872" s="7"/>
      <c r="BR872" s="7"/>
      <c r="BT872" s="8"/>
      <c r="BV872" s="7"/>
      <c r="BW872" s="7"/>
      <c r="BX872" s="7"/>
      <c r="BY872" s="7"/>
      <c r="BZ872" s="7"/>
      <c r="CA872" s="7"/>
    </row>
    <row r="873" spans="1:79" x14ac:dyDescent="0.3">
      <c r="A873" s="1" t="s">
        <v>2871</v>
      </c>
      <c r="B873" s="1"/>
      <c r="C873" s="1" t="s">
        <v>1878</v>
      </c>
      <c r="D873" s="1"/>
      <c r="E873" s="1"/>
      <c r="F873" s="1"/>
      <c r="G873" s="1"/>
      <c r="H873" s="1">
        <v>15982.37</v>
      </c>
      <c r="I873" s="1">
        <v>0.28000000000000003</v>
      </c>
      <c r="J873" s="12">
        <v>1254.48</v>
      </c>
      <c r="K873" s="5">
        <v>985.35</v>
      </c>
      <c r="L873" s="5">
        <v>1694.21</v>
      </c>
      <c r="M873" s="13">
        <f t="shared" si="44"/>
        <v>2.79649637967605E-3</v>
      </c>
      <c r="N873" s="13">
        <f t="shared" si="45"/>
        <v>2.6855937080376702E-3</v>
      </c>
      <c r="O873" s="13">
        <f t="shared" si="45"/>
        <v>5.8492068353035442E-3</v>
      </c>
      <c r="P873" s="13">
        <f t="shared" si="45"/>
        <v>1.1408274132887586E-2</v>
      </c>
      <c r="Q873" s="7"/>
      <c r="R873" s="8"/>
      <c r="S873" s="8"/>
      <c r="T873" s="8"/>
      <c r="U873" s="8"/>
      <c r="V873" s="13"/>
      <c r="W873" s="14"/>
      <c r="X873" s="1"/>
      <c r="Y873" s="1"/>
      <c r="Z873" s="1"/>
      <c r="AA873" s="1"/>
      <c r="AB873" s="1"/>
      <c r="AC873" s="1"/>
      <c r="AD873" s="8"/>
      <c r="AE873" s="8"/>
      <c r="AF873" s="8"/>
      <c r="AG873" s="8"/>
      <c r="AH873" s="9"/>
      <c r="AI873" s="8"/>
      <c r="AJ873" s="13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7"/>
      <c r="BL873" s="7"/>
      <c r="BM873" s="7"/>
      <c r="BN873" s="7"/>
      <c r="BO873" s="7"/>
      <c r="BP873" s="7"/>
      <c r="BQ873" s="7"/>
      <c r="BR873" s="7"/>
      <c r="BT873" s="8"/>
      <c r="BV873" s="7"/>
      <c r="BW873" s="7"/>
      <c r="BX873" s="7"/>
      <c r="BY873" s="7"/>
      <c r="BZ873" s="7"/>
      <c r="CA873" s="7"/>
    </row>
    <row r="874" spans="1:79" x14ac:dyDescent="0.3">
      <c r="A874" s="1" t="s">
        <v>2872</v>
      </c>
      <c r="B874" s="1"/>
      <c r="C874" s="1" t="s">
        <v>1878</v>
      </c>
      <c r="D874" s="1"/>
      <c r="E874" s="1"/>
      <c r="F874" s="1"/>
      <c r="G874" s="1"/>
      <c r="H874" s="1">
        <v>15930.57</v>
      </c>
      <c r="I874" s="1">
        <v>-0.32</v>
      </c>
      <c r="J874" s="12">
        <v>1248.05</v>
      </c>
      <c r="K874" s="5">
        <v>990.35</v>
      </c>
      <c r="L874" s="5">
        <v>1692.96</v>
      </c>
      <c r="M874" s="13">
        <f t="shared" si="44"/>
        <v>-3.2410712553896381E-3</v>
      </c>
      <c r="N874" s="13">
        <f t="shared" si="45"/>
        <v>-5.1256297430011255E-3</v>
      </c>
      <c r="O874" s="13">
        <f t="shared" si="45"/>
        <v>5.074339067336453E-3</v>
      </c>
      <c r="P874" s="13">
        <f t="shared" si="45"/>
        <v>-7.3780700149328471E-4</v>
      </c>
      <c r="Q874" s="7"/>
      <c r="R874" s="8"/>
      <c r="S874" s="8"/>
      <c r="T874" s="8"/>
      <c r="U874" s="8"/>
      <c r="V874" s="13"/>
      <c r="W874" s="14"/>
      <c r="X874" s="1"/>
      <c r="Y874" s="1"/>
      <c r="Z874" s="1"/>
      <c r="AA874" s="1"/>
      <c r="AB874" s="1"/>
      <c r="AC874" s="1"/>
      <c r="AD874" s="8"/>
      <c r="AE874" s="8"/>
      <c r="AF874" s="8"/>
      <c r="AG874" s="8"/>
      <c r="AH874" s="9"/>
      <c r="AI874" s="8"/>
      <c r="AJ874" s="13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7"/>
      <c r="BL874" s="7"/>
      <c r="BM874" s="7"/>
      <c r="BN874" s="7"/>
      <c r="BO874" s="7"/>
      <c r="BP874" s="7"/>
      <c r="BQ874" s="7"/>
      <c r="BR874" s="7"/>
      <c r="BT874" s="8"/>
      <c r="BV874" s="7"/>
      <c r="BW874" s="7"/>
      <c r="BX874" s="7"/>
      <c r="BY874" s="7"/>
      <c r="BZ874" s="7"/>
      <c r="CA874" s="7"/>
    </row>
    <row r="875" spans="1:79" x14ac:dyDescent="0.3">
      <c r="A875" s="1" t="s">
        <v>2873</v>
      </c>
      <c r="B875" s="1"/>
      <c r="C875" s="1" t="s">
        <v>1878</v>
      </c>
      <c r="D875" s="1"/>
      <c r="E875" s="1"/>
      <c r="F875" s="1"/>
      <c r="G875" s="1"/>
      <c r="H875" s="1">
        <v>15987.5</v>
      </c>
      <c r="I875" s="1">
        <v>0.36</v>
      </c>
      <c r="J875" s="12">
        <v>1252.03</v>
      </c>
      <c r="K875" s="5">
        <v>991.02</v>
      </c>
      <c r="L875" s="5">
        <v>1699.12</v>
      </c>
      <c r="M875" s="13">
        <f t="shared" si="44"/>
        <v>3.5736323307955509E-3</v>
      </c>
      <c r="N875" s="13">
        <f t="shared" si="45"/>
        <v>3.1889748006890262E-3</v>
      </c>
      <c r="O875" s="13">
        <f t="shared" si="45"/>
        <v>6.7652850002519749E-4</v>
      </c>
      <c r="P875" s="13">
        <f t="shared" si="45"/>
        <v>3.6385974860597692E-3</v>
      </c>
      <c r="Q875" s="7"/>
      <c r="R875" s="8"/>
      <c r="S875" s="8"/>
      <c r="T875" s="8"/>
      <c r="U875" s="8"/>
      <c r="V875" s="13"/>
      <c r="W875" s="14"/>
      <c r="X875" s="1"/>
      <c r="Y875" s="1"/>
      <c r="Z875" s="1"/>
      <c r="AA875" s="1"/>
      <c r="AB875" s="1"/>
      <c r="AC875" s="1"/>
      <c r="AD875" s="8"/>
      <c r="AE875" s="8"/>
      <c r="AF875" s="8"/>
      <c r="AG875" s="8"/>
      <c r="AH875" s="9"/>
      <c r="AI875" s="8"/>
      <c r="AJ875" s="13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7"/>
      <c r="BL875" s="7"/>
      <c r="BM875" s="7"/>
      <c r="BN875" s="7"/>
      <c r="BO875" s="7"/>
      <c r="BP875" s="7"/>
      <c r="BQ875" s="7"/>
      <c r="BR875" s="7"/>
      <c r="BT875" s="8"/>
      <c r="BV875" s="7"/>
      <c r="BW875" s="7"/>
      <c r="BX875" s="7"/>
      <c r="BY875" s="7"/>
      <c r="BZ875" s="7"/>
      <c r="CA875" s="7"/>
    </row>
    <row r="876" spans="1:79" x14ac:dyDescent="0.3">
      <c r="A876" s="1" t="s">
        <v>2874</v>
      </c>
      <c r="B876" s="1"/>
      <c r="C876" s="1" t="s">
        <v>1878</v>
      </c>
      <c r="D876" s="1"/>
      <c r="E876" s="1"/>
      <c r="F876" s="1"/>
      <c r="G876" s="1"/>
      <c r="H876" s="1">
        <v>15751.78</v>
      </c>
      <c r="I876" s="1">
        <v>-1.47</v>
      </c>
      <c r="J876" s="12">
        <v>1227.9000000000001</v>
      </c>
      <c r="K876" s="5">
        <v>986.51</v>
      </c>
      <c r="L876" s="5">
        <v>1694.43</v>
      </c>
      <c r="M876" s="13">
        <f t="shared" si="44"/>
        <v>-1.4744018764659805E-2</v>
      </c>
      <c r="N876" s="13">
        <f t="shared" si="45"/>
        <v>-1.9272701133359327E-2</v>
      </c>
      <c r="O876" s="13">
        <f t="shared" si="45"/>
        <v>-4.5508667837177441E-3</v>
      </c>
      <c r="P876" s="13">
        <f t="shared" si="45"/>
        <v>-2.7602523659304712E-3</v>
      </c>
      <c r="Q876" s="7"/>
      <c r="R876" s="8"/>
      <c r="S876" s="8"/>
      <c r="T876" s="8"/>
      <c r="U876" s="8"/>
      <c r="V876" s="13"/>
      <c r="W876" s="14"/>
      <c r="X876" s="1"/>
      <c r="Y876" s="1"/>
      <c r="Z876" s="1"/>
      <c r="AA876" s="1"/>
      <c r="AB876" s="1"/>
      <c r="AC876" s="1"/>
      <c r="AD876" s="8"/>
      <c r="AE876" s="8"/>
      <c r="AF876" s="8"/>
      <c r="AG876" s="8"/>
      <c r="AH876" s="9"/>
      <c r="AI876" s="8"/>
      <c r="AJ876" s="13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7"/>
      <c r="BL876" s="7"/>
      <c r="BM876" s="7"/>
      <c r="BN876" s="7"/>
      <c r="BO876" s="7"/>
      <c r="BP876" s="7"/>
      <c r="BQ876" s="7"/>
      <c r="BR876" s="7"/>
      <c r="BT876" s="8"/>
      <c r="BV876" s="7"/>
      <c r="BW876" s="7"/>
      <c r="BX876" s="7"/>
      <c r="BY876" s="7"/>
      <c r="BZ876" s="7"/>
      <c r="CA876" s="7"/>
    </row>
    <row r="877" spans="1:79" x14ac:dyDescent="0.3">
      <c r="A877" s="1" t="s">
        <v>2875</v>
      </c>
      <c r="B877" s="1"/>
      <c r="C877" s="1" t="s">
        <v>1878</v>
      </c>
      <c r="D877" s="1"/>
      <c r="E877" s="1"/>
      <c r="F877" s="1"/>
      <c r="G877" s="1"/>
      <c r="H877" s="1">
        <v>15921.83</v>
      </c>
      <c r="I877" s="1">
        <v>1.08</v>
      </c>
      <c r="J877" s="12">
        <v>1241.53</v>
      </c>
      <c r="K877" s="5">
        <v>994.49</v>
      </c>
      <c r="L877" s="5">
        <v>1694.19</v>
      </c>
      <c r="M877" s="13">
        <f t="shared" si="44"/>
        <v>1.0795605322065249E-2</v>
      </c>
      <c r="N877" s="13">
        <f t="shared" si="45"/>
        <v>1.1100252463555504E-2</v>
      </c>
      <c r="O877" s="13">
        <f t="shared" si="45"/>
        <v>8.0891222592776035E-3</v>
      </c>
      <c r="P877" s="13">
        <f t="shared" si="45"/>
        <v>-1.4164055168996992E-4</v>
      </c>
      <c r="Q877" s="7"/>
      <c r="R877" s="8"/>
      <c r="S877" s="8"/>
      <c r="T877" s="8"/>
      <c r="U877" s="8"/>
      <c r="V877" s="13"/>
      <c r="W877" s="14"/>
      <c r="X877" s="1"/>
      <c r="Y877" s="1"/>
      <c r="Z877" s="1"/>
      <c r="AA877" s="1"/>
      <c r="AB877" s="1"/>
      <c r="AC877" s="1"/>
      <c r="AD877" s="8"/>
      <c r="AE877" s="8"/>
      <c r="AF877" s="8"/>
      <c r="AG877" s="8"/>
      <c r="AH877" s="9"/>
      <c r="AI877" s="8"/>
      <c r="AJ877" s="13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7"/>
      <c r="BL877" s="7"/>
      <c r="BM877" s="7"/>
      <c r="BN877" s="7"/>
      <c r="BO877" s="7"/>
      <c r="BP877" s="7"/>
      <c r="BQ877" s="7"/>
      <c r="BR877" s="7"/>
      <c r="BT877" s="8"/>
      <c r="BV877" s="7"/>
      <c r="BW877" s="7"/>
      <c r="BX877" s="7"/>
      <c r="BY877" s="7"/>
      <c r="BZ877" s="7"/>
      <c r="CA877" s="7"/>
    </row>
    <row r="878" spans="1:79" x14ac:dyDescent="0.3">
      <c r="A878" s="1" t="s">
        <v>2876</v>
      </c>
      <c r="B878" s="1"/>
      <c r="C878" s="1" t="s">
        <v>1878</v>
      </c>
      <c r="D878" s="1"/>
      <c r="E878" s="1"/>
      <c r="F878" s="1"/>
      <c r="G878" s="1"/>
      <c r="H878" s="1">
        <v>16053.61</v>
      </c>
      <c r="I878" s="1">
        <v>0.83</v>
      </c>
      <c r="J878" s="12">
        <v>1252.5899999999999</v>
      </c>
      <c r="K878" s="5">
        <v>998.02</v>
      </c>
      <c r="L878" s="5">
        <v>1703.38</v>
      </c>
      <c r="M878" s="13">
        <f t="shared" si="44"/>
        <v>8.2766867878880657E-3</v>
      </c>
      <c r="N878" s="13">
        <f t="shared" si="45"/>
        <v>8.9083630681496828E-3</v>
      </c>
      <c r="O878" s="13">
        <f t="shared" si="45"/>
        <v>3.5495580649378411E-3</v>
      </c>
      <c r="P878" s="13">
        <f t="shared" si="45"/>
        <v>5.4244211097929096E-3</v>
      </c>
      <c r="Q878" s="7"/>
      <c r="R878" s="8"/>
      <c r="S878" s="8"/>
      <c r="T878" s="8"/>
      <c r="U878" s="8"/>
      <c r="V878" s="13"/>
      <c r="W878" s="14"/>
      <c r="X878" s="1"/>
      <c r="Y878" s="1"/>
      <c r="Z878" s="1"/>
      <c r="AA878" s="1"/>
      <c r="AB878" s="1"/>
      <c r="AC878" s="1"/>
      <c r="AD878" s="8"/>
      <c r="AE878" s="8"/>
      <c r="AF878" s="8"/>
      <c r="AG878" s="8"/>
      <c r="AH878" s="9"/>
      <c r="AI878" s="8"/>
      <c r="AJ878" s="13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7"/>
      <c r="BL878" s="7"/>
      <c r="BM878" s="7"/>
      <c r="BN878" s="7"/>
      <c r="BO878" s="7"/>
      <c r="BP878" s="7"/>
      <c r="BQ878" s="7"/>
      <c r="BR878" s="7"/>
      <c r="BT878" s="8"/>
      <c r="BV878" s="7"/>
      <c r="BW878" s="7"/>
      <c r="BX878" s="7"/>
      <c r="BY878" s="7"/>
      <c r="BZ878" s="7"/>
      <c r="CA878" s="7"/>
    </row>
    <row r="879" spans="1:79" x14ac:dyDescent="0.3">
      <c r="A879" s="1" t="s">
        <v>2877</v>
      </c>
      <c r="B879" s="1"/>
      <c r="C879" s="1" t="s">
        <v>1878</v>
      </c>
      <c r="D879" s="1"/>
      <c r="E879" s="1"/>
      <c r="F879" s="1"/>
      <c r="G879" s="1"/>
      <c r="H879" s="1">
        <v>16338.22</v>
      </c>
      <c r="I879" s="1">
        <v>1.77</v>
      </c>
      <c r="J879" s="12">
        <v>1276.79</v>
      </c>
      <c r="K879" s="5">
        <v>1009.38</v>
      </c>
      <c r="L879" s="5">
        <v>1732.14</v>
      </c>
      <c r="M879" s="13">
        <f t="shared" si="44"/>
        <v>1.7728722698508337E-2</v>
      </c>
      <c r="N879" s="13">
        <f t="shared" si="45"/>
        <v>1.9319969024181871E-2</v>
      </c>
      <c r="O879" s="13">
        <f t="shared" si="45"/>
        <v>1.138253742409967E-2</v>
      </c>
      <c r="P879" s="13">
        <f t="shared" si="45"/>
        <v>1.6884077539949915E-2</v>
      </c>
      <c r="Q879" s="7"/>
      <c r="R879" s="8"/>
      <c r="S879" s="8"/>
      <c r="T879" s="8"/>
      <c r="U879" s="8"/>
      <c r="V879" s="13"/>
      <c r="W879" s="14"/>
      <c r="X879" s="1"/>
      <c r="Y879" s="1"/>
      <c r="Z879" s="1"/>
      <c r="AA879" s="1"/>
      <c r="AB879" s="1"/>
      <c r="AC879" s="1"/>
      <c r="AD879" s="8"/>
      <c r="AE879" s="8"/>
      <c r="AF879" s="8"/>
      <c r="AG879" s="8"/>
      <c r="AH879" s="9"/>
      <c r="AI879" s="8"/>
      <c r="AJ879" s="13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7"/>
      <c r="BL879" s="7"/>
      <c r="BM879" s="7"/>
      <c r="BN879" s="7"/>
      <c r="BO879" s="7"/>
      <c r="BP879" s="7"/>
      <c r="BQ879" s="7"/>
      <c r="BR879" s="7"/>
      <c r="BT879" s="8"/>
      <c r="BV879" s="7"/>
      <c r="BW879" s="7"/>
      <c r="BX879" s="7"/>
      <c r="BY879" s="7"/>
      <c r="BZ879" s="7"/>
      <c r="CA879" s="7"/>
    </row>
    <row r="880" spans="1:79" x14ac:dyDescent="0.3">
      <c r="A880" s="1" t="s">
        <v>2878</v>
      </c>
      <c r="B880" s="1"/>
      <c r="C880" s="1" t="s">
        <v>1878</v>
      </c>
      <c r="D880" s="1"/>
      <c r="E880" s="1"/>
      <c r="F880" s="1"/>
      <c r="G880" s="1"/>
      <c r="H880" s="1">
        <v>16829.47</v>
      </c>
      <c r="I880" s="1">
        <v>3.01</v>
      </c>
      <c r="J880" s="12">
        <v>1323.53</v>
      </c>
      <c r="K880" s="5">
        <v>1025.25</v>
      </c>
      <c r="L880" s="5">
        <v>1749.92</v>
      </c>
      <c r="M880" s="13">
        <f t="shared" si="44"/>
        <v>3.0067534896702552E-2</v>
      </c>
      <c r="N880" s="13">
        <f t="shared" si="45"/>
        <v>3.6607429569467165E-2</v>
      </c>
      <c r="O880" s="13">
        <f t="shared" si="45"/>
        <v>1.5722522736729472E-2</v>
      </c>
      <c r="P880" s="13">
        <f t="shared" si="45"/>
        <v>1.0264759199602791E-2</v>
      </c>
      <c r="Q880" s="7"/>
      <c r="R880" s="8"/>
      <c r="S880" s="8"/>
      <c r="T880" s="8"/>
      <c r="U880" s="8"/>
      <c r="V880" s="13"/>
      <c r="W880" s="14"/>
      <c r="X880" s="1"/>
      <c r="Y880" s="1"/>
      <c r="Z880" s="1"/>
      <c r="AA880" s="1"/>
      <c r="AB880" s="1"/>
      <c r="AC880" s="1"/>
      <c r="AD880" s="8"/>
      <c r="AE880" s="8"/>
      <c r="AF880" s="8"/>
      <c r="AG880" s="8"/>
      <c r="AH880" s="9"/>
      <c r="AI880" s="8"/>
      <c r="AJ880" s="13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7"/>
      <c r="BL880" s="7"/>
      <c r="BM880" s="7"/>
      <c r="BN880" s="7"/>
      <c r="BO880" s="7"/>
      <c r="BP880" s="7"/>
      <c r="BQ880" s="7"/>
      <c r="BR880" s="7"/>
      <c r="BT880" s="8"/>
      <c r="BV880" s="7"/>
      <c r="BW880" s="7"/>
      <c r="BX880" s="7"/>
      <c r="BY880" s="7"/>
      <c r="BZ880" s="7"/>
      <c r="CA880" s="7"/>
    </row>
    <row r="881" spans="1:79" x14ac:dyDescent="0.3">
      <c r="A881" s="1" t="s">
        <v>2879</v>
      </c>
      <c r="B881" s="1"/>
      <c r="C881" s="1" t="s">
        <v>1878</v>
      </c>
      <c r="D881" s="1"/>
      <c r="E881" s="1"/>
      <c r="F881" s="1"/>
      <c r="G881" s="1"/>
      <c r="H881" s="1">
        <v>16711.03</v>
      </c>
      <c r="I881" s="1">
        <v>-0.7</v>
      </c>
      <c r="J881" s="12">
        <v>1313.11</v>
      </c>
      <c r="K881" s="5">
        <v>1022.09</v>
      </c>
      <c r="L881" s="5">
        <v>1755.39</v>
      </c>
      <c r="M881" s="13">
        <f t="shared" si="44"/>
        <v>-7.0376547805724998E-3</v>
      </c>
      <c r="N881" s="13">
        <f t="shared" si="45"/>
        <v>-7.8728853898287765E-3</v>
      </c>
      <c r="O881" s="13">
        <f t="shared" si="45"/>
        <v>-3.0821750792489055E-3</v>
      </c>
      <c r="P881" s="13">
        <f t="shared" si="45"/>
        <v>3.1258571820427239E-3</v>
      </c>
      <c r="Q881" s="7"/>
      <c r="R881" s="8"/>
      <c r="S881" s="8"/>
      <c r="T881" s="8"/>
      <c r="U881" s="8"/>
      <c r="V881" s="13"/>
      <c r="W881" s="14"/>
      <c r="X881" s="1"/>
      <c r="Y881" s="1"/>
      <c r="Z881" s="1"/>
      <c r="AA881" s="1"/>
      <c r="AB881" s="1"/>
      <c r="AC881" s="1"/>
      <c r="AD881" s="8"/>
      <c r="AE881" s="8"/>
      <c r="AF881" s="8"/>
      <c r="AG881" s="8"/>
      <c r="AH881" s="9"/>
      <c r="AI881" s="8"/>
      <c r="AJ881" s="13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7"/>
      <c r="BL881" s="7"/>
      <c r="BM881" s="7"/>
      <c r="BN881" s="7"/>
      <c r="BO881" s="7"/>
      <c r="BP881" s="7"/>
      <c r="BQ881" s="7"/>
      <c r="BR881" s="7"/>
      <c r="BT881" s="8"/>
      <c r="BV881" s="7"/>
      <c r="BW881" s="7"/>
      <c r="BX881" s="7"/>
      <c r="BY881" s="7"/>
      <c r="BZ881" s="7"/>
      <c r="CA881" s="7"/>
    </row>
    <row r="882" spans="1:79" x14ac:dyDescent="0.3">
      <c r="A882" s="1" t="s">
        <v>2880</v>
      </c>
      <c r="B882" s="1"/>
      <c r="C882" s="1" t="s">
        <v>1878</v>
      </c>
      <c r="D882" s="1"/>
      <c r="E882" s="1"/>
      <c r="F882" s="1"/>
      <c r="G882" s="1"/>
      <c r="H882" s="1">
        <v>16893.009999999998</v>
      </c>
      <c r="I882" s="1">
        <v>1.0900000000000001</v>
      </c>
      <c r="J882" s="12">
        <v>1328.53</v>
      </c>
      <c r="K882" s="5">
        <v>1018.24</v>
      </c>
      <c r="L882" s="5">
        <v>1773.05</v>
      </c>
      <c r="M882" s="13">
        <f t="shared" si="44"/>
        <v>1.0889813494440403E-2</v>
      </c>
      <c r="N882" s="13">
        <f t="shared" si="45"/>
        <v>1.174311367669123E-2</v>
      </c>
      <c r="O882" s="13">
        <f t="shared" si="45"/>
        <v>-3.7667915741275149E-3</v>
      </c>
      <c r="P882" s="13">
        <f t="shared" si="45"/>
        <v>1.0060442408809323E-2</v>
      </c>
      <c r="Q882" s="7"/>
      <c r="R882" s="8"/>
      <c r="S882" s="8"/>
      <c r="T882" s="8"/>
      <c r="U882" s="8"/>
      <c r="V882" s="13"/>
      <c r="W882" s="14"/>
      <c r="X882" s="1"/>
      <c r="Y882" s="1"/>
      <c r="Z882" s="1"/>
      <c r="AA882" s="1"/>
      <c r="AB882" s="1"/>
      <c r="AC882" s="1"/>
      <c r="AD882" s="8"/>
      <c r="AE882" s="8"/>
      <c r="AF882" s="8"/>
      <c r="AG882" s="8"/>
      <c r="AH882" s="9"/>
      <c r="AI882" s="8"/>
      <c r="AJ882" s="13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7"/>
      <c r="BL882" s="7"/>
      <c r="BM882" s="7"/>
      <c r="BN882" s="7"/>
      <c r="BO882" s="7"/>
      <c r="BP882" s="7"/>
      <c r="BQ882" s="7"/>
      <c r="BR882" s="7"/>
      <c r="BT882" s="8"/>
      <c r="BV882" s="7"/>
      <c r="BW882" s="7"/>
      <c r="BX882" s="7"/>
      <c r="BY882" s="7"/>
      <c r="BZ882" s="7"/>
      <c r="CA882" s="7"/>
    </row>
    <row r="883" spans="1:79" x14ac:dyDescent="0.3">
      <c r="A883" s="1" t="s">
        <v>2881</v>
      </c>
      <c r="B883" s="1"/>
      <c r="C883" s="1" t="s">
        <v>1878</v>
      </c>
      <c r="D883" s="1"/>
      <c r="E883" s="1"/>
      <c r="F883" s="1"/>
      <c r="G883" s="1"/>
      <c r="H883" s="1">
        <v>17027.04</v>
      </c>
      <c r="I883" s="1">
        <v>0.79</v>
      </c>
      <c r="J883" s="12">
        <v>1338.13</v>
      </c>
      <c r="K883" s="5">
        <v>1032.73</v>
      </c>
      <c r="L883" s="5">
        <v>1805.96</v>
      </c>
      <c r="M883" s="13">
        <f t="shared" si="44"/>
        <v>7.9340508293077594E-3</v>
      </c>
      <c r="N883" s="13">
        <f t="shared" si="45"/>
        <v>7.2260317794856643E-3</v>
      </c>
      <c r="O883" s="13">
        <f t="shared" si="45"/>
        <v>1.4230436832181059E-2</v>
      </c>
      <c r="P883" s="13">
        <f t="shared" si="45"/>
        <v>1.8561236287752747E-2</v>
      </c>
      <c r="Q883" s="7"/>
      <c r="R883" s="8"/>
      <c r="S883" s="8"/>
      <c r="T883" s="8"/>
      <c r="U883" s="8"/>
      <c r="V883" s="13"/>
      <c r="W883" s="14"/>
      <c r="X883" s="1"/>
      <c r="Y883" s="1"/>
      <c r="Z883" s="1"/>
      <c r="AA883" s="1"/>
      <c r="AB883" s="1"/>
      <c r="AC883" s="1"/>
      <c r="AD883" s="8"/>
      <c r="AE883" s="8"/>
      <c r="AF883" s="8"/>
      <c r="AG883" s="8"/>
      <c r="AH883" s="9"/>
      <c r="AI883" s="8"/>
      <c r="AJ883" s="13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7"/>
      <c r="BL883" s="7"/>
      <c r="BM883" s="7"/>
      <c r="BN883" s="7"/>
      <c r="BO883" s="7"/>
      <c r="BP883" s="7"/>
      <c r="BQ883" s="7"/>
      <c r="BR883" s="7"/>
      <c r="BT883" s="8"/>
      <c r="BV883" s="7"/>
      <c r="BW883" s="7"/>
      <c r="BX883" s="7"/>
      <c r="BY883" s="7"/>
      <c r="BZ883" s="7"/>
      <c r="CA883" s="7"/>
    </row>
    <row r="884" spans="1:79" x14ac:dyDescent="0.3">
      <c r="A884" s="1" t="s">
        <v>2882</v>
      </c>
      <c r="B884" s="1"/>
      <c r="C884" s="1" t="s">
        <v>1878</v>
      </c>
      <c r="D884" s="1"/>
      <c r="E884" s="1"/>
      <c r="F884" s="1"/>
      <c r="G884" s="1"/>
      <c r="H884" s="1">
        <v>17108.8</v>
      </c>
      <c r="I884" s="1">
        <v>0.48</v>
      </c>
      <c r="J884" s="12">
        <v>1345.04</v>
      </c>
      <c r="K884" s="5">
        <v>1037.82</v>
      </c>
      <c r="L884" s="5">
        <v>1807.28</v>
      </c>
      <c r="M884" s="13">
        <f t="shared" si="44"/>
        <v>4.8017741192831753E-3</v>
      </c>
      <c r="N884" s="13">
        <f t="shared" si="45"/>
        <v>5.1639227877708915E-3</v>
      </c>
      <c r="O884" s="13">
        <f t="shared" si="45"/>
        <v>4.9286841672071535E-3</v>
      </c>
      <c r="P884" s="13">
        <f t="shared" si="45"/>
        <v>7.3091319852047754E-4</v>
      </c>
      <c r="Q884" s="7"/>
      <c r="R884" s="8"/>
      <c r="S884" s="8"/>
      <c r="T884" s="8"/>
      <c r="U884" s="8"/>
      <c r="V884" s="13"/>
      <c r="W884" s="14"/>
      <c r="X884" s="1"/>
      <c r="Y884" s="1"/>
      <c r="Z884" s="1"/>
      <c r="AA884" s="1"/>
      <c r="AB884" s="1"/>
      <c r="AC884" s="1"/>
      <c r="AD884" s="8"/>
      <c r="AE884" s="8"/>
      <c r="AF884" s="8"/>
      <c r="AG884" s="8"/>
      <c r="AH884" s="9"/>
      <c r="AI884" s="8"/>
      <c r="AJ884" s="13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7"/>
      <c r="BL884" s="7"/>
      <c r="BM884" s="7"/>
      <c r="BN884" s="7"/>
      <c r="BO884" s="7"/>
      <c r="BP884" s="7"/>
      <c r="BQ884" s="7"/>
      <c r="BR884" s="7"/>
      <c r="BT884" s="8"/>
      <c r="BV884" s="7"/>
      <c r="BW884" s="7"/>
      <c r="BX884" s="7"/>
      <c r="BY884" s="7"/>
      <c r="BZ884" s="7"/>
      <c r="CA884" s="7"/>
    </row>
    <row r="885" spans="1:79" x14ac:dyDescent="0.3">
      <c r="A885" s="1" t="s">
        <v>2883</v>
      </c>
      <c r="B885" s="1"/>
      <c r="C885" s="1" t="s">
        <v>1878</v>
      </c>
      <c r="D885" s="1"/>
      <c r="E885" s="1"/>
      <c r="F885" s="1"/>
      <c r="G885" s="1"/>
      <c r="H885" s="1">
        <v>17489.400000000001</v>
      </c>
      <c r="I885" s="1">
        <v>2.2200000000000002</v>
      </c>
      <c r="J885" s="12">
        <v>1379.12</v>
      </c>
      <c r="K885" s="5">
        <v>1056.25</v>
      </c>
      <c r="L885" s="5">
        <v>1819.32</v>
      </c>
      <c r="M885" s="13">
        <f t="shared" si="44"/>
        <v>2.2245861778733778E-2</v>
      </c>
      <c r="N885" s="13">
        <f t="shared" si="45"/>
        <v>2.5337536430143359E-2</v>
      </c>
      <c r="O885" s="13">
        <f t="shared" si="45"/>
        <v>1.7758378138790887E-2</v>
      </c>
      <c r="P885" s="13">
        <f t="shared" si="45"/>
        <v>6.6619450223539545E-3</v>
      </c>
      <c r="Q885" s="7"/>
      <c r="R885" s="8"/>
      <c r="S885" s="8"/>
      <c r="T885" s="8"/>
      <c r="U885" s="8"/>
      <c r="V885" s="13"/>
      <c r="W885" s="14"/>
      <c r="X885" s="1"/>
      <c r="Y885" s="1"/>
      <c r="Z885" s="1"/>
      <c r="AA885" s="1"/>
      <c r="AB885" s="1"/>
      <c r="AC885" s="1"/>
      <c r="AD885" s="8"/>
      <c r="AE885" s="8"/>
      <c r="AF885" s="8"/>
      <c r="AG885" s="8"/>
      <c r="AH885" s="9"/>
      <c r="AI885" s="8"/>
      <c r="AJ885" s="13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7"/>
      <c r="BL885" s="7"/>
      <c r="BM885" s="7"/>
      <c r="BN885" s="7"/>
      <c r="BO885" s="7"/>
      <c r="BP885" s="7"/>
      <c r="BQ885" s="7"/>
      <c r="BR885" s="7"/>
      <c r="BT885" s="8"/>
      <c r="BV885" s="7"/>
      <c r="BW885" s="7"/>
      <c r="BX885" s="7"/>
      <c r="BY885" s="7"/>
      <c r="BZ885" s="7"/>
      <c r="CA885" s="7"/>
    </row>
    <row r="886" spans="1:79" x14ac:dyDescent="0.3">
      <c r="A886" s="1" t="s">
        <v>2884</v>
      </c>
      <c r="B886" s="1"/>
      <c r="C886" s="1" t="s">
        <v>1878</v>
      </c>
      <c r="D886" s="1"/>
      <c r="E886" s="1"/>
      <c r="F886" s="1"/>
      <c r="G886" s="1"/>
      <c r="H886" s="1">
        <v>17471.05</v>
      </c>
      <c r="I886" s="1">
        <v>-0.1</v>
      </c>
      <c r="J886" s="12">
        <v>1375.66</v>
      </c>
      <c r="K886" s="5">
        <v>1052.75</v>
      </c>
      <c r="L886" s="5">
        <v>1841.45</v>
      </c>
      <c r="M886" s="13">
        <f t="shared" si="44"/>
        <v>-1.0492069482087585E-3</v>
      </c>
      <c r="N886" s="13">
        <f t="shared" si="45"/>
        <v>-2.5088462207782936E-3</v>
      </c>
      <c r="O886" s="13">
        <f t="shared" si="45"/>
        <v>-3.3136094674556249E-3</v>
      </c>
      <c r="P886" s="13">
        <f t="shared" si="45"/>
        <v>1.2163885407734831E-2</v>
      </c>
      <c r="Q886" s="7"/>
      <c r="R886" s="8"/>
      <c r="S886" s="8"/>
      <c r="T886" s="8"/>
      <c r="U886" s="8"/>
      <c r="V886" s="13"/>
      <c r="W886" s="14"/>
      <c r="X886" s="1"/>
      <c r="Y886" s="1"/>
      <c r="Z886" s="1"/>
      <c r="AA886" s="1"/>
      <c r="AB886" s="1"/>
      <c r="AC886" s="1"/>
      <c r="AD886" s="8"/>
      <c r="AE886" s="8"/>
      <c r="AF886" s="8"/>
      <c r="AG886" s="8"/>
      <c r="AH886" s="9"/>
      <c r="AI886" s="8"/>
      <c r="AJ886" s="13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7"/>
      <c r="BL886" s="7"/>
      <c r="BM886" s="7"/>
      <c r="BN886" s="7"/>
      <c r="BO886" s="7"/>
      <c r="BP886" s="7"/>
      <c r="BQ886" s="7"/>
      <c r="BR886" s="7"/>
      <c r="BT886" s="8"/>
      <c r="BV886" s="7"/>
      <c r="BW886" s="7"/>
      <c r="BX886" s="7"/>
      <c r="BY886" s="7"/>
      <c r="BZ886" s="7"/>
      <c r="CA886" s="7"/>
    </row>
    <row r="887" spans="1:79" x14ac:dyDescent="0.3">
      <c r="A887" s="1" t="s">
        <v>2885</v>
      </c>
      <c r="B887" s="1"/>
      <c r="C887" s="1" t="s">
        <v>1878</v>
      </c>
      <c r="D887" s="1"/>
      <c r="E887" s="1"/>
      <c r="F887" s="1"/>
      <c r="G887" s="1"/>
      <c r="H887" s="1">
        <v>17382.86</v>
      </c>
      <c r="I887" s="1">
        <v>-0.5</v>
      </c>
      <c r="J887" s="12">
        <v>1360.36</v>
      </c>
      <c r="K887" s="5">
        <v>1053.72</v>
      </c>
      <c r="L887" s="5">
        <v>1850.2</v>
      </c>
      <c r="M887" s="13">
        <f t="shared" si="44"/>
        <v>-5.0477790401834977E-3</v>
      </c>
      <c r="N887" s="13">
        <f t="shared" si="45"/>
        <v>-1.1121934198857431E-2</v>
      </c>
      <c r="O887" s="13">
        <f t="shared" si="45"/>
        <v>9.2139634291155126E-4</v>
      </c>
      <c r="P887" s="13">
        <f t="shared" si="45"/>
        <v>4.7516902441011588E-3</v>
      </c>
      <c r="Q887" s="7"/>
      <c r="R887" s="8"/>
      <c r="S887" s="8"/>
      <c r="T887" s="8"/>
      <c r="U887" s="8"/>
      <c r="V887" s="13"/>
      <c r="W887" s="14"/>
      <c r="X887" s="1"/>
      <c r="Y887" s="1"/>
      <c r="Z887" s="1"/>
      <c r="AA887" s="1"/>
      <c r="AB887" s="1"/>
      <c r="AC887" s="1"/>
      <c r="AD887" s="8"/>
      <c r="AE887" s="8"/>
      <c r="AF887" s="8"/>
      <c r="AG887" s="8"/>
      <c r="AH887" s="9"/>
      <c r="AI887" s="8"/>
      <c r="AJ887" s="13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7"/>
      <c r="BL887" s="7"/>
      <c r="BM887" s="7"/>
      <c r="BN887" s="7"/>
      <c r="BO887" s="7"/>
      <c r="BP887" s="7"/>
      <c r="BQ887" s="7"/>
      <c r="BR887" s="7"/>
      <c r="BT887" s="8"/>
      <c r="BV887" s="7"/>
      <c r="BW887" s="7"/>
      <c r="BX887" s="7"/>
      <c r="BY887" s="7"/>
      <c r="BZ887" s="7"/>
      <c r="CA887" s="7"/>
    </row>
    <row r="888" spans="1:79" x14ac:dyDescent="0.3">
      <c r="A888" s="1" t="s">
        <v>2886</v>
      </c>
      <c r="B888" s="1"/>
      <c r="C888" s="1" t="s">
        <v>1878</v>
      </c>
      <c r="D888" s="1"/>
      <c r="E888" s="1"/>
      <c r="F888" s="1"/>
      <c r="G888" s="1"/>
      <c r="H888" s="1">
        <v>17435.78</v>
      </c>
      <c r="I888" s="1">
        <v>0.3</v>
      </c>
      <c r="J888" s="12">
        <v>1358.41</v>
      </c>
      <c r="K888" s="5">
        <v>1058.58</v>
      </c>
      <c r="L888" s="5">
        <v>1890.37</v>
      </c>
      <c r="M888" s="13">
        <f t="shared" si="44"/>
        <v>3.0443781978337636E-3</v>
      </c>
      <c r="N888" s="13">
        <f t="shared" si="45"/>
        <v>-1.4334440883294608E-3</v>
      </c>
      <c r="O888" s="13">
        <f t="shared" si="45"/>
        <v>4.6122309531944072E-3</v>
      </c>
      <c r="P888" s="13">
        <f t="shared" si="45"/>
        <v>2.1711166360393497E-2</v>
      </c>
      <c r="Q888" s="7"/>
      <c r="R888" s="8"/>
      <c r="S888" s="8"/>
      <c r="T888" s="8"/>
      <c r="U888" s="8"/>
      <c r="V888" s="13"/>
      <c r="W888" s="14"/>
      <c r="X888" s="1"/>
      <c r="Y888" s="1"/>
      <c r="Z888" s="1"/>
      <c r="AA888" s="1"/>
      <c r="AB888" s="1"/>
      <c r="AC888" s="1"/>
      <c r="AD888" s="8"/>
      <c r="AE888" s="8"/>
      <c r="AF888" s="8"/>
      <c r="AG888" s="8"/>
      <c r="AH888" s="9"/>
      <c r="AI888" s="8"/>
      <c r="AJ888" s="13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7"/>
      <c r="BL888" s="7"/>
      <c r="BM888" s="7"/>
      <c r="BN888" s="7"/>
      <c r="BO888" s="7"/>
      <c r="BP888" s="7"/>
      <c r="BQ888" s="7"/>
      <c r="BR888" s="7"/>
      <c r="BT888" s="8"/>
      <c r="BV888" s="7"/>
      <c r="BW888" s="7"/>
      <c r="BX888" s="7"/>
      <c r="BY888" s="7"/>
      <c r="BZ888" s="7"/>
      <c r="CA888" s="7"/>
    </row>
    <row r="889" spans="1:79" x14ac:dyDescent="0.3">
      <c r="A889" s="1" t="s">
        <v>2887</v>
      </c>
      <c r="B889" s="1"/>
      <c r="C889" s="1" t="s">
        <v>1878</v>
      </c>
      <c r="D889" s="1"/>
      <c r="E889" s="1"/>
      <c r="F889" s="1"/>
      <c r="G889" s="1"/>
      <c r="H889" s="1">
        <v>17695.59</v>
      </c>
      <c r="I889" s="1">
        <v>1.49</v>
      </c>
      <c r="J889" s="12">
        <v>1374.44</v>
      </c>
      <c r="K889" s="5">
        <v>1074.67</v>
      </c>
      <c r="L889" s="5">
        <v>1949.55</v>
      </c>
      <c r="M889" s="13">
        <f t="shared" si="44"/>
        <v>1.4900968009461169E-2</v>
      </c>
      <c r="N889" s="13">
        <f t="shared" si="45"/>
        <v>1.1800560949934091E-2</v>
      </c>
      <c r="O889" s="13">
        <f t="shared" si="45"/>
        <v>1.5199607020726091E-2</v>
      </c>
      <c r="P889" s="13">
        <f t="shared" si="45"/>
        <v>3.1306040616387198E-2</v>
      </c>
      <c r="Q889" s="7"/>
      <c r="R889" s="8"/>
      <c r="S889" s="8"/>
      <c r="T889" s="8"/>
      <c r="U889" s="8"/>
      <c r="V889" s="13"/>
      <c r="W889" s="14"/>
      <c r="X889" s="1"/>
      <c r="Y889" s="1"/>
      <c r="Z889" s="1"/>
      <c r="AA889" s="1"/>
      <c r="AB889" s="1"/>
      <c r="AC889" s="1"/>
      <c r="AD889" s="8"/>
      <c r="AE889" s="8"/>
      <c r="AF889" s="8"/>
      <c r="AG889" s="8"/>
      <c r="AH889" s="9"/>
      <c r="AI889" s="8"/>
      <c r="AJ889" s="13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7"/>
      <c r="BL889" s="7"/>
      <c r="BM889" s="7"/>
      <c r="BN889" s="7"/>
      <c r="BO889" s="7"/>
      <c r="BP889" s="7"/>
      <c r="BQ889" s="7"/>
      <c r="BR889" s="7"/>
      <c r="BT889" s="8"/>
      <c r="BV889" s="7"/>
      <c r="BW889" s="7"/>
      <c r="BX889" s="7"/>
      <c r="BY889" s="7"/>
      <c r="BZ889" s="7"/>
      <c r="CA889" s="7"/>
    </row>
    <row r="890" spans="1:79" x14ac:dyDescent="0.3">
      <c r="A890" s="1" t="s">
        <v>2888</v>
      </c>
      <c r="B890" s="1"/>
      <c r="C890" s="1" t="s">
        <v>1878</v>
      </c>
      <c r="D890" s="1"/>
      <c r="E890" s="1"/>
      <c r="F890" s="1"/>
      <c r="G890" s="1"/>
      <c r="H890" s="1">
        <v>17805.82</v>
      </c>
      <c r="I890" s="1">
        <v>0.62</v>
      </c>
      <c r="J890" s="12">
        <v>1376.31</v>
      </c>
      <c r="K890" s="5">
        <v>1090.83</v>
      </c>
      <c r="L890" s="5">
        <v>1989.84</v>
      </c>
      <c r="M890" s="13">
        <f t="shared" si="44"/>
        <v>6.2292356457174236E-3</v>
      </c>
      <c r="N890" s="13">
        <f t="shared" si="45"/>
        <v>1.3605541165855328E-3</v>
      </c>
      <c r="O890" s="13">
        <f t="shared" si="45"/>
        <v>1.5037174202313208E-2</v>
      </c>
      <c r="P890" s="13">
        <f t="shared" si="45"/>
        <v>2.0666307609448209E-2</v>
      </c>
      <c r="Q890" s="7"/>
      <c r="R890" s="8"/>
      <c r="S890" s="8"/>
      <c r="T890" s="8"/>
      <c r="U890" s="8"/>
      <c r="V890" s="13"/>
      <c r="W890" s="14"/>
      <c r="X890" s="1"/>
      <c r="Y890" s="1"/>
      <c r="Z890" s="1"/>
      <c r="AA890" s="1"/>
      <c r="AB890" s="1"/>
      <c r="AC890" s="1"/>
      <c r="AD890" s="8"/>
      <c r="AE890" s="8"/>
      <c r="AF890" s="8"/>
      <c r="AG890" s="8"/>
      <c r="AH890" s="9"/>
      <c r="AI890" s="8"/>
      <c r="AJ890" s="13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7"/>
      <c r="BL890" s="7"/>
      <c r="BM890" s="7"/>
      <c r="BN890" s="7"/>
      <c r="BO890" s="7"/>
      <c r="BP890" s="7"/>
      <c r="BQ890" s="7"/>
      <c r="BR890" s="7"/>
      <c r="BT890" s="8"/>
      <c r="BV890" s="7"/>
      <c r="BW890" s="7"/>
      <c r="BX890" s="7"/>
      <c r="BY890" s="7"/>
      <c r="BZ890" s="7"/>
      <c r="CA890" s="7"/>
    </row>
    <row r="891" spans="1:79" x14ac:dyDescent="0.3">
      <c r="A891" s="1" t="s">
        <v>2889</v>
      </c>
      <c r="B891" s="1"/>
      <c r="C891" s="1" t="s">
        <v>1878</v>
      </c>
      <c r="D891" s="1"/>
      <c r="E891" s="1"/>
      <c r="F891" s="1"/>
      <c r="G891" s="1"/>
      <c r="H891" s="1">
        <v>17615.45</v>
      </c>
      <c r="I891" s="1">
        <v>-1.07</v>
      </c>
      <c r="J891" s="12">
        <v>1357.95</v>
      </c>
      <c r="K891" s="5">
        <v>1089.08</v>
      </c>
      <c r="L891" s="5">
        <v>2012.75</v>
      </c>
      <c r="M891" s="13">
        <f t="shared" si="44"/>
        <v>-1.0691448077089327E-2</v>
      </c>
      <c r="N891" s="13">
        <f t="shared" si="45"/>
        <v>-1.3340017873880061E-2</v>
      </c>
      <c r="O891" s="13">
        <f t="shared" si="45"/>
        <v>-1.604282977182514E-3</v>
      </c>
      <c r="P891" s="13">
        <f t="shared" si="45"/>
        <v>1.1513488521690318E-2</v>
      </c>
      <c r="Q891" s="7"/>
      <c r="R891" s="8"/>
      <c r="S891" s="8"/>
      <c r="T891" s="8"/>
      <c r="U891" s="8"/>
      <c r="V891" s="13"/>
      <c r="W891" s="14"/>
      <c r="X891" s="1"/>
      <c r="Y891" s="1"/>
      <c r="Z891" s="1"/>
      <c r="AA891" s="1"/>
      <c r="AB891" s="1"/>
      <c r="AC891" s="1"/>
      <c r="AD891" s="8"/>
      <c r="AE891" s="8"/>
      <c r="AF891" s="8"/>
      <c r="AG891" s="8"/>
      <c r="AH891" s="9"/>
      <c r="AI891" s="8"/>
      <c r="AJ891" s="13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7"/>
      <c r="BL891" s="7"/>
      <c r="BM891" s="7"/>
      <c r="BN891" s="7"/>
      <c r="BO891" s="7"/>
      <c r="BP891" s="7"/>
      <c r="BQ891" s="7"/>
      <c r="BR891" s="7"/>
      <c r="BT891" s="8"/>
      <c r="BV891" s="7"/>
      <c r="BW891" s="7"/>
      <c r="BX891" s="7"/>
      <c r="BY891" s="7"/>
      <c r="BZ891" s="7"/>
      <c r="CA891" s="7"/>
    </row>
    <row r="892" spans="1:79" x14ac:dyDescent="0.3">
      <c r="A892" s="1" t="s">
        <v>2890</v>
      </c>
      <c r="B892" s="1"/>
      <c r="C892" s="1" t="s">
        <v>1878</v>
      </c>
      <c r="D892" s="1"/>
      <c r="E892" s="1"/>
      <c r="F892" s="1"/>
      <c r="G892" s="1"/>
      <c r="H892" s="1">
        <v>17318.57</v>
      </c>
      <c r="I892" s="1">
        <v>-1.69</v>
      </c>
      <c r="J892" s="12">
        <v>1329.88</v>
      </c>
      <c r="K892" s="5">
        <v>1080.69</v>
      </c>
      <c r="L892" s="5">
        <v>2038.2</v>
      </c>
      <c r="M892" s="13">
        <f t="shared" si="44"/>
        <v>-1.6853387225418626E-2</v>
      </c>
      <c r="N892" s="13">
        <f t="shared" si="45"/>
        <v>-2.0670864170256542E-2</v>
      </c>
      <c r="O892" s="13">
        <f t="shared" si="45"/>
        <v>-7.7037499540896226E-3</v>
      </c>
      <c r="P892" s="13">
        <f t="shared" si="45"/>
        <v>1.2644392000993765E-2</v>
      </c>
      <c r="Q892" s="7"/>
      <c r="R892" s="8"/>
      <c r="S892" s="8"/>
      <c r="T892" s="8"/>
      <c r="U892" s="8"/>
      <c r="V892" s="13"/>
      <c r="W892" s="14"/>
      <c r="X892" s="1"/>
      <c r="Y892" s="1"/>
      <c r="Z892" s="1"/>
      <c r="AA892" s="1"/>
      <c r="AB892" s="1"/>
      <c r="AC892" s="1"/>
      <c r="AD892" s="8"/>
      <c r="AE892" s="8"/>
      <c r="AF892" s="8"/>
      <c r="AG892" s="8"/>
      <c r="AH892" s="9"/>
      <c r="AI892" s="8"/>
      <c r="AJ892" s="13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7"/>
      <c r="BL892" s="7"/>
      <c r="BM892" s="7"/>
      <c r="BN892" s="7"/>
      <c r="BO892" s="7"/>
      <c r="BP892" s="7"/>
      <c r="BQ892" s="7"/>
      <c r="BR892" s="7"/>
      <c r="BT892" s="8"/>
      <c r="BV892" s="7"/>
      <c r="BW892" s="7"/>
      <c r="BX892" s="7"/>
      <c r="BY892" s="7"/>
      <c r="BZ892" s="7"/>
      <c r="CA892" s="7"/>
    </row>
    <row r="893" spans="1:79" x14ac:dyDescent="0.3">
      <c r="A893" s="1" t="s">
        <v>2891</v>
      </c>
      <c r="B893" s="1"/>
      <c r="C893" s="1" t="s">
        <v>1878</v>
      </c>
      <c r="D893" s="1"/>
      <c r="E893" s="1"/>
      <c r="F893" s="1"/>
      <c r="G893" s="1"/>
      <c r="H893" s="1">
        <v>17390.39</v>
      </c>
      <c r="I893" s="1">
        <v>0.41</v>
      </c>
      <c r="J893" s="12">
        <v>1336.69</v>
      </c>
      <c r="K893" s="5">
        <v>1082.21</v>
      </c>
      <c r="L893" s="5">
        <v>2068.7600000000002</v>
      </c>
      <c r="M893" s="13">
        <f t="shared" si="44"/>
        <v>4.1469936605620372E-3</v>
      </c>
      <c r="N893" s="13">
        <f t="shared" si="45"/>
        <v>5.1207627755887053E-3</v>
      </c>
      <c r="O893" s="13">
        <f t="shared" si="45"/>
        <v>1.4065088045600582E-3</v>
      </c>
      <c r="P893" s="13">
        <f t="shared" si="45"/>
        <v>1.4993621823177428E-2</v>
      </c>
      <c r="Q893" s="7"/>
      <c r="R893" s="8"/>
      <c r="S893" s="8"/>
      <c r="T893" s="8"/>
      <c r="U893" s="8"/>
      <c r="V893" s="13"/>
      <c r="W893" s="14"/>
      <c r="X893" s="1"/>
      <c r="Y893" s="1"/>
      <c r="Z893" s="1"/>
      <c r="AA893" s="1"/>
      <c r="AB893" s="1"/>
      <c r="AC893" s="1"/>
      <c r="AD893" s="8"/>
      <c r="AE893" s="8"/>
      <c r="AF893" s="8"/>
      <c r="AG893" s="8"/>
      <c r="AH893" s="9"/>
      <c r="AI893" s="8"/>
      <c r="AJ893" s="13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7"/>
      <c r="BL893" s="7"/>
      <c r="BM893" s="7"/>
      <c r="BN893" s="7"/>
      <c r="BO893" s="7"/>
      <c r="BP893" s="7"/>
      <c r="BQ893" s="7"/>
      <c r="BR893" s="7"/>
      <c r="BT893" s="8"/>
      <c r="BV893" s="7"/>
      <c r="BW893" s="7"/>
      <c r="BX893" s="7"/>
      <c r="BY893" s="7"/>
      <c r="BZ893" s="7"/>
      <c r="CA893" s="7"/>
    </row>
    <row r="894" spans="1:79" x14ac:dyDescent="0.3">
      <c r="A894" s="1" t="s">
        <v>2892</v>
      </c>
      <c r="B894" s="1"/>
      <c r="C894" s="1" t="s">
        <v>1878</v>
      </c>
      <c r="D894" s="1"/>
      <c r="E894" s="1"/>
      <c r="F894" s="1"/>
      <c r="G894" s="1"/>
      <c r="H894" s="1">
        <v>17458.47</v>
      </c>
      <c r="I894" s="1">
        <v>0.39</v>
      </c>
      <c r="J894" s="12">
        <v>1340.05</v>
      </c>
      <c r="K894" s="5">
        <v>1092.03</v>
      </c>
      <c r="L894" s="5">
        <v>2122.12</v>
      </c>
      <c r="M894" s="13">
        <f t="shared" si="44"/>
        <v>3.9148058209161896E-3</v>
      </c>
      <c r="N894" s="13">
        <f t="shared" si="45"/>
        <v>2.5136718311649098E-3</v>
      </c>
      <c r="O894" s="13">
        <f t="shared" si="45"/>
        <v>9.0740244499680767E-3</v>
      </c>
      <c r="P894" s="13">
        <f t="shared" si="45"/>
        <v>2.5793228794060097E-2</v>
      </c>
      <c r="Q894" s="7"/>
      <c r="R894" s="8"/>
      <c r="S894" s="8"/>
      <c r="T894" s="8"/>
      <c r="U894" s="8"/>
      <c r="V894" s="13"/>
      <c r="W894" s="14"/>
      <c r="X894" s="1"/>
      <c r="Y894" s="1"/>
      <c r="Z894" s="1"/>
      <c r="AA894" s="1"/>
      <c r="AB894" s="1"/>
      <c r="AC894" s="1"/>
      <c r="AD894" s="8"/>
      <c r="AE894" s="8"/>
      <c r="AF894" s="8"/>
      <c r="AG894" s="8"/>
      <c r="AH894" s="9"/>
      <c r="AI894" s="8"/>
      <c r="AJ894" s="13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7"/>
      <c r="BL894" s="7"/>
      <c r="BM894" s="7"/>
      <c r="BN894" s="7"/>
      <c r="BO894" s="7"/>
      <c r="BP894" s="7"/>
      <c r="BQ894" s="7"/>
      <c r="BR894" s="7"/>
      <c r="BT894" s="8"/>
      <c r="BV894" s="7"/>
      <c r="BW894" s="7"/>
      <c r="BX894" s="7"/>
      <c r="BY894" s="7"/>
      <c r="BZ894" s="7"/>
      <c r="CA894" s="7"/>
    </row>
    <row r="895" spans="1:79" x14ac:dyDescent="0.3">
      <c r="A895" s="1" t="s">
        <v>2893</v>
      </c>
      <c r="B895" s="1"/>
      <c r="C895" s="1" t="s">
        <v>1878</v>
      </c>
      <c r="D895" s="1"/>
      <c r="E895" s="1"/>
      <c r="F895" s="1"/>
      <c r="G895" s="1"/>
      <c r="H895" s="1">
        <v>17961.509999999998</v>
      </c>
      <c r="I895" s="1">
        <v>2.88</v>
      </c>
      <c r="J895" s="12">
        <v>1378.38</v>
      </c>
      <c r="K895" s="5">
        <v>1118.1300000000001</v>
      </c>
      <c r="L895" s="5">
        <v>2195.96</v>
      </c>
      <c r="M895" s="13">
        <f t="shared" si="44"/>
        <v>2.8813521459784219E-2</v>
      </c>
      <c r="N895" s="13">
        <f t="shared" si="45"/>
        <v>2.8603410320510614E-2</v>
      </c>
      <c r="O895" s="13">
        <f t="shared" si="45"/>
        <v>2.3900442295541557E-2</v>
      </c>
      <c r="P895" s="13">
        <f t="shared" si="45"/>
        <v>3.4795393285959486E-2</v>
      </c>
      <c r="Q895" s="7"/>
      <c r="R895" s="8"/>
      <c r="S895" s="8"/>
      <c r="T895" s="8"/>
      <c r="U895" s="8"/>
      <c r="V895" s="13"/>
      <c r="W895" s="14"/>
      <c r="X895" s="1"/>
      <c r="Y895" s="1"/>
      <c r="Z895" s="1"/>
      <c r="AA895" s="1"/>
      <c r="AB895" s="1"/>
      <c r="AC895" s="1"/>
      <c r="AD895" s="8"/>
      <c r="AE895" s="8"/>
      <c r="AF895" s="8"/>
      <c r="AG895" s="8"/>
      <c r="AH895" s="9"/>
      <c r="AI895" s="8"/>
      <c r="AJ895" s="13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7"/>
      <c r="BL895" s="7"/>
      <c r="BM895" s="7"/>
      <c r="BN895" s="7"/>
      <c r="BO895" s="7"/>
      <c r="BP895" s="7"/>
      <c r="BQ895" s="7"/>
      <c r="BR895" s="7"/>
      <c r="BT895" s="8"/>
      <c r="BV895" s="7"/>
      <c r="BW895" s="7"/>
      <c r="BX895" s="7"/>
      <c r="BY895" s="7"/>
      <c r="BZ895" s="7"/>
      <c r="CA895" s="7"/>
    </row>
    <row r="896" spans="1:79" x14ac:dyDescent="0.3">
      <c r="A896" s="1" t="s">
        <v>2894</v>
      </c>
      <c r="B896" s="1"/>
      <c r="C896" s="1" t="s">
        <v>1878</v>
      </c>
      <c r="D896" s="1"/>
      <c r="E896" s="1"/>
      <c r="F896" s="1"/>
      <c r="G896" s="1"/>
      <c r="H896" s="1">
        <v>18048.18</v>
      </c>
      <c r="I896" s="1">
        <v>0.48</v>
      </c>
      <c r="J896" s="12">
        <v>1385.26</v>
      </c>
      <c r="K896" s="5">
        <v>1115.42</v>
      </c>
      <c r="L896" s="5">
        <v>2205.09</v>
      </c>
      <c r="M896" s="13">
        <f t="shared" si="44"/>
        <v>4.8253181386197497E-3</v>
      </c>
      <c r="N896" s="13">
        <f t="shared" si="45"/>
        <v>4.9913666768235387E-3</v>
      </c>
      <c r="O896" s="13">
        <f t="shared" si="45"/>
        <v>-2.4236895530931335E-3</v>
      </c>
      <c r="P896" s="13">
        <f t="shared" si="45"/>
        <v>4.1576349295979753E-3</v>
      </c>
      <c r="Q896" s="7"/>
      <c r="R896" s="8"/>
      <c r="S896" s="8"/>
      <c r="T896" s="8"/>
      <c r="U896" s="8"/>
      <c r="V896" s="13"/>
      <c r="W896" s="14"/>
      <c r="X896" s="1"/>
      <c r="Y896" s="1"/>
      <c r="Z896" s="1"/>
      <c r="AA896" s="1"/>
      <c r="AB896" s="1"/>
      <c r="AC896" s="1"/>
      <c r="AD896" s="8"/>
      <c r="AE896" s="8"/>
      <c r="AF896" s="8"/>
      <c r="AG896" s="8"/>
      <c r="AH896" s="9"/>
      <c r="AI896" s="8"/>
      <c r="AJ896" s="13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7"/>
      <c r="BL896" s="7"/>
      <c r="BM896" s="7"/>
      <c r="BN896" s="7"/>
      <c r="BO896" s="7"/>
      <c r="BP896" s="7"/>
      <c r="BQ896" s="7"/>
      <c r="BR896" s="7"/>
      <c r="BT896" s="8"/>
      <c r="BV896" s="7"/>
      <c r="BW896" s="7"/>
      <c r="BX896" s="7"/>
      <c r="BY896" s="7"/>
      <c r="BZ896" s="7"/>
      <c r="CA896" s="7"/>
    </row>
    <row r="897" spans="1:79" x14ac:dyDescent="0.3">
      <c r="A897" s="1" t="s">
        <v>2895</v>
      </c>
      <c r="B897" s="1"/>
      <c r="C897" s="1" t="s">
        <v>1878</v>
      </c>
      <c r="D897" s="1"/>
      <c r="E897" s="1"/>
      <c r="F897" s="1"/>
      <c r="G897" s="1"/>
      <c r="H897" s="1">
        <v>17894.13</v>
      </c>
      <c r="I897" s="1">
        <v>-0.85</v>
      </c>
      <c r="J897" s="12">
        <v>1375.55</v>
      </c>
      <c r="K897" s="5">
        <v>1101.53</v>
      </c>
      <c r="L897" s="5">
        <v>2172.19</v>
      </c>
      <c r="M897" s="13">
        <f t="shared" si="44"/>
        <v>-8.5354866806514051E-3</v>
      </c>
      <c r="N897" s="13">
        <f t="shared" si="45"/>
        <v>-7.0095144593794734E-3</v>
      </c>
      <c r="O897" s="13">
        <f t="shared" si="45"/>
        <v>-1.2452708396837209E-2</v>
      </c>
      <c r="P897" s="13">
        <f t="shared" si="45"/>
        <v>-1.4920025939984316E-2</v>
      </c>
      <c r="Q897" s="7"/>
      <c r="R897" s="8"/>
      <c r="S897" s="8"/>
      <c r="T897" s="8"/>
      <c r="U897" s="8"/>
      <c r="V897" s="13"/>
      <c r="W897" s="14"/>
      <c r="X897" s="1"/>
      <c r="Y897" s="1"/>
      <c r="Z897" s="1"/>
      <c r="AA897" s="1"/>
      <c r="AB897" s="1"/>
      <c r="AC897" s="1"/>
      <c r="AD897" s="8"/>
      <c r="AE897" s="8"/>
      <c r="AF897" s="8"/>
      <c r="AG897" s="8"/>
      <c r="AH897" s="9"/>
      <c r="AI897" s="8"/>
      <c r="AJ897" s="13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7"/>
      <c r="BL897" s="7"/>
      <c r="BM897" s="7"/>
      <c r="BN897" s="7"/>
      <c r="BO897" s="7"/>
      <c r="BP897" s="7"/>
      <c r="BQ897" s="7"/>
      <c r="BR897" s="7"/>
      <c r="BT897" s="8"/>
      <c r="BV897" s="7"/>
      <c r="BW897" s="7"/>
      <c r="BX897" s="7"/>
      <c r="BY897" s="7"/>
      <c r="BZ897" s="7"/>
      <c r="CA897" s="7"/>
    </row>
    <row r="898" spans="1:79" x14ac:dyDescent="0.3">
      <c r="A898" s="1" t="s">
        <v>2896</v>
      </c>
      <c r="B898" s="1"/>
      <c r="C898" s="1" t="s">
        <v>1878</v>
      </c>
      <c r="D898" s="1"/>
      <c r="E898" s="1"/>
      <c r="F898" s="1"/>
      <c r="G898" s="1"/>
      <c r="H898" s="1">
        <v>18004.310000000001</v>
      </c>
      <c r="I898" s="1">
        <v>0.62</v>
      </c>
      <c r="J898" s="12">
        <v>1387.1</v>
      </c>
      <c r="K898" s="5">
        <v>1105.6400000000001</v>
      </c>
      <c r="L898" s="5">
        <v>2174.14</v>
      </c>
      <c r="M898" s="13">
        <f t="shared" si="44"/>
        <v>6.1573264528647087E-3</v>
      </c>
      <c r="N898" s="13">
        <f t="shared" si="45"/>
        <v>8.3966413434626297E-3</v>
      </c>
      <c r="O898" s="13">
        <f t="shared" si="45"/>
        <v>3.7311739126488774E-3</v>
      </c>
      <c r="P898" s="13">
        <f t="shared" si="45"/>
        <v>8.9771152615547578E-4</v>
      </c>
      <c r="Q898" s="7"/>
      <c r="R898" s="8"/>
      <c r="S898" s="8"/>
      <c r="T898" s="8"/>
      <c r="U898" s="8"/>
      <c r="V898" s="13"/>
      <c r="W898" s="14"/>
      <c r="X898" s="1"/>
      <c r="Y898" s="1"/>
      <c r="Z898" s="1"/>
      <c r="AA898" s="1"/>
      <c r="AB898" s="1"/>
      <c r="AC898" s="1"/>
      <c r="AD898" s="8"/>
      <c r="AE898" s="8"/>
      <c r="AF898" s="8"/>
      <c r="AG898" s="8"/>
      <c r="AH898" s="9"/>
      <c r="AI898" s="8"/>
      <c r="AJ898" s="13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7"/>
      <c r="BL898" s="7"/>
      <c r="BM898" s="7"/>
      <c r="BN898" s="7"/>
      <c r="BO898" s="7"/>
      <c r="BP898" s="7"/>
      <c r="BQ898" s="7"/>
      <c r="BR898" s="7"/>
      <c r="BT898" s="8"/>
      <c r="BV898" s="7"/>
      <c r="BW898" s="7"/>
      <c r="BX898" s="7"/>
      <c r="BY898" s="7"/>
      <c r="BZ898" s="7"/>
      <c r="CA898" s="7"/>
    </row>
    <row r="899" spans="1:79" x14ac:dyDescent="0.3">
      <c r="A899" s="1" t="s">
        <v>2897</v>
      </c>
      <c r="B899" s="1"/>
      <c r="C899" s="1" t="s">
        <v>1878</v>
      </c>
      <c r="D899" s="1"/>
      <c r="E899" s="1"/>
      <c r="F899" s="1"/>
      <c r="G899" s="1"/>
      <c r="H899" s="1">
        <v>17978.89</v>
      </c>
      <c r="I899" s="1">
        <v>-0.14000000000000001</v>
      </c>
      <c r="J899" s="12">
        <v>1382.43</v>
      </c>
      <c r="K899" s="5">
        <v>1106.8399999999999</v>
      </c>
      <c r="L899" s="5">
        <v>2172.17</v>
      </c>
      <c r="M899" s="13">
        <f t="shared" si="44"/>
        <v>-1.4118841544054073E-3</v>
      </c>
      <c r="N899" s="13">
        <f t="shared" si="45"/>
        <v>-3.3667363564269248E-3</v>
      </c>
      <c r="O899" s="13">
        <f t="shared" si="45"/>
        <v>1.0853442350129416E-3</v>
      </c>
      <c r="P899" s="13">
        <f t="shared" si="45"/>
        <v>-9.0610540259583594E-4</v>
      </c>
      <c r="Q899" s="7"/>
      <c r="R899" s="8"/>
      <c r="S899" s="8"/>
      <c r="T899" s="8"/>
      <c r="U899" s="8"/>
      <c r="V899" s="13"/>
      <c r="W899" s="14"/>
      <c r="X899" s="1"/>
      <c r="Y899" s="1"/>
      <c r="Z899" s="1"/>
      <c r="AA899" s="1"/>
      <c r="AB899" s="1"/>
      <c r="AC899" s="1"/>
      <c r="AD899" s="8"/>
      <c r="AE899" s="8"/>
      <c r="AF899" s="8"/>
      <c r="AG899" s="8"/>
      <c r="AH899" s="9"/>
      <c r="AI899" s="8"/>
      <c r="AJ899" s="13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7"/>
      <c r="BL899" s="7"/>
      <c r="BM899" s="7"/>
      <c r="BN899" s="7"/>
      <c r="BO899" s="7"/>
      <c r="BP899" s="7"/>
      <c r="BQ899" s="7"/>
      <c r="BR899" s="7"/>
      <c r="BT899" s="8"/>
      <c r="BV899" s="7"/>
      <c r="BW899" s="7"/>
      <c r="BX899" s="7"/>
      <c r="BY899" s="7"/>
      <c r="BZ899" s="7"/>
      <c r="CA899" s="7"/>
    </row>
    <row r="900" spans="1:79" x14ac:dyDescent="0.3">
      <c r="A900" s="1" t="s">
        <v>2898</v>
      </c>
      <c r="B900" s="1"/>
      <c r="C900" s="1" t="s">
        <v>1878</v>
      </c>
      <c r="D900" s="1"/>
      <c r="E900" s="1"/>
      <c r="F900" s="1"/>
      <c r="G900" s="1"/>
      <c r="H900" s="1">
        <v>17822.73</v>
      </c>
      <c r="I900" s="1">
        <v>-0.87</v>
      </c>
      <c r="J900" s="12">
        <v>1364.69</v>
      </c>
      <c r="K900" s="5">
        <v>1105.68</v>
      </c>
      <c r="L900" s="5">
        <v>2191.36</v>
      </c>
      <c r="M900" s="13">
        <f t="shared" ref="M900:M963" si="46">H900/H899-1</f>
        <v>-8.685742000757557E-3</v>
      </c>
      <c r="N900" s="13">
        <f t="shared" si="45"/>
        <v>-1.283247614707439E-2</v>
      </c>
      <c r="O900" s="13">
        <f t="shared" si="45"/>
        <v>-1.0480286220229118E-3</v>
      </c>
      <c r="P900" s="13">
        <f t="shared" si="45"/>
        <v>8.8344834888613999E-3</v>
      </c>
      <c r="Q900" s="7"/>
      <c r="R900" s="8"/>
      <c r="S900" s="8"/>
      <c r="T900" s="8"/>
      <c r="U900" s="8"/>
      <c r="V900" s="13"/>
      <c r="W900" s="14"/>
      <c r="X900" s="1"/>
      <c r="Y900" s="1"/>
      <c r="Z900" s="1"/>
      <c r="AA900" s="1"/>
      <c r="AB900" s="1"/>
      <c r="AC900" s="1"/>
      <c r="AD900" s="8"/>
      <c r="AE900" s="8"/>
      <c r="AF900" s="8"/>
      <c r="AG900" s="8"/>
      <c r="AH900" s="9"/>
      <c r="AI900" s="8"/>
      <c r="AJ900" s="13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7"/>
      <c r="BL900" s="7"/>
      <c r="BM900" s="7"/>
      <c r="BN900" s="7"/>
      <c r="BO900" s="7"/>
      <c r="BP900" s="7"/>
      <c r="BQ900" s="7"/>
      <c r="BR900" s="7"/>
      <c r="BT900" s="8"/>
      <c r="BV900" s="7"/>
      <c r="BW900" s="7"/>
      <c r="BX900" s="7"/>
      <c r="BY900" s="7"/>
      <c r="BZ900" s="7"/>
      <c r="CA900" s="7"/>
    </row>
    <row r="901" spans="1:79" x14ac:dyDescent="0.3">
      <c r="A901" s="1" t="s">
        <v>2899</v>
      </c>
      <c r="B901" s="1"/>
      <c r="C901" s="1" t="s">
        <v>1878</v>
      </c>
      <c r="D901" s="1"/>
      <c r="E901" s="1"/>
      <c r="F901" s="1"/>
      <c r="G901" s="1"/>
      <c r="H901" s="1">
        <v>17932.759999999998</v>
      </c>
      <c r="I901" s="1">
        <v>0.62</v>
      </c>
      <c r="J901" s="12">
        <v>1370.58</v>
      </c>
      <c r="K901" s="5">
        <v>1109.22</v>
      </c>
      <c r="L901" s="5">
        <v>2186.31</v>
      </c>
      <c r="M901" s="13">
        <f t="shared" si="46"/>
        <v>6.1735772241400255E-3</v>
      </c>
      <c r="N901" s="13">
        <f t="shared" ref="N901:P964" si="47">J901/J900-1</f>
        <v>4.31599850515485E-3</v>
      </c>
      <c r="O901" s="13">
        <f t="shared" si="47"/>
        <v>3.2016496635554059E-3</v>
      </c>
      <c r="P901" s="13">
        <f t="shared" si="47"/>
        <v>-2.30450496495338E-3</v>
      </c>
      <c r="Q901" s="7"/>
      <c r="R901" s="8"/>
      <c r="S901" s="8"/>
      <c r="T901" s="8"/>
      <c r="U901" s="8"/>
      <c r="V901" s="13"/>
      <c r="W901" s="14"/>
      <c r="X901" s="1"/>
      <c r="Y901" s="1"/>
      <c r="Z901" s="1"/>
      <c r="AA901" s="1"/>
      <c r="AB901" s="1"/>
      <c r="AC901" s="1"/>
      <c r="AD901" s="8"/>
      <c r="AE901" s="8"/>
      <c r="AF901" s="8"/>
      <c r="AG901" s="8"/>
      <c r="AH901" s="9"/>
      <c r="AI901" s="8"/>
      <c r="AJ901" s="13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7"/>
      <c r="BL901" s="7"/>
      <c r="BM901" s="7"/>
      <c r="BN901" s="7"/>
      <c r="BO901" s="7"/>
      <c r="BP901" s="7"/>
      <c r="BQ901" s="7"/>
      <c r="BR901" s="7"/>
      <c r="BT901" s="8"/>
      <c r="BV901" s="7"/>
      <c r="BW901" s="7"/>
      <c r="BX901" s="7"/>
      <c r="BY901" s="7"/>
      <c r="BZ901" s="7"/>
      <c r="CA901" s="7"/>
    </row>
    <row r="902" spans="1:79" x14ac:dyDescent="0.3">
      <c r="A902" s="1" t="s">
        <v>2900</v>
      </c>
      <c r="B902" s="1"/>
      <c r="C902" s="1" t="s">
        <v>1878</v>
      </c>
      <c r="D902" s="1"/>
      <c r="E902" s="1"/>
      <c r="F902" s="1"/>
      <c r="G902" s="1"/>
      <c r="H902" s="1">
        <v>17877.71</v>
      </c>
      <c r="I902" s="1">
        <v>-0.31</v>
      </c>
      <c r="J902" s="12">
        <v>1361.69</v>
      </c>
      <c r="K902" s="5">
        <v>1116.93</v>
      </c>
      <c r="L902" s="5">
        <v>2185.37</v>
      </c>
      <c r="M902" s="13">
        <f t="shared" si="46"/>
        <v>-3.0698007445590925E-3</v>
      </c>
      <c r="N902" s="13">
        <f t="shared" si="47"/>
        <v>-6.4863050679273559E-3</v>
      </c>
      <c r="O902" s="13">
        <f t="shared" si="47"/>
        <v>6.9508303131931015E-3</v>
      </c>
      <c r="P902" s="13">
        <f t="shared" si="47"/>
        <v>-4.2994817752284309E-4</v>
      </c>
      <c r="Q902" s="7"/>
      <c r="R902" s="8"/>
      <c r="S902" s="8"/>
      <c r="T902" s="8"/>
      <c r="U902" s="8"/>
      <c r="V902" s="13"/>
      <c r="W902" s="14"/>
      <c r="X902" s="1"/>
      <c r="Y902" s="1"/>
      <c r="Z902" s="1"/>
      <c r="AA902" s="1"/>
      <c r="AB902" s="1"/>
      <c r="AC902" s="1"/>
      <c r="AD902" s="8"/>
      <c r="AE902" s="8"/>
      <c r="AF902" s="8"/>
      <c r="AG902" s="8"/>
      <c r="AH902" s="9"/>
      <c r="AI902" s="8"/>
      <c r="AJ902" s="13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7"/>
      <c r="BL902" s="7"/>
      <c r="BM902" s="7"/>
      <c r="BN902" s="7"/>
      <c r="BO902" s="7"/>
      <c r="BP902" s="7"/>
      <c r="BQ902" s="7"/>
      <c r="BR902" s="7"/>
      <c r="BT902" s="8"/>
      <c r="BV902" s="7"/>
      <c r="BW902" s="7"/>
      <c r="BX902" s="7"/>
      <c r="BY902" s="7"/>
      <c r="BZ902" s="7"/>
      <c r="CA902" s="7"/>
    </row>
    <row r="903" spans="1:79" x14ac:dyDescent="0.3">
      <c r="A903" s="1" t="s">
        <v>2901</v>
      </c>
      <c r="B903" s="1"/>
      <c r="C903" s="1" t="s">
        <v>1878</v>
      </c>
      <c r="D903" s="1"/>
      <c r="E903" s="1"/>
      <c r="F903" s="1"/>
      <c r="G903" s="1"/>
      <c r="H903" s="1">
        <v>18417.7</v>
      </c>
      <c r="I903" s="1">
        <v>3.02</v>
      </c>
      <c r="J903" s="12">
        <v>1398.87</v>
      </c>
      <c r="K903" s="5">
        <v>1152.75</v>
      </c>
      <c r="L903" s="5">
        <v>2239.58</v>
      </c>
      <c r="M903" s="13">
        <f t="shared" si="46"/>
        <v>3.0204651490599366E-2</v>
      </c>
      <c r="N903" s="13">
        <f t="shared" si="47"/>
        <v>2.7304305678972352E-2</v>
      </c>
      <c r="O903" s="13">
        <f t="shared" si="47"/>
        <v>3.2070049152587821E-2</v>
      </c>
      <c r="P903" s="13">
        <f t="shared" si="47"/>
        <v>2.4805868113866314E-2</v>
      </c>
      <c r="Q903" s="7"/>
      <c r="R903" s="8"/>
      <c r="S903" s="8"/>
      <c r="T903" s="8"/>
      <c r="U903" s="8"/>
      <c r="V903" s="13"/>
      <c r="W903" s="14"/>
      <c r="X903" s="1"/>
      <c r="Y903" s="1"/>
      <c r="Z903" s="1"/>
      <c r="AA903" s="1"/>
      <c r="AB903" s="1"/>
      <c r="AC903" s="1"/>
      <c r="AD903" s="8"/>
      <c r="AE903" s="8"/>
      <c r="AF903" s="8"/>
      <c r="AG903" s="8"/>
      <c r="AH903" s="9"/>
      <c r="AI903" s="8"/>
      <c r="AJ903" s="13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7"/>
      <c r="BL903" s="7"/>
      <c r="BM903" s="7"/>
      <c r="BN903" s="7"/>
      <c r="BO903" s="7"/>
      <c r="BP903" s="7"/>
      <c r="BQ903" s="7"/>
      <c r="BR903" s="7"/>
      <c r="BT903" s="8"/>
      <c r="BV903" s="7"/>
      <c r="BW903" s="7"/>
      <c r="BX903" s="7"/>
      <c r="BY903" s="7"/>
      <c r="BZ903" s="7"/>
      <c r="CA903" s="7"/>
    </row>
    <row r="904" spans="1:79" x14ac:dyDescent="0.3">
      <c r="A904" s="1" t="s">
        <v>2902</v>
      </c>
      <c r="B904" s="1"/>
      <c r="C904" s="1" t="s">
        <v>1878</v>
      </c>
      <c r="D904" s="1"/>
      <c r="E904" s="1"/>
      <c r="F904" s="1"/>
      <c r="G904" s="1"/>
      <c r="H904" s="1">
        <v>18372.55</v>
      </c>
      <c r="I904" s="1">
        <v>-0.25</v>
      </c>
      <c r="J904" s="12">
        <v>1395.05</v>
      </c>
      <c r="K904" s="5">
        <v>1154.77</v>
      </c>
      <c r="L904" s="5">
        <v>2254.63</v>
      </c>
      <c r="M904" s="13">
        <f t="shared" si="46"/>
        <v>-2.4514461632018092E-3</v>
      </c>
      <c r="N904" s="13">
        <f t="shared" si="47"/>
        <v>-2.7307755545546986E-3</v>
      </c>
      <c r="O904" s="13">
        <f t="shared" si="47"/>
        <v>1.7523313814791219E-3</v>
      </c>
      <c r="P904" s="13">
        <f t="shared" si="47"/>
        <v>6.7200100018753872E-3</v>
      </c>
      <c r="Q904" s="7"/>
      <c r="R904" s="8"/>
      <c r="S904" s="8"/>
      <c r="T904" s="8"/>
      <c r="U904" s="8"/>
      <c r="V904" s="13"/>
      <c r="W904" s="14"/>
      <c r="X904" s="1"/>
      <c r="Y904" s="1"/>
      <c r="Z904" s="1"/>
      <c r="AA904" s="1"/>
      <c r="AB904" s="1"/>
      <c r="AC904" s="1"/>
      <c r="AD904" s="8"/>
      <c r="AE904" s="8"/>
      <c r="AF904" s="8"/>
      <c r="AG904" s="8"/>
      <c r="AH904" s="9"/>
      <c r="AI904" s="8"/>
      <c r="AJ904" s="13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7"/>
      <c r="BL904" s="7"/>
      <c r="BM904" s="7"/>
      <c r="BN904" s="7"/>
      <c r="BO904" s="7"/>
      <c r="BP904" s="7"/>
      <c r="BQ904" s="7"/>
      <c r="BR904" s="7"/>
      <c r="BT904" s="8"/>
      <c r="BV904" s="7"/>
      <c r="BW904" s="7"/>
      <c r="BX904" s="7"/>
      <c r="BY904" s="7"/>
      <c r="BZ904" s="7"/>
      <c r="CA904" s="7"/>
    </row>
    <row r="905" spans="1:79" x14ac:dyDescent="0.3">
      <c r="A905" s="1" t="s">
        <v>2903</v>
      </c>
      <c r="B905" s="1"/>
      <c r="C905" s="1" t="s">
        <v>1878</v>
      </c>
      <c r="D905" s="1"/>
      <c r="E905" s="1"/>
      <c r="F905" s="1"/>
      <c r="G905" s="1"/>
      <c r="H905" s="1">
        <v>18600.68</v>
      </c>
      <c r="I905" s="1">
        <v>1.24</v>
      </c>
      <c r="J905" s="12">
        <v>1413.48</v>
      </c>
      <c r="K905" s="5">
        <v>1166.5</v>
      </c>
      <c r="L905" s="5">
        <v>2296.9699999999998</v>
      </c>
      <c r="M905" s="13">
        <f t="shared" si="46"/>
        <v>1.2416893681062247E-2</v>
      </c>
      <c r="N905" s="13">
        <f t="shared" si="47"/>
        <v>1.3210996021647992E-2</v>
      </c>
      <c r="O905" s="13">
        <f t="shared" si="47"/>
        <v>1.0157866934541016E-2</v>
      </c>
      <c r="P905" s="13">
        <f t="shared" si="47"/>
        <v>1.8779134492133753E-2</v>
      </c>
      <c r="Q905" s="7"/>
      <c r="R905" s="8"/>
      <c r="S905" s="8"/>
      <c r="T905" s="8"/>
      <c r="U905" s="8"/>
      <c r="V905" s="13"/>
      <c r="W905" s="14"/>
      <c r="X905" s="1"/>
      <c r="Y905" s="1"/>
      <c r="Z905" s="1"/>
      <c r="AA905" s="1"/>
      <c r="AB905" s="1"/>
      <c r="AC905" s="1"/>
      <c r="AD905" s="8"/>
      <c r="AE905" s="8"/>
      <c r="AF905" s="8"/>
      <c r="AG905" s="8"/>
      <c r="AH905" s="9"/>
      <c r="AI905" s="8"/>
      <c r="AJ905" s="13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7"/>
      <c r="BL905" s="7"/>
      <c r="BM905" s="7"/>
      <c r="BN905" s="7"/>
      <c r="BO905" s="7"/>
      <c r="BP905" s="7"/>
      <c r="BQ905" s="7"/>
      <c r="BR905" s="7"/>
      <c r="BT905" s="8"/>
      <c r="BV905" s="7"/>
      <c r="BW905" s="7"/>
      <c r="BX905" s="7"/>
      <c r="BY905" s="7"/>
      <c r="BZ905" s="7"/>
      <c r="CA905" s="7"/>
    </row>
    <row r="906" spans="1:79" x14ac:dyDescent="0.3">
      <c r="A906" s="1" t="s">
        <v>2904</v>
      </c>
      <c r="B906" s="1"/>
      <c r="C906" s="1" t="s">
        <v>1878</v>
      </c>
      <c r="D906" s="1"/>
      <c r="E906" s="1"/>
      <c r="F906" s="1"/>
      <c r="G906" s="1"/>
      <c r="H906" s="1">
        <v>18999.96</v>
      </c>
      <c r="I906" s="1">
        <v>2.15</v>
      </c>
      <c r="J906" s="12">
        <v>1444.75</v>
      </c>
      <c r="K906" s="5">
        <v>1188.1199999999999</v>
      </c>
      <c r="L906" s="5">
        <v>2356.83</v>
      </c>
      <c r="M906" s="13">
        <f t="shared" si="46"/>
        <v>2.1465881892489991E-2</v>
      </c>
      <c r="N906" s="13">
        <f t="shared" si="47"/>
        <v>2.2122704247672376E-2</v>
      </c>
      <c r="O906" s="13">
        <f t="shared" si="47"/>
        <v>1.8534076296613744E-2</v>
      </c>
      <c r="P906" s="13">
        <f t="shared" si="47"/>
        <v>2.6060418725538437E-2</v>
      </c>
      <c r="Q906" s="7"/>
      <c r="R906" s="8"/>
      <c r="S906" s="8"/>
      <c r="T906" s="8"/>
      <c r="U906" s="8"/>
      <c r="V906" s="13"/>
      <c r="W906" s="14"/>
      <c r="X906" s="1"/>
      <c r="Y906" s="1"/>
      <c r="Z906" s="1"/>
      <c r="AA906" s="1"/>
      <c r="AB906" s="1"/>
      <c r="AC906" s="1"/>
      <c r="AD906" s="8"/>
      <c r="AE906" s="8"/>
      <c r="AF906" s="8"/>
      <c r="AG906" s="8"/>
      <c r="AH906" s="9"/>
      <c r="AI906" s="8"/>
      <c r="AJ906" s="13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7"/>
      <c r="BL906" s="7"/>
      <c r="BM906" s="7"/>
      <c r="BN906" s="7"/>
      <c r="BO906" s="7"/>
      <c r="BP906" s="7"/>
      <c r="BQ906" s="7"/>
      <c r="BR906" s="7"/>
      <c r="BT906" s="8"/>
      <c r="BV906" s="7"/>
      <c r="BW906" s="7"/>
      <c r="BX906" s="7"/>
      <c r="BY906" s="7"/>
      <c r="BZ906" s="7"/>
      <c r="CA906" s="7"/>
    </row>
    <row r="907" spans="1:79" x14ac:dyDescent="0.3">
      <c r="A907" s="1" t="s">
        <v>2905</v>
      </c>
      <c r="B907" s="1"/>
      <c r="C907" s="1" t="s">
        <v>1878</v>
      </c>
      <c r="D907" s="1"/>
      <c r="E907" s="1"/>
      <c r="F907" s="1"/>
      <c r="G907" s="1"/>
      <c r="H907" s="1">
        <v>18958.84</v>
      </c>
      <c r="I907" s="1">
        <v>-0.22</v>
      </c>
      <c r="J907" s="12">
        <v>1438.65</v>
      </c>
      <c r="K907" s="5">
        <v>1181.9000000000001</v>
      </c>
      <c r="L907" s="5">
        <v>2381.04</v>
      </c>
      <c r="M907" s="13">
        <f t="shared" si="46"/>
        <v>-2.1642150825580408E-3</v>
      </c>
      <c r="N907" s="13">
        <f t="shared" si="47"/>
        <v>-4.2221837688181107E-3</v>
      </c>
      <c r="O907" s="13">
        <f t="shared" si="47"/>
        <v>-5.2351614315050421E-3</v>
      </c>
      <c r="P907" s="13">
        <f t="shared" si="47"/>
        <v>1.0272272501622881E-2</v>
      </c>
      <c r="Q907" s="7"/>
      <c r="R907" s="8"/>
      <c r="S907" s="8"/>
      <c r="T907" s="8"/>
      <c r="U907" s="8"/>
      <c r="V907" s="13"/>
      <c r="W907" s="14"/>
      <c r="X907" s="1"/>
      <c r="Y907" s="1"/>
      <c r="Z907" s="1"/>
      <c r="AA907" s="1"/>
      <c r="AB907" s="1"/>
      <c r="AC907" s="1"/>
      <c r="AD907" s="8"/>
      <c r="AE907" s="8"/>
      <c r="AF907" s="8"/>
      <c r="AG907" s="8"/>
      <c r="AH907" s="9"/>
      <c r="AI907" s="8"/>
      <c r="AJ907" s="13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7"/>
      <c r="BL907" s="7"/>
      <c r="BM907" s="7"/>
      <c r="BN907" s="7"/>
      <c r="BO907" s="7"/>
      <c r="BP907" s="7"/>
      <c r="BQ907" s="7"/>
      <c r="BR907" s="7"/>
      <c r="BT907" s="8"/>
      <c r="BV907" s="7"/>
      <c r="BW907" s="7"/>
      <c r="BX907" s="7"/>
      <c r="BY907" s="7"/>
      <c r="BZ907" s="7"/>
      <c r="CA907" s="7"/>
    </row>
    <row r="908" spans="1:79" x14ac:dyDescent="0.3">
      <c r="A908" s="1" t="s">
        <v>2906</v>
      </c>
      <c r="B908" s="1"/>
      <c r="C908" s="1" t="s">
        <v>1878</v>
      </c>
      <c r="D908" s="1"/>
      <c r="E908" s="1"/>
      <c r="F908" s="1"/>
      <c r="G908" s="1"/>
      <c r="H908" s="1">
        <v>19388.03</v>
      </c>
      <c r="I908" s="1">
        <v>2.2599999999999998</v>
      </c>
      <c r="J908" s="12">
        <v>1467.98</v>
      </c>
      <c r="K908" s="5">
        <v>1208.3699999999999</v>
      </c>
      <c r="L908" s="5">
        <v>2436.21</v>
      </c>
      <c r="M908" s="13">
        <f t="shared" si="46"/>
        <v>2.2637988400134201E-2</v>
      </c>
      <c r="N908" s="13">
        <f t="shared" si="47"/>
        <v>2.0387168526048605E-2</v>
      </c>
      <c r="O908" s="13">
        <f t="shared" si="47"/>
        <v>2.2396141805567149E-2</v>
      </c>
      <c r="P908" s="13">
        <f t="shared" si="47"/>
        <v>2.3170547323858592E-2</v>
      </c>
      <c r="Q908" s="7"/>
      <c r="R908" s="8"/>
      <c r="S908" s="8"/>
      <c r="T908" s="8"/>
      <c r="U908" s="8"/>
      <c r="V908" s="13"/>
      <c r="W908" s="14"/>
      <c r="X908" s="1"/>
      <c r="Y908" s="1"/>
      <c r="Z908" s="1"/>
      <c r="AA908" s="1"/>
      <c r="AB908" s="1"/>
      <c r="AC908" s="1"/>
      <c r="AD908" s="8"/>
      <c r="AE908" s="8"/>
      <c r="AF908" s="8"/>
      <c r="AG908" s="8"/>
      <c r="AH908" s="9"/>
      <c r="AI908" s="8"/>
      <c r="AJ908" s="13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7"/>
      <c r="BL908" s="7"/>
      <c r="BM908" s="7"/>
      <c r="BN908" s="7"/>
      <c r="BO908" s="7"/>
      <c r="BP908" s="7"/>
      <c r="BQ908" s="7"/>
      <c r="BR908" s="7"/>
      <c r="BT908" s="8"/>
      <c r="BV908" s="7"/>
      <c r="BW908" s="7"/>
      <c r="BX908" s="7"/>
      <c r="BY908" s="7"/>
      <c r="BZ908" s="7"/>
      <c r="CA908" s="7"/>
    </row>
    <row r="909" spans="1:79" x14ac:dyDescent="0.3">
      <c r="A909" s="1" t="s">
        <v>2907</v>
      </c>
      <c r="B909" s="1"/>
      <c r="C909" s="1" t="s">
        <v>1878</v>
      </c>
      <c r="D909" s="1"/>
      <c r="E909" s="1"/>
      <c r="F909" s="1"/>
      <c r="G909" s="1"/>
      <c r="H909" s="1">
        <v>19613.34</v>
      </c>
      <c r="I909" s="1">
        <v>1.1599999999999999</v>
      </c>
      <c r="J909" s="12">
        <v>1475.92</v>
      </c>
      <c r="K909" s="5">
        <v>1236.2</v>
      </c>
      <c r="L909" s="5">
        <v>2495.23</v>
      </c>
      <c r="M909" s="13">
        <f t="shared" si="46"/>
        <v>1.162108785678595E-2</v>
      </c>
      <c r="N909" s="13">
        <f t="shared" si="47"/>
        <v>5.408793035327486E-3</v>
      </c>
      <c r="O909" s="13">
        <f t="shared" si="47"/>
        <v>2.303102526544043E-2</v>
      </c>
      <c r="P909" s="13">
        <f t="shared" si="47"/>
        <v>2.4226154559746416E-2</v>
      </c>
      <c r="Q909" s="7"/>
      <c r="R909" s="8"/>
      <c r="S909" s="8"/>
      <c r="T909" s="8"/>
      <c r="U909" s="8"/>
      <c r="V909" s="13"/>
      <c r="W909" s="14"/>
      <c r="X909" s="1"/>
      <c r="Y909" s="1"/>
      <c r="Z909" s="1"/>
      <c r="AA909" s="1"/>
      <c r="AB909" s="1"/>
      <c r="AC909" s="1"/>
      <c r="AD909" s="8"/>
      <c r="AE909" s="8"/>
      <c r="AF909" s="8"/>
      <c r="AG909" s="8"/>
      <c r="AH909" s="9"/>
      <c r="AI909" s="8"/>
      <c r="AJ909" s="13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7"/>
      <c r="BL909" s="7"/>
      <c r="BM909" s="7"/>
      <c r="BN909" s="7"/>
      <c r="BO909" s="7"/>
      <c r="BP909" s="7"/>
      <c r="BQ909" s="7"/>
      <c r="BR909" s="7"/>
      <c r="BT909" s="8"/>
      <c r="BV909" s="7"/>
      <c r="BW909" s="7"/>
      <c r="BX909" s="7"/>
      <c r="BY909" s="7"/>
      <c r="BZ909" s="7"/>
      <c r="CA909" s="7"/>
    </row>
    <row r="910" spans="1:79" x14ac:dyDescent="0.3">
      <c r="A910" s="1" t="s">
        <v>2908</v>
      </c>
      <c r="B910" s="1"/>
      <c r="C910" s="1" t="s">
        <v>1878</v>
      </c>
      <c r="D910" s="1"/>
      <c r="E910" s="1"/>
      <c r="F910" s="1"/>
      <c r="G910" s="1"/>
      <c r="H910" s="1">
        <v>19602.259999999998</v>
      </c>
      <c r="I910" s="1">
        <v>-0.06</v>
      </c>
      <c r="J910" s="12">
        <v>1474.74</v>
      </c>
      <c r="K910" s="5">
        <v>1241.8699999999999</v>
      </c>
      <c r="L910" s="5">
        <v>2540.6</v>
      </c>
      <c r="M910" s="13">
        <f t="shared" si="46"/>
        <v>-5.6492162987031858E-4</v>
      </c>
      <c r="N910" s="13">
        <f t="shared" si="47"/>
        <v>-7.9950132798534135E-4</v>
      </c>
      <c r="O910" s="13">
        <f t="shared" si="47"/>
        <v>4.5866364665909654E-3</v>
      </c>
      <c r="P910" s="13">
        <f t="shared" si="47"/>
        <v>1.8182692577437765E-2</v>
      </c>
      <c r="Q910" s="7"/>
      <c r="R910" s="8"/>
      <c r="S910" s="8"/>
      <c r="T910" s="8"/>
      <c r="U910" s="8"/>
      <c r="V910" s="13"/>
      <c r="W910" s="14"/>
      <c r="X910" s="1"/>
      <c r="Y910" s="1"/>
      <c r="Z910" s="1"/>
      <c r="AA910" s="1"/>
      <c r="AB910" s="1"/>
      <c r="AC910" s="1"/>
      <c r="AD910" s="8"/>
      <c r="AE910" s="8"/>
      <c r="AF910" s="8"/>
      <c r="AG910" s="8"/>
      <c r="AH910" s="9"/>
      <c r="AI910" s="8"/>
      <c r="AJ910" s="13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7"/>
      <c r="BL910" s="7"/>
      <c r="BM910" s="7"/>
      <c r="BN910" s="7"/>
      <c r="BO910" s="7"/>
      <c r="BP910" s="7"/>
      <c r="BQ910" s="7"/>
      <c r="BR910" s="7"/>
      <c r="BT910" s="8"/>
      <c r="BV910" s="7"/>
      <c r="BW910" s="7"/>
      <c r="BX910" s="7"/>
      <c r="BY910" s="7"/>
      <c r="BZ910" s="7"/>
      <c r="CA910" s="7"/>
    </row>
    <row r="911" spans="1:79" x14ac:dyDescent="0.3">
      <c r="A911" s="1" t="s">
        <v>2909</v>
      </c>
      <c r="B911" s="1"/>
      <c r="C911" s="1" t="s">
        <v>1878</v>
      </c>
      <c r="D911" s="1"/>
      <c r="E911" s="1"/>
      <c r="F911" s="1"/>
      <c r="G911" s="1"/>
      <c r="H911" s="1">
        <v>19554.47</v>
      </c>
      <c r="I911" s="1">
        <v>-0.24</v>
      </c>
      <c r="J911" s="12">
        <v>1470.19</v>
      </c>
      <c r="K911" s="5">
        <v>1240.5999999999999</v>
      </c>
      <c r="L911" s="5">
        <v>2556.69</v>
      </c>
      <c r="M911" s="13">
        <f t="shared" si="46"/>
        <v>-2.4379841916185585E-3</v>
      </c>
      <c r="N911" s="13">
        <f t="shared" si="47"/>
        <v>-3.0852896103720218E-3</v>
      </c>
      <c r="O911" s="13">
        <f t="shared" si="47"/>
        <v>-1.0226513242126423E-3</v>
      </c>
      <c r="P911" s="13">
        <f t="shared" si="47"/>
        <v>6.3331496496890072E-3</v>
      </c>
      <c r="Q911" s="7"/>
      <c r="R911" s="8"/>
      <c r="S911" s="8"/>
      <c r="T911" s="8"/>
      <c r="U911" s="8"/>
      <c r="V911" s="13"/>
      <c r="W911" s="14"/>
      <c r="X911" s="1"/>
      <c r="Y911" s="1"/>
      <c r="Z911" s="1"/>
      <c r="AA911" s="1"/>
      <c r="AB911" s="1"/>
      <c r="AC911" s="1"/>
      <c r="AD911" s="8"/>
      <c r="AE911" s="8"/>
      <c r="AF911" s="8"/>
      <c r="AG911" s="8"/>
      <c r="AH911" s="9"/>
      <c r="AI911" s="8"/>
      <c r="AJ911" s="13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7"/>
      <c r="BL911" s="7"/>
      <c r="BM911" s="7"/>
      <c r="BN911" s="7"/>
      <c r="BO911" s="7"/>
      <c r="BP911" s="7"/>
      <c r="BQ911" s="7"/>
      <c r="BR911" s="7"/>
      <c r="BT911" s="8"/>
      <c r="BV911" s="7"/>
      <c r="BW911" s="7"/>
      <c r="BX911" s="7"/>
      <c r="BY911" s="7"/>
      <c r="BZ911" s="7"/>
      <c r="CA911" s="7"/>
    </row>
    <row r="912" spans="1:79" x14ac:dyDescent="0.3">
      <c r="A912" s="1" t="s">
        <v>2910</v>
      </c>
      <c r="B912" s="1"/>
      <c r="C912" s="1" t="s">
        <v>1878</v>
      </c>
      <c r="D912" s="1"/>
      <c r="E912" s="1"/>
      <c r="F912" s="1"/>
      <c r="G912" s="1"/>
      <c r="H912" s="1">
        <v>20024.02</v>
      </c>
      <c r="I912" s="1">
        <v>2.4</v>
      </c>
      <c r="J912" s="12">
        <v>1514.23</v>
      </c>
      <c r="K912" s="5">
        <v>1260.3399999999999</v>
      </c>
      <c r="L912" s="5">
        <v>2638.73</v>
      </c>
      <c r="M912" s="13">
        <f t="shared" si="46"/>
        <v>2.4012412507216974E-2</v>
      </c>
      <c r="N912" s="13">
        <f t="shared" si="47"/>
        <v>2.9955311898462122E-2</v>
      </c>
      <c r="O912" s="13">
        <f t="shared" si="47"/>
        <v>1.5911655650491685E-2</v>
      </c>
      <c r="P912" s="13">
        <f t="shared" si="47"/>
        <v>3.2088364252216728E-2</v>
      </c>
      <c r="Q912" s="7"/>
      <c r="R912" s="8"/>
      <c r="S912" s="8"/>
      <c r="T912" s="8"/>
      <c r="U912" s="8"/>
      <c r="V912" s="13"/>
      <c r="W912" s="14"/>
      <c r="X912" s="1"/>
      <c r="Y912" s="1"/>
      <c r="Z912" s="1"/>
      <c r="AA912" s="1"/>
      <c r="AB912" s="1"/>
      <c r="AC912" s="1"/>
      <c r="AD912" s="8"/>
      <c r="AE912" s="8"/>
      <c r="AF912" s="8"/>
      <c r="AG912" s="8"/>
      <c r="AH912" s="9"/>
      <c r="AI912" s="8"/>
      <c r="AJ912" s="13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7"/>
      <c r="BL912" s="7"/>
      <c r="BM912" s="7"/>
      <c r="BN912" s="7"/>
      <c r="BO912" s="7"/>
      <c r="BP912" s="7"/>
      <c r="BQ912" s="7"/>
      <c r="BR912" s="7"/>
      <c r="BT912" s="8"/>
      <c r="BV912" s="7"/>
      <c r="BW912" s="7"/>
      <c r="BX912" s="7"/>
      <c r="BY912" s="7"/>
      <c r="BZ912" s="7"/>
      <c r="CA912" s="7"/>
    </row>
    <row r="913" spans="1:79" x14ac:dyDescent="0.3">
      <c r="A913" s="1" t="s">
        <v>2911</v>
      </c>
      <c r="B913" s="1"/>
      <c r="C913" s="1" t="s">
        <v>1878</v>
      </c>
      <c r="D913" s="1"/>
      <c r="E913" s="1"/>
      <c r="F913" s="1"/>
      <c r="G913" s="1"/>
      <c r="H913" s="1">
        <v>20615.62</v>
      </c>
      <c r="I913" s="1">
        <v>2.95</v>
      </c>
      <c r="J913" s="12">
        <v>1565.76</v>
      </c>
      <c r="K913" s="5">
        <v>1271.52</v>
      </c>
      <c r="L913" s="5">
        <v>2671.34</v>
      </c>
      <c r="M913" s="13">
        <f t="shared" si="46"/>
        <v>2.9544517035040796E-2</v>
      </c>
      <c r="N913" s="13">
        <f t="shared" si="47"/>
        <v>3.4030497348487287E-2</v>
      </c>
      <c r="O913" s="13">
        <f t="shared" si="47"/>
        <v>8.8706222130536805E-3</v>
      </c>
      <c r="P913" s="13">
        <f t="shared" si="47"/>
        <v>1.2358217779007363E-2</v>
      </c>
      <c r="Q913" s="7"/>
      <c r="R913" s="8"/>
      <c r="S913" s="8"/>
      <c r="T913" s="8"/>
      <c r="U913" s="8"/>
      <c r="V913" s="13"/>
      <c r="W913" s="14"/>
      <c r="X913" s="1"/>
      <c r="Y913" s="1"/>
      <c r="Z913" s="1"/>
      <c r="AA913" s="1"/>
      <c r="AB913" s="1"/>
      <c r="AC913" s="1"/>
      <c r="AD913" s="8"/>
      <c r="AE913" s="8"/>
      <c r="AF913" s="8"/>
      <c r="AG913" s="8"/>
      <c r="AH913" s="9"/>
      <c r="AI913" s="8"/>
      <c r="AJ913" s="13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7"/>
      <c r="BL913" s="7"/>
      <c r="BM913" s="7"/>
      <c r="BN913" s="7"/>
      <c r="BO913" s="7"/>
      <c r="BP913" s="7"/>
      <c r="BQ913" s="7"/>
      <c r="BR913" s="7"/>
      <c r="BT913" s="8"/>
      <c r="BV913" s="7"/>
      <c r="BW913" s="7"/>
      <c r="BX913" s="7"/>
      <c r="BY913" s="7"/>
      <c r="BZ913" s="7"/>
      <c r="CA913" s="7"/>
    </row>
    <row r="914" spans="1:79" x14ac:dyDescent="0.3">
      <c r="A914" s="1" t="s">
        <v>2912</v>
      </c>
      <c r="B914" s="1"/>
      <c r="C914" s="1" t="s">
        <v>1878</v>
      </c>
      <c r="D914" s="1"/>
      <c r="E914" s="1"/>
      <c r="F914" s="1"/>
      <c r="G914" s="1"/>
      <c r="H914" s="1">
        <v>20622.009999999998</v>
      </c>
      <c r="I914" s="1">
        <v>0.03</v>
      </c>
      <c r="J914" s="12">
        <v>1565.44</v>
      </c>
      <c r="K914" s="5">
        <v>1282.1500000000001</v>
      </c>
      <c r="L914" s="5">
        <v>2662.81</v>
      </c>
      <c r="M914" s="13">
        <f t="shared" si="46"/>
        <v>3.0995914748133124E-4</v>
      </c>
      <c r="N914" s="13">
        <f t="shared" si="47"/>
        <v>-2.043735949315284E-4</v>
      </c>
      <c r="O914" s="13">
        <f t="shared" si="47"/>
        <v>8.3600729835158205E-3</v>
      </c>
      <c r="P914" s="13">
        <f t="shared" si="47"/>
        <v>-3.1931539976192136E-3</v>
      </c>
      <c r="Q914" s="7"/>
      <c r="R914" s="8"/>
      <c r="S914" s="8"/>
      <c r="T914" s="8"/>
      <c r="U914" s="8"/>
      <c r="V914" s="13"/>
      <c r="W914" s="14"/>
      <c r="X914" s="1"/>
      <c r="Y914" s="1"/>
      <c r="Z914" s="1"/>
      <c r="AA914" s="1"/>
      <c r="AB914" s="1"/>
      <c r="AC914" s="1"/>
      <c r="AD914" s="8"/>
      <c r="AE914" s="8"/>
      <c r="AF914" s="8"/>
      <c r="AG914" s="8"/>
      <c r="AH914" s="9"/>
      <c r="AI914" s="8"/>
      <c r="AJ914" s="13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7"/>
      <c r="BL914" s="7"/>
      <c r="BM914" s="7"/>
      <c r="BN914" s="7"/>
      <c r="BO914" s="7"/>
      <c r="BP914" s="7"/>
      <c r="BQ914" s="7"/>
      <c r="BR914" s="7"/>
      <c r="BT914" s="8"/>
      <c r="BV914" s="7"/>
      <c r="BW914" s="7"/>
      <c r="BX914" s="7"/>
      <c r="BY914" s="7"/>
      <c r="BZ914" s="7"/>
      <c r="CA914" s="7"/>
    </row>
    <row r="915" spans="1:79" x14ac:dyDescent="0.3">
      <c r="A915" s="1" t="s">
        <v>2913</v>
      </c>
      <c r="B915" s="1"/>
      <c r="C915" s="1" t="s">
        <v>1878</v>
      </c>
      <c r="D915" s="1"/>
      <c r="E915" s="1"/>
      <c r="F915" s="1"/>
      <c r="G915" s="1"/>
      <c r="H915" s="1">
        <v>21059.4</v>
      </c>
      <c r="I915" s="1">
        <v>2.12</v>
      </c>
      <c r="J915" s="12">
        <v>1600.56</v>
      </c>
      <c r="K915" s="5">
        <v>1314.46</v>
      </c>
      <c r="L915" s="5">
        <v>2709.16</v>
      </c>
      <c r="M915" s="13">
        <f t="shared" si="46"/>
        <v>2.1209862666151436E-2</v>
      </c>
      <c r="N915" s="13">
        <f t="shared" si="47"/>
        <v>2.2434587080948365E-2</v>
      </c>
      <c r="O915" s="13">
        <f t="shared" si="47"/>
        <v>2.5199859610809838E-2</v>
      </c>
      <c r="P915" s="13">
        <f t="shared" si="47"/>
        <v>1.7406424040768975E-2</v>
      </c>
      <c r="Q915" s="7"/>
      <c r="R915" s="8"/>
      <c r="S915" s="8"/>
      <c r="T915" s="8"/>
      <c r="U915" s="8"/>
      <c r="V915" s="13"/>
      <c r="W915" s="14"/>
      <c r="X915" s="1"/>
      <c r="Y915" s="1"/>
      <c r="Z915" s="1"/>
      <c r="AA915" s="1"/>
      <c r="AB915" s="1"/>
      <c r="AC915" s="1"/>
      <c r="AD915" s="8"/>
      <c r="AE915" s="8"/>
      <c r="AF915" s="8"/>
      <c r="AG915" s="8"/>
      <c r="AH915" s="9"/>
      <c r="AI915" s="8"/>
      <c r="AJ915" s="13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7"/>
      <c r="BL915" s="7"/>
      <c r="BM915" s="7"/>
      <c r="BN915" s="7"/>
      <c r="BO915" s="7"/>
      <c r="BP915" s="7"/>
      <c r="BQ915" s="7"/>
      <c r="BR915" s="7"/>
      <c r="BT915" s="8"/>
      <c r="BV915" s="7"/>
      <c r="BW915" s="7"/>
      <c r="BX915" s="7"/>
      <c r="BY915" s="7"/>
      <c r="BZ915" s="7"/>
      <c r="CA915" s="7"/>
    </row>
    <row r="916" spans="1:79" x14ac:dyDescent="0.3">
      <c r="A916" s="1" t="s">
        <v>2914</v>
      </c>
      <c r="B916" s="1"/>
      <c r="C916" s="1" t="s">
        <v>1878</v>
      </c>
      <c r="D916" s="1"/>
      <c r="E916" s="1"/>
      <c r="F916" s="1"/>
      <c r="G916" s="1"/>
      <c r="H916" s="1">
        <v>20996.25</v>
      </c>
      <c r="I916" s="1">
        <v>-0.3</v>
      </c>
      <c r="J916" s="12">
        <v>1601.86</v>
      </c>
      <c r="K916" s="5">
        <v>1296.07</v>
      </c>
      <c r="L916" s="5">
        <v>2669.11</v>
      </c>
      <c r="M916" s="13">
        <f t="shared" si="46"/>
        <v>-2.9986609305109324E-3</v>
      </c>
      <c r="N916" s="13">
        <f t="shared" si="47"/>
        <v>8.1221572449630131E-4</v>
      </c>
      <c r="O916" s="13">
        <f t="shared" si="47"/>
        <v>-1.3990536037612467E-2</v>
      </c>
      <c r="P916" s="13">
        <f t="shared" si="47"/>
        <v>-1.4783180026281095E-2</v>
      </c>
      <c r="Q916" s="7"/>
      <c r="R916" s="8"/>
      <c r="S916" s="8"/>
      <c r="T916" s="8"/>
      <c r="U916" s="8"/>
      <c r="V916" s="13"/>
      <c r="W916" s="14"/>
      <c r="X916" s="1"/>
      <c r="Y916" s="1"/>
      <c r="Z916" s="1"/>
      <c r="AA916" s="1"/>
      <c r="AB916" s="1"/>
      <c r="AC916" s="1"/>
      <c r="AD916" s="8"/>
      <c r="AE916" s="8"/>
      <c r="AF916" s="8"/>
      <c r="AG916" s="8"/>
      <c r="AH916" s="9"/>
      <c r="AI916" s="8"/>
      <c r="AJ916" s="13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7"/>
      <c r="BL916" s="7"/>
      <c r="BM916" s="7"/>
      <c r="BN916" s="7"/>
      <c r="BO916" s="7"/>
      <c r="BP916" s="7"/>
      <c r="BQ916" s="7"/>
      <c r="BR916" s="7"/>
      <c r="BT916" s="8"/>
      <c r="BV916" s="7"/>
      <c r="BW916" s="7"/>
      <c r="BX916" s="7"/>
      <c r="BY916" s="7"/>
      <c r="BZ916" s="7"/>
      <c r="CA916" s="7"/>
    </row>
    <row r="917" spans="1:79" x14ac:dyDescent="0.3">
      <c r="A917" s="1" t="s">
        <v>2915</v>
      </c>
      <c r="B917" s="1"/>
      <c r="C917" s="1" t="s">
        <v>1878</v>
      </c>
      <c r="D917" s="1"/>
      <c r="E917" s="1"/>
      <c r="F917" s="1"/>
      <c r="G917" s="1"/>
      <c r="H917" s="1">
        <v>20858.78</v>
      </c>
      <c r="I917" s="1">
        <v>-0.65</v>
      </c>
      <c r="J917" s="12">
        <v>1591.02</v>
      </c>
      <c r="K917" s="5">
        <v>1288.17</v>
      </c>
      <c r="L917" s="5">
        <v>2625.64</v>
      </c>
      <c r="M917" s="13">
        <f t="shared" si="46"/>
        <v>-6.5473596475561502E-3</v>
      </c>
      <c r="N917" s="13">
        <f t="shared" si="47"/>
        <v>-6.7671332076461033E-3</v>
      </c>
      <c r="O917" s="13">
        <f t="shared" si="47"/>
        <v>-6.0953497882058061E-3</v>
      </c>
      <c r="P917" s="13">
        <f t="shared" si="47"/>
        <v>-1.6286327652288657E-2</v>
      </c>
      <c r="Q917" s="7"/>
      <c r="R917" s="8"/>
      <c r="S917" s="8"/>
      <c r="T917" s="8"/>
      <c r="U917" s="8"/>
      <c r="V917" s="13"/>
      <c r="W917" s="14"/>
      <c r="X917" s="1"/>
      <c r="Y917" s="1"/>
      <c r="Z917" s="1"/>
      <c r="AA917" s="1"/>
      <c r="AB917" s="1"/>
      <c r="AC917" s="1"/>
      <c r="AD917" s="8"/>
      <c r="AE917" s="8"/>
      <c r="AF917" s="8"/>
      <c r="AG917" s="8"/>
      <c r="AH917" s="9"/>
      <c r="AI917" s="8"/>
      <c r="AJ917" s="13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7"/>
      <c r="BL917" s="7"/>
      <c r="BM917" s="7"/>
      <c r="BN917" s="7"/>
      <c r="BO917" s="7"/>
      <c r="BP917" s="7"/>
      <c r="BQ917" s="7"/>
      <c r="BR917" s="7"/>
      <c r="BT917" s="8"/>
      <c r="BV917" s="7"/>
      <c r="BW917" s="7"/>
      <c r="BX917" s="7"/>
      <c r="BY917" s="7"/>
      <c r="BZ917" s="7"/>
      <c r="CA917" s="7"/>
    </row>
    <row r="918" spans="1:79" x14ac:dyDescent="0.3">
      <c r="A918" s="1" t="s">
        <v>2916</v>
      </c>
      <c r="B918" s="1"/>
      <c r="C918" s="1" t="s">
        <v>1878</v>
      </c>
      <c r="D918" s="1"/>
      <c r="E918" s="1"/>
      <c r="F918" s="1"/>
      <c r="G918" s="1"/>
      <c r="H918" s="1">
        <v>21336.29</v>
      </c>
      <c r="I918" s="1">
        <v>2.29</v>
      </c>
      <c r="J918" s="12">
        <v>1637.53</v>
      </c>
      <c r="K918" s="5">
        <v>1303.5999999999999</v>
      </c>
      <c r="L918" s="5">
        <v>2644.5</v>
      </c>
      <c r="M918" s="13">
        <f t="shared" si="46"/>
        <v>2.2892518162615616E-2</v>
      </c>
      <c r="N918" s="13">
        <f t="shared" si="47"/>
        <v>2.923281919774734E-2</v>
      </c>
      <c r="O918" s="13">
        <f t="shared" si="47"/>
        <v>1.1978232686679524E-2</v>
      </c>
      <c r="P918" s="13">
        <f t="shared" si="47"/>
        <v>7.1830106183634612E-3</v>
      </c>
      <c r="Q918" s="7"/>
      <c r="R918" s="8"/>
      <c r="S918" s="8"/>
      <c r="T918" s="8"/>
      <c r="U918" s="8"/>
      <c r="V918" s="13"/>
      <c r="W918" s="14"/>
      <c r="X918" s="1"/>
      <c r="Y918" s="1"/>
      <c r="Z918" s="1"/>
      <c r="AA918" s="1"/>
      <c r="AB918" s="1"/>
      <c r="AC918" s="1"/>
      <c r="AD918" s="8"/>
      <c r="AE918" s="8"/>
      <c r="AF918" s="8"/>
      <c r="AG918" s="8"/>
      <c r="AH918" s="9"/>
      <c r="AI918" s="8"/>
      <c r="AJ918" s="13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7"/>
      <c r="BL918" s="7"/>
      <c r="BM918" s="7"/>
      <c r="BN918" s="7"/>
      <c r="BO918" s="7"/>
      <c r="BP918" s="7"/>
      <c r="BQ918" s="7"/>
      <c r="BR918" s="7"/>
      <c r="BT918" s="8"/>
      <c r="BV918" s="7"/>
      <c r="BW918" s="7"/>
      <c r="BX918" s="7"/>
      <c r="BY918" s="7"/>
      <c r="BZ918" s="7"/>
      <c r="CA918" s="7"/>
    </row>
    <row r="919" spans="1:79" x14ac:dyDescent="0.3">
      <c r="A919" s="1" t="s">
        <v>2917</v>
      </c>
      <c r="B919" s="1"/>
      <c r="C919" s="1" t="s">
        <v>1878</v>
      </c>
      <c r="D919" s="1"/>
      <c r="E919" s="1"/>
      <c r="F919" s="1"/>
      <c r="G919" s="1"/>
      <c r="H919" s="1">
        <v>22033.81</v>
      </c>
      <c r="I919" s="1">
        <v>3.27</v>
      </c>
      <c r="J919" s="12">
        <v>1712.15</v>
      </c>
      <c r="K919" s="5">
        <v>1317.92</v>
      </c>
      <c r="L919" s="5">
        <v>2657.81</v>
      </c>
      <c r="M919" s="13">
        <f t="shared" si="46"/>
        <v>3.2691719132051489E-2</v>
      </c>
      <c r="N919" s="13">
        <f t="shared" si="47"/>
        <v>4.556863080371043E-2</v>
      </c>
      <c r="O919" s="13">
        <f t="shared" si="47"/>
        <v>1.0984964713102396E-2</v>
      </c>
      <c r="P919" s="13">
        <f t="shared" si="47"/>
        <v>5.0330875401776165E-3</v>
      </c>
      <c r="Q919" s="7"/>
      <c r="R919" s="8"/>
      <c r="S919" s="8"/>
      <c r="T919" s="8"/>
      <c r="U919" s="8"/>
      <c r="V919" s="13"/>
      <c r="W919" s="14"/>
      <c r="X919" s="1"/>
      <c r="Y919" s="1"/>
      <c r="Z919" s="1"/>
      <c r="AA919" s="1"/>
      <c r="AB919" s="1"/>
      <c r="AC919" s="1"/>
      <c r="AD919" s="8"/>
      <c r="AE919" s="8"/>
      <c r="AF919" s="8"/>
      <c r="AG919" s="8"/>
      <c r="AH919" s="9"/>
      <c r="AI919" s="8"/>
      <c r="AJ919" s="13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7"/>
      <c r="BL919" s="7"/>
      <c r="BM919" s="7"/>
      <c r="BN919" s="7"/>
      <c r="BO919" s="7"/>
      <c r="BP919" s="7"/>
      <c r="BQ919" s="7"/>
      <c r="BR919" s="7"/>
      <c r="BT919" s="8"/>
      <c r="BV919" s="7"/>
      <c r="BW919" s="7"/>
      <c r="BX919" s="7"/>
      <c r="BY919" s="7"/>
      <c r="BZ919" s="7"/>
      <c r="CA919" s="7"/>
    </row>
    <row r="920" spans="1:79" x14ac:dyDescent="0.3">
      <c r="A920" s="1" t="s">
        <v>2918</v>
      </c>
      <c r="B920" s="1"/>
      <c r="C920" s="1" t="s">
        <v>1878</v>
      </c>
      <c r="D920" s="1"/>
      <c r="E920" s="1"/>
      <c r="F920" s="1"/>
      <c r="G920" s="1"/>
      <c r="H920" s="1">
        <v>21921.79</v>
      </c>
      <c r="I920" s="1">
        <v>-0.51</v>
      </c>
      <c r="J920" s="12">
        <v>1707.79</v>
      </c>
      <c r="K920" s="5">
        <v>1302.29</v>
      </c>
      <c r="L920" s="5">
        <v>2603.2600000000002</v>
      </c>
      <c r="M920" s="13">
        <f t="shared" si="46"/>
        <v>-5.0840049905123141E-3</v>
      </c>
      <c r="N920" s="13">
        <f t="shared" si="47"/>
        <v>-2.5465058552113229E-3</v>
      </c>
      <c r="O920" s="13">
        <f t="shared" si="47"/>
        <v>-1.1859596940633765E-2</v>
      </c>
      <c r="P920" s="13">
        <f t="shared" si="47"/>
        <v>-2.0524416719027938E-2</v>
      </c>
      <c r="Q920" s="7"/>
      <c r="R920" s="8"/>
      <c r="S920" s="8"/>
      <c r="T920" s="8"/>
      <c r="U920" s="8"/>
      <c r="V920" s="13"/>
      <c r="W920" s="14"/>
      <c r="X920" s="1"/>
      <c r="Y920" s="1"/>
      <c r="Z920" s="1"/>
      <c r="AA920" s="1"/>
      <c r="AB920" s="1"/>
      <c r="AC920" s="1"/>
      <c r="AD920" s="8"/>
      <c r="AE920" s="8"/>
      <c r="AF920" s="8"/>
      <c r="AG920" s="8"/>
      <c r="AH920" s="9"/>
      <c r="AI920" s="8"/>
      <c r="AJ920" s="13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7"/>
      <c r="BL920" s="7"/>
      <c r="BM920" s="7"/>
      <c r="BN920" s="7"/>
      <c r="BO920" s="7"/>
      <c r="BP920" s="7"/>
      <c r="BQ920" s="7"/>
      <c r="BR920" s="7"/>
      <c r="BT920" s="8"/>
      <c r="BV920" s="7"/>
      <c r="BW920" s="7"/>
      <c r="BX920" s="7"/>
      <c r="BY920" s="7"/>
      <c r="BZ920" s="7"/>
      <c r="CA920" s="7"/>
    </row>
    <row r="921" spans="1:79" x14ac:dyDescent="0.3">
      <c r="A921" s="1" t="s">
        <v>2919</v>
      </c>
      <c r="B921" s="1"/>
      <c r="C921" s="1" t="s">
        <v>1878</v>
      </c>
      <c r="D921" s="1"/>
      <c r="E921" s="1"/>
      <c r="F921" s="1"/>
      <c r="G921" s="1"/>
      <c r="H921" s="1">
        <v>21659.87</v>
      </c>
      <c r="I921" s="1">
        <v>-1.19</v>
      </c>
      <c r="J921" s="12">
        <v>1687.97</v>
      </c>
      <c r="K921" s="5">
        <v>1282.94</v>
      </c>
      <c r="L921" s="5">
        <v>2539.83</v>
      </c>
      <c r="M921" s="13">
        <f t="shared" si="46"/>
        <v>-1.1947929434594662E-2</v>
      </c>
      <c r="N921" s="13">
        <f t="shared" si="47"/>
        <v>-1.1605642379917902E-2</v>
      </c>
      <c r="O921" s="13">
        <f t="shared" si="47"/>
        <v>-1.4858441668138322E-2</v>
      </c>
      <c r="P921" s="13">
        <f t="shared" si="47"/>
        <v>-2.4365603128385316E-2</v>
      </c>
      <c r="Q921" s="7"/>
      <c r="R921" s="8"/>
      <c r="S921" s="8"/>
      <c r="T921" s="8"/>
      <c r="U921" s="8"/>
      <c r="V921" s="13"/>
      <c r="W921" s="14"/>
      <c r="X921" s="1"/>
      <c r="Y921" s="1"/>
      <c r="Z921" s="1"/>
      <c r="AA921" s="1"/>
      <c r="AB921" s="1"/>
      <c r="AC921" s="1"/>
      <c r="AD921" s="8"/>
      <c r="AE921" s="8"/>
      <c r="AF921" s="8"/>
      <c r="AG921" s="8"/>
      <c r="AH921" s="9"/>
      <c r="AI921" s="8"/>
      <c r="AJ921" s="13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7"/>
      <c r="BL921" s="7"/>
      <c r="BM921" s="7"/>
      <c r="BN921" s="7"/>
      <c r="BO921" s="7"/>
      <c r="BP921" s="7"/>
      <c r="BQ921" s="7"/>
      <c r="BR921" s="7"/>
      <c r="BT921" s="8"/>
      <c r="BV921" s="7"/>
      <c r="BW921" s="7"/>
      <c r="BX921" s="7"/>
      <c r="BY921" s="7"/>
      <c r="BZ921" s="7"/>
      <c r="CA921" s="7"/>
    </row>
    <row r="922" spans="1:79" x14ac:dyDescent="0.3">
      <c r="A922" s="1" t="s">
        <v>2920</v>
      </c>
      <c r="B922" s="1"/>
      <c r="C922" s="1" t="s">
        <v>1878</v>
      </c>
      <c r="D922" s="1"/>
      <c r="E922" s="1"/>
      <c r="F922" s="1"/>
      <c r="G922" s="1"/>
      <c r="H922" s="1">
        <v>21189.13</v>
      </c>
      <c r="I922" s="1">
        <v>-2.17</v>
      </c>
      <c r="J922" s="12">
        <v>1646.72</v>
      </c>
      <c r="K922" s="5">
        <v>1259.55</v>
      </c>
      <c r="L922" s="5">
        <v>2519.09</v>
      </c>
      <c r="M922" s="13">
        <f t="shared" si="46"/>
        <v>-2.1733279100936365E-2</v>
      </c>
      <c r="N922" s="13">
        <f t="shared" si="47"/>
        <v>-2.4437638109682025E-2</v>
      </c>
      <c r="O922" s="13">
        <f t="shared" si="47"/>
        <v>-1.8231561881303926E-2</v>
      </c>
      <c r="P922" s="13">
        <f t="shared" si="47"/>
        <v>-8.165900867380782E-3</v>
      </c>
      <c r="Q922" s="7"/>
      <c r="R922" s="8"/>
      <c r="S922" s="8"/>
      <c r="T922" s="8"/>
      <c r="U922" s="8"/>
      <c r="V922" s="13"/>
      <c r="W922" s="14"/>
      <c r="X922" s="1"/>
      <c r="Y922" s="1"/>
      <c r="Z922" s="1"/>
      <c r="AA922" s="1"/>
      <c r="AB922" s="1"/>
      <c r="AC922" s="1"/>
      <c r="AD922" s="8"/>
      <c r="AE922" s="8"/>
      <c r="AF922" s="8"/>
      <c r="AG922" s="8"/>
      <c r="AH922" s="9"/>
      <c r="AI922" s="8"/>
      <c r="AJ922" s="13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7"/>
      <c r="BL922" s="7"/>
      <c r="BM922" s="7"/>
      <c r="BN922" s="7"/>
      <c r="BO922" s="7"/>
      <c r="BP922" s="7"/>
      <c r="BQ922" s="7"/>
      <c r="BR922" s="7"/>
      <c r="BT922" s="8"/>
      <c r="BV922" s="7"/>
      <c r="BW922" s="7"/>
      <c r="BX922" s="7"/>
      <c r="BY922" s="7"/>
      <c r="BZ922" s="7"/>
      <c r="CA922" s="7"/>
    </row>
    <row r="923" spans="1:79" x14ac:dyDescent="0.3">
      <c r="A923" s="1" t="s">
        <v>2921</v>
      </c>
      <c r="B923" s="1"/>
      <c r="C923" s="1" t="s">
        <v>1878</v>
      </c>
      <c r="D923" s="1"/>
      <c r="E923" s="1"/>
      <c r="F923" s="1"/>
      <c r="G923" s="1"/>
      <c r="H923" s="1">
        <v>20713.37</v>
      </c>
      <c r="I923" s="1">
        <v>-2.25</v>
      </c>
      <c r="J923" s="12">
        <v>1602.69</v>
      </c>
      <c r="K923" s="5">
        <v>1247.46</v>
      </c>
      <c r="L923" s="5">
        <v>2526.7600000000002</v>
      </c>
      <c r="M923" s="13">
        <f t="shared" si="46"/>
        <v>-2.2453021903211745E-2</v>
      </c>
      <c r="N923" s="13">
        <f t="shared" si="47"/>
        <v>-2.6738000388651373E-2</v>
      </c>
      <c r="O923" s="13">
        <f t="shared" si="47"/>
        <v>-9.5986661903060266E-3</v>
      </c>
      <c r="P923" s="13">
        <f t="shared" si="47"/>
        <v>3.0447502868098386E-3</v>
      </c>
      <c r="Q923" s="7"/>
      <c r="R923" s="8"/>
      <c r="S923" s="8"/>
      <c r="T923" s="8"/>
      <c r="U923" s="8"/>
      <c r="V923" s="13"/>
      <c r="W923" s="14"/>
      <c r="X923" s="1"/>
      <c r="Y923" s="1"/>
      <c r="Z923" s="1"/>
      <c r="AA923" s="1"/>
      <c r="AB923" s="1"/>
      <c r="AC923" s="1"/>
      <c r="AD923" s="8"/>
      <c r="AE923" s="8"/>
      <c r="AF923" s="8"/>
      <c r="AG923" s="8"/>
      <c r="AH923" s="9"/>
      <c r="AI923" s="8"/>
      <c r="AJ923" s="13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7"/>
      <c r="BL923" s="7"/>
      <c r="BM923" s="7"/>
      <c r="BN923" s="7"/>
      <c r="BO923" s="7"/>
      <c r="BP923" s="7"/>
      <c r="BQ923" s="7"/>
      <c r="BR923" s="7"/>
      <c r="BT923" s="8"/>
      <c r="BV923" s="7"/>
      <c r="BW923" s="7"/>
      <c r="BX923" s="7"/>
      <c r="BY923" s="7"/>
      <c r="BZ923" s="7"/>
      <c r="CA923" s="7"/>
    </row>
    <row r="924" spans="1:79" x14ac:dyDescent="0.3">
      <c r="A924" s="1" t="s">
        <v>2922</v>
      </c>
      <c r="B924" s="1"/>
      <c r="C924" s="1" t="s">
        <v>1878</v>
      </c>
      <c r="D924" s="1"/>
      <c r="E924" s="1"/>
      <c r="F924" s="1"/>
      <c r="G924" s="1"/>
      <c r="H924" s="1">
        <v>20744.88</v>
      </c>
      <c r="I924" s="1">
        <v>0.15</v>
      </c>
      <c r="J924" s="12">
        <v>1607.66</v>
      </c>
      <c r="K924" s="5">
        <v>1258.01</v>
      </c>
      <c r="L924" s="5">
        <v>2538.7399999999998</v>
      </c>
      <c r="M924" s="13">
        <f t="shared" si="46"/>
        <v>1.5212396630777114E-3</v>
      </c>
      <c r="N924" s="13">
        <f t="shared" si="47"/>
        <v>3.1010363825818565E-3</v>
      </c>
      <c r="O924" s="13">
        <f t="shared" si="47"/>
        <v>8.4571849999197646E-3</v>
      </c>
      <c r="P924" s="13">
        <f t="shared" si="47"/>
        <v>4.7412496636005663E-3</v>
      </c>
      <c r="Q924" s="7"/>
      <c r="R924" s="8"/>
      <c r="S924" s="8"/>
      <c r="T924" s="8"/>
      <c r="U924" s="8"/>
      <c r="V924" s="13"/>
      <c r="W924" s="14"/>
      <c r="X924" s="1"/>
      <c r="Y924" s="1"/>
      <c r="Z924" s="1"/>
      <c r="AA924" s="1"/>
      <c r="AB924" s="1"/>
      <c r="AC924" s="1"/>
      <c r="AD924" s="8"/>
      <c r="AE924" s="8"/>
      <c r="AF924" s="8"/>
      <c r="AG924" s="8"/>
      <c r="AH924" s="9"/>
      <c r="AI924" s="8"/>
      <c r="AJ924" s="13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7"/>
      <c r="BL924" s="7"/>
      <c r="BM924" s="7"/>
      <c r="BN924" s="7"/>
      <c r="BO924" s="7"/>
      <c r="BP924" s="7"/>
      <c r="BQ924" s="7"/>
      <c r="BR924" s="7"/>
      <c r="BT924" s="8"/>
      <c r="BV924" s="7"/>
      <c r="BW924" s="7"/>
      <c r="BX924" s="7"/>
      <c r="BY924" s="7"/>
      <c r="BZ924" s="7"/>
      <c r="CA924" s="7"/>
    </row>
    <row r="925" spans="1:79" x14ac:dyDescent="0.3">
      <c r="A925" s="1" t="s">
        <v>2923</v>
      </c>
      <c r="B925" s="1"/>
      <c r="C925" s="1" t="s">
        <v>1878</v>
      </c>
      <c r="D925" s="1"/>
      <c r="E925" s="1"/>
      <c r="F925" s="1"/>
      <c r="G925" s="1"/>
      <c r="H925" s="1">
        <v>20426.400000000001</v>
      </c>
      <c r="I925" s="1">
        <v>-1.54</v>
      </c>
      <c r="J925" s="12">
        <v>1566.95</v>
      </c>
      <c r="K925" s="5">
        <v>1270.07</v>
      </c>
      <c r="L925" s="5">
        <v>2544.6</v>
      </c>
      <c r="M925" s="13">
        <f t="shared" si="46"/>
        <v>-1.5352221849439407E-2</v>
      </c>
      <c r="N925" s="13">
        <f t="shared" si="47"/>
        <v>-2.5322518442954411E-2</v>
      </c>
      <c r="O925" s="13">
        <f t="shared" si="47"/>
        <v>9.5865692641552425E-3</v>
      </c>
      <c r="P925" s="13">
        <f t="shared" si="47"/>
        <v>2.3082316424682947E-3</v>
      </c>
      <c r="Q925" s="7"/>
      <c r="R925" s="8"/>
      <c r="S925" s="8"/>
      <c r="T925" s="8"/>
      <c r="U925" s="8"/>
      <c r="V925" s="13"/>
      <c r="W925" s="14"/>
      <c r="X925" s="1"/>
      <c r="Y925" s="1"/>
      <c r="Z925" s="1"/>
      <c r="AA925" s="1"/>
      <c r="AB925" s="1"/>
      <c r="AC925" s="1"/>
      <c r="AD925" s="8"/>
      <c r="AE925" s="8"/>
      <c r="AF925" s="8"/>
      <c r="AG925" s="8"/>
      <c r="AH925" s="9"/>
      <c r="AI925" s="8"/>
      <c r="AJ925" s="13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7"/>
      <c r="BL925" s="7"/>
      <c r="BM925" s="7"/>
      <c r="BN925" s="7"/>
      <c r="BO925" s="7"/>
      <c r="BP925" s="7"/>
      <c r="BQ925" s="7"/>
      <c r="BR925" s="7"/>
      <c r="BT925" s="8"/>
      <c r="BV925" s="7"/>
      <c r="BW925" s="7"/>
      <c r="BX925" s="7"/>
      <c r="BY925" s="7"/>
      <c r="BZ925" s="7"/>
      <c r="CA925" s="7"/>
    </row>
    <row r="926" spans="1:79" x14ac:dyDescent="0.3">
      <c r="A926" s="1" t="s">
        <v>2924</v>
      </c>
      <c r="B926" s="1"/>
      <c r="C926" s="1" t="s">
        <v>1878</v>
      </c>
      <c r="D926" s="1"/>
      <c r="E926" s="1"/>
      <c r="F926" s="1"/>
      <c r="G926" s="1"/>
      <c r="H926" s="1">
        <v>19983.97</v>
      </c>
      <c r="I926" s="1">
        <v>-2.17</v>
      </c>
      <c r="J926" s="12">
        <v>1525.24</v>
      </c>
      <c r="K926" s="5">
        <v>1260.5</v>
      </c>
      <c r="L926" s="5">
        <v>2532.4</v>
      </c>
      <c r="M926" s="13">
        <f t="shared" si="46"/>
        <v>-2.1659714878784375E-2</v>
      </c>
      <c r="N926" s="13">
        <f t="shared" si="47"/>
        <v>-2.6618590254953944E-2</v>
      </c>
      <c r="O926" s="13">
        <f t="shared" si="47"/>
        <v>-7.5350177549268205E-3</v>
      </c>
      <c r="P926" s="13">
        <f t="shared" si="47"/>
        <v>-4.7944667138253294E-3</v>
      </c>
      <c r="Q926" s="7"/>
      <c r="R926" s="8"/>
      <c r="S926" s="8"/>
      <c r="T926" s="8"/>
      <c r="U926" s="8"/>
      <c r="V926" s="13"/>
      <c r="W926" s="14"/>
      <c r="X926" s="1"/>
      <c r="Y926" s="1"/>
      <c r="Z926" s="1"/>
      <c r="AA926" s="1"/>
      <c r="AB926" s="1"/>
      <c r="AC926" s="1"/>
      <c r="AD926" s="8"/>
      <c r="AE926" s="8"/>
      <c r="AF926" s="8"/>
      <c r="AG926" s="8"/>
      <c r="AH926" s="9"/>
      <c r="AI926" s="8"/>
      <c r="AJ926" s="13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7"/>
      <c r="BL926" s="7"/>
      <c r="BM926" s="7"/>
      <c r="BN926" s="7"/>
      <c r="BO926" s="7"/>
      <c r="BP926" s="7"/>
      <c r="BQ926" s="7"/>
      <c r="BR926" s="7"/>
      <c r="BT926" s="8"/>
      <c r="BV926" s="7"/>
      <c r="BW926" s="7"/>
      <c r="BX926" s="7"/>
      <c r="BY926" s="7"/>
      <c r="BZ926" s="7"/>
      <c r="CA926" s="7"/>
    </row>
    <row r="927" spans="1:79" x14ac:dyDescent="0.3">
      <c r="A927" s="1" t="s">
        <v>2925</v>
      </c>
      <c r="B927" s="1"/>
      <c r="C927" s="1" t="s">
        <v>1878</v>
      </c>
      <c r="D927" s="1"/>
      <c r="E927" s="1"/>
      <c r="F927" s="1"/>
      <c r="G927" s="1"/>
      <c r="H927" s="1">
        <v>20156.2</v>
      </c>
      <c r="I927" s="1">
        <v>0.86</v>
      </c>
      <c r="J927" s="12">
        <v>1540.88</v>
      </c>
      <c r="K927" s="5">
        <v>1263.5999999999999</v>
      </c>
      <c r="L927" s="5">
        <v>2544.69</v>
      </c>
      <c r="M927" s="13">
        <f t="shared" si="46"/>
        <v>8.618407653734339E-3</v>
      </c>
      <c r="N927" s="13">
        <f t="shared" si="47"/>
        <v>1.0254123941150217E-2</v>
      </c>
      <c r="O927" s="13">
        <f t="shared" si="47"/>
        <v>2.4593415311384703E-3</v>
      </c>
      <c r="P927" s="13">
        <f t="shared" si="47"/>
        <v>4.8531037750749739E-3</v>
      </c>
      <c r="Q927" s="7"/>
      <c r="R927" s="8"/>
      <c r="S927" s="8"/>
      <c r="T927" s="8"/>
      <c r="U927" s="8"/>
      <c r="V927" s="13"/>
      <c r="W927" s="14"/>
      <c r="X927" s="1"/>
      <c r="Y927" s="1"/>
      <c r="Z927" s="1"/>
      <c r="AA927" s="1"/>
      <c r="AB927" s="1"/>
      <c r="AC927" s="1"/>
      <c r="AD927" s="8"/>
      <c r="AE927" s="8"/>
      <c r="AF927" s="8"/>
      <c r="AG927" s="8"/>
      <c r="AH927" s="9"/>
      <c r="AI927" s="8"/>
      <c r="AJ927" s="13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7"/>
      <c r="BL927" s="7"/>
      <c r="BM927" s="7"/>
      <c r="BN927" s="7"/>
      <c r="BO927" s="7"/>
      <c r="BP927" s="7"/>
      <c r="BQ927" s="7"/>
      <c r="BR927" s="7"/>
      <c r="BT927" s="8"/>
      <c r="BV927" s="7"/>
      <c r="BW927" s="7"/>
      <c r="BX927" s="7"/>
      <c r="BY927" s="7"/>
      <c r="BZ927" s="7"/>
      <c r="CA927" s="7"/>
    </row>
    <row r="928" spans="1:79" x14ac:dyDescent="0.3">
      <c r="A928" s="1" t="s">
        <v>2926</v>
      </c>
      <c r="B928" s="1"/>
      <c r="C928" s="1" t="s">
        <v>1878</v>
      </c>
      <c r="D928" s="1"/>
      <c r="E928" s="1"/>
      <c r="F928" s="1"/>
      <c r="G928" s="1"/>
      <c r="H928" s="1">
        <v>19881.39</v>
      </c>
      <c r="I928" s="1">
        <v>-1.36</v>
      </c>
      <c r="J928" s="12">
        <v>1512.2</v>
      </c>
      <c r="K928" s="5">
        <v>1261.01</v>
      </c>
      <c r="L928" s="5">
        <v>2584.09</v>
      </c>
      <c r="M928" s="13">
        <f t="shared" si="46"/>
        <v>-1.3634018316944774E-2</v>
      </c>
      <c r="N928" s="13">
        <f t="shared" si="47"/>
        <v>-1.8612740771507208E-2</v>
      </c>
      <c r="O928" s="13">
        <f t="shared" si="47"/>
        <v>-2.0496992719214457E-3</v>
      </c>
      <c r="P928" s="13">
        <f t="shared" si="47"/>
        <v>1.548322192487106E-2</v>
      </c>
      <c r="Q928" s="7"/>
      <c r="R928" s="8"/>
      <c r="S928" s="8"/>
      <c r="T928" s="8"/>
      <c r="U928" s="8"/>
      <c r="V928" s="13"/>
      <c r="W928" s="14"/>
      <c r="X928" s="1"/>
      <c r="Y928" s="1"/>
      <c r="Z928" s="1"/>
      <c r="AA928" s="1"/>
      <c r="AB928" s="1"/>
      <c r="AC928" s="1"/>
      <c r="AD928" s="8"/>
      <c r="AE928" s="8"/>
      <c r="AF928" s="8"/>
      <c r="AG928" s="8"/>
      <c r="AH928" s="9"/>
      <c r="AI928" s="8"/>
      <c r="AJ928" s="13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7"/>
      <c r="BL928" s="7"/>
      <c r="BM928" s="7"/>
      <c r="BN928" s="7"/>
      <c r="BO928" s="7"/>
      <c r="BP928" s="7"/>
      <c r="BQ928" s="7"/>
      <c r="BR928" s="7"/>
      <c r="BT928" s="8"/>
      <c r="BV928" s="7"/>
      <c r="BW928" s="7"/>
      <c r="BX928" s="7"/>
      <c r="BY928" s="7"/>
      <c r="BZ928" s="7"/>
      <c r="CA928" s="7"/>
    </row>
    <row r="929" spans="1:79" x14ac:dyDescent="0.3">
      <c r="A929" s="1" t="s">
        <v>2927</v>
      </c>
      <c r="B929" s="1"/>
      <c r="C929" s="1" t="s">
        <v>1878</v>
      </c>
      <c r="D929" s="1"/>
      <c r="E929" s="1"/>
      <c r="F929" s="1"/>
      <c r="G929" s="1"/>
      <c r="H929" s="1">
        <v>19824.11</v>
      </c>
      <c r="I929" s="1">
        <v>-0.28999999999999998</v>
      </c>
      <c r="J929" s="12">
        <v>1506.13</v>
      </c>
      <c r="K929" s="5">
        <v>1259.69</v>
      </c>
      <c r="L929" s="5">
        <v>2599.39</v>
      </c>
      <c r="M929" s="13">
        <f t="shared" si="46"/>
        <v>-2.8810862821965211E-3</v>
      </c>
      <c r="N929" s="13">
        <f t="shared" si="47"/>
        <v>-4.0140193096150911E-3</v>
      </c>
      <c r="O929" s="13">
        <f t="shared" si="47"/>
        <v>-1.0467799620937912E-3</v>
      </c>
      <c r="P929" s="13">
        <f t="shared" si="47"/>
        <v>5.9208464101481173E-3</v>
      </c>
      <c r="Q929" s="7"/>
      <c r="R929" s="8"/>
      <c r="S929" s="8"/>
      <c r="T929" s="8"/>
      <c r="U929" s="8"/>
      <c r="V929" s="13"/>
      <c r="W929" s="14"/>
      <c r="X929" s="1"/>
      <c r="Y929" s="1"/>
      <c r="Z929" s="1"/>
      <c r="AA929" s="1"/>
      <c r="AB929" s="1"/>
      <c r="AC929" s="1"/>
      <c r="AD929" s="8"/>
      <c r="AE929" s="8"/>
      <c r="AF929" s="8"/>
      <c r="AG929" s="8"/>
      <c r="AH929" s="9"/>
      <c r="AI929" s="8"/>
      <c r="AJ929" s="13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7"/>
      <c r="BL929" s="7"/>
      <c r="BM929" s="7"/>
      <c r="BN929" s="7"/>
      <c r="BO929" s="7"/>
      <c r="BP929" s="7"/>
      <c r="BQ929" s="7"/>
      <c r="BR929" s="7"/>
      <c r="BT929" s="8"/>
      <c r="BV929" s="7"/>
      <c r="BW929" s="7"/>
      <c r="BX929" s="7"/>
      <c r="BY929" s="7"/>
      <c r="BZ929" s="7"/>
      <c r="CA929" s="7"/>
    </row>
    <row r="930" spans="1:79" x14ac:dyDescent="0.3">
      <c r="A930" s="1" t="s">
        <v>2928</v>
      </c>
      <c r="B930" s="1"/>
      <c r="C930" s="1" t="s">
        <v>1878</v>
      </c>
      <c r="D930" s="1"/>
      <c r="E930" s="1"/>
      <c r="F930" s="1"/>
      <c r="G930" s="1"/>
      <c r="H930" s="1">
        <v>20279.939999999999</v>
      </c>
      <c r="I930" s="1">
        <v>2.2999999999999998</v>
      </c>
      <c r="J930" s="12">
        <v>1550.58</v>
      </c>
      <c r="K930" s="5">
        <v>1268.25</v>
      </c>
      <c r="L930" s="5">
        <v>2588.04</v>
      </c>
      <c r="M930" s="13">
        <f t="shared" si="46"/>
        <v>2.2993718255195139E-2</v>
      </c>
      <c r="N930" s="13">
        <f t="shared" si="47"/>
        <v>2.9512724665201384E-2</v>
      </c>
      <c r="O930" s="13">
        <f t="shared" si="47"/>
        <v>6.7953226587493809E-3</v>
      </c>
      <c r="P930" s="13">
        <f t="shared" si="47"/>
        <v>-4.3664090421213775E-3</v>
      </c>
      <c r="Q930" s="7"/>
      <c r="R930" s="8"/>
      <c r="S930" s="8"/>
      <c r="T930" s="8"/>
      <c r="U930" s="8"/>
      <c r="V930" s="13"/>
      <c r="W930" s="14"/>
      <c r="X930" s="1"/>
      <c r="Y930" s="1"/>
      <c r="Z930" s="1"/>
      <c r="AA930" s="1"/>
      <c r="AB930" s="1"/>
      <c r="AC930" s="1"/>
      <c r="AD930" s="8"/>
      <c r="AE930" s="8"/>
      <c r="AF930" s="8"/>
      <c r="AG930" s="8"/>
      <c r="AH930" s="9"/>
      <c r="AI930" s="8"/>
      <c r="AJ930" s="13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7"/>
      <c r="BL930" s="7"/>
      <c r="BM930" s="7"/>
      <c r="BN930" s="7"/>
      <c r="BO930" s="7"/>
      <c r="BP930" s="7"/>
      <c r="BQ930" s="7"/>
      <c r="BR930" s="7"/>
      <c r="BT930" s="8"/>
      <c r="BV930" s="7"/>
      <c r="BW930" s="7"/>
      <c r="BX930" s="7"/>
      <c r="BY930" s="7"/>
      <c r="BZ930" s="7"/>
      <c r="CA930" s="7"/>
    </row>
    <row r="931" spans="1:79" x14ac:dyDescent="0.3">
      <c r="A931" s="1" t="s">
        <v>2929</v>
      </c>
      <c r="B931" s="1"/>
      <c r="C931" s="1" t="s">
        <v>1878</v>
      </c>
      <c r="D931" s="1"/>
      <c r="E931" s="1"/>
      <c r="F931" s="1"/>
      <c r="G931" s="1"/>
      <c r="H931" s="1">
        <v>20223.61</v>
      </c>
      <c r="I931" s="1">
        <v>-0.28000000000000003</v>
      </c>
      <c r="J931" s="12">
        <v>1542.27</v>
      </c>
      <c r="K931" s="5">
        <v>1266.01</v>
      </c>
      <c r="L931" s="5">
        <v>2618.16</v>
      </c>
      <c r="M931" s="13">
        <f t="shared" si="46"/>
        <v>-2.7776216300441359E-3</v>
      </c>
      <c r="N931" s="13">
        <f t="shared" si="47"/>
        <v>-5.3592849127422904E-3</v>
      </c>
      <c r="O931" s="13">
        <f t="shared" si="47"/>
        <v>-1.7662132860241098E-3</v>
      </c>
      <c r="P931" s="13">
        <f t="shared" si="47"/>
        <v>1.1638150878657161E-2</v>
      </c>
      <c r="Q931" s="7"/>
      <c r="R931" s="8"/>
      <c r="S931" s="8"/>
      <c r="T931" s="8"/>
      <c r="U931" s="8"/>
      <c r="V931" s="13"/>
      <c r="W931" s="14"/>
      <c r="X931" s="1"/>
      <c r="Y931" s="1"/>
      <c r="Z931" s="1"/>
      <c r="AA931" s="1"/>
      <c r="AB931" s="1"/>
      <c r="AC931" s="1"/>
      <c r="AD931" s="8"/>
      <c r="AE931" s="8"/>
      <c r="AF931" s="8"/>
      <c r="AG931" s="8"/>
      <c r="AH931" s="9"/>
      <c r="AI931" s="8"/>
      <c r="AJ931" s="13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7"/>
      <c r="BL931" s="7"/>
      <c r="BM931" s="7"/>
      <c r="BN931" s="7"/>
      <c r="BO931" s="7"/>
      <c r="BP931" s="7"/>
      <c r="BQ931" s="7"/>
      <c r="BR931" s="7"/>
      <c r="BT931" s="8"/>
      <c r="BV931" s="7"/>
      <c r="BW931" s="7"/>
      <c r="BX931" s="7"/>
      <c r="BY931" s="7"/>
      <c r="BZ931" s="7"/>
      <c r="CA931" s="7"/>
    </row>
    <row r="932" spans="1:79" x14ac:dyDescent="0.3">
      <c r="A932" s="1" t="s">
        <v>2930</v>
      </c>
      <c r="B932" s="1"/>
      <c r="C932" s="1" t="s">
        <v>1878</v>
      </c>
      <c r="D932" s="1"/>
      <c r="E932" s="1"/>
      <c r="F932" s="1"/>
      <c r="G932" s="1"/>
      <c r="H932" s="1">
        <v>20200.89</v>
      </c>
      <c r="I932" s="1">
        <v>-0.11</v>
      </c>
      <c r="J932" s="12">
        <v>1540.47</v>
      </c>
      <c r="K932" s="5">
        <v>1261.45</v>
      </c>
      <c r="L932" s="5">
        <v>2608.96</v>
      </c>
      <c r="M932" s="13">
        <f t="shared" si="46"/>
        <v>-1.1234393859455016E-3</v>
      </c>
      <c r="N932" s="13">
        <f t="shared" si="47"/>
        <v>-1.1671108171720235E-3</v>
      </c>
      <c r="O932" s="13">
        <f t="shared" si="47"/>
        <v>-3.6018672838287191E-3</v>
      </c>
      <c r="P932" s="13">
        <f t="shared" si="47"/>
        <v>-3.5139181715402312E-3</v>
      </c>
      <c r="Q932" s="7"/>
      <c r="R932" s="8"/>
      <c r="S932" s="8"/>
      <c r="T932" s="8"/>
      <c r="U932" s="8"/>
      <c r="V932" s="13"/>
      <c r="W932" s="14"/>
      <c r="X932" s="1"/>
      <c r="Y932" s="1"/>
      <c r="Z932" s="1"/>
      <c r="AA932" s="1"/>
      <c r="AB932" s="1"/>
      <c r="AC932" s="1"/>
      <c r="AD932" s="8"/>
      <c r="AE932" s="8"/>
      <c r="AF932" s="8"/>
      <c r="AG932" s="8"/>
      <c r="AH932" s="9"/>
      <c r="AI932" s="8"/>
      <c r="AJ932" s="13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7"/>
      <c r="BL932" s="7"/>
      <c r="BM932" s="7"/>
      <c r="BN932" s="7"/>
      <c r="BO932" s="7"/>
      <c r="BP932" s="7"/>
      <c r="BQ932" s="7"/>
      <c r="BR932" s="7"/>
      <c r="BT932" s="8"/>
      <c r="BV932" s="7"/>
      <c r="BW932" s="7"/>
      <c r="BX932" s="7"/>
      <c r="BY932" s="7"/>
      <c r="BZ932" s="7"/>
      <c r="CA932" s="7"/>
    </row>
    <row r="933" spans="1:79" x14ac:dyDescent="0.3">
      <c r="A933" s="1" t="s">
        <v>2931</v>
      </c>
      <c r="B933" s="1"/>
      <c r="C933" s="1" t="s">
        <v>1878</v>
      </c>
      <c r="D933" s="1"/>
      <c r="E933" s="1"/>
      <c r="F933" s="1"/>
      <c r="G933" s="1"/>
      <c r="H933" s="1">
        <v>20261.099999999999</v>
      </c>
      <c r="I933" s="1">
        <v>0.3</v>
      </c>
      <c r="J933" s="12">
        <v>1545.95</v>
      </c>
      <c r="K933" s="5">
        <v>1265.82</v>
      </c>
      <c r="L933" s="5">
        <v>2616.56</v>
      </c>
      <c r="M933" s="13">
        <f t="shared" si="46"/>
        <v>2.9805617475269219E-3</v>
      </c>
      <c r="N933" s="13">
        <f t="shared" si="47"/>
        <v>3.5573558719093068E-3</v>
      </c>
      <c r="O933" s="13">
        <f t="shared" si="47"/>
        <v>3.4642673114273492E-3</v>
      </c>
      <c r="P933" s="13">
        <f t="shared" si="47"/>
        <v>2.9130381454678389E-3</v>
      </c>
      <c r="Q933" s="7"/>
      <c r="R933" s="8"/>
      <c r="S933" s="8"/>
      <c r="T933" s="8"/>
      <c r="U933" s="8"/>
      <c r="V933" s="13"/>
      <c r="W933" s="14"/>
      <c r="X933" s="1"/>
      <c r="Y933" s="1"/>
      <c r="Z933" s="1"/>
      <c r="AA933" s="1"/>
      <c r="AB933" s="1"/>
      <c r="AC933" s="1"/>
      <c r="AD933" s="8"/>
      <c r="AE933" s="8"/>
      <c r="AF933" s="8"/>
      <c r="AG933" s="8"/>
      <c r="AH933" s="9"/>
      <c r="AI933" s="8"/>
      <c r="AJ933" s="13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7"/>
      <c r="BL933" s="7"/>
      <c r="BM933" s="7"/>
      <c r="BN933" s="7"/>
      <c r="BO933" s="7"/>
      <c r="BP933" s="7"/>
      <c r="BQ933" s="7"/>
      <c r="BR933" s="7"/>
      <c r="BT933" s="8"/>
      <c r="BV933" s="7"/>
      <c r="BW933" s="7"/>
      <c r="BX933" s="7"/>
      <c r="BY933" s="7"/>
      <c r="BZ933" s="7"/>
      <c r="CA933" s="7"/>
    </row>
    <row r="934" spans="1:79" x14ac:dyDescent="0.3">
      <c r="A934" s="1" t="s">
        <v>2932</v>
      </c>
      <c r="B934" s="1"/>
      <c r="C934" s="1" t="s">
        <v>1878</v>
      </c>
      <c r="D934" s="1"/>
      <c r="E934" s="1"/>
      <c r="F934" s="1"/>
      <c r="G934" s="1"/>
      <c r="H934" s="1">
        <v>19704.259999999998</v>
      </c>
      <c r="I934" s="1">
        <v>-2.75</v>
      </c>
      <c r="J934" s="12">
        <v>1495.59</v>
      </c>
      <c r="K934" s="5">
        <v>1249.19</v>
      </c>
      <c r="L934" s="5">
        <v>2560.1</v>
      </c>
      <c r="M934" s="13">
        <f t="shared" si="46"/>
        <v>-2.748320673606075E-2</v>
      </c>
      <c r="N934" s="13">
        <f t="shared" si="47"/>
        <v>-3.257543905042215E-2</v>
      </c>
      <c r="O934" s="13">
        <f t="shared" si="47"/>
        <v>-1.3137728903003465E-2</v>
      </c>
      <c r="P934" s="13">
        <f t="shared" si="47"/>
        <v>-2.1577949674381647E-2</v>
      </c>
      <c r="Q934" s="7"/>
      <c r="R934" s="8"/>
      <c r="S934" s="8"/>
      <c r="T934" s="8"/>
      <c r="U934" s="8"/>
      <c r="V934" s="13"/>
      <c r="W934" s="14"/>
      <c r="X934" s="1"/>
      <c r="Y934" s="1"/>
      <c r="Z934" s="1"/>
      <c r="AA934" s="1"/>
      <c r="AB934" s="1"/>
      <c r="AC934" s="1"/>
      <c r="AD934" s="8"/>
      <c r="AE934" s="8"/>
      <c r="AF934" s="8"/>
      <c r="AG934" s="8"/>
      <c r="AH934" s="9"/>
      <c r="AI934" s="8"/>
      <c r="AJ934" s="13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7"/>
      <c r="BL934" s="7"/>
      <c r="BM934" s="7"/>
      <c r="BN934" s="7"/>
      <c r="BO934" s="7"/>
      <c r="BP934" s="7"/>
      <c r="BQ934" s="7"/>
      <c r="BR934" s="7"/>
      <c r="BT934" s="8"/>
      <c r="BV934" s="7"/>
      <c r="BW934" s="7"/>
      <c r="BX934" s="7"/>
      <c r="BY934" s="7"/>
      <c r="BZ934" s="7"/>
      <c r="CA934" s="7"/>
    </row>
    <row r="935" spans="1:79" x14ac:dyDescent="0.3">
      <c r="A935" s="1" t="s">
        <v>2933</v>
      </c>
      <c r="B935" s="1"/>
      <c r="C935" s="1" t="s">
        <v>1878</v>
      </c>
      <c r="D935" s="1"/>
      <c r="E935" s="1"/>
      <c r="F935" s="1"/>
      <c r="G935" s="1"/>
      <c r="H935" s="1">
        <v>19783.39</v>
      </c>
      <c r="I935" s="1">
        <v>0.4</v>
      </c>
      <c r="J935" s="12">
        <v>1507.61</v>
      </c>
      <c r="K935" s="5">
        <v>1244.42</v>
      </c>
      <c r="L935" s="5">
        <v>2566.66</v>
      </c>
      <c r="M935" s="13">
        <f t="shared" si="46"/>
        <v>4.0158828598486629E-3</v>
      </c>
      <c r="N935" s="13">
        <f t="shared" si="47"/>
        <v>8.0369620016180754E-3</v>
      </c>
      <c r="O935" s="13">
        <f t="shared" si="47"/>
        <v>-3.8184743713925995E-3</v>
      </c>
      <c r="P935" s="13">
        <f t="shared" si="47"/>
        <v>2.5623999062536207E-3</v>
      </c>
      <c r="Q935" s="7"/>
      <c r="R935" s="8"/>
      <c r="S935" s="8"/>
      <c r="T935" s="8"/>
      <c r="U935" s="8"/>
      <c r="V935" s="13"/>
      <c r="W935" s="14"/>
      <c r="X935" s="1"/>
      <c r="Y935" s="1"/>
      <c r="Z935" s="1"/>
      <c r="AA935" s="1"/>
      <c r="AB935" s="1"/>
      <c r="AC935" s="1"/>
      <c r="AD935" s="8"/>
      <c r="AE935" s="8"/>
      <c r="AF935" s="8"/>
      <c r="AG935" s="8"/>
      <c r="AH935" s="9"/>
      <c r="AI935" s="8"/>
      <c r="AJ935" s="13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7"/>
      <c r="BL935" s="7"/>
      <c r="BM935" s="7"/>
      <c r="BN935" s="7"/>
      <c r="BO935" s="7"/>
      <c r="BP935" s="7"/>
      <c r="BQ935" s="7"/>
      <c r="BR935" s="7"/>
      <c r="BT935" s="8"/>
      <c r="BV935" s="7"/>
      <c r="BW935" s="7"/>
      <c r="BX935" s="7"/>
      <c r="BY935" s="7"/>
      <c r="BZ935" s="7"/>
      <c r="CA935" s="7"/>
    </row>
    <row r="936" spans="1:79" x14ac:dyDescent="0.3">
      <c r="A936" s="1" t="s">
        <v>2934</v>
      </c>
      <c r="B936" s="1"/>
      <c r="C936" s="1" t="s">
        <v>1878</v>
      </c>
      <c r="D936" s="1"/>
      <c r="E936" s="1"/>
      <c r="F936" s="1"/>
      <c r="G936" s="1"/>
      <c r="H936" s="1">
        <v>19824.82</v>
      </c>
      <c r="I936" s="1">
        <v>0.21</v>
      </c>
      <c r="J936" s="12">
        <v>1511.79</v>
      </c>
      <c r="K936" s="5">
        <v>1247.19</v>
      </c>
      <c r="L936" s="5">
        <v>2591.2199999999998</v>
      </c>
      <c r="M936" s="13">
        <f t="shared" si="46"/>
        <v>2.0941810276196016E-3</v>
      </c>
      <c r="N936" s="13">
        <f t="shared" si="47"/>
        <v>2.7726003409369593E-3</v>
      </c>
      <c r="O936" s="13">
        <f t="shared" si="47"/>
        <v>2.2259365808972031E-3</v>
      </c>
      <c r="P936" s="13">
        <f t="shared" si="47"/>
        <v>9.5688560230027253E-3</v>
      </c>
      <c r="Q936" s="7"/>
      <c r="R936" s="8"/>
      <c r="S936" s="8"/>
      <c r="T936" s="8"/>
      <c r="U936" s="8"/>
      <c r="V936" s="13"/>
      <c r="W936" s="14"/>
      <c r="X936" s="1"/>
      <c r="Y936" s="1"/>
      <c r="Z936" s="1"/>
      <c r="AA936" s="1"/>
      <c r="AB936" s="1"/>
      <c r="AC936" s="1"/>
      <c r="AD936" s="8"/>
      <c r="AE936" s="8"/>
      <c r="AF936" s="8"/>
      <c r="AG936" s="8"/>
      <c r="AH936" s="9"/>
      <c r="AI936" s="8"/>
      <c r="AJ936" s="13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7"/>
      <c r="BL936" s="7"/>
      <c r="BM936" s="7"/>
      <c r="BN936" s="7"/>
      <c r="BO936" s="7"/>
      <c r="BP936" s="7"/>
      <c r="BQ936" s="7"/>
      <c r="BR936" s="7"/>
      <c r="BT936" s="8"/>
      <c r="BV936" s="7"/>
      <c r="BW936" s="7"/>
      <c r="BX936" s="7"/>
      <c r="BY936" s="7"/>
      <c r="BZ936" s="7"/>
      <c r="CA936" s="7"/>
    </row>
    <row r="937" spans="1:79" x14ac:dyDescent="0.3">
      <c r="A937" s="1" t="s">
        <v>2935</v>
      </c>
      <c r="B937" s="1"/>
      <c r="C937" s="1" t="s">
        <v>1878</v>
      </c>
      <c r="D937" s="1"/>
      <c r="E937" s="1"/>
      <c r="F937" s="1"/>
      <c r="G937" s="1"/>
      <c r="H937" s="1">
        <v>19805.490000000002</v>
      </c>
      <c r="I937" s="1">
        <v>-0.1</v>
      </c>
      <c r="J937" s="12">
        <v>1511.37</v>
      </c>
      <c r="K937" s="5">
        <v>1237.82</v>
      </c>
      <c r="L937" s="5">
        <v>2570.9699999999998</v>
      </c>
      <c r="M937" s="13">
        <f t="shared" si="46"/>
        <v>-9.7504037867668369E-4</v>
      </c>
      <c r="N937" s="13">
        <f t="shared" si="47"/>
        <v>-2.7781636338386484E-4</v>
      </c>
      <c r="O937" s="13">
        <f t="shared" si="47"/>
        <v>-7.5128889744145999E-3</v>
      </c>
      <c r="P937" s="13">
        <f t="shared" si="47"/>
        <v>-7.8148516914812172E-3</v>
      </c>
      <c r="Q937" s="7"/>
      <c r="R937" s="8"/>
      <c r="S937" s="8"/>
      <c r="T937" s="8"/>
      <c r="U937" s="8"/>
      <c r="V937" s="13"/>
      <c r="W937" s="14"/>
      <c r="X937" s="1"/>
      <c r="Y937" s="1"/>
      <c r="Z937" s="1"/>
      <c r="AA937" s="1"/>
      <c r="AB937" s="1"/>
      <c r="AC937" s="1"/>
      <c r="AD937" s="8"/>
      <c r="AE937" s="8"/>
      <c r="AF937" s="8"/>
      <c r="AG937" s="8"/>
      <c r="AH937" s="9"/>
      <c r="AI937" s="8"/>
      <c r="AJ937" s="13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7"/>
      <c r="BL937" s="7"/>
      <c r="BM937" s="7"/>
      <c r="BN937" s="7"/>
      <c r="BO937" s="7"/>
      <c r="BP937" s="7"/>
      <c r="BQ937" s="7"/>
      <c r="BR937" s="7"/>
      <c r="BT937" s="8"/>
      <c r="BV937" s="7"/>
      <c r="BW937" s="7"/>
      <c r="BX937" s="7"/>
      <c r="BY937" s="7"/>
      <c r="BZ937" s="7"/>
      <c r="CA937" s="7"/>
    </row>
    <row r="938" spans="1:79" x14ac:dyDescent="0.3">
      <c r="A938" s="1" t="s">
        <v>2936</v>
      </c>
      <c r="B938" s="1"/>
      <c r="C938" s="1" t="s">
        <v>1878</v>
      </c>
      <c r="D938" s="1"/>
      <c r="E938" s="1"/>
      <c r="F938" s="1"/>
      <c r="G938" s="1"/>
      <c r="H938" s="1">
        <v>20002.37</v>
      </c>
      <c r="I938" s="1">
        <v>0.99</v>
      </c>
      <c r="J938" s="12">
        <v>1531.16</v>
      </c>
      <c r="K938" s="5">
        <v>1237.82</v>
      </c>
      <c r="L938" s="5">
        <v>2587.64</v>
      </c>
      <c r="M938" s="13">
        <f t="shared" si="46"/>
        <v>9.9406780645163728E-3</v>
      </c>
      <c r="N938" s="13">
        <f t="shared" si="47"/>
        <v>1.3094080205376724E-2</v>
      </c>
      <c r="O938" s="13">
        <f t="shared" si="47"/>
        <v>0</v>
      </c>
      <c r="P938" s="13">
        <f t="shared" si="47"/>
        <v>6.4839340793552136E-3</v>
      </c>
      <c r="Q938" s="7"/>
      <c r="R938" s="8"/>
      <c r="S938" s="8"/>
      <c r="T938" s="8"/>
      <c r="U938" s="8"/>
      <c r="V938" s="13"/>
      <c r="W938" s="14"/>
      <c r="X938" s="1"/>
      <c r="Y938" s="1"/>
      <c r="Z938" s="1"/>
      <c r="AA938" s="1"/>
      <c r="AB938" s="1"/>
      <c r="AC938" s="1"/>
      <c r="AD938" s="8"/>
      <c r="AE938" s="8"/>
      <c r="AF938" s="8"/>
      <c r="AG938" s="8"/>
      <c r="AH938" s="9"/>
      <c r="AI938" s="8"/>
      <c r="AJ938" s="13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7"/>
      <c r="BL938" s="7"/>
      <c r="BM938" s="7"/>
      <c r="BN938" s="7"/>
      <c r="BO938" s="7"/>
      <c r="BP938" s="7"/>
      <c r="BQ938" s="7"/>
      <c r="BR938" s="7"/>
      <c r="BT938" s="8"/>
      <c r="BV938" s="7"/>
      <c r="BW938" s="7"/>
      <c r="BX938" s="7"/>
      <c r="BY938" s="7"/>
      <c r="BZ938" s="7"/>
      <c r="CA938" s="7"/>
    </row>
    <row r="939" spans="1:79" x14ac:dyDescent="0.3">
      <c r="A939" s="1" t="s">
        <v>2937</v>
      </c>
      <c r="B939" s="1"/>
      <c r="C939" s="1" t="s">
        <v>1878</v>
      </c>
      <c r="D939" s="1"/>
      <c r="E939" s="1"/>
      <c r="F939" s="1"/>
      <c r="G939" s="1"/>
      <c r="H939" s="1">
        <v>19771.96</v>
      </c>
      <c r="I939" s="1">
        <v>-1.1499999999999999</v>
      </c>
      <c r="J939" s="12">
        <v>1518.16</v>
      </c>
      <c r="K939" s="5">
        <v>1220.43</v>
      </c>
      <c r="L939" s="5">
        <v>2574.87</v>
      </c>
      <c r="M939" s="13">
        <f t="shared" si="46"/>
        <v>-1.1519134982504564E-2</v>
      </c>
      <c r="N939" s="13">
        <f t="shared" si="47"/>
        <v>-8.4902949397842598E-3</v>
      </c>
      <c r="O939" s="13">
        <f t="shared" si="47"/>
        <v>-1.4048892407619751E-2</v>
      </c>
      <c r="P939" s="13">
        <f t="shared" si="47"/>
        <v>-4.9349986860613981E-3</v>
      </c>
      <c r="Q939" s="7"/>
      <c r="R939" s="8"/>
      <c r="S939" s="8"/>
      <c r="T939" s="8"/>
      <c r="U939" s="8"/>
      <c r="V939" s="13"/>
      <c r="W939" s="14"/>
      <c r="X939" s="1"/>
      <c r="Y939" s="1"/>
      <c r="Z939" s="1"/>
      <c r="AA939" s="1"/>
      <c r="AB939" s="1"/>
      <c r="AC939" s="1"/>
      <c r="AD939" s="8"/>
      <c r="AE939" s="8"/>
      <c r="AF939" s="8"/>
      <c r="AG939" s="8"/>
      <c r="AH939" s="9"/>
      <c r="AI939" s="8"/>
      <c r="AJ939" s="13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7"/>
      <c r="BL939" s="7"/>
      <c r="BM939" s="7"/>
      <c r="BN939" s="7"/>
      <c r="BO939" s="7"/>
      <c r="BP939" s="7"/>
      <c r="BQ939" s="7"/>
      <c r="BR939" s="7"/>
      <c r="BT939" s="8"/>
      <c r="BV939" s="7"/>
      <c r="BW939" s="7"/>
      <c r="BX939" s="7"/>
      <c r="BY939" s="7"/>
      <c r="BZ939" s="7"/>
      <c r="CA939" s="7"/>
    </row>
    <row r="940" spans="1:79" x14ac:dyDescent="0.3">
      <c r="A940" s="1" t="s">
        <v>2938</v>
      </c>
      <c r="B940" s="1"/>
      <c r="C940" s="1" t="s">
        <v>1878</v>
      </c>
      <c r="D940" s="1"/>
      <c r="E940" s="1"/>
      <c r="F940" s="1"/>
      <c r="G940" s="1"/>
      <c r="H940" s="1">
        <v>19330.490000000002</v>
      </c>
      <c r="I940" s="1">
        <v>-2.23</v>
      </c>
      <c r="J940" s="12">
        <v>1477.25</v>
      </c>
      <c r="K940" s="5">
        <v>1191.49</v>
      </c>
      <c r="L940" s="5">
        <v>2484.77</v>
      </c>
      <c r="M940" s="13">
        <f t="shared" si="46"/>
        <v>-2.2328084823153516E-2</v>
      </c>
      <c r="N940" s="13">
        <f t="shared" si="47"/>
        <v>-2.6947093850450576E-2</v>
      </c>
      <c r="O940" s="13">
        <f t="shared" si="47"/>
        <v>-2.3712953631097267E-2</v>
      </c>
      <c r="P940" s="13">
        <f t="shared" si="47"/>
        <v>-3.4992057851464309E-2</v>
      </c>
      <c r="Q940" s="7"/>
      <c r="R940" s="8"/>
      <c r="S940" s="8"/>
      <c r="T940" s="8"/>
      <c r="U940" s="8"/>
      <c r="V940" s="13"/>
      <c r="W940" s="14"/>
      <c r="X940" s="1"/>
      <c r="Y940" s="1"/>
      <c r="Z940" s="1"/>
      <c r="AA940" s="1"/>
      <c r="AB940" s="1"/>
      <c r="AC940" s="1"/>
      <c r="AD940" s="8"/>
      <c r="AE940" s="8"/>
      <c r="AF940" s="8"/>
      <c r="AG940" s="8"/>
      <c r="AH940" s="9"/>
      <c r="AI940" s="8"/>
      <c r="AJ940" s="13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7"/>
      <c r="BL940" s="7"/>
      <c r="BM940" s="7"/>
      <c r="BN940" s="7"/>
      <c r="BO940" s="7"/>
      <c r="BP940" s="7"/>
      <c r="BQ940" s="7"/>
      <c r="BR940" s="7"/>
      <c r="BT940" s="8"/>
      <c r="BV940" s="7"/>
      <c r="BW940" s="7"/>
      <c r="BX940" s="7"/>
      <c r="BY940" s="7"/>
      <c r="BZ940" s="7"/>
      <c r="CA940" s="7"/>
    </row>
    <row r="941" spans="1:79" x14ac:dyDescent="0.3">
      <c r="A941" s="1" t="s">
        <v>2939</v>
      </c>
      <c r="B941" s="1"/>
      <c r="C941" s="1" t="s">
        <v>1878</v>
      </c>
      <c r="D941" s="1"/>
      <c r="E941" s="1"/>
      <c r="F941" s="1"/>
      <c r="G941" s="1"/>
      <c r="H941" s="1">
        <v>19338.259999999998</v>
      </c>
      <c r="I941" s="1">
        <v>0.04</v>
      </c>
      <c r="J941" s="12">
        <v>1480.11</v>
      </c>
      <c r="K941" s="5">
        <v>1179.58</v>
      </c>
      <c r="L941" s="5">
        <v>2458.4499999999998</v>
      </c>
      <c r="M941" s="13">
        <f t="shared" si="46"/>
        <v>4.0195566692813323E-4</v>
      </c>
      <c r="N941" s="13">
        <f t="shared" si="47"/>
        <v>1.9360297850734565E-3</v>
      </c>
      <c r="O941" s="13">
        <f t="shared" si="47"/>
        <v>-9.995887502203149E-3</v>
      </c>
      <c r="P941" s="13">
        <f t="shared" si="47"/>
        <v>-1.0592529690876873E-2</v>
      </c>
      <c r="Q941" s="7"/>
      <c r="R941" s="8"/>
      <c r="S941" s="8"/>
      <c r="T941" s="8"/>
      <c r="U941" s="8"/>
      <c r="V941" s="13"/>
      <c r="W941" s="14"/>
      <c r="X941" s="1"/>
      <c r="Y941" s="1"/>
      <c r="Z941" s="1"/>
      <c r="AA941" s="1"/>
      <c r="AB941" s="1"/>
      <c r="AC941" s="1"/>
      <c r="AD941" s="8"/>
      <c r="AE941" s="8"/>
      <c r="AF941" s="8"/>
      <c r="AG941" s="8"/>
      <c r="AH941" s="9"/>
      <c r="AI941" s="8"/>
      <c r="AJ941" s="13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7"/>
      <c r="BL941" s="7"/>
      <c r="BM941" s="7"/>
      <c r="BN941" s="7"/>
      <c r="BO941" s="7"/>
      <c r="BP941" s="7"/>
      <c r="BQ941" s="7"/>
      <c r="BR941" s="7"/>
      <c r="BT941" s="8"/>
      <c r="BV941" s="7"/>
      <c r="BW941" s="7"/>
      <c r="BX941" s="7"/>
      <c r="BY941" s="7"/>
      <c r="BZ941" s="7"/>
      <c r="CA941" s="7"/>
    </row>
    <row r="942" spans="1:79" x14ac:dyDescent="0.3">
      <c r="A942" s="1" t="s">
        <v>2940</v>
      </c>
      <c r="B942" s="1"/>
      <c r="C942" s="1" t="s">
        <v>1878</v>
      </c>
      <c r="D942" s="1"/>
      <c r="E942" s="1"/>
      <c r="F942" s="1"/>
      <c r="G942" s="1"/>
      <c r="H942" s="1">
        <v>19675.02</v>
      </c>
      <c r="I942" s="1">
        <v>1.74</v>
      </c>
      <c r="J942" s="12">
        <v>1508.18</v>
      </c>
      <c r="K942" s="5">
        <v>1190.76</v>
      </c>
      <c r="L942" s="5">
        <v>2464.88</v>
      </c>
      <c r="M942" s="13">
        <f t="shared" si="46"/>
        <v>1.7414183075416423E-2</v>
      </c>
      <c r="N942" s="13">
        <f t="shared" si="47"/>
        <v>1.8964806669774736E-2</v>
      </c>
      <c r="O942" s="13">
        <f t="shared" si="47"/>
        <v>9.4779497787349509E-3</v>
      </c>
      <c r="P942" s="13">
        <f t="shared" si="47"/>
        <v>2.6154690963819949E-3</v>
      </c>
      <c r="Q942" s="7"/>
      <c r="R942" s="8"/>
      <c r="S942" s="8"/>
      <c r="T942" s="8"/>
      <c r="U942" s="8"/>
      <c r="V942" s="13"/>
      <c r="W942" s="14"/>
      <c r="X942" s="1"/>
      <c r="Y942" s="1"/>
      <c r="Z942" s="1"/>
      <c r="AA942" s="1"/>
      <c r="AB942" s="1"/>
      <c r="AC942" s="1"/>
      <c r="AD942" s="8"/>
      <c r="AE942" s="8"/>
      <c r="AF942" s="8"/>
      <c r="AG942" s="8"/>
      <c r="AH942" s="9"/>
      <c r="AI942" s="8"/>
      <c r="AJ942" s="13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7"/>
      <c r="BL942" s="7"/>
      <c r="BM942" s="7"/>
      <c r="BN942" s="7"/>
      <c r="BO942" s="7"/>
      <c r="BP942" s="7"/>
      <c r="BQ942" s="7"/>
      <c r="BR942" s="7"/>
      <c r="BT942" s="8"/>
      <c r="BV942" s="7"/>
      <c r="BW942" s="7"/>
      <c r="BX942" s="7"/>
      <c r="BY942" s="7"/>
      <c r="BZ942" s="7"/>
      <c r="CA942" s="7"/>
    </row>
    <row r="943" spans="1:79" x14ac:dyDescent="0.3">
      <c r="A943" s="1" t="s">
        <v>2941</v>
      </c>
      <c r="B943" s="1"/>
      <c r="C943" s="1" t="s">
        <v>1878</v>
      </c>
      <c r="D943" s="1"/>
      <c r="E943" s="1"/>
      <c r="F943" s="1"/>
      <c r="G943" s="1"/>
      <c r="H943" s="1">
        <v>19938.259999999998</v>
      </c>
      <c r="I943" s="1">
        <v>1.34</v>
      </c>
      <c r="J943" s="12">
        <v>1526.9</v>
      </c>
      <c r="K943" s="5">
        <v>1210.26</v>
      </c>
      <c r="L943" s="5">
        <v>2494.09</v>
      </c>
      <c r="M943" s="13">
        <f t="shared" si="46"/>
        <v>1.3379401901497223E-2</v>
      </c>
      <c r="N943" s="13">
        <f t="shared" si="47"/>
        <v>1.2412311527801645E-2</v>
      </c>
      <c r="O943" s="13">
        <f t="shared" si="47"/>
        <v>1.6376095938728241E-2</v>
      </c>
      <c r="P943" s="13">
        <f t="shared" si="47"/>
        <v>1.1850475479536549E-2</v>
      </c>
      <c r="Q943" s="7"/>
      <c r="R943" s="8"/>
      <c r="S943" s="8"/>
      <c r="T943" s="8"/>
      <c r="U943" s="8"/>
      <c r="V943" s="13"/>
      <c r="W943" s="14"/>
      <c r="X943" s="1"/>
      <c r="Y943" s="1"/>
      <c r="Z943" s="1"/>
      <c r="AA943" s="1"/>
      <c r="AB943" s="1"/>
      <c r="AC943" s="1"/>
      <c r="AD943" s="8"/>
      <c r="AE943" s="8"/>
      <c r="AF943" s="8"/>
      <c r="AG943" s="8"/>
      <c r="AH943" s="9"/>
      <c r="AI943" s="8"/>
      <c r="AJ943" s="13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7"/>
      <c r="BL943" s="7"/>
      <c r="BM943" s="7"/>
      <c r="BN943" s="7"/>
      <c r="BO943" s="7"/>
      <c r="BP943" s="7"/>
      <c r="BQ943" s="7"/>
      <c r="BR943" s="7"/>
      <c r="BT943" s="8"/>
      <c r="BV943" s="7"/>
      <c r="BW943" s="7"/>
      <c r="BX943" s="7"/>
      <c r="BY943" s="7"/>
      <c r="BZ943" s="7"/>
      <c r="CA943" s="7"/>
    </row>
    <row r="944" spans="1:79" x14ac:dyDescent="0.3">
      <c r="A944" s="1" t="s">
        <v>2942</v>
      </c>
      <c r="B944" s="1"/>
      <c r="C944" s="1" t="s">
        <v>1878</v>
      </c>
      <c r="D944" s="1"/>
      <c r="E944" s="1"/>
      <c r="F944" s="1"/>
      <c r="G944" s="1"/>
      <c r="H944" s="1">
        <v>20649.68</v>
      </c>
      <c r="I944" s="1">
        <v>3.57</v>
      </c>
      <c r="J944" s="12">
        <v>1590.41</v>
      </c>
      <c r="K944" s="5">
        <v>1239.74</v>
      </c>
      <c r="L944" s="5">
        <v>2550.2800000000002</v>
      </c>
      <c r="M944" s="13">
        <f t="shared" si="46"/>
        <v>3.5681147702959048E-2</v>
      </c>
      <c r="N944" s="13">
        <f t="shared" si="47"/>
        <v>4.1594079507498938E-2</v>
      </c>
      <c r="O944" s="13">
        <f t="shared" si="47"/>
        <v>2.4358402326772666E-2</v>
      </c>
      <c r="P944" s="13">
        <f t="shared" si="47"/>
        <v>2.2529259168674765E-2</v>
      </c>
      <c r="Q944" s="7"/>
      <c r="R944" s="8"/>
      <c r="S944" s="8"/>
      <c r="T944" s="8"/>
      <c r="U944" s="8"/>
      <c r="V944" s="13"/>
      <c r="W944" s="14"/>
      <c r="X944" s="1"/>
      <c r="Y944" s="1"/>
      <c r="Z944" s="1"/>
      <c r="AA944" s="1"/>
      <c r="AB944" s="1"/>
      <c r="AC944" s="1"/>
      <c r="AD944" s="8"/>
      <c r="AE944" s="8"/>
      <c r="AF944" s="8"/>
      <c r="AG944" s="8"/>
      <c r="AH944" s="9"/>
      <c r="AI944" s="8"/>
      <c r="AJ944" s="13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7"/>
      <c r="BL944" s="7"/>
      <c r="BM944" s="7"/>
      <c r="BN944" s="7"/>
      <c r="BO944" s="7"/>
      <c r="BP944" s="7"/>
      <c r="BQ944" s="7"/>
      <c r="BR944" s="7"/>
      <c r="BT944" s="8"/>
      <c r="BV944" s="7"/>
      <c r="BW944" s="7"/>
      <c r="BX944" s="7"/>
      <c r="BY944" s="7"/>
      <c r="BZ944" s="7"/>
      <c r="CA944" s="7"/>
    </row>
    <row r="945" spans="1:79" x14ac:dyDescent="0.3">
      <c r="A945" s="1" t="s">
        <v>2943</v>
      </c>
      <c r="B945" s="1"/>
      <c r="C945" s="1" t="s">
        <v>1878</v>
      </c>
      <c r="D945" s="1"/>
      <c r="E945" s="1"/>
      <c r="F945" s="1"/>
      <c r="G945" s="1"/>
      <c r="H945" s="1">
        <v>20566.330000000002</v>
      </c>
      <c r="I945" s="1">
        <v>-0.4</v>
      </c>
      <c r="J945" s="12">
        <v>1582.8</v>
      </c>
      <c r="K945" s="5">
        <v>1238.51</v>
      </c>
      <c r="L945" s="5">
        <v>2541.13</v>
      </c>
      <c r="M945" s="13">
        <f t="shared" si="46"/>
        <v>-4.0363821618542017E-3</v>
      </c>
      <c r="N945" s="13">
        <f t="shared" si="47"/>
        <v>-4.7849296722229928E-3</v>
      </c>
      <c r="O945" s="13">
        <f t="shared" si="47"/>
        <v>-9.9214351396259559E-4</v>
      </c>
      <c r="P945" s="13">
        <f t="shared" si="47"/>
        <v>-3.5878413350691751E-3</v>
      </c>
      <c r="Q945" s="7"/>
      <c r="R945" s="8"/>
      <c r="S945" s="8"/>
      <c r="T945" s="8"/>
      <c r="U945" s="8"/>
      <c r="V945" s="13"/>
      <c r="W945" s="14"/>
      <c r="X945" s="1"/>
      <c r="Y945" s="1"/>
      <c r="Z945" s="1"/>
      <c r="AA945" s="1"/>
      <c r="AB945" s="1"/>
      <c r="AC945" s="1"/>
      <c r="AD945" s="8"/>
      <c r="AE945" s="8"/>
      <c r="AF945" s="8"/>
      <c r="AG945" s="8"/>
      <c r="AH945" s="9"/>
      <c r="AI945" s="8"/>
      <c r="AJ945" s="13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7"/>
      <c r="BL945" s="7"/>
      <c r="BM945" s="7"/>
      <c r="BN945" s="7"/>
      <c r="BO945" s="7"/>
      <c r="BP945" s="7"/>
      <c r="BQ945" s="7"/>
      <c r="BR945" s="7"/>
      <c r="BT945" s="8"/>
      <c r="BV945" s="7"/>
      <c r="BW945" s="7"/>
      <c r="BX945" s="7"/>
      <c r="BY945" s="7"/>
      <c r="BZ945" s="7"/>
      <c r="CA945" s="7"/>
    </row>
    <row r="946" spans="1:79" x14ac:dyDescent="0.3">
      <c r="A946" s="1" t="s">
        <v>2944</v>
      </c>
      <c r="B946" s="1"/>
      <c r="C946" s="1" t="s">
        <v>1878</v>
      </c>
      <c r="D946" s="1"/>
      <c r="E946" s="1"/>
      <c r="F946" s="1"/>
      <c r="G946" s="1"/>
      <c r="H946" s="1">
        <v>20920.37</v>
      </c>
      <c r="I946" s="1">
        <v>1.72</v>
      </c>
      <c r="J946" s="12">
        <v>1613.85</v>
      </c>
      <c r="K946" s="5">
        <v>1250.3800000000001</v>
      </c>
      <c r="L946" s="5">
        <v>2578.35</v>
      </c>
      <c r="M946" s="13">
        <f t="shared" si="46"/>
        <v>1.7214544354777761E-2</v>
      </c>
      <c r="N946" s="13">
        <f t="shared" si="47"/>
        <v>1.9617134192570163E-2</v>
      </c>
      <c r="O946" s="13">
        <f t="shared" si="47"/>
        <v>9.5840970198062259E-3</v>
      </c>
      <c r="P946" s="13">
        <f t="shared" si="47"/>
        <v>1.4647027109986333E-2</v>
      </c>
      <c r="Q946" s="7"/>
      <c r="R946" s="8"/>
      <c r="S946" s="8"/>
      <c r="T946" s="8"/>
      <c r="U946" s="8"/>
      <c r="V946" s="13"/>
      <c r="W946" s="14"/>
      <c r="X946" s="1"/>
      <c r="Y946" s="1"/>
      <c r="Z946" s="1"/>
      <c r="AA946" s="1"/>
      <c r="AB946" s="1"/>
      <c r="AC946" s="1"/>
      <c r="AD946" s="8"/>
      <c r="AE946" s="8"/>
      <c r="AF946" s="8"/>
      <c r="AG946" s="8"/>
      <c r="AH946" s="9"/>
      <c r="AI946" s="8"/>
      <c r="AJ946" s="13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7"/>
      <c r="BL946" s="7"/>
      <c r="BM946" s="7"/>
      <c r="BN946" s="7"/>
      <c r="BO946" s="7"/>
      <c r="BP946" s="7"/>
      <c r="BQ946" s="7"/>
      <c r="BR946" s="7"/>
      <c r="BT946" s="8"/>
      <c r="BV946" s="7"/>
      <c r="BW946" s="7"/>
      <c r="BX946" s="7"/>
      <c r="BY946" s="7"/>
      <c r="BZ946" s="7"/>
      <c r="CA946" s="7"/>
    </row>
    <row r="947" spans="1:79" x14ac:dyDescent="0.3">
      <c r="A947" s="1" t="s">
        <v>2945</v>
      </c>
      <c r="B947" s="1"/>
      <c r="C947" s="1" t="s">
        <v>1878</v>
      </c>
      <c r="D947" s="1"/>
      <c r="E947" s="1"/>
      <c r="F947" s="1"/>
      <c r="G947" s="1"/>
      <c r="H947" s="1">
        <v>21161.759999999998</v>
      </c>
      <c r="I947" s="1">
        <v>1.1499999999999999</v>
      </c>
      <c r="J947" s="12">
        <v>1636.87</v>
      </c>
      <c r="K947" s="5">
        <v>1254.0899999999999</v>
      </c>
      <c r="L947" s="5">
        <v>2569.2399999999998</v>
      </c>
      <c r="M947" s="13">
        <f t="shared" si="46"/>
        <v>1.1538514854182669E-2</v>
      </c>
      <c r="N947" s="13">
        <f t="shared" si="47"/>
        <v>1.4264027016141601E-2</v>
      </c>
      <c r="O947" s="13">
        <f t="shared" si="47"/>
        <v>2.9670980022071802E-3</v>
      </c>
      <c r="P947" s="13">
        <f t="shared" si="47"/>
        <v>-3.5332673996936181E-3</v>
      </c>
      <c r="Q947" s="7"/>
      <c r="R947" s="8"/>
      <c r="S947" s="8"/>
      <c r="T947" s="8"/>
      <c r="U947" s="8"/>
      <c r="V947" s="13"/>
      <c r="W947" s="14"/>
      <c r="X947" s="1"/>
      <c r="Y947" s="1"/>
      <c r="Z947" s="1"/>
      <c r="AA947" s="1"/>
      <c r="AB947" s="1"/>
      <c r="AC947" s="1"/>
      <c r="AD947" s="8"/>
      <c r="AE947" s="8"/>
      <c r="AF947" s="8"/>
      <c r="AG947" s="8"/>
      <c r="AH947" s="9"/>
      <c r="AI947" s="8"/>
      <c r="AJ947" s="13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7"/>
      <c r="BL947" s="7"/>
      <c r="BM947" s="7"/>
      <c r="BN947" s="7"/>
      <c r="BO947" s="7"/>
      <c r="BP947" s="7"/>
      <c r="BQ947" s="7"/>
      <c r="BR947" s="7"/>
      <c r="BT947" s="8"/>
      <c r="BV947" s="7"/>
      <c r="BW947" s="7"/>
      <c r="BX947" s="7"/>
      <c r="BY947" s="7"/>
      <c r="BZ947" s="7"/>
      <c r="CA947" s="7"/>
    </row>
    <row r="948" spans="1:79" x14ac:dyDescent="0.3">
      <c r="A948" s="1" t="s">
        <v>2946</v>
      </c>
      <c r="B948" s="1"/>
      <c r="C948" s="1" t="s">
        <v>1878</v>
      </c>
      <c r="D948" s="1"/>
      <c r="E948" s="1"/>
      <c r="F948" s="1"/>
      <c r="G948" s="1"/>
      <c r="H948" s="1">
        <v>21181.21</v>
      </c>
      <c r="I948" s="1">
        <v>0.09</v>
      </c>
      <c r="J948" s="12">
        <v>1637.47</v>
      </c>
      <c r="K948" s="5">
        <v>1254.1400000000001</v>
      </c>
      <c r="L948" s="5">
        <v>2557.7800000000002</v>
      </c>
      <c r="M948" s="13">
        <f t="shared" si="46"/>
        <v>9.1911069778705112E-4</v>
      </c>
      <c r="N948" s="13">
        <f t="shared" si="47"/>
        <v>3.6655323880330215E-4</v>
      </c>
      <c r="O948" s="13">
        <f t="shared" si="47"/>
        <v>3.986954684287447E-5</v>
      </c>
      <c r="P948" s="13">
        <f t="shared" si="47"/>
        <v>-4.4604630163004311E-3</v>
      </c>
      <c r="Q948" s="7"/>
      <c r="R948" s="8"/>
      <c r="S948" s="8"/>
      <c r="T948" s="8"/>
      <c r="U948" s="8"/>
      <c r="V948" s="13"/>
      <c r="W948" s="14"/>
      <c r="X948" s="1"/>
      <c r="Y948" s="1"/>
      <c r="Z948" s="1"/>
      <c r="AA948" s="1"/>
      <c r="AB948" s="1"/>
      <c r="AC948" s="1"/>
      <c r="AD948" s="8"/>
      <c r="AE948" s="8"/>
      <c r="AF948" s="8"/>
      <c r="AG948" s="8"/>
      <c r="AH948" s="9"/>
      <c r="AI948" s="8"/>
      <c r="AJ948" s="13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7"/>
      <c r="BL948" s="7"/>
      <c r="BM948" s="7"/>
      <c r="BN948" s="7"/>
      <c r="BO948" s="7"/>
      <c r="BP948" s="7"/>
      <c r="BQ948" s="7"/>
      <c r="BR948" s="7"/>
      <c r="BT948" s="8"/>
      <c r="BV948" s="7"/>
      <c r="BW948" s="7"/>
      <c r="BX948" s="7"/>
      <c r="BY948" s="7"/>
      <c r="BZ948" s="7"/>
      <c r="CA948" s="7"/>
    </row>
    <row r="949" spans="1:79" x14ac:dyDescent="0.3">
      <c r="A949" s="1" t="s">
        <v>2947</v>
      </c>
      <c r="B949" s="1"/>
      <c r="C949" s="1" t="s">
        <v>1878</v>
      </c>
      <c r="D949" s="1"/>
      <c r="E949" s="1"/>
      <c r="F949" s="1"/>
      <c r="G949" s="1"/>
      <c r="H949" s="1">
        <v>21107.56</v>
      </c>
      <c r="I949" s="1">
        <v>-0.35</v>
      </c>
      <c r="J949" s="12">
        <v>1626.58</v>
      </c>
      <c r="K949" s="5">
        <v>1261.02</v>
      </c>
      <c r="L949" s="5">
        <v>2575.34</v>
      </c>
      <c r="M949" s="13">
        <f t="shared" si="46"/>
        <v>-3.4771384637609648E-3</v>
      </c>
      <c r="N949" s="13">
        <f t="shared" si="47"/>
        <v>-6.6505035206751995E-3</v>
      </c>
      <c r="O949" s="13">
        <f t="shared" si="47"/>
        <v>5.4858309279663953E-3</v>
      </c>
      <c r="P949" s="13">
        <f t="shared" si="47"/>
        <v>6.8653285270821041E-3</v>
      </c>
      <c r="Q949" s="7"/>
      <c r="R949" s="8"/>
      <c r="S949" s="8"/>
      <c r="T949" s="8"/>
      <c r="U949" s="8"/>
      <c r="V949" s="13"/>
      <c r="W949" s="14"/>
      <c r="X949" s="1"/>
      <c r="Y949" s="1"/>
      <c r="Z949" s="1"/>
      <c r="AA949" s="1"/>
      <c r="AB949" s="1"/>
      <c r="AC949" s="1"/>
      <c r="AD949" s="8"/>
      <c r="AE949" s="8"/>
      <c r="AF949" s="8"/>
      <c r="AG949" s="8"/>
      <c r="AH949" s="9"/>
      <c r="AI949" s="8"/>
      <c r="AJ949" s="13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7"/>
      <c r="BL949" s="7"/>
      <c r="BM949" s="7"/>
      <c r="BN949" s="7"/>
      <c r="BO949" s="7"/>
      <c r="BP949" s="7"/>
      <c r="BQ949" s="7"/>
      <c r="BR949" s="7"/>
      <c r="BT949" s="8"/>
      <c r="BV949" s="7"/>
      <c r="BW949" s="7"/>
      <c r="BX949" s="7"/>
      <c r="BY949" s="7"/>
      <c r="BZ949" s="7"/>
      <c r="CA949" s="7"/>
    </row>
    <row r="950" spans="1:79" x14ac:dyDescent="0.3">
      <c r="A950" s="1" t="s">
        <v>2948</v>
      </c>
      <c r="B950" s="1"/>
      <c r="C950" s="1" t="s">
        <v>1878</v>
      </c>
      <c r="D950" s="1"/>
      <c r="E950" s="1"/>
      <c r="F950" s="1"/>
      <c r="G950" s="1"/>
      <c r="H950" s="1">
        <v>21512.68</v>
      </c>
      <c r="I950" s="1">
        <v>1.92</v>
      </c>
      <c r="J950" s="12">
        <v>1664.08</v>
      </c>
      <c r="K950" s="5">
        <v>1276.81</v>
      </c>
      <c r="L950" s="5">
        <v>2590.15</v>
      </c>
      <c r="M950" s="13">
        <f t="shared" si="46"/>
        <v>1.9193123222200903E-2</v>
      </c>
      <c r="N950" s="13">
        <f t="shared" si="47"/>
        <v>2.3054507002422175E-2</v>
      </c>
      <c r="O950" s="13">
        <f t="shared" si="47"/>
        <v>1.2521609490729668E-2</v>
      </c>
      <c r="P950" s="13">
        <f t="shared" si="47"/>
        <v>5.7506969953482479E-3</v>
      </c>
      <c r="Q950" s="7"/>
      <c r="R950" s="8"/>
      <c r="S950" s="8"/>
      <c r="T950" s="8"/>
      <c r="U950" s="8"/>
      <c r="V950" s="13"/>
      <c r="W950" s="14"/>
      <c r="X950" s="1"/>
      <c r="Y950" s="1"/>
      <c r="Z950" s="1"/>
      <c r="AA950" s="1"/>
      <c r="AB950" s="1"/>
      <c r="AC950" s="1"/>
      <c r="AD950" s="8"/>
      <c r="AE950" s="8"/>
      <c r="AF950" s="8"/>
      <c r="AG950" s="8"/>
      <c r="AH950" s="9"/>
      <c r="AI950" s="8"/>
      <c r="AJ950" s="13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7"/>
      <c r="BL950" s="7"/>
      <c r="BM950" s="7"/>
      <c r="BN950" s="7"/>
      <c r="BO950" s="7"/>
      <c r="BP950" s="7"/>
      <c r="BQ950" s="7"/>
      <c r="BR950" s="7"/>
      <c r="BT950" s="8"/>
      <c r="BV950" s="7"/>
      <c r="BW950" s="7"/>
      <c r="BX950" s="7"/>
      <c r="BY950" s="7"/>
      <c r="BZ950" s="7"/>
      <c r="CA950" s="7"/>
    </row>
    <row r="951" spans="1:79" x14ac:dyDescent="0.3">
      <c r="A951" s="1" t="s">
        <v>2949</v>
      </c>
      <c r="B951" s="1"/>
      <c r="C951" s="1" t="s">
        <v>1878</v>
      </c>
      <c r="D951" s="1"/>
      <c r="E951" s="1"/>
      <c r="F951" s="1"/>
      <c r="G951" s="1"/>
      <c r="H951" s="1">
        <v>21818.77</v>
      </c>
      <c r="I951" s="1">
        <v>1.42</v>
      </c>
      <c r="J951" s="12">
        <v>1687.32</v>
      </c>
      <c r="K951" s="5">
        <v>1289.28</v>
      </c>
      <c r="L951" s="5">
        <v>2608.3000000000002</v>
      </c>
      <c r="M951" s="13">
        <f t="shared" si="46"/>
        <v>1.422835276683343E-2</v>
      </c>
      <c r="N951" s="13">
        <f t="shared" si="47"/>
        <v>1.396567472717658E-2</v>
      </c>
      <c r="O951" s="13">
        <f t="shared" si="47"/>
        <v>9.7665275177982735E-3</v>
      </c>
      <c r="P951" s="13">
        <f t="shared" si="47"/>
        <v>7.0073161785997318E-3</v>
      </c>
      <c r="Q951" s="7"/>
      <c r="R951" s="8"/>
      <c r="S951" s="8"/>
      <c r="T951" s="8"/>
      <c r="U951" s="8"/>
      <c r="V951" s="13"/>
      <c r="W951" s="14"/>
      <c r="X951" s="1"/>
      <c r="Y951" s="1"/>
      <c r="Z951" s="1"/>
      <c r="AA951" s="1"/>
      <c r="AB951" s="1"/>
      <c r="AC951" s="1"/>
      <c r="AD951" s="8"/>
      <c r="AE951" s="8"/>
      <c r="AF951" s="8"/>
      <c r="AG951" s="8"/>
      <c r="AH951" s="9"/>
      <c r="AI951" s="8"/>
      <c r="AJ951" s="13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7"/>
      <c r="BL951" s="7"/>
      <c r="BM951" s="7"/>
      <c r="BN951" s="7"/>
      <c r="BO951" s="7"/>
      <c r="BP951" s="7"/>
      <c r="BQ951" s="7"/>
      <c r="BR951" s="7"/>
      <c r="BT951" s="8"/>
      <c r="BV951" s="7"/>
      <c r="BW951" s="7"/>
      <c r="BX951" s="7"/>
      <c r="BY951" s="7"/>
      <c r="BZ951" s="7"/>
      <c r="CA951" s="7"/>
    </row>
    <row r="952" spans="1:79" x14ac:dyDescent="0.3">
      <c r="A952" s="1" t="s">
        <v>2950</v>
      </c>
      <c r="B952" s="1"/>
      <c r="C952" s="1" t="s">
        <v>1878</v>
      </c>
      <c r="D952" s="1"/>
      <c r="E952" s="1"/>
      <c r="F952" s="1"/>
      <c r="G952" s="1"/>
      <c r="H952" s="1">
        <v>21395.01</v>
      </c>
      <c r="I952" s="1">
        <v>-1.94</v>
      </c>
      <c r="J952" s="12">
        <v>1642.94</v>
      </c>
      <c r="K952" s="5">
        <v>1280.93</v>
      </c>
      <c r="L952" s="5">
        <v>2604.7199999999998</v>
      </c>
      <c r="M952" s="13">
        <f t="shared" si="46"/>
        <v>-1.9421809753712105E-2</v>
      </c>
      <c r="N952" s="13">
        <f t="shared" si="47"/>
        <v>-2.6302064812839254E-2</v>
      </c>
      <c r="O952" s="13">
        <f t="shared" si="47"/>
        <v>-6.4764829982625338E-3</v>
      </c>
      <c r="P952" s="13">
        <f t="shared" si="47"/>
        <v>-1.3725415021279552E-3</v>
      </c>
      <c r="Q952" s="7"/>
      <c r="R952" s="8"/>
      <c r="S952" s="8"/>
      <c r="T952" s="8"/>
      <c r="U952" s="8"/>
      <c r="V952" s="13"/>
      <c r="W952" s="14"/>
      <c r="X952" s="1"/>
      <c r="Y952" s="1"/>
      <c r="Z952" s="1"/>
      <c r="AA952" s="1"/>
      <c r="AB952" s="1"/>
      <c r="AC952" s="1"/>
      <c r="AD952" s="8"/>
      <c r="AE952" s="8"/>
      <c r="AF952" s="8"/>
      <c r="AG952" s="8"/>
      <c r="AH952" s="9"/>
      <c r="AI952" s="8"/>
      <c r="AJ952" s="13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7"/>
      <c r="BL952" s="7"/>
      <c r="BM952" s="7"/>
      <c r="BN952" s="7"/>
      <c r="BO952" s="7"/>
      <c r="BP952" s="7"/>
      <c r="BQ952" s="7"/>
      <c r="BR952" s="7"/>
      <c r="BT952" s="8"/>
      <c r="BV952" s="7"/>
      <c r="BW952" s="7"/>
      <c r="BX952" s="7"/>
      <c r="BY952" s="7"/>
      <c r="BZ952" s="7"/>
      <c r="CA952" s="7"/>
    </row>
    <row r="953" spans="1:79" x14ac:dyDescent="0.3">
      <c r="A953" s="1" t="s">
        <v>2951</v>
      </c>
      <c r="B953" s="1"/>
      <c r="C953" s="1" t="s">
        <v>1878</v>
      </c>
      <c r="D953" s="1"/>
      <c r="E953" s="1"/>
      <c r="F953" s="1"/>
      <c r="G953" s="1"/>
      <c r="H953" s="1">
        <v>21213.89</v>
      </c>
      <c r="I953" s="1">
        <v>-0.85</v>
      </c>
      <c r="J953" s="12">
        <v>1621.53</v>
      </c>
      <c r="K953" s="5">
        <v>1279</v>
      </c>
      <c r="L953" s="5">
        <v>2595.7600000000002</v>
      </c>
      <c r="M953" s="13">
        <f t="shared" si="46"/>
        <v>-8.4655253725050006E-3</v>
      </c>
      <c r="N953" s="13">
        <f t="shared" si="47"/>
        <v>-1.3031516671333176E-2</v>
      </c>
      <c r="O953" s="13">
        <f t="shared" si="47"/>
        <v>-1.506717775366373E-3</v>
      </c>
      <c r="P953" s="13">
        <f t="shared" si="47"/>
        <v>-3.4399090881167549E-3</v>
      </c>
      <c r="Q953" s="7"/>
      <c r="R953" s="8"/>
      <c r="S953" s="8"/>
      <c r="T953" s="8"/>
      <c r="U953" s="8"/>
      <c r="V953" s="13"/>
      <c r="W953" s="14"/>
      <c r="X953" s="1"/>
      <c r="Y953" s="1"/>
      <c r="Z953" s="1"/>
      <c r="AA953" s="1"/>
      <c r="AB953" s="1"/>
      <c r="AC953" s="1"/>
      <c r="AD953" s="8"/>
      <c r="AE953" s="8"/>
      <c r="AF953" s="8"/>
      <c r="AG953" s="8"/>
      <c r="AH953" s="9"/>
      <c r="AI953" s="8"/>
      <c r="AJ953" s="13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7"/>
      <c r="BL953" s="7"/>
      <c r="BM953" s="7"/>
      <c r="BN953" s="7"/>
      <c r="BO953" s="7"/>
      <c r="BP953" s="7"/>
      <c r="BQ953" s="7"/>
      <c r="BR953" s="7"/>
      <c r="BT953" s="8"/>
      <c r="BV953" s="7"/>
      <c r="BW953" s="7"/>
      <c r="BX953" s="7"/>
      <c r="BY953" s="7"/>
      <c r="BZ953" s="7"/>
      <c r="CA953" s="7"/>
    </row>
    <row r="954" spans="1:79" x14ac:dyDescent="0.3">
      <c r="A954" s="1" t="s">
        <v>2952</v>
      </c>
      <c r="B954" s="1"/>
      <c r="C954" s="1" t="s">
        <v>1878</v>
      </c>
      <c r="D954" s="1"/>
      <c r="E954" s="1"/>
      <c r="F954" s="1"/>
      <c r="G954" s="1"/>
      <c r="H954" s="1">
        <v>21080.52</v>
      </c>
      <c r="I954" s="1">
        <v>-0.63</v>
      </c>
      <c r="J954" s="12">
        <v>1610.19</v>
      </c>
      <c r="K954" s="5">
        <v>1279.2</v>
      </c>
      <c r="L954" s="5">
        <v>2619.04</v>
      </c>
      <c r="M954" s="13">
        <f t="shared" si="46"/>
        <v>-6.2869186179431713E-3</v>
      </c>
      <c r="N954" s="13">
        <f t="shared" si="47"/>
        <v>-6.9933951268246197E-3</v>
      </c>
      <c r="O954" s="13">
        <f t="shared" si="47"/>
        <v>1.5637216575448143E-4</v>
      </c>
      <c r="P954" s="13">
        <f t="shared" si="47"/>
        <v>8.9684716614786275E-3</v>
      </c>
      <c r="Q954" s="7"/>
      <c r="R954" s="8"/>
      <c r="S954" s="8"/>
      <c r="T954" s="8"/>
      <c r="U954" s="8"/>
      <c r="V954" s="13"/>
      <c r="W954" s="14"/>
      <c r="X954" s="1"/>
      <c r="Y954" s="1"/>
      <c r="Z954" s="1"/>
      <c r="AA954" s="1"/>
      <c r="AB954" s="1"/>
      <c r="AC954" s="1"/>
      <c r="AD954" s="8"/>
      <c r="AE954" s="8"/>
      <c r="AF954" s="8"/>
      <c r="AG954" s="8"/>
      <c r="AH954" s="9"/>
      <c r="AI954" s="8"/>
      <c r="AJ954" s="13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7"/>
      <c r="BL954" s="7"/>
      <c r="BM954" s="7"/>
      <c r="BN954" s="7"/>
      <c r="BO954" s="7"/>
      <c r="BP954" s="7"/>
      <c r="BQ954" s="7"/>
      <c r="BR954" s="7"/>
      <c r="BT954" s="8"/>
      <c r="BV954" s="7"/>
      <c r="BW954" s="7"/>
      <c r="BX954" s="7"/>
      <c r="BY954" s="7"/>
      <c r="BZ954" s="7"/>
      <c r="CA954" s="7"/>
    </row>
    <row r="955" spans="1:79" x14ac:dyDescent="0.3">
      <c r="A955" s="1" t="s">
        <v>2953</v>
      </c>
      <c r="B955" s="1"/>
      <c r="C955" s="1" t="s">
        <v>1878</v>
      </c>
      <c r="D955" s="1"/>
      <c r="E955" s="1"/>
      <c r="F955" s="1"/>
      <c r="G955" s="1"/>
      <c r="H955" s="1">
        <v>20632.650000000001</v>
      </c>
      <c r="I955" s="1">
        <v>-2.12</v>
      </c>
      <c r="J955" s="12">
        <v>1568.35</v>
      </c>
      <c r="K955" s="5">
        <v>1266.98</v>
      </c>
      <c r="L955" s="5">
        <v>2581.85</v>
      </c>
      <c r="M955" s="13">
        <f t="shared" si="46"/>
        <v>-2.1245680846582515E-2</v>
      </c>
      <c r="N955" s="13">
        <f t="shared" si="47"/>
        <v>-2.5984511144647615E-2</v>
      </c>
      <c r="O955" s="13">
        <f t="shared" si="47"/>
        <v>-9.552845528455256E-3</v>
      </c>
      <c r="P955" s="13">
        <f t="shared" si="47"/>
        <v>-1.4199859490500399E-2</v>
      </c>
      <c r="Q955" s="7"/>
      <c r="R955" s="8"/>
      <c r="S955" s="8"/>
      <c r="T955" s="8"/>
      <c r="U955" s="8"/>
      <c r="V955" s="13"/>
      <c r="W955" s="14"/>
      <c r="X955" s="1"/>
      <c r="Y955" s="1"/>
      <c r="Z955" s="1"/>
      <c r="AA955" s="1"/>
      <c r="AB955" s="1"/>
      <c r="AC955" s="1"/>
      <c r="AD955" s="8"/>
      <c r="AE955" s="8"/>
      <c r="AF955" s="8"/>
      <c r="AG955" s="8"/>
      <c r="AH955" s="9"/>
      <c r="AI955" s="8"/>
      <c r="AJ955" s="13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7"/>
      <c r="BL955" s="7"/>
      <c r="BM955" s="7"/>
      <c r="BN955" s="7"/>
      <c r="BO955" s="7"/>
      <c r="BP955" s="7"/>
      <c r="BQ955" s="7"/>
      <c r="BR955" s="7"/>
      <c r="BT955" s="8"/>
      <c r="BV955" s="7"/>
      <c r="BW955" s="7"/>
      <c r="BX955" s="7"/>
      <c r="BY955" s="7"/>
      <c r="BZ955" s="7"/>
      <c r="CA955" s="7"/>
    </row>
    <row r="956" spans="1:79" x14ac:dyDescent="0.3">
      <c r="A956" s="1" t="s">
        <v>2954</v>
      </c>
      <c r="B956" s="1"/>
      <c r="C956" s="1" t="s">
        <v>1878</v>
      </c>
      <c r="D956" s="1"/>
      <c r="E956" s="1"/>
      <c r="F956" s="1"/>
      <c r="G956" s="1"/>
      <c r="H956" s="1">
        <v>20318.41</v>
      </c>
      <c r="I956" s="1">
        <v>-1.52</v>
      </c>
      <c r="J956" s="12">
        <v>1538.12</v>
      </c>
      <c r="K956" s="5">
        <v>1258.3</v>
      </c>
      <c r="L956" s="5">
        <v>2567.85</v>
      </c>
      <c r="M956" s="13">
        <f t="shared" si="46"/>
        <v>-1.5230229757205338E-2</v>
      </c>
      <c r="N956" s="13">
        <f t="shared" si="47"/>
        <v>-1.9275034271686864E-2</v>
      </c>
      <c r="O956" s="13">
        <f t="shared" si="47"/>
        <v>-6.8509368735102383E-3</v>
      </c>
      <c r="P956" s="13">
        <f t="shared" si="47"/>
        <v>-5.4224683850727651E-3</v>
      </c>
      <c r="Q956" s="7"/>
      <c r="R956" s="8"/>
      <c r="S956" s="8"/>
      <c r="T956" s="8"/>
      <c r="U956" s="8"/>
      <c r="V956" s="13"/>
      <c r="W956" s="14"/>
      <c r="X956" s="1"/>
      <c r="Y956" s="1"/>
      <c r="Z956" s="1"/>
      <c r="AA956" s="1"/>
      <c r="AB956" s="1"/>
      <c r="AC956" s="1"/>
      <c r="AD956" s="8"/>
      <c r="AE956" s="8"/>
      <c r="AF956" s="8"/>
      <c r="AG956" s="8"/>
      <c r="AH956" s="9"/>
      <c r="AI956" s="8"/>
      <c r="AJ956" s="13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7"/>
      <c r="BL956" s="7"/>
      <c r="BM956" s="7"/>
      <c r="BN956" s="7"/>
      <c r="BO956" s="7"/>
      <c r="BP956" s="7"/>
      <c r="BQ956" s="7"/>
      <c r="BR956" s="7"/>
      <c r="BT956" s="8"/>
      <c r="BV956" s="7"/>
      <c r="BW956" s="7"/>
      <c r="BX956" s="7"/>
      <c r="BY956" s="7"/>
      <c r="BZ956" s="7"/>
      <c r="CA956" s="7"/>
    </row>
    <row r="957" spans="1:79" x14ac:dyDescent="0.3">
      <c r="A957" s="1" t="s">
        <v>2955</v>
      </c>
      <c r="B957" s="1"/>
      <c r="C957" s="1" t="s">
        <v>1878</v>
      </c>
      <c r="D957" s="1"/>
      <c r="E957" s="1"/>
      <c r="F957" s="1"/>
      <c r="G957" s="1"/>
      <c r="H957" s="1">
        <v>20339.87</v>
      </c>
      <c r="I957" s="1">
        <v>0.11</v>
      </c>
      <c r="J957" s="12">
        <v>1546.55</v>
      </c>
      <c r="K957" s="5">
        <v>1249.53</v>
      </c>
      <c r="L957" s="5">
        <v>2535.9499999999998</v>
      </c>
      <c r="M957" s="13">
        <f t="shared" si="46"/>
        <v>1.0561850066024281E-3</v>
      </c>
      <c r="N957" s="13">
        <f t="shared" si="47"/>
        <v>5.4807167191117667E-3</v>
      </c>
      <c r="O957" s="13">
        <f t="shared" si="47"/>
        <v>-6.9697210522132735E-3</v>
      </c>
      <c r="P957" s="13">
        <f t="shared" si="47"/>
        <v>-1.2422844013474377E-2</v>
      </c>
      <c r="Q957" s="7"/>
      <c r="R957" s="8"/>
      <c r="S957" s="8"/>
      <c r="T957" s="8"/>
      <c r="U957" s="8"/>
      <c r="V957" s="13"/>
      <c r="W957" s="14"/>
      <c r="X957" s="1"/>
      <c r="Y957" s="1"/>
      <c r="Z957" s="1"/>
      <c r="AA957" s="1"/>
      <c r="AB957" s="1"/>
      <c r="AC957" s="1"/>
      <c r="AD957" s="8"/>
      <c r="AE957" s="8"/>
      <c r="AF957" s="8"/>
      <c r="AG957" s="8"/>
      <c r="AH957" s="9"/>
      <c r="AI957" s="8"/>
      <c r="AJ957" s="13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7"/>
      <c r="BL957" s="7"/>
      <c r="BM957" s="7"/>
      <c r="BN957" s="7"/>
      <c r="BO957" s="7"/>
      <c r="BP957" s="7"/>
      <c r="BQ957" s="7"/>
      <c r="BR957" s="7"/>
      <c r="BT957" s="8"/>
      <c r="BV957" s="7"/>
      <c r="BW957" s="7"/>
      <c r="BX957" s="7"/>
      <c r="BY957" s="7"/>
      <c r="BZ957" s="7"/>
      <c r="CA957" s="7"/>
    </row>
    <row r="958" spans="1:79" x14ac:dyDescent="0.3">
      <c r="A958" s="1" t="s">
        <v>2956</v>
      </c>
      <c r="B958" s="1"/>
      <c r="C958" s="1" t="s">
        <v>1878</v>
      </c>
      <c r="D958" s="1"/>
      <c r="E958" s="1"/>
      <c r="F958" s="1"/>
      <c r="G958" s="1"/>
      <c r="H958" s="1">
        <v>20214.77</v>
      </c>
      <c r="I958" s="1">
        <v>-0.62</v>
      </c>
      <c r="J958" s="12">
        <v>1534.19</v>
      </c>
      <c r="K958" s="5">
        <v>1248.1199999999999</v>
      </c>
      <c r="L958" s="5">
        <v>2540.35</v>
      </c>
      <c r="M958" s="13">
        <f t="shared" si="46"/>
        <v>-6.1504817877399143E-3</v>
      </c>
      <c r="N958" s="13">
        <f t="shared" si="47"/>
        <v>-7.9919821538262381E-3</v>
      </c>
      <c r="O958" s="13">
        <f t="shared" si="47"/>
        <v>-1.128424287532126E-3</v>
      </c>
      <c r="P958" s="13">
        <f t="shared" si="47"/>
        <v>1.7350499812693876E-3</v>
      </c>
      <c r="Q958" s="7"/>
      <c r="R958" s="8"/>
      <c r="S958" s="8"/>
      <c r="T958" s="8"/>
      <c r="U958" s="8"/>
      <c r="V958" s="13"/>
      <c r="W958" s="14"/>
      <c r="X958" s="1"/>
      <c r="Y958" s="1"/>
      <c r="Z958" s="1"/>
      <c r="AA958" s="1"/>
      <c r="AB958" s="1"/>
      <c r="AC958" s="1"/>
      <c r="AD958" s="8"/>
      <c r="AE958" s="8"/>
      <c r="AF958" s="8"/>
      <c r="AG958" s="8"/>
      <c r="AH958" s="9"/>
      <c r="AI958" s="8"/>
      <c r="AJ958" s="13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7"/>
      <c r="BL958" s="7"/>
      <c r="BM958" s="7"/>
      <c r="BN958" s="7"/>
      <c r="BO958" s="7"/>
      <c r="BP958" s="7"/>
      <c r="BQ958" s="7"/>
      <c r="BR958" s="7"/>
      <c r="BT958" s="8"/>
      <c r="BV958" s="7"/>
      <c r="BW958" s="7"/>
      <c r="BX958" s="7"/>
      <c r="BY958" s="7"/>
      <c r="BZ958" s="7"/>
      <c r="CA958" s="7"/>
    </row>
    <row r="959" spans="1:79" x14ac:dyDescent="0.3">
      <c r="A959" s="1" t="s">
        <v>2957</v>
      </c>
      <c r="B959" s="1"/>
      <c r="C959" s="1" t="s">
        <v>1878</v>
      </c>
      <c r="D959" s="1"/>
      <c r="E959" s="1"/>
      <c r="F959" s="1"/>
      <c r="G959" s="1"/>
      <c r="H959" s="1">
        <v>19948.169999999998</v>
      </c>
      <c r="I959" s="1">
        <v>-1.32</v>
      </c>
      <c r="J959" s="12">
        <v>1512.64</v>
      </c>
      <c r="K959" s="5">
        <v>1237.74</v>
      </c>
      <c r="L959" s="5">
        <v>2558.1999999999998</v>
      </c>
      <c r="M959" s="13">
        <f t="shared" si="46"/>
        <v>-1.3188376617691011E-2</v>
      </c>
      <c r="N959" s="13">
        <f t="shared" si="47"/>
        <v>-1.4046500107548598E-2</v>
      </c>
      <c r="O959" s="13">
        <f t="shared" si="47"/>
        <v>-8.3165080280741543E-3</v>
      </c>
      <c r="P959" s="13">
        <f t="shared" si="47"/>
        <v>7.026590824098955E-3</v>
      </c>
      <c r="Q959" s="7"/>
      <c r="R959" s="8"/>
      <c r="S959" s="8"/>
      <c r="T959" s="8"/>
      <c r="U959" s="8"/>
      <c r="V959" s="13"/>
      <c r="W959" s="14"/>
      <c r="X959" s="1"/>
      <c r="Y959" s="1"/>
      <c r="Z959" s="1"/>
      <c r="AA959" s="1"/>
      <c r="AB959" s="1"/>
      <c r="AC959" s="1"/>
      <c r="AD959" s="8"/>
      <c r="AE959" s="8"/>
      <c r="AF959" s="8"/>
      <c r="AG959" s="8"/>
      <c r="AH959" s="9"/>
      <c r="AI959" s="8"/>
      <c r="AJ959" s="13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7"/>
      <c r="BL959" s="7"/>
      <c r="BM959" s="7"/>
      <c r="BN959" s="7"/>
      <c r="BO959" s="7"/>
      <c r="BP959" s="7"/>
      <c r="BQ959" s="7"/>
      <c r="BR959" s="7"/>
      <c r="BT959" s="8"/>
      <c r="BV959" s="7"/>
      <c r="BW959" s="7"/>
      <c r="BX959" s="7"/>
      <c r="BY959" s="7"/>
      <c r="BZ959" s="7"/>
      <c r="CA959" s="7"/>
    </row>
    <row r="960" spans="1:79" x14ac:dyDescent="0.3">
      <c r="A960" s="1" t="s">
        <v>2958</v>
      </c>
      <c r="B960" s="1"/>
      <c r="C960" s="1" t="s">
        <v>1878</v>
      </c>
      <c r="D960" s="1"/>
      <c r="E960" s="1"/>
      <c r="F960" s="1"/>
      <c r="G960" s="1"/>
      <c r="H960" s="1">
        <v>20553.45</v>
      </c>
      <c r="I960" s="1">
        <v>3.03</v>
      </c>
      <c r="J960" s="12">
        <v>1569.08</v>
      </c>
      <c r="K960" s="5">
        <v>1251.19</v>
      </c>
      <c r="L960" s="5">
        <v>2566.65</v>
      </c>
      <c r="M960" s="13">
        <f t="shared" si="46"/>
        <v>3.0342632933246572E-2</v>
      </c>
      <c r="N960" s="13">
        <f t="shared" si="47"/>
        <v>3.7312248783583524E-2</v>
      </c>
      <c r="O960" s="13">
        <f t="shared" si="47"/>
        <v>1.0866579410861776E-2</v>
      </c>
      <c r="P960" s="13">
        <f t="shared" si="47"/>
        <v>3.3031037448207901E-3</v>
      </c>
      <c r="Q960" s="7"/>
      <c r="R960" s="8"/>
      <c r="S960" s="8"/>
      <c r="T960" s="8"/>
      <c r="U960" s="8"/>
      <c r="V960" s="13"/>
      <c r="W960" s="14"/>
      <c r="X960" s="1"/>
      <c r="Y960" s="1"/>
      <c r="Z960" s="1"/>
      <c r="AA960" s="1"/>
      <c r="AB960" s="1"/>
      <c r="AC960" s="1"/>
      <c r="AD960" s="8"/>
      <c r="AE960" s="8"/>
      <c r="AF960" s="8"/>
      <c r="AG960" s="8"/>
      <c r="AH960" s="9"/>
      <c r="AI960" s="8"/>
      <c r="AJ960" s="13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7"/>
      <c r="BL960" s="7"/>
      <c r="BM960" s="7"/>
      <c r="BN960" s="7"/>
      <c r="BO960" s="7"/>
      <c r="BP960" s="7"/>
      <c r="BQ960" s="7"/>
      <c r="BR960" s="7"/>
      <c r="BT960" s="8"/>
      <c r="BV960" s="7"/>
      <c r="BW960" s="7"/>
      <c r="BX960" s="7"/>
      <c r="BY960" s="7"/>
      <c r="BZ960" s="7"/>
      <c r="CA960" s="7"/>
    </row>
    <row r="961" spans="1:79" x14ac:dyDescent="0.3">
      <c r="A961" s="1" t="s">
        <v>2959</v>
      </c>
      <c r="B961" s="1"/>
      <c r="C961" s="1" t="s">
        <v>1878</v>
      </c>
      <c r="D961" s="1"/>
      <c r="E961" s="1"/>
      <c r="F961" s="1"/>
      <c r="G961" s="1"/>
      <c r="H961" s="1">
        <v>20449.96</v>
      </c>
      <c r="I961" s="1">
        <v>-0.5</v>
      </c>
      <c r="J961" s="12">
        <v>1559.42</v>
      </c>
      <c r="K961" s="5">
        <v>1251.6300000000001</v>
      </c>
      <c r="L961" s="5">
        <v>2585.8000000000002</v>
      </c>
      <c r="M961" s="13">
        <f t="shared" si="46"/>
        <v>-5.0351644127871742E-3</v>
      </c>
      <c r="N961" s="13">
        <f t="shared" si="47"/>
        <v>-6.1564738572921218E-3</v>
      </c>
      <c r="O961" s="13">
        <f t="shared" si="47"/>
        <v>3.5166521471552414E-4</v>
      </c>
      <c r="P961" s="13">
        <f t="shared" si="47"/>
        <v>7.4610874096585622E-3</v>
      </c>
      <c r="Q961" s="7"/>
      <c r="R961" s="8"/>
      <c r="S961" s="8"/>
      <c r="T961" s="8"/>
      <c r="U961" s="8"/>
      <c r="V961" s="13"/>
      <c r="W961" s="14"/>
      <c r="X961" s="1"/>
      <c r="Y961" s="1"/>
      <c r="Z961" s="1"/>
      <c r="AA961" s="1"/>
      <c r="AB961" s="1"/>
      <c r="AC961" s="1"/>
      <c r="AD961" s="8"/>
      <c r="AE961" s="8"/>
      <c r="AF961" s="8"/>
      <c r="AG961" s="8"/>
      <c r="AH961" s="9"/>
      <c r="AI961" s="8"/>
      <c r="AJ961" s="13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7"/>
      <c r="BL961" s="7"/>
      <c r="BM961" s="7"/>
      <c r="BN961" s="7"/>
      <c r="BO961" s="7"/>
      <c r="BP961" s="7"/>
      <c r="BQ961" s="7"/>
      <c r="BR961" s="7"/>
      <c r="BT961" s="8"/>
      <c r="BV961" s="7"/>
      <c r="BW961" s="7"/>
      <c r="BX961" s="7"/>
      <c r="BY961" s="7"/>
      <c r="BZ961" s="7"/>
      <c r="CA961" s="7"/>
    </row>
    <row r="962" spans="1:79" x14ac:dyDescent="0.3">
      <c r="A962" s="1" t="s">
        <v>2960</v>
      </c>
      <c r="B962" s="1"/>
      <c r="C962" s="1" t="s">
        <v>1878</v>
      </c>
      <c r="D962" s="1"/>
      <c r="E962" s="1"/>
      <c r="F962" s="1"/>
      <c r="G962" s="1"/>
      <c r="H962" s="1">
        <v>20757.400000000001</v>
      </c>
      <c r="I962" s="1">
        <v>1.5</v>
      </c>
      <c r="J962" s="12">
        <v>1589.74</v>
      </c>
      <c r="K962" s="5">
        <v>1262.57</v>
      </c>
      <c r="L962" s="5">
        <v>2584.73</v>
      </c>
      <c r="M962" s="13">
        <f t="shared" si="46"/>
        <v>1.5033770237203425E-2</v>
      </c>
      <c r="N962" s="13">
        <f t="shared" si="47"/>
        <v>1.94431262905439E-2</v>
      </c>
      <c r="O962" s="13">
        <f t="shared" si="47"/>
        <v>8.7406022546598905E-3</v>
      </c>
      <c r="P962" s="13">
        <f t="shared" si="47"/>
        <v>-4.1379843762090474E-4</v>
      </c>
      <c r="Q962" s="7"/>
      <c r="R962" s="8"/>
      <c r="S962" s="8"/>
      <c r="T962" s="8"/>
      <c r="U962" s="8"/>
      <c r="V962" s="13"/>
      <c r="W962" s="14"/>
      <c r="X962" s="1"/>
      <c r="Y962" s="1"/>
      <c r="Z962" s="1"/>
      <c r="AA962" s="1"/>
      <c r="AB962" s="1"/>
      <c r="AC962" s="1"/>
      <c r="AD962" s="8"/>
      <c r="AE962" s="8"/>
      <c r="AF962" s="8"/>
      <c r="AG962" s="8"/>
      <c r="AH962" s="9"/>
      <c r="AI962" s="8"/>
      <c r="AJ962" s="13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7"/>
      <c r="BL962" s="7"/>
      <c r="BM962" s="7"/>
      <c r="BN962" s="7"/>
      <c r="BO962" s="7"/>
      <c r="BP962" s="7"/>
      <c r="BQ962" s="7"/>
      <c r="BR962" s="7"/>
      <c r="BT962" s="8"/>
      <c r="BV962" s="7"/>
      <c r="BW962" s="7"/>
      <c r="BX962" s="7"/>
      <c r="BY962" s="7"/>
      <c r="BZ962" s="7"/>
      <c r="CA962" s="7"/>
    </row>
    <row r="963" spans="1:79" x14ac:dyDescent="0.3">
      <c r="A963" s="1" t="s">
        <v>2961</v>
      </c>
      <c r="B963" s="1"/>
      <c r="C963" s="1" t="s">
        <v>1878</v>
      </c>
      <c r="D963" s="1"/>
      <c r="E963" s="1"/>
      <c r="F963" s="1"/>
      <c r="G963" s="1"/>
      <c r="H963" s="1">
        <v>20663.72</v>
      </c>
      <c r="I963" s="1">
        <v>-0.45</v>
      </c>
      <c r="J963" s="12">
        <v>1582.01</v>
      </c>
      <c r="K963" s="5">
        <v>1258.1199999999999</v>
      </c>
      <c r="L963" s="5">
        <v>2612.98</v>
      </c>
      <c r="M963" s="13">
        <f t="shared" si="46"/>
        <v>-4.5130893079095014E-3</v>
      </c>
      <c r="N963" s="13">
        <f t="shared" si="47"/>
        <v>-4.8624303345201625E-3</v>
      </c>
      <c r="O963" s="13">
        <f t="shared" si="47"/>
        <v>-3.5245570542623561E-3</v>
      </c>
      <c r="P963" s="13">
        <f t="shared" si="47"/>
        <v>1.0929574849210644E-2</v>
      </c>
      <c r="Q963" s="7"/>
      <c r="R963" s="8"/>
      <c r="S963" s="8"/>
      <c r="T963" s="8"/>
      <c r="U963" s="8"/>
      <c r="V963" s="13"/>
      <c r="W963" s="14"/>
      <c r="X963" s="1"/>
      <c r="Y963" s="1"/>
      <c r="Z963" s="1"/>
      <c r="AA963" s="1"/>
      <c r="AB963" s="1"/>
      <c r="AC963" s="1"/>
      <c r="AD963" s="8"/>
      <c r="AE963" s="8"/>
      <c r="AF963" s="8"/>
      <c r="AG963" s="8"/>
      <c r="AH963" s="9"/>
      <c r="AI963" s="8"/>
      <c r="AJ963" s="13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7"/>
      <c r="BL963" s="7"/>
      <c r="BM963" s="7"/>
      <c r="BN963" s="7"/>
      <c r="BO963" s="7"/>
      <c r="BP963" s="7"/>
      <c r="BQ963" s="7"/>
      <c r="BR963" s="7"/>
      <c r="BT963" s="8"/>
      <c r="BV963" s="7"/>
      <c r="BW963" s="7"/>
      <c r="BX963" s="7"/>
      <c r="BY963" s="7"/>
      <c r="BZ963" s="7"/>
      <c r="CA963" s="7"/>
    </row>
    <row r="964" spans="1:79" x14ac:dyDescent="0.3">
      <c r="A964" s="1" t="s">
        <v>2962</v>
      </c>
      <c r="B964" s="1"/>
      <c r="C964" s="1" t="s">
        <v>1878</v>
      </c>
      <c r="D964" s="1"/>
      <c r="E964" s="1"/>
      <c r="F964" s="1"/>
      <c r="G964" s="1"/>
      <c r="H964" s="1">
        <v>20752.560000000001</v>
      </c>
      <c r="I964" s="1">
        <v>0.43</v>
      </c>
      <c r="J964" s="12">
        <v>1588.99</v>
      </c>
      <c r="K964" s="5">
        <v>1263.3</v>
      </c>
      <c r="L964" s="5">
        <v>2632.46</v>
      </c>
      <c r="M964" s="13">
        <f t="shared" ref="M964:M1027" si="48">H964/H963-1</f>
        <v>4.2993226776204541E-3</v>
      </c>
      <c r="N964" s="13">
        <f t="shared" si="47"/>
        <v>4.4121086465951365E-3</v>
      </c>
      <c r="O964" s="13">
        <f t="shared" si="47"/>
        <v>4.1172543159635477E-3</v>
      </c>
      <c r="P964" s="13">
        <f t="shared" si="47"/>
        <v>7.4550895911946746E-3</v>
      </c>
      <c r="Q964" s="7"/>
      <c r="R964" s="8"/>
      <c r="S964" s="8"/>
      <c r="T964" s="8"/>
      <c r="U964" s="8"/>
      <c r="V964" s="13"/>
      <c r="W964" s="14"/>
      <c r="X964" s="1"/>
      <c r="Y964" s="1"/>
      <c r="Z964" s="1"/>
      <c r="AA964" s="1"/>
      <c r="AB964" s="1"/>
      <c r="AC964" s="1"/>
      <c r="AD964" s="8"/>
      <c r="AE964" s="8"/>
      <c r="AF964" s="8"/>
      <c r="AG964" s="8"/>
      <c r="AH964" s="9"/>
      <c r="AI964" s="8"/>
      <c r="AJ964" s="13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7"/>
      <c r="BL964" s="7"/>
      <c r="BM964" s="7"/>
      <c r="BN964" s="7"/>
      <c r="BO964" s="7"/>
      <c r="BP964" s="7"/>
      <c r="BQ964" s="7"/>
      <c r="BR964" s="7"/>
      <c r="BT964" s="8"/>
      <c r="BV964" s="7"/>
      <c r="BW964" s="7"/>
      <c r="BX964" s="7"/>
      <c r="BY964" s="7"/>
      <c r="BZ964" s="7"/>
      <c r="CA964" s="7"/>
    </row>
    <row r="965" spans="1:79" x14ac:dyDescent="0.3">
      <c r="A965" s="1" t="s">
        <v>2963</v>
      </c>
      <c r="B965" s="1"/>
      <c r="C965" s="1" t="s">
        <v>1878</v>
      </c>
      <c r="D965" s="1"/>
      <c r="E965" s="1"/>
      <c r="F965" s="1"/>
      <c r="G965" s="1"/>
      <c r="H965" s="1">
        <v>20413.759999999998</v>
      </c>
      <c r="I965" s="1">
        <v>-1.63</v>
      </c>
      <c r="J965" s="12">
        <v>1554.61</v>
      </c>
      <c r="K965" s="5">
        <v>1258.48</v>
      </c>
      <c r="L965" s="5">
        <v>2631.11</v>
      </c>
      <c r="M965" s="13">
        <f t="shared" si="48"/>
        <v>-1.6325696685131952E-2</v>
      </c>
      <c r="N965" s="13">
        <f t="shared" ref="N965:P1028" si="49">J965/J964-1</f>
        <v>-2.1636385376874734E-2</v>
      </c>
      <c r="O965" s="13">
        <f t="shared" si="49"/>
        <v>-3.8154041003719552E-3</v>
      </c>
      <c r="P965" s="13">
        <f t="shared" si="49"/>
        <v>-5.1282830508336819E-4</v>
      </c>
      <c r="Q965" s="7"/>
      <c r="R965" s="8"/>
      <c r="S965" s="8"/>
      <c r="T965" s="8"/>
      <c r="U965" s="8"/>
      <c r="V965" s="13"/>
      <c r="W965" s="14"/>
      <c r="X965" s="1"/>
      <c r="Y965" s="1"/>
      <c r="Z965" s="1"/>
      <c r="AA965" s="1"/>
      <c r="AB965" s="1"/>
      <c r="AC965" s="1"/>
      <c r="AD965" s="8"/>
      <c r="AE965" s="8"/>
      <c r="AF965" s="8"/>
      <c r="AG965" s="8"/>
      <c r="AH965" s="9"/>
      <c r="AI965" s="8"/>
      <c r="AJ965" s="13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7"/>
      <c r="BL965" s="7"/>
      <c r="BM965" s="7"/>
      <c r="BN965" s="7"/>
      <c r="BO965" s="7"/>
      <c r="BP965" s="7"/>
      <c r="BQ965" s="7"/>
      <c r="BR965" s="7"/>
      <c r="BT965" s="8"/>
      <c r="BV965" s="7"/>
      <c r="BW965" s="7"/>
      <c r="BX965" s="7"/>
      <c r="BY965" s="7"/>
      <c r="BZ965" s="7"/>
      <c r="CA965" s="7"/>
    </row>
    <row r="966" spans="1:79" x14ac:dyDescent="0.3">
      <c r="A966" s="1" t="s">
        <v>2964</v>
      </c>
      <c r="B966" s="1"/>
      <c r="C966" s="1" t="s">
        <v>1878</v>
      </c>
      <c r="D966" s="1"/>
      <c r="E966" s="1"/>
      <c r="F966" s="1"/>
      <c r="G966" s="1"/>
      <c r="H966" s="1">
        <v>20399.03</v>
      </c>
      <c r="I966" s="1">
        <v>-7.0000000000000007E-2</v>
      </c>
      <c r="J966" s="12">
        <v>1555.9</v>
      </c>
      <c r="K966" s="5">
        <v>1253.83</v>
      </c>
      <c r="L966" s="5">
        <v>2655.66</v>
      </c>
      <c r="M966" s="13">
        <f t="shared" si="48"/>
        <v>-7.2157211606282967E-4</v>
      </c>
      <c r="N966" s="13">
        <f t="shared" si="49"/>
        <v>8.2979010813022391E-4</v>
      </c>
      <c r="O966" s="13">
        <f t="shared" si="49"/>
        <v>-3.6949335706567554E-3</v>
      </c>
      <c r="P966" s="13">
        <f t="shared" si="49"/>
        <v>9.3306627240974382E-3</v>
      </c>
      <c r="Q966" s="7"/>
      <c r="R966" s="8"/>
      <c r="S966" s="8"/>
      <c r="T966" s="8"/>
      <c r="U966" s="8"/>
      <c r="V966" s="13"/>
      <c r="W966" s="14"/>
      <c r="X966" s="1"/>
      <c r="Y966" s="1"/>
      <c r="Z966" s="1"/>
      <c r="AA966" s="1"/>
      <c r="AB966" s="1"/>
      <c r="AC966" s="1"/>
      <c r="AD966" s="8"/>
      <c r="AE966" s="8"/>
      <c r="AF966" s="8"/>
      <c r="AG966" s="8"/>
      <c r="AH966" s="9"/>
      <c r="AI966" s="8"/>
      <c r="AJ966" s="13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7"/>
      <c r="BL966" s="7"/>
      <c r="BM966" s="7"/>
      <c r="BN966" s="7"/>
      <c r="BO966" s="7"/>
      <c r="BP966" s="7"/>
      <c r="BQ966" s="7"/>
      <c r="BR966" s="7"/>
      <c r="BT966" s="8"/>
      <c r="BV966" s="7"/>
      <c r="BW966" s="7"/>
      <c r="BX966" s="7"/>
      <c r="BY966" s="7"/>
      <c r="BZ966" s="7"/>
      <c r="CA966" s="7"/>
    </row>
    <row r="967" spans="1:79" x14ac:dyDescent="0.3">
      <c r="A967" s="1" t="s">
        <v>2965</v>
      </c>
      <c r="B967" s="1"/>
      <c r="C967" s="1" t="s">
        <v>1878</v>
      </c>
      <c r="D967" s="1"/>
      <c r="E967" s="1"/>
      <c r="F967" s="1"/>
      <c r="G967" s="1"/>
      <c r="H967" s="1">
        <v>20647.55</v>
      </c>
      <c r="I967" s="1">
        <v>1.22</v>
      </c>
      <c r="J967" s="12">
        <v>1579.51</v>
      </c>
      <c r="K967" s="5">
        <v>1255.06</v>
      </c>
      <c r="L967" s="5">
        <v>2648.59</v>
      </c>
      <c r="M967" s="13">
        <f t="shared" si="48"/>
        <v>1.2182932227659871E-2</v>
      </c>
      <c r="N967" s="13">
        <f t="shared" si="49"/>
        <v>1.5174497075647553E-2</v>
      </c>
      <c r="O967" s="13">
        <f t="shared" si="49"/>
        <v>9.8099423366804217E-4</v>
      </c>
      <c r="P967" s="13">
        <f t="shared" si="49"/>
        <v>-2.6622383889502998E-3</v>
      </c>
      <c r="Q967" s="7"/>
      <c r="R967" s="8"/>
      <c r="S967" s="8"/>
      <c r="T967" s="8"/>
      <c r="U967" s="8"/>
      <c r="V967" s="13"/>
      <c r="W967" s="14"/>
      <c r="X967" s="1"/>
      <c r="Y967" s="1"/>
      <c r="Z967" s="1"/>
      <c r="AA967" s="1"/>
      <c r="AB967" s="1"/>
      <c r="AC967" s="1"/>
      <c r="AD967" s="8"/>
      <c r="AE967" s="8"/>
      <c r="AF967" s="8"/>
      <c r="AG967" s="8"/>
      <c r="AH967" s="9"/>
      <c r="AI967" s="8"/>
      <c r="AJ967" s="13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7"/>
      <c r="BL967" s="7"/>
      <c r="BM967" s="7"/>
      <c r="BN967" s="7"/>
      <c r="BO967" s="7"/>
      <c r="BP967" s="7"/>
      <c r="BQ967" s="7"/>
      <c r="BR967" s="7"/>
      <c r="BT967" s="8"/>
      <c r="BV967" s="7"/>
      <c r="BW967" s="7"/>
      <c r="BX967" s="7"/>
      <c r="BY967" s="7"/>
      <c r="BZ967" s="7"/>
      <c r="CA967" s="7"/>
    </row>
    <row r="968" spans="1:79" x14ac:dyDescent="0.3">
      <c r="A968" s="1" t="s">
        <v>2966</v>
      </c>
      <c r="B968" s="1"/>
      <c r="C968" s="1" t="s">
        <v>1878</v>
      </c>
      <c r="D968" s="1"/>
      <c r="E968" s="1"/>
      <c r="F968" s="1"/>
      <c r="G968" s="1"/>
      <c r="H968" s="1">
        <v>20602.63</v>
      </c>
      <c r="I968" s="1">
        <v>-0.22</v>
      </c>
      <c r="J968" s="12">
        <v>1572.37</v>
      </c>
      <c r="K968" s="5">
        <v>1261.52</v>
      </c>
      <c r="L968" s="5">
        <v>2668.85</v>
      </c>
      <c r="M968" s="13">
        <f t="shared" si="48"/>
        <v>-2.1755607808189303E-3</v>
      </c>
      <c r="N968" s="13">
        <f t="shared" si="49"/>
        <v>-4.5203892346361574E-3</v>
      </c>
      <c r="O968" s="13">
        <f t="shared" si="49"/>
        <v>5.1471642789986394E-3</v>
      </c>
      <c r="P968" s="13">
        <f t="shared" si="49"/>
        <v>7.6493530520012065E-3</v>
      </c>
      <c r="Q968" s="7"/>
      <c r="R968" s="8"/>
      <c r="S968" s="8"/>
      <c r="T968" s="8"/>
      <c r="U968" s="8"/>
      <c r="V968" s="13"/>
      <c r="W968" s="14"/>
      <c r="X968" s="1"/>
      <c r="Y968" s="1"/>
      <c r="Z968" s="1"/>
      <c r="AA968" s="1"/>
      <c r="AB968" s="1"/>
      <c r="AC968" s="1"/>
      <c r="AD968" s="8"/>
      <c r="AE968" s="8"/>
      <c r="AF968" s="8"/>
      <c r="AG968" s="8"/>
      <c r="AH968" s="9"/>
      <c r="AI968" s="8"/>
      <c r="AJ968" s="13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7"/>
      <c r="BL968" s="7"/>
      <c r="BM968" s="7"/>
      <c r="BN968" s="7"/>
      <c r="BO968" s="7"/>
      <c r="BP968" s="7"/>
      <c r="BQ968" s="7"/>
      <c r="BR968" s="7"/>
      <c r="BT968" s="8"/>
      <c r="BV968" s="7"/>
      <c r="BW968" s="7"/>
      <c r="BX968" s="7"/>
      <c r="BY968" s="7"/>
      <c r="BZ968" s="7"/>
      <c r="CA968" s="7"/>
    </row>
    <row r="969" spans="1:79" x14ac:dyDescent="0.3">
      <c r="A969" s="1" t="s">
        <v>2967</v>
      </c>
      <c r="B969" s="1"/>
      <c r="C969" s="1" t="s">
        <v>1878</v>
      </c>
      <c r="D969" s="1"/>
      <c r="E969" s="1"/>
      <c r="F969" s="1"/>
      <c r="G969" s="1"/>
      <c r="H969" s="1">
        <v>20691.849999999999</v>
      </c>
      <c r="I969" s="1">
        <v>0.43</v>
      </c>
      <c r="J969" s="12">
        <v>1583.4</v>
      </c>
      <c r="K969" s="5">
        <v>1255.47</v>
      </c>
      <c r="L969" s="5">
        <v>2684</v>
      </c>
      <c r="M969" s="13">
        <f t="shared" si="48"/>
        <v>4.3305150847245955E-3</v>
      </c>
      <c r="N969" s="13">
        <f t="shared" si="49"/>
        <v>7.0148883532503703E-3</v>
      </c>
      <c r="O969" s="13">
        <f t="shared" si="49"/>
        <v>-4.7958018897836796E-3</v>
      </c>
      <c r="P969" s="13">
        <f t="shared" si="49"/>
        <v>5.6766022818817152E-3</v>
      </c>
      <c r="Q969" s="7"/>
      <c r="R969" s="8"/>
      <c r="S969" s="8"/>
      <c r="T969" s="8"/>
      <c r="U969" s="8"/>
      <c r="V969" s="13"/>
      <c r="W969" s="14"/>
      <c r="X969" s="1"/>
      <c r="Y969" s="1"/>
      <c r="Z969" s="1"/>
      <c r="AA969" s="1"/>
      <c r="AB969" s="1"/>
      <c r="AC969" s="1"/>
      <c r="AD969" s="8"/>
      <c r="AE969" s="8"/>
      <c r="AF969" s="8"/>
      <c r="AG969" s="8"/>
      <c r="AH969" s="9"/>
      <c r="AI969" s="8"/>
      <c r="AJ969" s="13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7"/>
      <c r="BL969" s="7"/>
      <c r="BM969" s="7"/>
      <c r="BN969" s="7"/>
      <c r="BO969" s="7"/>
      <c r="BP969" s="7"/>
      <c r="BQ969" s="7"/>
      <c r="BR969" s="7"/>
      <c r="BT969" s="8"/>
      <c r="BV969" s="7"/>
      <c r="BW969" s="7"/>
      <c r="BX969" s="7"/>
      <c r="BY969" s="7"/>
      <c r="BZ969" s="7"/>
      <c r="CA969" s="7"/>
    </row>
    <row r="970" spans="1:79" x14ac:dyDescent="0.3">
      <c r="A970" s="1" t="s">
        <v>2968</v>
      </c>
      <c r="B970" s="1"/>
      <c r="C970" s="1" t="s">
        <v>1878</v>
      </c>
      <c r="D970" s="1"/>
      <c r="E970" s="1"/>
      <c r="F970" s="1"/>
      <c r="G970" s="1"/>
      <c r="H970" s="1">
        <v>20401.72</v>
      </c>
      <c r="I970" s="1">
        <v>-1.4</v>
      </c>
      <c r="J970" s="12">
        <v>1555.63</v>
      </c>
      <c r="K970" s="5">
        <v>1247.81</v>
      </c>
      <c r="L970" s="5">
        <v>2665.51</v>
      </c>
      <c r="M970" s="13">
        <f t="shared" si="48"/>
        <v>-1.4021462556513709E-2</v>
      </c>
      <c r="N970" s="13">
        <f t="shared" si="49"/>
        <v>-1.7538208917519227E-2</v>
      </c>
      <c r="O970" s="13">
        <f t="shared" si="49"/>
        <v>-6.1013007081014425E-3</v>
      </c>
      <c r="P970" s="13">
        <f t="shared" si="49"/>
        <v>-6.8889716840535575E-3</v>
      </c>
      <c r="Q970" s="7"/>
      <c r="R970" s="8"/>
      <c r="S970" s="8"/>
      <c r="T970" s="8"/>
      <c r="U970" s="8"/>
      <c r="V970" s="13"/>
      <c r="W970" s="14"/>
      <c r="X970" s="1"/>
      <c r="Y970" s="1"/>
      <c r="Z970" s="1"/>
      <c r="AA970" s="1"/>
      <c r="AB970" s="1"/>
      <c r="AC970" s="1"/>
      <c r="AD970" s="8"/>
      <c r="AE970" s="8"/>
      <c r="AF970" s="8"/>
      <c r="AG970" s="8"/>
      <c r="AH970" s="9"/>
      <c r="AI970" s="8"/>
      <c r="AJ970" s="13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7"/>
      <c r="BL970" s="7"/>
      <c r="BM970" s="7"/>
      <c r="BN970" s="7"/>
      <c r="BO970" s="7"/>
      <c r="BP970" s="7"/>
      <c r="BQ970" s="7"/>
      <c r="BR970" s="7"/>
      <c r="BT970" s="8"/>
      <c r="BV970" s="7"/>
      <c r="BW970" s="7"/>
      <c r="BX970" s="7"/>
      <c r="BY970" s="7"/>
      <c r="BZ970" s="7"/>
      <c r="CA970" s="7"/>
    </row>
    <row r="971" spans="1:79" x14ac:dyDescent="0.3">
      <c r="A971" s="1" t="s">
        <v>2969</v>
      </c>
      <c r="B971" s="1"/>
      <c r="C971" s="1" t="s">
        <v>1878</v>
      </c>
      <c r="D971" s="1"/>
      <c r="E971" s="1"/>
      <c r="F971" s="1"/>
      <c r="G971" s="1"/>
      <c r="H971" s="1">
        <v>20388.22</v>
      </c>
      <c r="I971" s="1">
        <v>-7.0000000000000007E-2</v>
      </c>
      <c r="J971" s="12">
        <v>1554.16</v>
      </c>
      <c r="K971" s="5">
        <v>1248.8699999999999</v>
      </c>
      <c r="L971" s="5">
        <v>2660.78</v>
      </c>
      <c r="M971" s="13">
        <f t="shared" si="48"/>
        <v>-6.6170891473860127E-4</v>
      </c>
      <c r="N971" s="13">
        <f t="shared" si="49"/>
        <v>-9.4495477716427523E-4</v>
      </c>
      <c r="O971" s="13">
        <f t="shared" si="49"/>
        <v>8.494883035077283E-4</v>
      </c>
      <c r="P971" s="13">
        <f t="shared" si="49"/>
        <v>-1.7745196979189748E-3</v>
      </c>
      <c r="Q971" s="7"/>
      <c r="R971" s="8"/>
      <c r="S971" s="8"/>
      <c r="T971" s="8"/>
      <c r="U971" s="8"/>
      <c r="V971" s="13"/>
      <c r="W971" s="14"/>
      <c r="X971" s="1"/>
      <c r="Y971" s="1"/>
      <c r="Z971" s="1"/>
      <c r="AA971" s="1"/>
      <c r="AB971" s="1"/>
      <c r="AC971" s="1"/>
      <c r="AD971" s="8"/>
      <c r="AE971" s="8"/>
      <c r="AF971" s="8"/>
      <c r="AG971" s="8"/>
      <c r="AH971" s="9"/>
      <c r="AI971" s="8"/>
      <c r="AJ971" s="13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7"/>
      <c r="BL971" s="7"/>
      <c r="BM971" s="7"/>
      <c r="BN971" s="7"/>
      <c r="BO971" s="7"/>
      <c r="BP971" s="7"/>
      <c r="BQ971" s="7"/>
      <c r="BR971" s="7"/>
      <c r="BT971" s="8"/>
      <c r="BV971" s="7"/>
      <c r="BW971" s="7"/>
      <c r="BX971" s="7"/>
      <c r="BY971" s="7"/>
      <c r="BZ971" s="7"/>
      <c r="CA971" s="7"/>
    </row>
    <row r="972" spans="1:79" x14ac:dyDescent="0.3">
      <c r="A972" s="1" t="s">
        <v>2970</v>
      </c>
      <c r="B972" s="1"/>
      <c r="C972" s="1" t="s">
        <v>1878</v>
      </c>
      <c r="D972" s="1"/>
      <c r="E972" s="1"/>
      <c r="F972" s="1"/>
      <c r="G972" s="1"/>
      <c r="H972" s="1">
        <v>20425.080000000002</v>
      </c>
      <c r="I972" s="1">
        <v>0.18</v>
      </c>
      <c r="J972" s="12">
        <v>1557.04</v>
      </c>
      <c r="K972" s="5">
        <v>1248.08</v>
      </c>
      <c r="L972" s="5">
        <v>2658.23</v>
      </c>
      <c r="M972" s="13">
        <f t="shared" si="48"/>
        <v>1.8079067226075551E-3</v>
      </c>
      <c r="N972" s="13">
        <f t="shared" si="49"/>
        <v>1.8530910588354654E-3</v>
      </c>
      <c r="O972" s="13">
        <f t="shared" si="49"/>
        <v>-6.3257184494780461E-4</v>
      </c>
      <c r="P972" s="13">
        <f t="shared" si="49"/>
        <v>-9.5836559204454108E-4</v>
      </c>
      <c r="Q972" s="7"/>
      <c r="R972" s="8"/>
      <c r="S972" s="8"/>
      <c r="T972" s="8"/>
      <c r="U972" s="8"/>
      <c r="V972" s="13"/>
      <c r="W972" s="14"/>
      <c r="X972" s="1"/>
      <c r="Y972" s="1"/>
      <c r="Z972" s="1"/>
      <c r="AA972" s="1"/>
      <c r="AB972" s="1"/>
      <c r="AC972" s="1"/>
      <c r="AD972" s="8"/>
      <c r="AE972" s="8"/>
      <c r="AF972" s="8"/>
      <c r="AG972" s="8"/>
      <c r="AH972" s="9"/>
      <c r="AI972" s="8"/>
      <c r="AJ972" s="13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7"/>
      <c r="BL972" s="7"/>
      <c r="BM972" s="7"/>
      <c r="BN972" s="7"/>
      <c r="BO972" s="7"/>
      <c r="BP972" s="7"/>
      <c r="BQ972" s="7"/>
      <c r="BR972" s="7"/>
      <c r="BT972" s="8"/>
      <c r="BV972" s="7"/>
      <c r="BW972" s="7"/>
      <c r="BX972" s="7"/>
      <c r="BY972" s="7"/>
      <c r="BZ972" s="7"/>
      <c r="CA972" s="7"/>
    </row>
    <row r="973" spans="1:79" x14ac:dyDescent="0.3">
      <c r="A973" s="1" t="s">
        <v>2971</v>
      </c>
      <c r="B973" s="1"/>
      <c r="C973" s="1" t="s">
        <v>1878</v>
      </c>
      <c r="D973" s="1"/>
      <c r="E973" s="1"/>
      <c r="F973" s="1"/>
      <c r="G973" s="1"/>
      <c r="H973" s="1">
        <v>19899.740000000002</v>
      </c>
      <c r="I973" s="1">
        <v>-2.57</v>
      </c>
      <c r="J973" s="12">
        <v>1507.36</v>
      </c>
      <c r="K973" s="5">
        <v>1228.93</v>
      </c>
      <c r="L973" s="5">
        <v>2615.73</v>
      </c>
      <c r="M973" s="13">
        <f t="shared" si="48"/>
        <v>-2.5720339895853539E-2</v>
      </c>
      <c r="N973" s="13">
        <f t="shared" si="49"/>
        <v>-3.1906694754148979E-2</v>
      </c>
      <c r="O973" s="13">
        <f t="shared" si="49"/>
        <v>-1.5343567720017881E-2</v>
      </c>
      <c r="P973" s="13">
        <f t="shared" si="49"/>
        <v>-1.5988082295361972E-2</v>
      </c>
      <c r="Q973" s="7"/>
      <c r="R973" s="8"/>
      <c r="S973" s="8"/>
      <c r="T973" s="8"/>
      <c r="U973" s="8"/>
      <c r="V973" s="13"/>
      <c r="W973" s="14"/>
      <c r="X973" s="1"/>
      <c r="Y973" s="1"/>
      <c r="Z973" s="1"/>
      <c r="AA973" s="1"/>
      <c r="AB973" s="1"/>
      <c r="AC973" s="1"/>
      <c r="AD973" s="8"/>
      <c r="AE973" s="8"/>
      <c r="AF973" s="8"/>
      <c r="AG973" s="8"/>
      <c r="AH973" s="9"/>
      <c r="AI973" s="8"/>
      <c r="AJ973" s="13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7"/>
      <c r="BL973" s="7"/>
      <c r="BM973" s="7"/>
      <c r="BN973" s="7"/>
      <c r="BO973" s="7"/>
      <c r="BP973" s="7"/>
      <c r="BQ973" s="7"/>
      <c r="BR973" s="7"/>
      <c r="BT973" s="8"/>
      <c r="BV973" s="7"/>
      <c r="BW973" s="7"/>
      <c r="BX973" s="7"/>
      <c r="BY973" s="7"/>
      <c r="BZ973" s="7"/>
      <c r="CA973" s="7"/>
    </row>
    <row r="974" spans="1:79" x14ac:dyDescent="0.3">
      <c r="A974" s="1" t="s">
        <v>2972</v>
      </c>
      <c r="B974" s="1"/>
      <c r="C974" s="1" t="s">
        <v>1878</v>
      </c>
      <c r="D974" s="1"/>
      <c r="E974" s="1"/>
      <c r="F974" s="1"/>
      <c r="G974" s="1"/>
      <c r="H974" s="1">
        <v>19674.12</v>
      </c>
      <c r="I974" s="1">
        <v>-1.1299999999999999</v>
      </c>
      <c r="J974" s="12">
        <v>1486.8</v>
      </c>
      <c r="K974" s="5">
        <v>1213.8800000000001</v>
      </c>
      <c r="L974" s="5">
        <v>2570.36</v>
      </c>
      <c r="M974" s="13">
        <f t="shared" si="48"/>
        <v>-1.1337836574749294E-2</v>
      </c>
      <c r="N974" s="13">
        <f t="shared" si="49"/>
        <v>-1.3639741004139672E-2</v>
      </c>
      <c r="O974" s="13">
        <f t="shared" si="49"/>
        <v>-1.2246425752483803E-2</v>
      </c>
      <c r="P974" s="13">
        <f t="shared" si="49"/>
        <v>-1.7345062372645437E-2</v>
      </c>
      <c r="Q974" s="7"/>
      <c r="R974" s="8"/>
      <c r="S974" s="8"/>
      <c r="T974" s="8"/>
      <c r="U974" s="8"/>
      <c r="V974" s="13"/>
      <c r="W974" s="14"/>
      <c r="X974" s="1"/>
      <c r="Y974" s="1"/>
      <c r="Z974" s="1"/>
      <c r="AA974" s="1"/>
      <c r="AB974" s="1"/>
      <c r="AC974" s="1"/>
      <c r="AD974" s="8"/>
      <c r="AE974" s="8"/>
      <c r="AF974" s="8"/>
      <c r="AG974" s="8"/>
      <c r="AH974" s="9"/>
      <c r="AI974" s="8"/>
      <c r="AJ974" s="13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7"/>
      <c r="BL974" s="7"/>
      <c r="BM974" s="7"/>
      <c r="BN974" s="7"/>
      <c r="BO974" s="7"/>
      <c r="BP974" s="7"/>
      <c r="BQ974" s="7"/>
      <c r="BR974" s="7"/>
      <c r="BT974" s="8"/>
      <c r="BV974" s="7"/>
      <c r="BW974" s="7"/>
      <c r="BX974" s="7"/>
      <c r="BY974" s="7"/>
      <c r="BZ974" s="7"/>
      <c r="CA974" s="7"/>
    </row>
    <row r="975" spans="1:79" x14ac:dyDescent="0.3">
      <c r="A975" s="1" t="s">
        <v>2973</v>
      </c>
      <c r="B975" s="1"/>
      <c r="C975" s="1" t="s">
        <v>1878</v>
      </c>
      <c r="D975" s="1"/>
      <c r="E975" s="1"/>
      <c r="F975" s="1"/>
      <c r="G975" s="1"/>
      <c r="H975" s="1">
        <v>19333.5</v>
      </c>
      <c r="I975" s="1">
        <v>-1.73</v>
      </c>
      <c r="J975" s="12">
        <v>1457.75</v>
      </c>
      <c r="K975" s="5">
        <v>1198.1600000000001</v>
      </c>
      <c r="L975" s="5">
        <v>2498.6999999999998</v>
      </c>
      <c r="M975" s="13">
        <f t="shared" si="48"/>
        <v>-1.7313099645625774E-2</v>
      </c>
      <c r="N975" s="13">
        <f t="shared" si="49"/>
        <v>-1.9538606403013192E-2</v>
      </c>
      <c r="O975" s="13">
        <f t="shared" si="49"/>
        <v>-1.2950209246383571E-2</v>
      </c>
      <c r="P975" s="13">
        <f t="shared" si="49"/>
        <v>-2.7879363202041874E-2</v>
      </c>
      <c r="Q975" s="7"/>
      <c r="R975" s="8"/>
      <c r="S975" s="8"/>
      <c r="T975" s="8"/>
      <c r="U975" s="8"/>
      <c r="V975" s="13"/>
      <c r="W975" s="14"/>
      <c r="X975" s="1"/>
      <c r="Y975" s="1"/>
      <c r="Z975" s="1"/>
      <c r="AA975" s="1"/>
      <c r="AB975" s="1"/>
      <c r="AC975" s="1"/>
      <c r="AD975" s="8"/>
      <c r="AE975" s="8"/>
      <c r="AF975" s="8"/>
      <c r="AG975" s="8"/>
      <c r="AH975" s="9"/>
      <c r="AI975" s="8"/>
      <c r="AJ975" s="13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7"/>
      <c r="BL975" s="7"/>
      <c r="BM975" s="7"/>
      <c r="BN975" s="7"/>
      <c r="BO975" s="7"/>
      <c r="BP975" s="7"/>
      <c r="BQ975" s="7"/>
      <c r="BR975" s="7"/>
      <c r="BT975" s="8"/>
      <c r="BV975" s="7"/>
      <c r="BW975" s="7"/>
      <c r="BX975" s="7"/>
      <c r="BY975" s="7"/>
      <c r="BZ975" s="7"/>
      <c r="CA975" s="7"/>
    </row>
    <row r="976" spans="1:79" x14ac:dyDescent="0.3">
      <c r="A976" s="1" t="s">
        <v>2974</v>
      </c>
      <c r="B976" s="1"/>
      <c r="C976" s="1" t="s">
        <v>1878</v>
      </c>
      <c r="D976" s="1"/>
      <c r="E976" s="1"/>
      <c r="F976" s="1"/>
      <c r="G976" s="1"/>
      <c r="H976" s="1">
        <v>18782.830000000002</v>
      </c>
      <c r="I976" s="1">
        <v>-2.85</v>
      </c>
      <c r="J976" s="12">
        <v>1415.17</v>
      </c>
      <c r="K976" s="5">
        <v>1159.28</v>
      </c>
      <c r="L976" s="5">
        <v>2460.4699999999998</v>
      </c>
      <c r="M976" s="13">
        <f t="shared" si="48"/>
        <v>-2.8482685494090498E-2</v>
      </c>
      <c r="N976" s="13">
        <f t="shared" si="49"/>
        <v>-2.9209398044932167E-2</v>
      </c>
      <c r="O976" s="13">
        <f t="shared" si="49"/>
        <v>-3.2449756292982634E-2</v>
      </c>
      <c r="P976" s="13">
        <f t="shared" si="49"/>
        <v>-1.5299955977108093E-2</v>
      </c>
      <c r="Q976" s="7"/>
      <c r="R976" s="8"/>
      <c r="S976" s="8"/>
      <c r="T976" s="8"/>
      <c r="U976" s="8"/>
      <c r="V976" s="13"/>
      <c r="W976" s="14"/>
      <c r="X976" s="1"/>
      <c r="Y976" s="1"/>
      <c r="Z976" s="1"/>
      <c r="AA976" s="1"/>
      <c r="AB976" s="1"/>
      <c r="AC976" s="1"/>
      <c r="AD976" s="8"/>
      <c r="AE976" s="8"/>
      <c r="AF976" s="8"/>
      <c r="AG976" s="8"/>
      <c r="AH976" s="9"/>
      <c r="AI976" s="8"/>
      <c r="AJ976" s="13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7"/>
      <c r="BL976" s="7"/>
      <c r="BM976" s="7"/>
      <c r="BN976" s="7"/>
      <c r="BO976" s="7"/>
      <c r="BP976" s="7"/>
      <c r="BQ976" s="7"/>
      <c r="BR976" s="7"/>
      <c r="BT976" s="8"/>
      <c r="BV976" s="7"/>
      <c r="BW976" s="7"/>
      <c r="BX976" s="7"/>
      <c r="BY976" s="7"/>
      <c r="BZ976" s="7"/>
      <c r="CA976" s="7"/>
    </row>
    <row r="977" spans="1:79" x14ac:dyDescent="0.3">
      <c r="A977" s="1" t="s">
        <v>2975</v>
      </c>
      <c r="B977" s="1"/>
      <c r="C977" s="1" t="s">
        <v>1878</v>
      </c>
      <c r="D977" s="1"/>
      <c r="E977" s="1"/>
      <c r="F977" s="1"/>
      <c r="G977" s="1"/>
      <c r="H977" s="1">
        <v>19144.28</v>
      </c>
      <c r="I977" s="1">
        <v>1.92</v>
      </c>
      <c r="J977" s="12">
        <v>1446.28</v>
      </c>
      <c r="K977" s="5">
        <v>1178.56</v>
      </c>
      <c r="L977" s="5">
        <v>2488.7399999999998</v>
      </c>
      <c r="M977" s="13">
        <f t="shared" si="48"/>
        <v>1.9243639004345781E-2</v>
      </c>
      <c r="N977" s="13">
        <f t="shared" si="49"/>
        <v>2.198322463025626E-2</v>
      </c>
      <c r="O977" s="13">
        <f t="shared" si="49"/>
        <v>1.6631012352494645E-2</v>
      </c>
      <c r="P977" s="13">
        <f t="shared" si="49"/>
        <v>1.1489674736940403E-2</v>
      </c>
      <c r="Q977" s="7"/>
      <c r="R977" s="8"/>
      <c r="S977" s="8"/>
      <c r="T977" s="8"/>
      <c r="U977" s="8"/>
      <c r="V977" s="13"/>
      <c r="W977" s="14"/>
      <c r="X977" s="1"/>
      <c r="Y977" s="1"/>
      <c r="Z977" s="1"/>
      <c r="AA977" s="1"/>
      <c r="AB977" s="1"/>
      <c r="AC977" s="1"/>
      <c r="AD977" s="8"/>
      <c r="AE977" s="8"/>
      <c r="AF977" s="8"/>
      <c r="AG977" s="8"/>
      <c r="AH977" s="9"/>
      <c r="AI977" s="8"/>
      <c r="AJ977" s="13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7"/>
      <c r="BL977" s="7"/>
      <c r="BM977" s="7"/>
      <c r="BN977" s="7"/>
      <c r="BO977" s="7"/>
      <c r="BP977" s="7"/>
      <c r="BQ977" s="7"/>
      <c r="BR977" s="7"/>
      <c r="BT977" s="8"/>
      <c r="BV977" s="7"/>
      <c r="BW977" s="7"/>
      <c r="BX977" s="7"/>
      <c r="BY977" s="7"/>
      <c r="BZ977" s="7"/>
      <c r="CA977" s="7"/>
    </row>
    <row r="978" spans="1:79" x14ac:dyDescent="0.3">
      <c r="A978" s="1" t="s">
        <v>2976</v>
      </c>
      <c r="B978" s="1"/>
      <c r="C978" s="1" t="s">
        <v>1878</v>
      </c>
      <c r="D978" s="1"/>
      <c r="E978" s="1"/>
      <c r="F978" s="1"/>
      <c r="G978" s="1"/>
      <c r="H978" s="1">
        <v>19310.32</v>
      </c>
      <c r="I978" s="1">
        <v>0.87</v>
      </c>
      <c r="J978" s="12">
        <v>1459.29</v>
      </c>
      <c r="K978" s="5">
        <v>1195.4000000000001</v>
      </c>
      <c r="L978" s="5">
        <v>2493.5700000000002</v>
      </c>
      <c r="M978" s="13">
        <f t="shared" si="48"/>
        <v>8.6730866869895173E-3</v>
      </c>
      <c r="N978" s="13">
        <f t="shared" si="49"/>
        <v>8.9954918826229413E-3</v>
      </c>
      <c r="O978" s="13">
        <f t="shared" si="49"/>
        <v>1.4288623404833167E-2</v>
      </c>
      <c r="P978" s="13">
        <f t="shared" si="49"/>
        <v>1.9407410979050965E-3</v>
      </c>
      <c r="Q978" s="7"/>
      <c r="R978" s="8"/>
      <c r="S978" s="8"/>
      <c r="T978" s="8"/>
      <c r="U978" s="8"/>
      <c r="V978" s="13"/>
      <c r="W978" s="14"/>
      <c r="X978" s="1"/>
      <c r="Y978" s="1"/>
      <c r="Z978" s="1"/>
      <c r="AA978" s="1"/>
      <c r="AB978" s="1"/>
      <c r="AC978" s="1"/>
      <c r="AD978" s="8"/>
      <c r="AE978" s="8"/>
      <c r="AF978" s="8"/>
      <c r="AG978" s="8"/>
      <c r="AH978" s="9"/>
      <c r="AI978" s="8"/>
      <c r="AJ978" s="13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7"/>
      <c r="BL978" s="7"/>
      <c r="BM978" s="7"/>
      <c r="BN978" s="7"/>
      <c r="BO978" s="7"/>
      <c r="BP978" s="7"/>
      <c r="BQ978" s="7"/>
      <c r="BR978" s="7"/>
      <c r="BT978" s="8"/>
      <c r="BV978" s="7"/>
      <c r="BW978" s="7"/>
      <c r="BX978" s="7"/>
      <c r="BY978" s="7"/>
      <c r="BZ978" s="7"/>
      <c r="CA978" s="7"/>
    </row>
    <row r="979" spans="1:79" x14ac:dyDescent="0.3">
      <c r="A979" s="1" t="s">
        <v>2977</v>
      </c>
      <c r="B979" s="1"/>
      <c r="C979" s="1" t="s">
        <v>1878</v>
      </c>
      <c r="D979" s="1"/>
      <c r="E979" s="1"/>
      <c r="F979" s="1"/>
      <c r="G979" s="1"/>
      <c r="H979" s="1">
        <v>18962.63</v>
      </c>
      <c r="I979" s="1">
        <v>-1.8</v>
      </c>
      <c r="J979" s="12">
        <v>1428.28</v>
      </c>
      <c r="K979" s="5">
        <v>1179.73</v>
      </c>
      <c r="L979" s="5">
        <v>2470.2399999999998</v>
      </c>
      <c r="M979" s="13">
        <f t="shared" si="48"/>
        <v>-1.8005398149797514E-2</v>
      </c>
      <c r="N979" s="13">
        <f t="shared" si="49"/>
        <v>-2.1250059960665757E-2</v>
      </c>
      <c r="O979" s="13">
        <f t="shared" si="49"/>
        <v>-1.3108582901121046E-2</v>
      </c>
      <c r="P979" s="13">
        <f t="shared" si="49"/>
        <v>-9.356063796083669E-3</v>
      </c>
      <c r="Q979" s="7"/>
      <c r="R979" s="8"/>
      <c r="S979" s="8"/>
      <c r="T979" s="8"/>
      <c r="U979" s="8"/>
      <c r="V979" s="13"/>
      <c r="W979" s="14"/>
      <c r="X979" s="1"/>
      <c r="Y979" s="1"/>
      <c r="Z979" s="1"/>
      <c r="AA979" s="1"/>
      <c r="AB979" s="1"/>
      <c r="AC979" s="1"/>
      <c r="AD979" s="8"/>
      <c r="AE979" s="8"/>
      <c r="AF979" s="8"/>
      <c r="AG979" s="8"/>
      <c r="AH979" s="9"/>
      <c r="AI979" s="8"/>
      <c r="AJ979" s="13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7"/>
      <c r="BL979" s="7"/>
      <c r="BM979" s="7"/>
      <c r="BN979" s="7"/>
      <c r="BO979" s="7"/>
      <c r="BP979" s="7"/>
      <c r="BQ979" s="7"/>
      <c r="BR979" s="7"/>
      <c r="BT979" s="8"/>
      <c r="BV979" s="7"/>
      <c r="BW979" s="7"/>
      <c r="BX979" s="7"/>
      <c r="BY979" s="7"/>
      <c r="BZ979" s="7"/>
      <c r="CA979" s="7"/>
    </row>
    <row r="980" spans="1:79" x14ac:dyDescent="0.3">
      <c r="A980" s="1" t="s">
        <v>2978</v>
      </c>
      <c r="B980" s="1"/>
      <c r="C980" s="1" t="s">
        <v>1878</v>
      </c>
      <c r="D980" s="1"/>
      <c r="E980" s="1"/>
      <c r="F980" s="1"/>
      <c r="G980" s="1"/>
      <c r="H980" s="1">
        <v>19056.009999999998</v>
      </c>
      <c r="I980" s="1">
        <v>0.49</v>
      </c>
      <c r="J980" s="12">
        <v>1435.9</v>
      </c>
      <c r="K980" s="5">
        <v>1185.56</v>
      </c>
      <c r="L980" s="5">
        <v>2462.58</v>
      </c>
      <c r="M980" s="13">
        <f t="shared" si="48"/>
        <v>4.9244224034323825E-3</v>
      </c>
      <c r="N980" s="13">
        <f t="shared" si="49"/>
        <v>5.3350883580252084E-3</v>
      </c>
      <c r="O980" s="13">
        <f t="shared" si="49"/>
        <v>4.9418087189441184E-3</v>
      </c>
      <c r="P980" s="13">
        <f t="shared" si="49"/>
        <v>-3.1009132715849042E-3</v>
      </c>
      <c r="Q980" s="7"/>
      <c r="R980" s="8"/>
      <c r="S980" s="8"/>
      <c r="T980" s="8"/>
      <c r="U980" s="8"/>
      <c r="V980" s="13"/>
      <c r="W980" s="14"/>
      <c r="X980" s="1"/>
      <c r="Y980" s="1"/>
      <c r="Z980" s="1"/>
      <c r="AA980" s="1"/>
      <c r="AB980" s="1"/>
      <c r="AC980" s="1"/>
      <c r="AD980" s="8"/>
      <c r="AE980" s="8"/>
      <c r="AF980" s="8"/>
      <c r="AG980" s="8"/>
      <c r="AH980" s="9"/>
      <c r="AI980" s="8"/>
      <c r="AJ980" s="13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7"/>
      <c r="BL980" s="7"/>
      <c r="BM980" s="7"/>
      <c r="BN980" s="7"/>
      <c r="BO980" s="7"/>
      <c r="BP980" s="7"/>
      <c r="BQ980" s="7"/>
      <c r="BR980" s="7"/>
      <c r="BT980" s="8"/>
      <c r="BV980" s="7"/>
      <c r="BW980" s="7"/>
      <c r="BX980" s="7"/>
      <c r="BY980" s="7"/>
      <c r="BZ980" s="7"/>
      <c r="CA980" s="7"/>
    </row>
    <row r="981" spans="1:79" x14ac:dyDescent="0.3">
      <c r="A981" s="1" t="s">
        <v>2979</v>
      </c>
      <c r="B981" s="1"/>
      <c r="C981" s="1" t="s">
        <v>1878</v>
      </c>
      <c r="D981" s="1"/>
      <c r="E981" s="1"/>
      <c r="F981" s="1"/>
      <c r="G981" s="1"/>
      <c r="H981" s="1">
        <v>19249.11</v>
      </c>
      <c r="I981" s="1">
        <v>1.01</v>
      </c>
      <c r="J981" s="12">
        <v>1455.43</v>
      </c>
      <c r="K981" s="5">
        <v>1194.67</v>
      </c>
      <c r="L981" s="5">
        <v>2496.35</v>
      </c>
      <c r="M981" s="13">
        <f t="shared" si="48"/>
        <v>1.0133286034169853E-2</v>
      </c>
      <c r="N981" s="13">
        <f t="shared" si="49"/>
        <v>1.3601225712096987E-2</v>
      </c>
      <c r="O981" s="13">
        <f t="shared" si="49"/>
        <v>7.6841323931307048E-3</v>
      </c>
      <c r="P981" s="13">
        <f t="shared" si="49"/>
        <v>1.3713260076829936E-2</v>
      </c>
      <c r="Q981" s="7"/>
      <c r="R981" s="8"/>
      <c r="S981" s="8"/>
      <c r="T981" s="8"/>
      <c r="U981" s="8"/>
      <c r="V981" s="13"/>
      <c r="W981" s="14"/>
      <c r="X981" s="1"/>
      <c r="Y981" s="1"/>
      <c r="Z981" s="1"/>
      <c r="AA981" s="1"/>
      <c r="AB981" s="1"/>
      <c r="AC981" s="1"/>
      <c r="AD981" s="8"/>
      <c r="AE981" s="8"/>
      <c r="AF981" s="8"/>
      <c r="AG981" s="8"/>
      <c r="AH981" s="9"/>
      <c r="AI981" s="8"/>
      <c r="AJ981" s="13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7"/>
      <c r="BL981" s="7"/>
      <c r="BM981" s="7"/>
      <c r="BN981" s="7"/>
      <c r="BO981" s="7"/>
      <c r="BP981" s="7"/>
      <c r="BQ981" s="7"/>
      <c r="BR981" s="7"/>
      <c r="BT981" s="8"/>
      <c r="BV981" s="7"/>
      <c r="BW981" s="7"/>
      <c r="BX981" s="7"/>
      <c r="BY981" s="7"/>
      <c r="BZ981" s="7"/>
      <c r="CA981" s="7"/>
    </row>
    <row r="982" spans="1:79" x14ac:dyDescent="0.3">
      <c r="A982" s="1" t="s">
        <v>2980</v>
      </c>
      <c r="B982" s="1"/>
      <c r="C982" s="1" t="s">
        <v>1878</v>
      </c>
      <c r="D982" s="1"/>
      <c r="E982" s="1"/>
      <c r="F982" s="1"/>
      <c r="G982" s="1"/>
      <c r="H982" s="1">
        <v>19231.52</v>
      </c>
      <c r="I982" s="1">
        <v>-0.09</v>
      </c>
      <c r="J982" s="12">
        <v>1448.88</v>
      </c>
      <c r="K982" s="5">
        <v>1198.23</v>
      </c>
      <c r="L982" s="5">
        <v>2494.67</v>
      </c>
      <c r="M982" s="13">
        <f t="shared" si="48"/>
        <v>-9.1380848257405223E-4</v>
      </c>
      <c r="N982" s="13">
        <f t="shared" si="49"/>
        <v>-4.5003882014249541E-3</v>
      </c>
      <c r="O982" s="13">
        <f t="shared" si="49"/>
        <v>2.9799023998258178E-3</v>
      </c>
      <c r="P982" s="13">
        <f t="shared" si="49"/>
        <v>-6.7298255452952205E-4</v>
      </c>
      <c r="Q982" s="7"/>
      <c r="R982" s="8"/>
      <c r="S982" s="8"/>
      <c r="T982" s="8"/>
      <c r="U982" s="8"/>
      <c r="V982" s="13"/>
      <c r="W982" s="14"/>
      <c r="X982" s="1"/>
      <c r="Y982" s="1"/>
      <c r="Z982" s="1"/>
      <c r="AA982" s="1"/>
      <c r="AB982" s="1"/>
      <c r="AC982" s="1"/>
      <c r="AD982" s="8"/>
      <c r="AE982" s="8"/>
      <c r="AF982" s="8"/>
      <c r="AG982" s="8"/>
      <c r="AH982" s="9"/>
      <c r="AI982" s="8"/>
      <c r="AJ982" s="13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7"/>
      <c r="BL982" s="7"/>
      <c r="BM982" s="7"/>
      <c r="BN982" s="7"/>
      <c r="BO982" s="7"/>
      <c r="BP982" s="7"/>
      <c r="BQ982" s="7"/>
      <c r="BR982" s="7"/>
      <c r="BT982" s="8"/>
      <c r="BV982" s="7"/>
      <c r="BW982" s="7"/>
      <c r="BX982" s="7"/>
      <c r="BY982" s="7"/>
      <c r="BZ982" s="7"/>
      <c r="CA982" s="7"/>
    </row>
    <row r="983" spans="1:79" x14ac:dyDescent="0.3">
      <c r="A983" s="1" t="s">
        <v>2981</v>
      </c>
      <c r="B983" s="1"/>
      <c r="C983" s="1" t="s">
        <v>1878</v>
      </c>
      <c r="D983" s="1"/>
      <c r="E983" s="1"/>
      <c r="F983" s="1"/>
      <c r="G983" s="1"/>
      <c r="H983" s="1">
        <v>19818.78</v>
      </c>
      <c r="I983" s="1">
        <v>3.05</v>
      </c>
      <c r="J983" s="12">
        <v>1504.8</v>
      </c>
      <c r="K983" s="5">
        <v>1219.56</v>
      </c>
      <c r="L983" s="5">
        <v>2525.16</v>
      </c>
      <c r="M983" s="13">
        <f t="shared" si="48"/>
        <v>3.0536327861760082E-2</v>
      </c>
      <c r="N983" s="13">
        <f t="shared" si="49"/>
        <v>3.8595328805698159E-2</v>
      </c>
      <c r="O983" s="13">
        <f t="shared" si="49"/>
        <v>1.7801256853859471E-2</v>
      </c>
      <c r="P983" s="13">
        <f t="shared" si="49"/>
        <v>1.2222057426433119E-2</v>
      </c>
      <c r="Q983" s="7"/>
      <c r="R983" s="8"/>
      <c r="S983" s="8"/>
      <c r="T983" s="8"/>
      <c r="U983" s="8"/>
      <c r="V983" s="13"/>
      <c r="W983" s="14"/>
      <c r="X983" s="1"/>
      <c r="Y983" s="1"/>
      <c r="Z983" s="1"/>
      <c r="AA983" s="1"/>
      <c r="AB983" s="1"/>
      <c r="AC983" s="1"/>
      <c r="AD983" s="8"/>
      <c r="AE983" s="8"/>
      <c r="AF983" s="8"/>
      <c r="AG983" s="8"/>
      <c r="AH983" s="9"/>
      <c r="AI983" s="8"/>
      <c r="AJ983" s="13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7"/>
      <c r="BL983" s="7"/>
      <c r="BM983" s="7"/>
      <c r="BN983" s="7"/>
      <c r="BO983" s="7"/>
      <c r="BP983" s="7"/>
      <c r="BQ983" s="7"/>
      <c r="BR983" s="7"/>
      <c r="BT983" s="8"/>
      <c r="BV983" s="7"/>
      <c r="BW983" s="7"/>
      <c r="BX983" s="7"/>
      <c r="BY983" s="7"/>
      <c r="BZ983" s="7"/>
      <c r="CA983" s="7"/>
    </row>
    <row r="984" spans="1:79" x14ac:dyDescent="0.3">
      <c r="A984" s="1" t="s">
        <v>2982</v>
      </c>
      <c r="B984" s="1"/>
      <c r="C984" s="1" t="s">
        <v>1878</v>
      </c>
      <c r="D984" s="1"/>
      <c r="E984" s="1"/>
      <c r="F984" s="1"/>
      <c r="G984" s="1"/>
      <c r="H984" s="1">
        <v>19850.939999999999</v>
      </c>
      <c r="I984" s="1">
        <v>0.16</v>
      </c>
      <c r="J984" s="12">
        <v>1507.67</v>
      </c>
      <c r="K984" s="5">
        <v>1222.81</v>
      </c>
      <c r="L984" s="5">
        <v>2521.5500000000002</v>
      </c>
      <c r="M984" s="13">
        <f t="shared" si="48"/>
        <v>1.6227033147349079E-3</v>
      </c>
      <c r="N984" s="13">
        <f t="shared" si="49"/>
        <v>1.9072301967040239E-3</v>
      </c>
      <c r="O984" s="13">
        <f t="shared" si="49"/>
        <v>2.6648955360950577E-3</v>
      </c>
      <c r="P984" s="13">
        <f t="shared" si="49"/>
        <v>-1.4296123809974803E-3</v>
      </c>
      <c r="Q984" s="7"/>
      <c r="R984" s="8"/>
      <c r="S984" s="8"/>
      <c r="T984" s="8"/>
      <c r="U984" s="8"/>
      <c r="V984" s="13"/>
      <c r="W984" s="14"/>
      <c r="X984" s="1"/>
      <c r="Y984" s="1"/>
      <c r="Z984" s="1"/>
      <c r="AA984" s="1"/>
      <c r="AB984" s="1"/>
      <c r="AC984" s="1"/>
      <c r="AD984" s="8"/>
      <c r="AE984" s="8"/>
      <c r="AF984" s="8"/>
      <c r="AG984" s="8"/>
      <c r="AH984" s="9"/>
      <c r="AI984" s="8"/>
      <c r="AJ984" s="13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7"/>
      <c r="BL984" s="7"/>
      <c r="BM984" s="7"/>
      <c r="BN984" s="7"/>
      <c r="BO984" s="7"/>
      <c r="BP984" s="7"/>
      <c r="BQ984" s="7"/>
      <c r="BR984" s="7"/>
      <c r="BT984" s="8"/>
      <c r="BV984" s="7"/>
      <c r="BW984" s="7"/>
      <c r="BX984" s="7"/>
      <c r="BY984" s="7"/>
      <c r="BZ984" s="7"/>
      <c r="CA984" s="7"/>
    </row>
    <row r="985" spans="1:79" x14ac:dyDescent="0.3">
      <c r="A985" s="1" t="s">
        <v>2983</v>
      </c>
      <c r="B985" s="1"/>
      <c r="C985" s="1" t="s">
        <v>1878</v>
      </c>
      <c r="D985" s="1"/>
      <c r="E985" s="1"/>
      <c r="F985" s="1"/>
      <c r="G985" s="1"/>
      <c r="H985" s="1">
        <v>19854.939999999999</v>
      </c>
      <c r="I985" s="1">
        <v>0.02</v>
      </c>
      <c r="J985" s="12">
        <v>1511.65</v>
      </c>
      <c r="K985" s="5">
        <v>1193.19</v>
      </c>
      <c r="L985" s="5">
        <v>2521.9299999999998</v>
      </c>
      <c r="M985" s="13">
        <f t="shared" si="48"/>
        <v>2.0150179286226866E-4</v>
      </c>
      <c r="N985" s="13">
        <f t="shared" si="49"/>
        <v>2.6398349771501461E-3</v>
      </c>
      <c r="O985" s="13">
        <f t="shared" si="49"/>
        <v>-2.4222896443437558E-2</v>
      </c>
      <c r="P985" s="13">
        <f t="shared" si="49"/>
        <v>1.5070095774416536E-4</v>
      </c>
      <c r="Q985" s="7"/>
      <c r="R985" s="8"/>
      <c r="S985" s="8"/>
      <c r="T985" s="8"/>
      <c r="U985" s="8"/>
      <c r="V985" s="13"/>
      <c r="W985" s="14"/>
      <c r="X985" s="1"/>
      <c r="Y985" s="1"/>
      <c r="Z985" s="1"/>
      <c r="AA985" s="1"/>
      <c r="AB985" s="1"/>
      <c r="AC985" s="1"/>
      <c r="AD985" s="8"/>
      <c r="AE985" s="8"/>
      <c r="AF985" s="8"/>
      <c r="AG985" s="8"/>
      <c r="AH985" s="9"/>
      <c r="AI985" s="8"/>
      <c r="AJ985" s="13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7"/>
      <c r="BL985" s="7"/>
      <c r="BM985" s="7"/>
      <c r="BN985" s="7"/>
      <c r="BO985" s="7"/>
      <c r="BP985" s="7"/>
      <c r="BQ985" s="7"/>
      <c r="BR985" s="7"/>
      <c r="BT985" s="8"/>
      <c r="BV985" s="7"/>
      <c r="BW985" s="7"/>
      <c r="BX985" s="7"/>
      <c r="BY985" s="7"/>
      <c r="BZ985" s="7"/>
      <c r="CA985" s="7"/>
    </row>
    <row r="986" spans="1:79" x14ac:dyDescent="0.3">
      <c r="A986" s="1" t="s">
        <v>2984</v>
      </c>
      <c r="B986" s="1"/>
      <c r="C986" s="1" t="s">
        <v>1878</v>
      </c>
      <c r="D986" s="1"/>
      <c r="E986" s="1"/>
      <c r="F986" s="1"/>
      <c r="G986" s="1"/>
      <c r="H986" s="1">
        <v>19626.04</v>
      </c>
      <c r="I986" s="1">
        <v>-1.1499999999999999</v>
      </c>
      <c r="J986" s="12">
        <v>1488.07</v>
      </c>
      <c r="K986" s="5">
        <v>1193.94</v>
      </c>
      <c r="L986" s="5">
        <v>2513.3200000000002</v>
      </c>
      <c r="M986" s="13">
        <f t="shared" si="48"/>
        <v>-1.1528617059532675E-2</v>
      </c>
      <c r="N986" s="13">
        <f t="shared" si="49"/>
        <v>-1.5598848939900156E-2</v>
      </c>
      <c r="O986" s="13">
        <f t="shared" si="49"/>
        <v>6.285671183969832E-4</v>
      </c>
      <c r="P986" s="13">
        <f t="shared" si="49"/>
        <v>-3.4140519364136424E-3</v>
      </c>
      <c r="Q986" s="7"/>
      <c r="R986" s="8"/>
      <c r="S986" s="8"/>
      <c r="T986" s="8"/>
      <c r="U986" s="8"/>
      <c r="V986" s="13"/>
      <c r="W986" s="14"/>
      <c r="X986" s="1"/>
      <c r="Y986" s="1"/>
      <c r="Z986" s="1"/>
      <c r="AA986" s="1"/>
      <c r="AB986" s="1"/>
      <c r="AC986" s="1"/>
      <c r="AD986" s="8"/>
      <c r="AE986" s="8"/>
      <c r="AF986" s="8"/>
      <c r="AG986" s="8"/>
      <c r="AH986" s="9"/>
      <c r="AI986" s="8"/>
      <c r="AJ986" s="13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7"/>
      <c r="BL986" s="7"/>
      <c r="BM986" s="7"/>
      <c r="BN986" s="7"/>
      <c r="BO986" s="7"/>
      <c r="BP986" s="7"/>
      <c r="BQ986" s="7"/>
      <c r="BR986" s="7"/>
      <c r="BT986" s="8"/>
      <c r="BV986" s="7"/>
      <c r="BW986" s="7"/>
      <c r="BX986" s="7"/>
      <c r="BY986" s="7"/>
      <c r="BZ986" s="7"/>
      <c r="CA986" s="7"/>
    </row>
    <row r="987" spans="1:79" x14ac:dyDescent="0.3">
      <c r="A987" s="1" t="s">
        <v>2985</v>
      </c>
      <c r="B987" s="1"/>
      <c r="C987" s="1" t="s">
        <v>1878</v>
      </c>
      <c r="D987" s="1"/>
      <c r="E987" s="1"/>
      <c r="F987" s="1"/>
      <c r="G987" s="1"/>
      <c r="H987" s="1">
        <v>19610.2</v>
      </c>
      <c r="I987" s="1">
        <v>-0.08</v>
      </c>
      <c r="J987" s="12">
        <v>1484.36</v>
      </c>
      <c r="K987" s="5">
        <v>1199.75</v>
      </c>
      <c r="L987" s="5">
        <v>2523.02</v>
      </c>
      <c r="M987" s="13">
        <f t="shared" si="48"/>
        <v>-8.0709098728015682E-4</v>
      </c>
      <c r="N987" s="13">
        <f t="shared" si="49"/>
        <v>-2.4931622840324019E-3</v>
      </c>
      <c r="O987" s="13">
        <f t="shared" si="49"/>
        <v>4.8662411846491782E-3</v>
      </c>
      <c r="P987" s="13">
        <f t="shared" si="49"/>
        <v>3.8594369200897205E-3</v>
      </c>
      <c r="Q987" s="7"/>
      <c r="R987" s="8"/>
      <c r="S987" s="8"/>
      <c r="T987" s="8"/>
      <c r="U987" s="8"/>
      <c r="V987" s="13"/>
      <c r="W987" s="14"/>
      <c r="X987" s="1"/>
      <c r="Y987" s="1"/>
      <c r="Z987" s="1"/>
      <c r="AA987" s="1"/>
      <c r="AB987" s="1"/>
      <c r="AC987" s="1"/>
      <c r="AD987" s="8"/>
      <c r="AE987" s="8"/>
      <c r="AF987" s="8"/>
      <c r="AG987" s="8"/>
      <c r="AH987" s="9"/>
      <c r="AI987" s="8"/>
      <c r="AJ987" s="13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7"/>
      <c r="BL987" s="7"/>
      <c r="BM987" s="7"/>
      <c r="BN987" s="7"/>
      <c r="BO987" s="7"/>
      <c r="BP987" s="7"/>
      <c r="BQ987" s="7"/>
      <c r="BR987" s="7"/>
      <c r="BT987" s="8"/>
      <c r="BV987" s="7"/>
      <c r="BW987" s="7"/>
      <c r="BX987" s="7"/>
      <c r="BY987" s="7"/>
      <c r="BZ987" s="7"/>
      <c r="CA987" s="7"/>
    </row>
    <row r="988" spans="1:79" x14ac:dyDescent="0.3">
      <c r="A988" s="1" t="s">
        <v>2986</v>
      </c>
      <c r="B988" s="1"/>
      <c r="C988" s="1" t="s">
        <v>1878</v>
      </c>
      <c r="D988" s="1"/>
      <c r="E988" s="1"/>
      <c r="F988" s="1"/>
      <c r="G988" s="1"/>
      <c r="H988" s="1">
        <v>20066.46</v>
      </c>
      <c r="I988" s="1">
        <v>2.33</v>
      </c>
      <c r="J988" s="12">
        <v>1525.41</v>
      </c>
      <c r="K988" s="5">
        <v>1212.1500000000001</v>
      </c>
      <c r="L988" s="5">
        <v>2535.2600000000002</v>
      </c>
      <c r="M988" s="13">
        <f t="shared" si="48"/>
        <v>2.3266463371102608E-2</v>
      </c>
      <c r="N988" s="13">
        <f t="shared" si="49"/>
        <v>2.7655016303322677E-2</v>
      </c>
      <c r="O988" s="13">
        <f t="shared" si="49"/>
        <v>1.0335486559700069E-2</v>
      </c>
      <c r="P988" s="13">
        <f t="shared" si="49"/>
        <v>4.851328962909518E-3</v>
      </c>
      <c r="Q988" s="7"/>
      <c r="R988" s="8"/>
      <c r="S988" s="8"/>
      <c r="T988" s="8"/>
      <c r="U988" s="8"/>
      <c r="V988" s="13"/>
      <c r="W988" s="14"/>
      <c r="X988" s="1"/>
      <c r="Y988" s="1"/>
      <c r="Z988" s="1"/>
      <c r="AA988" s="1"/>
      <c r="AB988" s="1"/>
      <c r="AC988" s="1"/>
      <c r="AD988" s="8"/>
      <c r="AE988" s="8"/>
      <c r="AF988" s="8"/>
      <c r="AG988" s="8"/>
      <c r="AH988" s="9"/>
      <c r="AI988" s="8"/>
      <c r="AJ988" s="13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7"/>
      <c r="BL988" s="7"/>
      <c r="BM988" s="7"/>
      <c r="BN988" s="7"/>
      <c r="BO988" s="7"/>
      <c r="BP988" s="7"/>
      <c r="BQ988" s="7"/>
      <c r="BR988" s="7"/>
      <c r="BT988" s="8"/>
      <c r="BV988" s="7"/>
      <c r="BW988" s="7"/>
      <c r="BX988" s="7"/>
      <c r="BY988" s="7"/>
      <c r="BZ988" s="7"/>
      <c r="CA988" s="7"/>
    </row>
    <row r="989" spans="1:79" x14ac:dyDescent="0.3">
      <c r="A989" s="1" t="s">
        <v>2987</v>
      </c>
      <c r="B989" s="1"/>
      <c r="C989" s="1" t="s">
        <v>1878</v>
      </c>
      <c r="D989" s="1"/>
      <c r="E989" s="1"/>
      <c r="F989" s="1"/>
      <c r="G989" s="1"/>
      <c r="H989" s="1">
        <v>20336.97</v>
      </c>
      <c r="I989" s="1">
        <v>1.35</v>
      </c>
      <c r="J989" s="12">
        <v>1545.84</v>
      </c>
      <c r="K989" s="5">
        <v>1218.6300000000001</v>
      </c>
      <c r="L989" s="5">
        <v>2521.17</v>
      </c>
      <c r="M989" s="13">
        <f t="shared" si="48"/>
        <v>1.3480703621864709E-2</v>
      </c>
      <c r="N989" s="13">
        <f t="shared" si="49"/>
        <v>1.3393120538084835E-2</v>
      </c>
      <c r="O989" s="13">
        <f t="shared" si="49"/>
        <v>5.3458730355153694E-3</v>
      </c>
      <c r="P989" s="13">
        <f t="shared" si="49"/>
        <v>-5.5576153925042115E-3</v>
      </c>
      <c r="Q989" s="7"/>
      <c r="R989" s="8"/>
      <c r="S989" s="8"/>
      <c r="T989" s="8"/>
      <c r="U989" s="8"/>
      <c r="V989" s="13"/>
      <c r="W989" s="14"/>
      <c r="X989" s="1"/>
      <c r="Y989" s="1"/>
      <c r="Z989" s="1"/>
      <c r="AA989" s="1"/>
      <c r="AB989" s="1"/>
      <c r="AC989" s="1"/>
      <c r="AD989" s="8"/>
      <c r="AE989" s="8"/>
      <c r="AF989" s="8"/>
      <c r="AG989" s="8"/>
      <c r="AH989" s="9"/>
      <c r="AI989" s="8"/>
      <c r="AJ989" s="13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7"/>
      <c r="BL989" s="7"/>
      <c r="BM989" s="7"/>
      <c r="BN989" s="7"/>
      <c r="BO989" s="7"/>
      <c r="BP989" s="7"/>
      <c r="BQ989" s="7"/>
      <c r="BR989" s="7"/>
      <c r="BT989" s="8"/>
      <c r="BV989" s="7"/>
      <c r="BW989" s="7"/>
      <c r="BX989" s="7"/>
      <c r="BY989" s="7"/>
      <c r="BZ989" s="7"/>
      <c r="CA989" s="7"/>
    </row>
    <row r="990" spans="1:79" x14ac:dyDescent="0.3">
      <c r="A990" s="1" t="s">
        <v>2988</v>
      </c>
      <c r="B990" s="1"/>
      <c r="C990" s="1" t="s">
        <v>1878</v>
      </c>
      <c r="D990" s="1"/>
      <c r="E990" s="1"/>
      <c r="F990" s="1"/>
      <c r="G990" s="1"/>
      <c r="H990" s="1">
        <v>20297.580000000002</v>
      </c>
      <c r="I990" s="1">
        <v>-0.19</v>
      </c>
      <c r="J990" s="12">
        <v>1539.32</v>
      </c>
      <c r="K990" s="5">
        <v>1221.3</v>
      </c>
      <c r="L990" s="5">
        <v>2518.14</v>
      </c>
      <c r="M990" s="13">
        <f t="shared" si="48"/>
        <v>-1.936866701381712E-3</v>
      </c>
      <c r="N990" s="13">
        <f t="shared" si="49"/>
        <v>-4.2177715675619787E-3</v>
      </c>
      <c r="O990" s="13">
        <f t="shared" si="49"/>
        <v>2.1909849585188823E-3</v>
      </c>
      <c r="P990" s="13">
        <f t="shared" si="49"/>
        <v>-1.2018229631481914E-3</v>
      </c>
      <c r="Q990" s="7"/>
      <c r="R990" s="8"/>
      <c r="S990" s="8"/>
      <c r="T990" s="8"/>
      <c r="U990" s="8"/>
      <c r="V990" s="13"/>
      <c r="W990" s="14"/>
      <c r="X990" s="1"/>
      <c r="Y990" s="1"/>
      <c r="Z990" s="1"/>
      <c r="AA990" s="1"/>
      <c r="AB990" s="1"/>
      <c r="AC990" s="1"/>
      <c r="AD990" s="8"/>
      <c r="AE990" s="8"/>
      <c r="AF990" s="8"/>
      <c r="AG990" s="8"/>
      <c r="AH990" s="9"/>
      <c r="AI990" s="8"/>
      <c r="AJ990" s="13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7"/>
      <c r="BL990" s="7"/>
      <c r="BM990" s="7"/>
      <c r="BN990" s="7"/>
      <c r="BO990" s="7"/>
      <c r="BP990" s="7"/>
      <c r="BQ990" s="7"/>
      <c r="BR990" s="7"/>
      <c r="BT990" s="8"/>
      <c r="BV990" s="7"/>
      <c r="BW990" s="7"/>
      <c r="BX990" s="7"/>
      <c r="BY990" s="7"/>
      <c r="BZ990" s="7"/>
      <c r="CA990" s="7"/>
    </row>
    <row r="991" spans="1:79" x14ac:dyDescent="0.3">
      <c r="A991" s="1" t="s">
        <v>2989</v>
      </c>
      <c r="B991" s="1"/>
      <c r="C991" s="1" t="s">
        <v>1878</v>
      </c>
      <c r="D991" s="1"/>
      <c r="E991" s="1"/>
      <c r="F991" s="1"/>
      <c r="G991" s="1"/>
      <c r="H991" s="1">
        <v>20476.830000000002</v>
      </c>
      <c r="I991" s="1">
        <v>0.88</v>
      </c>
      <c r="J991" s="12">
        <v>1553.62</v>
      </c>
      <c r="K991" s="5">
        <v>1231.1500000000001</v>
      </c>
      <c r="L991" s="5">
        <v>2510.2800000000002</v>
      </c>
      <c r="M991" s="13">
        <f t="shared" si="48"/>
        <v>8.8311020328530887E-3</v>
      </c>
      <c r="N991" s="13">
        <f t="shared" si="49"/>
        <v>9.2898162825143515E-3</v>
      </c>
      <c r="O991" s="13">
        <f t="shared" si="49"/>
        <v>8.0651764513224311E-3</v>
      </c>
      <c r="P991" s="13">
        <f t="shared" si="49"/>
        <v>-3.1213514737066239E-3</v>
      </c>
      <c r="Q991" s="7"/>
      <c r="R991" s="8"/>
      <c r="S991" s="8"/>
      <c r="T991" s="8"/>
      <c r="U991" s="8"/>
      <c r="V991" s="13"/>
      <c r="W991" s="14"/>
      <c r="X991" s="1"/>
      <c r="Y991" s="1"/>
      <c r="Z991" s="1"/>
      <c r="AA991" s="1"/>
      <c r="AB991" s="1"/>
      <c r="AC991" s="1"/>
      <c r="AD991" s="8"/>
      <c r="AE991" s="8"/>
      <c r="AF991" s="8"/>
      <c r="AG991" s="8"/>
      <c r="AH991" s="9"/>
      <c r="AI991" s="8"/>
      <c r="AJ991" s="13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7"/>
      <c r="BL991" s="7"/>
      <c r="BM991" s="7"/>
      <c r="BN991" s="7"/>
      <c r="BO991" s="7"/>
      <c r="BP991" s="7"/>
      <c r="BQ991" s="7"/>
      <c r="BR991" s="7"/>
      <c r="BT991" s="8"/>
      <c r="BV991" s="7"/>
      <c r="BW991" s="7"/>
      <c r="BX991" s="7"/>
      <c r="BY991" s="7"/>
      <c r="BZ991" s="7"/>
      <c r="CA991" s="7"/>
    </row>
    <row r="992" spans="1:79" x14ac:dyDescent="0.3">
      <c r="A992" s="1" t="s">
        <v>2990</v>
      </c>
      <c r="B992" s="1"/>
      <c r="C992" s="1" t="s">
        <v>1878</v>
      </c>
      <c r="D992" s="1"/>
      <c r="E992" s="1"/>
      <c r="F992" s="1"/>
      <c r="G992" s="1"/>
      <c r="H992" s="1">
        <v>20725.98</v>
      </c>
      <c r="I992" s="1">
        <v>1.22</v>
      </c>
      <c r="J992" s="12">
        <v>1575.78</v>
      </c>
      <c r="K992" s="5">
        <v>1240.96</v>
      </c>
      <c r="L992" s="5">
        <v>2546.2600000000002</v>
      </c>
      <c r="M992" s="13">
        <f t="shared" si="48"/>
        <v>1.2167410678312951E-2</v>
      </c>
      <c r="N992" s="13">
        <f t="shared" si="49"/>
        <v>1.4263462107851455E-2</v>
      </c>
      <c r="O992" s="13">
        <f t="shared" si="49"/>
        <v>7.9681598505461082E-3</v>
      </c>
      <c r="P992" s="13">
        <f t="shared" si="49"/>
        <v>1.4333062447217104E-2</v>
      </c>
      <c r="Q992" s="7"/>
      <c r="R992" s="8"/>
      <c r="S992" s="8"/>
      <c r="T992" s="8"/>
      <c r="U992" s="8"/>
      <c r="V992" s="13"/>
      <c r="W992" s="14"/>
      <c r="X992" s="1"/>
      <c r="Y992" s="1"/>
      <c r="Z992" s="1"/>
      <c r="AA992" s="1"/>
      <c r="AB992" s="1"/>
      <c r="AC992" s="1"/>
      <c r="AD992" s="8"/>
      <c r="AE992" s="8"/>
      <c r="AF992" s="8"/>
      <c r="AG992" s="8"/>
      <c r="AH992" s="9"/>
      <c r="AI992" s="8"/>
      <c r="AJ992" s="13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7"/>
      <c r="BL992" s="7"/>
      <c r="BM992" s="7"/>
      <c r="BN992" s="7"/>
      <c r="BO992" s="7"/>
      <c r="BP992" s="7"/>
      <c r="BQ992" s="7"/>
      <c r="BR992" s="7"/>
      <c r="BT992" s="8"/>
      <c r="BV992" s="7"/>
      <c r="BW992" s="7"/>
      <c r="BX992" s="7"/>
      <c r="BY992" s="7"/>
      <c r="BZ992" s="7"/>
      <c r="CA992" s="7"/>
    </row>
    <row r="993" spans="1:79" x14ac:dyDescent="0.3">
      <c r="A993" s="1" t="s">
        <v>2991</v>
      </c>
      <c r="B993" s="1"/>
      <c r="C993" s="1" t="s">
        <v>1878</v>
      </c>
      <c r="D993" s="1"/>
      <c r="E993" s="1"/>
      <c r="F993" s="1"/>
      <c r="G993" s="1"/>
      <c r="H993" s="1">
        <v>20733.41</v>
      </c>
      <c r="I993" s="1">
        <v>0.04</v>
      </c>
      <c r="J993" s="12">
        <v>1575.33</v>
      </c>
      <c r="K993" s="5">
        <v>1241.1600000000001</v>
      </c>
      <c r="L993" s="5">
        <v>2571.4299999999998</v>
      </c>
      <c r="M993" s="13">
        <f t="shared" si="48"/>
        <v>3.5848727056575491E-4</v>
      </c>
      <c r="N993" s="13">
        <f t="shared" si="49"/>
        <v>-2.8557285915553621E-4</v>
      </c>
      <c r="O993" s="13">
        <f t="shared" si="49"/>
        <v>1.6116554925216242E-4</v>
      </c>
      <c r="P993" s="13">
        <f t="shared" si="49"/>
        <v>9.885086361958173E-3</v>
      </c>
      <c r="Q993" s="7"/>
      <c r="R993" s="8"/>
      <c r="S993" s="8"/>
      <c r="T993" s="8"/>
      <c r="U993" s="8"/>
      <c r="V993" s="13"/>
      <c r="W993" s="14"/>
      <c r="X993" s="1"/>
      <c r="Y993" s="1"/>
      <c r="Z993" s="1"/>
      <c r="AA993" s="1"/>
      <c r="AB993" s="1"/>
      <c r="AC993" s="1"/>
      <c r="AD993" s="8"/>
      <c r="AE993" s="8"/>
      <c r="AF993" s="8"/>
      <c r="AG993" s="8"/>
      <c r="AH993" s="9"/>
      <c r="AI993" s="8"/>
      <c r="AJ993" s="13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7"/>
      <c r="BL993" s="7"/>
      <c r="BM993" s="7"/>
      <c r="BN993" s="7"/>
      <c r="BO993" s="7"/>
      <c r="BP993" s="7"/>
      <c r="BQ993" s="7"/>
      <c r="BR993" s="7"/>
      <c r="BT993" s="8"/>
      <c r="BV993" s="7"/>
      <c r="BW993" s="7"/>
      <c r="BX993" s="7"/>
      <c r="BY993" s="7"/>
      <c r="BZ993" s="7"/>
      <c r="CA993" s="7"/>
    </row>
    <row r="994" spans="1:79" x14ac:dyDescent="0.3">
      <c r="A994" s="1" t="s">
        <v>2992</v>
      </c>
      <c r="B994" s="1"/>
      <c r="C994" s="1" t="s">
        <v>1878</v>
      </c>
      <c r="D994" s="1"/>
      <c r="E994" s="1"/>
      <c r="F994" s="1"/>
      <c r="G994" s="1"/>
      <c r="H994" s="1">
        <v>20693.37</v>
      </c>
      <c r="I994" s="1">
        <v>-0.19</v>
      </c>
      <c r="J994" s="12">
        <v>1571.45</v>
      </c>
      <c r="K994" s="5">
        <v>1236.76</v>
      </c>
      <c r="L994" s="5">
        <v>2582.67</v>
      </c>
      <c r="M994" s="13">
        <f t="shared" si="48"/>
        <v>-1.931182569582135E-3</v>
      </c>
      <c r="N994" s="13">
        <f t="shared" si="49"/>
        <v>-2.4629760113753507E-3</v>
      </c>
      <c r="O994" s="13">
        <f t="shared" si="49"/>
        <v>-3.5450707402753245E-3</v>
      </c>
      <c r="P994" s="13">
        <f t="shared" si="49"/>
        <v>4.3711086827173951E-3</v>
      </c>
      <c r="Q994" s="7"/>
      <c r="R994" s="8"/>
      <c r="S994" s="8"/>
      <c r="T994" s="8"/>
      <c r="U994" s="8"/>
      <c r="V994" s="13"/>
      <c r="W994" s="14"/>
      <c r="X994" s="1"/>
      <c r="Y994" s="1"/>
      <c r="Z994" s="1"/>
      <c r="AA994" s="1"/>
      <c r="AB994" s="1"/>
      <c r="AC994" s="1"/>
      <c r="AD994" s="8"/>
      <c r="AE994" s="8"/>
      <c r="AF994" s="8"/>
      <c r="AG994" s="8"/>
      <c r="AH994" s="9"/>
      <c r="AI994" s="8"/>
      <c r="AJ994" s="13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7"/>
      <c r="BL994" s="7"/>
      <c r="BM994" s="7"/>
      <c r="BN994" s="7"/>
      <c r="BO994" s="7"/>
      <c r="BP994" s="7"/>
      <c r="BQ994" s="7"/>
      <c r="BR994" s="7"/>
      <c r="BT994" s="8"/>
      <c r="BV994" s="7"/>
      <c r="BW994" s="7"/>
      <c r="BX994" s="7"/>
      <c r="BY994" s="7"/>
      <c r="BZ994" s="7"/>
      <c r="CA994" s="7"/>
    </row>
    <row r="995" spans="1:79" x14ac:dyDescent="0.3">
      <c r="A995" s="1" t="s">
        <v>2993</v>
      </c>
      <c r="B995" s="1"/>
      <c r="C995" s="1" t="s">
        <v>1878</v>
      </c>
      <c r="D995" s="1"/>
      <c r="E995" s="1"/>
      <c r="F995" s="1"/>
      <c r="G995" s="1"/>
      <c r="H995" s="1">
        <v>20516.22</v>
      </c>
      <c r="I995" s="1">
        <v>-0.86</v>
      </c>
      <c r="J995" s="12">
        <v>1555.35</v>
      </c>
      <c r="K995" s="5">
        <v>1233.3900000000001</v>
      </c>
      <c r="L995" s="5">
        <v>2603.06</v>
      </c>
      <c r="M995" s="13">
        <f t="shared" si="48"/>
        <v>-8.5607129239944069E-3</v>
      </c>
      <c r="N995" s="13">
        <f t="shared" si="49"/>
        <v>-1.0245314836615949E-2</v>
      </c>
      <c r="O995" s="13">
        <f t="shared" si="49"/>
        <v>-2.7248617355023486E-3</v>
      </c>
      <c r="P995" s="13">
        <f t="shared" si="49"/>
        <v>7.894930440203396E-3</v>
      </c>
      <c r="Q995" s="7"/>
      <c r="R995" s="8"/>
      <c r="S995" s="8"/>
      <c r="T995" s="8"/>
      <c r="U995" s="8"/>
      <c r="V995" s="13"/>
      <c r="W995" s="14"/>
      <c r="X995" s="1"/>
      <c r="Y995" s="1"/>
      <c r="Z995" s="1"/>
      <c r="AA995" s="1"/>
      <c r="AB995" s="1"/>
      <c r="AC995" s="1"/>
      <c r="AD995" s="8"/>
      <c r="AE995" s="8"/>
      <c r="AF995" s="8"/>
      <c r="AG995" s="8"/>
      <c r="AH995" s="9"/>
      <c r="AI995" s="8"/>
      <c r="AJ995" s="13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7"/>
      <c r="BL995" s="7"/>
      <c r="BM995" s="7"/>
      <c r="BN995" s="7"/>
      <c r="BO995" s="7"/>
      <c r="BP995" s="7"/>
      <c r="BQ995" s="7"/>
      <c r="BR995" s="7"/>
      <c r="BT995" s="8"/>
      <c r="BV995" s="7"/>
      <c r="BW995" s="7"/>
      <c r="BX995" s="7"/>
      <c r="BY995" s="7"/>
      <c r="BZ995" s="7"/>
      <c r="CA995" s="7"/>
    </row>
    <row r="996" spans="1:79" x14ac:dyDescent="0.3">
      <c r="A996" s="1" t="s">
        <v>2994</v>
      </c>
      <c r="B996" s="1"/>
      <c r="C996" s="1" t="s">
        <v>1878</v>
      </c>
      <c r="D996" s="1"/>
      <c r="E996" s="1"/>
      <c r="F996" s="1"/>
      <c r="G996" s="1"/>
      <c r="H996" s="1">
        <v>20637.72</v>
      </c>
      <c r="I996" s="1">
        <v>0.59</v>
      </c>
      <c r="J996" s="12">
        <v>1566.47</v>
      </c>
      <c r="K996" s="5">
        <v>1241.51</v>
      </c>
      <c r="L996" s="5">
        <v>2607.17</v>
      </c>
      <c r="M996" s="13">
        <f t="shared" si="48"/>
        <v>5.9221435527596622E-3</v>
      </c>
      <c r="N996" s="13">
        <f t="shared" si="49"/>
        <v>7.1495161860675172E-3</v>
      </c>
      <c r="O996" s="13">
        <f t="shared" si="49"/>
        <v>6.5834812995078096E-3</v>
      </c>
      <c r="P996" s="13">
        <f t="shared" si="49"/>
        <v>1.5789109740076412E-3</v>
      </c>
      <c r="Q996" s="7"/>
      <c r="R996" s="8"/>
      <c r="S996" s="8"/>
      <c r="T996" s="8"/>
      <c r="U996" s="8"/>
      <c r="V996" s="13"/>
      <c r="W996" s="14"/>
      <c r="X996" s="1"/>
      <c r="Y996" s="1"/>
      <c r="Z996" s="1"/>
      <c r="AA996" s="1"/>
      <c r="AB996" s="1"/>
      <c r="AC996" s="1"/>
      <c r="AD996" s="8"/>
      <c r="AE996" s="8"/>
      <c r="AF996" s="8"/>
      <c r="AG996" s="8"/>
      <c r="AH996" s="9"/>
      <c r="AI996" s="8"/>
      <c r="AJ996" s="13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7"/>
      <c r="BL996" s="7"/>
      <c r="BM996" s="7"/>
      <c r="BN996" s="7"/>
      <c r="BO996" s="7"/>
      <c r="BP996" s="7"/>
      <c r="BQ996" s="7"/>
      <c r="BR996" s="7"/>
      <c r="BT996" s="8"/>
      <c r="BV996" s="7"/>
      <c r="BW996" s="7"/>
      <c r="BX996" s="7"/>
      <c r="BY996" s="7"/>
      <c r="BZ996" s="7"/>
      <c r="CA996" s="7"/>
    </row>
    <row r="997" spans="1:79" x14ac:dyDescent="0.3">
      <c r="A997" s="1" t="s">
        <v>2995</v>
      </c>
      <c r="B997" s="1"/>
      <c r="C997" s="1" t="s">
        <v>1878</v>
      </c>
      <c r="D997" s="1"/>
      <c r="E997" s="1"/>
      <c r="F997" s="1"/>
      <c r="G997" s="1"/>
      <c r="H997" s="1">
        <v>20603.46</v>
      </c>
      <c r="I997" s="1">
        <v>-0.17</v>
      </c>
      <c r="J997" s="12">
        <v>1560.06</v>
      </c>
      <c r="K997" s="5">
        <v>1243.28</v>
      </c>
      <c r="L997" s="5">
        <v>2613.85</v>
      </c>
      <c r="M997" s="13">
        <f t="shared" si="48"/>
        <v>-1.6600671004356471E-3</v>
      </c>
      <c r="N997" s="13">
        <f t="shared" si="49"/>
        <v>-4.0920030386794037E-3</v>
      </c>
      <c r="O997" s="13">
        <f t="shared" si="49"/>
        <v>1.4256832405699082E-3</v>
      </c>
      <c r="P997" s="13">
        <f t="shared" si="49"/>
        <v>2.5621651062261996E-3</v>
      </c>
      <c r="Q997" s="7"/>
      <c r="R997" s="8"/>
      <c r="S997" s="8"/>
      <c r="T997" s="8"/>
      <c r="U997" s="8"/>
      <c r="V997" s="13"/>
      <c r="W997" s="14"/>
      <c r="X997" s="1"/>
      <c r="Y997" s="1"/>
      <c r="Z997" s="1"/>
      <c r="AA997" s="1"/>
      <c r="AB997" s="1"/>
      <c r="AC997" s="1"/>
      <c r="AD997" s="8"/>
      <c r="AE997" s="8"/>
      <c r="AF997" s="8"/>
      <c r="AG997" s="8"/>
      <c r="AH997" s="9"/>
      <c r="AI997" s="8"/>
      <c r="AJ997" s="13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7"/>
      <c r="BL997" s="7"/>
      <c r="BM997" s="7"/>
      <c r="BN997" s="7"/>
      <c r="BO997" s="7"/>
      <c r="BP997" s="7"/>
      <c r="BQ997" s="7"/>
      <c r="BR997" s="7"/>
      <c r="BT997" s="8"/>
      <c r="BV997" s="7"/>
      <c r="BW997" s="7"/>
      <c r="BX997" s="7"/>
      <c r="BY997" s="7"/>
      <c r="BZ997" s="7"/>
      <c r="CA997" s="7"/>
    </row>
    <row r="998" spans="1:79" x14ac:dyDescent="0.3">
      <c r="A998" s="1" t="s">
        <v>2996</v>
      </c>
      <c r="B998" s="1"/>
      <c r="C998" s="1" t="s">
        <v>1878</v>
      </c>
      <c r="D998" s="1"/>
      <c r="E998" s="1"/>
      <c r="F998" s="1"/>
      <c r="G998" s="1"/>
      <c r="H998" s="1">
        <v>20635.98</v>
      </c>
      <c r="I998" s="1">
        <v>0.16</v>
      </c>
      <c r="J998" s="12">
        <v>1562.86</v>
      </c>
      <c r="K998" s="5">
        <v>1247.81</v>
      </c>
      <c r="L998" s="5">
        <v>2650.52</v>
      </c>
      <c r="M998" s="13">
        <f t="shared" si="48"/>
        <v>1.5783756708824814E-3</v>
      </c>
      <c r="N998" s="13">
        <f t="shared" si="49"/>
        <v>1.7948027639962394E-3</v>
      </c>
      <c r="O998" s="13">
        <f t="shared" si="49"/>
        <v>3.6435879287046724E-3</v>
      </c>
      <c r="P998" s="13">
        <f t="shared" si="49"/>
        <v>1.4029114141974608E-2</v>
      </c>
      <c r="Q998" s="7"/>
      <c r="R998" s="8"/>
      <c r="S998" s="8"/>
      <c r="T998" s="8"/>
      <c r="U998" s="8"/>
      <c r="V998" s="13"/>
      <c r="W998" s="14"/>
      <c r="X998" s="1"/>
      <c r="Y998" s="1"/>
      <c r="Z998" s="1"/>
      <c r="AA998" s="1"/>
      <c r="AB998" s="1"/>
      <c r="AC998" s="1"/>
      <c r="AD998" s="8"/>
      <c r="AE998" s="8"/>
      <c r="AF998" s="8"/>
      <c r="AG998" s="8"/>
      <c r="AH998" s="9"/>
      <c r="AI998" s="8"/>
      <c r="AJ998" s="13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7"/>
      <c r="BL998" s="7"/>
      <c r="BM998" s="7"/>
      <c r="BN998" s="7"/>
      <c r="BO998" s="7"/>
      <c r="BP998" s="7"/>
      <c r="BQ998" s="7"/>
      <c r="BR998" s="7"/>
      <c r="BT998" s="8"/>
      <c r="BV998" s="7"/>
      <c r="BW998" s="7"/>
      <c r="BX998" s="7"/>
      <c r="BY998" s="7"/>
      <c r="BZ998" s="7"/>
      <c r="CA998" s="7"/>
    </row>
    <row r="999" spans="1:79" x14ac:dyDescent="0.3">
      <c r="A999" s="1" t="s">
        <v>2997</v>
      </c>
      <c r="B999" s="1"/>
      <c r="C999" s="1" t="s">
        <v>1878</v>
      </c>
      <c r="D999" s="1"/>
      <c r="E999" s="1"/>
      <c r="F999" s="1"/>
      <c r="G999" s="1"/>
      <c r="H999" s="1">
        <v>20862.080000000002</v>
      </c>
      <c r="I999" s="1">
        <v>1.1000000000000001</v>
      </c>
      <c r="J999" s="12">
        <v>1579.35</v>
      </c>
      <c r="K999" s="5">
        <v>1264.08</v>
      </c>
      <c r="L999" s="5">
        <v>2677.44</v>
      </c>
      <c r="M999" s="13">
        <f t="shared" si="48"/>
        <v>1.0956591351610312E-2</v>
      </c>
      <c r="N999" s="13">
        <f t="shared" si="49"/>
        <v>1.0551169010659889E-2</v>
      </c>
      <c r="O999" s="13">
        <f t="shared" si="49"/>
        <v>1.3038844054783949E-2</v>
      </c>
      <c r="P999" s="13">
        <f t="shared" si="49"/>
        <v>1.015649759292514E-2</v>
      </c>
      <c r="Q999" s="7"/>
      <c r="R999" s="8"/>
      <c r="S999" s="8"/>
      <c r="T999" s="8"/>
      <c r="U999" s="8"/>
      <c r="V999" s="13"/>
      <c r="W999" s="14"/>
      <c r="X999" s="1"/>
      <c r="Y999" s="1"/>
      <c r="Z999" s="1"/>
      <c r="AA999" s="1"/>
      <c r="AB999" s="1"/>
      <c r="AC999" s="1"/>
      <c r="AD999" s="8"/>
      <c r="AE999" s="8"/>
      <c r="AF999" s="8"/>
      <c r="AG999" s="8"/>
      <c r="AH999" s="9"/>
      <c r="AI999" s="8"/>
      <c r="AJ999" s="13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7"/>
      <c r="BL999" s="7"/>
      <c r="BM999" s="7"/>
      <c r="BN999" s="7"/>
      <c r="BO999" s="7"/>
      <c r="BP999" s="7"/>
      <c r="BQ999" s="7"/>
      <c r="BR999" s="7"/>
      <c r="BT999" s="8"/>
      <c r="BV999" s="7"/>
      <c r="BW999" s="7"/>
      <c r="BX999" s="7"/>
      <c r="BY999" s="7"/>
      <c r="BZ999" s="7"/>
      <c r="CA999" s="7"/>
    </row>
    <row r="1000" spans="1:79" x14ac:dyDescent="0.3">
      <c r="A1000" s="1" t="s">
        <v>2998</v>
      </c>
      <c r="B1000" s="1"/>
      <c r="C1000" s="1" t="s">
        <v>1878</v>
      </c>
      <c r="D1000" s="1"/>
      <c r="E1000" s="1"/>
      <c r="F1000" s="1"/>
      <c r="G1000" s="1"/>
      <c r="H1000" s="1">
        <v>20855.13</v>
      </c>
      <c r="I1000" s="1">
        <v>-0.03</v>
      </c>
      <c r="J1000" s="12">
        <v>1577.73</v>
      </c>
      <c r="K1000" s="5">
        <v>1266.57</v>
      </c>
      <c r="L1000" s="5">
        <v>2697.13</v>
      </c>
      <c r="M1000" s="13">
        <f t="shared" si="48"/>
        <v>-3.3314031966136248E-4</v>
      </c>
      <c r="N1000" s="13">
        <f t="shared" si="49"/>
        <v>-1.02573843669862E-3</v>
      </c>
      <c r="O1000" s="13">
        <f t="shared" si="49"/>
        <v>1.9698120372129146E-3</v>
      </c>
      <c r="P1000" s="13">
        <f t="shared" si="49"/>
        <v>7.3540396796940577E-3</v>
      </c>
      <c r="Q1000" s="7"/>
      <c r="R1000" s="8"/>
      <c r="S1000" s="8"/>
      <c r="T1000" s="8"/>
      <c r="U1000" s="8"/>
      <c r="V1000" s="13"/>
      <c r="W1000" s="14"/>
      <c r="X1000" s="1"/>
      <c r="Y1000" s="1"/>
      <c r="Z1000" s="1"/>
      <c r="AA1000" s="1"/>
      <c r="AB1000" s="1"/>
      <c r="AC1000" s="1"/>
      <c r="AD1000" s="8"/>
      <c r="AE1000" s="8"/>
      <c r="AF1000" s="8"/>
      <c r="AG1000" s="8"/>
      <c r="AH1000" s="9"/>
      <c r="AI1000" s="8"/>
      <c r="AJ1000" s="13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7"/>
      <c r="BL1000" s="7"/>
      <c r="BM1000" s="7"/>
      <c r="BN1000" s="7"/>
      <c r="BO1000" s="7"/>
      <c r="BP1000" s="7"/>
      <c r="BQ1000" s="7"/>
      <c r="BR1000" s="7"/>
      <c r="BT1000" s="8"/>
      <c r="BV1000" s="7"/>
      <c r="BW1000" s="7"/>
      <c r="BX1000" s="7"/>
      <c r="BY1000" s="7"/>
      <c r="BZ1000" s="7"/>
      <c r="CA1000" s="7"/>
    </row>
    <row r="1001" spans="1:79" x14ac:dyDescent="0.3">
      <c r="A1001" s="1" t="s">
        <v>2999</v>
      </c>
      <c r="B1001" s="1"/>
      <c r="C1001" s="1" t="s">
        <v>1878</v>
      </c>
      <c r="D1001" s="1"/>
      <c r="E1001" s="1"/>
      <c r="F1001" s="1"/>
      <c r="G1001" s="1"/>
      <c r="H1001" s="1">
        <v>20862.150000000001</v>
      </c>
      <c r="I1001" s="1">
        <v>0.03</v>
      </c>
      <c r="J1001" s="12">
        <v>1576.27</v>
      </c>
      <c r="K1001" s="5">
        <v>1271.6199999999999</v>
      </c>
      <c r="L1001" s="5">
        <v>2739.77</v>
      </c>
      <c r="M1001" s="13">
        <f t="shared" si="48"/>
        <v>3.3660782742672701E-4</v>
      </c>
      <c r="N1001" s="13">
        <f t="shared" si="49"/>
        <v>-9.2538013475063075E-4</v>
      </c>
      <c r="O1001" s="13">
        <f t="shared" si="49"/>
        <v>3.987146387487428E-3</v>
      </c>
      <c r="P1001" s="13">
        <f t="shared" si="49"/>
        <v>1.5809397396491676E-2</v>
      </c>
      <c r="Q1001" s="7"/>
      <c r="R1001" s="8"/>
      <c r="S1001" s="8"/>
      <c r="T1001" s="8"/>
      <c r="U1001" s="8"/>
      <c r="V1001" s="13"/>
      <c r="W1001" s="14"/>
      <c r="X1001" s="1"/>
      <c r="Y1001" s="1"/>
      <c r="Z1001" s="1"/>
      <c r="AA1001" s="1"/>
      <c r="AB1001" s="1"/>
      <c r="AC1001" s="1"/>
      <c r="AD1001" s="8"/>
      <c r="AE1001" s="8"/>
      <c r="AF1001" s="8"/>
      <c r="AG1001" s="8"/>
      <c r="AH1001" s="9"/>
      <c r="AI1001" s="8"/>
      <c r="AJ1001" s="13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7"/>
      <c r="BL1001" s="7"/>
      <c r="BM1001" s="7"/>
      <c r="BN1001" s="7"/>
      <c r="BO1001" s="7"/>
      <c r="BP1001" s="7"/>
      <c r="BQ1001" s="7"/>
      <c r="BR1001" s="7"/>
      <c r="BT1001" s="8"/>
      <c r="BV1001" s="7"/>
      <c r="BW1001" s="7"/>
      <c r="BX1001" s="7"/>
      <c r="BY1001" s="7"/>
      <c r="BZ1001" s="7"/>
      <c r="CA1001" s="7"/>
    </row>
    <row r="1002" spans="1:79" x14ac:dyDescent="0.3">
      <c r="A1002" s="1" t="s">
        <v>3000</v>
      </c>
      <c r="B1002" s="1"/>
      <c r="C1002" s="1" t="s">
        <v>1878</v>
      </c>
      <c r="D1002" s="1"/>
      <c r="E1002" s="1"/>
      <c r="F1002" s="1"/>
      <c r="G1002" s="1"/>
      <c r="H1002" s="1">
        <v>20820.07</v>
      </c>
      <c r="I1002" s="1">
        <v>-0.2</v>
      </c>
      <c r="J1002" s="12">
        <v>1574.04</v>
      </c>
      <c r="K1002" s="5">
        <v>1269.3399999999999</v>
      </c>
      <c r="L1002" s="5">
        <v>2740.68</v>
      </c>
      <c r="M1002" s="13">
        <f t="shared" si="48"/>
        <v>-2.0170500164173877E-3</v>
      </c>
      <c r="N1002" s="13">
        <f t="shared" si="49"/>
        <v>-1.4147322476479873E-3</v>
      </c>
      <c r="O1002" s="13">
        <f t="shared" si="49"/>
        <v>-1.7929884713986377E-3</v>
      </c>
      <c r="P1002" s="13">
        <f t="shared" si="49"/>
        <v>3.321446690780494E-4</v>
      </c>
      <c r="Q1002" s="7"/>
      <c r="R1002" s="8"/>
      <c r="S1002" s="8"/>
      <c r="T1002" s="8"/>
      <c r="U1002" s="8"/>
      <c r="V1002" s="13"/>
      <c r="W1002" s="14"/>
      <c r="X1002" s="1"/>
      <c r="Y1002" s="1"/>
      <c r="Z1002" s="1"/>
      <c r="AA1002" s="1"/>
      <c r="AB1002" s="1"/>
      <c r="AC1002" s="1"/>
      <c r="AD1002" s="8"/>
      <c r="AE1002" s="8"/>
      <c r="AF1002" s="8"/>
      <c r="AG1002" s="8"/>
      <c r="AH1002" s="9"/>
      <c r="AI1002" s="8"/>
      <c r="AJ1002" s="13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7"/>
      <c r="BL1002" s="7"/>
      <c r="BM1002" s="7"/>
      <c r="BN1002" s="7"/>
      <c r="BO1002" s="7"/>
      <c r="BP1002" s="7"/>
      <c r="BQ1002" s="7"/>
      <c r="BR1002" s="7"/>
      <c r="BT1002" s="8"/>
      <c r="BV1002" s="7"/>
      <c r="BW1002" s="7"/>
      <c r="BX1002" s="7"/>
      <c r="BY1002" s="7"/>
      <c r="BZ1002" s="7"/>
      <c r="CA1002" s="7"/>
    </row>
    <row r="1003" spans="1:79" x14ac:dyDescent="0.3">
      <c r="A1003" s="1" t="s">
        <v>3001</v>
      </c>
      <c r="B1003" s="1"/>
      <c r="C1003" s="1" t="s">
        <v>1878</v>
      </c>
      <c r="D1003" s="1"/>
      <c r="E1003" s="1"/>
      <c r="F1003" s="1"/>
      <c r="G1003" s="1"/>
      <c r="H1003" s="1">
        <v>21299.37</v>
      </c>
      <c r="I1003" s="1">
        <v>2.2999999999999998</v>
      </c>
      <c r="J1003" s="12">
        <v>1616.79</v>
      </c>
      <c r="K1003" s="5">
        <v>1281.99</v>
      </c>
      <c r="L1003" s="5">
        <v>2802.6</v>
      </c>
      <c r="M1003" s="13">
        <f t="shared" si="48"/>
        <v>2.302105612517158E-2</v>
      </c>
      <c r="N1003" s="13">
        <f t="shared" si="49"/>
        <v>2.715941145078915E-2</v>
      </c>
      <c r="O1003" s="13">
        <f t="shared" si="49"/>
        <v>9.9658090031040647E-3</v>
      </c>
      <c r="P1003" s="13">
        <f t="shared" si="49"/>
        <v>2.2592933140680449E-2</v>
      </c>
      <c r="Q1003" s="7"/>
      <c r="R1003" s="8"/>
      <c r="S1003" s="8"/>
      <c r="T1003" s="8"/>
      <c r="U1003" s="8"/>
      <c r="V1003" s="13"/>
      <c r="W1003" s="14"/>
      <c r="X1003" s="1"/>
      <c r="Y1003" s="1"/>
      <c r="Z1003" s="1"/>
      <c r="AA1003" s="1"/>
      <c r="AB1003" s="1"/>
      <c r="AC1003" s="1"/>
      <c r="AD1003" s="8"/>
      <c r="AE1003" s="8"/>
      <c r="AF1003" s="8"/>
      <c r="AG1003" s="8"/>
      <c r="AH1003" s="9"/>
      <c r="AI1003" s="8"/>
      <c r="AJ1003" s="13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7"/>
      <c r="BL1003" s="7"/>
      <c r="BM1003" s="7"/>
      <c r="BN1003" s="7"/>
      <c r="BO1003" s="7"/>
      <c r="BP1003" s="7"/>
      <c r="BQ1003" s="7"/>
      <c r="BR1003" s="7"/>
      <c r="BT1003" s="8"/>
      <c r="BV1003" s="7"/>
      <c r="BW1003" s="7"/>
      <c r="BX1003" s="7"/>
      <c r="BY1003" s="7"/>
      <c r="BZ1003" s="7"/>
      <c r="CA1003" s="7"/>
    </row>
    <row r="1004" spans="1:79" x14ac:dyDescent="0.3">
      <c r="A1004" s="1" t="s">
        <v>3002</v>
      </c>
      <c r="B1004" s="1"/>
      <c r="C1004" s="1" t="s">
        <v>1878</v>
      </c>
      <c r="D1004" s="1"/>
      <c r="E1004" s="1"/>
      <c r="F1004" s="1"/>
      <c r="G1004" s="1"/>
      <c r="H1004" s="1">
        <v>22017.8</v>
      </c>
      <c r="I1004" s="1">
        <v>3.37</v>
      </c>
      <c r="J1004" s="12">
        <v>1682.42</v>
      </c>
      <c r="K1004" s="5">
        <v>1311.8</v>
      </c>
      <c r="L1004" s="5">
        <v>2872.26</v>
      </c>
      <c r="M1004" s="13">
        <f t="shared" si="48"/>
        <v>3.3730105632232332E-2</v>
      </c>
      <c r="N1004" s="13">
        <f t="shared" si="49"/>
        <v>4.0592779519913025E-2</v>
      </c>
      <c r="O1004" s="13">
        <f t="shared" si="49"/>
        <v>2.3252911489169081E-2</v>
      </c>
      <c r="P1004" s="13">
        <f t="shared" si="49"/>
        <v>2.485549132947984E-2</v>
      </c>
      <c r="Q1004" s="7"/>
      <c r="R1004" s="8"/>
      <c r="S1004" s="8"/>
      <c r="T1004" s="8"/>
      <c r="U1004" s="8"/>
      <c r="V1004" s="13"/>
      <c r="W1004" s="14"/>
      <c r="X1004" s="1"/>
      <c r="Y1004" s="1"/>
      <c r="Z1004" s="1"/>
      <c r="AA1004" s="1"/>
      <c r="AB1004" s="1"/>
      <c r="AC1004" s="1"/>
      <c r="AD1004" s="8"/>
      <c r="AE1004" s="8"/>
      <c r="AF1004" s="8"/>
      <c r="AG1004" s="8"/>
      <c r="AH1004" s="9"/>
      <c r="AI1004" s="8"/>
      <c r="AJ1004" s="13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7"/>
      <c r="BL1004" s="7"/>
      <c r="BM1004" s="7"/>
      <c r="BN1004" s="7"/>
      <c r="BO1004" s="7"/>
      <c r="BP1004" s="7"/>
      <c r="BQ1004" s="7"/>
      <c r="BR1004" s="7"/>
      <c r="BT1004" s="8"/>
      <c r="BV1004" s="7"/>
      <c r="BW1004" s="7"/>
      <c r="BX1004" s="7"/>
      <c r="BY1004" s="7"/>
      <c r="BZ1004" s="7"/>
      <c r="CA1004" s="7"/>
    </row>
    <row r="1005" spans="1:79" x14ac:dyDescent="0.3">
      <c r="A1005" s="1" t="s">
        <v>3003</v>
      </c>
      <c r="B1005" s="1"/>
      <c r="C1005" s="1" t="s">
        <v>1878</v>
      </c>
      <c r="D1005" s="1"/>
      <c r="E1005" s="1"/>
      <c r="F1005" s="1"/>
      <c r="G1005" s="1"/>
      <c r="H1005" s="1">
        <v>21953.58</v>
      </c>
      <c r="I1005" s="1">
        <v>-0.28999999999999998</v>
      </c>
      <c r="J1005" s="12">
        <v>1676.27</v>
      </c>
      <c r="K1005" s="5">
        <v>1309.96</v>
      </c>
      <c r="L1005" s="5">
        <v>2883.63</v>
      </c>
      <c r="M1005" s="13">
        <f t="shared" si="48"/>
        <v>-2.9167310085475018E-3</v>
      </c>
      <c r="N1005" s="13">
        <f t="shared" si="49"/>
        <v>-3.6554486988981116E-3</v>
      </c>
      <c r="O1005" s="13">
        <f t="shared" si="49"/>
        <v>-1.402652843421226E-3</v>
      </c>
      <c r="P1005" s="13">
        <f t="shared" si="49"/>
        <v>3.9585552839922489E-3</v>
      </c>
      <c r="Q1005" s="7"/>
      <c r="R1005" s="8"/>
      <c r="S1005" s="8"/>
      <c r="T1005" s="8"/>
      <c r="U1005" s="8"/>
      <c r="V1005" s="13"/>
      <c r="W1005" s="14"/>
      <c r="X1005" s="1"/>
      <c r="Y1005" s="1"/>
      <c r="Z1005" s="1"/>
      <c r="AA1005" s="1"/>
      <c r="AB1005" s="1"/>
      <c r="AC1005" s="1"/>
      <c r="AD1005" s="8"/>
      <c r="AE1005" s="8"/>
      <c r="AF1005" s="8"/>
      <c r="AG1005" s="8"/>
      <c r="AH1005" s="9"/>
      <c r="AI1005" s="8"/>
      <c r="AJ1005" s="13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7"/>
      <c r="BL1005" s="7"/>
      <c r="BM1005" s="7"/>
      <c r="BN1005" s="7"/>
      <c r="BO1005" s="7"/>
      <c r="BP1005" s="7"/>
      <c r="BQ1005" s="7"/>
      <c r="BR1005" s="7"/>
      <c r="BT1005" s="8"/>
      <c r="BV1005" s="7"/>
      <c r="BW1005" s="7"/>
      <c r="BX1005" s="7"/>
      <c r="BY1005" s="7"/>
      <c r="BZ1005" s="7"/>
      <c r="CA1005" s="7"/>
    </row>
    <row r="1006" spans="1:79" x14ac:dyDescent="0.3">
      <c r="A1006" s="1" t="s">
        <v>3004</v>
      </c>
      <c r="B1006" s="1"/>
      <c r="C1006" s="1" t="s">
        <v>1878</v>
      </c>
      <c r="D1006" s="1"/>
      <c r="E1006" s="1"/>
      <c r="F1006" s="1"/>
      <c r="G1006" s="1"/>
      <c r="H1006" s="1">
        <v>21972.55</v>
      </c>
      <c r="I1006" s="1">
        <v>0.09</v>
      </c>
      <c r="J1006" s="12">
        <v>1673.9</v>
      </c>
      <c r="K1006" s="5">
        <v>1318.6</v>
      </c>
      <c r="L1006" s="5">
        <v>2917.7</v>
      </c>
      <c r="M1006" s="13">
        <f t="shared" si="48"/>
        <v>8.6409596976877445E-4</v>
      </c>
      <c r="N1006" s="13">
        <f t="shared" si="49"/>
        <v>-1.4138533768425221E-3</v>
      </c>
      <c r="O1006" s="13">
        <f t="shared" si="49"/>
        <v>6.5956212403430747E-3</v>
      </c>
      <c r="P1006" s="13">
        <f t="shared" si="49"/>
        <v>1.1814969326855218E-2</v>
      </c>
      <c r="Q1006" s="7"/>
      <c r="R1006" s="8"/>
      <c r="S1006" s="8"/>
      <c r="T1006" s="8"/>
      <c r="U1006" s="8"/>
      <c r="V1006" s="13"/>
      <c r="W1006" s="14"/>
      <c r="X1006" s="1"/>
      <c r="Y1006" s="1"/>
      <c r="Z1006" s="1"/>
      <c r="AA1006" s="1"/>
      <c r="AB1006" s="1"/>
      <c r="AC1006" s="1"/>
      <c r="AD1006" s="8"/>
      <c r="AE1006" s="8"/>
      <c r="AF1006" s="8"/>
      <c r="AG1006" s="8"/>
      <c r="AH1006" s="9"/>
      <c r="AI1006" s="8"/>
      <c r="AJ1006" s="13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7"/>
      <c r="BL1006" s="7"/>
      <c r="BM1006" s="7"/>
      <c r="BN1006" s="7"/>
      <c r="BO1006" s="7"/>
      <c r="BP1006" s="7"/>
      <c r="BQ1006" s="7"/>
      <c r="BR1006" s="7"/>
      <c r="BT1006" s="8"/>
      <c r="BV1006" s="7"/>
      <c r="BW1006" s="7"/>
      <c r="BX1006" s="7"/>
      <c r="BY1006" s="7"/>
      <c r="BZ1006" s="7"/>
      <c r="CA1006" s="7"/>
    </row>
    <row r="1007" spans="1:79" x14ac:dyDescent="0.3">
      <c r="A1007" s="1" t="s">
        <v>3005</v>
      </c>
      <c r="B1007" s="1"/>
      <c r="C1007" s="1" t="s">
        <v>1878</v>
      </c>
      <c r="D1007" s="1"/>
      <c r="E1007" s="1"/>
      <c r="F1007" s="1"/>
      <c r="G1007" s="1"/>
      <c r="H1007" s="1">
        <v>21958.3</v>
      </c>
      <c r="I1007" s="1">
        <v>-0.06</v>
      </c>
      <c r="J1007" s="12">
        <v>1667.36</v>
      </c>
      <c r="K1007" s="5">
        <v>1326.47</v>
      </c>
      <c r="L1007" s="5">
        <v>2934.62</v>
      </c>
      <c r="M1007" s="13">
        <f t="shared" si="48"/>
        <v>-6.4853646936746667E-4</v>
      </c>
      <c r="N1007" s="13">
        <f t="shared" si="49"/>
        <v>-3.9070434315073843E-3</v>
      </c>
      <c r="O1007" s="13">
        <f t="shared" si="49"/>
        <v>5.9684513878357492E-3</v>
      </c>
      <c r="P1007" s="13">
        <f t="shared" si="49"/>
        <v>5.7990883229941392E-3</v>
      </c>
      <c r="Q1007" s="7"/>
      <c r="R1007" s="8"/>
      <c r="S1007" s="8"/>
      <c r="T1007" s="8"/>
      <c r="U1007" s="8"/>
      <c r="V1007" s="13"/>
      <c r="W1007" s="14"/>
      <c r="X1007" s="1"/>
      <c r="Y1007" s="1"/>
      <c r="Z1007" s="1"/>
      <c r="AA1007" s="1"/>
      <c r="AB1007" s="1"/>
      <c r="AC1007" s="1"/>
      <c r="AD1007" s="8"/>
      <c r="AE1007" s="8"/>
      <c r="AF1007" s="8"/>
      <c r="AG1007" s="8"/>
      <c r="AH1007" s="9"/>
      <c r="AI1007" s="8"/>
      <c r="AJ1007" s="13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7"/>
      <c r="BL1007" s="7"/>
      <c r="BM1007" s="7"/>
      <c r="BN1007" s="7"/>
      <c r="BO1007" s="7"/>
      <c r="BP1007" s="7"/>
      <c r="BQ1007" s="7"/>
      <c r="BR1007" s="7"/>
      <c r="BT1007" s="8"/>
      <c r="BV1007" s="7"/>
      <c r="BW1007" s="7"/>
      <c r="BX1007" s="7"/>
      <c r="BY1007" s="7"/>
      <c r="BZ1007" s="7"/>
      <c r="CA1007" s="7"/>
    </row>
    <row r="1008" spans="1:79" x14ac:dyDescent="0.3">
      <c r="A1008" s="1" t="s">
        <v>3006</v>
      </c>
      <c r="B1008" s="1"/>
      <c r="C1008" s="1" t="s">
        <v>1878</v>
      </c>
      <c r="D1008" s="1"/>
      <c r="E1008" s="1"/>
      <c r="F1008" s="1"/>
      <c r="G1008" s="1"/>
      <c r="H1008" s="1">
        <v>21813.73</v>
      </c>
      <c r="I1008" s="1">
        <v>-0.66</v>
      </c>
      <c r="J1008" s="12">
        <v>1651.58</v>
      </c>
      <c r="K1008" s="5">
        <v>1322.16</v>
      </c>
      <c r="L1008" s="5">
        <v>2942.8</v>
      </c>
      <c r="M1008" s="13">
        <f t="shared" si="48"/>
        <v>-6.5838430115263691E-3</v>
      </c>
      <c r="N1008" s="13">
        <f t="shared" si="49"/>
        <v>-9.4640629498128348E-3</v>
      </c>
      <c r="O1008" s="13">
        <f t="shared" si="49"/>
        <v>-3.2492253876830191E-3</v>
      </c>
      <c r="P1008" s="13">
        <f t="shared" si="49"/>
        <v>2.7874137026260293E-3</v>
      </c>
      <c r="Q1008" s="7"/>
      <c r="R1008" s="8"/>
      <c r="S1008" s="8"/>
      <c r="T1008" s="8"/>
      <c r="U1008" s="8"/>
      <c r="V1008" s="13"/>
      <c r="W1008" s="14"/>
      <c r="X1008" s="1"/>
      <c r="Y1008" s="1"/>
      <c r="Z1008" s="1"/>
      <c r="AA1008" s="1"/>
      <c r="AB1008" s="1"/>
      <c r="AC1008" s="1"/>
      <c r="AD1008" s="8"/>
      <c r="AE1008" s="8"/>
      <c r="AF1008" s="8"/>
      <c r="AG1008" s="8"/>
      <c r="AH1008" s="9"/>
      <c r="AI1008" s="8"/>
      <c r="AJ1008" s="13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7"/>
      <c r="BL1008" s="7"/>
      <c r="BM1008" s="7"/>
      <c r="BN1008" s="7"/>
      <c r="BO1008" s="7"/>
      <c r="BP1008" s="7"/>
      <c r="BQ1008" s="7"/>
      <c r="BR1008" s="7"/>
      <c r="BT1008" s="8"/>
      <c r="BV1008" s="7"/>
      <c r="BW1008" s="7"/>
      <c r="BX1008" s="7"/>
      <c r="BY1008" s="7"/>
      <c r="BZ1008" s="7"/>
      <c r="CA1008" s="7"/>
    </row>
    <row r="1009" spans="1:79" x14ac:dyDescent="0.3">
      <c r="A1009" s="1" t="s">
        <v>3007</v>
      </c>
      <c r="B1009" s="1"/>
      <c r="C1009" s="1" t="s">
        <v>1878</v>
      </c>
      <c r="D1009" s="1"/>
      <c r="E1009" s="1"/>
      <c r="F1009" s="1"/>
      <c r="G1009" s="1"/>
      <c r="H1009" s="1">
        <v>22276.67</v>
      </c>
      <c r="I1009" s="1">
        <v>2.12</v>
      </c>
      <c r="J1009" s="12">
        <v>1688.32</v>
      </c>
      <c r="K1009" s="5">
        <v>1339.8</v>
      </c>
      <c r="L1009" s="5">
        <v>2984.44</v>
      </c>
      <c r="M1009" s="13">
        <f t="shared" si="48"/>
        <v>2.1222413589972788E-2</v>
      </c>
      <c r="N1009" s="13">
        <f t="shared" si="49"/>
        <v>2.2245365044381682E-2</v>
      </c>
      <c r="O1009" s="13">
        <f t="shared" si="49"/>
        <v>1.3341804320203154E-2</v>
      </c>
      <c r="P1009" s="13">
        <f t="shared" si="49"/>
        <v>1.4149789316297401E-2</v>
      </c>
      <c r="Q1009" s="7"/>
      <c r="R1009" s="8"/>
      <c r="S1009" s="8"/>
      <c r="T1009" s="8"/>
      <c r="U1009" s="8"/>
      <c r="V1009" s="13"/>
      <c r="W1009" s="14"/>
      <c r="X1009" s="1"/>
      <c r="Y1009" s="1"/>
      <c r="Z1009" s="1"/>
      <c r="AA1009" s="1"/>
      <c r="AB1009" s="1"/>
      <c r="AC1009" s="1"/>
      <c r="AD1009" s="8"/>
      <c r="AE1009" s="8"/>
      <c r="AF1009" s="8"/>
      <c r="AG1009" s="8"/>
      <c r="AH1009" s="9"/>
      <c r="AI1009" s="8"/>
      <c r="AJ1009" s="13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7"/>
      <c r="BL1009" s="7"/>
      <c r="BM1009" s="7"/>
      <c r="BN1009" s="7"/>
      <c r="BO1009" s="7"/>
      <c r="BP1009" s="7"/>
      <c r="BQ1009" s="7"/>
      <c r="BR1009" s="7"/>
      <c r="BT1009" s="8"/>
      <c r="BV1009" s="7"/>
      <c r="BW1009" s="7"/>
      <c r="BX1009" s="7"/>
      <c r="BY1009" s="7"/>
      <c r="BZ1009" s="7"/>
      <c r="CA1009" s="7"/>
    </row>
    <row r="1010" spans="1:79" x14ac:dyDescent="0.3">
      <c r="A1010" s="1" t="s">
        <v>3008</v>
      </c>
      <c r="B1010" s="1"/>
      <c r="C1010" s="1" t="s">
        <v>1878</v>
      </c>
      <c r="D1010" s="1"/>
      <c r="E1010" s="1"/>
      <c r="F1010" s="1"/>
      <c r="G1010" s="1"/>
      <c r="H1010" s="1">
        <v>22338.16</v>
      </c>
      <c r="I1010" s="1">
        <v>0.28000000000000003</v>
      </c>
      <c r="J1010" s="12">
        <v>1694.39</v>
      </c>
      <c r="K1010" s="5">
        <v>1352.62</v>
      </c>
      <c r="L1010" s="5">
        <v>2997.46</v>
      </c>
      <c r="M1010" s="13">
        <f t="shared" si="48"/>
        <v>2.7602868830933769E-3</v>
      </c>
      <c r="N1010" s="13">
        <f t="shared" si="49"/>
        <v>3.5952899924185378E-3</v>
      </c>
      <c r="O1010" s="13">
        <f t="shared" si="49"/>
        <v>9.5685923272130768E-3</v>
      </c>
      <c r="P1010" s="13">
        <f t="shared" si="49"/>
        <v>4.3626274946053645E-3</v>
      </c>
      <c r="Q1010" s="7"/>
      <c r="R1010" s="8"/>
      <c r="S1010" s="8"/>
      <c r="T1010" s="8"/>
      <c r="U1010" s="8"/>
      <c r="V1010" s="13"/>
      <c r="W1010" s="14"/>
      <c r="X1010" s="1"/>
      <c r="Y1010" s="1"/>
      <c r="Z1010" s="1"/>
      <c r="AA1010" s="1"/>
      <c r="AB1010" s="1"/>
      <c r="AC1010" s="1"/>
      <c r="AD1010" s="8"/>
      <c r="AE1010" s="8"/>
      <c r="AF1010" s="8"/>
      <c r="AG1010" s="8"/>
      <c r="AH1010" s="9"/>
      <c r="AI1010" s="8"/>
      <c r="AJ1010" s="13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7"/>
      <c r="BL1010" s="7"/>
      <c r="BM1010" s="7"/>
      <c r="BN1010" s="7"/>
      <c r="BO1010" s="7"/>
      <c r="BP1010" s="7"/>
      <c r="BQ1010" s="7"/>
      <c r="BR1010" s="7"/>
      <c r="BT1010" s="8"/>
      <c r="BV1010" s="7"/>
      <c r="BW1010" s="7"/>
      <c r="BX1010" s="7"/>
      <c r="BY1010" s="7"/>
      <c r="BZ1010" s="7"/>
      <c r="CA1010" s="7"/>
    </row>
    <row r="1011" spans="1:79" x14ac:dyDescent="0.3">
      <c r="A1011" s="1" t="s">
        <v>3009</v>
      </c>
      <c r="B1011" s="1"/>
      <c r="C1011" s="1" t="s">
        <v>1878</v>
      </c>
      <c r="D1011" s="1"/>
      <c r="E1011" s="1"/>
      <c r="F1011" s="1"/>
      <c r="G1011" s="1"/>
      <c r="H1011" s="1">
        <v>22012.32</v>
      </c>
      <c r="I1011" s="1">
        <v>-1.46</v>
      </c>
      <c r="J1011" s="12">
        <v>1660.97</v>
      </c>
      <c r="K1011" s="5">
        <v>1364.83</v>
      </c>
      <c r="L1011" s="5">
        <v>3012.61</v>
      </c>
      <c r="M1011" s="13">
        <f t="shared" si="48"/>
        <v>-1.4586698277745391E-2</v>
      </c>
      <c r="N1011" s="13">
        <f t="shared" si="49"/>
        <v>-1.9723912440465341E-2</v>
      </c>
      <c r="O1011" s="13">
        <f t="shared" si="49"/>
        <v>9.026925522319651E-3</v>
      </c>
      <c r="P1011" s="13">
        <f t="shared" si="49"/>
        <v>5.0542792897987354E-3</v>
      </c>
      <c r="Q1011" s="7"/>
      <c r="R1011" s="8"/>
      <c r="S1011" s="8"/>
      <c r="T1011" s="8"/>
      <c r="U1011" s="8"/>
      <c r="V1011" s="13"/>
      <c r="W1011" s="14"/>
      <c r="X1011" s="1"/>
      <c r="Y1011" s="1"/>
      <c r="Z1011" s="1"/>
      <c r="AA1011" s="1"/>
      <c r="AB1011" s="1"/>
      <c r="AC1011" s="1"/>
      <c r="AD1011" s="8"/>
      <c r="AE1011" s="8"/>
      <c r="AF1011" s="8"/>
      <c r="AG1011" s="8"/>
      <c r="AH1011" s="9"/>
      <c r="AI1011" s="8"/>
      <c r="AJ1011" s="13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7"/>
      <c r="BL1011" s="7"/>
      <c r="BM1011" s="7"/>
      <c r="BN1011" s="7"/>
      <c r="BO1011" s="7"/>
      <c r="BP1011" s="7"/>
      <c r="BQ1011" s="7"/>
      <c r="BR1011" s="7"/>
      <c r="BT1011" s="8"/>
      <c r="BV1011" s="7"/>
      <c r="BW1011" s="7"/>
      <c r="BX1011" s="7"/>
      <c r="BY1011" s="7"/>
      <c r="BZ1011" s="7"/>
      <c r="CA1011" s="7"/>
    </row>
    <row r="1012" spans="1:79" x14ac:dyDescent="0.3">
      <c r="A1012" s="1" t="s">
        <v>3010</v>
      </c>
      <c r="B1012" s="1"/>
      <c r="C1012" s="1" t="s">
        <v>1878</v>
      </c>
      <c r="D1012" s="1"/>
      <c r="E1012" s="1"/>
      <c r="F1012" s="1"/>
      <c r="G1012" s="1"/>
      <c r="H1012" s="1">
        <v>22155.21</v>
      </c>
      <c r="I1012" s="1">
        <v>0.65</v>
      </c>
      <c r="J1012" s="12">
        <v>1671.59</v>
      </c>
      <c r="K1012" s="5">
        <v>1379.9</v>
      </c>
      <c r="L1012" s="5">
        <v>3037.01</v>
      </c>
      <c r="M1012" s="13">
        <f t="shared" si="48"/>
        <v>6.491364835691904E-3</v>
      </c>
      <c r="N1012" s="13">
        <f t="shared" si="49"/>
        <v>6.3938541936336968E-3</v>
      </c>
      <c r="O1012" s="13">
        <f t="shared" si="49"/>
        <v>1.1041668193108478E-2</v>
      </c>
      <c r="P1012" s="13">
        <f t="shared" si="49"/>
        <v>8.0992893205560357E-3</v>
      </c>
      <c r="Q1012" s="7"/>
      <c r="R1012" s="8"/>
      <c r="S1012" s="8"/>
      <c r="T1012" s="8"/>
      <c r="U1012" s="8"/>
      <c r="V1012" s="13"/>
      <c r="W1012" s="14"/>
      <c r="X1012" s="1"/>
      <c r="Y1012" s="1"/>
      <c r="Z1012" s="1"/>
      <c r="AA1012" s="1"/>
      <c r="AB1012" s="1"/>
      <c r="AC1012" s="1"/>
      <c r="AD1012" s="8"/>
      <c r="AE1012" s="8"/>
      <c r="AF1012" s="8"/>
      <c r="AG1012" s="8"/>
      <c r="AH1012" s="9"/>
      <c r="AI1012" s="8"/>
      <c r="AJ1012" s="13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7"/>
      <c r="BL1012" s="7"/>
      <c r="BM1012" s="7"/>
      <c r="BN1012" s="7"/>
      <c r="BO1012" s="7"/>
      <c r="BP1012" s="7"/>
      <c r="BQ1012" s="7"/>
      <c r="BR1012" s="7"/>
      <c r="BT1012" s="8"/>
      <c r="BV1012" s="7"/>
      <c r="BW1012" s="7"/>
      <c r="BX1012" s="7"/>
      <c r="BY1012" s="7"/>
      <c r="BZ1012" s="7"/>
      <c r="CA1012" s="7"/>
    </row>
    <row r="1013" spans="1:79" x14ac:dyDescent="0.3">
      <c r="A1013" s="1" t="s">
        <v>3011</v>
      </c>
      <c r="B1013" s="1"/>
      <c r="C1013" s="1" t="s">
        <v>1878</v>
      </c>
      <c r="D1013" s="1"/>
      <c r="E1013" s="1"/>
      <c r="F1013" s="1"/>
      <c r="G1013" s="1"/>
      <c r="H1013" s="1">
        <v>22010.2</v>
      </c>
      <c r="I1013" s="1">
        <v>-0.65</v>
      </c>
      <c r="J1013" s="12">
        <v>1658.25</v>
      </c>
      <c r="K1013" s="5">
        <v>1380.8</v>
      </c>
      <c r="L1013" s="5">
        <v>3072.06</v>
      </c>
      <c r="M1013" s="13">
        <f t="shared" si="48"/>
        <v>-6.5451873396821236E-3</v>
      </c>
      <c r="N1013" s="13">
        <f t="shared" si="49"/>
        <v>-7.9804258221214397E-3</v>
      </c>
      <c r="O1013" s="13">
        <f t="shared" si="49"/>
        <v>6.5222117544738722E-4</v>
      </c>
      <c r="P1013" s="13">
        <f t="shared" si="49"/>
        <v>1.1540956401197233E-2</v>
      </c>
      <c r="Q1013" s="7"/>
      <c r="R1013" s="8"/>
      <c r="S1013" s="8"/>
      <c r="T1013" s="8"/>
      <c r="U1013" s="8"/>
      <c r="V1013" s="13"/>
      <c r="W1013" s="14"/>
      <c r="X1013" s="1"/>
      <c r="Y1013" s="1"/>
      <c r="Z1013" s="1"/>
      <c r="AA1013" s="1"/>
      <c r="AB1013" s="1"/>
      <c r="AC1013" s="1"/>
      <c r="AD1013" s="8"/>
      <c r="AE1013" s="8"/>
      <c r="AF1013" s="8"/>
      <c r="AG1013" s="8"/>
      <c r="AH1013" s="9"/>
      <c r="AI1013" s="8"/>
      <c r="AJ1013" s="13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7"/>
      <c r="BL1013" s="7"/>
      <c r="BM1013" s="7"/>
      <c r="BN1013" s="7"/>
      <c r="BO1013" s="7"/>
      <c r="BP1013" s="7"/>
      <c r="BQ1013" s="7"/>
      <c r="BR1013" s="7"/>
      <c r="BT1013" s="8"/>
      <c r="BV1013" s="7"/>
      <c r="BW1013" s="7"/>
      <c r="BX1013" s="7"/>
      <c r="BY1013" s="7"/>
      <c r="BZ1013" s="7"/>
      <c r="CA1013" s="7"/>
    </row>
    <row r="1014" spans="1:79" x14ac:dyDescent="0.3">
      <c r="A1014" s="1" t="s">
        <v>3012</v>
      </c>
      <c r="B1014" s="1"/>
      <c r="C1014" s="1" t="s">
        <v>1878</v>
      </c>
      <c r="D1014" s="1"/>
      <c r="E1014" s="1"/>
      <c r="F1014" s="1"/>
      <c r="G1014" s="1"/>
      <c r="H1014" s="1">
        <v>22144</v>
      </c>
      <c r="I1014" s="1">
        <v>0.61</v>
      </c>
      <c r="J1014" s="12">
        <v>1665.96</v>
      </c>
      <c r="K1014" s="5">
        <v>1383.63</v>
      </c>
      <c r="L1014" s="5">
        <v>3123.4</v>
      </c>
      <c r="M1014" s="13">
        <f t="shared" si="48"/>
        <v>6.0789997364858461E-3</v>
      </c>
      <c r="N1014" s="13">
        <f t="shared" si="49"/>
        <v>4.6494798733605069E-3</v>
      </c>
      <c r="O1014" s="13">
        <f t="shared" si="49"/>
        <v>2.0495365005794852E-3</v>
      </c>
      <c r="P1014" s="13">
        <f t="shared" si="49"/>
        <v>1.6711913178779181E-2</v>
      </c>
      <c r="Q1014" s="7"/>
      <c r="R1014" s="8"/>
      <c r="S1014" s="8"/>
      <c r="T1014" s="8"/>
      <c r="U1014" s="8"/>
      <c r="V1014" s="13"/>
      <c r="W1014" s="14"/>
      <c r="X1014" s="1"/>
      <c r="Y1014" s="1"/>
      <c r="Z1014" s="1"/>
      <c r="AA1014" s="1"/>
      <c r="AB1014" s="1"/>
      <c r="AC1014" s="1"/>
      <c r="AD1014" s="8"/>
      <c r="AE1014" s="8"/>
      <c r="AF1014" s="8"/>
      <c r="AG1014" s="8"/>
      <c r="AH1014" s="9"/>
      <c r="AI1014" s="8"/>
      <c r="AJ1014" s="13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7"/>
      <c r="BL1014" s="7"/>
      <c r="BM1014" s="7"/>
      <c r="BN1014" s="7"/>
      <c r="BO1014" s="7"/>
      <c r="BP1014" s="7"/>
      <c r="BQ1014" s="7"/>
      <c r="BR1014" s="7"/>
      <c r="BT1014" s="8"/>
      <c r="BV1014" s="7"/>
      <c r="BW1014" s="7"/>
      <c r="BX1014" s="7"/>
      <c r="BY1014" s="7"/>
      <c r="BZ1014" s="7"/>
      <c r="CA1014" s="7"/>
    </row>
    <row r="1015" spans="1:79" x14ac:dyDescent="0.3">
      <c r="A1015" s="1" t="s">
        <v>3013</v>
      </c>
      <c r="B1015" s="1"/>
      <c r="C1015" s="1" t="s">
        <v>1878</v>
      </c>
      <c r="D1015" s="1"/>
      <c r="E1015" s="1"/>
      <c r="F1015" s="1"/>
      <c r="G1015" s="1"/>
      <c r="H1015" s="1">
        <v>22238.18</v>
      </c>
      <c r="I1015" s="1">
        <v>0.43</v>
      </c>
      <c r="J1015" s="12">
        <v>1670.4</v>
      </c>
      <c r="K1015" s="5">
        <v>1398.48</v>
      </c>
      <c r="L1015" s="5">
        <v>3169.61</v>
      </c>
      <c r="M1015" s="13">
        <f t="shared" si="48"/>
        <v>4.253070809248527E-3</v>
      </c>
      <c r="N1015" s="13">
        <f t="shared" si="49"/>
        <v>2.6651300151263602E-3</v>
      </c>
      <c r="O1015" s="13">
        <f t="shared" si="49"/>
        <v>1.0732638060753086E-2</v>
      </c>
      <c r="P1015" s="13">
        <f t="shared" si="49"/>
        <v>1.4794774924761445E-2</v>
      </c>
      <c r="Q1015" s="7"/>
      <c r="R1015" s="8"/>
      <c r="S1015" s="8"/>
      <c r="T1015" s="8"/>
      <c r="U1015" s="8"/>
      <c r="V1015" s="13"/>
      <c r="W1015" s="14"/>
      <c r="X1015" s="1"/>
      <c r="Y1015" s="1"/>
      <c r="Z1015" s="1"/>
      <c r="AA1015" s="1"/>
      <c r="AB1015" s="1"/>
      <c r="AC1015" s="1"/>
      <c r="AD1015" s="8"/>
      <c r="AE1015" s="8"/>
      <c r="AF1015" s="8"/>
      <c r="AG1015" s="8"/>
      <c r="AH1015" s="9"/>
      <c r="AI1015" s="8"/>
      <c r="AJ1015" s="13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7"/>
      <c r="BL1015" s="7"/>
      <c r="BM1015" s="7"/>
      <c r="BN1015" s="7"/>
      <c r="BO1015" s="7"/>
      <c r="BP1015" s="7"/>
      <c r="BQ1015" s="7"/>
      <c r="BR1015" s="7"/>
      <c r="BT1015" s="8"/>
      <c r="BV1015" s="7"/>
      <c r="BW1015" s="7"/>
      <c r="BX1015" s="7"/>
      <c r="BY1015" s="7"/>
      <c r="BZ1015" s="7"/>
      <c r="CA1015" s="7"/>
    </row>
    <row r="1016" spans="1:79" x14ac:dyDescent="0.3">
      <c r="A1016" s="1" t="s">
        <v>3014</v>
      </c>
      <c r="B1016" s="1"/>
      <c r="C1016" s="1" t="s">
        <v>1878</v>
      </c>
      <c r="D1016" s="1"/>
      <c r="E1016" s="1"/>
      <c r="F1016" s="1"/>
      <c r="G1016" s="1"/>
      <c r="H1016" s="1">
        <v>22137.200000000001</v>
      </c>
      <c r="I1016" s="1">
        <v>-0.45</v>
      </c>
      <c r="J1016" s="12">
        <v>1659.08</v>
      </c>
      <c r="K1016" s="5">
        <v>1404.28</v>
      </c>
      <c r="L1016" s="5">
        <v>3147.44</v>
      </c>
      <c r="M1016" s="13">
        <f t="shared" si="48"/>
        <v>-4.5408392233536876E-3</v>
      </c>
      <c r="N1016" s="13">
        <f t="shared" si="49"/>
        <v>-6.7768199233717574E-3</v>
      </c>
      <c r="O1016" s="13">
        <f t="shared" si="49"/>
        <v>4.1473599908472547E-3</v>
      </c>
      <c r="P1016" s="13">
        <f t="shared" si="49"/>
        <v>-6.9945513801382697E-3</v>
      </c>
      <c r="Q1016" s="7"/>
      <c r="R1016" s="8"/>
      <c r="S1016" s="8"/>
      <c r="T1016" s="8"/>
      <c r="U1016" s="8"/>
      <c r="V1016" s="13"/>
      <c r="W1016" s="14"/>
      <c r="X1016" s="1"/>
      <c r="Y1016" s="1"/>
      <c r="Z1016" s="1"/>
      <c r="AA1016" s="1"/>
      <c r="AB1016" s="1"/>
      <c r="AC1016" s="1"/>
      <c r="AD1016" s="8"/>
      <c r="AE1016" s="8"/>
      <c r="AF1016" s="8"/>
      <c r="AG1016" s="8"/>
      <c r="AH1016" s="9"/>
      <c r="AI1016" s="8"/>
      <c r="AJ1016" s="13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7"/>
      <c r="BL1016" s="7"/>
      <c r="BM1016" s="7"/>
      <c r="BN1016" s="7"/>
      <c r="BO1016" s="7"/>
      <c r="BP1016" s="7"/>
      <c r="BQ1016" s="7"/>
      <c r="BR1016" s="7"/>
      <c r="BT1016" s="8"/>
      <c r="BV1016" s="7"/>
      <c r="BW1016" s="7"/>
      <c r="BX1016" s="7"/>
      <c r="BY1016" s="7"/>
      <c r="BZ1016" s="7"/>
      <c r="CA1016" s="7"/>
    </row>
    <row r="1017" spans="1:79" x14ac:dyDescent="0.3">
      <c r="A1017" s="1" t="s">
        <v>3015</v>
      </c>
      <c r="B1017" s="1"/>
      <c r="C1017" s="1" t="s">
        <v>1878</v>
      </c>
      <c r="D1017" s="1"/>
      <c r="E1017" s="1"/>
      <c r="F1017" s="1"/>
      <c r="G1017" s="1"/>
      <c r="H1017" s="1">
        <v>22411.71</v>
      </c>
      <c r="I1017" s="1">
        <v>1.24</v>
      </c>
      <c r="J1017" s="12">
        <v>1679.5</v>
      </c>
      <c r="K1017" s="5">
        <v>1432.02</v>
      </c>
      <c r="L1017" s="5">
        <v>3157.59</v>
      </c>
      <c r="M1017" s="13">
        <f t="shared" si="48"/>
        <v>1.2400393907088469E-2</v>
      </c>
      <c r="N1017" s="13">
        <f t="shared" si="49"/>
        <v>1.2308026134966399E-2</v>
      </c>
      <c r="O1017" s="13">
        <f t="shared" si="49"/>
        <v>1.9753895234568608E-2</v>
      </c>
      <c r="P1017" s="13">
        <f t="shared" si="49"/>
        <v>3.2248430470478429E-3</v>
      </c>
      <c r="Q1017" s="7"/>
      <c r="R1017" s="8"/>
      <c r="S1017" s="8"/>
      <c r="T1017" s="8"/>
      <c r="U1017" s="8"/>
      <c r="V1017" s="13"/>
      <c r="W1017" s="14"/>
      <c r="X1017" s="1"/>
      <c r="Y1017" s="1"/>
      <c r="Z1017" s="1"/>
      <c r="AA1017" s="1"/>
      <c r="AB1017" s="1"/>
      <c r="AC1017" s="1"/>
      <c r="AD1017" s="8"/>
      <c r="AE1017" s="8"/>
      <c r="AF1017" s="8"/>
      <c r="AG1017" s="8"/>
      <c r="AH1017" s="9"/>
      <c r="AI1017" s="8"/>
      <c r="AJ1017" s="13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7"/>
      <c r="BL1017" s="7"/>
      <c r="BM1017" s="7"/>
      <c r="BN1017" s="7"/>
      <c r="BO1017" s="7"/>
      <c r="BP1017" s="7"/>
      <c r="BQ1017" s="7"/>
      <c r="BR1017" s="7"/>
      <c r="BT1017" s="8"/>
      <c r="BV1017" s="7"/>
      <c r="BW1017" s="7"/>
      <c r="BX1017" s="7"/>
      <c r="BY1017" s="7"/>
      <c r="BZ1017" s="7"/>
      <c r="CA1017" s="7"/>
    </row>
    <row r="1018" spans="1:79" x14ac:dyDescent="0.3">
      <c r="A1018" s="1" t="s">
        <v>3016</v>
      </c>
      <c r="B1018" s="1"/>
      <c r="C1018" s="1" t="s">
        <v>1878</v>
      </c>
      <c r="D1018" s="1"/>
      <c r="E1018" s="1"/>
      <c r="F1018" s="1"/>
      <c r="G1018" s="1"/>
      <c r="H1018" s="1">
        <v>22490.12</v>
      </c>
      <c r="I1018" s="1">
        <v>0.35</v>
      </c>
      <c r="J1018" s="12">
        <v>1683.35</v>
      </c>
      <c r="K1018" s="5">
        <v>1443.33</v>
      </c>
      <c r="L1018" s="5">
        <v>3193.32</v>
      </c>
      <c r="M1018" s="13">
        <f t="shared" si="48"/>
        <v>3.4986174638169665E-3</v>
      </c>
      <c r="N1018" s="13">
        <f t="shared" si="49"/>
        <v>2.2923489133670483E-3</v>
      </c>
      <c r="O1018" s="13">
        <f t="shared" si="49"/>
        <v>7.8979343863911922E-3</v>
      </c>
      <c r="P1018" s="13">
        <f t="shared" si="49"/>
        <v>1.1315591954623727E-2</v>
      </c>
      <c r="Q1018" s="7"/>
      <c r="R1018" s="8"/>
      <c r="S1018" s="8"/>
      <c r="T1018" s="8"/>
      <c r="U1018" s="8"/>
      <c r="V1018" s="13"/>
      <c r="W1018" s="14"/>
      <c r="X1018" s="1"/>
      <c r="Y1018" s="1"/>
      <c r="Z1018" s="1"/>
      <c r="AA1018" s="1"/>
      <c r="AB1018" s="1"/>
      <c r="AC1018" s="1"/>
      <c r="AD1018" s="8"/>
      <c r="AE1018" s="8"/>
      <c r="AF1018" s="8"/>
      <c r="AG1018" s="8"/>
      <c r="AH1018" s="9"/>
      <c r="AI1018" s="8"/>
      <c r="AJ1018" s="13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7"/>
      <c r="BL1018" s="7"/>
      <c r="BM1018" s="7"/>
      <c r="BN1018" s="7"/>
      <c r="BO1018" s="7"/>
      <c r="BP1018" s="7"/>
      <c r="BQ1018" s="7"/>
      <c r="BR1018" s="7"/>
      <c r="BT1018" s="8"/>
      <c r="BV1018" s="7"/>
      <c r="BW1018" s="7"/>
      <c r="BX1018" s="7"/>
      <c r="BY1018" s="7"/>
      <c r="BZ1018" s="7"/>
      <c r="CA1018" s="7"/>
    </row>
    <row r="1019" spans="1:79" x14ac:dyDescent="0.3">
      <c r="A1019" s="1" t="s">
        <v>3017</v>
      </c>
      <c r="B1019" s="1"/>
      <c r="C1019" s="1" t="s">
        <v>1878</v>
      </c>
      <c r="D1019" s="1"/>
      <c r="E1019" s="1"/>
      <c r="F1019" s="1"/>
      <c r="G1019" s="1"/>
      <c r="H1019" s="1">
        <v>22518.16</v>
      </c>
      <c r="I1019" s="1">
        <v>0.12</v>
      </c>
      <c r="J1019" s="12">
        <v>1677.41</v>
      </c>
      <c r="K1019" s="5">
        <v>1452.54</v>
      </c>
      <c r="L1019" s="5">
        <v>3230.07</v>
      </c>
      <c r="M1019" s="13">
        <f t="shared" si="48"/>
        <v>1.2467696926472538E-3</v>
      </c>
      <c r="N1019" s="13">
        <f t="shared" si="49"/>
        <v>-3.5286779338817853E-3</v>
      </c>
      <c r="O1019" s="13">
        <f t="shared" si="49"/>
        <v>6.3810770925567528E-3</v>
      </c>
      <c r="P1019" s="13">
        <f t="shared" si="49"/>
        <v>1.1508398782458462E-2</v>
      </c>
      <c r="Q1019" s="7"/>
      <c r="R1019" s="8"/>
      <c r="S1019" s="8"/>
      <c r="T1019" s="8"/>
      <c r="U1019" s="8"/>
      <c r="V1019" s="13"/>
      <c r="W1019" s="14"/>
      <c r="X1019" s="1"/>
      <c r="Y1019" s="1"/>
      <c r="Z1019" s="1"/>
      <c r="AA1019" s="1"/>
      <c r="AB1019" s="1"/>
      <c r="AC1019" s="1"/>
      <c r="AD1019" s="8"/>
      <c r="AE1019" s="8"/>
      <c r="AF1019" s="8"/>
      <c r="AG1019" s="8"/>
      <c r="AH1019" s="9"/>
      <c r="AI1019" s="8"/>
      <c r="AJ1019" s="13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7"/>
      <c r="BL1019" s="7"/>
      <c r="BM1019" s="7"/>
      <c r="BN1019" s="7"/>
      <c r="BO1019" s="7"/>
      <c r="BP1019" s="7"/>
      <c r="BQ1019" s="7"/>
      <c r="BR1019" s="7"/>
      <c r="BT1019" s="8"/>
      <c r="BV1019" s="7"/>
      <c r="BW1019" s="7"/>
      <c r="BX1019" s="7"/>
      <c r="BY1019" s="7"/>
      <c r="BZ1019" s="7"/>
      <c r="CA1019" s="7"/>
    </row>
    <row r="1020" spans="1:79" x14ac:dyDescent="0.3">
      <c r="A1020" s="1" t="s">
        <v>3018</v>
      </c>
      <c r="B1020" s="1"/>
      <c r="C1020" s="1" t="s">
        <v>1878</v>
      </c>
      <c r="D1020" s="1"/>
      <c r="E1020" s="1"/>
      <c r="F1020" s="1"/>
      <c r="G1020" s="1"/>
      <c r="H1020" s="1">
        <v>22469.07</v>
      </c>
      <c r="I1020" s="1">
        <v>-0.22</v>
      </c>
      <c r="J1020" s="12">
        <v>1673.87</v>
      </c>
      <c r="K1020" s="5">
        <v>1451.92</v>
      </c>
      <c r="L1020" s="5">
        <v>3226.24</v>
      </c>
      <c r="M1020" s="13">
        <f t="shared" si="48"/>
        <v>-2.1800182608170404E-3</v>
      </c>
      <c r="N1020" s="13">
        <f t="shared" si="49"/>
        <v>-2.1103963849030682E-3</v>
      </c>
      <c r="O1020" s="13">
        <f t="shared" si="49"/>
        <v>-4.2683850358671283E-4</v>
      </c>
      <c r="P1020" s="13">
        <f t="shared" si="49"/>
        <v>-1.1857328169360137E-3</v>
      </c>
      <c r="Q1020" s="7"/>
      <c r="R1020" s="8"/>
      <c r="S1020" s="8"/>
      <c r="T1020" s="8"/>
      <c r="U1020" s="8"/>
      <c r="V1020" s="13"/>
      <c r="W1020" s="14"/>
      <c r="X1020" s="1"/>
      <c r="Y1020" s="1"/>
      <c r="Z1020" s="1"/>
      <c r="AA1020" s="1"/>
      <c r="AB1020" s="1"/>
      <c r="AC1020" s="1"/>
      <c r="AD1020" s="8"/>
      <c r="AE1020" s="8"/>
      <c r="AF1020" s="8"/>
      <c r="AG1020" s="8"/>
      <c r="AH1020" s="9"/>
      <c r="AI1020" s="8"/>
      <c r="AJ1020" s="13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7"/>
      <c r="BL1020" s="7"/>
      <c r="BM1020" s="7"/>
      <c r="BN1020" s="7"/>
      <c r="BO1020" s="7"/>
      <c r="BP1020" s="7"/>
      <c r="BQ1020" s="7"/>
      <c r="BR1020" s="7"/>
      <c r="BT1020" s="8"/>
      <c r="BV1020" s="7"/>
      <c r="BW1020" s="7"/>
      <c r="BX1020" s="7"/>
      <c r="BY1020" s="7"/>
      <c r="BZ1020" s="7"/>
      <c r="CA1020" s="7"/>
    </row>
    <row r="1021" spans="1:79" x14ac:dyDescent="0.3">
      <c r="A1021" s="1" t="s">
        <v>3019</v>
      </c>
      <c r="B1021" s="1"/>
      <c r="C1021" s="1" t="s">
        <v>1878</v>
      </c>
      <c r="D1021" s="1"/>
      <c r="E1021" s="1"/>
      <c r="F1021" s="1"/>
      <c r="G1021" s="1"/>
      <c r="H1021" s="1">
        <v>21829.919999999998</v>
      </c>
      <c r="I1021" s="1">
        <v>-2.84</v>
      </c>
      <c r="J1021" s="12">
        <v>1620</v>
      </c>
      <c r="K1021" s="5">
        <v>1411.8</v>
      </c>
      <c r="L1021" s="5">
        <v>3084.51</v>
      </c>
      <c r="M1021" s="13">
        <f t="shared" si="48"/>
        <v>-2.8445770118656566E-2</v>
      </c>
      <c r="N1021" s="13">
        <f t="shared" si="49"/>
        <v>-3.2182905482504576E-2</v>
      </c>
      <c r="O1021" s="13">
        <f t="shared" si="49"/>
        <v>-2.7632376439473361E-2</v>
      </c>
      <c r="P1021" s="13">
        <f t="shared" si="49"/>
        <v>-4.3930395754810392E-2</v>
      </c>
      <c r="Q1021" s="7"/>
      <c r="R1021" s="8"/>
      <c r="S1021" s="8"/>
      <c r="T1021" s="8"/>
      <c r="U1021" s="8"/>
      <c r="V1021" s="13"/>
      <c r="W1021" s="14"/>
      <c r="X1021" s="1"/>
      <c r="Y1021" s="1"/>
      <c r="Z1021" s="1"/>
      <c r="AA1021" s="1"/>
      <c r="AB1021" s="1"/>
      <c r="AC1021" s="1"/>
      <c r="AD1021" s="8"/>
      <c r="AE1021" s="8"/>
      <c r="AF1021" s="8"/>
      <c r="AG1021" s="8"/>
      <c r="AH1021" s="9"/>
      <c r="AI1021" s="8"/>
      <c r="AJ1021" s="13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7"/>
      <c r="BL1021" s="7"/>
      <c r="BM1021" s="7"/>
      <c r="BN1021" s="7"/>
      <c r="BO1021" s="7"/>
      <c r="BP1021" s="7"/>
      <c r="BQ1021" s="7"/>
      <c r="BR1021" s="7"/>
      <c r="BT1021" s="8"/>
      <c r="BV1021" s="7"/>
      <c r="BW1021" s="7"/>
      <c r="BX1021" s="7"/>
      <c r="BY1021" s="7"/>
      <c r="BZ1021" s="7"/>
      <c r="CA1021" s="7"/>
    </row>
    <row r="1022" spans="1:79" x14ac:dyDescent="0.3">
      <c r="A1022" s="1" t="s">
        <v>3020</v>
      </c>
      <c r="B1022" s="1"/>
      <c r="C1022" s="1" t="s">
        <v>1878</v>
      </c>
      <c r="D1022" s="1"/>
      <c r="E1022" s="1"/>
      <c r="F1022" s="1"/>
      <c r="G1022" s="1"/>
      <c r="H1022" s="1">
        <v>21751.41</v>
      </c>
      <c r="I1022" s="1">
        <v>-0.36</v>
      </c>
      <c r="J1022" s="12">
        <v>1611.05</v>
      </c>
      <c r="K1022" s="5">
        <v>1413.66</v>
      </c>
      <c r="L1022" s="5">
        <v>3102.23</v>
      </c>
      <c r="M1022" s="13">
        <f t="shared" si="48"/>
        <v>-3.5964401152179803E-3</v>
      </c>
      <c r="N1022" s="13">
        <f t="shared" si="49"/>
        <v>-5.5246913580246915E-3</v>
      </c>
      <c r="O1022" s="13">
        <f t="shared" si="49"/>
        <v>1.3174670633235852E-3</v>
      </c>
      <c r="P1022" s="13">
        <f t="shared" si="49"/>
        <v>5.7448346739028544E-3</v>
      </c>
      <c r="Q1022" s="7"/>
      <c r="R1022" s="8"/>
      <c r="S1022" s="8"/>
      <c r="T1022" s="8"/>
      <c r="U1022" s="8"/>
      <c r="V1022" s="13"/>
      <c r="W1022" s="14"/>
      <c r="X1022" s="1"/>
      <c r="Y1022" s="1"/>
      <c r="Z1022" s="1"/>
      <c r="AA1022" s="1"/>
      <c r="AB1022" s="1"/>
      <c r="AC1022" s="1"/>
      <c r="AD1022" s="8"/>
      <c r="AE1022" s="8"/>
      <c r="AF1022" s="8"/>
      <c r="AG1022" s="8"/>
      <c r="AH1022" s="9"/>
      <c r="AI1022" s="8"/>
      <c r="AJ1022" s="13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7"/>
      <c r="BL1022" s="7"/>
      <c r="BM1022" s="7"/>
      <c r="BN1022" s="7"/>
      <c r="BO1022" s="7"/>
      <c r="BP1022" s="7"/>
      <c r="BQ1022" s="7"/>
      <c r="BR1022" s="7"/>
      <c r="BT1022" s="8"/>
      <c r="BV1022" s="7"/>
      <c r="BW1022" s="7"/>
      <c r="BX1022" s="7"/>
      <c r="BY1022" s="7"/>
      <c r="BZ1022" s="7"/>
      <c r="CA1022" s="7"/>
    </row>
    <row r="1023" spans="1:79" x14ac:dyDescent="0.3">
      <c r="A1023" s="1" t="s">
        <v>3021</v>
      </c>
      <c r="B1023" s="1"/>
      <c r="C1023" s="1" t="s">
        <v>1878</v>
      </c>
      <c r="D1023" s="1"/>
      <c r="E1023" s="1"/>
      <c r="F1023" s="1"/>
      <c r="G1023" s="1"/>
      <c r="H1023" s="1">
        <v>21947.21</v>
      </c>
      <c r="I1023" s="1">
        <v>0.9</v>
      </c>
      <c r="J1023" s="12">
        <v>1631.99</v>
      </c>
      <c r="K1023" s="5">
        <v>1421.67</v>
      </c>
      <c r="L1023" s="5">
        <v>3130.99</v>
      </c>
      <c r="M1023" s="13">
        <f t="shared" si="48"/>
        <v>9.0017152911006093E-3</v>
      </c>
      <c r="N1023" s="13">
        <f t="shared" si="49"/>
        <v>1.2997734396821947E-2</v>
      </c>
      <c r="O1023" s="13">
        <f t="shared" si="49"/>
        <v>5.6661432027502734E-3</v>
      </c>
      <c r="P1023" s="13">
        <f t="shared" si="49"/>
        <v>9.2707503956830362E-3</v>
      </c>
      <c r="Q1023" s="7"/>
      <c r="R1023" s="8"/>
      <c r="S1023" s="8"/>
      <c r="T1023" s="8"/>
      <c r="U1023" s="8"/>
      <c r="V1023" s="13"/>
      <c r="W1023" s="14"/>
      <c r="X1023" s="1"/>
      <c r="Y1023" s="1"/>
      <c r="Z1023" s="1"/>
      <c r="AA1023" s="1"/>
      <c r="AB1023" s="1"/>
      <c r="AC1023" s="1"/>
      <c r="AD1023" s="8"/>
      <c r="AE1023" s="8"/>
      <c r="AF1023" s="8"/>
      <c r="AG1023" s="8"/>
      <c r="AH1023" s="9"/>
      <c r="AI1023" s="8"/>
      <c r="AJ1023" s="13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7"/>
      <c r="BL1023" s="7"/>
      <c r="BM1023" s="7"/>
      <c r="BN1023" s="7"/>
      <c r="BO1023" s="7"/>
      <c r="BP1023" s="7"/>
      <c r="BQ1023" s="7"/>
      <c r="BR1023" s="7"/>
      <c r="BT1023" s="8"/>
      <c r="BV1023" s="7"/>
      <c r="BW1023" s="7"/>
      <c r="BX1023" s="7"/>
      <c r="BY1023" s="7"/>
      <c r="BZ1023" s="7"/>
      <c r="CA1023" s="7"/>
    </row>
    <row r="1024" spans="1:79" x14ac:dyDescent="0.3">
      <c r="A1024" s="1" t="s">
        <v>3022</v>
      </c>
      <c r="B1024" s="1"/>
      <c r="C1024" s="1" t="s">
        <v>1878</v>
      </c>
      <c r="D1024" s="1"/>
      <c r="E1024" s="1"/>
      <c r="F1024" s="1"/>
      <c r="G1024" s="1"/>
      <c r="H1024" s="1">
        <v>22227.67</v>
      </c>
      <c r="I1024" s="1">
        <v>1.28</v>
      </c>
      <c r="J1024" s="12">
        <v>1653.72</v>
      </c>
      <c r="K1024" s="5">
        <v>1442.54</v>
      </c>
      <c r="L1024" s="5">
        <v>3194.22</v>
      </c>
      <c r="M1024" s="13">
        <f t="shared" si="48"/>
        <v>1.2778845238187397E-2</v>
      </c>
      <c r="N1024" s="13">
        <f t="shared" si="49"/>
        <v>1.331503256760147E-2</v>
      </c>
      <c r="O1024" s="13">
        <f t="shared" si="49"/>
        <v>1.4679918687177773E-2</v>
      </c>
      <c r="P1024" s="13">
        <f t="shared" si="49"/>
        <v>2.0194890434016122E-2</v>
      </c>
      <c r="Q1024" s="7"/>
      <c r="R1024" s="8"/>
      <c r="S1024" s="8"/>
      <c r="T1024" s="8"/>
      <c r="U1024" s="8"/>
      <c r="V1024" s="13"/>
      <c r="W1024" s="14"/>
      <c r="X1024" s="1"/>
      <c r="Y1024" s="1"/>
      <c r="Z1024" s="1"/>
      <c r="AA1024" s="1"/>
      <c r="AB1024" s="1"/>
      <c r="AC1024" s="1"/>
      <c r="AD1024" s="8"/>
      <c r="AE1024" s="8"/>
      <c r="AF1024" s="8"/>
      <c r="AG1024" s="8"/>
      <c r="AH1024" s="9"/>
      <c r="AI1024" s="8"/>
      <c r="AJ1024" s="13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7"/>
      <c r="BL1024" s="7"/>
      <c r="BM1024" s="7"/>
      <c r="BN1024" s="7"/>
      <c r="BO1024" s="7"/>
      <c r="BP1024" s="7"/>
      <c r="BQ1024" s="7"/>
      <c r="BR1024" s="7"/>
      <c r="BT1024" s="8"/>
      <c r="BV1024" s="7"/>
      <c r="BW1024" s="7"/>
      <c r="BX1024" s="7"/>
      <c r="BY1024" s="7"/>
      <c r="BZ1024" s="7"/>
      <c r="CA1024" s="7"/>
    </row>
    <row r="1025" spans="1:79" x14ac:dyDescent="0.3">
      <c r="A1025" s="1" t="s">
        <v>3023</v>
      </c>
      <c r="B1025" s="1"/>
      <c r="C1025" s="1" t="s">
        <v>1878</v>
      </c>
      <c r="D1025" s="1"/>
      <c r="E1025" s="1"/>
      <c r="F1025" s="1"/>
      <c r="G1025" s="1"/>
      <c r="H1025" s="1">
        <v>22063.42</v>
      </c>
      <c r="I1025" s="1">
        <v>-0.74</v>
      </c>
      <c r="J1025" s="12">
        <v>1636.17</v>
      </c>
      <c r="K1025" s="5">
        <v>1444.94</v>
      </c>
      <c r="L1025" s="5">
        <v>3188.77</v>
      </c>
      <c r="M1025" s="13">
        <f t="shared" si="48"/>
        <v>-7.3894384791568513E-3</v>
      </c>
      <c r="N1025" s="13">
        <f t="shared" si="49"/>
        <v>-1.0612437413830555E-2</v>
      </c>
      <c r="O1025" s="13">
        <f t="shared" si="49"/>
        <v>1.6637320282280044E-3</v>
      </c>
      <c r="P1025" s="13">
        <f t="shared" si="49"/>
        <v>-1.706206836097679E-3</v>
      </c>
      <c r="Q1025" s="7"/>
      <c r="R1025" s="8"/>
      <c r="S1025" s="8"/>
      <c r="T1025" s="8"/>
      <c r="U1025" s="8"/>
      <c r="V1025" s="13"/>
      <c r="W1025" s="14"/>
      <c r="X1025" s="1"/>
      <c r="Y1025" s="1"/>
      <c r="Z1025" s="1"/>
      <c r="AA1025" s="1"/>
      <c r="AB1025" s="1"/>
      <c r="AC1025" s="1"/>
      <c r="AD1025" s="8"/>
      <c r="AE1025" s="8"/>
      <c r="AF1025" s="8"/>
      <c r="AG1025" s="8"/>
      <c r="AH1025" s="9"/>
      <c r="AI1025" s="8"/>
      <c r="AJ1025" s="13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7"/>
      <c r="BL1025" s="7"/>
      <c r="BM1025" s="7"/>
      <c r="BN1025" s="7"/>
      <c r="BO1025" s="7"/>
      <c r="BP1025" s="7"/>
      <c r="BQ1025" s="7"/>
      <c r="BR1025" s="7"/>
      <c r="BT1025" s="8"/>
      <c r="BV1025" s="7"/>
      <c r="BW1025" s="7"/>
      <c r="BX1025" s="7"/>
      <c r="BY1025" s="7"/>
      <c r="BZ1025" s="7"/>
      <c r="CA1025" s="7"/>
    </row>
    <row r="1026" spans="1:79" x14ac:dyDescent="0.3">
      <c r="A1026" s="1" t="s">
        <v>3024</v>
      </c>
      <c r="B1026" s="1"/>
      <c r="C1026" s="1" t="s">
        <v>1878</v>
      </c>
      <c r="D1026" s="1"/>
      <c r="E1026" s="1"/>
      <c r="F1026" s="1"/>
      <c r="G1026" s="1"/>
      <c r="H1026" s="1">
        <v>22160.85</v>
      </c>
      <c r="I1026" s="1">
        <v>0.44</v>
      </c>
      <c r="J1026" s="12">
        <v>1639.23</v>
      </c>
      <c r="K1026" s="5">
        <v>1461.08</v>
      </c>
      <c r="L1026" s="5">
        <v>3225.19</v>
      </c>
      <c r="M1026" s="13">
        <f t="shared" si="48"/>
        <v>4.4159065095075167E-3</v>
      </c>
      <c r="N1026" s="13">
        <f t="shared" si="49"/>
        <v>1.8702213095216358E-3</v>
      </c>
      <c r="O1026" s="13">
        <f t="shared" si="49"/>
        <v>1.1170013979819204E-2</v>
      </c>
      <c r="P1026" s="13">
        <f t="shared" si="49"/>
        <v>1.1421331736061191E-2</v>
      </c>
      <c r="Q1026" s="7"/>
      <c r="R1026" s="8"/>
      <c r="S1026" s="8"/>
      <c r="T1026" s="8"/>
      <c r="U1026" s="8"/>
      <c r="V1026" s="13"/>
      <c r="W1026" s="14"/>
      <c r="X1026" s="1"/>
      <c r="Y1026" s="1"/>
      <c r="Z1026" s="1"/>
      <c r="AA1026" s="1"/>
      <c r="AB1026" s="1"/>
      <c r="AC1026" s="1"/>
      <c r="AD1026" s="8"/>
      <c r="AE1026" s="8"/>
      <c r="AF1026" s="8"/>
      <c r="AG1026" s="8"/>
      <c r="AH1026" s="9"/>
      <c r="AI1026" s="8"/>
      <c r="AJ1026" s="13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7"/>
      <c r="BL1026" s="7"/>
      <c r="BM1026" s="7"/>
      <c r="BN1026" s="7"/>
      <c r="BO1026" s="7"/>
      <c r="BP1026" s="7"/>
      <c r="BQ1026" s="7"/>
      <c r="BR1026" s="7"/>
      <c r="BT1026" s="8"/>
      <c r="BV1026" s="7"/>
      <c r="BW1026" s="7"/>
      <c r="BX1026" s="7"/>
      <c r="BY1026" s="7"/>
      <c r="BZ1026" s="7"/>
      <c r="CA1026" s="7"/>
    </row>
    <row r="1027" spans="1:79" x14ac:dyDescent="0.3">
      <c r="A1027" s="1" t="s">
        <v>3025</v>
      </c>
      <c r="B1027" s="1"/>
      <c r="C1027" s="1" t="s">
        <v>1878</v>
      </c>
      <c r="D1027" s="1"/>
      <c r="E1027" s="1"/>
      <c r="F1027" s="1"/>
      <c r="G1027" s="1"/>
      <c r="H1027" s="1">
        <v>22244.16</v>
      </c>
      <c r="I1027" s="1">
        <v>0.38</v>
      </c>
      <c r="J1027" s="12">
        <v>1639.52</v>
      </c>
      <c r="K1027" s="5">
        <v>1480.95</v>
      </c>
      <c r="L1027" s="5">
        <v>3258.93</v>
      </c>
      <c r="M1027" s="13">
        <f t="shared" si="48"/>
        <v>3.7593323360791686E-3</v>
      </c>
      <c r="N1027" s="13">
        <f t="shared" si="49"/>
        <v>1.7691233078953594E-4</v>
      </c>
      <c r="O1027" s="13">
        <f t="shared" si="49"/>
        <v>1.3599529115448927E-2</v>
      </c>
      <c r="P1027" s="13">
        <f t="shared" si="49"/>
        <v>1.0461399173381958E-2</v>
      </c>
      <c r="Q1027" s="7"/>
      <c r="R1027" s="8"/>
      <c r="S1027" s="8"/>
      <c r="T1027" s="8"/>
      <c r="U1027" s="8"/>
      <c r="V1027" s="13"/>
      <c r="W1027" s="14"/>
      <c r="X1027" s="1"/>
      <c r="Y1027" s="1"/>
      <c r="Z1027" s="1"/>
      <c r="AA1027" s="1"/>
      <c r="AB1027" s="1"/>
      <c r="AC1027" s="1"/>
      <c r="AD1027" s="8"/>
      <c r="AE1027" s="8"/>
      <c r="AF1027" s="8"/>
      <c r="AG1027" s="8"/>
      <c r="AH1027" s="9"/>
      <c r="AI1027" s="8"/>
      <c r="AJ1027" s="13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7"/>
      <c r="BL1027" s="7"/>
      <c r="BM1027" s="7"/>
      <c r="BN1027" s="7"/>
      <c r="BO1027" s="7"/>
      <c r="BP1027" s="7"/>
      <c r="BQ1027" s="7"/>
      <c r="BR1027" s="7"/>
      <c r="BT1027" s="8"/>
      <c r="BV1027" s="7"/>
      <c r="BW1027" s="7"/>
      <c r="BX1027" s="7"/>
      <c r="BY1027" s="7"/>
      <c r="BZ1027" s="7"/>
      <c r="CA1027" s="7"/>
    </row>
    <row r="1028" spans="1:79" x14ac:dyDescent="0.3">
      <c r="A1028" s="1" t="s">
        <v>3026</v>
      </c>
      <c r="B1028" s="1"/>
      <c r="C1028" s="1" t="s">
        <v>1878</v>
      </c>
      <c r="D1028" s="1"/>
      <c r="E1028" s="1"/>
      <c r="F1028" s="1"/>
      <c r="G1028" s="1"/>
      <c r="H1028" s="1">
        <v>22512.880000000001</v>
      </c>
      <c r="I1028" s="1">
        <v>1.21</v>
      </c>
      <c r="J1028" s="12">
        <v>1654.71</v>
      </c>
      <c r="K1028" s="5">
        <v>1502.42</v>
      </c>
      <c r="L1028" s="5">
        <v>3297.97</v>
      </c>
      <c r="M1028" s="13">
        <f t="shared" ref="M1028:M1091" si="50">H1028/H1027-1</f>
        <v>1.208047415591329E-2</v>
      </c>
      <c r="N1028" s="13">
        <f t="shared" si="49"/>
        <v>9.2649068019907688E-3</v>
      </c>
      <c r="O1028" s="13">
        <f t="shared" si="49"/>
        <v>1.449745096053201E-2</v>
      </c>
      <c r="P1028" s="13">
        <f t="shared" si="49"/>
        <v>1.197939200903364E-2</v>
      </c>
      <c r="Q1028" s="7"/>
      <c r="R1028" s="8"/>
      <c r="S1028" s="8"/>
      <c r="T1028" s="8"/>
      <c r="U1028" s="8"/>
      <c r="V1028" s="13"/>
      <c r="W1028" s="14"/>
      <c r="X1028" s="1"/>
      <c r="Y1028" s="1"/>
      <c r="Z1028" s="1"/>
      <c r="AA1028" s="1"/>
      <c r="AB1028" s="1"/>
      <c r="AC1028" s="1"/>
      <c r="AD1028" s="8"/>
      <c r="AE1028" s="8"/>
      <c r="AF1028" s="8"/>
      <c r="AG1028" s="8"/>
      <c r="AH1028" s="9"/>
      <c r="AI1028" s="8"/>
      <c r="AJ1028" s="13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7"/>
      <c r="BL1028" s="7"/>
      <c r="BM1028" s="7"/>
      <c r="BN1028" s="7"/>
      <c r="BO1028" s="7"/>
      <c r="BP1028" s="7"/>
      <c r="BQ1028" s="7"/>
      <c r="BR1028" s="7"/>
      <c r="BT1028" s="8"/>
      <c r="BV1028" s="7"/>
      <c r="BW1028" s="7"/>
      <c r="BX1028" s="7"/>
      <c r="BY1028" s="7"/>
      <c r="BZ1028" s="7"/>
      <c r="CA1028" s="7"/>
    </row>
    <row r="1029" spans="1:79" x14ac:dyDescent="0.3">
      <c r="A1029" s="1" t="s">
        <v>3027</v>
      </c>
      <c r="B1029" s="1"/>
      <c r="C1029" s="1" t="s">
        <v>1878</v>
      </c>
      <c r="D1029" s="1"/>
      <c r="E1029" s="1"/>
      <c r="F1029" s="1"/>
      <c r="G1029" s="1"/>
      <c r="H1029" s="1">
        <v>23085.1</v>
      </c>
      <c r="I1029" s="1">
        <v>2.54</v>
      </c>
      <c r="J1029" s="12">
        <v>1705.96</v>
      </c>
      <c r="K1029" s="5">
        <v>1533.11</v>
      </c>
      <c r="L1029" s="5">
        <v>3352.44</v>
      </c>
      <c r="M1029" s="13">
        <f t="shared" si="50"/>
        <v>2.5417449922000124E-2</v>
      </c>
      <c r="N1029" s="13">
        <f t="shared" ref="N1029:P1092" si="51">J1029/J1028-1</f>
        <v>3.0972194523511742E-2</v>
      </c>
      <c r="O1029" s="13">
        <f t="shared" si="51"/>
        <v>2.0427044368418912E-2</v>
      </c>
      <c r="P1029" s="13">
        <f t="shared" si="51"/>
        <v>1.6516220584177566E-2</v>
      </c>
      <c r="Q1029" s="7"/>
      <c r="R1029" s="8"/>
      <c r="S1029" s="8"/>
      <c r="T1029" s="8"/>
      <c r="U1029" s="8"/>
      <c r="V1029" s="13"/>
      <c r="W1029" s="14"/>
      <c r="X1029" s="1"/>
      <c r="Y1029" s="1"/>
      <c r="Z1029" s="1"/>
      <c r="AA1029" s="1"/>
      <c r="AB1029" s="1"/>
      <c r="AC1029" s="1"/>
      <c r="AD1029" s="8"/>
      <c r="AE1029" s="8"/>
      <c r="AF1029" s="8"/>
      <c r="AG1029" s="8"/>
      <c r="AH1029" s="9"/>
      <c r="AI1029" s="8"/>
      <c r="AJ1029" s="13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7"/>
      <c r="BL1029" s="7"/>
      <c r="BM1029" s="7"/>
      <c r="BN1029" s="7"/>
      <c r="BO1029" s="7"/>
      <c r="BP1029" s="7"/>
      <c r="BQ1029" s="7"/>
      <c r="BR1029" s="7"/>
      <c r="BT1029" s="8"/>
      <c r="BV1029" s="7"/>
      <c r="BW1029" s="7"/>
      <c r="BX1029" s="7"/>
      <c r="BY1029" s="7"/>
      <c r="BZ1029" s="7"/>
      <c r="CA1029" s="7"/>
    </row>
    <row r="1030" spans="1:79" x14ac:dyDescent="0.3">
      <c r="A1030" s="1" t="s">
        <v>3028</v>
      </c>
      <c r="B1030" s="1"/>
      <c r="C1030" s="1" t="s">
        <v>1878</v>
      </c>
      <c r="D1030" s="1"/>
      <c r="E1030" s="1"/>
      <c r="F1030" s="1"/>
      <c r="G1030" s="1"/>
      <c r="H1030" s="1">
        <v>23352.78</v>
      </c>
      <c r="I1030" s="1">
        <v>1.1599999999999999</v>
      </c>
      <c r="J1030" s="12">
        <v>1734.54</v>
      </c>
      <c r="K1030" s="5">
        <v>1537.56</v>
      </c>
      <c r="L1030" s="5">
        <v>3358.23</v>
      </c>
      <c r="M1030" s="13">
        <f t="shared" si="50"/>
        <v>1.1595358044799386E-2</v>
      </c>
      <c r="N1030" s="13">
        <f t="shared" si="51"/>
        <v>1.6753030551712733E-2</v>
      </c>
      <c r="O1030" s="13">
        <f t="shared" si="51"/>
        <v>2.9025966825602101E-3</v>
      </c>
      <c r="P1030" s="13">
        <f t="shared" si="51"/>
        <v>1.7271002613021835E-3</v>
      </c>
      <c r="Q1030" s="7"/>
      <c r="R1030" s="8"/>
      <c r="S1030" s="8"/>
      <c r="T1030" s="8"/>
      <c r="U1030" s="8"/>
      <c r="V1030" s="13"/>
      <c r="W1030" s="14"/>
      <c r="X1030" s="1"/>
      <c r="Y1030" s="1"/>
      <c r="Z1030" s="1"/>
      <c r="AA1030" s="1"/>
      <c r="AB1030" s="1"/>
      <c r="AC1030" s="1"/>
      <c r="AD1030" s="8"/>
      <c r="AE1030" s="8"/>
      <c r="AF1030" s="8"/>
      <c r="AG1030" s="8"/>
      <c r="AH1030" s="9"/>
      <c r="AI1030" s="8"/>
      <c r="AJ1030" s="13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7"/>
      <c r="BL1030" s="7"/>
      <c r="BM1030" s="7"/>
      <c r="BN1030" s="7"/>
      <c r="BO1030" s="7"/>
      <c r="BP1030" s="7"/>
      <c r="BQ1030" s="7"/>
      <c r="BR1030" s="7"/>
      <c r="BT1030" s="8"/>
      <c r="BV1030" s="7"/>
      <c r="BW1030" s="7"/>
      <c r="BX1030" s="7"/>
      <c r="BY1030" s="7"/>
      <c r="BZ1030" s="7"/>
      <c r="CA1030" s="7"/>
    </row>
    <row r="1031" spans="1:79" x14ac:dyDescent="0.3">
      <c r="A1031" s="1" t="s">
        <v>3029</v>
      </c>
      <c r="B1031" s="1"/>
      <c r="C1031" s="1" t="s">
        <v>1878</v>
      </c>
      <c r="D1031" s="1"/>
      <c r="E1031" s="1"/>
      <c r="F1031" s="1"/>
      <c r="G1031" s="1"/>
      <c r="H1031" s="1">
        <v>23259.48</v>
      </c>
      <c r="I1031" s="1">
        <v>-0.4</v>
      </c>
      <c r="J1031" s="12">
        <v>1725</v>
      </c>
      <c r="K1031" s="5">
        <v>1536.09</v>
      </c>
      <c r="L1031" s="5">
        <v>3378.81</v>
      </c>
      <c r="M1031" s="13">
        <f t="shared" si="50"/>
        <v>-3.9952416800055346E-3</v>
      </c>
      <c r="N1031" s="13">
        <f t="shared" si="51"/>
        <v>-5.50001729565186E-3</v>
      </c>
      <c r="O1031" s="13">
        <f t="shared" si="51"/>
        <v>-9.560602513072336E-4</v>
      </c>
      <c r="P1031" s="13">
        <f t="shared" si="51"/>
        <v>6.1282282631027751E-3</v>
      </c>
      <c r="Q1031" s="7"/>
      <c r="R1031" s="8"/>
      <c r="S1031" s="8"/>
      <c r="T1031" s="8"/>
      <c r="U1031" s="8"/>
      <c r="V1031" s="13"/>
      <c r="W1031" s="14"/>
      <c r="X1031" s="1"/>
      <c r="Y1031" s="1"/>
      <c r="Z1031" s="1"/>
      <c r="AA1031" s="1"/>
      <c r="AB1031" s="1"/>
      <c r="AC1031" s="1"/>
      <c r="AD1031" s="8"/>
      <c r="AE1031" s="8"/>
      <c r="AF1031" s="8"/>
      <c r="AG1031" s="8"/>
      <c r="AH1031" s="9"/>
      <c r="AI1031" s="8"/>
      <c r="AJ1031" s="13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7"/>
      <c r="BL1031" s="7"/>
      <c r="BM1031" s="7"/>
      <c r="BN1031" s="7"/>
      <c r="BO1031" s="7"/>
      <c r="BP1031" s="7"/>
      <c r="BQ1031" s="7"/>
      <c r="BR1031" s="7"/>
      <c r="BT1031" s="8"/>
      <c r="BV1031" s="7"/>
      <c r="BW1031" s="7"/>
      <c r="BX1031" s="7"/>
      <c r="BY1031" s="7"/>
      <c r="BZ1031" s="7"/>
      <c r="CA1031" s="7"/>
    </row>
    <row r="1032" spans="1:79" x14ac:dyDescent="0.3">
      <c r="A1032" s="1" t="s">
        <v>3030</v>
      </c>
      <c r="B1032" s="1"/>
      <c r="C1032" s="1" t="s">
        <v>1878</v>
      </c>
      <c r="D1032" s="1"/>
      <c r="E1032" s="1"/>
      <c r="F1032" s="1"/>
      <c r="G1032" s="1"/>
      <c r="H1032" s="1">
        <v>23400.42</v>
      </c>
      <c r="I1032" s="1">
        <v>0.61</v>
      </c>
      <c r="J1032" s="12">
        <v>1737.36</v>
      </c>
      <c r="K1032" s="5">
        <v>1541.48</v>
      </c>
      <c r="L1032" s="5">
        <v>3398.68</v>
      </c>
      <c r="M1032" s="13">
        <f t="shared" si="50"/>
        <v>6.0594647859710804E-3</v>
      </c>
      <c r="N1032" s="13">
        <f t="shared" si="51"/>
        <v>7.1652173913043793E-3</v>
      </c>
      <c r="O1032" s="13">
        <f t="shared" si="51"/>
        <v>3.5089089831976672E-3</v>
      </c>
      <c r="P1032" s="13">
        <f t="shared" si="51"/>
        <v>5.8807686729942521E-3</v>
      </c>
      <c r="Q1032" s="7"/>
      <c r="R1032" s="8"/>
      <c r="S1032" s="8"/>
      <c r="T1032" s="8"/>
      <c r="U1032" s="8"/>
      <c r="V1032" s="13"/>
      <c r="W1032" s="14"/>
      <c r="X1032" s="1"/>
      <c r="Y1032" s="1"/>
      <c r="Z1032" s="1"/>
      <c r="AA1032" s="1"/>
      <c r="AB1032" s="1"/>
      <c r="AC1032" s="1"/>
      <c r="AD1032" s="8"/>
      <c r="AE1032" s="8"/>
      <c r="AF1032" s="8"/>
      <c r="AG1032" s="8"/>
      <c r="AH1032" s="9"/>
      <c r="AI1032" s="8"/>
      <c r="AJ1032" s="13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7"/>
      <c r="BL1032" s="7"/>
      <c r="BM1032" s="7"/>
      <c r="BN1032" s="7"/>
      <c r="BO1032" s="7"/>
      <c r="BP1032" s="7"/>
      <c r="BQ1032" s="7"/>
      <c r="BR1032" s="7"/>
      <c r="BT1032" s="8"/>
      <c r="BV1032" s="7"/>
      <c r="BW1032" s="7"/>
      <c r="BX1032" s="7"/>
      <c r="BY1032" s="7"/>
      <c r="BZ1032" s="7"/>
      <c r="CA1032" s="7"/>
    </row>
    <row r="1033" spans="1:79" x14ac:dyDescent="0.3">
      <c r="A1033" s="1" t="s">
        <v>3031</v>
      </c>
      <c r="B1033" s="1"/>
      <c r="C1033" s="1" t="s">
        <v>1878</v>
      </c>
      <c r="D1033" s="1"/>
      <c r="E1033" s="1"/>
      <c r="F1033" s="1"/>
      <c r="G1033" s="1"/>
      <c r="H1033" s="1">
        <v>23293.96</v>
      </c>
      <c r="I1033" s="1">
        <v>-0.45</v>
      </c>
      <c r="J1033" s="12">
        <v>1728.89</v>
      </c>
      <c r="K1033" s="5">
        <v>1533.8</v>
      </c>
      <c r="L1033" s="5">
        <v>3390.93</v>
      </c>
      <c r="M1033" s="13">
        <f t="shared" si="50"/>
        <v>-4.549490992041938E-3</v>
      </c>
      <c r="N1033" s="13">
        <f t="shared" si="51"/>
        <v>-4.8752129668000466E-3</v>
      </c>
      <c r="O1033" s="13">
        <f t="shared" si="51"/>
        <v>-4.9822248747957154E-3</v>
      </c>
      <c r="P1033" s="13">
        <f t="shared" si="51"/>
        <v>-2.2802970565043434E-3</v>
      </c>
      <c r="Q1033" s="7"/>
      <c r="R1033" s="8"/>
      <c r="S1033" s="8"/>
      <c r="T1033" s="8"/>
      <c r="U1033" s="8"/>
      <c r="V1033" s="13"/>
      <c r="W1033" s="14"/>
      <c r="X1033" s="1"/>
      <c r="Y1033" s="1"/>
      <c r="Z1033" s="1"/>
      <c r="AA1033" s="1"/>
      <c r="AB1033" s="1"/>
      <c r="AC1033" s="1"/>
      <c r="AD1033" s="8"/>
      <c r="AE1033" s="8"/>
      <c r="AF1033" s="8"/>
      <c r="AG1033" s="8"/>
      <c r="AH1033" s="9"/>
      <c r="AI1033" s="8"/>
      <c r="AJ1033" s="13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7"/>
      <c r="BL1033" s="7"/>
      <c r="BM1033" s="7"/>
      <c r="BN1033" s="7"/>
      <c r="BO1033" s="7"/>
      <c r="BP1033" s="7"/>
      <c r="BQ1033" s="7"/>
      <c r="BR1033" s="7"/>
      <c r="BT1033" s="8"/>
      <c r="BV1033" s="7"/>
      <c r="BW1033" s="7"/>
      <c r="BX1033" s="7"/>
      <c r="BY1033" s="7"/>
      <c r="BZ1033" s="7"/>
      <c r="CA1033" s="7"/>
    </row>
    <row r="1034" spans="1:79" x14ac:dyDescent="0.3">
      <c r="A1034" s="1" t="s">
        <v>3032</v>
      </c>
      <c r="B1034" s="1"/>
      <c r="C1034" s="1" t="s">
        <v>1878</v>
      </c>
      <c r="D1034" s="1"/>
      <c r="E1034" s="1"/>
      <c r="F1034" s="1"/>
      <c r="G1034" s="1"/>
      <c r="H1034" s="1">
        <v>23448.51</v>
      </c>
      <c r="I1034" s="1">
        <v>0.66</v>
      </c>
      <c r="J1034" s="12">
        <v>1743.14</v>
      </c>
      <c r="K1034" s="5">
        <v>1541.2</v>
      </c>
      <c r="L1034" s="5">
        <v>3458.61</v>
      </c>
      <c r="M1034" s="13">
        <f t="shared" si="50"/>
        <v>6.6347671241815398E-3</v>
      </c>
      <c r="N1034" s="13">
        <f t="shared" si="51"/>
        <v>8.2422826206409727E-3</v>
      </c>
      <c r="O1034" s="13">
        <f t="shared" si="51"/>
        <v>4.8246185943408015E-3</v>
      </c>
      <c r="P1034" s="13">
        <f t="shared" si="51"/>
        <v>1.9959126257398596E-2</v>
      </c>
      <c r="Q1034" s="7"/>
      <c r="R1034" s="8"/>
      <c r="S1034" s="8"/>
      <c r="T1034" s="8"/>
      <c r="U1034" s="8"/>
      <c r="V1034" s="13"/>
      <c r="W1034" s="14"/>
      <c r="X1034" s="1"/>
      <c r="Y1034" s="1"/>
      <c r="Z1034" s="1"/>
      <c r="AA1034" s="1"/>
      <c r="AB1034" s="1"/>
      <c r="AC1034" s="1"/>
      <c r="AD1034" s="8"/>
      <c r="AE1034" s="8"/>
      <c r="AF1034" s="8"/>
      <c r="AG1034" s="8"/>
      <c r="AH1034" s="9"/>
      <c r="AI1034" s="8"/>
      <c r="AJ1034" s="13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7"/>
      <c r="BL1034" s="7"/>
      <c r="BM1034" s="7"/>
      <c r="BN1034" s="7"/>
      <c r="BO1034" s="7"/>
      <c r="BP1034" s="7"/>
      <c r="BQ1034" s="7"/>
      <c r="BR1034" s="7"/>
      <c r="BT1034" s="8"/>
      <c r="BV1034" s="7"/>
      <c r="BW1034" s="7"/>
      <c r="BX1034" s="7"/>
      <c r="BY1034" s="7"/>
      <c r="BZ1034" s="7"/>
      <c r="CA1034" s="7"/>
    </row>
    <row r="1035" spans="1:79" x14ac:dyDescent="0.3">
      <c r="A1035" s="1" t="s">
        <v>3033</v>
      </c>
      <c r="B1035" s="1"/>
      <c r="C1035" s="1" t="s">
        <v>1878</v>
      </c>
      <c r="D1035" s="1"/>
      <c r="E1035" s="1"/>
      <c r="F1035" s="1"/>
      <c r="G1035" s="1"/>
      <c r="H1035" s="1">
        <v>23493.64</v>
      </c>
      <c r="I1035" s="1">
        <v>0.19</v>
      </c>
      <c r="J1035" s="12">
        <v>1747.3</v>
      </c>
      <c r="K1035" s="5">
        <v>1553.27</v>
      </c>
      <c r="L1035" s="5">
        <v>3513.76</v>
      </c>
      <c r="M1035" s="13">
        <f t="shared" si="50"/>
        <v>1.9246425465839767E-3</v>
      </c>
      <c r="N1035" s="13">
        <f t="shared" si="51"/>
        <v>2.3864979290244559E-3</v>
      </c>
      <c r="O1035" s="13">
        <f t="shared" si="51"/>
        <v>7.8315598235141337E-3</v>
      </c>
      <c r="P1035" s="13">
        <f t="shared" si="51"/>
        <v>1.5945712294823666E-2</v>
      </c>
      <c r="Q1035" s="7"/>
      <c r="R1035" s="8"/>
      <c r="S1035" s="8"/>
      <c r="T1035" s="8"/>
      <c r="U1035" s="8"/>
      <c r="V1035" s="13"/>
      <c r="W1035" s="14"/>
      <c r="X1035" s="1"/>
      <c r="Y1035" s="1"/>
      <c r="Z1035" s="1"/>
      <c r="AA1035" s="1"/>
      <c r="AB1035" s="1"/>
      <c r="AC1035" s="1"/>
      <c r="AD1035" s="8"/>
      <c r="AE1035" s="8"/>
      <c r="AF1035" s="8"/>
      <c r="AG1035" s="8"/>
      <c r="AH1035" s="9"/>
      <c r="AI1035" s="8"/>
      <c r="AJ1035" s="13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7"/>
      <c r="BL1035" s="7"/>
      <c r="BM1035" s="7"/>
      <c r="BN1035" s="7"/>
      <c r="BO1035" s="7"/>
      <c r="BP1035" s="7"/>
      <c r="BQ1035" s="7"/>
      <c r="BR1035" s="7"/>
      <c r="BT1035" s="8"/>
      <c r="BV1035" s="7"/>
      <c r="BW1035" s="7"/>
      <c r="BX1035" s="7"/>
      <c r="BY1035" s="7"/>
      <c r="BZ1035" s="7"/>
      <c r="CA1035" s="7"/>
    </row>
    <row r="1036" spans="1:79" x14ac:dyDescent="0.3">
      <c r="A1036" s="1" t="s">
        <v>3034</v>
      </c>
      <c r="B1036" s="1"/>
      <c r="C1036" s="1" t="s">
        <v>1878</v>
      </c>
      <c r="D1036" s="1"/>
      <c r="E1036" s="1"/>
      <c r="F1036" s="1"/>
      <c r="G1036" s="1"/>
      <c r="H1036" s="1">
        <v>23477.31</v>
      </c>
      <c r="I1036" s="1">
        <v>-7.0000000000000007E-2</v>
      </c>
      <c r="J1036" s="12">
        <v>1746.54</v>
      </c>
      <c r="K1036" s="5">
        <v>1544.31</v>
      </c>
      <c r="L1036" s="5">
        <v>3523.44</v>
      </c>
      <c r="M1036" s="13">
        <f t="shared" si="50"/>
        <v>-6.9508173275822926E-4</v>
      </c>
      <c r="N1036" s="13">
        <f t="shared" si="51"/>
        <v>-4.3495679047678149E-4</v>
      </c>
      <c r="O1036" s="13">
        <f t="shared" si="51"/>
        <v>-5.7684755387023001E-3</v>
      </c>
      <c r="P1036" s="13">
        <f t="shared" si="51"/>
        <v>2.7548836573925151E-3</v>
      </c>
      <c r="Q1036" s="7"/>
      <c r="R1036" s="8"/>
      <c r="S1036" s="8"/>
      <c r="T1036" s="8"/>
      <c r="U1036" s="8"/>
      <c r="V1036" s="13"/>
      <c r="W1036" s="14"/>
      <c r="X1036" s="1"/>
      <c r="Y1036" s="1"/>
      <c r="Z1036" s="1"/>
      <c r="AA1036" s="1"/>
      <c r="AB1036" s="1"/>
      <c r="AC1036" s="1"/>
      <c r="AD1036" s="8"/>
      <c r="AE1036" s="8"/>
      <c r="AF1036" s="8"/>
      <c r="AG1036" s="8"/>
      <c r="AH1036" s="9"/>
      <c r="AI1036" s="8"/>
      <c r="AJ1036" s="13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7"/>
      <c r="BL1036" s="7"/>
      <c r="BM1036" s="7"/>
      <c r="BN1036" s="7"/>
      <c r="BO1036" s="7"/>
      <c r="BP1036" s="7"/>
      <c r="BQ1036" s="7"/>
      <c r="BR1036" s="7"/>
      <c r="BT1036" s="8"/>
      <c r="BV1036" s="7"/>
      <c r="BW1036" s="7"/>
      <c r="BX1036" s="7"/>
      <c r="BY1036" s="7"/>
      <c r="BZ1036" s="7"/>
      <c r="CA1036" s="7"/>
    </row>
    <row r="1037" spans="1:79" x14ac:dyDescent="0.3">
      <c r="A1037" s="1" t="s">
        <v>3035</v>
      </c>
      <c r="B1037" s="1"/>
      <c r="C1037" s="1" t="s">
        <v>1878</v>
      </c>
      <c r="D1037" s="1"/>
      <c r="E1037" s="1"/>
      <c r="F1037" s="1"/>
      <c r="G1037" s="1"/>
      <c r="H1037" s="1">
        <v>23187.759999999998</v>
      </c>
      <c r="I1037" s="1">
        <v>-1.23</v>
      </c>
      <c r="J1037" s="12">
        <v>1720.47</v>
      </c>
      <c r="K1037" s="5">
        <v>1533.56</v>
      </c>
      <c r="L1037" s="5">
        <v>3558.92</v>
      </c>
      <c r="M1037" s="13">
        <f t="shared" si="50"/>
        <v>-1.2333184679164777E-2</v>
      </c>
      <c r="N1037" s="13">
        <f t="shared" si="51"/>
        <v>-1.492665498643031E-2</v>
      </c>
      <c r="O1037" s="13">
        <f t="shared" si="51"/>
        <v>-6.961037615504706E-3</v>
      </c>
      <c r="P1037" s="13">
        <f t="shared" si="51"/>
        <v>1.0069704606861407E-2</v>
      </c>
      <c r="Q1037" s="7"/>
      <c r="R1037" s="8"/>
      <c r="S1037" s="8"/>
      <c r="T1037" s="8"/>
      <c r="U1037" s="8"/>
      <c r="V1037" s="13"/>
      <c r="W1037" s="14"/>
      <c r="X1037" s="1"/>
      <c r="Y1037" s="1"/>
      <c r="Z1037" s="1"/>
      <c r="AA1037" s="1"/>
      <c r="AB1037" s="1"/>
      <c r="AC1037" s="1"/>
      <c r="AD1037" s="8"/>
      <c r="AE1037" s="8"/>
      <c r="AF1037" s="8"/>
      <c r="AG1037" s="8"/>
      <c r="AH1037" s="9"/>
      <c r="AI1037" s="8"/>
      <c r="AJ1037" s="13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7"/>
      <c r="BL1037" s="7"/>
      <c r="BM1037" s="7"/>
      <c r="BN1037" s="7"/>
      <c r="BO1037" s="7"/>
      <c r="BP1037" s="7"/>
      <c r="BQ1037" s="7"/>
      <c r="BR1037" s="7"/>
      <c r="BT1037" s="8"/>
      <c r="BV1037" s="7"/>
      <c r="BW1037" s="7"/>
      <c r="BX1037" s="7"/>
      <c r="BY1037" s="7"/>
      <c r="BZ1037" s="7"/>
      <c r="CA1037" s="7"/>
    </row>
    <row r="1038" spans="1:79" x14ac:dyDescent="0.3">
      <c r="A1038" s="1" t="s">
        <v>3036</v>
      </c>
      <c r="B1038" s="1"/>
      <c r="C1038" s="1" t="s">
        <v>1878</v>
      </c>
      <c r="D1038" s="1"/>
      <c r="E1038" s="1"/>
      <c r="F1038" s="1"/>
      <c r="G1038" s="1"/>
      <c r="H1038" s="1">
        <v>23333.88</v>
      </c>
      <c r="I1038" s="1">
        <v>0.63</v>
      </c>
      <c r="J1038" s="12">
        <v>1730.58</v>
      </c>
      <c r="K1038" s="5">
        <v>1550.77</v>
      </c>
      <c r="L1038" s="5">
        <v>3660.39</v>
      </c>
      <c r="M1038" s="13">
        <f t="shared" si="50"/>
        <v>6.3016004995739561E-3</v>
      </c>
      <c r="N1038" s="13">
        <f t="shared" si="51"/>
        <v>5.8763012432647699E-3</v>
      </c>
      <c r="O1038" s="13">
        <f t="shared" si="51"/>
        <v>1.122225410156763E-2</v>
      </c>
      <c r="P1038" s="13">
        <f t="shared" si="51"/>
        <v>2.8511458532363587E-2</v>
      </c>
      <c r="Q1038" s="7"/>
      <c r="R1038" s="8"/>
      <c r="S1038" s="8"/>
      <c r="T1038" s="8"/>
      <c r="U1038" s="8"/>
      <c r="V1038" s="13"/>
      <c r="W1038" s="14"/>
      <c r="X1038" s="1"/>
      <c r="Y1038" s="1"/>
      <c r="Z1038" s="1"/>
      <c r="AA1038" s="1"/>
      <c r="AB1038" s="1"/>
      <c r="AC1038" s="1"/>
      <c r="AD1038" s="8"/>
      <c r="AE1038" s="8"/>
      <c r="AF1038" s="8"/>
      <c r="AG1038" s="8"/>
      <c r="AH1038" s="9"/>
      <c r="AI1038" s="8"/>
      <c r="AJ1038" s="13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7"/>
      <c r="BL1038" s="7"/>
      <c r="BM1038" s="7"/>
      <c r="BN1038" s="7"/>
      <c r="BO1038" s="7"/>
      <c r="BP1038" s="7"/>
      <c r="BQ1038" s="7"/>
      <c r="BR1038" s="7"/>
      <c r="BT1038" s="8"/>
      <c r="BV1038" s="7"/>
      <c r="BW1038" s="7"/>
      <c r="BX1038" s="7"/>
      <c r="BY1038" s="7"/>
      <c r="BZ1038" s="7"/>
      <c r="CA1038" s="7"/>
    </row>
    <row r="1039" spans="1:79" x14ac:dyDescent="0.3">
      <c r="A1039" s="1" t="s">
        <v>3037</v>
      </c>
      <c r="B1039" s="1"/>
      <c r="C1039" s="1" t="s">
        <v>1878</v>
      </c>
      <c r="D1039" s="1"/>
      <c r="E1039" s="1"/>
      <c r="F1039" s="1"/>
      <c r="G1039" s="1"/>
      <c r="H1039" s="1">
        <v>23133.040000000001</v>
      </c>
      <c r="I1039" s="1">
        <v>-0.86</v>
      </c>
      <c r="J1039" s="12">
        <v>1710.39</v>
      </c>
      <c r="K1039" s="5">
        <v>1560.31</v>
      </c>
      <c r="L1039" s="5">
        <v>3737.52</v>
      </c>
      <c r="M1039" s="13">
        <f t="shared" si="50"/>
        <v>-8.6072269163979254E-3</v>
      </c>
      <c r="N1039" s="13">
        <f t="shared" si="51"/>
        <v>-1.1666608882571095E-2</v>
      </c>
      <c r="O1039" s="13">
        <f t="shared" si="51"/>
        <v>6.1517826628061378E-3</v>
      </c>
      <c r="P1039" s="13">
        <f t="shared" si="51"/>
        <v>2.1071525165351268E-2</v>
      </c>
      <c r="Q1039" s="7"/>
      <c r="R1039" s="8"/>
      <c r="S1039" s="8"/>
      <c r="T1039" s="8"/>
      <c r="U1039" s="8"/>
      <c r="V1039" s="13"/>
      <c r="W1039" s="14"/>
      <c r="X1039" s="1"/>
      <c r="Y1039" s="1"/>
      <c r="Z1039" s="1"/>
      <c r="AA1039" s="1"/>
      <c r="AB1039" s="1"/>
      <c r="AC1039" s="1"/>
      <c r="AD1039" s="8"/>
      <c r="AE1039" s="8"/>
      <c r="AF1039" s="8"/>
      <c r="AG1039" s="8"/>
      <c r="AH1039" s="9"/>
      <c r="AI1039" s="8"/>
      <c r="AJ1039" s="13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7"/>
      <c r="BL1039" s="7"/>
      <c r="BM1039" s="7"/>
      <c r="BN1039" s="7"/>
      <c r="BO1039" s="7"/>
      <c r="BP1039" s="7"/>
      <c r="BQ1039" s="7"/>
      <c r="BR1039" s="7"/>
      <c r="BT1039" s="8"/>
      <c r="BV1039" s="7"/>
      <c r="BW1039" s="7"/>
      <c r="BX1039" s="7"/>
      <c r="BY1039" s="7"/>
      <c r="BZ1039" s="7"/>
      <c r="CA1039" s="7"/>
    </row>
    <row r="1040" spans="1:79" x14ac:dyDescent="0.3">
      <c r="A1040" s="1" t="s">
        <v>3038</v>
      </c>
      <c r="B1040" s="1"/>
      <c r="C1040" s="1" t="s">
        <v>1878</v>
      </c>
      <c r="D1040" s="1"/>
      <c r="E1040" s="1"/>
      <c r="F1040" s="1"/>
      <c r="G1040" s="1"/>
      <c r="H1040" s="1">
        <v>22586.84</v>
      </c>
      <c r="I1040" s="1">
        <v>-2.36</v>
      </c>
      <c r="J1040" s="12">
        <v>1668.21</v>
      </c>
      <c r="K1040" s="5">
        <v>1518.44</v>
      </c>
      <c r="L1040" s="5">
        <v>3642.58</v>
      </c>
      <c r="M1040" s="13">
        <f t="shared" si="50"/>
        <v>-2.3611250402022388E-2</v>
      </c>
      <c r="N1040" s="13">
        <f t="shared" si="51"/>
        <v>-2.4661042218441453E-2</v>
      </c>
      <c r="O1040" s="13">
        <f t="shared" si="51"/>
        <v>-2.6834411110612577E-2</v>
      </c>
      <c r="P1040" s="13">
        <f t="shared" si="51"/>
        <v>-2.5401870759220069E-2</v>
      </c>
      <c r="Q1040" s="7"/>
      <c r="R1040" s="8"/>
      <c r="S1040" s="8"/>
      <c r="T1040" s="8"/>
      <c r="U1040" s="8"/>
      <c r="V1040" s="13"/>
      <c r="W1040" s="14"/>
      <c r="X1040" s="1"/>
      <c r="Y1040" s="1"/>
      <c r="Z1040" s="1"/>
      <c r="AA1040" s="1"/>
      <c r="AB1040" s="1"/>
      <c r="AC1040" s="1"/>
      <c r="AD1040" s="8"/>
      <c r="AE1040" s="8"/>
      <c r="AF1040" s="8"/>
      <c r="AG1040" s="8"/>
      <c r="AH1040" s="9"/>
      <c r="AI1040" s="8"/>
      <c r="AJ1040" s="13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7"/>
      <c r="BL1040" s="7"/>
      <c r="BM1040" s="7"/>
      <c r="BN1040" s="7"/>
      <c r="BO1040" s="7"/>
      <c r="BP1040" s="7"/>
      <c r="BQ1040" s="7"/>
      <c r="BR1040" s="7"/>
      <c r="BT1040" s="8"/>
      <c r="BV1040" s="7"/>
      <c r="BW1040" s="7"/>
      <c r="BX1040" s="7"/>
      <c r="BY1040" s="7"/>
      <c r="BZ1040" s="7"/>
      <c r="CA1040" s="7"/>
    </row>
    <row r="1041" spans="1:79" x14ac:dyDescent="0.3">
      <c r="A1041" s="1" t="s">
        <v>3039</v>
      </c>
      <c r="B1041" s="1"/>
      <c r="C1041" s="1" t="s">
        <v>1878</v>
      </c>
      <c r="D1041" s="1"/>
      <c r="E1041" s="1"/>
      <c r="F1041" s="1"/>
      <c r="G1041" s="1"/>
      <c r="H1041" s="1">
        <v>22653.53</v>
      </c>
      <c r="I1041" s="1">
        <v>0.3</v>
      </c>
      <c r="J1041" s="12">
        <v>1675.26</v>
      </c>
      <c r="K1041" s="5">
        <v>1524.46</v>
      </c>
      <c r="L1041" s="5">
        <v>3658.95</v>
      </c>
      <c r="M1041" s="13">
        <f t="shared" si="50"/>
        <v>2.9526042598255753E-3</v>
      </c>
      <c r="N1041" s="13">
        <f t="shared" si="51"/>
        <v>4.2260866437677791E-3</v>
      </c>
      <c r="O1041" s="13">
        <f t="shared" si="51"/>
        <v>3.9645952424856024E-3</v>
      </c>
      <c r="P1041" s="13">
        <f t="shared" si="51"/>
        <v>4.4940673917936991E-3</v>
      </c>
      <c r="Q1041" s="7"/>
      <c r="R1041" s="8"/>
      <c r="S1041" s="8"/>
      <c r="T1041" s="8"/>
      <c r="U1041" s="8"/>
      <c r="V1041" s="13"/>
      <c r="W1041" s="14"/>
      <c r="X1041" s="1"/>
      <c r="Y1041" s="1"/>
      <c r="Z1041" s="1"/>
      <c r="AA1041" s="1"/>
      <c r="AB1041" s="1"/>
      <c r="AC1041" s="1"/>
      <c r="AD1041" s="8"/>
      <c r="AE1041" s="8"/>
      <c r="AF1041" s="8"/>
      <c r="AG1041" s="8"/>
      <c r="AH1041" s="9"/>
      <c r="AI1041" s="8"/>
      <c r="AJ1041" s="13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7"/>
      <c r="BL1041" s="7"/>
      <c r="BM1041" s="7"/>
      <c r="BN1041" s="7"/>
      <c r="BO1041" s="7"/>
      <c r="BP1041" s="7"/>
      <c r="BQ1041" s="7"/>
      <c r="BR1041" s="7"/>
      <c r="BT1041" s="8"/>
      <c r="BV1041" s="7"/>
      <c r="BW1041" s="7"/>
      <c r="BX1041" s="7"/>
      <c r="BY1041" s="7"/>
      <c r="BZ1041" s="7"/>
      <c r="CA1041" s="7"/>
    </row>
    <row r="1042" spans="1:79" x14ac:dyDescent="0.3">
      <c r="A1042" s="1" t="s">
        <v>3040</v>
      </c>
      <c r="B1042" s="1"/>
      <c r="C1042" s="1" t="s">
        <v>1878</v>
      </c>
      <c r="D1042" s="1"/>
      <c r="E1042" s="1"/>
      <c r="F1042" s="1"/>
      <c r="G1042" s="1"/>
      <c r="H1042" s="1">
        <v>22759.79</v>
      </c>
      <c r="I1042" s="1">
        <v>0.47</v>
      </c>
      <c r="J1042" s="12">
        <v>1678.99</v>
      </c>
      <c r="K1042" s="5">
        <v>1540.2</v>
      </c>
      <c r="L1042" s="5">
        <v>3696.5</v>
      </c>
      <c r="M1042" s="13">
        <f t="shared" si="50"/>
        <v>4.6906596896820751E-3</v>
      </c>
      <c r="N1042" s="13">
        <f t="shared" si="51"/>
        <v>2.2265200625575243E-3</v>
      </c>
      <c r="O1042" s="13">
        <f t="shared" si="51"/>
        <v>1.0324967529485862E-2</v>
      </c>
      <c r="P1042" s="13">
        <f t="shared" si="51"/>
        <v>1.0262507003375276E-2</v>
      </c>
      <c r="Q1042" s="7"/>
      <c r="R1042" s="8"/>
      <c r="S1042" s="8"/>
      <c r="T1042" s="8"/>
      <c r="U1042" s="8"/>
      <c r="V1042" s="13"/>
      <c r="W1042" s="14"/>
      <c r="X1042" s="1"/>
      <c r="Y1042" s="1"/>
      <c r="Z1042" s="1"/>
      <c r="AA1042" s="1"/>
      <c r="AB1042" s="1"/>
      <c r="AC1042" s="1"/>
      <c r="AD1042" s="8"/>
      <c r="AE1042" s="8"/>
      <c r="AF1042" s="8"/>
      <c r="AG1042" s="8"/>
      <c r="AH1042" s="9"/>
      <c r="AI1042" s="8"/>
      <c r="AJ1042" s="13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7"/>
      <c r="BL1042" s="7"/>
      <c r="BM1042" s="7"/>
      <c r="BN1042" s="7"/>
      <c r="BO1042" s="7"/>
      <c r="BP1042" s="7"/>
      <c r="BQ1042" s="7"/>
      <c r="BR1042" s="7"/>
      <c r="BT1042" s="8"/>
      <c r="BV1042" s="7"/>
      <c r="BW1042" s="7"/>
      <c r="BX1042" s="7"/>
      <c r="BY1042" s="7"/>
      <c r="BZ1042" s="7"/>
      <c r="CA1042" s="7"/>
    </row>
    <row r="1043" spans="1:79" x14ac:dyDescent="0.3">
      <c r="A1043" s="1" t="s">
        <v>3041</v>
      </c>
      <c r="B1043" s="1"/>
      <c r="C1043" s="1" t="s">
        <v>1878</v>
      </c>
      <c r="D1043" s="1"/>
      <c r="E1043" s="1"/>
      <c r="F1043" s="1"/>
      <c r="G1043" s="1"/>
      <c r="H1043" s="1">
        <v>23317.86</v>
      </c>
      <c r="I1043" s="1">
        <v>2.4500000000000002</v>
      </c>
      <c r="J1043" s="12">
        <v>1730.1</v>
      </c>
      <c r="K1043" s="5">
        <v>1564.63</v>
      </c>
      <c r="L1043" s="5">
        <v>3749.15</v>
      </c>
      <c r="M1043" s="13">
        <f t="shared" si="50"/>
        <v>2.4519997767993518E-2</v>
      </c>
      <c r="N1043" s="13">
        <f t="shared" si="51"/>
        <v>3.0440919838712555E-2</v>
      </c>
      <c r="O1043" s="13">
        <f t="shared" si="51"/>
        <v>1.5861576418646939E-2</v>
      </c>
      <c r="P1043" s="13">
        <f t="shared" si="51"/>
        <v>1.4243203029893126E-2</v>
      </c>
      <c r="Q1043" s="7"/>
      <c r="R1043" s="8"/>
      <c r="S1043" s="8"/>
      <c r="T1043" s="8"/>
      <c r="U1043" s="8"/>
      <c r="V1043" s="13"/>
      <c r="W1043" s="14"/>
      <c r="X1043" s="1"/>
      <c r="Y1043" s="1"/>
      <c r="Z1043" s="1"/>
      <c r="AA1043" s="1"/>
      <c r="AB1043" s="1"/>
      <c r="AC1043" s="1"/>
      <c r="AD1043" s="8"/>
      <c r="AE1043" s="8"/>
      <c r="AF1043" s="8"/>
      <c r="AG1043" s="8"/>
      <c r="AH1043" s="9"/>
      <c r="AI1043" s="8"/>
      <c r="AJ1043" s="13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7"/>
      <c r="BL1043" s="7"/>
      <c r="BM1043" s="7"/>
      <c r="BN1043" s="7"/>
      <c r="BO1043" s="7"/>
      <c r="BP1043" s="7"/>
      <c r="BQ1043" s="7"/>
      <c r="BR1043" s="7"/>
      <c r="BT1043" s="8"/>
      <c r="BV1043" s="7"/>
      <c r="BW1043" s="7"/>
      <c r="BX1043" s="7"/>
      <c r="BY1043" s="7"/>
      <c r="BZ1043" s="7"/>
      <c r="CA1043" s="7"/>
    </row>
    <row r="1044" spans="1:79" x14ac:dyDescent="0.3">
      <c r="A1044" s="1" t="s">
        <v>3042</v>
      </c>
      <c r="B1044" s="1"/>
      <c r="C1044" s="1" t="s">
        <v>1878</v>
      </c>
      <c r="D1044" s="1"/>
      <c r="E1044" s="1"/>
      <c r="F1044" s="1"/>
      <c r="G1044" s="1"/>
      <c r="H1044" s="1">
        <v>23844</v>
      </c>
      <c r="I1044" s="1">
        <v>2.2599999999999998</v>
      </c>
      <c r="J1044" s="12">
        <v>1783.13</v>
      </c>
      <c r="K1044" s="5">
        <v>1579.3</v>
      </c>
      <c r="L1044" s="5">
        <v>3798.36</v>
      </c>
      <c r="M1044" s="13">
        <f t="shared" si="50"/>
        <v>2.2563820179038796E-2</v>
      </c>
      <c r="N1044" s="13">
        <f t="shared" si="51"/>
        <v>3.0651407433096578E-2</v>
      </c>
      <c r="O1044" s="13">
        <f t="shared" si="51"/>
        <v>9.3760186114288935E-3</v>
      </c>
      <c r="P1044" s="13">
        <f t="shared" si="51"/>
        <v>1.3125641812144151E-2</v>
      </c>
      <c r="Q1044" s="7"/>
      <c r="R1044" s="8"/>
      <c r="S1044" s="8"/>
      <c r="T1044" s="8"/>
      <c r="U1044" s="8"/>
      <c r="V1044" s="13"/>
      <c r="W1044" s="14"/>
      <c r="X1044" s="1"/>
      <c r="Y1044" s="1"/>
      <c r="Z1044" s="1"/>
      <c r="AA1044" s="1"/>
      <c r="AB1044" s="1"/>
      <c r="AC1044" s="1"/>
      <c r="AD1044" s="8"/>
      <c r="AE1044" s="8"/>
      <c r="AF1044" s="8"/>
      <c r="AG1044" s="8"/>
      <c r="AH1044" s="9"/>
      <c r="AI1044" s="8"/>
      <c r="AJ1044" s="13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7"/>
      <c r="BL1044" s="7"/>
      <c r="BM1044" s="7"/>
      <c r="BN1044" s="7"/>
      <c r="BO1044" s="7"/>
      <c r="BP1044" s="7"/>
      <c r="BQ1044" s="7"/>
      <c r="BR1044" s="7"/>
      <c r="BT1044" s="8"/>
      <c r="BV1044" s="7"/>
      <c r="BW1044" s="7"/>
      <c r="BX1044" s="7"/>
      <c r="BY1044" s="7"/>
      <c r="BZ1044" s="7"/>
      <c r="CA1044" s="7"/>
    </row>
    <row r="1045" spans="1:79" x14ac:dyDescent="0.3">
      <c r="A1045" s="1" t="s">
        <v>3043</v>
      </c>
      <c r="B1045" s="1"/>
      <c r="C1045" s="1" t="s">
        <v>1878</v>
      </c>
      <c r="D1045" s="1"/>
      <c r="E1045" s="1"/>
      <c r="F1045" s="1"/>
      <c r="G1045" s="1"/>
      <c r="H1045" s="1">
        <v>23811.24</v>
      </c>
      <c r="I1045" s="1">
        <v>-0.14000000000000001</v>
      </c>
      <c r="J1045" s="12">
        <v>1777.87</v>
      </c>
      <c r="K1045" s="5">
        <v>1589.93</v>
      </c>
      <c r="L1045" s="5">
        <v>3833.65</v>
      </c>
      <c r="M1045" s="13">
        <f t="shared" si="50"/>
        <v>-1.373930548565605E-3</v>
      </c>
      <c r="N1045" s="13">
        <f t="shared" si="51"/>
        <v>-2.9498690504899949E-3</v>
      </c>
      <c r="O1045" s="13">
        <f t="shared" si="51"/>
        <v>6.7308301146078442E-3</v>
      </c>
      <c r="P1045" s="13">
        <f t="shared" si="51"/>
        <v>9.2908518413210572E-3</v>
      </c>
      <c r="Q1045" s="7"/>
      <c r="R1045" s="8"/>
      <c r="S1045" s="8"/>
      <c r="T1045" s="8"/>
      <c r="U1045" s="8"/>
      <c r="V1045" s="13"/>
      <c r="W1045" s="14"/>
      <c r="X1045" s="1"/>
      <c r="Y1045" s="1"/>
      <c r="Z1045" s="1"/>
      <c r="AA1045" s="1"/>
      <c r="AB1045" s="1"/>
      <c r="AC1045" s="1"/>
      <c r="AD1045" s="8"/>
      <c r="AE1045" s="8"/>
      <c r="AF1045" s="8"/>
      <c r="AG1045" s="8"/>
      <c r="AH1045" s="9"/>
      <c r="AI1045" s="8"/>
      <c r="AJ1045" s="13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7"/>
      <c r="BL1045" s="7"/>
      <c r="BM1045" s="7"/>
      <c r="BN1045" s="7"/>
      <c r="BO1045" s="7"/>
      <c r="BP1045" s="7"/>
      <c r="BQ1045" s="7"/>
      <c r="BR1045" s="7"/>
      <c r="BT1045" s="8"/>
      <c r="BV1045" s="7"/>
      <c r="BW1045" s="7"/>
      <c r="BX1045" s="7"/>
      <c r="BY1045" s="7"/>
      <c r="BZ1045" s="7"/>
      <c r="CA1045" s="7"/>
    </row>
    <row r="1046" spans="1:79" x14ac:dyDescent="0.3">
      <c r="A1046" s="1" t="s">
        <v>3044</v>
      </c>
      <c r="B1046" s="1"/>
      <c r="C1046" s="1" t="s">
        <v>1878</v>
      </c>
      <c r="D1046" s="1"/>
      <c r="E1046" s="1"/>
      <c r="F1046" s="1"/>
      <c r="G1046" s="1"/>
      <c r="H1046" s="1">
        <v>23718.78</v>
      </c>
      <c r="I1046" s="1">
        <v>-0.39</v>
      </c>
      <c r="J1046" s="12">
        <v>1767.81</v>
      </c>
      <c r="K1046" s="5">
        <v>1600.95</v>
      </c>
      <c r="L1046" s="5">
        <v>3873.95</v>
      </c>
      <c r="M1046" s="13">
        <f t="shared" si="50"/>
        <v>-3.8830401104689161E-3</v>
      </c>
      <c r="N1046" s="13">
        <f t="shared" si="51"/>
        <v>-5.6584564675706828E-3</v>
      </c>
      <c r="O1046" s="13">
        <f t="shared" si="51"/>
        <v>6.9311227538320086E-3</v>
      </c>
      <c r="P1046" s="13">
        <f t="shared" si="51"/>
        <v>1.0512175081188957E-2</v>
      </c>
      <c r="Q1046" s="7"/>
      <c r="R1046" s="8"/>
      <c r="S1046" s="8"/>
      <c r="T1046" s="8"/>
      <c r="U1046" s="8"/>
      <c r="V1046" s="13"/>
      <c r="W1046" s="14"/>
      <c r="X1046" s="1"/>
      <c r="Y1046" s="1"/>
      <c r="Z1046" s="1"/>
      <c r="AA1046" s="1"/>
      <c r="AB1046" s="1"/>
      <c r="AC1046" s="1"/>
      <c r="AD1046" s="8"/>
      <c r="AE1046" s="8"/>
      <c r="AF1046" s="8"/>
      <c r="AG1046" s="8"/>
      <c r="AH1046" s="9"/>
      <c r="AI1046" s="8"/>
      <c r="AJ1046" s="13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7"/>
      <c r="BL1046" s="7"/>
      <c r="BM1046" s="7"/>
      <c r="BN1046" s="7"/>
      <c r="BO1046" s="7"/>
      <c r="BP1046" s="7"/>
      <c r="BQ1046" s="7"/>
      <c r="BR1046" s="7"/>
      <c r="BT1046" s="8"/>
      <c r="BV1046" s="7"/>
      <c r="BW1046" s="7"/>
      <c r="BX1046" s="7"/>
      <c r="BY1046" s="7"/>
      <c r="BZ1046" s="7"/>
      <c r="CA1046" s="7"/>
    </row>
    <row r="1047" spans="1:79" x14ac:dyDescent="0.3">
      <c r="A1047" s="1" t="s">
        <v>3045</v>
      </c>
      <c r="B1047" s="1"/>
      <c r="C1047" s="1" t="s">
        <v>1878</v>
      </c>
      <c r="D1047" s="1"/>
      <c r="E1047" s="1"/>
      <c r="F1047" s="1"/>
      <c r="G1047" s="1"/>
      <c r="H1047" s="1">
        <v>23677.32</v>
      </c>
      <c r="I1047" s="1">
        <v>-0.17</v>
      </c>
      <c r="J1047" s="12">
        <v>1761.09</v>
      </c>
      <c r="K1047" s="5">
        <v>1616.96</v>
      </c>
      <c r="L1047" s="5">
        <v>3917.23</v>
      </c>
      <c r="M1047" s="13">
        <f t="shared" si="50"/>
        <v>-1.7479819788369655E-3</v>
      </c>
      <c r="N1047" s="13">
        <f t="shared" si="51"/>
        <v>-3.8013134895719114E-3</v>
      </c>
      <c r="O1047" s="13">
        <f t="shared" si="51"/>
        <v>1.0000312314563331E-2</v>
      </c>
      <c r="P1047" s="13">
        <f t="shared" si="51"/>
        <v>1.1172059525807132E-2</v>
      </c>
      <c r="Q1047" s="7"/>
      <c r="R1047" s="8"/>
      <c r="S1047" s="8"/>
      <c r="T1047" s="8"/>
      <c r="U1047" s="8"/>
      <c r="V1047" s="13"/>
      <c r="W1047" s="14"/>
      <c r="X1047" s="1"/>
      <c r="Y1047" s="1"/>
      <c r="Z1047" s="1"/>
      <c r="AA1047" s="1"/>
      <c r="AB1047" s="1"/>
      <c r="AC1047" s="1"/>
      <c r="AD1047" s="8"/>
      <c r="AE1047" s="8"/>
      <c r="AF1047" s="8"/>
      <c r="AG1047" s="8"/>
      <c r="AH1047" s="9"/>
      <c r="AI1047" s="8"/>
      <c r="AJ1047" s="13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7"/>
      <c r="BL1047" s="7"/>
      <c r="BM1047" s="7"/>
      <c r="BN1047" s="7"/>
      <c r="BO1047" s="7"/>
      <c r="BP1047" s="7"/>
      <c r="BQ1047" s="7"/>
      <c r="BR1047" s="7"/>
      <c r="BT1047" s="8"/>
      <c r="BV1047" s="7"/>
      <c r="BW1047" s="7"/>
      <c r="BX1047" s="7"/>
      <c r="BY1047" s="7"/>
      <c r="BZ1047" s="7"/>
      <c r="CA1047" s="7"/>
    </row>
    <row r="1048" spans="1:79" x14ac:dyDescent="0.3">
      <c r="A1048" s="1" t="s">
        <v>3046</v>
      </c>
      <c r="B1048" s="1"/>
      <c r="C1048" s="1" t="s">
        <v>1878</v>
      </c>
      <c r="D1048" s="1"/>
      <c r="E1048" s="1"/>
      <c r="F1048" s="1"/>
      <c r="G1048" s="1"/>
      <c r="H1048" s="1">
        <v>23858.06</v>
      </c>
      <c r="I1048" s="1">
        <v>0.76</v>
      </c>
      <c r="J1048" s="12">
        <v>1781.03</v>
      </c>
      <c r="K1048" s="5">
        <v>1632.54</v>
      </c>
      <c r="L1048" s="5">
        <v>4001.85</v>
      </c>
      <c r="M1048" s="13">
        <f t="shared" si="50"/>
        <v>7.6334652739415976E-3</v>
      </c>
      <c r="N1048" s="13">
        <f t="shared" si="51"/>
        <v>1.1322533203868002E-2</v>
      </c>
      <c r="O1048" s="13">
        <f t="shared" si="51"/>
        <v>9.6353651296259279E-3</v>
      </c>
      <c r="P1048" s="13">
        <f t="shared" si="51"/>
        <v>2.1601999372005132E-2</v>
      </c>
      <c r="Q1048" s="7"/>
      <c r="R1048" s="8"/>
      <c r="S1048" s="8"/>
      <c r="T1048" s="8"/>
      <c r="U1048" s="8"/>
      <c r="V1048" s="13"/>
      <c r="W1048" s="14"/>
      <c r="X1048" s="1"/>
      <c r="Y1048" s="1"/>
      <c r="Z1048" s="1"/>
      <c r="AA1048" s="1"/>
      <c r="AB1048" s="1"/>
      <c r="AC1048" s="1"/>
      <c r="AD1048" s="8"/>
      <c r="AE1048" s="8"/>
      <c r="AF1048" s="8"/>
      <c r="AG1048" s="8"/>
      <c r="AH1048" s="9"/>
      <c r="AI1048" s="8"/>
      <c r="AJ1048" s="13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7"/>
      <c r="BL1048" s="7"/>
      <c r="BM1048" s="7"/>
      <c r="BN1048" s="7"/>
      <c r="BO1048" s="7"/>
      <c r="BP1048" s="7"/>
      <c r="BQ1048" s="7"/>
      <c r="BR1048" s="7"/>
      <c r="BT1048" s="8"/>
      <c r="BV1048" s="7"/>
      <c r="BW1048" s="7"/>
      <c r="BX1048" s="7"/>
      <c r="BY1048" s="7"/>
      <c r="BZ1048" s="7"/>
      <c r="CA1048" s="7"/>
    </row>
    <row r="1049" spans="1:79" x14ac:dyDescent="0.3">
      <c r="A1049" s="1" t="s">
        <v>3047</v>
      </c>
      <c r="B1049" s="1"/>
      <c r="C1049" s="1" t="s">
        <v>1878</v>
      </c>
      <c r="D1049" s="1"/>
      <c r="E1049" s="1"/>
      <c r="F1049" s="1"/>
      <c r="G1049" s="1"/>
      <c r="H1049" s="1">
        <v>24243.21</v>
      </c>
      <c r="I1049" s="1">
        <v>1.61</v>
      </c>
      <c r="J1049" s="12">
        <v>1815.32</v>
      </c>
      <c r="K1049" s="5">
        <v>1655.4</v>
      </c>
      <c r="L1049" s="5">
        <v>4109.63</v>
      </c>
      <c r="M1049" s="13">
        <f t="shared" si="50"/>
        <v>1.6143391373816485E-2</v>
      </c>
      <c r="N1049" s="13">
        <f t="shared" si="51"/>
        <v>1.9252904218345579E-2</v>
      </c>
      <c r="O1049" s="13">
        <f t="shared" si="51"/>
        <v>1.400271968833855E-2</v>
      </c>
      <c r="P1049" s="13">
        <f t="shared" si="51"/>
        <v>2.6932543698539479E-2</v>
      </c>
      <c r="Q1049" s="7"/>
      <c r="R1049" s="8"/>
      <c r="S1049" s="8"/>
      <c r="T1049" s="8"/>
      <c r="U1049" s="8"/>
      <c r="V1049" s="13"/>
      <c r="W1049" s="14"/>
      <c r="X1049" s="1"/>
      <c r="Y1049" s="1"/>
      <c r="Z1049" s="1"/>
      <c r="AA1049" s="1"/>
      <c r="AB1049" s="1"/>
      <c r="AC1049" s="1"/>
      <c r="AD1049" s="8"/>
      <c r="AE1049" s="8"/>
      <c r="AF1049" s="8"/>
      <c r="AG1049" s="8"/>
      <c r="AH1049" s="9"/>
      <c r="AI1049" s="8"/>
      <c r="AJ1049" s="13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7"/>
      <c r="BL1049" s="7"/>
      <c r="BM1049" s="7"/>
      <c r="BN1049" s="7"/>
      <c r="BO1049" s="7"/>
      <c r="BP1049" s="7"/>
      <c r="BQ1049" s="7"/>
      <c r="BR1049" s="7"/>
      <c r="BT1049" s="8"/>
      <c r="BV1049" s="7"/>
      <c r="BW1049" s="7"/>
      <c r="BX1049" s="7"/>
      <c r="BY1049" s="7"/>
      <c r="BZ1049" s="7"/>
      <c r="CA1049" s="7"/>
    </row>
    <row r="1050" spans="1:79" x14ac:dyDescent="0.3">
      <c r="A1050" s="1" t="s">
        <v>3048</v>
      </c>
      <c r="B1050" s="1"/>
      <c r="C1050" s="1" t="s">
        <v>1878</v>
      </c>
      <c r="D1050" s="1"/>
      <c r="E1050" s="1"/>
      <c r="F1050" s="1"/>
      <c r="G1050" s="1"/>
      <c r="H1050" s="1">
        <v>23832.67</v>
      </c>
      <c r="I1050" s="1">
        <v>-1.69</v>
      </c>
      <c r="J1050" s="12">
        <v>1774.04</v>
      </c>
      <c r="K1050" s="5">
        <v>1643.24</v>
      </c>
      <c r="L1050" s="5">
        <v>4087.58</v>
      </c>
      <c r="M1050" s="13">
        <f t="shared" si="50"/>
        <v>-1.693422611939599E-2</v>
      </c>
      <c r="N1050" s="13">
        <f t="shared" si="51"/>
        <v>-2.273979243328994E-2</v>
      </c>
      <c r="O1050" s="13">
        <f t="shared" si="51"/>
        <v>-7.3456566388788724E-3</v>
      </c>
      <c r="P1050" s="13">
        <f t="shared" si="51"/>
        <v>-5.3654465243829774E-3</v>
      </c>
      <c r="Q1050" s="7"/>
      <c r="R1050" s="8"/>
      <c r="S1050" s="8"/>
      <c r="T1050" s="8"/>
      <c r="U1050" s="8"/>
      <c r="V1050" s="13"/>
      <c r="W1050" s="14"/>
      <c r="X1050" s="1"/>
      <c r="Y1050" s="1"/>
      <c r="Z1050" s="1"/>
      <c r="AA1050" s="1"/>
      <c r="AB1050" s="1"/>
      <c r="AC1050" s="1"/>
      <c r="AD1050" s="8"/>
      <c r="AE1050" s="8"/>
      <c r="AF1050" s="8"/>
      <c r="AG1050" s="8"/>
      <c r="AH1050" s="9"/>
      <c r="AI1050" s="8"/>
      <c r="AJ1050" s="13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7"/>
      <c r="BL1050" s="7"/>
      <c r="BM1050" s="7"/>
      <c r="BN1050" s="7"/>
      <c r="BO1050" s="7"/>
      <c r="BP1050" s="7"/>
      <c r="BQ1050" s="7"/>
      <c r="BR1050" s="7"/>
      <c r="BT1050" s="8"/>
      <c r="BV1050" s="7"/>
      <c r="BW1050" s="7"/>
      <c r="BX1050" s="7"/>
      <c r="BY1050" s="7"/>
      <c r="BZ1050" s="7"/>
      <c r="CA1050" s="7"/>
    </row>
    <row r="1051" spans="1:79" x14ac:dyDescent="0.3">
      <c r="A1051" s="1" t="s">
        <v>3049</v>
      </c>
      <c r="B1051" s="1"/>
      <c r="C1051" s="1" t="s">
        <v>1878</v>
      </c>
      <c r="D1051" s="1"/>
      <c r="E1051" s="1"/>
      <c r="F1051" s="1"/>
      <c r="G1051" s="1"/>
      <c r="H1051" s="1">
        <v>23910.67</v>
      </c>
      <c r="I1051" s="1">
        <v>0.33</v>
      </c>
      <c r="J1051" s="12">
        <v>1780.28</v>
      </c>
      <c r="K1051" s="5">
        <v>1648.82</v>
      </c>
      <c r="L1051" s="5">
        <v>4107.62</v>
      </c>
      <c r="M1051" s="13">
        <f t="shared" si="50"/>
        <v>3.272818362357155E-3</v>
      </c>
      <c r="N1051" s="13">
        <f t="shared" si="51"/>
        <v>3.5173953236680155E-3</v>
      </c>
      <c r="O1051" s="13">
        <f t="shared" si="51"/>
        <v>3.3957303863099142E-3</v>
      </c>
      <c r="P1051" s="13">
        <f t="shared" si="51"/>
        <v>4.9026563394478639E-3</v>
      </c>
      <c r="Q1051" s="7"/>
      <c r="R1051" s="8"/>
      <c r="S1051" s="8"/>
      <c r="T1051" s="8"/>
      <c r="U1051" s="8"/>
      <c r="V1051" s="13"/>
      <c r="W1051" s="14"/>
      <c r="X1051" s="1"/>
      <c r="Y1051" s="1"/>
      <c r="Z1051" s="1"/>
      <c r="AA1051" s="1"/>
      <c r="AB1051" s="1"/>
      <c r="AC1051" s="1"/>
      <c r="AD1051" s="8"/>
      <c r="AE1051" s="8"/>
      <c r="AF1051" s="8"/>
      <c r="AG1051" s="8"/>
      <c r="AH1051" s="9"/>
      <c r="AI1051" s="8"/>
      <c r="AJ1051" s="13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7"/>
      <c r="BL1051" s="7"/>
      <c r="BM1051" s="7"/>
      <c r="BN1051" s="7"/>
      <c r="BO1051" s="7"/>
      <c r="BP1051" s="7"/>
      <c r="BQ1051" s="7"/>
      <c r="BR1051" s="7"/>
      <c r="BT1051" s="8"/>
      <c r="BV1051" s="7"/>
      <c r="BW1051" s="7"/>
      <c r="BX1051" s="7"/>
      <c r="BY1051" s="7"/>
      <c r="BZ1051" s="7"/>
      <c r="CA1051" s="7"/>
    </row>
    <row r="1052" spans="1:79" x14ac:dyDescent="0.3">
      <c r="A1052" s="1" t="s">
        <v>3050</v>
      </c>
      <c r="B1052" s="1"/>
      <c r="C1052" s="1" t="s">
        <v>1878</v>
      </c>
      <c r="D1052" s="1"/>
      <c r="E1052" s="1"/>
      <c r="F1052" s="1"/>
      <c r="G1052" s="1"/>
      <c r="H1052" s="1">
        <v>23503.91</v>
      </c>
      <c r="I1052" s="1">
        <v>-1.7</v>
      </c>
      <c r="J1052" s="12">
        <v>1746.08</v>
      </c>
      <c r="K1052" s="5">
        <v>1648.54</v>
      </c>
      <c r="L1052" s="5">
        <v>3982.16</v>
      </c>
      <c r="M1052" s="13">
        <f t="shared" si="50"/>
        <v>-1.7011652120162202E-2</v>
      </c>
      <c r="N1052" s="13">
        <f t="shared" si="51"/>
        <v>-1.9210461275754431E-2</v>
      </c>
      <c r="O1052" s="13">
        <f t="shared" si="51"/>
        <v>-1.6981841559415845E-4</v>
      </c>
      <c r="P1052" s="13">
        <f t="shared" si="51"/>
        <v>-3.0543234281652176E-2</v>
      </c>
      <c r="Q1052" s="7"/>
      <c r="R1052" s="8"/>
      <c r="S1052" s="8"/>
      <c r="T1052" s="8"/>
      <c r="U1052" s="8"/>
      <c r="V1052" s="13"/>
      <c r="W1052" s="14"/>
      <c r="X1052" s="1"/>
      <c r="Y1052" s="1"/>
      <c r="Z1052" s="1"/>
      <c r="AA1052" s="1"/>
      <c r="AB1052" s="1"/>
      <c r="AC1052" s="1"/>
      <c r="AD1052" s="8"/>
      <c r="AE1052" s="8"/>
      <c r="AF1052" s="8"/>
      <c r="AG1052" s="8"/>
      <c r="AH1052" s="9"/>
      <c r="AI1052" s="8"/>
      <c r="AJ1052" s="13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7"/>
      <c r="BL1052" s="7"/>
      <c r="BM1052" s="7"/>
      <c r="BN1052" s="7"/>
      <c r="BO1052" s="7"/>
      <c r="BP1052" s="7"/>
      <c r="BQ1052" s="7"/>
      <c r="BR1052" s="7"/>
      <c r="BT1052" s="8"/>
      <c r="BV1052" s="7"/>
      <c r="BW1052" s="7"/>
      <c r="BX1052" s="7"/>
      <c r="BY1052" s="7"/>
      <c r="BZ1052" s="7"/>
      <c r="CA1052" s="7"/>
    </row>
    <row r="1053" spans="1:79" x14ac:dyDescent="0.3">
      <c r="A1053" s="1" t="s">
        <v>3051</v>
      </c>
      <c r="B1053" s="1"/>
      <c r="C1053" s="1" t="s">
        <v>1878</v>
      </c>
      <c r="D1053" s="1"/>
      <c r="E1053" s="1"/>
      <c r="F1053" s="1"/>
      <c r="G1053" s="1"/>
      <c r="H1053" s="1">
        <v>23677.41</v>
      </c>
      <c r="I1053" s="1">
        <v>0.74</v>
      </c>
      <c r="J1053" s="12">
        <v>1759.52</v>
      </c>
      <c r="K1053" s="5">
        <v>1666.51</v>
      </c>
      <c r="L1053" s="5">
        <v>4025.66</v>
      </c>
      <c r="M1053" s="13">
        <f t="shared" si="50"/>
        <v>7.3817505257636196E-3</v>
      </c>
      <c r="N1053" s="13">
        <f t="shared" si="51"/>
        <v>7.6972418216805227E-3</v>
      </c>
      <c r="O1053" s="13">
        <f t="shared" si="51"/>
        <v>1.0900554429980502E-2</v>
      </c>
      <c r="P1053" s="13">
        <f t="shared" si="51"/>
        <v>1.0923719790264519E-2</v>
      </c>
      <c r="Q1053" s="7"/>
      <c r="R1053" s="8"/>
      <c r="S1053" s="8"/>
      <c r="T1053" s="8"/>
      <c r="U1053" s="8"/>
      <c r="V1053" s="13"/>
      <c r="W1053" s="14"/>
      <c r="X1053" s="1"/>
      <c r="Y1053" s="1"/>
      <c r="Z1053" s="1"/>
      <c r="AA1053" s="1"/>
      <c r="AB1053" s="1"/>
      <c r="AC1053" s="1"/>
      <c r="AD1053" s="8"/>
      <c r="AE1053" s="8"/>
      <c r="AF1053" s="8"/>
      <c r="AG1053" s="8"/>
      <c r="AH1053" s="9"/>
      <c r="AI1053" s="8"/>
      <c r="AJ1053" s="13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7"/>
      <c r="BL1053" s="7"/>
      <c r="BM1053" s="7"/>
      <c r="BN1053" s="7"/>
      <c r="BO1053" s="7"/>
      <c r="BP1053" s="7"/>
      <c r="BQ1053" s="7"/>
      <c r="BR1053" s="7"/>
      <c r="BT1053" s="8"/>
      <c r="BV1053" s="7"/>
      <c r="BW1053" s="7"/>
      <c r="BX1053" s="7"/>
      <c r="BY1053" s="7"/>
      <c r="BZ1053" s="7"/>
      <c r="CA1053" s="7"/>
    </row>
    <row r="1054" spans="1:79" x14ac:dyDescent="0.3">
      <c r="A1054" s="1" t="s">
        <v>3052</v>
      </c>
      <c r="B1054" s="1"/>
      <c r="C1054" s="1" t="s">
        <v>1878</v>
      </c>
      <c r="D1054" s="1"/>
      <c r="E1054" s="1"/>
      <c r="F1054" s="1"/>
      <c r="G1054" s="1"/>
      <c r="H1054" s="1">
        <v>23275.18</v>
      </c>
      <c r="I1054" s="1">
        <v>-1.7</v>
      </c>
      <c r="J1054" s="12">
        <v>1724.45</v>
      </c>
      <c r="K1054" s="5">
        <v>1638.26</v>
      </c>
      <c r="L1054" s="5">
        <v>3984.58</v>
      </c>
      <c r="M1054" s="13">
        <f t="shared" si="50"/>
        <v>-1.6987922243184572E-2</v>
      </c>
      <c r="N1054" s="13">
        <f t="shared" si="51"/>
        <v>-1.9931572246976392E-2</v>
      </c>
      <c r="O1054" s="13">
        <f t="shared" si="51"/>
        <v>-1.6951593449784252E-2</v>
      </c>
      <c r="P1054" s="13">
        <f t="shared" si="51"/>
        <v>-1.0204537889439202E-2</v>
      </c>
      <c r="Q1054" s="7"/>
      <c r="R1054" s="8"/>
      <c r="S1054" s="8"/>
      <c r="T1054" s="8"/>
      <c r="U1054" s="8"/>
      <c r="V1054" s="13"/>
      <c r="W1054" s="14"/>
      <c r="X1054" s="1"/>
      <c r="Y1054" s="1"/>
      <c r="Z1054" s="1"/>
      <c r="AA1054" s="1"/>
      <c r="AB1054" s="1"/>
      <c r="AC1054" s="1"/>
      <c r="AD1054" s="8"/>
      <c r="AE1054" s="8"/>
      <c r="AF1054" s="8"/>
      <c r="AG1054" s="8"/>
      <c r="AH1054" s="9"/>
      <c r="AI1054" s="8"/>
      <c r="AJ1054" s="13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7"/>
      <c r="BL1054" s="7"/>
      <c r="BM1054" s="7"/>
      <c r="BN1054" s="7"/>
      <c r="BO1054" s="7"/>
      <c r="BP1054" s="7"/>
      <c r="BQ1054" s="7"/>
      <c r="BR1054" s="7"/>
      <c r="BT1054" s="8"/>
      <c r="BV1054" s="7"/>
      <c r="BW1054" s="7"/>
      <c r="BX1054" s="7"/>
      <c r="BY1054" s="7"/>
      <c r="BZ1054" s="7"/>
      <c r="CA1054" s="7"/>
    </row>
    <row r="1055" spans="1:79" x14ac:dyDescent="0.3">
      <c r="A1055" s="1" t="s">
        <v>3053</v>
      </c>
      <c r="B1055" s="1"/>
      <c r="C1055" s="1" t="s">
        <v>1878</v>
      </c>
      <c r="D1055" s="1"/>
      <c r="E1055" s="1"/>
      <c r="F1055" s="1"/>
      <c r="G1055" s="1"/>
      <c r="H1055" s="1">
        <v>23509.11</v>
      </c>
      <c r="I1055" s="1">
        <v>1.01</v>
      </c>
      <c r="J1055" s="12">
        <v>1747.21</v>
      </c>
      <c r="K1055" s="5">
        <v>1641.87</v>
      </c>
      <c r="L1055" s="5">
        <v>3979.14</v>
      </c>
      <c r="M1055" s="13">
        <f t="shared" si="50"/>
        <v>1.0050620446329539E-2</v>
      </c>
      <c r="N1055" s="13">
        <f t="shared" si="51"/>
        <v>1.319841108759312E-2</v>
      </c>
      <c r="O1055" s="13">
        <f t="shared" si="51"/>
        <v>2.2035574328860275E-3</v>
      </c>
      <c r="P1055" s="13">
        <f t="shared" si="51"/>
        <v>-1.3652630892089235E-3</v>
      </c>
      <c r="Q1055" s="7"/>
      <c r="R1055" s="8"/>
      <c r="S1055" s="8"/>
      <c r="T1055" s="8"/>
      <c r="U1055" s="8"/>
      <c r="V1055" s="13"/>
      <c r="W1055" s="14"/>
      <c r="X1055" s="1"/>
      <c r="Y1055" s="1"/>
      <c r="Z1055" s="1"/>
      <c r="AA1055" s="1"/>
      <c r="AB1055" s="1"/>
      <c r="AC1055" s="1"/>
      <c r="AD1055" s="8"/>
      <c r="AE1055" s="8"/>
      <c r="AF1055" s="8"/>
      <c r="AG1055" s="8"/>
      <c r="AH1055" s="9"/>
      <c r="AI1055" s="8"/>
      <c r="AJ1055" s="13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7"/>
      <c r="BL1055" s="7"/>
      <c r="BM1055" s="7"/>
      <c r="BN1055" s="7"/>
      <c r="BO1055" s="7"/>
      <c r="BP1055" s="7"/>
      <c r="BQ1055" s="7"/>
      <c r="BR1055" s="7"/>
      <c r="BT1055" s="8"/>
      <c r="BV1055" s="7"/>
      <c r="BW1055" s="7"/>
      <c r="BX1055" s="7"/>
      <c r="BY1055" s="7"/>
      <c r="BZ1055" s="7"/>
      <c r="CA1055" s="7"/>
    </row>
    <row r="1056" spans="1:79" x14ac:dyDescent="0.3">
      <c r="A1056" s="1" t="s">
        <v>3054</v>
      </c>
      <c r="B1056" s="1"/>
      <c r="C1056" s="1" t="s">
        <v>1878</v>
      </c>
      <c r="D1056" s="1"/>
      <c r="E1056" s="1"/>
      <c r="F1056" s="1"/>
      <c r="G1056" s="1"/>
      <c r="H1056" s="1">
        <v>23668.68</v>
      </c>
      <c r="I1056" s="1">
        <v>0.68</v>
      </c>
      <c r="J1056" s="12">
        <v>1760.42</v>
      </c>
      <c r="K1056" s="5">
        <v>1656.82</v>
      </c>
      <c r="L1056" s="5">
        <v>3996.67</v>
      </c>
      <c r="M1056" s="13">
        <f t="shared" si="50"/>
        <v>6.7875814950033586E-3</v>
      </c>
      <c r="N1056" s="13">
        <f t="shared" si="51"/>
        <v>7.5606252253592743E-3</v>
      </c>
      <c r="O1056" s="13">
        <f t="shared" si="51"/>
        <v>9.1054712005214089E-3</v>
      </c>
      <c r="P1056" s="13">
        <f t="shared" si="51"/>
        <v>4.4054745497772441E-3</v>
      </c>
      <c r="Q1056" s="7"/>
      <c r="R1056" s="8"/>
      <c r="S1056" s="8"/>
      <c r="T1056" s="8"/>
      <c r="U1056" s="8"/>
      <c r="V1056" s="13"/>
      <c r="W1056" s="14"/>
      <c r="X1056" s="1"/>
      <c r="Y1056" s="1"/>
      <c r="Z1056" s="1"/>
      <c r="AA1056" s="1"/>
      <c r="AB1056" s="1"/>
      <c r="AC1056" s="1"/>
      <c r="AD1056" s="8"/>
      <c r="AE1056" s="8"/>
      <c r="AF1056" s="8"/>
      <c r="AG1056" s="8"/>
      <c r="AH1056" s="9"/>
      <c r="AI1056" s="8"/>
      <c r="AJ1056" s="13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7"/>
      <c r="BL1056" s="7"/>
      <c r="BM1056" s="7"/>
      <c r="BN1056" s="7"/>
      <c r="BO1056" s="7"/>
      <c r="BP1056" s="7"/>
      <c r="BQ1056" s="7"/>
      <c r="BR1056" s="7"/>
      <c r="BT1056" s="8"/>
      <c r="BV1056" s="7"/>
      <c r="BW1056" s="7"/>
      <c r="BX1056" s="7"/>
      <c r="BY1056" s="7"/>
      <c r="BZ1056" s="7"/>
      <c r="CA1056" s="7"/>
    </row>
    <row r="1057" spans="1:79" x14ac:dyDescent="0.3">
      <c r="A1057" s="1" t="s">
        <v>3055</v>
      </c>
      <c r="B1057" s="1"/>
      <c r="C1057" s="1" t="s">
        <v>1878</v>
      </c>
      <c r="D1057" s="1"/>
      <c r="E1057" s="1"/>
      <c r="F1057" s="1"/>
      <c r="G1057" s="1"/>
      <c r="H1057" s="1">
        <v>23309.5</v>
      </c>
      <c r="I1057" s="1">
        <v>-1.52</v>
      </c>
      <c r="J1057" s="12">
        <v>1725.35</v>
      </c>
      <c r="K1057" s="5">
        <v>1644.65</v>
      </c>
      <c r="L1057" s="5">
        <v>3950.52</v>
      </c>
      <c r="M1057" s="13">
        <f t="shared" si="50"/>
        <v>-1.517532874668126E-2</v>
      </c>
      <c r="N1057" s="13">
        <f t="shared" si="51"/>
        <v>-1.9921382397382503E-2</v>
      </c>
      <c r="O1057" s="13">
        <f t="shared" si="51"/>
        <v>-7.3453966031311602E-3</v>
      </c>
      <c r="P1057" s="13">
        <f t="shared" si="51"/>
        <v>-1.1547112971548867E-2</v>
      </c>
      <c r="Q1057" s="7"/>
      <c r="R1057" s="8"/>
      <c r="S1057" s="8"/>
      <c r="T1057" s="8"/>
      <c r="U1057" s="8"/>
      <c r="V1057" s="13"/>
      <c r="W1057" s="14"/>
      <c r="X1057" s="1"/>
      <c r="Y1057" s="1"/>
      <c r="Z1057" s="1"/>
      <c r="AA1057" s="1"/>
      <c r="AB1057" s="1"/>
      <c r="AC1057" s="1"/>
      <c r="AD1057" s="8"/>
      <c r="AE1057" s="8"/>
      <c r="AF1057" s="8"/>
      <c r="AG1057" s="8"/>
      <c r="AH1057" s="9"/>
      <c r="AI1057" s="8"/>
      <c r="AJ1057" s="13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7"/>
      <c r="BL1057" s="7"/>
      <c r="BM1057" s="7"/>
      <c r="BN1057" s="7"/>
      <c r="BO1057" s="7"/>
      <c r="BP1057" s="7"/>
      <c r="BQ1057" s="7"/>
      <c r="BR1057" s="7"/>
      <c r="BT1057" s="8"/>
      <c r="BV1057" s="7"/>
      <c r="BW1057" s="7"/>
      <c r="BX1057" s="7"/>
      <c r="BY1057" s="7"/>
      <c r="BZ1057" s="7"/>
      <c r="CA1057" s="7"/>
    </row>
    <row r="1058" spans="1:79" x14ac:dyDescent="0.3">
      <c r="A1058" s="1" t="s">
        <v>3056</v>
      </c>
      <c r="B1058" s="1"/>
      <c r="C1058" s="1" t="s">
        <v>1878</v>
      </c>
      <c r="D1058" s="1"/>
      <c r="E1058" s="1"/>
      <c r="F1058" s="1"/>
      <c r="G1058" s="1"/>
      <c r="H1058" s="1">
        <v>23089.18</v>
      </c>
      <c r="I1058" s="1">
        <v>-0.95</v>
      </c>
      <c r="J1058" s="12">
        <v>1709.17</v>
      </c>
      <c r="K1058" s="5">
        <v>1624.58</v>
      </c>
      <c r="L1058" s="5">
        <v>3871.63</v>
      </c>
      <c r="M1058" s="13">
        <f t="shared" si="50"/>
        <v>-9.4519401960574401E-3</v>
      </c>
      <c r="N1058" s="13">
        <f t="shared" si="51"/>
        <v>-9.3778074013967094E-3</v>
      </c>
      <c r="O1058" s="13">
        <f t="shared" si="51"/>
        <v>-1.2203204329188644E-2</v>
      </c>
      <c r="P1058" s="13">
        <f t="shared" si="51"/>
        <v>-1.996952299950383E-2</v>
      </c>
      <c r="Q1058" s="7"/>
      <c r="R1058" s="8"/>
      <c r="S1058" s="8"/>
      <c r="T1058" s="8"/>
      <c r="U1058" s="8"/>
      <c r="V1058" s="13"/>
      <c r="W1058" s="14"/>
      <c r="X1058" s="1"/>
      <c r="Y1058" s="1"/>
      <c r="Z1058" s="1"/>
      <c r="AA1058" s="1"/>
      <c r="AB1058" s="1"/>
      <c r="AC1058" s="1"/>
      <c r="AD1058" s="8"/>
      <c r="AE1058" s="8"/>
      <c r="AF1058" s="8"/>
      <c r="AG1058" s="8"/>
      <c r="AH1058" s="9"/>
      <c r="AI1058" s="8"/>
      <c r="AJ1058" s="13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7"/>
      <c r="BL1058" s="7"/>
      <c r="BM1058" s="7"/>
      <c r="BN1058" s="7"/>
      <c r="BO1058" s="7"/>
      <c r="BP1058" s="7"/>
      <c r="BQ1058" s="7"/>
      <c r="BR1058" s="7"/>
      <c r="BT1058" s="8"/>
      <c r="BV1058" s="7"/>
      <c r="BW1058" s="7"/>
      <c r="BX1058" s="7"/>
      <c r="BY1058" s="7"/>
      <c r="BZ1058" s="7"/>
      <c r="CA1058" s="7"/>
    </row>
    <row r="1059" spans="1:79" x14ac:dyDescent="0.3">
      <c r="A1059" s="1" t="s">
        <v>3057</v>
      </c>
      <c r="B1059" s="1"/>
      <c r="C1059" s="1" t="s">
        <v>1878</v>
      </c>
      <c r="D1059" s="1"/>
      <c r="E1059" s="1"/>
      <c r="F1059" s="1"/>
      <c r="G1059" s="1"/>
      <c r="H1059" s="1">
        <v>23027.54</v>
      </c>
      <c r="I1059" s="1">
        <v>-0.27</v>
      </c>
      <c r="J1059" s="12">
        <v>1707.16</v>
      </c>
      <c r="K1059" s="5">
        <v>1618.25</v>
      </c>
      <c r="L1059" s="5">
        <v>3808.5</v>
      </c>
      <c r="M1059" s="13">
        <f t="shared" si="50"/>
        <v>-2.6696487272392933E-3</v>
      </c>
      <c r="N1059" s="13">
        <f t="shared" si="51"/>
        <v>-1.1760094080752737E-3</v>
      </c>
      <c r="O1059" s="13">
        <f t="shared" si="51"/>
        <v>-3.8963916827733369E-3</v>
      </c>
      <c r="P1059" s="13">
        <f t="shared" si="51"/>
        <v>-1.6305793683797254E-2</v>
      </c>
      <c r="Q1059" s="7"/>
      <c r="R1059" s="8"/>
      <c r="S1059" s="8"/>
      <c r="T1059" s="8"/>
      <c r="U1059" s="8"/>
      <c r="V1059" s="13"/>
      <c r="W1059" s="14"/>
      <c r="X1059" s="1"/>
      <c r="Y1059" s="1"/>
      <c r="Z1059" s="1"/>
      <c r="AA1059" s="1"/>
      <c r="AB1059" s="1"/>
      <c r="AC1059" s="1"/>
      <c r="AD1059" s="8"/>
      <c r="AE1059" s="8"/>
      <c r="AF1059" s="8"/>
      <c r="AG1059" s="8"/>
      <c r="AH1059" s="9"/>
      <c r="AI1059" s="8"/>
      <c r="AJ1059" s="13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7"/>
      <c r="BL1059" s="7"/>
      <c r="BM1059" s="7"/>
      <c r="BN1059" s="7"/>
      <c r="BO1059" s="7"/>
      <c r="BP1059" s="7"/>
      <c r="BQ1059" s="7"/>
      <c r="BR1059" s="7"/>
      <c r="BT1059" s="8"/>
      <c r="BV1059" s="7"/>
      <c r="BW1059" s="7"/>
      <c r="BX1059" s="7"/>
      <c r="BY1059" s="7"/>
      <c r="BZ1059" s="7"/>
      <c r="CA1059" s="7"/>
    </row>
    <row r="1060" spans="1:79" x14ac:dyDescent="0.3">
      <c r="A1060" s="1" t="s">
        <v>3058</v>
      </c>
      <c r="B1060" s="1"/>
      <c r="C1060" s="1" t="s">
        <v>1878</v>
      </c>
      <c r="D1060" s="1"/>
      <c r="E1060" s="1"/>
      <c r="F1060" s="1"/>
      <c r="G1060" s="1"/>
      <c r="H1060" s="1">
        <v>23355.72</v>
      </c>
      <c r="I1060" s="1">
        <v>1.43</v>
      </c>
      <c r="J1060" s="12">
        <v>1733.02</v>
      </c>
      <c r="K1060" s="5">
        <v>1640.1</v>
      </c>
      <c r="L1060" s="5">
        <v>3823.54</v>
      </c>
      <c r="M1060" s="13">
        <f t="shared" si="50"/>
        <v>1.4251630873293397E-2</v>
      </c>
      <c r="N1060" s="13">
        <f t="shared" si="51"/>
        <v>1.5147965041355071E-2</v>
      </c>
      <c r="O1060" s="13">
        <f t="shared" si="51"/>
        <v>1.3502240074154015E-2</v>
      </c>
      <c r="P1060" s="13">
        <f t="shared" si="51"/>
        <v>3.9490613102270977E-3</v>
      </c>
      <c r="Q1060" s="7"/>
      <c r="R1060" s="8"/>
      <c r="S1060" s="8"/>
      <c r="T1060" s="8"/>
      <c r="U1060" s="8"/>
      <c r="V1060" s="13"/>
      <c r="W1060" s="14"/>
      <c r="X1060" s="1"/>
      <c r="Y1060" s="1"/>
      <c r="Z1060" s="1"/>
      <c r="AA1060" s="1"/>
      <c r="AB1060" s="1"/>
      <c r="AC1060" s="1"/>
      <c r="AD1060" s="8"/>
      <c r="AE1060" s="8"/>
      <c r="AF1060" s="8"/>
      <c r="AG1060" s="8"/>
      <c r="AH1060" s="9"/>
      <c r="AI1060" s="8"/>
      <c r="AJ1060" s="13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7"/>
      <c r="BL1060" s="7"/>
      <c r="BM1060" s="7"/>
      <c r="BN1060" s="7"/>
      <c r="BO1060" s="7"/>
      <c r="BP1060" s="7"/>
      <c r="BQ1060" s="7"/>
      <c r="BR1060" s="7"/>
      <c r="BT1060" s="8"/>
      <c r="BV1060" s="7"/>
      <c r="BW1060" s="7"/>
      <c r="BX1060" s="7"/>
      <c r="BY1060" s="7"/>
      <c r="BZ1060" s="7"/>
      <c r="CA1060" s="7"/>
    </row>
    <row r="1061" spans="1:79" x14ac:dyDescent="0.3">
      <c r="A1061" s="1" t="s">
        <v>3059</v>
      </c>
      <c r="B1061" s="1"/>
      <c r="C1061" s="1" t="s">
        <v>1878</v>
      </c>
      <c r="D1061" s="1"/>
      <c r="E1061" s="1"/>
      <c r="F1061" s="1"/>
      <c r="G1061" s="1"/>
      <c r="H1061" s="1">
        <v>23353.94</v>
      </c>
      <c r="I1061" s="1">
        <v>-0.01</v>
      </c>
      <c r="J1061" s="12">
        <v>1731.9</v>
      </c>
      <c r="K1061" s="5">
        <v>1642.46</v>
      </c>
      <c r="L1061" s="5">
        <v>3846.24</v>
      </c>
      <c r="M1061" s="13">
        <f t="shared" si="50"/>
        <v>-7.6212593745905721E-5</v>
      </c>
      <c r="N1061" s="13">
        <f t="shared" si="51"/>
        <v>-6.4627067200606625E-4</v>
      </c>
      <c r="O1061" s="13">
        <f t="shared" si="51"/>
        <v>1.4389366502043366E-3</v>
      </c>
      <c r="P1061" s="13">
        <f t="shared" si="51"/>
        <v>5.9369066362584544E-3</v>
      </c>
      <c r="Q1061" s="7"/>
      <c r="R1061" s="8"/>
      <c r="S1061" s="8"/>
      <c r="T1061" s="8"/>
      <c r="U1061" s="8"/>
      <c r="V1061" s="13"/>
      <c r="W1061" s="14"/>
      <c r="X1061" s="1"/>
      <c r="Y1061" s="1"/>
      <c r="Z1061" s="1"/>
      <c r="AA1061" s="1"/>
      <c r="AB1061" s="1"/>
      <c r="AC1061" s="1"/>
      <c r="AD1061" s="8"/>
      <c r="AE1061" s="8"/>
      <c r="AF1061" s="8"/>
      <c r="AG1061" s="8"/>
      <c r="AH1061" s="9"/>
      <c r="AI1061" s="8"/>
      <c r="AJ1061" s="13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7"/>
      <c r="BL1061" s="7"/>
      <c r="BM1061" s="7"/>
      <c r="BN1061" s="7"/>
      <c r="BO1061" s="7"/>
      <c r="BP1061" s="7"/>
      <c r="BQ1061" s="7"/>
      <c r="BR1061" s="7"/>
      <c r="BT1061" s="8"/>
      <c r="BV1061" s="7"/>
      <c r="BW1061" s="7"/>
      <c r="BX1061" s="7"/>
      <c r="BY1061" s="7"/>
      <c r="BZ1061" s="7"/>
      <c r="CA1061" s="7"/>
    </row>
    <row r="1062" spans="1:79" x14ac:dyDescent="0.3">
      <c r="A1062" s="1" t="s">
        <v>3060</v>
      </c>
      <c r="B1062" s="1"/>
      <c r="C1062" s="1" t="s">
        <v>1878</v>
      </c>
      <c r="D1062" s="1"/>
      <c r="E1062" s="1"/>
      <c r="F1062" s="1"/>
      <c r="G1062" s="1"/>
      <c r="H1062" s="1">
        <v>23642.82</v>
      </c>
      <c r="I1062" s="1">
        <v>1.24</v>
      </c>
      <c r="J1062" s="12">
        <v>1752.37</v>
      </c>
      <c r="K1062" s="5">
        <v>1654.93</v>
      </c>
      <c r="L1062" s="5">
        <v>3881.68</v>
      </c>
      <c r="M1062" s="13">
        <f t="shared" si="50"/>
        <v>1.236964726294576E-2</v>
      </c>
      <c r="N1062" s="13">
        <f t="shared" si="51"/>
        <v>1.181938911022562E-2</v>
      </c>
      <c r="O1062" s="13">
        <f t="shared" si="51"/>
        <v>7.5922701313881902E-3</v>
      </c>
      <c r="P1062" s="13">
        <f t="shared" si="51"/>
        <v>9.2141936020633253E-3</v>
      </c>
      <c r="Q1062" s="7"/>
      <c r="R1062" s="8"/>
      <c r="S1062" s="8"/>
      <c r="T1062" s="8"/>
      <c r="U1062" s="8"/>
      <c r="V1062" s="13"/>
      <c r="W1062" s="14"/>
      <c r="X1062" s="1"/>
      <c r="Y1062" s="1"/>
      <c r="Z1062" s="1"/>
      <c r="AA1062" s="1"/>
      <c r="AB1062" s="1"/>
      <c r="AC1062" s="1"/>
      <c r="AD1062" s="8"/>
      <c r="AE1062" s="8"/>
      <c r="AF1062" s="8"/>
      <c r="AG1062" s="8"/>
      <c r="AH1062" s="9"/>
      <c r="AI1062" s="8"/>
      <c r="AJ1062" s="13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7"/>
      <c r="BL1062" s="7"/>
      <c r="BM1062" s="7"/>
      <c r="BN1062" s="7"/>
      <c r="BO1062" s="7"/>
      <c r="BP1062" s="7"/>
      <c r="BQ1062" s="7"/>
      <c r="BR1062" s="7"/>
      <c r="BT1062" s="8"/>
      <c r="BV1062" s="7"/>
      <c r="BW1062" s="7"/>
      <c r="BX1062" s="7"/>
      <c r="BY1062" s="7"/>
      <c r="BZ1062" s="7"/>
      <c r="CA1062" s="7"/>
    </row>
    <row r="1063" spans="1:79" x14ac:dyDescent="0.3">
      <c r="A1063" s="1" t="s">
        <v>3061</v>
      </c>
      <c r="B1063" s="1"/>
      <c r="C1063" s="1" t="s">
        <v>1878</v>
      </c>
      <c r="D1063" s="1"/>
      <c r="E1063" s="1"/>
      <c r="F1063" s="1"/>
      <c r="G1063" s="1"/>
      <c r="H1063" s="1">
        <v>23682.14</v>
      </c>
      <c r="I1063" s="1">
        <v>0.17</v>
      </c>
      <c r="J1063" s="12">
        <v>1752.05</v>
      </c>
      <c r="K1063" s="5">
        <v>1661.18</v>
      </c>
      <c r="L1063" s="5">
        <v>3913.53</v>
      </c>
      <c r="M1063" s="13">
        <f t="shared" si="50"/>
        <v>1.6630841836970944E-3</v>
      </c>
      <c r="N1063" s="13">
        <f t="shared" si="51"/>
        <v>-1.8260983696360977E-4</v>
      </c>
      <c r="O1063" s="13">
        <f t="shared" si="51"/>
        <v>3.7765947804437872E-3</v>
      </c>
      <c r="P1063" s="13">
        <f t="shared" si="51"/>
        <v>8.2052101152079171E-3</v>
      </c>
      <c r="Q1063" s="7"/>
      <c r="R1063" s="8"/>
      <c r="S1063" s="8"/>
      <c r="T1063" s="8"/>
      <c r="U1063" s="8"/>
      <c r="V1063" s="13"/>
      <c r="W1063" s="14"/>
      <c r="X1063" s="1"/>
      <c r="Y1063" s="1"/>
      <c r="Z1063" s="1"/>
      <c r="AA1063" s="1"/>
      <c r="AB1063" s="1"/>
      <c r="AC1063" s="1"/>
      <c r="AD1063" s="8"/>
      <c r="AE1063" s="8"/>
      <c r="AF1063" s="8"/>
      <c r="AG1063" s="8"/>
      <c r="AH1063" s="9"/>
      <c r="AI1063" s="8"/>
      <c r="AJ1063" s="13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7"/>
      <c r="BL1063" s="7"/>
      <c r="BM1063" s="7"/>
      <c r="BN1063" s="7"/>
      <c r="BO1063" s="7"/>
      <c r="BP1063" s="7"/>
      <c r="BQ1063" s="7"/>
      <c r="BR1063" s="7"/>
      <c r="BT1063" s="8"/>
      <c r="BV1063" s="7"/>
      <c r="BW1063" s="7"/>
      <c r="BX1063" s="7"/>
      <c r="BY1063" s="7"/>
      <c r="BZ1063" s="7"/>
      <c r="CA1063" s="7"/>
    </row>
    <row r="1064" spans="1:79" x14ac:dyDescent="0.3">
      <c r="A1064" s="1" t="s">
        <v>3062</v>
      </c>
      <c r="B1064" s="1"/>
      <c r="C1064" s="1" t="s">
        <v>1878</v>
      </c>
      <c r="D1064" s="1"/>
      <c r="E1064" s="1"/>
      <c r="F1064" s="1"/>
      <c r="G1064" s="1"/>
      <c r="H1064" s="1">
        <v>23863.74</v>
      </c>
      <c r="I1064" s="1">
        <v>0.77</v>
      </c>
      <c r="J1064" s="12">
        <v>1765.16</v>
      </c>
      <c r="K1064" s="5">
        <v>1681.94</v>
      </c>
      <c r="L1064" s="5">
        <v>3964.1</v>
      </c>
      <c r="M1064" s="13">
        <f t="shared" si="50"/>
        <v>7.6682259289069243E-3</v>
      </c>
      <c r="N1064" s="13">
        <f t="shared" si="51"/>
        <v>7.4826631660056542E-3</v>
      </c>
      <c r="O1064" s="13">
        <f t="shared" si="51"/>
        <v>1.2497140586811728E-2</v>
      </c>
      <c r="P1064" s="13">
        <f t="shared" si="51"/>
        <v>1.2921837829274363E-2</v>
      </c>
      <c r="Q1064" s="7"/>
      <c r="R1064" s="8"/>
      <c r="S1064" s="8"/>
      <c r="T1064" s="8"/>
      <c r="U1064" s="8"/>
      <c r="V1064" s="13"/>
      <c r="W1064" s="14"/>
      <c r="X1064" s="1"/>
      <c r="Y1064" s="1"/>
      <c r="Z1064" s="1"/>
      <c r="AA1064" s="1"/>
      <c r="AB1064" s="1"/>
      <c r="AC1064" s="1"/>
      <c r="AD1064" s="8"/>
      <c r="AE1064" s="8"/>
      <c r="AF1064" s="8"/>
      <c r="AG1064" s="8"/>
      <c r="AH1064" s="9"/>
      <c r="AI1064" s="8"/>
      <c r="AJ1064" s="13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7"/>
      <c r="BL1064" s="7"/>
      <c r="BM1064" s="7"/>
      <c r="BN1064" s="7"/>
      <c r="BO1064" s="7"/>
      <c r="BP1064" s="7"/>
      <c r="BQ1064" s="7"/>
      <c r="BR1064" s="7"/>
      <c r="BT1064" s="8"/>
      <c r="BV1064" s="7"/>
      <c r="BW1064" s="7"/>
      <c r="BX1064" s="7"/>
      <c r="BY1064" s="7"/>
      <c r="BZ1064" s="7"/>
      <c r="CA1064" s="7"/>
    </row>
    <row r="1065" spans="1:79" x14ac:dyDescent="0.3">
      <c r="A1065" s="1" t="s">
        <v>3063</v>
      </c>
      <c r="B1065" s="1"/>
      <c r="C1065" s="1" t="s">
        <v>1878</v>
      </c>
      <c r="D1065" s="1"/>
      <c r="E1065" s="1"/>
      <c r="F1065" s="1"/>
      <c r="G1065" s="1"/>
      <c r="H1065" s="1">
        <v>24044.58</v>
      </c>
      <c r="I1065" s="1">
        <v>0.76</v>
      </c>
      <c r="J1065" s="12">
        <v>1777.91</v>
      </c>
      <c r="K1065" s="5">
        <v>1701.59</v>
      </c>
      <c r="L1065" s="5">
        <v>3996.11</v>
      </c>
      <c r="M1065" s="13">
        <f t="shared" si="50"/>
        <v>7.5780242325804714E-3</v>
      </c>
      <c r="N1065" s="13">
        <f t="shared" si="51"/>
        <v>7.223141244986353E-3</v>
      </c>
      <c r="O1065" s="13">
        <f t="shared" si="51"/>
        <v>1.1682937560198337E-2</v>
      </c>
      <c r="P1065" s="13">
        <f t="shared" si="51"/>
        <v>8.0749728816125188E-3</v>
      </c>
      <c r="Q1065" s="7"/>
      <c r="R1065" s="8"/>
      <c r="S1065" s="8"/>
      <c r="T1065" s="8"/>
      <c r="U1065" s="8"/>
      <c r="V1065" s="13"/>
      <c r="W1065" s="14"/>
      <c r="X1065" s="1"/>
      <c r="Y1065" s="1"/>
      <c r="Z1065" s="1"/>
      <c r="AA1065" s="1"/>
      <c r="AB1065" s="1"/>
      <c r="AC1065" s="1"/>
      <c r="AD1065" s="8"/>
      <c r="AE1065" s="8"/>
      <c r="AF1065" s="8"/>
      <c r="AG1065" s="8"/>
      <c r="AH1065" s="9"/>
      <c r="AI1065" s="8"/>
      <c r="AJ1065" s="13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7"/>
      <c r="BL1065" s="7"/>
      <c r="BM1065" s="7"/>
      <c r="BN1065" s="7"/>
      <c r="BO1065" s="7"/>
      <c r="BP1065" s="7"/>
      <c r="BQ1065" s="7"/>
      <c r="BR1065" s="7"/>
      <c r="BT1065" s="8"/>
      <c r="BV1065" s="7"/>
      <c r="BW1065" s="7"/>
      <c r="BX1065" s="7"/>
      <c r="BY1065" s="7"/>
      <c r="BZ1065" s="7"/>
      <c r="CA1065" s="7"/>
    </row>
    <row r="1066" spans="1:79" x14ac:dyDescent="0.3">
      <c r="A1066" s="1" t="s">
        <v>3064</v>
      </c>
      <c r="B1066" s="1"/>
      <c r="C1066" s="1" t="s">
        <v>1878</v>
      </c>
      <c r="D1066" s="1"/>
      <c r="E1066" s="1"/>
      <c r="F1066" s="1"/>
      <c r="G1066" s="1"/>
      <c r="H1066" s="1">
        <v>23870.12</v>
      </c>
      <c r="I1066" s="1">
        <v>-0.73</v>
      </c>
      <c r="J1066" s="12">
        <v>1762.37</v>
      </c>
      <c r="K1066" s="5">
        <v>1697.04</v>
      </c>
      <c r="L1066" s="5">
        <v>3970.06</v>
      </c>
      <c r="M1066" s="13">
        <f t="shared" si="50"/>
        <v>-7.2556892239332704E-3</v>
      </c>
      <c r="N1066" s="13">
        <f t="shared" si="51"/>
        <v>-8.740599917881231E-3</v>
      </c>
      <c r="O1066" s="13">
        <f t="shared" si="51"/>
        <v>-2.6739696401600899E-3</v>
      </c>
      <c r="P1066" s="13">
        <f t="shared" si="51"/>
        <v>-6.5188395714833591E-3</v>
      </c>
      <c r="Q1066" s="7"/>
      <c r="R1066" s="8"/>
      <c r="S1066" s="8"/>
      <c r="T1066" s="8"/>
      <c r="U1066" s="8"/>
      <c r="V1066" s="13"/>
      <c r="W1066" s="14"/>
      <c r="X1066" s="1"/>
      <c r="Y1066" s="1"/>
      <c r="Z1066" s="1"/>
      <c r="AA1066" s="1"/>
      <c r="AB1066" s="1"/>
      <c r="AC1066" s="1"/>
      <c r="AD1066" s="8"/>
      <c r="AE1066" s="8"/>
      <c r="AF1066" s="8"/>
      <c r="AG1066" s="8"/>
      <c r="AH1066" s="9"/>
      <c r="AI1066" s="8"/>
      <c r="AJ1066" s="13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7"/>
      <c r="BL1066" s="7"/>
      <c r="BM1066" s="7"/>
      <c r="BN1066" s="7"/>
      <c r="BO1066" s="7"/>
      <c r="BP1066" s="7"/>
      <c r="BQ1066" s="7"/>
      <c r="BR1066" s="7"/>
      <c r="BT1066" s="8"/>
      <c r="BV1066" s="7"/>
      <c r="BW1066" s="7"/>
      <c r="BX1066" s="7"/>
      <c r="BY1066" s="7"/>
      <c r="BZ1066" s="7"/>
      <c r="CA1066" s="7"/>
    </row>
    <row r="1067" spans="1:79" x14ac:dyDescent="0.3">
      <c r="A1067" s="1" t="s">
        <v>3065</v>
      </c>
      <c r="B1067" s="1"/>
      <c r="C1067" s="1" t="s">
        <v>1878</v>
      </c>
      <c r="D1067" s="1"/>
      <c r="E1067" s="1"/>
      <c r="F1067" s="1"/>
      <c r="G1067" s="1"/>
      <c r="H1067" s="1">
        <v>23883.68</v>
      </c>
      <c r="I1067" s="1">
        <v>0.06</v>
      </c>
      <c r="J1067" s="12">
        <v>1761.47</v>
      </c>
      <c r="K1067" s="5">
        <v>1701.25</v>
      </c>
      <c r="L1067" s="5">
        <v>3999.53</v>
      </c>
      <c r="M1067" s="13">
        <f t="shared" si="50"/>
        <v>5.6807422836580024E-4</v>
      </c>
      <c r="N1067" s="13">
        <f t="shared" si="51"/>
        <v>-5.1067596475196098E-4</v>
      </c>
      <c r="O1067" s="13">
        <f t="shared" si="51"/>
        <v>2.4807900815537742E-3</v>
      </c>
      <c r="P1067" s="13">
        <f t="shared" si="51"/>
        <v>7.4230616161972129E-3</v>
      </c>
      <c r="Q1067" s="7"/>
      <c r="R1067" s="8"/>
      <c r="S1067" s="8"/>
      <c r="T1067" s="8"/>
      <c r="U1067" s="8"/>
      <c r="V1067" s="13"/>
      <c r="W1067" s="14"/>
      <c r="X1067" s="1"/>
      <c r="Y1067" s="1"/>
      <c r="Z1067" s="1"/>
      <c r="AA1067" s="1"/>
      <c r="AB1067" s="1"/>
      <c r="AC1067" s="1"/>
      <c r="AD1067" s="8"/>
      <c r="AE1067" s="8"/>
      <c r="AF1067" s="8"/>
      <c r="AG1067" s="8"/>
      <c r="AH1067" s="9"/>
      <c r="AI1067" s="8"/>
      <c r="AJ1067" s="13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7"/>
      <c r="BL1067" s="7"/>
      <c r="BM1067" s="7"/>
      <c r="BN1067" s="7"/>
      <c r="BO1067" s="7"/>
      <c r="BP1067" s="7"/>
      <c r="BQ1067" s="7"/>
      <c r="BR1067" s="7"/>
      <c r="BT1067" s="8"/>
      <c r="BV1067" s="7"/>
      <c r="BW1067" s="7"/>
      <c r="BX1067" s="7"/>
      <c r="BY1067" s="7"/>
      <c r="BZ1067" s="7"/>
      <c r="CA1067" s="7"/>
    </row>
    <row r="1068" spans="1:79" x14ac:dyDescent="0.3">
      <c r="A1068" s="1" t="s">
        <v>3066</v>
      </c>
      <c r="B1068" s="1"/>
      <c r="C1068" s="1" t="s">
        <v>1878</v>
      </c>
      <c r="D1068" s="1"/>
      <c r="E1068" s="1"/>
      <c r="F1068" s="1"/>
      <c r="G1068" s="1"/>
      <c r="H1068" s="1">
        <v>24387.78</v>
      </c>
      <c r="I1068" s="1">
        <v>2.11</v>
      </c>
      <c r="J1068" s="12">
        <v>1806.18</v>
      </c>
      <c r="K1068" s="5">
        <v>1719.84</v>
      </c>
      <c r="L1068" s="5">
        <v>4047.15</v>
      </c>
      <c r="M1068" s="13">
        <f t="shared" si="50"/>
        <v>2.1106462655671177E-2</v>
      </c>
      <c r="N1068" s="13">
        <f t="shared" si="51"/>
        <v>2.5382209177561954E-2</v>
      </c>
      <c r="O1068" s="13">
        <f t="shared" si="51"/>
        <v>1.0927259368111564E-2</v>
      </c>
      <c r="P1068" s="13">
        <f t="shared" si="51"/>
        <v>1.1906399001882617E-2</v>
      </c>
      <c r="Q1068" s="7"/>
      <c r="R1068" s="8"/>
      <c r="S1068" s="8"/>
      <c r="T1068" s="8"/>
      <c r="U1068" s="8"/>
      <c r="V1068" s="13"/>
      <c r="W1068" s="14"/>
      <c r="X1068" s="1"/>
      <c r="Y1068" s="1"/>
      <c r="Z1068" s="1"/>
      <c r="AA1068" s="1"/>
      <c r="AB1068" s="1"/>
      <c r="AC1068" s="1"/>
      <c r="AD1068" s="8"/>
      <c r="AE1068" s="8"/>
      <c r="AF1068" s="8"/>
      <c r="AG1068" s="8"/>
      <c r="AH1068" s="9"/>
      <c r="AI1068" s="8"/>
      <c r="AJ1068" s="13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7"/>
      <c r="BL1068" s="7"/>
      <c r="BM1068" s="7"/>
      <c r="BN1068" s="7"/>
      <c r="BO1068" s="7"/>
      <c r="BP1068" s="7"/>
      <c r="BQ1068" s="7"/>
      <c r="BR1068" s="7"/>
      <c r="BT1068" s="8"/>
      <c r="BV1068" s="7"/>
      <c r="BW1068" s="7"/>
      <c r="BX1068" s="7"/>
      <c r="BY1068" s="7"/>
      <c r="BZ1068" s="7"/>
      <c r="CA1068" s="7"/>
    </row>
    <row r="1069" spans="1:79" x14ac:dyDescent="0.3">
      <c r="A1069" s="1" t="s">
        <v>3067</v>
      </c>
      <c r="B1069" s="1"/>
      <c r="C1069" s="1" t="s">
        <v>1878</v>
      </c>
      <c r="D1069" s="1"/>
      <c r="E1069" s="1"/>
      <c r="F1069" s="1"/>
      <c r="G1069" s="1"/>
      <c r="H1069" s="1">
        <v>24559.35</v>
      </c>
      <c r="I1069" s="1">
        <v>0.7</v>
      </c>
      <c r="J1069" s="12">
        <v>1820.78</v>
      </c>
      <c r="K1069" s="5">
        <v>1718.63</v>
      </c>
      <c r="L1069" s="5">
        <v>4041.66</v>
      </c>
      <c r="M1069" s="13">
        <f t="shared" si="50"/>
        <v>7.0350806838506141E-3</v>
      </c>
      <c r="N1069" s="13">
        <f t="shared" si="51"/>
        <v>8.0833582477937149E-3</v>
      </c>
      <c r="O1069" s="13">
        <f t="shared" si="51"/>
        <v>-7.0355381895981228E-4</v>
      </c>
      <c r="P1069" s="13">
        <f t="shared" si="51"/>
        <v>-1.3565101367629673E-3</v>
      </c>
      <c r="Q1069" s="7"/>
      <c r="R1069" s="8"/>
      <c r="S1069" s="8"/>
      <c r="T1069" s="8"/>
      <c r="U1069" s="8"/>
      <c r="V1069" s="13"/>
      <c r="W1069" s="14"/>
      <c r="X1069" s="1"/>
      <c r="Y1069" s="1"/>
      <c r="Z1069" s="1"/>
      <c r="AA1069" s="1"/>
      <c r="AB1069" s="1"/>
      <c r="AC1069" s="1"/>
      <c r="AD1069" s="8"/>
      <c r="AE1069" s="8"/>
      <c r="AF1069" s="8"/>
      <c r="AG1069" s="8"/>
      <c r="AH1069" s="9"/>
      <c r="AI1069" s="8"/>
      <c r="AJ1069" s="13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7"/>
      <c r="BL1069" s="7"/>
      <c r="BM1069" s="7"/>
      <c r="BN1069" s="7"/>
      <c r="BO1069" s="7"/>
      <c r="BP1069" s="7"/>
      <c r="BQ1069" s="7"/>
      <c r="BR1069" s="7"/>
      <c r="BT1069" s="8"/>
      <c r="BV1069" s="7"/>
      <c r="BW1069" s="7"/>
      <c r="BX1069" s="7"/>
      <c r="BY1069" s="7"/>
      <c r="BZ1069" s="7"/>
      <c r="CA1069" s="7"/>
    </row>
    <row r="1070" spans="1:79" x14ac:dyDescent="0.3">
      <c r="A1070" s="1" t="s">
        <v>3068</v>
      </c>
      <c r="B1070" s="1"/>
      <c r="C1070" s="1" t="s">
        <v>1878</v>
      </c>
      <c r="D1070" s="1"/>
      <c r="E1070" s="1"/>
      <c r="F1070" s="1"/>
      <c r="G1070" s="1"/>
      <c r="H1070" s="1">
        <v>24559.06</v>
      </c>
      <c r="I1070" s="1">
        <v>0</v>
      </c>
      <c r="J1070" s="12">
        <v>1819.36</v>
      </c>
      <c r="K1070" s="5">
        <v>1711.74</v>
      </c>
      <c r="L1070" s="5">
        <v>4042.18</v>
      </c>
      <c r="M1070" s="13">
        <f t="shared" si="50"/>
        <v>-1.1808130101043091E-5</v>
      </c>
      <c r="N1070" s="13">
        <f t="shared" si="51"/>
        <v>-7.7988554355834516E-4</v>
      </c>
      <c r="O1070" s="13">
        <f t="shared" si="51"/>
        <v>-4.0090071743191791E-3</v>
      </c>
      <c r="P1070" s="13">
        <f t="shared" si="51"/>
        <v>1.286600060370624E-4</v>
      </c>
      <c r="Q1070" s="7"/>
      <c r="R1070" s="8"/>
      <c r="S1070" s="8"/>
      <c r="T1070" s="8"/>
      <c r="U1070" s="8"/>
      <c r="V1070" s="13"/>
      <c r="W1070" s="14"/>
      <c r="X1070" s="1"/>
      <c r="Y1070" s="1"/>
      <c r="Z1070" s="1"/>
      <c r="AA1070" s="1"/>
      <c r="AB1070" s="1"/>
      <c r="AC1070" s="1"/>
      <c r="AD1070" s="8"/>
      <c r="AE1070" s="8"/>
      <c r="AF1070" s="8"/>
      <c r="AG1070" s="8"/>
      <c r="AH1070" s="9"/>
      <c r="AI1070" s="8"/>
      <c r="AJ1070" s="13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7"/>
      <c r="BL1070" s="7"/>
      <c r="BM1070" s="7"/>
      <c r="BN1070" s="7"/>
      <c r="BO1070" s="7"/>
      <c r="BP1070" s="7"/>
      <c r="BQ1070" s="7"/>
      <c r="BR1070" s="7"/>
      <c r="BT1070" s="8"/>
      <c r="BV1070" s="7"/>
      <c r="BW1070" s="7"/>
      <c r="BX1070" s="7"/>
      <c r="BY1070" s="7"/>
      <c r="BZ1070" s="7"/>
      <c r="CA1070" s="7"/>
    </row>
    <row r="1071" spans="1:79" x14ac:dyDescent="0.3">
      <c r="A1071" s="1" t="s">
        <v>3069</v>
      </c>
      <c r="B1071" s="1"/>
      <c r="C1071" s="1" t="s">
        <v>1878</v>
      </c>
      <c r="D1071" s="1"/>
      <c r="E1071" s="1"/>
      <c r="F1071" s="1"/>
      <c r="G1071" s="1"/>
      <c r="H1071" s="1">
        <v>24463.68</v>
      </c>
      <c r="I1071" s="1">
        <v>-0.39</v>
      </c>
      <c r="J1071" s="12">
        <v>1808.4</v>
      </c>
      <c r="K1071" s="5">
        <v>1708.37</v>
      </c>
      <c r="L1071" s="5">
        <v>4067.3</v>
      </c>
      <c r="M1071" s="13">
        <f t="shared" si="50"/>
        <v>-3.8836991318071945E-3</v>
      </c>
      <c r="N1071" s="13">
        <f t="shared" si="51"/>
        <v>-6.0240963855420215E-3</v>
      </c>
      <c r="O1071" s="13">
        <f t="shared" si="51"/>
        <v>-1.9687569373854075E-3</v>
      </c>
      <c r="P1071" s="13">
        <f t="shared" si="51"/>
        <v>6.2144684304015207E-3</v>
      </c>
      <c r="Q1071" s="7"/>
      <c r="R1071" s="8"/>
      <c r="S1071" s="8"/>
      <c r="T1071" s="8"/>
      <c r="U1071" s="8"/>
      <c r="V1071" s="13"/>
      <c r="W1071" s="14"/>
      <c r="X1071" s="1"/>
      <c r="Y1071" s="1"/>
      <c r="Z1071" s="1"/>
      <c r="AA1071" s="1"/>
      <c r="AB1071" s="1"/>
      <c r="AC1071" s="1"/>
      <c r="AD1071" s="8"/>
      <c r="AE1071" s="8"/>
      <c r="AF1071" s="8"/>
      <c r="AG1071" s="8"/>
      <c r="AH1071" s="9"/>
      <c r="AI1071" s="8"/>
      <c r="AJ1071" s="13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7"/>
      <c r="BL1071" s="7"/>
      <c r="BM1071" s="7"/>
      <c r="BN1071" s="7"/>
      <c r="BO1071" s="7"/>
      <c r="BP1071" s="7"/>
      <c r="BQ1071" s="7"/>
      <c r="BR1071" s="7"/>
      <c r="BT1071" s="8"/>
      <c r="BV1071" s="7"/>
      <c r="BW1071" s="7"/>
      <c r="BX1071" s="7"/>
      <c r="BY1071" s="7"/>
      <c r="BZ1071" s="7"/>
      <c r="CA1071" s="7"/>
    </row>
    <row r="1072" spans="1:79" x14ac:dyDescent="0.3">
      <c r="A1072" s="1" t="s">
        <v>3070</v>
      </c>
      <c r="B1072" s="1"/>
      <c r="C1072" s="1" t="s">
        <v>1878</v>
      </c>
      <c r="D1072" s="1"/>
      <c r="E1072" s="1"/>
      <c r="F1072" s="1"/>
      <c r="G1072" s="1"/>
      <c r="H1072" s="1">
        <v>24694.14</v>
      </c>
      <c r="I1072" s="1">
        <v>0.94</v>
      </c>
      <c r="J1072" s="12">
        <v>1827.35</v>
      </c>
      <c r="K1072" s="5">
        <v>1718.67</v>
      </c>
      <c r="L1072" s="5">
        <v>4123.53</v>
      </c>
      <c r="M1072" s="13">
        <f t="shared" si="50"/>
        <v>9.4204960169523844E-3</v>
      </c>
      <c r="N1072" s="13">
        <f t="shared" si="51"/>
        <v>1.0478876354788724E-2</v>
      </c>
      <c r="O1072" s="13">
        <f t="shared" si="51"/>
        <v>6.0291388867752538E-3</v>
      </c>
      <c r="P1072" s="13">
        <f t="shared" si="51"/>
        <v>1.3824896122734964E-2</v>
      </c>
      <c r="Q1072" s="7"/>
      <c r="R1072" s="8"/>
      <c r="S1072" s="8"/>
      <c r="T1072" s="8"/>
      <c r="U1072" s="8"/>
      <c r="V1072" s="13"/>
      <c r="W1072" s="14"/>
      <c r="X1072" s="1"/>
      <c r="Y1072" s="1"/>
      <c r="Z1072" s="1"/>
      <c r="AA1072" s="1"/>
      <c r="AB1072" s="1"/>
      <c r="AC1072" s="1"/>
      <c r="AD1072" s="8"/>
      <c r="AE1072" s="8"/>
      <c r="AF1072" s="8"/>
      <c r="AG1072" s="8"/>
      <c r="AH1072" s="9"/>
      <c r="AI1072" s="8"/>
      <c r="AJ1072" s="13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7"/>
      <c r="BL1072" s="7"/>
      <c r="BM1072" s="7"/>
      <c r="BN1072" s="7"/>
      <c r="BO1072" s="7"/>
      <c r="BP1072" s="7"/>
      <c r="BQ1072" s="7"/>
      <c r="BR1072" s="7"/>
      <c r="BT1072" s="8"/>
      <c r="BV1072" s="7"/>
      <c r="BW1072" s="7"/>
      <c r="BX1072" s="7"/>
      <c r="BY1072" s="7"/>
      <c r="BZ1072" s="7"/>
      <c r="CA1072" s="7"/>
    </row>
    <row r="1073" spans="1:79" x14ac:dyDescent="0.3">
      <c r="A1073" s="1" t="s">
        <v>3071</v>
      </c>
      <c r="B1073" s="1"/>
      <c r="C1073" s="1" t="s">
        <v>1878</v>
      </c>
      <c r="D1073" s="1"/>
      <c r="E1073" s="1"/>
      <c r="F1073" s="1"/>
      <c r="G1073" s="1"/>
      <c r="H1073" s="1">
        <v>25206.59</v>
      </c>
      <c r="I1073" s="1">
        <v>2.08</v>
      </c>
      <c r="J1073" s="12">
        <v>1869.68</v>
      </c>
      <c r="K1073" s="5">
        <v>1742.83</v>
      </c>
      <c r="L1073" s="5">
        <v>4163.74</v>
      </c>
      <c r="M1073" s="13">
        <f t="shared" si="50"/>
        <v>2.0751886884904813E-2</v>
      </c>
      <c r="N1073" s="13">
        <f t="shared" si="51"/>
        <v>2.3164692040386514E-2</v>
      </c>
      <c r="O1073" s="13">
        <f t="shared" si="51"/>
        <v>1.4057381579942518E-2</v>
      </c>
      <c r="P1073" s="13">
        <f t="shared" si="51"/>
        <v>9.7513538157840696E-3</v>
      </c>
      <c r="Q1073" s="7"/>
      <c r="R1073" s="8"/>
      <c r="S1073" s="8"/>
      <c r="T1073" s="8"/>
      <c r="U1073" s="8"/>
      <c r="V1073" s="13"/>
      <c r="W1073" s="14"/>
      <c r="X1073" s="1"/>
      <c r="Y1073" s="1"/>
      <c r="Z1073" s="1"/>
      <c r="AA1073" s="1"/>
      <c r="AB1073" s="1"/>
      <c r="AC1073" s="1"/>
      <c r="AD1073" s="8"/>
      <c r="AE1073" s="8"/>
      <c r="AF1073" s="8"/>
      <c r="AG1073" s="8"/>
      <c r="AH1073" s="9"/>
      <c r="AI1073" s="8"/>
      <c r="AJ1073" s="13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7"/>
      <c r="BL1073" s="7"/>
      <c r="BM1073" s="7"/>
      <c r="BN1073" s="7"/>
      <c r="BO1073" s="7"/>
      <c r="BP1073" s="7"/>
      <c r="BQ1073" s="7"/>
      <c r="BR1073" s="7"/>
      <c r="BT1073" s="8"/>
      <c r="BV1073" s="7"/>
      <c r="BW1073" s="7"/>
      <c r="BX1073" s="7"/>
      <c r="BY1073" s="7"/>
      <c r="BZ1073" s="7"/>
      <c r="CA1073" s="7"/>
    </row>
    <row r="1074" spans="1:79" x14ac:dyDescent="0.3">
      <c r="A1074" s="1" t="s">
        <v>3072</v>
      </c>
      <c r="B1074" s="1"/>
      <c r="C1074" s="1" t="s">
        <v>1878</v>
      </c>
      <c r="D1074" s="1"/>
      <c r="E1074" s="1"/>
      <c r="F1074" s="1"/>
      <c r="G1074" s="1"/>
      <c r="H1074" s="1">
        <v>25013.5</v>
      </c>
      <c r="I1074" s="1">
        <v>-0.77</v>
      </c>
      <c r="J1074" s="12">
        <v>1848.37</v>
      </c>
      <c r="K1074" s="5">
        <v>1752.33</v>
      </c>
      <c r="L1074" s="5">
        <v>4165.4799999999996</v>
      </c>
      <c r="M1074" s="13">
        <f t="shared" si="50"/>
        <v>-7.6602983584848072E-3</v>
      </c>
      <c r="N1074" s="13">
        <f t="shared" si="51"/>
        <v>-1.1397672328954833E-2</v>
      </c>
      <c r="O1074" s="13">
        <f t="shared" si="51"/>
        <v>5.4509045632677999E-3</v>
      </c>
      <c r="P1074" s="13">
        <f t="shared" si="51"/>
        <v>4.1789352841425931E-4</v>
      </c>
      <c r="Q1074" s="7"/>
      <c r="R1074" s="8"/>
      <c r="S1074" s="8"/>
      <c r="T1074" s="8"/>
      <c r="U1074" s="8"/>
      <c r="V1074" s="13"/>
      <c r="W1074" s="14"/>
      <c r="X1074" s="1"/>
      <c r="Y1074" s="1"/>
      <c r="Z1074" s="1"/>
      <c r="AA1074" s="1"/>
      <c r="AB1074" s="1"/>
      <c r="AC1074" s="1"/>
      <c r="AD1074" s="8"/>
      <c r="AE1074" s="8"/>
      <c r="AF1074" s="8"/>
      <c r="AG1074" s="8"/>
      <c r="AH1074" s="9"/>
      <c r="AI1074" s="8"/>
      <c r="AJ1074" s="13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7"/>
      <c r="BL1074" s="7"/>
      <c r="BM1074" s="7"/>
      <c r="BN1074" s="7"/>
      <c r="BO1074" s="7"/>
      <c r="BP1074" s="7"/>
      <c r="BQ1074" s="7"/>
      <c r="BR1074" s="7"/>
      <c r="BT1074" s="8"/>
      <c r="BV1074" s="7"/>
      <c r="BW1074" s="7"/>
      <c r="BX1074" s="7"/>
      <c r="BY1074" s="7"/>
      <c r="BZ1074" s="7"/>
      <c r="CA1074" s="7"/>
    </row>
    <row r="1075" spans="1:79" x14ac:dyDescent="0.3">
      <c r="A1075" s="1" t="s">
        <v>3073</v>
      </c>
      <c r="B1075" s="1"/>
      <c r="C1075" s="1" t="s">
        <v>1878</v>
      </c>
      <c r="D1075" s="1"/>
      <c r="E1075" s="1"/>
      <c r="F1075" s="1"/>
      <c r="G1075" s="1"/>
      <c r="H1075" s="1">
        <v>25196.35</v>
      </c>
      <c r="I1075" s="1">
        <v>0.73</v>
      </c>
      <c r="J1075" s="12">
        <v>1858.75</v>
      </c>
      <c r="K1075" s="5">
        <v>1768.7</v>
      </c>
      <c r="L1075" s="5">
        <v>4253.96</v>
      </c>
      <c r="M1075" s="13">
        <f t="shared" si="50"/>
        <v>7.3100525716112141E-3</v>
      </c>
      <c r="N1075" s="13">
        <f t="shared" si="51"/>
        <v>5.6157587496010741E-3</v>
      </c>
      <c r="O1075" s="13">
        <f t="shared" si="51"/>
        <v>9.3418477113329512E-3</v>
      </c>
      <c r="P1075" s="13">
        <f t="shared" si="51"/>
        <v>2.1241249507859994E-2</v>
      </c>
      <c r="Q1075" s="7"/>
      <c r="R1075" s="8"/>
      <c r="S1075" s="8"/>
      <c r="T1075" s="8"/>
      <c r="U1075" s="8"/>
      <c r="V1075" s="13"/>
      <c r="W1075" s="14"/>
      <c r="X1075" s="1"/>
      <c r="Y1075" s="1"/>
      <c r="Z1075" s="1"/>
      <c r="AA1075" s="1"/>
      <c r="AB1075" s="1"/>
      <c r="AC1075" s="1"/>
      <c r="AD1075" s="8"/>
      <c r="AE1075" s="8"/>
      <c r="AF1075" s="8"/>
      <c r="AG1075" s="8"/>
      <c r="AH1075" s="9"/>
      <c r="AI1075" s="8"/>
      <c r="AJ1075" s="13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7"/>
      <c r="BL1075" s="7"/>
      <c r="BM1075" s="7"/>
      <c r="BN1075" s="7"/>
      <c r="BO1075" s="7"/>
      <c r="BP1075" s="7"/>
      <c r="BQ1075" s="7"/>
      <c r="BR1075" s="7"/>
      <c r="BT1075" s="8"/>
      <c r="BV1075" s="7"/>
      <c r="BW1075" s="7"/>
      <c r="BX1075" s="7"/>
      <c r="BY1075" s="7"/>
      <c r="BZ1075" s="7"/>
      <c r="CA1075" s="7"/>
    </row>
    <row r="1076" spans="1:79" x14ac:dyDescent="0.3">
      <c r="A1076" s="1" t="s">
        <v>3074</v>
      </c>
      <c r="B1076" s="1"/>
      <c r="C1076" s="1" t="s">
        <v>1878</v>
      </c>
      <c r="D1076" s="1"/>
      <c r="E1076" s="1"/>
      <c r="F1076" s="1"/>
      <c r="G1076" s="1"/>
      <c r="H1076" s="1">
        <v>25059.06</v>
      </c>
      <c r="I1076" s="1">
        <v>-0.54</v>
      </c>
      <c r="J1076" s="12">
        <v>1843.07</v>
      </c>
      <c r="K1076" s="5">
        <v>1778.27</v>
      </c>
      <c r="L1076" s="5">
        <v>4308.25</v>
      </c>
      <c r="M1076" s="13">
        <f t="shared" si="50"/>
        <v>-5.4488050848633396E-3</v>
      </c>
      <c r="N1076" s="13">
        <f t="shared" si="51"/>
        <v>-8.4357767316745047E-3</v>
      </c>
      <c r="O1076" s="13">
        <f t="shared" si="51"/>
        <v>5.4107536608807294E-3</v>
      </c>
      <c r="P1076" s="13">
        <f t="shared" si="51"/>
        <v>1.2762226255065956E-2</v>
      </c>
      <c r="Q1076" s="7"/>
      <c r="R1076" s="8"/>
      <c r="S1076" s="8"/>
      <c r="T1076" s="8"/>
      <c r="U1076" s="8"/>
      <c r="V1076" s="13"/>
      <c r="W1076" s="14"/>
      <c r="X1076" s="1"/>
      <c r="Y1076" s="1"/>
      <c r="Z1076" s="1"/>
      <c r="AA1076" s="1"/>
      <c r="AB1076" s="1"/>
      <c r="AC1076" s="1"/>
      <c r="AD1076" s="8"/>
      <c r="AE1076" s="8"/>
      <c r="AF1076" s="8"/>
      <c r="AG1076" s="8"/>
      <c r="AH1076" s="9"/>
      <c r="AI1076" s="8"/>
      <c r="AJ1076" s="13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7"/>
      <c r="BL1076" s="7"/>
      <c r="BM1076" s="7"/>
      <c r="BN1076" s="7"/>
      <c r="BO1076" s="7"/>
      <c r="BP1076" s="7"/>
      <c r="BQ1076" s="7"/>
      <c r="BR1076" s="7"/>
      <c r="BT1076" s="8"/>
      <c r="BV1076" s="7"/>
      <c r="BW1076" s="7"/>
      <c r="BX1076" s="7"/>
      <c r="BY1076" s="7"/>
      <c r="BZ1076" s="7"/>
      <c r="CA1076" s="7"/>
    </row>
    <row r="1077" spans="1:79" x14ac:dyDescent="0.3">
      <c r="A1077" s="1" t="s">
        <v>3075</v>
      </c>
      <c r="B1077" s="1"/>
      <c r="C1077" s="1" t="s">
        <v>1878</v>
      </c>
      <c r="D1077" s="1"/>
      <c r="E1077" s="1"/>
      <c r="F1077" s="1"/>
      <c r="G1077" s="1"/>
      <c r="H1077" s="1">
        <v>24955.119999999999</v>
      </c>
      <c r="I1077" s="1">
        <v>-0.41</v>
      </c>
      <c r="J1077" s="12">
        <v>1834.05</v>
      </c>
      <c r="K1077" s="5">
        <v>1779.53</v>
      </c>
      <c r="L1077" s="5">
        <v>4398.83</v>
      </c>
      <c r="M1077" s="13">
        <f t="shared" si="50"/>
        <v>-4.1478012343639792E-3</v>
      </c>
      <c r="N1077" s="13">
        <f t="shared" si="51"/>
        <v>-4.8940083664754663E-3</v>
      </c>
      <c r="O1077" s="13">
        <f t="shared" si="51"/>
        <v>7.0855381916135052E-4</v>
      </c>
      <c r="P1077" s="13">
        <f t="shared" si="51"/>
        <v>2.1024778042128434E-2</v>
      </c>
      <c r="Q1077" s="7"/>
      <c r="R1077" s="8"/>
      <c r="S1077" s="8"/>
      <c r="T1077" s="8"/>
      <c r="U1077" s="8"/>
      <c r="V1077" s="13"/>
      <c r="W1077" s="14"/>
      <c r="X1077" s="1"/>
      <c r="Y1077" s="1"/>
      <c r="Z1077" s="1"/>
      <c r="AA1077" s="1"/>
      <c r="AB1077" s="1"/>
      <c r="AC1077" s="1"/>
      <c r="AD1077" s="8"/>
      <c r="AE1077" s="8"/>
      <c r="AF1077" s="8"/>
      <c r="AG1077" s="8"/>
      <c r="AH1077" s="9"/>
      <c r="AI1077" s="8"/>
      <c r="AJ1077" s="13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7"/>
      <c r="BL1077" s="7"/>
      <c r="BM1077" s="7"/>
      <c r="BN1077" s="7"/>
      <c r="BO1077" s="7"/>
      <c r="BP1077" s="7"/>
      <c r="BQ1077" s="7"/>
      <c r="BR1077" s="7"/>
      <c r="BT1077" s="8"/>
      <c r="BV1077" s="7"/>
      <c r="BW1077" s="7"/>
      <c r="BX1077" s="7"/>
      <c r="BY1077" s="7"/>
      <c r="BZ1077" s="7"/>
      <c r="CA1077" s="7"/>
    </row>
    <row r="1078" spans="1:79" x14ac:dyDescent="0.3">
      <c r="A1078" s="1" t="s">
        <v>3076</v>
      </c>
      <c r="B1078" s="1"/>
      <c r="C1078" s="1" t="s">
        <v>1878</v>
      </c>
      <c r="D1078" s="1"/>
      <c r="E1078" s="1"/>
      <c r="F1078" s="1"/>
      <c r="G1078" s="1"/>
      <c r="H1078" s="1">
        <v>25130.82</v>
      </c>
      <c r="I1078" s="1">
        <v>0.7</v>
      </c>
      <c r="J1078" s="12">
        <v>1850.59</v>
      </c>
      <c r="K1078" s="5">
        <v>1790.55</v>
      </c>
      <c r="L1078" s="5">
        <v>4427.71</v>
      </c>
      <c r="M1078" s="13">
        <f t="shared" si="50"/>
        <v>7.0406393557715941E-3</v>
      </c>
      <c r="N1078" s="13">
        <f t="shared" si="51"/>
        <v>9.0182928491588932E-3</v>
      </c>
      <c r="O1078" s="13">
        <f t="shared" si="51"/>
        <v>6.1926463729187198E-3</v>
      </c>
      <c r="P1078" s="13">
        <f t="shared" si="51"/>
        <v>6.5653821584377159E-3</v>
      </c>
      <c r="Q1078" s="7"/>
      <c r="R1078" s="8"/>
      <c r="S1078" s="8"/>
      <c r="T1078" s="8"/>
      <c r="U1078" s="8"/>
      <c r="V1078" s="13"/>
      <c r="W1078" s="14"/>
      <c r="X1078" s="1"/>
      <c r="Y1078" s="1"/>
      <c r="Z1078" s="1"/>
      <c r="AA1078" s="1"/>
      <c r="AB1078" s="1"/>
      <c r="AC1078" s="1"/>
      <c r="AD1078" s="8"/>
      <c r="AE1078" s="8"/>
      <c r="AF1078" s="8"/>
      <c r="AG1078" s="8"/>
      <c r="AH1078" s="9"/>
      <c r="AI1078" s="8"/>
      <c r="AJ1078" s="13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7"/>
      <c r="BL1078" s="7"/>
      <c r="BM1078" s="7"/>
      <c r="BN1078" s="7"/>
      <c r="BO1078" s="7"/>
      <c r="BP1078" s="7"/>
      <c r="BQ1078" s="7"/>
      <c r="BR1078" s="7"/>
      <c r="BT1078" s="8"/>
      <c r="BV1078" s="7"/>
      <c r="BW1078" s="7"/>
      <c r="BX1078" s="7"/>
      <c r="BY1078" s="7"/>
      <c r="BZ1078" s="7"/>
      <c r="CA1078" s="7"/>
    </row>
    <row r="1079" spans="1:79" x14ac:dyDescent="0.3">
      <c r="A1079" s="1" t="s">
        <v>3077</v>
      </c>
      <c r="B1079" s="1"/>
      <c r="C1079" s="1" t="s">
        <v>1878</v>
      </c>
      <c r="D1079" s="1"/>
      <c r="E1079" s="1"/>
      <c r="F1079" s="1"/>
      <c r="G1079" s="1"/>
      <c r="H1079" s="1">
        <v>25158.3</v>
      </c>
      <c r="I1079" s="1">
        <v>0.11</v>
      </c>
      <c r="J1079" s="12">
        <v>1842.09</v>
      </c>
      <c r="K1079" s="5">
        <v>1821.17</v>
      </c>
      <c r="L1079" s="5">
        <v>4481.07</v>
      </c>
      <c r="M1079" s="13">
        <f t="shared" si="50"/>
        <v>1.093478048070029E-3</v>
      </c>
      <c r="N1079" s="13">
        <f t="shared" si="51"/>
        <v>-4.5931297586174757E-3</v>
      </c>
      <c r="O1079" s="13">
        <f t="shared" si="51"/>
        <v>1.7100890787746792E-2</v>
      </c>
      <c r="P1079" s="13">
        <f t="shared" si="51"/>
        <v>1.2051376445159967E-2</v>
      </c>
      <c r="Q1079" s="7"/>
      <c r="R1079" s="8"/>
      <c r="S1079" s="8"/>
      <c r="T1079" s="8"/>
      <c r="U1079" s="8"/>
      <c r="V1079" s="13"/>
      <c r="W1079" s="14"/>
      <c r="X1079" s="1"/>
      <c r="Y1079" s="1"/>
      <c r="Z1079" s="1"/>
      <c r="AA1079" s="1"/>
      <c r="AB1079" s="1"/>
      <c r="AC1079" s="1"/>
      <c r="AD1079" s="8"/>
      <c r="AE1079" s="8"/>
      <c r="AF1079" s="8"/>
      <c r="AG1079" s="8"/>
      <c r="AH1079" s="9"/>
      <c r="AI1079" s="8"/>
      <c r="AJ1079" s="13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7"/>
      <c r="BL1079" s="7"/>
      <c r="BM1079" s="7"/>
      <c r="BN1079" s="7"/>
      <c r="BO1079" s="7"/>
      <c r="BP1079" s="7"/>
      <c r="BQ1079" s="7"/>
      <c r="BR1079" s="7"/>
      <c r="BT1079" s="8"/>
      <c r="BV1079" s="7"/>
      <c r="BW1079" s="7"/>
      <c r="BX1079" s="7"/>
      <c r="BY1079" s="7"/>
      <c r="BZ1079" s="7"/>
      <c r="CA1079" s="7"/>
    </row>
    <row r="1080" spans="1:79" x14ac:dyDescent="0.3">
      <c r="A1080" s="1" t="s">
        <v>3078</v>
      </c>
      <c r="B1080" s="1"/>
      <c r="C1080" s="1" t="s">
        <v>1878</v>
      </c>
      <c r="D1080" s="1"/>
      <c r="E1080" s="1"/>
      <c r="F1080" s="1"/>
      <c r="G1080" s="1"/>
      <c r="H1080" s="1">
        <v>24469.7</v>
      </c>
      <c r="I1080" s="1">
        <v>-2.74</v>
      </c>
      <c r="J1080" s="12">
        <v>1785.76</v>
      </c>
      <c r="K1080" s="5">
        <v>1783.39</v>
      </c>
      <c r="L1080" s="5">
        <v>4401.05</v>
      </c>
      <c r="M1080" s="13">
        <f t="shared" si="50"/>
        <v>-2.7370688798527665E-2</v>
      </c>
      <c r="N1080" s="13">
        <f t="shared" si="51"/>
        <v>-3.0579396229282962E-2</v>
      </c>
      <c r="O1080" s="13">
        <f t="shared" si="51"/>
        <v>-2.0744905747404174E-2</v>
      </c>
      <c r="P1080" s="13">
        <f t="shared" si="51"/>
        <v>-1.7857342108023255E-2</v>
      </c>
      <c r="Q1080" s="7"/>
      <c r="R1080" s="8"/>
      <c r="S1080" s="8"/>
      <c r="T1080" s="8"/>
      <c r="U1080" s="8"/>
      <c r="V1080" s="13"/>
      <c r="W1080" s="14"/>
      <c r="X1080" s="1"/>
      <c r="Y1080" s="1"/>
      <c r="Z1080" s="1"/>
      <c r="AA1080" s="1"/>
      <c r="AB1080" s="1"/>
      <c r="AC1080" s="1"/>
      <c r="AD1080" s="8"/>
      <c r="AE1080" s="8"/>
      <c r="AF1080" s="8"/>
      <c r="AG1080" s="8"/>
      <c r="AH1080" s="9"/>
      <c r="AI1080" s="8"/>
      <c r="AJ1080" s="13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7"/>
      <c r="BL1080" s="7"/>
      <c r="BM1080" s="7"/>
      <c r="BN1080" s="7"/>
      <c r="BO1080" s="7"/>
      <c r="BP1080" s="7"/>
      <c r="BQ1080" s="7"/>
      <c r="BR1080" s="7"/>
      <c r="BT1080" s="8"/>
      <c r="BV1080" s="7"/>
      <c r="BW1080" s="7"/>
      <c r="BX1080" s="7"/>
      <c r="BY1080" s="7"/>
      <c r="BZ1080" s="7"/>
      <c r="CA1080" s="7"/>
    </row>
    <row r="1081" spans="1:79" x14ac:dyDescent="0.3">
      <c r="A1081" s="1" t="s">
        <v>3079</v>
      </c>
      <c r="B1081" s="1"/>
      <c r="C1081" s="1" t="s">
        <v>1878</v>
      </c>
      <c r="D1081" s="1"/>
      <c r="E1081" s="1"/>
      <c r="F1081" s="1"/>
      <c r="G1081" s="1"/>
      <c r="H1081" s="1">
        <v>24639.75</v>
      </c>
      <c r="I1081" s="1">
        <v>0.69</v>
      </c>
      <c r="J1081" s="12">
        <v>1795.53</v>
      </c>
      <c r="K1081" s="5">
        <v>1805.62</v>
      </c>
      <c r="L1081" s="5">
        <v>4491.34</v>
      </c>
      <c r="M1081" s="13">
        <f t="shared" si="50"/>
        <v>6.9494109040977303E-3</v>
      </c>
      <c r="N1081" s="13">
        <f t="shared" si="51"/>
        <v>5.471059940865608E-3</v>
      </c>
      <c r="O1081" s="13">
        <f t="shared" si="51"/>
        <v>1.2465024475857733E-2</v>
      </c>
      <c r="P1081" s="13">
        <f t="shared" si="51"/>
        <v>2.0515558787107535E-2</v>
      </c>
      <c r="Q1081" s="7"/>
      <c r="R1081" s="8"/>
      <c r="S1081" s="8"/>
      <c r="T1081" s="8"/>
      <c r="U1081" s="8"/>
      <c r="V1081" s="13"/>
      <c r="W1081" s="14"/>
      <c r="X1081" s="1"/>
      <c r="Y1081" s="1"/>
      <c r="Z1081" s="1"/>
      <c r="AA1081" s="1"/>
      <c r="AB1081" s="1"/>
      <c r="AC1081" s="1"/>
      <c r="AD1081" s="8"/>
      <c r="AE1081" s="8"/>
      <c r="AF1081" s="8"/>
      <c r="AG1081" s="8"/>
      <c r="AH1081" s="9"/>
      <c r="AI1081" s="8"/>
      <c r="AJ1081" s="13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7"/>
      <c r="BL1081" s="7"/>
      <c r="BM1081" s="7"/>
      <c r="BN1081" s="7"/>
      <c r="BO1081" s="7"/>
      <c r="BP1081" s="7"/>
      <c r="BQ1081" s="7"/>
      <c r="BR1081" s="7"/>
      <c r="BT1081" s="8"/>
      <c r="BV1081" s="7"/>
      <c r="BW1081" s="7"/>
      <c r="BX1081" s="7"/>
      <c r="BY1081" s="7"/>
      <c r="BZ1081" s="7"/>
      <c r="CA1081" s="7"/>
    </row>
    <row r="1082" spans="1:79" x14ac:dyDescent="0.3">
      <c r="A1082" s="1" t="s">
        <v>3080</v>
      </c>
      <c r="B1082" s="1"/>
      <c r="C1082" s="1" t="s">
        <v>1878</v>
      </c>
      <c r="D1082" s="1"/>
      <c r="E1082" s="1"/>
      <c r="F1082" s="1"/>
      <c r="G1082" s="1"/>
      <c r="H1082" s="1">
        <v>24613.85</v>
      </c>
      <c r="I1082" s="1">
        <v>-0.11</v>
      </c>
      <c r="J1082" s="12">
        <v>1790.97</v>
      </c>
      <c r="K1082" s="5">
        <v>1817.18</v>
      </c>
      <c r="L1082" s="5">
        <v>4542.0200000000004</v>
      </c>
      <c r="M1082" s="13">
        <f t="shared" si="50"/>
        <v>-1.0511470286833635E-3</v>
      </c>
      <c r="N1082" s="13">
        <f t="shared" si="51"/>
        <v>-2.5396401062638407E-3</v>
      </c>
      <c r="O1082" s="13">
        <f t="shared" si="51"/>
        <v>6.4022330279904782E-3</v>
      </c>
      <c r="P1082" s="13">
        <f t="shared" si="51"/>
        <v>1.1283937533119293E-2</v>
      </c>
      <c r="Q1082" s="7"/>
      <c r="R1082" s="8"/>
      <c r="S1082" s="8"/>
      <c r="T1082" s="8"/>
      <c r="U1082" s="8"/>
      <c r="V1082" s="13"/>
      <c r="W1082" s="14"/>
      <c r="X1082" s="1"/>
      <c r="Y1082" s="1"/>
      <c r="Z1082" s="1"/>
      <c r="AA1082" s="1"/>
      <c r="AB1082" s="1"/>
      <c r="AC1082" s="1"/>
      <c r="AD1082" s="8"/>
      <c r="AE1082" s="8"/>
      <c r="AF1082" s="8"/>
      <c r="AG1082" s="8"/>
      <c r="AH1082" s="9"/>
      <c r="AI1082" s="8"/>
      <c r="AJ1082" s="13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7"/>
      <c r="BL1082" s="7"/>
      <c r="BM1082" s="7"/>
      <c r="BN1082" s="7"/>
      <c r="BO1082" s="7"/>
      <c r="BP1082" s="7"/>
      <c r="BQ1082" s="7"/>
      <c r="BR1082" s="7"/>
      <c r="BT1082" s="8"/>
      <c r="BV1082" s="7"/>
      <c r="BW1082" s="7"/>
      <c r="BX1082" s="7"/>
      <c r="BY1082" s="7"/>
      <c r="BZ1082" s="7"/>
      <c r="CA1082" s="7"/>
    </row>
    <row r="1083" spans="1:79" x14ac:dyDescent="0.3">
      <c r="A1083" s="1" t="s">
        <v>3081</v>
      </c>
      <c r="B1083" s="1"/>
      <c r="C1083" s="1" t="s">
        <v>1878</v>
      </c>
      <c r="D1083" s="1"/>
      <c r="E1083" s="1"/>
      <c r="F1083" s="1"/>
      <c r="G1083" s="1"/>
      <c r="H1083" s="1">
        <v>24611.79</v>
      </c>
      <c r="I1083" s="1">
        <v>-0.01</v>
      </c>
      <c r="J1083" s="12">
        <v>1791.31</v>
      </c>
      <c r="K1083" s="5">
        <v>1814</v>
      </c>
      <c r="L1083" s="5">
        <v>4569.1000000000004</v>
      </c>
      <c r="M1083" s="13">
        <f t="shared" si="50"/>
        <v>-8.3692717717798182E-5</v>
      </c>
      <c r="N1083" s="13">
        <f t="shared" si="51"/>
        <v>1.8984125920584738E-4</v>
      </c>
      <c r="O1083" s="13">
        <f t="shared" si="51"/>
        <v>-1.7499642302909457E-3</v>
      </c>
      <c r="P1083" s="13">
        <f t="shared" si="51"/>
        <v>5.9621049665126158E-3</v>
      </c>
      <c r="Q1083" s="7"/>
      <c r="R1083" s="8"/>
      <c r="S1083" s="8"/>
      <c r="T1083" s="8"/>
      <c r="U1083" s="8"/>
      <c r="V1083" s="13"/>
      <c r="W1083" s="14"/>
      <c r="X1083" s="1"/>
      <c r="Y1083" s="1"/>
      <c r="Z1083" s="1"/>
      <c r="AA1083" s="1"/>
      <c r="AB1083" s="1"/>
      <c r="AC1083" s="1"/>
      <c r="AD1083" s="8"/>
      <c r="AE1083" s="8"/>
      <c r="AF1083" s="8"/>
      <c r="AG1083" s="8"/>
      <c r="AH1083" s="9"/>
      <c r="AI1083" s="8"/>
      <c r="AJ1083" s="13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7"/>
      <c r="BL1083" s="7"/>
      <c r="BM1083" s="7"/>
      <c r="BN1083" s="7"/>
      <c r="BO1083" s="7"/>
      <c r="BP1083" s="7"/>
      <c r="BQ1083" s="7"/>
      <c r="BR1083" s="7"/>
      <c r="BT1083" s="8"/>
      <c r="BV1083" s="7"/>
      <c r="BW1083" s="7"/>
      <c r="BX1083" s="7"/>
      <c r="BY1083" s="7"/>
      <c r="BZ1083" s="7"/>
      <c r="CA1083" s="7"/>
    </row>
    <row r="1084" spans="1:79" x14ac:dyDescent="0.3">
      <c r="A1084" s="1" t="s">
        <v>3082</v>
      </c>
      <c r="B1084" s="1"/>
      <c r="C1084" s="1" t="s">
        <v>1878</v>
      </c>
      <c r="D1084" s="1"/>
      <c r="E1084" s="1"/>
      <c r="F1084" s="1"/>
      <c r="G1084" s="1"/>
      <c r="H1084" s="1">
        <v>24601.56</v>
      </c>
      <c r="I1084" s="1">
        <v>-0.04</v>
      </c>
      <c r="J1084" s="12">
        <v>1784.74</v>
      </c>
      <c r="K1084" s="5">
        <v>1824.5</v>
      </c>
      <c r="L1084" s="5">
        <v>4636.54</v>
      </c>
      <c r="M1084" s="13">
        <f t="shared" si="50"/>
        <v>-4.156544485386382E-4</v>
      </c>
      <c r="N1084" s="13">
        <f t="shared" si="51"/>
        <v>-3.6677068737404062E-3</v>
      </c>
      <c r="O1084" s="13">
        <f t="shared" si="51"/>
        <v>5.7883131201763582E-3</v>
      </c>
      <c r="P1084" s="13">
        <f t="shared" si="51"/>
        <v>1.476001838436436E-2</v>
      </c>
      <c r="Q1084" s="7"/>
      <c r="R1084" s="8"/>
      <c r="S1084" s="8"/>
      <c r="T1084" s="8"/>
      <c r="U1084" s="8"/>
      <c r="V1084" s="13"/>
      <c r="W1084" s="14"/>
      <c r="X1084" s="1"/>
      <c r="Y1084" s="1"/>
      <c r="Z1084" s="1"/>
      <c r="AA1084" s="1"/>
      <c r="AB1084" s="1"/>
      <c r="AC1084" s="1"/>
      <c r="AD1084" s="8"/>
      <c r="AE1084" s="8"/>
      <c r="AF1084" s="8"/>
      <c r="AG1084" s="8"/>
      <c r="AH1084" s="9"/>
      <c r="AI1084" s="8"/>
      <c r="AJ1084" s="13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7"/>
      <c r="BL1084" s="7"/>
      <c r="BM1084" s="7"/>
      <c r="BN1084" s="7"/>
      <c r="BO1084" s="7"/>
      <c r="BP1084" s="7"/>
      <c r="BQ1084" s="7"/>
      <c r="BR1084" s="7"/>
      <c r="BT1084" s="8"/>
      <c r="BV1084" s="7"/>
      <c r="BW1084" s="7"/>
      <c r="BX1084" s="7"/>
      <c r="BY1084" s="7"/>
      <c r="BZ1084" s="7"/>
      <c r="CA1084" s="7"/>
    </row>
    <row r="1085" spans="1:79" x14ac:dyDescent="0.3">
      <c r="A1085" s="1" t="s">
        <v>3083</v>
      </c>
      <c r="B1085" s="1"/>
      <c r="C1085" s="1" t="s">
        <v>1878</v>
      </c>
      <c r="D1085" s="1"/>
      <c r="E1085" s="1"/>
      <c r="F1085" s="1"/>
      <c r="G1085" s="1"/>
      <c r="H1085" s="1">
        <v>24100.2</v>
      </c>
      <c r="I1085" s="1">
        <v>-2.04</v>
      </c>
      <c r="J1085" s="12">
        <v>1748.64</v>
      </c>
      <c r="K1085" s="5">
        <v>1786.42</v>
      </c>
      <c r="L1085" s="5">
        <v>4586.21</v>
      </c>
      <c r="M1085" s="13">
        <f t="shared" si="50"/>
        <v>-2.0379195465653366E-2</v>
      </c>
      <c r="N1085" s="13">
        <f t="shared" si="51"/>
        <v>-2.0227035870771015E-2</v>
      </c>
      <c r="O1085" s="13">
        <f t="shared" si="51"/>
        <v>-2.087147163606462E-2</v>
      </c>
      <c r="P1085" s="13">
        <f t="shared" si="51"/>
        <v>-1.0855077277452607E-2</v>
      </c>
      <c r="Q1085" s="7"/>
      <c r="R1085" s="8"/>
      <c r="S1085" s="8"/>
      <c r="T1085" s="8"/>
      <c r="U1085" s="8"/>
      <c r="V1085" s="13"/>
      <c r="W1085" s="14"/>
      <c r="X1085" s="1"/>
      <c r="Y1085" s="1"/>
      <c r="Z1085" s="1"/>
      <c r="AA1085" s="1"/>
      <c r="AB1085" s="1"/>
      <c r="AC1085" s="1"/>
      <c r="AD1085" s="8"/>
      <c r="AE1085" s="8"/>
      <c r="AF1085" s="8"/>
      <c r="AG1085" s="8"/>
      <c r="AH1085" s="9"/>
      <c r="AI1085" s="8"/>
      <c r="AJ1085" s="13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7"/>
      <c r="BL1085" s="7"/>
      <c r="BM1085" s="7"/>
      <c r="BN1085" s="7"/>
      <c r="BO1085" s="7"/>
      <c r="BP1085" s="7"/>
      <c r="BQ1085" s="7"/>
      <c r="BR1085" s="7"/>
      <c r="BT1085" s="8"/>
      <c r="BV1085" s="7"/>
      <c r="BW1085" s="7"/>
      <c r="BX1085" s="7"/>
      <c r="BY1085" s="7"/>
      <c r="BZ1085" s="7"/>
      <c r="CA1085" s="7"/>
    </row>
    <row r="1086" spans="1:79" x14ac:dyDescent="0.3">
      <c r="A1086" s="1" t="s">
        <v>3084</v>
      </c>
      <c r="B1086" s="1"/>
      <c r="C1086" s="1" t="s">
        <v>1878</v>
      </c>
      <c r="D1086" s="1"/>
      <c r="E1086" s="1"/>
      <c r="F1086" s="1"/>
      <c r="G1086" s="1"/>
      <c r="H1086" s="1">
        <v>24304.41</v>
      </c>
      <c r="I1086" s="1">
        <v>0.85</v>
      </c>
      <c r="J1086" s="12">
        <v>1757</v>
      </c>
      <c r="K1086" s="5">
        <v>1810.51</v>
      </c>
      <c r="L1086" s="5">
        <v>4588.01</v>
      </c>
      <c r="M1086" s="13">
        <f t="shared" si="50"/>
        <v>8.4733736649487135E-3</v>
      </c>
      <c r="N1086" s="13">
        <f t="shared" si="51"/>
        <v>4.7808582669959243E-3</v>
      </c>
      <c r="O1086" s="13">
        <f t="shared" si="51"/>
        <v>1.3485070700059332E-2</v>
      </c>
      <c r="P1086" s="13">
        <f t="shared" si="51"/>
        <v>3.9248093741894863E-4</v>
      </c>
      <c r="Q1086" s="7"/>
      <c r="R1086" s="8"/>
      <c r="S1086" s="8"/>
      <c r="T1086" s="8"/>
      <c r="U1086" s="8"/>
      <c r="V1086" s="13"/>
      <c r="W1086" s="14"/>
      <c r="X1086" s="1"/>
      <c r="Y1086" s="1"/>
      <c r="Z1086" s="1"/>
      <c r="AA1086" s="1"/>
      <c r="AB1086" s="1"/>
      <c r="AC1086" s="1"/>
      <c r="AD1086" s="8"/>
      <c r="AE1086" s="8"/>
      <c r="AF1086" s="8"/>
      <c r="AG1086" s="8"/>
      <c r="AH1086" s="9"/>
      <c r="AI1086" s="8"/>
      <c r="AJ1086" s="13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7"/>
      <c r="BL1086" s="7"/>
      <c r="BM1086" s="7"/>
      <c r="BN1086" s="7"/>
      <c r="BO1086" s="7"/>
      <c r="BP1086" s="7"/>
      <c r="BQ1086" s="7"/>
      <c r="BR1086" s="7"/>
      <c r="BT1086" s="8"/>
      <c r="BV1086" s="7"/>
      <c r="BW1086" s="7"/>
      <c r="BX1086" s="7"/>
      <c r="BY1086" s="7"/>
      <c r="BZ1086" s="7"/>
      <c r="CA1086" s="7"/>
    </row>
    <row r="1087" spans="1:79" x14ac:dyDescent="0.3">
      <c r="A1087" s="1" t="s">
        <v>3085</v>
      </c>
      <c r="B1087" s="1"/>
      <c r="C1087" s="1" t="s">
        <v>1878</v>
      </c>
      <c r="D1087" s="1"/>
      <c r="E1087" s="1"/>
      <c r="F1087" s="1"/>
      <c r="G1087" s="1"/>
      <c r="H1087" s="1">
        <v>24454.639999999999</v>
      </c>
      <c r="I1087" s="1">
        <v>0.62</v>
      </c>
      <c r="J1087" s="12">
        <v>1767.6</v>
      </c>
      <c r="K1087" s="5">
        <v>1811.74</v>
      </c>
      <c r="L1087" s="5">
        <v>4613.62</v>
      </c>
      <c r="M1087" s="13">
        <f t="shared" si="50"/>
        <v>6.1811827565450006E-3</v>
      </c>
      <c r="N1087" s="13">
        <f t="shared" si="51"/>
        <v>6.0330108138872962E-3</v>
      </c>
      <c r="O1087" s="13">
        <f t="shared" si="51"/>
        <v>6.7936658731526656E-4</v>
      </c>
      <c r="P1087" s="13">
        <f t="shared" si="51"/>
        <v>5.5819407542703203E-3</v>
      </c>
      <c r="Q1087" s="7"/>
      <c r="R1087" s="8"/>
      <c r="S1087" s="8"/>
      <c r="T1087" s="8"/>
      <c r="U1087" s="8"/>
      <c r="V1087" s="13"/>
      <c r="W1087" s="14"/>
      <c r="X1087" s="1"/>
      <c r="Y1087" s="1"/>
      <c r="Z1087" s="1"/>
      <c r="AA1087" s="1"/>
      <c r="AB1087" s="1"/>
      <c r="AC1087" s="1"/>
      <c r="AD1087" s="8"/>
      <c r="AE1087" s="8"/>
      <c r="AF1087" s="8"/>
      <c r="AG1087" s="8"/>
      <c r="AH1087" s="9"/>
      <c r="AI1087" s="8"/>
      <c r="AJ1087" s="13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7"/>
      <c r="BL1087" s="7"/>
      <c r="BM1087" s="7"/>
      <c r="BN1087" s="7"/>
      <c r="BO1087" s="7"/>
      <c r="BP1087" s="7"/>
      <c r="BQ1087" s="7"/>
      <c r="BR1087" s="7"/>
      <c r="BT1087" s="8"/>
      <c r="BV1087" s="7"/>
      <c r="BW1087" s="7"/>
      <c r="BX1087" s="7"/>
      <c r="BY1087" s="7"/>
      <c r="BZ1087" s="7"/>
      <c r="CA1087" s="7"/>
    </row>
    <row r="1088" spans="1:79" x14ac:dyDescent="0.3">
      <c r="A1088" s="1" t="s">
        <v>3086</v>
      </c>
      <c r="B1088" s="1"/>
      <c r="C1088" s="1" t="s">
        <v>1878</v>
      </c>
      <c r="D1088" s="1"/>
      <c r="E1088" s="1"/>
      <c r="F1088" s="1"/>
      <c r="G1088" s="1"/>
      <c r="H1088" s="1">
        <v>24126.04</v>
      </c>
      <c r="I1088" s="1">
        <v>-1.34</v>
      </c>
      <c r="J1088" s="12">
        <v>1735.58</v>
      </c>
      <c r="K1088" s="5">
        <v>1802.19</v>
      </c>
      <c r="L1088" s="5">
        <v>4529.46</v>
      </c>
      <c r="M1088" s="13">
        <f t="shared" si="50"/>
        <v>-1.3437122770975085E-2</v>
      </c>
      <c r="N1088" s="13">
        <f t="shared" si="51"/>
        <v>-1.811495813532471E-2</v>
      </c>
      <c r="O1088" s="13">
        <f t="shared" si="51"/>
        <v>-5.2711757757735178E-3</v>
      </c>
      <c r="P1088" s="13">
        <f t="shared" si="51"/>
        <v>-1.8241641054096314E-2</v>
      </c>
      <c r="Q1088" s="7"/>
      <c r="R1088" s="8"/>
      <c r="S1088" s="8"/>
      <c r="T1088" s="8"/>
      <c r="U1088" s="8"/>
      <c r="V1088" s="13"/>
      <c r="W1088" s="14"/>
      <c r="X1088" s="1"/>
      <c r="Y1088" s="1"/>
      <c r="Z1088" s="1"/>
      <c r="AA1088" s="1"/>
      <c r="AB1088" s="1"/>
      <c r="AC1088" s="1"/>
      <c r="AD1088" s="8"/>
      <c r="AE1088" s="8"/>
      <c r="AF1088" s="8"/>
      <c r="AG1088" s="8"/>
      <c r="AH1088" s="9"/>
      <c r="AI1088" s="8"/>
      <c r="AJ1088" s="13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7"/>
      <c r="BL1088" s="7"/>
      <c r="BM1088" s="7"/>
      <c r="BN1088" s="7"/>
      <c r="BO1088" s="7"/>
      <c r="BP1088" s="7"/>
      <c r="BQ1088" s="7"/>
      <c r="BR1088" s="7"/>
      <c r="BT1088" s="8"/>
      <c r="BV1088" s="7"/>
      <c r="BW1088" s="7"/>
      <c r="BX1088" s="7"/>
      <c r="BY1088" s="7"/>
      <c r="BZ1088" s="7"/>
      <c r="CA1088" s="7"/>
    </row>
    <row r="1089" spans="1:79" x14ac:dyDescent="0.3">
      <c r="A1089" s="1" t="s">
        <v>3087</v>
      </c>
      <c r="B1089" s="1"/>
      <c r="C1089" s="1" t="s">
        <v>1878</v>
      </c>
      <c r="D1089" s="1"/>
      <c r="E1089" s="1"/>
      <c r="F1089" s="1"/>
      <c r="G1089" s="1"/>
      <c r="H1089" s="1">
        <v>23919.360000000001</v>
      </c>
      <c r="I1089" s="1">
        <v>-0.86</v>
      </c>
      <c r="J1089" s="12">
        <v>1722.08</v>
      </c>
      <c r="K1089" s="5">
        <v>1773.23</v>
      </c>
      <c r="L1089" s="5">
        <v>4481.6899999999996</v>
      </c>
      <c r="M1089" s="13">
        <f t="shared" si="50"/>
        <v>-8.5666773328735291E-3</v>
      </c>
      <c r="N1089" s="13">
        <f t="shared" si="51"/>
        <v>-7.778379561875548E-3</v>
      </c>
      <c r="O1089" s="13">
        <f t="shared" si="51"/>
        <v>-1.6069337861157829E-2</v>
      </c>
      <c r="P1089" s="13">
        <f t="shared" si="51"/>
        <v>-1.0546511063128983E-2</v>
      </c>
      <c r="Q1089" s="7"/>
      <c r="R1089" s="8"/>
      <c r="S1089" s="8"/>
      <c r="T1089" s="8"/>
      <c r="U1089" s="8"/>
      <c r="V1089" s="13"/>
      <c r="W1089" s="14"/>
      <c r="X1089" s="1"/>
      <c r="Y1089" s="1"/>
      <c r="Z1089" s="1"/>
      <c r="AA1089" s="1"/>
      <c r="AB1089" s="1"/>
      <c r="AC1089" s="1"/>
      <c r="AD1089" s="8"/>
      <c r="AE1089" s="8"/>
      <c r="AF1089" s="8"/>
      <c r="AG1089" s="8"/>
      <c r="AH1089" s="9"/>
      <c r="AI1089" s="8"/>
      <c r="AJ1089" s="13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7"/>
      <c r="BL1089" s="7"/>
      <c r="BM1089" s="7"/>
      <c r="BN1089" s="7"/>
      <c r="BO1089" s="7"/>
      <c r="BP1089" s="7"/>
      <c r="BQ1089" s="7"/>
      <c r="BR1089" s="7"/>
      <c r="BT1089" s="8"/>
      <c r="BV1089" s="7"/>
      <c r="BW1089" s="7"/>
      <c r="BX1089" s="7"/>
      <c r="BY1089" s="7"/>
      <c r="BZ1089" s="7"/>
      <c r="CA1089" s="7"/>
    </row>
    <row r="1090" spans="1:79" x14ac:dyDescent="0.3">
      <c r="A1090" s="1" t="s">
        <v>3088</v>
      </c>
      <c r="B1090" s="1"/>
      <c r="C1090" s="1" t="s">
        <v>1878</v>
      </c>
      <c r="D1090" s="1"/>
      <c r="E1090" s="1"/>
      <c r="F1090" s="1"/>
      <c r="G1090" s="1"/>
      <c r="H1090" s="1">
        <v>23651.06</v>
      </c>
      <c r="I1090" s="1">
        <v>-1.1200000000000001</v>
      </c>
      <c r="J1090" s="12">
        <v>1704.28</v>
      </c>
      <c r="K1090" s="5">
        <v>1749.59</v>
      </c>
      <c r="L1090" s="5">
        <v>4397.88</v>
      </c>
      <c r="M1090" s="13">
        <f t="shared" si="50"/>
        <v>-1.1216855300476225E-2</v>
      </c>
      <c r="N1090" s="13">
        <f t="shared" si="51"/>
        <v>-1.033633745238316E-2</v>
      </c>
      <c r="O1090" s="13">
        <f t="shared" si="51"/>
        <v>-1.3331603909250367E-2</v>
      </c>
      <c r="P1090" s="13">
        <f t="shared" si="51"/>
        <v>-1.870053484288281E-2</v>
      </c>
      <c r="Q1090" s="7"/>
      <c r="R1090" s="8"/>
      <c r="S1090" s="8"/>
      <c r="T1090" s="8"/>
      <c r="U1090" s="8"/>
      <c r="V1090" s="13"/>
      <c r="W1090" s="14"/>
      <c r="X1090" s="1"/>
      <c r="Y1090" s="1"/>
      <c r="Z1090" s="1"/>
      <c r="AA1090" s="1"/>
      <c r="AB1090" s="1"/>
      <c r="AC1090" s="1"/>
      <c r="AD1090" s="8"/>
      <c r="AE1090" s="8"/>
      <c r="AF1090" s="8"/>
      <c r="AG1090" s="8"/>
      <c r="AH1090" s="9"/>
      <c r="AI1090" s="8"/>
      <c r="AJ1090" s="13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7"/>
      <c r="BL1090" s="7"/>
      <c r="BM1090" s="7"/>
      <c r="BN1090" s="7"/>
      <c r="BO1090" s="7"/>
      <c r="BP1090" s="7"/>
      <c r="BQ1090" s="7"/>
      <c r="BR1090" s="7"/>
      <c r="BT1090" s="8"/>
      <c r="BV1090" s="7"/>
      <c r="BW1090" s="7"/>
      <c r="BX1090" s="7"/>
      <c r="BY1090" s="7"/>
      <c r="BZ1090" s="7"/>
      <c r="CA1090" s="7"/>
    </row>
    <row r="1091" spans="1:79" x14ac:dyDescent="0.3">
      <c r="A1091" s="1" t="s">
        <v>3089</v>
      </c>
      <c r="B1091" s="1"/>
      <c r="C1091" s="1" t="s">
        <v>1878</v>
      </c>
      <c r="D1091" s="1"/>
      <c r="E1091" s="1"/>
      <c r="F1091" s="1"/>
      <c r="G1091" s="1"/>
      <c r="H1091" s="1">
        <v>22962.68</v>
      </c>
      <c r="I1091" s="1">
        <v>-2.91</v>
      </c>
      <c r="J1091" s="12">
        <v>1655.88</v>
      </c>
      <c r="K1091" s="5">
        <v>1685.56</v>
      </c>
      <c r="L1091" s="5">
        <v>4182.53</v>
      </c>
      <c r="M1091" s="13">
        <f t="shared" si="50"/>
        <v>-2.910567221934246E-2</v>
      </c>
      <c r="N1091" s="13">
        <f t="shared" si="51"/>
        <v>-2.8399089351514917E-2</v>
      </c>
      <c r="O1091" s="13">
        <f t="shared" si="51"/>
        <v>-3.6597145616973137E-2</v>
      </c>
      <c r="P1091" s="13">
        <f t="shared" si="51"/>
        <v>-4.8966774900634058E-2</v>
      </c>
      <c r="Q1091" s="7"/>
      <c r="R1091" s="8"/>
      <c r="S1091" s="8"/>
      <c r="T1091" s="8"/>
      <c r="U1091" s="8"/>
      <c r="V1091" s="13"/>
      <c r="W1091" s="14"/>
      <c r="X1091" s="1"/>
      <c r="Y1091" s="1"/>
      <c r="Z1091" s="1"/>
      <c r="AA1091" s="1"/>
      <c r="AB1091" s="1"/>
      <c r="AC1091" s="1"/>
      <c r="AD1091" s="8"/>
      <c r="AE1091" s="8"/>
      <c r="AF1091" s="8"/>
      <c r="AG1091" s="8"/>
      <c r="AH1091" s="9"/>
      <c r="AI1091" s="8"/>
      <c r="AJ1091" s="13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7"/>
      <c r="BL1091" s="7"/>
      <c r="BM1091" s="7"/>
      <c r="BN1091" s="7"/>
      <c r="BO1091" s="7"/>
      <c r="BP1091" s="7"/>
      <c r="BQ1091" s="7"/>
      <c r="BR1091" s="7"/>
      <c r="BT1091" s="8"/>
      <c r="BV1091" s="7"/>
      <c r="BW1091" s="7"/>
      <c r="BX1091" s="7"/>
      <c r="BY1091" s="7"/>
      <c r="BZ1091" s="7"/>
      <c r="CA1091" s="7"/>
    </row>
    <row r="1092" spans="1:79" x14ac:dyDescent="0.3">
      <c r="A1092" s="1" t="s">
        <v>3090</v>
      </c>
      <c r="B1092" s="1"/>
      <c r="C1092" s="1" t="s">
        <v>1878</v>
      </c>
      <c r="D1092" s="1"/>
      <c r="E1092" s="1"/>
      <c r="F1092" s="1"/>
      <c r="G1092" s="1"/>
      <c r="H1092" s="1">
        <v>22623.5</v>
      </c>
      <c r="I1092" s="1">
        <v>-1.48</v>
      </c>
      <c r="J1092" s="12">
        <v>1631.21</v>
      </c>
      <c r="K1092" s="5">
        <v>1654.74</v>
      </c>
      <c r="L1092" s="5">
        <v>4093.8</v>
      </c>
      <c r="M1092" s="13">
        <f t="shared" ref="M1092:M1155" si="52">H1092/H1091-1</f>
        <v>-1.4770923951385462E-2</v>
      </c>
      <c r="N1092" s="13">
        <f t="shared" si="51"/>
        <v>-1.4898422591009042E-2</v>
      </c>
      <c r="O1092" s="13">
        <f t="shared" si="51"/>
        <v>-1.8284724364602822E-2</v>
      </c>
      <c r="P1092" s="13">
        <f t="shared" si="51"/>
        <v>-2.1214432412917428E-2</v>
      </c>
      <c r="Q1092" s="7"/>
      <c r="R1092" s="8"/>
      <c r="S1092" s="8"/>
      <c r="T1092" s="8"/>
      <c r="U1092" s="8"/>
      <c r="V1092" s="13"/>
      <c r="W1092" s="14"/>
      <c r="X1092" s="1"/>
      <c r="Y1092" s="1"/>
      <c r="Z1092" s="1"/>
      <c r="AA1092" s="1"/>
      <c r="AB1092" s="1"/>
      <c r="AC1092" s="1"/>
      <c r="AD1092" s="8"/>
      <c r="AE1092" s="8"/>
      <c r="AF1092" s="8"/>
      <c r="AG1092" s="8"/>
      <c r="AH1092" s="9"/>
      <c r="AI1092" s="8"/>
      <c r="AJ1092" s="13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7"/>
      <c r="BL1092" s="7"/>
      <c r="BM1092" s="7"/>
      <c r="BN1092" s="7"/>
      <c r="BO1092" s="7"/>
      <c r="BP1092" s="7"/>
      <c r="BQ1092" s="7"/>
      <c r="BR1092" s="7"/>
      <c r="BT1092" s="8"/>
      <c r="BV1092" s="7"/>
      <c r="BW1092" s="7"/>
      <c r="BX1092" s="7"/>
      <c r="BY1092" s="7"/>
      <c r="BZ1092" s="7"/>
      <c r="CA1092" s="7"/>
    </row>
    <row r="1093" spans="1:79" x14ac:dyDescent="0.3">
      <c r="A1093" s="1" t="s">
        <v>3091</v>
      </c>
      <c r="B1093" s="1"/>
      <c r="C1093" s="1" t="s">
        <v>1878</v>
      </c>
      <c r="D1093" s="1"/>
      <c r="E1093" s="1"/>
      <c r="F1093" s="1"/>
      <c r="G1093" s="1"/>
      <c r="H1093" s="1">
        <v>22870.31</v>
      </c>
      <c r="I1093" s="1">
        <v>1.0900000000000001</v>
      </c>
      <c r="J1093" s="12">
        <v>1646.52</v>
      </c>
      <c r="K1093" s="5">
        <v>1679.41</v>
      </c>
      <c r="L1093" s="5">
        <v>4134.46</v>
      </c>
      <c r="M1093" s="13">
        <f t="shared" si="52"/>
        <v>1.0909452560390775E-2</v>
      </c>
      <c r="N1093" s="13">
        <f t="shared" ref="N1093:P1156" si="53">J1093/J1092-1</f>
        <v>9.3856707597428368E-3</v>
      </c>
      <c r="O1093" s="13">
        <f t="shared" si="53"/>
        <v>1.4908686561030837E-2</v>
      </c>
      <c r="P1093" s="13">
        <f t="shared" si="53"/>
        <v>9.93209243245885E-3</v>
      </c>
      <c r="Q1093" s="7"/>
      <c r="R1093" s="8"/>
      <c r="S1093" s="8"/>
      <c r="T1093" s="8"/>
      <c r="U1093" s="8"/>
      <c r="V1093" s="13"/>
      <c r="W1093" s="14"/>
      <c r="X1093" s="1"/>
      <c r="Y1093" s="1"/>
      <c r="Z1093" s="1"/>
      <c r="AA1093" s="1"/>
      <c r="AB1093" s="1"/>
      <c r="AC1093" s="1"/>
      <c r="AD1093" s="8"/>
      <c r="AE1093" s="8"/>
      <c r="AF1093" s="8"/>
      <c r="AG1093" s="8"/>
      <c r="AH1093" s="9"/>
      <c r="AI1093" s="8"/>
      <c r="AJ1093" s="13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7"/>
      <c r="BL1093" s="7"/>
      <c r="BM1093" s="7"/>
      <c r="BN1093" s="7"/>
      <c r="BO1093" s="7"/>
      <c r="BP1093" s="7"/>
      <c r="BQ1093" s="7"/>
      <c r="BR1093" s="7"/>
      <c r="BT1093" s="8"/>
      <c r="BV1093" s="7"/>
      <c r="BW1093" s="7"/>
      <c r="BX1093" s="7"/>
      <c r="BY1093" s="7"/>
      <c r="BZ1093" s="7"/>
      <c r="CA1093" s="7"/>
    </row>
    <row r="1094" spans="1:79" x14ac:dyDescent="0.3">
      <c r="A1094" s="1" t="s">
        <v>3092</v>
      </c>
      <c r="B1094" s="1"/>
      <c r="C1094" s="1" t="s">
        <v>1878</v>
      </c>
      <c r="D1094" s="1"/>
      <c r="E1094" s="1"/>
      <c r="F1094" s="1"/>
      <c r="G1094" s="1"/>
      <c r="H1094" s="1">
        <v>22523.4</v>
      </c>
      <c r="I1094" s="1">
        <v>-1.52</v>
      </c>
      <c r="J1094" s="12">
        <v>1612.7</v>
      </c>
      <c r="K1094" s="5">
        <v>1666.62</v>
      </c>
      <c r="L1094" s="5">
        <v>4101.1899999999996</v>
      </c>
      <c r="M1094" s="13">
        <f t="shared" si="52"/>
        <v>-1.5168574453079064E-2</v>
      </c>
      <c r="N1094" s="13">
        <f t="shared" si="53"/>
        <v>-2.0540291038068093E-2</v>
      </c>
      <c r="O1094" s="13">
        <f t="shared" si="53"/>
        <v>-7.6157698239264215E-3</v>
      </c>
      <c r="P1094" s="13">
        <f t="shared" si="53"/>
        <v>-8.0470000919105056E-3</v>
      </c>
      <c r="Q1094" s="7"/>
      <c r="R1094" s="8"/>
      <c r="S1094" s="8"/>
      <c r="T1094" s="8"/>
      <c r="U1094" s="8"/>
      <c r="V1094" s="13"/>
      <c r="W1094" s="14"/>
      <c r="X1094" s="1"/>
      <c r="Y1094" s="1"/>
      <c r="Z1094" s="1"/>
      <c r="AA1094" s="1"/>
      <c r="AB1094" s="1"/>
      <c r="AC1094" s="1"/>
      <c r="AD1094" s="8"/>
      <c r="AE1094" s="8"/>
      <c r="AF1094" s="8"/>
      <c r="AG1094" s="8"/>
      <c r="AH1094" s="9"/>
      <c r="AI1094" s="8"/>
      <c r="AJ1094" s="13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7"/>
      <c r="BL1094" s="7"/>
      <c r="BM1094" s="7"/>
      <c r="BN1094" s="7"/>
      <c r="BO1094" s="7"/>
      <c r="BP1094" s="7"/>
      <c r="BQ1094" s="7"/>
      <c r="BR1094" s="7"/>
      <c r="BT1094" s="8"/>
      <c r="BV1094" s="7"/>
      <c r="BW1094" s="7"/>
      <c r="BX1094" s="7"/>
      <c r="BY1094" s="7"/>
      <c r="BZ1094" s="7"/>
      <c r="CA1094" s="7"/>
    </row>
    <row r="1095" spans="1:79" x14ac:dyDescent="0.3">
      <c r="A1095" s="1" t="s">
        <v>3093</v>
      </c>
      <c r="B1095" s="1"/>
      <c r="C1095" s="1" t="s">
        <v>1878</v>
      </c>
      <c r="D1095" s="1"/>
      <c r="E1095" s="1"/>
      <c r="F1095" s="1"/>
      <c r="G1095" s="1"/>
      <c r="H1095" s="1">
        <v>22677.49</v>
      </c>
      <c r="I1095" s="1">
        <v>0.68</v>
      </c>
      <c r="J1095" s="12">
        <v>1624.51</v>
      </c>
      <c r="K1095" s="5">
        <v>1682.39</v>
      </c>
      <c r="L1095" s="5">
        <v>4134.5200000000004</v>
      </c>
      <c r="M1095" s="13">
        <f t="shared" si="52"/>
        <v>6.8413294618041576E-3</v>
      </c>
      <c r="N1095" s="13">
        <f t="shared" si="53"/>
        <v>7.3231227134618049E-3</v>
      </c>
      <c r="O1095" s="13">
        <f t="shared" si="53"/>
        <v>9.462264943418619E-3</v>
      </c>
      <c r="P1095" s="13">
        <f t="shared" si="53"/>
        <v>8.1269095067530994E-3</v>
      </c>
      <c r="Q1095" s="7"/>
      <c r="R1095" s="8"/>
      <c r="S1095" s="8"/>
      <c r="T1095" s="8"/>
      <c r="U1095" s="8"/>
      <c r="V1095" s="13"/>
      <c r="W1095" s="14"/>
      <c r="X1095" s="1"/>
      <c r="Y1095" s="1"/>
      <c r="Z1095" s="1"/>
      <c r="AA1095" s="1"/>
      <c r="AB1095" s="1"/>
      <c r="AC1095" s="1"/>
      <c r="AD1095" s="8"/>
      <c r="AE1095" s="8"/>
      <c r="AF1095" s="8"/>
      <c r="AG1095" s="8"/>
      <c r="AH1095" s="9"/>
      <c r="AI1095" s="8"/>
      <c r="AJ1095" s="13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7"/>
      <c r="BL1095" s="7"/>
      <c r="BM1095" s="7"/>
      <c r="BN1095" s="7"/>
      <c r="BO1095" s="7"/>
      <c r="BP1095" s="7"/>
      <c r="BQ1095" s="7"/>
      <c r="BR1095" s="7"/>
      <c r="BT1095" s="8"/>
      <c r="BV1095" s="7"/>
      <c r="BW1095" s="7"/>
      <c r="BX1095" s="7"/>
      <c r="BY1095" s="7"/>
      <c r="BZ1095" s="7"/>
      <c r="CA1095" s="7"/>
    </row>
    <row r="1096" spans="1:79" x14ac:dyDescent="0.3">
      <c r="A1096" s="1" t="s">
        <v>3094</v>
      </c>
      <c r="B1096" s="1"/>
      <c r="C1096" s="1" t="s">
        <v>1878</v>
      </c>
      <c r="D1096" s="1"/>
      <c r="E1096" s="1"/>
      <c r="F1096" s="1"/>
      <c r="G1096" s="1"/>
      <c r="H1096" s="1">
        <v>22743.79</v>
      </c>
      <c r="I1096" s="1">
        <v>0.28999999999999998</v>
      </c>
      <c r="J1096" s="12">
        <v>1631.79</v>
      </c>
      <c r="K1096" s="5">
        <v>1689.87</v>
      </c>
      <c r="L1096" s="5">
        <v>4161.04</v>
      </c>
      <c r="M1096" s="13">
        <f t="shared" si="52"/>
        <v>2.9236039790998536E-3</v>
      </c>
      <c r="N1096" s="13">
        <f t="shared" si="53"/>
        <v>4.4813512997765592E-3</v>
      </c>
      <c r="O1096" s="13">
        <f t="shared" si="53"/>
        <v>4.4460559085586215E-3</v>
      </c>
      <c r="P1096" s="13">
        <f t="shared" si="53"/>
        <v>6.4142875110047015E-3</v>
      </c>
      <c r="Q1096" s="7"/>
      <c r="R1096" s="8"/>
      <c r="S1096" s="8"/>
      <c r="T1096" s="8"/>
      <c r="U1096" s="8"/>
      <c r="V1096" s="13"/>
      <c r="W1096" s="14"/>
      <c r="X1096" s="1"/>
      <c r="Y1096" s="1"/>
      <c r="Z1096" s="1"/>
      <c r="AA1096" s="1"/>
      <c r="AB1096" s="1"/>
      <c r="AC1096" s="1"/>
      <c r="AD1096" s="8"/>
      <c r="AE1096" s="8"/>
      <c r="AF1096" s="8"/>
      <c r="AG1096" s="8"/>
      <c r="AH1096" s="9"/>
      <c r="AI1096" s="8"/>
      <c r="AJ1096" s="13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7"/>
      <c r="BL1096" s="7"/>
      <c r="BM1096" s="7"/>
      <c r="BN1096" s="7"/>
      <c r="BO1096" s="7"/>
      <c r="BP1096" s="7"/>
      <c r="BQ1096" s="7"/>
      <c r="BR1096" s="7"/>
      <c r="BT1096" s="8"/>
      <c r="BV1096" s="7"/>
      <c r="BW1096" s="7"/>
      <c r="BX1096" s="7"/>
      <c r="BY1096" s="7"/>
      <c r="BZ1096" s="7"/>
      <c r="CA1096" s="7"/>
    </row>
    <row r="1097" spans="1:79" x14ac:dyDescent="0.3">
      <c r="A1097" s="1" t="s">
        <v>3095</v>
      </c>
      <c r="B1097" s="1"/>
      <c r="C1097" s="1" t="s">
        <v>1878</v>
      </c>
      <c r="D1097" s="1"/>
      <c r="E1097" s="1"/>
      <c r="F1097" s="1"/>
      <c r="G1097" s="1"/>
      <c r="H1097" s="1">
        <v>22984.54</v>
      </c>
      <c r="I1097" s="1">
        <v>1.06</v>
      </c>
      <c r="J1097" s="12">
        <v>1646.47</v>
      </c>
      <c r="K1097" s="5">
        <v>1710.05</v>
      </c>
      <c r="L1097" s="5">
        <v>4220.16</v>
      </c>
      <c r="M1097" s="13">
        <f t="shared" si="52"/>
        <v>1.0585307022268564E-2</v>
      </c>
      <c r="N1097" s="13">
        <f t="shared" si="53"/>
        <v>8.9962556456406606E-3</v>
      </c>
      <c r="O1097" s="13">
        <f t="shared" si="53"/>
        <v>1.1941746998289871E-2</v>
      </c>
      <c r="P1097" s="13">
        <f t="shared" si="53"/>
        <v>1.4207986464922273E-2</v>
      </c>
      <c r="Q1097" s="7"/>
      <c r="R1097" s="8"/>
      <c r="S1097" s="8"/>
      <c r="T1097" s="8"/>
      <c r="U1097" s="8"/>
      <c r="V1097" s="13"/>
      <c r="W1097" s="14"/>
      <c r="X1097" s="1"/>
      <c r="Y1097" s="1"/>
      <c r="Z1097" s="1"/>
      <c r="AA1097" s="1"/>
      <c r="AB1097" s="1"/>
      <c r="AC1097" s="1"/>
      <c r="AD1097" s="8"/>
      <c r="AE1097" s="8"/>
      <c r="AF1097" s="8"/>
      <c r="AG1097" s="8"/>
      <c r="AH1097" s="9"/>
      <c r="AI1097" s="8"/>
      <c r="AJ1097" s="13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7"/>
      <c r="BL1097" s="7"/>
      <c r="BM1097" s="7"/>
      <c r="BN1097" s="7"/>
      <c r="BO1097" s="7"/>
      <c r="BP1097" s="7"/>
      <c r="BQ1097" s="7"/>
      <c r="BR1097" s="7"/>
      <c r="BT1097" s="8"/>
      <c r="BV1097" s="7"/>
      <c r="BW1097" s="7"/>
      <c r="BX1097" s="7"/>
      <c r="BY1097" s="7"/>
      <c r="BZ1097" s="7"/>
      <c r="CA1097" s="7"/>
    </row>
    <row r="1098" spans="1:79" x14ac:dyDescent="0.3">
      <c r="A1098" s="1" t="s">
        <v>3096</v>
      </c>
      <c r="B1098" s="1"/>
      <c r="C1098" s="1" t="s">
        <v>1878</v>
      </c>
      <c r="D1098" s="1"/>
      <c r="E1098" s="1"/>
      <c r="F1098" s="1"/>
      <c r="G1098" s="1"/>
      <c r="H1098" s="1">
        <v>23261.200000000001</v>
      </c>
      <c r="I1098" s="1">
        <v>1.2</v>
      </c>
      <c r="J1098" s="12">
        <v>1667.38</v>
      </c>
      <c r="K1098" s="5">
        <v>1721.83</v>
      </c>
      <c r="L1098" s="5">
        <v>4271.12</v>
      </c>
      <c r="M1098" s="13">
        <f t="shared" si="52"/>
        <v>1.2036786466033345E-2</v>
      </c>
      <c r="N1098" s="13">
        <f t="shared" si="53"/>
        <v>1.269989735616206E-2</v>
      </c>
      <c r="O1098" s="13">
        <f t="shared" si="53"/>
        <v>6.8886874652787089E-3</v>
      </c>
      <c r="P1098" s="13">
        <f t="shared" si="53"/>
        <v>1.2075371549893799E-2</v>
      </c>
      <c r="Q1098" s="7"/>
      <c r="R1098" s="8"/>
      <c r="S1098" s="8"/>
      <c r="T1098" s="8"/>
      <c r="U1098" s="8"/>
      <c r="V1098" s="13"/>
      <c r="W1098" s="14"/>
      <c r="X1098" s="1"/>
      <c r="Y1098" s="1"/>
      <c r="Z1098" s="1"/>
      <c r="AA1098" s="1"/>
      <c r="AB1098" s="1"/>
      <c r="AC1098" s="1"/>
      <c r="AD1098" s="8"/>
      <c r="AE1098" s="8"/>
      <c r="AF1098" s="8"/>
      <c r="AG1098" s="8"/>
      <c r="AH1098" s="9"/>
      <c r="AI1098" s="8"/>
      <c r="AJ1098" s="13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7"/>
      <c r="BL1098" s="7"/>
      <c r="BM1098" s="7"/>
      <c r="BN1098" s="7"/>
      <c r="BO1098" s="7"/>
      <c r="BP1098" s="7"/>
      <c r="BQ1098" s="7"/>
      <c r="BR1098" s="7"/>
      <c r="BT1098" s="8"/>
      <c r="BV1098" s="7"/>
      <c r="BW1098" s="7"/>
      <c r="BX1098" s="7"/>
      <c r="BY1098" s="7"/>
      <c r="BZ1098" s="7"/>
      <c r="CA1098" s="7"/>
    </row>
    <row r="1099" spans="1:79" x14ac:dyDescent="0.3">
      <c r="A1099" s="1" t="s">
        <v>3097</v>
      </c>
      <c r="B1099" s="1"/>
      <c r="C1099" s="1" t="s">
        <v>1878</v>
      </c>
      <c r="D1099" s="1"/>
      <c r="E1099" s="1"/>
      <c r="F1099" s="1"/>
      <c r="G1099" s="1"/>
      <c r="H1099" s="1">
        <v>23282.2</v>
      </c>
      <c r="I1099" s="1">
        <v>0.09</v>
      </c>
      <c r="J1099" s="12">
        <v>1668.54</v>
      </c>
      <c r="K1099" s="5">
        <v>1712.57</v>
      </c>
      <c r="L1099" s="5">
        <v>4275.97</v>
      </c>
      <c r="M1099" s="13">
        <f t="shared" si="52"/>
        <v>9.0279091362432951E-4</v>
      </c>
      <c r="N1099" s="13">
        <f t="shared" si="53"/>
        <v>6.9570223944137588E-4</v>
      </c>
      <c r="O1099" s="13">
        <f t="shared" si="53"/>
        <v>-5.3779989894472413E-3</v>
      </c>
      <c r="P1099" s="13">
        <f t="shared" si="53"/>
        <v>1.135533536871014E-3</v>
      </c>
      <c r="Q1099" s="7"/>
      <c r="R1099" s="8"/>
      <c r="S1099" s="8"/>
      <c r="T1099" s="8"/>
      <c r="U1099" s="8"/>
      <c r="V1099" s="13"/>
      <c r="W1099" s="14"/>
      <c r="X1099" s="1"/>
      <c r="Y1099" s="1"/>
      <c r="Z1099" s="1"/>
      <c r="AA1099" s="1"/>
      <c r="AB1099" s="1"/>
      <c r="AC1099" s="1"/>
      <c r="AD1099" s="8"/>
      <c r="AE1099" s="8"/>
      <c r="AF1099" s="8"/>
      <c r="AG1099" s="8"/>
      <c r="AH1099" s="9"/>
      <c r="AI1099" s="8"/>
      <c r="AJ1099" s="13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7"/>
      <c r="BL1099" s="7"/>
      <c r="BM1099" s="7"/>
      <c r="BN1099" s="7"/>
      <c r="BO1099" s="7"/>
      <c r="BP1099" s="7"/>
      <c r="BQ1099" s="7"/>
      <c r="BR1099" s="7"/>
      <c r="BT1099" s="8"/>
      <c r="BV1099" s="7"/>
      <c r="BW1099" s="7"/>
      <c r="BX1099" s="7"/>
      <c r="BY1099" s="7"/>
      <c r="BZ1099" s="7"/>
      <c r="CA1099" s="7"/>
    </row>
    <row r="1100" spans="1:79" x14ac:dyDescent="0.3">
      <c r="A1100" s="1" t="s">
        <v>3098</v>
      </c>
      <c r="B1100" s="1"/>
      <c r="C1100" s="1" t="s">
        <v>1878</v>
      </c>
      <c r="D1100" s="1"/>
      <c r="E1100" s="1"/>
      <c r="F1100" s="1"/>
      <c r="G1100" s="1"/>
      <c r="H1100" s="1">
        <v>23280.31</v>
      </c>
      <c r="I1100" s="1">
        <v>-0.01</v>
      </c>
      <c r="J1100" s="12">
        <v>1667.31</v>
      </c>
      <c r="K1100" s="5">
        <v>1711.83</v>
      </c>
      <c r="L1100" s="5">
        <v>4287.1000000000004</v>
      </c>
      <c r="M1100" s="13">
        <f t="shared" si="52"/>
        <v>-8.1177895559725322E-5</v>
      </c>
      <c r="N1100" s="13">
        <f t="shared" si="53"/>
        <v>-7.3717141932472252E-4</v>
      </c>
      <c r="O1100" s="13">
        <f t="shared" si="53"/>
        <v>-4.3209912587516275E-4</v>
      </c>
      <c r="P1100" s="13">
        <f t="shared" si="53"/>
        <v>2.6029181682754032E-3</v>
      </c>
      <c r="Q1100" s="7"/>
      <c r="R1100" s="8"/>
      <c r="S1100" s="8"/>
      <c r="T1100" s="8"/>
      <c r="U1100" s="8"/>
      <c r="V1100" s="13"/>
      <c r="W1100" s="14"/>
      <c r="X1100" s="1"/>
      <c r="Y1100" s="1"/>
      <c r="Z1100" s="1"/>
      <c r="AA1100" s="1"/>
      <c r="AB1100" s="1"/>
      <c r="AC1100" s="1"/>
      <c r="AD1100" s="8"/>
      <c r="AE1100" s="8"/>
      <c r="AF1100" s="8"/>
      <c r="AG1100" s="8"/>
      <c r="AH1100" s="9"/>
      <c r="AI1100" s="8"/>
      <c r="AJ1100" s="13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7"/>
      <c r="BL1100" s="7"/>
      <c r="BM1100" s="7"/>
      <c r="BN1100" s="7"/>
      <c r="BO1100" s="7"/>
      <c r="BP1100" s="7"/>
      <c r="BQ1100" s="7"/>
      <c r="BR1100" s="7"/>
      <c r="BT1100" s="8"/>
      <c r="BV1100" s="7"/>
      <c r="BW1100" s="7"/>
      <c r="BX1100" s="7"/>
      <c r="BY1100" s="7"/>
      <c r="BZ1100" s="7"/>
      <c r="CA1100" s="7"/>
    </row>
    <row r="1101" spans="1:79" x14ac:dyDescent="0.3">
      <c r="A1101" s="1" t="s">
        <v>3099</v>
      </c>
      <c r="B1101" s="1"/>
      <c r="C1101" s="1" t="s">
        <v>1878</v>
      </c>
      <c r="D1101" s="1"/>
      <c r="E1101" s="1"/>
      <c r="F1101" s="1"/>
      <c r="G1101" s="1"/>
      <c r="H1101" s="1">
        <v>23245.43</v>
      </c>
      <c r="I1101" s="1">
        <v>-0.15</v>
      </c>
      <c r="J1101" s="12">
        <v>1665.48</v>
      </c>
      <c r="K1101" s="5">
        <v>1708.16</v>
      </c>
      <c r="L1101" s="5">
        <v>4315.8100000000004</v>
      </c>
      <c r="M1101" s="13">
        <f t="shared" si="52"/>
        <v>-1.4982618358604372E-3</v>
      </c>
      <c r="N1101" s="13">
        <f t="shared" si="53"/>
        <v>-1.0975763355344226E-3</v>
      </c>
      <c r="O1101" s="13">
        <f t="shared" si="53"/>
        <v>-2.1439044764958171E-3</v>
      </c>
      <c r="P1101" s="13">
        <f t="shared" si="53"/>
        <v>6.6968346901168374E-3</v>
      </c>
      <c r="Q1101" s="7"/>
      <c r="R1101" s="8"/>
      <c r="S1101" s="8"/>
      <c r="T1101" s="8"/>
      <c r="U1101" s="8"/>
      <c r="V1101" s="13"/>
      <c r="W1101" s="14"/>
      <c r="X1101" s="1"/>
      <c r="Y1101" s="1"/>
      <c r="Z1101" s="1"/>
      <c r="AA1101" s="1"/>
      <c r="AB1101" s="1"/>
      <c r="AC1101" s="1"/>
      <c r="AD1101" s="8"/>
      <c r="AE1101" s="8"/>
      <c r="AF1101" s="8"/>
      <c r="AG1101" s="8"/>
      <c r="AH1101" s="9"/>
      <c r="AI1101" s="8"/>
      <c r="AJ1101" s="13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7"/>
      <c r="BL1101" s="7"/>
      <c r="BM1101" s="7"/>
      <c r="BN1101" s="7"/>
      <c r="BO1101" s="7"/>
      <c r="BP1101" s="7"/>
      <c r="BQ1101" s="7"/>
      <c r="BR1101" s="7"/>
      <c r="BT1101" s="8"/>
      <c r="BV1101" s="7"/>
      <c r="BW1101" s="7"/>
      <c r="BX1101" s="7"/>
      <c r="BY1101" s="7"/>
      <c r="BZ1101" s="7"/>
      <c r="CA1101" s="7"/>
    </row>
    <row r="1102" spans="1:79" x14ac:dyDescent="0.3">
      <c r="A1102" s="1" t="s">
        <v>3100</v>
      </c>
      <c r="B1102" s="1"/>
      <c r="C1102" s="1" t="s">
        <v>1878</v>
      </c>
      <c r="D1102" s="1"/>
      <c r="E1102" s="1"/>
      <c r="F1102" s="1"/>
      <c r="G1102" s="1"/>
      <c r="H1102" s="1">
        <v>22891.66</v>
      </c>
      <c r="I1102" s="1">
        <v>-1.52</v>
      </c>
      <c r="J1102" s="12">
        <v>1635.67</v>
      </c>
      <c r="K1102" s="5">
        <v>1685.16</v>
      </c>
      <c r="L1102" s="5">
        <v>4273.2700000000004</v>
      </c>
      <c r="M1102" s="13">
        <f t="shared" si="52"/>
        <v>-1.521890539344728E-2</v>
      </c>
      <c r="N1102" s="13">
        <f t="shared" si="53"/>
        <v>-1.7898743905660819E-2</v>
      </c>
      <c r="O1102" s="13">
        <f t="shared" si="53"/>
        <v>-1.346478081678526E-2</v>
      </c>
      <c r="P1102" s="13">
        <f t="shared" si="53"/>
        <v>-9.8567823884739836E-3</v>
      </c>
      <c r="Q1102" s="7"/>
      <c r="R1102" s="8"/>
      <c r="S1102" s="8"/>
      <c r="T1102" s="8"/>
      <c r="U1102" s="8"/>
      <c r="V1102" s="13"/>
      <c r="W1102" s="14"/>
      <c r="X1102" s="1"/>
      <c r="Y1102" s="1"/>
      <c r="Z1102" s="1"/>
      <c r="AA1102" s="1"/>
      <c r="AB1102" s="1"/>
      <c r="AC1102" s="1"/>
      <c r="AD1102" s="8"/>
      <c r="AE1102" s="8"/>
      <c r="AF1102" s="8"/>
      <c r="AG1102" s="8"/>
      <c r="AH1102" s="9"/>
      <c r="AI1102" s="8"/>
      <c r="AJ1102" s="13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7"/>
      <c r="BL1102" s="7"/>
      <c r="BM1102" s="7"/>
      <c r="BN1102" s="7"/>
      <c r="BO1102" s="7"/>
      <c r="BP1102" s="7"/>
      <c r="BQ1102" s="7"/>
      <c r="BR1102" s="7"/>
      <c r="BT1102" s="8"/>
      <c r="BV1102" s="7"/>
      <c r="BW1102" s="7"/>
      <c r="BX1102" s="7"/>
      <c r="BY1102" s="7"/>
      <c r="BZ1102" s="7"/>
      <c r="CA1102" s="7"/>
    </row>
    <row r="1103" spans="1:79" x14ac:dyDescent="0.3">
      <c r="A1103" s="1" t="s">
        <v>3101</v>
      </c>
      <c r="B1103" s="1"/>
      <c r="C1103" s="1" t="s">
        <v>1878</v>
      </c>
      <c r="D1103" s="1"/>
      <c r="E1103" s="1"/>
      <c r="F1103" s="1"/>
      <c r="G1103" s="1"/>
      <c r="H1103" s="1">
        <v>23290.65</v>
      </c>
      <c r="I1103" s="1">
        <v>1.74</v>
      </c>
      <c r="J1103" s="12">
        <v>1668.9</v>
      </c>
      <c r="K1103" s="5">
        <v>1701.7</v>
      </c>
      <c r="L1103" s="5">
        <v>4289.37</v>
      </c>
      <c r="M1103" s="13">
        <f t="shared" si="52"/>
        <v>1.7429491788712559E-2</v>
      </c>
      <c r="N1103" s="13">
        <f t="shared" si="53"/>
        <v>2.0315833878471912E-2</v>
      </c>
      <c r="O1103" s="13">
        <f t="shared" si="53"/>
        <v>9.8150917420303241E-3</v>
      </c>
      <c r="P1103" s="13">
        <f t="shared" si="53"/>
        <v>3.7676065401903713E-3</v>
      </c>
      <c r="Q1103" s="7"/>
      <c r="R1103" s="8"/>
      <c r="S1103" s="8"/>
      <c r="T1103" s="8"/>
      <c r="U1103" s="8"/>
      <c r="V1103" s="13"/>
      <c r="W1103" s="14"/>
      <c r="X1103" s="1"/>
      <c r="Y1103" s="1"/>
      <c r="Z1103" s="1"/>
      <c r="AA1103" s="1"/>
      <c r="AB1103" s="1"/>
      <c r="AC1103" s="1"/>
      <c r="AD1103" s="8"/>
      <c r="AE1103" s="8"/>
      <c r="AF1103" s="8"/>
      <c r="AG1103" s="8"/>
      <c r="AH1103" s="9"/>
      <c r="AI1103" s="8"/>
      <c r="AJ1103" s="13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7"/>
      <c r="BL1103" s="7"/>
      <c r="BM1103" s="7"/>
      <c r="BN1103" s="7"/>
      <c r="BO1103" s="7"/>
      <c r="BP1103" s="7"/>
      <c r="BQ1103" s="7"/>
      <c r="BR1103" s="7"/>
      <c r="BT1103" s="8"/>
      <c r="BV1103" s="7"/>
      <c r="BW1103" s="7"/>
      <c r="BX1103" s="7"/>
      <c r="BY1103" s="7"/>
      <c r="BZ1103" s="7"/>
      <c r="CA1103" s="7"/>
    </row>
    <row r="1104" spans="1:79" x14ac:dyDescent="0.3">
      <c r="A1104" s="1" t="s">
        <v>3102</v>
      </c>
      <c r="B1104" s="1"/>
      <c r="C1104" s="1" t="s">
        <v>1878</v>
      </c>
      <c r="D1104" s="1"/>
      <c r="E1104" s="1"/>
      <c r="F1104" s="1"/>
      <c r="G1104" s="1"/>
      <c r="H1104" s="1">
        <v>23421.78</v>
      </c>
      <c r="I1104" s="1">
        <v>0.56000000000000005</v>
      </c>
      <c r="J1104" s="12">
        <v>1676.25</v>
      </c>
      <c r="K1104" s="5">
        <v>1713.22</v>
      </c>
      <c r="L1104" s="5">
        <v>4340.1099999999997</v>
      </c>
      <c r="M1104" s="13">
        <f t="shared" si="52"/>
        <v>5.6301563073593019E-3</v>
      </c>
      <c r="N1104" s="13">
        <f t="shared" si="53"/>
        <v>4.4040985079991657E-3</v>
      </c>
      <c r="O1104" s="13">
        <f t="shared" si="53"/>
        <v>6.7697008873479625E-3</v>
      </c>
      <c r="P1104" s="13">
        <f t="shared" si="53"/>
        <v>1.1829242989063626E-2</v>
      </c>
      <c r="Q1104" s="7"/>
      <c r="R1104" s="8"/>
      <c r="S1104" s="8"/>
      <c r="T1104" s="8"/>
      <c r="U1104" s="8"/>
      <c r="V1104" s="13"/>
      <c r="W1104" s="14"/>
      <c r="X1104" s="1"/>
      <c r="Y1104" s="1"/>
      <c r="Z1104" s="1"/>
      <c r="AA1104" s="1"/>
      <c r="AB1104" s="1"/>
      <c r="AC1104" s="1"/>
      <c r="AD1104" s="8"/>
      <c r="AE1104" s="8"/>
      <c r="AF1104" s="8"/>
      <c r="AG1104" s="8"/>
      <c r="AH1104" s="9"/>
      <c r="AI1104" s="8"/>
      <c r="AJ1104" s="13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7"/>
      <c r="BL1104" s="7"/>
      <c r="BM1104" s="7"/>
      <c r="BN1104" s="7"/>
      <c r="BO1104" s="7"/>
      <c r="BP1104" s="7"/>
      <c r="BQ1104" s="7"/>
      <c r="BR1104" s="7"/>
      <c r="BT1104" s="8"/>
      <c r="BV1104" s="7"/>
      <c r="BW1104" s="7"/>
      <c r="BX1104" s="7"/>
      <c r="BY1104" s="7"/>
      <c r="BZ1104" s="7"/>
      <c r="CA1104" s="7"/>
    </row>
    <row r="1105" spans="1:79" x14ac:dyDescent="0.3">
      <c r="A1105" s="1" t="s">
        <v>3103</v>
      </c>
      <c r="B1105" s="1"/>
      <c r="C1105" s="1" t="s">
        <v>1878</v>
      </c>
      <c r="D1105" s="1"/>
      <c r="E1105" s="1"/>
      <c r="F1105" s="1"/>
      <c r="G1105" s="1"/>
      <c r="H1105" s="1">
        <v>23541.74</v>
      </c>
      <c r="I1105" s="1">
        <v>0.51</v>
      </c>
      <c r="J1105" s="12">
        <v>1688.11</v>
      </c>
      <c r="K1105" s="5">
        <v>1720.72</v>
      </c>
      <c r="L1105" s="5">
        <v>4331.59</v>
      </c>
      <c r="M1105" s="13">
        <f t="shared" si="52"/>
        <v>5.1217285791260725E-3</v>
      </c>
      <c r="N1105" s="13">
        <f t="shared" si="53"/>
        <v>7.0753169276658312E-3</v>
      </c>
      <c r="O1105" s="13">
        <f t="shared" si="53"/>
        <v>4.3777214835223344E-3</v>
      </c>
      <c r="P1105" s="13">
        <f t="shared" si="53"/>
        <v>-1.9630838849705734E-3</v>
      </c>
      <c r="Q1105" s="7"/>
      <c r="R1105" s="8"/>
      <c r="S1105" s="8"/>
      <c r="T1105" s="8"/>
      <c r="U1105" s="8"/>
      <c r="V1105" s="13"/>
      <c r="W1105" s="14"/>
      <c r="X1105" s="1"/>
      <c r="Y1105" s="1"/>
      <c r="Z1105" s="1"/>
      <c r="AA1105" s="1"/>
      <c r="AB1105" s="1"/>
      <c r="AC1105" s="1"/>
      <c r="AD1105" s="8"/>
      <c r="AE1105" s="8"/>
      <c r="AF1105" s="8"/>
      <c r="AG1105" s="8"/>
      <c r="AH1105" s="9"/>
      <c r="AI1105" s="8"/>
      <c r="AJ1105" s="13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7"/>
      <c r="BL1105" s="7"/>
      <c r="BM1105" s="7"/>
      <c r="BN1105" s="7"/>
      <c r="BO1105" s="7"/>
      <c r="BP1105" s="7"/>
      <c r="BQ1105" s="7"/>
      <c r="BR1105" s="7"/>
      <c r="BT1105" s="8"/>
      <c r="BV1105" s="7"/>
      <c r="BW1105" s="7"/>
      <c r="BX1105" s="7"/>
      <c r="BY1105" s="7"/>
      <c r="BZ1105" s="7"/>
      <c r="CA1105" s="7"/>
    </row>
    <row r="1106" spans="1:79" x14ac:dyDescent="0.3">
      <c r="A1106" s="1" t="s">
        <v>3104</v>
      </c>
      <c r="B1106" s="1"/>
      <c r="C1106" s="1" t="s">
        <v>1878</v>
      </c>
      <c r="D1106" s="1"/>
      <c r="E1106" s="1"/>
      <c r="F1106" s="1"/>
      <c r="G1106" s="1"/>
      <c r="H1106" s="1">
        <v>23607.7</v>
      </c>
      <c r="I1106" s="1">
        <v>0.28000000000000003</v>
      </c>
      <c r="J1106" s="12">
        <v>1690.71</v>
      </c>
      <c r="K1106" s="5">
        <v>1732.93</v>
      </c>
      <c r="L1106" s="5">
        <v>4360.8100000000004</v>
      </c>
      <c r="M1106" s="13">
        <f t="shared" si="52"/>
        <v>2.8018319801339509E-3</v>
      </c>
      <c r="N1106" s="13">
        <f t="shared" si="53"/>
        <v>1.5401839927493555E-3</v>
      </c>
      <c r="O1106" s="13">
        <f t="shared" si="53"/>
        <v>7.0958668464364827E-3</v>
      </c>
      <c r="P1106" s="13">
        <f t="shared" si="53"/>
        <v>6.7457908066090866E-3</v>
      </c>
      <c r="Q1106" s="7"/>
      <c r="R1106" s="8"/>
      <c r="S1106" s="8"/>
      <c r="T1106" s="8"/>
      <c r="U1106" s="8"/>
      <c r="V1106" s="13"/>
      <c r="W1106" s="14"/>
      <c r="X1106" s="1"/>
      <c r="Y1106" s="1"/>
      <c r="Z1106" s="1"/>
      <c r="AA1106" s="1"/>
      <c r="AB1106" s="1"/>
      <c r="AC1106" s="1"/>
      <c r="AD1106" s="8"/>
      <c r="AE1106" s="8"/>
      <c r="AF1106" s="8"/>
      <c r="AG1106" s="8"/>
      <c r="AH1106" s="9"/>
      <c r="AI1106" s="8"/>
      <c r="AJ1106" s="13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7"/>
      <c r="BL1106" s="7"/>
      <c r="BM1106" s="7"/>
      <c r="BN1106" s="7"/>
      <c r="BO1106" s="7"/>
      <c r="BP1106" s="7"/>
      <c r="BQ1106" s="7"/>
      <c r="BR1106" s="7"/>
      <c r="BT1106" s="8"/>
      <c r="BV1106" s="7"/>
      <c r="BW1106" s="7"/>
      <c r="BX1106" s="7"/>
      <c r="BY1106" s="7"/>
      <c r="BZ1106" s="7"/>
      <c r="CA1106" s="7"/>
    </row>
    <row r="1107" spans="1:79" x14ac:dyDescent="0.3">
      <c r="A1107" s="1" t="s">
        <v>3105</v>
      </c>
      <c r="B1107" s="1"/>
      <c r="C1107" s="1" t="s">
        <v>1878</v>
      </c>
      <c r="D1107" s="1"/>
      <c r="E1107" s="1"/>
      <c r="F1107" s="1"/>
      <c r="G1107" s="1"/>
      <c r="H1107" s="1">
        <v>23506.94</v>
      </c>
      <c r="I1107" s="1">
        <v>-0.43</v>
      </c>
      <c r="J1107" s="12">
        <v>1682.45</v>
      </c>
      <c r="K1107" s="5">
        <v>1728.42</v>
      </c>
      <c r="L1107" s="5">
        <v>4371.0600000000004</v>
      </c>
      <c r="M1107" s="13">
        <f t="shared" si="52"/>
        <v>-4.2680989677097436E-3</v>
      </c>
      <c r="N1107" s="13">
        <f t="shared" si="53"/>
        <v>-4.8855214673125813E-3</v>
      </c>
      <c r="O1107" s="13">
        <f t="shared" si="53"/>
        <v>-2.6025286653240665E-3</v>
      </c>
      <c r="P1107" s="13">
        <f t="shared" si="53"/>
        <v>2.3504807593084376E-3</v>
      </c>
      <c r="Q1107" s="7"/>
      <c r="R1107" s="8"/>
      <c r="S1107" s="8"/>
      <c r="T1107" s="8"/>
      <c r="U1107" s="8"/>
      <c r="V1107" s="13"/>
      <c r="W1107" s="14"/>
      <c r="X1107" s="1"/>
      <c r="Y1107" s="1"/>
      <c r="Z1107" s="1"/>
      <c r="AA1107" s="1"/>
      <c r="AB1107" s="1"/>
      <c r="AC1107" s="1"/>
      <c r="AD1107" s="8"/>
      <c r="AE1107" s="8"/>
      <c r="AF1107" s="8"/>
      <c r="AG1107" s="8"/>
      <c r="AH1107" s="9"/>
      <c r="AI1107" s="8"/>
      <c r="AJ1107" s="13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7"/>
      <c r="BL1107" s="7"/>
      <c r="BM1107" s="7"/>
      <c r="BN1107" s="7"/>
      <c r="BO1107" s="7"/>
      <c r="BP1107" s="7"/>
      <c r="BQ1107" s="7"/>
      <c r="BR1107" s="7"/>
      <c r="BT1107" s="8"/>
      <c r="BV1107" s="7"/>
      <c r="BW1107" s="7"/>
      <c r="BX1107" s="7"/>
      <c r="BY1107" s="7"/>
      <c r="BZ1107" s="7"/>
      <c r="CA1107" s="7"/>
    </row>
    <row r="1108" spans="1:79" x14ac:dyDescent="0.3">
      <c r="A1108" s="1" t="s">
        <v>3106</v>
      </c>
      <c r="B1108" s="1"/>
      <c r="C1108" s="1" t="s">
        <v>1878</v>
      </c>
      <c r="D1108" s="1"/>
      <c r="E1108" s="1"/>
      <c r="F1108" s="1"/>
      <c r="G1108" s="1"/>
      <c r="H1108" s="1">
        <v>23738.38</v>
      </c>
      <c r="I1108" s="1">
        <v>0.98</v>
      </c>
      <c r="J1108" s="12">
        <v>1701.95</v>
      </c>
      <c r="K1108" s="5">
        <v>1741.43</v>
      </c>
      <c r="L1108" s="5">
        <v>4386.28</v>
      </c>
      <c r="M1108" s="13">
        <f t="shared" si="52"/>
        <v>9.8456030431866015E-3</v>
      </c>
      <c r="N1108" s="13">
        <f t="shared" si="53"/>
        <v>1.1590240423192455E-2</v>
      </c>
      <c r="O1108" s="13">
        <f t="shared" si="53"/>
        <v>7.5271056803323244E-3</v>
      </c>
      <c r="P1108" s="13">
        <f t="shared" si="53"/>
        <v>3.4819929262008831E-3</v>
      </c>
      <c r="Q1108" s="7"/>
      <c r="R1108" s="8"/>
      <c r="S1108" s="8"/>
      <c r="T1108" s="8"/>
      <c r="U1108" s="8"/>
      <c r="V1108" s="13"/>
      <c r="W1108" s="14"/>
      <c r="X1108" s="1"/>
      <c r="Y1108" s="1"/>
      <c r="Z1108" s="1"/>
      <c r="AA1108" s="1"/>
      <c r="AB1108" s="1"/>
      <c r="AC1108" s="1"/>
      <c r="AD1108" s="8"/>
      <c r="AE1108" s="8"/>
      <c r="AF1108" s="8"/>
      <c r="AG1108" s="8"/>
      <c r="AH1108" s="9"/>
      <c r="AI1108" s="8"/>
      <c r="AJ1108" s="13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7"/>
      <c r="BL1108" s="7"/>
      <c r="BM1108" s="7"/>
      <c r="BN1108" s="7"/>
      <c r="BO1108" s="7"/>
      <c r="BP1108" s="7"/>
      <c r="BQ1108" s="7"/>
      <c r="BR1108" s="7"/>
      <c r="BT1108" s="8"/>
      <c r="BV1108" s="7"/>
      <c r="BW1108" s="7"/>
      <c r="BX1108" s="7"/>
      <c r="BY1108" s="7"/>
      <c r="BZ1108" s="7"/>
      <c r="CA1108" s="7"/>
    </row>
    <row r="1109" spans="1:79" x14ac:dyDescent="0.3">
      <c r="A1109" s="1" t="s">
        <v>3107</v>
      </c>
      <c r="B1109" s="1"/>
      <c r="C1109" s="1" t="s">
        <v>1878</v>
      </c>
      <c r="D1109" s="1"/>
      <c r="E1109" s="1"/>
      <c r="F1109" s="1"/>
      <c r="G1109" s="1"/>
      <c r="H1109" s="1">
        <v>23665.75</v>
      </c>
      <c r="I1109" s="1">
        <v>-0.31</v>
      </c>
      <c r="J1109" s="12">
        <v>1693.52</v>
      </c>
      <c r="K1109" s="5">
        <v>1739.7</v>
      </c>
      <c r="L1109" s="5">
        <v>4392.0600000000004</v>
      </c>
      <c r="M1109" s="13">
        <f t="shared" si="52"/>
        <v>-3.0596022137989731E-3</v>
      </c>
      <c r="N1109" s="13">
        <f t="shared" si="53"/>
        <v>-4.9531419841946089E-3</v>
      </c>
      <c r="O1109" s="13">
        <f t="shared" si="53"/>
        <v>-9.9343642868221504E-4</v>
      </c>
      <c r="P1109" s="13">
        <f t="shared" si="53"/>
        <v>1.317745333175413E-3</v>
      </c>
      <c r="Q1109" s="7"/>
      <c r="R1109" s="8"/>
      <c r="S1109" s="8"/>
      <c r="T1109" s="8"/>
      <c r="U1109" s="8"/>
      <c r="V1109" s="13"/>
      <c r="W1109" s="14"/>
      <c r="X1109" s="1"/>
      <c r="Y1109" s="1"/>
      <c r="Z1109" s="1"/>
      <c r="AA1109" s="1"/>
      <c r="AB1109" s="1"/>
      <c r="AC1109" s="1"/>
      <c r="AD1109" s="8"/>
      <c r="AE1109" s="8"/>
      <c r="AF1109" s="8"/>
      <c r="AG1109" s="8"/>
      <c r="AH1109" s="9"/>
      <c r="AI1109" s="8"/>
      <c r="AJ1109" s="13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7"/>
      <c r="BL1109" s="7"/>
      <c r="BM1109" s="7"/>
      <c r="BN1109" s="7"/>
      <c r="BO1109" s="7"/>
      <c r="BP1109" s="7"/>
      <c r="BQ1109" s="7"/>
      <c r="BR1109" s="7"/>
      <c r="BT1109" s="8"/>
      <c r="BV1109" s="7"/>
      <c r="BW1109" s="7"/>
      <c r="BX1109" s="7"/>
      <c r="BY1109" s="7"/>
      <c r="BZ1109" s="7"/>
      <c r="CA1109" s="7"/>
    </row>
    <row r="1110" spans="1:79" x14ac:dyDescent="0.3">
      <c r="A1110" s="1" t="s">
        <v>3108</v>
      </c>
      <c r="B1110" s="1"/>
      <c r="C1110" s="1" t="s">
        <v>1878</v>
      </c>
      <c r="D1110" s="1"/>
      <c r="E1110" s="1"/>
      <c r="F1110" s="1"/>
      <c r="G1110" s="1"/>
      <c r="H1110" s="1">
        <v>23506.95</v>
      </c>
      <c r="I1110" s="1">
        <v>-0.67</v>
      </c>
      <c r="J1110" s="12">
        <v>1678.76</v>
      </c>
      <c r="K1110" s="5">
        <v>1727.63</v>
      </c>
      <c r="L1110" s="5">
        <v>4391.37</v>
      </c>
      <c r="M1110" s="13">
        <f t="shared" si="52"/>
        <v>-6.7101190539069488E-3</v>
      </c>
      <c r="N1110" s="13">
        <f t="shared" si="53"/>
        <v>-8.7155746610609874E-3</v>
      </c>
      <c r="O1110" s="13">
        <f t="shared" si="53"/>
        <v>-6.9379778122664604E-3</v>
      </c>
      <c r="P1110" s="13">
        <f t="shared" si="53"/>
        <v>-1.5710167893889793E-4</v>
      </c>
      <c r="Q1110" s="7"/>
      <c r="R1110" s="8"/>
      <c r="S1110" s="8"/>
      <c r="T1110" s="8"/>
      <c r="U1110" s="8"/>
      <c r="V1110" s="13"/>
      <c r="W1110" s="14"/>
      <c r="X1110" s="1"/>
      <c r="Y1110" s="1"/>
      <c r="Z1110" s="1"/>
      <c r="AA1110" s="1"/>
      <c r="AB1110" s="1"/>
      <c r="AC1110" s="1"/>
      <c r="AD1110" s="8"/>
      <c r="AE1110" s="8"/>
      <c r="AF1110" s="8"/>
      <c r="AG1110" s="8"/>
      <c r="AH1110" s="9"/>
      <c r="AI1110" s="8"/>
      <c r="AJ1110" s="13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7"/>
      <c r="BL1110" s="7"/>
      <c r="BM1110" s="7"/>
      <c r="BN1110" s="7"/>
      <c r="BO1110" s="7"/>
      <c r="BP1110" s="7"/>
      <c r="BQ1110" s="7"/>
      <c r="BR1110" s="7"/>
      <c r="BT1110" s="8"/>
      <c r="BV1110" s="7"/>
      <c r="BW1110" s="7"/>
      <c r="BX1110" s="7"/>
      <c r="BY1110" s="7"/>
      <c r="BZ1110" s="7"/>
      <c r="CA1110" s="7"/>
    </row>
    <row r="1111" spans="1:79" x14ac:dyDescent="0.3">
      <c r="A1111" s="1" t="s">
        <v>3109</v>
      </c>
      <c r="B1111" s="1"/>
      <c r="C1111" s="1" t="s">
        <v>1878</v>
      </c>
      <c r="D1111" s="1"/>
      <c r="E1111" s="1"/>
      <c r="F1111" s="1"/>
      <c r="G1111" s="1"/>
      <c r="H1111" s="1">
        <v>23669.64</v>
      </c>
      <c r="I1111" s="1">
        <v>0.69</v>
      </c>
      <c r="J1111" s="12">
        <v>1692.38</v>
      </c>
      <c r="K1111" s="5">
        <v>1722.8</v>
      </c>
      <c r="L1111" s="5">
        <v>4389.3100000000004</v>
      </c>
      <c r="M1111" s="13">
        <f t="shared" si="52"/>
        <v>6.9209318946097387E-3</v>
      </c>
      <c r="N1111" s="13">
        <f t="shared" si="53"/>
        <v>8.1131311205890899E-3</v>
      </c>
      <c r="O1111" s="13">
        <f t="shared" si="53"/>
        <v>-2.7957375132408036E-3</v>
      </c>
      <c r="P1111" s="13">
        <f t="shared" si="53"/>
        <v>-4.691018975854222E-4</v>
      </c>
      <c r="Q1111" s="7"/>
      <c r="R1111" s="8"/>
      <c r="S1111" s="8"/>
      <c r="T1111" s="8"/>
      <c r="U1111" s="8"/>
      <c r="V1111" s="13"/>
      <c r="W1111" s="14"/>
      <c r="X1111" s="1"/>
      <c r="Y1111" s="1"/>
      <c r="Z1111" s="1"/>
      <c r="AA1111" s="1"/>
      <c r="AB1111" s="1"/>
      <c r="AC1111" s="1"/>
      <c r="AD1111" s="8"/>
      <c r="AE1111" s="8"/>
      <c r="AF1111" s="8"/>
      <c r="AG1111" s="8"/>
      <c r="AH1111" s="9"/>
      <c r="AI1111" s="8"/>
      <c r="AJ1111" s="13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7"/>
      <c r="BL1111" s="7"/>
      <c r="BM1111" s="7"/>
      <c r="BN1111" s="7"/>
      <c r="BO1111" s="7"/>
      <c r="BP1111" s="7"/>
      <c r="BQ1111" s="7"/>
      <c r="BR1111" s="7"/>
      <c r="BT1111" s="8"/>
      <c r="BV1111" s="7"/>
      <c r="BW1111" s="7"/>
      <c r="BX1111" s="7"/>
      <c r="BY1111" s="7"/>
      <c r="BZ1111" s="7"/>
      <c r="CA1111" s="7"/>
    </row>
    <row r="1112" spans="1:79" x14ac:dyDescent="0.3">
      <c r="A1112" s="1" t="s">
        <v>3110</v>
      </c>
      <c r="B1112" s="1"/>
      <c r="C1112" s="1" t="s">
        <v>1878</v>
      </c>
      <c r="D1112" s="1"/>
      <c r="E1112" s="1"/>
      <c r="F1112" s="1"/>
      <c r="G1112" s="1"/>
      <c r="H1112" s="1">
        <v>23673.81</v>
      </c>
      <c r="I1112" s="1">
        <v>0.02</v>
      </c>
      <c r="J1112" s="12">
        <v>1690.6</v>
      </c>
      <c r="K1112" s="5">
        <v>1717.27</v>
      </c>
      <c r="L1112" s="5">
        <v>4406.9399999999996</v>
      </c>
      <c r="M1112" s="13">
        <f t="shared" si="52"/>
        <v>1.7617504955724783E-4</v>
      </c>
      <c r="N1112" s="13">
        <f t="shared" si="53"/>
        <v>-1.0517732424161208E-3</v>
      </c>
      <c r="O1112" s="13">
        <f t="shared" si="53"/>
        <v>-3.209890875319199E-3</v>
      </c>
      <c r="P1112" s="13">
        <f t="shared" si="53"/>
        <v>4.016576637330127E-3</v>
      </c>
      <c r="Q1112" s="7"/>
      <c r="R1112" s="8"/>
      <c r="S1112" s="8"/>
      <c r="T1112" s="8"/>
      <c r="U1112" s="8"/>
      <c r="V1112" s="13"/>
      <c r="W1112" s="14"/>
      <c r="X1112" s="1"/>
      <c r="Y1112" s="1"/>
      <c r="Z1112" s="1"/>
      <c r="AA1112" s="1"/>
      <c r="AB1112" s="1"/>
      <c r="AC1112" s="1"/>
      <c r="AD1112" s="8"/>
      <c r="AE1112" s="8"/>
      <c r="AF1112" s="8"/>
      <c r="AG1112" s="8"/>
      <c r="AH1112" s="9"/>
      <c r="AI1112" s="8"/>
      <c r="AJ1112" s="13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7"/>
      <c r="BL1112" s="7"/>
      <c r="BM1112" s="7"/>
      <c r="BN1112" s="7"/>
      <c r="BO1112" s="7"/>
      <c r="BP1112" s="7"/>
      <c r="BQ1112" s="7"/>
      <c r="BR1112" s="7"/>
      <c r="BT1112" s="8"/>
      <c r="BV1112" s="7"/>
      <c r="BW1112" s="7"/>
      <c r="BX1112" s="7"/>
      <c r="BY1112" s="7"/>
      <c r="BZ1112" s="7"/>
      <c r="CA1112" s="7"/>
    </row>
    <row r="1113" spans="1:79" x14ac:dyDescent="0.3">
      <c r="A1113" s="1" t="s">
        <v>3111</v>
      </c>
      <c r="B1113" s="1"/>
      <c r="C1113" s="1" t="s">
        <v>1878</v>
      </c>
      <c r="D1113" s="1"/>
      <c r="E1113" s="1"/>
      <c r="F1113" s="1"/>
      <c r="G1113" s="1"/>
      <c r="H1113" s="1">
        <v>23422.03</v>
      </c>
      <c r="I1113" s="1">
        <v>-1.06</v>
      </c>
      <c r="J1113" s="12">
        <v>1670.24</v>
      </c>
      <c r="K1113" s="5">
        <v>1690.77</v>
      </c>
      <c r="L1113" s="5">
        <v>4373.92</v>
      </c>
      <c r="M1113" s="13">
        <f t="shared" si="52"/>
        <v>-1.0635381461623683E-2</v>
      </c>
      <c r="N1113" s="13">
        <f t="shared" si="53"/>
        <v>-1.2043061634922414E-2</v>
      </c>
      <c r="O1113" s="13">
        <f t="shared" si="53"/>
        <v>-1.5431469716468582E-2</v>
      </c>
      <c r="P1113" s="13">
        <f t="shared" si="53"/>
        <v>-7.4927273799959559E-3</v>
      </c>
      <c r="Q1113" s="7"/>
      <c r="R1113" s="8"/>
      <c r="S1113" s="8"/>
      <c r="T1113" s="8"/>
      <c r="U1113" s="8"/>
      <c r="V1113" s="13"/>
      <c r="W1113" s="14"/>
      <c r="X1113" s="1"/>
      <c r="Y1113" s="1"/>
      <c r="Z1113" s="1"/>
      <c r="AA1113" s="1"/>
      <c r="AB1113" s="1"/>
      <c r="AC1113" s="1"/>
      <c r="AD1113" s="8"/>
      <c r="AE1113" s="8"/>
      <c r="AF1113" s="8"/>
      <c r="AG1113" s="8"/>
      <c r="AH1113" s="9"/>
      <c r="AI1113" s="8"/>
      <c r="AJ1113" s="13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7"/>
      <c r="BL1113" s="7"/>
      <c r="BM1113" s="7"/>
      <c r="BN1113" s="7"/>
      <c r="BO1113" s="7"/>
      <c r="BP1113" s="7"/>
      <c r="BQ1113" s="7"/>
      <c r="BR1113" s="7"/>
      <c r="BT1113" s="8"/>
      <c r="BV1113" s="7"/>
      <c r="BW1113" s="7"/>
      <c r="BX1113" s="7"/>
      <c r="BY1113" s="7"/>
      <c r="BZ1113" s="7"/>
      <c r="CA1113" s="7"/>
    </row>
    <row r="1114" spans="1:79" x14ac:dyDescent="0.3">
      <c r="A1114" s="1" t="s">
        <v>3112</v>
      </c>
      <c r="B1114" s="1"/>
      <c r="C1114" s="1" t="s">
        <v>1878</v>
      </c>
      <c r="D1114" s="1"/>
      <c r="E1114" s="1"/>
      <c r="F1114" s="1"/>
      <c r="G1114" s="1"/>
      <c r="H1114" s="1">
        <v>23471.19</v>
      </c>
      <c r="I1114" s="1">
        <v>0.21</v>
      </c>
      <c r="J1114" s="12">
        <v>1672.15</v>
      </c>
      <c r="K1114" s="5">
        <v>1696.03</v>
      </c>
      <c r="L1114" s="5">
        <v>4389.97</v>
      </c>
      <c r="M1114" s="13">
        <f t="shared" si="52"/>
        <v>2.098878705218965E-3</v>
      </c>
      <c r="N1114" s="13">
        <f t="shared" si="53"/>
        <v>1.1435482325894419E-3</v>
      </c>
      <c r="O1114" s="13">
        <f t="shared" si="53"/>
        <v>3.1110085937176013E-3</v>
      </c>
      <c r="P1114" s="13">
        <f t="shared" si="53"/>
        <v>3.6694772652450247E-3</v>
      </c>
      <c r="Q1114" s="7"/>
      <c r="R1114" s="8"/>
      <c r="S1114" s="8"/>
      <c r="T1114" s="8"/>
      <c r="U1114" s="8"/>
      <c r="V1114" s="13"/>
      <c r="W1114" s="14"/>
      <c r="X1114" s="1"/>
      <c r="Y1114" s="1"/>
      <c r="Z1114" s="1"/>
      <c r="AA1114" s="1"/>
      <c r="AB1114" s="1"/>
      <c r="AC1114" s="1"/>
      <c r="AD1114" s="8"/>
      <c r="AE1114" s="8"/>
      <c r="AF1114" s="8"/>
      <c r="AG1114" s="8"/>
      <c r="AH1114" s="9"/>
      <c r="AI1114" s="8"/>
      <c r="AJ1114" s="13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7"/>
      <c r="BL1114" s="7"/>
      <c r="BM1114" s="7"/>
      <c r="BN1114" s="7"/>
      <c r="BO1114" s="7"/>
      <c r="BP1114" s="7"/>
      <c r="BQ1114" s="7"/>
      <c r="BR1114" s="7"/>
      <c r="BT1114" s="8"/>
      <c r="BV1114" s="7"/>
      <c r="BW1114" s="7"/>
      <c r="BX1114" s="7"/>
      <c r="BY1114" s="7"/>
      <c r="BZ1114" s="7"/>
      <c r="CA1114" s="7"/>
    </row>
    <row r="1115" spans="1:79" x14ac:dyDescent="0.3">
      <c r="A1115" s="1" t="s">
        <v>3113</v>
      </c>
      <c r="B1115" s="1"/>
      <c r="C1115" s="1" t="s">
        <v>1878</v>
      </c>
      <c r="D1115" s="1"/>
      <c r="E1115" s="1"/>
      <c r="F1115" s="1"/>
      <c r="G1115" s="1"/>
      <c r="H1115" s="1">
        <v>23157.08</v>
      </c>
      <c r="I1115" s="1">
        <v>-1.34</v>
      </c>
      <c r="J1115" s="12">
        <v>1646.65</v>
      </c>
      <c r="K1115" s="5">
        <v>1676.34</v>
      </c>
      <c r="L1115" s="5">
        <v>4347.66</v>
      </c>
      <c r="M1115" s="13">
        <f t="shared" si="52"/>
        <v>-1.3382789709426635E-2</v>
      </c>
      <c r="N1115" s="13">
        <f t="shared" si="53"/>
        <v>-1.5249828065663995E-2</v>
      </c>
      <c r="O1115" s="13">
        <f t="shared" si="53"/>
        <v>-1.1609464455227814E-2</v>
      </c>
      <c r="P1115" s="13">
        <f t="shared" si="53"/>
        <v>-9.6378790743445464E-3</v>
      </c>
      <c r="Q1115" s="7"/>
      <c r="R1115" s="8"/>
      <c r="S1115" s="8"/>
      <c r="T1115" s="8"/>
      <c r="U1115" s="8"/>
      <c r="V1115" s="13"/>
      <c r="W1115" s="14"/>
      <c r="X1115" s="1"/>
      <c r="Y1115" s="1"/>
      <c r="Z1115" s="1"/>
      <c r="AA1115" s="1"/>
      <c r="AB1115" s="1"/>
      <c r="AC1115" s="1"/>
      <c r="AD1115" s="8"/>
      <c r="AE1115" s="8"/>
      <c r="AF1115" s="8"/>
      <c r="AG1115" s="8"/>
      <c r="AH1115" s="9"/>
      <c r="AI1115" s="8"/>
      <c r="AJ1115" s="13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7"/>
      <c r="BL1115" s="7"/>
      <c r="BM1115" s="7"/>
      <c r="BN1115" s="7"/>
      <c r="BO1115" s="7"/>
      <c r="BP1115" s="7"/>
      <c r="BQ1115" s="7"/>
      <c r="BR1115" s="7"/>
      <c r="BT1115" s="8"/>
      <c r="BV1115" s="7"/>
      <c r="BW1115" s="7"/>
      <c r="BX1115" s="7"/>
      <c r="BY1115" s="7"/>
      <c r="BZ1115" s="7"/>
      <c r="CA1115" s="7"/>
    </row>
    <row r="1116" spans="1:79" x14ac:dyDescent="0.3">
      <c r="A1116" s="1" t="s">
        <v>3114</v>
      </c>
      <c r="B1116" s="1"/>
      <c r="C1116" s="1" t="s">
        <v>1878</v>
      </c>
      <c r="D1116" s="1"/>
      <c r="E1116" s="1"/>
      <c r="F1116" s="1"/>
      <c r="G1116" s="1"/>
      <c r="H1116" s="1">
        <v>23260.42</v>
      </c>
      <c r="I1116" s="1">
        <v>0.45</v>
      </c>
      <c r="J1116" s="12">
        <v>1658.5</v>
      </c>
      <c r="K1116" s="5">
        <v>1668.72</v>
      </c>
      <c r="L1116" s="5">
        <v>4299.67</v>
      </c>
      <c r="M1116" s="13">
        <f t="shared" si="52"/>
        <v>4.4625660920978305E-3</v>
      </c>
      <c r="N1116" s="13">
        <f t="shared" si="53"/>
        <v>7.196429113655034E-3</v>
      </c>
      <c r="O1116" s="13">
        <f t="shared" si="53"/>
        <v>-4.5456172375532011E-3</v>
      </c>
      <c r="P1116" s="13">
        <f t="shared" si="53"/>
        <v>-1.103812165624718E-2</v>
      </c>
      <c r="Q1116" s="7"/>
      <c r="R1116" s="8"/>
      <c r="S1116" s="8"/>
      <c r="T1116" s="8"/>
      <c r="U1116" s="8"/>
      <c r="V1116" s="13"/>
      <c r="W1116" s="14"/>
      <c r="X1116" s="1"/>
      <c r="Y1116" s="1"/>
      <c r="Z1116" s="1"/>
      <c r="AA1116" s="1"/>
      <c r="AB1116" s="1"/>
      <c r="AC1116" s="1"/>
      <c r="AD1116" s="8"/>
      <c r="AE1116" s="8"/>
      <c r="AF1116" s="8"/>
      <c r="AG1116" s="8"/>
      <c r="AH1116" s="9"/>
      <c r="AI1116" s="8"/>
      <c r="AJ1116" s="13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7"/>
      <c r="BL1116" s="7"/>
      <c r="BM1116" s="7"/>
      <c r="BN1116" s="7"/>
      <c r="BO1116" s="7"/>
      <c r="BP1116" s="7"/>
      <c r="BQ1116" s="7"/>
      <c r="BR1116" s="7"/>
      <c r="BT1116" s="8"/>
      <c r="BV1116" s="7"/>
      <c r="BW1116" s="7"/>
      <c r="BX1116" s="7"/>
      <c r="BY1116" s="7"/>
      <c r="BZ1116" s="7"/>
      <c r="CA1116" s="7"/>
    </row>
    <row r="1117" spans="1:79" x14ac:dyDescent="0.3">
      <c r="A1117" s="1" t="s">
        <v>3115</v>
      </c>
      <c r="B1117" s="1"/>
      <c r="C1117" s="1" t="s">
        <v>1878</v>
      </c>
      <c r="D1117" s="1"/>
      <c r="E1117" s="1"/>
      <c r="F1117" s="1"/>
      <c r="G1117" s="1"/>
      <c r="H1117" s="1">
        <v>23203.13</v>
      </c>
      <c r="I1117" s="1">
        <v>-0.25</v>
      </c>
      <c r="J1117" s="12">
        <v>1650.53</v>
      </c>
      <c r="K1117" s="5">
        <v>1666.52</v>
      </c>
      <c r="L1117" s="5">
        <v>4288.7299999999996</v>
      </c>
      <c r="M1117" s="13">
        <f t="shared" si="52"/>
        <v>-2.4629821817490072E-3</v>
      </c>
      <c r="N1117" s="13">
        <f t="shared" si="53"/>
        <v>-4.8055471811878636E-3</v>
      </c>
      <c r="O1117" s="13">
        <f t="shared" si="53"/>
        <v>-1.3183757610624181E-3</v>
      </c>
      <c r="P1117" s="13">
        <f t="shared" si="53"/>
        <v>-2.5443813129846227E-3</v>
      </c>
      <c r="Q1117" s="7"/>
      <c r="R1117" s="8"/>
      <c r="S1117" s="8"/>
      <c r="T1117" s="8"/>
      <c r="U1117" s="8"/>
      <c r="V1117" s="13"/>
      <c r="W1117" s="14"/>
      <c r="X1117" s="1"/>
      <c r="Y1117" s="1"/>
      <c r="Z1117" s="1"/>
      <c r="AA1117" s="1"/>
      <c r="AB1117" s="1"/>
      <c r="AC1117" s="1"/>
      <c r="AD1117" s="8"/>
      <c r="AE1117" s="8"/>
      <c r="AF1117" s="8"/>
      <c r="AG1117" s="8"/>
      <c r="AH1117" s="9"/>
      <c r="AI1117" s="8"/>
      <c r="AJ1117" s="13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7"/>
      <c r="BL1117" s="7"/>
      <c r="BM1117" s="7"/>
      <c r="BN1117" s="7"/>
      <c r="BO1117" s="7"/>
      <c r="BP1117" s="7"/>
      <c r="BQ1117" s="7"/>
      <c r="BR1117" s="7"/>
      <c r="BT1117" s="8"/>
      <c r="BV1117" s="7"/>
      <c r="BW1117" s="7"/>
      <c r="BX1117" s="7"/>
      <c r="BY1117" s="7"/>
      <c r="BZ1117" s="7"/>
      <c r="CA1117" s="7"/>
    </row>
    <row r="1118" spans="1:79" x14ac:dyDescent="0.3">
      <c r="A1118" s="1" t="s">
        <v>3116</v>
      </c>
      <c r="B1118" s="1"/>
      <c r="C1118" s="1" t="s">
        <v>1878</v>
      </c>
      <c r="D1118" s="1"/>
      <c r="E1118" s="1"/>
      <c r="F1118" s="1"/>
      <c r="G1118" s="1"/>
      <c r="H1118" s="1">
        <v>23007.8</v>
      </c>
      <c r="I1118" s="1">
        <v>-0.84</v>
      </c>
      <c r="J1118" s="12">
        <v>1642.13</v>
      </c>
      <c r="K1118" s="5">
        <v>1626.77</v>
      </c>
      <c r="L1118" s="5">
        <v>4143.71</v>
      </c>
      <c r="M1118" s="13">
        <f t="shared" si="52"/>
        <v>-8.4182608122267411E-3</v>
      </c>
      <c r="N1118" s="13">
        <f t="shared" si="53"/>
        <v>-5.0892743542981789E-3</v>
      </c>
      <c r="O1118" s="13">
        <f t="shared" si="53"/>
        <v>-2.3852098984710635E-2</v>
      </c>
      <c r="P1118" s="13">
        <f t="shared" si="53"/>
        <v>-3.3814206070328368E-2</v>
      </c>
      <c r="Q1118" s="7"/>
      <c r="R1118" s="8"/>
      <c r="S1118" s="8"/>
      <c r="T1118" s="8"/>
      <c r="U1118" s="8"/>
      <c r="V1118" s="13"/>
      <c r="W1118" s="14"/>
      <c r="X1118" s="1"/>
      <c r="Y1118" s="1"/>
      <c r="Z1118" s="1"/>
      <c r="AA1118" s="1"/>
      <c r="AB1118" s="1"/>
      <c r="AC1118" s="1"/>
      <c r="AD1118" s="8"/>
      <c r="AE1118" s="8"/>
      <c r="AF1118" s="8"/>
      <c r="AG1118" s="8"/>
      <c r="AH1118" s="9"/>
      <c r="AI1118" s="8"/>
      <c r="AJ1118" s="13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7"/>
      <c r="BL1118" s="7"/>
      <c r="BM1118" s="7"/>
      <c r="BN1118" s="7"/>
      <c r="BO1118" s="7"/>
      <c r="BP1118" s="7"/>
      <c r="BQ1118" s="7"/>
      <c r="BR1118" s="7"/>
      <c r="BT1118" s="8"/>
      <c r="BV1118" s="7"/>
      <c r="BW1118" s="7"/>
      <c r="BX1118" s="7"/>
      <c r="BY1118" s="7"/>
      <c r="BZ1118" s="7"/>
      <c r="CA1118" s="7"/>
    </row>
    <row r="1119" spans="1:79" x14ac:dyDescent="0.3">
      <c r="A1119" s="1" t="s">
        <v>3117</v>
      </c>
      <c r="B1119" s="1"/>
      <c r="C1119" s="1" t="s">
        <v>1878</v>
      </c>
      <c r="D1119" s="1"/>
      <c r="E1119" s="1"/>
      <c r="F1119" s="1"/>
      <c r="G1119" s="1"/>
      <c r="H1119" s="1">
        <v>23058.880000000001</v>
      </c>
      <c r="I1119" s="1">
        <v>0.22</v>
      </c>
      <c r="J1119" s="12">
        <v>1645.04</v>
      </c>
      <c r="K1119" s="5">
        <v>1632.78</v>
      </c>
      <c r="L1119" s="5">
        <v>4128.6400000000003</v>
      </c>
      <c r="M1119" s="13">
        <f t="shared" si="52"/>
        <v>2.220116656090676E-3</v>
      </c>
      <c r="N1119" s="13">
        <f t="shared" si="53"/>
        <v>1.7720886896894772E-3</v>
      </c>
      <c r="O1119" s="13">
        <f t="shared" si="53"/>
        <v>3.6944374435230465E-3</v>
      </c>
      <c r="P1119" s="13">
        <f t="shared" si="53"/>
        <v>-3.6368375200001024E-3</v>
      </c>
      <c r="Q1119" s="7"/>
      <c r="R1119" s="8"/>
      <c r="S1119" s="8"/>
      <c r="T1119" s="8"/>
      <c r="U1119" s="8"/>
      <c r="V1119" s="13"/>
      <c r="W1119" s="14"/>
      <c r="X1119" s="1"/>
      <c r="Y1119" s="1"/>
      <c r="Z1119" s="1"/>
      <c r="AA1119" s="1"/>
      <c r="AB1119" s="1"/>
      <c r="AC1119" s="1"/>
      <c r="AD1119" s="8"/>
      <c r="AE1119" s="8"/>
      <c r="AF1119" s="8"/>
      <c r="AG1119" s="8"/>
      <c r="AH1119" s="9"/>
      <c r="AI1119" s="8"/>
      <c r="AJ1119" s="13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7"/>
      <c r="BL1119" s="7"/>
      <c r="BM1119" s="7"/>
      <c r="BN1119" s="7"/>
      <c r="BO1119" s="7"/>
      <c r="BP1119" s="7"/>
      <c r="BQ1119" s="7"/>
      <c r="BR1119" s="7"/>
      <c r="BT1119" s="8"/>
      <c r="BV1119" s="7"/>
      <c r="BW1119" s="7"/>
      <c r="BX1119" s="7"/>
      <c r="BY1119" s="7"/>
      <c r="BZ1119" s="7"/>
      <c r="CA1119" s="7"/>
    </row>
    <row r="1120" spans="1:79" x14ac:dyDescent="0.3">
      <c r="A1120" s="1" t="s">
        <v>3118</v>
      </c>
      <c r="B1120" s="1"/>
      <c r="C1120" s="1" t="s">
        <v>1878</v>
      </c>
      <c r="D1120" s="1"/>
      <c r="E1120" s="1"/>
      <c r="F1120" s="1"/>
      <c r="G1120" s="1"/>
      <c r="H1120" s="1">
        <v>23437.69</v>
      </c>
      <c r="I1120" s="1">
        <v>1.64</v>
      </c>
      <c r="J1120" s="12">
        <v>1684.38</v>
      </c>
      <c r="K1120" s="5">
        <v>1645.86</v>
      </c>
      <c r="L1120" s="5">
        <v>4191.96</v>
      </c>
      <c r="M1120" s="13">
        <f t="shared" si="52"/>
        <v>1.6427944462176658E-2</v>
      </c>
      <c r="N1120" s="13">
        <f t="shared" si="53"/>
        <v>2.391431211399131E-2</v>
      </c>
      <c r="O1120" s="13">
        <f t="shared" si="53"/>
        <v>8.0108771543012658E-3</v>
      </c>
      <c r="P1120" s="13">
        <f t="shared" si="53"/>
        <v>1.5336769493101698E-2</v>
      </c>
      <c r="Q1120" s="7"/>
      <c r="R1120" s="8"/>
      <c r="S1120" s="8"/>
      <c r="T1120" s="8"/>
      <c r="U1120" s="8"/>
      <c r="V1120" s="13"/>
      <c r="W1120" s="14"/>
      <c r="X1120" s="1"/>
      <c r="Y1120" s="1"/>
      <c r="Z1120" s="1"/>
      <c r="AA1120" s="1"/>
      <c r="AB1120" s="1"/>
      <c r="AC1120" s="1"/>
      <c r="AD1120" s="8"/>
      <c r="AE1120" s="8"/>
      <c r="AF1120" s="8"/>
      <c r="AG1120" s="8"/>
      <c r="AH1120" s="9"/>
      <c r="AI1120" s="8"/>
      <c r="AJ1120" s="13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7"/>
      <c r="BL1120" s="7"/>
      <c r="BM1120" s="7"/>
      <c r="BN1120" s="7"/>
      <c r="BO1120" s="7"/>
      <c r="BP1120" s="7"/>
      <c r="BQ1120" s="7"/>
      <c r="BR1120" s="7"/>
      <c r="BT1120" s="8"/>
      <c r="BV1120" s="7"/>
      <c r="BW1120" s="7"/>
      <c r="BX1120" s="7"/>
      <c r="BY1120" s="7"/>
      <c r="BZ1120" s="7"/>
      <c r="CA1120" s="7"/>
    </row>
    <row r="1121" spans="1:79" x14ac:dyDescent="0.3">
      <c r="A1121" s="1" t="s">
        <v>3119</v>
      </c>
      <c r="B1121" s="1"/>
      <c r="C1121" s="1" t="s">
        <v>1878</v>
      </c>
      <c r="D1121" s="1"/>
      <c r="E1121" s="1"/>
      <c r="F1121" s="1"/>
      <c r="G1121" s="1"/>
      <c r="H1121" s="1">
        <v>23385.13</v>
      </c>
      <c r="I1121" s="1">
        <v>-0.22</v>
      </c>
      <c r="J1121" s="12">
        <v>1680.55</v>
      </c>
      <c r="K1121" s="5">
        <v>1648.6</v>
      </c>
      <c r="L1121" s="5">
        <v>4179.09</v>
      </c>
      <c r="M1121" s="13">
        <f t="shared" si="52"/>
        <v>-2.2425418204609082E-3</v>
      </c>
      <c r="N1121" s="13">
        <f t="shared" si="53"/>
        <v>-2.2738336954845062E-3</v>
      </c>
      <c r="O1121" s="13">
        <f t="shared" si="53"/>
        <v>1.6647831528806556E-3</v>
      </c>
      <c r="P1121" s="13">
        <f t="shared" si="53"/>
        <v>-3.0701628832335848E-3</v>
      </c>
      <c r="Q1121" s="7"/>
      <c r="R1121" s="8"/>
      <c r="S1121" s="8"/>
      <c r="T1121" s="8"/>
      <c r="U1121" s="8"/>
      <c r="V1121" s="13"/>
      <c r="W1121" s="14"/>
      <c r="X1121" s="1"/>
      <c r="Y1121" s="1"/>
      <c r="Z1121" s="1"/>
      <c r="AA1121" s="1"/>
      <c r="AB1121" s="1"/>
      <c r="AC1121" s="1"/>
      <c r="AD1121" s="8"/>
      <c r="AE1121" s="8"/>
      <c r="AF1121" s="8"/>
      <c r="AG1121" s="8"/>
      <c r="AH1121" s="9"/>
      <c r="AI1121" s="8"/>
      <c r="AJ1121" s="13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7"/>
      <c r="BL1121" s="7"/>
      <c r="BM1121" s="7"/>
      <c r="BN1121" s="7"/>
      <c r="BO1121" s="7"/>
      <c r="BP1121" s="7"/>
      <c r="BQ1121" s="7"/>
      <c r="BR1121" s="7"/>
      <c r="BT1121" s="8"/>
      <c r="BV1121" s="7"/>
      <c r="BW1121" s="7"/>
      <c r="BX1121" s="7"/>
      <c r="BY1121" s="7"/>
      <c r="BZ1121" s="7"/>
      <c r="CA1121" s="7"/>
    </row>
    <row r="1122" spans="1:79" x14ac:dyDescent="0.3">
      <c r="A1122" s="1" t="s">
        <v>3120</v>
      </c>
      <c r="B1122" s="1"/>
      <c r="C1122" s="1" t="s">
        <v>1878</v>
      </c>
      <c r="D1122" s="1"/>
      <c r="E1122" s="1"/>
      <c r="F1122" s="1"/>
      <c r="G1122" s="1"/>
      <c r="H1122" s="1">
        <v>23569.8</v>
      </c>
      <c r="I1122" s="1">
        <v>0.79</v>
      </c>
      <c r="J1122" s="12">
        <v>1697.97</v>
      </c>
      <c r="K1122" s="5">
        <v>1663.63</v>
      </c>
      <c r="L1122" s="5">
        <v>4206.47</v>
      </c>
      <c r="M1122" s="13">
        <f t="shared" si="52"/>
        <v>7.8968985846987749E-3</v>
      </c>
      <c r="N1122" s="13">
        <f t="shared" si="53"/>
        <v>1.0365654101335942E-2</v>
      </c>
      <c r="O1122" s="13">
        <f t="shared" si="53"/>
        <v>9.1168263981560305E-3</v>
      </c>
      <c r="P1122" s="13">
        <f t="shared" si="53"/>
        <v>6.5516655539843427E-3</v>
      </c>
      <c r="Q1122" s="7"/>
      <c r="R1122" s="8"/>
      <c r="S1122" s="8"/>
      <c r="T1122" s="8"/>
      <c r="U1122" s="8"/>
      <c r="V1122" s="13"/>
      <c r="W1122" s="14"/>
      <c r="X1122" s="1"/>
      <c r="Y1122" s="1"/>
      <c r="Z1122" s="1"/>
      <c r="AA1122" s="1"/>
      <c r="AB1122" s="1"/>
      <c r="AC1122" s="1"/>
      <c r="AD1122" s="8"/>
      <c r="AE1122" s="8"/>
      <c r="AF1122" s="8"/>
      <c r="AG1122" s="8"/>
      <c r="AH1122" s="9"/>
      <c r="AI1122" s="8"/>
      <c r="AJ1122" s="13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7"/>
      <c r="BL1122" s="7"/>
      <c r="BM1122" s="7"/>
      <c r="BN1122" s="7"/>
      <c r="BO1122" s="7"/>
      <c r="BP1122" s="7"/>
      <c r="BQ1122" s="7"/>
      <c r="BR1122" s="7"/>
      <c r="BT1122" s="8"/>
      <c r="BV1122" s="7"/>
      <c r="BW1122" s="7"/>
      <c r="BX1122" s="7"/>
      <c r="BY1122" s="7"/>
      <c r="BZ1122" s="7"/>
      <c r="CA1122" s="7"/>
    </row>
    <row r="1123" spans="1:79" x14ac:dyDescent="0.3">
      <c r="A1123" s="1" t="s">
        <v>3121</v>
      </c>
      <c r="B1123" s="1"/>
      <c r="C1123" s="1" t="s">
        <v>1878</v>
      </c>
      <c r="D1123" s="1"/>
      <c r="E1123" s="1"/>
      <c r="F1123" s="1"/>
      <c r="G1123" s="1"/>
      <c r="H1123" s="1">
        <v>23635.15</v>
      </c>
      <c r="I1123" s="1">
        <v>0.28000000000000003</v>
      </c>
      <c r="J1123" s="12">
        <v>1700.96</v>
      </c>
      <c r="K1123" s="5">
        <v>1669.1</v>
      </c>
      <c r="L1123" s="5">
        <v>4224.79</v>
      </c>
      <c r="M1123" s="13">
        <f t="shared" si="52"/>
        <v>2.7726158049707905E-3</v>
      </c>
      <c r="N1123" s="13">
        <f t="shared" si="53"/>
        <v>1.7609262825608596E-3</v>
      </c>
      <c r="O1123" s="13">
        <f t="shared" si="53"/>
        <v>3.2879907190901392E-3</v>
      </c>
      <c r="P1123" s="13">
        <f t="shared" si="53"/>
        <v>4.3551956866445529E-3</v>
      </c>
      <c r="Q1123" s="7"/>
      <c r="R1123" s="8"/>
      <c r="S1123" s="8"/>
      <c r="T1123" s="8"/>
      <c r="U1123" s="8"/>
      <c r="V1123" s="13"/>
      <c r="W1123" s="14"/>
      <c r="X1123" s="1"/>
      <c r="Y1123" s="1"/>
      <c r="Z1123" s="1"/>
      <c r="AA1123" s="1"/>
      <c r="AB1123" s="1"/>
      <c r="AC1123" s="1"/>
      <c r="AD1123" s="8"/>
      <c r="AE1123" s="8"/>
      <c r="AF1123" s="8"/>
      <c r="AG1123" s="8"/>
      <c r="AH1123" s="9"/>
      <c r="AI1123" s="8"/>
      <c r="AJ1123" s="13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7"/>
      <c r="BL1123" s="7"/>
      <c r="BM1123" s="7"/>
      <c r="BN1123" s="7"/>
      <c r="BO1123" s="7"/>
      <c r="BP1123" s="7"/>
      <c r="BQ1123" s="7"/>
      <c r="BR1123" s="7"/>
      <c r="BT1123" s="8"/>
      <c r="BV1123" s="7"/>
      <c r="BW1123" s="7"/>
      <c r="BX1123" s="7"/>
      <c r="BY1123" s="7"/>
      <c r="BZ1123" s="7"/>
      <c r="CA1123" s="7"/>
    </row>
    <row r="1124" spans="1:79" x14ac:dyDescent="0.3">
      <c r="A1124" s="1" t="s">
        <v>3122</v>
      </c>
      <c r="B1124" s="1"/>
      <c r="C1124" s="1" t="s">
        <v>1878</v>
      </c>
      <c r="D1124" s="1"/>
      <c r="E1124" s="1"/>
      <c r="F1124" s="1"/>
      <c r="G1124" s="1"/>
      <c r="H1124" s="1">
        <v>23818.92</v>
      </c>
      <c r="I1124" s="1">
        <v>0.78</v>
      </c>
      <c r="J1124" s="12">
        <v>1716.4</v>
      </c>
      <c r="K1124" s="5">
        <v>1676.68</v>
      </c>
      <c r="L1124" s="5">
        <v>4236.12</v>
      </c>
      <c r="M1124" s="13">
        <f t="shared" si="52"/>
        <v>7.7752838463049923E-3</v>
      </c>
      <c r="N1124" s="13">
        <f t="shared" si="53"/>
        <v>9.0772269777066317E-3</v>
      </c>
      <c r="O1124" s="13">
        <f t="shared" si="53"/>
        <v>4.541369600383538E-3</v>
      </c>
      <c r="P1124" s="13">
        <f t="shared" si="53"/>
        <v>2.6817901008098222E-3</v>
      </c>
      <c r="Q1124" s="7"/>
      <c r="R1124" s="8"/>
      <c r="S1124" s="8"/>
      <c r="T1124" s="8"/>
      <c r="U1124" s="8"/>
      <c r="V1124" s="13"/>
      <c r="W1124" s="14"/>
      <c r="X1124" s="1"/>
      <c r="Y1124" s="1"/>
      <c r="Z1124" s="1"/>
      <c r="AA1124" s="1"/>
      <c r="AB1124" s="1"/>
      <c r="AC1124" s="1"/>
      <c r="AD1124" s="8"/>
      <c r="AE1124" s="8"/>
      <c r="AF1124" s="8"/>
      <c r="AG1124" s="8"/>
      <c r="AH1124" s="9"/>
      <c r="AI1124" s="8"/>
      <c r="AJ1124" s="13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7"/>
      <c r="BL1124" s="7"/>
      <c r="BM1124" s="7"/>
      <c r="BN1124" s="7"/>
      <c r="BO1124" s="7"/>
      <c r="BP1124" s="7"/>
      <c r="BQ1124" s="7"/>
      <c r="BR1124" s="7"/>
      <c r="BT1124" s="8"/>
      <c r="BV1124" s="7"/>
      <c r="BW1124" s="7"/>
      <c r="BX1124" s="7"/>
      <c r="BY1124" s="7"/>
      <c r="BZ1124" s="7"/>
      <c r="CA1124" s="7"/>
    </row>
    <row r="1125" spans="1:79" x14ac:dyDescent="0.3">
      <c r="A1125" s="1" t="s">
        <v>3123</v>
      </c>
      <c r="B1125" s="1"/>
      <c r="C1125" s="1" t="s">
        <v>1878</v>
      </c>
      <c r="D1125" s="1"/>
      <c r="E1125" s="1"/>
      <c r="F1125" s="1"/>
      <c r="G1125" s="1"/>
      <c r="H1125" s="1">
        <v>23938.12</v>
      </c>
      <c r="I1125" s="1">
        <v>0.5</v>
      </c>
      <c r="J1125" s="12">
        <v>1727.64</v>
      </c>
      <c r="K1125" s="5">
        <v>1685.86</v>
      </c>
      <c r="L1125" s="5">
        <v>4241.0600000000004</v>
      </c>
      <c r="M1125" s="13">
        <f t="shared" si="52"/>
        <v>5.0044250536969148E-3</v>
      </c>
      <c r="N1125" s="13">
        <f t="shared" si="53"/>
        <v>6.5485900722441759E-3</v>
      </c>
      <c r="O1125" s="13">
        <f t="shared" si="53"/>
        <v>5.4751055657609182E-3</v>
      </c>
      <c r="P1125" s="13">
        <f t="shared" si="53"/>
        <v>1.1661614873990089E-3</v>
      </c>
      <c r="Q1125" s="7"/>
      <c r="R1125" s="8"/>
      <c r="S1125" s="8"/>
      <c r="T1125" s="8"/>
      <c r="U1125" s="8"/>
      <c r="V1125" s="13"/>
      <c r="W1125" s="14"/>
      <c r="X1125" s="1"/>
      <c r="Y1125" s="1"/>
      <c r="Z1125" s="1"/>
      <c r="AA1125" s="1"/>
      <c r="AB1125" s="1"/>
      <c r="AC1125" s="1"/>
      <c r="AD1125" s="8"/>
      <c r="AE1125" s="8"/>
      <c r="AF1125" s="8"/>
      <c r="AG1125" s="8"/>
      <c r="AH1125" s="9"/>
      <c r="AI1125" s="8"/>
      <c r="AJ1125" s="13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7"/>
      <c r="BL1125" s="7"/>
      <c r="BM1125" s="7"/>
      <c r="BN1125" s="7"/>
      <c r="BO1125" s="7"/>
      <c r="BP1125" s="7"/>
      <c r="BQ1125" s="7"/>
      <c r="BR1125" s="7"/>
      <c r="BT1125" s="8"/>
      <c r="BV1125" s="7"/>
      <c r="BW1125" s="7"/>
      <c r="BX1125" s="7"/>
      <c r="BY1125" s="7"/>
      <c r="BZ1125" s="7"/>
      <c r="CA1125" s="7"/>
    </row>
    <row r="1126" spans="1:79" x14ac:dyDescent="0.3">
      <c r="A1126" s="1" t="s">
        <v>3124</v>
      </c>
      <c r="B1126" s="1"/>
      <c r="C1126" s="1" t="s">
        <v>1878</v>
      </c>
      <c r="D1126" s="1"/>
      <c r="E1126" s="1"/>
      <c r="F1126" s="1"/>
      <c r="G1126" s="1"/>
      <c r="H1126" s="1">
        <v>24000.81</v>
      </c>
      <c r="I1126" s="1">
        <v>0.26</v>
      </c>
      <c r="J1126" s="12">
        <v>1735.64</v>
      </c>
      <c r="K1126" s="5">
        <v>1692.51</v>
      </c>
      <c r="L1126" s="5">
        <v>4225.5</v>
      </c>
      <c r="M1126" s="13">
        <f t="shared" si="52"/>
        <v>2.6188355643634864E-3</v>
      </c>
      <c r="N1126" s="13">
        <f t="shared" si="53"/>
        <v>4.6305943367830338E-3</v>
      </c>
      <c r="O1126" s="13">
        <f t="shared" si="53"/>
        <v>3.9445742825621188E-3</v>
      </c>
      <c r="P1126" s="13">
        <f t="shared" si="53"/>
        <v>-3.6688940972304795E-3</v>
      </c>
      <c r="Q1126" s="7"/>
      <c r="R1126" s="8"/>
      <c r="S1126" s="8"/>
      <c r="T1126" s="8"/>
      <c r="U1126" s="8"/>
      <c r="V1126" s="13"/>
      <c r="W1126" s="14"/>
      <c r="X1126" s="1"/>
      <c r="Y1126" s="1"/>
      <c r="Z1126" s="1"/>
      <c r="AA1126" s="1"/>
      <c r="AB1126" s="1"/>
      <c r="AC1126" s="1"/>
      <c r="AD1126" s="8"/>
      <c r="AE1126" s="8"/>
      <c r="AF1126" s="8"/>
      <c r="AG1126" s="8"/>
      <c r="AH1126" s="9"/>
      <c r="AI1126" s="8"/>
      <c r="AJ1126" s="13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7"/>
      <c r="BL1126" s="7"/>
      <c r="BM1126" s="7"/>
      <c r="BN1126" s="7"/>
      <c r="BO1126" s="7"/>
      <c r="BP1126" s="7"/>
      <c r="BQ1126" s="7"/>
      <c r="BR1126" s="7"/>
      <c r="BT1126" s="8"/>
      <c r="BV1126" s="7"/>
      <c r="BW1126" s="7"/>
      <c r="BX1126" s="7"/>
      <c r="BY1126" s="7"/>
      <c r="BZ1126" s="7"/>
      <c r="CA1126" s="7"/>
    </row>
    <row r="1127" spans="1:79" x14ac:dyDescent="0.3">
      <c r="A1127" s="1" t="s">
        <v>3125</v>
      </c>
      <c r="B1127" s="1"/>
      <c r="C1127" s="1" t="s">
        <v>1878</v>
      </c>
      <c r="D1127" s="1"/>
      <c r="E1127" s="1"/>
      <c r="F1127" s="1"/>
      <c r="G1127" s="1"/>
      <c r="H1127" s="1">
        <v>23949.32</v>
      </c>
      <c r="I1127" s="1">
        <v>-0.21</v>
      </c>
      <c r="J1127" s="12">
        <v>1726.83</v>
      </c>
      <c r="K1127" s="5">
        <v>1688.18</v>
      </c>
      <c r="L1127" s="5">
        <v>4193.33</v>
      </c>
      <c r="M1127" s="13">
        <f t="shared" si="52"/>
        <v>-2.1453442612978657E-3</v>
      </c>
      <c r="N1127" s="13">
        <f t="shared" si="53"/>
        <v>-5.0759374063746865E-3</v>
      </c>
      <c r="O1127" s="13">
        <f t="shared" si="53"/>
        <v>-2.5583305268506162E-3</v>
      </c>
      <c r="P1127" s="13">
        <f t="shared" si="53"/>
        <v>-7.6133002011596895E-3</v>
      </c>
      <c r="Q1127" s="7"/>
      <c r="R1127" s="8"/>
      <c r="S1127" s="8"/>
      <c r="T1127" s="8"/>
      <c r="U1127" s="8"/>
      <c r="V1127" s="13"/>
      <c r="W1127" s="14"/>
      <c r="X1127" s="1"/>
      <c r="Y1127" s="1"/>
      <c r="Z1127" s="1"/>
      <c r="AA1127" s="1"/>
      <c r="AB1127" s="1"/>
      <c r="AC1127" s="1"/>
      <c r="AD1127" s="8"/>
      <c r="AE1127" s="8"/>
      <c r="AF1127" s="8"/>
      <c r="AG1127" s="8"/>
      <c r="AH1127" s="9"/>
      <c r="AI1127" s="8"/>
      <c r="AJ1127" s="13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7"/>
      <c r="BL1127" s="7"/>
      <c r="BM1127" s="7"/>
      <c r="BN1127" s="7"/>
      <c r="BO1127" s="7"/>
      <c r="BP1127" s="7"/>
      <c r="BQ1127" s="7"/>
      <c r="BR1127" s="7"/>
      <c r="BT1127" s="8"/>
      <c r="BV1127" s="7"/>
      <c r="BW1127" s="7"/>
      <c r="BX1127" s="7"/>
      <c r="BY1127" s="7"/>
      <c r="BZ1127" s="7"/>
      <c r="CA1127" s="7"/>
    </row>
    <row r="1128" spans="1:79" x14ac:dyDescent="0.3">
      <c r="A1128" s="1" t="s">
        <v>3126</v>
      </c>
      <c r="B1128" s="1"/>
      <c r="C1128" s="1" t="s">
        <v>1878</v>
      </c>
      <c r="D1128" s="1"/>
      <c r="E1128" s="1"/>
      <c r="F1128" s="1"/>
      <c r="G1128" s="1"/>
      <c r="H1128" s="1">
        <v>23895.98</v>
      </c>
      <c r="I1128" s="1">
        <v>-0.22</v>
      </c>
      <c r="J1128" s="12">
        <v>1717.07</v>
      </c>
      <c r="K1128" s="5">
        <v>1691.91</v>
      </c>
      <c r="L1128" s="5">
        <v>4207.26</v>
      </c>
      <c r="M1128" s="13">
        <f t="shared" si="52"/>
        <v>-2.2272031105684542E-3</v>
      </c>
      <c r="N1128" s="13">
        <f t="shared" si="53"/>
        <v>-5.6519750062252738E-3</v>
      </c>
      <c r="O1128" s="13">
        <f t="shared" si="53"/>
        <v>2.209480031750255E-3</v>
      </c>
      <c r="P1128" s="13">
        <f t="shared" si="53"/>
        <v>3.3219422272992016E-3</v>
      </c>
      <c r="Q1128" s="7"/>
      <c r="R1128" s="8"/>
      <c r="S1128" s="8"/>
      <c r="T1128" s="8"/>
      <c r="U1128" s="8"/>
      <c r="V1128" s="13"/>
      <c r="W1128" s="14"/>
      <c r="X1128" s="1"/>
      <c r="Y1128" s="1"/>
      <c r="Z1128" s="1"/>
      <c r="AA1128" s="1"/>
      <c r="AB1128" s="1"/>
      <c r="AC1128" s="1"/>
      <c r="AD1128" s="8"/>
      <c r="AE1128" s="8"/>
      <c r="AF1128" s="8"/>
      <c r="AG1128" s="8"/>
      <c r="AH1128" s="9"/>
      <c r="AI1128" s="8"/>
      <c r="AJ1128" s="13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7"/>
      <c r="BL1128" s="7"/>
      <c r="BM1128" s="7"/>
      <c r="BN1128" s="7"/>
      <c r="BO1128" s="7"/>
      <c r="BP1128" s="7"/>
      <c r="BQ1128" s="7"/>
      <c r="BR1128" s="7"/>
      <c r="BT1128" s="8"/>
      <c r="BV1128" s="7"/>
      <c r="BW1128" s="7"/>
      <c r="BX1128" s="7"/>
      <c r="BY1128" s="7"/>
      <c r="BZ1128" s="7"/>
      <c r="CA1128" s="7"/>
    </row>
    <row r="1129" spans="1:79" x14ac:dyDescent="0.3">
      <c r="A1129" s="1" t="s">
        <v>3127</v>
      </c>
      <c r="B1129" s="1"/>
      <c r="C1129" s="1" t="s">
        <v>1878</v>
      </c>
      <c r="D1129" s="1"/>
      <c r="E1129" s="1"/>
      <c r="F1129" s="1"/>
      <c r="G1129" s="1"/>
      <c r="H1129" s="1">
        <v>23757.22</v>
      </c>
      <c r="I1129" s="1">
        <v>-0.57999999999999996</v>
      </c>
      <c r="J1129" s="12">
        <v>1701.25</v>
      </c>
      <c r="K1129" s="5">
        <v>1682.77</v>
      </c>
      <c r="L1129" s="5">
        <v>4167.74</v>
      </c>
      <c r="M1129" s="13">
        <f t="shared" si="52"/>
        <v>-5.8068344550002982E-3</v>
      </c>
      <c r="N1129" s="13">
        <f t="shared" si="53"/>
        <v>-9.2133692860512095E-3</v>
      </c>
      <c r="O1129" s="13">
        <f t="shared" si="53"/>
        <v>-5.4021786028808361E-3</v>
      </c>
      <c r="P1129" s="13">
        <f t="shared" si="53"/>
        <v>-9.3932868422680338E-3</v>
      </c>
      <c r="Q1129" s="7"/>
      <c r="R1129" s="8"/>
      <c r="S1129" s="8"/>
      <c r="T1129" s="8"/>
      <c r="U1129" s="8"/>
      <c r="V1129" s="13"/>
      <c r="W1129" s="14"/>
      <c r="X1129" s="1"/>
      <c r="Y1129" s="1"/>
      <c r="Z1129" s="1"/>
      <c r="AA1129" s="1"/>
      <c r="AB1129" s="1"/>
      <c r="AC1129" s="1"/>
      <c r="AD1129" s="8"/>
      <c r="AE1129" s="8"/>
      <c r="AF1129" s="8"/>
      <c r="AG1129" s="8"/>
      <c r="AH1129" s="9"/>
      <c r="AI1129" s="8"/>
      <c r="AJ1129" s="13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7"/>
      <c r="BL1129" s="7"/>
      <c r="BM1129" s="7"/>
      <c r="BN1129" s="7"/>
      <c r="BO1129" s="7"/>
      <c r="BP1129" s="7"/>
      <c r="BQ1129" s="7"/>
      <c r="BR1129" s="7"/>
      <c r="BT1129" s="8"/>
      <c r="BV1129" s="7"/>
      <c r="BW1129" s="7"/>
      <c r="BX1129" s="7"/>
      <c r="BY1129" s="7"/>
      <c r="BZ1129" s="7"/>
      <c r="CA1129" s="7"/>
    </row>
    <row r="1130" spans="1:79" x14ac:dyDescent="0.3">
      <c r="A1130" s="1" t="s">
        <v>3128</v>
      </c>
      <c r="B1130" s="1"/>
      <c r="C1130" s="1" t="s">
        <v>1878</v>
      </c>
      <c r="D1130" s="1"/>
      <c r="E1130" s="1"/>
      <c r="F1130" s="1"/>
      <c r="G1130" s="1"/>
      <c r="H1130" s="1">
        <v>23770.62</v>
      </c>
      <c r="I1130" s="1">
        <v>0.06</v>
      </c>
      <c r="J1130" s="12">
        <v>1702.27</v>
      </c>
      <c r="K1130" s="5">
        <v>1679.79</v>
      </c>
      <c r="L1130" s="5">
        <v>4161.76</v>
      </c>
      <c r="M1130" s="13">
        <f t="shared" si="52"/>
        <v>5.6403905844182312E-4</v>
      </c>
      <c r="N1130" s="13">
        <f t="shared" si="53"/>
        <v>5.9955914768550223E-4</v>
      </c>
      <c r="O1130" s="13">
        <f t="shared" si="53"/>
        <v>-1.7708896640658001E-3</v>
      </c>
      <c r="P1130" s="13">
        <f t="shared" si="53"/>
        <v>-1.4348303876919877E-3</v>
      </c>
      <c r="Q1130" s="7"/>
      <c r="R1130" s="8"/>
      <c r="S1130" s="8"/>
      <c r="T1130" s="8"/>
      <c r="U1130" s="8"/>
      <c r="V1130" s="13"/>
      <c r="W1130" s="14"/>
      <c r="X1130" s="1"/>
      <c r="Y1130" s="1"/>
      <c r="Z1130" s="1"/>
      <c r="AA1130" s="1"/>
      <c r="AB1130" s="1"/>
      <c r="AC1130" s="1"/>
      <c r="AD1130" s="8"/>
      <c r="AE1130" s="8"/>
      <c r="AF1130" s="8"/>
      <c r="AG1130" s="8"/>
      <c r="AH1130" s="9"/>
      <c r="AI1130" s="8"/>
      <c r="AJ1130" s="13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7"/>
      <c r="BL1130" s="7"/>
      <c r="BM1130" s="7"/>
      <c r="BN1130" s="7"/>
      <c r="BO1130" s="7"/>
      <c r="BP1130" s="7"/>
      <c r="BQ1130" s="7"/>
      <c r="BR1130" s="7"/>
      <c r="BT1130" s="8"/>
      <c r="BV1130" s="7"/>
      <c r="BW1130" s="7"/>
      <c r="BX1130" s="7"/>
      <c r="BY1130" s="7"/>
      <c r="BZ1130" s="7"/>
      <c r="CA1130" s="7"/>
    </row>
    <row r="1131" spans="1:79" x14ac:dyDescent="0.3">
      <c r="A1131" s="1" t="s">
        <v>3129</v>
      </c>
      <c r="B1131" s="1"/>
      <c r="C1131" s="1" t="s">
        <v>1878</v>
      </c>
      <c r="D1131" s="1"/>
      <c r="E1131" s="1"/>
      <c r="F1131" s="1"/>
      <c r="G1131" s="1"/>
      <c r="H1131" s="1">
        <v>23635.11</v>
      </c>
      <c r="I1131" s="1">
        <v>-0.56999999999999995</v>
      </c>
      <c r="J1131" s="12">
        <v>1692.8</v>
      </c>
      <c r="K1131" s="5">
        <v>1678.24</v>
      </c>
      <c r="L1131" s="5">
        <v>4162.87</v>
      </c>
      <c r="M1131" s="13">
        <f t="shared" si="52"/>
        <v>-5.7007347725889224E-3</v>
      </c>
      <c r="N1131" s="13">
        <f t="shared" si="53"/>
        <v>-5.5631597807633826E-3</v>
      </c>
      <c r="O1131" s="13">
        <f t="shared" si="53"/>
        <v>-9.2273438941770092E-4</v>
      </c>
      <c r="P1131" s="13">
        <f t="shared" si="53"/>
        <v>2.6671408250344975E-4</v>
      </c>
      <c r="Q1131" s="7"/>
      <c r="R1131" s="8"/>
      <c r="S1131" s="8"/>
      <c r="T1131" s="8"/>
      <c r="U1131" s="8"/>
      <c r="V1131" s="13"/>
      <c r="W1131" s="14"/>
      <c r="X1131" s="1"/>
      <c r="Y1131" s="1"/>
      <c r="Z1131" s="1"/>
      <c r="AA1131" s="1"/>
      <c r="AB1131" s="1"/>
      <c r="AC1131" s="1"/>
      <c r="AD1131" s="8"/>
      <c r="AE1131" s="8"/>
      <c r="AF1131" s="8"/>
      <c r="AG1131" s="8"/>
      <c r="AH1131" s="9"/>
      <c r="AI1131" s="8"/>
      <c r="AJ1131" s="13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7"/>
      <c r="BL1131" s="7"/>
      <c r="BM1131" s="7"/>
      <c r="BN1131" s="7"/>
      <c r="BO1131" s="7"/>
      <c r="BP1131" s="7"/>
      <c r="BQ1131" s="7"/>
      <c r="BR1131" s="7"/>
      <c r="BT1131" s="8"/>
      <c r="BV1131" s="7"/>
      <c r="BW1131" s="7"/>
      <c r="BX1131" s="7"/>
      <c r="BY1131" s="7"/>
      <c r="BZ1131" s="7"/>
      <c r="CA1131" s="7"/>
    </row>
    <row r="1132" spans="1:79" x14ac:dyDescent="0.3">
      <c r="A1132" s="1" t="s">
        <v>3130</v>
      </c>
      <c r="B1132" s="1"/>
      <c r="C1132" s="1" t="s">
        <v>1878</v>
      </c>
      <c r="D1132" s="1"/>
      <c r="E1132" s="1"/>
      <c r="F1132" s="1"/>
      <c r="G1132" s="1"/>
      <c r="H1132" s="1">
        <v>23766.63</v>
      </c>
      <c r="I1132" s="1">
        <v>0.56000000000000005</v>
      </c>
      <c r="J1132" s="12">
        <v>1701.63</v>
      </c>
      <c r="K1132" s="5">
        <v>1678.51</v>
      </c>
      <c r="L1132" s="5">
        <v>4158.58</v>
      </c>
      <c r="M1132" s="13">
        <f t="shared" si="52"/>
        <v>5.5646028302809292E-3</v>
      </c>
      <c r="N1132" s="13">
        <f t="shared" si="53"/>
        <v>5.2162098298678128E-3</v>
      </c>
      <c r="O1132" s="13">
        <f t="shared" si="53"/>
        <v>1.6088282963111489E-4</v>
      </c>
      <c r="P1132" s="13">
        <f t="shared" si="53"/>
        <v>-1.0305390271615478E-3</v>
      </c>
      <c r="Q1132" s="7"/>
      <c r="R1132" s="8"/>
      <c r="S1132" s="8"/>
      <c r="T1132" s="8"/>
      <c r="U1132" s="8"/>
      <c r="V1132" s="13"/>
      <c r="W1132" s="14"/>
      <c r="X1132" s="1"/>
      <c r="Y1132" s="1"/>
      <c r="Z1132" s="1"/>
      <c r="AA1132" s="1"/>
      <c r="AB1132" s="1"/>
      <c r="AC1132" s="1"/>
      <c r="AD1132" s="8"/>
      <c r="AE1132" s="8"/>
      <c r="AF1132" s="8"/>
      <c r="AG1132" s="8"/>
      <c r="AH1132" s="9"/>
      <c r="AI1132" s="8"/>
      <c r="AJ1132" s="13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7"/>
      <c r="BL1132" s="7"/>
      <c r="BM1132" s="7"/>
      <c r="BN1132" s="7"/>
      <c r="BO1132" s="7"/>
      <c r="BP1132" s="7"/>
      <c r="BQ1132" s="7"/>
      <c r="BR1132" s="7"/>
      <c r="BT1132" s="8"/>
      <c r="BV1132" s="7"/>
      <c r="BW1132" s="7"/>
      <c r="BX1132" s="7"/>
      <c r="BY1132" s="7"/>
      <c r="BZ1132" s="7"/>
      <c r="CA1132" s="7"/>
    </row>
    <row r="1133" spans="1:79" x14ac:dyDescent="0.3">
      <c r="A1133" s="1" t="s">
        <v>3131</v>
      </c>
      <c r="B1133" s="1"/>
      <c r="C1133" s="1" t="s">
        <v>1878</v>
      </c>
      <c r="D1133" s="1"/>
      <c r="E1133" s="1"/>
      <c r="F1133" s="1"/>
      <c r="G1133" s="1"/>
      <c r="H1133" s="1">
        <v>23861.8</v>
      </c>
      <c r="I1133" s="1">
        <v>0.4</v>
      </c>
      <c r="J1133" s="12">
        <v>1709.2</v>
      </c>
      <c r="K1133" s="5">
        <v>1687.68</v>
      </c>
      <c r="L1133" s="5">
        <v>4169.58</v>
      </c>
      <c r="M1133" s="13">
        <f t="shared" si="52"/>
        <v>4.0043540039120806E-3</v>
      </c>
      <c r="N1133" s="13">
        <f t="shared" si="53"/>
        <v>4.4486756815522721E-3</v>
      </c>
      <c r="O1133" s="13">
        <f t="shared" si="53"/>
        <v>5.4631786524954595E-3</v>
      </c>
      <c r="P1133" s="13">
        <f t="shared" si="53"/>
        <v>2.6451336754373944E-3</v>
      </c>
      <c r="Q1133" s="7"/>
      <c r="R1133" s="8"/>
      <c r="S1133" s="8"/>
      <c r="T1133" s="8"/>
      <c r="U1133" s="8"/>
      <c r="V1133" s="13"/>
      <c r="W1133" s="14"/>
      <c r="X1133" s="1"/>
      <c r="Y1133" s="1"/>
      <c r="Z1133" s="1"/>
      <c r="AA1133" s="1"/>
      <c r="AB1133" s="1"/>
      <c r="AC1133" s="1"/>
      <c r="AD1133" s="8"/>
      <c r="AE1133" s="8"/>
      <c r="AF1133" s="8"/>
      <c r="AG1133" s="8"/>
      <c r="AH1133" s="9"/>
      <c r="AI1133" s="8"/>
      <c r="AJ1133" s="13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7"/>
      <c r="BL1133" s="7"/>
      <c r="BM1133" s="7"/>
      <c r="BN1133" s="7"/>
      <c r="BO1133" s="7"/>
      <c r="BP1133" s="7"/>
      <c r="BQ1133" s="7"/>
      <c r="BR1133" s="7"/>
      <c r="BT1133" s="8"/>
      <c r="BV1133" s="7"/>
      <c r="BW1133" s="7"/>
      <c r="BX1133" s="7"/>
      <c r="BY1133" s="7"/>
      <c r="BZ1133" s="7"/>
      <c r="CA1133" s="7"/>
    </row>
    <row r="1134" spans="1:79" x14ac:dyDescent="0.3">
      <c r="A1134" s="1" t="s">
        <v>3132</v>
      </c>
      <c r="B1134" s="1"/>
      <c r="C1134" s="1" t="s">
        <v>1878</v>
      </c>
      <c r="D1134" s="1"/>
      <c r="E1134" s="1"/>
      <c r="F1134" s="1"/>
      <c r="G1134" s="1"/>
      <c r="H1134" s="1">
        <v>23847.56</v>
      </c>
      <c r="I1134" s="1">
        <v>-0.06</v>
      </c>
      <c r="J1134" s="12">
        <v>1712.17</v>
      </c>
      <c r="K1134" s="5">
        <v>1689.03</v>
      </c>
      <c r="L1134" s="5">
        <v>4178.7</v>
      </c>
      <c r="M1134" s="13">
        <f t="shared" si="52"/>
        <v>-5.9676973237554609E-4</v>
      </c>
      <c r="N1134" s="13">
        <f t="shared" si="53"/>
        <v>1.7376550432950388E-3</v>
      </c>
      <c r="O1134" s="13">
        <f t="shared" si="53"/>
        <v>7.9991467576778774E-4</v>
      </c>
      <c r="P1134" s="13">
        <f t="shared" si="53"/>
        <v>2.1872706603542902E-3</v>
      </c>
      <c r="Q1134" s="7"/>
      <c r="R1134" s="8"/>
      <c r="S1134" s="8"/>
      <c r="T1134" s="8"/>
      <c r="U1134" s="8"/>
      <c r="V1134" s="13"/>
      <c r="W1134" s="14"/>
      <c r="X1134" s="1"/>
      <c r="Y1134" s="1"/>
      <c r="Z1134" s="1"/>
      <c r="AA1134" s="1"/>
      <c r="AB1134" s="1"/>
      <c r="AC1134" s="1"/>
      <c r="AD1134" s="8"/>
      <c r="AE1134" s="8"/>
      <c r="AF1134" s="8"/>
      <c r="AG1134" s="8"/>
      <c r="AH1134" s="9"/>
      <c r="AI1134" s="8"/>
      <c r="AJ1134" s="13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7"/>
      <c r="BL1134" s="7"/>
      <c r="BM1134" s="7"/>
      <c r="BN1134" s="7"/>
      <c r="BO1134" s="7"/>
      <c r="BP1134" s="7"/>
      <c r="BQ1134" s="7"/>
      <c r="BR1134" s="7"/>
      <c r="BT1134" s="8"/>
      <c r="BV1134" s="7"/>
      <c r="BW1134" s="7"/>
      <c r="BX1134" s="7"/>
      <c r="BY1134" s="7"/>
      <c r="BZ1134" s="7"/>
      <c r="CA1134" s="7"/>
    </row>
    <row r="1135" spans="1:79" x14ac:dyDescent="0.3">
      <c r="A1135" s="1" t="s">
        <v>3133</v>
      </c>
      <c r="B1135" s="1"/>
      <c r="C1135" s="1" t="s">
        <v>1878</v>
      </c>
      <c r="D1135" s="1"/>
      <c r="E1135" s="1"/>
      <c r="F1135" s="1"/>
      <c r="G1135" s="1"/>
      <c r="H1135" s="1">
        <v>23744.85</v>
      </c>
      <c r="I1135" s="1">
        <v>-0.43</v>
      </c>
      <c r="J1135" s="12">
        <v>1704.46</v>
      </c>
      <c r="K1135" s="5">
        <v>1684.39</v>
      </c>
      <c r="L1135" s="5">
        <v>4143.7700000000004</v>
      </c>
      <c r="M1135" s="13">
        <f t="shared" si="52"/>
        <v>-4.3069395778856379E-3</v>
      </c>
      <c r="N1135" s="13">
        <f t="shared" si="53"/>
        <v>-4.5030575234935588E-3</v>
      </c>
      <c r="O1135" s="13">
        <f t="shared" si="53"/>
        <v>-2.7471388903689276E-3</v>
      </c>
      <c r="P1135" s="13">
        <f t="shared" si="53"/>
        <v>-8.359059037499561E-3</v>
      </c>
      <c r="Q1135" s="7"/>
      <c r="R1135" s="8"/>
      <c r="S1135" s="8"/>
      <c r="T1135" s="8"/>
      <c r="U1135" s="8"/>
      <c r="V1135" s="13"/>
      <c r="W1135" s="14"/>
      <c r="X1135" s="1"/>
      <c r="Y1135" s="1"/>
      <c r="Z1135" s="1"/>
      <c r="AA1135" s="1"/>
      <c r="AB1135" s="1"/>
      <c r="AC1135" s="1"/>
      <c r="AD1135" s="8"/>
      <c r="AE1135" s="8"/>
      <c r="AF1135" s="8"/>
      <c r="AG1135" s="8"/>
      <c r="AH1135" s="9"/>
      <c r="AI1135" s="8"/>
      <c r="AJ1135" s="13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7"/>
      <c r="BL1135" s="7"/>
      <c r="BM1135" s="7"/>
      <c r="BN1135" s="7"/>
      <c r="BO1135" s="7"/>
      <c r="BP1135" s="7"/>
      <c r="BQ1135" s="7"/>
      <c r="BR1135" s="7"/>
      <c r="BT1135" s="8"/>
      <c r="BV1135" s="7"/>
      <c r="BW1135" s="7"/>
      <c r="BX1135" s="7"/>
      <c r="BY1135" s="7"/>
      <c r="BZ1135" s="7"/>
      <c r="CA1135" s="7"/>
    </row>
    <row r="1136" spans="1:79" x14ac:dyDescent="0.3">
      <c r="A1136" s="1" t="s">
        <v>3134</v>
      </c>
      <c r="B1136" s="1"/>
      <c r="C1136" s="1" t="s">
        <v>1878</v>
      </c>
      <c r="D1136" s="1"/>
      <c r="E1136" s="1"/>
      <c r="F1136" s="1"/>
      <c r="G1136" s="1"/>
      <c r="H1136" s="1">
        <v>23526.43</v>
      </c>
      <c r="I1136" s="1">
        <v>-0.92</v>
      </c>
      <c r="J1136" s="12">
        <v>1683.54</v>
      </c>
      <c r="K1136" s="5">
        <v>1671.79</v>
      </c>
      <c r="L1136" s="5">
        <v>4072.47</v>
      </c>
      <c r="M1136" s="13">
        <f t="shared" si="52"/>
        <v>-9.198626228424156E-3</v>
      </c>
      <c r="N1136" s="13">
        <f t="shared" si="53"/>
        <v>-1.2273681987256979E-2</v>
      </c>
      <c r="O1136" s="13">
        <f t="shared" si="53"/>
        <v>-7.4804528642417045E-3</v>
      </c>
      <c r="P1136" s="13">
        <f t="shared" si="53"/>
        <v>-1.7206553452532525E-2</v>
      </c>
      <c r="Q1136" s="7"/>
      <c r="R1136" s="8"/>
      <c r="S1136" s="8"/>
      <c r="T1136" s="8"/>
      <c r="U1136" s="8"/>
      <c r="V1136" s="13"/>
      <c r="W1136" s="14"/>
      <c r="X1136" s="1"/>
      <c r="Y1136" s="1"/>
      <c r="Z1136" s="1"/>
      <c r="AA1136" s="1"/>
      <c r="AB1136" s="1"/>
      <c r="AC1136" s="1"/>
      <c r="AD1136" s="8"/>
      <c r="AE1136" s="8"/>
      <c r="AF1136" s="8"/>
      <c r="AG1136" s="8"/>
      <c r="AH1136" s="9"/>
      <c r="AI1136" s="8"/>
      <c r="AJ1136" s="13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7"/>
      <c r="BL1136" s="7"/>
      <c r="BM1136" s="7"/>
      <c r="BN1136" s="7"/>
      <c r="BO1136" s="7"/>
      <c r="BP1136" s="7"/>
      <c r="BQ1136" s="7"/>
      <c r="BR1136" s="7"/>
      <c r="BT1136" s="8"/>
      <c r="BV1136" s="7"/>
      <c r="BW1136" s="7"/>
      <c r="BX1136" s="7"/>
      <c r="BY1136" s="7"/>
      <c r="BZ1136" s="7"/>
      <c r="CA1136" s="7"/>
    </row>
    <row r="1137" spans="1:79" x14ac:dyDescent="0.3">
      <c r="A1137" s="1" t="s">
        <v>3135</v>
      </c>
      <c r="B1137" s="1"/>
      <c r="C1137" s="1" t="s">
        <v>1878</v>
      </c>
      <c r="D1137" s="1"/>
      <c r="E1137" s="1"/>
      <c r="F1137" s="1"/>
      <c r="G1137" s="1"/>
      <c r="H1137" s="1">
        <v>23364.639999999999</v>
      </c>
      <c r="I1137" s="1">
        <v>-0.69</v>
      </c>
      <c r="J1137" s="12">
        <v>1668.68</v>
      </c>
      <c r="K1137" s="5">
        <v>1664.58</v>
      </c>
      <c r="L1137" s="5">
        <v>4037.8</v>
      </c>
      <c r="M1137" s="13">
        <f t="shared" si="52"/>
        <v>-6.8769464810428671E-3</v>
      </c>
      <c r="N1137" s="13">
        <f t="shared" si="53"/>
        <v>-8.8266391056939231E-3</v>
      </c>
      <c r="O1137" s="13">
        <f t="shared" si="53"/>
        <v>-4.3127426291580395E-3</v>
      </c>
      <c r="P1137" s="13">
        <f t="shared" si="53"/>
        <v>-8.5132609939421178E-3</v>
      </c>
      <c r="Q1137" s="7"/>
      <c r="R1137" s="8"/>
      <c r="S1137" s="8"/>
      <c r="T1137" s="8"/>
      <c r="U1137" s="8"/>
      <c r="V1137" s="13"/>
      <c r="W1137" s="14"/>
      <c r="X1137" s="1"/>
      <c r="Y1137" s="1"/>
      <c r="Z1137" s="1"/>
      <c r="AA1137" s="1"/>
      <c r="AB1137" s="1"/>
      <c r="AC1137" s="1"/>
      <c r="AD1137" s="8"/>
      <c r="AE1137" s="8"/>
      <c r="AF1137" s="8"/>
      <c r="AG1137" s="8"/>
      <c r="AH1137" s="9"/>
      <c r="AI1137" s="8"/>
      <c r="AJ1137" s="13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7"/>
      <c r="BL1137" s="7"/>
      <c r="BM1137" s="7"/>
      <c r="BN1137" s="7"/>
      <c r="BO1137" s="7"/>
      <c r="BP1137" s="7"/>
      <c r="BQ1137" s="7"/>
      <c r="BR1137" s="7"/>
      <c r="BT1137" s="8"/>
      <c r="BV1137" s="7"/>
      <c r="BW1137" s="7"/>
      <c r="BX1137" s="7"/>
      <c r="BY1137" s="7"/>
      <c r="BZ1137" s="7"/>
      <c r="CA1137" s="7"/>
    </row>
    <row r="1138" spans="1:79" x14ac:dyDescent="0.3">
      <c r="A1138" s="1" t="s">
        <v>3136</v>
      </c>
      <c r="B1138" s="1"/>
      <c r="C1138" s="1" t="s">
        <v>1878</v>
      </c>
      <c r="D1138" s="1"/>
      <c r="E1138" s="1"/>
      <c r="F1138" s="1"/>
      <c r="G1138" s="1"/>
      <c r="H1138" s="1">
        <v>23188.880000000001</v>
      </c>
      <c r="I1138" s="1">
        <v>-0.75</v>
      </c>
      <c r="J1138" s="12">
        <v>1651.6</v>
      </c>
      <c r="K1138" s="5">
        <v>1656.87</v>
      </c>
      <c r="L1138" s="5">
        <v>4011.8</v>
      </c>
      <c r="M1138" s="13">
        <f t="shared" si="52"/>
        <v>-7.5224784118221866E-3</v>
      </c>
      <c r="N1138" s="13">
        <f t="shared" si="53"/>
        <v>-1.0235635352494277E-2</v>
      </c>
      <c r="O1138" s="13">
        <f t="shared" si="53"/>
        <v>-4.6317990123635466E-3</v>
      </c>
      <c r="P1138" s="13">
        <f t="shared" si="53"/>
        <v>-6.4391500321957507E-3</v>
      </c>
      <c r="Q1138" s="7"/>
      <c r="R1138" s="8"/>
      <c r="S1138" s="8"/>
      <c r="T1138" s="8"/>
      <c r="U1138" s="8"/>
      <c r="V1138" s="13"/>
      <c r="W1138" s="14"/>
      <c r="X1138" s="1"/>
      <c r="Y1138" s="1"/>
      <c r="Z1138" s="1"/>
      <c r="AA1138" s="1"/>
      <c r="AB1138" s="1"/>
      <c r="AC1138" s="1"/>
      <c r="AD1138" s="8"/>
      <c r="AE1138" s="8"/>
      <c r="AF1138" s="8"/>
      <c r="AG1138" s="8"/>
      <c r="AH1138" s="9"/>
      <c r="AI1138" s="8"/>
      <c r="AJ1138" s="13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7"/>
      <c r="BL1138" s="7"/>
      <c r="BM1138" s="7"/>
      <c r="BN1138" s="7"/>
      <c r="BO1138" s="7"/>
      <c r="BP1138" s="7"/>
      <c r="BQ1138" s="7"/>
      <c r="BR1138" s="7"/>
      <c r="BT1138" s="8"/>
      <c r="BV1138" s="7"/>
      <c r="BW1138" s="7"/>
      <c r="BX1138" s="7"/>
      <c r="BY1138" s="7"/>
      <c r="BZ1138" s="7"/>
      <c r="CA1138" s="7"/>
    </row>
    <row r="1139" spans="1:79" x14ac:dyDescent="0.3">
      <c r="A1139" s="1" t="s">
        <v>3137</v>
      </c>
      <c r="B1139" s="1"/>
      <c r="C1139" s="1" t="s">
        <v>1878</v>
      </c>
      <c r="D1139" s="1"/>
      <c r="E1139" s="1"/>
      <c r="F1139" s="1"/>
      <c r="G1139" s="1"/>
      <c r="H1139" s="1">
        <v>23508.21</v>
      </c>
      <c r="I1139" s="1">
        <v>1.38</v>
      </c>
      <c r="J1139" s="12">
        <v>1682.66</v>
      </c>
      <c r="K1139" s="5">
        <v>1667.11</v>
      </c>
      <c r="L1139" s="5">
        <v>4033.84</v>
      </c>
      <c r="M1139" s="13">
        <f t="shared" si="52"/>
        <v>1.3770824636636148E-2</v>
      </c>
      <c r="N1139" s="13">
        <f t="shared" si="53"/>
        <v>1.8806006296924194E-2</v>
      </c>
      <c r="O1139" s="13">
        <f t="shared" si="53"/>
        <v>6.1803279677947742E-3</v>
      </c>
      <c r="P1139" s="13">
        <f t="shared" si="53"/>
        <v>5.4937933097363167E-3</v>
      </c>
      <c r="Q1139" s="7"/>
      <c r="R1139" s="8"/>
      <c r="S1139" s="8"/>
      <c r="T1139" s="8"/>
      <c r="U1139" s="8"/>
      <c r="V1139" s="13"/>
      <c r="W1139" s="14"/>
      <c r="X1139" s="1"/>
      <c r="Y1139" s="1"/>
      <c r="Z1139" s="1"/>
      <c r="AA1139" s="1"/>
      <c r="AB1139" s="1"/>
      <c r="AC1139" s="1"/>
      <c r="AD1139" s="8"/>
      <c r="AE1139" s="8"/>
      <c r="AF1139" s="8"/>
      <c r="AG1139" s="8"/>
      <c r="AH1139" s="9"/>
      <c r="AI1139" s="8"/>
      <c r="AJ1139" s="13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7"/>
      <c r="BL1139" s="7"/>
      <c r="BM1139" s="7"/>
      <c r="BN1139" s="7"/>
      <c r="BO1139" s="7"/>
      <c r="BP1139" s="7"/>
      <c r="BQ1139" s="7"/>
      <c r="BR1139" s="7"/>
      <c r="BT1139" s="8"/>
      <c r="BV1139" s="7"/>
      <c r="BW1139" s="7"/>
      <c r="BX1139" s="7"/>
      <c r="BY1139" s="7"/>
      <c r="BZ1139" s="7"/>
      <c r="CA1139" s="7"/>
    </row>
    <row r="1140" spans="1:79" x14ac:dyDescent="0.3">
      <c r="A1140" s="1" t="s">
        <v>3138</v>
      </c>
      <c r="B1140" s="1"/>
      <c r="C1140" s="1" t="s">
        <v>1878</v>
      </c>
      <c r="D1140" s="1"/>
      <c r="E1140" s="1"/>
      <c r="F1140" s="1"/>
      <c r="G1140" s="1"/>
      <c r="H1140" s="1">
        <v>23611.95</v>
      </c>
      <c r="I1140" s="1">
        <v>0.44</v>
      </c>
      <c r="J1140" s="12">
        <v>1690.38</v>
      </c>
      <c r="K1140" s="5">
        <v>1672.9</v>
      </c>
      <c r="L1140" s="5">
        <v>4087.87</v>
      </c>
      <c r="M1140" s="13">
        <f t="shared" si="52"/>
        <v>4.4129263776357952E-3</v>
      </c>
      <c r="N1140" s="13">
        <f t="shared" si="53"/>
        <v>4.5879738033827167E-3</v>
      </c>
      <c r="O1140" s="13">
        <f t="shared" si="53"/>
        <v>3.4730761617411954E-3</v>
      </c>
      <c r="P1140" s="13">
        <f t="shared" si="53"/>
        <v>1.3394185193264851E-2</v>
      </c>
      <c r="Q1140" s="7"/>
      <c r="R1140" s="8"/>
      <c r="S1140" s="8"/>
      <c r="T1140" s="8"/>
      <c r="U1140" s="8"/>
      <c r="V1140" s="13"/>
      <c r="W1140" s="14"/>
      <c r="X1140" s="1"/>
      <c r="Y1140" s="1"/>
      <c r="Z1140" s="1"/>
      <c r="AA1140" s="1"/>
      <c r="AB1140" s="1"/>
      <c r="AC1140" s="1"/>
      <c r="AD1140" s="8"/>
      <c r="AE1140" s="8"/>
      <c r="AF1140" s="8"/>
      <c r="AG1140" s="8"/>
      <c r="AH1140" s="9"/>
      <c r="AI1140" s="8"/>
      <c r="AJ1140" s="13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7"/>
      <c r="BL1140" s="7"/>
      <c r="BM1140" s="7"/>
      <c r="BN1140" s="7"/>
      <c r="BO1140" s="7"/>
      <c r="BP1140" s="7"/>
      <c r="BQ1140" s="7"/>
      <c r="BR1140" s="7"/>
      <c r="BT1140" s="8"/>
      <c r="BV1140" s="7"/>
      <c r="BW1140" s="7"/>
      <c r="BX1140" s="7"/>
      <c r="BY1140" s="7"/>
      <c r="BZ1140" s="7"/>
      <c r="CA1140" s="7"/>
    </row>
    <row r="1141" spans="1:79" x14ac:dyDescent="0.3">
      <c r="A1141" s="1" t="s">
        <v>3139</v>
      </c>
      <c r="B1141" s="1"/>
      <c r="C1141" s="1" t="s">
        <v>1878</v>
      </c>
      <c r="D1141" s="1"/>
      <c r="E1141" s="1"/>
      <c r="F1141" s="1"/>
      <c r="G1141" s="1"/>
      <c r="H1141" s="1">
        <v>23710.7</v>
      </c>
      <c r="I1141" s="1">
        <v>0.42</v>
      </c>
      <c r="J1141" s="12">
        <v>1697.18</v>
      </c>
      <c r="K1141" s="5">
        <v>1675.78</v>
      </c>
      <c r="L1141" s="5">
        <v>4155.99</v>
      </c>
      <c r="M1141" s="13">
        <f t="shared" si="52"/>
        <v>4.1822043499160078E-3</v>
      </c>
      <c r="N1141" s="13">
        <f t="shared" si="53"/>
        <v>4.0227641122114743E-3</v>
      </c>
      <c r="O1141" s="13">
        <f t="shared" si="53"/>
        <v>1.7215613605117142E-3</v>
      </c>
      <c r="P1141" s="13">
        <f t="shared" si="53"/>
        <v>1.6663935007718012E-2</v>
      </c>
      <c r="Q1141" s="7"/>
      <c r="R1141" s="8"/>
      <c r="S1141" s="8"/>
      <c r="T1141" s="8"/>
      <c r="U1141" s="8"/>
      <c r="V1141" s="13"/>
      <c r="W1141" s="14"/>
      <c r="X1141" s="1"/>
      <c r="Y1141" s="1"/>
      <c r="Z1141" s="1"/>
      <c r="AA1141" s="1"/>
      <c r="AB1141" s="1"/>
      <c r="AC1141" s="1"/>
      <c r="AD1141" s="8"/>
      <c r="AE1141" s="8"/>
      <c r="AF1141" s="8"/>
      <c r="AG1141" s="8"/>
      <c r="AH1141" s="9"/>
      <c r="AI1141" s="8"/>
      <c r="AJ1141" s="13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7"/>
      <c r="BL1141" s="7"/>
      <c r="BM1141" s="7"/>
      <c r="BN1141" s="7"/>
      <c r="BO1141" s="7"/>
      <c r="BP1141" s="7"/>
      <c r="BQ1141" s="7"/>
      <c r="BR1141" s="7"/>
      <c r="BT1141" s="8"/>
      <c r="BV1141" s="7"/>
      <c r="BW1141" s="7"/>
      <c r="BX1141" s="7"/>
      <c r="BY1141" s="7"/>
      <c r="BZ1141" s="7"/>
      <c r="CA1141" s="7"/>
    </row>
    <row r="1142" spans="1:79" x14ac:dyDescent="0.3">
      <c r="A1142" s="1" t="s">
        <v>3140</v>
      </c>
      <c r="B1142" s="1"/>
      <c r="C1142" s="1" t="s">
        <v>1878</v>
      </c>
      <c r="D1142" s="1"/>
      <c r="E1142" s="1"/>
      <c r="F1142" s="1"/>
      <c r="G1142" s="1"/>
      <c r="H1142" s="1">
        <v>23994.65</v>
      </c>
      <c r="I1142" s="1">
        <v>1.2</v>
      </c>
      <c r="J1142" s="12">
        <v>1717.11</v>
      </c>
      <c r="K1142" s="5">
        <v>1692.13</v>
      </c>
      <c r="L1142" s="5">
        <v>4218.01</v>
      </c>
      <c r="M1142" s="13">
        <f t="shared" si="52"/>
        <v>1.1975605950056423E-2</v>
      </c>
      <c r="N1142" s="13">
        <f t="shared" si="53"/>
        <v>1.1743008991385695E-2</v>
      </c>
      <c r="O1142" s="13">
        <f t="shared" si="53"/>
        <v>9.7566506343316206E-3</v>
      </c>
      <c r="P1142" s="13">
        <f t="shared" si="53"/>
        <v>1.4923038794607324E-2</v>
      </c>
      <c r="Q1142" s="7"/>
      <c r="R1142" s="8"/>
      <c r="S1142" s="8"/>
      <c r="T1142" s="8"/>
      <c r="U1142" s="8"/>
      <c r="V1142" s="13"/>
      <c r="W1142" s="14"/>
      <c r="X1142" s="1"/>
      <c r="Y1142" s="1"/>
      <c r="Z1142" s="1"/>
      <c r="AA1142" s="1"/>
      <c r="AB1142" s="1"/>
      <c r="AC1142" s="1"/>
      <c r="AD1142" s="8"/>
      <c r="AE1142" s="8"/>
      <c r="AF1142" s="8"/>
      <c r="AG1142" s="8"/>
      <c r="AH1142" s="9"/>
      <c r="AI1142" s="8"/>
      <c r="AJ1142" s="13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7"/>
      <c r="BL1142" s="7"/>
      <c r="BM1142" s="7"/>
      <c r="BN1142" s="7"/>
      <c r="BO1142" s="7"/>
      <c r="BP1142" s="7"/>
      <c r="BQ1142" s="7"/>
      <c r="BR1142" s="7"/>
      <c r="BT1142" s="8"/>
      <c r="BV1142" s="7"/>
      <c r="BW1142" s="7"/>
      <c r="BX1142" s="7"/>
      <c r="BY1142" s="7"/>
      <c r="BZ1142" s="7"/>
      <c r="CA1142" s="7"/>
    </row>
    <row r="1143" spans="1:79" x14ac:dyDescent="0.3">
      <c r="A1143" s="1" t="s">
        <v>3141</v>
      </c>
      <c r="B1143" s="1"/>
      <c r="C1143" s="1" t="s">
        <v>1878</v>
      </c>
      <c r="D1143" s="1"/>
      <c r="E1143" s="1"/>
      <c r="F1143" s="1"/>
      <c r="G1143" s="1"/>
      <c r="H1143" s="1">
        <v>23813.55</v>
      </c>
      <c r="I1143" s="1">
        <v>-0.75</v>
      </c>
      <c r="J1143" s="12">
        <v>1694.81</v>
      </c>
      <c r="K1143" s="5">
        <v>1688.8</v>
      </c>
      <c r="L1143" s="5">
        <v>4191.57</v>
      </c>
      <c r="M1143" s="13">
        <f t="shared" si="52"/>
        <v>-7.5475158003972531E-3</v>
      </c>
      <c r="N1143" s="13">
        <f t="shared" si="53"/>
        <v>-1.2986937354042549E-2</v>
      </c>
      <c r="O1143" s="13">
        <f t="shared" si="53"/>
        <v>-1.9679339057874223E-3</v>
      </c>
      <c r="P1143" s="13">
        <f t="shared" si="53"/>
        <v>-6.2683587758209924E-3</v>
      </c>
      <c r="Q1143" s="7"/>
      <c r="R1143" s="8"/>
      <c r="S1143" s="8"/>
      <c r="T1143" s="8"/>
      <c r="U1143" s="8"/>
      <c r="V1143" s="13"/>
      <c r="W1143" s="14"/>
      <c r="X1143" s="1"/>
      <c r="Y1143" s="1"/>
      <c r="Z1143" s="1"/>
      <c r="AA1143" s="1"/>
      <c r="AB1143" s="1"/>
      <c r="AC1143" s="1"/>
      <c r="AD1143" s="8"/>
      <c r="AE1143" s="8"/>
      <c r="AF1143" s="8"/>
      <c r="AG1143" s="8"/>
      <c r="AH1143" s="9"/>
      <c r="AI1143" s="8"/>
      <c r="AJ1143" s="13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7"/>
      <c r="BL1143" s="7"/>
      <c r="BM1143" s="7"/>
      <c r="BN1143" s="7"/>
      <c r="BO1143" s="7"/>
      <c r="BP1143" s="7"/>
      <c r="BQ1143" s="7"/>
      <c r="BR1143" s="7"/>
      <c r="BT1143" s="8"/>
      <c r="BV1143" s="7"/>
      <c r="BW1143" s="7"/>
      <c r="BX1143" s="7"/>
      <c r="BY1143" s="7"/>
      <c r="BZ1143" s="7"/>
      <c r="CA1143" s="7"/>
    </row>
    <row r="1144" spans="1:79" x14ac:dyDescent="0.3">
      <c r="A1144" s="1" t="s">
        <v>3142</v>
      </c>
      <c r="B1144" s="1"/>
      <c r="C1144" s="1" t="s">
        <v>1878</v>
      </c>
      <c r="D1144" s="1"/>
      <c r="E1144" s="1"/>
      <c r="F1144" s="1"/>
      <c r="G1144" s="1"/>
      <c r="H1144" s="1">
        <v>23879.13</v>
      </c>
      <c r="I1144" s="1">
        <v>0.28000000000000003</v>
      </c>
      <c r="J1144" s="12">
        <v>1696.75</v>
      </c>
      <c r="K1144" s="5">
        <v>1704</v>
      </c>
      <c r="L1144" s="5">
        <v>4212.21</v>
      </c>
      <c r="M1144" s="13">
        <f t="shared" si="52"/>
        <v>2.7538943164711061E-3</v>
      </c>
      <c r="N1144" s="13">
        <f t="shared" si="53"/>
        <v>1.1446710840743446E-3</v>
      </c>
      <c r="O1144" s="13">
        <f t="shared" si="53"/>
        <v>9.0004737091426978E-3</v>
      </c>
      <c r="P1144" s="13">
        <f t="shared" si="53"/>
        <v>4.9241692253738645E-3</v>
      </c>
      <c r="Q1144" s="7"/>
      <c r="R1144" s="8"/>
      <c r="S1144" s="8"/>
      <c r="T1144" s="8"/>
      <c r="U1144" s="8"/>
      <c r="V1144" s="13"/>
      <c r="W1144" s="14"/>
      <c r="X1144" s="1"/>
      <c r="Y1144" s="1"/>
      <c r="Z1144" s="1"/>
      <c r="AA1144" s="1"/>
      <c r="AB1144" s="1"/>
      <c r="AC1144" s="1"/>
      <c r="AD1144" s="8"/>
      <c r="AE1144" s="8"/>
      <c r="AF1144" s="8"/>
      <c r="AG1144" s="8"/>
      <c r="AH1144" s="9"/>
      <c r="AI1144" s="8"/>
      <c r="AJ1144" s="13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7"/>
      <c r="BL1144" s="7"/>
      <c r="BM1144" s="7"/>
      <c r="BN1144" s="7"/>
      <c r="BO1144" s="7"/>
      <c r="BP1144" s="7"/>
      <c r="BQ1144" s="7"/>
      <c r="BR1144" s="7"/>
      <c r="BT1144" s="8"/>
      <c r="BV1144" s="7"/>
      <c r="BW1144" s="7"/>
      <c r="BX1144" s="7"/>
      <c r="BY1144" s="7"/>
      <c r="BZ1144" s="7"/>
      <c r="CA1144" s="7"/>
    </row>
    <row r="1145" spans="1:79" x14ac:dyDescent="0.3">
      <c r="A1145" s="1" t="s">
        <v>3143</v>
      </c>
      <c r="B1145" s="1"/>
      <c r="C1145" s="1" t="s">
        <v>1878</v>
      </c>
      <c r="D1145" s="1"/>
      <c r="E1145" s="1"/>
      <c r="F1145" s="1"/>
      <c r="G1145" s="1"/>
      <c r="H1145" s="1">
        <v>23913.25</v>
      </c>
      <c r="I1145" s="1">
        <v>0.14000000000000001</v>
      </c>
      <c r="J1145" s="12">
        <v>1697.65</v>
      </c>
      <c r="K1145" s="5">
        <v>1717.06</v>
      </c>
      <c r="L1145" s="5">
        <v>4255.5</v>
      </c>
      <c r="M1145" s="13">
        <f t="shared" si="52"/>
        <v>1.4288627768264117E-3</v>
      </c>
      <c r="N1145" s="13">
        <f t="shared" si="53"/>
        <v>5.304258140563789E-4</v>
      </c>
      <c r="O1145" s="13">
        <f t="shared" si="53"/>
        <v>7.6643192488261569E-3</v>
      </c>
      <c r="P1145" s="13">
        <f t="shared" si="53"/>
        <v>1.0277265378506817E-2</v>
      </c>
      <c r="Q1145" s="7"/>
      <c r="R1145" s="8"/>
      <c r="S1145" s="8"/>
      <c r="T1145" s="8"/>
      <c r="U1145" s="8"/>
      <c r="V1145" s="13"/>
      <c r="W1145" s="14"/>
      <c r="X1145" s="1"/>
      <c r="Y1145" s="1"/>
      <c r="Z1145" s="1"/>
      <c r="AA1145" s="1"/>
      <c r="AB1145" s="1"/>
      <c r="AC1145" s="1"/>
      <c r="AD1145" s="8"/>
      <c r="AE1145" s="8"/>
      <c r="AF1145" s="8"/>
      <c r="AG1145" s="8"/>
      <c r="AH1145" s="9"/>
      <c r="AI1145" s="8"/>
      <c r="AJ1145" s="13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7"/>
      <c r="BL1145" s="7"/>
      <c r="BM1145" s="7"/>
      <c r="BN1145" s="7"/>
      <c r="BO1145" s="7"/>
      <c r="BP1145" s="7"/>
      <c r="BQ1145" s="7"/>
      <c r="BR1145" s="7"/>
      <c r="BT1145" s="8"/>
      <c r="BV1145" s="7"/>
      <c r="BW1145" s="7"/>
      <c r="BX1145" s="7"/>
      <c r="BY1145" s="7"/>
      <c r="BZ1145" s="7"/>
      <c r="CA1145" s="7"/>
    </row>
    <row r="1146" spans="1:79" x14ac:dyDescent="0.3">
      <c r="A1146" s="1" t="s">
        <v>3144</v>
      </c>
      <c r="B1146" s="1"/>
      <c r="C1146" s="1" t="s">
        <v>1878</v>
      </c>
      <c r="D1146" s="1"/>
      <c r="E1146" s="1"/>
      <c r="F1146" s="1"/>
      <c r="G1146" s="1"/>
      <c r="H1146" s="1">
        <v>23809.3</v>
      </c>
      <c r="I1146" s="1">
        <v>-0.43</v>
      </c>
      <c r="J1146" s="12">
        <v>1692.16</v>
      </c>
      <c r="K1146" s="5">
        <v>1707.29</v>
      </c>
      <c r="L1146" s="5">
        <v>4211.95</v>
      </c>
      <c r="M1146" s="13">
        <f t="shared" si="52"/>
        <v>-4.3469624580515509E-3</v>
      </c>
      <c r="N1146" s="13">
        <f t="shared" si="53"/>
        <v>-3.2338821311813648E-3</v>
      </c>
      <c r="O1146" s="13">
        <f t="shared" si="53"/>
        <v>-5.6899584172946938E-3</v>
      </c>
      <c r="P1146" s="13">
        <f t="shared" si="53"/>
        <v>-1.0233815062859919E-2</v>
      </c>
      <c r="Q1146" s="7"/>
      <c r="R1146" s="8"/>
      <c r="S1146" s="8"/>
      <c r="T1146" s="8"/>
      <c r="U1146" s="8"/>
      <c r="V1146" s="13"/>
      <c r="W1146" s="14"/>
      <c r="X1146" s="1"/>
      <c r="Y1146" s="1"/>
      <c r="Z1146" s="1"/>
      <c r="AA1146" s="1"/>
      <c r="AB1146" s="1"/>
      <c r="AC1146" s="1"/>
      <c r="AD1146" s="8"/>
      <c r="AE1146" s="8"/>
      <c r="AF1146" s="8"/>
      <c r="AG1146" s="8"/>
      <c r="AH1146" s="9"/>
      <c r="AI1146" s="8"/>
      <c r="AJ1146" s="13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7"/>
      <c r="BL1146" s="7"/>
      <c r="BM1146" s="7"/>
      <c r="BN1146" s="7"/>
      <c r="BO1146" s="7"/>
      <c r="BP1146" s="7"/>
      <c r="BQ1146" s="7"/>
      <c r="BR1146" s="7"/>
      <c r="BT1146" s="8"/>
      <c r="BV1146" s="7"/>
      <c r="BW1146" s="7"/>
      <c r="BX1146" s="7"/>
      <c r="BY1146" s="7"/>
      <c r="BZ1146" s="7"/>
      <c r="CA1146" s="7"/>
    </row>
    <row r="1147" spans="1:79" x14ac:dyDescent="0.3">
      <c r="A1147" s="1" t="s">
        <v>3145</v>
      </c>
      <c r="B1147" s="1"/>
      <c r="C1147" s="1" t="s">
        <v>1878</v>
      </c>
      <c r="D1147" s="1"/>
      <c r="E1147" s="1"/>
      <c r="F1147" s="1"/>
      <c r="G1147" s="1"/>
      <c r="H1147" s="1">
        <v>23584.33</v>
      </c>
      <c r="I1147" s="1">
        <v>-0.94</v>
      </c>
      <c r="J1147" s="12">
        <v>1672.16</v>
      </c>
      <c r="K1147" s="5">
        <v>1692.8</v>
      </c>
      <c r="L1147" s="5">
        <v>4194.12</v>
      </c>
      <c r="M1147" s="13">
        <f t="shared" si="52"/>
        <v>-9.4488288189907843E-3</v>
      </c>
      <c r="N1147" s="13">
        <f t="shared" si="53"/>
        <v>-1.1819213313161825E-2</v>
      </c>
      <c r="O1147" s="13">
        <f t="shared" si="53"/>
        <v>-8.4871345817054689E-3</v>
      </c>
      <c r="P1147" s="13">
        <f t="shared" si="53"/>
        <v>-4.2331936513966273E-3</v>
      </c>
      <c r="Q1147" s="7"/>
      <c r="R1147" s="8"/>
      <c r="S1147" s="8"/>
      <c r="T1147" s="8"/>
      <c r="U1147" s="8"/>
      <c r="V1147" s="13"/>
      <c r="W1147" s="14"/>
      <c r="X1147" s="1"/>
      <c r="Y1147" s="1"/>
      <c r="Z1147" s="1"/>
      <c r="AA1147" s="1"/>
      <c r="AB1147" s="1"/>
      <c r="AC1147" s="1"/>
      <c r="AD1147" s="8"/>
      <c r="AE1147" s="8"/>
      <c r="AF1147" s="8"/>
      <c r="AG1147" s="8"/>
      <c r="AH1147" s="9"/>
      <c r="AI1147" s="8"/>
      <c r="AJ1147" s="13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7"/>
      <c r="BL1147" s="7"/>
      <c r="BM1147" s="7"/>
      <c r="BN1147" s="7"/>
      <c r="BO1147" s="7"/>
      <c r="BP1147" s="7"/>
      <c r="BQ1147" s="7"/>
      <c r="BR1147" s="7"/>
      <c r="BT1147" s="8"/>
      <c r="BV1147" s="7"/>
      <c r="BW1147" s="7"/>
      <c r="BX1147" s="7"/>
      <c r="BY1147" s="7"/>
      <c r="BZ1147" s="7"/>
      <c r="CA1147" s="7"/>
    </row>
    <row r="1148" spans="1:79" x14ac:dyDescent="0.3">
      <c r="A1148" s="1" t="s">
        <v>3146</v>
      </c>
      <c r="B1148" s="1"/>
      <c r="C1148" s="1" t="s">
        <v>1878</v>
      </c>
      <c r="D1148" s="1"/>
      <c r="E1148" s="1"/>
      <c r="F1148" s="1"/>
      <c r="G1148" s="1"/>
      <c r="H1148" s="1">
        <v>23628.41</v>
      </c>
      <c r="I1148" s="1">
        <v>0.19</v>
      </c>
      <c r="J1148" s="12">
        <v>1671.98</v>
      </c>
      <c r="K1148" s="5">
        <v>1694.93</v>
      </c>
      <c r="L1148" s="5">
        <v>4198.8100000000004</v>
      </c>
      <c r="M1148" s="13">
        <f t="shared" si="52"/>
        <v>1.8690376194701042E-3</v>
      </c>
      <c r="N1148" s="13">
        <f t="shared" si="53"/>
        <v>-1.0764520141615108E-4</v>
      </c>
      <c r="O1148" s="13">
        <f t="shared" si="53"/>
        <v>1.2582703213610547E-3</v>
      </c>
      <c r="P1148" s="13">
        <f t="shared" si="53"/>
        <v>1.1182321917351246E-3</v>
      </c>
      <c r="Q1148" s="7"/>
      <c r="R1148" s="8"/>
      <c r="S1148" s="8"/>
      <c r="T1148" s="8"/>
      <c r="U1148" s="8"/>
      <c r="V1148" s="13"/>
      <c r="W1148" s="14"/>
      <c r="X1148" s="1"/>
      <c r="Y1148" s="1"/>
      <c r="Z1148" s="1"/>
      <c r="AA1148" s="1"/>
      <c r="AB1148" s="1"/>
      <c r="AC1148" s="1"/>
      <c r="AD1148" s="8"/>
      <c r="AE1148" s="8"/>
      <c r="AF1148" s="8"/>
      <c r="AG1148" s="8"/>
      <c r="AH1148" s="9"/>
      <c r="AI1148" s="8"/>
      <c r="AJ1148" s="13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7"/>
      <c r="BL1148" s="7"/>
      <c r="BM1148" s="7"/>
      <c r="BN1148" s="7"/>
      <c r="BO1148" s="7"/>
      <c r="BP1148" s="7"/>
      <c r="BQ1148" s="7"/>
      <c r="BR1148" s="7"/>
      <c r="BT1148" s="8"/>
      <c r="BV1148" s="7"/>
      <c r="BW1148" s="7"/>
      <c r="BX1148" s="7"/>
      <c r="BY1148" s="7"/>
      <c r="BZ1148" s="7"/>
      <c r="CA1148" s="7"/>
    </row>
    <row r="1149" spans="1:79" x14ac:dyDescent="0.3">
      <c r="A1149" s="1" t="s">
        <v>3147</v>
      </c>
      <c r="B1149" s="1"/>
      <c r="C1149" s="1" t="s">
        <v>1878</v>
      </c>
      <c r="D1149" s="1"/>
      <c r="E1149" s="1"/>
      <c r="F1149" s="1"/>
      <c r="G1149" s="1"/>
      <c r="H1149" s="1">
        <v>23632.26</v>
      </c>
      <c r="I1149" s="1">
        <v>0.02</v>
      </c>
      <c r="J1149" s="12">
        <v>1675.06</v>
      </c>
      <c r="K1149" s="5">
        <v>1691.11</v>
      </c>
      <c r="L1149" s="5">
        <v>4208.25</v>
      </c>
      <c r="M1149" s="13">
        <f t="shared" si="52"/>
        <v>1.6293944450773701E-4</v>
      </c>
      <c r="N1149" s="13">
        <f t="shared" si="53"/>
        <v>1.8421272981734571E-3</v>
      </c>
      <c r="O1149" s="13">
        <f t="shared" si="53"/>
        <v>-2.2537803921106603E-3</v>
      </c>
      <c r="P1149" s="13">
        <f t="shared" si="53"/>
        <v>2.2482560535008744E-3</v>
      </c>
      <c r="Q1149" s="7"/>
      <c r="R1149" s="8"/>
      <c r="S1149" s="8"/>
      <c r="T1149" s="8"/>
      <c r="U1149" s="8"/>
      <c r="V1149" s="13"/>
      <c r="W1149" s="14"/>
      <c r="X1149" s="1"/>
      <c r="Y1149" s="1"/>
      <c r="Z1149" s="1"/>
      <c r="AA1149" s="1"/>
      <c r="AB1149" s="1"/>
      <c r="AC1149" s="1"/>
      <c r="AD1149" s="8"/>
      <c r="AE1149" s="8"/>
      <c r="AF1149" s="8"/>
      <c r="AG1149" s="8"/>
      <c r="AH1149" s="9"/>
      <c r="AI1149" s="8"/>
      <c r="AJ1149" s="13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7"/>
      <c r="BL1149" s="7"/>
      <c r="BM1149" s="7"/>
      <c r="BN1149" s="7"/>
      <c r="BO1149" s="7"/>
      <c r="BP1149" s="7"/>
      <c r="BQ1149" s="7"/>
      <c r="BR1149" s="7"/>
      <c r="BT1149" s="8"/>
      <c r="BV1149" s="7"/>
      <c r="BW1149" s="7"/>
      <c r="BX1149" s="7"/>
      <c r="BY1149" s="7"/>
      <c r="BZ1149" s="7"/>
      <c r="CA1149" s="7"/>
    </row>
    <row r="1150" spans="1:79" x14ac:dyDescent="0.3">
      <c r="A1150" s="1" t="s">
        <v>3148</v>
      </c>
      <c r="B1150" s="1"/>
      <c r="C1150" s="1" t="s">
        <v>1878</v>
      </c>
      <c r="D1150" s="1"/>
      <c r="E1150" s="1"/>
      <c r="F1150" s="1"/>
      <c r="G1150" s="1"/>
      <c r="H1150" s="1">
        <v>23637.73</v>
      </c>
      <c r="I1150" s="1">
        <v>0.02</v>
      </c>
      <c r="J1150" s="12">
        <v>1673.79</v>
      </c>
      <c r="K1150" s="5">
        <v>1690.17</v>
      </c>
      <c r="L1150" s="5">
        <v>4231.22</v>
      </c>
      <c r="M1150" s="13">
        <f t="shared" si="52"/>
        <v>2.3146326250644833E-4</v>
      </c>
      <c r="N1150" s="13">
        <f t="shared" si="53"/>
        <v>-7.5818179647291206E-4</v>
      </c>
      <c r="O1150" s="13">
        <f t="shared" si="53"/>
        <v>-5.5584793419694023E-4</v>
      </c>
      <c r="P1150" s="13">
        <f t="shared" si="53"/>
        <v>5.4583259074436619E-3</v>
      </c>
      <c r="Q1150" s="7"/>
      <c r="R1150" s="8"/>
      <c r="S1150" s="8"/>
      <c r="T1150" s="8"/>
      <c r="U1150" s="8"/>
      <c r="V1150" s="13"/>
      <c r="W1150" s="14"/>
      <c r="X1150" s="1"/>
      <c r="Y1150" s="1"/>
      <c r="Z1150" s="1"/>
      <c r="AA1150" s="1"/>
      <c r="AB1150" s="1"/>
      <c r="AC1150" s="1"/>
      <c r="AD1150" s="8"/>
      <c r="AE1150" s="8"/>
      <c r="AF1150" s="8"/>
      <c r="AG1150" s="8"/>
      <c r="AH1150" s="9"/>
      <c r="AI1150" s="8"/>
      <c r="AJ1150" s="13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7"/>
      <c r="BL1150" s="7"/>
      <c r="BM1150" s="7"/>
      <c r="BN1150" s="7"/>
      <c r="BO1150" s="7"/>
      <c r="BP1150" s="7"/>
      <c r="BQ1150" s="7"/>
      <c r="BR1150" s="7"/>
      <c r="BT1150" s="8"/>
      <c r="BV1150" s="7"/>
      <c r="BW1150" s="7"/>
      <c r="BX1150" s="7"/>
      <c r="BY1150" s="7"/>
      <c r="BZ1150" s="7"/>
      <c r="CA1150" s="7"/>
    </row>
    <row r="1151" spans="1:79" x14ac:dyDescent="0.3">
      <c r="A1151" s="1" t="s">
        <v>3149</v>
      </c>
      <c r="B1151" s="1"/>
      <c r="C1151" s="1" t="s">
        <v>1878</v>
      </c>
      <c r="D1151" s="1"/>
      <c r="E1151" s="1"/>
      <c r="F1151" s="1"/>
      <c r="G1151" s="1"/>
      <c r="H1151" s="1">
        <v>23786.52</v>
      </c>
      <c r="I1151" s="1">
        <v>0.63</v>
      </c>
      <c r="J1151" s="12">
        <v>1687.04</v>
      </c>
      <c r="K1151" s="5">
        <v>1700</v>
      </c>
      <c r="L1151" s="5">
        <v>4290.63</v>
      </c>
      <c r="M1151" s="13">
        <f t="shared" si="52"/>
        <v>6.2945976622967859E-3</v>
      </c>
      <c r="N1151" s="13">
        <f t="shared" si="53"/>
        <v>7.916166305211636E-3</v>
      </c>
      <c r="O1151" s="13">
        <f t="shared" si="53"/>
        <v>5.815983007626313E-3</v>
      </c>
      <c r="P1151" s="13">
        <f t="shared" si="53"/>
        <v>1.4040867645737976E-2</v>
      </c>
      <c r="Q1151" s="7"/>
      <c r="R1151" s="8"/>
      <c r="S1151" s="8"/>
      <c r="T1151" s="8"/>
      <c r="U1151" s="8"/>
      <c r="V1151" s="13"/>
      <c r="W1151" s="14"/>
      <c r="X1151" s="1"/>
      <c r="Y1151" s="1"/>
      <c r="Z1151" s="1"/>
      <c r="AA1151" s="1"/>
      <c r="AB1151" s="1"/>
      <c r="AC1151" s="1"/>
      <c r="AD1151" s="8"/>
      <c r="AE1151" s="8"/>
      <c r="AF1151" s="8"/>
      <c r="AG1151" s="8"/>
      <c r="AH1151" s="9"/>
      <c r="AI1151" s="8"/>
      <c r="AJ1151" s="13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7"/>
      <c r="BL1151" s="7"/>
      <c r="BM1151" s="7"/>
      <c r="BN1151" s="7"/>
      <c r="BO1151" s="7"/>
      <c r="BP1151" s="7"/>
      <c r="BQ1151" s="7"/>
      <c r="BR1151" s="7"/>
      <c r="BT1151" s="8"/>
      <c r="BV1151" s="7"/>
      <c r="BW1151" s="7"/>
      <c r="BX1151" s="7"/>
      <c r="BY1151" s="7"/>
      <c r="BZ1151" s="7"/>
      <c r="CA1151" s="7"/>
    </row>
    <row r="1152" spans="1:79" x14ac:dyDescent="0.3">
      <c r="A1152" s="1" t="s">
        <v>3150</v>
      </c>
      <c r="B1152" s="1"/>
      <c r="C1152" s="1" t="s">
        <v>1878</v>
      </c>
      <c r="D1152" s="1"/>
      <c r="E1152" s="1"/>
      <c r="F1152" s="1"/>
      <c r="G1152" s="1"/>
      <c r="H1152" s="1">
        <v>23835.26</v>
      </c>
      <c r="I1152" s="1">
        <v>0.2</v>
      </c>
      <c r="J1152" s="12">
        <v>1692.44</v>
      </c>
      <c r="K1152" s="5">
        <v>1701.23</v>
      </c>
      <c r="L1152" s="5">
        <v>4324.1099999999997</v>
      </c>
      <c r="M1152" s="13">
        <f t="shared" si="52"/>
        <v>2.0490597195386151E-3</v>
      </c>
      <c r="N1152" s="13">
        <f t="shared" si="53"/>
        <v>3.2008725341425848E-3</v>
      </c>
      <c r="O1152" s="13">
        <f t="shared" si="53"/>
        <v>7.2352941176467844E-4</v>
      </c>
      <c r="P1152" s="13">
        <f t="shared" si="53"/>
        <v>7.8030499017625043E-3</v>
      </c>
      <c r="Q1152" s="7"/>
      <c r="R1152" s="8"/>
      <c r="S1152" s="8"/>
      <c r="T1152" s="8"/>
      <c r="U1152" s="8"/>
      <c r="V1152" s="13"/>
      <c r="W1152" s="14"/>
      <c r="X1152" s="1"/>
      <c r="Y1152" s="1"/>
      <c r="Z1152" s="1"/>
      <c r="AA1152" s="1"/>
      <c r="AB1152" s="1"/>
      <c r="AC1152" s="1"/>
      <c r="AD1152" s="8"/>
      <c r="AE1152" s="8"/>
      <c r="AF1152" s="8"/>
      <c r="AG1152" s="8"/>
      <c r="AH1152" s="9"/>
      <c r="AI1152" s="8"/>
      <c r="AJ1152" s="13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7"/>
      <c r="BL1152" s="7"/>
      <c r="BM1152" s="7"/>
      <c r="BN1152" s="7"/>
      <c r="BO1152" s="7"/>
      <c r="BP1152" s="7"/>
      <c r="BQ1152" s="7"/>
      <c r="BR1152" s="7"/>
      <c r="BT1152" s="8"/>
      <c r="BV1152" s="7"/>
      <c r="BW1152" s="7"/>
      <c r="BX1152" s="7"/>
      <c r="BY1152" s="7"/>
      <c r="BZ1152" s="7"/>
      <c r="CA1152" s="7"/>
    </row>
    <row r="1153" spans="1:79" x14ac:dyDescent="0.3">
      <c r="A1153" s="1" t="s">
        <v>3151</v>
      </c>
      <c r="B1153" s="1"/>
      <c r="C1153" s="1" t="s">
        <v>1878</v>
      </c>
      <c r="D1153" s="1"/>
      <c r="E1153" s="1"/>
      <c r="F1153" s="1"/>
      <c r="G1153" s="1"/>
      <c r="H1153" s="1">
        <v>23981.22</v>
      </c>
      <c r="I1153" s="1">
        <v>0.61</v>
      </c>
      <c r="J1153" s="12">
        <v>1704.88</v>
      </c>
      <c r="K1153" s="5">
        <v>1714.79</v>
      </c>
      <c r="L1153" s="5">
        <v>4349.37</v>
      </c>
      <c r="M1153" s="13">
        <f t="shared" si="52"/>
        <v>6.1237007693644152E-3</v>
      </c>
      <c r="N1153" s="13">
        <f t="shared" si="53"/>
        <v>7.3503344283991634E-3</v>
      </c>
      <c r="O1153" s="13">
        <f t="shared" si="53"/>
        <v>7.9707035497844636E-3</v>
      </c>
      <c r="P1153" s="13">
        <f t="shared" si="53"/>
        <v>5.8416645274981249E-3</v>
      </c>
      <c r="Q1153" s="7"/>
      <c r="R1153" s="8"/>
      <c r="S1153" s="8"/>
      <c r="T1153" s="8"/>
      <c r="U1153" s="8"/>
      <c r="V1153" s="13"/>
      <c r="W1153" s="14"/>
      <c r="X1153" s="1"/>
      <c r="Y1153" s="1"/>
      <c r="Z1153" s="1"/>
      <c r="AA1153" s="1"/>
      <c r="AB1153" s="1"/>
      <c r="AC1153" s="1"/>
      <c r="AD1153" s="8"/>
      <c r="AE1153" s="8"/>
      <c r="AF1153" s="8"/>
      <c r="AG1153" s="8"/>
      <c r="AH1153" s="9"/>
      <c r="AI1153" s="8"/>
      <c r="AJ1153" s="13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7"/>
      <c r="BL1153" s="7"/>
      <c r="BM1153" s="7"/>
      <c r="BN1153" s="7"/>
      <c r="BO1153" s="7"/>
      <c r="BP1153" s="7"/>
      <c r="BQ1153" s="7"/>
      <c r="BR1153" s="7"/>
      <c r="BT1153" s="8"/>
      <c r="BV1153" s="7"/>
      <c r="BW1153" s="7"/>
      <c r="BX1153" s="7"/>
      <c r="BY1153" s="7"/>
      <c r="BZ1153" s="7"/>
      <c r="CA1153" s="7"/>
    </row>
    <row r="1154" spans="1:79" x14ac:dyDescent="0.3">
      <c r="A1154" s="1" t="s">
        <v>3152</v>
      </c>
      <c r="B1154" s="1"/>
      <c r="C1154" s="1" t="s">
        <v>1878</v>
      </c>
      <c r="D1154" s="1"/>
      <c r="E1154" s="1"/>
      <c r="F1154" s="1"/>
      <c r="G1154" s="1"/>
      <c r="H1154" s="1">
        <v>23736.3</v>
      </c>
      <c r="I1154" s="1">
        <v>-1.02</v>
      </c>
      <c r="J1154" s="12">
        <v>1680.22</v>
      </c>
      <c r="K1154" s="5">
        <v>1703.17</v>
      </c>
      <c r="L1154" s="5">
        <v>4246.01</v>
      </c>
      <c r="M1154" s="13">
        <f t="shared" si="52"/>
        <v>-1.0212991665978666E-2</v>
      </c>
      <c r="N1154" s="13">
        <f t="shared" si="53"/>
        <v>-1.4464361128055936E-2</v>
      </c>
      <c r="O1154" s="13">
        <f t="shared" si="53"/>
        <v>-6.776339959995048E-3</v>
      </c>
      <c r="P1154" s="13">
        <f t="shared" si="53"/>
        <v>-2.3764361275311008E-2</v>
      </c>
      <c r="Q1154" s="7"/>
      <c r="R1154" s="8"/>
      <c r="S1154" s="8"/>
      <c r="T1154" s="8"/>
      <c r="U1154" s="8"/>
      <c r="V1154" s="13"/>
      <c r="W1154" s="14"/>
      <c r="X1154" s="1"/>
      <c r="Y1154" s="1"/>
      <c r="Z1154" s="1"/>
      <c r="AA1154" s="1"/>
      <c r="AB1154" s="1"/>
      <c r="AC1154" s="1"/>
      <c r="AD1154" s="8"/>
      <c r="AE1154" s="8"/>
      <c r="AF1154" s="8"/>
      <c r="AG1154" s="8"/>
      <c r="AH1154" s="9"/>
      <c r="AI1154" s="8"/>
      <c r="AJ1154" s="13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7"/>
      <c r="BL1154" s="7"/>
      <c r="BM1154" s="7"/>
      <c r="BN1154" s="7"/>
      <c r="BO1154" s="7"/>
      <c r="BP1154" s="7"/>
      <c r="BQ1154" s="7"/>
      <c r="BR1154" s="7"/>
      <c r="BT1154" s="8"/>
      <c r="BV1154" s="7"/>
      <c r="BW1154" s="7"/>
      <c r="BX1154" s="7"/>
      <c r="BY1154" s="7"/>
      <c r="BZ1154" s="7"/>
      <c r="CA1154" s="7"/>
    </row>
    <row r="1155" spans="1:79" x14ac:dyDescent="0.3">
      <c r="A1155" s="1" t="s">
        <v>3153</v>
      </c>
      <c r="B1155" s="1"/>
      <c r="C1155" s="1" t="s">
        <v>1878</v>
      </c>
      <c r="D1155" s="1"/>
      <c r="E1155" s="1"/>
      <c r="F1155" s="1"/>
      <c r="G1155" s="1"/>
      <c r="H1155" s="1">
        <v>23503</v>
      </c>
      <c r="I1155" s="1">
        <v>-0.98</v>
      </c>
      <c r="J1155" s="12">
        <v>1663.57</v>
      </c>
      <c r="K1155" s="5">
        <v>1683.99</v>
      </c>
      <c r="L1155" s="5">
        <v>4179.5</v>
      </c>
      <c r="M1155" s="13">
        <f t="shared" si="52"/>
        <v>-9.8288275763281918E-3</v>
      </c>
      <c r="N1155" s="13">
        <f t="shared" si="53"/>
        <v>-9.9094166240135673E-3</v>
      </c>
      <c r="O1155" s="13">
        <f t="shared" si="53"/>
        <v>-1.1261353828449394E-2</v>
      </c>
      <c r="P1155" s="13">
        <f t="shared" si="53"/>
        <v>-1.5664117606882799E-2</v>
      </c>
      <c r="Q1155" s="7"/>
      <c r="R1155" s="8"/>
      <c r="S1155" s="8"/>
      <c r="T1155" s="8"/>
      <c r="U1155" s="8"/>
      <c r="V1155" s="13"/>
      <c r="W1155" s="14"/>
      <c r="X1155" s="1"/>
      <c r="Y1155" s="1"/>
      <c r="Z1155" s="1"/>
      <c r="AA1155" s="1"/>
      <c r="AB1155" s="1"/>
      <c r="AC1155" s="1"/>
      <c r="AD1155" s="8"/>
      <c r="AE1155" s="8"/>
      <c r="AF1155" s="8"/>
      <c r="AG1155" s="8"/>
      <c r="AH1155" s="9"/>
      <c r="AI1155" s="8"/>
      <c r="AJ1155" s="13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7"/>
      <c r="BL1155" s="7"/>
      <c r="BM1155" s="7"/>
      <c r="BN1155" s="7"/>
      <c r="BO1155" s="7"/>
      <c r="BP1155" s="7"/>
      <c r="BQ1155" s="7"/>
      <c r="BR1155" s="7"/>
      <c r="BT1155" s="8"/>
      <c r="BV1155" s="7"/>
      <c r="BW1155" s="7"/>
      <c r="BX1155" s="7"/>
      <c r="BY1155" s="7"/>
      <c r="BZ1155" s="7"/>
      <c r="CA1155" s="7"/>
    </row>
    <row r="1156" spans="1:79" x14ac:dyDescent="0.3">
      <c r="A1156" s="1" t="s">
        <v>3154</v>
      </c>
      <c r="B1156" s="1"/>
      <c r="C1156" s="1" t="s">
        <v>1878</v>
      </c>
      <c r="D1156" s="1"/>
      <c r="E1156" s="1"/>
      <c r="F1156" s="1"/>
      <c r="G1156" s="1"/>
      <c r="H1156" s="1">
        <v>23551.06</v>
      </c>
      <c r="I1156" s="1">
        <v>0.2</v>
      </c>
      <c r="J1156" s="12">
        <v>1668.83</v>
      </c>
      <c r="K1156" s="5">
        <v>1696.33</v>
      </c>
      <c r="L1156" s="5">
        <v>4224.93</v>
      </c>
      <c r="M1156" s="13">
        <f t="shared" ref="M1156:M1219" si="54">H1156/H1155-1</f>
        <v>2.0448453388930421E-3</v>
      </c>
      <c r="N1156" s="13">
        <f t="shared" si="53"/>
        <v>3.1618747633102018E-3</v>
      </c>
      <c r="O1156" s="13">
        <f t="shared" si="53"/>
        <v>7.3278344883282998E-3</v>
      </c>
      <c r="P1156" s="13">
        <f t="shared" si="53"/>
        <v>1.0869721258523812E-2</v>
      </c>
      <c r="Q1156" s="7"/>
      <c r="R1156" s="8"/>
      <c r="S1156" s="8"/>
      <c r="T1156" s="8"/>
      <c r="U1156" s="8"/>
      <c r="V1156" s="13"/>
      <c r="W1156" s="14"/>
      <c r="X1156" s="1"/>
      <c r="Y1156" s="1"/>
      <c r="Z1156" s="1"/>
      <c r="AA1156" s="1"/>
      <c r="AB1156" s="1"/>
      <c r="AC1156" s="1"/>
      <c r="AD1156" s="8"/>
      <c r="AE1156" s="8"/>
      <c r="AF1156" s="8"/>
      <c r="AG1156" s="8"/>
      <c r="AH1156" s="9"/>
      <c r="AI1156" s="8"/>
      <c r="AJ1156" s="13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7"/>
      <c r="BL1156" s="7"/>
      <c r="BM1156" s="7"/>
      <c r="BN1156" s="7"/>
      <c r="BO1156" s="7"/>
      <c r="BP1156" s="7"/>
      <c r="BQ1156" s="7"/>
      <c r="BR1156" s="7"/>
      <c r="BT1156" s="8"/>
      <c r="BV1156" s="7"/>
      <c r="BW1156" s="7"/>
      <c r="BX1156" s="7"/>
      <c r="BY1156" s="7"/>
      <c r="BZ1156" s="7"/>
      <c r="CA1156" s="7"/>
    </row>
    <row r="1157" spans="1:79" x14ac:dyDescent="0.3">
      <c r="A1157" s="1" t="s">
        <v>3155</v>
      </c>
      <c r="B1157" s="1"/>
      <c r="C1157" s="1" t="s">
        <v>1878</v>
      </c>
      <c r="D1157" s="1"/>
      <c r="E1157" s="1"/>
      <c r="F1157" s="1"/>
      <c r="G1157" s="1"/>
      <c r="H1157" s="1">
        <v>23244.959999999999</v>
      </c>
      <c r="I1157" s="1">
        <v>-1.3</v>
      </c>
      <c r="J1157" s="12">
        <v>1643.24</v>
      </c>
      <c r="K1157" s="5">
        <v>1676.28</v>
      </c>
      <c r="L1157" s="5">
        <v>4176.72</v>
      </c>
      <c r="M1157" s="13">
        <f t="shared" si="54"/>
        <v>-1.2997291841641223E-2</v>
      </c>
      <c r="N1157" s="13">
        <f t="shared" ref="N1157:P1220" si="55">J1157/J1156-1</f>
        <v>-1.5334096342946801E-2</v>
      </c>
      <c r="O1157" s="13">
        <f t="shared" si="55"/>
        <v>-1.181963415137377E-2</v>
      </c>
      <c r="P1157" s="13">
        <f t="shared" si="55"/>
        <v>-1.1410839942910256E-2</v>
      </c>
      <c r="Q1157" s="7"/>
      <c r="R1157" s="8"/>
      <c r="S1157" s="8"/>
      <c r="T1157" s="8"/>
      <c r="U1157" s="8"/>
      <c r="V1157" s="13"/>
      <c r="W1157" s="14"/>
      <c r="X1157" s="1"/>
      <c r="Y1157" s="1"/>
      <c r="Z1157" s="1"/>
      <c r="AA1157" s="1"/>
      <c r="AB1157" s="1"/>
      <c r="AC1157" s="1"/>
      <c r="AD1157" s="8"/>
      <c r="AE1157" s="8"/>
      <c r="AF1157" s="8"/>
      <c r="AG1157" s="8"/>
      <c r="AH1157" s="9"/>
      <c r="AI1157" s="8"/>
      <c r="AJ1157" s="13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7"/>
      <c r="BL1157" s="7"/>
      <c r="BM1157" s="7"/>
      <c r="BN1157" s="7"/>
      <c r="BO1157" s="7"/>
      <c r="BP1157" s="7"/>
      <c r="BQ1157" s="7"/>
      <c r="BR1157" s="7"/>
      <c r="BT1157" s="8"/>
      <c r="BV1157" s="7"/>
      <c r="BW1157" s="7"/>
      <c r="BX1157" s="7"/>
      <c r="BY1157" s="7"/>
      <c r="BZ1157" s="7"/>
      <c r="CA1157" s="7"/>
    </row>
    <row r="1158" spans="1:79" x14ac:dyDescent="0.3">
      <c r="A1158" s="1" t="s">
        <v>3156</v>
      </c>
      <c r="B1158" s="1"/>
      <c r="C1158" s="1" t="s">
        <v>1878</v>
      </c>
      <c r="D1158" s="1"/>
      <c r="E1158" s="1"/>
      <c r="F1158" s="1"/>
      <c r="G1158" s="1"/>
      <c r="H1158" s="1">
        <v>23324.91</v>
      </c>
      <c r="I1158" s="1">
        <v>0.34</v>
      </c>
      <c r="J1158" s="12">
        <v>1651.86</v>
      </c>
      <c r="K1158" s="5">
        <v>1678.11</v>
      </c>
      <c r="L1158" s="5">
        <v>4193.18</v>
      </c>
      <c r="M1158" s="13">
        <f t="shared" si="54"/>
        <v>3.439455262560065E-3</v>
      </c>
      <c r="N1158" s="13">
        <f t="shared" si="55"/>
        <v>5.2457340376328432E-3</v>
      </c>
      <c r="O1158" s="13">
        <f t="shared" si="55"/>
        <v>1.0917030567685337E-3</v>
      </c>
      <c r="P1158" s="13">
        <f t="shared" si="55"/>
        <v>3.9408914171885634E-3</v>
      </c>
      <c r="Q1158" s="7"/>
      <c r="R1158" s="8"/>
      <c r="S1158" s="8"/>
      <c r="T1158" s="8"/>
      <c r="U1158" s="8"/>
      <c r="V1158" s="13"/>
      <c r="W1158" s="14"/>
      <c r="X1158" s="1"/>
      <c r="Y1158" s="1"/>
      <c r="Z1158" s="1"/>
      <c r="AA1158" s="1"/>
      <c r="AB1158" s="1"/>
      <c r="AC1158" s="1"/>
      <c r="AD1158" s="8"/>
      <c r="AE1158" s="8"/>
      <c r="AF1158" s="8"/>
      <c r="AG1158" s="8"/>
      <c r="AH1158" s="9"/>
      <c r="AI1158" s="8"/>
      <c r="AJ1158" s="13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7"/>
      <c r="BL1158" s="7"/>
      <c r="BM1158" s="7"/>
      <c r="BN1158" s="7"/>
      <c r="BO1158" s="7"/>
      <c r="BP1158" s="7"/>
      <c r="BQ1158" s="7"/>
      <c r="BR1158" s="7"/>
      <c r="BT1158" s="8"/>
      <c r="BV1158" s="7"/>
      <c r="BW1158" s="7"/>
      <c r="BX1158" s="7"/>
      <c r="BY1158" s="7"/>
      <c r="BZ1158" s="7"/>
      <c r="CA1158" s="7"/>
    </row>
    <row r="1159" spans="1:79" x14ac:dyDescent="0.3">
      <c r="A1159" s="1" t="s">
        <v>3157</v>
      </c>
      <c r="B1159" s="1"/>
      <c r="C1159" s="1" t="s">
        <v>1878</v>
      </c>
      <c r="D1159" s="1"/>
      <c r="E1159" s="1"/>
      <c r="F1159" s="1"/>
      <c r="G1159" s="1"/>
      <c r="H1159" s="1">
        <v>23367.62</v>
      </c>
      <c r="I1159" s="1">
        <v>0.18</v>
      </c>
      <c r="J1159" s="12">
        <v>1651.93</v>
      </c>
      <c r="K1159" s="5">
        <v>1683.34</v>
      </c>
      <c r="L1159" s="5">
        <v>4228.25</v>
      </c>
      <c r="M1159" s="13">
        <f t="shared" si="54"/>
        <v>1.8310895947721839E-3</v>
      </c>
      <c r="N1159" s="13">
        <f t="shared" si="55"/>
        <v>4.2376472582539293E-5</v>
      </c>
      <c r="O1159" s="13">
        <f t="shared" si="55"/>
        <v>3.116601414686837E-3</v>
      </c>
      <c r="P1159" s="13">
        <f t="shared" si="55"/>
        <v>8.3635808622573027E-3</v>
      </c>
      <c r="Q1159" s="7"/>
      <c r="R1159" s="8"/>
      <c r="S1159" s="8"/>
      <c r="T1159" s="8"/>
      <c r="U1159" s="8"/>
      <c r="V1159" s="13"/>
      <c r="W1159" s="14"/>
      <c r="X1159" s="1"/>
      <c r="Y1159" s="1"/>
      <c r="Z1159" s="1"/>
      <c r="AA1159" s="1"/>
      <c r="AB1159" s="1"/>
      <c r="AC1159" s="1"/>
      <c r="AD1159" s="8"/>
      <c r="AE1159" s="8"/>
      <c r="AF1159" s="8"/>
      <c r="AG1159" s="8"/>
      <c r="AH1159" s="9"/>
      <c r="AI1159" s="8"/>
      <c r="AJ1159" s="13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7"/>
      <c r="BL1159" s="7"/>
      <c r="BM1159" s="7"/>
      <c r="BN1159" s="7"/>
      <c r="BO1159" s="7"/>
      <c r="BP1159" s="7"/>
      <c r="BQ1159" s="7"/>
      <c r="BR1159" s="7"/>
      <c r="BT1159" s="8"/>
      <c r="BV1159" s="7"/>
      <c r="BW1159" s="7"/>
      <c r="BX1159" s="7"/>
      <c r="BY1159" s="7"/>
      <c r="BZ1159" s="7"/>
      <c r="CA1159" s="7"/>
    </row>
    <row r="1160" spans="1:79" x14ac:dyDescent="0.3">
      <c r="A1160" s="1" t="s">
        <v>3158</v>
      </c>
      <c r="B1160" s="1"/>
      <c r="C1160" s="1" t="s">
        <v>1878</v>
      </c>
      <c r="D1160" s="1"/>
      <c r="E1160" s="1"/>
      <c r="F1160" s="1"/>
      <c r="G1160" s="1"/>
      <c r="H1160" s="1">
        <v>23394.2</v>
      </c>
      <c r="I1160" s="1">
        <v>0.11</v>
      </c>
      <c r="J1160" s="12">
        <v>1654.75</v>
      </c>
      <c r="K1160" s="5">
        <v>1689.99</v>
      </c>
      <c r="L1160" s="5">
        <v>4254.6000000000004</v>
      </c>
      <c r="M1160" s="13">
        <f t="shared" si="54"/>
        <v>1.1374714241332295E-3</v>
      </c>
      <c r="N1160" s="13">
        <f t="shared" si="55"/>
        <v>1.7070941262644634E-3</v>
      </c>
      <c r="O1160" s="13">
        <f t="shared" si="55"/>
        <v>3.9504794040419178E-3</v>
      </c>
      <c r="P1160" s="13">
        <f t="shared" si="55"/>
        <v>6.2318926269733232E-3</v>
      </c>
      <c r="Q1160" s="7"/>
      <c r="R1160" s="8"/>
      <c r="S1160" s="8"/>
      <c r="T1160" s="8"/>
      <c r="U1160" s="8"/>
      <c r="V1160" s="13"/>
      <c r="W1160" s="14"/>
      <c r="X1160" s="1"/>
      <c r="Y1160" s="1"/>
      <c r="Z1160" s="1"/>
      <c r="AA1160" s="1"/>
      <c r="AB1160" s="1"/>
      <c r="AC1160" s="1"/>
      <c r="AD1160" s="8"/>
      <c r="AE1160" s="8"/>
      <c r="AF1160" s="8"/>
      <c r="AG1160" s="8"/>
      <c r="AH1160" s="9"/>
      <c r="AI1160" s="8"/>
      <c r="AJ1160" s="13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7"/>
      <c r="BL1160" s="7"/>
      <c r="BM1160" s="7"/>
      <c r="BN1160" s="7"/>
      <c r="BO1160" s="7"/>
      <c r="BP1160" s="7"/>
      <c r="BQ1160" s="7"/>
      <c r="BR1160" s="7"/>
      <c r="BT1160" s="8"/>
      <c r="BV1160" s="7"/>
      <c r="BW1160" s="7"/>
      <c r="BX1160" s="7"/>
      <c r="BY1160" s="7"/>
      <c r="BZ1160" s="7"/>
      <c r="CA1160" s="7"/>
    </row>
    <row r="1161" spans="1:79" x14ac:dyDescent="0.3">
      <c r="A1161" s="1" t="s">
        <v>3159</v>
      </c>
      <c r="B1161" s="1"/>
      <c r="C1161" s="1" t="s">
        <v>1878</v>
      </c>
      <c r="D1161" s="1"/>
      <c r="E1161" s="1"/>
      <c r="F1161" s="1"/>
      <c r="G1161" s="1"/>
      <c r="H1161" s="1">
        <v>23623.21</v>
      </c>
      <c r="I1161" s="1">
        <v>0.98</v>
      </c>
      <c r="J1161" s="12">
        <v>1675.22</v>
      </c>
      <c r="K1161" s="5">
        <v>1704.72</v>
      </c>
      <c r="L1161" s="5">
        <v>4303.2</v>
      </c>
      <c r="M1161" s="13">
        <f t="shared" si="54"/>
        <v>9.789178514332475E-3</v>
      </c>
      <c r="N1161" s="13">
        <f t="shared" si="55"/>
        <v>1.2370448708264092E-2</v>
      </c>
      <c r="O1161" s="13">
        <f t="shared" si="55"/>
        <v>8.716027905490531E-3</v>
      </c>
      <c r="P1161" s="13">
        <f t="shared" si="55"/>
        <v>1.1422930475250226E-2</v>
      </c>
      <c r="Q1161" s="7"/>
      <c r="R1161" s="8"/>
      <c r="S1161" s="8"/>
      <c r="T1161" s="8"/>
      <c r="U1161" s="8"/>
      <c r="V1161" s="13"/>
      <c r="W1161" s="14"/>
      <c r="X1161" s="1"/>
      <c r="Y1161" s="1"/>
      <c r="Z1161" s="1"/>
      <c r="AA1161" s="1"/>
      <c r="AB1161" s="1"/>
      <c r="AC1161" s="1"/>
      <c r="AD1161" s="8"/>
      <c r="AE1161" s="8"/>
      <c r="AF1161" s="8"/>
      <c r="AG1161" s="8"/>
      <c r="AH1161" s="9"/>
      <c r="AI1161" s="8"/>
      <c r="AJ1161" s="13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7"/>
      <c r="BL1161" s="7"/>
      <c r="BM1161" s="7"/>
      <c r="BN1161" s="7"/>
      <c r="BO1161" s="7"/>
      <c r="BP1161" s="7"/>
      <c r="BQ1161" s="7"/>
      <c r="BR1161" s="7"/>
      <c r="BT1161" s="8"/>
      <c r="BV1161" s="7"/>
      <c r="BW1161" s="7"/>
      <c r="BX1161" s="7"/>
      <c r="BY1161" s="7"/>
      <c r="BZ1161" s="7"/>
      <c r="CA1161" s="7"/>
    </row>
    <row r="1162" spans="1:79" x14ac:dyDescent="0.3">
      <c r="A1162" s="1" t="s">
        <v>3160</v>
      </c>
      <c r="B1162" s="1"/>
      <c r="C1162" s="1" t="s">
        <v>1878</v>
      </c>
      <c r="D1162" s="1"/>
      <c r="E1162" s="1"/>
      <c r="F1162" s="1"/>
      <c r="G1162" s="1"/>
      <c r="H1162" s="1">
        <v>23751.64</v>
      </c>
      <c r="I1162" s="1">
        <v>0.54</v>
      </c>
      <c r="J1162" s="12">
        <v>1688.58</v>
      </c>
      <c r="K1162" s="5">
        <v>1708.12</v>
      </c>
      <c r="L1162" s="5">
        <v>4337.5</v>
      </c>
      <c r="M1162" s="13">
        <f t="shared" si="54"/>
        <v>5.436602392308254E-3</v>
      </c>
      <c r="N1162" s="13">
        <f t="shared" si="55"/>
        <v>7.9750719308508966E-3</v>
      </c>
      <c r="O1162" s="13">
        <f t="shared" si="55"/>
        <v>1.9944624337133732E-3</v>
      </c>
      <c r="P1162" s="13">
        <f t="shared" si="55"/>
        <v>7.9708124186652629E-3</v>
      </c>
      <c r="Q1162" s="7"/>
      <c r="R1162" s="8"/>
      <c r="S1162" s="8"/>
      <c r="T1162" s="8"/>
      <c r="U1162" s="8"/>
      <c r="V1162" s="13"/>
      <c r="W1162" s="14"/>
      <c r="X1162" s="1"/>
      <c r="Y1162" s="1"/>
      <c r="Z1162" s="1"/>
      <c r="AA1162" s="1"/>
      <c r="AB1162" s="1"/>
      <c r="AC1162" s="1"/>
      <c r="AD1162" s="8"/>
      <c r="AE1162" s="8"/>
      <c r="AF1162" s="8"/>
      <c r="AG1162" s="8"/>
      <c r="AH1162" s="9"/>
      <c r="AI1162" s="8"/>
      <c r="AJ1162" s="13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7"/>
      <c r="BL1162" s="7"/>
      <c r="BM1162" s="7"/>
      <c r="BN1162" s="7"/>
      <c r="BO1162" s="7"/>
      <c r="BP1162" s="7"/>
      <c r="BQ1162" s="7"/>
      <c r="BR1162" s="7"/>
      <c r="BT1162" s="8"/>
      <c r="BV1162" s="7"/>
      <c r="BW1162" s="7"/>
      <c r="BX1162" s="7"/>
      <c r="BY1162" s="7"/>
      <c r="BZ1162" s="7"/>
      <c r="CA1162" s="7"/>
    </row>
    <row r="1163" spans="1:79" x14ac:dyDescent="0.3">
      <c r="A1163" s="1" t="s">
        <v>3161</v>
      </c>
      <c r="B1163" s="1"/>
      <c r="C1163" s="1" t="s">
        <v>1878</v>
      </c>
      <c r="D1163" s="1"/>
      <c r="E1163" s="1"/>
      <c r="F1163" s="1"/>
      <c r="G1163" s="1"/>
      <c r="H1163" s="1">
        <v>23787.9</v>
      </c>
      <c r="I1163" s="1">
        <v>0.15</v>
      </c>
      <c r="J1163" s="12">
        <v>1693.84</v>
      </c>
      <c r="K1163" s="5">
        <v>1710.4</v>
      </c>
      <c r="L1163" s="5">
        <v>4331.68</v>
      </c>
      <c r="M1163" s="13">
        <f t="shared" si="54"/>
        <v>1.526631424187963E-3</v>
      </c>
      <c r="N1163" s="13">
        <f t="shared" si="55"/>
        <v>3.1150434092550583E-3</v>
      </c>
      <c r="O1163" s="13">
        <f t="shared" si="55"/>
        <v>1.3348008336651063E-3</v>
      </c>
      <c r="P1163" s="13">
        <f t="shared" si="55"/>
        <v>-1.3417867435158159E-3</v>
      </c>
      <c r="Q1163" s="7"/>
      <c r="R1163" s="8"/>
      <c r="S1163" s="8"/>
      <c r="T1163" s="8"/>
      <c r="U1163" s="8"/>
      <c r="V1163" s="13"/>
      <c r="W1163" s="14"/>
      <c r="X1163" s="1"/>
      <c r="Y1163" s="1"/>
      <c r="Z1163" s="1"/>
      <c r="AA1163" s="1"/>
      <c r="AB1163" s="1"/>
      <c r="AC1163" s="1"/>
      <c r="AD1163" s="8"/>
      <c r="AE1163" s="8"/>
      <c r="AF1163" s="8"/>
      <c r="AG1163" s="8"/>
      <c r="AH1163" s="9"/>
      <c r="AI1163" s="8"/>
      <c r="AJ1163" s="13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7"/>
      <c r="BL1163" s="7"/>
      <c r="BM1163" s="7"/>
      <c r="BN1163" s="7"/>
      <c r="BO1163" s="7"/>
      <c r="BP1163" s="7"/>
      <c r="BQ1163" s="7"/>
      <c r="BR1163" s="7"/>
      <c r="BT1163" s="8"/>
      <c r="BV1163" s="7"/>
      <c r="BW1163" s="7"/>
      <c r="BX1163" s="7"/>
      <c r="BY1163" s="7"/>
      <c r="BZ1163" s="7"/>
      <c r="CA1163" s="7"/>
    </row>
    <row r="1164" spans="1:79" x14ac:dyDescent="0.3">
      <c r="A1164" s="1" t="s">
        <v>3162</v>
      </c>
      <c r="B1164" s="1"/>
      <c r="C1164" s="1" t="s">
        <v>1878</v>
      </c>
      <c r="D1164" s="1"/>
      <c r="E1164" s="1"/>
      <c r="F1164" s="1"/>
      <c r="G1164" s="1"/>
      <c r="H1164" s="1">
        <v>23917.9</v>
      </c>
      <c r="I1164" s="1">
        <v>0.55000000000000004</v>
      </c>
      <c r="J1164" s="12">
        <v>1700.55</v>
      </c>
      <c r="K1164" s="5">
        <v>1720.64</v>
      </c>
      <c r="L1164" s="5">
        <v>4318.6899999999996</v>
      </c>
      <c r="M1164" s="13">
        <f t="shared" si="54"/>
        <v>5.4649632796506253E-3</v>
      </c>
      <c r="N1164" s="13">
        <f t="shared" si="55"/>
        <v>3.9614131204837033E-3</v>
      </c>
      <c r="O1164" s="13">
        <f t="shared" si="55"/>
        <v>5.9869036482693705E-3</v>
      </c>
      <c r="P1164" s="13">
        <f t="shared" si="55"/>
        <v>-2.998836479149114E-3</v>
      </c>
      <c r="Q1164" s="7"/>
      <c r="R1164" s="8"/>
      <c r="S1164" s="8"/>
      <c r="T1164" s="8"/>
      <c r="U1164" s="8"/>
      <c r="V1164" s="13"/>
      <c r="W1164" s="14"/>
      <c r="X1164" s="1"/>
      <c r="Y1164" s="1"/>
      <c r="Z1164" s="1"/>
      <c r="AA1164" s="1"/>
      <c r="AB1164" s="1"/>
      <c r="AC1164" s="1"/>
      <c r="AD1164" s="8"/>
      <c r="AE1164" s="8"/>
      <c r="AF1164" s="8"/>
      <c r="AG1164" s="8"/>
      <c r="AH1164" s="9"/>
      <c r="AI1164" s="8"/>
      <c r="AJ1164" s="13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7"/>
      <c r="BL1164" s="7"/>
      <c r="BM1164" s="7"/>
      <c r="BN1164" s="7"/>
      <c r="BO1164" s="7"/>
      <c r="BP1164" s="7"/>
      <c r="BQ1164" s="7"/>
      <c r="BR1164" s="7"/>
      <c r="BT1164" s="8"/>
      <c r="BV1164" s="7"/>
      <c r="BW1164" s="7"/>
      <c r="BX1164" s="7"/>
      <c r="BY1164" s="7"/>
      <c r="BZ1164" s="7"/>
      <c r="CA1164" s="7"/>
    </row>
    <row r="1165" spans="1:79" x14ac:dyDescent="0.3">
      <c r="A1165" s="1" t="s">
        <v>3163</v>
      </c>
      <c r="B1165" s="1"/>
      <c r="C1165" s="1" t="s">
        <v>1878</v>
      </c>
      <c r="D1165" s="1"/>
      <c r="E1165" s="1"/>
      <c r="F1165" s="1"/>
      <c r="G1165" s="1"/>
      <c r="H1165" s="1">
        <v>23940.99</v>
      </c>
      <c r="I1165" s="1">
        <v>0.1</v>
      </c>
      <c r="J1165" s="12">
        <v>1702.77</v>
      </c>
      <c r="K1165" s="5">
        <v>1713.32</v>
      </c>
      <c r="L1165" s="5">
        <v>4327.74</v>
      </c>
      <c r="M1165" s="13">
        <f t="shared" si="54"/>
        <v>9.6538575711080377E-4</v>
      </c>
      <c r="N1165" s="13">
        <f t="shared" si="55"/>
        <v>1.3054599982358361E-3</v>
      </c>
      <c r="O1165" s="13">
        <f t="shared" si="55"/>
        <v>-4.2542309838200509E-3</v>
      </c>
      <c r="P1165" s="13">
        <f t="shared" si="55"/>
        <v>2.09554286137692E-3</v>
      </c>
      <c r="Q1165" s="7"/>
      <c r="R1165" s="8"/>
      <c r="S1165" s="8"/>
      <c r="T1165" s="8"/>
      <c r="U1165" s="8"/>
      <c r="V1165" s="13"/>
      <c r="W1165" s="14"/>
      <c r="X1165" s="1"/>
      <c r="Y1165" s="1"/>
      <c r="Z1165" s="1"/>
      <c r="AA1165" s="1"/>
      <c r="AB1165" s="1"/>
      <c r="AC1165" s="1"/>
      <c r="AD1165" s="8"/>
      <c r="AE1165" s="8"/>
      <c r="AF1165" s="8"/>
      <c r="AG1165" s="8"/>
      <c r="AH1165" s="9"/>
      <c r="AI1165" s="8"/>
      <c r="AJ1165" s="13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7"/>
      <c r="BL1165" s="7"/>
      <c r="BM1165" s="7"/>
      <c r="BN1165" s="7"/>
      <c r="BO1165" s="7"/>
      <c r="BP1165" s="7"/>
      <c r="BQ1165" s="7"/>
      <c r="BR1165" s="7"/>
      <c r="BT1165" s="8"/>
      <c r="BV1165" s="7"/>
      <c r="BW1165" s="7"/>
      <c r="BX1165" s="7"/>
      <c r="BY1165" s="7"/>
      <c r="BZ1165" s="7"/>
      <c r="CA1165" s="7"/>
    </row>
    <row r="1166" spans="1:79" x14ac:dyDescent="0.3">
      <c r="A1166" s="1" t="s">
        <v>3164</v>
      </c>
      <c r="B1166" s="1"/>
      <c r="C1166" s="1" t="s">
        <v>1878</v>
      </c>
      <c r="D1166" s="1"/>
      <c r="E1166" s="1"/>
      <c r="F1166" s="1"/>
      <c r="G1166" s="1"/>
      <c r="H1166" s="1">
        <v>24224.52</v>
      </c>
      <c r="I1166" s="1">
        <v>1.18</v>
      </c>
      <c r="J1166" s="12">
        <v>1726.93</v>
      </c>
      <c r="K1166" s="5">
        <v>1721.54</v>
      </c>
      <c r="L1166" s="5">
        <v>4352.0600000000004</v>
      </c>
      <c r="M1166" s="13">
        <f t="shared" si="54"/>
        <v>1.1842868653301197E-2</v>
      </c>
      <c r="N1166" s="13">
        <f t="shared" si="55"/>
        <v>1.4188645559881863E-2</v>
      </c>
      <c r="O1166" s="13">
        <f t="shared" si="55"/>
        <v>4.7977027058576649E-3</v>
      </c>
      <c r="P1166" s="13">
        <f t="shared" si="55"/>
        <v>5.6195612490586022E-3</v>
      </c>
      <c r="Q1166" s="7"/>
      <c r="R1166" s="8"/>
      <c r="S1166" s="8"/>
      <c r="T1166" s="8"/>
      <c r="U1166" s="8"/>
      <c r="V1166" s="13"/>
      <c r="W1166" s="14"/>
      <c r="X1166" s="1"/>
      <c r="Y1166" s="1"/>
      <c r="Z1166" s="1"/>
      <c r="AA1166" s="1"/>
      <c r="AB1166" s="1"/>
      <c r="AC1166" s="1"/>
      <c r="AD1166" s="8"/>
      <c r="AE1166" s="8"/>
      <c r="AF1166" s="8"/>
      <c r="AG1166" s="8"/>
      <c r="AH1166" s="9"/>
      <c r="AI1166" s="8"/>
      <c r="AJ1166" s="13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7"/>
      <c r="BL1166" s="7"/>
      <c r="BM1166" s="7"/>
      <c r="BN1166" s="7"/>
      <c r="BO1166" s="7"/>
      <c r="BP1166" s="7"/>
      <c r="BQ1166" s="7"/>
      <c r="BR1166" s="7"/>
      <c r="BT1166" s="8"/>
      <c r="BV1166" s="7"/>
      <c r="BW1166" s="7"/>
      <c r="BX1166" s="7"/>
      <c r="BY1166" s="7"/>
      <c r="BZ1166" s="7"/>
      <c r="CA1166" s="7"/>
    </row>
    <row r="1167" spans="1:79" x14ac:dyDescent="0.3">
      <c r="A1167" s="1" t="s">
        <v>3165</v>
      </c>
      <c r="B1167" s="1"/>
      <c r="C1167" s="1" t="s">
        <v>1878</v>
      </c>
      <c r="D1167" s="1"/>
      <c r="E1167" s="1"/>
      <c r="F1167" s="1"/>
      <c r="G1167" s="1"/>
      <c r="H1167" s="1">
        <v>23961.29</v>
      </c>
      <c r="I1167" s="1">
        <v>-1.0900000000000001</v>
      </c>
      <c r="J1167" s="12">
        <v>1702.79</v>
      </c>
      <c r="K1167" s="5">
        <v>1715.03</v>
      </c>
      <c r="L1167" s="5">
        <v>4372.24</v>
      </c>
      <c r="M1167" s="13">
        <f t="shared" si="54"/>
        <v>-1.0866262778374991E-2</v>
      </c>
      <c r="N1167" s="13">
        <f t="shared" si="55"/>
        <v>-1.3978563114891762E-2</v>
      </c>
      <c r="O1167" s="13">
        <f t="shared" si="55"/>
        <v>-3.781497961127811E-3</v>
      </c>
      <c r="P1167" s="13">
        <f t="shared" si="55"/>
        <v>4.6368846017745824E-3</v>
      </c>
      <c r="Q1167" s="7"/>
      <c r="R1167" s="8"/>
      <c r="S1167" s="8"/>
      <c r="T1167" s="8"/>
      <c r="U1167" s="8"/>
      <c r="V1167" s="13"/>
      <c r="W1167" s="14"/>
      <c r="X1167" s="1"/>
      <c r="Y1167" s="1"/>
      <c r="Z1167" s="1"/>
      <c r="AA1167" s="1"/>
      <c r="AB1167" s="1"/>
      <c r="AC1167" s="1"/>
      <c r="AD1167" s="8"/>
      <c r="AE1167" s="8"/>
      <c r="AF1167" s="8"/>
      <c r="AG1167" s="8"/>
      <c r="AH1167" s="9"/>
      <c r="AI1167" s="8"/>
      <c r="AJ1167" s="13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7"/>
      <c r="BL1167" s="7"/>
      <c r="BM1167" s="7"/>
      <c r="BN1167" s="7"/>
      <c r="BO1167" s="7"/>
      <c r="BP1167" s="7"/>
      <c r="BQ1167" s="7"/>
      <c r="BR1167" s="7"/>
      <c r="BT1167" s="8"/>
      <c r="BV1167" s="7"/>
      <c r="BW1167" s="7"/>
      <c r="BX1167" s="7"/>
      <c r="BY1167" s="7"/>
      <c r="BZ1167" s="7"/>
      <c r="CA1167" s="7"/>
    </row>
    <row r="1168" spans="1:79" x14ac:dyDescent="0.3">
      <c r="A1168" s="1" t="s">
        <v>3166</v>
      </c>
      <c r="B1168" s="1"/>
      <c r="C1168" s="1" t="s">
        <v>1878</v>
      </c>
      <c r="D1168" s="1"/>
      <c r="E1168" s="1"/>
      <c r="F1168" s="1"/>
      <c r="G1168" s="1"/>
      <c r="H1168" s="1">
        <v>23955.06</v>
      </c>
      <c r="I1168" s="1">
        <v>-0.03</v>
      </c>
      <c r="J1168" s="12">
        <v>1701.5</v>
      </c>
      <c r="K1168" s="5">
        <v>1718.6</v>
      </c>
      <c r="L1168" s="5">
        <v>4432.3599999999997</v>
      </c>
      <c r="M1168" s="13">
        <f t="shared" si="54"/>
        <v>-2.6000269601511583E-4</v>
      </c>
      <c r="N1168" s="13">
        <f t="shared" si="55"/>
        <v>-7.5758020660210423E-4</v>
      </c>
      <c r="O1168" s="13">
        <f t="shared" si="55"/>
        <v>2.0815962402989108E-3</v>
      </c>
      <c r="P1168" s="13">
        <f t="shared" si="55"/>
        <v>1.3750388816716308E-2</v>
      </c>
      <c r="Q1168" s="7"/>
      <c r="R1168" s="8"/>
      <c r="S1168" s="8"/>
      <c r="T1168" s="8"/>
      <c r="U1168" s="8"/>
      <c r="V1168" s="13"/>
      <c r="W1168" s="14"/>
      <c r="X1168" s="1"/>
      <c r="Y1168" s="1"/>
      <c r="Z1168" s="1"/>
      <c r="AA1168" s="1"/>
      <c r="AB1168" s="1"/>
      <c r="AC1168" s="1"/>
      <c r="AD1168" s="8"/>
      <c r="AE1168" s="8"/>
      <c r="AF1168" s="8"/>
      <c r="AG1168" s="8"/>
      <c r="AH1168" s="9"/>
      <c r="AI1168" s="8"/>
      <c r="AJ1168" s="13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7"/>
      <c r="BL1168" s="7"/>
      <c r="BM1168" s="7"/>
      <c r="BN1168" s="7"/>
      <c r="BO1168" s="7"/>
      <c r="BP1168" s="7"/>
      <c r="BQ1168" s="7"/>
      <c r="BR1168" s="7"/>
      <c r="BT1168" s="8"/>
      <c r="BV1168" s="7"/>
      <c r="BW1168" s="7"/>
      <c r="BX1168" s="7"/>
      <c r="BY1168" s="7"/>
      <c r="BZ1168" s="7"/>
      <c r="CA1168" s="7"/>
    </row>
    <row r="1169" spans="1:79" x14ac:dyDescent="0.3">
      <c r="A1169" s="1" t="s">
        <v>3167</v>
      </c>
      <c r="B1169" s="1"/>
      <c r="C1169" s="1" t="s">
        <v>1878</v>
      </c>
      <c r="D1169" s="1"/>
      <c r="E1169" s="1"/>
      <c r="F1169" s="1"/>
      <c r="G1169" s="1"/>
      <c r="H1169" s="1">
        <v>24179.82</v>
      </c>
      <c r="I1169" s="1">
        <v>0.94</v>
      </c>
      <c r="J1169" s="12">
        <v>1719.74</v>
      </c>
      <c r="K1169" s="5">
        <v>1727.19</v>
      </c>
      <c r="L1169" s="5">
        <v>4521.92</v>
      </c>
      <c r="M1169" s="13">
        <f t="shared" si="54"/>
        <v>9.382568860190732E-3</v>
      </c>
      <c r="N1169" s="13">
        <f t="shared" si="55"/>
        <v>1.0719952982662262E-2</v>
      </c>
      <c r="O1169" s="13">
        <f t="shared" si="55"/>
        <v>4.998254393110857E-3</v>
      </c>
      <c r="P1169" s="13">
        <f t="shared" si="55"/>
        <v>2.0205939950726171E-2</v>
      </c>
      <c r="Q1169" s="7"/>
      <c r="R1169" s="8"/>
      <c r="S1169" s="8"/>
      <c r="T1169" s="8"/>
      <c r="U1169" s="8"/>
      <c r="V1169" s="13"/>
      <c r="W1169" s="14"/>
      <c r="X1169" s="1"/>
      <c r="Y1169" s="1"/>
      <c r="Z1169" s="1"/>
      <c r="AA1169" s="1"/>
      <c r="AB1169" s="1"/>
      <c r="AC1169" s="1"/>
      <c r="AD1169" s="8"/>
      <c r="AE1169" s="8"/>
      <c r="AF1169" s="8"/>
      <c r="AG1169" s="8"/>
      <c r="AH1169" s="9"/>
      <c r="AI1169" s="8"/>
      <c r="AJ1169" s="13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7"/>
      <c r="BL1169" s="7"/>
      <c r="BM1169" s="7"/>
      <c r="BN1169" s="7"/>
      <c r="BO1169" s="7"/>
      <c r="BP1169" s="7"/>
      <c r="BQ1169" s="7"/>
      <c r="BR1169" s="7"/>
      <c r="BT1169" s="8"/>
      <c r="BV1169" s="7"/>
      <c r="BW1169" s="7"/>
      <c r="BX1169" s="7"/>
      <c r="BY1169" s="7"/>
      <c r="BZ1169" s="7"/>
      <c r="CA1169" s="7"/>
    </row>
    <row r="1170" spans="1:79" x14ac:dyDescent="0.3">
      <c r="A1170" s="1" t="s">
        <v>3168</v>
      </c>
      <c r="B1170" s="1"/>
      <c r="C1170" s="1" t="s">
        <v>1878</v>
      </c>
      <c r="D1170" s="1"/>
      <c r="E1170" s="1"/>
      <c r="F1170" s="1"/>
      <c r="G1170" s="1"/>
      <c r="H1170" s="1">
        <v>24132.01</v>
      </c>
      <c r="I1170" s="1">
        <v>-0.2</v>
      </c>
      <c r="J1170" s="12">
        <v>1714.25</v>
      </c>
      <c r="K1170" s="5">
        <v>1732.77</v>
      </c>
      <c r="L1170" s="5">
        <v>4483.92</v>
      </c>
      <c r="M1170" s="13">
        <f t="shared" si="54"/>
        <v>-1.9772686479883061E-3</v>
      </c>
      <c r="N1170" s="13">
        <f t="shared" si="55"/>
        <v>-3.1923430285973886E-3</v>
      </c>
      <c r="O1170" s="13">
        <f t="shared" si="55"/>
        <v>3.2306810484079573E-3</v>
      </c>
      <c r="P1170" s="13">
        <f t="shared" si="55"/>
        <v>-8.4035100134456364E-3</v>
      </c>
      <c r="Q1170" s="7"/>
      <c r="R1170" s="8"/>
      <c r="S1170" s="8"/>
      <c r="T1170" s="8"/>
      <c r="U1170" s="8"/>
      <c r="V1170" s="13"/>
      <c r="W1170" s="14"/>
      <c r="X1170" s="1"/>
      <c r="Y1170" s="1"/>
      <c r="Z1170" s="1"/>
      <c r="AA1170" s="1"/>
      <c r="AB1170" s="1"/>
      <c r="AC1170" s="1"/>
      <c r="AD1170" s="8"/>
      <c r="AE1170" s="8"/>
      <c r="AF1170" s="8"/>
      <c r="AG1170" s="8"/>
      <c r="AH1170" s="9"/>
      <c r="AI1170" s="8"/>
      <c r="AJ1170" s="13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7"/>
      <c r="BL1170" s="7"/>
      <c r="BM1170" s="7"/>
      <c r="BN1170" s="7"/>
      <c r="BO1170" s="7"/>
      <c r="BP1170" s="7"/>
      <c r="BQ1170" s="7"/>
      <c r="BR1170" s="7"/>
      <c r="BT1170" s="8"/>
      <c r="BV1170" s="7"/>
      <c r="BW1170" s="7"/>
      <c r="BX1170" s="7"/>
      <c r="BY1170" s="7"/>
      <c r="BZ1170" s="7"/>
      <c r="CA1170" s="7"/>
    </row>
    <row r="1171" spans="1:79" x14ac:dyDescent="0.3">
      <c r="A1171" s="1" t="s">
        <v>3169</v>
      </c>
      <c r="B1171" s="1"/>
      <c r="C1171" s="1" t="s">
        <v>1878</v>
      </c>
      <c r="D1171" s="1"/>
      <c r="E1171" s="1"/>
      <c r="F1171" s="1"/>
      <c r="G1171" s="1"/>
      <c r="H1171" s="1">
        <v>24239.18</v>
      </c>
      <c r="I1171" s="1">
        <v>0.44</v>
      </c>
      <c r="J1171" s="12">
        <v>1725.18</v>
      </c>
      <c r="K1171" s="5">
        <v>1736.09</v>
      </c>
      <c r="L1171" s="5">
        <v>4481.54</v>
      </c>
      <c r="M1171" s="13">
        <f t="shared" si="54"/>
        <v>4.4409893746937268E-3</v>
      </c>
      <c r="N1171" s="13">
        <f t="shared" si="55"/>
        <v>6.3759661659619216E-3</v>
      </c>
      <c r="O1171" s="13">
        <f t="shared" si="55"/>
        <v>1.9160073177628689E-3</v>
      </c>
      <c r="P1171" s="13">
        <f t="shared" si="55"/>
        <v>-5.3078556263275178E-4</v>
      </c>
      <c r="Q1171" s="7"/>
      <c r="R1171" s="8"/>
      <c r="S1171" s="8"/>
      <c r="T1171" s="8"/>
      <c r="U1171" s="8"/>
      <c r="V1171" s="13"/>
      <c r="W1171" s="14"/>
      <c r="X1171" s="1"/>
      <c r="Y1171" s="1"/>
      <c r="Z1171" s="1"/>
      <c r="AA1171" s="1"/>
      <c r="AB1171" s="1"/>
      <c r="AC1171" s="1"/>
      <c r="AD1171" s="8"/>
      <c r="AE1171" s="8"/>
      <c r="AF1171" s="8"/>
      <c r="AG1171" s="8"/>
      <c r="AH1171" s="9"/>
      <c r="AI1171" s="8"/>
      <c r="AJ1171" s="13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7"/>
      <c r="BL1171" s="7"/>
      <c r="BM1171" s="7"/>
      <c r="BN1171" s="7"/>
      <c r="BO1171" s="7"/>
      <c r="BP1171" s="7"/>
      <c r="BQ1171" s="7"/>
      <c r="BR1171" s="7"/>
      <c r="BT1171" s="8"/>
      <c r="BV1171" s="7"/>
      <c r="BW1171" s="7"/>
      <c r="BX1171" s="7"/>
      <c r="BY1171" s="7"/>
      <c r="BZ1171" s="7"/>
      <c r="CA1171" s="7"/>
    </row>
    <row r="1172" spans="1:79" x14ac:dyDescent="0.3">
      <c r="A1172" s="1" t="s">
        <v>3170</v>
      </c>
      <c r="B1172" s="1"/>
      <c r="C1172" s="1" t="s">
        <v>1878</v>
      </c>
      <c r="D1172" s="1"/>
      <c r="E1172" s="1"/>
      <c r="F1172" s="1"/>
      <c r="G1172" s="1"/>
      <c r="H1172" s="1">
        <v>24306.21</v>
      </c>
      <c r="I1172" s="1">
        <v>0.28000000000000003</v>
      </c>
      <c r="J1172" s="12">
        <v>1730.87</v>
      </c>
      <c r="K1172" s="5">
        <v>1736.5</v>
      </c>
      <c r="L1172" s="5">
        <v>4481.4399999999996</v>
      </c>
      <c r="M1172" s="13">
        <f t="shared" si="54"/>
        <v>2.7653575739772229E-3</v>
      </c>
      <c r="N1172" s="13">
        <f t="shared" si="55"/>
        <v>3.2982065639526326E-3</v>
      </c>
      <c r="O1172" s="13">
        <f t="shared" si="55"/>
        <v>2.3616287174066386E-4</v>
      </c>
      <c r="P1172" s="13">
        <f t="shared" si="55"/>
        <v>-2.2313758217151758E-5</v>
      </c>
      <c r="Q1172" s="7"/>
      <c r="R1172" s="8"/>
      <c r="S1172" s="8"/>
      <c r="T1172" s="8"/>
      <c r="U1172" s="8"/>
      <c r="V1172" s="13"/>
      <c r="W1172" s="14"/>
      <c r="X1172" s="1"/>
      <c r="Y1172" s="1"/>
      <c r="Z1172" s="1"/>
      <c r="AA1172" s="1"/>
      <c r="AB1172" s="1"/>
      <c r="AC1172" s="1"/>
      <c r="AD1172" s="8"/>
      <c r="AE1172" s="8"/>
      <c r="AF1172" s="8"/>
      <c r="AG1172" s="8"/>
      <c r="AH1172" s="9"/>
      <c r="AI1172" s="8"/>
      <c r="AJ1172" s="13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7"/>
      <c r="BL1172" s="7"/>
      <c r="BM1172" s="7"/>
      <c r="BN1172" s="7"/>
      <c r="BO1172" s="7"/>
      <c r="BP1172" s="7"/>
      <c r="BQ1172" s="7"/>
      <c r="BR1172" s="7"/>
      <c r="BT1172" s="8"/>
      <c r="BV1172" s="7"/>
      <c r="BW1172" s="7"/>
      <c r="BX1172" s="7"/>
      <c r="BY1172" s="7"/>
      <c r="BZ1172" s="7"/>
      <c r="CA1172" s="7"/>
    </row>
    <row r="1173" spans="1:79" x14ac:dyDescent="0.3">
      <c r="A1173" s="1" t="s">
        <v>3171</v>
      </c>
      <c r="B1173" s="1"/>
      <c r="C1173" s="1" t="s">
        <v>1878</v>
      </c>
      <c r="D1173" s="1"/>
      <c r="E1173" s="1"/>
      <c r="F1173" s="1"/>
      <c r="G1173" s="1"/>
      <c r="H1173" s="1">
        <v>24364.44</v>
      </c>
      <c r="I1173" s="1">
        <v>0.24</v>
      </c>
      <c r="J1173" s="12">
        <v>1734.51</v>
      </c>
      <c r="K1173" s="5">
        <v>1741.36</v>
      </c>
      <c r="L1173" s="5">
        <v>4491.4799999999996</v>
      </c>
      <c r="M1173" s="13">
        <f t="shared" si="54"/>
        <v>2.395684065923831E-3</v>
      </c>
      <c r="N1173" s="13">
        <f t="shared" si="55"/>
        <v>2.1029886704375667E-3</v>
      </c>
      <c r="O1173" s="13">
        <f t="shared" si="55"/>
        <v>2.7987330837890845E-3</v>
      </c>
      <c r="P1173" s="13">
        <f t="shared" si="55"/>
        <v>2.2403513156485921E-3</v>
      </c>
      <c r="Q1173" s="7"/>
      <c r="R1173" s="8"/>
      <c r="S1173" s="8"/>
      <c r="T1173" s="8"/>
      <c r="U1173" s="8"/>
      <c r="V1173" s="13"/>
      <c r="W1173" s="14"/>
      <c r="X1173" s="1"/>
      <c r="Y1173" s="1"/>
      <c r="Z1173" s="1"/>
      <c r="AA1173" s="1"/>
      <c r="AB1173" s="1"/>
      <c r="AC1173" s="1"/>
      <c r="AD1173" s="8"/>
      <c r="AE1173" s="8"/>
      <c r="AF1173" s="8"/>
      <c r="AG1173" s="8"/>
      <c r="AH1173" s="9"/>
      <c r="AI1173" s="8"/>
      <c r="AJ1173" s="13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7"/>
      <c r="BL1173" s="7"/>
      <c r="BM1173" s="7"/>
      <c r="BN1173" s="7"/>
      <c r="BO1173" s="7"/>
      <c r="BP1173" s="7"/>
      <c r="BQ1173" s="7"/>
      <c r="BR1173" s="7"/>
      <c r="BT1173" s="8"/>
      <c r="BV1173" s="7"/>
      <c r="BW1173" s="7"/>
      <c r="BX1173" s="7"/>
      <c r="BY1173" s="7"/>
      <c r="BZ1173" s="7"/>
      <c r="CA1173" s="7"/>
    </row>
    <row r="1174" spans="1:79" x14ac:dyDescent="0.3">
      <c r="A1174" s="1" t="s">
        <v>3172</v>
      </c>
      <c r="B1174" s="1"/>
      <c r="C1174" s="1" t="s">
        <v>1878</v>
      </c>
      <c r="D1174" s="1"/>
      <c r="E1174" s="1"/>
      <c r="F1174" s="1"/>
      <c r="G1174" s="1"/>
      <c r="H1174" s="1">
        <v>24412.73</v>
      </c>
      <c r="I1174" s="1">
        <v>0.2</v>
      </c>
      <c r="J1174" s="12">
        <v>1738.64</v>
      </c>
      <c r="K1174" s="5">
        <v>1747.1</v>
      </c>
      <c r="L1174" s="5">
        <v>4507.1000000000004</v>
      </c>
      <c r="M1174" s="13">
        <f t="shared" si="54"/>
        <v>1.9819868628214721E-3</v>
      </c>
      <c r="N1174" s="13">
        <f t="shared" si="55"/>
        <v>2.3810759234597079E-3</v>
      </c>
      <c r="O1174" s="13">
        <f t="shared" si="55"/>
        <v>3.2962741765056869E-3</v>
      </c>
      <c r="P1174" s="13">
        <f t="shared" si="55"/>
        <v>3.4776955480155802E-3</v>
      </c>
      <c r="Q1174" s="7"/>
      <c r="R1174" s="8"/>
      <c r="S1174" s="8"/>
      <c r="T1174" s="8"/>
      <c r="U1174" s="8"/>
      <c r="V1174" s="13"/>
      <c r="W1174" s="14"/>
      <c r="X1174" s="1"/>
      <c r="Y1174" s="1"/>
      <c r="Z1174" s="1"/>
      <c r="AA1174" s="1"/>
      <c r="AB1174" s="1"/>
      <c r="AC1174" s="1"/>
      <c r="AD1174" s="8"/>
      <c r="AE1174" s="8"/>
      <c r="AF1174" s="8"/>
      <c r="AG1174" s="8"/>
      <c r="AH1174" s="9"/>
      <c r="AI1174" s="8"/>
      <c r="AJ1174" s="13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7"/>
      <c r="BL1174" s="7"/>
      <c r="BM1174" s="7"/>
      <c r="BN1174" s="7"/>
      <c r="BO1174" s="7"/>
      <c r="BP1174" s="7"/>
      <c r="BQ1174" s="7"/>
      <c r="BR1174" s="7"/>
      <c r="BT1174" s="8"/>
      <c r="BV1174" s="7"/>
      <c r="BW1174" s="7"/>
      <c r="BX1174" s="7"/>
      <c r="BY1174" s="7"/>
      <c r="BZ1174" s="7"/>
      <c r="CA1174" s="7"/>
    </row>
    <row r="1175" spans="1:79" x14ac:dyDescent="0.3">
      <c r="A1175" s="1" t="s">
        <v>3173</v>
      </c>
      <c r="B1175" s="1"/>
      <c r="C1175" s="1" t="s">
        <v>1878</v>
      </c>
      <c r="D1175" s="1"/>
      <c r="E1175" s="1"/>
      <c r="F1175" s="1"/>
      <c r="G1175" s="1"/>
      <c r="H1175" s="1">
        <v>24537.05</v>
      </c>
      <c r="I1175" s="1">
        <v>0.51</v>
      </c>
      <c r="J1175" s="12">
        <v>1751.06</v>
      </c>
      <c r="K1175" s="5">
        <v>1755.13</v>
      </c>
      <c r="L1175" s="5">
        <v>4527.88</v>
      </c>
      <c r="M1175" s="13">
        <f t="shared" si="54"/>
        <v>5.0924251404902421E-3</v>
      </c>
      <c r="N1175" s="13">
        <f t="shared" si="55"/>
        <v>7.1435144710807474E-3</v>
      </c>
      <c r="O1175" s="13">
        <f t="shared" si="55"/>
        <v>4.5961879686338136E-3</v>
      </c>
      <c r="P1175" s="13">
        <f t="shared" si="55"/>
        <v>4.6105034279246837E-3</v>
      </c>
      <c r="Q1175" s="7"/>
      <c r="R1175" s="8"/>
      <c r="S1175" s="8"/>
      <c r="T1175" s="8"/>
      <c r="U1175" s="8"/>
      <c r="V1175" s="13"/>
      <c r="W1175" s="14"/>
      <c r="X1175" s="1"/>
      <c r="Y1175" s="1"/>
      <c r="Z1175" s="1"/>
      <c r="AA1175" s="1"/>
      <c r="AB1175" s="1"/>
      <c r="AC1175" s="1"/>
      <c r="AD1175" s="8"/>
      <c r="AE1175" s="8"/>
      <c r="AF1175" s="8"/>
      <c r="AG1175" s="8"/>
      <c r="AH1175" s="9"/>
      <c r="AI1175" s="8"/>
      <c r="AJ1175" s="13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7"/>
      <c r="BL1175" s="7"/>
      <c r="BM1175" s="7"/>
      <c r="BN1175" s="7"/>
      <c r="BO1175" s="7"/>
      <c r="BP1175" s="7"/>
      <c r="BQ1175" s="7"/>
      <c r="BR1175" s="7"/>
      <c r="BT1175" s="8"/>
      <c r="BV1175" s="7"/>
      <c r="BW1175" s="7"/>
      <c r="BX1175" s="7"/>
      <c r="BY1175" s="7"/>
      <c r="BZ1175" s="7"/>
      <c r="CA1175" s="7"/>
    </row>
    <row r="1176" spans="1:79" x14ac:dyDescent="0.3">
      <c r="A1176" s="1" t="s">
        <v>3174</v>
      </c>
      <c r="B1176" s="1"/>
      <c r="C1176" s="1" t="s">
        <v>1878</v>
      </c>
      <c r="D1176" s="1"/>
      <c r="E1176" s="1"/>
      <c r="F1176" s="1"/>
      <c r="G1176" s="1"/>
      <c r="H1176" s="1">
        <v>24838.55</v>
      </c>
      <c r="I1176" s="1">
        <v>1.23</v>
      </c>
      <c r="J1176" s="12">
        <v>1776.75</v>
      </c>
      <c r="K1176" s="5">
        <v>1764.09</v>
      </c>
      <c r="L1176" s="5">
        <v>4555.22</v>
      </c>
      <c r="M1176" s="13">
        <f t="shared" si="54"/>
        <v>1.2287540678280306E-2</v>
      </c>
      <c r="N1176" s="13">
        <f t="shared" si="55"/>
        <v>1.4671113496967481E-2</v>
      </c>
      <c r="O1176" s="13">
        <f t="shared" si="55"/>
        <v>5.1050349546755136E-3</v>
      </c>
      <c r="P1176" s="13">
        <f t="shared" si="55"/>
        <v>6.0381458872584837E-3</v>
      </c>
      <c r="Q1176" s="7"/>
      <c r="R1176" s="8"/>
      <c r="S1176" s="8"/>
      <c r="T1176" s="8"/>
      <c r="U1176" s="8"/>
      <c r="V1176" s="13"/>
      <c r="W1176" s="14"/>
      <c r="X1176" s="1"/>
      <c r="Y1176" s="1"/>
      <c r="Z1176" s="1"/>
      <c r="AA1176" s="1"/>
      <c r="AB1176" s="1"/>
      <c r="AC1176" s="1"/>
      <c r="AD1176" s="8"/>
      <c r="AE1176" s="8"/>
      <c r="AF1176" s="8"/>
      <c r="AG1176" s="8"/>
      <c r="AH1176" s="9"/>
      <c r="AI1176" s="8"/>
      <c r="AJ1176" s="13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7"/>
      <c r="BL1176" s="7"/>
      <c r="BM1176" s="7"/>
      <c r="BN1176" s="7"/>
      <c r="BO1176" s="7"/>
      <c r="BP1176" s="7"/>
      <c r="BQ1176" s="7"/>
      <c r="BR1176" s="7"/>
      <c r="BT1176" s="8"/>
      <c r="BV1176" s="7"/>
      <c r="BW1176" s="7"/>
      <c r="BX1176" s="7"/>
      <c r="BY1176" s="7"/>
      <c r="BZ1176" s="7"/>
      <c r="CA1176" s="7"/>
    </row>
    <row r="1177" spans="1:79" x14ac:dyDescent="0.3">
      <c r="A1177" s="1" t="s">
        <v>3175</v>
      </c>
      <c r="B1177" s="1"/>
      <c r="C1177" s="1" t="s">
        <v>1878</v>
      </c>
      <c r="D1177" s="1"/>
      <c r="E1177" s="1"/>
      <c r="F1177" s="1"/>
      <c r="G1177" s="1"/>
      <c r="H1177" s="1">
        <v>24953.9</v>
      </c>
      <c r="I1177" s="1">
        <v>0.46</v>
      </c>
      <c r="J1177" s="12">
        <v>1781.75</v>
      </c>
      <c r="K1177" s="5">
        <v>1776.74</v>
      </c>
      <c r="L1177" s="5">
        <v>4591.8100000000004</v>
      </c>
      <c r="M1177" s="13">
        <f t="shared" si="54"/>
        <v>4.6439908931883433E-3</v>
      </c>
      <c r="N1177" s="13">
        <f t="shared" si="55"/>
        <v>2.8141269171240157E-3</v>
      </c>
      <c r="O1177" s="13">
        <f t="shared" si="55"/>
        <v>7.1708359550817224E-3</v>
      </c>
      <c r="P1177" s="13">
        <f t="shared" si="55"/>
        <v>8.0325428848662117E-3</v>
      </c>
      <c r="Q1177" s="7"/>
      <c r="R1177" s="8"/>
      <c r="S1177" s="8"/>
      <c r="T1177" s="8"/>
      <c r="U1177" s="8"/>
      <c r="V1177" s="13"/>
      <c r="W1177" s="14"/>
      <c r="X1177" s="1"/>
      <c r="Y1177" s="1"/>
      <c r="Z1177" s="1"/>
      <c r="AA1177" s="1"/>
      <c r="AB1177" s="1"/>
      <c r="AC1177" s="1"/>
      <c r="AD1177" s="8"/>
      <c r="AE1177" s="8"/>
      <c r="AF1177" s="8"/>
      <c r="AG1177" s="8"/>
      <c r="AH1177" s="9"/>
      <c r="AI1177" s="8"/>
      <c r="AJ1177" s="13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7"/>
      <c r="BL1177" s="7"/>
      <c r="BM1177" s="7"/>
      <c r="BN1177" s="7"/>
      <c r="BO1177" s="7"/>
      <c r="BP1177" s="7"/>
      <c r="BQ1177" s="7"/>
      <c r="BR1177" s="7"/>
      <c r="BT1177" s="8"/>
      <c r="BV1177" s="7"/>
      <c r="BW1177" s="7"/>
      <c r="BX1177" s="7"/>
      <c r="BY1177" s="7"/>
      <c r="BZ1177" s="7"/>
      <c r="CA1177" s="7"/>
    </row>
    <row r="1178" spans="1:79" x14ac:dyDescent="0.3">
      <c r="A1178" s="1" t="s">
        <v>3176</v>
      </c>
      <c r="B1178" s="1"/>
      <c r="C1178" s="1" t="s">
        <v>1878</v>
      </c>
      <c r="D1178" s="1"/>
      <c r="E1178" s="1"/>
      <c r="F1178" s="1"/>
      <c r="G1178" s="1"/>
      <c r="H1178" s="1">
        <v>24829.52</v>
      </c>
      <c r="I1178" s="1">
        <v>-0.5</v>
      </c>
      <c r="J1178" s="12">
        <v>1773.26</v>
      </c>
      <c r="K1178" s="5">
        <v>1767.48</v>
      </c>
      <c r="L1178" s="5">
        <v>4636.2700000000004</v>
      </c>
      <c r="M1178" s="13">
        <f t="shared" si="54"/>
        <v>-4.9843912174049043E-3</v>
      </c>
      <c r="N1178" s="13">
        <f t="shared" si="55"/>
        <v>-4.7649782517188433E-3</v>
      </c>
      <c r="O1178" s="13">
        <f t="shared" si="55"/>
        <v>-5.2117923838040925E-3</v>
      </c>
      <c r="P1178" s="13">
        <f t="shared" si="55"/>
        <v>9.6824563734125846E-3</v>
      </c>
      <c r="Q1178" s="7"/>
      <c r="R1178" s="8"/>
      <c r="S1178" s="8"/>
      <c r="T1178" s="8"/>
      <c r="U1178" s="8"/>
      <c r="V1178" s="13"/>
      <c r="W1178" s="14"/>
      <c r="X1178" s="1"/>
      <c r="Y1178" s="1"/>
      <c r="Z1178" s="1"/>
      <c r="AA1178" s="1"/>
      <c r="AB1178" s="1"/>
      <c r="AC1178" s="1"/>
      <c r="AD1178" s="8"/>
      <c r="AE1178" s="8"/>
      <c r="AF1178" s="8"/>
      <c r="AG1178" s="8"/>
      <c r="AH1178" s="9"/>
      <c r="AI1178" s="8"/>
      <c r="AJ1178" s="13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7"/>
      <c r="BL1178" s="7"/>
      <c r="BM1178" s="7"/>
      <c r="BN1178" s="7"/>
      <c r="BO1178" s="7"/>
      <c r="BP1178" s="7"/>
      <c r="BQ1178" s="7"/>
      <c r="BR1178" s="7"/>
      <c r="BT1178" s="8"/>
      <c r="BV1178" s="7"/>
      <c r="BW1178" s="7"/>
      <c r="BX1178" s="7"/>
      <c r="BY1178" s="7"/>
      <c r="BZ1178" s="7"/>
      <c r="CA1178" s="7"/>
    </row>
    <row r="1179" spans="1:79" x14ac:dyDescent="0.3">
      <c r="A1179" s="1" t="s">
        <v>3177</v>
      </c>
      <c r="B1179" s="1"/>
      <c r="C1179" s="1" t="s">
        <v>1878</v>
      </c>
      <c r="D1179" s="1"/>
      <c r="E1179" s="1"/>
      <c r="F1179" s="1"/>
      <c r="G1179" s="1"/>
      <c r="H1179" s="1">
        <v>24939.360000000001</v>
      </c>
      <c r="I1179" s="1">
        <v>0.44</v>
      </c>
      <c r="J1179" s="12">
        <v>1785.15</v>
      </c>
      <c r="K1179" s="5">
        <v>1773.96</v>
      </c>
      <c r="L1179" s="5">
        <v>4638.92</v>
      </c>
      <c r="M1179" s="13">
        <f t="shared" si="54"/>
        <v>4.4237665488500166E-3</v>
      </c>
      <c r="N1179" s="13">
        <f t="shared" si="55"/>
        <v>6.7051644992839332E-3</v>
      </c>
      <c r="O1179" s="13">
        <f t="shared" si="55"/>
        <v>3.6662366759454557E-3</v>
      </c>
      <c r="P1179" s="13">
        <f t="shared" si="55"/>
        <v>5.7158017112879378E-4</v>
      </c>
      <c r="Q1179" s="7"/>
      <c r="R1179" s="8"/>
      <c r="S1179" s="8"/>
      <c r="T1179" s="8"/>
      <c r="U1179" s="8"/>
      <c r="V1179" s="13"/>
      <c r="W1179" s="14"/>
      <c r="X1179" s="1"/>
      <c r="Y1179" s="1"/>
      <c r="Z1179" s="1"/>
      <c r="AA1179" s="1"/>
      <c r="AB1179" s="1"/>
      <c r="AC1179" s="1"/>
      <c r="AD1179" s="8"/>
      <c r="AE1179" s="8"/>
      <c r="AF1179" s="8"/>
      <c r="AG1179" s="8"/>
      <c r="AH1179" s="9"/>
      <c r="AI1179" s="8"/>
      <c r="AJ1179" s="13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7"/>
      <c r="BL1179" s="7"/>
      <c r="BM1179" s="7"/>
      <c r="BN1179" s="7"/>
      <c r="BO1179" s="7"/>
      <c r="BP1179" s="7"/>
      <c r="BQ1179" s="7"/>
      <c r="BR1179" s="7"/>
      <c r="BT1179" s="8"/>
      <c r="BV1179" s="7"/>
      <c r="BW1179" s="7"/>
      <c r="BX1179" s="7"/>
      <c r="BY1179" s="7"/>
      <c r="BZ1179" s="7"/>
      <c r="CA1179" s="7"/>
    </row>
    <row r="1180" spans="1:79" x14ac:dyDescent="0.3">
      <c r="A1180" s="1" t="s">
        <v>3178</v>
      </c>
      <c r="B1180" s="1"/>
      <c r="C1180" s="1" t="s">
        <v>1878</v>
      </c>
      <c r="D1180" s="1"/>
      <c r="E1180" s="1"/>
      <c r="F1180" s="1"/>
      <c r="G1180" s="1"/>
      <c r="H1180" s="1">
        <v>25094.959999999999</v>
      </c>
      <c r="I1180" s="1">
        <v>0.62</v>
      </c>
      <c r="J1180" s="12">
        <v>1797.2</v>
      </c>
      <c r="K1180" s="5">
        <v>1779.41</v>
      </c>
      <c r="L1180" s="5">
        <v>4674.8</v>
      </c>
      <c r="M1180" s="13">
        <f t="shared" si="54"/>
        <v>6.2391336425633437E-3</v>
      </c>
      <c r="N1180" s="13">
        <f t="shared" si="55"/>
        <v>6.7501330420411954E-3</v>
      </c>
      <c r="O1180" s="13">
        <f t="shared" si="55"/>
        <v>3.0722225980293061E-3</v>
      </c>
      <c r="P1180" s="13">
        <f t="shared" si="55"/>
        <v>7.7345589059523157E-3</v>
      </c>
      <c r="Q1180" s="7"/>
      <c r="R1180" s="8"/>
      <c r="S1180" s="8"/>
      <c r="T1180" s="8"/>
      <c r="U1180" s="8"/>
      <c r="V1180" s="13"/>
      <c r="W1180" s="14"/>
      <c r="X1180" s="1"/>
      <c r="Y1180" s="1"/>
      <c r="Z1180" s="1"/>
      <c r="AA1180" s="1"/>
      <c r="AB1180" s="1"/>
      <c r="AC1180" s="1"/>
      <c r="AD1180" s="8"/>
      <c r="AE1180" s="8"/>
      <c r="AF1180" s="8"/>
      <c r="AG1180" s="8"/>
      <c r="AH1180" s="9"/>
      <c r="AI1180" s="8"/>
      <c r="AJ1180" s="13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7"/>
      <c r="BL1180" s="7"/>
      <c r="BM1180" s="7"/>
      <c r="BN1180" s="7"/>
      <c r="BO1180" s="7"/>
      <c r="BP1180" s="7"/>
      <c r="BQ1180" s="7"/>
      <c r="BR1180" s="7"/>
      <c r="BT1180" s="8"/>
      <c r="BV1180" s="7"/>
      <c r="BW1180" s="7"/>
      <c r="BX1180" s="7"/>
      <c r="BY1180" s="7"/>
      <c r="BZ1180" s="7"/>
      <c r="CA1180" s="7"/>
    </row>
    <row r="1181" spans="1:79" x14ac:dyDescent="0.3">
      <c r="A1181" s="1" t="s">
        <v>3179</v>
      </c>
      <c r="B1181" s="1"/>
      <c r="C1181" s="1" t="s">
        <v>1878</v>
      </c>
      <c r="D1181" s="1"/>
      <c r="E1181" s="1"/>
      <c r="F1181" s="1"/>
      <c r="G1181" s="1"/>
      <c r="H1181" s="1">
        <v>25078.73</v>
      </c>
      <c r="I1181" s="1">
        <v>-0.06</v>
      </c>
      <c r="J1181" s="12">
        <v>1800.28</v>
      </c>
      <c r="K1181" s="5">
        <v>1768.97</v>
      </c>
      <c r="L1181" s="5">
        <v>4680.2</v>
      </c>
      <c r="M1181" s="13">
        <f t="shared" si="54"/>
        <v>-6.4674340983206235E-4</v>
      </c>
      <c r="N1181" s="13">
        <f t="shared" si="55"/>
        <v>1.7137769864232766E-3</v>
      </c>
      <c r="O1181" s="13">
        <f t="shared" si="55"/>
        <v>-5.8671132566412432E-3</v>
      </c>
      <c r="P1181" s="13">
        <f t="shared" si="55"/>
        <v>1.1551296312140025E-3</v>
      </c>
      <c r="Q1181" s="7"/>
      <c r="R1181" s="8"/>
      <c r="S1181" s="8"/>
      <c r="T1181" s="8"/>
      <c r="U1181" s="8"/>
      <c r="V1181" s="13"/>
      <c r="W1181" s="14"/>
      <c r="X1181" s="1"/>
      <c r="Y1181" s="1"/>
      <c r="Z1181" s="1"/>
      <c r="AA1181" s="1"/>
      <c r="AB1181" s="1"/>
      <c r="AC1181" s="1"/>
      <c r="AD1181" s="8"/>
      <c r="AE1181" s="8"/>
      <c r="AF1181" s="8"/>
      <c r="AG1181" s="8"/>
      <c r="AH1181" s="9"/>
      <c r="AI1181" s="8"/>
      <c r="AJ1181" s="13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7"/>
      <c r="BL1181" s="7"/>
      <c r="BM1181" s="7"/>
      <c r="BN1181" s="7"/>
      <c r="BO1181" s="7"/>
      <c r="BP1181" s="7"/>
      <c r="BQ1181" s="7"/>
      <c r="BR1181" s="7"/>
      <c r="BT1181" s="8"/>
      <c r="BV1181" s="7"/>
      <c r="BW1181" s="7"/>
      <c r="BX1181" s="7"/>
      <c r="BY1181" s="7"/>
      <c r="BZ1181" s="7"/>
      <c r="CA1181" s="7"/>
    </row>
    <row r="1182" spans="1:79" x14ac:dyDescent="0.3">
      <c r="A1182" s="1" t="s">
        <v>3180</v>
      </c>
      <c r="B1182" s="1"/>
      <c r="C1182" s="1" t="s">
        <v>1878</v>
      </c>
      <c r="D1182" s="1"/>
      <c r="E1182" s="1"/>
      <c r="F1182" s="1"/>
      <c r="G1182" s="1"/>
      <c r="H1182" s="1">
        <v>25182.21</v>
      </c>
      <c r="I1182" s="1">
        <v>0.41</v>
      </c>
      <c r="J1182" s="12">
        <v>1811.11</v>
      </c>
      <c r="K1182" s="5">
        <v>1770.55</v>
      </c>
      <c r="L1182" s="5">
        <v>4698.88</v>
      </c>
      <c r="M1182" s="13">
        <f t="shared" si="54"/>
        <v>4.1262057528430596E-3</v>
      </c>
      <c r="N1182" s="13">
        <f t="shared" si="55"/>
        <v>6.0157308863064696E-3</v>
      </c>
      <c r="O1182" s="13">
        <f t="shared" si="55"/>
        <v>8.9317512450737269E-4</v>
      </c>
      <c r="P1182" s="13">
        <f t="shared" si="55"/>
        <v>3.9912824238281797E-3</v>
      </c>
      <c r="Q1182" s="7"/>
      <c r="R1182" s="8"/>
      <c r="S1182" s="8"/>
      <c r="T1182" s="8"/>
      <c r="U1182" s="8"/>
      <c r="V1182" s="13"/>
      <c r="W1182" s="14"/>
      <c r="X1182" s="1"/>
      <c r="Y1182" s="1"/>
      <c r="Z1182" s="1"/>
      <c r="AA1182" s="1"/>
      <c r="AB1182" s="1"/>
      <c r="AC1182" s="1"/>
      <c r="AD1182" s="8"/>
      <c r="AE1182" s="8"/>
      <c r="AF1182" s="8"/>
      <c r="AG1182" s="8"/>
      <c r="AH1182" s="9"/>
      <c r="AI1182" s="8"/>
      <c r="AJ1182" s="13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7"/>
      <c r="BL1182" s="7"/>
      <c r="BM1182" s="7"/>
      <c r="BN1182" s="7"/>
      <c r="BO1182" s="7"/>
      <c r="BP1182" s="7"/>
      <c r="BQ1182" s="7"/>
      <c r="BR1182" s="7"/>
      <c r="BT1182" s="8"/>
      <c r="BV1182" s="7"/>
      <c r="BW1182" s="7"/>
      <c r="BX1182" s="7"/>
      <c r="BY1182" s="7"/>
      <c r="BZ1182" s="7"/>
      <c r="CA1182" s="7"/>
    </row>
    <row r="1183" spans="1:79" x14ac:dyDescent="0.3">
      <c r="A1183" s="1" t="s">
        <v>3181</v>
      </c>
      <c r="B1183" s="1"/>
      <c r="C1183" s="1" t="s">
        <v>1878</v>
      </c>
      <c r="D1183" s="1"/>
      <c r="E1183" s="1"/>
      <c r="F1183" s="1"/>
      <c r="G1183" s="1"/>
      <c r="H1183" s="1">
        <v>25185.9</v>
      </c>
      <c r="I1183" s="1">
        <v>0.01</v>
      </c>
      <c r="J1183" s="12">
        <v>1807.79</v>
      </c>
      <c r="K1183" s="5">
        <v>1770.35</v>
      </c>
      <c r="L1183" s="5">
        <v>4756.9799999999996</v>
      </c>
      <c r="M1183" s="13">
        <f t="shared" si="54"/>
        <v>1.4653201605430155E-4</v>
      </c>
      <c r="N1183" s="13">
        <f t="shared" si="55"/>
        <v>-1.8331299589754435E-3</v>
      </c>
      <c r="O1183" s="13">
        <f t="shared" si="55"/>
        <v>-1.1295924995058382E-4</v>
      </c>
      <c r="P1183" s="13">
        <f t="shared" si="55"/>
        <v>1.2364648597112282E-2</v>
      </c>
      <c r="Q1183" s="7"/>
      <c r="R1183" s="8"/>
      <c r="S1183" s="8"/>
      <c r="T1183" s="8"/>
      <c r="U1183" s="8"/>
      <c r="V1183" s="13"/>
      <c r="W1183" s="14"/>
      <c r="X1183" s="1"/>
      <c r="Y1183" s="1"/>
      <c r="Z1183" s="1"/>
      <c r="AA1183" s="1"/>
      <c r="AB1183" s="1"/>
      <c r="AC1183" s="1"/>
      <c r="AD1183" s="8"/>
      <c r="AE1183" s="8"/>
      <c r="AF1183" s="8"/>
      <c r="AG1183" s="8"/>
      <c r="AH1183" s="9"/>
      <c r="AI1183" s="8"/>
      <c r="AJ1183" s="13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7"/>
      <c r="BL1183" s="7"/>
      <c r="BM1183" s="7"/>
      <c r="BN1183" s="7"/>
      <c r="BO1183" s="7"/>
      <c r="BP1183" s="7"/>
      <c r="BQ1183" s="7"/>
      <c r="BR1183" s="7"/>
      <c r="BT1183" s="8"/>
      <c r="BV1183" s="7"/>
      <c r="BW1183" s="7"/>
      <c r="BX1183" s="7"/>
      <c r="BY1183" s="7"/>
      <c r="BZ1183" s="7"/>
      <c r="CA1183" s="7"/>
    </row>
    <row r="1184" spans="1:79" x14ac:dyDescent="0.3">
      <c r="A1184" s="1" t="s">
        <v>3182</v>
      </c>
      <c r="B1184" s="1"/>
      <c r="C1184" s="1" t="s">
        <v>1878</v>
      </c>
      <c r="D1184" s="1"/>
      <c r="E1184" s="1"/>
      <c r="F1184" s="1"/>
      <c r="G1184" s="1"/>
      <c r="H1184" s="1">
        <v>25312.54</v>
      </c>
      <c r="I1184" s="1">
        <v>0.5</v>
      </c>
      <c r="J1184" s="12">
        <v>1819.7</v>
      </c>
      <c r="K1184" s="5">
        <v>1774.71</v>
      </c>
      <c r="L1184" s="5">
        <v>4782.41</v>
      </c>
      <c r="M1184" s="13">
        <f t="shared" si="54"/>
        <v>5.0282102287391162E-3</v>
      </c>
      <c r="N1184" s="13">
        <f t="shared" si="55"/>
        <v>6.5881545976025357E-3</v>
      </c>
      <c r="O1184" s="13">
        <f t="shared" si="55"/>
        <v>2.4627898438163154E-3</v>
      </c>
      <c r="P1184" s="13">
        <f t="shared" si="55"/>
        <v>5.3458286559961987E-3</v>
      </c>
      <c r="Q1184" s="7"/>
      <c r="R1184" s="8"/>
      <c r="S1184" s="8"/>
      <c r="T1184" s="8"/>
      <c r="U1184" s="8"/>
      <c r="V1184" s="13"/>
      <c r="W1184" s="14"/>
      <c r="X1184" s="1"/>
      <c r="Y1184" s="1"/>
      <c r="Z1184" s="1"/>
      <c r="AA1184" s="1"/>
      <c r="AB1184" s="1"/>
      <c r="AC1184" s="1"/>
      <c r="AD1184" s="8"/>
      <c r="AE1184" s="8"/>
      <c r="AF1184" s="8"/>
      <c r="AG1184" s="8"/>
      <c r="AH1184" s="9"/>
      <c r="AI1184" s="8"/>
      <c r="AJ1184" s="13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7"/>
      <c r="BL1184" s="7"/>
      <c r="BM1184" s="7"/>
      <c r="BN1184" s="7"/>
      <c r="BO1184" s="7"/>
      <c r="BP1184" s="7"/>
      <c r="BQ1184" s="7"/>
      <c r="BR1184" s="7"/>
      <c r="BT1184" s="8"/>
      <c r="BV1184" s="7"/>
      <c r="BW1184" s="7"/>
      <c r="BX1184" s="7"/>
      <c r="BY1184" s="7"/>
      <c r="BZ1184" s="7"/>
      <c r="CA1184" s="7"/>
    </row>
    <row r="1185" spans="1:79" x14ac:dyDescent="0.3">
      <c r="A1185" s="1" t="s">
        <v>3183</v>
      </c>
      <c r="B1185" s="1"/>
      <c r="C1185" s="1" t="s">
        <v>1878</v>
      </c>
      <c r="D1185" s="1"/>
      <c r="E1185" s="1"/>
      <c r="F1185" s="1"/>
      <c r="G1185" s="1"/>
      <c r="H1185" s="1">
        <v>25238.82</v>
      </c>
      <c r="I1185" s="1">
        <v>-0.28999999999999998</v>
      </c>
      <c r="J1185" s="12">
        <v>1812.95</v>
      </c>
      <c r="K1185" s="5">
        <v>1764.5</v>
      </c>
      <c r="L1185" s="5">
        <v>4825.8</v>
      </c>
      <c r="M1185" s="13">
        <f t="shared" si="54"/>
        <v>-2.912390459432368E-3</v>
      </c>
      <c r="N1185" s="13">
        <f t="shared" si="55"/>
        <v>-3.7094026487882736E-3</v>
      </c>
      <c r="O1185" s="13">
        <f t="shared" si="55"/>
        <v>-5.753052611412568E-3</v>
      </c>
      <c r="P1185" s="13">
        <f t="shared" si="55"/>
        <v>9.072831480362531E-3</v>
      </c>
      <c r="Q1185" s="7"/>
      <c r="R1185" s="8"/>
      <c r="S1185" s="8"/>
      <c r="T1185" s="8"/>
      <c r="U1185" s="8"/>
      <c r="V1185" s="13"/>
      <c r="W1185" s="14"/>
      <c r="X1185" s="1"/>
      <c r="Y1185" s="1"/>
      <c r="Z1185" s="1"/>
      <c r="AA1185" s="1"/>
      <c r="AB1185" s="1"/>
      <c r="AC1185" s="1"/>
      <c r="AD1185" s="8"/>
      <c r="AE1185" s="8"/>
      <c r="AF1185" s="8"/>
      <c r="AG1185" s="8"/>
      <c r="AH1185" s="9"/>
      <c r="AI1185" s="8"/>
      <c r="AJ1185" s="13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7"/>
      <c r="BL1185" s="7"/>
      <c r="BM1185" s="7"/>
      <c r="BN1185" s="7"/>
      <c r="BO1185" s="7"/>
      <c r="BP1185" s="7"/>
      <c r="BQ1185" s="7"/>
      <c r="BR1185" s="7"/>
      <c r="BT1185" s="8"/>
      <c r="BV1185" s="7"/>
      <c r="BW1185" s="7"/>
      <c r="BX1185" s="7"/>
      <c r="BY1185" s="7"/>
      <c r="BZ1185" s="7"/>
      <c r="CA1185" s="7"/>
    </row>
    <row r="1186" spans="1:79" x14ac:dyDescent="0.3">
      <c r="A1186" s="1" t="s">
        <v>3184</v>
      </c>
      <c r="B1186" s="1"/>
      <c r="C1186" s="1" t="s">
        <v>1878</v>
      </c>
      <c r="D1186" s="1"/>
      <c r="E1186" s="1"/>
      <c r="F1186" s="1"/>
      <c r="G1186" s="1"/>
      <c r="H1186" s="1">
        <v>25272.68</v>
      </c>
      <c r="I1186" s="1">
        <v>0.13</v>
      </c>
      <c r="J1186" s="12">
        <v>1812.81</v>
      </c>
      <c r="K1186" s="5">
        <v>1762.06</v>
      </c>
      <c r="L1186" s="5">
        <v>4835.12</v>
      </c>
      <c r="M1186" s="13">
        <f t="shared" si="54"/>
        <v>1.3415841152637498E-3</v>
      </c>
      <c r="N1186" s="13">
        <f t="shared" si="55"/>
        <v>-7.7222206900429136E-5</v>
      </c>
      <c r="O1186" s="13">
        <f t="shared" si="55"/>
        <v>-1.3828279965996115E-3</v>
      </c>
      <c r="P1186" s="13">
        <f t="shared" si="55"/>
        <v>1.9312860043929625E-3</v>
      </c>
      <c r="Q1186" s="7"/>
      <c r="R1186" s="8"/>
      <c r="S1186" s="8"/>
      <c r="T1186" s="8"/>
      <c r="U1186" s="8"/>
      <c r="V1186" s="13"/>
      <c r="W1186" s="14"/>
      <c r="X1186" s="1"/>
      <c r="Y1186" s="1"/>
      <c r="Z1186" s="1"/>
      <c r="AA1186" s="1"/>
      <c r="AB1186" s="1"/>
      <c r="AC1186" s="1"/>
      <c r="AD1186" s="8"/>
      <c r="AE1186" s="8"/>
      <c r="AF1186" s="8"/>
      <c r="AG1186" s="8"/>
      <c r="AH1186" s="9"/>
      <c r="AI1186" s="8"/>
      <c r="AJ1186" s="13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7"/>
      <c r="BL1186" s="7"/>
      <c r="BM1186" s="7"/>
      <c r="BN1186" s="7"/>
      <c r="BO1186" s="7"/>
      <c r="BP1186" s="7"/>
      <c r="BQ1186" s="7"/>
      <c r="BR1186" s="7"/>
      <c r="BT1186" s="8"/>
      <c r="BV1186" s="7"/>
      <c r="BW1186" s="7"/>
      <c r="BX1186" s="7"/>
      <c r="BY1186" s="7"/>
      <c r="BZ1186" s="7"/>
      <c r="CA1186" s="7"/>
    </row>
    <row r="1187" spans="1:79" x14ac:dyDescent="0.3">
      <c r="A1187" s="1" t="s">
        <v>3185</v>
      </c>
      <c r="B1187" s="1"/>
      <c r="C1187" s="1" t="s">
        <v>1878</v>
      </c>
      <c r="D1187" s="1"/>
      <c r="E1187" s="1"/>
      <c r="F1187" s="1"/>
      <c r="G1187" s="1"/>
      <c r="H1187" s="1">
        <v>25199.8</v>
      </c>
      <c r="I1187" s="1">
        <v>-0.28999999999999998</v>
      </c>
      <c r="J1187" s="12">
        <v>1808.69</v>
      </c>
      <c r="K1187" s="5">
        <v>1753.79</v>
      </c>
      <c r="L1187" s="5">
        <v>4822.5200000000004</v>
      </c>
      <c r="M1187" s="13">
        <f t="shared" si="54"/>
        <v>-2.8837464012523295E-3</v>
      </c>
      <c r="N1187" s="13">
        <f t="shared" si="55"/>
        <v>-2.2727147356865762E-3</v>
      </c>
      <c r="O1187" s="13">
        <f t="shared" si="55"/>
        <v>-4.6933702598095373E-3</v>
      </c>
      <c r="P1187" s="13">
        <f t="shared" si="55"/>
        <v>-2.6059332550173453E-3</v>
      </c>
      <c r="Q1187" s="7"/>
      <c r="R1187" s="8"/>
      <c r="S1187" s="8"/>
      <c r="T1187" s="8"/>
      <c r="U1187" s="8"/>
      <c r="V1187" s="13"/>
      <c r="W1187" s="14"/>
      <c r="X1187" s="1"/>
      <c r="Y1187" s="1"/>
      <c r="Z1187" s="1"/>
      <c r="AA1187" s="1"/>
      <c r="AB1187" s="1"/>
      <c r="AC1187" s="1"/>
      <c r="AD1187" s="8"/>
      <c r="AE1187" s="8"/>
      <c r="AF1187" s="8"/>
      <c r="AG1187" s="8"/>
      <c r="AH1187" s="9"/>
      <c r="AI1187" s="8"/>
      <c r="AJ1187" s="13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7"/>
      <c r="BL1187" s="7"/>
      <c r="BM1187" s="7"/>
      <c r="BN1187" s="7"/>
      <c r="BO1187" s="7"/>
      <c r="BP1187" s="7"/>
      <c r="BQ1187" s="7"/>
      <c r="BR1187" s="7"/>
      <c r="BT1187" s="8"/>
      <c r="BV1187" s="7"/>
      <c r="BW1187" s="7"/>
      <c r="BX1187" s="7"/>
      <c r="BY1187" s="7"/>
      <c r="BZ1187" s="7"/>
      <c r="CA1187" s="7"/>
    </row>
    <row r="1188" spans="1:79" x14ac:dyDescent="0.3">
      <c r="A1188" s="1" t="s">
        <v>3186</v>
      </c>
      <c r="B1188" s="1"/>
      <c r="C1188" s="1" t="s">
        <v>1878</v>
      </c>
      <c r="D1188" s="1"/>
      <c r="E1188" s="1"/>
      <c r="F1188" s="1"/>
      <c r="G1188" s="1"/>
      <c r="H1188" s="1">
        <v>25078.12</v>
      </c>
      <c r="I1188" s="1">
        <v>-0.48</v>
      </c>
      <c r="J1188" s="12">
        <v>1798.96</v>
      </c>
      <c r="K1188" s="5">
        <v>1745.8</v>
      </c>
      <c r="L1188" s="5">
        <v>4850.4399999999996</v>
      </c>
      <c r="M1188" s="13">
        <f t="shared" si="54"/>
        <v>-4.8286097508710712E-3</v>
      </c>
      <c r="N1188" s="13">
        <f t="shared" si="55"/>
        <v>-5.3795841188927218E-3</v>
      </c>
      <c r="O1188" s="13">
        <f t="shared" si="55"/>
        <v>-4.5558476214370147E-3</v>
      </c>
      <c r="P1188" s="13">
        <f t="shared" si="55"/>
        <v>5.789504242595056E-3</v>
      </c>
      <c r="Q1188" s="7"/>
      <c r="R1188" s="8"/>
      <c r="S1188" s="8"/>
      <c r="T1188" s="8"/>
      <c r="U1188" s="8"/>
      <c r="V1188" s="13"/>
      <c r="W1188" s="14"/>
      <c r="X1188" s="1"/>
      <c r="Y1188" s="1"/>
      <c r="Z1188" s="1"/>
      <c r="AA1188" s="1"/>
      <c r="AB1188" s="1"/>
      <c r="AC1188" s="1"/>
      <c r="AD1188" s="8"/>
      <c r="AE1188" s="8"/>
      <c r="AF1188" s="8"/>
      <c r="AG1188" s="8"/>
      <c r="AH1188" s="9"/>
      <c r="AI1188" s="8"/>
      <c r="AJ1188" s="13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7"/>
      <c r="BL1188" s="7"/>
      <c r="BM1188" s="7"/>
      <c r="BN1188" s="7"/>
      <c r="BO1188" s="7"/>
      <c r="BP1188" s="7"/>
      <c r="BQ1188" s="7"/>
      <c r="BR1188" s="7"/>
      <c r="BT1188" s="8"/>
      <c r="BV1188" s="7"/>
      <c r="BW1188" s="7"/>
      <c r="BX1188" s="7"/>
      <c r="BY1188" s="7"/>
      <c r="BZ1188" s="7"/>
      <c r="CA1188" s="7"/>
    </row>
    <row r="1189" spans="1:79" x14ac:dyDescent="0.3">
      <c r="A1189" s="1" t="s">
        <v>3187</v>
      </c>
      <c r="B1189" s="1"/>
      <c r="C1189" s="1" t="s">
        <v>1878</v>
      </c>
      <c r="D1189" s="1"/>
      <c r="E1189" s="1"/>
      <c r="F1189" s="1"/>
      <c r="G1189" s="1"/>
      <c r="H1189" s="1">
        <v>24869.27</v>
      </c>
      <c r="I1189" s="1">
        <v>-0.83</v>
      </c>
      <c r="J1189" s="12">
        <v>1781.82</v>
      </c>
      <c r="K1189" s="5">
        <v>1742.52</v>
      </c>
      <c r="L1189" s="5">
        <v>4851.93</v>
      </c>
      <c r="M1189" s="13">
        <f t="shared" si="54"/>
        <v>-8.327976738288112E-3</v>
      </c>
      <c r="N1189" s="13">
        <f t="shared" si="55"/>
        <v>-9.5277271312314005E-3</v>
      </c>
      <c r="O1189" s="13">
        <f t="shared" si="55"/>
        <v>-1.8787948218581541E-3</v>
      </c>
      <c r="P1189" s="13">
        <f t="shared" si="55"/>
        <v>3.0718862618672738E-4</v>
      </c>
      <c r="Q1189" s="7"/>
      <c r="R1189" s="8"/>
      <c r="S1189" s="8"/>
      <c r="T1189" s="8"/>
      <c r="U1189" s="8"/>
      <c r="V1189" s="13"/>
      <c r="W1189" s="14"/>
      <c r="X1189" s="1"/>
      <c r="Y1189" s="1"/>
      <c r="Z1189" s="1"/>
      <c r="AA1189" s="1"/>
      <c r="AB1189" s="1"/>
      <c r="AC1189" s="1"/>
      <c r="AD1189" s="8"/>
      <c r="AE1189" s="8"/>
      <c r="AF1189" s="8"/>
      <c r="AG1189" s="8"/>
      <c r="AH1189" s="9"/>
      <c r="AI1189" s="8"/>
      <c r="AJ1189" s="13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7"/>
      <c r="BL1189" s="7"/>
      <c r="BM1189" s="7"/>
      <c r="BN1189" s="7"/>
      <c r="BO1189" s="7"/>
      <c r="BP1189" s="7"/>
      <c r="BQ1189" s="7"/>
      <c r="BR1189" s="7"/>
      <c r="BT1189" s="8"/>
      <c r="BV1189" s="7"/>
      <c r="BW1189" s="7"/>
      <c r="BX1189" s="7"/>
      <c r="BY1189" s="7"/>
      <c r="BZ1189" s="7"/>
      <c r="CA1189" s="7"/>
    </row>
    <row r="1190" spans="1:79" x14ac:dyDescent="0.3">
      <c r="A1190" s="1" t="s">
        <v>3188</v>
      </c>
      <c r="B1190" s="1"/>
      <c r="C1190" s="1" t="s">
        <v>1878</v>
      </c>
      <c r="D1190" s="1"/>
      <c r="E1190" s="1"/>
      <c r="F1190" s="1"/>
      <c r="G1190" s="1"/>
      <c r="H1190" s="1">
        <v>24955.99</v>
      </c>
      <c r="I1190" s="1">
        <v>0.35</v>
      </c>
      <c r="J1190" s="12">
        <v>1789.48</v>
      </c>
      <c r="K1190" s="5">
        <v>1748.23</v>
      </c>
      <c r="L1190" s="5">
        <v>4815.47</v>
      </c>
      <c r="M1190" s="13">
        <f t="shared" si="54"/>
        <v>3.487034400285971E-3</v>
      </c>
      <c r="N1190" s="13">
        <f t="shared" si="55"/>
        <v>4.2989752051274532E-3</v>
      </c>
      <c r="O1190" s="13">
        <f t="shared" si="55"/>
        <v>3.2768633932465097E-3</v>
      </c>
      <c r="P1190" s="13">
        <f t="shared" si="55"/>
        <v>-7.5145354529022601E-3</v>
      </c>
      <c r="Q1190" s="7"/>
      <c r="R1190" s="8"/>
      <c r="S1190" s="8"/>
      <c r="T1190" s="8"/>
      <c r="U1190" s="8"/>
      <c r="V1190" s="13"/>
      <c r="W1190" s="14"/>
      <c r="X1190" s="1"/>
      <c r="Y1190" s="1"/>
      <c r="Z1190" s="1"/>
      <c r="AA1190" s="1"/>
      <c r="AB1190" s="1"/>
      <c r="AC1190" s="1"/>
      <c r="AD1190" s="8"/>
      <c r="AE1190" s="8"/>
      <c r="AF1190" s="8"/>
      <c r="AG1190" s="8"/>
      <c r="AH1190" s="9"/>
      <c r="AI1190" s="8"/>
      <c r="AJ1190" s="13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7"/>
      <c r="BL1190" s="7"/>
      <c r="BM1190" s="7"/>
      <c r="BN1190" s="7"/>
      <c r="BO1190" s="7"/>
      <c r="BP1190" s="7"/>
      <c r="BQ1190" s="7"/>
      <c r="BR1190" s="7"/>
      <c r="BT1190" s="8"/>
      <c r="BV1190" s="7"/>
      <c r="BW1190" s="7"/>
      <c r="BX1190" s="7"/>
      <c r="BY1190" s="7"/>
      <c r="BZ1190" s="7"/>
      <c r="CA1190" s="7"/>
    </row>
    <row r="1191" spans="1:79" x14ac:dyDescent="0.3">
      <c r="A1191" s="1" t="s">
        <v>3189</v>
      </c>
      <c r="B1191" s="1"/>
      <c r="C1191" s="1" t="s">
        <v>1878</v>
      </c>
      <c r="D1191" s="1"/>
      <c r="E1191" s="1"/>
      <c r="F1191" s="1"/>
      <c r="G1191" s="1"/>
      <c r="H1191" s="1">
        <v>25128.67</v>
      </c>
      <c r="I1191" s="1">
        <v>0.69</v>
      </c>
      <c r="J1191" s="12">
        <v>1800.15</v>
      </c>
      <c r="K1191" s="5">
        <v>1757.73</v>
      </c>
      <c r="L1191" s="5">
        <v>4823.1000000000004</v>
      </c>
      <c r="M1191" s="13">
        <f t="shared" si="54"/>
        <v>6.9193808780976251E-3</v>
      </c>
      <c r="N1191" s="13">
        <f t="shared" si="55"/>
        <v>5.9626260142611187E-3</v>
      </c>
      <c r="O1191" s="13">
        <f t="shared" si="55"/>
        <v>5.434067599801029E-3</v>
      </c>
      <c r="P1191" s="13">
        <f t="shared" si="55"/>
        <v>1.5844766969788093E-3</v>
      </c>
      <c r="Q1191" s="7"/>
      <c r="R1191" s="8"/>
      <c r="S1191" s="8"/>
      <c r="T1191" s="8"/>
      <c r="U1191" s="8"/>
      <c r="V1191" s="13"/>
      <c r="W1191" s="14"/>
      <c r="X1191" s="1"/>
      <c r="Y1191" s="1"/>
      <c r="Z1191" s="1"/>
      <c r="AA1191" s="1"/>
      <c r="AB1191" s="1"/>
      <c r="AC1191" s="1"/>
      <c r="AD1191" s="8"/>
      <c r="AE1191" s="8"/>
      <c r="AF1191" s="8"/>
      <c r="AG1191" s="8"/>
      <c r="AH1191" s="9"/>
      <c r="AI1191" s="8"/>
      <c r="AJ1191" s="13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7"/>
      <c r="BL1191" s="7"/>
      <c r="BM1191" s="7"/>
      <c r="BN1191" s="7"/>
      <c r="BO1191" s="7"/>
      <c r="BP1191" s="7"/>
      <c r="BQ1191" s="7"/>
      <c r="BR1191" s="7"/>
      <c r="BT1191" s="8"/>
      <c r="BV1191" s="7"/>
      <c r="BW1191" s="7"/>
      <c r="BX1191" s="7"/>
      <c r="BY1191" s="7"/>
      <c r="BZ1191" s="7"/>
      <c r="CA1191" s="7"/>
    </row>
    <row r="1192" spans="1:79" x14ac:dyDescent="0.3">
      <c r="A1192" s="1" t="s">
        <v>3190</v>
      </c>
      <c r="B1192" s="1"/>
      <c r="C1192" s="1" t="s">
        <v>1878</v>
      </c>
      <c r="D1192" s="1"/>
      <c r="E1192" s="1"/>
      <c r="F1192" s="1"/>
      <c r="G1192" s="1"/>
      <c r="H1192" s="1">
        <v>25190.32</v>
      </c>
      <c r="I1192" s="1">
        <v>0.25</v>
      </c>
      <c r="J1192" s="12">
        <v>1802.99</v>
      </c>
      <c r="K1192" s="5">
        <v>1767.01</v>
      </c>
      <c r="L1192" s="5">
        <v>4868.3599999999997</v>
      </c>
      <c r="M1192" s="13">
        <f t="shared" si="54"/>
        <v>2.4533729799469661E-3</v>
      </c>
      <c r="N1192" s="13">
        <f t="shared" si="55"/>
        <v>1.5776463072521008E-3</v>
      </c>
      <c r="O1192" s="13">
        <f t="shared" si="55"/>
        <v>5.2795366751434702E-3</v>
      </c>
      <c r="P1192" s="13">
        <f t="shared" si="55"/>
        <v>9.3840061371315286E-3</v>
      </c>
      <c r="Q1192" s="7"/>
      <c r="R1192" s="8"/>
      <c r="S1192" s="8"/>
      <c r="T1192" s="8"/>
      <c r="U1192" s="8"/>
      <c r="V1192" s="13"/>
      <c r="W1192" s="14"/>
      <c r="X1192" s="1"/>
      <c r="Y1192" s="1"/>
      <c r="Z1192" s="1"/>
      <c r="AA1192" s="1"/>
      <c r="AB1192" s="1"/>
      <c r="AC1192" s="1"/>
      <c r="AD1192" s="8"/>
      <c r="AE1192" s="8"/>
      <c r="AF1192" s="8"/>
      <c r="AG1192" s="8"/>
      <c r="AH1192" s="9"/>
      <c r="AI1192" s="8"/>
      <c r="AJ1192" s="13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7"/>
      <c r="BL1192" s="7"/>
      <c r="BM1192" s="7"/>
      <c r="BN1192" s="7"/>
      <c r="BO1192" s="7"/>
      <c r="BP1192" s="7"/>
      <c r="BQ1192" s="7"/>
      <c r="BR1192" s="7"/>
      <c r="BT1192" s="8"/>
      <c r="BV1192" s="7"/>
      <c r="BW1192" s="7"/>
      <c r="BX1192" s="7"/>
      <c r="BY1192" s="7"/>
      <c r="BZ1192" s="7"/>
      <c r="CA1192" s="7"/>
    </row>
    <row r="1193" spans="1:79" x14ac:dyDescent="0.3">
      <c r="A1193" s="1" t="s">
        <v>3191</v>
      </c>
      <c r="B1193" s="1"/>
      <c r="C1193" s="1" t="s">
        <v>1878</v>
      </c>
      <c r="D1193" s="1"/>
      <c r="E1193" s="1"/>
      <c r="F1193" s="1"/>
      <c r="G1193" s="1"/>
      <c r="H1193" s="1">
        <v>25267.83</v>
      </c>
      <c r="I1193" s="1">
        <v>0.31</v>
      </c>
      <c r="J1193" s="12">
        <v>1807.15</v>
      </c>
      <c r="K1193" s="5">
        <v>1770.74</v>
      </c>
      <c r="L1193" s="5">
        <v>4910.8</v>
      </c>
      <c r="M1193" s="13">
        <f t="shared" si="54"/>
        <v>3.0769756001511883E-3</v>
      </c>
      <c r="N1193" s="13">
        <f t="shared" si="55"/>
        <v>2.3072784652160561E-3</v>
      </c>
      <c r="O1193" s="13">
        <f t="shared" si="55"/>
        <v>2.1109105211629675E-3</v>
      </c>
      <c r="P1193" s="13">
        <f t="shared" si="55"/>
        <v>8.7175147277522846E-3</v>
      </c>
      <c r="Q1193" s="7"/>
      <c r="R1193" s="8"/>
      <c r="S1193" s="8"/>
      <c r="T1193" s="8"/>
      <c r="U1193" s="8"/>
      <c r="V1193" s="13"/>
      <c r="W1193" s="14"/>
      <c r="X1193" s="1"/>
      <c r="Y1193" s="1"/>
      <c r="Z1193" s="1"/>
      <c r="AA1193" s="1"/>
      <c r="AB1193" s="1"/>
      <c r="AC1193" s="1"/>
      <c r="AD1193" s="8"/>
      <c r="AE1193" s="8"/>
      <c r="AF1193" s="8"/>
      <c r="AG1193" s="8"/>
      <c r="AH1193" s="9"/>
      <c r="AI1193" s="8"/>
      <c r="AJ1193" s="13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7"/>
      <c r="BL1193" s="7"/>
      <c r="BM1193" s="7"/>
      <c r="BN1193" s="7"/>
      <c r="BO1193" s="7"/>
      <c r="BP1193" s="7"/>
      <c r="BQ1193" s="7"/>
      <c r="BR1193" s="7"/>
      <c r="BT1193" s="8"/>
      <c r="BV1193" s="7"/>
      <c r="BW1193" s="7"/>
      <c r="BX1193" s="7"/>
      <c r="BY1193" s="7"/>
      <c r="BZ1193" s="7"/>
      <c r="CA1193" s="7"/>
    </row>
    <row r="1194" spans="1:79" x14ac:dyDescent="0.3">
      <c r="A1194" s="1" t="s">
        <v>3192</v>
      </c>
      <c r="B1194" s="1"/>
      <c r="C1194" s="1" t="s">
        <v>1878</v>
      </c>
      <c r="D1194" s="1"/>
      <c r="E1194" s="1"/>
      <c r="F1194" s="1"/>
      <c r="G1194" s="1"/>
      <c r="H1194" s="1">
        <v>25254.9</v>
      </c>
      <c r="I1194" s="1">
        <v>-0.05</v>
      </c>
      <c r="J1194" s="12">
        <v>1807.47</v>
      </c>
      <c r="K1194" s="5">
        <v>1770.93</v>
      </c>
      <c r="L1194" s="5">
        <v>4957.1400000000003</v>
      </c>
      <c r="M1194" s="13">
        <f t="shared" si="54"/>
        <v>-5.1171786417747445E-4</v>
      </c>
      <c r="N1194" s="13">
        <f t="shared" si="55"/>
        <v>1.7707439891534449E-4</v>
      </c>
      <c r="O1194" s="13">
        <f t="shared" si="55"/>
        <v>1.0729977297629922E-4</v>
      </c>
      <c r="P1194" s="13">
        <f t="shared" si="55"/>
        <v>9.4363443838072492E-3</v>
      </c>
      <c r="Q1194" s="7"/>
      <c r="R1194" s="8"/>
      <c r="S1194" s="8"/>
      <c r="T1194" s="8"/>
      <c r="U1194" s="8"/>
      <c r="V1194" s="13"/>
      <c r="W1194" s="14"/>
      <c r="X1194" s="1"/>
      <c r="Y1194" s="1"/>
      <c r="Z1194" s="1"/>
      <c r="AA1194" s="1"/>
      <c r="AB1194" s="1"/>
      <c r="AC1194" s="1"/>
      <c r="AD1194" s="8"/>
      <c r="AE1194" s="8"/>
      <c r="AF1194" s="8"/>
      <c r="AG1194" s="8"/>
      <c r="AH1194" s="9"/>
      <c r="AI1194" s="8"/>
      <c r="AJ1194" s="13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7"/>
      <c r="BL1194" s="7"/>
      <c r="BM1194" s="7"/>
      <c r="BN1194" s="7"/>
      <c r="BO1194" s="7"/>
      <c r="BP1194" s="7"/>
      <c r="BQ1194" s="7"/>
      <c r="BR1194" s="7"/>
      <c r="BT1194" s="8"/>
      <c r="BV1194" s="7"/>
      <c r="BW1194" s="7"/>
      <c r="BX1194" s="7"/>
      <c r="BY1194" s="7"/>
      <c r="BZ1194" s="7"/>
      <c r="CA1194" s="7"/>
    </row>
    <row r="1195" spans="1:79" x14ac:dyDescent="0.3">
      <c r="A1195" s="1" t="s">
        <v>3193</v>
      </c>
      <c r="B1195" s="1"/>
      <c r="C1195" s="1" t="s">
        <v>1878</v>
      </c>
      <c r="D1195" s="1"/>
      <c r="E1195" s="1"/>
      <c r="F1195" s="1"/>
      <c r="G1195" s="1"/>
      <c r="H1195" s="1">
        <v>25619.42</v>
      </c>
      <c r="I1195" s="1">
        <v>1.44</v>
      </c>
      <c r="J1195" s="12">
        <v>1841.66</v>
      </c>
      <c r="K1195" s="5">
        <v>1775.28</v>
      </c>
      <c r="L1195" s="5">
        <v>5022.51</v>
      </c>
      <c r="M1195" s="13">
        <f t="shared" si="54"/>
        <v>1.4433634660996342E-2</v>
      </c>
      <c r="N1195" s="13">
        <f t="shared" si="55"/>
        <v>1.8915943279833147E-2</v>
      </c>
      <c r="O1195" s="13">
        <f t="shared" si="55"/>
        <v>2.4563365011602833E-3</v>
      </c>
      <c r="P1195" s="13">
        <f t="shared" si="55"/>
        <v>1.3187039300887271E-2</v>
      </c>
      <c r="Q1195" s="7"/>
      <c r="R1195" s="8"/>
      <c r="S1195" s="8"/>
      <c r="T1195" s="8"/>
      <c r="U1195" s="8"/>
      <c r="V1195" s="13"/>
      <c r="W1195" s="14"/>
      <c r="X1195" s="1"/>
      <c r="Y1195" s="1"/>
      <c r="Z1195" s="1"/>
      <c r="AA1195" s="1"/>
      <c r="AB1195" s="1"/>
      <c r="AC1195" s="1"/>
      <c r="AD1195" s="8"/>
      <c r="AE1195" s="8"/>
      <c r="AF1195" s="8"/>
      <c r="AG1195" s="8"/>
      <c r="AH1195" s="9"/>
      <c r="AI1195" s="8"/>
      <c r="AJ1195" s="13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7"/>
      <c r="BL1195" s="7"/>
      <c r="BM1195" s="7"/>
      <c r="BN1195" s="7"/>
      <c r="BO1195" s="7"/>
      <c r="BP1195" s="7"/>
      <c r="BQ1195" s="7"/>
      <c r="BR1195" s="7"/>
      <c r="BT1195" s="8"/>
      <c r="BV1195" s="7"/>
      <c r="BW1195" s="7"/>
      <c r="BX1195" s="7"/>
      <c r="BY1195" s="7"/>
      <c r="BZ1195" s="7"/>
      <c r="CA1195" s="7"/>
    </row>
    <row r="1196" spans="1:79" x14ac:dyDescent="0.3">
      <c r="A1196" s="1" t="s">
        <v>3194</v>
      </c>
      <c r="B1196" s="1"/>
      <c r="C1196" s="1" t="s">
        <v>1878</v>
      </c>
      <c r="D1196" s="1"/>
      <c r="E1196" s="1"/>
      <c r="F1196" s="1"/>
      <c r="G1196" s="1"/>
      <c r="H1196" s="1">
        <v>25735.85</v>
      </c>
      <c r="I1196" s="1">
        <v>0.45</v>
      </c>
      <c r="J1196" s="12">
        <v>1848.27</v>
      </c>
      <c r="K1196" s="5">
        <v>1771.87</v>
      </c>
      <c r="L1196" s="5">
        <v>5054.12</v>
      </c>
      <c r="M1196" s="13">
        <f t="shared" si="54"/>
        <v>4.5445993703214782E-3</v>
      </c>
      <c r="N1196" s="13">
        <f t="shared" si="55"/>
        <v>3.5891532639031887E-3</v>
      </c>
      <c r="O1196" s="13">
        <f t="shared" si="55"/>
        <v>-1.9208237573791198E-3</v>
      </c>
      <c r="P1196" s="13">
        <f t="shared" si="55"/>
        <v>6.2936659160459651E-3</v>
      </c>
      <c r="Q1196" s="7"/>
      <c r="R1196" s="8"/>
      <c r="S1196" s="8"/>
      <c r="T1196" s="8"/>
      <c r="U1196" s="8"/>
      <c r="V1196" s="13"/>
      <c r="W1196" s="14"/>
      <c r="X1196" s="1"/>
      <c r="Y1196" s="1"/>
      <c r="Z1196" s="1"/>
      <c r="AA1196" s="1"/>
      <c r="AB1196" s="1"/>
      <c r="AC1196" s="1"/>
      <c r="AD1196" s="8"/>
      <c r="AE1196" s="8"/>
      <c r="AF1196" s="8"/>
      <c r="AG1196" s="8"/>
      <c r="AH1196" s="9"/>
      <c r="AI1196" s="8"/>
      <c r="AJ1196" s="13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7"/>
      <c r="BL1196" s="7"/>
      <c r="BM1196" s="7"/>
      <c r="BN1196" s="7"/>
      <c r="BO1196" s="7"/>
      <c r="BP1196" s="7"/>
      <c r="BQ1196" s="7"/>
      <c r="BR1196" s="7"/>
      <c r="BT1196" s="8"/>
      <c r="BV1196" s="7"/>
      <c r="BW1196" s="7"/>
      <c r="BX1196" s="7"/>
      <c r="BY1196" s="7"/>
      <c r="BZ1196" s="7"/>
      <c r="CA1196" s="7"/>
    </row>
    <row r="1197" spans="1:79" x14ac:dyDescent="0.3">
      <c r="A1197" s="1" t="s">
        <v>3195</v>
      </c>
      <c r="B1197" s="1"/>
      <c r="C1197" s="1" t="s">
        <v>1878</v>
      </c>
      <c r="D1197" s="1"/>
      <c r="E1197" s="1"/>
      <c r="F1197" s="1"/>
      <c r="G1197" s="1"/>
      <c r="H1197" s="1">
        <v>25763.58</v>
      </c>
      <c r="I1197" s="1">
        <v>0.11</v>
      </c>
      <c r="J1197" s="12">
        <v>1853.54</v>
      </c>
      <c r="K1197" s="5">
        <v>1759.23</v>
      </c>
      <c r="L1197" s="5">
        <v>4983.5</v>
      </c>
      <c r="M1197" s="13">
        <f t="shared" si="54"/>
        <v>1.0774852977462057E-3</v>
      </c>
      <c r="N1197" s="13">
        <f t="shared" si="55"/>
        <v>2.8513150134990006E-3</v>
      </c>
      <c r="O1197" s="13">
        <f t="shared" si="55"/>
        <v>-7.1337061974071636E-3</v>
      </c>
      <c r="P1197" s="13">
        <f t="shared" si="55"/>
        <v>-1.397275885811966E-2</v>
      </c>
      <c r="Q1197" s="7"/>
      <c r="R1197" s="8"/>
      <c r="S1197" s="8"/>
      <c r="T1197" s="8"/>
      <c r="U1197" s="8"/>
      <c r="V1197" s="13"/>
      <c r="W1197" s="14"/>
      <c r="X1197" s="1"/>
      <c r="Y1197" s="1"/>
      <c r="Z1197" s="1"/>
      <c r="AA1197" s="1"/>
      <c r="AB1197" s="1"/>
      <c r="AC1197" s="1"/>
      <c r="AD1197" s="8"/>
      <c r="AE1197" s="8"/>
      <c r="AF1197" s="8"/>
      <c r="AG1197" s="8"/>
      <c r="AH1197" s="9"/>
      <c r="AI1197" s="8"/>
      <c r="AJ1197" s="13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7"/>
      <c r="BL1197" s="7"/>
      <c r="BM1197" s="7"/>
      <c r="BN1197" s="7"/>
      <c r="BO1197" s="7"/>
      <c r="BP1197" s="7"/>
      <c r="BQ1197" s="7"/>
      <c r="BR1197" s="7"/>
      <c r="BT1197" s="8"/>
      <c r="BV1197" s="7"/>
      <c r="BW1197" s="7"/>
      <c r="BX1197" s="7"/>
      <c r="BY1197" s="7"/>
      <c r="BZ1197" s="7"/>
      <c r="CA1197" s="7"/>
    </row>
    <row r="1198" spans="1:79" x14ac:dyDescent="0.3">
      <c r="A1198" s="1" t="s">
        <v>3196</v>
      </c>
      <c r="B1198" s="1"/>
      <c r="C1198" s="1" t="s">
        <v>1878</v>
      </c>
      <c r="D1198" s="1"/>
      <c r="E1198" s="1"/>
      <c r="F1198" s="1"/>
      <c r="G1198" s="1"/>
      <c r="H1198" s="1">
        <v>25723.74</v>
      </c>
      <c r="I1198" s="1">
        <v>-0.15</v>
      </c>
      <c r="J1198" s="12">
        <v>1852.6</v>
      </c>
      <c r="K1198" s="5">
        <v>1741.93</v>
      </c>
      <c r="L1198" s="5">
        <v>4925.68</v>
      </c>
      <c r="M1198" s="13">
        <f t="shared" si="54"/>
        <v>-1.5463689440675665E-3</v>
      </c>
      <c r="N1198" s="13">
        <f t="shared" si="55"/>
        <v>-5.0713769327881408E-4</v>
      </c>
      <c r="O1198" s="13">
        <f t="shared" si="55"/>
        <v>-9.8338477629417165E-3</v>
      </c>
      <c r="P1198" s="13">
        <f t="shared" si="55"/>
        <v>-1.160228754891135E-2</v>
      </c>
      <c r="Q1198" s="7"/>
      <c r="R1198" s="8"/>
      <c r="S1198" s="8"/>
      <c r="T1198" s="8"/>
      <c r="U1198" s="8"/>
      <c r="V1198" s="13"/>
      <c r="W1198" s="14"/>
      <c r="X1198" s="1"/>
      <c r="Y1198" s="1"/>
      <c r="Z1198" s="1"/>
      <c r="AA1198" s="1"/>
      <c r="AB1198" s="1"/>
      <c r="AC1198" s="1"/>
      <c r="AD1198" s="8"/>
      <c r="AE1198" s="8"/>
      <c r="AF1198" s="8"/>
      <c r="AG1198" s="8"/>
      <c r="AH1198" s="9"/>
      <c r="AI1198" s="8"/>
      <c r="AJ1198" s="13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7"/>
      <c r="BL1198" s="7"/>
      <c r="BM1198" s="7"/>
      <c r="BN1198" s="7"/>
      <c r="BO1198" s="7"/>
      <c r="BP1198" s="7"/>
      <c r="BQ1198" s="7"/>
      <c r="BR1198" s="7"/>
      <c r="BT1198" s="8"/>
      <c r="BV1198" s="7"/>
      <c r="BW1198" s="7"/>
      <c r="BX1198" s="7"/>
      <c r="BY1198" s="7"/>
      <c r="BZ1198" s="7"/>
      <c r="CA1198" s="7"/>
    </row>
    <row r="1199" spans="1:79" x14ac:dyDescent="0.3">
      <c r="A1199" s="1" t="s">
        <v>3197</v>
      </c>
      <c r="B1199" s="1"/>
      <c r="C1199" s="1" t="s">
        <v>1878</v>
      </c>
      <c r="D1199" s="1"/>
      <c r="E1199" s="1"/>
      <c r="F1199" s="1"/>
      <c r="G1199" s="1"/>
      <c r="H1199" s="1">
        <v>25451</v>
      </c>
      <c r="I1199" s="1">
        <v>-1.06</v>
      </c>
      <c r="J1199" s="12">
        <v>1824.11</v>
      </c>
      <c r="K1199" s="5">
        <v>1725.57</v>
      </c>
      <c r="L1199" s="5">
        <v>4825.08</v>
      </c>
      <c r="M1199" s="13">
        <f t="shared" si="54"/>
        <v>-1.0602657311883923E-2</v>
      </c>
      <c r="N1199" s="13">
        <f t="shared" si="55"/>
        <v>-1.5378387131598892E-2</v>
      </c>
      <c r="O1199" s="13">
        <f t="shared" si="55"/>
        <v>-9.3918814188860278E-3</v>
      </c>
      <c r="P1199" s="13">
        <f t="shared" si="55"/>
        <v>-2.0423576034171997E-2</v>
      </c>
      <c r="Q1199" s="7"/>
      <c r="R1199" s="8"/>
      <c r="S1199" s="8"/>
      <c r="T1199" s="8"/>
      <c r="U1199" s="8"/>
      <c r="V1199" s="13"/>
      <c r="W1199" s="14"/>
      <c r="X1199" s="1"/>
      <c r="Y1199" s="1"/>
      <c r="Z1199" s="1"/>
      <c r="AA1199" s="1"/>
      <c r="AB1199" s="1"/>
      <c r="AC1199" s="1"/>
      <c r="AD1199" s="8"/>
      <c r="AE1199" s="8"/>
      <c r="AF1199" s="8"/>
      <c r="AG1199" s="8"/>
      <c r="AH1199" s="9"/>
      <c r="AI1199" s="8"/>
      <c r="AJ1199" s="13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7"/>
      <c r="BL1199" s="7"/>
      <c r="BM1199" s="7"/>
      <c r="BN1199" s="7"/>
      <c r="BO1199" s="7"/>
      <c r="BP1199" s="7"/>
      <c r="BQ1199" s="7"/>
      <c r="BR1199" s="7"/>
      <c r="BT1199" s="8"/>
      <c r="BV1199" s="7"/>
      <c r="BW1199" s="7"/>
      <c r="BX1199" s="7"/>
      <c r="BY1199" s="7"/>
      <c r="BZ1199" s="7"/>
      <c r="CA1199" s="7"/>
    </row>
    <row r="1200" spans="1:79" x14ac:dyDescent="0.3">
      <c r="A1200" s="1" t="s">
        <v>3198</v>
      </c>
      <c r="B1200" s="1"/>
      <c r="C1200" s="1" t="s">
        <v>1878</v>
      </c>
      <c r="D1200" s="1"/>
      <c r="E1200" s="1"/>
      <c r="F1200" s="1"/>
      <c r="G1200" s="1"/>
      <c r="H1200" s="1">
        <v>25489.32</v>
      </c>
      <c r="I1200" s="1">
        <v>0.15</v>
      </c>
      <c r="J1200" s="12">
        <v>1829.48</v>
      </c>
      <c r="K1200" s="5">
        <v>1725.27</v>
      </c>
      <c r="L1200" s="5">
        <v>4802.12</v>
      </c>
      <c r="M1200" s="13">
        <f t="shared" si="54"/>
        <v>1.5056382853326777E-3</v>
      </c>
      <c r="N1200" s="13">
        <f t="shared" si="55"/>
        <v>2.9439014094545524E-3</v>
      </c>
      <c r="O1200" s="13">
        <f t="shared" si="55"/>
        <v>-1.7385559554228269E-4</v>
      </c>
      <c r="P1200" s="13">
        <f t="shared" si="55"/>
        <v>-4.7584703258806149E-3</v>
      </c>
      <c r="Q1200" s="7"/>
      <c r="R1200" s="8"/>
      <c r="S1200" s="8"/>
      <c r="T1200" s="8"/>
      <c r="U1200" s="8"/>
      <c r="V1200" s="13"/>
      <c r="W1200" s="14"/>
      <c r="X1200" s="1"/>
      <c r="Y1200" s="1"/>
      <c r="Z1200" s="1"/>
      <c r="AA1200" s="1"/>
      <c r="AB1200" s="1"/>
      <c r="AC1200" s="1"/>
      <c r="AD1200" s="8"/>
      <c r="AE1200" s="8"/>
      <c r="AF1200" s="8"/>
      <c r="AG1200" s="8"/>
      <c r="AH1200" s="9"/>
      <c r="AI1200" s="8"/>
      <c r="AJ1200" s="13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7"/>
      <c r="BL1200" s="7"/>
      <c r="BM1200" s="7"/>
      <c r="BN1200" s="7"/>
      <c r="BO1200" s="7"/>
      <c r="BP1200" s="7"/>
      <c r="BQ1200" s="7"/>
      <c r="BR1200" s="7"/>
      <c r="BT1200" s="8"/>
      <c r="BV1200" s="7"/>
      <c r="BW1200" s="7"/>
      <c r="BX1200" s="7"/>
      <c r="BY1200" s="7"/>
      <c r="BZ1200" s="7"/>
      <c r="CA1200" s="7"/>
    </row>
    <row r="1201" spans="1:79" x14ac:dyDescent="0.3">
      <c r="A1201" s="1" t="s">
        <v>3199</v>
      </c>
      <c r="B1201" s="1"/>
      <c r="C1201" s="1" t="s">
        <v>1878</v>
      </c>
      <c r="D1201" s="1"/>
      <c r="E1201" s="1"/>
      <c r="F1201" s="1"/>
      <c r="G1201" s="1"/>
      <c r="H1201" s="1">
        <v>24949.89</v>
      </c>
      <c r="I1201" s="1">
        <v>-2.12</v>
      </c>
      <c r="J1201" s="12">
        <v>1779.75</v>
      </c>
      <c r="K1201" s="5">
        <v>1711.84</v>
      </c>
      <c r="L1201" s="5">
        <v>4789.8599999999997</v>
      </c>
      <c r="M1201" s="13">
        <f t="shared" si="54"/>
        <v>-2.1162981201538589E-2</v>
      </c>
      <c r="N1201" s="13">
        <f t="shared" si="55"/>
        <v>-2.7182587401884728E-2</v>
      </c>
      <c r="O1201" s="13">
        <f t="shared" si="55"/>
        <v>-7.7842888359503926E-3</v>
      </c>
      <c r="P1201" s="13">
        <f t="shared" si="55"/>
        <v>-2.5530390744088471E-3</v>
      </c>
      <c r="Q1201" s="7"/>
      <c r="R1201" s="8"/>
      <c r="S1201" s="8"/>
      <c r="T1201" s="8"/>
      <c r="U1201" s="8"/>
      <c r="V1201" s="13"/>
      <c r="W1201" s="14"/>
      <c r="X1201" s="1"/>
      <c r="Y1201" s="1"/>
      <c r="Z1201" s="1"/>
      <c r="AA1201" s="1"/>
      <c r="AB1201" s="1"/>
      <c r="AC1201" s="1"/>
      <c r="AD1201" s="8"/>
      <c r="AE1201" s="8"/>
      <c r="AF1201" s="8"/>
      <c r="AG1201" s="8"/>
      <c r="AH1201" s="9"/>
      <c r="AI1201" s="8"/>
      <c r="AJ1201" s="13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7"/>
      <c r="BL1201" s="7"/>
      <c r="BM1201" s="7"/>
      <c r="BN1201" s="7"/>
      <c r="BO1201" s="7"/>
      <c r="BP1201" s="7"/>
      <c r="BQ1201" s="7"/>
      <c r="BR1201" s="7"/>
      <c r="BT1201" s="8"/>
      <c r="BV1201" s="7"/>
      <c r="BW1201" s="7"/>
      <c r="BX1201" s="7"/>
      <c r="BY1201" s="7"/>
      <c r="BZ1201" s="7"/>
      <c r="CA1201" s="7"/>
    </row>
    <row r="1202" spans="1:79" x14ac:dyDescent="0.3">
      <c r="A1202" s="1" t="s">
        <v>3200</v>
      </c>
      <c r="B1202" s="1"/>
      <c r="C1202" s="1" t="s">
        <v>1878</v>
      </c>
      <c r="D1202" s="1"/>
      <c r="E1202" s="1"/>
      <c r="F1202" s="1"/>
      <c r="G1202" s="1"/>
      <c r="H1202" s="1">
        <v>24949.06</v>
      </c>
      <c r="I1202" s="1">
        <v>0</v>
      </c>
      <c r="J1202" s="12">
        <v>1780.95</v>
      </c>
      <c r="K1202" s="5">
        <v>1708.31</v>
      </c>
      <c r="L1202" s="5">
        <v>4796.17</v>
      </c>
      <c r="M1202" s="13">
        <f t="shared" si="54"/>
        <v>-3.326667973280184E-5</v>
      </c>
      <c r="N1202" s="13">
        <f t="shared" si="55"/>
        <v>6.7425200168558241E-4</v>
      </c>
      <c r="O1202" s="13">
        <f t="shared" si="55"/>
        <v>-2.0621086082811546E-3</v>
      </c>
      <c r="P1202" s="13">
        <f t="shared" si="55"/>
        <v>1.317366269577791E-3</v>
      </c>
      <c r="Q1202" s="7"/>
      <c r="R1202" s="8"/>
      <c r="S1202" s="8"/>
      <c r="T1202" s="8"/>
      <c r="U1202" s="8"/>
      <c r="V1202" s="13"/>
      <c r="W1202" s="14"/>
      <c r="X1202" s="1"/>
      <c r="Y1202" s="1"/>
      <c r="Z1202" s="1"/>
      <c r="AA1202" s="1"/>
      <c r="AB1202" s="1"/>
      <c r="AC1202" s="1"/>
      <c r="AD1202" s="8"/>
      <c r="AE1202" s="8"/>
      <c r="AF1202" s="8"/>
      <c r="AG1202" s="8"/>
      <c r="AH1202" s="9"/>
      <c r="AI1202" s="8"/>
      <c r="AJ1202" s="13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7"/>
      <c r="BL1202" s="7"/>
      <c r="BM1202" s="7"/>
      <c r="BN1202" s="7"/>
      <c r="BO1202" s="7"/>
      <c r="BP1202" s="7"/>
      <c r="BQ1202" s="7"/>
      <c r="BR1202" s="7"/>
      <c r="BT1202" s="8"/>
      <c r="BV1202" s="7"/>
      <c r="BW1202" s="7"/>
      <c r="BX1202" s="7"/>
      <c r="BY1202" s="7"/>
      <c r="BZ1202" s="7"/>
      <c r="CA1202" s="7"/>
    </row>
    <row r="1203" spans="1:79" x14ac:dyDescent="0.3">
      <c r="A1203" s="1" t="s">
        <v>3201</v>
      </c>
      <c r="B1203" s="1"/>
      <c r="C1203" s="1" t="s">
        <v>1878</v>
      </c>
      <c r="D1203" s="1"/>
      <c r="E1203" s="1"/>
      <c r="F1203" s="1"/>
      <c r="G1203" s="1"/>
      <c r="H1203" s="1">
        <v>24736.48</v>
      </c>
      <c r="I1203" s="1">
        <v>-0.85</v>
      </c>
      <c r="J1203" s="12">
        <v>1760.22</v>
      </c>
      <c r="K1203" s="5">
        <v>1709.03</v>
      </c>
      <c r="L1203" s="5">
        <v>4758.01</v>
      </c>
      <c r="M1203" s="13">
        <f t="shared" si="54"/>
        <v>-8.5205614961045839E-3</v>
      </c>
      <c r="N1203" s="13">
        <f t="shared" si="55"/>
        <v>-1.1639855133496191E-2</v>
      </c>
      <c r="O1203" s="13">
        <f t="shared" si="55"/>
        <v>4.2146917128627059E-4</v>
      </c>
      <c r="P1203" s="13">
        <f t="shared" si="55"/>
        <v>-7.9563485030763603E-3</v>
      </c>
      <c r="Q1203" s="7"/>
      <c r="R1203" s="8"/>
      <c r="S1203" s="8"/>
      <c r="T1203" s="8"/>
      <c r="U1203" s="8"/>
      <c r="V1203" s="13"/>
      <c r="W1203" s="14"/>
      <c r="X1203" s="1"/>
      <c r="Y1203" s="1"/>
      <c r="Z1203" s="1"/>
      <c r="AA1203" s="1"/>
      <c r="AB1203" s="1"/>
      <c r="AC1203" s="1"/>
      <c r="AD1203" s="8"/>
      <c r="AE1203" s="8"/>
      <c r="AF1203" s="8"/>
      <c r="AG1203" s="8"/>
      <c r="AH1203" s="9"/>
      <c r="AI1203" s="8"/>
      <c r="AJ1203" s="13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7"/>
      <c r="BL1203" s="7"/>
      <c r="BM1203" s="7"/>
      <c r="BN1203" s="7"/>
      <c r="BO1203" s="7"/>
      <c r="BP1203" s="7"/>
      <c r="BQ1203" s="7"/>
      <c r="BR1203" s="7"/>
      <c r="BT1203" s="8"/>
      <c r="BV1203" s="7"/>
      <c r="BW1203" s="7"/>
      <c r="BX1203" s="7"/>
      <c r="BY1203" s="7"/>
      <c r="BZ1203" s="7"/>
      <c r="CA1203" s="7"/>
    </row>
    <row r="1204" spans="1:79" x14ac:dyDescent="0.3">
      <c r="A1204" s="1" t="s">
        <v>3202</v>
      </c>
      <c r="B1204" s="1"/>
      <c r="C1204" s="1" t="s">
        <v>1878</v>
      </c>
      <c r="D1204" s="1"/>
      <c r="E1204" s="1"/>
      <c r="F1204" s="1"/>
      <c r="G1204" s="1"/>
      <c r="H1204" s="1">
        <v>24871.48</v>
      </c>
      <c r="I1204" s="1">
        <v>0.55000000000000004</v>
      </c>
      <c r="J1204" s="12">
        <v>1773.52</v>
      </c>
      <c r="K1204" s="5">
        <v>1708.37</v>
      </c>
      <c r="L1204" s="5">
        <v>4784.05</v>
      </c>
      <c r="M1204" s="13">
        <f t="shared" si="54"/>
        <v>5.4575266974121739E-3</v>
      </c>
      <c r="N1204" s="13">
        <f t="shared" si="55"/>
        <v>7.5558736976060192E-3</v>
      </c>
      <c r="O1204" s="13">
        <f t="shared" si="55"/>
        <v>-3.8618397570555629E-4</v>
      </c>
      <c r="P1204" s="13">
        <f t="shared" si="55"/>
        <v>5.4728762654976393E-3</v>
      </c>
      <c r="Q1204" s="7"/>
      <c r="R1204" s="8"/>
      <c r="S1204" s="8"/>
      <c r="T1204" s="8"/>
      <c r="U1204" s="8"/>
      <c r="V1204" s="13"/>
      <c r="W1204" s="14"/>
      <c r="X1204" s="1"/>
      <c r="Y1204" s="1"/>
      <c r="Z1204" s="1"/>
      <c r="AA1204" s="1"/>
      <c r="AB1204" s="1"/>
      <c r="AC1204" s="1"/>
      <c r="AD1204" s="8"/>
      <c r="AE1204" s="8"/>
      <c r="AF1204" s="8"/>
      <c r="AG1204" s="8"/>
      <c r="AH1204" s="9"/>
      <c r="AI1204" s="8"/>
      <c r="AJ1204" s="13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7"/>
      <c r="BL1204" s="7"/>
      <c r="BM1204" s="7"/>
      <c r="BN1204" s="7"/>
      <c r="BO1204" s="7"/>
      <c r="BP1204" s="7"/>
      <c r="BQ1204" s="7"/>
      <c r="BR1204" s="7"/>
      <c r="BT1204" s="8"/>
      <c r="BV1204" s="7"/>
      <c r="BW1204" s="7"/>
      <c r="BX1204" s="7"/>
      <c r="BY1204" s="7"/>
      <c r="BZ1204" s="7"/>
      <c r="CA1204" s="7"/>
    </row>
    <row r="1205" spans="1:79" x14ac:dyDescent="0.3">
      <c r="A1205" s="1" t="s">
        <v>3203</v>
      </c>
      <c r="B1205" s="1"/>
      <c r="C1205" s="1" t="s">
        <v>1878</v>
      </c>
      <c r="D1205" s="1"/>
      <c r="E1205" s="1"/>
      <c r="F1205" s="1"/>
      <c r="G1205" s="1"/>
      <c r="H1205" s="1">
        <v>24706.01</v>
      </c>
      <c r="I1205" s="1">
        <v>-0.67</v>
      </c>
      <c r="J1205" s="12">
        <v>1761.58</v>
      </c>
      <c r="K1205" s="5">
        <v>1698.42</v>
      </c>
      <c r="L1205" s="5">
        <v>4743.3500000000004</v>
      </c>
      <c r="M1205" s="13">
        <f t="shared" si="54"/>
        <v>-6.6530017514037088E-3</v>
      </c>
      <c r="N1205" s="13">
        <f t="shared" si="55"/>
        <v>-6.7323740358158357E-3</v>
      </c>
      <c r="O1205" s="13">
        <f t="shared" si="55"/>
        <v>-5.8242652352826774E-3</v>
      </c>
      <c r="P1205" s="13">
        <f t="shared" si="55"/>
        <v>-8.5074361681002353E-3</v>
      </c>
      <c r="Q1205" s="7"/>
      <c r="R1205" s="8"/>
      <c r="S1205" s="8"/>
      <c r="T1205" s="8"/>
      <c r="U1205" s="8"/>
      <c r="V1205" s="13"/>
      <c r="W1205" s="14"/>
      <c r="X1205" s="1"/>
      <c r="Y1205" s="1"/>
      <c r="Z1205" s="1"/>
      <c r="AA1205" s="1"/>
      <c r="AB1205" s="1"/>
      <c r="AC1205" s="1"/>
      <c r="AD1205" s="8"/>
      <c r="AE1205" s="8"/>
      <c r="AF1205" s="8"/>
      <c r="AG1205" s="8"/>
      <c r="AH1205" s="9"/>
      <c r="AI1205" s="8"/>
      <c r="AJ1205" s="13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7"/>
      <c r="BL1205" s="7"/>
      <c r="BM1205" s="7"/>
      <c r="BN1205" s="7"/>
      <c r="BO1205" s="7"/>
      <c r="BP1205" s="7"/>
      <c r="BQ1205" s="7"/>
      <c r="BR1205" s="7"/>
      <c r="BT1205" s="8"/>
      <c r="BV1205" s="7"/>
      <c r="BW1205" s="7"/>
      <c r="BX1205" s="7"/>
      <c r="BY1205" s="7"/>
      <c r="BZ1205" s="7"/>
      <c r="CA1205" s="7"/>
    </row>
    <row r="1206" spans="1:79" x14ac:dyDescent="0.3">
      <c r="A1206" s="1" t="s">
        <v>3204</v>
      </c>
      <c r="B1206" s="1"/>
      <c r="C1206" s="1" t="s">
        <v>1878</v>
      </c>
      <c r="D1206" s="1"/>
      <c r="E1206" s="1"/>
      <c r="F1206" s="1"/>
      <c r="G1206" s="1"/>
      <c r="H1206" s="1">
        <v>25050.85</v>
      </c>
      <c r="I1206" s="1">
        <v>1.4</v>
      </c>
      <c r="J1206" s="12">
        <v>1801</v>
      </c>
      <c r="K1206" s="5">
        <v>1686.1</v>
      </c>
      <c r="L1206" s="5">
        <v>4704.8</v>
      </c>
      <c r="M1206" s="13">
        <f t="shared" si="54"/>
        <v>1.3957737408832882E-2</v>
      </c>
      <c r="N1206" s="13">
        <f t="shared" si="55"/>
        <v>2.2377638256565247E-2</v>
      </c>
      <c r="O1206" s="13">
        <f t="shared" si="55"/>
        <v>-7.2538005911377823E-3</v>
      </c>
      <c r="P1206" s="13">
        <f t="shared" si="55"/>
        <v>-8.127167508195754E-3</v>
      </c>
      <c r="Q1206" s="7"/>
      <c r="R1206" s="8"/>
      <c r="S1206" s="8"/>
      <c r="T1206" s="8"/>
      <c r="U1206" s="8"/>
      <c r="V1206" s="13"/>
      <c r="W1206" s="14"/>
      <c r="X1206" s="1"/>
      <c r="Y1206" s="1"/>
      <c r="Z1206" s="1"/>
      <c r="AA1206" s="1"/>
      <c r="AB1206" s="1"/>
      <c r="AC1206" s="1"/>
      <c r="AD1206" s="8"/>
      <c r="AE1206" s="8"/>
      <c r="AF1206" s="8"/>
      <c r="AG1206" s="8"/>
      <c r="AH1206" s="9"/>
      <c r="AI1206" s="8"/>
      <c r="AJ1206" s="13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7"/>
      <c r="BL1206" s="7"/>
      <c r="BM1206" s="7"/>
      <c r="BN1206" s="7"/>
      <c r="BO1206" s="7"/>
      <c r="BP1206" s="7"/>
      <c r="BQ1206" s="7"/>
      <c r="BR1206" s="7"/>
      <c r="BT1206" s="8"/>
      <c r="BV1206" s="7"/>
      <c r="BW1206" s="7"/>
      <c r="BX1206" s="7"/>
      <c r="BY1206" s="7"/>
      <c r="BZ1206" s="7"/>
      <c r="CA1206" s="7"/>
    </row>
    <row r="1207" spans="1:79" x14ac:dyDescent="0.3">
      <c r="A1207" s="1" t="s">
        <v>3205</v>
      </c>
      <c r="B1207" s="1"/>
      <c r="C1207" s="1" t="s">
        <v>1878</v>
      </c>
      <c r="D1207" s="1"/>
      <c r="E1207" s="1"/>
      <c r="F1207" s="1"/>
      <c r="G1207" s="1"/>
      <c r="H1207" s="1">
        <v>24927.32</v>
      </c>
      <c r="I1207" s="1">
        <v>-0.49</v>
      </c>
      <c r="J1207" s="12">
        <v>1793.13</v>
      </c>
      <c r="K1207" s="5">
        <v>1673.46</v>
      </c>
      <c r="L1207" s="5">
        <v>4628.8500000000004</v>
      </c>
      <c r="M1207" s="13">
        <f t="shared" si="54"/>
        <v>-4.9311700002194758E-3</v>
      </c>
      <c r="N1207" s="13">
        <f t="shared" si="55"/>
        <v>-4.3697945585785547E-3</v>
      </c>
      <c r="O1207" s="13">
        <f t="shared" si="55"/>
        <v>-7.4965897633592071E-3</v>
      </c>
      <c r="P1207" s="13">
        <f t="shared" si="55"/>
        <v>-1.6143087910219345E-2</v>
      </c>
      <c r="Q1207" s="7"/>
      <c r="R1207" s="8"/>
      <c r="S1207" s="8"/>
      <c r="T1207" s="8"/>
      <c r="U1207" s="8"/>
      <c r="V1207" s="13"/>
      <c r="W1207" s="14"/>
      <c r="X1207" s="1"/>
      <c r="Y1207" s="1"/>
      <c r="Z1207" s="1"/>
      <c r="AA1207" s="1"/>
      <c r="AB1207" s="1"/>
      <c r="AC1207" s="1"/>
      <c r="AD1207" s="8"/>
      <c r="AE1207" s="8"/>
      <c r="AF1207" s="8"/>
      <c r="AG1207" s="8"/>
      <c r="AH1207" s="9"/>
      <c r="AI1207" s="8"/>
      <c r="AJ1207" s="13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7"/>
      <c r="BL1207" s="7"/>
      <c r="BM1207" s="7"/>
      <c r="BN1207" s="7"/>
      <c r="BO1207" s="7"/>
      <c r="BP1207" s="7"/>
      <c r="BQ1207" s="7"/>
      <c r="BR1207" s="7"/>
      <c r="BT1207" s="8"/>
      <c r="BV1207" s="7"/>
      <c r="BW1207" s="7"/>
      <c r="BX1207" s="7"/>
      <c r="BY1207" s="7"/>
      <c r="BZ1207" s="7"/>
      <c r="CA1207" s="7"/>
    </row>
    <row r="1208" spans="1:79" x14ac:dyDescent="0.3">
      <c r="A1208" s="1" t="s">
        <v>3206</v>
      </c>
      <c r="B1208" s="1"/>
      <c r="C1208" s="1" t="s">
        <v>1878</v>
      </c>
      <c r="D1208" s="1"/>
      <c r="E1208" s="1"/>
      <c r="F1208" s="1"/>
      <c r="G1208" s="1"/>
      <c r="H1208" s="1">
        <v>24982.73</v>
      </c>
      <c r="I1208" s="1">
        <v>0.22</v>
      </c>
      <c r="J1208" s="12">
        <v>1796.32</v>
      </c>
      <c r="K1208" s="5">
        <v>1673.76</v>
      </c>
      <c r="L1208" s="5">
        <v>4579</v>
      </c>
      <c r="M1208" s="13">
        <f t="shared" si="54"/>
        <v>2.2228623052940044E-3</v>
      </c>
      <c r="N1208" s="13">
        <f t="shared" si="55"/>
        <v>1.7790121184741992E-3</v>
      </c>
      <c r="O1208" s="13">
        <f t="shared" si="55"/>
        <v>1.7926929834000127E-4</v>
      </c>
      <c r="P1208" s="13">
        <f t="shared" si="55"/>
        <v>-1.0769413569245101E-2</v>
      </c>
      <c r="Q1208" s="7"/>
      <c r="R1208" s="8"/>
      <c r="S1208" s="8"/>
      <c r="T1208" s="8"/>
      <c r="U1208" s="8"/>
      <c r="V1208" s="13"/>
      <c r="W1208" s="14"/>
      <c r="X1208" s="1"/>
      <c r="Y1208" s="1"/>
      <c r="Z1208" s="1"/>
      <c r="AA1208" s="1"/>
      <c r="AB1208" s="1"/>
      <c r="AC1208" s="1"/>
      <c r="AD1208" s="8"/>
      <c r="AE1208" s="8"/>
      <c r="AF1208" s="8"/>
      <c r="AG1208" s="8"/>
      <c r="AH1208" s="9"/>
      <c r="AI1208" s="8"/>
      <c r="AJ1208" s="13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7"/>
      <c r="BL1208" s="7"/>
      <c r="BM1208" s="7"/>
      <c r="BN1208" s="7"/>
      <c r="BO1208" s="7"/>
      <c r="BP1208" s="7"/>
      <c r="BQ1208" s="7"/>
      <c r="BR1208" s="7"/>
      <c r="BT1208" s="8"/>
      <c r="BV1208" s="7"/>
      <c r="BW1208" s="7"/>
      <c r="BX1208" s="7"/>
      <c r="BY1208" s="7"/>
      <c r="BZ1208" s="7"/>
      <c r="CA1208" s="7"/>
    </row>
    <row r="1209" spans="1:79" x14ac:dyDescent="0.3">
      <c r="A1209" s="1" t="s">
        <v>3207</v>
      </c>
      <c r="B1209" s="1"/>
      <c r="C1209" s="1" t="s">
        <v>1878</v>
      </c>
      <c r="D1209" s="1"/>
      <c r="E1209" s="1"/>
      <c r="F1209" s="1"/>
      <c r="G1209" s="1"/>
      <c r="H1209" s="1">
        <v>25020.16</v>
      </c>
      <c r="I1209" s="1">
        <v>0.15</v>
      </c>
      <c r="J1209" s="12">
        <v>1801.43</v>
      </c>
      <c r="K1209" s="5">
        <v>1669.65</v>
      </c>
      <c r="L1209" s="5">
        <v>4584.8</v>
      </c>
      <c r="M1209" s="13">
        <f t="shared" si="54"/>
        <v>1.4982349807246553E-3</v>
      </c>
      <c r="N1209" s="13">
        <f t="shared" si="55"/>
        <v>2.8447047296695782E-3</v>
      </c>
      <c r="O1209" s="13">
        <f t="shared" si="55"/>
        <v>-2.4555491826784293E-3</v>
      </c>
      <c r="P1209" s="13">
        <f t="shared" si="55"/>
        <v>1.2666521074471415E-3</v>
      </c>
      <c r="Q1209" s="7"/>
      <c r="R1209" s="8"/>
      <c r="S1209" s="8"/>
      <c r="T1209" s="8"/>
      <c r="U1209" s="8"/>
      <c r="V1209" s="13"/>
      <c r="W1209" s="14"/>
      <c r="X1209" s="1"/>
      <c r="Y1209" s="1"/>
      <c r="Z1209" s="1"/>
      <c r="AA1209" s="1"/>
      <c r="AB1209" s="1"/>
      <c r="AC1209" s="1"/>
      <c r="AD1209" s="8"/>
      <c r="AE1209" s="8"/>
      <c r="AF1209" s="8"/>
      <c r="AG1209" s="8"/>
      <c r="AH1209" s="9"/>
      <c r="AI1209" s="8"/>
      <c r="AJ1209" s="13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7"/>
      <c r="BL1209" s="7"/>
      <c r="BM1209" s="7"/>
      <c r="BN1209" s="7"/>
      <c r="BO1209" s="7"/>
      <c r="BP1209" s="7"/>
      <c r="BQ1209" s="7"/>
      <c r="BR1209" s="7"/>
      <c r="BT1209" s="8"/>
      <c r="BV1209" s="7"/>
      <c r="BW1209" s="7"/>
      <c r="BX1209" s="7"/>
      <c r="BY1209" s="7"/>
      <c r="BZ1209" s="7"/>
      <c r="CA1209" s="7"/>
    </row>
    <row r="1210" spans="1:79" x14ac:dyDescent="0.3">
      <c r="A1210" s="1" t="s">
        <v>3208</v>
      </c>
      <c r="B1210" s="1"/>
      <c r="C1210" s="1" t="s">
        <v>1878</v>
      </c>
      <c r="D1210" s="1"/>
      <c r="E1210" s="1"/>
      <c r="F1210" s="1"/>
      <c r="G1210" s="1"/>
      <c r="H1210" s="1">
        <v>24736.12</v>
      </c>
      <c r="I1210" s="1">
        <v>-1.1399999999999999</v>
      </c>
      <c r="J1210" s="12">
        <v>1778.43</v>
      </c>
      <c r="K1210" s="5">
        <v>1648.24</v>
      </c>
      <c r="L1210" s="5">
        <v>4536.9799999999996</v>
      </c>
      <c r="M1210" s="13">
        <f t="shared" si="54"/>
        <v>-1.1352445388039145E-2</v>
      </c>
      <c r="N1210" s="13">
        <f t="shared" si="55"/>
        <v>-1.2767634601399958E-2</v>
      </c>
      <c r="O1210" s="13">
        <f t="shared" si="55"/>
        <v>-1.2823046746324174E-2</v>
      </c>
      <c r="P1210" s="13">
        <f t="shared" si="55"/>
        <v>-1.0430116908044074E-2</v>
      </c>
      <c r="Q1210" s="7"/>
      <c r="R1210" s="8"/>
      <c r="S1210" s="8"/>
      <c r="T1210" s="8"/>
      <c r="U1210" s="8"/>
      <c r="V1210" s="13"/>
      <c r="W1210" s="14"/>
      <c r="X1210" s="1"/>
      <c r="Y1210" s="1"/>
      <c r="Z1210" s="1"/>
      <c r="AA1210" s="1"/>
      <c r="AB1210" s="1"/>
      <c r="AC1210" s="1"/>
      <c r="AD1210" s="8"/>
      <c r="AE1210" s="8"/>
      <c r="AF1210" s="8"/>
      <c r="AG1210" s="8"/>
      <c r="AH1210" s="9"/>
      <c r="AI1210" s="8"/>
      <c r="AJ1210" s="13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7"/>
      <c r="BL1210" s="7"/>
      <c r="BM1210" s="7"/>
      <c r="BN1210" s="7"/>
      <c r="BO1210" s="7"/>
      <c r="BP1210" s="7"/>
      <c r="BQ1210" s="7"/>
      <c r="BR1210" s="7"/>
      <c r="BT1210" s="8"/>
      <c r="BV1210" s="7"/>
      <c r="BW1210" s="7"/>
      <c r="BX1210" s="7"/>
      <c r="BY1210" s="7"/>
      <c r="BZ1210" s="7"/>
      <c r="CA1210" s="7"/>
    </row>
    <row r="1211" spans="1:79" x14ac:dyDescent="0.3">
      <c r="A1211" s="1" t="s">
        <v>3209</v>
      </c>
      <c r="B1211" s="1"/>
      <c r="C1211" s="1" t="s">
        <v>1878</v>
      </c>
      <c r="D1211" s="1"/>
      <c r="E1211" s="1"/>
      <c r="F1211" s="1"/>
      <c r="G1211" s="1"/>
      <c r="H1211" s="1">
        <v>24821.66</v>
      </c>
      <c r="I1211" s="1">
        <v>0.35</v>
      </c>
      <c r="J1211" s="12">
        <v>1785.35</v>
      </c>
      <c r="K1211" s="5">
        <v>1648.63</v>
      </c>
      <c r="L1211" s="5">
        <v>4558.24</v>
      </c>
      <c r="M1211" s="13">
        <f t="shared" si="54"/>
        <v>3.4581009471170709E-3</v>
      </c>
      <c r="N1211" s="13">
        <f t="shared" si="55"/>
        <v>3.8910724627900795E-3</v>
      </c>
      <c r="O1211" s="13">
        <f t="shared" si="55"/>
        <v>2.3661602679236893E-4</v>
      </c>
      <c r="P1211" s="13">
        <f t="shared" si="55"/>
        <v>4.6859364599358688E-3</v>
      </c>
      <c r="Q1211" s="7"/>
      <c r="R1211" s="8"/>
      <c r="S1211" s="8"/>
      <c r="T1211" s="8"/>
      <c r="U1211" s="8"/>
      <c r="V1211" s="13"/>
      <c r="W1211" s="14"/>
      <c r="X1211" s="1"/>
      <c r="Y1211" s="1"/>
      <c r="Z1211" s="1"/>
      <c r="AA1211" s="1"/>
      <c r="AB1211" s="1"/>
      <c r="AC1211" s="1"/>
      <c r="AD1211" s="8"/>
      <c r="AE1211" s="8"/>
      <c r="AF1211" s="8"/>
      <c r="AG1211" s="8"/>
      <c r="AH1211" s="9"/>
      <c r="AI1211" s="8"/>
      <c r="AJ1211" s="13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7"/>
      <c r="BL1211" s="7"/>
      <c r="BM1211" s="7"/>
      <c r="BN1211" s="7"/>
      <c r="BO1211" s="7"/>
      <c r="BP1211" s="7"/>
      <c r="BQ1211" s="7"/>
      <c r="BR1211" s="7"/>
      <c r="BT1211" s="8"/>
      <c r="BV1211" s="7"/>
      <c r="BW1211" s="7"/>
      <c r="BX1211" s="7"/>
      <c r="BY1211" s="7"/>
      <c r="BZ1211" s="7"/>
      <c r="CA1211" s="7"/>
    </row>
    <row r="1212" spans="1:79" x14ac:dyDescent="0.3">
      <c r="A1212" s="1" t="s">
        <v>3210</v>
      </c>
      <c r="B1212" s="1"/>
      <c r="C1212" s="1" t="s">
        <v>1878</v>
      </c>
      <c r="D1212" s="1"/>
      <c r="E1212" s="1"/>
      <c r="F1212" s="1"/>
      <c r="G1212" s="1"/>
      <c r="H1212" s="1">
        <v>24949.49</v>
      </c>
      <c r="I1212" s="1">
        <v>0.51</v>
      </c>
      <c r="J1212" s="12">
        <v>1792.27</v>
      </c>
      <c r="K1212" s="5">
        <v>1664.67</v>
      </c>
      <c r="L1212" s="5">
        <v>4608.71</v>
      </c>
      <c r="M1212" s="13">
        <f t="shared" si="54"/>
        <v>5.1499375948265147E-3</v>
      </c>
      <c r="N1212" s="13">
        <f t="shared" si="55"/>
        <v>3.8759907021033158E-3</v>
      </c>
      <c r="O1212" s="13">
        <f t="shared" si="55"/>
        <v>9.729290380497746E-3</v>
      </c>
      <c r="P1212" s="13">
        <f t="shared" si="55"/>
        <v>1.1072255958440191E-2</v>
      </c>
      <c r="Q1212" s="7"/>
      <c r="R1212" s="8"/>
      <c r="S1212" s="8"/>
      <c r="T1212" s="8"/>
      <c r="U1212" s="8"/>
      <c r="V1212" s="13"/>
      <c r="W1212" s="14"/>
      <c r="X1212" s="1"/>
      <c r="Y1212" s="1"/>
      <c r="Z1212" s="1"/>
      <c r="AA1212" s="1"/>
      <c r="AB1212" s="1"/>
      <c r="AC1212" s="1"/>
      <c r="AD1212" s="8"/>
      <c r="AE1212" s="8"/>
      <c r="AF1212" s="8"/>
      <c r="AG1212" s="8"/>
      <c r="AH1212" s="9"/>
      <c r="AI1212" s="8"/>
      <c r="AJ1212" s="13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7"/>
      <c r="BL1212" s="7"/>
      <c r="BM1212" s="7"/>
      <c r="BN1212" s="7"/>
      <c r="BO1212" s="7"/>
      <c r="BP1212" s="7"/>
      <c r="BQ1212" s="7"/>
      <c r="BR1212" s="7"/>
      <c r="BT1212" s="8"/>
      <c r="BV1212" s="7"/>
      <c r="BW1212" s="7"/>
      <c r="BX1212" s="7"/>
      <c r="BY1212" s="7"/>
      <c r="BZ1212" s="7"/>
      <c r="CA1212" s="7"/>
    </row>
    <row r="1213" spans="1:79" x14ac:dyDescent="0.3">
      <c r="A1213" s="1" t="s">
        <v>3211</v>
      </c>
      <c r="B1213" s="1"/>
      <c r="C1213" s="1" t="s">
        <v>1878</v>
      </c>
      <c r="D1213" s="1"/>
      <c r="E1213" s="1"/>
      <c r="F1213" s="1"/>
      <c r="G1213" s="1"/>
      <c r="H1213" s="1">
        <v>24986.95</v>
      </c>
      <c r="I1213" s="1">
        <v>0.15</v>
      </c>
      <c r="J1213" s="12">
        <v>1786.56</v>
      </c>
      <c r="K1213" s="5">
        <v>1682.2</v>
      </c>
      <c r="L1213" s="5">
        <v>4667.18</v>
      </c>
      <c r="M1213" s="13">
        <f t="shared" si="54"/>
        <v>1.5014334962357712E-3</v>
      </c>
      <c r="N1213" s="13">
        <f t="shared" si="55"/>
        <v>-3.1859039095671893E-3</v>
      </c>
      <c r="O1213" s="13">
        <f t="shared" si="55"/>
        <v>1.0530615677581734E-2</v>
      </c>
      <c r="P1213" s="13">
        <f t="shared" si="55"/>
        <v>1.268684729566405E-2</v>
      </c>
      <c r="Q1213" s="7"/>
      <c r="R1213" s="8"/>
      <c r="S1213" s="8"/>
      <c r="T1213" s="8"/>
      <c r="U1213" s="8"/>
      <c r="V1213" s="13"/>
      <c r="W1213" s="14"/>
      <c r="X1213" s="1"/>
      <c r="Y1213" s="1"/>
      <c r="Z1213" s="1"/>
      <c r="AA1213" s="1"/>
      <c r="AB1213" s="1"/>
      <c r="AC1213" s="1"/>
      <c r="AD1213" s="8"/>
      <c r="AE1213" s="8"/>
      <c r="AF1213" s="8"/>
      <c r="AG1213" s="8"/>
      <c r="AH1213" s="9"/>
      <c r="AI1213" s="8"/>
      <c r="AJ1213" s="13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7"/>
      <c r="BL1213" s="7"/>
      <c r="BM1213" s="7"/>
      <c r="BN1213" s="7"/>
      <c r="BO1213" s="7"/>
      <c r="BP1213" s="7"/>
      <c r="BQ1213" s="7"/>
      <c r="BR1213" s="7"/>
      <c r="BT1213" s="8"/>
      <c r="BV1213" s="7"/>
      <c r="BW1213" s="7"/>
      <c r="BX1213" s="7"/>
      <c r="BY1213" s="7"/>
      <c r="BZ1213" s="7"/>
      <c r="CA1213" s="7"/>
    </row>
    <row r="1214" spans="1:79" x14ac:dyDescent="0.3">
      <c r="A1214" s="1" t="s">
        <v>3212</v>
      </c>
      <c r="B1214" s="1"/>
      <c r="C1214" s="1" t="s">
        <v>1878</v>
      </c>
      <c r="D1214" s="1"/>
      <c r="E1214" s="1"/>
      <c r="F1214" s="1"/>
      <c r="G1214" s="1"/>
      <c r="H1214" s="1">
        <v>25419.31</v>
      </c>
      <c r="I1214" s="1">
        <v>1.73</v>
      </c>
      <c r="J1214" s="12">
        <v>1819.31</v>
      </c>
      <c r="K1214" s="5">
        <v>1705.9</v>
      </c>
      <c r="L1214" s="5">
        <v>4757.8599999999997</v>
      </c>
      <c r="M1214" s="13">
        <f t="shared" si="54"/>
        <v>1.7303432391708506E-2</v>
      </c>
      <c r="N1214" s="13">
        <f t="shared" si="55"/>
        <v>1.8331318287658993E-2</v>
      </c>
      <c r="O1214" s="13">
        <f t="shared" si="55"/>
        <v>1.4088693377719785E-2</v>
      </c>
      <c r="P1214" s="13">
        <f t="shared" si="55"/>
        <v>1.9429291349380096E-2</v>
      </c>
      <c r="Q1214" s="7"/>
      <c r="R1214" s="8"/>
      <c r="S1214" s="8"/>
      <c r="T1214" s="8"/>
      <c r="U1214" s="8"/>
      <c r="V1214" s="13"/>
      <c r="W1214" s="14"/>
      <c r="X1214" s="1"/>
      <c r="Y1214" s="1"/>
      <c r="Z1214" s="1"/>
      <c r="AA1214" s="1"/>
      <c r="AB1214" s="1"/>
      <c r="AC1214" s="1"/>
      <c r="AD1214" s="8"/>
      <c r="AE1214" s="8"/>
      <c r="AF1214" s="8"/>
      <c r="AG1214" s="8"/>
      <c r="AH1214" s="9"/>
      <c r="AI1214" s="8"/>
      <c r="AJ1214" s="13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7"/>
      <c r="BL1214" s="7"/>
      <c r="BM1214" s="7"/>
      <c r="BN1214" s="7"/>
      <c r="BO1214" s="7"/>
      <c r="BP1214" s="7"/>
      <c r="BQ1214" s="7"/>
      <c r="BR1214" s="7"/>
      <c r="BT1214" s="8"/>
      <c r="BV1214" s="7"/>
      <c r="BW1214" s="7"/>
      <c r="BX1214" s="7"/>
      <c r="BY1214" s="7"/>
      <c r="BZ1214" s="7"/>
      <c r="CA1214" s="7"/>
    </row>
    <row r="1215" spans="1:79" x14ac:dyDescent="0.3">
      <c r="A1215" s="1" t="s">
        <v>3213</v>
      </c>
      <c r="B1215" s="1"/>
      <c r="C1215" s="1" t="s">
        <v>1878</v>
      </c>
      <c r="D1215" s="1"/>
      <c r="E1215" s="1"/>
      <c r="F1215" s="1"/>
      <c r="G1215" s="1"/>
      <c r="H1215" s="1">
        <v>25781.86</v>
      </c>
      <c r="I1215" s="1">
        <v>1.43</v>
      </c>
      <c r="J1215" s="12">
        <v>1848.1</v>
      </c>
      <c r="K1215" s="5">
        <v>1725.22</v>
      </c>
      <c r="L1215" s="5">
        <v>4786.43</v>
      </c>
      <c r="M1215" s="13">
        <f t="shared" si="54"/>
        <v>1.4262778966069423E-2</v>
      </c>
      <c r="N1215" s="13">
        <f t="shared" si="55"/>
        <v>1.5824680785572642E-2</v>
      </c>
      <c r="O1215" s="13">
        <f t="shared" si="55"/>
        <v>1.1325400082068171E-2</v>
      </c>
      <c r="P1215" s="13">
        <f t="shared" si="55"/>
        <v>6.004800477525718E-3</v>
      </c>
      <c r="Q1215" s="7"/>
      <c r="R1215" s="8"/>
      <c r="S1215" s="8"/>
      <c r="T1215" s="8"/>
      <c r="U1215" s="8"/>
      <c r="V1215" s="13"/>
      <c r="W1215" s="14"/>
      <c r="X1215" s="1"/>
      <c r="Y1215" s="1"/>
      <c r="Z1215" s="1"/>
      <c r="AA1215" s="1"/>
      <c r="AB1215" s="1"/>
      <c r="AC1215" s="1"/>
      <c r="AD1215" s="8"/>
      <c r="AE1215" s="8"/>
      <c r="AF1215" s="8"/>
      <c r="AG1215" s="8"/>
      <c r="AH1215" s="9"/>
      <c r="AI1215" s="8"/>
      <c r="AJ1215" s="13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7"/>
      <c r="BL1215" s="7"/>
      <c r="BM1215" s="7"/>
      <c r="BN1215" s="7"/>
      <c r="BO1215" s="7"/>
      <c r="BP1215" s="7"/>
      <c r="BQ1215" s="7"/>
      <c r="BR1215" s="7"/>
      <c r="BT1215" s="8"/>
      <c r="BV1215" s="7"/>
      <c r="BW1215" s="7"/>
      <c r="BX1215" s="7"/>
      <c r="BY1215" s="7"/>
      <c r="BZ1215" s="7"/>
      <c r="CA1215" s="7"/>
    </row>
    <row r="1216" spans="1:79" x14ac:dyDescent="0.3">
      <c r="A1216" s="1" t="s">
        <v>3214</v>
      </c>
      <c r="B1216" s="1"/>
      <c r="C1216" s="1" t="s">
        <v>1878</v>
      </c>
      <c r="D1216" s="1"/>
      <c r="E1216" s="1"/>
      <c r="F1216" s="1"/>
      <c r="G1216" s="1"/>
      <c r="H1216" s="1">
        <v>25572.799999999999</v>
      </c>
      <c r="I1216" s="1">
        <v>-0.81</v>
      </c>
      <c r="J1216" s="12">
        <v>1830.48</v>
      </c>
      <c r="K1216" s="5">
        <v>1724.74</v>
      </c>
      <c r="L1216" s="5">
        <v>4781.8599999999997</v>
      </c>
      <c r="M1216" s="13">
        <f t="shared" si="54"/>
        <v>-8.1088020802223548E-3</v>
      </c>
      <c r="N1216" s="13">
        <f t="shared" si="55"/>
        <v>-9.5341161192575852E-3</v>
      </c>
      <c r="O1216" s="13">
        <f t="shared" si="55"/>
        <v>-2.7822538574795441E-4</v>
      </c>
      <c r="P1216" s="13">
        <f t="shared" si="55"/>
        <v>-9.5478258326153753E-4</v>
      </c>
      <c r="Q1216" s="7"/>
      <c r="R1216" s="8"/>
      <c r="S1216" s="8"/>
      <c r="T1216" s="8"/>
      <c r="U1216" s="8"/>
      <c r="V1216" s="13"/>
      <c r="W1216" s="14"/>
      <c r="X1216" s="1"/>
      <c r="Y1216" s="1"/>
      <c r="Z1216" s="1"/>
      <c r="AA1216" s="1"/>
      <c r="AB1216" s="1"/>
      <c r="AC1216" s="1"/>
      <c r="AD1216" s="8"/>
      <c r="AE1216" s="8"/>
      <c r="AF1216" s="8"/>
      <c r="AG1216" s="8"/>
      <c r="AH1216" s="9"/>
      <c r="AI1216" s="8"/>
      <c r="AJ1216" s="13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7"/>
      <c r="BL1216" s="7"/>
      <c r="BM1216" s="7"/>
      <c r="BN1216" s="7"/>
      <c r="BO1216" s="7"/>
      <c r="BP1216" s="7"/>
      <c r="BQ1216" s="7"/>
      <c r="BR1216" s="7"/>
      <c r="BT1216" s="8"/>
      <c r="BV1216" s="7"/>
      <c r="BW1216" s="7"/>
      <c r="BX1216" s="7"/>
      <c r="BY1216" s="7"/>
      <c r="BZ1216" s="7"/>
      <c r="CA1216" s="7"/>
    </row>
    <row r="1217" spans="1:79" x14ac:dyDescent="0.3">
      <c r="A1217" s="1" t="s">
        <v>3215</v>
      </c>
      <c r="B1217" s="1"/>
      <c r="C1217" s="1" t="s">
        <v>1878</v>
      </c>
      <c r="D1217" s="1"/>
      <c r="E1217" s="1"/>
      <c r="F1217" s="1"/>
      <c r="G1217" s="1"/>
      <c r="H1217" s="1">
        <v>25503.64</v>
      </c>
      <c r="I1217" s="1">
        <v>-0.27</v>
      </c>
      <c r="J1217" s="12">
        <v>1824.85</v>
      </c>
      <c r="K1217" s="5">
        <v>1712.53</v>
      </c>
      <c r="L1217" s="5">
        <v>4717.45</v>
      </c>
      <c r="M1217" s="13">
        <f t="shared" si="54"/>
        <v>-2.704435963210905E-3</v>
      </c>
      <c r="N1217" s="13">
        <f t="shared" si="55"/>
        <v>-3.0756959923080585E-3</v>
      </c>
      <c r="O1217" s="13">
        <f t="shared" si="55"/>
        <v>-7.079327898697807E-3</v>
      </c>
      <c r="P1217" s="13">
        <f t="shared" si="55"/>
        <v>-1.3469654067663983E-2</v>
      </c>
      <c r="Q1217" s="7"/>
      <c r="R1217" s="8"/>
      <c r="S1217" s="8"/>
      <c r="T1217" s="8"/>
      <c r="U1217" s="8"/>
      <c r="V1217" s="13"/>
      <c r="W1217" s="14"/>
      <c r="X1217" s="1"/>
      <c r="Y1217" s="1"/>
      <c r="Z1217" s="1"/>
      <c r="AA1217" s="1"/>
      <c r="AB1217" s="1"/>
      <c r="AC1217" s="1"/>
      <c r="AD1217" s="8"/>
      <c r="AE1217" s="8"/>
      <c r="AF1217" s="8"/>
      <c r="AG1217" s="8"/>
      <c r="AH1217" s="9"/>
      <c r="AI1217" s="8"/>
      <c r="AJ1217" s="13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7"/>
      <c r="BL1217" s="7"/>
      <c r="BM1217" s="7"/>
      <c r="BN1217" s="7"/>
      <c r="BO1217" s="7"/>
      <c r="BP1217" s="7"/>
      <c r="BQ1217" s="7"/>
      <c r="BR1217" s="7"/>
      <c r="BT1217" s="8"/>
      <c r="BV1217" s="7"/>
      <c r="BW1217" s="7"/>
      <c r="BX1217" s="7"/>
      <c r="BY1217" s="7"/>
      <c r="BZ1217" s="7"/>
      <c r="CA1217" s="7"/>
    </row>
    <row r="1218" spans="1:79" x14ac:dyDescent="0.3">
      <c r="A1218" s="1" t="s">
        <v>3216</v>
      </c>
      <c r="B1218" s="1"/>
      <c r="C1218" s="1" t="s">
        <v>1878</v>
      </c>
      <c r="D1218" s="1"/>
      <c r="E1218" s="1"/>
      <c r="F1218" s="1"/>
      <c r="G1218" s="1"/>
      <c r="H1218" s="1">
        <v>25327.69</v>
      </c>
      <c r="I1218" s="1">
        <v>-0.69</v>
      </c>
      <c r="J1218" s="12">
        <v>1810.68</v>
      </c>
      <c r="K1218" s="5">
        <v>1709.44</v>
      </c>
      <c r="L1218" s="5">
        <v>4638.55</v>
      </c>
      <c r="M1218" s="13">
        <f t="shared" si="54"/>
        <v>-6.8990151993990612E-3</v>
      </c>
      <c r="N1218" s="13">
        <f t="shared" si="55"/>
        <v>-7.7650217826121803E-3</v>
      </c>
      <c r="O1218" s="13">
        <f t="shared" si="55"/>
        <v>-1.8043479530285289E-3</v>
      </c>
      <c r="P1218" s="13">
        <f t="shared" si="55"/>
        <v>-1.6725137521330313E-2</v>
      </c>
      <c r="Q1218" s="7"/>
      <c r="R1218" s="8"/>
      <c r="S1218" s="8"/>
      <c r="T1218" s="8"/>
      <c r="U1218" s="8"/>
      <c r="V1218" s="13"/>
      <c r="W1218" s="14"/>
      <c r="X1218" s="1"/>
      <c r="Y1218" s="1"/>
      <c r="Z1218" s="1"/>
      <c r="AA1218" s="1"/>
      <c r="AB1218" s="1"/>
      <c r="AC1218" s="1"/>
      <c r="AD1218" s="8"/>
      <c r="AE1218" s="8"/>
      <c r="AF1218" s="8"/>
      <c r="AG1218" s="8"/>
      <c r="AH1218" s="9"/>
      <c r="AI1218" s="8"/>
      <c r="AJ1218" s="13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7"/>
      <c r="BL1218" s="7"/>
      <c r="BM1218" s="7"/>
      <c r="BN1218" s="7"/>
      <c r="BO1218" s="7"/>
      <c r="BP1218" s="7"/>
      <c r="BQ1218" s="7"/>
      <c r="BR1218" s="7"/>
      <c r="BT1218" s="8"/>
      <c r="BV1218" s="7"/>
      <c r="BW1218" s="7"/>
      <c r="BX1218" s="7"/>
      <c r="BY1218" s="7"/>
      <c r="BZ1218" s="7"/>
      <c r="CA1218" s="7"/>
    </row>
    <row r="1219" spans="1:79" x14ac:dyDescent="0.3">
      <c r="A1219" s="1" t="s">
        <v>3217</v>
      </c>
      <c r="B1219" s="1"/>
      <c r="C1219" s="1" t="s">
        <v>1878</v>
      </c>
      <c r="D1219" s="1"/>
      <c r="E1219" s="1"/>
      <c r="F1219" s="1"/>
      <c r="G1219" s="1"/>
      <c r="H1219" s="1">
        <v>25160.94</v>
      </c>
      <c r="I1219" s="1">
        <v>-0.66</v>
      </c>
      <c r="J1219" s="12">
        <v>1795.69</v>
      </c>
      <c r="K1219" s="5">
        <v>1712.2</v>
      </c>
      <c r="L1219" s="5">
        <v>4616.75</v>
      </c>
      <c r="M1219" s="13">
        <f t="shared" si="54"/>
        <v>-6.5837034486760926E-3</v>
      </c>
      <c r="N1219" s="13">
        <f t="shared" si="55"/>
        <v>-8.2786577418428875E-3</v>
      </c>
      <c r="O1219" s="13">
        <f t="shared" si="55"/>
        <v>1.6145638337701218E-3</v>
      </c>
      <c r="P1219" s="13">
        <f t="shared" si="55"/>
        <v>-4.6997445322353171E-3</v>
      </c>
      <c r="Q1219" s="7"/>
      <c r="R1219" s="8"/>
      <c r="S1219" s="8"/>
      <c r="T1219" s="8"/>
      <c r="U1219" s="8"/>
      <c r="V1219" s="13"/>
      <c r="W1219" s="14"/>
      <c r="X1219" s="1"/>
      <c r="Y1219" s="1"/>
      <c r="Z1219" s="1"/>
      <c r="AA1219" s="1"/>
      <c r="AB1219" s="1"/>
      <c r="AC1219" s="1"/>
      <c r="AD1219" s="8"/>
      <c r="AE1219" s="8"/>
      <c r="AF1219" s="8"/>
      <c r="AG1219" s="8"/>
      <c r="AH1219" s="9"/>
      <c r="AI1219" s="8"/>
      <c r="AJ1219" s="13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7"/>
      <c r="BL1219" s="7"/>
      <c r="BM1219" s="7"/>
      <c r="BN1219" s="7"/>
      <c r="BO1219" s="7"/>
      <c r="BP1219" s="7"/>
      <c r="BQ1219" s="7"/>
      <c r="BR1219" s="7"/>
      <c r="BT1219" s="8"/>
      <c r="BV1219" s="7"/>
      <c r="BW1219" s="7"/>
      <c r="BX1219" s="7"/>
      <c r="BY1219" s="7"/>
      <c r="BZ1219" s="7"/>
      <c r="CA1219" s="7"/>
    </row>
    <row r="1220" spans="1:79" x14ac:dyDescent="0.3">
      <c r="A1220" s="1" t="s">
        <v>3218</v>
      </c>
      <c r="B1220" s="1"/>
      <c r="C1220" s="1" t="s">
        <v>1878</v>
      </c>
      <c r="D1220" s="1"/>
      <c r="E1220" s="1"/>
      <c r="F1220" s="1"/>
      <c r="G1220" s="1"/>
      <c r="H1220" s="1">
        <v>25554.52</v>
      </c>
      <c r="I1220" s="1">
        <v>1.56</v>
      </c>
      <c r="J1220" s="12">
        <v>1833.88</v>
      </c>
      <c r="K1220" s="5">
        <v>1721.99</v>
      </c>
      <c r="L1220" s="5">
        <v>4616.8</v>
      </c>
      <c r="M1220" s="13">
        <f t="shared" ref="M1220:M1283" si="56">H1220/H1219-1</f>
        <v>1.5642499843010693E-2</v>
      </c>
      <c r="N1220" s="13">
        <f t="shared" si="55"/>
        <v>2.1267590731139485E-2</v>
      </c>
      <c r="O1220" s="13">
        <f t="shared" si="55"/>
        <v>5.7177899778062535E-3</v>
      </c>
      <c r="P1220" s="13">
        <f t="shared" si="55"/>
        <v>1.0830129420158485E-5</v>
      </c>
      <c r="Q1220" s="7"/>
      <c r="R1220" s="8"/>
      <c r="S1220" s="8"/>
      <c r="T1220" s="8"/>
      <c r="U1220" s="8"/>
      <c r="V1220" s="13"/>
      <c r="W1220" s="14"/>
      <c r="X1220" s="1"/>
      <c r="Y1220" s="1"/>
      <c r="Z1220" s="1"/>
      <c r="AA1220" s="1"/>
      <c r="AB1220" s="1"/>
      <c r="AC1220" s="1"/>
      <c r="AD1220" s="8"/>
      <c r="AE1220" s="8"/>
      <c r="AF1220" s="8"/>
      <c r="AG1220" s="8"/>
      <c r="AH1220" s="9"/>
      <c r="AI1220" s="8"/>
      <c r="AJ1220" s="13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7"/>
      <c r="BL1220" s="7"/>
      <c r="BM1220" s="7"/>
      <c r="BN1220" s="7"/>
      <c r="BO1220" s="7"/>
      <c r="BP1220" s="7"/>
      <c r="BQ1220" s="7"/>
      <c r="BR1220" s="7"/>
      <c r="BT1220" s="8"/>
      <c r="BV1220" s="7"/>
      <c r="BW1220" s="7"/>
      <c r="BX1220" s="7"/>
      <c r="BY1220" s="7"/>
      <c r="BZ1220" s="7"/>
      <c r="CA1220" s="7"/>
    </row>
    <row r="1221" spans="1:79" x14ac:dyDescent="0.3">
      <c r="A1221" s="1" t="s">
        <v>3219</v>
      </c>
      <c r="B1221" s="1"/>
      <c r="C1221" s="1" t="s">
        <v>1878</v>
      </c>
      <c r="D1221" s="1"/>
      <c r="E1221" s="1"/>
      <c r="F1221" s="1"/>
      <c r="G1221" s="1"/>
      <c r="H1221" s="1">
        <v>25521.35</v>
      </c>
      <c r="I1221" s="1">
        <v>-0.13</v>
      </c>
      <c r="J1221" s="12">
        <v>1833.29</v>
      </c>
      <c r="K1221" s="5">
        <v>1718.48</v>
      </c>
      <c r="L1221" s="5">
        <v>4591.76</v>
      </c>
      <c r="M1221" s="13">
        <f t="shared" si="56"/>
        <v>-1.2980091193260934E-3</v>
      </c>
      <c r="N1221" s="13">
        <f t="shared" ref="N1221:P1284" si="57">J1221/J1220-1</f>
        <v>-3.2172225009274857E-4</v>
      </c>
      <c r="O1221" s="13">
        <f t="shared" si="57"/>
        <v>-2.0383393631786539E-3</v>
      </c>
      <c r="P1221" s="13">
        <f t="shared" si="57"/>
        <v>-5.4236700745105004E-3</v>
      </c>
      <c r="Q1221" s="7"/>
      <c r="R1221" s="8"/>
      <c r="S1221" s="8"/>
      <c r="T1221" s="8"/>
      <c r="U1221" s="8"/>
      <c r="V1221" s="13"/>
      <c r="W1221" s="14"/>
      <c r="X1221" s="1"/>
      <c r="Y1221" s="1"/>
      <c r="Z1221" s="1"/>
      <c r="AA1221" s="1"/>
      <c r="AB1221" s="1"/>
      <c r="AC1221" s="1"/>
      <c r="AD1221" s="8"/>
      <c r="AE1221" s="8"/>
      <c r="AF1221" s="8"/>
      <c r="AG1221" s="8"/>
      <c r="AH1221" s="9"/>
      <c r="AI1221" s="8"/>
      <c r="AJ1221" s="13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7"/>
      <c r="BL1221" s="7"/>
      <c r="BM1221" s="7"/>
      <c r="BN1221" s="7"/>
      <c r="BO1221" s="7"/>
      <c r="BP1221" s="7"/>
      <c r="BQ1221" s="7"/>
      <c r="BR1221" s="7"/>
      <c r="BT1221" s="8"/>
      <c r="BV1221" s="7"/>
      <c r="BW1221" s="7"/>
      <c r="BX1221" s="7"/>
      <c r="BY1221" s="7"/>
      <c r="BZ1221" s="7"/>
      <c r="CA1221" s="7"/>
    </row>
    <row r="1222" spans="1:79" x14ac:dyDescent="0.3">
      <c r="A1222" s="1" t="s">
        <v>3220</v>
      </c>
      <c r="B1222" s="1"/>
      <c r="C1222" s="1" t="s">
        <v>1878</v>
      </c>
      <c r="D1222" s="1"/>
      <c r="E1222" s="1"/>
      <c r="F1222" s="1"/>
      <c r="G1222" s="1"/>
      <c r="H1222" s="1">
        <v>25623.95</v>
      </c>
      <c r="I1222" s="1">
        <v>0.4</v>
      </c>
      <c r="J1222" s="12">
        <v>1844.33</v>
      </c>
      <c r="K1222" s="5">
        <v>1712.71</v>
      </c>
      <c r="L1222" s="5">
        <v>4567.57</v>
      </c>
      <c r="M1222" s="13">
        <f t="shared" si="56"/>
        <v>4.0201635101593247E-3</v>
      </c>
      <c r="N1222" s="13">
        <f t="shared" si="57"/>
        <v>6.0219605190667824E-3</v>
      </c>
      <c r="O1222" s="13">
        <f t="shared" si="57"/>
        <v>-3.3576183604114851E-3</v>
      </c>
      <c r="P1222" s="13">
        <f t="shared" si="57"/>
        <v>-5.2681324807918317E-3</v>
      </c>
      <c r="Q1222" s="7"/>
      <c r="R1222" s="8"/>
      <c r="S1222" s="8"/>
      <c r="T1222" s="8"/>
      <c r="U1222" s="8"/>
      <c r="V1222" s="13"/>
      <c r="W1222" s="14"/>
      <c r="X1222" s="1"/>
      <c r="Y1222" s="1"/>
      <c r="Z1222" s="1"/>
      <c r="AA1222" s="1"/>
      <c r="AB1222" s="1"/>
      <c r="AC1222" s="1"/>
      <c r="AD1222" s="8"/>
      <c r="AE1222" s="8"/>
      <c r="AF1222" s="8"/>
      <c r="AG1222" s="8"/>
      <c r="AH1222" s="9"/>
      <c r="AI1222" s="8"/>
      <c r="AJ1222" s="13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7"/>
      <c r="BL1222" s="7"/>
      <c r="BM1222" s="7"/>
      <c r="BN1222" s="7"/>
      <c r="BO1222" s="7"/>
      <c r="BP1222" s="7"/>
      <c r="BQ1222" s="7"/>
      <c r="BR1222" s="7"/>
      <c r="BT1222" s="8"/>
      <c r="BV1222" s="7"/>
      <c r="BW1222" s="7"/>
      <c r="BX1222" s="7"/>
      <c r="BY1222" s="7"/>
      <c r="BZ1222" s="7"/>
      <c r="CA1222" s="7"/>
    </row>
    <row r="1223" spans="1:79" x14ac:dyDescent="0.3">
      <c r="A1223" s="1" t="s">
        <v>3221</v>
      </c>
      <c r="B1223" s="1"/>
      <c r="C1223" s="1" t="s">
        <v>1878</v>
      </c>
      <c r="D1223" s="1"/>
      <c r="E1223" s="1"/>
      <c r="F1223" s="1"/>
      <c r="G1223" s="1"/>
      <c r="H1223" s="1">
        <v>25312.73</v>
      </c>
      <c r="I1223" s="1">
        <v>-1.21</v>
      </c>
      <c r="J1223" s="12">
        <v>1819.93</v>
      </c>
      <c r="K1223" s="5">
        <v>1706.39</v>
      </c>
      <c r="L1223" s="5">
        <v>4557.04</v>
      </c>
      <c r="M1223" s="13">
        <f t="shared" si="56"/>
        <v>-1.2145668407876231E-2</v>
      </c>
      <c r="N1223" s="13">
        <f t="shared" si="57"/>
        <v>-1.3229736543893922E-2</v>
      </c>
      <c r="O1223" s="13">
        <f t="shared" si="57"/>
        <v>-3.6900584453877228E-3</v>
      </c>
      <c r="P1223" s="13">
        <f t="shared" si="57"/>
        <v>-2.305383387665616E-3</v>
      </c>
      <c r="Q1223" s="7"/>
      <c r="R1223" s="8"/>
      <c r="S1223" s="8"/>
      <c r="T1223" s="8"/>
      <c r="U1223" s="8"/>
      <c r="V1223" s="13"/>
      <c r="W1223" s="14"/>
      <c r="X1223" s="1"/>
      <c r="Y1223" s="1"/>
      <c r="Z1223" s="1"/>
      <c r="AA1223" s="1"/>
      <c r="AB1223" s="1"/>
      <c r="AC1223" s="1"/>
      <c r="AD1223" s="8"/>
      <c r="AE1223" s="8"/>
      <c r="AF1223" s="8"/>
      <c r="AG1223" s="8"/>
      <c r="AH1223" s="9"/>
      <c r="AI1223" s="8"/>
      <c r="AJ1223" s="13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7"/>
      <c r="BL1223" s="7"/>
      <c r="BM1223" s="7"/>
      <c r="BN1223" s="7"/>
      <c r="BO1223" s="7"/>
      <c r="BP1223" s="7"/>
      <c r="BQ1223" s="7"/>
      <c r="BR1223" s="7"/>
      <c r="BT1223" s="8"/>
      <c r="BV1223" s="7"/>
      <c r="BW1223" s="7"/>
      <c r="BX1223" s="7"/>
      <c r="BY1223" s="7"/>
      <c r="BZ1223" s="7"/>
      <c r="CA1223" s="7"/>
    </row>
    <row r="1224" spans="1:79" x14ac:dyDescent="0.3">
      <c r="A1224" s="1" t="s">
        <v>3222</v>
      </c>
      <c r="B1224" s="1"/>
      <c r="C1224" s="1" t="s">
        <v>1878</v>
      </c>
      <c r="D1224" s="1"/>
      <c r="E1224" s="1"/>
      <c r="F1224" s="1"/>
      <c r="G1224" s="1"/>
      <c r="H1224" s="1">
        <v>25205.62</v>
      </c>
      <c r="I1224" s="1">
        <v>-0.42</v>
      </c>
      <c r="J1224" s="12">
        <v>1812.92</v>
      </c>
      <c r="K1224" s="5">
        <v>1710.5</v>
      </c>
      <c r="L1224" s="5">
        <v>4522.33</v>
      </c>
      <c r="M1224" s="13">
        <f t="shared" si="56"/>
        <v>-4.2314677239476683E-3</v>
      </c>
      <c r="N1224" s="13">
        <f t="shared" si="57"/>
        <v>-3.8517964976675367E-3</v>
      </c>
      <c r="O1224" s="13">
        <f t="shared" si="57"/>
        <v>2.4085935805999714E-3</v>
      </c>
      <c r="P1224" s="13">
        <f t="shared" si="57"/>
        <v>-7.6167863349894116E-3</v>
      </c>
      <c r="Q1224" s="7"/>
      <c r="R1224" s="8"/>
      <c r="S1224" s="8"/>
      <c r="T1224" s="8"/>
      <c r="U1224" s="8"/>
      <c r="V1224" s="13"/>
      <c r="W1224" s="14"/>
      <c r="X1224" s="1"/>
      <c r="Y1224" s="1"/>
      <c r="Z1224" s="1"/>
      <c r="AA1224" s="1"/>
      <c r="AB1224" s="1"/>
      <c r="AC1224" s="1"/>
      <c r="AD1224" s="8"/>
      <c r="AE1224" s="8"/>
      <c r="AF1224" s="8"/>
      <c r="AG1224" s="8"/>
      <c r="AH1224" s="9"/>
      <c r="AI1224" s="8"/>
      <c r="AJ1224" s="13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7"/>
      <c r="BL1224" s="7"/>
      <c r="BM1224" s="7"/>
      <c r="BN1224" s="7"/>
      <c r="BO1224" s="7"/>
      <c r="BP1224" s="7"/>
      <c r="BQ1224" s="7"/>
      <c r="BR1224" s="7"/>
      <c r="BT1224" s="8"/>
      <c r="BV1224" s="7"/>
      <c r="BW1224" s="7"/>
      <c r="BX1224" s="7"/>
      <c r="BY1224" s="7"/>
      <c r="BZ1224" s="7"/>
      <c r="CA1224" s="7"/>
    </row>
    <row r="1225" spans="1:79" x14ac:dyDescent="0.3">
      <c r="A1225" s="1" t="s">
        <v>3223</v>
      </c>
      <c r="B1225" s="1"/>
      <c r="C1225" s="1" t="s">
        <v>1878</v>
      </c>
      <c r="D1225" s="1"/>
      <c r="E1225" s="1"/>
      <c r="F1225" s="1"/>
      <c r="G1225" s="1"/>
      <c r="H1225" s="1">
        <v>25277.89</v>
      </c>
      <c r="I1225" s="1">
        <v>0.28999999999999998</v>
      </c>
      <c r="J1225" s="12">
        <v>1823.77</v>
      </c>
      <c r="K1225" s="5">
        <v>1709</v>
      </c>
      <c r="L1225" s="5">
        <v>4531.12</v>
      </c>
      <c r="M1225" s="13">
        <f t="shared" si="56"/>
        <v>2.8672177077968541E-3</v>
      </c>
      <c r="N1225" s="13">
        <f t="shared" si="57"/>
        <v>5.9848200692804721E-3</v>
      </c>
      <c r="O1225" s="13">
        <f t="shared" si="57"/>
        <v>-8.7693656825493793E-4</v>
      </c>
      <c r="P1225" s="13">
        <f t="shared" si="57"/>
        <v>1.9436883199590582E-3</v>
      </c>
      <c r="Q1225" s="7"/>
      <c r="R1225" s="8"/>
      <c r="S1225" s="8"/>
      <c r="T1225" s="8"/>
      <c r="U1225" s="8"/>
      <c r="V1225" s="13"/>
      <c r="W1225" s="14"/>
      <c r="X1225" s="1"/>
      <c r="Y1225" s="1"/>
      <c r="Z1225" s="1"/>
      <c r="AA1225" s="1"/>
      <c r="AB1225" s="1"/>
      <c r="AC1225" s="1"/>
      <c r="AD1225" s="8"/>
      <c r="AE1225" s="8"/>
      <c r="AF1225" s="8"/>
      <c r="AG1225" s="8"/>
      <c r="AH1225" s="9"/>
      <c r="AI1225" s="8"/>
      <c r="AJ1225" s="13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7"/>
      <c r="BL1225" s="7"/>
      <c r="BM1225" s="7"/>
      <c r="BN1225" s="7"/>
      <c r="BO1225" s="7"/>
      <c r="BP1225" s="7"/>
      <c r="BQ1225" s="7"/>
      <c r="BR1225" s="7"/>
      <c r="BT1225" s="8"/>
      <c r="BV1225" s="7"/>
      <c r="BW1225" s="7"/>
      <c r="BX1225" s="7"/>
      <c r="BY1225" s="7"/>
      <c r="BZ1225" s="7"/>
      <c r="CA1225" s="7"/>
    </row>
    <row r="1226" spans="1:79" x14ac:dyDescent="0.3">
      <c r="A1226" s="1" t="s">
        <v>3224</v>
      </c>
      <c r="B1226" s="1"/>
      <c r="C1226" s="1" t="s">
        <v>1878</v>
      </c>
      <c r="D1226" s="1"/>
      <c r="E1226" s="1"/>
      <c r="F1226" s="1"/>
      <c r="G1226" s="1"/>
      <c r="H1226" s="1">
        <v>25332.93</v>
      </c>
      <c r="I1226" s="1">
        <v>0.22</v>
      </c>
      <c r="J1226" s="12">
        <v>1829.08</v>
      </c>
      <c r="K1226" s="5">
        <v>1707.51</v>
      </c>
      <c r="L1226" s="5">
        <v>4544.62</v>
      </c>
      <c r="M1226" s="13">
        <f t="shared" si="56"/>
        <v>2.1773969267213644E-3</v>
      </c>
      <c r="N1226" s="13">
        <f t="shared" si="57"/>
        <v>2.911551346935104E-3</v>
      </c>
      <c r="O1226" s="13">
        <f t="shared" si="57"/>
        <v>-8.7185488589813787E-4</v>
      </c>
      <c r="P1226" s="13">
        <f t="shared" si="57"/>
        <v>2.9793958226662642E-3</v>
      </c>
      <c r="Q1226" s="7"/>
      <c r="R1226" s="8"/>
      <c r="S1226" s="8"/>
      <c r="T1226" s="8"/>
      <c r="U1226" s="8"/>
      <c r="V1226" s="13"/>
      <c r="W1226" s="14"/>
      <c r="X1226" s="1"/>
      <c r="Y1226" s="1"/>
      <c r="Z1226" s="1"/>
      <c r="AA1226" s="1"/>
      <c r="AB1226" s="1"/>
      <c r="AC1226" s="1"/>
      <c r="AD1226" s="8"/>
      <c r="AE1226" s="8"/>
      <c r="AF1226" s="8"/>
      <c r="AG1226" s="8"/>
      <c r="AH1226" s="9"/>
      <c r="AI1226" s="8"/>
      <c r="AJ1226" s="13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7"/>
      <c r="BL1226" s="7"/>
      <c r="BM1226" s="7"/>
      <c r="BN1226" s="7"/>
      <c r="BO1226" s="7"/>
      <c r="BP1226" s="7"/>
      <c r="BQ1226" s="7"/>
      <c r="BR1226" s="7"/>
      <c r="BT1226" s="8"/>
      <c r="BV1226" s="7"/>
      <c r="BW1226" s="7"/>
      <c r="BX1226" s="7"/>
      <c r="BY1226" s="7"/>
      <c r="BZ1226" s="7"/>
      <c r="CA1226" s="7"/>
    </row>
    <row r="1227" spans="1:79" x14ac:dyDescent="0.3">
      <c r="A1227" s="1" t="s">
        <v>3225</v>
      </c>
      <c r="B1227" s="1"/>
      <c r="C1227" s="1" t="s">
        <v>1878</v>
      </c>
      <c r="D1227" s="1"/>
      <c r="E1227" s="1"/>
      <c r="F1227" s="1"/>
      <c r="G1227" s="1"/>
      <c r="H1227" s="1">
        <v>25309.54</v>
      </c>
      <c r="I1227" s="1">
        <v>-0.09</v>
      </c>
      <c r="J1227" s="12">
        <v>1828.93</v>
      </c>
      <c r="K1227" s="5">
        <v>1700.85</v>
      </c>
      <c r="L1227" s="5">
        <v>4576.5600000000004</v>
      </c>
      <c r="M1227" s="13">
        <f t="shared" si="56"/>
        <v>-9.2330417365849016E-4</v>
      </c>
      <c r="N1227" s="13">
        <f t="shared" si="57"/>
        <v>-8.2008441402159349E-5</v>
      </c>
      <c r="O1227" s="13">
        <f t="shared" si="57"/>
        <v>-3.9004163958045179E-3</v>
      </c>
      <c r="P1227" s="13">
        <f t="shared" si="57"/>
        <v>7.0280903573898268E-3</v>
      </c>
      <c r="Q1227" s="7"/>
      <c r="R1227" s="8"/>
      <c r="S1227" s="8"/>
      <c r="T1227" s="8"/>
      <c r="U1227" s="8"/>
      <c r="V1227" s="13"/>
      <c r="W1227" s="14"/>
      <c r="X1227" s="1"/>
      <c r="Y1227" s="1"/>
      <c r="Z1227" s="1"/>
      <c r="AA1227" s="1"/>
      <c r="AB1227" s="1"/>
      <c r="AC1227" s="1"/>
      <c r="AD1227" s="8"/>
      <c r="AE1227" s="8"/>
      <c r="AF1227" s="8"/>
      <c r="AG1227" s="8"/>
      <c r="AH1227" s="9"/>
      <c r="AI1227" s="8"/>
      <c r="AJ1227" s="13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7"/>
      <c r="BL1227" s="7"/>
      <c r="BM1227" s="7"/>
      <c r="BN1227" s="7"/>
      <c r="BO1227" s="7"/>
      <c r="BP1227" s="7"/>
      <c r="BQ1227" s="7"/>
      <c r="BR1227" s="7"/>
      <c r="BT1227" s="8"/>
      <c r="BV1227" s="7"/>
      <c r="BW1227" s="7"/>
      <c r="BX1227" s="7"/>
      <c r="BY1227" s="7"/>
      <c r="BZ1227" s="7"/>
      <c r="CA1227" s="7"/>
    </row>
    <row r="1228" spans="1:79" x14ac:dyDescent="0.3">
      <c r="A1228" s="1" t="s">
        <v>3226</v>
      </c>
      <c r="B1228" s="1"/>
      <c r="C1228" s="1" t="s">
        <v>1878</v>
      </c>
      <c r="D1228" s="1"/>
      <c r="E1228" s="1"/>
      <c r="F1228" s="1"/>
      <c r="G1228" s="1"/>
      <c r="H1228" s="1">
        <v>25133.17</v>
      </c>
      <c r="I1228" s="1">
        <v>-0.7</v>
      </c>
      <c r="J1228" s="12">
        <v>1812.33</v>
      </c>
      <c r="K1228" s="5">
        <v>1689.49</v>
      </c>
      <c r="L1228" s="5">
        <v>4549.22</v>
      </c>
      <c r="M1228" s="13">
        <f t="shared" si="56"/>
        <v>-6.9685185902234048E-3</v>
      </c>
      <c r="N1228" s="13">
        <f t="shared" si="57"/>
        <v>-9.0763451854363186E-3</v>
      </c>
      <c r="O1228" s="13">
        <f t="shared" si="57"/>
        <v>-6.6790134344592023E-3</v>
      </c>
      <c r="P1228" s="13">
        <f t="shared" si="57"/>
        <v>-5.9739192756131931E-3</v>
      </c>
      <c r="Q1228" s="7"/>
      <c r="R1228" s="8"/>
      <c r="S1228" s="8"/>
      <c r="T1228" s="8"/>
      <c r="U1228" s="8"/>
      <c r="V1228" s="13"/>
      <c r="W1228" s="14"/>
      <c r="X1228" s="1"/>
      <c r="Y1228" s="1"/>
      <c r="Z1228" s="1"/>
      <c r="AA1228" s="1"/>
      <c r="AB1228" s="1"/>
      <c r="AC1228" s="1"/>
      <c r="AD1228" s="8"/>
      <c r="AE1228" s="8"/>
      <c r="AF1228" s="8"/>
      <c r="AG1228" s="8"/>
      <c r="AH1228" s="9"/>
      <c r="AI1228" s="8"/>
      <c r="AJ1228" s="13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7"/>
      <c r="BL1228" s="7"/>
      <c r="BM1228" s="7"/>
      <c r="BN1228" s="7"/>
      <c r="BO1228" s="7"/>
      <c r="BP1228" s="7"/>
      <c r="BQ1228" s="7"/>
      <c r="BR1228" s="7"/>
      <c r="BT1228" s="8"/>
      <c r="BV1228" s="7"/>
      <c r="BW1228" s="7"/>
      <c r="BX1228" s="7"/>
      <c r="BY1228" s="7"/>
      <c r="BZ1228" s="7"/>
      <c r="CA1228" s="7"/>
    </row>
    <row r="1229" spans="1:79" x14ac:dyDescent="0.3">
      <c r="A1229" s="1" t="s">
        <v>3227</v>
      </c>
      <c r="B1229" s="1"/>
      <c r="C1229" s="1" t="s">
        <v>1878</v>
      </c>
      <c r="D1229" s="1"/>
      <c r="E1229" s="1"/>
      <c r="F1229" s="1"/>
      <c r="G1229" s="1"/>
      <c r="H1229" s="1">
        <v>24887.11</v>
      </c>
      <c r="I1229" s="1">
        <v>-0.98</v>
      </c>
      <c r="J1229" s="12">
        <v>1796.53</v>
      </c>
      <c r="K1229" s="5">
        <v>1665.33</v>
      </c>
      <c r="L1229" s="5">
        <v>4514.93</v>
      </c>
      <c r="M1229" s="13">
        <f t="shared" si="56"/>
        <v>-9.7902493000284752E-3</v>
      </c>
      <c r="N1229" s="13">
        <f t="shared" si="57"/>
        <v>-8.7180590731268381E-3</v>
      </c>
      <c r="O1229" s="13">
        <f t="shared" si="57"/>
        <v>-1.4300173425116469E-2</v>
      </c>
      <c r="P1229" s="13">
        <f t="shared" si="57"/>
        <v>-7.5375558887017524E-3</v>
      </c>
      <c r="Q1229" s="7"/>
      <c r="R1229" s="8"/>
      <c r="S1229" s="8"/>
      <c r="T1229" s="8"/>
      <c r="U1229" s="8"/>
      <c r="V1229" s="13"/>
      <c r="W1229" s="14"/>
      <c r="X1229" s="1"/>
      <c r="Y1229" s="1"/>
      <c r="Z1229" s="1"/>
      <c r="AA1229" s="1"/>
      <c r="AB1229" s="1"/>
      <c r="AC1229" s="1"/>
      <c r="AD1229" s="8"/>
      <c r="AE1229" s="8"/>
      <c r="AF1229" s="8"/>
      <c r="AG1229" s="8"/>
      <c r="AH1229" s="9"/>
      <c r="AI1229" s="8"/>
      <c r="AJ1229" s="13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7"/>
      <c r="BL1229" s="7"/>
      <c r="BM1229" s="7"/>
      <c r="BN1229" s="7"/>
      <c r="BO1229" s="7"/>
      <c r="BP1229" s="7"/>
      <c r="BQ1229" s="7"/>
      <c r="BR1229" s="7"/>
      <c r="BT1229" s="8"/>
      <c r="BV1229" s="7"/>
      <c r="BW1229" s="7"/>
      <c r="BX1229" s="7"/>
      <c r="BY1229" s="7"/>
      <c r="BZ1229" s="7"/>
      <c r="CA1229" s="7"/>
    </row>
    <row r="1230" spans="1:79" x14ac:dyDescent="0.3">
      <c r="A1230" s="1" t="s">
        <v>3228</v>
      </c>
      <c r="B1230" s="1"/>
      <c r="C1230" s="1" t="s">
        <v>1878</v>
      </c>
      <c r="D1230" s="1"/>
      <c r="E1230" s="1"/>
      <c r="F1230" s="1"/>
      <c r="G1230" s="1"/>
      <c r="H1230" s="1">
        <v>24852.84</v>
      </c>
      <c r="I1230" s="1">
        <v>-0.14000000000000001</v>
      </c>
      <c r="J1230" s="12">
        <v>1797.45</v>
      </c>
      <c r="K1230" s="5">
        <v>1652.06</v>
      </c>
      <c r="L1230" s="5">
        <v>4501</v>
      </c>
      <c r="M1230" s="13">
        <f t="shared" si="56"/>
        <v>-1.3770180627642459E-3</v>
      </c>
      <c r="N1230" s="13">
        <f t="shared" si="57"/>
        <v>5.1209832287812951E-4</v>
      </c>
      <c r="O1230" s="13">
        <f t="shared" si="57"/>
        <v>-7.9683906493007717E-3</v>
      </c>
      <c r="P1230" s="13">
        <f t="shared" si="57"/>
        <v>-3.0853191522349777E-3</v>
      </c>
      <c r="Q1230" s="7"/>
      <c r="R1230" s="8"/>
      <c r="S1230" s="8"/>
      <c r="T1230" s="8"/>
      <c r="U1230" s="8"/>
      <c r="V1230" s="13"/>
      <c r="W1230" s="14"/>
      <c r="X1230" s="1"/>
      <c r="Y1230" s="1"/>
      <c r="Z1230" s="1"/>
      <c r="AA1230" s="1"/>
      <c r="AB1230" s="1"/>
      <c r="AC1230" s="1"/>
      <c r="AD1230" s="8"/>
      <c r="AE1230" s="8"/>
      <c r="AF1230" s="8"/>
      <c r="AG1230" s="8"/>
      <c r="AH1230" s="9"/>
      <c r="AI1230" s="8"/>
      <c r="AJ1230" s="13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7"/>
      <c r="BL1230" s="7"/>
      <c r="BM1230" s="7"/>
      <c r="BN1230" s="7"/>
      <c r="BO1230" s="7"/>
      <c r="BP1230" s="7"/>
      <c r="BQ1230" s="7"/>
      <c r="BR1230" s="7"/>
      <c r="BT1230" s="8"/>
      <c r="BV1230" s="7"/>
      <c r="BW1230" s="7"/>
      <c r="BX1230" s="7"/>
      <c r="BY1230" s="7"/>
      <c r="BZ1230" s="7"/>
      <c r="CA1230" s="7"/>
    </row>
    <row r="1231" spans="1:79" x14ac:dyDescent="0.3">
      <c r="A1231" s="1" t="s">
        <v>3229</v>
      </c>
      <c r="B1231" s="1"/>
      <c r="C1231" s="1" t="s">
        <v>1878</v>
      </c>
      <c r="D1231" s="1"/>
      <c r="E1231" s="1"/>
      <c r="F1231" s="1"/>
      <c r="G1231" s="1"/>
      <c r="H1231" s="1">
        <v>25153.18</v>
      </c>
      <c r="I1231" s="1">
        <v>1.21</v>
      </c>
      <c r="J1231" s="12">
        <v>1822.99</v>
      </c>
      <c r="K1231" s="5">
        <v>1666.91</v>
      </c>
      <c r="L1231" s="5">
        <v>4600.37</v>
      </c>
      <c r="M1231" s="13">
        <f t="shared" si="56"/>
        <v>1.2084735587562623E-2</v>
      </c>
      <c r="N1231" s="13">
        <f t="shared" si="57"/>
        <v>1.4209018331525103E-2</v>
      </c>
      <c r="O1231" s="13">
        <f t="shared" si="57"/>
        <v>8.9887776473009939E-3</v>
      </c>
      <c r="P1231" s="13">
        <f t="shared" si="57"/>
        <v>2.2077316151966286E-2</v>
      </c>
      <c r="Q1231" s="7"/>
      <c r="R1231" s="8"/>
      <c r="S1231" s="8"/>
      <c r="T1231" s="8"/>
      <c r="U1231" s="8"/>
      <c r="V1231" s="13"/>
      <c r="W1231" s="14"/>
      <c r="X1231" s="1"/>
      <c r="Y1231" s="1"/>
      <c r="Z1231" s="1"/>
      <c r="AA1231" s="1"/>
      <c r="AB1231" s="1"/>
      <c r="AC1231" s="1"/>
      <c r="AD1231" s="8"/>
      <c r="AE1231" s="8"/>
      <c r="AF1231" s="8"/>
      <c r="AG1231" s="8"/>
      <c r="AH1231" s="9"/>
      <c r="AI1231" s="8"/>
      <c r="AJ1231" s="13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7"/>
      <c r="BL1231" s="7"/>
      <c r="BM1231" s="7"/>
      <c r="BN1231" s="7"/>
      <c r="BO1231" s="7"/>
      <c r="BP1231" s="7"/>
      <c r="BQ1231" s="7"/>
      <c r="BR1231" s="7"/>
      <c r="BT1231" s="8"/>
      <c r="BV1231" s="7"/>
      <c r="BW1231" s="7"/>
      <c r="BX1231" s="7"/>
      <c r="BY1231" s="7"/>
      <c r="BZ1231" s="7"/>
      <c r="CA1231" s="7"/>
    </row>
    <row r="1232" spans="1:79" x14ac:dyDescent="0.3">
      <c r="A1232" s="1" t="s">
        <v>3230</v>
      </c>
      <c r="B1232" s="1"/>
      <c r="C1232" s="1" t="s">
        <v>1878</v>
      </c>
      <c r="D1232" s="1"/>
      <c r="E1232" s="1"/>
      <c r="F1232" s="1"/>
      <c r="G1232" s="1"/>
      <c r="H1232" s="1">
        <v>25268.42</v>
      </c>
      <c r="I1232" s="1">
        <v>0.46</v>
      </c>
      <c r="J1232" s="12">
        <v>1832.16</v>
      </c>
      <c r="K1232" s="5">
        <v>1677.67</v>
      </c>
      <c r="L1232" s="5">
        <v>4658.3900000000003</v>
      </c>
      <c r="M1232" s="13">
        <f t="shared" si="56"/>
        <v>4.581528061262885E-3</v>
      </c>
      <c r="N1232" s="13">
        <f t="shared" si="57"/>
        <v>5.0301976423348105E-3</v>
      </c>
      <c r="O1232" s="13">
        <f t="shared" si="57"/>
        <v>6.4550575615960337E-3</v>
      </c>
      <c r="P1232" s="13">
        <f t="shared" si="57"/>
        <v>1.2612029032447403E-2</v>
      </c>
      <c r="Q1232" s="7"/>
      <c r="R1232" s="8"/>
      <c r="S1232" s="8"/>
      <c r="T1232" s="8"/>
      <c r="U1232" s="8"/>
      <c r="V1232" s="13"/>
      <c r="W1232" s="14"/>
      <c r="X1232" s="1"/>
      <c r="Y1232" s="1"/>
      <c r="Z1232" s="1"/>
      <c r="AA1232" s="1"/>
      <c r="AB1232" s="1"/>
      <c r="AC1232" s="1"/>
      <c r="AD1232" s="8"/>
      <c r="AE1232" s="8"/>
      <c r="AF1232" s="8"/>
      <c r="AG1232" s="8"/>
      <c r="AH1232" s="9"/>
      <c r="AI1232" s="8"/>
      <c r="AJ1232" s="13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7"/>
      <c r="BL1232" s="7"/>
      <c r="BM1232" s="7"/>
      <c r="BN1232" s="7"/>
      <c r="BO1232" s="7"/>
      <c r="BP1232" s="7"/>
      <c r="BQ1232" s="7"/>
      <c r="BR1232" s="7"/>
      <c r="BT1232" s="8"/>
      <c r="BV1232" s="7"/>
      <c r="BW1232" s="7"/>
      <c r="BX1232" s="7"/>
      <c r="BY1232" s="7"/>
      <c r="BZ1232" s="7"/>
      <c r="CA1232" s="7"/>
    </row>
    <row r="1233" spans="1:79" x14ac:dyDescent="0.3">
      <c r="A1233" s="1" t="s">
        <v>3231</v>
      </c>
      <c r="B1233" s="1"/>
      <c r="C1233" s="1" t="s">
        <v>1878</v>
      </c>
      <c r="D1233" s="1"/>
      <c r="E1233" s="1"/>
      <c r="F1233" s="1"/>
      <c r="G1233" s="1"/>
      <c r="H1233" s="1">
        <v>25305.15</v>
      </c>
      <c r="I1233" s="1">
        <v>0.15</v>
      </c>
      <c r="J1233" s="12">
        <v>1831.11</v>
      </c>
      <c r="K1233" s="5">
        <v>1686.26</v>
      </c>
      <c r="L1233" s="5">
        <v>4573.43</v>
      </c>
      <c r="M1233" s="13">
        <f t="shared" si="56"/>
        <v>1.4535930620118709E-3</v>
      </c>
      <c r="N1233" s="13">
        <f t="shared" si="57"/>
        <v>-5.7309405292127469E-4</v>
      </c>
      <c r="O1233" s="13">
        <f t="shared" si="57"/>
        <v>5.1201964629514762E-3</v>
      </c>
      <c r="P1233" s="13">
        <f t="shared" si="57"/>
        <v>-1.8238060789242616E-2</v>
      </c>
      <c r="Q1233" s="7"/>
      <c r="R1233" s="8"/>
      <c r="S1233" s="8"/>
      <c r="T1233" s="8"/>
      <c r="U1233" s="8"/>
      <c r="V1233" s="13"/>
      <c r="W1233" s="14"/>
      <c r="X1233" s="1"/>
      <c r="Y1233" s="1"/>
      <c r="Z1233" s="1"/>
      <c r="AA1233" s="1"/>
      <c r="AB1233" s="1"/>
      <c r="AC1233" s="1"/>
      <c r="AD1233" s="8"/>
      <c r="AE1233" s="8"/>
      <c r="AF1233" s="8"/>
      <c r="AG1233" s="8"/>
      <c r="AH1233" s="9"/>
      <c r="AI1233" s="8"/>
      <c r="AJ1233" s="13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7"/>
      <c r="BL1233" s="7"/>
      <c r="BM1233" s="7"/>
      <c r="BN1233" s="7"/>
      <c r="BO1233" s="7"/>
      <c r="BP1233" s="7"/>
      <c r="BQ1233" s="7"/>
      <c r="BR1233" s="7"/>
      <c r="BT1233" s="8"/>
      <c r="BV1233" s="7"/>
      <c r="BW1233" s="7"/>
      <c r="BX1233" s="7"/>
      <c r="BY1233" s="7"/>
      <c r="BZ1233" s="7"/>
      <c r="CA1233" s="7"/>
    </row>
    <row r="1234" spans="1:79" x14ac:dyDescent="0.3">
      <c r="A1234" s="1" t="s">
        <v>3232</v>
      </c>
      <c r="B1234" s="1"/>
      <c r="C1234" s="1" t="s">
        <v>1878</v>
      </c>
      <c r="D1234" s="1"/>
      <c r="E1234" s="1"/>
      <c r="F1234" s="1"/>
      <c r="G1234" s="1"/>
      <c r="H1234" s="1">
        <v>25424.73</v>
      </c>
      <c r="I1234" s="1">
        <v>0.47</v>
      </c>
      <c r="J1234" s="12">
        <v>1840.74</v>
      </c>
      <c r="K1234" s="5">
        <v>1693.36</v>
      </c>
      <c r="L1234" s="5">
        <v>4578.42</v>
      </c>
      <c r="M1234" s="13">
        <f t="shared" si="56"/>
        <v>4.7255202992275702E-3</v>
      </c>
      <c r="N1234" s="13">
        <f t="shared" si="57"/>
        <v>5.2591051329522465E-3</v>
      </c>
      <c r="O1234" s="13">
        <f t="shared" si="57"/>
        <v>4.2105013461744001E-3</v>
      </c>
      <c r="P1234" s="13">
        <f t="shared" si="57"/>
        <v>1.0910848094318748E-3</v>
      </c>
      <c r="Q1234" s="7"/>
      <c r="R1234" s="8"/>
      <c r="S1234" s="8"/>
      <c r="T1234" s="8"/>
      <c r="U1234" s="8"/>
      <c r="V1234" s="13"/>
      <c r="W1234" s="14"/>
      <c r="X1234" s="1"/>
      <c r="Y1234" s="1"/>
      <c r="Z1234" s="1"/>
      <c r="AA1234" s="1"/>
      <c r="AB1234" s="1"/>
      <c r="AC1234" s="1"/>
      <c r="AD1234" s="8"/>
      <c r="AE1234" s="8"/>
      <c r="AF1234" s="8"/>
      <c r="AG1234" s="8"/>
      <c r="AH1234" s="9"/>
      <c r="AI1234" s="8"/>
      <c r="AJ1234" s="13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7"/>
      <c r="BL1234" s="7"/>
      <c r="BM1234" s="7"/>
      <c r="BN1234" s="7"/>
      <c r="BO1234" s="7"/>
      <c r="BP1234" s="7"/>
      <c r="BQ1234" s="7"/>
      <c r="BR1234" s="7"/>
      <c r="BT1234" s="8"/>
      <c r="BV1234" s="7"/>
      <c r="BW1234" s="7"/>
      <c r="BX1234" s="7"/>
      <c r="BY1234" s="7"/>
      <c r="BZ1234" s="7"/>
      <c r="CA1234" s="7"/>
    </row>
    <row r="1235" spans="1:79" x14ac:dyDescent="0.3">
      <c r="A1235" s="1" t="s">
        <v>3233</v>
      </c>
      <c r="B1235" s="1"/>
      <c r="C1235" s="1" t="s">
        <v>1878</v>
      </c>
      <c r="D1235" s="1"/>
      <c r="E1235" s="1"/>
      <c r="F1235" s="1"/>
      <c r="G1235" s="1"/>
      <c r="H1235" s="1">
        <v>25621.27</v>
      </c>
      <c r="I1235" s="1">
        <v>0.77</v>
      </c>
      <c r="J1235" s="12">
        <v>1860.88</v>
      </c>
      <c r="K1235" s="5">
        <v>1701.99</v>
      </c>
      <c r="L1235" s="5">
        <v>4624.75</v>
      </c>
      <c r="M1235" s="13">
        <f t="shared" si="56"/>
        <v>7.7302689153435633E-3</v>
      </c>
      <c r="N1235" s="13">
        <f t="shared" si="57"/>
        <v>1.0941251887827796E-2</v>
      </c>
      <c r="O1235" s="13">
        <f t="shared" si="57"/>
        <v>5.0963764350169249E-3</v>
      </c>
      <c r="P1235" s="13">
        <f t="shared" si="57"/>
        <v>1.0119211431017572E-2</v>
      </c>
      <c r="Q1235" s="7"/>
      <c r="R1235" s="8"/>
      <c r="S1235" s="8"/>
      <c r="T1235" s="8"/>
      <c r="U1235" s="8"/>
      <c r="V1235" s="13"/>
      <c r="W1235" s="14"/>
      <c r="X1235" s="1"/>
      <c r="Y1235" s="1"/>
      <c r="Z1235" s="1"/>
      <c r="AA1235" s="1"/>
      <c r="AB1235" s="1"/>
      <c r="AC1235" s="1"/>
      <c r="AD1235" s="8"/>
      <c r="AE1235" s="8"/>
      <c r="AF1235" s="8"/>
      <c r="AG1235" s="8"/>
      <c r="AH1235" s="9"/>
      <c r="AI1235" s="8"/>
      <c r="AJ1235" s="13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7"/>
      <c r="BL1235" s="7"/>
      <c r="BM1235" s="7"/>
      <c r="BN1235" s="7"/>
      <c r="BO1235" s="7"/>
      <c r="BP1235" s="7"/>
      <c r="BQ1235" s="7"/>
      <c r="BR1235" s="7"/>
      <c r="BT1235" s="8"/>
      <c r="BV1235" s="7"/>
      <c r="BW1235" s="7"/>
      <c r="BX1235" s="7"/>
      <c r="BY1235" s="7"/>
      <c r="BZ1235" s="7"/>
      <c r="CA1235" s="7"/>
    </row>
    <row r="1236" spans="1:79" x14ac:dyDescent="0.3">
      <c r="A1236" s="1" t="s">
        <v>3234</v>
      </c>
      <c r="B1236" s="1"/>
      <c r="C1236" s="1" t="s">
        <v>1878</v>
      </c>
      <c r="D1236" s="1"/>
      <c r="E1236" s="1"/>
      <c r="F1236" s="1"/>
      <c r="G1236" s="1"/>
      <c r="H1236" s="1">
        <v>26107.21</v>
      </c>
      <c r="I1236" s="1">
        <v>1.9</v>
      </c>
      <c r="J1236" s="12">
        <v>1907.51</v>
      </c>
      <c r="K1236" s="5">
        <v>1714.75</v>
      </c>
      <c r="L1236" s="5">
        <v>4675.55</v>
      </c>
      <c r="M1236" s="13">
        <f t="shared" si="56"/>
        <v>1.896627294431541E-2</v>
      </c>
      <c r="N1236" s="13">
        <f t="shared" si="57"/>
        <v>2.5058037057736016E-2</v>
      </c>
      <c r="O1236" s="13">
        <f t="shared" si="57"/>
        <v>7.4971063284743344E-3</v>
      </c>
      <c r="P1236" s="13">
        <f t="shared" si="57"/>
        <v>1.0984377533920897E-2</v>
      </c>
      <c r="Q1236" s="7"/>
      <c r="R1236" s="8"/>
      <c r="S1236" s="8"/>
      <c r="T1236" s="8"/>
      <c r="U1236" s="8"/>
      <c r="V1236" s="13"/>
      <c r="W1236" s="14"/>
      <c r="X1236" s="1"/>
      <c r="Y1236" s="1"/>
      <c r="Z1236" s="1"/>
      <c r="AA1236" s="1"/>
      <c r="AB1236" s="1"/>
      <c r="AC1236" s="1"/>
      <c r="AD1236" s="8"/>
      <c r="AE1236" s="8"/>
      <c r="AF1236" s="8"/>
      <c r="AG1236" s="8"/>
      <c r="AH1236" s="9"/>
      <c r="AI1236" s="8"/>
      <c r="AJ1236" s="13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7"/>
      <c r="BL1236" s="7"/>
      <c r="BM1236" s="7"/>
      <c r="BN1236" s="7"/>
      <c r="BO1236" s="7"/>
      <c r="BP1236" s="7"/>
      <c r="BQ1236" s="7"/>
      <c r="BR1236" s="7"/>
      <c r="BT1236" s="8"/>
      <c r="BV1236" s="7"/>
      <c r="BW1236" s="7"/>
      <c r="BX1236" s="7"/>
      <c r="BY1236" s="7"/>
      <c r="BZ1236" s="7"/>
      <c r="CA1236" s="7"/>
    </row>
    <row r="1237" spans="1:79" x14ac:dyDescent="0.3">
      <c r="A1237" s="1" t="s">
        <v>3235</v>
      </c>
      <c r="B1237" s="1"/>
      <c r="C1237" s="1" t="s">
        <v>1878</v>
      </c>
      <c r="D1237" s="1"/>
      <c r="E1237" s="1"/>
      <c r="F1237" s="1"/>
      <c r="G1237" s="1"/>
      <c r="H1237" s="1">
        <v>26040.17</v>
      </c>
      <c r="I1237" s="1">
        <v>-0.26</v>
      </c>
      <c r="J1237" s="12">
        <v>1900.1</v>
      </c>
      <c r="K1237" s="5">
        <v>1710.06</v>
      </c>
      <c r="L1237" s="5">
        <v>4716.05</v>
      </c>
      <c r="M1237" s="13">
        <f t="shared" si="56"/>
        <v>-2.5678730128574356E-3</v>
      </c>
      <c r="N1237" s="13">
        <f t="shared" si="57"/>
        <v>-3.8846454278090858E-3</v>
      </c>
      <c r="O1237" s="13">
        <f t="shared" si="57"/>
        <v>-2.7350925790932124E-3</v>
      </c>
      <c r="P1237" s="13">
        <f t="shared" si="57"/>
        <v>8.6620825357444087E-3</v>
      </c>
      <c r="Q1237" s="7"/>
      <c r="R1237" s="8"/>
      <c r="S1237" s="8"/>
      <c r="T1237" s="8"/>
      <c r="U1237" s="8"/>
      <c r="V1237" s="13"/>
      <c r="W1237" s="14"/>
      <c r="X1237" s="1"/>
      <c r="Y1237" s="1"/>
      <c r="Z1237" s="1"/>
      <c r="AA1237" s="1"/>
      <c r="AB1237" s="1"/>
      <c r="AC1237" s="1"/>
      <c r="AD1237" s="8"/>
      <c r="AE1237" s="8"/>
      <c r="AF1237" s="8"/>
      <c r="AG1237" s="8"/>
      <c r="AH1237" s="9"/>
      <c r="AI1237" s="8"/>
      <c r="AJ1237" s="13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7"/>
      <c r="BL1237" s="7"/>
      <c r="BM1237" s="7"/>
      <c r="BN1237" s="7"/>
      <c r="BO1237" s="7"/>
      <c r="BP1237" s="7"/>
      <c r="BQ1237" s="7"/>
      <c r="BR1237" s="7"/>
      <c r="BT1237" s="8"/>
      <c r="BV1237" s="7"/>
      <c r="BW1237" s="7"/>
      <c r="BX1237" s="7"/>
      <c r="BY1237" s="7"/>
      <c r="BZ1237" s="7"/>
      <c r="CA1237" s="7"/>
    </row>
    <row r="1238" spans="1:79" x14ac:dyDescent="0.3">
      <c r="A1238" s="1" t="s">
        <v>3236</v>
      </c>
      <c r="B1238" s="1"/>
      <c r="C1238" s="1" t="s">
        <v>1878</v>
      </c>
      <c r="D1238" s="1"/>
      <c r="E1238" s="1"/>
      <c r="F1238" s="1"/>
      <c r="G1238" s="1"/>
      <c r="H1238" s="1">
        <v>25917.79</v>
      </c>
      <c r="I1238" s="1">
        <v>-0.47</v>
      </c>
      <c r="J1238" s="12">
        <v>1891.56</v>
      </c>
      <c r="K1238" s="5">
        <v>1709.6</v>
      </c>
      <c r="L1238" s="5">
        <v>4728.0600000000004</v>
      </c>
      <c r="M1238" s="13">
        <f t="shared" si="56"/>
        <v>-4.6996620989800952E-3</v>
      </c>
      <c r="N1238" s="13">
        <f t="shared" si="57"/>
        <v>-4.4945002894584141E-3</v>
      </c>
      <c r="O1238" s="13">
        <f t="shared" si="57"/>
        <v>-2.6899640948274683E-4</v>
      </c>
      <c r="P1238" s="13">
        <f t="shared" si="57"/>
        <v>2.5466227033217326E-3</v>
      </c>
      <c r="Q1238" s="7"/>
      <c r="R1238" s="8"/>
      <c r="S1238" s="8"/>
      <c r="T1238" s="8"/>
      <c r="U1238" s="8"/>
      <c r="V1238" s="13"/>
      <c r="W1238" s="14"/>
      <c r="X1238" s="1"/>
      <c r="Y1238" s="1"/>
      <c r="Z1238" s="1"/>
      <c r="AA1238" s="1"/>
      <c r="AB1238" s="1"/>
      <c r="AC1238" s="1"/>
      <c r="AD1238" s="8"/>
      <c r="AE1238" s="8"/>
      <c r="AF1238" s="8"/>
      <c r="AG1238" s="8"/>
      <c r="AH1238" s="9"/>
      <c r="AI1238" s="8"/>
      <c r="AJ1238" s="13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7"/>
      <c r="BL1238" s="7"/>
      <c r="BM1238" s="7"/>
      <c r="BN1238" s="7"/>
      <c r="BO1238" s="7"/>
      <c r="BP1238" s="7"/>
      <c r="BQ1238" s="7"/>
      <c r="BR1238" s="7"/>
      <c r="BT1238" s="8"/>
      <c r="BV1238" s="7"/>
      <c r="BW1238" s="7"/>
      <c r="BX1238" s="7"/>
      <c r="BY1238" s="7"/>
      <c r="BZ1238" s="7"/>
      <c r="CA1238" s="7"/>
    </row>
    <row r="1239" spans="1:79" x14ac:dyDescent="0.3">
      <c r="A1239" s="1" t="s">
        <v>3237</v>
      </c>
      <c r="B1239" s="1"/>
      <c r="C1239" s="1" t="s">
        <v>1878</v>
      </c>
      <c r="D1239" s="1"/>
      <c r="E1239" s="1"/>
      <c r="F1239" s="1"/>
      <c r="G1239" s="1"/>
      <c r="H1239" s="1">
        <v>26067.84</v>
      </c>
      <c r="I1239" s="1">
        <v>0.57999999999999996</v>
      </c>
      <c r="J1239" s="12">
        <v>1904.46</v>
      </c>
      <c r="K1239" s="5">
        <v>1706.05</v>
      </c>
      <c r="L1239" s="5">
        <v>4739.45</v>
      </c>
      <c r="M1239" s="13">
        <f t="shared" si="56"/>
        <v>5.7894596722944947E-3</v>
      </c>
      <c r="N1239" s="13">
        <f t="shared" si="57"/>
        <v>6.8197678106960424E-3</v>
      </c>
      <c r="O1239" s="13">
        <f t="shared" si="57"/>
        <v>-2.0765091249415057E-3</v>
      </c>
      <c r="P1239" s="13">
        <f t="shared" si="57"/>
        <v>2.4090218821248843E-3</v>
      </c>
      <c r="Q1239" s="7"/>
      <c r="R1239" s="8"/>
      <c r="S1239" s="8"/>
      <c r="T1239" s="8"/>
      <c r="U1239" s="8"/>
      <c r="V1239" s="13"/>
      <c r="W1239" s="14"/>
      <c r="X1239" s="1"/>
      <c r="Y1239" s="1"/>
      <c r="Z1239" s="1"/>
      <c r="AA1239" s="1"/>
      <c r="AB1239" s="1"/>
      <c r="AC1239" s="1"/>
      <c r="AD1239" s="8"/>
      <c r="AE1239" s="8"/>
      <c r="AF1239" s="8"/>
      <c r="AG1239" s="8"/>
      <c r="AH1239" s="9"/>
      <c r="AI1239" s="8"/>
      <c r="AJ1239" s="13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7"/>
      <c r="BL1239" s="7"/>
      <c r="BM1239" s="7"/>
      <c r="BN1239" s="7"/>
      <c r="BO1239" s="7"/>
      <c r="BP1239" s="7"/>
      <c r="BQ1239" s="7"/>
      <c r="BR1239" s="7"/>
      <c r="BT1239" s="8"/>
      <c r="BV1239" s="7"/>
      <c r="BW1239" s="7"/>
      <c r="BX1239" s="7"/>
      <c r="BY1239" s="7"/>
      <c r="BZ1239" s="7"/>
      <c r="CA1239" s="7"/>
    </row>
    <row r="1240" spans="1:79" x14ac:dyDescent="0.3">
      <c r="A1240" s="1" t="s">
        <v>3238</v>
      </c>
      <c r="B1240" s="1"/>
      <c r="C1240" s="1" t="s">
        <v>1878</v>
      </c>
      <c r="D1240" s="1"/>
      <c r="E1240" s="1"/>
      <c r="F1240" s="1"/>
      <c r="G1240" s="1"/>
      <c r="H1240" s="1">
        <v>25917.13</v>
      </c>
      <c r="I1240" s="1">
        <v>-0.57999999999999996</v>
      </c>
      <c r="J1240" s="12">
        <v>1887.68</v>
      </c>
      <c r="K1240" s="5">
        <v>1706.1</v>
      </c>
      <c r="L1240" s="5">
        <v>4758.8999999999996</v>
      </c>
      <c r="M1240" s="13">
        <f t="shared" si="56"/>
        <v>-5.7814533156563819E-3</v>
      </c>
      <c r="N1240" s="13">
        <f t="shared" si="57"/>
        <v>-8.8108965270995432E-3</v>
      </c>
      <c r="O1240" s="13">
        <f t="shared" si="57"/>
        <v>2.9307464611161294E-5</v>
      </c>
      <c r="P1240" s="13">
        <f t="shared" si="57"/>
        <v>4.1038517127514051E-3</v>
      </c>
      <c r="Q1240" s="7"/>
      <c r="R1240" s="8"/>
      <c r="S1240" s="8"/>
      <c r="T1240" s="8"/>
      <c r="U1240" s="8"/>
      <c r="V1240" s="13"/>
      <c r="W1240" s="14"/>
      <c r="X1240" s="1"/>
      <c r="Y1240" s="1"/>
      <c r="Z1240" s="1"/>
      <c r="AA1240" s="1"/>
      <c r="AB1240" s="1"/>
      <c r="AC1240" s="1"/>
      <c r="AD1240" s="8"/>
      <c r="AE1240" s="8"/>
      <c r="AF1240" s="8"/>
      <c r="AG1240" s="8"/>
      <c r="AH1240" s="9"/>
      <c r="AI1240" s="8"/>
      <c r="AJ1240" s="13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7"/>
      <c r="BL1240" s="7"/>
      <c r="BM1240" s="7"/>
      <c r="BN1240" s="7"/>
      <c r="BO1240" s="7"/>
      <c r="BP1240" s="7"/>
      <c r="BQ1240" s="7"/>
      <c r="BR1240" s="7"/>
      <c r="BT1240" s="8"/>
      <c r="BV1240" s="7"/>
      <c r="BW1240" s="7"/>
      <c r="BX1240" s="7"/>
      <c r="BY1240" s="7"/>
      <c r="BZ1240" s="7"/>
      <c r="CA1240" s="7"/>
    </row>
    <row r="1241" spans="1:79" x14ac:dyDescent="0.3">
      <c r="A1241" s="1" t="s">
        <v>3239</v>
      </c>
      <c r="B1241" s="1"/>
      <c r="C1241" s="1" t="s">
        <v>1878</v>
      </c>
      <c r="D1241" s="1"/>
      <c r="E1241" s="1"/>
      <c r="F1241" s="1"/>
      <c r="G1241" s="1"/>
      <c r="H1241" s="1">
        <v>25682.69</v>
      </c>
      <c r="I1241" s="1">
        <v>-0.9</v>
      </c>
      <c r="J1241" s="12">
        <v>1871.35</v>
      </c>
      <c r="K1241" s="5">
        <v>1696.71</v>
      </c>
      <c r="L1241" s="5">
        <v>4769.76</v>
      </c>
      <c r="M1241" s="13">
        <f t="shared" si="56"/>
        <v>-9.0457546803986988E-3</v>
      </c>
      <c r="N1241" s="13">
        <f t="shared" si="57"/>
        <v>-8.6508306492626419E-3</v>
      </c>
      <c r="O1241" s="13">
        <f t="shared" si="57"/>
        <v>-5.5037805521364058E-3</v>
      </c>
      <c r="P1241" s="13">
        <f t="shared" si="57"/>
        <v>2.2820399672194291E-3</v>
      </c>
      <c r="Q1241" s="7"/>
      <c r="R1241" s="8"/>
      <c r="S1241" s="8"/>
      <c r="T1241" s="8"/>
      <c r="U1241" s="8"/>
      <c r="V1241" s="13"/>
      <c r="W1241" s="14"/>
      <c r="X1241" s="1"/>
      <c r="Y1241" s="1"/>
      <c r="Z1241" s="1"/>
      <c r="AA1241" s="1"/>
      <c r="AB1241" s="1"/>
      <c r="AC1241" s="1"/>
      <c r="AD1241" s="8"/>
      <c r="AE1241" s="8"/>
      <c r="AF1241" s="8"/>
      <c r="AG1241" s="8"/>
      <c r="AH1241" s="9"/>
      <c r="AI1241" s="8"/>
      <c r="AJ1241" s="13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7"/>
      <c r="BL1241" s="7"/>
      <c r="BM1241" s="7"/>
      <c r="BN1241" s="7"/>
      <c r="BO1241" s="7"/>
      <c r="BP1241" s="7"/>
      <c r="BQ1241" s="7"/>
      <c r="BR1241" s="7"/>
      <c r="BT1241" s="8"/>
      <c r="BV1241" s="7"/>
      <c r="BW1241" s="7"/>
      <c r="BX1241" s="7"/>
      <c r="BY1241" s="7"/>
      <c r="BZ1241" s="7"/>
      <c r="CA1241" s="7"/>
    </row>
    <row r="1242" spans="1:79" x14ac:dyDescent="0.3">
      <c r="A1242" s="1" t="s">
        <v>3240</v>
      </c>
      <c r="B1242" s="1"/>
      <c r="C1242" s="1" t="s">
        <v>1878</v>
      </c>
      <c r="D1242" s="1"/>
      <c r="E1242" s="1"/>
      <c r="F1242" s="1"/>
      <c r="G1242" s="1"/>
      <c r="H1242" s="1">
        <v>25653.67</v>
      </c>
      <c r="I1242" s="1">
        <v>-0.11</v>
      </c>
      <c r="J1242" s="12">
        <v>1864.1</v>
      </c>
      <c r="K1242" s="5">
        <v>1697.17</v>
      </c>
      <c r="L1242" s="5">
        <v>4762.74</v>
      </c>
      <c r="M1242" s="13">
        <f t="shared" si="56"/>
        <v>-1.1299439427879809E-3</v>
      </c>
      <c r="N1242" s="13">
        <f t="shared" si="57"/>
        <v>-3.8742084591337766E-3</v>
      </c>
      <c r="O1242" s="13">
        <f t="shared" si="57"/>
        <v>2.7111291853065822E-4</v>
      </c>
      <c r="P1242" s="13">
        <f t="shared" si="57"/>
        <v>-1.4717721646373416E-3</v>
      </c>
      <c r="Q1242" s="7"/>
      <c r="R1242" s="8"/>
      <c r="S1242" s="8"/>
      <c r="T1242" s="8"/>
      <c r="U1242" s="8"/>
      <c r="V1242" s="13"/>
      <c r="W1242" s="14"/>
      <c r="X1242" s="1"/>
      <c r="Y1242" s="1"/>
      <c r="Z1242" s="1"/>
      <c r="AA1242" s="1"/>
      <c r="AB1242" s="1"/>
      <c r="AC1242" s="1"/>
      <c r="AD1242" s="8"/>
      <c r="AE1242" s="8"/>
      <c r="AF1242" s="8"/>
      <c r="AG1242" s="8"/>
      <c r="AH1242" s="9"/>
      <c r="AI1242" s="8"/>
      <c r="AJ1242" s="13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7"/>
      <c r="BL1242" s="7"/>
      <c r="BM1242" s="7"/>
      <c r="BN1242" s="7"/>
      <c r="BO1242" s="7"/>
      <c r="BP1242" s="7"/>
      <c r="BQ1242" s="7"/>
      <c r="BR1242" s="7"/>
      <c r="BT1242" s="8"/>
      <c r="BV1242" s="7"/>
      <c r="BW1242" s="7"/>
      <c r="BX1242" s="7"/>
      <c r="BY1242" s="7"/>
      <c r="BZ1242" s="7"/>
      <c r="CA1242" s="7"/>
    </row>
    <row r="1243" spans="1:79" x14ac:dyDescent="0.3">
      <c r="A1243" s="1" t="s">
        <v>3241</v>
      </c>
      <c r="B1243" s="1"/>
      <c r="C1243" s="1" t="s">
        <v>1878</v>
      </c>
      <c r="D1243" s="1"/>
      <c r="E1243" s="1"/>
      <c r="F1243" s="1"/>
      <c r="G1243" s="1"/>
      <c r="H1243" s="1">
        <v>25725.89</v>
      </c>
      <c r="I1243" s="1">
        <v>0.28000000000000003</v>
      </c>
      <c r="J1243" s="12">
        <v>1872.63</v>
      </c>
      <c r="K1243" s="5">
        <v>1702.45</v>
      </c>
      <c r="L1243" s="5">
        <v>4707.5600000000004</v>
      </c>
      <c r="M1243" s="13">
        <f t="shared" si="56"/>
        <v>2.8151917444951824E-3</v>
      </c>
      <c r="N1243" s="13">
        <f t="shared" si="57"/>
        <v>4.5759347674481088E-3</v>
      </c>
      <c r="O1243" s="13">
        <f t="shared" si="57"/>
        <v>3.1110613550793254E-3</v>
      </c>
      <c r="P1243" s="13">
        <f t="shared" si="57"/>
        <v>-1.1585767856317819E-2</v>
      </c>
      <c r="Q1243" s="7"/>
      <c r="R1243" s="8"/>
      <c r="S1243" s="8"/>
      <c r="T1243" s="8"/>
      <c r="U1243" s="8"/>
      <c r="V1243" s="13"/>
      <c r="W1243" s="14"/>
      <c r="X1243" s="1"/>
      <c r="Y1243" s="1"/>
      <c r="Z1243" s="1"/>
      <c r="AA1243" s="1"/>
      <c r="AB1243" s="1"/>
      <c r="AC1243" s="1"/>
      <c r="AD1243" s="8"/>
      <c r="AE1243" s="8"/>
      <c r="AF1243" s="8"/>
      <c r="AG1243" s="8"/>
      <c r="AH1243" s="9"/>
      <c r="AI1243" s="8"/>
      <c r="AJ1243" s="13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7"/>
      <c r="BL1243" s="7"/>
      <c r="BM1243" s="7"/>
      <c r="BN1243" s="7"/>
      <c r="BO1243" s="7"/>
      <c r="BP1243" s="7"/>
      <c r="BQ1243" s="7"/>
      <c r="BR1243" s="7"/>
      <c r="BT1243" s="8"/>
      <c r="BV1243" s="7"/>
      <c r="BW1243" s="7"/>
      <c r="BX1243" s="7"/>
      <c r="BY1243" s="7"/>
      <c r="BZ1243" s="7"/>
      <c r="CA1243" s="7"/>
    </row>
    <row r="1244" spans="1:79" x14ac:dyDescent="0.3">
      <c r="A1244" s="1" t="s">
        <v>3242</v>
      </c>
      <c r="B1244" s="1"/>
      <c r="C1244" s="1" t="s">
        <v>1878</v>
      </c>
      <c r="D1244" s="1"/>
      <c r="E1244" s="1"/>
      <c r="F1244" s="1"/>
      <c r="G1244" s="1"/>
      <c r="H1244" s="1">
        <v>25664.91</v>
      </c>
      <c r="I1244" s="1">
        <v>-0.24</v>
      </c>
      <c r="J1244" s="12">
        <v>1871.74</v>
      </c>
      <c r="K1244" s="5">
        <v>1691.96</v>
      </c>
      <c r="L1244" s="5">
        <v>4710.68</v>
      </c>
      <c r="M1244" s="13">
        <f t="shared" si="56"/>
        <v>-2.3703747469960845E-3</v>
      </c>
      <c r="N1244" s="13">
        <f t="shared" si="57"/>
        <v>-4.7526740466619088E-4</v>
      </c>
      <c r="O1244" s="13">
        <f t="shared" si="57"/>
        <v>-6.1617081265235019E-3</v>
      </c>
      <c r="P1244" s="13">
        <f t="shared" si="57"/>
        <v>6.627637247320628E-4</v>
      </c>
      <c r="Q1244" s="7"/>
      <c r="R1244" s="8"/>
      <c r="S1244" s="8"/>
      <c r="T1244" s="8"/>
      <c r="U1244" s="8"/>
      <c r="V1244" s="13"/>
      <c r="W1244" s="14"/>
      <c r="X1244" s="1"/>
      <c r="Y1244" s="1"/>
      <c r="Z1244" s="1"/>
      <c r="AA1244" s="1"/>
      <c r="AB1244" s="1"/>
      <c r="AC1244" s="1"/>
      <c r="AD1244" s="8"/>
      <c r="AE1244" s="8"/>
      <c r="AF1244" s="8"/>
      <c r="AG1244" s="8"/>
      <c r="AH1244" s="9"/>
      <c r="AI1244" s="8"/>
      <c r="AJ1244" s="13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7"/>
      <c r="BL1244" s="7"/>
      <c r="BM1244" s="7"/>
      <c r="BN1244" s="7"/>
      <c r="BO1244" s="7"/>
      <c r="BP1244" s="7"/>
      <c r="BQ1244" s="7"/>
      <c r="BR1244" s="7"/>
      <c r="BT1244" s="8"/>
      <c r="BV1244" s="7"/>
      <c r="BW1244" s="7"/>
      <c r="BX1244" s="7"/>
      <c r="BY1244" s="7"/>
      <c r="BZ1244" s="7"/>
      <c r="CA1244" s="7"/>
    </row>
    <row r="1245" spans="1:79" x14ac:dyDescent="0.3">
      <c r="A1245" s="1" t="s">
        <v>3243</v>
      </c>
      <c r="B1245" s="1"/>
      <c r="C1245" s="1" t="s">
        <v>1878</v>
      </c>
      <c r="D1245" s="1"/>
      <c r="E1245" s="1"/>
      <c r="F1245" s="1"/>
      <c r="G1245" s="1"/>
      <c r="H1245" s="1">
        <v>25839.42</v>
      </c>
      <c r="I1245" s="1">
        <v>0.68</v>
      </c>
      <c r="J1245" s="12">
        <v>1889.08</v>
      </c>
      <c r="K1245" s="5">
        <v>1696.89</v>
      </c>
      <c r="L1245" s="5">
        <v>4706.63</v>
      </c>
      <c r="M1245" s="13">
        <f t="shared" si="56"/>
        <v>6.7995562813194521E-3</v>
      </c>
      <c r="N1245" s="13">
        <f t="shared" si="57"/>
        <v>9.264107194375315E-3</v>
      </c>
      <c r="O1245" s="13">
        <f t="shared" si="57"/>
        <v>2.9137804676233614E-3</v>
      </c>
      <c r="P1245" s="13">
        <f t="shared" si="57"/>
        <v>-8.5974848641812152E-4</v>
      </c>
      <c r="Q1245" s="7"/>
      <c r="R1245" s="8"/>
      <c r="S1245" s="8"/>
      <c r="T1245" s="8"/>
      <c r="U1245" s="8"/>
      <c r="V1245" s="13"/>
      <c r="W1245" s="14"/>
      <c r="X1245" s="1"/>
      <c r="Y1245" s="1"/>
      <c r="Z1245" s="1"/>
      <c r="AA1245" s="1"/>
      <c r="AB1245" s="1"/>
      <c r="AC1245" s="1"/>
      <c r="AD1245" s="8"/>
      <c r="AE1245" s="8"/>
      <c r="AF1245" s="8"/>
      <c r="AG1245" s="8"/>
      <c r="AH1245" s="9"/>
      <c r="AI1245" s="8"/>
      <c r="AJ1245" s="13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7"/>
      <c r="BL1245" s="7"/>
      <c r="BM1245" s="7"/>
      <c r="BN1245" s="7"/>
      <c r="BO1245" s="7"/>
      <c r="BP1245" s="7"/>
      <c r="BQ1245" s="7"/>
      <c r="BR1245" s="7"/>
      <c r="BT1245" s="8"/>
      <c r="BV1245" s="7"/>
      <c r="BW1245" s="7"/>
      <c r="BX1245" s="7"/>
      <c r="BY1245" s="7"/>
      <c r="BZ1245" s="7"/>
      <c r="CA1245" s="7"/>
    </row>
    <row r="1246" spans="1:79" x14ac:dyDescent="0.3">
      <c r="A1246" s="1" t="s">
        <v>3244</v>
      </c>
      <c r="B1246" s="1"/>
      <c r="C1246" s="1" t="s">
        <v>1878</v>
      </c>
      <c r="D1246" s="1"/>
      <c r="E1246" s="1"/>
      <c r="F1246" s="1"/>
      <c r="G1246" s="1"/>
      <c r="H1246" s="1">
        <v>26152.39</v>
      </c>
      <c r="I1246" s="1">
        <v>1.21</v>
      </c>
      <c r="J1246" s="12">
        <v>1922.19</v>
      </c>
      <c r="K1246" s="5">
        <v>1701.35</v>
      </c>
      <c r="L1246" s="5">
        <v>4691.6099999999997</v>
      </c>
      <c r="M1246" s="13">
        <f t="shared" si="56"/>
        <v>1.2112113971598504E-2</v>
      </c>
      <c r="N1246" s="13">
        <f t="shared" si="57"/>
        <v>1.7527050204332317E-2</v>
      </c>
      <c r="O1246" s="13">
        <f t="shared" si="57"/>
        <v>2.628337723717955E-3</v>
      </c>
      <c r="P1246" s="13">
        <f t="shared" si="57"/>
        <v>-3.191242991269827E-3</v>
      </c>
      <c r="Q1246" s="7"/>
      <c r="R1246" s="8"/>
      <c r="S1246" s="8"/>
      <c r="T1246" s="8"/>
      <c r="U1246" s="8"/>
      <c r="V1246" s="13"/>
      <c r="W1246" s="14"/>
      <c r="X1246" s="1"/>
      <c r="Y1246" s="1"/>
      <c r="Z1246" s="1"/>
      <c r="AA1246" s="1"/>
      <c r="AB1246" s="1"/>
      <c r="AC1246" s="1"/>
      <c r="AD1246" s="8"/>
      <c r="AE1246" s="8"/>
      <c r="AF1246" s="8"/>
      <c r="AG1246" s="8"/>
      <c r="AH1246" s="9"/>
      <c r="AI1246" s="8"/>
      <c r="AJ1246" s="13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7"/>
      <c r="BL1246" s="7"/>
      <c r="BM1246" s="7"/>
      <c r="BN1246" s="7"/>
      <c r="BO1246" s="7"/>
      <c r="BP1246" s="7"/>
      <c r="BQ1246" s="7"/>
      <c r="BR1246" s="7"/>
      <c r="BT1246" s="8"/>
      <c r="BV1246" s="7"/>
      <c r="BW1246" s="7"/>
      <c r="BX1246" s="7"/>
      <c r="BY1246" s="7"/>
      <c r="BZ1246" s="7"/>
      <c r="CA1246" s="7"/>
    </row>
    <row r="1247" spans="1:79" x14ac:dyDescent="0.3">
      <c r="A1247" s="1" t="s">
        <v>3245</v>
      </c>
      <c r="B1247" s="1"/>
      <c r="C1247" s="1" t="s">
        <v>1878</v>
      </c>
      <c r="D1247" s="1"/>
      <c r="E1247" s="1"/>
      <c r="F1247" s="1"/>
      <c r="G1247" s="1"/>
      <c r="H1247" s="1">
        <v>26206.21</v>
      </c>
      <c r="I1247" s="1">
        <v>0.21</v>
      </c>
      <c r="J1247" s="12">
        <v>1924.16</v>
      </c>
      <c r="K1247" s="5">
        <v>1703.16</v>
      </c>
      <c r="L1247" s="5">
        <v>4675.33</v>
      </c>
      <c r="M1247" s="13">
        <f t="shared" si="56"/>
        <v>2.0579381081422543E-3</v>
      </c>
      <c r="N1247" s="13">
        <f t="shared" si="57"/>
        <v>1.0248726712760448E-3</v>
      </c>
      <c r="O1247" s="13">
        <f t="shared" si="57"/>
        <v>1.0638610515181224E-3</v>
      </c>
      <c r="P1247" s="13">
        <f t="shared" si="57"/>
        <v>-3.4700241494923789E-3</v>
      </c>
      <c r="Q1247" s="7"/>
      <c r="R1247" s="8"/>
      <c r="S1247" s="8"/>
      <c r="T1247" s="8"/>
      <c r="U1247" s="8"/>
      <c r="V1247" s="13"/>
      <c r="W1247" s="14"/>
      <c r="X1247" s="1"/>
      <c r="Y1247" s="1"/>
      <c r="Z1247" s="1"/>
      <c r="AA1247" s="1"/>
      <c r="AB1247" s="1"/>
      <c r="AC1247" s="1"/>
      <c r="AD1247" s="8"/>
      <c r="AE1247" s="8"/>
      <c r="AF1247" s="8"/>
      <c r="AG1247" s="8"/>
      <c r="AH1247" s="9"/>
      <c r="AI1247" s="8"/>
      <c r="AJ1247" s="13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7"/>
      <c r="BL1247" s="7"/>
      <c r="BM1247" s="7"/>
      <c r="BN1247" s="7"/>
      <c r="BO1247" s="7"/>
      <c r="BP1247" s="7"/>
      <c r="BQ1247" s="7"/>
      <c r="BR1247" s="7"/>
      <c r="BT1247" s="8"/>
      <c r="BV1247" s="7"/>
      <c r="BW1247" s="7"/>
      <c r="BX1247" s="7"/>
      <c r="BY1247" s="7"/>
      <c r="BZ1247" s="7"/>
      <c r="CA1247" s="7"/>
    </row>
    <row r="1248" spans="1:79" x14ac:dyDescent="0.3">
      <c r="A1248" s="1" t="s">
        <v>3246</v>
      </c>
      <c r="B1248" s="1"/>
      <c r="C1248" s="1" t="s">
        <v>1878</v>
      </c>
      <c r="D1248" s="1"/>
      <c r="E1248" s="1"/>
      <c r="F1248" s="1"/>
      <c r="G1248" s="1"/>
      <c r="H1248" s="1">
        <v>26476.65</v>
      </c>
      <c r="I1248" s="1">
        <v>1.03</v>
      </c>
      <c r="J1248" s="12">
        <v>1951.08</v>
      </c>
      <c r="K1248" s="5">
        <v>1723.53</v>
      </c>
      <c r="L1248" s="5">
        <v>4629.63</v>
      </c>
      <c r="M1248" s="13">
        <f t="shared" si="56"/>
        <v>1.0319691401389219E-2</v>
      </c>
      <c r="N1248" s="13">
        <f t="shared" si="57"/>
        <v>1.3990520538832429E-2</v>
      </c>
      <c r="O1248" s="13">
        <f t="shared" si="57"/>
        <v>1.1960121186500361E-2</v>
      </c>
      <c r="P1248" s="13">
        <f t="shared" si="57"/>
        <v>-9.7747110899123468E-3</v>
      </c>
      <c r="Q1248" s="7"/>
      <c r="R1248" s="8"/>
      <c r="S1248" s="8"/>
      <c r="T1248" s="8"/>
      <c r="U1248" s="8"/>
      <c r="V1248" s="13"/>
      <c r="W1248" s="14"/>
      <c r="X1248" s="1"/>
      <c r="Y1248" s="1"/>
      <c r="Z1248" s="1"/>
      <c r="AA1248" s="1"/>
      <c r="AB1248" s="1"/>
      <c r="AC1248" s="1"/>
      <c r="AD1248" s="8"/>
      <c r="AE1248" s="8"/>
      <c r="AF1248" s="8"/>
      <c r="AG1248" s="8"/>
      <c r="AH1248" s="9"/>
      <c r="AI1248" s="8"/>
      <c r="AJ1248" s="13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7"/>
      <c r="BL1248" s="7"/>
      <c r="BM1248" s="7"/>
      <c r="BN1248" s="7"/>
      <c r="BO1248" s="7"/>
      <c r="BP1248" s="7"/>
      <c r="BQ1248" s="7"/>
      <c r="BR1248" s="7"/>
      <c r="BT1248" s="8"/>
      <c r="BV1248" s="7"/>
      <c r="BW1248" s="7"/>
      <c r="BX1248" s="7"/>
      <c r="BY1248" s="7"/>
      <c r="BZ1248" s="7"/>
      <c r="CA1248" s="7"/>
    </row>
    <row r="1249" spans="1:79" x14ac:dyDescent="0.3">
      <c r="A1249" s="1" t="s">
        <v>3247</v>
      </c>
      <c r="B1249" s="1"/>
      <c r="C1249" s="1" t="s">
        <v>1878</v>
      </c>
      <c r="D1249" s="1"/>
      <c r="E1249" s="1"/>
      <c r="F1249" s="1"/>
      <c r="G1249" s="1"/>
      <c r="H1249" s="1">
        <v>26363.24</v>
      </c>
      <c r="I1249" s="1">
        <v>-0.43</v>
      </c>
      <c r="J1249" s="12">
        <v>1944.02</v>
      </c>
      <c r="K1249" s="5">
        <v>1719.78</v>
      </c>
      <c r="L1249" s="5">
        <v>4603.01</v>
      </c>
      <c r="M1249" s="13">
        <f t="shared" si="56"/>
        <v>-4.2833968798923205E-3</v>
      </c>
      <c r="N1249" s="13">
        <f t="shared" si="57"/>
        <v>-3.618508723373659E-3</v>
      </c>
      <c r="O1249" s="13">
        <f t="shared" si="57"/>
        <v>-2.1757671755060493E-3</v>
      </c>
      <c r="P1249" s="13">
        <f t="shared" si="57"/>
        <v>-5.7499195400063652E-3</v>
      </c>
      <c r="Q1249" s="7"/>
      <c r="R1249" s="8"/>
      <c r="S1249" s="8"/>
      <c r="T1249" s="8"/>
      <c r="U1249" s="8"/>
      <c r="V1249" s="13"/>
      <c r="W1249" s="14"/>
      <c r="X1249" s="1"/>
      <c r="Y1249" s="1"/>
      <c r="Z1249" s="1"/>
      <c r="AA1249" s="1"/>
      <c r="AB1249" s="1"/>
      <c r="AC1249" s="1"/>
      <c r="AD1249" s="8"/>
      <c r="AE1249" s="8"/>
      <c r="AF1249" s="8"/>
      <c r="AG1249" s="8"/>
      <c r="AH1249" s="9"/>
      <c r="AI1249" s="8"/>
      <c r="AJ1249" s="13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7"/>
      <c r="BL1249" s="7"/>
      <c r="BM1249" s="7"/>
      <c r="BN1249" s="7"/>
      <c r="BO1249" s="7"/>
      <c r="BP1249" s="7"/>
      <c r="BQ1249" s="7"/>
      <c r="BR1249" s="7"/>
      <c r="BT1249" s="8"/>
      <c r="BV1249" s="7"/>
      <c r="BW1249" s="7"/>
      <c r="BX1249" s="7"/>
      <c r="BY1249" s="7"/>
      <c r="BZ1249" s="7"/>
      <c r="CA1249" s="7"/>
    </row>
    <row r="1250" spans="1:79" x14ac:dyDescent="0.3">
      <c r="A1250" s="1" t="s">
        <v>3248</v>
      </c>
      <c r="B1250" s="1"/>
      <c r="C1250" s="1" t="s">
        <v>1878</v>
      </c>
      <c r="D1250" s="1"/>
      <c r="E1250" s="1"/>
      <c r="F1250" s="1"/>
      <c r="G1250" s="1"/>
      <c r="H1250" s="1">
        <v>26201.46</v>
      </c>
      <c r="I1250" s="1">
        <v>-0.61</v>
      </c>
      <c r="J1250" s="12">
        <v>1928.87</v>
      </c>
      <c r="K1250" s="5">
        <v>1706.5</v>
      </c>
      <c r="L1250" s="5">
        <v>4603.4799999999996</v>
      </c>
      <c r="M1250" s="13">
        <f t="shared" si="56"/>
        <v>-6.1365750188521195E-3</v>
      </c>
      <c r="N1250" s="13">
        <f t="shared" si="57"/>
        <v>-7.7931297003117628E-3</v>
      </c>
      <c r="O1250" s="13">
        <f t="shared" si="57"/>
        <v>-7.7219179197338672E-3</v>
      </c>
      <c r="P1250" s="13">
        <f t="shared" si="57"/>
        <v>1.0210709948466068E-4</v>
      </c>
      <c r="Q1250" s="7"/>
      <c r="R1250" s="8"/>
      <c r="S1250" s="8"/>
      <c r="T1250" s="8"/>
      <c r="U1250" s="8"/>
      <c r="V1250" s="13"/>
      <c r="W1250" s="14"/>
      <c r="X1250" s="1"/>
      <c r="Y1250" s="1"/>
      <c r="Z1250" s="1"/>
      <c r="AA1250" s="1"/>
      <c r="AB1250" s="1"/>
      <c r="AC1250" s="1"/>
      <c r="AD1250" s="8"/>
      <c r="AE1250" s="8"/>
      <c r="AF1250" s="8"/>
      <c r="AG1250" s="8"/>
      <c r="AH1250" s="9"/>
      <c r="AI1250" s="8"/>
      <c r="AJ1250" s="13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7"/>
      <c r="BL1250" s="7"/>
      <c r="BM1250" s="7"/>
      <c r="BN1250" s="7"/>
      <c r="BO1250" s="7"/>
      <c r="BP1250" s="7"/>
      <c r="BQ1250" s="7"/>
      <c r="BR1250" s="7"/>
      <c r="BT1250" s="8"/>
      <c r="BV1250" s="7"/>
      <c r="BW1250" s="7"/>
      <c r="BX1250" s="7"/>
      <c r="BY1250" s="7"/>
      <c r="BZ1250" s="7"/>
      <c r="CA1250" s="7"/>
    </row>
    <row r="1251" spans="1:79" x14ac:dyDescent="0.3">
      <c r="A1251" s="1" t="s">
        <v>3249</v>
      </c>
      <c r="B1251" s="1"/>
      <c r="C1251" s="1" t="s">
        <v>1878</v>
      </c>
      <c r="D1251" s="1"/>
      <c r="E1251" s="1"/>
      <c r="F1251" s="1"/>
      <c r="G1251" s="1"/>
      <c r="H1251" s="1">
        <v>26048.99</v>
      </c>
      <c r="I1251" s="1">
        <v>-0.57999999999999996</v>
      </c>
      <c r="J1251" s="12">
        <v>1909.04</v>
      </c>
      <c r="K1251" s="5">
        <v>1713.97</v>
      </c>
      <c r="L1251" s="5">
        <v>4606.9799999999996</v>
      </c>
      <c r="M1251" s="13">
        <f t="shared" si="56"/>
        <v>-5.8191413760911859E-3</v>
      </c>
      <c r="N1251" s="13">
        <f t="shared" si="57"/>
        <v>-1.0280630628295317E-2</v>
      </c>
      <c r="O1251" s="13">
        <f t="shared" si="57"/>
        <v>4.37738060357451E-3</v>
      </c>
      <c r="P1251" s="13">
        <f t="shared" si="57"/>
        <v>7.6029438598634869E-4</v>
      </c>
      <c r="Q1251" s="7"/>
      <c r="R1251" s="8"/>
      <c r="S1251" s="8"/>
      <c r="T1251" s="8"/>
      <c r="U1251" s="8"/>
      <c r="V1251" s="13"/>
      <c r="W1251" s="14"/>
      <c r="X1251" s="1"/>
      <c r="Y1251" s="1"/>
      <c r="Z1251" s="1"/>
      <c r="AA1251" s="1"/>
      <c r="AB1251" s="1"/>
      <c r="AC1251" s="1"/>
      <c r="AD1251" s="8"/>
      <c r="AE1251" s="8"/>
      <c r="AF1251" s="8"/>
      <c r="AG1251" s="8"/>
      <c r="AH1251" s="9"/>
      <c r="AI1251" s="8"/>
      <c r="AJ1251" s="13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7"/>
      <c r="BL1251" s="7"/>
      <c r="BM1251" s="7"/>
      <c r="BN1251" s="7"/>
      <c r="BO1251" s="7"/>
      <c r="BP1251" s="7"/>
      <c r="BQ1251" s="7"/>
      <c r="BR1251" s="7"/>
      <c r="BT1251" s="8"/>
      <c r="BV1251" s="7"/>
      <c r="BW1251" s="7"/>
      <c r="BX1251" s="7"/>
      <c r="BY1251" s="7"/>
      <c r="BZ1251" s="7"/>
      <c r="CA1251" s="7"/>
    </row>
    <row r="1252" spans="1:79" x14ac:dyDescent="0.3">
      <c r="A1252" s="1" t="s">
        <v>3250</v>
      </c>
      <c r="B1252" s="1"/>
      <c r="C1252" s="1" t="s">
        <v>1878</v>
      </c>
      <c r="D1252" s="1"/>
      <c r="E1252" s="1"/>
      <c r="F1252" s="1"/>
      <c r="G1252" s="1"/>
      <c r="H1252" s="1">
        <v>26152.41</v>
      </c>
      <c r="I1252" s="1">
        <v>0.4</v>
      </c>
      <c r="J1252" s="12">
        <v>1918.52</v>
      </c>
      <c r="K1252" s="5">
        <v>1717.84</v>
      </c>
      <c r="L1252" s="5">
        <v>4660.82</v>
      </c>
      <c r="M1252" s="13">
        <f t="shared" si="56"/>
        <v>3.9702115129991444E-3</v>
      </c>
      <c r="N1252" s="13">
        <f t="shared" si="57"/>
        <v>4.9658467082931423E-3</v>
      </c>
      <c r="O1252" s="13">
        <f t="shared" si="57"/>
        <v>2.2579158328324134E-3</v>
      </c>
      <c r="P1252" s="13">
        <f t="shared" si="57"/>
        <v>1.1686614658626748E-2</v>
      </c>
      <c r="Q1252" s="7"/>
      <c r="R1252" s="8"/>
      <c r="S1252" s="8"/>
      <c r="T1252" s="8"/>
      <c r="U1252" s="8"/>
      <c r="V1252" s="13"/>
      <c r="W1252" s="14"/>
      <c r="X1252" s="1"/>
      <c r="Y1252" s="1"/>
      <c r="Z1252" s="1"/>
      <c r="AA1252" s="1"/>
      <c r="AB1252" s="1"/>
      <c r="AC1252" s="1"/>
      <c r="AD1252" s="8"/>
      <c r="AE1252" s="8"/>
      <c r="AF1252" s="8"/>
      <c r="AG1252" s="8"/>
      <c r="AH1252" s="9"/>
      <c r="AI1252" s="8"/>
      <c r="AJ1252" s="13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7"/>
      <c r="BL1252" s="7"/>
      <c r="BM1252" s="7"/>
      <c r="BN1252" s="7"/>
      <c r="BO1252" s="7"/>
      <c r="BP1252" s="7"/>
      <c r="BQ1252" s="7"/>
      <c r="BR1252" s="7"/>
      <c r="BT1252" s="8"/>
      <c r="BV1252" s="7"/>
      <c r="BW1252" s="7"/>
      <c r="BX1252" s="7"/>
      <c r="BY1252" s="7"/>
      <c r="BZ1252" s="7"/>
      <c r="CA1252" s="7"/>
    </row>
    <row r="1253" spans="1:79" x14ac:dyDescent="0.3">
      <c r="A1253" s="1" t="s">
        <v>3251</v>
      </c>
      <c r="B1253" s="1"/>
      <c r="C1253" s="1" t="s">
        <v>1878</v>
      </c>
      <c r="D1253" s="1"/>
      <c r="E1253" s="1"/>
      <c r="F1253" s="1"/>
      <c r="G1253" s="1"/>
      <c r="H1253" s="1">
        <v>26203.01</v>
      </c>
      <c r="I1253" s="1">
        <v>0.19</v>
      </c>
      <c r="J1253" s="12">
        <v>1922.01</v>
      </c>
      <c r="K1253" s="5">
        <v>1717.65</v>
      </c>
      <c r="L1253" s="5">
        <v>4663.25</v>
      </c>
      <c r="M1253" s="13">
        <f t="shared" si="56"/>
        <v>1.9348121263011997E-3</v>
      </c>
      <c r="N1253" s="13">
        <f t="shared" si="57"/>
        <v>1.8191105643934335E-3</v>
      </c>
      <c r="O1253" s="13">
        <f t="shared" si="57"/>
        <v>-1.1060401434348499E-4</v>
      </c>
      <c r="P1253" s="13">
        <f t="shared" si="57"/>
        <v>5.2136748469155947E-4</v>
      </c>
      <c r="Q1253" s="7"/>
      <c r="R1253" s="8"/>
      <c r="S1253" s="8"/>
      <c r="T1253" s="8"/>
      <c r="U1253" s="8"/>
      <c r="V1253" s="13"/>
      <c r="W1253" s="14"/>
      <c r="X1253" s="1"/>
      <c r="Y1253" s="1"/>
      <c r="Z1253" s="1"/>
      <c r="AA1253" s="1"/>
      <c r="AB1253" s="1"/>
      <c r="AC1253" s="1"/>
      <c r="AD1253" s="8"/>
      <c r="AE1253" s="8"/>
      <c r="AF1253" s="8"/>
      <c r="AG1253" s="8"/>
      <c r="AH1253" s="9"/>
      <c r="AI1253" s="8"/>
      <c r="AJ1253" s="13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7"/>
      <c r="BL1253" s="7"/>
      <c r="BM1253" s="7"/>
      <c r="BN1253" s="7"/>
      <c r="BO1253" s="7"/>
      <c r="BP1253" s="7"/>
      <c r="BQ1253" s="7"/>
      <c r="BR1253" s="7"/>
      <c r="BT1253" s="8"/>
      <c r="BV1253" s="7"/>
      <c r="BW1253" s="7"/>
      <c r="BX1253" s="7"/>
      <c r="BY1253" s="7"/>
      <c r="BZ1253" s="7"/>
      <c r="CA1253" s="7"/>
    </row>
    <row r="1254" spans="1:79" x14ac:dyDescent="0.3">
      <c r="A1254" s="1" t="s">
        <v>3252</v>
      </c>
      <c r="B1254" s="1"/>
      <c r="C1254" s="1" t="s">
        <v>1878</v>
      </c>
      <c r="D1254" s="1"/>
      <c r="E1254" s="1"/>
      <c r="F1254" s="1"/>
      <c r="G1254" s="1"/>
      <c r="H1254" s="1">
        <v>26060.85</v>
      </c>
      <c r="I1254" s="1">
        <v>-0.54</v>
      </c>
      <c r="J1254" s="12">
        <v>1912.02</v>
      </c>
      <c r="K1254" s="5">
        <v>1697.9</v>
      </c>
      <c r="L1254" s="5">
        <v>4624.3900000000003</v>
      </c>
      <c r="M1254" s="13">
        <f t="shared" si="56"/>
        <v>-5.4253309066401023E-3</v>
      </c>
      <c r="N1254" s="13">
        <f t="shared" si="57"/>
        <v>-5.1976836749028088E-3</v>
      </c>
      <c r="O1254" s="13">
        <f t="shared" si="57"/>
        <v>-1.149826798241782E-2</v>
      </c>
      <c r="P1254" s="13">
        <f t="shared" si="57"/>
        <v>-8.3332439822011439E-3</v>
      </c>
      <c r="Q1254" s="7"/>
      <c r="R1254" s="8"/>
      <c r="S1254" s="8"/>
      <c r="T1254" s="8"/>
      <c r="U1254" s="8"/>
      <c r="V1254" s="13"/>
      <c r="W1254" s="14"/>
      <c r="X1254" s="1"/>
      <c r="Y1254" s="1"/>
      <c r="Z1254" s="1"/>
      <c r="AA1254" s="1"/>
      <c r="AB1254" s="1"/>
      <c r="AC1254" s="1"/>
      <c r="AD1254" s="8"/>
      <c r="AE1254" s="8"/>
      <c r="AF1254" s="8"/>
      <c r="AG1254" s="8"/>
      <c r="AH1254" s="9"/>
      <c r="AI1254" s="8"/>
      <c r="AJ1254" s="13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7"/>
      <c r="BL1254" s="7"/>
      <c r="BM1254" s="7"/>
      <c r="BN1254" s="7"/>
      <c r="BO1254" s="7"/>
      <c r="BP1254" s="7"/>
      <c r="BQ1254" s="7"/>
      <c r="BR1254" s="7"/>
      <c r="BT1254" s="8"/>
      <c r="BV1254" s="7"/>
      <c r="BW1254" s="7"/>
      <c r="BX1254" s="7"/>
      <c r="BY1254" s="7"/>
      <c r="BZ1254" s="7"/>
      <c r="CA1254" s="7"/>
    </row>
    <row r="1255" spans="1:79" x14ac:dyDescent="0.3">
      <c r="A1255" s="1" t="s">
        <v>3253</v>
      </c>
      <c r="B1255" s="1"/>
      <c r="C1255" s="1" t="s">
        <v>1878</v>
      </c>
      <c r="D1255" s="1"/>
      <c r="E1255" s="1"/>
      <c r="F1255" s="1"/>
      <c r="G1255" s="1"/>
      <c r="H1255" s="1">
        <v>26470.99</v>
      </c>
      <c r="I1255" s="1">
        <v>1.57</v>
      </c>
      <c r="J1255" s="12">
        <v>1947.8</v>
      </c>
      <c r="K1255" s="5">
        <v>1720.98</v>
      </c>
      <c r="L1255" s="5">
        <v>4686.7299999999996</v>
      </c>
      <c r="M1255" s="13">
        <f t="shared" si="56"/>
        <v>1.573778291959016E-2</v>
      </c>
      <c r="N1255" s="13">
        <f t="shared" si="57"/>
        <v>1.8713193376638237E-2</v>
      </c>
      <c r="O1255" s="13">
        <f t="shared" si="57"/>
        <v>1.3593262265151118E-2</v>
      </c>
      <c r="P1255" s="13">
        <f t="shared" si="57"/>
        <v>1.3480696913538592E-2</v>
      </c>
      <c r="Q1255" s="7"/>
      <c r="R1255" s="8"/>
      <c r="S1255" s="8"/>
      <c r="T1255" s="8"/>
      <c r="U1255" s="8"/>
      <c r="V1255" s="13"/>
      <c r="W1255" s="14"/>
      <c r="X1255" s="1"/>
      <c r="Y1255" s="1"/>
      <c r="Z1255" s="1"/>
      <c r="AA1255" s="1"/>
      <c r="AB1255" s="1"/>
      <c r="AC1255" s="1"/>
      <c r="AD1255" s="8"/>
      <c r="AE1255" s="8"/>
      <c r="AF1255" s="8"/>
      <c r="AG1255" s="8"/>
      <c r="AH1255" s="9"/>
      <c r="AI1255" s="8"/>
      <c r="AJ1255" s="13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7"/>
      <c r="BL1255" s="7"/>
      <c r="BM1255" s="7"/>
      <c r="BN1255" s="7"/>
      <c r="BO1255" s="7"/>
      <c r="BP1255" s="7"/>
      <c r="BQ1255" s="7"/>
      <c r="BR1255" s="7"/>
      <c r="BT1255" s="8"/>
      <c r="BV1255" s="7"/>
      <c r="BW1255" s="7"/>
      <c r="BX1255" s="7"/>
      <c r="BY1255" s="7"/>
      <c r="BZ1255" s="7"/>
      <c r="CA1255" s="7"/>
    </row>
    <row r="1256" spans="1:79" x14ac:dyDescent="0.3">
      <c r="A1256" s="1" t="s">
        <v>3254</v>
      </c>
      <c r="B1256" s="1"/>
      <c r="C1256" s="1" t="s">
        <v>1878</v>
      </c>
      <c r="D1256" s="1"/>
      <c r="E1256" s="1"/>
      <c r="F1256" s="1"/>
      <c r="G1256" s="1"/>
      <c r="H1256" s="1">
        <v>26576.86</v>
      </c>
      <c r="I1256" s="1">
        <v>0.4</v>
      </c>
      <c r="J1256" s="12">
        <v>1956.88</v>
      </c>
      <c r="K1256" s="5">
        <v>1723.26</v>
      </c>
      <c r="L1256" s="5">
        <v>4695.1899999999996</v>
      </c>
      <c r="M1256" s="13">
        <f t="shared" si="56"/>
        <v>3.999472630226375E-3</v>
      </c>
      <c r="N1256" s="13">
        <f t="shared" si="57"/>
        <v>4.6616695759318372E-3</v>
      </c>
      <c r="O1256" s="13">
        <f t="shared" si="57"/>
        <v>1.3248265523131408E-3</v>
      </c>
      <c r="P1256" s="13">
        <f t="shared" si="57"/>
        <v>1.8050965171878541E-3</v>
      </c>
      <c r="Q1256" s="7"/>
      <c r="R1256" s="8"/>
      <c r="S1256" s="8"/>
      <c r="T1256" s="8"/>
      <c r="U1256" s="8"/>
      <c r="V1256" s="13"/>
      <c r="W1256" s="14"/>
      <c r="X1256" s="1"/>
      <c r="Y1256" s="1"/>
      <c r="Z1256" s="1"/>
      <c r="AA1256" s="1"/>
      <c r="AB1256" s="1"/>
      <c r="AC1256" s="1"/>
      <c r="AD1256" s="8"/>
      <c r="AE1256" s="8"/>
      <c r="AF1256" s="8"/>
      <c r="AG1256" s="8"/>
      <c r="AH1256" s="9"/>
      <c r="AI1256" s="8"/>
      <c r="AJ1256" s="13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7"/>
      <c r="BL1256" s="7"/>
      <c r="BM1256" s="7"/>
      <c r="BN1256" s="7"/>
      <c r="BO1256" s="7"/>
      <c r="BP1256" s="7"/>
      <c r="BQ1256" s="7"/>
      <c r="BR1256" s="7"/>
      <c r="BT1256" s="8"/>
      <c r="BV1256" s="7"/>
      <c r="BW1256" s="7"/>
      <c r="BX1256" s="7"/>
      <c r="BY1256" s="7"/>
      <c r="BZ1256" s="7"/>
      <c r="CA1256" s="7"/>
    </row>
    <row r="1257" spans="1:79" x14ac:dyDescent="0.3">
      <c r="A1257" s="1" t="s">
        <v>3255</v>
      </c>
      <c r="B1257" s="1"/>
      <c r="C1257" s="1" t="s">
        <v>1878</v>
      </c>
      <c r="D1257" s="1"/>
      <c r="E1257" s="1"/>
      <c r="F1257" s="1"/>
      <c r="G1257" s="1"/>
      <c r="H1257" s="1">
        <v>26636.19</v>
      </c>
      <c r="I1257" s="1">
        <v>0.22</v>
      </c>
      <c r="J1257" s="12">
        <v>1960.57</v>
      </c>
      <c r="K1257" s="5">
        <v>1730.1</v>
      </c>
      <c r="L1257" s="5">
        <v>4738.62</v>
      </c>
      <c r="M1257" s="13">
        <f t="shared" si="56"/>
        <v>2.2323931420038523E-3</v>
      </c>
      <c r="N1257" s="13">
        <f t="shared" si="57"/>
        <v>1.8856547156698156E-3</v>
      </c>
      <c r="O1257" s="13">
        <f t="shared" si="57"/>
        <v>3.9692211273980593E-3</v>
      </c>
      <c r="P1257" s="13">
        <f t="shared" si="57"/>
        <v>9.249891910657615E-3</v>
      </c>
      <c r="Q1257" s="7"/>
      <c r="R1257" s="8"/>
      <c r="S1257" s="8"/>
      <c r="T1257" s="8"/>
      <c r="U1257" s="8"/>
      <c r="V1257" s="13"/>
      <c r="W1257" s="14"/>
      <c r="X1257" s="1"/>
      <c r="Y1257" s="1"/>
      <c r="Z1257" s="1"/>
      <c r="AA1257" s="1"/>
      <c r="AB1257" s="1"/>
      <c r="AC1257" s="1"/>
      <c r="AD1257" s="8"/>
      <c r="AE1257" s="8"/>
      <c r="AF1257" s="8"/>
      <c r="AG1257" s="8"/>
      <c r="AH1257" s="9"/>
      <c r="AI1257" s="8"/>
      <c r="AJ1257" s="13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7"/>
      <c r="BL1257" s="7"/>
      <c r="BM1257" s="7"/>
      <c r="BN1257" s="7"/>
      <c r="BO1257" s="7"/>
      <c r="BP1257" s="7"/>
      <c r="BQ1257" s="7"/>
      <c r="BR1257" s="7"/>
      <c r="BT1257" s="8"/>
      <c r="BV1257" s="7"/>
      <c r="BW1257" s="7"/>
      <c r="BX1257" s="7"/>
      <c r="BY1257" s="7"/>
      <c r="BZ1257" s="7"/>
      <c r="CA1257" s="7"/>
    </row>
    <row r="1258" spans="1:79" x14ac:dyDescent="0.3">
      <c r="A1258" s="1" t="s">
        <v>3256</v>
      </c>
      <c r="B1258" s="1"/>
      <c r="C1258" s="1" t="s">
        <v>1878</v>
      </c>
      <c r="D1258" s="1"/>
      <c r="E1258" s="1"/>
      <c r="F1258" s="1"/>
      <c r="G1258" s="1"/>
      <c r="H1258" s="1">
        <v>26709.54</v>
      </c>
      <c r="I1258" s="1">
        <v>0.28000000000000003</v>
      </c>
      <c r="J1258" s="12">
        <v>1966.69</v>
      </c>
      <c r="K1258" s="5">
        <v>1731.57</v>
      </c>
      <c r="L1258" s="5">
        <v>4756.1499999999996</v>
      </c>
      <c r="M1258" s="13">
        <f t="shared" si="56"/>
        <v>2.7537722174231227E-3</v>
      </c>
      <c r="N1258" s="13">
        <f t="shared" si="57"/>
        <v>3.1215411844516261E-3</v>
      </c>
      <c r="O1258" s="13">
        <f t="shared" si="57"/>
        <v>8.496618692561686E-4</v>
      </c>
      <c r="P1258" s="13">
        <f t="shared" si="57"/>
        <v>3.699389273670306E-3</v>
      </c>
      <c r="Q1258" s="7"/>
      <c r="R1258" s="8"/>
      <c r="S1258" s="8"/>
      <c r="T1258" s="8"/>
      <c r="U1258" s="8"/>
      <c r="V1258" s="13"/>
      <c r="W1258" s="14"/>
      <c r="X1258" s="1"/>
      <c r="Y1258" s="1"/>
      <c r="Z1258" s="1"/>
      <c r="AA1258" s="1"/>
      <c r="AB1258" s="1"/>
      <c r="AC1258" s="1"/>
      <c r="AD1258" s="8"/>
      <c r="AE1258" s="8"/>
      <c r="AF1258" s="8"/>
      <c r="AG1258" s="8"/>
      <c r="AH1258" s="9"/>
      <c r="AI1258" s="8"/>
      <c r="AJ1258" s="13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7"/>
      <c r="BL1258" s="7"/>
      <c r="BM1258" s="7"/>
      <c r="BN1258" s="7"/>
      <c r="BO1258" s="7"/>
      <c r="BP1258" s="7"/>
      <c r="BQ1258" s="7"/>
      <c r="BR1258" s="7"/>
      <c r="BT1258" s="8"/>
      <c r="BV1258" s="7"/>
      <c r="BW1258" s="7"/>
      <c r="BX1258" s="7"/>
      <c r="BY1258" s="7"/>
      <c r="BZ1258" s="7"/>
      <c r="CA1258" s="7"/>
    </row>
    <row r="1259" spans="1:79" x14ac:dyDescent="0.3">
      <c r="A1259" s="1" t="s">
        <v>3257</v>
      </c>
      <c r="B1259" s="1"/>
      <c r="C1259" s="1" t="s">
        <v>1878</v>
      </c>
      <c r="D1259" s="1"/>
      <c r="E1259" s="1"/>
      <c r="F1259" s="1"/>
      <c r="G1259" s="1"/>
      <c r="H1259" s="1">
        <v>26567.4</v>
      </c>
      <c r="I1259" s="1">
        <v>-0.53</v>
      </c>
      <c r="J1259" s="12">
        <v>1954.8</v>
      </c>
      <c r="K1259" s="5">
        <v>1722.59</v>
      </c>
      <c r="L1259" s="5">
        <v>4740.1000000000004</v>
      </c>
      <c r="M1259" s="13">
        <f t="shared" si="56"/>
        <v>-5.3216940463969298E-3</v>
      </c>
      <c r="N1259" s="13">
        <f t="shared" si="57"/>
        <v>-6.0456909833274119E-3</v>
      </c>
      <c r="O1259" s="13">
        <f t="shared" si="57"/>
        <v>-5.1860450342752218E-3</v>
      </c>
      <c r="P1259" s="13">
        <f t="shared" si="57"/>
        <v>-3.3745781777276829E-3</v>
      </c>
      <c r="Q1259" s="7"/>
      <c r="R1259" s="8"/>
      <c r="S1259" s="8"/>
      <c r="T1259" s="8"/>
      <c r="U1259" s="8"/>
      <c r="V1259" s="13"/>
      <c r="W1259" s="14"/>
      <c r="X1259" s="1"/>
      <c r="Y1259" s="1"/>
      <c r="Z1259" s="1"/>
      <c r="AA1259" s="1"/>
      <c r="AB1259" s="1"/>
      <c r="AC1259" s="1"/>
      <c r="AD1259" s="8"/>
      <c r="AE1259" s="8"/>
      <c r="AF1259" s="8"/>
      <c r="AG1259" s="8"/>
      <c r="AH1259" s="9"/>
      <c r="AI1259" s="8"/>
      <c r="AJ1259" s="13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7"/>
      <c r="BL1259" s="7"/>
      <c r="BM1259" s="7"/>
      <c r="BN1259" s="7"/>
      <c r="BO1259" s="7"/>
      <c r="BP1259" s="7"/>
      <c r="BQ1259" s="7"/>
      <c r="BR1259" s="7"/>
      <c r="BT1259" s="8"/>
      <c r="BV1259" s="7"/>
      <c r="BW1259" s="7"/>
      <c r="BX1259" s="7"/>
      <c r="BY1259" s="7"/>
      <c r="BZ1259" s="7"/>
      <c r="CA1259" s="7"/>
    </row>
    <row r="1260" spans="1:79" x14ac:dyDescent="0.3">
      <c r="A1260" s="1" t="s">
        <v>3258</v>
      </c>
      <c r="B1260" s="1"/>
      <c r="C1260" s="1" t="s">
        <v>1878</v>
      </c>
      <c r="D1260" s="1"/>
      <c r="E1260" s="1"/>
      <c r="F1260" s="1"/>
      <c r="G1260" s="1"/>
      <c r="H1260" s="1">
        <v>26052.61</v>
      </c>
      <c r="I1260" s="1">
        <v>-1.94</v>
      </c>
      <c r="J1260" s="12">
        <v>1910.33</v>
      </c>
      <c r="K1260" s="5">
        <v>1701.07</v>
      </c>
      <c r="L1260" s="5">
        <v>4674.7299999999996</v>
      </c>
      <c r="M1260" s="13">
        <f t="shared" si="56"/>
        <v>-1.9376754970377275E-2</v>
      </c>
      <c r="N1260" s="13">
        <f t="shared" si="57"/>
        <v>-2.2749130345815494E-2</v>
      </c>
      <c r="O1260" s="13">
        <f t="shared" si="57"/>
        <v>-1.2492816050249878E-2</v>
      </c>
      <c r="P1260" s="13">
        <f t="shared" si="57"/>
        <v>-1.3790848294339964E-2</v>
      </c>
      <c r="Q1260" s="7"/>
      <c r="R1260" s="8"/>
      <c r="S1260" s="8"/>
      <c r="T1260" s="8"/>
      <c r="U1260" s="8"/>
      <c r="V1260" s="13"/>
      <c r="W1260" s="14"/>
      <c r="X1260" s="1"/>
      <c r="Y1260" s="1"/>
      <c r="Z1260" s="1"/>
      <c r="AA1260" s="1"/>
      <c r="AB1260" s="1"/>
      <c r="AC1260" s="1"/>
      <c r="AD1260" s="8"/>
      <c r="AE1260" s="8"/>
      <c r="AF1260" s="8"/>
      <c r="AG1260" s="8"/>
      <c r="AH1260" s="9"/>
      <c r="AI1260" s="8"/>
      <c r="AJ1260" s="13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7"/>
      <c r="BL1260" s="7"/>
      <c r="BM1260" s="7"/>
      <c r="BN1260" s="7"/>
      <c r="BO1260" s="7"/>
      <c r="BP1260" s="7"/>
      <c r="BQ1260" s="7"/>
      <c r="BR1260" s="7"/>
      <c r="BT1260" s="8"/>
      <c r="BV1260" s="7"/>
      <c r="BW1260" s="7"/>
      <c r="BX1260" s="7"/>
      <c r="BY1260" s="7"/>
      <c r="BZ1260" s="7"/>
      <c r="CA1260" s="7"/>
    </row>
    <row r="1261" spans="1:79" x14ac:dyDescent="0.3">
      <c r="A1261" s="1" t="s">
        <v>3259</v>
      </c>
      <c r="B1261" s="1"/>
      <c r="C1261" s="1" t="s">
        <v>1878</v>
      </c>
      <c r="D1261" s="1"/>
      <c r="E1261" s="1"/>
      <c r="F1261" s="1"/>
      <c r="G1261" s="1"/>
      <c r="H1261" s="1">
        <v>25886.84</v>
      </c>
      <c r="I1261" s="1">
        <v>-0.64</v>
      </c>
      <c r="J1261" s="12">
        <v>1897.29</v>
      </c>
      <c r="K1261" s="5">
        <v>1699.27</v>
      </c>
      <c r="L1261" s="5">
        <v>4679.62</v>
      </c>
      <c r="M1261" s="13">
        <f t="shared" si="56"/>
        <v>-6.3628941591649113E-3</v>
      </c>
      <c r="N1261" s="13">
        <f t="shared" si="57"/>
        <v>-6.8260457617269621E-3</v>
      </c>
      <c r="O1261" s="13">
        <f t="shared" si="57"/>
        <v>-1.0581575126243914E-3</v>
      </c>
      <c r="P1261" s="13">
        <f t="shared" si="57"/>
        <v>1.0460497183795159E-3</v>
      </c>
      <c r="Q1261" s="7"/>
      <c r="R1261" s="8"/>
      <c r="S1261" s="8"/>
      <c r="T1261" s="8"/>
      <c r="U1261" s="8"/>
      <c r="V1261" s="13"/>
      <c r="W1261" s="14"/>
      <c r="X1261" s="1"/>
      <c r="Y1261" s="1"/>
      <c r="Z1261" s="1"/>
      <c r="AA1261" s="1"/>
      <c r="AB1261" s="1"/>
      <c r="AC1261" s="1"/>
      <c r="AD1261" s="8"/>
      <c r="AE1261" s="8"/>
      <c r="AF1261" s="8"/>
      <c r="AG1261" s="8"/>
      <c r="AH1261" s="9"/>
      <c r="AI1261" s="8"/>
      <c r="AJ1261" s="13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7"/>
      <c r="BL1261" s="7"/>
      <c r="BM1261" s="7"/>
      <c r="BN1261" s="7"/>
      <c r="BO1261" s="7"/>
      <c r="BP1261" s="7"/>
      <c r="BQ1261" s="7"/>
      <c r="BR1261" s="7"/>
      <c r="BT1261" s="8"/>
      <c r="BV1261" s="7"/>
      <c r="BW1261" s="7"/>
      <c r="BX1261" s="7"/>
      <c r="BY1261" s="7"/>
      <c r="BZ1261" s="7"/>
      <c r="CA1261" s="7"/>
    </row>
    <row r="1262" spans="1:79" x14ac:dyDescent="0.3">
      <c r="A1262" s="1" t="s">
        <v>3260</v>
      </c>
      <c r="B1262" s="1"/>
      <c r="C1262" s="1" t="s">
        <v>1878</v>
      </c>
      <c r="D1262" s="1"/>
      <c r="E1262" s="1"/>
      <c r="F1262" s="1"/>
      <c r="G1262" s="1"/>
      <c r="H1262" s="1">
        <v>25931.41</v>
      </c>
      <c r="I1262" s="1">
        <v>0.17</v>
      </c>
      <c r="J1262" s="12">
        <v>1903.83</v>
      </c>
      <c r="K1262" s="5">
        <v>1697.54</v>
      </c>
      <c r="L1262" s="5">
        <v>4718.59</v>
      </c>
      <c r="M1262" s="13">
        <f t="shared" si="56"/>
        <v>1.7217242428970714E-3</v>
      </c>
      <c r="N1262" s="13">
        <f t="shared" si="57"/>
        <v>3.4470218047846224E-3</v>
      </c>
      <c r="O1262" s="13">
        <f t="shared" si="57"/>
        <v>-1.0180842361720011E-3</v>
      </c>
      <c r="P1262" s="13">
        <f t="shared" si="57"/>
        <v>8.3275992495117634E-3</v>
      </c>
      <c r="Q1262" s="7"/>
      <c r="R1262" s="8"/>
      <c r="S1262" s="8"/>
      <c r="T1262" s="8"/>
      <c r="U1262" s="8"/>
      <c r="V1262" s="13"/>
      <c r="W1262" s="14"/>
      <c r="X1262" s="1"/>
      <c r="Y1262" s="1"/>
      <c r="Z1262" s="1"/>
      <c r="AA1262" s="1"/>
      <c r="AB1262" s="1"/>
      <c r="AC1262" s="1"/>
      <c r="AD1262" s="8"/>
      <c r="AE1262" s="8"/>
      <c r="AF1262" s="8"/>
      <c r="AG1262" s="8"/>
      <c r="AH1262" s="9"/>
      <c r="AI1262" s="8"/>
      <c r="AJ1262" s="13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7"/>
      <c r="BL1262" s="7"/>
      <c r="BM1262" s="7"/>
      <c r="BN1262" s="7"/>
      <c r="BO1262" s="7"/>
      <c r="BP1262" s="7"/>
      <c r="BQ1262" s="7"/>
      <c r="BR1262" s="7"/>
      <c r="BT1262" s="8"/>
      <c r="BV1262" s="7"/>
      <c r="BW1262" s="7"/>
      <c r="BX1262" s="7"/>
      <c r="BY1262" s="7"/>
      <c r="BZ1262" s="7"/>
      <c r="CA1262" s="7"/>
    </row>
    <row r="1263" spans="1:79" x14ac:dyDescent="0.3">
      <c r="A1263" s="1" t="s">
        <v>3261</v>
      </c>
      <c r="B1263" s="1"/>
      <c r="C1263" s="1" t="s">
        <v>1878</v>
      </c>
      <c r="D1263" s="1"/>
      <c r="E1263" s="1"/>
      <c r="F1263" s="1"/>
      <c r="G1263" s="1"/>
      <c r="H1263" s="1">
        <v>25752.76</v>
      </c>
      <c r="I1263" s="1">
        <v>-0.69</v>
      </c>
      <c r="J1263" s="12">
        <v>1889.81</v>
      </c>
      <c r="K1263" s="5">
        <v>1684.09</v>
      </c>
      <c r="L1263" s="5">
        <v>4693.17</v>
      </c>
      <c r="M1263" s="13">
        <f t="shared" si="56"/>
        <v>-6.8893284244860853E-3</v>
      </c>
      <c r="N1263" s="13">
        <f t="shared" si="57"/>
        <v>-7.3641028873375758E-3</v>
      </c>
      <c r="O1263" s="13">
        <f t="shared" si="57"/>
        <v>-7.9232300858890214E-3</v>
      </c>
      <c r="P1263" s="13">
        <f t="shared" si="57"/>
        <v>-5.3872025329601003E-3</v>
      </c>
      <c r="Q1263" s="7"/>
      <c r="R1263" s="8"/>
      <c r="S1263" s="8"/>
      <c r="T1263" s="8"/>
      <c r="U1263" s="8"/>
      <c r="V1263" s="13"/>
      <c r="W1263" s="14"/>
      <c r="X1263" s="1"/>
      <c r="Y1263" s="1"/>
      <c r="Z1263" s="1"/>
      <c r="AA1263" s="1"/>
      <c r="AB1263" s="1"/>
      <c r="AC1263" s="1"/>
      <c r="AD1263" s="8"/>
      <c r="AE1263" s="8"/>
      <c r="AF1263" s="8"/>
      <c r="AG1263" s="8"/>
      <c r="AH1263" s="9"/>
      <c r="AI1263" s="8"/>
      <c r="AJ1263" s="13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7"/>
      <c r="BL1263" s="7"/>
      <c r="BM1263" s="7"/>
      <c r="BN1263" s="7"/>
      <c r="BO1263" s="7"/>
      <c r="BP1263" s="7"/>
      <c r="BQ1263" s="7"/>
      <c r="BR1263" s="7"/>
      <c r="BT1263" s="8"/>
      <c r="BV1263" s="7"/>
      <c r="BW1263" s="7"/>
      <c r="BX1263" s="7"/>
      <c r="BY1263" s="7"/>
      <c r="BZ1263" s="7"/>
      <c r="CA1263" s="7"/>
    </row>
    <row r="1264" spans="1:79" x14ac:dyDescent="0.3">
      <c r="A1264" s="1" t="s">
        <v>3262</v>
      </c>
      <c r="B1264" s="1"/>
      <c r="C1264" s="1" t="s">
        <v>1878</v>
      </c>
      <c r="D1264" s="1"/>
      <c r="E1264" s="1"/>
      <c r="F1264" s="1"/>
      <c r="G1264" s="1"/>
      <c r="H1264" s="1">
        <v>25626.25</v>
      </c>
      <c r="I1264" s="1">
        <v>-0.49</v>
      </c>
      <c r="J1264" s="12">
        <v>1877.82</v>
      </c>
      <c r="K1264" s="5">
        <v>1680.94</v>
      </c>
      <c r="L1264" s="5">
        <v>4653.8100000000004</v>
      </c>
      <c r="M1264" s="13">
        <f t="shared" si="56"/>
        <v>-4.9124831668527769E-3</v>
      </c>
      <c r="N1264" s="13">
        <f t="shared" si="57"/>
        <v>-6.3445531561373558E-3</v>
      </c>
      <c r="O1264" s="13">
        <f t="shared" si="57"/>
        <v>-1.8704463538171678E-3</v>
      </c>
      <c r="P1264" s="13">
        <f t="shared" si="57"/>
        <v>-8.3866555015053024E-3</v>
      </c>
      <c r="Q1264" s="7"/>
      <c r="R1264" s="8"/>
      <c r="S1264" s="8"/>
      <c r="T1264" s="8"/>
      <c r="U1264" s="8"/>
      <c r="V1264" s="13"/>
      <c r="W1264" s="14"/>
      <c r="X1264" s="1"/>
      <c r="Y1264" s="1"/>
      <c r="Z1264" s="1"/>
      <c r="AA1264" s="1"/>
      <c r="AB1264" s="1"/>
      <c r="AC1264" s="1"/>
      <c r="AD1264" s="8"/>
      <c r="AE1264" s="8"/>
      <c r="AF1264" s="8"/>
      <c r="AG1264" s="8"/>
      <c r="AH1264" s="9"/>
      <c r="AI1264" s="8"/>
      <c r="AJ1264" s="13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7"/>
      <c r="BL1264" s="7"/>
      <c r="BM1264" s="7"/>
      <c r="BN1264" s="7"/>
      <c r="BO1264" s="7"/>
      <c r="BP1264" s="7"/>
      <c r="BQ1264" s="7"/>
      <c r="BR1264" s="7"/>
      <c r="BT1264" s="8"/>
      <c r="BV1264" s="7"/>
      <c r="BW1264" s="7"/>
      <c r="BX1264" s="7"/>
      <c r="BY1264" s="7"/>
      <c r="BZ1264" s="7"/>
      <c r="CA1264" s="7"/>
    </row>
    <row r="1265" spans="1:79" x14ac:dyDescent="0.3">
      <c r="A1265" s="1" t="s">
        <v>3263</v>
      </c>
      <c r="B1265" s="1"/>
      <c r="C1265" s="1" t="s">
        <v>1878</v>
      </c>
      <c r="D1265" s="1"/>
      <c r="E1265" s="1"/>
      <c r="F1265" s="1"/>
      <c r="G1265" s="1"/>
      <c r="H1265" s="1">
        <v>25716.82</v>
      </c>
      <c r="I1265" s="1">
        <v>0.35</v>
      </c>
      <c r="J1265" s="12">
        <v>1885.8</v>
      </c>
      <c r="K1265" s="5">
        <v>1690.33</v>
      </c>
      <c r="L1265" s="5">
        <v>4682.79</v>
      </c>
      <c r="M1265" s="13">
        <f t="shared" si="56"/>
        <v>3.534266621140425E-3</v>
      </c>
      <c r="N1265" s="13">
        <f t="shared" si="57"/>
        <v>4.2496085886827295E-3</v>
      </c>
      <c r="O1265" s="13">
        <f t="shared" si="57"/>
        <v>5.5861601246920412E-3</v>
      </c>
      <c r="P1265" s="13">
        <f t="shared" si="57"/>
        <v>6.2271558142681371E-3</v>
      </c>
      <c r="Q1265" s="7"/>
      <c r="R1265" s="8"/>
      <c r="S1265" s="8"/>
      <c r="T1265" s="8"/>
      <c r="U1265" s="8"/>
      <c r="V1265" s="13"/>
      <c r="W1265" s="14"/>
      <c r="X1265" s="1"/>
      <c r="Y1265" s="1"/>
      <c r="Z1265" s="1"/>
      <c r="AA1265" s="1"/>
      <c r="AB1265" s="1"/>
      <c r="AC1265" s="1"/>
      <c r="AD1265" s="8"/>
      <c r="AE1265" s="8"/>
      <c r="AF1265" s="8"/>
      <c r="AG1265" s="8"/>
      <c r="AH1265" s="9"/>
      <c r="AI1265" s="8"/>
      <c r="AJ1265" s="13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7"/>
      <c r="BL1265" s="7"/>
      <c r="BM1265" s="7"/>
      <c r="BN1265" s="7"/>
      <c r="BO1265" s="7"/>
      <c r="BP1265" s="7"/>
      <c r="BQ1265" s="7"/>
      <c r="BR1265" s="7"/>
      <c r="BT1265" s="8"/>
      <c r="BV1265" s="7"/>
      <c r="BW1265" s="7"/>
      <c r="BX1265" s="7"/>
      <c r="BY1265" s="7"/>
      <c r="BZ1265" s="7"/>
      <c r="CA1265" s="7"/>
    </row>
    <row r="1266" spans="1:79" x14ac:dyDescent="0.3">
      <c r="A1266" s="1" t="s">
        <v>3264</v>
      </c>
      <c r="B1266" s="1"/>
      <c r="C1266" s="1" t="s">
        <v>1878</v>
      </c>
      <c r="D1266" s="1"/>
      <c r="E1266" s="1"/>
      <c r="F1266" s="1"/>
      <c r="G1266" s="1"/>
      <c r="H1266" s="1">
        <v>25813.119999999999</v>
      </c>
      <c r="I1266" s="1">
        <v>0.37</v>
      </c>
      <c r="J1266" s="12">
        <v>1890.18</v>
      </c>
      <c r="K1266" s="5">
        <v>1695.62</v>
      </c>
      <c r="L1266" s="5">
        <v>4688.04</v>
      </c>
      <c r="M1266" s="13">
        <f t="shared" si="56"/>
        <v>3.7446309458166738E-3</v>
      </c>
      <c r="N1266" s="13">
        <f t="shared" si="57"/>
        <v>2.3226216990137605E-3</v>
      </c>
      <c r="O1266" s="13">
        <f t="shared" si="57"/>
        <v>3.1295664160253533E-3</v>
      </c>
      <c r="P1266" s="13">
        <f t="shared" si="57"/>
        <v>1.1211265079151822E-3</v>
      </c>
      <c r="Q1266" s="7"/>
      <c r="R1266" s="8"/>
      <c r="S1266" s="8"/>
      <c r="T1266" s="8"/>
      <c r="U1266" s="8"/>
      <c r="V1266" s="13"/>
      <c r="W1266" s="14"/>
      <c r="X1266" s="1"/>
      <c r="Y1266" s="1"/>
      <c r="Z1266" s="1"/>
      <c r="AA1266" s="1"/>
      <c r="AB1266" s="1"/>
      <c r="AC1266" s="1"/>
      <c r="AD1266" s="8"/>
      <c r="AE1266" s="8"/>
      <c r="AF1266" s="8"/>
      <c r="AG1266" s="8"/>
      <c r="AH1266" s="9"/>
      <c r="AI1266" s="8"/>
      <c r="AJ1266" s="13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7"/>
      <c r="BL1266" s="7"/>
      <c r="BM1266" s="7"/>
      <c r="BN1266" s="7"/>
      <c r="BO1266" s="7"/>
      <c r="BP1266" s="7"/>
      <c r="BQ1266" s="7"/>
      <c r="BR1266" s="7"/>
      <c r="BT1266" s="8"/>
      <c r="BV1266" s="7"/>
      <c r="BW1266" s="7"/>
      <c r="BX1266" s="7"/>
      <c r="BY1266" s="7"/>
      <c r="BZ1266" s="7"/>
      <c r="CA1266" s="7"/>
    </row>
    <row r="1267" spans="1:79" x14ac:dyDescent="0.3">
      <c r="A1267" s="1" t="s">
        <v>3265</v>
      </c>
      <c r="B1267" s="1"/>
      <c r="C1267" s="1" t="s">
        <v>1878</v>
      </c>
      <c r="D1267" s="1"/>
      <c r="E1267" s="1"/>
      <c r="F1267" s="1"/>
      <c r="G1267" s="1"/>
      <c r="H1267" s="1">
        <v>25767.07</v>
      </c>
      <c r="I1267" s="1">
        <v>-0.18</v>
      </c>
      <c r="J1267" s="12">
        <v>1890.03</v>
      </c>
      <c r="K1267" s="5">
        <v>1692.97</v>
      </c>
      <c r="L1267" s="5">
        <v>4684.8100000000004</v>
      </c>
      <c r="M1267" s="13">
        <f t="shared" si="56"/>
        <v>-1.7839765204671343E-3</v>
      </c>
      <c r="N1267" s="13">
        <f t="shared" si="57"/>
        <v>-7.9357521505896145E-5</v>
      </c>
      <c r="O1267" s="13">
        <f t="shared" si="57"/>
        <v>-1.5628501669004979E-3</v>
      </c>
      <c r="P1267" s="13">
        <f t="shared" si="57"/>
        <v>-6.8898729533017899E-4</v>
      </c>
      <c r="Q1267" s="7"/>
      <c r="R1267" s="8"/>
      <c r="S1267" s="8"/>
      <c r="T1267" s="8"/>
      <c r="U1267" s="8"/>
      <c r="V1267" s="13"/>
      <c r="W1267" s="14"/>
      <c r="X1267" s="1"/>
      <c r="Y1267" s="1"/>
      <c r="Z1267" s="1"/>
      <c r="AA1267" s="1"/>
      <c r="AB1267" s="1"/>
      <c r="AC1267" s="1"/>
      <c r="AD1267" s="8"/>
      <c r="AE1267" s="8"/>
      <c r="AF1267" s="8"/>
      <c r="AG1267" s="8"/>
      <c r="AH1267" s="9"/>
      <c r="AI1267" s="8"/>
      <c r="AJ1267" s="13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7"/>
      <c r="BL1267" s="7"/>
      <c r="BM1267" s="7"/>
      <c r="BN1267" s="7"/>
      <c r="BO1267" s="7"/>
      <c r="BP1267" s="7"/>
      <c r="BQ1267" s="7"/>
      <c r="BR1267" s="7"/>
      <c r="BT1267" s="8"/>
      <c r="BV1267" s="7"/>
      <c r="BW1267" s="7"/>
      <c r="BX1267" s="7"/>
      <c r="BY1267" s="7"/>
      <c r="BZ1267" s="7"/>
      <c r="CA1267" s="7"/>
    </row>
    <row r="1268" spans="1:79" x14ac:dyDescent="0.3">
      <c r="A1268" s="1" t="s">
        <v>3266</v>
      </c>
      <c r="B1268" s="1"/>
      <c r="C1268" s="1" t="s">
        <v>1878</v>
      </c>
      <c r="D1268" s="1"/>
      <c r="E1268" s="1"/>
      <c r="F1268" s="1"/>
      <c r="G1268" s="1"/>
      <c r="H1268" s="1">
        <v>25792.33</v>
      </c>
      <c r="I1268" s="1">
        <v>0.1</v>
      </c>
      <c r="J1268" s="12">
        <v>1893.39</v>
      </c>
      <c r="K1268" s="5">
        <v>1694.71</v>
      </c>
      <c r="L1268" s="5">
        <v>4720.71</v>
      </c>
      <c r="M1268" s="13">
        <f t="shared" si="56"/>
        <v>9.8032100661815669E-4</v>
      </c>
      <c r="N1268" s="13">
        <f t="shared" si="57"/>
        <v>1.7777495595308057E-3</v>
      </c>
      <c r="O1268" s="13">
        <f t="shared" si="57"/>
        <v>1.0277795826270086E-3</v>
      </c>
      <c r="P1268" s="13">
        <f t="shared" si="57"/>
        <v>7.6630642438006991E-3</v>
      </c>
      <c r="Q1268" s="7"/>
      <c r="R1268" s="8"/>
      <c r="S1268" s="8"/>
      <c r="T1268" s="8"/>
      <c r="U1268" s="8"/>
      <c r="V1268" s="13"/>
      <c r="W1268" s="14"/>
      <c r="X1268" s="1"/>
      <c r="Y1268" s="1"/>
      <c r="Z1268" s="1"/>
      <c r="AA1268" s="1"/>
      <c r="AB1268" s="1"/>
      <c r="AC1268" s="1"/>
      <c r="AD1268" s="8"/>
      <c r="AE1268" s="8"/>
      <c r="AF1268" s="8"/>
      <c r="AG1268" s="8"/>
      <c r="AH1268" s="9"/>
      <c r="AI1268" s="8"/>
      <c r="AJ1268" s="13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7"/>
      <c r="BL1268" s="7"/>
      <c r="BM1268" s="7"/>
      <c r="BN1268" s="7"/>
      <c r="BO1268" s="7"/>
      <c r="BP1268" s="7"/>
      <c r="BQ1268" s="7"/>
      <c r="BR1268" s="7"/>
      <c r="BT1268" s="8"/>
      <c r="BV1268" s="7"/>
      <c r="BW1268" s="7"/>
      <c r="BX1268" s="7"/>
      <c r="BY1268" s="7"/>
      <c r="BZ1268" s="7"/>
      <c r="CA1268" s="7"/>
    </row>
    <row r="1269" spans="1:79" x14ac:dyDescent="0.3">
      <c r="A1269" s="1" t="s">
        <v>3267</v>
      </c>
      <c r="B1269" s="1"/>
      <c r="C1269" s="1" t="s">
        <v>1878</v>
      </c>
      <c r="D1269" s="1"/>
      <c r="E1269" s="1"/>
      <c r="F1269" s="1"/>
      <c r="G1269" s="1"/>
      <c r="H1269" s="1">
        <v>25278.43</v>
      </c>
      <c r="I1269" s="1">
        <v>-1.99</v>
      </c>
      <c r="J1269" s="12">
        <v>1844.02</v>
      </c>
      <c r="K1269" s="5">
        <v>1671.3</v>
      </c>
      <c r="L1269" s="5">
        <v>4640.66</v>
      </c>
      <c r="M1269" s="13">
        <f t="shared" si="56"/>
        <v>-1.9924527950751281E-2</v>
      </c>
      <c r="N1269" s="13">
        <f t="shared" si="57"/>
        <v>-2.6074923813899975E-2</v>
      </c>
      <c r="O1269" s="13">
        <f t="shared" si="57"/>
        <v>-1.3813572823669018E-2</v>
      </c>
      <c r="P1269" s="13">
        <f t="shared" si="57"/>
        <v>-1.6957194998210023E-2</v>
      </c>
      <c r="Q1269" s="7"/>
      <c r="R1269" s="8"/>
      <c r="S1269" s="8"/>
      <c r="T1269" s="8"/>
      <c r="U1269" s="8"/>
      <c r="V1269" s="13"/>
      <c r="W1269" s="14"/>
      <c r="X1269" s="1"/>
      <c r="Y1269" s="1"/>
      <c r="Z1269" s="1"/>
      <c r="AA1269" s="1"/>
      <c r="AB1269" s="1"/>
      <c r="AC1269" s="1"/>
      <c r="AD1269" s="8"/>
      <c r="AE1269" s="8"/>
      <c r="AF1269" s="8"/>
      <c r="AG1269" s="8"/>
      <c r="AH1269" s="9"/>
      <c r="AI1269" s="8"/>
      <c r="AJ1269" s="13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7"/>
      <c r="BL1269" s="7"/>
      <c r="BM1269" s="7"/>
      <c r="BN1269" s="7"/>
      <c r="BO1269" s="7"/>
      <c r="BP1269" s="7"/>
      <c r="BQ1269" s="7"/>
      <c r="BR1269" s="7"/>
      <c r="BT1269" s="8"/>
      <c r="BV1269" s="7"/>
      <c r="BW1269" s="7"/>
      <c r="BX1269" s="7"/>
      <c r="BY1269" s="7"/>
      <c r="BZ1269" s="7"/>
      <c r="CA1269" s="7"/>
    </row>
    <row r="1270" spans="1:79" x14ac:dyDescent="0.3">
      <c r="A1270" s="1" t="s">
        <v>3268</v>
      </c>
      <c r="B1270" s="1"/>
      <c r="C1270" s="1" t="s">
        <v>1878</v>
      </c>
      <c r="D1270" s="1"/>
      <c r="E1270" s="1"/>
      <c r="F1270" s="1"/>
      <c r="G1270" s="1"/>
      <c r="H1270" s="1">
        <v>25390.45</v>
      </c>
      <c r="I1270" s="1">
        <v>0.44</v>
      </c>
      <c r="J1270" s="12">
        <v>1845.48</v>
      </c>
      <c r="K1270" s="5">
        <v>1682.36</v>
      </c>
      <c r="L1270" s="5">
        <v>4647.1400000000003</v>
      </c>
      <c r="M1270" s="13">
        <f t="shared" si="56"/>
        <v>4.4314460985117599E-3</v>
      </c>
      <c r="N1270" s="13">
        <f t="shared" si="57"/>
        <v>7.9174846259810749E-4</v>
      </c>
      <c r="O1270" s="13">
        <f t="shared" si="57"/>
        <v>6.6176030634834682E-3</v>
      </c>
      <c r="P1270" s="13">
        <f t="shared" si="57"/>
        <v>1.3963531049463462E-3</v>
      </c>
      <c r="Q1270" s="7"/>
      <c r="R1270" s="8"/>
      <c r="S1270" s="8"/>
      <c r="T1270" s="8"/>
      <c r="U1270" s="8"/>
      <c r="V1270" s="13"/>
      <c r="W1270" s="14"/>
      <c r="X1270" s="1"/>
      <c r="Y1270" s="1"/>
      <c r="Z1270" s="1"/>
      <c r="AA1270" s="1"/>
      <c r="AB1270" s="1"/>
      <c r="AC1270" s="1"/>
      <c r="AD1270" s="8"/>
      <c r="AE1270" s="8"/>
      <c r="AF1270" s="8"/>
      <c r="AG1270" s="8"/>
      <c r="AH1270" s="9"/>
      <c r="AI1270" s="8"/>
      <c r="AJ1270" s="13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7"/>
      <c r="BL1270" s="7"/>
      <c r="BM1270" s="7"/>
      <c r="BN1270" s="7"/>
      <c r="BO1270" s="7"/>
      <c r="BP1270" s="7"/>
      <c r="BQ1270" s="7"/>
      <c r="BR1270" s="7"/>
      <c r="BT1270" s="8"/>
      <c r="BV1270" s="7"/>
      <c r="BW1270" s="7"/>
      <c r="BX1270" s="7"/>
      <c r="BY1270" s="7"/>
      <c r="BZ1270" s="7"/>
      <c r="CA1270" s="7"/>
    </row>
    <row r="1271" spans="1:79" x14ac:dyDescent="0.3">
      <c r="A1271" s="1" t="s">
        <v>3269</v>
      </c>
      <c r="B1271" s="1"/>
      <c r="C1271" s="1" t="s">
        <v>1878</v>
      </c>
      <c r="D1271" s="1"/>
      <c r="E1271" s="1"/>
      <c r="F1271" s="1"/>
      <c r="G1271" s="1"/>
      <c r="H1271" s="1">
        <v>25333.68</v>
      </c>
      <c r="I1271" s="1">
        <v>-0.22</v>
      </c>
      <c r="J1271" s="12">
        <v>1840.71</v>
      </c>
      <c r="K1271" s="5">
        <v>1669.27</v>
      </c>
      <c r="L1271" s="5">
        <v>4621.8599999999997</v>
      </c>
      <c r="M1271" s="13">
        <f t="shared" si="56"/>
        <v>-2.2358800257576972E-3</v>
      </c>
      <c r="N1271" s="13">
        <f t="shared" si="57"/>
        <v>-2.5846934130957511E-3</v>
      </c>
      <c r="O1271" s="13">
        <f t="shared" si="57"/>
        <v>-7.78073658432199E-3</v>
      </c>
      <c r="P1271" s="13">
        <f t="shared" si="57"/>
        <v>-5.4399049738119709E-3</v>
      </c>
      <c r="Q1271" s="7"/>
      <c r="R1271" s="8"/>
      <c r="S1271" s="8"/>
      <c r="T1271" s="8"/>
      <c r="U1271" s="8"/>
      <c r="V1271" s="13"/>
      <c r="W1271" s="14"/>
      <c r="X1271" s="1"/>
      <c r="Y1271" s="1"/>
      <c r="Z1271" s="1"/>
      <c r="AA1271" s="1"/>
      <c r="AB1271" s="1"/>
      <c r="AC1271" s="1"/>
      <c r="AD1271" s="8"/>
      <c r="AE1271" s="8"/>
      <c r="AF1271" s="8"/>
      <c r="AG1271" s="8"/>
      <c r="AH1271" s="9"/>
      <c r="AI1271" s="8"/>
      <c r="AJ1271" s="13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7"/>
      <c r="BL1271" s="7"/>
      <c r="BM1271" s="7"/>
      <c r="BN1271" s="7"/>
      <c r="BO1271" s="7"/>
      <c r="BP1271" s="7"/>
      <c r="BQ1271" s="7"/>
      <c r="BR1271" s="7"/>
      <c r="BT1271" s="8"/>
      <c r="BV1271" s="7"/>
      <c r="BW1271" s="7"/>
      <c r="BX1271" s="7"/>
      <c r="BY1271" s="7"/>
      <c r="BZ1271" s="7"/>
      <c r="CA1271" s="7"/>
    </row>
    <row r="1272" spans="1:79" x14ac:dyDescent="0.3">
      <c r="A1272" s="1" t="s">
        <v>3270</v>
      </c>
      <c r="B1272" s="1"/>
      <c r="C1272" s="1" t="s">
        <v>1878</v>
      </c>
      <c r="D1272" s="1"/>
      <c r="E1272" s="1"/>
      <c r="F1272" s="1"/>
      <c r="G1272" s="1"/>
      <c r="H1272" s="1">
        <v>25206.5</v>
      </c>
      <c r="I1272" s="1">
        <v>-0.5</v>
      </c>
      <c r="J1272" s="12">
        <v>1832.12</v>
      </c>
      <c r="K1272" s="5">
        <v>1654.57</v>
      </c>
      <c r="L1272" s="5">
        <v>4596.42</v>
      </c>
      <c r="M1272" s="13">
        <f t="shared" si="56"/>
        <v>-5.0201944604968407E-3</v>
      </c>
      <c r="N1272" s="13">
        <f t="shared" si="57"/>
        <v>-4.6666775320393095E-3</v>
      </c>
      <c r="O1272" s="13">
        <f t="shared" si="57"/>
        <v>-8.8062446458632149E-3</v>
      </c>
      <c r="P1272" s="13">
        <f t="shared" si="57"/>
        <v>-5.5042774986693299E-3</v>
      </c>
      <c r="Q1272" s="7"/>
      <c r="R1272" s="8"/>
      <c r="S1272" s="8"/>
      <c r="T1272" s="8"/>
      <c r="U1272" s="8"/>
      <c r="V1272" s="13"/>
      <c r="W1272" s="14"/>
      <c r="X1272" s="1"/>
      <c r="Y1272" s="1"/>
      <c r="Z1272" s="1"/>
      <c r="AA1272" s="1"/>
      <c r="AB1272" s="1"/>
      <c r="AC1272" s="1"/>
      <c r="AD1272" s="8"/>
      <c r="AE1272" s="8"/>
      <c r="AF1272" s="8"/>
      <c r="AG1272" s="8"/>
      <c r="AH1272" s="9"/>
      <c r="AI1272" s="8"/>
      <c r="AJ1272" s="13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7"/>
      <c r="BL1272" s="7"/>
      <c r="BM1272" s="7"/>
      <c r="BN1272" s="7"/>
      <c r="BO1272" s="7"/>
      <c r="BP1272" s="7"/>
      <c r="BQ1272" s="7"/>
      <c r="BR1272" s="7"/>
      <c r="BT1272" s="8"/>
      <c r="BV1272" s="7"/>
      <c r="BW1272" s="7"/>
      <c r="BX1272" s="7"/>
      <c r="BY1272" s="7"/>
      <c r="BZ1272" s="7"/>
      <c r="CA1272" s="7"/>
    </row>
    <row r="1273" spans="1:79" x14ac:dyDescent="0.3">
      <c r="A1273" s="1" t="s">
        <v>3271</v>
      </c>
      <c r="B1273" s="1"/>
      <c r="C1273" s="1" t="s">
        <v>1878</v>
      </c>
      <c r="D1273" s="1"/>
      <c r="E1273" s="1"/>
      <c r="F1273" s="1"/>
      <c r="G1273" s="1"/>
      <c r="H1273" s="1">
        <v>25224.11</v>
      </c>
      <c r="I1273" s="1">
        <v>7.0000000000000007E-2</v>
      </c>
      <c r="J1273" s="12">
        <v>1832.79</v>
      </c>
      <c r="K1273" s="5">
        <v>1652.59</v>
      </c>
      <c r="L1273" s="5">
        <v>4587.24</v>
      </c>
      <c r="M1273" s="13">
        <f t="shared" si="56"/>
        <v>6.986293218018691E-4</v>
      </c>
      <c r="N1273" s="13">
        <f t="shared" si="57"/>
        <v>3.6569657009377643E-4</v>
      </c>
      <c r="O1273" s="13">
        <f t="shared" si="57"/>
        <v>-1.1966855436760238E-3</v>
      </c>
      <c r="P1273" s="13">
        <f t="shared" si="57"/>
        <v>-1.9972065215972945E-3</v>
      </c>
      <c r="Q1273" s="7"/>
      <c r="R1273" s="8"/>
      <c r="S1273" s="8"/>
      <c r="T1273" s="8"/>
      <c r="U1273" s="8"/>
      <c r="V1273" s="13"/>
      <c r="W1273" s="14"/>
      <c r="X1273" s="1"/>
      <c r="Y1273" s="1"/>
      <c r="Z1273" s="1"/>
      <c r="AA1273" s="1"/>
      <c r="AB1273" s="1"/>
      <c r="AC1273" s="1"/>
      <c r="AD1273" s="8"/>
      <c r="AE1273" s="8"/>
      <c r="AF1273" s="8"/>
      <c r="AG1273" s="8"/>
      <c r="AH1273" s="9"/>
      <c r="AI1273" s="8"/>
      <c r="AJ1273" s="13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7"/>
      <c r="BL1273" s="7"/>
      <c r="BM1273" s="7"/>
      <c r="BN1273" s="7"/>
      <c r="BO1273" s="7"/>
      <c r="BP1273" s="7"/>
      <c r="BQ1273" s="7"/>
      <c r="BR1273" s="7"/>
      <c r="BT1273" s="8"/>
      <c r="BV1273" s="7"/>
      <c r="BW1273" s="7"/>
      <c r="BX1273" s="7"/>
      <c r="BY1273" s="7"/>
      <c r="BZ1273" s="7"/>
      <c r="CA1273" s="7"/>
    </row>
    <row r="1274" spans="1:79" x14ac:dyDescent="0.3">
      <c r="A1274" s="1" t="s">
        <v>3272</v>
      </c>
      <c r="B1274" s="1"/>
      <c r="C1274" s="1" t="s">
        <v>1878</v>
      </c>
      <c r="D1274" s="1"/>
      <c r="E1274" s="1"/>
      <c r="F1274" s="1"/>
      <c r="G1274" s="1"/>
      <c r="H1274" s="1">
        <v>25421.42</v>
      </c>
      <c r="I1274" s="1">
        <v>0.78</v>
      </c>
      <c r="J1274" s="12">
        <v>1851.06</v>
      </c>
      <c r="K1274" s="5">
        <v>1664.56</v>
      </c>
      <c r="L1274" s="5">
        <v>4621.3900000000003</v>
      </c>
      <c r="M1274" s="13">
        <f t="shared" si="56"/>
        <v>7.8222779713534862E-3</v>
      </c>
      <c r="N1274" s="13">
        <f t="shared" si="57"/>
        <v>9.9684088193410236E-3</v>
      </c>
      <c r="O1274" s="13">
        <f t="shared" si="57"/>
        <v>7.2431758633417775E-3</v>
      </c>
      <c r="P1274" s="13">
        <f t="shared" si="57"/>
        <v>7.444563615594646E-3</v>
      </c>
      <c r="Q1274" s="7"/>
      <c r="R1274" s="8"/>
      <c r="S1274" s="8"/>
      <c r="T1274" s="8"/>
      <c r="U1274" s="8"/>
      <c r="V1274" s="13"/>
      <c r="W1274" s="14"/>
      <c r="X1274" s="1"/>
      <c r="Y1274" s="1"/>
      <c r="Z1274" s="1"/>
      <c r="AA1274" s="1"/>
      <c r="AB1274" s="1"/>
      <c r="AC1274" s="1"/>
      <c r="AD1274" s="8"/>
      <c r="AE1274" s="8"/>
      <c r="AF1274" s="8"/>
      <c r="AG1274" s="8"/>
      <c r="AH1274" s="9"/>
      <c r="AI1274" s="8"/>
      <c r="AJ1274" s="13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7"/>
      <c r="BL1274" s="7"/>
      <c r="BM1274" s="7"/>
      <c r="BN1274" s="7"/>
      <c r="BO1274" s="7"/>
      <c r="BP1274" s="7"/>
      <c r="BQ1274" s="7"/>
      <c r="BR1274" s="7"/>
      <c r="BT1274" s="8"/>
      <c r="BV1274" s="7"/>
      <c r="BW1274" s="7"/>
      <c r="BX1274" s="7"/>
      <c r="BY1274" s="7"/>
      <c r="BZ1274" s="7"/>
      <c r="CA1274" s="7"/>
    </row>
    <row r="1275" spans="1:79" x14ac:dyDescent="0.3">
      <c r="A1275" s="1" t="s">
        <v>3273</v>
      </c>
      <c r="B1275" s="1"/>
      <c r="C1275" s="1" t="s">
        <v>1878</v>
      </c>
      <c r="D1275" s="1"/>
      <c r="E1275" s="1"/>
      <c r="F1275" s="1"/>
      <c r="G1275" s="1"/>
      <c r="H1275" s="1">
        <v>25582.91</v>
      </c>
      <c r="I1275" s="1">
        <v>0.64</v>
      </c>
      <c r="J1275" s="12">
        <v>1861.93</v>
      </c>
      <c r="K1275" s="5">
        <v>1678.42</v>
      </c>
      <c r="L1275" s="5">
        <v>4655.3599999999997</v>
      </c>
      <c r="M1275" s="13">
        <f t="shared" si="56"/>
        <v>6.352516893234128E-3</v>
      </c>
      <c r="N1275" s="13">
        <f t="shared" si="57"/>
        <v>5.8723110001837053E-3</v>
      </c>
      <c r="O1275" s="13">
        <f t="shared" si="57"/>
        <v>8.3265247272552578E-3</v>
      </c>
      <c r="P1275" s="13">
        <f t="shared" si="57"/>
        <v>7.3506023079634719E-3</v>
      </c>
      <c r="Q1275" s="7"/>
      <c r="R1275" s="8"/>
      <c r="S1275" s="8"/>
      <c r="T1275" s="8"/>
      <c r="U1275" s="8"/>
      <c r="V1275" s="13"/>
      <c r="W1275" s="14"/>
      <c r="X1275" s="1"/>
      <c r="Y1275" s="1"/>
      <c r="Z1275" s="1"/>
      <c r="AA1275" s="1"/>
      <c r="AB1275" s="1"/>
      <c r="AC1275" s="1"/>
      <c r="AD1275" s="8"/>
      <c r="AE1275" s="8"/>
      <c r="AF1275" s="8"/>
      <c r="AG1275" s="8"/>
      <c r="AH1275" s="9"/>
      <c r="AI1275" s="8"/>
      <c r="AJ1275" s="13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7"/>
      <c r="BL1275" s="7"/>
      <c r="BM1275" s="7"/>
      <c r="BN1275" s="7"/>
      <c r="BO1275" s="7"/>
      <c r="BP1275" s="7"/>
      <c r="BQ1275" s="7"/>
      <c r="BR1275" s="7"/>
      <c r="BT1275" s="8"/>
      <c r="BV1275" s="7"/>
      <c r="BW1275" s="7"/>
      <c r="BX1275" s="7"/>
      <c r="BY1275" s="7"/>
      <c r="BZ1275" s="7"/>
      <c r="CA1275" s="7"/>
    </row>
    <row r="1276" spans="1:79" x14ac:dyDescent="0.3">
      <c r="A1276" s="1" t="s">
        <v>3274</v>
      </c>
      <c r="B1276" s="1"/>
      <c r="C1276" s="1" t="s">
        <v>1878</v>
      </c>
      <c r="D1276" s="1"/>
      <c r="E1276" s="1"/>
      <c r="F1276" s="1"/>
      <c r="G1276" s="1"/>
      <c r="H1276" s="1">
        <v>25690.17</v>
      </c>
      <c r="I1276" s="1">
        <v>0.42</v>
      </c>
      <c r="J1276" s="12">
        <v>1863.92</v>
      </c>
      <c r="K1276" s="5">
        <v>1685.63</v>
      </c>
      <c r="L1276" s="5">
        <v>4667.24</v>
      </c>
      <c r="M1276" s="13">
        <f t="shared" si="56"/>
        <v>4.1926426665299665E-3</v>
      </c>
      <c r="N1276" s="13">
        <f t="shared" si="57"/>
        <v>1.068783466617873E-3</v>
      </c>
      <c r="O1276" s="13">
        <f t="shared" si="57"/>
        <v>4.2957066765172414E-3</v>
      </c>
      <c r="P1276" s="13">
        <f t="shared" si="57"/>
        <v>2.5518971679956426E-3</v>
      </c>
      <c r="Q1276" s="7"/>
      <c r="R1276" s="8"/>
      <c r="S1276" s="8"/>
      <c r="T1276" s="8"/>
      <c r="U1276" s="8"/>
      <c r="V1276" s="13"/>
      <c r="W1276" s="14"/>
      <c r="X1276" s="1"/>
      <c r="Y1276" s="1"/>
      <c r="Z1276" s="1"/>
      <c r="AA1276" s="1"/>
      <c r="AB1276" s="1"/>
      <c r="AC1276" s="1"/>
      <c r="AD1276" s="8"/>
      <c r="AE1276" s="8"/>
      <c r="AF1276" s="8"/>
      <c r="AG1276" s="8"/>
      <c r="AH1276" s="9"/>
      <c r="AI1276" s="8"/>
      <c r="AJ1276" s="13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7"/>
      <c r="BL1276" s="7"/>
      <c r="BM1276" s="7"/>
      <c r="BN1276" s="7"/>
      <c r="BO1276" s="7"/>
      <c r="BP1276" s="7"/>
      <c r="BQ1276" s="7"/>
      <c r="BR1276" s="7"/>
      <c r="BT1276" s="8"/>
      <c r="BV1276" s="7"/>
      <c r="BW1276" s="7"/>
      <c r="BX1276" s="7"/>
      <c r="BY1276" s="7"/>
      <c r="BZ1276" s="7"/>
      <c r="CA1276" s="7"/>
    </row>
    <row r="1277" spans="1:79" x14ac:dyDescent="0.3">
      <c r="A1277" s="1" t="s">
        <v>3275</v>
      </c>
      <c r="B1277" s="1"/>
      <c r="C1277" s="1" t="s">
        <v>1878</v>
      </c>
      <c r="D1277" s="1"/>
      <c r="E1277" s="1"/>
      <c r="F1277" s="1"/>
      <c r="G1277" s="1"/>
      <c r="H1277" s="1">
        <v>25792.27</v>
      </c>
      <c r="I1277" s="1">
        <v>0.4</v>
      </c>
      <c r="J1277" s="12">
        <v>1872.2</v>
      </c>
      <c r="K1277" s="5">
        <v>1690.61</v>
      </c>
      <c r="L1277" s="5">
        <v>4692.1000000000004</v>
      </c>
      <c r="M1277" s="13">
        <f t="shared" si="56"/>
        <v>3.974282770413895E-3</v>
      </c>
      <c r="N1277" s="13">
        <f t="shared" si="57"/>
        <v>4.4422507403751865E-3</v>
      </c>
      <c r="O1277" s="13">
        <f t="shared" si="57"/>
        <v>2.9543850073858735E-3</v>
      </c>
      <c r="P1277" s="13">
        <f t="shared" si="57"/>
        <v>5.326488459989287E-3</v>
      </c>
      <c r="Q1277" s="7"/>
      <c r="R1277" s="8"/>
      <c r="S1277" s="8"/>
      <c r="T1277" s="8"/>
      <c r="U1277" s="8"/>
      <c r="V1277" s="13"/>
      <c r="W1277" s="14"/>
      <c r="X1277" s="1"/>
      <c r="Y1277" s="1"/>
      <c r="Z1277" s="1"/>
      <c r="AA1277" s="1"/>
      <c r="AB1277" s="1"/>
      <c r="AC1277" s="1"/>
      <c r="AD1277" s="8"/>
      <c r="AE1277" s="8"/>
      <c r="AF1277" s="8"/>
      <c r="AG1277" s="8"/>
      <c r="AH1277" s="9"/>
      <c r="AI1277" s="8"/>
      <c r="AJ1277" s="13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7"/>
      <c r="BL1277" s="7"/>
      <c r="BM1277" s="7"/>
      <c r="BN1277" s="7"/>
      <c r="BO1277" s="7"/>
      <c r="BP1277" s="7"/>
      <c r="BQ1277" s="7"/>
      <c r="BR1277" s="7"/>
      <c r="BT1277" s="8"/>
      <c r="BV1277" s="7"/>
      <c r="BW1277" s="7"/>
      <c r="BX1277" s="7"/>
      <c r="BY1277" s="7"/>
      <c r="BZ1277" s="7"/>
      <c r="CA1277" s="7"/>
    </row>
    <row r="1278" spans="1:79" x14ac:dyDescent="0.3">
      <c r="A1278" s="1" t="s">
        <v>3276</v>
      </c>
      <c r="B1278" s="1"/>
      <c r="C1278" s="1" t="s">
        <v>1878</v>
      </c>
      <c r="D1278" s="1"/>
      <c r="E1278" s="1"/>
      <c r="F1278" s="1"/>
      <c r="G1278" s="1"/>
      <c r="H1278" s="1">
        <v>25992.99</v>
      </c>
      <c r="I1278" s="1">
        <v>0.78</v>
      </c>
      <c r="J1278" s="12">
        <v>1887.41</v>
      </c>
      <c r="K1278" s="5">
        <v>1710.28</v>
      </c>
      <c r="L1278" s="5">
        <v>4768.8599999999997</v>
      </c>
      <c r="M1278" s="13">
        <f t="shared" si="56"/>
        <v>7.7821765978722812E-3</v>
      </c>
      <c r="N1278" s="13">
        <f t="shared" si="57"/>
        <v>8.1241320371754355E-3</v>
      </c>
      <c r="O1278" s="13">
        <f t="shared" si="57"/>
        <v>1.1634853691862679E-2</v>
      </c>
      <c r="P1278" s="13">
        <f t="shared" si="57"/>
        <v>1.6359412629739278E-2</v>
      </c>
      <c r="Q1278" s="7"/>
      <c r="R1278" s="8"/>
      <c r="S1278" s="8"/>
      <c r="T1278" s="8"/>
      <c r="U1278" s="8"/>
      <c r="V1278" s="13"/>
      <c r="W1278" s="14"/>
      <c r="X1278" s="1"/>
      <c r="Y1278" s="1"/>
      <c r="Z1278" s="1"/>
      <c r="AA1278" s="1"/>
      <c r="AB1278" s="1"/>
      <c r="AC1278" s="1"/>
      <c r="AD1278" s="8"/>
      <c r="AE1278" s="8"/>
      <c r="AF1278" s="8"/>
      <c r="AG1278" s="8"/>
      <c r="AH1278" s="9"/>
      <c r="AI1278" s="8"/>
      <c r="AJ1278" s="13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7"/>
      <c r="BL1278" s="7"/>
      <c r="BM1278" s="7"/>
      <c r="BN1278" s="7"/>
      <c r="BO1278" s="7"/>
      <c r="BP1278" s="7"/>
      <c r="BQ1278" s="7"/>
      <c r="BR1278" s="7"/>
      <c r="BT1278" s="8"/>
      <c r="BV1278" s="7"/>
      <c r="BW1278" s="7"/>
      <c r="BX1278" s="7"/>
      <c r="BY1278" s="7"/>
      <c r="BZ1278" s="7"/>
      <c r="CA1278" s="7"/>
    </row>
    <row r="1279" spans="1:79" x14ac:dyDescent="0.3">
      <c r="A1279" s="1" t="s">
        <v>3277</v>
      </c>
      <c r="B1279" s="1"/>
      <c r="C1279" s="1" t="s">
        <v>1878</v>
      </c>
      <c r="D1279" s="1"/>
      <c r="E1279" s="1"/>
      <c r="F1279" s="1"/>
      <c r="G1279" s="1"/>
      <c r="H1279" s="1">
        <v>26297.25</v>
      </c>
      <c r="I1279" s="1">
        <v>1.17</v>
      </c>
      <c r="J1279" s="12">
        <v>1916.14</v>
      </c>
      <c r="K1279" s="5">
        <v>1720.8</v>
      </c>
      <c r="L1279" s="5">
        <v>4836.8900000000003</v>
      </c>
      <c r="M1279" s="13">
        <f t="shared" si="56"/>
        <v>1.1705463665395932E-2</v>
      </c>
      <c r="N1279" s="13">
        <f t="shared" si="57"/>
        <v>1.5221917866282464E-2</v>
      </c>
      <c r="O1279" s="13">
        <f t="shared" si="57"/>
        <v>6.1510395958557229E-3</v>
      </c>
      <c r="P1279" s="13">
        <f t="shared" si="57"/>
        <v>1.4265463863481154E-2</v>
      </c>
      <c r="Q1279" s="7"/>
      <c r="R1279" s="8"/>
      <c r="S1279" s="8"/>
      <c r="T1279" s="8"/>
      <c r="U1279" s="8"/>
      <c r="V1279" s="13"/>
      <c r="W1279" s="14"/>
      <c r="X1279" s="1"/>
      <c r="Y1279" s="1"/>
      <c r="Z1279" s="1"/>
      <c r="AA1279" s="1"/>
      <c r="AB1279" s="1"/>
      <c r="AC1279" s="1"/>
      <c r="AD1279" s="8"/>
      <c r="AE1279" s="8"/>
      <c r="AF1279" s="8"/>
      <c r="AG1279" s="8"/>
      <c r="AH1279" s="9"/>
      <c r="AI1279" s="8"/>
      <c r="AJ1279" s="13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7"/>
      <c r="BL1279" s="7"/>
      <c r="BM1279" s="7"/>
      <c r="BN1279" s="7"/>
      <c r="BO1279" s="7"/>
      <c r="BP1279" s="7"/>
      <c r="BQ1279" s="7"/>
      <c r="BR1279" s="7"/>
      <c r="BT1279" s="8"/>
      <c r="BV1279" s="7"/>
      <c r="BW1279" s="7"/>
      <c r="BX1279" s="7"/>
      <c r="BY1279" s="7"/>
      <c r="BZ1279" s="7"/>
      <c r="CA1279" s="7"/>
    </row>
    <row r="1280" spans="1:79" x14ac:dyDescent="0.3">
      <c r="A1280" s="1" t="s">
        <v>3278</v>
      </c>
      <c r="B1280" s="1"/>
      <c r="C1280" s="1" t="s">
        <v>1878</v>
      </c>
      <c r="D1280" s="1"/>
      <c r="E1280" s="1"/>
      <c r="F1280" s="1"/>
      <c r="G1280" s="1"/>
      <c r="H1280" s="1">
        <v>26231.06</v>
      </c>
      <c r="I1280" s="1">
        <v>-0.25</v>
      </c>
      <c r="J1280" s="12">
        <v>1903.36</v>
      </c>
      <c r="K1280" s="5">
        <v>1724.15</v>
      </c>
      <c r="L1280" s="5">
        <v>4856.1099999999997</v>
      </c>
      <c r="M1280" s="13">
        <f t="shared" si="56"/>
        <v>-2.516993221724606E-3</v>
      </c>
      <c r="N1280" s="13">
        <f t="shared" si="57"/>
        <v>-6.6696587931989182E-3</v>
      </c>
      <c r="O1280" s="13">
        <f t="shared" si="57"/>
        <v>1.9467689446770464E-3</v>
      </c>
      <c r="P1280" s="13">
        <f t="shared" si="57"/>
        <v>3.9736276822501804E-3</v>
      </c>
      <c r="Q1280" s="7"/>
      <c r="R1280" s="8"/>
      <c r="S1280" s="8"/>
      <c r="T1280" s="8"/>
      <c r="U1280" s="8"/>
      <c r="V1280" s="13"/>
      <c r="W1280" s="14"/>
      <c r="X1280" s="1"/>
      <c r="Y1280" s="1"/>
      <c r="Z1280" s="1"/>
      <c r="AA1280" s="1"/>
      <c r="AB1280" s="1"/>
      <c r="AC1280" s="1"/>
      <c r="AD1280" s="8"/>
      <c r="AE1280" s="8"/>
      <c r="AF1280" s="8"/>
      <c r="AG1280" s="8"/>
      <c r="AH1280" s="9"/>
      <c r="AI1280" s="8"/>
      <c r="AJ1280" s="13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7"/>
      <c r="BL1280" s="7"/>
      <c r="BM1280" s="7"/>
      <c r="BN1280" s="7"/>
      <c r="BO1280" s="7"/>
      <c r="BP1280" s="7"/>
      <c r="BQ1280" s="7"/>
      <c r="BR1280" s="7"/>
      <c r="BT1280" s="8"/>
      <c r="BV1280" s="7"/>
      <c r="BW1280" s="7"/>
      <c r="BX1280" s="7"/>
      <c r="BY1280" s="7"/>
      <c r="BZ1280" s="7"/>
      <c r="CA1280" s="7"/>
    </row>
    <row r="1281" spans="1:79" x14ac:dyDescent="0.3">
      <c r="A1281" s="1" t="s">
        <v>3279</v>
      </c>
      <c r="B1281" s="1"/>
      <c r="C1281" s="1" t="s">
        <v>1878</v>
      </c>
      <c r="D1281" s="1"/>
      <c r="E1281" s="1"/>
      <c r="F1281" s="1"/>
      <c r="G1281" s="1"/>
      <c r="H1281" s="1">
        <v>26282.9</v>
      </c>
      <c r="I1281" s="1">
        <v>0.2</v>
      </c>
      <c r="J1281" s="12">
        <v>1910.72</v>
      </c>
      <c r="K1281" s="5">
        <v>1716.23</v>
      </c>
      <c r="L1281" s="5">
        <v>4858.08</v>
      </c>
      <c r="M1281" s="13">
        <f t="shared" si="56"/>
        <v>1.9762830781524521E-3</v>
      </c>
      <c r="N1281" s="13">
        <f t="shared" si="57"/>
        <v>3.8668459986550552E-3</v>
      </c>
      <c r="O1281" s="13">
        <f t="shared" si="57"/>
        <v>-4.5935678450251816E-3</v>
      </c>
      <c r="P1281" s="13">
        <f t="shared" si="57"/>
        <v>4.056745007836593E-4</v>
      </c>
      <c r="Q1281" s="7"/>
      <c r="R1281" s="8"/>
      <c r="S1281" s="8"/>
      <c r="T1281" s="8"/>
      <c r="U1281" s="8"/>
      <c r="V1281" s="13"/>
      <c r="W1281" s="14"/>
      <c r="X1281" s="1"/>
      <c r="Y1281" s="1"/>
      <c r="Z1281" s="1"/>
      <c r="AA1281" s="1"/>
      <c r="AB1281" s="1"/>
      <c r="AC1281" s="1"/>
      <c r="AD1281" s="8"/>
      <c r="AE1281" s="8"/>
      <c r="AF1281" s="8"/>
      <c r="AG1281" s="8"/>
      <c r="AH1281" s="9"/>
      <c r="AI1281" s="8"/>
      <c r="AJ1281" s="13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7"/>
      <c r="BL1281" s="7"/>
      <c r="BM1281" s="7"/>
      <c r="BN1281" s="7"/>
      <c r="BO1281" s="7"/>
      <c r="BP1281" s="7"/>
      <c r="BQ1281" s="7"/>
      <c r="BR1281" s="7"/>
      <c r="BT1281" s="8"/>
      <c r="BV1281" s="7"/>
      <c r="BW1281" s="7"/>
      <c r="BX1281" s="7"/>
      <c r="BY1281" s="7"/>
      <c r="BZ1281" s="7"/>
      <c r="CA1281" s="7"/>
    </row>
    <row r="1282" spans="1:79" x14ac:dyDescent="0.3">
      <c r="A1282" s="1" t="s">
        <v>3280</v>
      </c>
      <c r="B1282" s="1"/>
      <c r="C1282" s="1" t="s">
        <v>1878</v>
      </c>
      <c r="D1282" s="1"/>
      <c r="E1282" s="1"/>
      <c r="F1282" s="1"/>
      <c r="G1282" s="1"/>
      <c r="H1282" s="1">
        <v>26638.880000000001</v>
      </c>
      <c r="I1282" s="1">
        <v>1.35</v>
      </c>
      <c r="J1282" s="12">
        <v>1935.65</v>
      </c>
      <c r="K1282" s="5">
        <v>1733.23</v>
      </c>
      <c r="L1282" s="5">
        <v>4864.72</v>
      </c>
      <c r="M1282" s="13">
        <f t="shared" si="56"/>
        <v>1.3544167500542104E-2</v>
      </c>
      <c r="N1282" s="13">
        <f t="shared" si="57"/>
        <v>1.3047437615139934E-2</v>
      </c>
      <c r="O1282" s="13">
        <f t="shared" si="57"/>
        <v>9.9054322555833796E-3</v>
      </c>
      <c r="P1282" s="13">
        <f t="shared" si="57"/>
        <v>1.3667951124725075E-3</v>
      </c>
      <c r="Q1282" s="7"/>
      <c r="R1282" s="8"/>
      <c r="S1282" s="8"/>
      <c r="T1282" s="8"/>
      <c r="U1282" s="8"/>
      <c r="V1282" s="13"/>
      <c r="W1282" s="14"/>
      <c r="X1282" s="1"/>
      <c r="Y1282" s="1"/>
      <c r="Z1282" s="1"/>
      <c r="AA1282" s="1"/>
      <c r="AB1282" s="1"/>
      <c r="AC1282" s="1"/>
      <c r="AD1282" s="8"/>
      <c r="AE1282" s="8"/>
      <c r="AF1282" s="8"/>
      <c r="AG1282" s="8"/>
      <c r="AH1282" s="9"/>
      <c r="AI1282" s="8"/>
      <c r="AJ1282" s="13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7"/>
      <c r="BL1282" s="7"/>
      <c r="BM1282" s="7"/>
      <c r="BN1282" s="7"/>
      <c r="BO1282" s="7"/>
      <c r="BP1282" s="7"/>
      <c r="BQ1282" s="7"/>
      <c r="BR1282" s="7"/>
      <c r="BT1282" s="8"/>
      <c r="BV1282" s="7"/>
      <c r="BW1282" s="7"/>
      <c r="BX1282" s="7"/>
      <c r="BY1282" s="7"/>
      <c r="BZ1282" s="7"/>
      <c r="CA1282" s="7"/>
    </row>
    <row r="1283" spans="1:79" x14ac:dyDescent="0.3">
      <c r="A1283" s="1" t="s">
        <v>3281</v>
      </c>
      <c r="B1283" s="1"/>
      <c r="C1283" s="1" t="s">
        <v>1878</v>
      </c>
      <c r="D1283" s="1"/>
      <c r="E1283" s="1"/>
      <c r="F1283" s="1"/>
      <c r="G1283" s="1"/>
      <c r="H1283" s="1">
        <v>26934.29</v>
      </c>
      <c r="I1283" s="1">
        <v>1.1100000000000001</v>
      </c>
      <c r="J1283" s="12">
        <v>1966.72</v>
      </c>
      <c r="K1283" s="5">
        <v>1728.09</v>
      </c>
      <c r="L1283" s="5">
        <v>4965.18</v>
      </c>
      <c r="M1283" s="13">
        <f t="shared" si="56"/>
        <v>1.1089430186254079E-2</v>
      </c>
      <c r="N1283" s="13">
        <f t="shared" si="57"/>
        <v>1.6051455583395713E-2</v>
      </c>
      <c r="O1283" s="13">
        <f t="shared" si="57"/>
        <v>-2.9655614084685977E-3</v>
      </c>
      <c r="P1283" s="13">
        <f t="shared" si="57"/>
        <v>2.0650726043842216E-2</v>
      </c>
      <c r="Q1283" s="7"/>
      <c r="R1283" s="8"/>
      <c r="S1283" s="8"/>
      <c r="T1283" s="8"/>
      <c r="U1283" s="8"/>
      <c r="V1283" s="13"/>
      <c r="W1283" s="14"/>
      <c r="X1283" s="1"/>
      <c r="Y1283" s="1"/>
      <c r="Z1283" s="1"/>
      <c r="AA1283" s="1"/>
      <c r="AB1283" s="1"/>
      <c r="AC1283" s="1"/>
      <c r="AD1283" s="8"/>
      <c r="AE1283" s="8"/>
      <c r="AF1283" s="8"/>
      <c r="AG1283" s="8"/>
      <c r="AH1283" s="9"/>
      <c r="AI1283" s="8"/>
      <c r="AJ1283" s="13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7"/>
      <c r="BL1283" s="7"/>
      <c r="BM1283" s="7"/>
      <c r="BN1283" s="7"/>
      <c r="BO1283" s="7"/>
      <c r="BP1283" s="7"/>
      <c r="BQ1283" s="7"/>
      <c r="BR1283" s="7"/>
      <c r="BT1283" s="8"/>
      <c r="BV1283" s="7"/>
      <c r="BW1283" s="7"/>
      <c r="BX1283" s="7"/>
      <c r="BY1283" s="7"/>
      <c r="BZ1283" s="7"/>
      <c r="CA1283" s="7"/>
    </row>
    <row r="1284" spans="1:79" x14ac:dyDescent="0.3">
      <c r="A1284" s="1" t="s">
        <v>3282</v>
      </c>
      <c r="B1284" s="1"/>
      <c r="C1284" s="1" t="s">
        <v>1878</v>
      </c>
      <c r="D1284" s="1"/>
      <c r="E1284" s="1"/>
      <c r="F1284" s="1"/>
      <c r="G1284" s="1"/>
      <c r="H1284" s="1">
        <v>26851.06</v>
      </c>
      <c r="I1284" s="1">
        <v>-0.31</v>
      </c>
      <c r="J1284" s="12">
        <v>1963.48</v>
      </c>
      <c r="K1284" s="5">
        <v>1721.85</v>
      </c>
      <c r="L1284" s="5">
        <v>4912.2700000000004</v>
      </c>
      <c r="M1284" s="13">
        <f t="shared" ref="M1284:M1347" si="58">H1284/H1283-1</f>
        <v>-3.0901130120749576E-3</v>
      </c>
      <c r="N1284" s="13">
        <f t="shared" si="57"/>
        <v>-1.6474129515131608E-3</v>
      </c>
      <c r="O1284" s="13">
        <f t="shared" si="57"/>
        <v>-3.6109230422026739E-3</v>
      </c>
      <c r="P1284" s="13">
        <f t="shared" si="57"/>
        <v>-1.0656209845363085E-2</v>
      </c>
      <c r="Q1284" s="7"/>
      <c r="R1284" s="8"/>
      <c r="S1284" s="8"/>
      <c r="T1284" s="8"/>
      <c r="U1284" s="8"/>
      <c r="V1284" s="13"/>
      <c r="W1284" s="14"/>
      <c r="X1284" s="1"/>
      <c r="Y1284" s="1"/>
      <c r="Z1284" s="1"/>
      <c r="AA1284" s="1"/>
      <c r="AB1284" s="1"/>
      <c r="AC1284" s="1"/>
      <c r="AD1284" s="8"/>
      <c r="AE1284" s="8"/>
      <c r="AF1284" s="8"/>
      <c r="AG1284" s="8"/>
      <c r="AH1284" s="9"/>
      <c r="AI1284" s="8"/>
      <c r="AJ1284" s="13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7"/>
      <c r="BL1284" s="7"/>
      <c r="BM1284" s="7"/>
      <c r="BN1284" s="7"/>
      <c r="BO1284" s="7"/>
      <c r="BP1284" s="7"/>
      <c r="BQ1284" s="7"/>
      <c r="BR1284" s="7"/>
      <c r="BT1284" s="8"/>
      <c r="BV1284" s="7"/>
      <c r="BW1284" s="7"/>
      <c r="BX1284" s="7"/>
      <c r="BY1284" s="7"/>
      <c r="BZ1284" s="7"/>
      <c r="CA1284" s="7"/>
    </row>
    <row r="1285" spans="1:79" x14ac:dyDescent="0.3">
      <c r="A1285" s="1" t="s">
        <v>3283</v>
      </c>
      <c r="B1285" s="1"/>
      <c r="C1285" s="1" t="s">
        <v>1878</v>
      </c>
      <c r="D1285" s="1"/>
      <c r="E1285" s="1"/>
      <c r="F1285" s="1"/>
      <c r="G1285" s="1"/>
      <c r="H1285" s="1">
        <v>26719.79</v>
      </c>
      <c r="I1285" s="1">
        <v>-0.49</v>
      </c>
      <c r="J1285" s="12">
        <v>1951.05</v>
      </c>
      <c r="K1285" s="5">
        <v>1720.82</v>
      </c>
      <c r="L1285" s="5">
        <v>4905.26</v>
      </c>
      <c r="M1285" s="13">
        <f t="shared" si="58"/>
        <v>-4.8888200316858921E-3</v>
      </c>
      <c r="N1285" s="13">
        <f t="shared" ref="N1285:P1348" si="59">J1285/J1284-1</f>
        <v>-6.3305966956628268E-3</v>
      </c>
      <c r="O1285" s="13">
        <f t="shared" si="59"/>
        <v>-5.9819380317682747E-4</v>
      </c>
      <c r="P1285" s="13">
        <f t="shared" si="59"/>
        <v>-1.4270388231917286E-3</v>
      </c>
      <c r="Q1285" s="7"/>
      <c r="R1285" s="8"/>
      <c r="S1285" s="8"/>
      <c r="T1285" s="8"/>
      <c r="U1285" s="8"/>
      <c r="V1285" s="13"/>
      <c r="W1285" s="14"/>
      <c r="X1285" s="1"/>
      <c r="Y1285" s="1"/>
      <c r="Z1285" s="1"/>
      <c r="AA1285" s="1"/>
      <c r="AB1285" s="1"/>
      <c r="AC1285" s="1"/>
      <c r="AD1285" s="8"/>
      <c r="AE1285" s="8"/>
      <c r="AF1285" s="8"/>
      <c r="AG1285" s="8"/>
      <c r="AH1285" s="9"/>
      <c r="AI1285" s="8"/>
      <c r="AJ1285" s="13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7"/>
      <c r="BL1285" s="7"/>
      <c r="BM1285" s="7"/>
      <c r="BN1285" s="7"/>
      <c r="BO1285" s="7"/>
      <c r="BP1285" s="7"/>
      <c r="BQ1285" s="7"/>
      <c r="BR1285" s="7"/>
      <c r="BT1285" s="8"/>
      <c r="BV1285" s="7"/>
      <c r="BW1285" s="7"/>
      <c r="BX1285" s="7"/>
      <c r="BY1285" s="7"/>
      <c r="BZ1285" s="7"/>
      <c r="CA1285" s="7"/>
    </row>
    <row r="1286" spans="1:79" x14ac:dyDescent="0.3">
      <c r="A1286" s="1" t="s">
        <v>3284</v>
      </c>
      <c r="B1286" s="1"/>
      <c r="C1286" s="1" t="s">
        <v>1878</v>
      </c>
      <c r="D1286" s="1"/>
      <c r="E1286" s="1"/>
      <c r="F1286" s="1"/>
      <c r="G1286" s="1"/>
      <c r="H1286" s="1">
        <v>26877.29</v>
      </c>
      <c r="I1286" s="1">
        <v>0.59</v>
      </c>
      <c r="J1286" s="12">
        <v>1967.09</v>
      </c>
      <c r="K1286" s="5">
        <v>1718.73</v>
      </c>
      <c r="L1286" s="5">
        <v>4863.4399999999996</v>
      </c>
      <c r="M1286" s="13">
        <f t="shared" si="58"/>
        <v>5.8945074044369772E-3</v>
      </c>
      <c r="N1286" s="13">
        <f t="shared" si="59"/>
        <v>8.2212142179851622E-3</v>
      </c>
      <c r="O1286" s="13">
        <f t="shared" si="59"/>
        <v>-1.2145372554944744E-3</v>
      </c>
      <c r="P1286" s="13">
        <f t="shared" si="59"/>
        <v>-8.5255419692331635E-3</v>
      </c>
      <c r="Q1286" s="7"/>
      <c r="R1286" s="8"/>
      <c r="S1286" s="8"/>
      <c r="T1286" s="8"/>
      <c r="U1286" s="8"/>
      <c r="V1286" s="13"/>
      <c r="W1286" s="14"/>
      <c r="X1286" s="1"/>
      <c r="Y1286" s="1"/>
      <c r="Z1286" s="1"/>
      <c r="AA1286" s="1"/>
      <c r="AB1286" s="1"/>
      <c r="AC1286" s="1"/>
      <c r="AD1286" s="8"/>
      <c r="AE1286" s="8"/>
      <c r="AF1286" s="8"/>
      <c r="AG1286" s="8"/>
      <c r="AH1286" s="9"/>
      <c r="AI1286" s="8"/>
      <c r="AJ1286" s="13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7"/>
      <c r="BL1286" s="7"/>
      <c r="BM1286" s="7"/>
      <c r="BN1286" s="7"/>
      <c r="BO1286" s="7"/>
      <c r="BP1286" s="7"/>
      <c r="BQ1286" s="7"/>
      <c r="BR1286" s="7"/>
      <c r="BT1286" s="8"/>
      <c r="BV1286" s="7"/>
      <c r="BW1286" s="7"/>
      <c r="BX1286" s="7"/>
      <c r="BY1286" s="7"/>
      <c r="BZ1286" s="7"/>
      <c r="CA1286" s="7"/>
    </row>
    <row r="1287" spans="1:79" x14ac:dyDescent="0.3">
      <c r="A1287" s="1" t="s">
        <v>3285</v>
      </c>
      <c r="B1287" s="1"/>
      <c r="C1287" s="1" t="s">
        <v>1878</v>
      </c>
      <c r="D1287" s="1"/>
      <c r="E1287" s="1"/>
      <c r="F1287" s="1"/>
      <c r="G1287" s="1"/>
      <c r="H1287" s="1">
        <v>26812.09</v>
      </c>
      <c r="I1287" s="1">
        <v>-0.24</v>
      </c>
      <c r="J1287" s="12">
        <v>1964.42</v>
      </c>
      <c r="K1287" s="5">
        <v>1707.43</v>
      </c>
      <c r="L1287" s="5">
        <v>4852.66</v>
      </c>
      <c r="M1287" s="13">
        <f t="shared" si="58"/>
        <v>-2.4258398075104326E-3</v>
      </c>
      <c r="N1287" s="13">
        <f t="shared" si="59"/>
        <v>-1.3573349465453299E-3</v>
      </c>
      <c r="O1287" s="13">
        <f t="shared" si="59"/>
        <v>-6.5746219592373034E-3</v>
      </c>
      <c r="P1287" s="13">
        <f t="shared" si="59"/>
        <v>-2.2165380882667174E-3</v>
      </c>
      <c r="Q1287" s="7"/>
      <c r="R1287" s="8"/>
      <c r="S1287" s="8"/>
      <c r="T1287" s="8"/>
      <c r="U1287" s="8"/>
      <c r="V1287" s="13"/>
      <c r="W1287" s="14"/>
      <c r="X1287" s="1"/>
      <c r="Y1287" s="1"/>
      <c r="Z1287" s="1"/>
      <c r="AA1287" s="1"/>
      <c r="AB1287" s="1"/>
      <c r="AC1287" s="1"/>
      <c r="AD1287" s="8"/>
      <c r="AE1287" s="8"/>
      <c r="AF1287" s="8"/>
      <c r="AG1287" s="8"/>
      <c r="AH1287" s="9"/>
      <c r="AI1287" s="8"/>
      <c r="AJ1287" s="13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7"/>
      <c r="BL1287" s="7"/>
      <c r="BM1287" s="7"/>
      <c r="BN1287" s="7"/>
      <c r="BO1287" s="7"/>
      <c r="BP1287" s="7"/>
      <c r="BQ1287" s="7"/>
      <c r="BR1287" s="7"/>
      <c r="BT1287" s="8"/>
      <c r="BV1287" s="7"/>
      <c r="BW1287" s="7"/>
      <c r="BX1287" s="7"/>
      <c r="BY1287" s="7"/>
      <c r="BZ1287" s="7"/>
      <c r="CA1287" s="7"/>
    </row>
    <row r="1288" spans="1:79" x14ac:dyDescent="0.3">
      <c r="A1288" s="1" t="s">
        <v>3286</v>
      </c>
      <c r="B1288" s="1"/>
      <c r="C1288" s="1" t="s">
        <v>1878</v>
      </c>
      <c r="D1288" s="1"/>
      <c r="E1288" s="1"/>
      <c r="F1288" s="1"/>
      <c r="G1288" s="1"/>
      <c r="H1288" s="1">
        <v>26809.34</v>
      </c>
      <c r="I1288" s="1">
        <v>-0.01</v>
      </c>
      <c r="J1288" s="12">
        <v>1960.81</v>
      </c>
      <c r="K1288" s="5">
        <v>1711.58</v>
      </c>
      <c r="L1288" s="5">
        <v>4830.84</v>
      </c>
      <c r="M1288" s="13">
        <f t="shared" si="58"/>
        <v>-1.0256567093425151E-4</v>
      </c>
      <c r="N1288" s="13">
        <f t="shared" si="59"/>
        <v>-1.8376925504729469E-3</v>
      </c>
      <c r="O1288" s="13">
        <f t="shared" si="59"/>
        <v>2.4305535219597552E-3</v>
      </c>
      <c r="P1288" s="13">
        <f t="shared" si="59"/>
        <v>-4.496502948898029E-3</v>
      </c>
      <c r="Q1288" s="7"/>
      <c r="R1288" s="8"/>
      <c r="S1288" s="8"/>
      <c r="T1288" s="8"/>
      <c r="U1288" s="8"/>
      <c r="V1288" s="13"/>
      <c r="W1288" s="14"/>
      <c r="X1288" s="1"/>
      <c r="Y1288" s="1"/>
      <c r="Z1288" s="1"/>
      <c r="AA1288" s="1"/>
      <c r="AB1288" s="1"/>
      <c r="AC1288" s="1"/>
      <c r="AD1288" s="8"/>
      <c r="AE1288" s="8"/>
      <c r="AF1288" s="8"/>
      <c r="AG1288" s="8"/>
      <c r="AH1288" s="9"/>
      <c r="AI1288" s="8"/>
      <c r="AJ1288" s="13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7"/>
      <c r="BL1288" s="7"/>
      <c r="BM1288" s="7"/>
      <c r="BN1288" s="7"/>
      <c r="BO1288" s="7"/>
      <c r="BP1288" s="7"/>
      <c r="BQ1288" s="7"/>
      <c r="BR1288" s="7"/>
      <c r="BT1288" s="8"/>
      <c r="BV1288" s="7"/>
      <c r="BW1288" s="7"/>
      <c r="BX1288" s="7"/>
      <c r="BY1288" s="7"/>
      <c r="BZ1288" s="7"/>
      <c r="CA1288" s="7"/>
    </row>
    <row r="1289" spans="1:79" x14ac:dyDescent="0.3">
      <c r="A1289" s="1" t="s">
        <v>3287</v>
      </c>
      <c r="B1289" s="1"/>
      <c r="C1289" s="1" t="s">
        <v>1878</v>
      </c>
      <c r="D1289" s="1"/>
      <c r="E1289" s="1"/>
      <c r="F1289" s="1"/>
      <c r="G1289" s="1"/>
      <c r="H1289" s="1">
        <v>26964.639999999999</v>
      </c>
      <c r="I1289" s="1">
        <v>0.57999999999999996</v>
      </c>
      <c r="J1289" s="12">
        <v>1973.93</v>
      </c>
      <c r="K1289" s="5">
        <v>1708.79</v>
      </c>
      <c r="L1289" s="5">
        <v>4793.3900000000003</v>
      </c>
      <c r="M1289" s="13">
        <f t="shared" si="58"/>
        <v>5.7927573002543031E-3</v>
      </c>
      <c r="N1289" s="13">
        <f t="shared" si="59"/>
        <v>6.691112346428385E-3</v>
      </c>
      <c r="O1289" s="13">
        <f t="shared" si="59"/>
        <v>-1.6300727982332397E-3</v>
      </c>
      <c r="P1289" s="13">
        <f t="shared" si="59"/>
        <v>-7.7522749666724122E-3</v>
      </c>
      <c r="Q1289" s="7"/>
      <c r="R1289" s="8"/>
      <c r="S1289" s="8"/>
      <c r="T1289" s="8"/>
      <c r="U1289" s="8"/>
      <c r="V1289" s="13"/>
      <c r="W1289" s="14"/>
      <c r="X1289" s="1"/>
      <c r="Y1289" s="1"/>
      <c r="Z1289" s="1"/>
      <c r="AA1289" s="1"/>
      <c r="AB1289" s="1"/>
      <c r="AC1289" s="1"/>
      <c r="AD1289" s="8"/>
      <c r="AE1289" s="8"/>
      <c r="AF1289" s="8"/>
      <c r="AG1289" s="8"/>
      <c r="AH1289" s="9"/>
      <c r="AI1289" s="8"/>
      <c r="AJ1289" s="13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7"/>
      <c r="BL1289" s="7"/>
      <c r="BM1289" s="7"/>
      <c r="BN1289" s="7"/>
      <c r="BO1289" s="7"/>
      <c r="BP1289" s="7"/>
      <c r="BQ1289" s="7"/>
      <c r="BR1289" s="7"/>
      <c r="BT1289" s="8"/>
      <c r="BV1289" s="7"/>
      <c r="BW1289" s="7"/>
      <c r="BX1289" s="7"/>
      <c r="BY1289" s="7"/>
      <c r="BZ1289" s="7"/>
      <c r="CA1289" s="7"/>
    </row>
    <row r="1290" spans="1:79" x14ac:dyDescent="0.3">
      <c r="A1290" s="1" t="s">
        <v>3288</v>
      </c>
      <c r="B1290" s="1"/>
      <c r="C1290" s="1" t="s">
        <v>1878</v>
      </c>
      <c r="D1290" s="1"/>
      <c r="E1290" s="1"/>
      <c r="F1290" s="1"/>
      <c r="G1290" s="1"/>
      <c r="H1290" s="1">
        <v>27500.69</v>
      </c>
      <c r="I1290" s="1">
        <v>1.99</v>
      </c>
      <c r="J1290" s="12">
        <v>2021.15</v>
      </c>
      <c r="K1290" s="5">
        <v>1720.61</v>
      </c>
      <c r="L1290" s="5">
        <v>4807.41</v>
      </c>
      <c r="M1290" s="13">
        <f t="shared" si="58"/>
        <v>1.9879738798663782E-2</v>
      </c>
      <c r="N1290" s="13">
        <f t="shared" si="59"/>
        <v>2.3921820935899563E-2</v>
      </c>
      <c r="O1290" s="13">
        <f t="shared" si="59"/>
        <v>6.9171753111849643E-3</v>
      </c>
      <c r="P1290" s="13">
        <f t="shared" si="59"/>
        <v>2.9248611108212419E-3</v>
      </c>
      <c r="Q1290" s="7"/>
      <c r="R1290" s="8"/>
      <c r="S1290" s="8"/>
      <c r="T1290" s="8"/>
      <c r="U1290" s="8"/>
      <c r="V1290" s="13"/>
      <c r="W1290" s="14"/>
      <c r="X1290" s="1"/>
      <c r="Y1290" s="1"/>
      <c r="Z1290" s="1"/>
      <c r="AA1290" s="1"/>
      <c r="AB1290" s="1"/>
      <c r="AC1290" s="1"/>
      <c r="AD1290" s="8"/>
      <c r="AE1290" s="8"/>
      <c r="AF1290" s="8"/>
      <c r="AG1290" s="8"/>
      <c r="AH1290" s="9"/>
      <c r="AI1290" s="8"/>
      <c r="AJ1290" s="13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7"/>
      <c r="BL1290" s="7"/>
      <c r="BM1290" s="7"/>
      <c r="BN1290" s="7"/>
      <c r="BO1290" s="7"/>
      <c r="BP1290" s="7"/>
      <c r="BQ1290" s="7"/>
      <c r="BR1290" s="7"/>
      <c r="BT1290" s="8"/>
      <c r="BV1290" s="7"/>
      <c r="BW1290" s="7"/>
      <c r="BX1290" s="7"/>
      <c r="BY1290" s="7"/>
      <c r="BZ1290" s="7"/>
      <c r="CA1290" s="7"/>
    </row>
    <row r="1291" spans="1:79" x14ac:dyDescent="0.3">
      <c r="A1291" s="1" t="s">
        <v>3289</v>
      </c>
      <c r="B1291" s="1"/>
      <c r="C1291" s="1" t="s">
        <v>1878</v>
      </c>
      <c r="D1291" s="1"/>
      <c r="E1291" s="1"/>
      <c r="F1291" s="1"/>
      <c r="G1291" s="1"/>
      <c r="H1291" s="1">
        <v>27800.77</v>
      </c>
      <c r="I1291" s="1">
        <v>1.0900000000000001</v>
      </c>
      <c r="J1291" s="12">
        <v>2045.06</v>
      </c>
      <c r="K1291" s="5">
        <v>1738.11</v>
      </c>
      <c r="L1291" s="5">
        <v>4808.3</v>
      </c>
      <c r="M1291" s="13">
        <f t="shared" si="58"/>
        <v>1.0911726214869688E-2</v>
      </c>
      <c r="N1291" s="13">
        <f t="shared" si="59"/>
        <v>1.1829898819978757E-2</v>
      </c>
      <c r="O1291" s="13">
        <f t="shared" si="59"/>
        <v>1.0170811514520928E-2</v>
      </c>
      <c r="P1291" s="13">
        <f t="shared" si="59"/>
        <v>1.8513087088489755E-4</v>
      </c>
      <c r="Q1291" s="7"/>
      <c r="R1291" s="8"/>
      <c r="S1291" s="8"/>
      <c r="T1291" s="8"/>
      <c r="U1291" s="8"/>
      <c r="V1291" s="13"/>
      <c r="W1291" s="14"/>
      <c r="X1291" s="1"/>
      <c r="Y1291" s="1"/>
      <c r="Z1291" s="1"/>
      <c r="AA1291" s="1"/>
      <c r="AB1291" s="1"/>
      <c r="AC1291" s="1"/>
      <c r="AD1291" s="8"/>
      <c r="AE1291" s="8"/>
      <c r="AF1291" s="8"/>
      <c r="AG1291" s="8"/>
      <c r="AH1291" s="9"/>
      <c r="AI1291" s="8"/>
      <c r="AJ1291" s="13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7"/>
      <c r="BL1291" s="7"/>
      <c r="BM1291" s="7"/>
      <c r="BN1291" s="7"/>
      <c r="BO1291" s="7"/>
      <c r="BP1291" s="7"/>
      <c r="BQ1291" s="7"/>
      <c r="BR1291" s="7"/>
      <c r="BT1291" s="8"/>
      <c r="BV1291" s="7"/>
      <c r="BW1291" s="7"/>
      <c r="BX1291" s="7"/>
      <c r="BY1291" s="7"/>
      <c r="BZ1291" s="7"/>
      <c r="CA1291" s="7"/>
    </row>
    <row r="1292" spans="1:79" x14ac:dyDescent="0.3">
      <c r="A1292" s="1" t="s">
        <v>3290</v>
      </c>
      <c r="B1292" s="1"/>
      <c r="C1292" s="1" t="s">
        <v>1878</v>
      </c>
      <c r="D1292" s="1"/>
      <c r="E1292" s="1"/>
      <c r="F1292" s="1"/>
      <c r="G1292" s="1"/>
      <c r="H1292" s="1">
        <v>27752.76</v>
      </c>
      <c r="I1292" s="1">
        <v>-0.17</v>
      </c>
      <c r="J1292" s="12">
        <v>2045.66</v>
      </c>
      <c r="K1292" s="5">
        <v>1736.2</v>
      </c>
      <c r="L1292" s="5">
        <v>4793.63</v>
      </c>
      <c r="M1292" s="13">
        <f t="shared" si="58"/>
        <v>-1.7269305850162731E-3</v>
      </c>
      <c r="N1292" s="13">
        <f t="shared" si="59"/>
        <v>2.9338992498995076E-4</v>
      </c>
      <c r="O1292" s="13">
        <f t="shared" si="59"/>
        <v>-1.0988947765100399E-3</v>
      </c>
      <c r="P1292" s="13">
        <f t="shared" si="59"/>
        <v>-3.0509743568413183E-3</v>
      </c>
      <c r="Q1292" s="7"/>
      <c r="R1292" s="8"/>
      <c r="S1292" s="8"/>
      <c r="T1292" s="8"/>
      <c r="U1292" s="8"/>
      <c r="V1292" s="13"/>
      <c r="W1292" s="14"/>
      <c r="X1292" s="1"/>
      <c r="Y1292" s="1"/>
      <c r="Z1292" s="1"/>
      <c r="AA1292" s="1"/>
      <c r="AB1292" s="1"/>
      <c r="AC1292" s="1"/>
      <c r="AD1292" s="8"/>
      <c r="AE1292" s="8"/>
      <c r="AF1292" s="8"/>
      <c r="AG1292" s="8"/>
      <c r="AH1292" s="9"/>
      <c r="AI1292" s="8"/>
      <c r="AJ1292" s="13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7"/>
      <c r="BL1292" s="7"/>
      <c r="BM1292" s="7"/>
      <c r="BN1292" s="7"/>
      <c r="BO1292" s="7"/>
      <c r="BP1292" s="7"/>
      <c r="BQ1292" s="7"/>
      <c r="BR1292" s="7"/>
      <c r="BT1292" s="8"/>
      <c r="BV1292" s="7"/>
      <c r="BW1292" s="7"/>
      <c r="BX1292" s="7"/>
      <c r="BY1292" s="7"/>
      <c r="BZ1292" s="7"/>
      <c r="CA1292" s="7"/>
    </row>
    <row r="1293" spans="1:79" x14ac:dyDescent="0.3">
      <c r="A1293" s="1" t="s">
        <v>3291</v>
      </c>
      <c r="B1293" s="1"/>
      <c r="C1293" s="1" t="s">
        <v>1878</v>
      </c>
      <c r="D1293" s="1"/>
      <c r="E1293" s="1"/>
      <c r="F1293" s="1"/>
      <c r="G1293" s="1"/>
      <c r="H1293" s="1">
        <v>28019.21</v>
      </c>
      <c r="I1293" s="1">
        <v>0.96</v>
      </c>
      <c r="J1293" s="12">
        <v>2076.89</v>
      </c>
      <c r="K1293" s="5">
        <v>1731.04</v>
      </c>
      <c r="L1293" s="5">
        <v>4798.13</v>
      </c>
      <c r="M1293" s="13">
        <f t="shared" si="58"/>
        <v>9.6008469067581093E-3</v>
      </c>
      <c r="N1293" s="13">
        <f t="shared" si="59"/>
        <v>1.5266466568246928E-2</v>
      </c>
      <c r="O1293" s="13">
        <f t="shared" si="59"/>
        <v>-2.972007833198953E-3</v>
      </c>
      <c r="P1293" s="13">
        <f t="shared" si="59"/>
        <v>9.3874579389741086E-4</v>
      </c>
      <c r="Q1293" s="7"/>
      <c r="R1293" s="8"/>
      <c r="S1293" s="8"/>
      <c r="T1293" s="8"/>
      <c r="U1293" s="8"/>
      <c r="V1293" s="13"/>
      <c r="W1293" s="14"/>
      <c r="X1293" s="1"/>
      <c r="Y1293" s="1"/>
      <c r="Z1293" s="1"/>
      <c r="AA1293" s="1"/>
      <c r="AB1293" s="1"/>
      <c r="AC1293" s="1"/>
      <c r="AD1293" s="8"/>
      <c r="AE1293" s="8"/>
      <c r="AF1293" s="8"/>
      <c r="AG1293" s="8"/>
      <c r="AH1293" s="9"/>
      <c r="AI1293" s="8"/>
      <c r="AJ1293" s="13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7"/>
      <c r="BL1293" s="7"/>
      <c r="BM1293" s="7"/>
      <c r="BN1293" s="7"/>
      <c r="BO1293" s="7"/>
      <c r="BP1293" s="7"/>
      <c r="BQ1293" s="7"/>
      <c r="BR1293" s="7"/>
      <c r="BT1293" s="8"/>
      <c r="BV1293" s="7"/>
      <c r="BW1293" s="7"/>
      <c r="BX1293" s="7"/>
      <c r="BY1293" s="7"/>
      <c r="BZ1293" s="7"/>
      <c r="CA1293" s="7"/>
    </row>
    <row r="1294" spans="1:79" x14ac:dyDescent="0.3">
      <c r="A1294" s="1" t="s">
        <v>3292</v>
      </c>
      <c r="B1294" s="1"/>
      <c r="C1294" s="1" t="s">
        <v>1878</v>
      </c>
      <c r="D1294" s="1"/>
      <c r="E1294" s="1"/>
      <c r="F1294" s="1"/>
      <c r="G1294" s="1"/>
      <c r="H1294" s="1">
        <v>27873.45</v>
      </c>
      <c r="I1294" s="1">
        <v>-0.52</v>
      </c>
      <c r="J1294" s="12">
        <v>2062.3200000000002</v>
      </c>
      <c r="K1294" s="5">
        <v>1729.54</v>
      </c>
      <c r="L1294" s="5">
        <v>4787.58</v>
      </c>
      <c r="M1294" s="13">
        <f t="shared" si="58"/>
        <v>-5.2021452424960701E-3</v>
      </c>
      <c r="N1294" s="13">
        <f t="shared" si="59"/>
        <v>-7.015296910284019E-3</v>
      </c>
      <c r="O1294" s="13">
        <f t="shared" si="59"/>
        <v>-8.6653110268974931E-4</v>
      </c>
      <c r="P1294" s="13">
        <f t="shared" si="59"/>
        <v>-2.1987732720872843E-3</v>
      </c>
      <c r="Q1294" s="7"/>
      <c r="R1294" s="8"/>
      <c r="S1294" s="8"/>
      <c r="T1294" s="8"/>
      <c r="U1294" s="8"/>
      <c r="V1294" s="13"/>
      <c r="W1294" s="14"/>
      <c r="X1294" s="1"/>
      <c r="Y1294" s="1"/>
      <c r="Z1294" s="1"/>
      <c r="AA1294" s="1"/>
      <c r="AB1294" s="1"/>
      <c r="AC1294" s="1"/>
      <c r="AD1294" s="8"/>
      <c r="AE1294" s="8"/>
      <c r="AF1294" s="8"/>
      <c r="AG1294" s="8"/>
      <c r="AH1294" s="9"/>
      <c r="AI1294" s="8"/>
      <c r="AJ1294" s="13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7"/>
      <c r="BL1294" s="7"/>
      <c r="BM1294" s="7"/>
      <c r="BN1294" s="7"/>
      <c r="BO1294" s="7"/>
      <c r="BP1294" s="7"/>
      <c r="BQ1294" s="7"/>
      <c r="BR1294" s="7"/>
      <c r="BT1294" s="8"/>
      <c r="BV1294" s="7"/>
      <c r="BW1294" s="7"/>
      <c r="BX1294" s="7"/>
      <c r="BY1294" s="7"/>
      <c r="BZ1294" s="7"/>
      <c r="CA1294" s="7"/>
    </row>
    <row r="1295" spans="1:79" x14ac:dyDescent="0.3">
      <c r="A1295" s="1" t="s">
        <v>3293</v>
      </c>
      <c r="B1295" s="1"/>
      <c r="C1295" s="1" t="s">
        <v>1878</v>
      </c>
      <c r="D1295" s="1"/>
      <c r="E1295" s="1"/>
      <c r="F1295" s="1"/>
      <c r="G1295" s="1"/>
      <c r="H1295" s="1">
        <v>27793.65</v>
      </c>
      <c r="I1295" s="1">
        <v>-0.28999999999999998</v>
      </c>
      <c r="J1295" s="12">
        <v>2054.25</v>
      </c>
      <c r="K1295" s="5">
        <v>1727.35</v>
      </c>
      <c r="L1295" s="5">
        <v>4774.16</v>
      </c>
      <c r="M1295" s="13">
        <f t="shared" si="58"/>
        <v>-2.8629394638983729E-3</v>
      </c>
      <c r="N1295" s="13">
        <f t="shared" si="59"/>
        <v>-3.9130687769115546E-3</v>
      </c>
      <c r="O1295" s="13">
        <f t="shared" si="59"/>
        <v>-1.2662326398926727E-3</v>
      </c>
      <c r="P1295" s="13">
        <f t="shared" si="59"/>
        <v>-2.8030863191842448E-3</v>
      </c>
      <c r="Q1295" s="7"/>
      <c r="R1295" s="8"/>
      <c r="S1295" s="8"/>
      <c r="T1295" s="8"/>
      <c r="U1295" s="8"/>
      <c r="V1295" s="13"/>
      <c r="W1295" s="14"/>
      <c r="X1295" s="1"/>
      <c r="Y1295" s="1"/>
      <c r="Z1295" s="1"/>
      <c r="AA1295" s="1"/>
      <c r="AB1295" s="1"/>
      <c r="AC1295" s="1"/>
      <c r="AD1295" s="8"/>
      <c r="AE1295" s="8"/>
      <c r="AF1295" s="8"/>
      <c r="AG1295" s="8"/>
      <c r="AH1295" s="9"/>
      <c r="AI1295" s="8"/>
      <c r="AJ1295" s="13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7"/>
      <c r="BL1295" s="7"/>
      <c r="BM1295" s="7"/>
      <c r="BN1295" s="7"/>
      <c r="BO1295" s="7"/>
      <c r="BP1295" s="7"/>
      <c r="BQ1295" s="7"/>
      <c r="BR1295" s="7"/>
      <c r="BT1295" s="8"/>
      <c r="BV1295" s="7"/>
      <c r="BW1295" s="7"/>
      <c r="BX1295" s="7"/>
      <c r="BY1295" s="7"/>
      <c r="BZ1295" s="7"/>
      <c r="CA1295" s="7"/>
    </row>
    <row r="1296" spans="1:79" x14ac:dyDescent="0.3">
      <c r="A1296" s="1" t="s">
        <v>3294</v>
      </c>
      <c r="B1296" s="1"/>
      <c r="C1296" s="1" t="s">
        <v>1878</v>
      </c>
      <c r="D1296" s="1"/>
      <c r="E1296" s="1"/>
      <c r="F1296" s="1"/>
      <c r="G1296" s="1"/>
      <c r="H1296" s="1">
        <v>28073.17</v>
      </c>
      <c r="I1296" s="1">
        <v>1.01</v>
      </c>
      <c r="J1296" s="12">
        <v>2075.98</v>
      </c>
      <c r="K1296" s="5">
        <v>1740.93</v>
      </c>
      <c r="L1296" s="5">
        <v>4805.05</v>
      </c>
      <c r="M1296" s="13">
        <f t="shared" si="58"/>
        <v>1.0056973445373263E-2</v>
      </c>
      <c r="N1296" s="13">
        <f t="shared" si="59"/>
        <v>1.0578069855178285E-2</v>
      </c>
      <c r="O1296" s="13">
        <f t="shared" si="59"/>
        <v>7.8617535531306793E-3</v>
      </c>
      <c r="P1296" s="13">
        <f t="shared" si="59"/>
        <v>6.470248169311521E-3</v>
      </c>
      <c r="Q1296" s="7"/>
      <c r="R1296" s="8"/>
      <c r="S1296" s="8"/>
      <c r="T1296" s="8"/>
      <c r="U1296" s="8"/>
      <c r="V1296" s="13"/>
      <c r="W1296" s="14"/>
      <c r="X1296" s="1"/>
      <c r="Y1296" s="1"/>
      <c r="Z1296" s="1"/>
      <c r="AA1296" s="1"/>
      <c r="AB1296" s="1"/>
      <c r="AC1296" s="1"/>
      <c r="AD1296" s="8"/>
      <c r="AE1296" s="8"/>
      <c r="AF1296" s="8"/>
      <c r="AG1296" s="8"/>
      <c r="AH1296" s="9"/>
      <c r="AI1296" s="8"/>
      <c r="AJ1296" s="13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7"/>
      <c r="BL1296" s="7"/>
      <c r="BM1296" s="7"/>
      <c r="BN1296" s="7"/>
      <c r="BO1296" s="7"/>
      <c r="BP1296" s="7"/>
      <c r="BQ1296" s="7"/>
      <c r="BR1296" s="7"/>
      <c r="BT1296" s="8"/>
      <c r="BV1296" s="7"/>
      <c r="BW1296" s="7"/>
      <c r="BX1296" s="7"/>
      <c r="BY1296" s="7"/>
      <c r="BZ1296" s="7"/>
      <c r="CA1296" s="7"/>
    </row>
    <row r="1297" spans="1:79" x14ac:dyDescent="0.3">
      <c r="A1297" s="1" t="s">
        <v>3295</v>
      </c>
      <c r="B1297" s="1"/>
      <c r="C1297" s="1" t="s">
        <v>1878</v>
      </c>
      <c r="D1297" s="1"/>
      <c r="E1297" s="1"/>
      <c r="F1297" s="1"/>
      <c r="G1297" s="1"/>
      <c r="H1297" s="1">
        <v>28547.1</v>
      </c>
      <c r="I1297" s="1">
        <v>1.69</v>
      </c>
      <c r="J1297" s="12">
        <v>2118.4899999999998</v>
      </c>
      <c r="K1297" s="5">
        <v>1763</v>
      </c>
      <c r="L1297" s="5">
        <v>4790.95</v>
      </c>
      <c r="M1297" s="13">
        <f t="shared" si="58"/>
        <v>1.6881955261910164E-2</v>
      </c>
      <c r="N1297" s="13">
        <f t="shared" si="59"/>
        <v>2.0477075887050722E-2</v>
      </c>
      <c r="O1297" s="13">
        <f t="shared" si="59"/>
        <v>1.2677132337313823E-2</v>
      </c>
      <c r="P1297" s="13">
        <f t="shared" si="59"/>
        <v>-2.9344127532492381E-3</v>
      </c>
      <c r="Q1297" s="7"/>
      <c r="R1297" s="8"/>
      <c r="S1297" s="8"/>
      <c r="T1297" s="8"/>
      <c r="U1297" s="8"/>
      <c r="V1297" s="13"/>
      <c r="W1297" s="14"/>
      <c r="X1297" s="1"/>
      <c r="Y1297" s="1"/>
      <c r="Z1297" s="1"/>
      <c r="AA1297" s="1"/>
      <c r="AB1297" s="1"/>
      <c r="AC1297" s="1"/>
      <c r="AD1297" s="8"/>
      <c r="AE1297" s="8"/>
      <c r="AF1297" s="8"/>
      <c r="AG1297" s="8"/>
      <c r="AH1297" s="9"/>
      <c r="AI1297" s="8"/>
      <c r="AJ1297" s="13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7"/>
      <c r="BL1297" s="7"/>
      <c r="BM1297" s="7"/>
      <c r="BN1297" s="7"/>
      <c r="BO1297" s="7"/>
      <c r="BP1297" s="7"/>
      <c r="BQ1297" s="7"/>
      <c r="BR1297" s="7"/>
      <c r="BT1297" s="8"/>
      <c r="BV1297" s="7"/>
      <c r="BW1297" s="7"/>
      <c r="BX1297" s="7"/>
      <c r="BY1297" s="7"/>
      <c r="BZ1297" s="7"/>
      <c r="CA1297" s="7"/>
    </row>
    <row r="1298" spans="1:79" x14ac:dyDescent="0.3">
      <c r="A1298" s="1" t="s">
        <v>3296</v>
      </c>
      <c r="B1298" s="1"/>
      <c r="C1298" s="1" t="s">
        <v>1878</v>
      </c>
      <c r="D1298" s="1"/>
      <c r="E1298" s="1"/>
      <c r="F1298" s="1"/>
      <c r="G1298" s="1"/>
      <c r="H1298" s="1">
        <v>28294.49</v>
      </c>
      <c r="I1298" s="1">
        <v>-0.88</v>
      </c>
      <c r="J1298" s="12">
        <v>2092.33</v>
      </c>
      <c r="K1298" s="5">
        <v>1759.58</v>
      </c>
      <c r="L1298" s="5">
        <v>4756.33</v>
      </c>
      <c r="M1298" s="13">
        <f t="shared" si="58"/>
        <v>-8.8488848254287822E-3</v>
      </c>
      <c r="N1298" s="13">
        <f t="shared" si="59"/>
        <v>-1.2348417976955184E-2</v>
      </c>
      <c r="O1298" s="13">
        <f t="shared" si="59"/>
        <v>-1.9398752127056662E-3</v>
      </c>
      <c r="P1298" s="13">
        <f t="shared" si="59"/>
        <v>-7.2261242551059368E-3</v>
      </c>
      <c r="Q1298" s="7"/>
      <c r="R1298" s="8"/>
      <c r="S1298" s="8"/>
      <c r="T1298" s="8"/>
      <c r="U1298" s="8"/>
      <c r="V1298" s="13"/>
      <c r="W1298" s="14"/>
      <c r="X1298" s="1"/>
      <c r="Y1298" s="1"/>
      <c r="Z1298" s="1"/>
      <c r="AA1298" s="1"/>
      <c r="AB1298" s="1"/>
      <c r="AC1298" s="1"/>
      <c r="AD1298" s="8"/>
      <c r="AE1298" s="8"/>
      <c r="AF1298" s="8"/>
      <c r="AG1298" s="8"/>
      <c r="AH1298" s="9"/>
      <c r="AI1298" s="8"/>
      <c r="AJ1298" s="13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7"/>
      <c r="BL1298" s="7"/>
      <c r="BM1298" s="7"/>
      <c r="BN1298" s="7"/>
      <c r="BO1298" s="7"/>
      <c r="BP1298" s="7"/>
      <c r="BQ1298" s="7"/>
      <c r="BR1298" s="7"/>
      <c r="BT1298" s="8"/>
      <c r="BV1298" s="7"/>
      <c r="BW1298" s="7"/>
      <c r="BX1298" s="7"/>
      <c r="BY1298" s="7"/>
      <c r="BZ1298" s="7"/>
      <c r="CA1298" s="7"/>
    </row>
    <row r="1299" spans="1:79" x14ac:dyDescent="0.3">
      <c r="A1299" s="1" t="s">
        <v>3297</v>
      </c>
      <c r="B1299" s="1"/>
      <c r="C1299" s="1" t="s">
        <v>1878</v>
      </c>
      <c r="D1299" s="1"/>
      <c r="E1299" s="1"/>
      <c r="F1299" s="1"/>
      <c r="G1299" s="1"/>
      <c r="H1299" s="1">
        <v>28227.26</v>
      </c>
      <c r="I1299" s="1">
        <v>-0.24</v>
      </c>
      <c r="J1299" s="12">
        <v>2088.8000000000002</v>
      </c>
      <c r="K1299" s="5">
        <v>1751.98</v>
      </c>
      <c r="L1299" s="5">
        <v>4739.6099999999997</v>
      </c>
      <c r="M1299" s="13">
        <f t="shared" si="58"/>
        <v>-2.3760809966888452E-3</v>
      </c>
      <c r="N1299" s="13">
        <f t="shared" si="59"/>
        <v>-1.687114365324649E-3</v>
      </c>
      <c r="O1299" s="13">
        <f t="shared" si="59"/>
        <v>-4.3192125393559655E-3</v>
      </c>
      <c r="P1299" s="13">
        <f t="shared" si="59"/>
        <v>-3.515315379715056E-3</v>
      </c>
      <c r="Q1299" s="7"/>
      <c r="R1299" s="8"/>
      <c r="S1299" s="8"/>
      <c r="T1299" s="8"/>
      <c r="U1299" s="8"/>
      <c r="V1299" s="13"/>
      <c r="W1299" s="14"/>
      <c r="X1299" s="1"/>
      <c r="Y1299" s="1"/>
      <c r="Z1299" s="1"/>
      <c r="AA1299" s="1"/>
      <c r="AB1299" s="1"/>
      <c r="AC1299" s="1"/>
      <c r="AD1299" s="8"/>
      <c r="AE1299" s="8"/>
      <c r="AF1299" s="8"/>
      <c r="AG1299" s="8"/>
      <c r="AH1299" s="9"/>
      <c r="AI1299" s="8"/>
      <c r="AJ1299" s="13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7"/>
      <c r="BL1299" s="7"/>
      <c r="BM1299" s="7"/>
      <c r="BN1299" s="7"/>
      <c r="BO1299" s="7"/>
      <c r="BP1299" s="7"/>
      <c r="BQ1299" s="7"/>
      <c r="BR1299" s="7"/>
      <c r="BT1299" s="8"/>
      <c r="BV1299" s="7"/>
      <c r="BW1299" s="7"/>
      <c r="BX1299" s="7"/>
      <c r="BY1299" s="7"/>
      <c r="BZ1299" s="7"/>
      <c r="CA1299" s="7"/>
    </row>
    <row r="1300" spans="1:79" x14ac:dyDescent="0.3">
      <c r="A1300" s="1" t="s">
        <v>3298</v>
      </c>
      <c r="B1300" s="1"/>
      <c r="C1300" s="1" t="s">
        <v>1878</v>
      </c>
      <c r="D1300" s="1"/>
      <c r="E1300" s="1"/>
      <c r="F1300" s="1"/>
      <c r="G1300" s="1"/>
      <c r="H1300" s="1">
        <v>27434.67</v>
      </c>
      <c r="I1300" s="1">
        <v>-2.81</v>
      </c>
      <c r="J1300" s="12">
        <v>2015.14</v>
      </c>
      <c r="K1300" s="5">
        <v>1733.89</v>
      </c>
      <c r="L1300" s="5">
        <v>4668.05</v>
      </c>
      <c r="M1300" s="13">
        <f t="shared" si="58"/>
        <v>-2.80788854461963E-2</v>
      </c>
      <c r="N1300" s="13">
        <f t="shared" si="59"/>
        <v>-3.5264266564534741E-2</v>
      </c>
      <c r="O1300" s="13">
        <f t="shared" si="59"/>
        <v>-1.0325460336305214E-2</v>
      </c>
      <c r="P1300" s="13">
        <f t="shared" si="59"/>
        <v>-1.5098288677760308E-2</v>
      </c>
      <c r="Q1300" s="7"/>
      <c r="R1300" s="8"/>
      <c r="S1300" s="8"/>
      <c r="T1300" s="8"/>
      <c r="U1300" s="8"/>
      <c r="V1300" s="13"/>
      <c r="W1300" s="14"/>
      <c r="X1300" s="1"/>
      <c r="Y1300" s="1"/>
      <c r="Z1300" s="1"/>
      <c r="AA1300" s="1"/>
      <c r="AB1300" s="1"/>
      <c r="AC1300" s="1"/>
      <c r="AD1300" s="8"/>
      <c r="AE1300" s="8"/>
      <c r="AF1300" s="8"/>
      <c r="AG1300" s="8"/>
      <c r="AH1300" s="9"/>
      <c r="AI1300" s="8"/>
      <c r="AJ1300" s="13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7"/>
      <c r="BL1300" s="7"/>
      <c r="BM1300" s="7"/>
      <c r="BN1300" s="7"/>
      <c r="BO1300" s="7"/>
      <c r="BP1300" s="7"/>
      <c r="BQ1300" s="7"/>
      <c r="BR1300" s="7"/>
      <c r="BT1300" s="8"/>
      <c r="BV1300" s="7"/>
      <c r="BW1300" s="7"/>
      <c r="BX1300" s="7"/>
      <c r="BY1300" s="7"/>
      <c r="BZ1300" s="7"/>
      <c r="CA1300" s="7"/>
    </row>
    <row r="1301" spans="1:79" x14ac:dyDescent="0.3">
      <c r="A1301" s="1" t="s">
        <v>3299</v>
      </c>
      <c r="B1301" s="1"/>
      <c r="C1301" s="1" t="s">
        <v>1878</v>
      </c>
      <c r="D1301" s="1"/>
      <c r="E1301" s="1"/>
      <c r="F1301" s="1"/>
      <c r="G1301" s="1"/>
      <c r="H1301" s="1">
        <v>27580.53</v>
      </c>
      <c r="I1301" s="1">
        <v>0.53</v>
      </c>
      <c r="J1301" s="12">
        <v>2028.54</v>
      </c>
      <c r="K1301" s="5">
        <v>1743.78</v>
      </c>
      <c r="L1301" s="5">
        <v>4675.1400000000003</v>
      </c>
      <c r="M1301" s="13">
        <f t="shared" si="58"/>
        <v>5.316630380463927E-3</v>
      </c>
      <c r="N1301" s="13">
        <f t="shared" si="59"/>
        <v>6.6496620582192634E-3</v>
      </c>
      <c r="O1301" s="13">
        <f t="shared" si="59"/>
        <v>5.7039373893383871E-3</v>
      </c>
      <c r="P1301" s="13">
        <f t="shared" si="59"/>
        <v>1.5188354880517618E-3</v>
      </c>
      <c r="Q1301" s="7"/>
      <c r="R1301" s="8"/>
      <c r="S1301" s="8"/>
      <c r="T1301" s="8"/>
      <c r="U1301" s="8"/>
      <c r="V1301" s="13"/>
      <c r="W1301" s="14"/>
      <c r="X1301" s="1"/>
      <c r="Y1301" s="1"/>
      <c r="Z1301" s="1"/>
      <c r="AA1301" s="1"/>
      <c r="AB1301" s="1"/>
      <c r="AC1301" s="1"/>
      <c r="AD1301" s="8"/>
      <c r="AE1301" s="8"/>
      <c r="AF1301" s="8"/>
      <c r="AG1301" s="8"/>
      <c r="AH1301" s="9"/>
      <c r="AI1301" s="8"/>
      <c r="AJ1301" s="13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7"/>
      <c r="BL1301" s="7"/>
      <c r="BM1301" s="7"/>
      <c r="BN1301" s="7"/>
      <c r="BO1301" s="7"/>
      <c r="BP1301" s="7"/>
      <c r="BQ1301" s="7"/>
      <c r="BR1301" s="7"/>
      <c r="BT1301" s="8"/>
      <c r="BV1301" s="7"/>
      <c r="BW1301" s="7"/>
      <c r="BX1301" s="7"/>
      <c r="BY1301" s="7"/>
      <c r="BZ1301" s="7"/>
      <c r="CA1301" s="7"/>
    </row>
    <row r="1302" spans="1:79" x14ac:dyDescent="0.3">
      <c r="A1302" s="1" t="s">
        <v>3300</v>
      </c>
      <c r="B1302" s="1"/>
      <c r="C1302" s="1" t="s">
        <v>1878</v>
      </c>
      <c r="D1302" s="1"/>
      <c r="E1302" s="1"/>
      <c r="F1302" s="1"/>
      <c r="G1302" s="1"/>
      <c r="H1302" s="1">
        <v>27841.23</v>
      </c>
      <c r="I1302" s="1">
        <v>0.95</v>
      </c>
      <c r="J1302" s="12">
        <v>2052.94</v>
      </c>
      <c r="K1302" s="5">
        <v>1744.78</v>
      </c>
      <c r="L1302" s="5">
        <v>4671.78</v>
      </c>
      <c r="M1302" s="13">
        <f t="shared" si="58"/>
        <v>9.4523201693368364E-3</v>
      </c>
      <c r="N1302" s="13">
        <f t="shared" si="59"/>
        <v>1.2028355368886023E-2</v>
      </c>
      <c r="O1302" s="13">
        <f t="shared" si="59"/>
        <v>5.7346683641279483E-4</v>
      </c>
      <c r="P1302" s="13">
        <f t="shared" si="59"/>
        <v>-7.1869505512145437E-4</v>
      </c>
      <c r="Q1302" s="7"/>
      <c r="R1302" s="8"/>
      <c r="S1302" s="8"/>
      <c r="T1302" s="8"/>
      <c r="U1302" s="8"/>
      <c r="V1302" s="13"/>
      <c r="W1302" s="14"/>
      <c r="X1302" s="1"/>
      <c r="Y1302" s="1"/>
      <c r="Z1302" s="1"/>
      <c r="AA1302" s="1"/>
      <c r="AB1302" s="1"/>
      <c r="AC1302" s="1"/>
      <c r="AD1302" s="8"/>
      <c r="AE1302" s="8"/>
      <c r="AF1302" s="8"/>
      <c r="AG1302" s="8"/>
      <c r="AH1302" s="9"/>
      <c r="AI1302" s="8"/>
      <c r="AJ1302" s="13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7"/>
      <c r="BL1302" s="7"/>
      <c r="BM1302" s="7"/>
      <c r="BN1302" s="7"/>
      <c r="BO1302" s="7"/>
      <c r="BP1302" s="7"/>
      <c r="BQ1302" s="7"/>
      <c r="BR1302" s="7"/>
      <c r="BT1302" s="8"/>
      <c r="BV1302" s="7"/>
      <c r="BW1302" s="7"/>
      <c r="BX1302" s="7"/>
      <c r="BY1302" s="7"/>
      <c r="BZ1302" s="7"/>
      <c r="CA1302" s="7"/>
    </row>
    <row r="1303" spans="1:79" x14ac:dyDescent="0.3">
      <c r="A1303" s="1" t="s">
        <v>3301</v>
      </c>
      <c r="B1303" s="1"/>
      <c r="C1303" s="1" t="s">
        <v>1878</v>
      </c>
      <c r="D1303" s="1"/>
      <c r="E1303" s="1"/>
      <c r="F1303" s="1"/>
      <c r="G1303" s="1"/>
      <c r="H1303" s="1">
        <v>28007.8</v>
      </c>
      <c r="I1303" s="1">
        <v>0.6</v>
      </c>
      <c r="J1303" s="12">
        <v>2063.67</v>
      </c>
      <c r="K1303" s="5">
        <v>1760.05</v>
      </c>
      <c r="L1303" s="5">
        <v>4649.6899999999996</v>
      </c>
      <c r="M1303" s="13">
        <f t="shared" si="58"/>
        <v>5.9828534874357686E-3</v>
      </c>
      <c r="N1303" s="13">
        <f t="shared" si="59"/>
        <v>5.2266505596851864E-3</v>
      </c>
      <c r="O1303" s="13">
        <f t="shared" si="59"/>
        <v>8.751819713660236E-3</v>
      </c>
      <c r="P1303" s="13">
        <f t="shared" si="59"/>
        <v>-4.7283904635920804E-3</v>
      </c>
      <c r="Q1303" s="7"/>
      <c r="R1303" s="8"/>
      <c r="S1303" s="8"/>
      <c r="T1303" s="8"/>
      <c r="U1303" s="8"/>
      <c r="V1303" s="13"/>
      <c r="W1303" s="14"/>
      <c r="X1303" s="1"/>
      <c r="Y1303" s="1"/>
      <c r="Z1303" s="1"/>
      <c r="AA1303" s="1"/>
      <c r="AB1303" s="1"/>
      <c r="AC1303" s="1"/>
      <c r="AD1303" s="8"/>
      <c r="AE1303" s="8"/>
      <c r="AF1303" s="8"/>
      <c r="AG1303" s="8"/>
      <c r="AH1303" s="9"/>
      <c r="AI1303" s="8"/>
      <c r="AJ1303" s="13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7"/>
      <c r="BL1303" s="7"/>
      <c r="BM1303" s="7"/>
      <c r="BN1303" s="7"/>
      <c r="BO1303" s="7"/>
      <c r="BP1303" s="7"/>
      <c r="BQ1303" s="7"/>
      <c r="BR1303" s="7"/>
      <c r="BT1303" s="8"/>
      <c r="BV1303" s="7"/>
      <c r="BW1303" s="7"/>
      <c r="BX1303" s="7"/>
      <c r="BY1303" s="7"/>
      <c r="BZ1303" s="7"/>
      <c r="CA1303" s="7"/>
    </row>
    <row r="1304" spans="1:79" x14ac:dyDescent="0.3">
      <c r="A1304" s="1" t="s">
        <v>3302</v>
      </c>
      <c r="B1304" s="1"/>
      <c r="C1304" s="1" t="s">
        <v>1878</v>
      </c>
      <c r="D1304" s="1"/>
      <c r="E1304" s="1"/>
      <c r="F1304" s="1"/>
      <c r="G1304" s="1"/>
      <c r="H1304" s="1">
        <v>27901.05</v>
      </c>
      <c r="I1304" s="1">
        <v>-0.38</v>
      </c>
      <c r="J1304" s="12">
        <v>2053.34</v>
      </c>
      <c r="K1304" s="5">
        <v>1755.92</v>
      </c>
      <c r="L1304" s="5">
        <v>4601.5</v>
      </c>
      <c r="M1304" s="13">
        <f t="shared" si="58"/>
        <v>-3.8114382422039794E-3</v>
      </c>
      <c r="N1304" s="13">
        <f t="shared" si="59"/>
        <v>-5.005645282433635E-3</v>
      </c>
      <c r="O1304" s="13">
        <f t="shared" si="59"/>
        <v>-2.3465242464701941E-3</v>
      </c>
      <c r="P1304" s="13">
        <f t="shared" si="59"/>
        <v>-1.0364131802335086E-2</v>
      </c>
      <c r="Q1304" s="7"/>
      <c r="R1304" s="8"/>
      <c r="S1304" s="8"/>
      <c r="T1304" s="8"/>
      <c r="U1304" s="8"/>
      <c r="V1304" s="13"/>
      <c r="W1304" s="14"/>
      <c r="X1304" s="1"/>
      <c r="Y1304" s="1"/>
      <c r="Z1304" s="1"/>
      <c r="AA1304" s="1"/>
      <c r="AB1304" s="1"/>
      <c r="AC1304" s="1"/>
      <c r="AD1304" s="8"/>
      <c r="AE1304" s="8"/>
      <c r="AF1304" s="8"/>
      <c r="AG1304" s="8"/>
      <c r="AH1304" s="9"/>
      <c r="AI1304" s="8"/>
      <c r="AJ1304" s="13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7"/>
      <c r="BL1304" s="7"/>
      <c r="BM1304" s="7"/>
      <c r="BN1304" s="7"/>
      <c r="BO1304" s="7"/>
      <c r="BP1304" s="7"/>
      <c r="BQ1304" s="7"/>
      <c r="BR1304" s="7"/>
      <c r="BT1304" s="8"/>
      <c r="BV1304" s="7"/>
      <c r="BW1304" s="7"/>
      <c r="BX1304" s="7"/>
      <c r="BY1304" s="7"/>
      <c r="BZ1304" s="7"/>
      <c r="CA1304" s="7"/>
    </row>
    <row r="1305" spans="1:79" x14ac:dyDescent="0.3">
      <c r="A1305" s="1" t="s">
        <v>3303</v>
      </c>
      <c r="B1305" s="1"/>
      <c r="C1305" s="1" t="s">
        <v>1878</v>
      </c>
      <c r="D1305" s="1"/>
      <c r="E1305" s="1"/>
      <c r="F1305" s="1"/>
      <c r="G1305" s="1"/>
      <c r="H1305" s="1">
        <v>28218.78</v>
      </c>
      <c r="I1305" s="1">
        <v>1.1399999999999999</v>
      </c>
      <c r="J1305" s="12">
        <v>2092.5100000000002</v>
      </c>
      <c r="K1305" s="5">
        <v>1761.36</v>
      </c>
      <c r="L1305" s="5">
        <v>4558.2299999999996</v>
      </c>
      <c r="M1305" s="13">
        <f t="shared" si="58"/>
        <v>1.1387743472019762E-2</v>
      </c>
      <c r="N1305" s="13">
        <f t="shared" si="59"/>
        <v>1.9076236765465104E-2</v>
      </c>
      <c r="O1305" s="13">
        <f t="shared" si="59"/>
        <v>3.0980910292039976E-3</v>
      </c>
      <c r="P1305" s="13">
        <f t="shared" si="59"/>
        <v>-9.4034553949799982E-3</v>
      </c>
      <c r="Q1305" s="7"/>
      <c r="R1305" s="8"/>
      <c r="S1305" s="8"/>
      <c r="T1305" s="8"/>
      <c r="U1305" s="8"/>
      <c r="V1305" s="13"/>
      <c r="W1305" s="14"/>
      <c r="X1305" s="1"/>
      <c r="Y1305" s="1"/>
      <c r="Z1305" s="1"/>
      <c r="AA1305" s="1"/>
      <c r="AB1305" s="1"/>
      <c r="AC1305" s="1"/>
      <c r="AD1305" s="8"/>
      <c r="AE1305" s="8"/>
      <c r="AF1305" s="8"/>
      <c r="AG1305" s="8"/>
      <c r="AH1305" s="9"/>
      <c r="AI1305" s="8"/>
      <c r="AJ1305" s="13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7"/>
      <c r="BL1305" s="7"/>
      <c r="BM1305" s="7"/>
      <c r="BN1305" s="7"/>
      <c r="BO1305" s="7"/>
      <c r="BP1305" s="7"/>
      <c r="BQ1305" s="7"/>
      <c r="BR1305" s="7"/>
      <c r="BT1305" s="8"/>
      <c r="BV1305" s="7"/>
      <c r="BW1305" s="7"/>
      <c r="BX1305" s="7"/>
      <c r="BY1305" s="7"/>
      <c r="BZ1305" s="7"/>
      <c r="CA1305" s="7"/>
    </row>
    <row r="1306" spans="1:79" x14ac:dyDescent="0.3">
      <c r="A1306" s="1" t="s">
        <v>3304</v>
      </c>
      <c r="B1306" s="1"/>
      <c r="C1306" s="1" t="s">
        <v>1878</v>
      </c>
      <c r="D1306" s="1"/>
      <c r="E1306" s="1"/>
      <c r="F1306" s="1"/>
      <c r="G1306" s="1"/>
      <c r="H1306" s="1">
        <v>27992.720000000001</v>
      </c>
      <c r="I1306" s="1">
        <v>-0.8</v>
      </c>
      <c r="J1306" s="12">
        <v>2065.11</v>
      </c>
      <c r="K1306" s="5">
        <v>1760.92</v>
      </c>
      <c r="L1306" s="5">
        <v>4524.1400000000003</v>
      </c>
      <c r="M1306" s="13">
        <f t="shared" si="58"/>
        <v>-8.0109770868902475E-3</v>
      </c>
      <c r="N1306" s="13">
        <f t="shared" si="59"/>
        <v>-1.3094322129882374E-2</v>
      </c>
      <c r="O1306" s="13">
        <f t="shared" si="59"/>
        <v>-2.4980696734333563E-4</v>
      </c>
      <c r="P1306" s="13">
        <f t="shared" si="59"/>
        <v>-7.4787801405368226E-3</v>
      </c>
      <c r="Q1306" s="7"/>
      <c r="R1306" s="8"/>
      <c r="S1306" s="8"/>
      <c r="T1306" s="8"/>
      <c r="U1306" s="8"/>
      <c r="V1306" s="13"/>
      <c r="W1306" s="14"/>
      <c r="X1306" s="1"/>
      <c r="Y1306" s="1"/>
      <c r="Z1306" s="1"/>
      <c r="AA1306" s="1"/>
      <c r="AB1306" s="1"/>
      <c r="AC1306" s="1"/>
      <c r="AD1306" s="8"/>
      <c r="AE1306" s="8"/>
      <c r="AF1306" s="8"/>
      <c r="AG1306" s="8"/>
      <c r="AH1306" s="9"/>
      <c r="AI1306" s="8"/>
      <c r="AJ1306" s="13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7"/>
      <c r="BL1306" s="7"/>
      <c r="BM1306" s="7"/>
      <c r="BN1306" s="7"/>
      <c r="BO1306" s="7"/>
      <c r="BP1306" s="7"/>
      <c r="BQ1306" s="7"/>
      <c r="BR1306" s="7"/>
      <c r="BT1306" s="8"/>
      <c r="BV1306" s="7"/>
      <c r="BW1306" s="7"/>
      <c r="BX1306" s="7"/>
      <c r="BY1306" s="7"/>
      <c r="BZ1306" s="7"/>
      <c r="CA1306" s="7"/>
    </row>
    <row r="1307" spans="1:79" x14ac:dyDescent="0.3">
      <c r="A1307" s="1" t="s">
        <v>3305</v>
      </c>
      <c r="B1307" s="1"/>
      <c r="C1307" s="1" t="s">
        <v>1878</v>
      </c>
      <c r="D1307" s="1"/>
      <c r="E1307" s="1"/>
      <c r="F1307" s="1"/>
      <c r="G1307" s="1"/>
      <c r="H1307" s="1">
        <v>27613.97</v>
      </c>
      <c r="I1307" s="1">
        <v>-1.35</v>
      </c>
      <c r="J1307" s="12">
        <v>2033.63</v>
      </c>
      <c r="K1307" s="5">
        <v>1748.07</v>
      </c>
      <c r="L1307" s="5">
        <v>4496.7700000000004</v>
      </c>
      <c r="M1307" s="13">
        <f t="shared" si="58"/>
        <v>-1.3530303593219939E-2</v>
      </c>
      <c r="N1307" s="13">
        <f t="shared" si="59"/>
        <v>-1.5243740042903298E-2</v>
      </c>
      <c r="O1307" s="13">
        <f t="shared" si="59"/>
        <v>-7.2973218544852836E-3</v>
      </c>
      <c r="P1307" s="13">
        <f t="shared" si="59"/>
        <v>-6.0497685748008845E-3</v>
      </c>
      <c r="Q1307" s="7"/>
      <c r="R1307" s="8"/>
      <c r="S1307" s="8"/>
      <c r="T1307" s="8"/>
      <c r="U1307" s="8"/>
      <c r="V1307" s="13"/>
      <c r="W1307" s="14"/>
      <c r="X1307" s="1"/>
      <c r="Y1307" s="1"/>
      <c r="Z1307" s="1"/>
      <c r="AA1307" s="1"/>
      <c r="AB1307" s="1"/>
      <c r="AC1307" s="1"/>
      <c r="AD1307" s="8"/>
      <c r="AE1307" s="8"/>
      <c r="AF1307" s="8"/>
      <c r="AG1307" s="8"/>
      <c r="AH1307" s="9"/>
      <c r="AI1307" s="8"/>
      <c r="AJ1307" s="13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7"/>
      <c r="BL1307" s="7"/>
      <c r="BM1307" s="7"/>
      <c r="BN1307" s="7"/>
      <c r="BO1307" s="7"/>
      <c r="BP1307" s="7"/>
      <c r="BQ1307" s="7"/>
      <c r="BR1307" s="7"/>
      <c r="BT1307" s="8"/>
      <c r="BV1307" s="7"/>
      <c r="BW1307" s="7"/>
      <c r="BX1307" s="7"/>
      <c r="BY1307" s="7"/>
      <c r="BZ1307" s="7"/>
      <c r="CA1307" s="7"/>
    </row>
    <row r="1308" spans="1:79" x14ac:dyDescent="0.3">
      <c r="A1308" s="1" t="s">
        <v>3306</v>
      </c>
      <c r="B1308" s="1"/>
      <c r="C1308" s="1" t="s">
        <v>1878</v>
      </c>
      <c r="D1308" s="1"/>
      <c r="E1308" s="1"/>
      <c r="F1308" s="1"/>
      <c r="G1308" s="1"/>
      <c r="H1308" s="1">
        <v>27301.23</v>
      </c>
      <c r="I1308" s="1">
        <v>-1.1299999999999999</v>
      </c>
      <c r="J1308" s="12">
        <v>2011.62</v>
      </c>
      <c r="K1308" s="5">
        <v>1729.12</v>
      </c>
      <c r="L1308" s="5">
        <v>4440.92</v>
      </c>
      <c r="M1308" s="13">
        <f t="shared" si="58"/>
        <v>-1.1325426948751049E-2</v>
      </c>
      <c r="N1308" s="13">
        <f t="shared" si="59"/>
        <v>-1.0823011068876953E-2</v>
      </c>
      <c r="O1308" s="13">
        <f t="shared" si="59"/>
        <v>-1.0840526981184984E-2</v>
      </c>
      <c r="P1308" s="13">
        <f t="shared" si="59"/>
        <v>-1.2420025929723022E-2</v>
      </c>
      <c r="Q1308" s="7"/>
      <c r="R1308" s="8"/>
      <c r="S1308" s="8"/>
      <c r="T1308" s="8"/>
      <c r="U1308" s="8"/>
      <c r="V1308" s="13"/>
      <c r="W1308" s="14"/>
      <c r="X1308" s="1"/>
      <c r="Y1308" s="1"/>
      <c r="Z1308" s="1"/>
      <c r="AA1308" s="1"/>
      <c r="AB1308" s="1"/>
      <c r="AC1308" s="1"/>
      <c r="AD1308" s="8"/>
      <c r="AE1308" s="8"/>
      <c r="AF1308" s="8"/>
      <c r="AG1308" s="8"/>
      <c r="AH1308" s="9"/>
      <c r="AI1308" s="8"/>
      <c r="AJ1308" s="13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7"/>
      <c r="BL1308" s="7"/>
      <c r="BM1308" s="7"/>
      <c r="BN1308" s="7"/>
      <c r="BO1308" s="7"/>
      <c r="BP1308" s="7"/>
      <c r="BQ1308" s="7"/>
      <c r="BR1308" s="7"/>
      <c r="BT1308" s="8"/>
      <c r="BV1308" s="7"/>
      <c r="BW1308" s="7"/>
      <c r="BX1308" s="7"/>
      <c r="BY1308" s="7"/>
      <c r="BZ1308" s="7"/>
      <c r="CA1308" s="7"/>
    </row>
    <row r="1309" spans="1:79" x14ac:dyDescent="0.3">
      <c r="A1309" s="1" t="s">
        <v>3307</v>
      </c>
      <c r="B1309" s="1"/>
      <c r="C1309" s="1" t="s">
        <v>1878</v>
      </c>
      <c r="D1309" s="1"/>
      <c r="E1309" s="1"/>
      <c r="F1309" s="1"/>
      <c r="G1309" s="1"/>
      <c r="H1309" s="1">
        <v>27347.46</v>
      </c>
      <c r="I1309" s="1">
        <v>0.17</v>
      </c>
      <c r="J1309" s="12">
        <v>2013.09</v>
      </c>
      <c r="K1309" s="5">
        <v>1734.19</v>
      </c>
      <c r="L1309" s="5">
        <v>4451.45</v>
      </c>
      <c r="M1309" s="13">
        <f t="shared" si="58"/>
        <v>1.6933303005028932E-3</v>
      </c>
      <c r="N1309" s="13">
        <f t="shared" si="59"/>
        <v>7.3075431741576047E-4</v>
      </c>
      <c r="O1309" s="13">
        <f t="shared" si="59"/>
        <v>2.9321273248821278E-3</v>
      </c>
      <c r="P1309" s="13">
        <f t="shared" si="59"/>
        <v>2.3711303063329581E-3</v>
      </c>
      <c r="Q1309" s="7"/>
      <c r="R1309" s="8"/>
      <c r="S1309" s="8"/>
      <c r="T1309" s="8"/>
      <c r="U1309" s="8"/>
      <c r="V1309" s="13"/>
      <c r="W1309" s="14"/>
      <c r="X1309" s="1"/>
      <c r="Y1309" s="1"/>
      <c r="Z1309" s="1"/>
      <c r="AA1309" s="1"/>
      <c r="AB1309" s="1"/>
      <c r="AC1309" s="1"/>
      <c r="AD1309" s="8"/>
      <c r="AE1309" s="8"/>
      <c r="AF1309" s="8"/>
      <c r="AG1309" s="8"/>
      <c r="AH1309" s="9"/>
      <c r="AI1309" s="8"/>
      <c r="AJ1309" s="13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7"/>
      <c r="BL1309" s="7"/>
      <c r="BM1309" s="7"/>
      <c r="BN1309" s="7"/>
      <c r="BO1309" s="7"/>
      <c r="BP1309" s="7"/>
      <c r="BQ1309" s="7"/>
      <c r="BR1309" s="7"/>
      <c r="BT1309" s="8"/>
      <c r="BV1309" s="7"/>
      <c r="BW1309" s="7"/>
      <c r="BX1309" s="7"/>
      <c r="BY1309" s="7"/>
      <c r="BZ1309" s="7"/>
      <c r="CA1309" s="7"/>
    </row>
    <row r="1310" spans="1:79" x14ac:dyDescent="0.3">
      <c r="A1310" s="1" t="s">
        <v>3308</v>
      </c>
      <c r="B1310" s="1"/>
      <c r="C1310" s="1" t="s">
        <v>1878</v>
      </c>
      <c r="D1310" s="1"/>
      <c r="E1310" s="1"/>
      <c r="F1310" s="1"/>
      <c r="G1310" s="1"/>
      <c r="H1310" s="1">
        <v>26807.67</v>
      </c>
      <c r="I1310" s="1">
        <v>-1.97</v>
      </c>
      <c r="J1310" s="12">
        <v>1963.92</v>
      </c>
      <c r="K1310" s="5">
        <v>1706.02</v>
      </c>
      <c r="L1310" s="5">
        <v>4348.79</v>
      </c>
      <c r="M1310" s="13">
        <f t="shared" si="58"/>
        <v>-1.9738213347784472E-2</v>
      </c>
      <c r="N1310" s="13">
        <f t="shared" si="59"/>
        <v>-2.4425137475224568E-2</v>
      </c>
      <c r="O1310" s="13">
        <f t="shared" si="59"/>
        <v>-1.6243894844278906E-2</v>
      </c>
      <c r="P1310" s="13">
        <f t="shared" si="59"/>
        <v>-2.3062148288759854E-2</v>
      </c>
      <c r="Q1310" s="7"/>
      <c r="R1310" s="8"/>
      <c r="S1310" s="8"/>
      <c r="T1310" s="8"/>
      <c r="U1310" s="8"/>
      <c r="V1310" s="13"/>
      <c r="W1310" s="14"/>
      <c r="X1310" s="1"/>
      <c r="Y1310" s="1"/>
      <c r="Z1310" s="1"/>
      <c r="AA1310" s="1"/>
      <c r="AB1310" s="1"/>
      <c r="AC1310" s="1"/>
      <c r="AD1310" s="8"/>
      <c r="AE1310" s="8"/>
      <c r="AF1310" s="8"/>
      <c r="AG1310" s="8"/>
      <c r="AH1310" s="9"/>
      <c r="AI1310" s="8"/>
      <c r="AJ1310" s="13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7"/>
      <c r="BL1310" s="7"/>
      <c r="BM1310" s="7"/>
      <c r="BN1310" s="7"/>
      <c r="BO1310" s="7"/>
      <c r="BP1310" s="7"/>
      <c r="BQ1310" s="7"/>
      <c r="BR1310" s="7"/>
      <c r="BT1310" s="8"/>
      <c r="BV1310" s="7"/>
      <c r="BW1310" s="7"/>
      <c r="BX1310" s="7"/>
      <c r="BY1310" s="7"/>
      <c r="BZ1310" s="7"/>
      <c r="CA1310" s="7"/>
    </row>
    <row r="1311" spans="1:79" x14ac:dyDescent="0.3">
      <c r="A1311" s="1" t="s">
        <v>3309</v>
      </c>
      <c r="B1311" s="1"/>
      <c r="C1311" s="1" t="s">
        <v>1878</v>
      </c>
      <c r="D1311" s="1"/>
      <c r="E1311" s="1"/>
      <c r="F1311" s="1"/>
      <c r="G1311" s="1"/>
      <c r="H1311" s="1">
        <v>26623.79</v>
      </c>
      <c r="I1311" s="1">
        <v>-0.69</v>
      </c>
      <c r="J1311" s="12">
        <v>1951.88</v>
      </c>
      <c r="K1311" s="5">
        <v>1686.02</v>
      </c>
      <c r="L1311" s="5">
        <v>4286.57</v>
      </c>
      <c r="M1311" s="13">
        <f t="shared" si="58"/>
        <v>-6.8592309589008416E-3</v>
      </c>
      <c r="N1311" s="13">
        <f t="shared" si="59"/>
        <v>-6.1305959509552199E-3</v>
      </c>
      <c r="O1311" s="13">
        <f t="shared" si="59"/>
        <v>-1.1723191990715254E-2</v>
      </c>
      <c r="P1311" s="13">
        <f t="shared" si="59"/>
        <v>-1.4307428043202841E-2</v>
      </c>
      <c r="Q1311" s="7"/>
      <c r="R1311" s="8"/>
      <c r="S1311" s="8"/>
      <c r="T1311" s="8"/>
      <c r="U1311" s="8"/>
      <c r="V1311" s="13"/>
      <c r="W1311" s="14"/>
      <c r="X1311" s="1"/>
      <c r="Y1311" s="1"/>
      <c r="Z1311" s="1"/>
      <c r="AA1311" s="1"/>
      <c r="AB1311" s="1"/>
      <c r="AC1311" s="1"/>
      <c r="AD1311" s="8"/>
      <c r="AE1311" s="8"/>
      <c r="AF1311" s="8"/>
      <c r="AG1311" s="8"/>
      <c r="AH1311" s="9"/>
      <c r="AI1311" s="8"/>
      <c r="AJ1311" s="13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7"/>
      <c r="BL1311" s="7"/>
      <c r="BM1311" s="7"/>
      <c r="BN1311" s="7"/>
      <c r="BO1311" s="7"/>
      <c r="BP1311" s="7"/>
      <c r="BQ1311" s="7"/>
      <c r="BR1311" s="7"/>
      <c r="BT1311" s="8"/>
      <c r="BV1311" s="7"/>
      <c r="BW1311" s="7"/>
      <c r="BX1311" s="7"/>
      <c r="BY1311" s="7"/>
      <c r="BZ1311" s="7"/>
      <c r="CA1311" s="7"/>
    </row>
    <row r="1312" spans="1:79" x14ac:dyDescent="0.3">
      <c r="A1312" s="1" t="s">
        <v>3310</v>
      </c>
      <c r="B1312" s="1"/>
      <c r="C1312" s="1" t="s">
        <v>1878</v>
      </c>
      <c r="D1312" s="1"/>
      <c r="E1312" s="1"/>
      <c r="F1312" s="1"/>
      <c r="G1312" s="1"/>
      <c r="H1312" s="1">
        <v>26850</v>
      </c>
      <c r="I1312" s="1">
        <v>0.85</v>
      </c>
      <c r="J1312" s="12">
        <v>1970.17</v>
      </c>
      <c r="K1312" s="5">
        <v>1693.58</v>
      </c>
      <c r="L1312" s="5">
        <v>4321.2700000000004</v>
      </c>
      <c r="M1312" s="13">
        <f t="shared" si="58"/>
        <v>8.4965363684132988E-3</v>
      </c>
      <c r="N1312" s="13">
        <f t="shared" si="59"/>
        <v>9.370453101624987E-3</v>
      </c>
      <c r="O1312" s="13">
        <f t="shared" si="59"/>
        <v>4.4839325749397307E-3</v>
      </c>
      <c r="P1312" s="13">
        <f t="shared" si="59"/>
        <v>8.095050354945954E-3</v>
      </c>
      <c r="Q1312" s="7"/>
      <c r="R1312" s="8"/>
      <c r="S1312" s="8"/>
      <c r="T1312" s="8"/>
      <c r="U1312" s="8"/>
      <c r="V1312" s="13"/>
      <c r="W1312" s="14"/>
      <c r="X1312" s="1"/>
      <c r="Y1312" s="1"/>
      <c r="Z1312" s="1"/>
      <c r="AA1312" s="1"/>
      <c r="AB1312" s="1"/>
      <c r="AC1312" s="1"/>
      <c r="AD1312" s="8"/>
      <c r="AE1312" s="8"/>
      <c r="AF1312" s="8"/>
      <c r="AG1312" s="8"/>
      <c r="AH1312" s="9"/>
      <c r="AI1312" s="8"/>
      <c r="AJ1312" s="13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7"/>
      <c r="BL1312" s="7"/>
      <c r="BM1312" s="7"/>
      <c r="BN1312" s="7"/>
      <c r="BO1312" s="7"/>
      <c r="BP1312" s="7"/>
      <c r="BQ1312" s="7"/>
      <c r="BR1312" s="7"/>
      <c r="BT1312" s="8"/>
      <c r="BV1312" s="7"/>
      <c r="BW1312" s="7"/>
      <c r="BX1312" s="7"/>
      <c r="BY1312" s="7"/>
      <c r="BZ1312" s="7"/>
      <c r="CA1312" s="7"/>
    </row>
    <row r="1313" spans="1:79" x14ac:dyDescent="0.3">
      <c r="A1313" s="1" t="s">
        <v>3311</v>
      </c>
      <c r="B1313" s="1"/>
      <c r="C1313" s="1" t="s">
        <v>1878</v>
      </c>
      <c r="D1313" s="1"/>
      <c r="E1313" s="1"/>
      <c r="F1313" s="1"/>
      <c r="G1313" s="1"/>
      <c r="H1313" s="1">
        <v>26411.82</v>
      </c>
      <c r="I1313" s="1">
        <v>-1.63</v>
      </c>
      <c r="J1313" s="12">
        <v>1932.68</v>
      </c>
      <c r="K1313" s="5">
        <v>1672.44</v>
      </c>
      <c r="L1313" s="5">
        <v>4290.24</v>
      </c>
      <c r="M1313" s="13">
        <f t="shared" si="58"/>
        <v>-1.631955307262567E-2</v>
      </c>
      <c r="N1313" s="13">
        <f t="shared" si="59"/>
        <v>-1.9028814772329317E-2</v>
      </c>
      <c r="O1313" s="13">
        <f t="shared" si="59"/>
        <v>-1.2482433661238246E-2</v>
      </c>
      <c r="P1313" s="13">
        <f t="shared" si="59"/>
        <v>-7.1807593600956565E-3</v>
      </c>
      <c r="Q1313" s="7"/>
      <c r="R1313" s="8"/>
      <c r="S1313" s="8"/>
      <c r="T1313" s="8"/>
      <c r="U1313" s="8"/>
      <c r="V1313" s="13"/>
      <c r="W1313" s="14"/>
      <c r="X1313" s="1"/>
      <c r="Y1313" s="1"/>
      <c r="Z1313" s="1"/>
      <c r="AA1313" s="1"/>
      <c r="AB1313" s="1"/>
      <c r="AC1313" s="1"/>
      <c r="AD1313" s="8"/>
      <c r="AE1313" s="8"/>
      <c r="AF1313" s="8"/>
      <c r="AG1313" s="8"/>
      <c r="AH1313" s="9"/>
      <c r="AI1313" s="8"/>
      <c r="AJ1313" s="13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7"/>
      <c r="BL1313" s="7"/>
      <c r="BM1313" s="7"/>
      <c r="BN1313" s="7"/>
      <c r="BO1313" s="7"/>
      <c r="BP1313" s="7"/>
      <c r="BQ1313" s="7"/>
      <c r="BR1313" s="7"/>
      <c r="BT1313" s="8"/>
      <c r="BV1313" s="7"/>
      <c r="BW1313" s="7"/>
      <c r="BX1313" s="7"/>
      <c r="BY1313" s="7"/>
      <c r="BZ1313" s="7"/>
      <c r="CA1313" s="7"/>
    </row>
    <row r="1314" spans="1:79" x14ac:dyDescent="0.3">
      <c r="A1314" s="1" t="s">
        <v>3312</v>
      </c>
      <c r="B1314" s="1"/>
      <c r="C1314" s="1" t="s">
        <v>1878</v>
      </c>
      <c r="D1314" s="1"/>
      <c r="E1314" s="1"/>
      <c r="F1314" s="1"/>
      <c r="G1314" s="1"/>
      <c r="H1314" s="1">
        <v>26840.65</v>
      </c>
      <c r="I1314" s="1">
        <v>1.62</v>
      </c>
      <c r="J1314" s="12">
        <v>1970.01</v>
      </c>
      <c r="K1314" s="5">
        <v>1678.97</v>
      </c>
      <c r="L1314" s="5">
        <v>4317.7700000000004</v>
      </c>
      <c r="M1314" s="13">
        <f t="shared" si="58"/>
        <v>1.6236291175693474E-2</v>
      </c>
      <c r="N1314" s="13">
        <f t="shared" si="59"/>
        <v>1.9315147877558614E-2</v>
      </c>
      <c r="O1314" s="13">
        <f t="shared" si="59"/>
        <v>3.9044748989500722E-3</v>
      </c>
      <c r="P1314" s="13">
        <f t="shared" si="59"/>
        <v>6.4168904303723018E-3</v>
      </c>
      <c r="Q1314" s="7"/>
      <c r="R1314" s="8"/>
      <c r="S1314" s="8"/>
      <c r="T1314" s="8"/>
      <c r="U1314" s="8"/>
      <c r="V1314" s="13"/>
      <c r="W1314" s="14"/>
      <c r="X1314" s="1"/>
      <c r="Y1314" s="1"/>
      <c r="Z1314" s="1"/>
      <c r="AA1314" s="1"/>
      <c r="AB1314" s="1"/>
      <c r="AC1314" s="1"/>
      <c r="AD1314" s="8"/>
      <c r="AE1314" s="8"/>
      <c r="AF1314" s="8"/>
      <c r="AG1314" s="8"/>
      <c r="AH1314" s="9"/>
      <c r="AI1314" s="8"/>
      <c r="AJ1314" s="13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7"/>
      <c r="BL1314" s="7"/>
      <c r="BM1314" s="7"/>
      <c r="BN1314" s="7"/>
      <c r="BO1314" s="7"/>
      <c r="BP1314" s="7"/>
      <c r="BQ1314" s="7"/>
      <c r="BR1314" s="7"/>
      <c r="BT1314" s="8"/>
      <c r="BV1314" s="7"/>
      <c r="BW1314" s="7"/>
      <c r="BX1314" s="7"/>
      <c r="BY1314" s="7"/>
      <c r="BZ1314" s="7"/>
      <c r="CA1314" s="7"/>
    </row>
    <row r="1315" spans="1:79" x14ac:dyDescent="0.3">
      <c r="A1315" s="1" t="s">
        <v>3313</v>
      </c>
      <c r="B1315" s="1"/>
      <c r="C1315" s="1" t="s">
        <v>1878</v>
      </c>
      <c r="D1315" s="1"/>
      <c r="E1315" s="1"/>
      <c r="F1315" s="1"/>
      <c r="G1315" s="1"/>
      <c r="H1315" s="1">
        <v>26801.99</v>
      </c>
      <c r="I1315" s="1">
        <v>-0.14000000000000001</v>
      </c>
      <c r="J1315" s="12">
        <v>1964.36</v>
      </c>
      <c r="K1315" s="5">
        <v>1685.15</v>
      </c>
      <c r="L1315" s="5">
        <v>4319.3500000000004</v>
      </c>
      <c r="M1315" s="13">
        <f t="shared" si="58"/>
        <v>-1.4403525995085875E-3</v>
      </c>
      <c r="N1315" s="13">
        <f t="shared" si="59"/>
        <v>-2.8680057461637487E-3</v>
      </c>
      <c r="O1315" s="13">
        <f t="shared" si="59"/>
        <v>3.6808281267681764E-3</v>
      </c>
      <c r="P1315" s="13">
        <f t="shared" si="59"/>
        <v>3.659296349736163E-4</v>
      </c>
      <c r="Q1315" s="7"/>
      <c r="R1315" s="8"/>
      <c r="S1315" s="8"/>
      <c r="T1315" s="8"/>
      <c r="U1315" s="8"/>
      <c r="V1315" s="13"/>
      <c r="W1315" s="14"/>
      <c r="X1315" s="1"/>
      <c r="Y1315" s="1"/>
      <c r="Z1315" s="1"/>
      <c r="AA1315" s="1"/>
      <c r="AB1315" s="1"/>
      <c r="AC1315" s="1"/>
      <c r="AD1315" s="8"/>
      <c r="AE1315" s="8"/>
      <c r="AF1315" s="8"/>
      <c r="AG1315" s="8"/>
      <c r="AH1315" s="9"/>
      <c r="AI1315" s="8"/>
      <c r="AJ1315" s="13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7"/>
      <c r="BL1315" s="7"/>
      <c r="BM1315" s="7"/>
      <c r="BN1315" s="7"/>
      <c r="BO1315" s="7"/>
      <c r="BP1315" s="7"/>
      <c r="BQ1315" s="7"/>
      <c r="BR1315" s="7"/>
      <c r="BT1315" s="8"/>
      <c r="BV1315" s="7"/>
      <c r="BW1315" s="7"/>
      <c r="BX1315" s="7"/>
      <c r="BY1315" s="7"/>
      <c r="BZ1315" s="7"/>
      <c r="CA1315" s="7"/>
    </row>
    <row r="1316" spans="1:79" x14ac:dyDescent="0.3">
      <c r="A1316" s="1" t="s">
        <v>3314</v>
      </c>
      <c r="B1316" s="1"/>
      <c r="C1316" s="1" t="s">
        <v>1878</v>
      </c>
      <c r="D1316" s="1"/>
      <c r="E1316" s="1"/>
      <c r="F1316" s="1"/>
      <c r="G1316" s="1"/>
      <c r="H1316" s="1">
        <v>26908.71</v>
      </c>
      <c r="I1316" s="1">
        <v>0.4</v>
      </c>
      <c r="J1316" s="12">
        <v>1968.88</v>
      </c>
      <c r="K1316" s="5">
        <v>1700.2</v>
      </c>
      <c r="L1316" s="5">
        <v>4333.29</v>
      </c>
      <c r="M1316" s="13">
        <f t="shared" si="58"/>
        <v>3.9817938891850702E-3</v>
      </c>
      <c r="N1316" s="13">
        <f t="shared" si="59"/>
        <v>2.3010038893076512E-3</v>
      </c>
      <c r="O1316" s="13">
        <f t="shared" si="59"/>
        <v>8.9309557012728913E-3</v>
      </c>
      <c r="P1316" s="13">
        <f t="shared" si="59"/>
        <v>3.2273374466065263E-3</v>
      </c>
      <c r="Q1316" s="7"/>
      <c r="R1316" s="8"/>
      <c r="S1316" s="8"/>
      <c r="T1316" s="8"/>
      <c r="U1316" s="8"/>
      <c r="V1316" s="13"/>
      <c r="W1316" s="14"/>
      <c r="X1316" s="1"/>
      <c r="Y1316" s="1"/>
      <c r="Z1316" s="1"/>
      <c r="AA1316" s="1"/>
      <c r="AB1316" s="1"/>
      <c r="AC1316" s="1"/>
      <c r="AD1316" s="8"/>
      <c r="AE1316" s="8"/>
      <c r="AF1316" s="8"/>
      <c r="AG1316" s="8"/>
      <c r="AH1316" s="9"/>
      <c r="AI1316" s="8"/>
      <c r="AJ1316" s="13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7"/>
      <c r="BL1316" s="7"/>
      <c r="BM1316" s="7"/>
      <c r="BN1316" s="7"/>
      <c r="BO1316" s="7"/>
      <c r="BP1316" s="7"/>
      <c r="BQ1316" s="7"/>
      <c r="BR1316" s="7"/>
      <c r="BT1316" s="8"/>
      <c r="BV1316" s="7"/>
      <c r="BW1316" s="7"/>
      <c r="BX1316" s="7"/>
      <c r="BY1316" s="7"/>
      <c r="BZ1316" s="7"/>
      <c r="CA1316" s="7"/>
    </row>
    <row r="1317" spans="1:79" x14ac:dyDescent="0.3">
      <c r="A1317" s="1" t="s">
        <v>3315</v>
      </c>
      <c r="B1317" s="1"/>
      <c r="C1317" s="1" t="s">
        <v>1878</v>
      </c>
      <c r="D1317" s="1"/>
      <c r="E1317" s="1"/>
      <c r="F1317" s="1"/>
      <c r="G1317" s="1"/>
      <c r="H1317" s="1">
        <v>26901.25</v>
      </c>
      <c r="I1317" s="1">
        <v>-0.03</v>
      </c>
      <c r="J1317" s="12">
        <v>1969.73</v>
      </c>
      <c r="K1317" s="5">
        <v>1715.29</v>
      </c>
      <c r="L1317" s="5">
        <v>4329.82</v>
      </c>
      <c r="M1317" s="13">
        <f t="shared" si="58"/>
        <v>-2.7723365408449663E-4</v>
      </c>
      <c r="N1317" s="13">
        <f t="shared" si="59"/>
        <v>4.3171752468396107E-4</v>
      </c>
      <c r="O1317" s="13">
        <f t="shared" si="59"/>
        <v>8.8754264204211619E-3</v>
      </c>
      <c r="P1317" s="13">
        <f t="shared" si="59"/>
        <v>-8.0077723854166116E-4</v>
      </c>
      <c r="Q1317" s="7"/>
      <c r="R1317" s="8"/>
      <c r="S1317" s="8"/>
      <c r="T1317" s="8"/>
      <c r="U1317" s="8"/>
      <c r="V1317" s="13"/>
      <c r="W1317" s="14"/>
      <c r="X1317" s="1"/>
      <c r="Y1317" s="1"/>
      <c r="Z1317" s="1"/>
      <c r="AA1317" s="1"/>
      <c r="AB1317" s="1"/>
      <c r="AC1317" s="1"/>
      <c r="AD1317" s="8"/>
      <c r="AE1317" s="8"/>
      <c r="AF1317" s="8"/>
      <c r="AG1317" s="8"/>
      <c r="AH1317" s="9"/>
      <c r="AI1317" s="8"/>
      <c r="AJ1317" s="13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7"/>
      <c r="BL1317" s="7"/>
      <c r="BM1317" s="7"/>
      <c r="BN1317" s="7"/>
      <c r="BO1317" s="7"/>
      <c r="BP1317" s="7"/>
      <c r="BQ1317" s="7"/>
      <c r="BR1317" s="7"/>
      <c r="BT1317" s="8"/>
      <c r="BV1317" s="7"/>
      <c r="BW1317" s="7"/>
      <c r="BX1317" s="7"/>
      <c r="BY1317" s="7"/>
      <c r="BZ1317" s="7"/>
      <c r="CA1317" s="7"/>
    </row>
    <row r="1318" spans="1:79" x14ac:dyDescent="0.3">
      <c r="A1318" s="1" t="s">
        <v>3316</v>
      </c>
      <c r="B1318" s="1"/>
      <c r="C1318" s="1" t="s">
        <v>1878</v>
      </c>
      <c r="D1318" s="1"/>
      <c r="E1318" s="1"/>
      <c r="F1318" s="1"/>
      <c r="G1318" s="1"/>
      <c r="H1318" s="1">
        <v>27023.61</v>
      </c>
      <c r="I1318" s="1">
        <v>0.45</v>
      </c>
      <c r="J1318" s="12">
        <v>1979.56</v>
      </c>
      <c r="K1318" s="5">
        <v>1725.36</v>
      </c>
      <c r="L1318" s="5">
        <v>4353.72</v>
      </c>
      <c r="M1318" s="13">
        <f t="shared" si="58"/>
        <v>4.5484875238139821E-3</v>
      </c>
      <c r="N1318" s="13">
        <f t="shared" si="59"/>
        <v>4.9905316972376212E-3</v>
      </c>
      <c r="O1318" s="13">
        <f t="shared" si="59"/>
        <v>5.8707273988654052E-3</v>
      </c>
      <c r="P1318" s="13">
        <f t="shared" si="59"/>
        <v>5.5198599479886479E-3</v>
      </c>
      <c r="Q1318" s="7"/>
      <c r="R1318" s="8"/>
      <c r="S1318" s="8"/>
      <c r="T1318" s="8"/>
      <c r="U1318" s="8"/>
      <c r="V1318" s="13"/>
      <c r="W1318" s="14"/>
      <c r="X1318" s="1"/>
      <c r="Y1318" s="1"/>
      <c r="Z1318" s="1"/>
      <c r="AA1318" s="1"/>
      <c r="AB1318" s="1"/>
      <c r="AC1318" s="1"/>
      <c r="AD1318" s="8"/>
      <c r="AE1318" s="8"/>
      <c r="AF1318" s="8"/>
      <c r="AG1318" s="8"/>
      <c r="AH1318" s="9"/>
      <c r="AI1318" s="8"/>
      <c r="AJ1318" s="13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7"/>
      <c r="BL1318" s="7"/>
      <c r="BM1318" s="7"/>
      <c r="BN1318" s="7"/>
      <c r="BO1318" s="7"/>
      <c r="BP1318" s="7"/>
      <c r="BQ1318" s="7"/>
      <c r="BR1318" s="7"/>
      <c r="BT1318" s="8"/>
      <c r="BV1318" s="7"/>
      <c r="BW1318" s="7"/>
      <c r="BX1318" s="7"/>
      <c r="BY1318" s="7"/>
      <c r="BZ1318" s="7"/>
      <c r="CA1318" s="7"/>
    </row>
    <row r="1319" spans="1:79" x14ac:dyDescent="0.3">
      <c r="A1319" s="1" t="s">
        <v>3317</v>
      </c>
      <c r="B1319" s="1"/>
      <c r="C1319" s="1" t="s">
        <v>1878</v>
      </c>
      <c r="D1319" s="1"/>
      <c r="E1319" s="1"/>
      <c r="F1319" s="1"/>
      <c r="G1319" s="1"/>
      <c r="H1319" s="1">
        <v>27268.07</v>
      </c>
      <c r="I1319" s="1">
        <v>0.9</v>
      </c>
      <c r="J1319" s="12">
        <v>1998.33</v>
      </c>
      <c r="K1319" s="5">
        <v>1728.17</v>
      </c>
      <c r="L1319" s="5">
        <v>4366.21</v>
      </c>
      <c r="M1319" s="13">
        <f t="shared" si="58"/>
        <v>9.0461637064773726E-3</v>
      </c>
      <c r="N1319" s="13">
        <f t="shared" si="59"/>
        <v>9.48190506981339E-3</v>
      </c>
      <c r="O1319" s="13">
        <f t="shared" si="59"/>
        <v>1.6286456159875229E-3</v>
      </c>
      <c r="P1319" s="13">
        <f t="shared" si="59"/>
        <v>2.8688110397545596E-3</v>
      </c>
      <c r="Q1319" s="7"/>
      <c r="R1319" s="8"/>
      <c r="S1319" s="8"/>
      <c r="T1319" s="8"/>
      <c r="U1319" s="8"/>
      <c r="V1319" s="13"/>
      <c r="W1319" s="14"/>
      <c r="X1319" s="1"/>
      <c r="Y1319" s="1"/>
      <c r="Z1319" s="1"/>
      <c r="AA1319" s="1"/>
      <c r="AB1319" s="1"/>
      <c r="AC1319" s="1"/>
      <c r="AD1319" s="8"/>
      <c r="AE1319" s="8"/>
      <c r="AF1319" s="8"/>
      <c r="AG1319" s="8"/>
      <c r="AH1319" s="9"/>
      <c r="AI1319" s="8"/>
      <c r="AJ1319" s="13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7"/>
      <c r="BL1319" s="7"/>
      <c r="BM1319" s="7"/>
      <c r="BN1319" s="7"/>
      <c r="BO1319" s="7"/>
      <c r="BP1319" s="7"/>
      <c r="BQ1319" s="7"/>
      <c r="BR1319" s="7"/>
      <c r="BT1319" s="8"/>
      <c r="BV1319" s="7"/>
      <c r="BW1319" s="7"/>
      <c r="BX1319" s="7"/>
      <c r="BY1319" s="7"/>
      <c r="BZ1319" s="7"/>
      <c r="CA1319" s="7"/>
    </row>
    <row r="1320" spans="1:79" x14ac:dyDescent="0.3">
      <c r="A1320" s="1" t="s">
        <v>3318</v>
      </c>
      <c r="B1320" s="1"/>
      <c r="C1320" s="1" t="s">
        <v>1878</v>
      </c>
      <c r="D1320" s="1"/>
      <c r="E1320" s="1"/>
      <c r="F1320" s="1"/>
      <c r="G1320" s="1"/>
      <c r="H1320" s="1">
        <v>27197.35</v>
      </c>
      <c r="I1320" s="1">
        <v>-0.26</v>
      </c>
      <c r="J1320" s="12">
        <v>1988.63</v>
      </c>
      <c r="K1320" s="5">
        <v>1733.41</v>
      </c>
      <c r="L1320" s="5">
        <v>4370.88</v>
      </c>
      <c r="M1320" s="13">
        <f t="shared" si="58"/>
        <v>-2.5935095516478324E-3</v>
      </c>
      <c r="N1320" s="13">
        <f t="shared" si="59"/>
        <v>-4.8540531343671534E-3</v>
      </c>
      <c r="O1320" s="13">
        <f t="shared" si="59"/>
        <v>3.0321091096361386E-3</v>
      </c>
      <c r="P1320" s="13">
        <f t="shared" si="59"/>
        <v>1.0695775054336831E-3</v>
      </c>
      <c r="Q1320" s="7"/>
      <c r="R1320" s="8"/>
      <c r="S1320" s="8"/>
      <c r="T1320" s="8"/>
      <c r="U1320" s="8"/>
      <c r="V1320" s="13"/>
      <c r="W1320" s="14"/>
      <c r="X1320" s="1"/>
      <c r="Y1320" s="1"/>
      <c r="Z1320" s="1"/>
      <c r="AA1320" s="1"/>
      <c r="AB1320" s="1"/>
      <c r="AC1320" s="1"/>
      <c r="AD1320" s="8"/>
      <c r="AE1320" s="8"/>
      <c r="AF1320" s="8"/>
      <c r="AG1320" s="8"/>
      <c r="AH1320" s="9"/>
      <c r="AI1320" s="8"/>
      <c r="AJ1320" s="13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7"/>
      <c r="BL1320" s="7"/>
      <c r="BM1320" s="7"/>
      <c r="BN1320" s="7"/>
      <c r="BO1320" s="7"/>
      <c r="BP1320" s="7"/>
      <c r="BQ1320" s="7"/>
      <c r="BR1320" s="7"/>
      <c r="BT1320" s="8"/>
      <c r="BV1320" s="7"/>
      <c r="BW1320" s="7"/>
      <c r="BX1320" s="7"/>
      <c r="BY1320" s="7"/>
      <c r="BZ1320" s="7"/>
      <c r="CA1320" s="7"/>
    </row>
    <row r="1321" spans="1:79" x14ac:dyDescent="0.3">
      <c r="A1321" s="1" t="s">
        <v>3319</v>
      </c>
      <c r="B1321" s="1"/>
      <c r="C1321" s="1" t="s">
        <v>1878</v>
      </c>
      <c r="D1321" s="1"/>
      <c r="E1321" s="1"/>
      <c r="F1321" s="1"/>
      <c r="G1321" s="1"/>
      <c r="H1321" s="1">
        <v>27178.62</v>
      </c>
      <c r="I1321" s="1">
        <v>-7.0000000000000007E-2</v>
      </c>
      <c r="J1321" s="12">
        <v>1985.4</v>
      </c>
      <c r="K1321" s="5">
        <v>1722.71</v>
      </c>
      <c r="L1321" s="5">
        <v>4347.54</v>
      </c>
      <c r="M1321" s="13">
        <f t="shared" si="58"/>
        <v>-6.8867003586747799E-4</v>
      </c>
      <c r="N1321" s="13">
        <f t="shared" si="59"/>
        <v>-1.6242337689766906E-3</v>
      </c>
      <c r="O1321" s="13">
        <f t="shared" si="59"/>
        <v>-6.1728038952123532E-3</v>
      </c>
      <c r="P1321" s="13">
        <f t="shared" si="59"/>
        <v>-5.339885789589327E-3</v>
      </c>
      <c r="Q1321" s="7"/>
      <c r="R1321" s="8"/>
      <c r="S1321" s="8"/>
      <c r="T1321" s="8"/>
      <c r="U1321" s="8"/>
      <c r="V1321" s="13"/>
      <c r="W1321" s="14"/>
      <c r="X1321" s="1"/>
      <c r="Y1321" s="1"/>
      <c r="Z1321" s="1"/>
      <c r="AA1321" s="1"/>
      <c r="AB1321" s="1"/>
      <c r="AC1321" s="1"/>
      <c r="AD1321" s="8"/>
      <c r="AE1321" s="8"/>
      <c r="AF1321" s="8"/>
      <c r="AG1321" s="8"/>
      <c r="AH1321" s="9"/>
      <c r="AI1321" s="8"/>
      <c r="AJ1321" s="13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7"/>
      <c r="BL1321" s="7"/>
      <c r="BM1321" s="7"/>
      <c r="BN1321" s="7"/>
      <c r="BO1321" s="7"/>
      <c r="BP1321" s="7"/>
      <c r="BQ1321" s="7"/>
      <c r="BR1321" s="7"/>
      <c r="BT1321" s="8"/>
      <c r="BV1321" s="7"/>
      <c r="BW1321" s="7"/>
      <c r="BX1321" s="7"/>
      <c r="BY1321" s="7"/>
      <c r="BZ1321" s="7"/>
      <c r="CA1321" s="7"/>
    </row>
    <row r="1322" spans="1:79" x14ac:dyDescent="0.3">
      <c r="A1322" s="1" t="s">
        <v>3320</v>
      </c>
      <c r="B1322" s="1"/>
      <c r="C1322" s="1" t="s">
        <v>1878</v>
      </c>
      <c r="D1322" s="1"/>
      <c r="E1322" s="1"/>
      <c r="F1322" s="1"/>
      <c r="G1322" s="1"/>
      <c r="H1322" s="1">
        <v>27419.37</v>
      </c>
      <c r="I1322" s="1">
        <v>0.89</v>
      </c>
      <c r="J1322" s="12">
        <v>1998.97</v>
      </c>
      <c r="K1322" s="5">
        <v>1732.95</v>
      </c>
      <c r="L1322" s="5">
        <v>4333.21</v>
      </c>
      <c r="M1322" s="13">
        <f t="shared" si="58"/>
        <v>8.858065641301982E-3</v>
      </c>
      <c r="N1322" s="13">
        <f t="shared" si="59"/>
        <v>6.8348947315401976E-3</v>
      </c>
      <c r="O1322" s="13">
        <f t="shared" si="59"/>
        <v>5.9441229226044889E-3</v>
      </c>
      <c r="P1322" s="13">
        <f t="shared" si="59"/>
        <v>-3.2961168844909405E-3</v>
      </c>
      <c r="Q1322" s="7"/>
      <c r="R1322" s="8"/>
      <c r="S1322" s="8"/>
      <c r="T1322" s="8"/>
      <c r="U1322" s="8"/>
      <c r="V1322" s="13"/>
      <c r="W1322" s="14"/>
      <c r="X1322" s="1"/>
      <c r="Y1322" s="1"/>
      <c r="Z1322" s="1"/>
      <c r="AA1322" s="1"/>
      <c r="AB1322" s="1"/>
      <c r="AC1322" s="1"/>
      <c r="AD1322" s="8"/>
      <c r="AE1322" s="8"/>
      <c r="AF1322" s="8"/>
      <c r="AG1322" s="8"/>
      <c r="AH1322" s="9"/>
      <c r="AI1322" s="8"/>
      <c r="AJ1322" s="13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7"/>
      <c r="BL1322" s="7"/>
      <c r="BM1322" s="7"/>
      <c r="BN1322" s="7"/>
      <c r="BO1322" s="7"/>
      <c r="BP1322" s="7"/>
      <c r="BQ1322" s="7"/>
      <c r="BR1322" s="7"/>
      <c r="BT1322" s="8"/>
      <c r="BV1322" s="7"/>
      <c r="BW1322" s="7"/>
      <c r="BX1322" s="7"/>
      <c r="BY1322" s="7"/>
      <c r="BZ1322" s="7"/>
      <c r="CA1322" s="7"/>
    </row>
    <row r="1323" spans="1:79" x14ac:dyDescent="0.3">
      <c r="A1323" s="1" t="s">
        <v>3321</v>
      </c>
      <c r="B1323" s="1"/>
      <c r="C1323" s="1" t="s">
        <v>1878</v>
      </c>
      <c r="D1323" s="1"/>
      <c r="E1323" s="1"/>
      <c r="F1323" s="1"/>
      <c r="G1323" s="1"/>
      <c r="H1323" s="1">
        <v>27582.959999999999</v>
      </c>
      <c r="I1323" s="1">
        <v>0.6</v>
      </c>
      <c r="J1323" s="12">
        <v>2015.92</v>
      </c>
      <c r="K1323" s="5">
        <v>1734.39</v>
      </c>
      <c r="L1323" s="5">
        <v>4361.1899999999996</v>
      </c>
      <c r="M1323" s="13">
        <f t="shared" si="58"/>
        <v>5.9662202304429091E-3</v>
      </c>
      <c r="N1323" s="13">
        <f t="shared" si="59"/>
        <v>8.4793668739400196E-3</v>
      </c>
      <c r="O1323" s="13">
        <f t="shared" si="59"/>
        <v>8.3095299922097965E-4</v>
      </c>
      <c r="P1323" s="13">
        <f t="shared" si="59"/>
        <v>6.4571068561181111E-3</v>
      </c>
      <c r="Q1323" s="7"/>
      <c r="R1323" s="8"/>
      <c r="S1323" s="8"/>
      <c r="T1323" s="8"/>
      <c r="U1323" s="8"/>
      <c r="V1323" s="13"/>
      <c r="W1323" s="14"/>
      <c r="X1323" s="1"/>
      <c r="Y1323" s="1"/>
      <c r="Z1323" s="1"/>
      <c r="AA1323" s="1"/>
      <c r="AB1323" s="1"/>
      <c r="AC1323" s="1"/>
      <c r="AD1323" s="8"/>
      <c r="AE1323" s="8"/>
      <c r="AF1323" s="8"/>
      <c r="AG1323" s="8"/>
      <c r="AH1323" s="9"/>
      <c r="AI1323" s="8"/>
      <c r="AJ1323" s="13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7"/>
      <c r="BL1323" s="7"/>
      <c r="BM1323" s="7"/>
      <c r="BN1323" s="7"/>
      <c r="BO1323" s="7"/>
      <c r="BP1323" s="7"/>
      <c r="BQ1323" s="7"/>
      <c r="BR1323" s="7"/>
      <c r="BT1323" s="8"/>
      <c r="BV1323" s="7"/>
      <c r="BW1323" s="7"/>
      <c r="BX1323" s="7"/>
      <c r="BY1323" s="7"/>
      <c r="BZ1323" s="7"/>
      <c r="CA1323" s="7"/>
    </row>
    <row r="1324" spans="1:79" x14ac:dyDescent="0.3">
      <c r="A1324" s="1" t="s">
        <v>3322</v>
      </c>
      <c r="B1324" s="1"/>
      <c r="C1324" s="1" t="s">
        <v>1878</v>
      </c>
      <c r="D1324" s="1"/>
      <c r="E1324" s="1"/>
      <c r="F1324" s="1"/>
      <c r="G1324" s="1"/>
      <c r="H1324" s="1">
        <v>27335.08</v>
      </c>
      <c r="I1324" s="1">
        <v>-0.9</v>
      </c>
      <c r="J1324" s="12">
        <v>1991.34</v>
      </c>
      <c r="K1324" s="5">
        <v>1734.27</v>
      </c>
      <c r="L1324" s="5">
        <v>4356.99</v>
      </c>
      <c r="M1324" s="13">
        <f t="shared" si="58"/>
        <v>-8.9867077355003655E-3</v>
      </c>
      <c r="N1324" s="13">
        <f t="shared" si="59"/>
        <v>-1.2192944164451047E-2</v>
      </c>
      <c r="O1324" s="13">
        <f t="shared" si="59"/>
        <v>-6.9188590801405603E-5</v>
      </c>
      <c r="P1324" s="13">
        <f t="shared" si="59"/>
        <v>-9.6303990424628783E-4</v>
      </c>
      <c r="Q1324" s="7"/>
      <c r="R1324" s="8"/>
      <c r="S1324" s="8"/>
      <c r="T1324" s="8"/>
      <c r="U1324" s="8"/>
      <c r="V1324" s="13"/>
      <c r="W1324" s="14"/>
      <c r="X1324" s="1"/>
      <c r="Y1324" s="1"/>
      <c r="Z1324" s="1"/>
      <c r="AA1324" s="1"/>
      <c r="AB1324" s="1"/>
      <c r="AC1324" s="1"/>
      <c r="AD1324" s="8"/>
      <c r="AE1324" s="8"/>
      <c r="AF1324" s="8"/>
      <c r="AG1324" s="8"/>
      <c r="AH1324" s="9"/>
      <c r="AI1324" s="8"/>
      <c r="AJ1324" s="13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7"/>
      <c r="BL1324" s="7"/>
      <c r="BM1324" s="7"/>
      <c r="BN1324" s="7"/>
      <c r="BO1324" s="7"/>
      <c r="BP1324" s="7"/>
      <c r="BQ1324" s="7"/>
      <c r="BR1324" s="7"/>
      <c r="BT1324" s="8"/>
      <c r="BV1324" s="7"/>
      <c r="BW1324" s="7"/>
      <c r="BX1324" s="7"/>
      <c r="BY1324" s="7"/>
      <c r="BZ1324" s="7"/>
      <c r="CA1324" s="7"/>
    </row>
    <row r="1325" spans="1:79" x14ac:dyDescent="0.3">
      <c r="A1325" s="1" t="s">
        <v>3323</v>
      </c>
      <c r="B1325" s="1"/>
      <c r="C1325" s="1" t="s">
        <v>1878</v>
      </c>
      <c r="D1325" s="1"/>
      <c r="E1325" s="1"/>
      <c r="F1325" s="1"/>
      <c r="G1325" s="1"/>
      <c r="H1325" s="1">
        <v>27358.29</v>
      </c>
      <c r="I1325" s="1">
        <v>0.08</v>
      </c>
      <c r="J1325" s="12">
        <v>1994.95</v>
      </c>
      <c r="K1325" s="5">
        <v>1734.61</v>
      </c>
      <c r="L1325" s="5">
        <v>4336.96</v>
      </c>
      <c r="M1325" s="13">
        <f t="shared" si="58"/>
        <v>8.4909208240846468E-4</v>
      </c>
      <c r="N1325" s="13">
        <f t="shared" si="59"/>
        <v>1.8128496389366866E-3</v>
      </c>
      <c r="O1325" s="13">
        <f t="shared" si="59"/>
        <v>1.9604790488214618E-4</v>
      </c>
      <c r="P1325" s="13">
        <f t="shared" si="59"/>
        <v>-4.5972104595144447E-3</v>
      </c>
      <c r="Q1325" s="7"/>
      <c r="R1325" s="8"/>
      <c r="S1325" s="8"/>
      <c r="T1325" s="8"/>
      <c r="U1325" s="8"/>
      <c r="V1325" s="13"/>
      <c r="W1325" s="14"/>
      <c r="X1325" s="1"/>
      <c r="Y1325" s="1"/>
      <c r="Z1325" s="1"/>
      <c r="AA1325" s="1"/>
      <c r="AB1325" s="1"/>
      <c r="AC1325" s="1"/>
      <c r="AD1325" s="8"/>
      <c r="AE1325" s="8"/>
      <c r="AF1325" s="8"/>
      <c r="AG1325" s="8"/>
      <c r="AH1325" s="9"/>
      <c r="AI1325" s="8"/>
      <c r="AJ1325" s="13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7"/>
      <c r="BL1325" s="7"/>
      <c r="BM1325" s="7"/>
      <c r="BN1325" s="7"/>
      <c r="BO1325" s="7"/>
      <c r="BP1325" s="7"/>
      <c r="BQ1325" s="7"/>
      <c r="BR1325" s="7"/>
      <c r="BT1325" s="8"/>
      <c r="BV1325" s="7"/>
      <c r="BW1325" s="7"/>
      <c r="BX1325" s="7"/>
      <c r="BY1325" s="7"/>
      <c r="BZ1325" s="7"/>
      <c r="CA1325" s="7"/>
    </row>
    <row r="1326" spans="1:79" x14ac:dyDescent="0.3">
      <c r="A1326" s="1" t="s">
        <v>3324</v>
      </c>
      <c r="B1326" s="1"/>
      <c r="C1326" s="1" t="s">
        <v>1878</v>
      </c>
      <c r="D1326" s="1"/>
      <c r="E1326" s="1"/>
      <c r="F1326" s="1"/>
      <c r="G1326" s="1"/>
      <c r="H1326" s="1">
        <v>27325.74</v>
      </c>
      <c r="I1326" s="1">
        <v>-0.12</v>
      </c>
      <c r="J1326" s="12">
        <v>1992.16</v>
      </c>
      <c r="K1326" s="5">
        <v>1729.1</v>
      </c>
      <c r="L1326" s="5">
        <v>4345.95</v>
      </c>
      <c r="M1326" s="13">
        <f t="shared" si="58"/>
        <v>-1.1897673429150935E-3</v>
      </c>
      <c r="N1326" s="13">
        <f t="shared" si="59"/>
        <v>-1.3985312915110182E-3</v>
      </c>
      <c r="O1326" s="13">
        <f t="shared" si="59"/>
        <v>-3.1765065346101018E-3</v>
      </c>
      <c r="P1326" s="13">
        <f t="shared" si="59"/>
        <v>2.0728805430532127E-3</v>
      </c>
      <c r="Q1326" s="7"/>
      <c r="R1326" s="8"/>
      <c r="S1326" s="8"/>
      <c r="T1326" s="8"/>
      <c r="U1326" s="8"/>
      <c r="V1326" s="13"/>
      <c r="W1326" s="14"/>
      <c r="X1326" s="1"/>
      <c r="Y1326" s="1"/>
      <c r="Z1326" s="1"/>
      <c r="AA1326" s="1"/>
      <c r="AB1326" s="1"/>
      <c r="AC1326" s="1"/>
      <c r="AD1326" s="8"/>
      <c r="AE1326" s="8"/>
      <c r="AF1326" s="8"/>
      <c r="AG1326" s="8"/>
      <c r="AH1326" s="9"/>
      <c r="AI1326" s="8"/>
      <c r="AJ1326" s="13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7"/>
      <c r="BL1326" s="7"/>
      <c r="BM1326" s="7"/>
      <c r="BN1326" s="7"/>
      <c r="BO1326" s="7"/>
      <c r="BP1326" s="7"/>
      <c r="BQ1326" s="7"/>
      <c r="BR1326" s="7"/>
      <c r="BT1326" s="8"/>
      <c r="BV1326" s="7"/>
      <c r="BW1326" s="7"/>
      <c r="BX1326" s="7"/>
      <c r="BY1326" s="7"/>
      <c r="BZ1326" s="7"/>
      <c r="CA1326" s="7"/>
    </row>
    <row r="1327" spans="1:79" x14ac:dyDescent="0.3">
      <c r="A1327" s="1" t="s">
        <v>3325</v>
      </c>
      <c r="B1327" s="1"/>
      <c r="C1327" s="1" t="s">
        <v>1878</v>
      </c>
      <c r="D1327" s="1"/>
      <c r="E1327" s="1"/>
      <c r="F1327" s="1"/>
      <c r="G1327" s="1"/>
      <c r="H1327" s="1">
        <v>27311.18</v>
      </c>
      <c r="I1327" s="1">
        <v>-0.05</v>
      </c>
      <c r="J1327" s="12">
        <v>1985.67</v>
      </c>
      <c r="K1327" s="5">
        <v>1728.1</v>
      </c>
      <c r="L1327" s="5">
        <v>4331.87</v>
      </c>
      <c r="M1327" s="13">
        <f t="shared" si="58"/>
        <v>-5.3283094986633639E-4</v>
      </c>
      <c r="N1327" s="13">
        <f t="shared" si="59"/>
        <v>-3.2577704602040347E-3</v>
      </c>
      <c r="O1327" s="13">
        <f t="shared" si="59"/>
        <v>-5.783355502863019E-4</v>
      </c>
      <c r="P1327" s="13">
        <f t="shared" si="59"/>
        <v>-3.2397979728252535E-3</v>
      </c>
      <c r="Q1327" s="7"/>
      <c r="R1327" s="8"/>
      <c r="S1327" s="8"/>
      <c r="T1327" s="8"/>
      <c r="U1327" s="8"/>
      <c r="V1327" s="13"/>
      <c r="W1327" s="14"/>
      <c r="X1327" s="1"/>
      <c r="Y1327" s="1"/>
      <c r="Z1327" s="1"/>
      <c r="AA1327" s="1"/>
      <c r="AB1327" s="1"/>
      <c r="AC1327" s="1"/>
      <c r="AD1327" s="8"/>
      <c r="AE1327" s="8"/>
      <c r="AF1327" s="8"/>
      <c r="AG1327" s="8"/>
      <c r="AH1327" s="9"/>
      <c r="AI1327" s="8"/>
      <c r="AJ1327" s="13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7"/>
      <c r="BL1327" s="7"/>
      <c r="BM1327" s="7"/>
      <c r="BN1327" s="7"/>
      <c r="BO1327" s="7"/>
      <c r="BP1327" s="7"/>
      <c r="BQ1327" s="7"/>
      <c r="BR1327" s="7"/>
      <c r="BT1327" s="8"/>
      <c r="BV1327" s="7"/>
      <c r="BW1327" s="7"/>
      <c r="BX1327" s="7"/>
      <c r="BY1327" s="7"/>
      <c r="BZ1327" s="7"/>
      <c r="CA1327" s="7"/>
    </row>
    <row r="1328" spans="1:79" x14ac:dyDescent="0.3">
      <c r="A1328" s="1" t="s">
        <v>3326</v>
      </c>
      <c r="B1328" s="1"/>
      <c r="C1328" s="1" t="s">
        <v>1878</v>
      </c>
      <c r="D1328" s="1"/>
      <c r="E1328" s="1"/>
      <c r="F1328" s="1"/>
      <c r="G1328" s="1"/>
      <c r="H1328" s="1">
        <v>27047.14</v>
      </c>
      <c r="I1328" s="1">
        <v>-0.97</v>
      </c>
      <c r="J1328" s="12">
        <v>1965.18</v>
      </c>
      <c r="K1328" s="5">
        <v>1711.4</v>
      </c>
      <c r="L1328" s="5">
        <v>4261.5600000000004</v>
      </c>
      <c r="M1328" s="13">
        <f t="shared" si="58"/>
        <v>-9.6678356629044115E-3</v>
      </c>
      <c r="N1328" s="13">
        <f t="shared" si="59"/>
        <v>-1.0318935170496646E-2</v>
      </c>
      <c r="O1328" s="13">
        <f t="shared" si="59"/>
        <v>-9.66379260459449E-3</v>
      </c>
      <c r="P1328" s="13">
        <f t="shared" si="59"/>
        <v>-1.6230865653863003E-2</v>
      </c>
      <c r="Q1328" s="7"/>
      <c r="R1328" s="8"/>
      <c r="S1328" s="8"/>
      <c r="T1328" s="8"/>
      <c r="U1328" s="8"/>
      <c r="V1328" s="13"/>
      <c r="W1328" s="14"/>
      <c r="X1328" s="1"/>
      <c r="Y1328" s="1"/>
      <c r="Z1328" s="1"/>
      <c r="AA1328" s="1"/>
      <c r="AB1328" s="1"/>
      <c r="AC1328" s="1"/>
      <c r="AD1328" s="8"/>
      <c r="AE1328" s="8"/>
      <c r="AF1328" s="8"/>
      <c r="AG1328" s="8"/>
      <c r="AH1328" s="9"/>
      <c r="AI1328" s="8"/>
      <c r="AJ1328" s="13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7"/>
      <c r="BL1328" s="7"/>
      <c r="BM1328" s="7"/>
      <c r="BN1328" s="7"/>
      <c r="BO1328" s="7"/>
      <c r="BP1328" s="7"/>
      <c r="BQ1328" s="7"/>
      <c r="BR1328" s="7"/>
      <c r="BT1328" s="8"/>
      <c r="BV1328" s="7"/>
      <c r="BW1328" s="7"/>
      <c r="BX1328" s="7"/>
      <c r="BY1328" s="7"/>
      <c r="BZ1328" s="7"/>
      <c r="CA1328" s="7"/>
    </row>
    <row r="1329" spans="1:79" x14ac:dyDescent="0.3">
      <c r="A1329" s="1" t="s">
        <v>3327</v>
      </c>
      <c r="B1329" s="1"/>
      <c r="C1329" s="1" t="s">
        <v>1878</v>
      </c>
      <c r="D1329" s="1"/>
      <c r="E1329" s="1"/>
      <c r="F1329" s="1"/>
      <c r="G1329" s="1"/>
      <c r="H1329" s="1">
        <v>26865.919999999998</v>
      </c>
      <c r="I1329" s="1">
        <v>-0.67</v>
      </c>
      <c r="J1329" s="12">
        <v>1952.43</v>
      </c>
      <c r="K1329" s="5">
        <v>1694.72</v>
      </c>
      <c r="L1329" s="5">
        <v>4249.5200000000004</v>
      </c>
      <c r="M1329" s="13">
        <f t="shared" si="58"/>
        <v>-6.7001538794859705E-3</v>
      </c>
      <c r="N1329" s="13">
        <f t="shared" si="59"/>
        <v>-6.48795530180446E-3</v>
      </c>
      <c r="O1329" s="13">
        <f t="shared" si="59"/>
        <v>-9.746406450859002E-3</v>
      </c>
      <c r="P1329" s="13">
        <f t="shared" si="59"/>
        <v>-2.825256478848126E-3</v>
      </c>
      <c r="Q1329" s="7"/>
      <c r="R1329" s="8"/>
      <c r="S1329" s="8"/>
      <c r="T1329" s="8"/>
      <c r="U1329" s="8"/>
      <c r="V1329" s="13"/>
      <c r="W1329" s="14"/>
      <c r="X1329" s="1"/>
      <c r="Y1329" s="1"/>
      <c r="Z1329" s="1"/>
      <c r="AA1329" s="1"/>
      <c r="AB1329" s="1"/>
      <c r="AC1329" s="1"/>
      <c r="AD1329" s="8"/>
      <c r="AE1329" s="8"/>
      <c r="AF1329" s="8"/>
      <c r="AG1329" s="8"/>
      <c r="AH1329" s="9"/>
      <c r="AI1329" s="8"/>
      <c r="AJ1329" s="13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7"/>
      <c r="BL1329" s="7"/>
      <c r="BM1329" s="7"/>
      <c r="BN1329" s="7"/>
      <c r="BO1329" s="7"/>
      <c r="BP1329" s="7"/>
      <c r="BQ1329" s="7"/>
      <c r="BR1329" s="7"/>
      <c r="BT1329" s="8"/>
      <c r="BV1329" s="7"/>
      <c r="BW1329" s="7"/>
      <c r="BX1329" s="7"/>
      <c r="BY1329" s="7"/>
      <c r="BZ1329" s="7"/>
      <c r="CA1329" s="7"/>
    </row>
    <row r="1330" spans="1:79" x14ac:dyDescent="0.3">
      <c r="A1330" s="1" t="s">
        <v>3328</v>
      </c>
      <c r="B1330" s="1"/>
      <c r="C1330" s="1" t="s">
        <v>1878</v>
      </c>
      <c r="D1330" s="1"/>
      <c r="E1330" s="1"/>
      <c r="F1330" s="1"/>
      <c r="G1330" s="1"/>
      <c r="H1330" s="1">
        <v>26345.42</v>
      </c>
      <c r="I1330" s="1">
        <v>-1.94</v>
      </c>
      <c r="J1330" s="12">
        <v>1909.01</v>
      </c>
      <c r="K1330" s="5">
        <v>1658.73</v>
      </c>
      <c r="L1330" s="5">
        <v>4173.09</v>
      </c>
      <c r="M1330" s="13">
        <f t="shared" si="58"/>
        <v>-1.937398756491493E-2</v>
      </c>
      <c r="N1330" s="13">
        <f t="shared" si="59"/>
        <v>-2.2238953509216786E-2</v>
      </c>
      <c r="O1330" s="13">
        <f t="shared" si="59"/>
        <v>-2.123654645015105E-2</v>
      </c>
      <c r="P1330" s="13">
        <f t="shared" si="59"/>
        <v>-1.7985560722152183E-2</v>
      </c>
      <c r="Q1330" s="7"/>
      <c r="R1330" s="8"/>
      <c r="S1330" s="8"/>
      <c r="T1330" s="8"/>
      <c r="U1330" s="8"/>
      <c r="V1330" s="13"/>
      <c r="W1330" s="14"/>
      <c r="X1330" s="1"/>
      <c r="Y1330" s="1"/>
      <c r="Z1330" s="1"/>
      <c r="AA1330" s="1"/>
      <c r="AB1330" s="1"/>
      <c r="AC1330" s="1"/>
      <c r="AD1330" s="8"/>
      <c r="AE1330" s="8"/>
      <c r="AF1330" s="8"/>
      <c r="AG1330" s="8"/>
      <c r="AH1330" s="9"/>
      <c r="AI1330" s="8"/>
      <c r="AJ1330" s="13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7"/>
      <c r="BL1330" s="7"/>
      <c r="BM1330" s="7"/>
      <c r="BN1330" s="7"/>
      <c r="BO1330" s="7"/>
      <c r="BP1330" s="7"/>
      <c r="BQ1330" s="7"/>
      <c r="BR1330" s="7"/>
      <c r="BT1330" s="8"/>
      <c r="BV1330" s="7"/>
      <c r="BW1330" s="7"/>
      <c r="BX1330" s="7"/>
      <c r="BY1330" s="7"/>
      <c r="BZ1330" s="7"/>
      <c r="CA1330" s="7"/>
    </row>
    <row r="1331" spans="1:79" x14ac:dyDescent="0.3">
      <c r="A1331" s="1" t="s">
        <v>3329</v>
      </c>
      <c r="B1331" s="1"/>
      <c r="C1331" s="1" t="s">
        <v>1878</v>
      </c>
      <c r="D1331" s="1"/>
      <c r="E1331" s="1"/>
      <c r="F1331" s="1"/>
      <c r="G1331" s="1"/>
      <c r="H1331" s="1">
        <v>26340.77</v>
      </c>
      <c r="I1331" s="1">
        <v>-0.02</v>
      </c>
      <c r="J1331" s="12">
        <v>1909.59</v>
      </c>
      <c r="K1331" s="5">
        <v>1663.2</v>
      </c>
      <c r="L1331" s="5">
        <v>4138.05</v>
      </c>
      <c r="M1331" s="13">
        <f t="shared" si="58"/>
        <v>-1.7650126663371069E-4</v>
      </c>
      <c r="N1331" s="13">
        <f t="shared" si="59"/>
        <v>3.0382240009219075E-4</v>
      </c>
      <c r="O1331" s="13">
        <f t="shared" si="59"/>
        <v>2.6948327937639238E-3</v>
      </c>
      <c r="P1331" s="13">
        <f t="shared" si="59"/>
        <v>-8.3966557155489285E-3</v>
      </c>
      <c r="Q1331" s="7"/>
      <c r="R1331" s="8"/>
      <c r="S1331" s="8"/>
      <c r="T1331" s="8"/>
      <c r="U1331" s="8"/>
      <c r="V1331" s="13"/>
      <c r="W1331" s="14"/>
      <c r="X1331" s="1"/>
      <c r="Y1331" s="1"/>
      <c r="Z1331" s="1"/>
      <c r="AA1331" s="1"/>
      <c r="AB1331" s="1"/>
      <c r="AC1331" s="1"/>
      <c r="AD1331" s="8"/>
      <c r="AE1331" s="8"/>
      <c r="AF1331" s="8"/>
      <c r="AG1331" s="8"/>
      <c r="AH1331" s="9"/>
      <c r="AI1331" s="8"/>
      <c r="AJ1331" s="13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7"/>
      <c r="BL1331" s="7"/>
      <c r="BM1331" s="7"/>
      <c r="BN1331" s="7"/>
      <c r="BO1331" s="7"/>
      <c r="BP1331" s="7"/>
      <c r="BQ1331" s="7"/>
      <c r="BR1331" s="7"/>
      <c r="BT1331" s="8"/>
      <c r="BV1331" s="7"/>
      <c r="BW1331" s="7"/>
      <c r="BX1331" s="7"/>
      <c r="BY1331" s="7"/>
      <c r="BZ1331" s="7"/>
      <c r="CA1331" s="7"/>
    </row>
    <row r="1332" spans="1:79" x14ac:dyDescent="0.3">
      <c r="A1332" s="1" t="s">
        <v>3330</v>
      </c>
      <c r="B1332" s="1"/>
      <c r="C1332" s="1" t="s">
        <v>1878</v>
      </c>
      <c r="D1332" s="1"/>
      <c r="E1332" s="1"/>
      <c r="F1332" s="1"/>
      <c r="G1332" s="1"/>
      <c r="H1332" s="1">
        <v>26082.65</v>
      </c>
      <c r="I1332" s="1">
        <v>-0.98</v>
      </c>
      <c r="J1332" s="12">
        <v>1890.24</v>
      </c>
      <c r="K1332" s="5">
        <v>1651.67</v>
      </c>
      <c r="L1332" s="5">
        <v>4129.21</v>
      </c>
      <c r="M1332" s="13">
        <f t="shared" si="58"/>
        <v>-9.7992579563922488E-3</v>
      </c>
      <c r="N1332" s="13">
        <f t="shared" si="59"/>
        <v>-1.0133065212951431E-2</v>
      </c>
      <c r="O1332" s="13">
        <f t="shared" si="59"/>
        <v>-6.9324194324194011E-3</v>
      </c>
      <c r="P1332" s="13">
        <f t="shared" si="59"/>
        <v>-2.1362719155157972E-3</v>
      </c>
      <c r="Q1332" s="7"/>
      <c r="R1332" s="8"/>
      <c r="S1332" s="8"/>
      <c r="T1332" s="8"/>
      <c r="U1332" s="8"/>
      <c r="V1332" s="13"/>
      <c r="W1332" s="14"/>
      <c r="X1332" s="1"/>
      <c r="Y1332" s="1"/>
      <c r="Z1332" s="1"/>
      <c r="AA1332" s="1"/>
      <c r="AB1332" s="1"/>
      <c r="AC1332" s="1"/>
      <c r="AD1332" s="8"/>
      <c r="AE1332" s="8"/>
      <c r="AF1332" s="8"/>
      <c r="AG1332" s="8"/>
      <c r="AH1332" s="9"/>
      <c r="AI1332" s="8"/>
      <c r="AJ1332" s="13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7"/>
      <c r="BL1332" s="7"/>
      <c r="BM1332" s="7"/>
      <c r="BN1332" s="7"/>
      <c r="BO1332" s="7"/>
      <c r="BP1332" s="7"/>
      <c r="BQ1332" s="7"/>
      <c r="BR1332" s="7"/>
      <c r="BT1332" s="8"/>
      <c r="BV1332" s="7"/>
      <c r="BW1332" s="7"/>
      <c r="BX1332" s="7"/>
      <c r="BY1332" s="7"/>
      <c r="BZ1332" s="7"/>
      <c r="CA1332" s="7"/>
    </row>
    <row r="1333" spans="1:79" x14ac:dyDescent="0.3">
      <c r="A1333" s="1" t="s">
        <v>3331</v>
      </c>
      <c r="B1333" s="1"/>
      <c r="C1333" s="1" t="s">
        <v>1878</v>
      </c>
      <c r="D1333" s="1"/>
      <c r="E1333" s="1"/>
      <c r="F1333" s="1"/>
      <c r="G1333" s="1"/>
      <c r="H1333" s="1">
        <v>26342.65</v>
      </c>
      <c r="I1333" s="1">
        <v>1</v>
      </c>
      <c r="J1333" s="12">
        <v>1918.36</v>
      </c>
      <c r="K1333" s="5">
        <v>1652.31</v>
      </c>
      <c r="L1333" s="5">
        <v>4098.8</v>
      </c>
      <c r="M1333" s="13">
        <f t="shared" si="58"/>
        <v>9.9683122688836168E-3</v>
      </c>
      <c r="N1333" s="13">
        <f t="shared" si="59"/>
        <v>1.4876417809378539E-2</v>
      </c>
      <c r="O1333" s="13">
        <f t="shared" si="59"/>
        <v>3.874866044668579E-4</v>
      </c>
      <c r="P1333" s="13">
        <f t="shared" si="59"/>
        <v>-7.3646048517754803E-3</v>
      </c>
      <c r="Q1333" s="7"/>
      <c r="R1333" s="8"/>
      <c r="S1333" s="8"/>
      <c r="T1333" s="8"/>
      <c r="U1333" s="8"/>
      <c r="V1333" s="13"/>
      <c r="W1333" s="14"/>
      <c r="X1333" s="1"/>
      <c r="Y1333" s="1"/>
      <c r="Z1333" s="1"/>
      <c r="AA1333" s="1"/>
      <c r="AB1333" s="1"/>
      <c r="AC1333" s="1"/>
      <c r="AD1333" s="8"/>
      <c r="AE1333" s="8"/>
      <c r="AF1333" s="8"/>
      <c r="AG1333" s="8"/>
      <c r="AH1333" s="9"/>
      <c r="AI1333" s="8"/>
      <c r="AJ1333" s="13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7"/>
      <c r="BL1333" s="7"/>
      <c r="BM1333" s="7"/>
      <c r="BN1333" s="7"/>
      <c r="BO1333" s="7"/>
      <c r="BP1333" s="7"/>
      <c r="BQ1333" s="7"/>
      <c r="BR1333" s="7"/>
      <c r="BT1333" s="8"/>
      <c r="BV1333" s="7"/>
      <c r="BW1333" s="7"/>
      <c r="BX1333" s="7"/>
      <c r="BY1333" s="7"/>
      <c r="BZ1333" s="7"/>
      <c r="CA1333" s="7"/>
    </row>
    <row r="1334" spans="1:79" x14ac:dyDescent="0.3">
      <c r="A1334" s="1" t="s">
        <v>3332</v>
      </c>
      <c r="B1334" s="1"/>
      <c r="C1334" s="1" t="s">
        <v>1878</v>
      </c>
      <c r="D1334" s="1"/>
      <c r="E1334" s="1"/>
      <c r="F1334" s="1"/>
      <c r="G1334" s="1"/>
      <c r="H1334" s="1">
        <v>26534.04</v>
      </c>
      <c r="I1334" s="1">
        <v>0.73</v>
      </c>
      <c r="J1334" s="12">
        <v>1931.42</v>
      </c>
      <c r="K1334" s="5">
        <v>1667.45</v>
      </c>
      <c r="L1334" s="5">
        <v>4119.3100000000004</v>
      </c>
      <c r="M1334" s="13">
        <f t="shared" si="58"/>
        <v>7.2654042019311138E-3</v>
      </c>
      <c r="N1334" s="13">
        <f t="shared" si="59"/>
        <v>6.8078984132280418E-3</v>
      </c>
      <c r="O1334" s="13">
        <f t="shared" si="59"/>
        <v>9.1629294744932643E-3</v>
      </c>
      <c r="P1334" s="13">
        <f t="shared" si="59"/>
        <v>5.0039035815361288E-3</v>
      </c>
      <c r="Q1334" s="7"/>
      <c r="R1334" s="8"/>
      <c r="S1334" s="8"/>
      <c r="T1334" s="8"/>
      <c r="U1334" s="8"/>
      <c r="V1334" s="13"/>
      <c r="W1334" s="14"/>
      <c r="X1334" s="1"/>
      <c r="Y1334" s="1"/>
      <c r="Z1334" s="1"/>
      <c r="AA1334" s="1"/>
      <c r="AB1334" s="1"/>
      <c r="AC1334" s="1"/>
      <c r="AD1334" s="8"/>
      <c r="AE1334" s="8"/>
      <c r="AF1334" s="8"/>
      <c r="AG1334" s="8"/>
      <c r="AH1334" s="9"/>
      <c r="AI1334" s="8"/>
      <c r="AJ1334" s="13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7"/>
      <c r="BL1334" s="7"/>
      <c r="BM1334" s="7"/>
      <c r="BN1334" s="7"/>
      <c r="BO1334" s="7"/>
      <c r="BP1334" s="7"/>
      <c r="BQ1334" s="7"/>
      <c r="BR1334" s="7"/>
      <c r="BT1334" s="8"/>
      <c r="BV1334" s="7"/>
      <c r="BW1334" s="7"/>
      <c r="BX1334" s="7"/>
      <c r="BY1334" s="7"/>
      <c r="BZ1334" s="7"/>
      <c r="CA1334" s="7"/>
    </row>
    <row r="1335" spans="1:79" x14ac:dyDescent="0.3">
      <c r="A1335" s="1" t="s">
        <v>3333</v>
      </c>
      <c r="B1335" s="1"/>
      <c r="C1335" s="1" t="s">
        <v>1878</v>
      </c>
      <c r="D1335" s="1"/>
      <c r="E1335" s="1"/>
      <c r="F1335" s="1"/>
      <c r="G1335" s="1"/>
      <c r="H1335" s="1">
        <v>26565.22</v>
      </c>
      <c r="I1335" s="1">
        <v>0.12</v>
      </c>
      <c r="J1335" s="12">
        <v>1932.33</v>
      </c>
      <c r="K1335" s="5">
        <v>1666.13</v>
      </c>
      <c r="L1335" s="5">
        <v>4127</v>
      </c>
      <c r="M1335" s="13">
        <f t="shared" si="58"/>
        <v>1.1750943316584106E-3</v>
      </c>
      <c r="N1335" s="13">
        <f t="shared" si="59"/>
        <v>4.7115593708246806E-4</v>
      </c>
      <c r="O1335" s="13">
        <f t="shared" si="59"/>
        <v>-7.9162793487053129E-4</v>
      </c>
      <c r="P1335" s="13">
        <f t="shared" si="59"/>
        <v>1.8668175009890486E-3</v>
      </c>
      <c r="Q1335" s="7"/>
      <c r="R1335" s="8"/>
      <c r="S1335" s="8"/>
      <c r="T1335" s="8"/>
      <c r="U1335" s="8"/>
      <c r="V1335" s="13"/>
      <c r="W1335" s="14"/>
      <c r="X1335" s="1"/>
      <c r="Y1335" s="1"/>
      <c r="Z1335" s="1"/>
      <c r="AA1335" s="1"/>
      <c r="AB1335" s="1"/>
      <c r="AC1335" s="1"/>
      <c r="AD1335" s="8"/>
      <c r="AE1335" s="8"/>
      <c r="AF1335" s="8"/>
      <c r="AG1335" s="8"/>
      <c r="AH1335" s="9"/>
      <c r="AI1335" s="8"/>
      <c r="AJ1335" s="13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7"/>
      <c r="BL1335" s="7"/>
      <c r="BM1335" s="7"/>
      <c r="BN1335" s="7"/>
      <c r="BO1335" s="7"/>
      <c r="BP1335" s="7"/>
      <c r="BQ1335" s="7"/>
      <c r="BR1335" s="7"/>
      <c r="BT1335" s="8"/>
      <c r="BV1335" s="7"/>
      <c r="BW1335" s="7"/>
      <c r="BX1335" s="7"/>
      <c r="BY1335" s="7"/>
      <c r="BZ1335" s="7"/>
      <c r="CA1335" s="7"/>
    </row>
    <row r="1336" spans="1:79" x14ac:dyDescent="0.3">
      <c r="A1336" s="1" t="s">
        <v>3334</v>
      </c>
      <c r="B1336" s="1"/>
      <c r="C1336" s="1" t="s">
        <v>1878</v>
      </c>
      <c r="D1336" s="1"/>
      <c r="E1336" s="1"/>
      <c r="F1336" s="1"/>
      <c r="G1336" s="1"/>
      <c r="H1336" s="1">
        <v>26311.65</v>
      </c>
      <c r="I1336" s="1">
        <v>-0.95</v>
      </c>
      <c r="J1336" s="12">
        <v>1911.65</v>
      </c>
      <c r="K1336" s="5">
        <v>1650.36</v>
      </c>
      <c r="L1336" s="5">
        <v>4093.03</v>
      </c>
      <c r="M1336" s="13">
        <f t="shared" si="58"/>
        <v>-9.545187278705014E-3</v>
      </c>
      <c r="N1336" s="13">
        <f t="shared" si="59"/>
        <v>-1.0702105747982915E-2</v>
      </c>
      <c r="O1336" s="13">
        <f t="shared" si="59"/>
        <v>-9.4650477453741555E-3</v>
      </c>
      <c r="P1336" s="13">
        <f t="shared" si="59"/>
        <v>-8.2311606493821188E-3</v>
      </c>
      <c r="Q1336" s="7"/>
      <c r="R1336" s="8"/>
      <c r="S1336" s="8"/>
      <c r="T1336" s="8"/>
      <c r="U1336" s="8"/>
      <c r="V1336" s="13"/>
      <c r="W1336" s="14"/>
      <c r="X1336" s="1"/>
      <c r="Y1336" s="1"/>
      <c r="Z1336" s="1"/>
      <c r="AA1336" s="1"/>
      <c r="AB1336" s="1"/>
      <c r="AC1336" s="1"/>
      <c r="AD1336" s="8"/>
      <c r="AE1336" s="8"/>
      <c r="AF1336" s="8"/>
      <c r="AG1336" s="8"/>
      <c r="AH1336" s="9"/>
      <c r="AI1336" s="8"/>
      <c r="AJ1336" s="13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7"/>
      <c r="BL1336" s="7"/>
      <c r="BM1336" s="7"/>
      <c r="BN1336" s="7"/>
      <c r="BO1336" s="7"/>
      <c r="BP1336" s="7"/>
      <c r="BQ1336" s="7"/>
      <c r="BR1336" s="7"/>
      <c r="BT1336" s="8"/>
      <c r="BV1336" s="7"/>
      <c r="BW1336" s="7"/>
      <c r="BX1336" s="7"/>
      <c r="BY1336" s="7"/>
      <c r="BZ1336" s="7"/>
      <c r="CA1336" s="7"/>
    </row>
    <row r="1337" spans="1:79" x14ac:dyDescent="0.3">
      <c r="A1337" s="1" t="s">
        <v>3335</v>
      </c>
      <c r="B1337" s="1"/>
      <c r="C1337" s="1" t="s">
        <v>1878</v>
      </c>
      <c r="D1337" s="1"/>
      <c r="E1337" s="1"/>
      <c r="F1337" s="1"/>
      <c r="G1337" s="1"/>
      <c r="H1337" s="1">
        <v>25939.43</v>
      </c>
      <c r="I1337" s="1">
        <v>-1.41</v>
      </c>
      <c r="J1337" s="12">
        <v>1876.53</v>
      </c>
      <c r="K1337" s="5">
        <v>1639.16</v>
      </c>
      <c r="L1337" s="5">
        <v>4064.01</v>
      </c>
      <c r="M1337" s="13">
        <f t="shared" si="58"/>
        <v>-1.4146585257861055E-2</v>
      </c>
      <c r="N1337" s="13">
        <f t="shared" si="59"/>
        <v>-1.8371563832291549E-2</v>
      </c>
      <c r="O1337" s="13">
        <f t="shared" si="59"/>
        <v>-6.7863981191981226E-3</v>
      </c>
      <c r="P1337" s="13">
        <f t="shared" si="59"/>
        <v>-7.0901019538093246E-3</v>
      </c>
      <c r="Q1337" s="7"/>
      <c r="R1337" s="8"/>
      <c r="S1337" s="8"/>
      <c r="T1337" s="8"/>
      <c r="U1337" s="8"/>
      <c r="V1337" s="13"/>
      <c r="W1337" s="14"/>
      <c r="X1337" s="1"/>
      <c r="Y1337" s="1"/>
      <c r="Z1337" s="1"/>
      <c r="AA1337" s="1"/>
      <c r="AB1337" s="1"/>
      <c r="AC1337" s="1"/>
      <c r="AD1337" s="8"/>
      <c r="AE1337" s="8"/>
      <c r="AF1337" s="8"/>
      <c r="AG1337" s="8"/>
      <c r="AH1337" s="9"/>
      <c r="AI1337" s="8"/>
      <c r="AJ1337" s="13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7"/>
      <c r="BL1337" s="7"/>
      <c r="BM1337" s="7"/>
      <c r="BN1337" s="7"/>
      <c r="BO1337" s="7"/>
      <c r="BP1337" s="7"/>
      <c r="BQ1337" s="7"/>
      <c r="BR1337" s="7"/>
      <c r="BT1337" s="8"/>
      <c r="BV1337" s="7"/>
      <c r="BW1337" s="7"/>
      <c r="BX1337" s="7"/>
      <c r="BY1337" s="7"/>
      <c r="BZ1337" s="7"/>
      <c r="CA1337" s="7"/>
    </row>
    <row r="1338" spans="1:79" x14ac:dyDescent="0.3">
      <c r="A1338" s="1" t="s">
        <v>3336</v>
      </c>
      <c r="B1338" s="1"/>
      <c r="C1338" s="1" t="s">
        <v>1878</v>
      </c>
      <c r="D1338" s="1"/>
      <c r="E1338" s="1"/>
      <c r="F1338" s="1"/>
      <c r="G1338" s="1"/>
      <c r="H1338" s="1">
        <v>25726.44</v>
      </c>
      <c r="I1338" s="1">
        <v>-0.82</v>
      </c>
      <c r="J1338" s="12">
        <v>1855.22</v>
      </c>
      <c r="K1338" s="5">
        <v>1642.83</v>
      </c>
      <c r="L1338" s="5">
        <v>4075.62</v>
      </c>
      <c r="M1338" s="13">
        <f t="shared" si="58"/>
        <v>-8.2110516692156521E-3</v>
      </c>
      <c r="N1338" s="13">
        <f t="shared" si="59"/>
        <v>-1.1356066782838514E-2</v>
      </c>
      <c r="O1338" s="13">
        <f t="shared" si="59"/>
        <v>2.2389516581662328E-3</v>
      </c>
      <c r="P1338" s="13">
        <f t="shared" si="59"/>
        <v>2.8567843090936407E-3</v>
      </c>
      <c r="Q1338" s="7"/>
      <c r="R1338" s="8"/>
      <c r="S1338" s="8"/>
      <c r="T1338" s="8"/>
      <c r="U1338" s="8"/>
      <c r="V1338" s="13"/>
      <c r="W1338" s="14"/>
      <c r="X1338" s="1"/>
      <c r="Y1338" s="1"/>
      <c r="Z1338" s="1"/>
      <c r="AA1338" s="1"/>
      <c r="AB1338" s="1"/>
      <c r="AC1338" s="1"/>
      <c r="AD1338" s="8"/>
      <c r="AE1338" s="8"/>
      <c r="AF1338" s="8"/>
      <c r="AG1338" s="8"/>
      <c r="AH1338" s="9"/>
      <c r="AI1338" s="8"/>
      <c r="AJ1338" s="13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7"/>
      <c r="BL1338" s="7"/>
      <c r="BM1338" s="7"/>
      <c r="BN1338" s="7"/>
      <c r="BO1338" s="7"/>
      <c r="BP1338" s="7"/>
      <c r="BQ1338" s="7"/>
      <c r="BR1338" s="7"/>
      <c r="BT1338" s="8"/>
      <c r="BV1338" s="7"/>
      <c r="BW1338" s="7"/>
      <c r="BX1338" s="7"/>
      <c r="BY1338" s="7"/>
      <c r="BZ1338" s="7"/>
      <c r="CA1338" s="7"/>
    </row>
    <row r="1339" spans="1:79" x14ac:dyDescent="0.3">
      <c r="A1339" s="1" t="s">
        <v>3337</v>
      </c>
      <c r="B1339" s="1"/>
      <c r="C1339" s="1" t="s">
        <v>1878</v>
      </c>
      <c r="D1339" s="1"/>
      <c r="E1339" s="1"/>
      <c r="F1339" s="1"/>
      <c r="G1339" s="1"/>
      <c r="H1339" s="1">
        <v>25813.59</v>
      </c>
      <c r="I1339" s="1">
        <v>0.34</v>
      </c>
      <c r="J1339" s="12">
        <v>1858.99</v>
      </c>
      <c r="K1339" s="5">
        <v>1649</v>
      </c>
      <c r="L1339" s="5">
        <v>4082.1</v>
      </c>
      <c r="M1339" s="13">
        <f t="shared" si="58"/>
        <v>3.3875654773845021E-3</v>
      </c>
      <c r="N1339" s="13">
        <f t="shared" si="59"/>
        <v>2.0321040092279308E-3</v>
      </c>
      <c r="O1339" s="13">
        <f t="shared" si="59"/>
        <v>3.7557142248436648E-3</v>
      </c>
      <c r="P1339" s="13">
        <f t="shared" si="59"/>
        <v>1.5899421437719496E-3</v>
      </c>
      <c r="Q1339" s="7"/>
      <c r="R1339" s="8"/>
      <c r="S1339" s="8"/>
      <c r="T1339" s="8"/>
      <c r="U1339" s="8"/>
      <c r="V1339" s="13"/>
      <c r="W1339" s="14"/>
      <c r="X1339" s="1"/>
      <c r="Y1339" s="1"/>
      <c r="Z1339" s="1"/>
      <c r="AA1339" s="1"/>
      <c r="AB1339" s="1"/>
      <c r="AC1339" s="1"/>
      <c r="AD1339" s="8"/>
      <c r="AE1339" s="8"/>
      <c r="AF1339" s="8"/>
      <c r="AG1339" s="8"/>
      <c r="AH1339" s="9"/>
      <c r="AI1339" s="8"/>
      <c r="AJ1339" s="13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7"/>
      <c r="BL1339" s="7"/>
      <c r="BM1339" s="7"/>
      <c r="BN1339" s="7"/>
      <c r="BO1339" s="7"/>
      <c r="BP1339" s="7"/>
      <c r="BQ1339" s="7"/>
      <c r="BR1339" s="7"/>
      <c r="BT1339" s="8"/>
      <c r="BV1339" s="7"/>
      <c r="BW1339" s="7"/>
      <c r="BX1339" s="7"/>
      <c r="BY1339" s="7"/>
      <c r="BZ1339" s="7"/>
      <c r="CA1339" s="7"/>
    </row>
    <row r="1340" spans="1:79" x14ac:dyDescent="0.3">
      <c r="A1340" s="1" t="s">
        <v>3338</v>
      </c>
      <c r="B1340" s="1"/>
      <c r="C1340" s="1" t="s">
        <v>1878</v>
      </c>
      <c r="D1340" s="1"/>
      <c r="E1340" s="1"/>
      <c r="F1340" s="1"/>
      <c r="G1340" s="1"/>
      <c r="H1340" s="1">
        <v>25887.040000000001</v>
      </c>
      <c r="I1340" s="1">
        <v>0.28000000000000003</v>
      </c>
      <c r="J1340" s="12">
        <v>1861.36</v>
      </c>
      <c r="K1340" s="5">
        <v>1659.06</v>
      </c>
      <c r="L1340" s="5">
        <v>4111.54</v>
      </c>
      <c r="M1340" s="13">
        <f t="shared" si="58"/>
        <v>2.8454004266744715E-3</v>
      </c>
      <c r="N1340" s="13">
        <f t="shared" si="59"/>
        <v>1.2748858250986039E-3</v>
      </c>
      <c r="O1340" s="13">
        <f t="shared" si="59"/>
        <v>6.1006670709520261E-3</v>
      </c>
      <c r="P1340" s="13">
        <f t="shared" si="59"/>
        <v>7.2119742289507016E-3</v>
      </c>
      <c r="Q1340" s="7"/>
      <c r="R1340" s="8"/>
      <c r="S1340" s="8"/>
      <c r="T1340" s="8"/>
      <c r="U1340" s="8"/>
      <c r="V1340" s="13"/>
      <c r="W1340" s="14"/>
      <c r="X1340" s="1"/>
      <c r="Y1340" s="1"/>
      <c r="Z1340" s="1"/>
      <c r="AA1340" s="1"/>
      <c r="AB1340" s="1"/>
      <c r="AC1340" s="1"/>
      <c r="AD1340" s="8"/>
      <c r="AE1340" s="8"/>
      <c r="AF1340" s="8"/>
      <c r="AG1340" s="8"/>
      <c r="AH1340" s="9"/>
      <c r="AI1340" s="8"/>
      <c r="AJ1340" s="13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7"/>
      <c r="BL1340" s="7"/>
      <c r="BM1340" s="7"/>
      <c r="BN1340" s="7"/>
      <c r="BO1340" s="7"/>
      <c r="BP1340" s="7"/>
      <c r="BQ1340" s="7"/>
      <c r="BR1340" s="7"/>
      <c r="BT1340" s="8"/>
      <c r="BV1340" s="7"/>
      <c r="BW1340" s="7"/>
      <c r="BX1340" s="7"/>
      <c r="BY1340" s="7"/>
      <c r="BZ1340" s="7"/>
      <c r="CA1340" s="7"/>
    </row>
    <row r="1341" spans="1:79" x14ac:dyDescent="0.3">
      <c r="A1341" s="1" t="s">
        <v>3339</v>
      </c>
      <c r="B1341" s="1"/>
      <c r="C1341" s="1" t="s">
        <v>1878</v>
      </c>
      <c r="D1341" s="1"/>
      <c r="E1341" s="1"/>
      <c r="F1341" s="1"/>
      <c r="G1341" s="1"/>
      <c r="H1341" s="1">
        <v>25856.91</v>
      </c>
      <c r="I1341" s="1">
        <v>-0.12</v>
      </c>
      <c r="J1341" s="12">
        <v>1862.15</v>
      </c>
      <c r="K1341" s="5">
        <v>1657.64</v>
      </c>
      <c r="L1341" s="5">
        <v>4081.28</v>
      </c>
      <c r="M1341" s="13">
        <f t="shared" si="58"/>
        <v>-1.1639028641359239E-3</v>
      </c>
      <c r="N1341" s="13">
        <f t="shared" si="59"/>
        <v>4.244208535695293E-4</v>
      </c>
      <c r="O1341" s="13">
        <f t="shared" si="59"/>
        <v>-8.5590635661147996E-4</v>
      </c>
      <c r="P1341" s="13">
        <f t="shared" si="59"/>
        <v>-7.3597727372224364E-3</v>
      </c>
      <c r="Q1341" s="7"/>
      <c r="R1341" s="8"/>
      <c r="S1341" s="8"/>
      <c r="T1341" s="8"/>
      <c r="U1341" s="8"/>
      <c r="V1341" s="13"/>
      <c r="W1341" s="14"/>
      <c r="X1341" s="1"/>
      <c r="Y1341" s="1"/>
      <c r="Z1341" s="1"/>
      <c r="AA1341" s="1"/>
      <c r="AB1341" s="1"/>
      <c r="AC1341" s="1"/>
      <c r="AD1341" s="8"/>
      <c r="AE1341" s="8"/>
      <c r="AF1341" s="8"/>
      <c r="AG1341" s="8"/>
      <c r="AH1341" s="9"/>
      <c r="AI1341" s="8"/>
      <c r="AJ1341" s="13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7"/>
      <c r="BL1341" s="7"/>
      <c r="BM1341" s="7"/>
      <c r="BN1341" s="7"/>
      <c r="BO1341" s="7"/>
      <c r="BP1341" s="7"/>
      <c r="BQ1341" s="7"/>
      <c r="BR1341" s="7"/>
      <c r="BT1341" s="8"/>
      <c r="BV1341" s="7"/>
      <c r="BW1341" s="7"/>
      <c r="BX1341" s="7"/>
      <c r="BY1341" s="7"/>
      <c r="BZ1341" s="7"/>
      <c r="CA1341" s="7"/>
    </row>
    <row r="1342" spans="1:79" x14ac:dyDescent="0.3">
      <c r="A1342" s="1" t="s">
        <v>3340</v>
      </c>
      <c r="B1342" s="1"/>
      <c r="C1342" s="1" t="s">
        <v>1878</v>
      </c>
      <c r="D1342" s="1"/>
      <c r="E1342" s="1"/>
      <c r="F1342" s="1"/>
      <c r="G1342" s="1"/>
      <c r="H1342" s="1">
        <v>25975.86</v>
      </c>
      <c r="I1342" s="1">
        <v>0.46</v>
      </c>
      <c r="J1342" s="12">
        <v>1873.27</v>
      </c>
      <c r="K1342" s="5">
        <v>1666.96</v>
      </c>
      <c r="L1342" s="5">
        <v>4111.8500000000004</v>
      </c>
      <c r="M1342" s="13">
        <f t="shared" si="58"/>
        <v>4.6003176713691474E-3</v>
      </c>
      <c r="N1342" s="13">
        <f t="shared" si="59"/>
        <v>5.9715919770157999E-3</v>
      </c>
      <c r="O1342" s="13">
        <f t="shared" si="59"/>
        <v>5.6224511956757262E-3</v>
      </c>
      <c r="P1342" s="13">
        <f t="shared" si="59"/>
        <v>7.4902971616748193E-3</v>
      </c>
      <c r="Q1342" s="7"/>
      <c r="R1342" s="8"/>
      <c r="S1342" s="8"/>
      <c r="T1342" s="8"/>
      <c r="U1342" s="8"/>
      <c r="V1342" s="13"/>
      <c r="W1342" s="14"/>
      <c r="X1342" s="1"/>
      <c r="Y1342" s="1"/>
      <c r="Z1342" s="1"/>
      <c r="AA1342" s="1"/>
      <c r="AB1342" s="1"/>
      <c r="AC1342" s="1"/>
      <c r="AD1342" s="8"/>
      <c r="AE1342" s="8"/>
      <c r="AF1342" s="8"/>
      <c r="AG1342" s="8"/>
      <c r="AH1342" s="9"/>
      <c r="AI1342" s="8"/>
      <c r="AJ1342" s="13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7"/>
      <c r="BL1342" s="7"/>
      <c r="BM1342" s="7"/>
      <c r="BN1342" s="7"/>
      <c r="BO1342" s="7"/>
      <c r="BP1342" s="7"/>
      <c r="BQ1342" s="7"/>
      <c r="BR1342" s="7"/>
      <c r="BT1342" s="8"/>
      <c r="BV1342" s="7"/>
      <c r="BW1342" s="7"/>
      <c r="BX1342" s="7"/>
      <c r="BY1342" s="7"/>
      <c r="BZ1342" s="7"/>
      <c r="CA1342" s="7"/>
    </row>
    <row r="1343" spans="1:79" x14ac:dyDescent="0.3">
      <c r="A1343" s="1" t="s">
        <v>3341</v>
      </c>
      <c r="B1343" s="1"/>
      <c r="C1343" s="1" t="s">
        <v>1878</v>
      </c>
      <c r="D1343" s="1"/>
      <c r="E1343" s="1"/>
      <c r="F1343" s="1"/>
      <c r="G1343" s="1"/>
      <c r="H1343" s="1">
        <v>25977.64</v>
      </c>
      <c r="I1343" s="1">
        <v>0.01</v>
      </c>
      <c r="J1343" s="12">
        <v>1874.04</v>
      </c>
      <c r="K1343" s="5">
        <v>1659.13</v>
      </c>
      <c r="L1343" s="5">
        <v>4073.2</v>
      </c>
      <c r="M1343" s="13">
        <f t="shared" si="58"/>
        <v>6.8525161438293125E-5</v>
      </c>
      <c r="N1343" s="13">
        <f t="shared" si="59"/>
        <v>4.1104592504015436E-4</v>
      </c>
      <c r="O1343" s="13">
        <f t="shared" si="59"/>
        <v>-4.697173297499635E-3</v>
      </c>
      <c r="P1343" s="13">
        <f t="shared" si="59"/>
        <v>-9.3996619526491854E-3</v>
      </c>
      <c r="Q1343" s="7"/>
      <c r="R1343" s="8"/>
      <c r="S1343" s="8"/>
      <c r="T1343" s="8"/>
      <c r="U1343" s="8"/>
      <c r="V1343" s="13"/>
      <c r="W1343" s="14"/>
      <c r="X1343" s="1"/>
      <c r="Y1343" s="1"/>
      <c r="Z1343" s="1"/>
      <c r="AA1343" s="1"/>
      <c r="AB1343" s="1"/>
      <c r="AC1343" s="1"/>
      <c r="AD1343" s="8"/>
      <c r="AE1343" s="8"/>
      <c r="AF1343" s="8"/>
      <c r="AG1343" s="8"/>
      <c r="AH1343" s="9"/>
      <c r="AI1343" s="8"/>
      <c r="AJ1343" s="13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7"/>
      <c r="BL1343" s="7"/>
      <c r="BM1343" s="7"/>
      <c r="BN1343" s="7"/>
      <c r="BO1343" s="7"/>
      <c r="BP1343" s="7"/>
      <c r="BQ1343" s="7"/>
      <c r="BR1343" s="7"/>
      <c r="BT1343" s="8"/>
      <c r="BV1343" s="7"/>
      <c r="BW1343" s="7"/>
      <c r="BX1343" s="7"/>
      <c r="BY1343" s="7"/>
      <c r="BZ1343" s="7"/>
      <c r="CA1343" s="7"/>
    </row>
    <row r="1344" spans="1:79" x14ac:dyDescent="0.3">
      <c r="A1344" s="1" t="s">
        <v>3342</v>
      </c>
      <c r="B1344" s="1"/>
      <c r="C1344" s="1" t="s">
        <v>1878</v>
      </c>
      <c r="D1344" s="1"/>
      <c r="E1344" s="1"/>
      <c r="F1344" s="1"/>
      <c r="G1344" s="1"/>
      <c r="H1344" s="1">
        <v>26000.59</v>
      </c>
      <c r="I1344" s="1">
        <v>0.09</v>
      </c>
      <c r="J1344" s="12">
        <v>1868.84</v>
      </c>
      <c r="K1344" s="5">
        <v>1664.42</v>
      </c>
      <c r="L1344" s="5">
        <v>4069.16</v>
      </c>
      <c r="M1344" s="13">
        <f t="shared" si="58"/>
        <v>8.8345207647799739E-4</v>
      </c>
      <c r="N1344" s="13">
        <f t="shared" si="59"/>
        <v>-2.7747540073851384E-3</v>
      </c>
      <c r="O1344" s="13">
        <f t="shared" si="59"/>
        <v>3.1884180263148654E-3</v>
      </c>
      <c r="P1344" s="13">
        <f t="shared" si="59"/>
        <v>-9.9184916036532123E-4</v>
      </c>
      <c r="Q1344" s="7"/>
      <c r="R1344" s="8"/>
      <c r="S1344" s="8"/>
      <c r="T1344" s="8"/>
      <c r="U1344" s="8"/>
      <c r="V1344" s="13"/>
      <c r="W1344" s="14"/>
      <c r="X1344" s="1"/>
      <c r="Y1344" s="1"/>
      <c r="Z1344" s="1"/>
      <c r="AA1344" s="1"/>
      <c r="AB1344" s="1"/>
      <c r="AC1344" s="1"/>
      <c r="AD1344" s="8"/>
      <c r="AE1344" s="8"/>
      <c r="AF1344" s="8"/>
      <c r="AG1344" s="8"/>
      <c r="AH1344" s="9"/>
      <c r="AI1344" s="8"/>
      <c r="AJ1344" s="13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7"/>
      <c r="BL1344" s="7"/>
      <c r="BM1344" s="7"/>
      <c r="BN1344" s="7"/>
      <c r="BO1344" s="7"/>
      <c r="BP1344" s="7"/>
      <c r="BQ1344" s="7"/>
      <c r="BR1344" s="7"/>
      <c r="BT1344" s="8"/>
      <c r="BV1344" s="7"/>
      <c r="BW1344" s="7"/>
      <c r="BX1344" s="7"/>
      <c r="BY1344" s="7"/>
      <c r="BZ1344" s="7"/>
      <c r="CA1344" s="7"/>
    </row>
    <row r="1345" spans="1:79" x14ac:dyDescent="0.3">
      <c r="A1345" s="1" t="s">
        <v>3343</v>
      </c>
      <c r="B1345" s="1"/>
      <c r="C1345" s="1" t="s">
        <v>1878</v>
      </c>
      <c r="D1345" s="1"/>
      <c r="E1345" s="1"/>
      <c r="F1345" s="1"/>
      <c r="G1345" s="1"/>
      <c r="H1345" s="1">
        <v>25624.19</v>
      </c>
      <c r="I1345" s="1">
        <v>-1.45</v>
      </c>
      <c r="J1345" s="12">
        <v>1837.1</v>
      </c>
      <c r="K1345" s="5">
        <v>1656.6</v>
      </c>
      <c r="L1345" s="5">
        <v>4023.83</v>
      </c>
      <c r="M1345" s="13">
        <f t="shared" si="58"/>
        <v>-1.4476594569584833E-2</v>
      </c>
      <c r="N1345" s="13">
        <f t="shared" si="59"/>
        <v>-1.6983797435842551E-2</v>
      </c>
      <c r="O1345" s="13">
        <f t="shared" si="59"/>
        <v>-4.698333353360451E-3</v>
      </c>
      <c r="P1345" s="13">
        <f t="shared" si="59"/>
        <v>-1.1139891279772662E-2</v>
      </c>
      <c r="Q1345" s="7"/>
      <c r="R1345" s="8"/>
      <c r="S1345" s="8"/>
      <c r="T1345" s="8"/>
      <c r="U1345" s="8"/>
      <c r="V1345" s="13"/>
      <c r="W1345" s="14"/>
      <c r="X1345" s="1"/>
      <c r="Y1345" s="1"/>
      <c r="Z1345" s="1"/>
      <c r="AA1345" s="1"/>
      <c r="AB1345" s="1"/>
      <c r="AC1345" s="1"/>
      <c r="AD1345" s="8"/>
      <c r="AE1345" s="8"/>
      <c r="AF1345" s="8"/>
      <c r="AG1345" s="8"/>
      <c r="AH1345" s="9"/>
      <c r="AI1345" s="8"/>
      <c r="AJ1345" s="13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7"/>
      <c r="BL1345" s="7"/>
      <c r="BM1345" s="7"/>
      <c r="BN1345" s="7"/>
      <c r="BO1345" s="7"/>
      <c r="BP1345" s="7"/>
      <c r="BQ1345" s="7"/>
      <c r="BR1345" s="7"/>
      <c r="BT1345" s="8"/>
      <c r="BV1345" s="7"/>
      <c r="BW1345" s="7"/>
      <c r="BX1345" s="7"/>
      <c r="BY1345" s="7"/>
      <c r="BZ1345" s="7"/>
      <c r="CA1345" s="7"/>
    </row>
    <row r="1346" spans="1:79" x14ac:dyDescent="0.3">
      <c r="A1346" s="1" t="s">
        <v>3344</v>
      </c>
      <c r="B1346" s="1"/>
      <c r="C1346" s="1" t="s">
        <v>1878</v>
      </c>
      <c r="D1346" s="1"/>
      <c r="E1346" s="1"/>
      <c r="F1346" s="1"/>
      <c r="G1346" s="1"/>
      <c r="H1346" s="1">
        <v>25736.82</v>
      </c>
      <c r="I1346" s="1">
        <v>0.44</v>
      </c>
      <c r="J1346" s="12">
        <v>1836.7</v>
      </c>
      <c r="K1346" s="5">
        <v>1657.63</v>
      </c>
      <c r="L1346" s="5">
        <v>4007.03</v>
      </c>
      <c r="M1346" s="13">
        <f t="shared" si="58"/>
        <v>4.3954560124632724E-3</v>
      </c>
      <c r="N1346" s="13">
        <f t="shared" si="59"/>
        <v>-2.1773447281037139E-4</v>
      </c>
      <c r="O1346" s="13">
        <f t="shared" si="59"/>
        <v>6.2175540263198492E-4</v>
      </c>
      <c r="P1346" s="13">
        <f t="shared" si="59"/>
        <v>-4.1751266827871891E-3</v>
      </c>
      <c r="Q1346" s="7"/>
      <c r="R1346" s="8"/>
      <c r="S1346" s="8"/>
      <c r="T1346" s="8"/>
      <c r="U1346" s="8"/>
      <c r="V1346" s="13"/>
      <c r="W1346" s="14"/>
      <c r="X1346" s="1"/>
      <c r="Y1346" s="1"/>
      <c r="Z1346" s="1"/>
      <c r="AA1346" s="1"/>
      <c r="AB1346" s="1"/>
      <c r="AC1346" s="1"/>
      <c r="AD1346" s="8"/>
      <c r="AE1346" s="8"/>
      <c r="AF1346" s="8"/>
      <c r="AG1346" s="8"/>
      <c r="AH1346" s="9"/>
      <c r="AI1346" s="8"/>
      <c r="AJ1346" s="13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7"/>
      <c r="BL1346" s="7"/>
      <c r="BM1346" s="7"/>
      <c r="BN1346" s="7"/>
      <c r="BO1346" s="7"/>
      <c r="BP1346" s="7"/>
      <c r="BQ1346" s="7"/>
      <c r="BR1346" s="7"/>
      <c r="BT1346" s="8"/>
      <c r="BV1346" s="7"/>
      <c r="BW1346" s="7"/>
      <c r="BX1346" s="7"/>
      <c r="BY1346" s="7"/>
      <c r="BZ1346" s="7"/>
      <c r="CA1346" s="7"/>
    </row>
    <row r="1347" spans="1:79" x14ac:dyDescent="0.3">
      <c r="A1347" s="1" t="s">
        <v>3345</v>
      </c>
      <c r="B1347" s="1"/>
      <c r="C1347" s="1" t="s">
        <v>1878</v>
      </c>
      <c r="D1347" s="1"/>
      <c r="E1347" s="1"/>
      <c r="F1347" s="1"/>
      <c r="G1347" s="1"/>
      <c r="H1347" s="1">
        <v>25839.03</v>
      </c>
      <c r="I1347" s="1">
        <v>0.4</v>
      </c>
      <c r="J1347" s="12">
        <v>1846.48</v>
      </c>
      <c r="K1347" s="5">
        <v>1654.17</v>
      </c>
      <c r="L1347" s="5">
        <v>4044.46</v>
      </c>
      <c r="M1347" s="13">
        <f t="shared" si="58"/>
        <v>3.9713531042295802E-3</v>
      </c>
      <c r="N1347" s="13">
        <f t="shared" si="59"/>
        <v>5.324767245603601E-3</v>
      </c>
      <c r="O1347" s="13">
        <f t="shared" si="59"/>
        <v>-2.0873174351333512E-3</v>
      </c>
      <c r="P1347" s="13">
        <f t="shared" si="59"/>
        <v>9.341083046545684E-3</v>
      </c>
      <c r="Q1347" s="7"/>
      <c r="R1347" s="8"/>
      <c r="S1347" s="8"/>
      <c r="T1347" s="8"/>
      <c r="U1347" s="8"/>
      <c r="V1347" s="13"/>
      <c r="W1347" s="14"/>
      <c r="X1347" s="1"/>
      <c r="Y1347" s="1"/>
      <c r="Z1347" s="1"/>
      <c r="AA1347" s="1"/>
      <c r="AB1347" s="1"/>
      <c r="AC1347" s="1"/>
      <c r="AD1347" s="8"/>
      <c r="AE1347" s="8"/>
      <c r="AF1347" s="8"/>
      <c r="AG1347" s="8"/>
      <c r="AH1347" s="9"/>
      <c r="AI1347" s="8"/>
      <c r="AJ1347" s="13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7"/>
      <c r="BL1347" s="7"/>
      <c r="BM1347" s="7"/>
      <c r="BN1347" s="7"/>
      <c r="BO1347" s="7"/>
      <c r="BP1347" s="7"/>
      <c r="BQ1347" s="7"/>
      <c r="BR1347" s="7"/>
      <c r="BT1347" s="8"/>
      <c r="BV1347" s="7"/>
      <c r="BW1347" s="7"/>
      <c r="BX1347" s="7"/>
      <c r="BY1347" s="7"/>
      <c r="BZ1347" s="7"/>
      <c r="CA1347" s="7"/>
    </row>
    <row r="1348" spans="1:79" x14ac:dyDescent="0.3">
      <c r="A1348" s="1" t="s">
        <v>3346</v>
      </c>
      <c r="B1348" s="1"/>
      <c r="C1348" s="1" t="s">
        <v>1878</v>
      </c>
      <c r="D1348" s="1"/>
      <c r="E1348" s="1"/>
      <c r="F1348" s="1"/>
      <c r="G1348" s="1"/>
      <c r="H1348" s="1">
        <v>25662.59</v>
      </c>
      <c r="I1348" s="1">
        <v>-0.68</v>
      </c>
      <c r="J1348" s="12">
        <v>1828.23</v>
      </c>
      <c r="K1348" s="5">
        <v>1645.93</v>
      </c>
      <c r="L1348" s="5">
        <v>4047.59</v>
      </c>
      <c r="M1348" s="13">
        <f t="shared" ref="M1348:M1411" si="60">H1348/H1347-1</f>
        <v>-6.828429704984984E-3</v>
      </c>
      <c r="N1348" s="13">
        <f t="shared" si="59"/>
        <v>-9.8836705515359391E-3</v>
      </c>
      <c r="O1348" s="13">
        <f t="shared" si="59"/>
        <v>-4.9813501635260771E-3</v>
      </c>
      <c r="P1348" s="13">
        <f t="shared" si="59"/>
        <v>7.738981223699426E-4</v>
      </c>
      <c r="Q1348" s="7"/>
      <c r="R1348" s="8"/>
      <c r="S1348" s="8"/>
      <c r="T1348" s="8"/>
      <c r="U1348" s="8"/>
      <c r="V1348" s="13"/>
      <c r="W1348" s="14"/>
      <c r="X1348" s="1"/>
      <c r="Y1348" s="1"/>
      <c r="Z1348" s="1"/>
      <c r="AA1348" s="1"/>
      <c r="AB1348" s="1"/>
      <c r="AC1348" s="1"/>
      <c r="AD1348" s="8"/>
      <c r="AE1348" s="8"/>
      <c r="AF1348" s="8"/>
      <c r="AG1348" s="8"/>
      <c r="AH1348" s="9"/>
      <c r="AI1348" s="8"/>
      <c r="AJ1348" s="13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7"/>
      <c r="BL1348" s="7"/>
      <c r="BM1348" s="7"/>
      <c r="BN1348" s="7"/>
      <c r="BO1348" s="7"/>
      <c r="BP1348" s="7"/>
      <c r="BQ1348" s="7"/>
      <c r="BR1348" s="7"/>
      <c r="BT1348" s="8"/>
      <c r="BV1348" s="7"/>
      <c r="BW1348" s="7"/>
      <c r="BX1348" s="7"/>
      <c r="BY1348" s="7"/>
      <c r="BZ1348" s="7"/>
      <c r="CA1348" s="7"/>
    </row>
    <row r="1349" spans="1:79" x14ac:dyDescent="0.3">
      <c r="A1349" s="1" t="s">
        <v>3347</v>
      </c>
      <c r="B1349" s="1"/>
      <c r="C1349" s="1" t="s">
        <v>1878</v>
      </c>
      <c r="D1349" s="1"/>
      <c r="E1349" s="1"/>
      <c r="F1349" s="1"/>
      <c r="G1349" s="1"/>
      <c r="H1349" s="1">
        <v>25617.02</v>
      </c>
      <c r="I1349" s="1">
        <v>-0.18</v>
      </c>
      <c r="J1349" s="12">
        <v>1824.99</v>
      </c>
      <c r="K1349" s="5">
        <v>1630.27</v>
      </c>
      <c r="L1349" s="5">
        <v>4015.95</v>
      </c>
      <c r="M1349" s="13">
        <f t="shared" si="60"/>
        <v>-1.775736587772303E-3</v>
      </c>
      <c r="N1349" s="13">
        <f t="shared" ref="N1349:P1412" si="61">J1349/J1348-1</f>
        <v>-1.7722059040711224E-3</v>
      </c>
      <c r="O1349" s="13">
        <f t="shared" si="61"/>
        <v>-9.5143778897037734E-3</v>
      </c>
      <c r="P1349" s="13">
        <f t="shared" si="61"/>
        <v>-7.8169972749216887E-3</v>
      </c>
      <c r="Q1349" s="7"/>
      <c r="R1349" s="8"/>
      <c r="S1349" s="8"/>
      <c r="T1349" s="8"/>
      <c r="U1349" s="8"/>
      <c r="V1349" s="13"/>
      <c r="W1349" s="14"/>
      <c r="X1349" s="1"/>
      <c r="Y1349" s="1"/>
      <c r="Z1349" s="1"/>
      <c r="AA1349" s="1"/>
      <c r="AB1349" s="1"/>
      <c r="AC1349" s="1"/>
      <c r="AD1349" s="8"/>
      <c r="AE1349" s="8"/>
      <c r="AF1349" s="8"/>
      <c r="AG1349" s="8"/>
      <c r="AH1349" s="9"/>
      <c r="AI1349" s="8"/>
      <c r="AJ1349" s="13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7"/>
      <c r="BL1349" s="7"/>
      <c r="BM1349" s="7"/>
      <c r="BN1349" s="7"/>
      <c r="BO1349" s="7"/>
      <c r="BP1349" s="7"/>
      <c r="BQ1349" s="7"/>
      <c r="BR1349" s="7"/>
      <c r="BT1349" s="8"/>
      <c r="BV1349" s="7"/>
      <c r="BW1349" s="7"/>
      <c r="BX1349" s="7"/>
      <c r="BY1349" s="7"/>
      <c r="BZ1349" s="7"/>
      <c r="CA1349" s="7"/>
    </row>
    <row r="1350" spans="1:79" x14ac:dyDescent="0.3">
      <c r="A1350" s="1" t="s">
        <v>3348</v>
      </c>
      <c r="B1350" s="1"/>
      <c r="C1350" s="1" t="s">
        <v>1878</v>
      </c>
      <c r="D1350" s="1"/>
      <c r="E1350" s="1"/>
      <c r="F1350" s="1"/>
      <c r="G1350" s="1"/>
      <c r="H1350" s="1">
        <v>25718.46</v>
      </c>
      <c r="I1350" s="1">
        <v>0.4</v>
      </c>
      <c r="J1350" s="12">
        <v>1830.63</v>
      </c>
      <c r="K1350" s="5">
        <v>1625.34</v>
      </c>
      <c r="L1350" s="5">
        <v>3952.27</v>
      </c>
      <c r="M1350" s="13">
        <f t="shared" si="60"/>
        <v>3.9598673069700663E-3</v>
      </c>
      <c r="N1350" s="13">
        <f t="shared" si="61"/>
        <v>3.0904278927557094E-3</v>
      </c>
      <c r="O1350" s="13">
        <f t="shared" si="61"/>
        <v>-3.0240389628711783E-3</v>
      </c>
      <c r="P1350" s="13">
        <f t="shared" si="61"/>
        <v>-1.5856771125138502E-2</v>
      </c>
      <c r="Q1350" s="7"/>
      <c r="R1350" s="8"/>
      <c r="S1350" s="8"/>
      <c r="T1350" s="8"/>
      <c r="U1350" s="8"/>
      <c r="V1350" s="13"/>
      <c r="W1350" s="14"/>
      <c r="X1350" s="1"/>
      <c r="Y1350" s="1"/>
      <c r="Z1350" s="1"/>
      <c r="AA1350" s="1"/>
      <c r="AB1350" s="1"/>
      <c r="AC1350" s="1"/>
      <c r="AD1350" s="8"/>
      <c r="AE1350" s="8"/>
      <c r="AF1350" s="8"/>
      <c r="AG1350" s="8"/>
      <c r="AH1350" s="9"/>
      <c r="AI1350" s="8"/>
      <c r="AJ1350" s="13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7"/>
      <c r="BL1350" s="7"/>
      <c r="BM1350" s="7"/>
      <c r="BN1350" s="7"/>
      <c r="BO1350" s="7"/>
      <c r="BP1350" s="7"/>
      <c r="BQ1350" s="7"/>
      <c r="BR1350" s="7"/>
      <c r="BT1350" s="8"/>
      <c r="BV1350" s="7"/>
      <c r="BW1350" s="7"/>
      <c r="BX1350" s="7"/>
      <c r="BY1350" s="7"/>
      <c r="BZ1350" s="7"/>
      <c r="CA1350" s="7"/>
    </row>
    <row r="1351" spans="1:79" x14ac:dyDescent="0.3">
      <c r="A1351" s="1" t="s">
        <v>3349</v>
      </c>
      <c r="B1351" s="1"/>
      <c r="C1351" s="1" t="s">
        <v>1878</v>
      </c>
      <c r="D1351" s="1"/>
      <c r="E1351" s="1"/>
      <c r="F1351" s="1"/>
      <c r="G1351" s="1"/>
      <c r="H1351" s="1">
        <v>26092.87</v>
      </c>
      <c r="I1351" s="1">
        <v>1.46</v>
      </c>
      <c r="J1351" s="12">
        <v>1868</v>
      </c>
      <c r="K1351" s="5">
        <v>1627.44</v>
      </c>
      <c r="L1351" s="5">
        <v>3997.34</v>
      </c>
      <c r="M1351" s="13">
        <f t="shared" si="60"/>
        <v>1.4558025636060679E-2</v>
      </c>
      <c r="N1351" s="13">
        <f t="shared" si="61"/>
        <v>2.0413737347251937E-2</v>
      </c>
      <c r="O1351" s="13">
        <f t="shared" si="61"/>
        <v>1.2920373583373834E-3</v>
      </c>
      <c r="P1351" s="13">
        <f t="shared" si="61"/>
        <v>1.1403573136450795E-2</v>
      </c>
      <c r="Q1351" s="7"/>
      <c r="R1351" s="8"/>
      <c r="S1351" s="8"/>
      <c r="T1351" s="8"/>
      <c r="U1351" s="8"/>
      <c r="V1351" s="13"/>
      <c r="W1351" s="14"/>
      <c r="X1351" s="1"/>
      <c r="Y1351" s="1"/>
      <c r="Z1351" s="1"/>
      <c r="AA1351" s="1"/>
      <c r="AB1351" s="1"/>
      <c r="AC1351" s="1"/>
      <c r="AD1351" s="8"/>
      <c r="AE1351" s="8"/>
      <c r="AF1351" s="8"/>
      <c r="AG1351" s="8"/>
      <c r="AH1351" s="9"/>
      <c r="AI1351" s="8"/>
      <c r="AJ1351" s="13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7"/>
      <c r="BL1351" s="7"/>
      <c r="BM1351" s="7"/>
      <c r="BN1351" s="7"/>
      <c r="BO1351" s="7"/>
      <c r="BP1351" s="7"/>
      <c r="BQ1351" s="7"/>
      <c r="BR1351" s="7"/>
      <c r="BT1351" s="8"/>
      <c r="BV1351" s="7"/>
      <c r="BW1351" s="7"/>
      <c r="BX1351" s="7"/>
      <c r="BY1351" s="7"/>
      <c r="BZ1351" s="7"/>
      <c r="CA1351" s="7"/>
    </row>
    <row r="1352" spans="1:79" x14ac:dyDescent="0.3">
      <c r="A1352" s="1" t="s">
        <v>3350</v>
      </c>
      <c r="B1352" s="1"/>
      <c r="C1352" s="1" t="s">
        <v>1878</v>
      </c>
      <c r="D1352" s="1"/>
      <c r="E1352" s="1"/>
      <c r="F1352" s="1"/>
      <c r="G1352" s="1"/>
      <c r="H1352" s="1">
        <v>26187.95</v>
      </c>
      <c r="I1352" s="1">
        <v>0.36</v>
      </c>
      <c r="J1352" s="12">
        <v>1876.38</v>
      </c>
      <c r="K1352" s="5">
        <v>1634.83</v>
      </c>
      <c r="L1352" s="5">
        <v>4011.58</v>
      </c>
      <c r="M1352" s="13">
        <f t="shared" si="60"/>
        <v>3.6439073202756411E-3</v>
      </c>
      <c r="N1352" s="13">
        <f t="shared" si="61"/>
        <v>4.4860813704497016E-3</v>
      </c>
      <c r="O1352" s="13">
        <f t="shared" si="61"/>
        <v>4.5408740107162338E-3</v>
      </c>
      <c r="P1352" s="13">
        <f t="shared" si="61"/>
        <v>3.5623689753685461E-3</v>
      </c>
      <c r="Q1352" s="7"/>
      <c r="R1352" s="8"/>
      <c r="S1352" s="8"/>
      <c r="T1352" s="8"/>
      <c r="U1352" s="8"/>
      <c r="V1352" s="13"/>
      <c r="W1352" s="14"/>
      <c r="X1352" s="1"/>
      <c r="Y1352" s="1"/>
      <c r="Z1352" s="1"/>
      <c r="AA1352" s="1"/>
      <c r="AB1352" s="1"/>
      <c r="AC1352" s="1"/>
      <c r="AD1352" s="8"/>
      <c r="AE1352" s="8"/>
      <c r="AF1352" s="8"/>
      <c r="AG1352" s="8"/>
      <c r="AH1352" s="9"/>
      <c r="AI1352" s="8"/>
      <c r="AJ1352" s="13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7"/>
      <c r="BL1352" s="7"/>
      <c r="BM1352" s="7"/>
      <c r="BN1352" s="7"/>
      <c r="BO1352" s="7"/>
      <c r="BP1352" s="7"/>
      <c r="BQ1352" s="7"/>
      <c r="BR1352" s="7"/>
      <c r="BT1352" s="8"/>
      <c r="BV1352" s="7"/>
      <c r="BW1352" s="7"/>
      <c r="BX1352" s="7"/>
      <c r="BY1352" s="7"/>
      <c r="BZ1352" s="7"/>
      <c r="CA1352" s="7"/>
    </row>
    <row r="1353" spans="1:79" x14ac:dyDescent="0.3">
      <c r="A1353" s="1" t="s">
        <v>3351</v>
      </c>
      <c r="B1353" s="1"/>
      <c r="C1353" s="1" t="s">
        <v>1878</v>
      </c>
      <c r="D1353" s="1"/>
      <c r="E1353" s="1"/>
      <c r="F1353" s="1"/>
      <c r="G1353" s="1"/>
      <c r="H1353" s="1">
        <v>26324</v>
      </c>
      <c r="I1353" s="1">
        <v>0.52</v>
      </c>
      <c r="J1353" s="12">
        <v>1884.68</v>
      </c>
      <c r="K1353" s="5">
        <v>1649.8</v>
      </c>
      <c r="L1353" s="5">
        <v>4012.23</v>
      </c>
      <c r="M1353" s="13">
        <f t="shared" si="60"/>
        <v>5.195137458258392E-3</v>
      </c>
      <c r="N1353" s="13">
        <f t="shared" si="61"/>
        <v>4.4234110361440759E-3</v>
      </c>
      <c r="O1353" s="13">
        <f t="shared" si="61"/>
        <v>9.1569153979313977E-3</v>
      </c>
      <c r="P1353" s="13">
        <f t="shared" si="61"/>
        <v>1.6203092048527878E-4</v>
      </c>
      <c r="Q1353" s="7"/>
      <c r="R1353" s="8"/>
      <c r="S1353" s="8"/>
      <c r="T1353" s="8"/>
      <c r="U1353" s="8"/>
      <c r="V1353" s="13"/>
      <c r="W1353" s="14"/>
      <c r="X1353" s="1"/>
      <c r="Y1353" s="1"/>
      <c r="Z1353" s="1"/>
      <c r="AA1353" s="1"/>
      <c r="AB1353" s="1"/>
      <c r="AC1353" s="1"/>
      <c r="AD1353" s="8"/>
      <c r="AE1353" s="8"/>
      <c r="AF1353" s="8"/>
      <c r="AG1353" s="8"/>
      <c r="AH1353" s="9"/>
      <c r="AI1353" s="8"/>
      <c r="AJ1353" s="13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7"/>
      <c r="BL1353" s="7"/>
      <c r="BM1353" s="7"/>
      <c r="BN1353" s="7"/>
      <c r="BO1353" s="7"/>
      <c r="BP1353" s="7"/>
      <c r="BQ1353" s="7"/>
      <c r="BR1353" s="7"/>
      <c r="BT1353" s="8"/>
      <c r="BV1353" s="7"/>
      <c r="BW1353" s="7"/>
      <c r="BX1353" s="7"/>
      <c r="BY1353" s="7"/>
      <c r="BZ1353" s="7"/>
      <c r="CA1353" s="7"/>
    </row>
    <row r="1354" spans="1:79" x14ac:dyDescent="0.3">
      <c r="A1354" s="1" t="s">
        <v>3352</v>
      </c>
      <c r="B1354" s="1"/>
      <c r="C1354" s="1" t="s">
        <v>1878</v>
      </c>
      <c r="D1354" s="1"/>
      <c r="E1354" s="1"/>
      <c r="F1354" s="1"/>
      <c r="G1354" s="1"/>
      <c r="H1354" s="1">
        <v>26303.65</v>
      </c>
      <c r="I1354" s="1">
        <v>-0.08</v>
      </c>
      <c r="J1354" s="12">
        <v>1883.63</v>
      </c>
      <c r="K1354" s="5">
        <v>1655.85</v>
      </c>
      <c r="L1354" s="5">
        <v>4041.19</v>
      </c>
      <c r="M1354" s="13">
        <f t="shared" si="60"/>
        <v>-7.7305880565259333E-4</v>
      </c>
      <c r="N1354" s="13">
        <f t="shared" si="61"/>
        <v>-5.5712375575689421E-4</v>
      </c>
      <c r="O1354" s="13">
        <f t="shared" si="61"/>
        <v>3.6671111649897448E-3</v>
      </c>
      <c r="P1354" s="13">
        <f t="shared" si="61"/>
        <v>7.2179311754312359E-3</v>
      </c>
      <c r="Q1354" s="7"/>
      <c r="R1354" s="8"/>
      <c r="S1354" s="8"/>
      <c r="T1354" s="8"/>
      <c r="U1354" s="8"/>
      <c r="V1354" s="13"/>
      <c r="W1354" s="14"/>
      <c r="X1354" s="1"/>
      <c r="Y1354" s="1"/>
      <c r="Z1354" s="1"/>
      <c r="AA1354" s="1"/>
      <c r="AB1354" s="1"/>
      <c r="AC1354" s="1"/>
      <c r="AD1354" s="8"/>
      <c r="AE1354" s="8"/>
      <c r="AF1354" s="8"/>
      <c r="AG1354" s="8"/>
      <c r="AH1354" s="9"/>
      <c r="AI1354" s="8"/>
      <c r="AJ1354" s="13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7"/>
      <c r="BL1354" s="7"/>
      <c r="BM1354" s="7"/>
      <c r="BN1354" s="7"/>
      <c r="BO1354" s="7"/>
      <c r="BP1354" s="7"/>
      <c r="BQ1354" s="7"/>
      <c r="BR1354" s="7"/>
      <c r="BT1354" s="8"/>
      <c r="BV1354" s="7"/>
      <c r="BW1354" s="7"/>
      <c r="BX1354" s="7"/>
      <c r="BY1354" s="7"/>
      <c r="BZ1354" s="7"/>
      <c r="CA1354" s="7"/>
    </row>
    <row r="1355" spans="1:79" x14ac:dyDescent="0.3">
      <c r="A1355" s="1" t="s">
        <v>3353</v>
      </c>
      <c r="B1355" s="1"/>
      <c r="C1355" s="1" t="s">
        <v>1878</v>
      </c>
      <c r="D1355" s="1"/>
      <c r="E1355" s="1"/>
      <c r="F1355" s="1"/>
      <c r="G1355" s="1"/>
      <c r="H1355" s="1">
        <v>26216.36</v>
      </c>
      <c r="I1355" s="1">
        <v>-0.33</v>
      </c>
      <c r="J1355" s="12">
        <v>1873.87</v>
      </c>
      <c r="K1355" s="5">
        <v>1657.73</v>
      </c>
      <c r="L1355" s="5">
        <v>4066.3</v>
      </c>
      <c r="M1355" s="13">
        <f t="shared" si="60"/>
        <v>-3.3185508475059855E-3</v>
      </c>
      <c r="N1355" s="13">
        <f t="shared" si="61"/>
        <v>-5.1814846864831621E-3</v>
      </c>
      <c r="O1355" s="13">
        <f t="shared" si="61"/>
        <v>1.1353685418364901E-3</v>
      </c>
      <c r="P1355" s="13">
        <f t="shared" si="61"/>
        <v>6.2135163157386319E-3</v>
      </c>
      <c r="Q1355" s="7"/>
      <c r="R1355" s="8"/>
      <c r="S1355" s="8"/>
      <c r="T1355" s="8"/>
      <c r="U1355" s="8"/>
      <c r="V1355" s="13"/>
      <c r="W1355" s="14"/>
      <c r="X1355" s="1"/>
      <c r="Y1355" s="1"/>
      <c r="Z1355" s="1"/>
      <c r="AA1355" s="1"/>
      <c r="AB1355" s="1"/>
      <c r="AC1355" s="1"/>
      <c r="AD1355" s="8"/>
      <c r="AE1355" s="8"/>
      <c r="AF1355" s="8"/>
      <c r="AG1355" s="8"/>
      <c r="AH1355" s="9"/>
      <c r="AI1355" s="8"/>
      <c r="AJ1355" s="13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7"/>
      <c r="BL1355" s="7"/>
      <c r="BM1355" s="7"/>
      <c r="BN1355" s="7"/>
      <c r="BO1355" s="7"/>
      <c r="BP1355" s="7"/>
      <c r="BQ1355" s="7"/>
      <c r="BR1355" s="7"/>
      <c r="BT1355" s="8"/>
      <c r="BV1355" s="7"/>
      <c r="BW1355" s="7"/>
      <c r="BX1355" s="7"/>
      <c r="BY1355" s="7"/>
      <c r="BZ1355" s="7"/>
      <c r="CA1355" s="7"/>
    </row>
    <row r="1356" spans="1:79" x14ac:dyDescent="0.3">
      <c r="A1356" s="1" t="s">
        <v>3354</v>
      </c>
      <c r="B1356" s="1"/>
      <c r="C1356" s="1" t="s">
        <v>1878</v>
      </c>
      <c r="D1356" s="1"/>
      <c r="E1356" s="1"/>
      <c r="F1356" s="1"/>
      <c r="G1356" s="1"/>
      <c r="H1356" s="1">
        <v>26279.48</v>
      </c>
      <c r="I1356" s="1">
        <v>0.24</v>
      </c>
      <c r="J1356" s="12">
        <v>1876.47</v>
      </c>
      <c r="K1356" s="5">
        <v>1667.54</v>
      </c>
      <c r="L1356" s="5">
        <v>4090.7</v>
      </c>
      <c r="M1356" s="13">
        <f t="shared" si="60"/>
        <v>2.407656898211652E-3</v>
      </c>
      <c r="N1356" s="13">
        <f t="shared" si="61"/>
        <v>1.387502868395396E-3</v>
      </c>
      <c r="O1356" s="13">
        <f t="shared" si="61"/>
        <v>5.9177308729407851E-3</v>
      </c>
      <c r="P1356" s="13">
        <f t="shared" si="61"/>
        <v>6.0005410323880071E-3</v>
      </c>
      <c r="Q1356" s="7"/>
      <c r="R1356" s="8"/>
      <c r="S1356" s="8"/>
      <c r="T1356" s="8"/>
      <c r="U1356" s="8"/>
      <c r="V1356" s="13"/>
      <c r="W1356" s="14"/>
      <c r="X1356" s="1"/>
      <c r="Y1356" s="1"/>
      <c r="Z1356" s="1"/>
      <c r="AA1356" s="1"/>
      <c r="AB1356" s="1"/>
      <c r="AC1356" s="1"/>
      <c r="AD1356" s="8"/>
      <c r="AE1356" s="8"/>
      <c r="AF1356" s="8"/>
      <c r="AG1356" s="8"/>
      <c r="AH1356" s="9"/>
      <c r="AI1356" s="8"/>
      <c r="AJ1356" s="13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7"/>
      <c r="BL1356" s="7"/>
      <c r="BM1356" s="7"/>
      <c r="BN1356" s="7"/>
      <c r="BO1356" s="7"/>
      <c r="BP1356" s="7"/>
      <c r="BQ1356" s="7"/>
      <c r="BR1356" s="7"/>
      <c r="BT1356" s="8"/>
      <c r="BV1356" s="7"/>
      <c r="BW1356" s="7"/>
      <c r="BX1356" s="7"/>
      <c r="BY1356" s="7"/>
      <c r="BZ1356" s="7"/>
      <c r="CA1356" s="7"/>
    </row>
    <row r="1357" spans="1:79" x14ac:dyDescent="0.3">
      <c r="A1357" s="1" t="s">
        <v>3355</v>
      </c>
      <c r="B1357" s="1"/>
      <c r="C1357" s="1" t="s">
        <v>1878</v>
      </c>
      <c r="D1357" s="1"/>
      <c r="E1357" s="1"/>
      <c r="F1357" s="1"/>
      <c r="G1357" s="1"/>
      <c r="H1357" s="1">
        <v>26712.73</v>
      </c>
      <c r="I1357" s="1">
        <v>1.65</v>
      </c>
      <c r="J1357" s="12">
        <v>1915.07</v>
      </c>
      <c r="K1357" s="5">
        <v>1687.23</v>
      </c>
      <c r="L1357" s="5">
        <v>4138.22</v>
      </c>
      <c r="M1357" s="13">
        <f t="shared" si="60"/>
        <v>1.6486247064249282E-2</v>
      </c>
      <c r="N1357" s="13">
        <f t="shared" si="61"/>
        <v>2.0570539363805374E-2</v>
      </c>
      <c r="O1357" s="13">
        <f t="shared" si="61"/>
        <v>1.1807812706142062E-2</v>
      </c>
      <c r="P1357" s="13">
        <f t="shared" si="61"/>
        <v>1.1616593737013403E-2</v>
      </c>
      <c r="Q1357" s="7"/>
      <c r="R1357" s="8"/>
      <c r="S1357" s="8"/>
      <c r="T1357" s="8"/>
      <c r="U1357" s="8"/>
      <c r="V1357" s="13"/>
      <c r="W1357" s="14"/>
      <c r="X1357" s="1"/>
      <c r="Y1357" s="1"/>
      <c r="Z1357" s="1"/>
      <c r="AA1357" s="1"/>
      <c r="AB1357" s="1"/>
      <c r="AC1357" s="1"/>
      <c r="AD1357" s="8"/>
      <c r="AE1357" s="8"/>
      <c r="AF1357" s="8"/>
      <c r="AG1357" s="8"/>
      <c r="AH1357" s="9"/>
      <c r="AI1357" s="8"/>
      <c r="AJ1357" s="13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7"/>
      <c r="BL1357" s="7"/>
      <c r="BM1357" s="7"/>
      <c r="BN1357" s="7"/>
      <c r="BO1357" s="7"/>
      <c r="BP1357" s="7"/>
      <c r="BQ1357" s="7"/>
      <c r="BR1357" s="7"/>
      <c r="BT1357" s="8"/>
      <c r="BV1357" s="7"/>
      <c r="BW1357" s="7"/>
      <c r="BX1357" s="7"/>
      <c r="BY1357" s="7"/>
      <c r="BZ1357" s="7"/>
      <c r="CA1357" s="7"/>
    </row>
    <row r="1358" spans="1:79" x14ac:dyDescent="0.3">
      <c r="A1358" s="1" t="s">
        <v>3356</v>
      </c>
      <c r="B1358" s="1"/>
      <c r="C1358" s="1" t="s">
        <v>1878</v>
      </c>
      <c r="D1358" s="1"/>
      <c r="E1358" s="1"/>
      <c r="F1358" s="1"/>
      <c r="G1358" s="1"/>
      <c r="H1358" s="1">
        <v>26744.52</v>
      </c>
      <c r="I1358" s="1">
        <v>0.12</v>
      </c>
      <c r="J1358" s="12">
        <v>1918.47</v>
      </c>
      <c r="K1358" s="5">
        <v>1686.69</v>
      </c>
      <c r="L1358" s="5">
        <v>4143.49</v>
      </c>
      <c r="M1358" s="13">
        <f t="shared" si="60"/>
        <v>1.1900693040358679E-3</v>
      </c>
      <c r="N1358" s="13">
        <f t="shared" si="61"/>
        <v>1.7753920222238762E-3</v>
      </c>
      <c r="O1358" s="13">
        <f t="shared" si="61"/>
        <v>-3.2005120819333932E-4</v>
      </c>
      <c r="P1358" s="13">
        <f t="shared" si="61"/>
        <v>1.2734944009742399E-3</v>
      </c>
      <c r="Q1358" s="7"/>
      <c r="R1358" s="8"/>
      <c r="S1358" s="8"/>
      <c r="T1358" s="8"/>
      <c r="U1358" s="8"/>
      <c r="V1358" s="13"/>
      <c r="W1358" s="14"/>
      <c r="X1358" s="1"/>
      <c r="Y1358" s="1"/>
      <c r="Z1358" s="1"/>
      <c r="AA1358" s="1"/>
      <c r="AB1358" s="1"/>
      <c r="AC1358" s="1"/>
      <c r="AD1358" s="8"/>
      <c r="AE1358" s="8"/>
      <c r="AF1358" s="8"/>
      <c r="AG1358" s="8"/>
      <c r="AH1358" s="9"/>
      <c r="AI1358" s="8"/>
      <c r="AJ1358" s="13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7"/>
      <c r="BL1358" s="7"/>
      <c r="BM1358" s="7"/>
      <c r="BN1358" s="7"/>
      <c r="BO1358" s="7"/>
      <c r="BP1358" s="7"/>
      <c r="BQ1358" s="7"/>
      <c r="BR1358" s="7"/>
      <c r="BT1358" s="8"/>
      <c r="BV1358" s="7"/>
      <c r="BW1358" s="7"/>
      <c r="BX1358" s="7"/>
      <c r="BY1358" s="7"/>
      <c r="BZ1358" s="7"/>
      <c r="CA1358" s="7"/>
    </row>
    <row r="1359" spans="1:79" x14ac:dyDescent="0.3">
      <c r="A1359" s="1" t="s">
        <v>3357</v>
      </c>
      <c r="B1359" s="1"/>
      <c r="C1359" s="1" t="s">
        <v>1878</v>
      </c>
      <c r="D1359" s="1"/>
      <c r="E1359" s="1"/>
      <c r="F1359" s="1"/>
      <c r="G1359" s="1"/>
      <c r="H1359" s="1">
        <v>26744.36</v>
      </c>
      <c r="I1359" s="1">
        <v>0</v>
      </c>
      <c r="J1359" s="12">
        <v>1917.09</v>
      </c>
      <c r="K1359" s="5">
        <v>1687.2</v>
      </c>
      <c r="L1359" s="5">
        <v>4140.47</v>
      </c>
      <c r="M1359" s="13">
        <f t="shared" si="60"/>
        <v>-5.9825339919772347E-6</v>
      </c>
      <c r="N1359" s="13">
        <f t="shared" si="61"/>
        <v>-7.1932321068357563E-4</v>
      </c>
      <c r="O1359" s="13">
        <f t="shared" si="61"/>
        <v>3.0236735855426744E-4</v>
      </c>
      <c r="P1359" s="13">
        <f t="shared" si="61"/>
        <v>-7.2885417848223E-4</v>
      </c>
      <c r="Q1359" s="7"/>
      <c r="R1359" s="8"/>
      <c r="S1359" s="8"/>
      <c r="T1359" s="8"/>
      <c r="U1359" s="8"/>
      <c r="V1359" s="13"/>
      <c r="W1359" s="14"/>
      <c r="X1359" s="1"/>
      <c r="Y1359" s="1"/>
      <c r="Z1359" s="1"/>
      <c r="AA1359" s="1"/>
      <c r="AB1359" s="1"/>
      <c r="AC1359" s="1"/>
      <c r="AD1359" s="8"/>
      <c r="AE1359" s="8"/>
      <c r="AF1359" s="8"/>
      <c r="AG1359" s="8"/>
      <c r="AH1359" s="9"/>
      <c r="AI1359" s="8"/>
      <c r="AJ1359" s="13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7"/>
      <c r="BL1359" s="7"/>
      <c r="BM1359" s="7"/>
      <c r="BN1359" s="7"/>
      <c r="BO1359" s="7"/>
      <c r="BP1359" s="7"/>
      <c r="BQ1359" s="7"/>
      <c r="BR1359" s="7"/>
      <c r="BT1359" s="8"/>
      <c r="BV1359" s="7"/>
      <c r="BW1359" s="7"/>
      <c r="BX1359" s="7"/>
      <c r="BY1359" s="7"/>
      <c r="BZ1359" s="7"/>
      <c r="CA1359" s="7"/>
    </row>
    <row r="1360" spans="1:79" x14ac:dyDescent="0.3">
      <c r="A1360" s="1" t="s">
        <v>3358</v>
      </c>
      <c r="B1360" s="1"/>
      <c r="C1360" s="1" t="s">
        <v>1878</v>
      </c>
      <c r="D1360" s="1"/>
      <c r="E1360" s="1"/>
      <c r="F1360" s="1"/>
      <c r="G1360" s="1"/>
      <c r="H1360" s="1">
        <v>26499.16</v>
      </c>
      <c r="I1360" s="1">
        <v>-0.92</v>
      </c>
      <c r="J1360" s="12">
        <v>1894.83</v>
      </c>
      <c r="K1360" s="5">
        <v>1676.33</v>
      </c>
      <c r="L1360" s="5">
        <v>4134.3</v>
      </c>
      <c r="M1360" s="13">
        <f t="shared" si="60"/>
        <v>-9.1682881923516035E-3</v>
      </c>
      <c r="N1360" s="13">
        <f t="shared" si="61"/>
        <v>-1.1611348449994563E-2</v>
      </c>
      <c r="O1360" s="13">
        <f t="shared" si="61"/>
        <v>-6.4426268373637408E-3</v>
      </c>
      <c r="P1360" s="13">
        <f t="shared" si="61"/>
        <v>-1.4901689904769366E-3</v>
      </c>
      <c r="Q1360" s="7"/>
      <c r="R1360" s="8"/>
      <c r="S1360" s="8"/>
      <c r="T1360" s="8"/>
      <c r="U1360" s="8"/>
      <c r="V1360" s="13"/>
      <c r="W1360" s="14"/>
      <c r="X1360" s="1"/>
      <c r="Y1360" s="1"/>
      <c r="Z1360" s="1"/>
      <c r="AA1360" s="1"/>
      <c r="AB1360" s="1"/>
      <c r="AC1360" s="1"/>
      <c r="AD1360" s="8"/>
      <c r="AE1360" s="8"/>
      <c r="AF1360" s="8"/>
      <c r="AG1360" s="8"/>
      <c r="AH1360" s="9"/>
      <c r="AI1360" s="8"/>
      <c r="AJ1360" s="13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7"/>
      <c r="BL1360" s="7"/>
      <c r="BM1360" s="7"/>
      <c r="BN1360" s="7"/>
      <c r="BO1360" s="7"/>
      <c r="BP1360" s="7"/>
      <c r="BQ1360" s="7"/>
      <c r="BR1360" s="7"/>
      <c r="BT1360" s="8"/>
      <c r="BV1360" s="7"/>
      <c r="BW1360" s="7"/>
      <c r="BX1360" s="7"/>
      <c r="BY1360" s="7"/>
      <c r="BZ1360" s="7"/>
      <c r="CA1360" s="7"/>
    </row>
    <row r="1361" spans="1:79" x14ac:dyDescent="0.3">
      <c r="A1361" s="1" t="s">
        <v>3359</v>
      </c>
      <c r="B1361" s="1"/>
      <c r="C1361" s="1" t="s">
        <v>1878</v>
      </c>
      <c r="D1361" s="1"/>
      <c r="E1361" s="1"/>
      <c r="F1361" s="1"/>
      <c r="G1361" s="1"/>
      <c r="H1361" s="1">
        <v>26793.57</v>
      </c>
      <c r="I1361" s="1">
        <v>1.1100000000000001</v>
      </c>
      <c r="J1361" s="12">
        <v>1921.63</v>
      </c>
      <c r="K1361" s="5">
        <v>1693.22</v>
      </c>
      <c r="L1361" s="5">
        <v>4167.6499999999996</v>
      </c>
      <c r="M1361" s="13">
        <f t="shared" si="60"/>
        <v>1.11101634919748E-2</v>
      </c>
      <c r="N1361" s="13">
        <f t="shared" si="61"/>
        <v>1.4143749043449949E-2</v>
      </c>
      <c r="O1361" s="13">
        <f t="shared" si="61"/>
        <v>1.0075581776857856E-2</v>
      </c>
      <c r="P1361" s="13">
        <f t="shared" si="61"/>
        <v>8.0666618290883285E-3</v>
      </c>
      <c r="Q1361" s="7"/>
      <c r="R1361" s="8"/>
      <c r="S1361" s="8"/>
      <c r="T1361" s="8"/>
      <c r="U1361" s="8"/>
      <c r="V1361" s="13"/>
      <c r="W1361" s="14"/>
      <c r="X1361" s="1"/>
      <c r="Y1361" s="1"/>
      <c r="Z1361" s="1"/>
      <c r="AA1361" s="1"/>
      <c r="AB1361" s="1"/>
      <c r="AC1361" s="1"/>
      <c r="AD1361" s="8"/>
      <c r="AE1361" s="8"/>
      <c r="AF1361" s="8"/>
      <c r="AG1361" s="8"/>
      <c r="AH1361" s="9"/>
      <c r="AI1361" s="8"/>
      <c r="AJ1361" s="13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7"/>
      <c r="BL1361" s="7"/>
      <c r="BM1361" s="7"/>
      <c r="BN1361" s="7"/>
      <c r="BO1361" s="7"/>
      <c r="BP1361" s="7"/>
      <c r="BQ1361" s="7"/>
      <c r="BR1361" s="7"/>
      <c r="BT1361" s="8"/>
      <c r="BV1361" s="7"/>
      <c r="BW1361" s="7"/>
      <c r="BX1361" s="7"/>
      <c r="BY1361" s="7"/>
      <c r="BZ1361" s="7"/>
      <c r="CA1361" s="7"/>
    </row>
    <row r="1362" spans="1:79" x14ac:dyDescent="0.3">
      <c r="A1362" s="1" t="s">
        <v>3360</v>
      </c>
      <c r="B1362" s="1"/>
      <c r="C1362" s="1" t="s">
        <v>1878</v>
      </c>
      <c r="D1362" s="1"/>
      <c r="E1362" s="1"/>
      <c r="F1362" s="1"/>
      <c r="G1362" s="1"/>
      <c r="H1362" s="1">
        <v>26974.61</v>
      </c>
      <c r="I1362" s="1">
        <v>0.68</v>
      </c>
      <c r="J1362" s="12">
        <v>1940.17</v>
      </c>
      <c r="K1362" s="5">
        <v>1693.87</v>
      </c>
      <c r="L1362" s="5">
        <v>4188.0200000000004</v>
      </c>
      <c r="M1362" s="13">
        <f t="shared" si="60"/>
        <v>6.7568450191595186E-3</v>
      </c>
      <c r="N1362" s="13">
        <f t="shared" si="61"/>
        <v>9.6480591997418763E-3</v>
      </c>
      <c r="O1362" s="13">
        <f t="shared" si="61"/>
        <v>3.8388396073751885E-4</v>
      </c>
      <c r="P1362" s="13">
        <f t="shared" si="61"/>
        <v>4.8876465154226167E-3</v>
      </c>
      <c r="Q1362" s="7"/>
      <c r="R1362" s="8"/>
      <c r="S1362" s="8"/>
      <c r="T1362" s="8"/>
      <c r="U1362" s="8"/>
      <c r="V1362" s="13"/>
      <c r="W1362" s="14"/>
      <c r="X1362" s="1"/>
      <c r="Y1362" s="1"/>
      <c r="Z1362" s="1"/>
      <c r="AA1362" s="1"/>
      <c r="AB1362" s="1"/>
      <c r="AC1362" s="1"/>
      <c r="AD1362" s="8"/>
      <c r="AE1362" s="8"/>
      <c r="AF1362" s="8"/>
      <c r="AG1362" s="8"/>
      <c r="AH1362" s="9"/>
      <c r="AI1362" s="8"/>
      <c r="AJ1362" s="13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7"/>
      <c r="BL1362" s="7"/>
      <c r="BM1362" s="7"/>
      <c r="BN1362" s="7"/>
      <c r="BO1362" s="7"/>
      <c r="BP1362" s="7"/>
      <c r="BQ1362" s="7"/>
      <c r="BR1362" s="7"/>
      <c r="BT1362" s="8"/>
      <c r="BV1362" s="7"/>
      <c r="BW1362" s="7"/>
      <c r="BX1362" s="7"/>
      <c r="BY1362" s="7"/>
      <c r="BZ1362" s="7"/>
      <c r="CA1362" s="7"/>
    </row>
    <row r="1363" spans="1:79" x14ac:dyDescent="0.3">
      <c r="A1363" s="1" t="s">
        <v>3361</v>
      </c>
      <c r="B1363" s="1"/>
      <c r="C1363" s="1" t="s">
        <v>1878</v>
      </c>
      <c r="D1363" s="1"/>
      <c r="E1363" s="1"/>
      <c r="F1363" s="1"/>
      <c r="G1363" s="1"/>
      <c r="H1363" s="1">
        <v>27335.87</v>
      </c>
      <c r="I1363" s="1">
        <v>1.34</v>
      </c>
      <c r="J1363" s="12">
        <v>1969.51</v>
      </c>
      <c r="K1363" s="5">
        <v>1702.3</v>
      </c>
      <c r="L1363" s="5">
        <v>4227.34</v>
      </c>
      <c r="M1363" s="13">
        <f t="shared" si="60"/>
        <v>1.3392593998578617E-2</v>
      </c>
      <c r="N1363" s="13">
        <f t="shared" si="61"/>
        <v>1.5122386182654157E-2</v>
      </c>
      <c r="O1363" s="13">
        <f t="shared" si="61"/>
        <v>4.9767691735493891E-3</v>
      </c>
      <c r="P1363" s="13">
        <f t="shared" si="61"/>
        <v>9.3886848677895429E-3</v>
      </c>
      <c r="Q1363" s="7"/>
      <c r="R1363" s="8"/>
      <c r="S1363" s="8"/>
      <c r="T1363" s="8"/>
      <c r="U1363" s="8"/>
      <c r="V1363" s="13"/>
      <c r="W1363" s="14"/>
      <c r="X1363" s="1"/>
      <c r="Y1363" s="1"/>
      <c r="Z1363" s="1"/>
      <c r="AA1363" s="1"/>
      <c r="AB1363" s="1"/>
      <c r="AC1363" s="1"/>
      <c r="AD1363" s="8"/>
      <c r="AE1363" s="8"/>
      <c r="AF1363" s="8"/>
      <c r="AG1363" s="8"/>
      <c r="AH1363" s="9"/>
      <c r="AI1363" s="8"/>
      <c r="AJ1363" s="13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7"/>
      <c r="BL1363" s="7"/>
      <c r="BM1363" s="7"/>
      <c r="BN1363" s="7"/>
      <c r="BO1363" s="7"/>
      <c r="BP1363" s="7"/>
      <c r="BQ1363" s="7"/>
      <c r="BR1363" s="7"/>
      <c r="BT1363" s="8"/>
      <c r="BV1363" s="7"/>
      <c r="BW1363" s="7"/>
      <c r="BX1363" s="7"/>
      <c r="BY1363" s="7"/>
      <c r="BZ1363" s="7"/>
      <c r="CA1363" s="7"/>
    </row>
    <row r="1364" spans="1:79" x14ac:dyDescent="0.3">
      <c r="A1364" s="1" t="s">
        <v>3362</v>
      </c>
      <c r="B1364" s="1"/>
      <c r="C1364" s="1" t="s">
        <v>1878</v>
      </c>
      <c r="D1364" s="1"/>
      <c r="E1364" s="1"/>
      <c r="F1364" s="1"/>
      <c r="G1364" s="1"/>
      <c r="H1364" s="1">
        <v>27441.93</v>
      </c>
      <c r="I1364" s="1">
        <v>0.39</v>
      </c>
      <c r="J1364" s="12">
        <v>1979.9</v>
      </c>
      <c r="K1364" s="5">
        <v>1711.2</v>
      </c>
      <c r="L1364" s="5">
        <v>4253.25</v>
      </c>
      <c r="M1364" s="13">
        <f t="shared" si="60"/>
        <v>3.8798838302933625E-3</v>
      </c>
      <c r="N1364" s="13">
        <f t="shared" si="61"/>
        <v>5.2754238363856842E-3</v>
      </c>
      <c r="O1364" s="13">
        <f t="shared" si="61"/>
        <v>5.2282206426599309E-3</v>
      </c>
      <c r="P1364" s="13">
        <f t="shared" si="61"/>
        <v>6.129149772670317E-3</v>
      </c>
      <c r="Q1364" s="7"/>
      <c r="R1364" s="8"/>
      <c r="S1364" s="8"/>
      <c r="T1364" s="8"/>
      <c r="U1364" s="8"/>
      <c r="V1364" s="13"/>
      <c r="W1364" s="14"/>
      <c r="X1364" s="1"/>
      <c r="Y1364" s="1"/>
      <c r="Z1364" s="1"/>
      <c r="AA1364" s="1"/>
      <c r="AB1364" s="1"/>
      <c r="AC1364" s="1"/>
      <c r="AD1364" s="8"/>
      <c r="AE1364" s="8"/>
      <c r="AF1364" s="8"/>
      <c r="AG1364" s="8"/>
      <c r="AH1364" s="9"/>
      <c r="AI1364" s="8"/>
      <c r="AJ1364" s="13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7"/>
      <c r="BL1364" s="7"/>
      <c r="BM1364" s="7"/>
      <c r="BN1364" s="7"/>
      <c r="BO1364" s="7"/>
      <c r="BP1364" s="7"/>
      <c r="BQ1364" s="7"/>
      <c r="BR1364" s="7"/>
      <c r="BT1364" s="8"/>
      <c r="BV1364" s="7"/>
      <c r="BW1364" s="7"/>
      <c r="BX1364" s="7"/>
      <c r="BY1364" s="7"/>
      <c r="BZ1364" s="7"/>
      <c r="CA1364" s="7"/>
    </row>
    <row r="1365" spans="1:79" x14ac:dyDescent="0.3">
      <c r="A1365" s="1" t="s">
        <v>3363</v>
      </c>
      <c r="B1365" s="1"/>
      <c r="C1365" s="1" t="s">
        <v>1878</v>
      </c>
      <c r="D1365" s="1"/>
      <c r="E1365" s="1"/>
      <c r="F1365" s="1"/>
      <c r="G1365" s="1"/>
      <c r="H1365" s="1">
        <v>27425.43</v>
      </c>
      <c r="I1365" s="1">
        <v>-0.06</v>
      </c>
      <c r="J1365" s="12">
        <v>1972.93</v>
      </c>
      <c r="K1365" s="5">
        <v>1718.49</v>
      </c>
      <c r="L1365" s="5">
        <v>4274.93</v>
      </c>
      <c r="M1365" s="13">
        <f t="shared" si="60"/>
        <v>-6.0126966288454042E-4</v>
      </c>
      <c r="N1365" s="13">
        <f t="shared" si="61"/>
        <v>-3.5203798171624667E-3</v>
      </c>
      <c r="O1365" s="13">
        <f t="shared" si="61"/>
        <v>4.2601683029452886E-3</v>
      </c>
      <c r="P1365" s="13">
        <f t="shared" si="61"/>
        <v>5.0972785516958385E-3</v>
      </c>
      <c r="Q1365" s="7"/>
      <c r="R1365" s="8"/>
      <c r="S1365" s="8"/>
      <c r="T1365" s="8"/>
      <c r="U1365" s="8"/>
      <c r="V1365" s="13"/>
      <c r="W1365" s="14"/>
      <c r="X1365" s="1"/>
      <c r="Y1365" s="1"/>
      <c r="Z1365" s="1"/>
      <c r="AA1365" s="1"/>
      <c r="AB1365" s="1"/>
      <c r="AC1365" s="1"/>
      <c r="AD1365" s="8"/>
      <c r="AE1365" s="8"/>
      <c r="AF1365" s="8"/>
      <c r="AG1365" s="8"/>
      <c r="AH1365" s="9"/>
      <c r="AI1365" s="8"/>
      <c r="AJ1365" s="13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7"/>
      <c r="BL1365" s="7"/>
      <c r="BM1365" s="7"/>
      <c r="BN1365" s="7"/>
      <c r="BO1365" s="7"/>
      <c r="BP1365" s="7"/>
      <c r="BQ1365" s="7"/>
      <c r="BR1365" s="7"/>
      <c r="BT1365" s="8"/>
      <c r="BV1365" s="7"/>
      <c r="BW1365" s="7"/>
      <c r="BX1365" s="7"/>
      <c r="BY1365" s="7"/>
      <c r="BZ1365" s="7"/>
      <c r="CA1365" s="7"/>
    </row>
    <row r="1366" spans="1:79" x14ac:dyDescent="0.3">
      <c r="A1366" s="1" t="s">
        <v>3364</v>
      </c>
      <c r="B1366" s="1"/>
      <c r="C1366" s="1" t="s">
        <v>1878</v>
      </c>
      <c r="D1366" s="1"/>
      <c r="E1366" s="1"/>
      <c r="F1366" s="1"/>
      <c r="G1366" s="1"/>
      <c r="H1366" s="1">
        <v>27521.19</v>
      </c>
      <c r="I1366" s="1">
        <v>0.35</v>
      </c>
      <c r="J1366" s="12">
        <v>1983.21</v>
      </c>
      <c r="K1366" s="5">
        <v>1729.73</v>
      </c>
      <c r="L1366" s="5">
        <v>4295.95</v>
      </c>
      <c r="M1366" s="13">
        <f t="shared" si="60"/>
        <v>3.4916499030279713E-3</v>
      </c>
      <c r="N1366" s="13">
        <f t="shared" si="61"/>
        <v>5.2105244484093038E-3</v>
      </c>
      <c r="O1366" s="13">
        <f t="shared" si="61"/>
        <v>6.5406257819364821E-3</v>
      </c>
      <c r="P1366" s="13">
        <f t="shared" si="61"/>
        <v>4.9170395772561992E-3</v>
      </c>
      <c r="Q1366" s="7"/>
      <c r="R1366" s="8"/>
      <c r="S1366" s="8"/>
      <c r="T1366" s="8"/>
      <c r="U1366" s="8"/>
      <c r="V1366" s="13"/>
      <c r="W1366" s="14"/>
      <c r="X1366" s="1"/>
      <c r="Y1366" s="1"/>
      <c r="Z1366" s="1"/>
      <c r="AA1366" s="1"/>
      <c r="AB1366" s="1"/>
      <c r="AC1366" s="1"/>
      <c r="AD1366" s="8"/>
      <c r="AE1366" s="8"/>
      <c r="AF1366" s="8"/>
      <c r="AG1366" s="8"/>
      <c r="AH1366" s="9"/>
      <c r="AI1366" s="8"/>
      <c r="AJ1366" s="13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7"/>
      <c r="BL1366" s="7"/>
      <c r="BM1366" s="7"/>
      <c r="BN1366" s="7"/>
      <c r="BO1366" s="7"/>
      <c r="BP1366" s="7"/>
      <c r="BQ1366" s="7"/>
      <c r="BR1366" s="7"/>
      <c r="BT1366" s="8"/>
      <c r="BV1366" s="7"/>
      <c r="BW1366" s="7"/>
      <c r="BX1366" s="7"/>
      <c r="BY1366" s="7"/>
      <c r="BZ1366" s="7"/>
      <c r="CA1366" s="7"/>
    </row>
    <row r="1367" spans="1:79" x14ac:dyDescent="0.3">
      <c r="A1367" s="1" t="s">
        <v>3365</v>
      </c>
      <c r="B1367" s="1"/>
      <c r="C1367" s="1" t="s">
        <v>1878</v>
      </c>
      <c r="D1367" s="1"/>
      <c r="E1367" s="1"/>
      <c r="F1367" s="1"/>
      <c r="G1367" s="1"/>
      <c r="H1367" s="1">
        <v>27574.66</v>
      </c>
      <c r="I1367" s="1">
        <v>0.19</v>
      </c>
      <c r="J1367" s="12">
        <v>1989.72</v>
      </c>
      <c r="K1367" s="5">
        <v>1724.5</v>
      </c>
      <c r="L1367" s="5">
        <v>4283.6400000000003</v>
      </c>
      <c r="M1367" s="13">
        <f t="shared" si="60"/>
        <v>1.9428665693599356E-3</v>
      </c>
      <c r="N1367" s="13">
        <f t="shared" si="61"/>
        <v>3.2825570665739878E-3</v>
      </c>
      <c r="O1367" s="13">
        <f t="shared" si="61"/>
        <v>-3.0235932775635188E-3</v>
      </c>
      <c r="P1367" s="13">
        <f t="shared" si="61"/>
        <v>-2.8654895890314336E-3</v>
      </c>
      <c r="Q1367" s="7"/>
      <c r="R1367" s="8"/>
      <c r="S1367" s="8"/>
      <c r="T1367" s="8"/>
      <c r="U1367" s="8"/>
      <c r="V1367" s="13"/>
      <c r="W1367" s="14"/>
      <c r="X1367" s="1"/>
      <c r="Y1367" s="1"/>
      <c r="Z1367" s="1"/>
      <c r="AA1367" s="1"/>
      <c r="AB1367" s="1"/>
      <c r="AC1367" s="1"/>
      <c r="AD1367" s="8"/>
      <c r="AE1367" s="8"/>
      <c r="AF1367" s="8"/>
      <c r="AG1367" s="8"/>
      <c r="AH1367" s="9"/>
      <c r="AI1367" s="8"/>
      <c r="AJ1367" s="13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7"/>
      <c r="BL1367" s="7"/>
      <c r="BM1367" s="7"/>
      <c r="BN1367" s="7"/>
      <c r="BO1367" s="7"/>
      <c r="BP1367" s="7"/>
      <c r="BQ1367" s="7"/>
      <c r="BR1367" s="7"/>
      <c r="BT1367" s="8"/>
      <c r="BV1367" s="7"/>
      <c r="BW1367" s="7"/>
      <c r="BX1367" s="7"/>
      <c r="BY1367" s="7"/>
      <c r="BZ1367" s="7"/>
      <c r="CA1367" s="7"/>
    </row>
    <row r="1368" spans="1:79" x14ac:dyDescent="0.3">
      <c r="A1368" s="1" t="s">
        <v>3366</v>
      </c>
      <c r="B1368" s="1"/>
      <c r="C1368" s="1" t="s">
        <v>1878</v>
      </c>
      <c r="D1368" s="1"/>
      <c r="E1368" s="1"/>
      <c r="F1368" s="1"/>
      <c r="G1368" s="1"/>
      <c r="H1368" s="1">
        <v>27688.28</v>
      </c>
      <c r="I1368" s="1">
        <v>0.41</v>
      </c>
      <c r="J1368" s="12">
        <v>2002.78</v>
      </c>
      <c r="K1368" s="5">
        <v>1726.55</v>
      </c>
      <c r="L1368" s="5">
        <v>4314.92</v>
      </c>
      <c r="M1368" s="13">
        <f t="shared" si="60"/>
        <v>4.1204497172404597E-3</v>
      </c>
      <c r="N1368" s="13">
        <f t="shared" si="61"/>
        <v>6.563737611322118E-3</v>
      </c>
      <c r="O1368" s="13">
        <f t="shared" si="61"/>
        <v>1.1887503624239404E-3</v>
      </c>
      <c r="P1368" s="13">
        <f t="shared" si="61"/>
        <v>7.3022009319176906E-3</v>
      </c>
      <c r="Q1368" s="7"/>
      <c r="R1368" s="8"/>
      <c r="S1368" s="8"/>
      <c r="T1368" s="8"/>
      <c r="U1368" s="8"/>
      <c r="V1368" s="13"/>
      <c r="W1368" s="14"/>
      <c r="X1368" s="1"/>
      <c r="Y1368" s="1"/>
      <c r="Z1368" s="1"/>
      <c r="AA1368" s="1"/>
      <c r="AB1368" s="1"/>
      <c r="AC1368" s="1"/>
      <c r="AD1368" s="8"/>
      <c r="AE1368" s="8"/>
      <c r="AF1368" s="8"/>
      <c r="AG1368" s="8"/>
      <c r="AH1368" s="9"/>
      <c r="AI1368" s="8"/>
      <c r="AJ1368" s="13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7"/>
      <c r="BL1368" s="7"/>
      <c r="BM1368" s="7"/>
      <c r="BN1368" s="7"/>
      <c r="BO1368" s="7"/>
      <c r="BP1368" s="7"/>
      <c r="BQ1368" s="7"/>
      <c r="BR1368" s="7"/>
      <c r="BT1368" s="8"/>
      <c r="BV1368" s="7"/>
      <c r="BW1368" s="7"/>
      <c r="BX1368" s="7"/>
      <c r="BY1368" s="7"/>
      <c r="BZ1368" s="7"/>
      <c r="CA1368" s="7"/>
    </row>
    <row r="1369" spans="1:79" x14ac:dyDescent="0.3">
      <c r="A1369" s="1" t="s">
        <v>3367</v>
      </c>
      <c r="B1369" s="1"/>
      <c r="C1369" s="1" t="s">
        <v>1878</v>
      </c>
      <c r="D1369" s="1"/>
      <c r="E1369" s="1"/>
      <c r="F1369" s="1"/>
      <c r="G1369" s="1"/>
      <c r="H1369" s="1">
        <v>27465.18</v>
      </c>
      <c r="I1369" s="1">
        <v>-0.81</v>
      </c>
      <c r="J1369" s="12">
        <v>1980.95</v>
      </c>
      <c r="K1369" s="5">
        <v>1719.55</v>
      </c>
      <c r="L1369" s="5">
        <v>4294.8100000000004</v>
      </c>
      <c r="M1369" s="13">
        <f t="shared" si="60"/>
        <v>-8.0575608163453438E-3</v>
      </c>
      <c r="N1369" s="13">
        <f t="shared" si="61"/>
        <v>-1.0899849209598633E-2</v>
      </c>
      <c r="O1369" s="13">
        <f t="shared" si="61"/>
        <v>-4.0543279951348321E-3</v>
      </c>
      <c r="P1369" s="13">
        <f t="shared" si="61"/>
        <v>-4.6605730813085167E-3</v>
      </c>
      <c r="Q1369" s="7"/>
      <c r="R1369" s="8"/>
      <c r="S1369" s="8"/>
      <c r="T1369" s="8"/>
      <c r="U1369" s="8"/>
      <c r="V1369" s="13"/>
      <c r="W1369" s="14"/>
      <c r="X1369" s="1"/>
      <c r="Y1369" s="1"/>
      <c r="Z1369" s="1"/>
      <c r="AA1369" s="1"/>
      <c r="AB1369" s="1"/>
      <c r="AC1369" s="1"/>
      <c r="AD1369" s="8"/>
      <c r="AE1369" s="8"/>
      <c r="AF1369" s="8"/>
      <c r="AG1369" s="8"/>
      <c r="AH1369" s="9"/>
      <c r="AI1369" s="8"/>
      <c r="AJ1369" s="13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7"/>
      <c r="BL1369" s="7"/>
      <c r="BM1369" s="7"/>
      <c r="BN1369" s="7"/>
      <c r="BO1369" s="7"/>
      <c r="BP1369" s="7"/>
      <c r="BQ1369" s="7"/>
      <c r="BR1369" s="7"/>
      <c r="BT1369" s="8"/>
      <c r="BV1369" s="7"/>
      <c r="BW1369" s="7"/>
      <c r="BX1369" s="7"/>
      <c r="BY1369" s="7"/>
      <c r="BZ1369" s="7"/>
      <c r="CA1369" s="7"/>
    </row>
    <row r="1370" spans="1:79" x14ac:dyDescent="0.3">
      <c r="A1370" s="1" t="s">
        <v>3368</v>
      </c>
      <c r="B1370" s="1"/>
      <c r="C1370" s="1" t="s">
        <v>1878</v>
      </c>
      <c r="D1370" s="1"/>
      <c r="E1370" s="1"/>
      <c r="F1370" s="1"/>
      <c r="G1370" s="1"/>
      <c r="H1370" s="1">
        <v>27827.4</v>
      </c>
      <c r="I1370" s="1">
        <v>1.32</v>
      </c>
      <c r="J1370" s="12">
        <v>2011.39</v>
      </c>
      <c r="K1370" s="5">
        <v>1740.02</v>
      </c>
      <c r="L1370" s="5">
        <v>4328.01</v>
      </c>
      <c r="M1370" s="13">
        <f t="shared" si="60"/>
        <v>1.3188335193871081E-2</v>
      </c>
      <c r="N1370" s="13">
        <f t="shared" si="61"/>
        <v>1.5366364623034423E-2</v>
      </c>
      <c r="O1370" s="13">
        <f t="shared" si="61"/>
        <v>1.1904277281846953E-2</v>
      </c>
      <c r="P1370" s="13">
        <f t="shared" si="61"/>
        <v>7.7302604771805061E-3</v>
      </c>
      <c r="Q1370" s="7"/>
      <c r="R1370" s="8"/>
      <c r="S1370" s="8"/>
      <c r="T1370" s="8"/>
      <c r="U1370" s="8"/>
      <c r="V1370" s="13"/>
      <c r="W1370" s="14"/>
      <c r="X1370" s="1"/>
      <c r="Y1370" s="1"/>
      <c r="Z1370" s="1"/>
      <c r="AA1370" s="1"/>
      <c r="AB1370" s="1"/>
      <c r="AC1370" s="1"/>
      <c r="AD1370" s="8"/>
      <c r="AE1370" s="8"/>
      <c r="AF1370" s="8"/>
      <c r="AG1370" s="8"/>
      <c r="AH1370" s="9"/>
      <c r="AI1370" s="8"/>
      <c r="AJ1370" s="13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7"/>
      <c r="BL1370" s="7"/>
      <c r="BM1370" s="7"/>
      <c r="BN1370" s="7"/>
      <c r="BO1370" s="7"/>
      <c r="BP1370" s="7"/>
      <c r="BQ1370" s="7"/>
      <c r="BR1370" s="7"/>
      <c r="BT1370" s="8"/>
      <c r="BV1370" s="7"/>
      <c r="BW1370" s="7"/>
      <c r="BX1370" s="7"/>
      <c r="BY1370" s="7"/>
      <c r="BZ1370" s="7"/>
      <c r="CA1370" s="7"/>
    </row>
    <row r="1371" spans="1:79" x14ac:dyDescent="0.3">
      <c r="A1371" s="1" t="s">
        <v>3369</v>
      </c>
      <c r="B1371" s="1"/>
      <c r="C1371" s="1" t="s">
        <v>1878</v>
      </c>
      <c r="D1371" s="1"/>
      <c r="E1371" s="1"/>
      <c r="F1371" s="1"/>
      <c r="G1371" s="1"/>
      <c r="H1371" s="1">
        <v>27819.48</v>
      </c>
      <c r="I1371" s="1">
        <v>-0.03</v>
      </c>
      <c r="J1371" s="12">
        <v>2010.4</v>
      </c>
      <c r="K1371" s="5">
        <v>1752.06</v>
      </c>
      <c r="L1371" s="5">
        <v>4338.1000000000004</v>
      </c>
      <c r="M1371" s="13">
        <f t="shared" si="60"/>
        <v>-2.8461156989156855E-4</v>
      </c>
      <c r="N1371" s="13">
        <f t="shared" si="61"/>
        <v>-4.921969384356073E-4</v>
      </c>
      <c r="O1371" s="13">
        <f t="shared" si="61"/>
        <v>6.9194606958540295E-3</v>
      </c>
      <c r="P1371" s="13">
        <f t="shared" si="61"/>
        <v>2.3313254821499818E-3</v>
      </c>
      <c r="Q1371" s="7"/>
      <c r="R1371" s="8"/>
      <c r="S1371" s="8"/>
      <c r="T1371" s="8"/>
      <c r="U1371" s="8"/>
      <c r="V1371" s="13"/>
      <c r="W1371" s="14"/>
      <c r="X1371" s="1"/>
      <c r="Y1371" s="1"/>
      <c r="Z1371" s="1"/>
      <c r="AA1371" s="1"/>
      <c r="AB1371" s="1"/>
      <c r="AC1371" s="1"/>
      <c r="AD1371" s="8"/>
      <c r="AE1371" s="8"/>
      <c r="AF1371" s="8"/>
      <c r="AG1371" s="8"/>
      <c r="AH1371" s="9"/>
      <c r="AI1371" s="8"/>
      <c r="AJ1371" s="13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7"/>
      <c r="BL1371" s="7"/>
      <c r="BM1371" s="7"/>
      <c r="BN1371" s="7"/>
      <c r="BO1371" s="7"/>
      <c r="BP1371" s="7"/>
      <c r="BQ1371" s="7"/>
      <c r="BR1371" s="7"/>
      <c r="BT1371" s="8"/>
      <c r="BV1371" s="7"/>
      <c r="BW1371" s="7"/>
      <c r="BX1371" s="7"/>
      <c r="BY1371" s="7"/>
      <c r="BZ1371" s="7"/>
      <c r="CA1371" s="7"/>
    </row>
    <row r="1372" spans="1:79" x14ac:dyDescent="0.3">
      <c r="A1372" s="1" t="s">
        <v>3370</v>
      </c>
      <c r="B1372" s="1"/>
      <c r="C1372" s="1" t="s">
        <v>1878</v>
      </c>
      <c r="D1372" s="1"/>
      <c r="E1372" s="1"/>
      <c r="F1372" s="1"/>
      <c r="G1372" s="1"/>
      <c r="H1372" s="1">
        <v>27985.85</v>
      </c>
      <c r="I1372" s="1">
        <v>0.6</v>
      </c>
      <c r="J1372" s="12">
        <v>2029.99</v>
      </c>
      <c r="K1372" s="5">
        <v>1749.24</v>
      </c>
      <c r="L1372" s="5">
        <v>4362.26</v>
      </c>
      <c r="M1372" s="13">
        <f t="shared" si="60"/>
        <v>5.9803418324138047E-3</v>
      </c>
      <c r="N1372" s="13">
        <f t="shared" si="61"/>
        <v>9.7443294866692565E-3</v>
      </c>
      <c r="O1372" s="13">
        <f t="shared" si="61"/>
        <v>-1.6095339200712377E-3</v>
      </c>
      <c r="P1372" s="13">
        <f t="shared" si="61"/>
        <v>5.5692584311104465E-3</v>
      </c>
      <c r="Q1372" s="7"/>
      <c r="R1372" s="8"/>
      <c r="S1372" s="8"/>
      <c r="T1372" s="8"/>
      <c r="U1372" s="8"/>
      <c r="V1372" s="13"/>
      <c r="W1372" s="14"/>
      <c r="X1372" s="1"/>
      <c r="Y1372" s="1"/>
      <c r="Z1372" s="1"/>
      <c r="AA1372" s="1"/>
      <c r="AB1372" s="1"/>
      <c r="AC1372" s="1"/>
      <c r="AD1372" s="8"/>
      <c r="AE1372" s="8"/>
      <c r="AF1372" s="8"/>
      <c r="AG1372" s="8"/>
      <c r="AH1372" s="9"/>
      <c r="AI1372" s="8"/>
      <c r="AJ1372" s="13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7"/>
      <c r="BL1372" s="7"/>
      <c r="BM1372" s="7"/>
      <c r="BN1372" s="7"/>
      <c r="BO1372" s="7"/>
      <c r="BP1372" s="7"/>
      <c r="BQ1372" s="7"/>
      <c r="BR1372" s="7"/>
      <c r="BT1372" s="8"/>
      <c r="BV1372" s="7"/>
      <c r="BW1372" s="7"/>
      <c r="BX1372" s="7"/>
      <c r="BY1372" s="7"/>
      <c r="BZ1372" s="7"/>
      <c r="CA1372" s="7"/>
    </row>
    <row r="1373" spans="1:79" x14ac:dyDescent="0.3">
      <c r="A1373" s="1" t="s">
        <v>3371</v>
      </c>
      <c r="B1373" s="1"/>
      <c r="C1373" s="1" t="s">
        <v>1878</v>
      </c>
      <c r="D1373" s="1"/>
      <c r="E1373" s="1"/>
      <c r="F1373" s="1"/>
      <c r="G1373" s="1"/>
      <c r="H1373" s="1">
        <v>27996.799999999999</v>
      </c>
      <c r="I1373" s="1">
        <v>0.04</v>
      </c>
      <c r="J1373" s="12">
        <v>2031.84</v>
      </c>
      <c r="K1373" s="5">
        <v>1748.82</v>
      </c>
      <c r="L1373" s="5">
        <v>4362.53</v>
      </c>
      <c r="M1373" s="13">
        <f t="shared" si="60"/>
        <v>3.9126915923581862E-4</v>
      </c>
      <c r="N1373" s="13">
        <f t="shared" si="61"/>
        <v>9.1133453859382207E-4</v>
      </c>
      <c r="O1373" s="13">
        <f t="shared" si="61"/>
        <v>-2.4010427385612321E-4</v>
      </c>
      <c r="P1373" s="13">
        <f t="shared" si="61"/>
        <v>6.1894522563887833E-5</v>
      </c>
      <c r="Q1373" s="7"/>
      <c r="R1373" s="8"/>
      <c r="S1373" s="8"/>
      <c r="T1373" s="8"/>
      <c r="U1373" s="8"/>
      <c r="V1373" s="13"/>
      <c r="W1373" s="14"/>
      <c r="X1373" s="1"/>
      <c r="Y1373" s="1"/>
      <c r="Z1373" s="1"/>
      <c r="AA1373" s="1"/>
      <c r="AB1373" s="1"/>
      <c r="AC1373" s="1"/>
      <c r="AD1373" s="8"/>
      <c r="AE1373" s="8"/>
      <c r="AF1373" s="8"/>
      <c r="AG1373" s="8"/>
      <c r="AH1373" s="9"/>
      <c r="AI1373" s="8"/>
      <c r="AJ1373" s="13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7"/>
      <c r="BL1373" s="7"/>
      <c r="BM1373" s="7"/>
      <c r="BN1373" s="7"/>
      <c r="BO1373" s="7"/>
      <c r="BP1373" s="7"/>
      <c r="BQ1373" s="7"/>
      <c r="BR1373" s="7"/>
      <c r="BT1373" s="8"/>
      <c r="BV1373" s="7"/>
      <c r="BW1373" s="7"/>
      <c r="BX1373" s="7"/>
      <c r="BY1373" s="7"/>
      <c r="BZ1373" s="7"/>
      <c r="CA1373" s="7"/>
    </row>
    <row r="1374" spans="1:79" x14ac:dyDescent="0.3">
      <c r="A1374" s="1" t="s">
        <v>3372</v>
      </c>
      <c r="B1374" s="1"/>
      <c r="C1374" s="1" t="s">
        <v>1878</v>
      </c>
      <c r="D1374" s="1"/>
      <c r="E1374" s="1"/>
      <c r="F1374" s="1"/>
      <c r="G1374" s="1"/>
      <c r="H1374" s="1">
        <v>28041.32</v>
      </c>
      <c r="I1374" s="1">
        <v>0.16</v>
      </c>
      <c r="J1374" s="12">
        <v>2034.51</v>
      </c>
      <c r="K1374" s="5">
        <v>1755.35</v>
      </c>
      <c r="L1374" s="5">
        <v>4385.71</v>
      </c>
      <c r="M1374" s="13">
        <f t="shared" si="60"/>
        <v>1.5901817350554293E-3</v>
      </c>
      <c r="N1374" s="13">
        <f t="shared" si="61"/>
        <v>1.3140798488069372E-3</v>
      </c>
      <c r="O1374" s="13">
        <f t="shared" si="61"/>
        <v>3.7339463180887655E-3</v>
      </c>
      <c r="P1374" s="13">
        <f t="shared" si="61"/>
        <v>5.3134305093605061E-3</v>
      </c>
      <c r="Q1374" s="7"/>
      <c r="R1374" s="8"/>
      <c r="S1374" s="8"/>
      <c r="T1374" s="8"/>
      <c r="U1374" s="8"/>
      <c r="V1374" s="13"/>
      <c r="W1374" s="14"/>
      <c r="X1374" s="1"/>
      <c r="Y1374" s="1"/>
      <c r="Z1374" s="1"/>
      <c r="AA1374" s="1"/>
      <c r="AB1374" s="1"/>
      <c r="AC1374" s="1"/>
      <c r="AD1374" s="8"/>
      <c r="AE1374" s="8"/>
      <c r="AF1374" s="8"/>
      <c r="AG1374" s="8"/>
      <c r="AH1374" s="9"/>
      <c r="AI1374" s="8"/>
      <c r="AJ1374" s="13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7"/>
      <c r="BL1374" s="7"/>
      <c r="BM1374" s="7"/>
      <c r="BN1374" s="7"/>
      <c r="BO1374" s="7"/>
      <c r="BP1374" s="7"/>
      <c r="BQ1374" s="7"/>
      <c r="BR1374" s="7"/>
      <c r="BT1374" s="8"/>
      <c r="BV1374" s="7"/>
      <c r="BW1374" s="7"/>
      <c r="BX1374" s="7"/>
      <c r="BY1374" s="7"/>
      <c r="BZ1374" s="7"/>
      <c r="CA1374" s="7"/>
    </row>
    <row r="1375" spans="1:79" x14ac:dyDescent="0.3">
      <c r="A1375" s="1" t="s">
        <v>3373</v>
      </c>
      <c r="B1375" s="1"/>
      <c r="C1375" s="1" t="s">
        <v>1878</v>
      </c>
      <c r="D1375" s="1"/>
      <c r="E1375" s="1"/>
      <c r="F1375" s="1"/>
      <c r="G1375" s="1"/>
      <c r="H1375" s="1">
        <v>28394.28</v>
      </c>
      <c r="I1375" s="1">
        <v>1.26</v>
      </c>
      <c r="J1375" s="12">
        <v>2065.87</v>
      </c>
      <c r="K1375" s="5">
        <v>1757.98</v>
      </c>
      <c r="L1375" s="5">
        <v>4386.0600000000004</v>
      </c>
      <c r="M1375" s="13">
        <f t="shared" si="60"/>
        <v>1.2587139264485403E-2</v>
      </c>
      <c r="N1375" s="13">
        <f t="shared" si="61"/>
        <v>1.5414030896874431E-2</v>
      </c>
      <c r="O1375" s="13">
        <f t="shared" si="61"/>
        <v>1.4982766969551253E-3</v>
      </c>
      <c r="P1375" s="13">
        <f t="shared" si="61"/>
        <v>7.9804638245750681E-5</v>
      </c>
      <c r="Q1375" s="7"/>
      <c r="R1375" s="8"/>
      <c r="S1375" s="8"/>
      <c r="T1375" s="8"/>
      <c r="U1375" s="8"/>
      <c r="V1375" s="13"/>
      <c r="W1375" s="14"/>
      <c r="X1375" s="1"/>
      <c r="Y1375" s="1"/>
      <c r="Z1375" s="1"/>
      <c r="AA1375" s="1"/>
      <c r="AB1375" s="1"/>
      <c r="AC1375" s="1"/>
      <c r="AD1375" s="8"/>
      <c r="AE1375" s="8"/>
      <c r="AF1375" s="8"/>
      <c r="AG1375" s="8"/>
      <c r="AH1375" s="9"/>
      <c r="AI1375" s="8"/>
      <c r="AJ1375" s="13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7"/>
      <c r="BL1375" s="7"/>
      <c r="BM1375" s="7"/>
      <c r="BN1375" s="7"/>
      <c r="BO1375" s="7"/>
      <c r="BP1375" s="7"/>
      <c r="BQ1375" s="7"/>
      <c r="BR1375" s="7"/>
      <c r="BT1375" s="8"/>
      <c r="BV1375" s="7"/>
      <c r="BW1375" s="7"/>
      <c r="BX1375" s="7"/>
      <c r="BY1375" s="7"/>
      <c r="BZ1375" s="7"/>
      <c r="CA1375" s="7"/>
    </row>
    <row r="1376" spans="1:79" x14ac:dyDescent="0.3">
      <c r="A1376" s="1" t="s">
        <v>3374</v>
      </c>
      <c r="B1376" s="1"/>
      <c r="C1376" s="1" t="s">
        <v>1878</v>
      </c>
      <c r="D1376" s="1"/>
      <c r="E1376" s="1"/>
      <c r="F1376" s="1"/>
      <c r="G1376" s="1"/>
      <c r="H1376" s="1">
        <v>28336.22</v>
      </c>
      <c r="I1376" s="1">
        <v>-0.2</v>
      </c>
      <c r="J1376" s="12">
        <v>2056.27</v>
      </c>
      <c r="K1376" s="5">
        <v>1763.81</v>
      </c>
      <c r="L1376" s="5">
        <v>4383.2</v>
      </c>
      <c r="M1376" s="13">
        <f t="shared" si="60"/>
        <v>-2.0447780327585985E-3</v>
      </c>
      <c r="N1376" s="13">
        <f t="shared" si="61"/>
        <v>-4.6469526156049934E-3</v>
      </c>
      <c r="O1376" s="13">
        <f t="shared" si="61"/>
        <v>3.3163062150878275E-3</v>
      </c>
      <c r="P1376" s="13">
        <f t="shared" si="61"/>
        <v>-6.5206586321220339E-4</v>
      </c>
      <c r="Q1376" s="7"/>
      <c r="R1376" s="8"/>
      <c r="S1376" s="8"/>
      <c r="T1376" s="8"/>
      <c r="U1376" s="8"/>
      <c r="V1376" s="13"/>
      <c r="W1376" s="14"/>
      <c r="X1376" s="1"/>
      <c r="Y1376" s="1"/>
      <c r="Z1376" s="1"/>
      <c r="AA1376" s="1"/>
      <c r="AB1376" s="1"/>
      <c r="AC1376" s="1"/>
      <c r="AD1376" s="8"/>
      <c r="AE1376" s="8"/>
      <c r="AF1376" s="8"/>
      <c r="AG1376" s="8"/>
      <c r="AH1376" s="9"/>
      <c r="AI1376" s="8"/>
      <c r="AJ1376" s="13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7"/>
      <c r="BL1376" s="7"/>
      <c r="BM1376" s="7"/>
      <c r="BN1376" s="7"/>
      <c r="BO1376" s="7"/>
      <c r="BP1376" s="7"/>
      <c r="BQ1376" s="7"/>
      <c r="BR1376" s="7"/>
      <c r="BT1376" s="8"/>
      <c r="BV1376" s="7"/>
      <c r="BW1376" s="7"/>
      <c r="BX1376" s="7"/>
      <c r="BY1376" s="7"/>
      <c r="BZ1376" s="7"/>
      <c r="CA1376" s="7"/>
    </row>
    <row r="1377" spans="1:79" x14ac:dyDescent="0.3">
      <c r="A1377" s="1" t="s">
        <v>3375</v>
      </c>
      <c r="B1377" s="1"/>
      <c r="C1377" s="1" t="s">
        <v>1878</v>
      </c>
      <c r="D1377" s="1"/>
      <c r="E1377" s="1"/>
      <c r="F1377" s="1"/>
      <c r="G1377" s="1"/>
      <c r="H1377" s="1">
        <v>28071.26</v>
      </c>
      <c r="I1377" s="1">
        <v>-0.94</v>
      </c>
      <c r="J1377" s="12">
        <v>2031.67</v>
      </c>
      <c r="K1377" s="5">
        <v>1762.8</v>
      </c>
      <c r="L1377" s="5">
        <v>4401.29</v>
      </c>
      <c r="M1377" s="13">
        <f t="shared" si="60"/>
        <v>-9.3505767530038808E-3</v>
      </c>
      <c r="N1377" s="13">
        <f t="shared" si="61"/>
        <v>-1.1963409474436637E-2</v>
      </c>
      <c r="O1377" s="13">
        <f t="shared" si="61"/>
        <v>-5.7262403546864959E-4</v>
      </c>
      <c r="P1377" s="13">
        <f t="shared" si="61"/>
        <v>4.1271217375433711E-3</v>
      </c>
      <c r="Q1377" s="7"/>
      <c r="R1377" s="8"/>
      <c r="S1377" s="8"/>
      <c r="T1377" s="8"/>
      <c r="U1377" s="8"/>
      <c r="V1377" s="13"/>
      <c r="W1377" s="14"/>
      <c r="X1377" s="1"/>
      <c r="Y1377" s="1"/>
      <c r="Z1377" s="1"/>
      <c r="AA1377" s="1"/>
      <c r="AB1377" s="1"/>
      <c r="AC1377" s="1"/>
      <c r="AD1377" s="8"/>
      <c r="AE1377" s="8"/>
      <c r="AF1377" s="8"/>
      <c r="AG1377" s="8"/>
      <c r="AH1377" s="9"/>
      <c r="AI1377" s="8"/>
      <c r="AJ1377" s="13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7"/>
      <c r="BL1377" s="7"/>
      <c r="BM1377" s="7"/>
      <c r="BN1377" s="7"/>
      <c r="BO1377" s="7"/>
      <c r="BP1377" s="7"/>
      <c r="BQ1377" s="7"/>
      <c r="BR1377" s="7"/>
      <c r="BT1377" s="8"/>
      <c r="BV1377" s="7"/>
      <c r="BW1377" s="7"/>
      <c r="BX1377" s="7"/>
      <c r="BY1377" s="7"/>
      <c r="BZ1377" s="7"/>
      <c r="CA1377" s="7"/>
    </row>
    <row r="1378" spans="1:79" x14ac:dyDescent="0.3">
      <c r="A1378" s="1" t="s">
        <v>3376</v>
      </c>
      <c r="B1378" s="1"/>
      <c r="C1378" s="1" t="s">
        <v>1878</v>
      </c>
      <c r="D1378" s="1"/>
      <c r="E1378" s="1"/>
      <c r="F1378" s="1"/>
      <c r="G1378" s="1"/>
      <c r="H1378" s="1">
        <v>27899.23</v>
      </c>
      <c r="I1378" s="1">
        <v>-0.61</v>
      </c>
      <c r="J1378" s="12">
        <v>2016.6</v>
      </c>
      <c r="K1378" s="5">
        <v>1752.62</v>
      </c>
      <c r="L1378" s="5">
        <v>4371.74</v>
      </c>
      <c r="M1378" s="13">
        <f t="shared" si="60"/>
        <v>-6.1283319665735858E-3</v>
      </c>
      <c r="N1378" s="13">
        <f t="shared" si="61"/>
        <v>-7.4175432033746214E-3</v>
      </c>
      <c r="O1378" s="13">
        <f t="shared" si="61"/>
        <v>-5.7749035625141998E-3</v>
      </c>
      <c r="P1378" s="13">
        <f t="shared" si="61"/>
        <v>-6.7139406855717398E-3</v>
      </c>
      <c r="Q1378" s="7"/>
      <c r="R1378" s="8"/>
      <c r="S1378" s="8"/>
      <c r="T1378" s="8"/>
      <c r="U1378" s="8"/>
      <c r="V1378" s="13"/>
      <c r="W1378" s="14"/>
      <c r="X1378" s="1"/>
      <c r="Y1378" s="1"/>
      <c r="Z1378" s="1"/>
      <c r="AA1378" s="1"/>
      <c r="AB1378" s="1"/>
      <c r="AC1378" s="1"/>
      <c r="AD1378" s="8"/>
      <c r="AE1378" s="8"/>
      <c r="AF1378" s="8"/>
      <c r="AG1378" s="8"/>
      <c r="AH1378" s="9"/>
      <c r="AI1378" s="8"/>
      <c r="AJ1378" s="13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7"/>
      <c r="BL1378" s="7"/>
      <c r="BM1378" s="7"/>
      <c r="BN1378" s="7"/>
      <c r="BO1378" s="7"/>
      <c r="BP1378" s="7"/>
      <c r="BQ1378" s="7"/>
      <c r="BR1378" s="7"/>
      <c r="BT1378" s="8"/>
      <c r="BV1378" s="7"/>
      <c r="BW1378" s="7"/>
      <c r="BX1378" s="7"/>
      <c r="BY1378" s="7"/>
      <c r="BZ1378" s="7"/>
      <c r="CA1378" s="7"/>
    </row>
    <row r="1379" spans="1:79" x14ac:dyDescent="0.3">
      <c r="A1379" s="1" t="s">
        <v>3377</v>
      </c>
      <c r="B1379" s="1"/>
      <c r="C1379" s="1" t="s">
        <v>1878</v>
      </c>
      <c r="D1379" s="1"/>
      <c r="E1379" s="1"/>
      <c r="F1379" s="1"/>
      <c r="G1379" s="1"/>
      <c r="H1379" s="1">
        <v>28108.720000000001</v>
      </c>
      <c r="I1379" s="1">
        <v>0.75</v>
      </c>
      <c r="J1379" s="12">
        <v>2029.62</v>
      </c>
      <c r="K1379" s="5">
        <v>1761.97</v>
      </c>
      <c r="L1379" s="5">
        <v>4386.43</v>
      </c>
      <c r="M1379" s="13">
        <f t="shared" si="60"/>
        <v>7.50880938291143E-3</v>
      </c>
      <c r="N1379" s="13">
        <f t="shared" si="61"/>
        <v>6.4564117822076827E-3</v>
      </c>
      <c r="O1379" s="13">
        <f t="shared" si="61"/>
        <v>5.334870080222931E-3</v>
      </c>
      <c r="P1379" s="13">
        <f t="shared" si="61"/>
        <v>3.3602181282510468E-3</v>
      </c>
      <c r="Q1379" s="7"/>
      <c r="R1379" s="8"/>
      <c r="S1379" s="8"/>
      <c r="T1379" s="8"/>
      <c r="U1379" s="8"/>
      <c r="V1379" s="13"/>
      <c r="W1379" s="14"/>
      <c r="X1379" s="1"/>
      <c r="Y1379" s="1"/>
      <c r="Z1379" s="1"/>
      <c r="AA1379" s="1"/>
      <c r="AB1379" s="1"/>
      <c r="AC1379" s="1"/>
      <c r="AD1379" s="8"/>
      <c r="AE1379" s="8"/>
      <c r="AF1379" s="8"/>
      <c r="AG1379" s="8"/>
      <c r="AH1379" s="9"/>
      <c r="AI1379" s="8"/>
      <c r="AJ1379" s="13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7"/>
      <c r="BL1379" s="7"/>
      <c r="BM1379" s="7"/>
      <c r="BN1379" s="7"/>
      <c r="BO1379" s="7"/>
      <c r="BP1379" s="7"/>
      <c r="BQ1379" s="7"/>
      <c r="BR1379" s="7"/>
      <c r="BT1379" s="8"/>
      <c r="BV1379" s="7"/>
      <c r="BW1379" s="7"/>
      <c r="BX1379" s="7"/>
      <c r="BY1379" s="7"/>
      <c r="BZ1379" s="7"/>
      <c r="CA1379" s="7"/>
    </row>
    <row r="1380" spans="1:79" x14ac:dyDescent="0.3">
      <c r="A1380" s="1" t="s">
        <v>3378</v>
      </c>
      <c r="B1380" s="1"/>
      <c r="C1380" s="1" t="s">
        <v>1878</v>
      </c>
      <c r="D1380" s="1"/>
      <c r="E1380" s="1"/>
      <c r="F1380" s="1"/>
      <c r="G1380" s="1"/>
      <c r="H1380" s="1">
        <v>28089.84</v>
      </c>
      <c r="I1380" s="1">
        <v>-7.0000000000000007E-2</v>
      </c>
      <c r="J1380" s="12">
        <v>2025.37</v>
      </c>
      <c r="K1380" s="5">
        <v>1764.58</v>
      </c>
      <c r="L1380" s="5">
        <v>4368.8500000000004</v>
      </c>
      <c r="M1380" s="13">
        <f t="shared" si="60"/>
        <v>-6.7167768578579867E-4</v>
      </c>
      <c r="N1380" s="13">
        <f t="shared" si="61"/>
        <v>-2.0939880371695363E-3</v>
      </c>
      <c r="O1380" s="13">
        <f t="shared" si="61"/>
        <v>1.4812965033457193E-3</v>
      </c>
      <c r="P1380" s="13">
        <f t="shared" si="61"/>
        <v>-4.0078150112962119E-3</v>
      </c>
      <c r="Q1380" s="7"/>
      <c r="R1380" s="8"/>
      <c r="S1380" s="8"/>
      <c r="T1380" s="8"/>
      <c r="U1380" s="8"/>
      <c r="V1380" s="13"/>
      <c r="W1380" s="14"/>
      <c r="X1380" s="1"/>
      <c r="Y1380" s="1"/>
      <c r="Z1380" s="1"/>
      <c r="AA1380" s="1"/>
      <c r="AB1380" s="1"/>
      <c r="AC1380" s="1"/>
      <c r="AD1380" s="8"/>
      <c r="AE1380" s="8"/>
      <c r="AF1380" s="8"/>
      <c r="AG1380" s="8"/>
      <c r="AH1380" s="9"/>
      <c r="AI1380" s="8"/>
      <c r="AJ1380" s="13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7"/>
      <c r="BL1380" s="7"/>
      <c r="BM1380" s="7"/>
      <c r="BN1380" s="7"/>
      <c r="BO1380" s="7"/>
      <c r="BP1380" s="7"/>
      <c r="BQ1380" s="7"/>
      <c r="BR1380" s="7"/>
      <c r="BT1380" s="8"/>
      <c r="BV1380" s="7"/>
      <c r="BW1380" s="7"/>
      <c r="BX1380" s="7"/>
      <c r="BY1380" s="7"/>
      <c r="BZ1380" s="7"/>
      <c r="CA1380" s="7"/>
    </row>
    <row r="1381" spans="1:79" x14ac:dyDescent="0.3">
      <c r="A1381" s="1" t="s">
        <v>3379</v>
      </c>
      <c r="B1381" s="1"/>
      <c r="C1381" s="1" t="s">
        <v>1878</v>
      </c>
      <c r="D1381" s="1"/>
      <c r="E1381" s="1"/>
      <c r="F1381" s="1"/>
      <c r="G1381" s="1"/>
      <c r="H1381" s="1">
        <v>28332.05</v>
      </c>
      <c r="I1381" s="1">
        <v>0.86</v>
      </c>
      <c r="J1381" s="12">
        <v>2047.3</v>
      </c>
      <c r="K1381" s="5">
        <v>1768.96</v>
      </c>
      <c r="L1381" s="5">
        <v>4366.99</v>
      </c>
      <c r="M1381" s="13">
        <f t="shared" si="60"/>
        <v>8.6226906240831624E-3</v>
      </c>
      <c r="N1381" s="13">
        <f t="shared" si="61"/>
        <v>1.0827651243970227E-2</v>
      </c>
      <c r="O1381" s="13">
        <f t="shared" si="61"/>
        <v>2.4821770619638528E-3</v>
      </c>
      <c r="P1381" s="13">
        <f t="shared" si="61"/>
        <v>-4.2574132780948126E-4</v>
      </c>
      <c r="Q1381" s="7"/>
      <c r="R1381" s="8"/>
      <c r="S1381" s="8"/>
      <c r="T1381" s="8"/>
      <c r="U1381" s="8"/>
      <c r="V1381" s="13"/>
      <c r="W1381" s="14"/>
      <c r="X1381" s="1"/>
      <c r="Y1381" s="1"/>
      <c r="Z1381" s="1"/>
      <c r="AA1381" s="1"/>
      <c r="AB1381" s="1"/>
      <c r="AC1381" s="1"/>
      <c r="AD1381" s="8"/>
      <c r="AE1381" s="8"/>
      <c r="AF1381" s="8"/>
      <c r="AG1381" s="8"/>
      <c r="AH1381" s="9"/>
      <c r="AI1381" s="8"/>
      <c r="AJ1381" s="13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7"/>
      <c r="BL1381" s="7"/>
      <c r="BM1381" s="7"/>
      <c r="BN1381" s="7"/>
      <c r="BO1381" s="7"/>
      <c r="BP1381" s="7"/>
      <c r="BQ1381" s="7"/>
      <c r="BR1381" s="7"/>
      <c r="BT1381" s="8"/>
      <c r="BV1381" s="7"/>
      <c r="BW1381" s="7"/>
      <c r="BX1381" s="7"/>
      <c r="BY1381" s="7"/>
      <c r="BZ1381" s="7"/>
      <c r="CA1381" s="7"/>
    </row>
    <row r="1382" spans="1:79" x14ac:dyDescent="0.3">
      <c r="A1382" s="1" t="s">
        <v>3380</v>
      </c>
      <c r="B1382" s="1"/>
      <c r="C1382" s="1" t="s">
        <v>1878</v>
      </c>
      <c r="D1382" s="1"/>
      <c r="E1382" s="1"/>
      <c r="F1382" s="1"/>
      <c r="G1382" s="1"/>
      <c r="H1382" s="1">
        <v>28620.07</v>
      </c>
      <c r="I1382" s="1">
        <v>1.02</v>
      </c>
      <c r="J1382" s="12">
        <v>2068.6999999999998</v>
      </c>
      <c r="K1382" s="5">
        <v>1778.39</v>
      </c>
      <c r="L1382" s="5">
        <v>4404.29</v>
      </c>
      <c r="M1382" s="13">
        <f t="shared" si="60"/>
        <v>1.0165872218918182E-2</v>
      </c>
      <c r="N1382" s="13">
        <f t="shared" si="61"/>
        <v>1.0452791481463386E-2</v>
      </c>
      <c r="O1382" s="13">
        <f t="shared" si="61"/>
        <v>5.3308158465992239E-3</v>
      </c>
      <c r="P1382" s="13">
        <f t="shared" si="61"/>
        <v>8.5413522815487308E-3</v>
      </c>
      <c r="Q1382" s="7"/>
      <c r="R1382" s="8"/>
      <c r="S1382" s="8"/>
      <c r="T1382" s="8"/>
      <c r="U1382" s="8"/>
      <c r="V1382" s="13"/>
      <c r="W1382" s="14"/>
      <c r="X1382" s="1"/>
      <c r="Y1382" s="1"/>
      <c r="Z1382" s="1"/>
      <c r="AA1382" s="1"/>
      <c r="AB1382" s="1"/>
      <c r="AC1382" s="1"/>
      <c r="AD1382" s="8"/>
      <c r="AE1382" s="8"/>
      <c r="AF1382" s="8"/>
      <c r="AG1382" s="8"/>
      <c r="AH1382" s="9"/>
      <c r="AI1382" s="8"/>
      <c r="AJ1382" s="13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7"/>
      <c r="BL1382" s="7"/>
      <c r="BM1382" s="7"/>
      <c r="BN1382" s="7"/>
      <c r="BO1382" s="7"/>
      <c r="BP1382" s="7"/>
      <c r="BQ1382" s="7"/>
      <c r="BR1382" s="7"/>
      <c r="BT1382" s="8"/>
      <c r="BV1382" s="7"/>
      <c r="BW1382" s="7"/>
      <c r="BX1382" s="7"/>
      <c r="BY1382" s="7"/>
      <c r="BZ1382" s="7"/>
      <c r="CA1382" s="7"/>
    </row>
    <row r="1383" spans="1:79" x14ac:dyDescent="0.3">
      <c r="A1383" s="1" t="s">
        <v>3381</v>
      </c>
      <c r="B1383" s="1"/>
      <c r="C1383" s="1" t="s">
        <v>1878</v>
      </c>
      <c r="D1383" s="1"/>
      <c r="E1383" s="1"/>
      <c r="F1383" s="1"/>
      <c r="G1383" s="1"/>
      <c r="H1383" s="1">
        <v>28884.29</v>
      </c>
      <c r="I1383" s="1">
        <v>0.92</v>
      </c>
      <c r="J1383" s="12">
        <v>2088.81</v>
      </c>
      <c r="K1383" s="5">
        <v>1786.18</v>
      </c>
      <c r="L1383" s="5">
        <v>4401.46</v>
      </c>
      <c r="M1383" s="13">
        <f t="shared" si="60"/>
        <v>9.2319830105238587E-3</v>
      </c>
      <c r="N1383" s="13">
        <f t="shared" si="61"/>
        <v>9.7210808720453734E-3</v>
      </c>
      <c r="O1383" s="13">
        <f t="shared" si="61"/>
        <v>4.3803665112827073E-3</v>
      </c>
      <c r="P1383" s="13">
        <f t="shared" si="61"/>
        <v>-6.4255532673818117E-4</v>
      </c>
      <c r="Q1383" s="7"/>
      <c r="R1383" s="8"/>
      <c r="S1383" s="8"/>
      <c r="T1383" s="8"/>
      <c r="U1383" s="8"/>
      <c r="V1383" s="13"/>
      <c r="W1383" s="14"/>
      <c r="X1383" s="1"/>
      <c r="Y1383" s="1"/>
      <c r="Z1383" s="1"/>
      <c r="AA1383" s="1"/>
      <c r="AB1383" s="1"/>
      <c r="AC1383" s="1"/>
      <c r="AD1383" s="8"/>
      <c r="AE1383" s="8"/>
      <c r="AF1383" s="8"/>
      <c r="AG1383" s="8"/>
      <c r="AH1383" s="9"/>
      <c r="AI1383" s="8"/>
      <c r="AJ1383" s="13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7"/>
      <c r="BL1383" s="7"/>
      <c r="BM1383" s="7"/>
      <c r="BN1383" s="7"/>
      <c r="BO1383" s="7"/>
      <c r="BP1383" s="7"/>
      <c r="BQ1383" s="7"/>
      <c r="BR1383" s="7"/>
      <c r="BT1383" s="8"/>
      <c r="BV1383" s="7"/>
      <c r="BW1383" s="7"/>
      <c r="BX1383" s="7"/>
      <c r="BY1383" s="7"/>
      <c r="BZ1383" s="7"/>
      <c r="CA1383" s="7"/>
    </row>
    <row r="1384" spans="1:79" x14ac:dyDescent="0.3">
      <c r="A1384" s="1" t="s">
        <v>3382</v>
      </c>
      <c r="B1384" s="1"/>
      <c r="C1384" s="1" t="s">
        <v>1878</v>
      </c>
      <c r="D1384" s="1"/>
      <c r="E1384" s="1"/>
      <c r="F1384" s="1"/>
      <c r="G1384" s="1"/>
      <c r="H1384" s="1">
        <v>28748.36</v>
      </c>
      <c r="I1384" s="1">
        <v>-0.47</v>
      </c>
      <c r="J1384" s="12">
        <v>2075.62</v>
      </c>
      <c r="K1384" s="5">
        <v>1787.61</v>
      </c>
      <c r="L1384" s="5">
        <v>4366.8599999999997</v>
      </c>
      <c r="M1384" s="13">
        <f t="shared" si="60"/>
        <v>-4.7060183926972421E-3</v>
      </c>
      <c r="N1384" s="13">
        <f t="shared" si="61"/>
        <v>-6.31460017904939E-3</v>
      </c>
      <c r="O1384" s="13">
        <f t="shared" si="61"/>
        <v>8.0059120581332799E-4</v>
      </c>
      <c r="P1384" s="13">
        <f t="shared" si="61"/>
        <v>-7.861027931640896E-3</v>
      </c>
      <c r="Q1384" s="7"/>
      <c r="R1384" s="8"/>
      <c r="S1384" s="8"/>
      <c r="T1384" s="8"/>
      <c r="U1384" s="8"/>
      <c r="V1384" s="13"/>
      <c r="W1384" s="14"/>
      <c r="X1384" s="1"/>
      <c r="Y1384" s="1"/>
      <c r="Z1384" s="1"/>
      <c r="AA1384" s="1"/>
      <c r="AB1384" s="1"/>
      <c r="AC1384" s="1"/>
      <c r="AD1384" s="8"/>
      <c r="AE1384" s="8"/>
      <c r="AF1384" s="8"/>
      <c r="AG1384" s="8"/>
      <c r="AH1384" s="9"/>
      <c r="AI1384" s="8"/>
      <c r="AJ1384" s="13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7"/>
      <c r="BL1384" s="7"/>
      <c r="BM1384" s="7"/>
      <c r="BN1384" s="7"/>
      <c r="BO1384" s="7"/>
      <c r="BP1384" s="7"/>
      <c r="BQ1384" s="7"/>
      <c r="BR1384" s="7"/>
      <c r="BT1384" s="8"/>
      <c r="BV1384" s="7"/>
      <c r="BW1384" s="7"/>
      <c r="BX1384" s="7"/>
      <c r="BY1384" s="7"/>
      <c r="BZ1384" s="7"/>
      <c r="CA1384" s="7"/>
    </row>
    <row r="1385" spans="1:79" x14ac:dyDescent="0.3">
      <c r="A1385" s="1" t="s">
        <v>3383</v>
      </c>
      <c r="B1385" s="1"/>
      <c r="C1385" s="1" t="s">
        <v>1878</v>
      </c>
      <c r="D1385" s="1"/>
      <c r="E1385" s="1"/>
      <c r="F1385" s="1"/>
      <c r="G1385" s="1"/>
      <c r="H1385" s="1">
        <v>28908.94</v>
      </c>
      <c r="I1385" s="1">
        <v>0.56000000000000005</v>
      </c>
      <c r="J1385" s="12">
        <v>2078.5100000000002</v>
      </c>
      <c r="K1385" s="5">
        <v>1787.36</v>
      </c>
      <c r="L1385" s="5">
        <v>4373.6000000000004</v>
      </c>
      <c r="M1385" s="13">
        <f t="shared" si="60"/>
        <v>5.5857099326708237E-3</v>
      </c>
      <c r="N1385" s="13">
        <f t="shared" si="61"/>
        <v>1.3923550553571751E-3</v>
      </c>
      <c r="O1385" s="13">
        <f t="shared" si="61"/>
        <v>-1.3985153361195657E-4</v>
      </c>
      <c r="P1385" s="13">
        <f t="shared" si="61"/>
        <v>1.5434431147325345E-3</v>
      </c>
      <c r="Q1385" s="7"/>
      <c r="R1385" s="8"/>
      <c r="S1385" s="8"/>
      <c r="T1385" s="8"/>
      <c r="U1385" s="8"/>
      <c r="V1385" s="13"/>
      <c r="W1385" s="14"/>
      <c r="X1385" s="1"/>
      <c r="Y1385" s="1"/>
      <c r="Z1385" s="1"/>
      <c r="AA1385" s="1"/>
      <c r="AB1385" s="1"/>
      <c r="AC1385" s="1"/>
      <c r="AD1385" s="8"/>
      <c r="AE1385" s="8"/>
      <c r="AF1385" s="8"/>
      <c r="AG1385" s="8"/>
      <c r="AH1385" s="9"/>
      <c r="AI1385" s="8"/>
      <c r="AJ1385" s="13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7"/>
      <c r="BL1385" s="7"/>
      <c r="BM1385" s="7"/>
      <c r="BN1385" s="7"/>
      <c r="BO1385" s="7"/>
      <c r="BP1385" s="7"/>
      <c r="BQ1385" s="7"/>
      <c r="BR1385" s="7"/>
      <c r="BT1385" s="8"/>
      <c r="BV1385" s="7"/>
      <c r="BW1385" s="7"/>
      <c r="BX1385" s="7"/>
      <c r="BY1385" s="7"/>
      <c r="BZ1385" s="7"/>
      <c r="CA1385" s="7"/>
    </row>
    <row r="1386" spans="1:79" x14ac:dyDescent="0.3">
      <c r="A1386" s="1" t="s">
        <v>3384</v>
      </c>
      <c r="B1386" s="1"/>
      <c r="C1386" s="1" t="s">
        <v>1878</v>
      </c>
      <c r="D1386" s="1"/>
      <c r="E1386" s="1"/>
      <c r="F1386" s="1"/>
      <c r="G1386" s="1"/>
      <c r="H1386" s="1">
        <v>28564.5</v>
      </c>
      <c r="I1386" s="1">
        <v>-1.19</v>
      </c>
      <c r="J1386" s="12">
        <v>2049.7600000000002</v>
      </c>
      <c r="K1386" s="5">
        <v>1773.21</v>
      </c>
      <c r="L1386" s="5">
        <v>4348.3500000000004</v>
      </c>
      <c r="M1386" s="13">
        <f t="shared" si="60"/>
        <v>-1.1914653390957874E-2</v>
      </c>
      <c r="N1386" s="13">
        <f t="shared" si="61"/>
        <v>-1.3832023901737323E-2</v>
      </c>
      <c r="O1386" s="13">
        <f t="shared" si="61"/>
        <v>-7.9167039656251603E-3</v>
      </c>
      <c r="P1386" s="13">
        <f t="shared" si="61"/>
        <v>-5.7732760197548583E-3</v>
      </c>
      <c r="Q1386" s="7"/>
      <c r="R1386" s="8"/>
      <c r="S1386" s="8"/>
      <c r="T1386" s="8"/>
      <c r="U1386" s="8"/>
      <c r="V1386" s="13"/>
      <c r="W1386" s="14"/>
      <c r="X1386" s="1"/>
      <c r="Y1386" s="1"/>
      <c r="Z1386" s="1"/>
      <c r="AA1386" s="1"/>
      <c r="AB1386" s="1"/>
      <c r="AC1386" s="1"/>
      <c r="AD1386" s="8"/>
      <c r="AE1386" s="8"/>
      <c r="AF1386" s="8"/>
      <c r="AG1386" s="8"/>
      <c r="AH1386" s="9"/>
      <c r="AI1386" s="8"/>
      <c r="AJ1386" s="13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7"/>
      <c r="BL1386" s="7"/>
      <c r="BM1386" s="7"/>
      <c r="BN1386" s="7"/>
      <c r="BO1386" s="7"/>
      <c r="BP1386" s="7"/>
      <c r="BQ1386" s="7"/>
      <c r="BR1386" s="7"/>
      <c r="BT1386" s="8"/>
      <c r="BV1386" s="7"/>
      <c r="BW1386" s="7"/>
      <c r="BX1386" s="7"/>
      <c r="BY1386" s="7"/>
      <c r="BZ1386" s="7"/>
      <c r="CA1386" s="7"/>
    </row>
    <row r="1387" spans="1:79" x14ac:dyDescent="0.3">
      <c r="A1387" s="1" t="s">
        <v>3385</v>
      </c>
      <c r="B1387" s="1"/>
      <c r="C1387" s="1" t="s">
        <v>1878</v>
      </c>
      <c r="D1387" s="1"/>
      <c r="E1387" s="1"/>
      <c r="F1387" s="1"/>
      <c r="G1387" s="1"/>
      <c r="H1387" s="1">
        <v>28925.62</v>
      </c>
      <c r="I1387" s="1">
        <v>1.26</v>
      </c>
      <c r="J1387" s="12">
        <v>2077.1799999999998</v>
      </c>
      <c r="K1387" s="5">
        <v>1792.6</v>
      </c>
      <c r="L1387" s="5">
        <v>4386.25</v>
      </c>
      <c r="M1387" s="13">
        <f t="shared" si="60"/>
        <v>1.264226574944427E-2</v>
      </c>
      <c r="N1387" s="13">
        <f t="shared" si="61"/>
        <v>1.3377175864491164E-2</v>
      </c>
      <c r="O1387" s="13">
        <f t="shared" si="61"/>
        <v>1.0934971041218988E-2</v>
      </c>
      <c r="P1387" s="13">
        <f t="shared" si="61"/>
        <v>8.7159497280577813E-3</v>
      </c>
      <c r="Q1387" s="7"/>
      <c r="R1387" s="8"/>
      <c r="S1387" s="8"/>
      <c r="T1387" s="8"/>
      <c r="U1387" s="8"/>
      <c r="V1387" s="13"/>
      <c r="W1387" s="14"/>
      <c r="X1387" s="1"/>
      <c r="Y1387" s="1"/>
      <c r="Z1387" s="1"/>
      <c r="AA1387" s="1"/>
      <c r="AB1387" s="1"/>
      <c r="AC1387" s="1"/>
      <c r="AD1387" s="8"/>
      <c r="AE1387" s="8"/>
      <c r="AF1387" s="8"/>
      <c r="AG1387" s="8"/>
      <c r="AH1387" s="9"/>
      <c r="AI1387" s="8"/>
      <c r="AJ1387" s="13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7"/>
      <c r="BL1387" s="7"/>
      <c r="BM1387" s="7"/>
      <c r="BN1387" s="7"/>
      <c r="BO1387" s="7"/>
      <c r="BP1387" s="7"/>
      <c r="BQ1387" s="7"/>
      <c r="BR1387" s="7"/>
      <c r="BT1387" s="8"/>
      <c r="BV1387" s="7"/>
      <c r="BW1387" s="7"/>
      <c r="BX1387" s="7"/>
      <c r="BY1387" s="7"/>
      <c r="BZ1387" s="7"/>
      <c r="CA1387" s="7"/>
    </row>
    <row r="1388" spans="1:79" x14ac:dyDescent="0.3">
      <c r="A1388" s="1" t="s">
        <v>3386</v>
      </c>
      <c r="B1388" s="1"/>
      <c r="C1388" s="1" t="s">
        <v>1878</v>
      </c>
      <c r="D1388" s="1"/>
      <c r="E1388" s="1"/>
      <c r="F1388" s="1"/>
      <c r="G1388" s="1"/>
      <c r="H1388" s="1">
        <v>28922</v>
      </c>
      <c r="I1388" s="1">
        <v>-0.01</v>
      </c>
      <c r="J1388" s="12">
        <v>2075.5100000000002</v>
      </c>
      <c r="K1388" s="5">
        <v>1791.67</v>
      </c>
      <c r="L1388" s="5">
        <v>4400.68</v>
      </c>
      <c r="M1388" s="13">
        <f t="shared" si="60"/>
        <v>-1.2514857071344032E-4</v>
      </c>
      <c r="N1388" s="13">
        <f t="shared" si="61"/>
        <v>-8.0397461943582105E-4</v>
      </c>
      <c r="O1388" s="13">
        <f t="shared" si="61"/>
        <v>-5.1879950909283767E-4</v>
      </c>
      <c r="P1388" s="13">
        <f t="shared" si="61"/>
        <v>3.2898261612996915E-3</v>
      </c>
      <c r="Q1388" s="7"/>
      <c r="R1388" s="8"/>
      <c r="S1388" s="8"/>
      <c r="T1388" s="8"/>
      <c r="U1388" s="8"/>
      <c r="V1388" s="13"/>
      <c r="W1388" s="14"/>
      <c r="X1388" s="1"/>
      <c r="Y1388" s="1"/>
      <c r="Z1388" s="1"/>
      <c r="AA1388" s="1"/>
      <c r="AB1388" s="1"/>
      <c r="AC1388" s="1"/>
      <c r="AD1388" s="8"/>
      <c r="AE1388" s="8"/>
      <c r="AF1388" s="8"/>
      <c r="AG1388" s="8"/>
      <c r="AH1388" s="9"/>
      <c r="AI1388" s="8"/>
      <c r="AJ1388" s="13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7"/>
      <c r="BL1388" s="7"/>
      <c r="BM1388" s="7"/>
      <c r="BN1388" s="7"/>
      <c r="BO1388" s="7"/>
      <c r="BP1388" s="7"/>
      <c r="BQ1388" s="7"/>
      <c r="BR1388" s="7"/>
      <c r="BT1388" s="8"/>
      <c r="BV1388" s="7"/>
      <c r="BW1388" s="7"/>
      <c r="BX1388" s="7"/>
      <c r="BY1388" s="7"/>
      <c r="BZ1388" s="7"/>
      <c r="CA1388" s="7"/>
    </row>
    <row r="1389" spans="1:79" x14ac:dyDescent="0.3">
      <c r="A1389" s="1" t="s">
        <v>3387</v>
      </c>
      <c r="B1389" s="1"/>
      <c r="C1389" s="1" t="s">
        <v>1878</v>
      </c>
      <c r="D1389" s="1"/>
      <c r="E1389" s="1"/>
      <c r="F1389" s="1"/>
      <c r="G1389" s="1"/>
      <c r="H1389" s="1">
        <v>29248.18</v>
      </c>
      <c r="I1389" s="1">
        <v>1.1299999999999999</v>
      </c>
      <c r="J1389" s="12">
        <v>2106.2600000000002</v>
      </c>
      <c r="K1389" s="5">
        <v>1791.38</v>
      </c>
      <c r="L1389" s="5">
        <v>4409.05</v>
      </c>
      <c r="M1389" s="13">
        <f t="shared" si="60"/>
        <v>1.1277919922550339E-2</v>
      </c>
      <c r="N1389" s="13">
        <f t="shared" si="61"/>
        <v>1.4815635675087035E-2</v>
      </c>
      <c r="O1389" s="13">
        <f t="shared" si="61"/>
        <v>-1.6186016398112013E-4</v>
      </c>
      <c r="P1389" s="13">
        <f t="shared" si="61"/>
        <v>1.9019787850969028E-3</v>
      </c>
      <c r="Q1389" s="7"/>
      <c r="R1389" s="8"/>
      <c r="S1389" s="8"/>
      <c r="T1389" s="8"/>
      <c r="U1389" s="8"/>
      <c r="V1389" s="13"/>
      <c r="W1389" s="14"/>
      <c r="X1389" s="1"/>
      <c r="Y1389" s="1"/>
      <c r="Z1389" s="1"/>
      <c r="AA1389" s="1"/>
      <c r="AB1389" s="1"/>
      <c r="AC1389" s="1"/>
      <c r="AD1389" s="8"/>
      <c r="AE1389" s="8"/>
      <c r="AF1389" s="8"/>
      <c r="AG1389" s="8"/>
      <c r="AH1389" s="9"/>
      <c r="AI1389" s="8"/>
      <c r="AJ1389" s="13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7"/>
      <c r="BL1389" s="7"/>
      <c r="BM1389" s="7"/>
      <c r="BN1389" s="7"/>
      <c r="BO1389" s="7"/>
      <c r="BP1389" s="7"/>
      <c r="BQ1389" s="7"/>
      <c r="BR1389" s="7"/>
      <c r="BT1389" s="8"/>
      <c r="BV1389" s="7"/>
      <c r="BW1389" s="7"/>
      <c r="BX1389" s="7"/>
      <c r="BY1389" s="7"/>
      <c r="BZ1389" s="7"/>
      <c r="CA1389" s="7"/>
    </row>
    <row r="1390" spans="1:79" x14ac:dyDescent="0.3">
      <c r="A1390" s="1" t="s">
        <v>3388</v>
      </c>
      <c r="B1390" s="1"/>
      <c r="C1390" s="1" t="s">
        <v>1878</v>
      </c>
      <c r="D1390" s="1"/>
      <c r="E1390" s="1"/>
      <c r="F1390" s="1"/>
      <c r="G1390" s="1"/>
      <c r="H1390" s="1">
        <v>29480.61</v>
      </c>
      <c r="I1390" s="1">
        <v>0.79</v>
      </c>
      <c r="J1390" s="12">
        <v>2127.1</v>
      </c>
      <c r="K1390" s="5">
        <v>1795.71</v>
      </c>
      <c r="L1390" s="5">
        <v>4432.8900000000003</v>
      </c>
      <c r="M1390" s="13">
        <f t="shared" si="60"/>
        <v>7.9468192550784522E-3</v>
      </c>
      <c r="N1390" s="13">
        <f t="shared" si="61"/>
        <v>9.8943150418275838E-3</v>
      </c>
      <c r="O1390" s="13">
        <f t="shared" si="61"/>
        <v>2.4171309269946928E-3</v>
      </c>
      <c r="P1390" s="13">
        <f t="shared" si="61"/>
        <v>5.4070604778808651E-3</v>
      </c>
      <c r="Q1390" s="7"/>
      <c r="R1390" s="8"/>
      <c r="S1390" s="8"/>
      <c r="T1390" s="8"/>
      <c r="U1390" s="8"/>
      <c r="V1390" s="13"/>
      <c r="W1390" s="14"/>
      <c r="X1390" s="1"/>
      <c r="Y1390" s="1"/>
      <c r="Z1390" s="1"/>
      <c r="AA1390" s="1"/>
      <c r="AB1390" s="1"/>
      <c r="AC1390" s="1"/>
      <c r="AD1390" s="8"/>
      <c r="AE1390" s="8"/>
      <c r="AF1390" s="8"/>
      <c r="AG1390" s="8"/>
      <c r="AH1390" s="9"/>
      <c r="AI1390" s="8"/>
      <c r="AJ1390" s="13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7"/>
      <c r="BL1390" s="7"/>
      <c r="BM1390" s="7"/>
      <c r="BN1390" s="7"/>
      <c r="BO1390" s="7"/>
      <c r="BP1390" s="7"/>
      <c r="BQ1390" s="7"/>
      <c r="BR1390" s="7"/>
      <c r="BT1390" s="8"/>
      <c r="BV1390" s="7"/>
      <c r="BW1390" s="7"/>
      <c r="BX1390" s="7"/>
      <c r="BY1390" s="7"/>
      <c r="BZ1390" s="7"/>
      <c r="CA1390" s="7"/>
    </row>
    <row r="1391" spans="1:79" x14ac:dyDescent="0.3">
      <c r="A1391" s="1" t="s">
        <v>3389</v>
      </c>
      <c r="B1391" s="1"/>
      <c r="C1391" s="1" t="s">
        <v>1878</v>
      </c>
      <c r="D1391" s="1"/>
      <c r="E1391" s="1"/>
      <c r="F1391" s="1"/>
      <c r="G1391" s="1"/>
      <c r="H1391" s="1">
        <v>29516.37</v>
      </c>
      <c r="I1391" s="1">
        <v>0.12</v>
      </c>
      <c r="J1391" s="12">
        <v>2131.3000000000002</v>
      </c>
      <c r="K1391" s="5">
        <v>1797.83</v>
      </c>
      <c r="L1391" s="5">
        <v>4414.8599999999997</v>
      </c>
      <c r="M1391" s="13">
        <f t="shared" si="60"/>
        <v>1.2130006807864468E-3</v>
      </c>
      <c r="N1391" s="13">
        <f t="shared" si="61"/>
        <v>1.9745192985756166E-3</v>
      </c>
      <c r="O1391" s="13">
        <f t="shared" si="61"/>
        <v>1.1805915209024409E-3</v>
      </c>
      <c r="P1391" s="13">
        <f t="shared" si="61"/>
        <v>-4.0673240256358101E-3</v>
      </c>
      <c r="Q1391" s="7"/>
      <c r="R1391" s="8"/>
      <c r="S1391" s="8"/>
      <c r="T1391" s="8"/>
      <c r="U1391" s="8"/>
      <c r="V1391" s="13"/>
      <c r="W1391" s="14"/>
      <c r="X1391" s="1"/>
      <c r="Y1391" s="1"/>
      <c r="Z1391" s="1"/>
      <c r="AA1391" s="1"/>
      <c r="AB1391" s="1"/>
      <c r="AC1391" s="1"/>
      <c r="AD1391" s="8"/>
      <c r="AE1391" s="8"/>
      <c r="AF1391" s="8"/>
      <c r="AG1391" s="8"/>
      <c r="AH1391" s="9"/>
      <c r="AI1391" s="8"/>
      <c r="AJ1391" s="13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7"/>
      <c r="BL1391" s="7"/>
      <c r="BM1391" s="7"/>
      <c r="BN1391" s="7"/>
      <c r="BO1391" s="7"/>
      <c r="BP1391" s="7"/>
      <c r="BQ1391" s="7"/>
      <c r="BR1391" s="7"/>
      <c r="BT1391" s="8"/>
      <c r="BV1391" s="7"/>
      <c r="BW1391" s="7"/>
      <c r="BX1391" s="7"/>
      <c r="BY1391" s="7"/>
      <c r="BZ1391" s="7"/>
      <c r="CA1391" s="7"/>
    </row>
    <row r="1392" spans="1:79" x14ac:dyDescent="0.3">
      <c r="A1392" s="1" t="s">
        <v>3390</v>
      </c>
      <c r="B1392" s="1"/>
      <c r="C1392" s="1" t="s">
        <v>1878</v>
      </c>
      <c r="D1392" s="1"/>
      <c r="E1392" s="1"/>
      <c r="F1392" s="1"/>
      <c r="G1392" s="1"/>
      <c r="H1392" s="1">
        <v>29430.52</v>
      </c>
      <c r="I1392" s="1">
        <v>-0.28999999999999998</v>
      </c>
      <c r="J1392" s="12">
        <v>2124.25</v>
      </c>
      <c r="K1392" s="5">
        <v>1798.02</v>
      </c>
      <c r="L1392" s="5">
        <v>4408.22</v>
      </c>
      <c r="M1392" s="13">
        <f t="shared" si="60"/>
        <v>-2.9085554897163579E-3</v>
      </c>
      <c r="N1392" s="13">
        <f t="shared" si="61"/>
        <v>-3.307840285271979E-3</v>
      </c>
      <c r="O1392" s="13">
        <f t="shared" si="61"/>
        <v>1.0568296223789631E-4</v>
      </c>
      <c r="P1392" s="13">
        <f t="shared" si="61"/>
        <v>-1.5040114522316683E-3</v>
      </c>
      <c r="Q1392" s="7"/>
      <c r="R1392" s="8"/>
      <c r="S1392" s="8"/>
      <c r="T1392" s="8"/>
      <c r="U1392" s="8"/>
      <c r="V1392" s="13"/>
      <c r="W1392" s="14"/>
      <c r="X1392" s="1"/>
      <c r="Y1392" s="1"/>
      <c r="Z1392" s="1"/>
      <c r="AA1392" s="1"/>
      <c r="AB1392" s="1"/>
      <c r="AC1392" s="1"/>
      <c r="AD1392" s="8"/>
      <c r="AE1392" s="8"/>
      <c r="AF1392" s="8"/>
      <c r="AG1392" s="8"/>
      <c r="AH1392" s="9"/>
      <c r="AI1392" s="8"/>
      <c r="AJ1392" s="13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7"/>
      <c r="BL1392" s="7"/>
      <c r="BM1392" s="7"/>
      <c r="BN1392" s="7"/>
      <c r="BO1392" s="7"/>
      <c r="BP1392" s="7"/>
      <c r="BQ1392" s="7"/>
      <c r="BR1392" s="7"/>
      <c r="BT1392" s="8"/>
      <c r="BV1392" s="7"/>
      <c r="BW1392" s="7"/>
      <c r="BX1392" s="7"/>
      <c r="BY1392" s="7"/>
      <c r="BZ1392" s="7"/>
      <c r="CA1392" s="7"/>
    </row>
    <row r="1393" spans="1:79" x14ac:dyDescent="0.3">
      <c r="A1393" s="1" t="s">
        <v>3391</v>
      </c>
      <c r="B1393" s="1"/>
      <c r="C1393" s="1" t="s">
        <v>1878</v>
      </c>
      <c r="D1393" s="1"/>
      <c r="E1393" s="1"/>
      <c r="F1393" s="1"/>
      <c r="G1393" s="1"/>
      <c r="H1393" s="1">
        <v>29238.99</v>
      </c>
      <c r="I1393" s="1">
        <v>-0.65</v>
      </c>
      <c r="J1393" s="12">
        <v>2107.65</v>
      </c>
      <c r="K1393" s="5">
        <v>1788.03</v>
      </c>
      <c r="L1393" s="5">
        <v>4406.59</v>
      </c>
      <c r="M1393" s="13">
        <f t="shared" si="60"/>
        <v>-6.5078700614191742E-3</v>
      </c>
      <c r="N1393" s="13">
        <f t="shared" si="61"/>
        <v>-7.8145227727433042E-3</v>
      </c>
      <c r="O1393" s="13">
        <f t="shared" si="61"/>
        <v>-5.5561117228951629E-3</v>
      </c>
      <c r="P1393" s="13">
        <f t="shared" si="61"/>
        <v>-3.6976375952202378E-4</v>
      </c>
      <c r="Q1393" s="7"/>
      <c r="R1393" s="8"/>
      <c r="S1393" s="8"/>
      <c r="T1393" s="8"/>
      <c r="U1393" s="8"/>
      <c r="V1393" s="13"/>
      <c r="W1393" s="14"/>
      <c r="X1393" s="1"/>
      <c r="Y1393" s="1"/>
      <c r="Z1393" s="1"/>
      <c r="AA1393" s="1"/>
      <c r="AB1393" s="1"/>
      <c r="AC1393" s="1"/>
      <c r="AD1393" s="8"/>
      <c r="AE1393" s="8"/>
      <c r="AF1393" s="8"/>
      <c r="AG1393" s="8"/>
      <c r="AH1393" s="9"/>
      <c r="AI1393" s="8"/>
      <c r="AJ1393" s="13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7"/>
      <c r="BL1393" s="7"/>
      <c r="BM1393" s="7"/>
      <c r="BN1393" s="7"/>
      <c r="BO1393" s="7"/>
      <c r="BP1393" s="7"/>
      <c r="BQ1393" s="7"/>
      <c r="BR1393" s="7"/>
      <c r="BT1393" s="8"/>
      <c r="BV1393" s="7"/>
      <c r="BW1393" s="7"/>
      <c r="BX1393" s="7"/>
      <c r="BY1393" s="7"/>
      <c r="BZ1393" s="7"/>
      <c r="CA1393" s="7"/>
    </row>
    <row r="1394" spans="1:79" x14ac:dyDescent="0.3">
      <c r="A1394" s="1" t="s">
        <v>3392</v>
      </c>
      <c r="B1394" s="1"/>
      <c r="C1394" s="1" t="s">
        <v>1878</v>
      </c>
      <c r="D1394" s="1"/>
      <c r="E1394" s="1"/>
      <c r="F1394" s="1"/>
      <c r="G1394" s="1"/>
      <c r="H1394" s="1">
        <v>29332.47</v>
      </c>
      <c r="I1394" s="1">
        <v>0.32</v>
      </c>
      <c r="J1394" s="12">
        <v>2119.35</v>
      </c>
      <c r="K1394" s="5">
        <v>1787.6</v>
      </c>
      <c r="L1394" s="5">
        <v>4413.97</v>
      </c>
      <c r="M1394" s="13">
        <f t="shared" si="60"/>
        <v>3.1971008574509518E-3</v>
      </c>
      <c r="N1394" s="13">
        <f t="shared" si="61"/>
        <v>5.551206319834856E-3</v>
      </c>
      <c r="O1394" s="13">
        <f t="shared" si="61"/>
        <v>-2.4048813498656063E-4</v>
      </c>
      <c r="P1394" s="13">
        <f t="shared" si="61"/>
        <v>1.6747643869750029E-3</v>
      </c>
      <c r="Q1394" s="7"/>
      <c r="R1394" s="8"/>
      <c r="S1394" s="8"/>
      <c r="T1394" s="8"/>
      <c r="U1394" s="8"/>
      <c r="V1394" s="13"/>
      <c r="W1394" s="14"/>
      <c r="X1394" s="1"/>
      <c r="Y1394" s="1"/>
      <c r="Z1394" s="1"/>
      <c r="AA1394" s="1"/>
      <c r="AB1394" s="1"/>
      <c r="AC1394" s="1"/>
      <c r="AD1394" s="8"/>
      <c r="AE1394" s="8"/>
      <c r="AF1394" s="8"/>
      <c r="AG1394" s="8"/>
      <c r="AH1394" s="9"/>
      <c r="AI1394" s="8"/>
      <c r="AJ1394" s="13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7"/>
      <c r="BL1394" s="7"/>
      <c r="BM1394" s="7"/>
      <c r="BN1394" s="7"/>
      <c r="BO1394" s="7"/>
      <c r="BP1394" s="7"/>
      <c r="BQ1394" s="7"/>
      <c r="BR1394" s="7"/>
      <c r="BT1394" s="8"/>
      <c r="BV1394" s="7"/>
      <c r="BW1394" s="7"/>
      <c r="BX1394" s="7"/>
      <c r="BY1394" s="7"/>
      <c r="BZ1394" s="7"/>
      <c r="CA1394" s="7"/>
    </row>
    <row r="1395" spans="1:79" x14ac:dyDescent="0.3">
      <c r="A1395" s="1" t="s">
        <v>3393</v>
      </c>
      <c r="B1395" s="1"/>
      <c r="C1395" s="1" t="s">
        <v>1878</v>
      </c>
      <c r="D1395" s="1"/>
      <c r="E1395" s="1"/>
      <c r="F1395" s="1"/>
      <c r="G1395" s="1"/>
      <c r="H1395" s="1">
        <v>29501.51</v>
      </c>
      <c r="I1395" s="1">
        <v>0.57999999999999996</v>
      </c>
      <c r="J1395" s="12">
        <v>2138.96</v>
      </c>
      <c r="K1395" s="5">
        <v>1793.99</v>
      </c>
      <c r="L1395" s="5">
        <v>4405.8900000000003</v>
      </c>
      <c r="M1395" s="13">
        <f t="shared" si="60"/>
        <v>5.7628968852605489E-3</v>
      </c>
      <c r="N1395" s="13">
        <f t="shared" si="61"/>
        <v>9.2528369547266731E-3</v>
      </c>
      <c r="O1395" s="13">
        <f t="shared" si="61"/>
        <v>3.5746251957933239E-3</v>
      </c>
      <c r="P1395" s="13">
        <f t="shared" si="61"/>
        <v>-1.8305516349227391E-3</v>
      </c>
      <c r="Q1395" s="7"/>
      <c r="R1395" s="8"/>
      <c r="S1395" s="8"/>
      <c r="T1395" s="8"/>
      <c r="U1395" s="8"/>
      <c r="V1395" s="13"/>
      <c r="W1395" s="14"/>
      <c r="X1395" s="1"/>
      <c r="Y1395" s="1"/>
      <c r="Z1395" s="1"/>
      <c r="AA1395" s="1"/>
      <c r="AB1395" s="1"/>
      <c r="AC1395" s="1"/>
      <c r="AD1395" s="8"/>
      <c r="AE1395" s="8"/>
      <c r="AF1395" s="8"/>
      <c r="AG1395" s="8"/>
      <c r="AH1395" s="9"/>
      <c r="AI1395" s="8"/>
      <c r="AJ1395" s="13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7"/>
      <c r="BL1395" s="7"/>
      <c r="BM1395" s="7"/>
      <c r="BN1395" s="7"/>
      <c r="BO1395" s="7"/>
      <c r="BP1395" s="7"/>
      <c r="BQ1395" s="7"/>
      <c r="BR1395" s="7"/>
      <c r="BT1395" s="8"/>
      <c r="BV1395" s="7"/>
      <c r="BW1395" s="7"/>
      <c r="BX1395" s="7"/>
      <c r="BY1395" s="7"/>
      <c r="BZ1395" s="7"/>
      <c r="CA1395" s="7"/>
    </row>
    <row r="1396" spans="1:79" x14ac:dyDescent="0.3">
      <c r="A1396" s="1" t="s">
        <v>3394</v>
      </c>
      <c r="B1396" s="1"/>
      <c r="C1396" s="1" t="s">
        <v>1878</v>
      </c>
      <c r="D1396" s="1"/>
      <c r="E1396" s="1"/>
      <c r="F1396" s="1"/>
      <c r="G1396" s="1"/>
      <c r="H1396" s="1">
        <v>29363.119999999999</v>
      </c>
      <c r="I1396" s="1">
        <v>-0.47</v>
      </c>
      <c r="J1396" s="12">
        <v>2126.91</v>
      </c>
      <c r="K1396" s="5">
        <v>1786.07</v>
      </c>
      <c r="L1396" s="5">
        <v>4387.45</v>
      </c>
      <c r="M1396" s="13">
        <f t="shared" si="60"/>
        <v>-4.6909463278320684E-3</v>
      </c>
      <c r="N1396" s="13">
        <f t="shared" si="61"/>
        <v>-5.6335789355576038E-3</v>
      </c>
      <c r="O1396" s="13">
        <f t="shared" si="61"/>
        <v>-4.4147403274266139E-3</v>
      </c>
      <c r="P1396" s="13">
        <f t="shared" si="61"/>
        <v>-4.1853064874521895E-3</v>
      </c>
      <c r="Q1396" s="7"/>
      <c r="R1396" s="8"/>
      <c r="S1396" s="8"/>
      <c r="T1396" s="8"/>
      <c r="U1396" s="8"/>
      <c r="V1396" s="13"/>
      <c r="W1396" s="14"/>
      <c r="X1396" s="1"/>
      <c r="Y1396" s="1"/>
      <c r="Z1396" s="1"/>
      <c r="AA1396" s="1"/>
      <c r="AB1396" s="1"/>
      <c r="AC1396" s="1"/>
      <c r="AD1396" s="8"/>
      <c r="AE1396" s="8"/>
      <c r="AF1396" s="8"/>
      <c r="AG1396" s="8"/>
      <c r="AH1396" s="9"/>
      <c r="AI1396" s="8"/>
      <c r="AJ1396" s="13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7"/>
      <c r="BL1396" s="7"/>
      <c r="BM1396" s="7"/>
      <c r="BN1396" s="7"/>
      <c r="BO1396" s="7"/>
      <c r="BP1396" s="7"/>
      <c r="BQ1396" s="7"/>
      <c r="BR1396" s="7"/>
      <c r="BT1396" s="8"/>
      <c r="BV1396" s="7"/>
      <c r="BW1396" s="7"/>
      <c r="BX1396" s="7"/>
      <c r="BY1396" s="7"/>
      <c r="BZ1396" s="7"/>
      <c r="CA1396" s="7"/>
    </row>
    <row r="1397" spans="1:79" x14ac:dyDescent="0.3">
      <c r="A1397" s="1" t="s">
        <v>3395</v>
      </c>
      <c r="B1397" s="1"/>
      <c r="C1397" s="1" t="s">
        <v>1878</v>
      </c>
      <c r="D1397" s="1"/>
      <c r="E1397" s="1"/>
      <c r="F1397" s="1"/>
      <c r="G1397" s="1"/>
      <c r="H1397" s="1">
        <v>29165.53</v>
      </c>
      <c r="I1397" s="1">
        <v>-0.67</v>
      </c>
      <c r="J1397" s="12">
        <v>2111.0500000000002</v>
      </c>
      <c r="K1397" s="5">
        <v>1778.88</v>
      </c>
      <c r="L1397" s="5">
        <v>4385.29</v>
      </c>
      <c r="M1397" s="13">
        <f t="shared" si="60"/>
        <v>-6.7291895411659697E-3</v>
      </c>
      <c r="N1397" s="13">
        <f t="shared" si="61"/>
        <v>-7.4568270401661474E-3</v>
      </c>
      <c r="O1397" s="13">
        <f t="shared" si="61"/>
        <v>-4.0255981008582298E-3</v>
      </c>
      <c r="P1397" s="13">
        <f t="shared" si="61"/>
        <v>-4.9231330271570783E-4</v>
      </c>
      <c r="Q1397" s="7"/>
      <c r="R1397" s="8"/>
      <c r="S1397" s="8"/>
      <c r="T1397" s="8"/>
      <c r="U1397" s="8"/>
      <c r="V1397" s="13"/>
      <c r="W1397" s="14"/>
      <c r="X1397" s="1"/>
      <c r="Y1397" s="1"/>
      <c r="Z1397" s="1"/>
      <c r="AA1397" s="1"/>
      <c r="AB1397" s="1"/>
      <c r="AC1397" s="1"/>
      <c r="AD1397" s="8"/>
      <c r="AE1397" s="8"/>
      <c r="AF1397" s="8"/>
      <c r="AG1397" s="8"/>
      <c r="AH1397" s="9"/>
      <c r="AI1397" s="8"/>
      <c r="AJ1397" s="13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7"/>
      <c r="BL1397" s="7"/>
      <c r="BM1397" s="7"/>
      <c r="BN1397" s="7"/>
      <c r="BO1397" s="7"/>
      <c r="BP1397" s="7"/>
      <c r="BQ1397" s="7"/>
      <c r="BR1397" s="7"/>
      <c r="BT1397" s="8"/>
      <c r="BV1397" s="7"/>
      <c r="BW1397" s="7"/>
      <c r="BX1397" s="7"/>
      <c r="BY1397" s="7"/>
      <c r="BZ1397" s="7"/>
      <c r="CA1397" s="7"/>
    </row>
    <row r="1398" spans="1:79" x14ac:dyDescent="0.3">
      <c r="A1398" s="1" t="s">
        <v>3396</v>
      </c>
      <c r="B1398" s="1"/>
      <c r="C1398" s="1" t="s">
        <v>1878</v>
      </c>
      <c r="D1398" s="1"/>
      <c r="E1398" s="1"/>
      <c r="F1398" s="1"/>
      <c r="G1398" s="1"/>
      <c r="H1398" s="1">
        <v>29377.4</v>
      </c>
      <c r="I1398" s="1">
        <v>0.73</v>
      </c>
      <c r="J1398" s="12">
        <v>2129.64</v>
      </c>
      <c r="K1398" s="5">
        <v>1789.21</v>
      </c>
      <c r="L1398" s="5">
        <v>4393.75</v>
      </c>
      <c r="M1398" s="13">
        <f t="shared" si="60"/>
        <v>7.2643973896584502E-3</v>
      </c>
      <c r="N1398" s="13">
        <f t="shared" si="61"/>
        <v>8.8060443854951487E-3</v>
      </c>
      <c r="O1398" s="13">
        <f t="shared" si="61"/>
        <v>5.8070246447201601E-3</v>
      </c>
      <c r="P1398" s="13">
        <f t="shared" si="61"/>
        <v>1.9291768617355487E-3</v>
      </c>
      <c r="Q1398" s="7"/>
      <c r="R1398" s="8"/>
      <c r="S1398" s="8"/>
      <c r="T1398" s="8"/>
      <c r="U1398" s="8"/>
      <c r="V1398" s="13"/>
      <c r="W1398" s="14"/>
      <c r="X1398" s="1"/>
      <c r="Y1398" s="1"/>
      <c r="Z1398" s="1"/>
      <c r="AA1398" s="1"/>
      <c r="AB1398" s="1"/>
      <c r="AC1398" s="1"/>
      <c r="AD1398" s="8"/>
      <c r="AE1398" s="8"/>
      <c r="AF1398" s="8"/>
      <c r="AG1398" s="8"/>
      <c r="AH1398" s="9"/>
      <c r="AI1398" s="8"/>
      <c r="AJ1398" s="13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7"/>
      <c r="BL1398" s="7"/>
      <c r="BM1398" s="7"/>
      <c r="BN1398" s="7"/>
      <c r="BO1398" s="7"/>
      <c r="BP1398" s="7"/>
      <c r="BQ1398" s="7"/>
      <c r="BR1398" s="7"/>
      <c r="BT1398" s="8"/>
      <c r="BV1398" s="7"/>
      <c r="BW1398" s="7"/>
      <c r="BX1398" s="7"/>
      <c r="BY1398" s="7"/>
      <c r="BZ1398" s="7"/>
      <c r="CA1398" s="7"/>
    </row>
    <row r="1399" spans="1:79" x14ac:dyDescent="0.3">
      <c r="A1399" s="1" t="s">
        <v>3397</v>
      </c>
      <c r="B1399" s="1"/>
      <c r="C1399" s="1" t="s">
        <v>1878</v>
      </c>
      <c r="D1399" s="1"/>
      <c r="E1399" s="1"/>
      <c r="F1399" s="1"/>
      <c r="G1399" s="1"/>
      <c r="H1399" s="1">
        <v>29601.54</v>
      </c>
      <c r="I1399" s="1">
        <v>0.76</v>
      </c>
      <c r="J1399" s="12">
        <v>2144.09</v>
      </c>
      <c r="K1399" s="5">
        <v>1801.53</v>
      </c>
      <c r="L1399" s="5">
        <v>4420.24</v>
      </c>
      <c r="M1399" s="13">
        <f t="shared" si="60"/>
        <v>7.6296745116994913E-3</v>
      </c>
      <c r="N1399" s="13">
        <f t="shared" si="61"/>
        <v>6.7851843504067588E-3</v>
      </c>
      <c r="O1399" s="13">
        <f t="shared" si="61"/>
        <v>6.8857205135226529E-3</v>
      </c>
      <c r="P1399" s="13">
        <f t="shared" si="61"/>
        <v>6.0290184921762968E-3</v>
      </c>
      <c r="Q1399" s="7"/>
      <c r="R1399" s="8"/>
      <c r="S1399" s="8"/>
      <c r="T1399" s="8"/>
      <c r="U1399" s="8"/>
      <c r="V1399" s="13"/>
      <c r="W1399" s="14"/>
      <c r="X1399" s="1"/>
      <c r="Y1399" s="1"/>
      <c r="Z1399" s="1"/>
      <c r="AA1399" s="1"/>
      <c r="AB1399" s="1"/>
      <c r="AC1399" s="1"/>
      <c r="AD1399" s="8"/>
      <c r="AE1399" s="8"/>
      <c r="AF1399" s="8"/>
      <c r="AG1399" s="8"/>
      <c r="AH1399" s="9"/>
      <c r="AI1399" s="8"/>
      <c r="AJ1399" s="13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7"/>
      <c r="BL1399" s="7"/>
      <c r="BM1399" s="7"/>
      <c r="BN1399" s="7"/>
      <c r="BO1399" s="7"/>
      <c r="BP1399" s="7"/>
      <c r="BQ1399" s="7"/>
      <c r="BR1399" s="7"/>
      <c r="BT1399" s="8"/>
      <c r="BV1399" s="7"/>
      <c r="BW1399" s="7"/>
      <c r="BX1399" s="7"/>
      <c r="BY1399" s="7"/>
      <c r="BZ1399" s="7"/>
      <c r="CA1399" s="7"/>
    </row>
    <row r="1400" spans="1:79" x14ac:dyDescent="0.3">
      <c r="A1400" s="1" t="s">
        <v>3398</v>
      </c>
      <c r="B1400" s="1"/>
      <c r="C1400" s="1" t="s">
        <v>1878</v>
      </c>
      <c r="D1400" s="1"/>
      <c r="E1400" s="1"/>
      <c r="F1400" s="1"/>
      <c r="G1400" s="1"/>
      <c r="H1400" s="1">
        <v>29870.06</v>
      </c>
      <c r="I1400" s="1">
        <v>0.91</v>
      </c>
      <c r="J1400" s="12">
        <v>2164.65</v>
      </c>
      <c r="K1400" s="5">
        <v>1810.11</v>
      </c>
      <c r="L1400" s="5">
        <v>4503.16</v>
      </c>
      <c r="M1400" s="13">
        <f t="shared" si="60"/>
        <v>9.0711496766722188E-3</v>
      </c>
      <c r="N1400" s="13">
        <f t="shared" si="61"/>
        <v>9.5891497092006617E-3</v>
      </c>
      <c r="O1400" s="13">
        <f t="shared" si="61"/>
        <v>4.7626184409916839E-3</v>
      </c>
      <c r="P1400" s="13">
        <f t="shared" si="61"/>
        <v>1.8759162398421791E-2</v>
      </c>
      <c r="Q1400" s="7"/>
      <c r="R1400" s="8"/>
      <c r="S1400" s="8"/>
      <c r="T1400" s="8"/>
      <c r="U1400" s="8"/>
      <c r="V1400" s="13"/>
      <c r="W1400" s="14"/>
      <c r="X1400" s="1"/>
      <c r="Y1400" s="1"/>
      <c r="Z1400" s="1"/>
      <c r="AA1400" s="1"/>
      <c r="AB1400" s="1"/>
      <c r="AC1400" s="1"/>
      <c r="AD1400" s="8"/>
      <c r="AE1400" s="8"/>
      <c r="AF1400" s="8"/>
      <c r="AG1400" s="8"/>
      <c r="AH1400" s="9"/>
      <c r="AI1400" s="8"/>
      <c r="AJ1400" s="13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7"/>
      <c r="BL1400" s="7"/>
      <c r="BM1400" s="7"/>
      <c r="BN1400" s="7"/>
      <c r="BO1400" s="7"/>
      <c r="BP1400" s="7"/>
      <c r="BQ1400" s="7"/>
      <c r="BR1400" s="7"/>
      <c r="BT1400" s="8"/>
      <c r="BV1400" s="7"/>
      <c r="BW1400" s="7"/>
      <c r="BX1400" s="7"/>
      <c r="BY1400" s="7"/>
      <c r="BZ1400" s="7"/>
      <c r="CA1400" s="7"/>
    </row>
    <row r="1401" spans="1:79" x14ac:dyDescent="0.3">
      <c r="A1401" s="1" t="s">
        <v>3399</v>
      </c>
      <c r="B1401" s="1"/>
      <c r="C1401" s="1" t="s">
        <v>1878</v>
      </c>
      <c r="D1401" s="1"/>
      <c r="E1401" s="1"/>
      <c r="F1401" s="1"/>
      <c r="G1401" s="1"/>
      <c r="H1401" s="1">
        <v>30239.88</v>
      </c>
      <c r="I1401" s="1">
        <v>1.24</v>
      </c>
      <c r="J1401" s="12">
        <v>2183.75</v>
      </c>
      <c r="K1401" s="5">
        <v>1810.08</v>
      </c>
      <c r="L1401" s="5">
        <v>4522.54</v>
      </c>
      <c r="M1401" s="13">
        <f t="shared" si="60"/>
        <v>1.2380959395461577E-2</v>
      </c>
      <c r="N1401" s="13">
        <f t="shared" si="61"/>
        <v>8.823597348301071E-3</v>
      </c>
      <c r="O1401" s="13">
        <f t="shared" si="61"/>
        <v>-1.6573578401346545E-5</v>
      </c>
      <c r="P1401" s="13">
        <f t="shared" si="61"/>
        <v>4.3036445518258581E-3</v>
      </c>
      <c r="Q1401" s="7"/>
      <c r="R1401" s="8"/>
      <c r="S1401" s="8"/>
      <c r="T1401" s="8"/>
      <c r="U1401" s="8"/>
      <c r="V1401" s="13"/>
      <c r="W1401" s="14"/>
      <c r="X1401" s="1"/>
      <c r="Y1401" s="1"/>
      <c r="Z1401" s="1"/>
      <c r="AA1401" s="1"/>
      <c r="AB1401" s="1"/>
      <c r="AC1401" s="1"/>
      <c r="AD1401" s="8"/>
      <c r="AE1401" s="8"/>
      <c r="AF1401" s="8"/>
      <c r="AG1401" s="8"/>
      <c r="AH1401" s="9"/>
      <c r="AI1401" s="8"/>
      <c r="AJ1401" s="13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7"/>
      <c r="BL1401" s="7"/>
      <c r="BM1401" s="7"/>
      <c r="BN1401" s="7"/>
      <c r="BO1401" s="7"/>
      <c r="BP1401" s="7"/>
      <c r="BQ1401" s="7"/>
      <c r="BR1401" s="7"/>
      <c r="BT1401" s="8"/>
      <c r="BV1401" s="7"/>
      <c r="BW1401" s="7"/>
      <c r="BX1401" s="7"/>
      <c r="BY1401" s="7"/>
      <c r="BZ1401" s="7"/>
      <c r="CA1401" s="7"/>
    </row>
    <row r="1402" spans="1:79" x14ac:dyDescent="0.3">
      <c r="A1402" s="1" t="s">
        <v>3400</v>
      </c>
      <c r="B1402" s="1"/>
      <c r="C1402" s="1" t="s">
        <v>1878</v>
      </c>
      <c r="D1402" s="1"/>
      <c r="E1402" s="1"/>
      <c r="F1402" s="1"/>
      <c r="G1402" s="1"/>
      <c r="H1402" s="1">
        <v>30448.31</v>
      </c>
      <c r="I1402" s="1">
        <v>0.69</v>
      </c>
      <c r="J1402" s="12">
        <v>2202.5300000000002</v>
      </c>
      <c r="K1402" s="5">
        <v>1819.22</v>
      </c>
      <c r="L1402" s="5">
        <v>4530.0600000000004</v>
      </c>
      <c r="M1402" s="13">
        <f t="shared" si="60"/>
        <v>6.8925538064303904E-3</v>
      </c>
      <c r="N1402" s="13">
        <f t="shared" si="61"/>
        <v>8.5998855180309253E-3</v>
      </c>
      <c r="O1402" s="13">
        <f t="shared" si="61"/>
        <v>5.0495005745603283E-3</v>
      </c>
      <c r="P1402" s="13">
        <f t="shared" si="61"/>
        <v>1.6627824187294138E-3</v>
      </c>
      <c r="Q1402" s="7"/>
      <c r="R1402" s="8"/>
      <c r="S1402" s="8"/>
      <c r="T1402" s="8"/>
      <c r="U1402" s="8"/>
      <c r="V1402" s="13"/>
      <c r="W1402" s="14"/>
      <c r="X1402" s="1"/>
      <c r="Y1402" s="1"/>
      <c r="Z1402" s="1"/>
      <c r="AA1402" s="1"/>
      <c r="AB1402" s="1"/>
      <c r="AC1402" s="1"/>
      <c r="AD1402" s="8"/>
      <c r="AE1402" s="8"/>
      <c r="AF1402" s="8"/>
      <c r="AG1402" s="8"/>
      <c r="AH1402" s="9"/>
      <c r="AI1402" s="8"/>
      <c r="AJ1402" s="13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7"/>
      <c r="BL1402" s="7"/>
      <c r="BM1402" s="7"/>
      <c r="BN1402" s="7"/>
      <c r="BO1402" s="7"/>
      <c r="BP1402" s="7"/>
      <c r="BQ1402" s="7"/>
      <c r="BR1402" s="7"/>
      <c r="BT1402" s="8"/>
      <c r="BV1402" s="7"/>
      <c r="BW1402" s="7"/>
      <c r="BX1402" s="7"/>
      <c r="BY1402" s="7"/>
      <c r="BZ1402" s="7"/>
      <c r="CA1402" s="7"/>
    </row>
    <row r="1403" spans="1:79" x14ac:dyDescent="0.3">
      <c r="A1403" s="1" t="s">
        <v>3401</v>
      </c>
      <c r="B1403" s="1"/>
      <c r="C1403" s="1" t="s">
        <v>1878</v>
      </c>
      <c r="D1403" s="1"/>
      <c r="E1403" s="1"/>
      <c r="F1403" s="1"/>
      <c r="G1403" s="1"/>
      <c r="H1403" s="1">
        <v>30665.360000000001</v>
      </c>
      <c r="I1403" s="1">
        <v>0.71</v>
      </c>
      <c r="J1403" s="12">
        <v>2223.3000000000002</v>
      </c>
      <c r="K1403" s="5">
        <v>1821.28</v>
      </c>
      <c r="L1403" s="5">
        <v>4575.49</v>
      </c>
      <c r="M1403" s="13">
        <f t="shared" si="60"/>
        <v>7.1284744539188427E-3</v>
      </c>
      <c r="N1403" s="13">
        <f t="shared" si="61"/>
        <v>9.4300645167149089E-3</v>
      </c>
      <c r="O1403" s="13">
        <f t="shared" si="61"/>
        <v>1.1323534261935553E-3</v>
      </c>
      <c r="P1403" s="13">
        <f t="shared" si="61"/>
        <v>1.0028564743071788E-2</v>
      </c>
      <c r="Q1403" s="7"/>
      <c r="R1403" s="8"/>
      <c r="S1403" s="8"/>
      <c r="T1403" s="8"/>
      <c r="U1403" s="8"/>
      <c r="V1403" s="13"/>
      <c r="W1403" s="14"/>
      <c r="X1403" s="1"/>
      <c r="Y1403" s="1"/>
      <c r="Z1403" s="1"/>
      <c r="AA1403" s="1"/>
      <c r="AB1403" s="1"/>
      <c r="AC1403" s="1"/>
      <c r="AD1403" s="8"/>
      <c r="AE1403" s="8"/>
      <c r="AF1403" s="8"/>
      <c r="AG1403" s="8"/>
      <c r="AH1403" s="9"/>
      <c r="AI1403" s="8"/>
      <c r="AJ1403" s="13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7"/>
      <c r="BL1403" s="7"/>
      <c r="BM1403" s="7"/>
      <c r="BN1403" s="7"/>
      <c r="BO1403" s="7"/>
      <c r="BP1403" s="7"/>
      <c r="BQ1403" s="7"/>
      <c r="BR1403" s="7"/>
      <c r="BT1403" s="8"/>
      <c r="BV1403" s="7"/>
      <c r="BW1403" s="7"/>
      <c r="BX1403" s="7"/>
      <c r="BY1403" s="7"/>
      <c r="BZ1403" s="7"/>
      <c r="CA1403" s="7"/>
    </row>
    <row r="1404" spans="1:79" x14ac:dyDescent="0.3">
      <c r="A1404" s="1" t="s">
        <v>3402</v>
      </c>
      <c r="B1404" s="1"/>
      <c r="C1404" s="1" t="s">
        <v>1878</v>
      </c>
      <c r="D1404" s="1"/>
      <c r="E1404" s="1"/>
      <c r="F1404" s="1"/>
      <c r="G1404" s="1"/>
      <c r="H1404" s="1">
        <v>31189.89</v>
      </c>
      <c r="I1404" s="1">
        <v>1.71</v>
      </c>
      <c r="J1404" s="12">
        <v>2269.59</v>
      </c>
      <c r="K1404" s="5">
        <v>1836.9</v>
      </c>
      <c r="L1404" s="5">
        <v>4578.4799999999996</v>
      </c>
      <c r="M1404" s="13">
        <f t="shared" si="60"/>
        <v>1.7104967950808403E-2</v>
      </c>
      <c r="N1404" s="13">
        <f t="shared" si="61"/>
        <v>2.0820402104979152E-2</v>
      </c>
      <c r="O1404" s="13">
        <f t="shared" si="61"/>
        <v>8.5763858385312641E-3</v>
      </c>
      <c r="P1404" s="13">
        <f t="shared" si="61"/>
        <v>6.5348192215464174E-4</v>
      </c>
      <c r="Q1404" s="7"/>
      <c r="R1404" s="8"/>
      <c r="S1404" s="8"/>
      <c r="T1404" s="8"/>
      <c r="U1404" s="8"/>
      <c r="V1404" s="13"/>
      <c r="W1404" s="14"/>
      <c r="X1404" s="1"/>
      <c r="Y1404" s="1"/>
      <c r="Z1404" s="1"/>
      <c r="AA1404" s="1"/>
      <c r="AB1404" s="1"/>
      <c r="AC1404" s="1"/>
      <c r="AD1404" s="8"/>
      <c r="AE1404" s="8"/>
      <c r="AF1404" s="8"/>
      <c r="AG1404" s="8"/>
      <c r="AH1404" s="9"/>
      <c r="AI1404" s="8"/>
      <c r="AJ1404" s="13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7"/>
      <c r="BL1404" s="7"/>
      <c r="BM1404" s="7"/>
      <c r="BN1404" s="7"/>
      <c r="BO1404" s="7"/>
      <c r="BP1404" s="7"/>
      <c r="BQ1404" s="7"/>
      <c r="BR1404" s="7"/>
      <c r="BT1404" s="8"/>
      <c r="BV1404" s="7"/>
      <c r="BW1404" s="7"/>
      <c r="BX1404" s="7"/>
      <c r="BY1404" s="7"/>
      <c r="BZ1404" s="7"/>
      <c r="CA1404" s="7"/>
    </row>
    <row r="1405" spans="1:79" x14ac:dyDescent="0.3">
      <c r="A1405" s="1" t="s">
        <v>3403</v>
      </c>
      <c r="B1405" s="1"/>
      <c r="C1405" s="1" t="s">
        <v>1878</v>
      </c>
      <c r="D1405" s="1"/>
      <c r="E1405" s="1"/>
      <c r="F1405" s="1"/>
      <c r="G1405" s="1"/>
      <c r="H1405" s="1">
        <v>30813.37</v>
      </c>
      <c r="I1405" s="1">
        <v>-1.21</v>
      </c>
      <c r="J1405" s="12">
        <v>2234.64</v>
      </c>
      <c r="K1405" s="5">
        <v>1828.61</v>
      </c>
      <c r="L1405" s="5">
        <v>4570</v>
      </c>
      <c r="M1405" s="13">
        <f t="shared" si="60"/>
        <v>-1.2071860465041717E-2</v>
      </c>
      <c r="N1405" s="13">
        <f t="shared" si="61"/>
        <v>-1.5399257134548705E-2</v>
      </c>
      <c r="O1405" s="13">
        <f t="shared" si="61"/>
        <v>-4.513038271000136E-3</v>
      </c>
      <c r="P1405" s="13">
        <f t="shared" si="61"/>
        <v>-1.8521430693154706E-3</v>
      </c>
      <c r="Q1405" s="7"/>
      <c r="R1405" s="8"/>
      <c r="S1405" s="8"/>
      <c r="T1405" s="8"/>
      <c r="U1405" s="8"/>
      <c r="V1405" s="13"/>
      <c r="W1405" s="14"/>
      <c r="X1405" s="1"/>
      <c r="Y1405" s="1"/>
      <c r="Z1405" s="1"/>
      <c r="AA1405" s="1"/>
      <c r="AB1405" s="1"/>
      <c r="AC1405" s="1"/>
      <c r="AD1405" s="8"/>
      <c r="AE1405" s="8"/>
      <c r="AF1405" s="8"/>
      <c r="AG1405" s="8"/>
      <c r="AH1405" s="9"/>
      <c r="AI1405" s="8"/>
      <c r="AJ1405" s="13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7"/>
      <c r="BL1405" s="7"/>
      <c r="BM1405" s="7"/>
      <c r="BN1405" s="7"/>
      <c r="BO1405" s="7"/>
      <c r="BP1405" s="7"/>
      <c r="BQ1405" s="7"/>
      <c r="BR1405" s="7"/>
      <c r="BT1405" s="8"/>
      <c r="BV1405" s="7"/>
      <c r="BW1405" s="7"/>
      <c r="BX1405" s="7"/>
      <c r="BY1405" s="7"/>
      <c r="BZ1405" s="7"/>
      <c r="CA1405" s="7"/>
    </row>
    <row r="1406" spans="1:79" x14ac:dyDescent="0.3">
      <c r="A1406" s="1" t="s">
        <v>3404</v>
      </c>
      <c r="B1406" s="1"/>
      <c r="C1406" s="1" t="s">
        <v>1878</v>
      </c>
      <c r="D1406" s="1"/>
      <c r="E1406" s="1"/>
      <c r="F1406" s="1"/>
      <c r="G1406" s="1"/>
      <c r="H1406" s="1">
        <v>30880.87</v>
      </c>
      <c r="I1406" s="1">
        <v>0.22</v>
      </c>
      <c r="J1406" s="12">
        <v>2238.88</v>
      </c>
      <c r="K1406" s="5">
        <v>1838.14</v>
      </c>
      <c r="L1406" s="5">
        <v>4580.63</v>
      </c>
      <c r="M1406" s="13">
        <f t="shared" si="60"/>
        <v>2.1906075187492213E-3</v>
      </c>
      <c r="N1406" s="13">
        <f t="shared" si="61"/>
        <v>1.897397343643803E-3</v>
      </c>
      <c r="O1406" s="13">
        <f t="shared" si="61"/>
        <v>5.2116088176266118E-3</v>
      </c>
      <c r="P1406" s="13">
        <f t="shared" si="61"/>
        <v>2.3260393873085761E-3</v>
      </c>
      <c r="Q1406" s="7"/>
      <c r="R1406" s="8"/>
      <c r="S1406" s="8"/>
      <c r="T1406" s="8"/>
      <c r="U1406" s="8"/>
      <c r="V1406" s="13"/>
      <c r="W1406" s="14"/>
      <c r="X1406" s="1"/>
      <c r="Y1406" s="1"/>
      <c r="Z1406" s="1"/>
      <c r="AA1406" s="1"/>
      <c r="AB1406" s="1"/>
      <c r="AC1406" s="1"/>
      <c r="AD1406" s="8"/>
      <c r="AE1406" s="8"/>
      <c r="AF1406" s="8"/>
      <c r="AG1406" s="8"/>
      <c r="AH1406" s="9"/>
      <c r="AI1406" s="8"/>
      <c r="AJ1406" s="13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7"/>
      <c r="BL1406" s="7"/>
      <c r="BM1406" s="7"/>
      <c r="BN1406" s="7"/>
      <c r="BO1406" s="7"/>
      <c r="BP1406" s="7"/>
      <c r="BQ1406" s="7"/>
      <c r="BR1406" s="7"/>
      <c r="BT1406" s="8"/>
      <c r="BV1406" s="7"/>
      <c r="BW1406" s="7"/>
      <c r="BX1406" s="7"/>
      <c r="BY1406" s="7"/>
      <c r="BZ1406" s="7"/>
      <c r="CA1406" s="7"/>
    </row>
    <row r="1407" spans="1:79" x14ac:dyDescent="0.3">
      <c r="A1407" s="1" t="s">
        <v>3405</v>
      </c>
      <c r="B1407" s="1"/>
      <c r="C1407" s="1" t="s">
        <v>1878</v>
      </c>
      <c r="D1407" s="1"/>
      <c r="E1407" s="1"/>
      <c r="F1407" s="1"/>
      <c r="G1407" s="1"/>
      <c r="H1407" s="1">
        <v>30907.200000000001</v>
      </c>
      <c r="I1407" s="1">
        <v>0.09</v>
      </c>
      <c r="J1407" s="12">
        <v>2238.65</v>
      </c>
      <c r="K1407" s="5">
        <v>1842.91</v>
      </c>
      <c r="L1407" s="5">
        <v>4543.21</v>
      </c>
      <c r="M1407" s="13">
        <f t="shared" si="60"/>
        <v>8.5263141873914705E-4</v>
      </c>
      <c r="N1407" s="13">
        <f t="shared" si="61"/>
        <v>-1.0272993639681705E-4</v>
      </c>
      <c r="O1407" s="13">
        <f t="shared" si="61"/>
        <v>2.5950145255528856E-3</v>
      </c>
      <c r="P1407" s="13">
        <f t="shared" si="61"/>
        <v>-8.1691819684192035E-3</v>
      </c>
      <c r="Q1407" s="7"/>
      <c r="R1407" s="8"/>
      <c r="S1407" s="8"/>
      <c r="T1407" s="8"/>
      <c r="U1407" s="8"/>
      <c r="V1407" s="13"/>
      <c r="W1407" s="14"/>
      <c r="X1407" s="1"/>
      <c r="Y1407" s="1"/>
      <c r="Z1407" s="1"/>
      <c r="AA1407" s="1"/>
      <c r="AB1407" s="1"/>
      <c r="AC1407" s="1"/>
      <c r="AD1407" s="8"/>
      <c r="AE1407" s="8"/>
      <c r="AF1407" s="8"/>
      <c r="AG1407" s="8"/>
      <c r="AH1407" s="9"/>
      <c r="AI1407" s="8"/>
      <c r="AJ1407" s="13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7"/>
      <c r="BL1407" s="7"/>
      <c r="BM1407" s="7"/>
      <c r="BN1407" s="7"/>
      <c r="BO1407" s="7"/>
      <c r="BP1407" s="7"/>
      <c r="BQ1407" s="7"/>
      <c r="BR1407" s="7"/>
      <c r="BT1407" s="8"/>
      <c r="BV1407" s="7"/>
      <c r="BW1407" s="7"/>
      <c r="BX1407" s="7"/>
      <c r="BY1407" s="7"/>
      <c r="BZ1407" s="7"/>
      <c r="CA1407" s="7"/>
    </row>
    <row r="1408" spans="1:79" x14ac:dyDescent="0.3">
      <c r="A1408" s="1" t="s">
        <v>3406</v>
      </c>
      <c r="B1408" s="1"/>
      <c r="C1408" s="1" t="s">
        <v>1878</v>
      </c>
      <c r="D1408" s="1"/>
      <c r="E1408" s="1"/>
      <c r="F1408" s="1"/>
      <c r="G1408" s="1"/>
      <c r="H1408" s="1">
        <v>31314.81</v>
      </c>
      <c r="I1408" s="1">
        <v>1.32</v>
      </c>
      <c r="J1408" s="12">
        <v>2276.2399999999998</v>
      </c>
      <c r="K1408" s="5">
        <v>1851.02</v>
      </c>
      <c r="L1408" s="5">
        <v>4520.74</v>
      </c>
      <c r="M1408" s="13">
        <f t="shared" si="60"/>
        <v>1.3188189159807351E-2</v>
      </c>
      <c r="N1408" s="13">
        <f t="shared" si="61"/>
        <v>1.6791369798762501E-2</v>
      </c>
      <c r="O1408" s="13">
        <f t="shared" si="61"/>
        <v>4.4006489736341248E-3</v>
      </c>
      <c r="P1408" s="13">
        <f t="shared" si="61"/>
        <v>-4.9458422569065297E-3</v>
      </c>
      <c r="Q1408" s="7"/>
      <c r="R1408" s="8"/>
      <c r="S1408" s="8"/>
      <c r="T1408" s="8"/>
      <c r="U1408" s="8"/>
      <c r="V1408" s="13"/>
      <c r="W1408" s="14"/>
      <c r="X1408" s="1"/>
      <c r="Y1408" s="1"/>
      <c r="Z1408" s="1"/>
      <c r="AA1408" s="1"/>
      <c r="AB1408" s="1"/>
      <c r="AC1408" s="1"/>
      <c r="AD1408" s="8"/>
      <c r="AE1408" s="8"/>
      <c r="AF1408" s="8"/>
      <c r="AG1408" s="8"/>
      <c r="AH1408" s="9"/>
      <c r="AI1408" s="8"/>
      <c r="AJ1408" s="13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7"/>
      <c r="BL1408" s="7"/>
      <c r="BM1408" s="7"/>
      <c r="BN1408" s="7"/>
      <c r="BO1408" s="7"/>
      <c r="BP1408" s="7"/>
      <c r="BQ1408" s="7"/>
      <c r="BR1408" s="7"/>
      <c r="BT1408" s="8"/>
      <c r="BV1408" s="7"/>
      <c r="BW1408" s="7"/>
      <c r="BX1408" s="7"/>
      <c r="BY1408" s="7"/>
      <c r="BZ1408" s="7"/>
      <c r="CA1408" s="7"/>
    </row>
    <row r="1409" spans="1:79" x14ac:dyDescent="0.3">
      <c r="A1409" s="1" t="s">
        <v>3407</v>
      </c>
      <c r="B1409" s="1"/>
      <c r="C1409" s="1" t="s">
        <v>1878</v>
      </c>
      <c r="D1409" s="1"/>
      <c r="E1409" s="1"/>
      <c r="F1409" s="1"/>
      <c r="G1409" s="1"/>
      <c r="H1409" s="1">
        <v>31320.17</v>
      </c>
      <c r="I1409" s="1">
        <v>0.02</v>
      </c>
      <c r="J1409" s="12">
        <v>2272.85</v>
      </c>
      <c r="K1409" s="5">
        <v>1861.64</v>
      </c>
      <c r="L1409" s="5">
        <v>4499</v>
      </c>
      <c r="M1409" s="13">
        <f t="shared" si="60"/>
        <v>1.7116501744696144E-4</v>
      </c>
      <c r="N1409" s="13">
        <f t="shared" si="61"/>
        <v>-1.4892981407935713E-3</v>
      </c>
      <c r="O1409" s="13">
        <f t="shared" si="61"/>
        <v>5.7373772298516812E-3</v>
      </c>
      <c r="P1409" s="13">
        <f t="shared" si="61"/>
        <v>-4.8089472077579298E-3</v>
      </c>
      <c r="Q1409" s="7"/>
      <c r="R1409" s="8"/>
      <c r="S1409" s="8"/>
      <c r="T1409" s="8"/>
      <c r="U1409" s="8"/>
      <c r="V1409" s="13"/>
      <c r="W1409" s="14"/>
      <c r="X1409" s="1"/>
      <c r="Y1409" s="1"/>
      <c r="Z1409" s="1"/>
      <c r="AA1409" s="1"/>
      <c r="AB1409" s="1"/>
      <c r="AC1409" s="1"/>
      <c r="AD1409" s="8"/>
      <c r="AE1409" s="8"/>
      <c r="AF1409" s="8"/>
      <c r="AG1409" s="8"/>
      <c r="AH1409" s="9"/>
      <c r="AI1409" s="8"/>
      <c r="AJ1409" s="13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7"/>
      <c r="BL1409" s="7"/>
      <c r="BM1409" s="7"/>
      <c r="BN1409" s="7"/>
      <c r="BO1409" s="7"/>
      <c r="BP1409" s="7"/>
      <c r="BQ1409" s="7"/>
      <c r="BR1409" s="7"/>
      <c r="BT1409" s="8"/>
      <c r="BV1409" s="7"/>
      <c r="BW1409" s="7"/>
      <c r="BX1409" s="7"/>
      <c r="BY1409" s="7"/>
      <c r="BZ1409" s="7"/>
      <c r="CA1409" s="7"/>
    </row>
    <row r="1410" spans="1:79" x14ac:dyDescent="0.3">
      <c r="A1410" s="1" t="s">
        <v>3408</v>
      </c>
      <c r="B1410" s="1"/>
      <c r="C1410" s="1" t="s">
        <v>1878</v>
      </c>
      <c r="D1410" s="1"/>
      <c r="E1410" s="1"/>
      <c r="F1410" s="1"/>
      <c r="G1410" s="1"/>
      <c r="H1410" s="1">
        <v>31055.32</v>
      </c>
      <c r="I1410" s="1">
        <v>-0.85</v>
      </c>
      <c r="J1410" s="12">
        <v>2248.62</v>
      </c>
      <c r="K1410" s="5">
        <v>1858.07</v>
      </c>
      <c r="L1410" s="5">
        <v>4506.55</v>
      </c>
      <c r="M1410" s="13">
        <f t="shared" si="60"/>
        <v>-8.4562120831399579E-3</v>
      </c>
      <c r="N1410" s="13">
        <f t="shared" si="61"/>
        <v>-1.0660624326286339E-2</v>
      </c>
      <c r="O1410" s="13">
        <f t="shared" si="61"/>
        <v>-1.9176639951871133E-3</v>
      </c>
      <c r="P1410" s="13">
        <f t="shared" si="61"/>
        <v>1.678150700155534E-3</v>
      </c>
      <c r="Q1410" s="7"/>
      <c r="R1410" s="8"/>
      <c r="S1410" s="8"/>
      <c r="T1410" s="8"/>
      <c r="U1410" s="8"/>
      <c r="V1410" s="13"/>
      <c r="W1410" s="14"/>
      <c r="X1410" s="1"/>
      <c r="Y1410" s="1"/>
      <c r="Z1410" s="1"/>
      <c r="AA1410" s="1"/>
      <c r="AB1410" s="1"/>
      <c r="AC1410" s="1"/>
      <c r="AD1410" s="8"/>
      <c r="AE1410" s="8"/>
      <c r="AF1410" s="8"/>
      <c r="AG1410" s="8"/>
      <c r="AH1410" s="9"/>
      <c r="AI1410" s="8"/>
      <c r="AJ1410" s="13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7"/>
      <c r="BL1410" s="7"/>
      <c r="BM1410" s="7"/>
      <c r="BN1410" s="7"/>
      <c r="BO1410" s="7"/>
      <c r="BP1410" s="7"/>
      <c r="BQ1410" s="7"/>
      <c r="BR1410" s="7"/>
      <c r="BT1410" s="8"/>
      <c r="BV1410" s="7"/>
      <c r="BW1410" s="7"/>
      <c r="BX1410" s="7"/>
      <c r="BY1410" s="7"/>
      <c r="BZ1410" s="7"/>
      <c r="CA1410" s="7"/>
    </row>
    <row r="1411" spans="1:79" x14ac:dyDescent="0.3">
      <c r="A1411" s="1" t="s">
        <v>3409</v>
      </c>
      <c r="B1411" s="1"/>
      <c r="C1411" s="1" t="s">
        <v>1878</v>
      </c>
      <c r="D1411" s="1"/>
      <c r="E1411" s="1"/>
      <c r="F1411" s="1"/>
      <c r="G1411" s="1"/>
      <c r="H1411" s="1">
        <v>30968.19</v>
      </c>
      <c r="I1411" s="1">
        <v>-0.28000000000000003</v>
      </c>
      <c r="J1411" s="12">
        <v>2243.5700000000002</v>
      </c>
      <c r="K1411" s="5">
        <v>1851.64</v>
      </c>
      <c r="L1411" s="5">
        <v>4498.07</v>
      </c>
      <c r="M1411" s="13">
        <f t="shared" si="60"/>
        <v>-2.8056384542165524E-3</v>
      </c>
      <c r="N1411" s="13">
        <f t="shared" si="61"/>
        <v>-2.2458218818651732E-3</v>
      </c>
      <c r="O1411" s="13">
        <f t="shared" si="61"/>
        <v>-3.4605800642600881E-3</v>
      </c>
      <c r="P1411" s="13">
        <f t="shared" si="61"/>
        <v>-1.8817055175246455E-3</v>
      </c>
      <c r="Q1411" s="7"/>
      <c r="R1411" s="8"/>
      <c r="S1411" s="8"/>
      <c r="T1411" s="8"/>
      <c r="U1411" s="8"/>
      <c r="V1411" s="13"/>
      <c r="W1411" s="14"/>
      <c r="X1411" s="1"/>
      <c r="Y1411" s="1"/>
      <c r="Z1411" s="1"/>
      <c r="AA1411" s="1"/>
      <c r="AB1411" s="1"/>
      <c r="AC1411" s="1"/>
      <c r="AD1411" s="8"/>
      <c r="AE1411" s="8"/>
      <c r="AF1411" s="8"/>
      <c r="AG1411" s="8"/>
      <c r="AH1411" s="9"/>
      <c r="AI1411" s="8"/>
      <c r="AJ1411" s="13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7"/>
      <c r="BL1411" s="7"/>
      <c r="BM1411" s="7"/>
      <c r="BN1411" s="7"/>
      <c r="BO1411" s="7"/>
      <c r="BP1411" s="7"/>
      <c r="BQ1411" s="7"/>
      <c r="BR1411" s="7"/>
      <c r="BT1411" s="8"/>
      <c r="BV1411" s="7"/>
      <c r="BW1411" s="7"/>
      <c r="BX1411" s="7"/>
      <c r="BY1411" s="7"/>
      <c r="BZ1411" s="7"/>
      <c r="CA1411" s="7"/>
    </row>
    <row r="1412" spans="1:79" x14ac:dyDescent="0.3">
      <c r="A1412" s="1" t="s">
        <v>3410</v>
      </c>
      <c r="B1412" s="1"/>
      <c r="C1412" s="1" t="s">
        <v>1878</v>
      </c>
      <c r="D1412" s="1"/>
      <c r="E1412" s="1"/>
      <c r="F1412" s="1"/>
      <c r="G1412" s="1"/>
      <c r="H1412" s="1">
        <v>30736.04</v>
      </c>
      <c r="I1412" s="1">
        <v>-0.75</v>
      </c>
      <c r="J1412" s="12">
        <v>2227.4699999999998</v>
      </c>
      <c r="K1412" s="5">
        <v>1843.69</v>
      </c>
      <c r="L1412" s="5">
        <v>4464.8599999999997</v>
      </c>
      <c r="M1412" s="13">
        <f t="shared" ref="M1412:M1475" si="62">H1412/H1411-1</f>
        <v>-7.4964019531008619E-3</v>
      </c>
      <c r="N1412" s="13">
        <f t="shared" si="61"/>
        <v>-7.1760631493559268E-3</v>
      </c>
      <c r="O1412" s="13">
        <f t="shared" si="61"/>
        <v>-4.2934911753904625E-3</v>
      </c>
      <c r="P1412" s="13">
        <f t="shared" si="61"/>
        <v>-7.3831665581015615E-3</v>
      </c>
      <c r="Q1412" s="7"/>
      <c r="R1412" s="8"/>
      <c r="S1412" s="8"/>
      <c r="T1412" s="8"/>
      <c r="U1412" s="8"/>
      <c r="V1412" s="13"/>
      <c r="W1412" s="14"/>
      <c r="X1412" s="1"/>
      <c r="Y1412" s="1"/>
      <c r="Z1412" s="1"/>
      <c r="AA1412" s="1"/>
      <c r="AB1412" s="1"/>
      <c r="AC1412" s="1"/>
      <c r="AD1412" s="8"/>
      <c r="AE1412" s="8"/>
      <c r="AF1412" s="8"/>
      <c r="AG1412" s="8"/>
      <c r="AH1412" s="9"/>
      <c r="AI1412" s="8"/>
      <c r="AJ1412" s="13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7"/>
      <c r="BL1412" s="7"/>
      <c r="BM1412" s="7"/>
      <c r="BN1412" s="7"/>
      <c r="BO1412" s="7"/>
      <c r="BP1412" s="7"/>
      <c r="BQ1412" s="7"/>
      <c r="BR1412" s="7"/>
      <c r="BT1412" s="8"/>
      <c r="BV1412" s="7"/>
      <c r="BW1412" s="7"/>
      <c r="BX1412" s="7"/>
      <c r="BY1412" s="7"/>
      <c r="BZ1412" s="7"/>
      <c r="CA1412" s="7"/>
    </row>
    <row r="1413" spans="1:79" x14ac:dyDescent="0.3">
      <c r="A1413" s="1" t="s">
        <v>3411</v>
      </c>
      <c r="B1413" s="1"/>
      <c r="C1413" s="1" t="s">
        <v>1878</v>
      </c>
      <c r="D1413" s="1"/>
      <c r="E1413" s="1"/>
      <c r="F1413" s="1"/>
      <c r="G1413" s="1"/>
      <c r="H1413" s="1">
        <v>31008.13</v>
      </c>
      <c r="I1413" s="1">
        <v>0.89</v>
      </c>
      <c r="J1413" s="12">
        <v>2252.7600000000002</v>
      </c>
      <c r="K1413" s="5">
        <v>1852.88</v>
      </c>
      <c r="L1413" s="5">
        <v>4462.59</v>
      </c>
      <c r="M1413" s="13">
        <f t="shared" si="62"/>
        <v>8.8524741638806859E-3</v>
      </c>
      <c r="N1413" s="13">
        <f t="shared" ref="N1413:P1476" si="63">J1413/J1412-1</f>
        <v>1.1353688265161921E-2</v>
      </c>
      <c r="O1413" s="13">
        <f t="shared" si="63"/>
        <v>4.9845689893637246E-3</v>
      </c>
      <c r="P1413" s="13">
        <f t="shared" si="63"/>
        <v>-5.0841459754602525E-4</v>
      </c>
      <c r="Q1413" s="7"/>
      <c r="R1413" s="8"/>
      <c r="S1413" s="8"/>
      <c r="T1413" s="8"/>
      <c r="U1413" s="8"/>
      <c r="V1413" s="13"/>
      <c r="W1413" s="14"/>
      <c r="X1413" s="1"/>
      <c r="Y1413" s="1"/>
      <c r="Z1413" s="1"/>
      <c r="AA1413" s="1"/>
      <c r="AB1413" s="1"/>
      <c r="AC1413" s="1"/>
      <c r="AD1413" s="8"/>
      <c r="AE1413" s="8"/>
      <c r="AF1413" s="8"/>
      <c r="AG1413" s="8"/>
      <c r="AH1413" s="9"/>
      <c r="AI1413" s="8"/>
      <c r="AJ1413" s="13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7"/>
      <c r="BL1413" s="7"/>
      <c r="BM1413" s="7"/>
      <c r="BN1413" s="7"/>
      <c r="BO1413" s="7"/>
      <c r="BP1413" s="7"/>
      <c r="BQ1413" s="7"/>
      <c r="BR1413" s="7"/>
      <c r="BT1413" s="8"/>
      <c r="BV1413" s="7"/>
      <c r="BW1413" s="7"/>
      <c r="BX1413" s="7"/>
      <c r="BY1413" s="7"/>
      <c r="BZ1413" s="7"/>
      <c r="CA1413" s="7"/>
    </row>
    <row r="1414" spans="1:79" x14ac:dyDescent="0.3">
      <c r="A1414" s="1" t="s">
        <v>3412</v>
      </c>
      <c r="B1414" s="1"/>
      <c r="C1414" s="1" t="s">
        <v>1878</v>
      </c>
      <c r="D1414" s="1"/>
      <c r="E1414" s="1"/>
      <c r="F1414" s="1"/>
      <c r="G1414" s="1"/>
      <c r="H1414" s="1">
        <v>30890.68</v>
      </c>
      <c r="I1414" s="1">
        <v>-0.38</v>
      </c>
      <c r="J1414" s="12">
        <v>2228.9899999999998</v>
      </c>
      <c r="K1414" s="5">
        <v>1855.69</v>
      </c>
      <c r="L1414" s="5">
        <v>4428.62</v>
      </c>
      <c r="M1414" s="13">
        <f t="shared" si="62"/>
        <v>-3.7877163182687967E-3</v>
      </c>
      <c r="N1414" s="13">
        <f t="shared" si="63"/>
        <v>-1.0551501269553953E-2</v>
      </c>
      <c r="O1414" s="13">
        <f t="shared" si="63"/>
        <v>1.5165580069944617E-3</v>
      </c>
      <c r="P1414" s="13">
        <f t="shared" si="63"/>
        <v>-7.6121714071873958E-3</v>
      </c>
      <c r="Q1414" s="7"/>
      <c r="R1414" s="8"/>
      <c r="S1414" s="8"/>
      <c r="T1414" s="8"/>
      <c r="U1414" s="8"/>
      <c r="V1414" s="13"/>
      <c r="W1414" s="14"/>
      <c r="X1414" s="1"/>
      <c r="Y1414" s="1"/>
      <c r="Z1414" s="1"/>
      <c r="AA1414" s="1"/>
      <c r="AB1414" s="1"/>
      <c r="AC1414" s="1"/>
      <c r="AD1414" s="8"/>
      <c r="AE1414" s="8"/>
      <c r="AF1414" s="8"/>
      <c r="AG1414" s="8"/>
      <c r="AH1414" s="9"/>
      <c r="AI1414" s="8"/>
      <c r="AJ1414" s="13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7"/>
      <c r="BL1414" s="7"/>
      <c r="BM1414" s="7"/>
      <c r="BN1414" s="7"/>
      <c r="BO1414" s="7"/>
      <c r="BP1414" s="7"/>
      <c r="BQ1414" s="7"/>
      <c r="BR1414" s="7"/>
      <c r="BT1414" s="8"/>
      <c r="BV1414" s="7"/>
      <c r="BW1414" s="7"/>
      <c r="BX1414" s="7"/>
      <c r="BY1414" s="7"/>
      <c r="BZ1414" s="7"/>
      <c r="CA1414" s="7"/>
    </row>
    <row r="1415" spans="1:79" x14ac:dyDescent="0.3">
      <c r="A1415" s="1" t="s">
        <v>3413</v>
      </c>
      <c r="B1415" s="1"/>
      <c r="C1415" s="1" t="s">
        <v>1878</v>
      </c>
      <c r="D1415" s="1"/>
      <c r="E1415" s="1"/>
      <c r="F1415" s="1"/>
      <c r="G1415" s="1"/>
      <c r="H1415" s="1">
        <v>30562.59</v>
      </c>
      <c r="I1415" s="1">
        <v>-1.06</v>
      </c>
      <c r="J1415" s="12">
        <v>2198.5500000000002</v>
      </c>
      <c r="K1415" s="5">
        <v>1849.15</v>
      </c>
      <c r="L1415" s="5">
        <v>4432.6499999999996</v>
      </c>
      <c r="M1415" s="13">
        <f t="shared" si="62"/>
        <v>-1.0621002839691474E-2</v>
      </c>
      <c r="N1415" s="13">
        <f t="shared" si="63"/>
        <v>-1.3656409405156444E-2</v>
      </c>
      <c r="O1415" s="13">
        <f t="shared" si="63"/>
        <v>-3.5242955450532909E-3</v>
      </c>
      <c r="P1415" s="13">
        <f t="shared" si="63"/>
        <v>9.0999001946423519E-4</v>
      </c>
      <c r="Q1415" s="7"/>
      <c r="R1415" s="8"/>
      <c r="S1415" s="8"/>
      <c r="T1415" s="8"/>
      <c r="U1415" s="8"/>
      <c r="V1415" s="13"/>
      <c r="W1415" s="14"/>
      <c r="X1415" s="1"/>
      <c r="Y1415" s="1"/>
      <c r="Z1415" s="1"/>
      <c r="AA1415" s="1"/>
      <c r="AB1415" s="1"/>
      <c r="AC1415" s="1"/>
      <c r="AD1415" s="8"/>
      <c r="AE1415" s="8"/>
      <c r="AF1415" s="8"/>
      <c r="AG1415" s="8"/>
      <c r="AH1415" s="9"/>
      <c r="AI1415" s="8"/>
      <c r="AJ1415" s="13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7"/>
      <c r="BL1415" s="7"/>
      <c r="BM1415" s="7"/>
      <c r="BN1415" s="7"/>
      <c r="BO1415" s="7"/>
      <c r="BP1415" s="7"/>
      <c r="BQ1415" s="7"/>
      <c r="BR1415" s="7"/>
      <c r="BT1415" s="8"/>
      <c r="BV1415" s="7"/>
      <c r="BW1415" s="7"/>
      <c r="BX1415" s="7"/>
      <c r="BY1415" s="7"/>
      <c r="BZ1415" s="7"/>
      <c r="CA1415" s="7"/>
    </row>
    <row r="1416" spans="1:79" x14ac:dyDescent="0.3">
      <c r="A1416" s="1" t="s">
        <v>3414</v>
      </c>
      <c r="B1416" s="1"/>
      <c r="C1416" s="1" t="s">
        <v>1878</v>
      </c>
      <c r="D1416" s="1"/>
      <c r="E1416" s="1"/>
      <c r="F1416" s="1"/>
      <c r="G1416" s="1"/>
      <c r="H1416" s="1">
        <v>30548.51</v>
      </c>
      <c r="I1416" s="1">
        <v>-0.05</v>
      </c>
      <c r="J1416" s="12">
        <v>2198.0500000000002</v>
      </c>
      <c r="K1416" s="5">
        <v>1848.55</v>
      </c>
      <c r="L1416" s="5">
        <v>4455.93</v>
      </c>
      <c r="M1416" s="13">
        <f t="shared" si="62"/>
        <v>-4.6069393987879792E-4</v>
      </c>
      <c r="N1416" s="13">
        <f t="shared" si="63"/>
        <v>-2.274226194537432E-4</v>
      </c>
      <c r="O1416" s="13">
        <f t="shared" si="63"/>
        <v>-3.244734067004984E-4</v>
      </c>
      <c r="P1416" s="13">
        <f t="shared" si="63"/>
        <v>5.2519373286861182E-3</v>
      </c>
      <c r="Q1416" s="7"/>
      <c r="R1416" s="8"/>
      <c r="S1416" s="8"/>
      <c r="T1416" s="8"/>
      <c r="U1416" s="8"/>
      <c r="V1416" s="13"/>
      <c r="W1416" s="14"/>
      <c r="X1416" s="1"/>
      <c r="Y1416" s="1"/>
      <c r="Z1416" s="1"/>
      <c r="AA1416" s="1"/>
      <c r="AB1416" s="1"/>
      <c r="AC1416" s="1"/>
      <c r="AD1416" s="8"/>
      <c r="AE1416" s="8"/>
      <c r="AF1416" s="8"/>
      <c r="AG1416" s="8"/>
      <c r="AH1416" s="9"/>
      <c r="AI1416" s="8"/>
      <c r="AJ1416" s="13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7"/>
      <c r="BL1416" s="7"/>
      <c r="BM1416" s="7"/>
      <c r="BN1416" s="7"/>
      <c r="BO1416" s="7"/>
      <c r="BP1416" s="7"/>
      <c r="BQ1416" s="7"/>
      <c r="BR1416" s="7"/>
      <c r="BT1416" s="8"/>
      <c r="BV1416" s="7"/>
      <c r="BW1416" s="7"/>
      <c r="BX1416" s="7"/>
      <c r="BY1416" s="7"/>
      <c r="BZ1416" s="7"/>
      <c r="CA1416" s="7"/>
    </row>
    <row r="1417" spans="1:79" x14ac:dyDescent="0.3">
      <c r="A1417" s="1" t="s">
        <v>3415</v>
      </c>
      <c r="B1417" s="1"/>
      <c r="C1417" s="1" t="s">
        <v>1878</v>
      </c>
      <c r="D1417" s="1"/>
      <c r="E1417" s="1"/>
      <c r="F1417" s="1"/>
      <c r="G1417" s="1"/>
      <c r="H1417" s="1">
        <v>30698.11</v>
      </c>
      <c r="I1417" s="1">
        <v>0.49</v>
      </c>
      <c r="J1417" s="12">
        <v>2210.7800000000002</v>
      </c>
      <c r="K1417" s="5">
        <v>1850.26</v>
      </c>
      <c r="L1417" s="5">
        <v>4463.8900000000003</v>
      </c>
      <c r="M1417" s="13">
        <f t="shared" si="62"/>
        <v>4.8971291889523538E-3</v>
      </c>
      <c r="N1417" s="13">
        <f t="shared" si="63"/>
        <v>5.7914970087122875E-3</v>
      </c>
      <c r="O1417" s="13">
        <f t="shared" si="63"/>
        <v>9.2504936301418539E-4</v>
      </c>
      <c r="P1417" s="13">
        <f t="shared" si="63"/>
        <v>1.7863835383411519E-3</v>
      </c>
      <c r="Q1417" s="7"/>
      <c r="R1417" s="8"/>
      <c r="S1417" s="8"/>
      <c r="T1417" s="8"/>
      <c r="U1417" s="8"/>
      <c r="V1417" s="13"/>
      <c r="W1417" s="14"/>
      <c r="X1417" s="1"/>
      <c r="Y1417" s="1"/>
      <c r="Z1417" s="1"/>
      <c r="AA1417" s="1"/>
      <c r="AB1417" s="1"/>
      <c r="AC1417" s="1"/>
      <c r="AD1417" s="8"/>
      <c r="AE1417" s="8"/>
      <c r="AF1417" s="8"/>
      <c r="AG1417" s="8"/>
      <c r="AH1417" s="9"/>
      <c r="AI1417" s="8"/>
      <c r="AJ1417" s="13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7"/>
      <c r="BL1417" s="7"/>
      <c r="BM1417" s="7"/>
      <c r="BN1417" s="7"/>
      <c r="BO1417" s="7"/>
      <c r="BP1417" s="7"/>
      <c r="BQ1417" s="7"/>
      <c r="BR1417" s="7"/>
      <c r="BT1417" s="8"/>
      <c r="BV1417" s="7"/>
      <c r="BW1417" s="7"/>
      <c r="BX1417" s="7"/>
      <c r="BY1417" s="7"/>
      <c r="BZ1417" s="7"/>
      <c r="CA1417" s="7"/>
    </row>
    <row r="1418" spans="1:79" x14ac:dyDescent="0.3">
      <c r="A1418" s="1" t="s">
        <v>3416</v>
      </c>
      <c r="B1418" s="1"/>
      <c r="C1418" s="1" t="s">
        <v>1878</v>
      </c>
      <c r="D1418" s="1"/>
      <c r="E1418" s="1"/>
      <c r="F1418" s="1"/>
      <c r="G1418" s="1"/>
      <c r="H1418" s="1">
        <v>30707.94</v>
      </c>
      <c r="I1418" s="1">
        <v>0.03</v>
      </c>
      <c r="J1418" s="12">
        <v>2212.11</v>
      </c>
      <c r="K1418" s="5">
        <v>1850.47</v>
      </c>
      <c r="L1418" s="5">
        <v>4470.8</v>
      </c>
      <c r="M1418" s="13">
        <f t="shared" si="62"/>
        <v>3.2021515331059902E-4</v>
      </c>
      <c r="N1418" s="13">
        <f t="shared" si="63"/>
        <v>6.0159762617706392E-4</v>
      </c>
      <c r="O1418" s="13">
        <f t="shared" si="63"/>
        <v>1.1349756250478293E-4</v>
      </c>
      <c r="P1418" s="13">
        <f t="shared" si="63"/>
        <v>1.5479772127000579E-3</v>
      </c>
      <c r="Q1418" s="7"/>
      <c r="R1418" s="8"/>
      <c r="S1418" s="8"/>
      <c r="T1418" s="8"/>
      <c r="U1418" s="8"/>
      <c r="V1418" s="13"/>
      <c r="W1418" s="14"/>
      <c r="X1418" s="1"/>
      <c r="Y1418" s="1"/>
      <c r="Z1418" s="1"/>
      <c r="AA1418" s="1"/>
      <c r="AB1418" s="1"/>
      <c r="AC1418" s="1"/>
      <c r="AD1418" s="8"/>
      <c r="AE1418" s="8"/>
      <c r="AF1418" s="8"/>
      <c r="AG1418" s="8"/>
      <c r="AH1418" s="9"/>
      <c r="AI1418" s="8"/>
      <c r="AJ1418" s="13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7"/>
      <c r="BL1418" s="7"/>
      <c r="BM1418" s="7"/>
      <c r="BN1418" s="7"/>
      <c r="BO1418" s="7"/>
      <c r="BP1418" s="7"/>
      <c r="BQ1418" s="7"/>
      <c r="BR1418" s="7"/>
      <c r="BT1418" s="8"/>
      <c r="BV1418" s="7"/>
      <c r="BW1418" s="7"/>
      <c r="BX1418" s="7"/>
      <c r="BY1418" s="7"/>
      <c r="BZ1418" s="7"/>
      <c r="CA1418" s="7"/>
    </row>
    <row r="1419" spans="1:79" x14ac:dyDescent="0.3">
      <c r="A1419" s="1" t="s">
        <v>3417</v>
      </c>
      <c r="B1419" s="1"/>
      <c r="C1419" s="1" t="s">
        <v>1878</v>
      </c>
      <c r="D1419" s="1"/>
      <c r="E1419" s="1"/>
      <c r="F1419" s="1"/>
      <c r="G1419" s="1"/>
      <c r="H1419" s="1">
        <v>30697.39</v>
      </c>
      <c r="I1419" s="1">
        <v>-0.03</v>
      </c>
      <c r="J1419" s="12">
        <v>2210.69</v>
      </c>
      <c r="K1419" s="5">
        <v>1847.28</v>
      </c>
      <c r="L1419" s="5">
        <v>4466.72</v>
      </c>
      <c r="M1419" s="13">
        <f t="shared" si="62"/>
        <v>-3.435593530533021E-4</v>
      </c>
      <c r="N1419" s="13">
        <f t="shared" si="63"/>
        <v>-6.4192106179172814E-4</v>
      </c>
      <c r="O1419" s="13">
        <f t="shared" si="63"/>
        <v>-1.7238863640048896E-3</v>
      </c>
      <c r="P1419" s="13">
        <f t="shared" si="63"/>
        <v>-9.1258835107810299E-4</v>
      </c>
      <c r="Q1419" s="7"/>
      <c r="R1419" s="8"/>
      <c r="S1419" s="8"/>
      <c r="T1419" s="8"/>
      <c r="U1419" s="8"/>
      <c r="V1419" s="13"/>
      <c r="W1419" s="14"/>
      <c r="X1419" s="1"/>
      <c r="Y1419" s="1"/>
      <c r="Z1419" s="1"/>
      <c r="AA1419" s="1"/>
      <c r="AB1419" s="1"/>
      <c r="AC1419" s="1"/>
      <c r="AD1419" s="8"/>
      <c r="AE1419" s="8"/>
      <c r="AF1419" s="8"/>
      <c r="AG1419" s="8"/>
      <c r="AH1419" s="9"/>
      <c r="AI1419" s="8"/>
      <c r="AJ1419" s="13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7"/>
      <c r="BL1419" s="7"/>
      <c r="BM1419" s="7"/>
      <c r="BN1419" s="7"/>
      <c r="BO1419" s="7"/>
      <c r="BP1419" s="7"/>
      <c r="BQ1419" s="7"/>
      <c r="BR1419" s="7"/>
      <c r="BT1419" s="8"/>
      <c r="BV1419" s="7"/>
      <c r="BW1419" s="7"/>
      <c r="BX1419" s="7"/>
      <c r="BY1419" s="7"/>
      <c r="BZ1419" s="7"/>
      <c r="CA1419" s="7"/>
    </row>
    <row r="1420" spans="1:79" x14ac:dyDescent="0.3">
      <c r="A1420" s="1" t="s">
        <v>3418</v>
      </c>
      <c r="B1420" s="1"/>
      <c r="C1420" s="1" t="s">
        <v>1878</v>
      </c>
      <c r="D1420" s="1"/>
      <c r="E1420" s="1"/>
      <c r="F1420" s="1"/>
      <c r="G1420" s="1"/>
      <c r="H1420" s="1">
        <v>30614.97</v>
      </c>
      <c r="I1420" s="1">
        <v>-0.27</v>
      </c>
      <c r="J1420" s="12">
        <v>2205.29</v>
      </c>
      <c r="K1420" s="5">
        <v>1841.81</v>
      </c>
      <c r="L1420" s="5">
        <v>4456.55</v>
      </c>
      <c r="M1420" s="13">
        <f t="shared" si="62"/>
        <v>-2.6849188155735337E-3</v>
      </c>
      <c r="N1420" s="13">
        <f t="shared" si="63"/>
        <v>-2.4426762684953696E-3</v>
      </c>
      <c r="O1420" s="13">
        <f t="shared" si="63"/>
        <v>-2.9611103893292245E-3</v>
      </c>
      <c r="P1420" s="13">
        <f t="shared" si="63"/>
        <v>-2.2768384855106349E-3</v>
      </c>
      <c r="Q1420" s="7"/>
      <c r="R1420" s="8"/>
      <c r="S1420" s="8"/>
      <c r="T1420" s="8"/>
      <c r="U1420" s="8"/>
      <c r="V1420" s="13"/>
      <c r="W1420" s="14"/>
      <c r="X1420" s="1"/>
      <c r="Y1420" s="1"/>
      <c r="Z1420" s="1"/>
      <c r="AA1420" s="1"/>
      <c r="AB1420" s="1"/>
      <c r="AC1420" s="1"/>
      <c r="AD1420" s="8"/>
      <c r="AE1420" s="8"/>
      <c r="AF1420" s="8"/>
      <c r="AG1420" s="8"/>
      <c r="AH1420" s="9"/>
      <c r="AI1420" s="8"/>
      <c r="AJ1420" s="13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7"/>
      <c r="BL1420" s="7"/>
      <c r="BM1420" s="7"/>
      <c r="BN1420" s="7"/>
      <c r="BO1420" s="7"/>
      <c r="BP1420" s="7"/>
      <c r="BQ1420" s="7"/>
      <c r="BR1420" s="7"/>
      <c r="BT1420" s="8"/>
      <c r="BV1420" s="7"/>
      <c r="BW1420" s="7"/>
      <c r="BX1420" s="7"/>
      <c r="BY1420" s="7"/>
      <c r="BZ1420" s="7"/>
      <c r="CA1420" s="7"/>
    </row>
    <row r="1421" spans="1:79" x14ac:dyDescent="0.3">
      <c r="A1421" s="1" t="s">
        <v>3419</v>
      </c>
      <c r="B1421" s="1"/>
      <c r="C1421" s="1" t="s">
        <v>1878</v>
      </c>
      <c r="D1421" s="1"/>
      <c r="E1421" s="1"/>
      <c r="F1421" s="1"/>
      <c r="G1421" s="1"/>
      <c r="H1421" s="1">
        <v>30917.73</v>
      </c>
      <c r="I1421" s="1">
        <v>0.99</v>
      </c>
      <c r="J1421" s="12">
        <v>2230.46</v>
      </c>
      <c r="K1421" s="5">
        <v>1851.73</v>
      </c>
      <c r="L1421" s="5">
        <v>4482.05</v>
      </c>
      <c r="M1421" s="13">
        <f t="shared" si="62"/>
        <v>9.8892796563250229E-3</v>
      </c>
      <c r="N1421" s="13">
        <f t="shared" si="63"/>
        <v>1.1413464895773329E-2</v>
      </c>
      <c r="O1421" s="13">
        <f t="shared" si="63"/>
        <v>5.3860061569868112E-3</v>
      </c>
      <c r="P1421" s="13">
        <f t="shared" si="63"/>
        <v>5.7219149341980469E-3</v>
      </c>
      <c r="Q1421" s="7"/>
      <c r="R1421" s="8"/>
      <c r="S1421" s="8"/>
      <c r="T1421" s="8"/>
      <c r="U1421" s="8"/>
      <c r="V1421" s="13"/>
      <c r="W1421" s="14"/>
      <c r="X1421" s="1"/>
      <c r="Y1421" s="1"/>
      <c r="Z1421" s="1"/>
      <c r="AA1421" s="1"/>
      <c r="AB1421" s="1"/>
      <c r="AC1421" s="1"/>
      <c r="AD1421" s="8"/>
      <c r="AE1421" s="8"/>
      <c r="AF1421" s="8"/>
      <c r="AG1421" s="8"/>
      <c r="AH1421" s="9"/>
      <c r="AI1421" s="8"/>
      <c r="AJ1421" s="13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7"/>
      <c r="BL1421" s="7"/>
      <c r="BM1421" s="7"/>
      <c r="BN1421" s="7"/>
      <c r="BO1421" s="7"/>
      <c r="BP1421" s="7"/>
      <c r="BQ1421" s="7"/>
      <c r="BR1421" s="7"/>
      <c r="BT1421" s="8"/>
      <c r="BV1421" s="7"/>
      <c r="BW1421" s="7"/>
      <c r="BX1421" s="7"/>
      <c r="BY1421" s="7"/>
      <c r="BZ1421" s="7"/>
      <c r="CA1421" s="7"/>
    </row>
    <row r="1422" spans="1:79" x14ac:dyDescent="0.3">
      <c r="A1422" s="1" t="s">
        <v>3420</v>
      </c>
      <c r="B1422" s="1"/>
      <c r="C1422" s="1" t="s">
        <v>1878</v>
      </c>
      <c r="D1422" s="1"/>
      <c r="E1422" s="1"/>
      <c r="F1422" s="1"/>
      <c r="G1422" s="1"/>
      <c r="H1422" s="1">
        <v>31090.63</v>
      </c>
      <c r="I1422" s="1">
        <v>0.56000000000000005</v>
      </c>
      <c r="J1422" s="12">
        <v>2245.3000000000002</v>
      </c>
      <c r="K1422" s="5">
        <v>1853.99</v>
      </c>
      <c r="L1422" s="5">
        <v>4473.82</v>
      </c>
      <c r="M1422" s="13">
        <f t="shared" si="62"/>
        <v>5.5922604926041952E-3</v>
      </c>
      <c r="N1422" s="13">
        <f t="shared" si="63"/>
        <v>6.6533360831397825E-3</v>
      </c>
      <c r="O1422" s="13">
        <f t="shared" si="63"/>
        <v>1.2204803076041326E-3</v>
      </c>
      <c r="P1422" s="13">
        <f t="shared" si="63"/>
        <v>-1.8362133398780456E-3</v>
      </c>
      <c r="Q1422" s="7"/>
      <c r="R1422" s="8"/>
      <c r="S1422" s="8"/>
      <c r="T1422" s="8"/>
      <c r="U1422" s="8"/>
      <c r="V1422" s="13"/>
      <c r="W1422" s="14"/>
      <c r="X1422" s="1"/>
      <c r="Y1422" s="1"/>
      <c r="Z1422" s="1"/>
      <c r="AA1422" s="1"/>
      <c r="AB1422" s="1"/>
      <c r="AC1422" s="1"/>
      <c r="AD1422" s="8"/>
      <c r="AE1422" s="8"/>
      <c r="AF1422" s="8"/>
      <c r="AG1422" s="8"/>
      <c r="AH1422" s="9"/>
      <c r="AI1422" s="8"/>
      <c r="AJ1422" s="13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7"/>
      <c r="BL1422" s="7"/>
      <c r="BM1422" s="7"/>
      <c r="BN1422" s="7"/>
      <c r="BO1422" s="7"/>
      <c r="BP1422" s="7"/>
      <c r="BQ1422" s="7"/>
      <c r="BR1422" s="7"/>
      <c r="BT1422" s="8"/>
      <c r="BV1422" s="7"/>
      <c r="BW1422" s="7"/>
      <c r="BX1422" s="7"/>
      <c r="BY1422" s="7"/>
      <c r="BZ1422" s="7"/>
      <c r="CA1422" s="7"/>
    </row>
    <row r="1423" spans="1:79" x14ac:dyDescent="0.3">
      <c r="A1423" s="1" t="s">
        <v>3421</v>
      </c>
      <c r="B1423" s="1"/>
      <c r="C1423" s="1" t="s">
        <v>1878</v>
      </c>
      <c r="D1423" s="1"/>
      <c r="E1423" s="1"/>
      <c r="F1423" s="1"/>
      <c r="G1423" s="1"/>
      <c r="H1423" s="1">
        <v>31362.39</v>
      </c>
      <c r="I1423" s="1">
        <v>0.87</v>
      </c>
      <c r="J1423" s="12">
        <v>2268.87</v>
      </c>
      <c r="K1423" s="5">
        <v>1865.52</v>
      </c>
      <c r="L1423" s="5">
        <v>4473.68</v>
      </c>
      <c r="M1423" s="13">
        <f t="shared" si="62"/>
        <v>8.7408971770595034E-3</v>
      </c>
      <c r="N1423" s="13">
        <f t="shared" si="63"/>
        <v>1.049748363247649E-2</v>
      </c>
      <c r="O1423" s="13">
        <f t="shared" si="63"/>
        <v>6.2190195200622078E-3</v>
      </c>
      <c r="P1423" s="13">
        <f t="shared" si="63"/>
        <v>-3.1293167807255884E-5</v>
      </c>
      <c r="Q1423" s="7"/>
      <c r="R1423" s="8"/>
      <c r="S1423" s="8"/>
      <c r="T1423" s="8"/>
      <c r="U1423" s="8"/>
      <c r="V1423" s="13"/>
      <c r="W1423" s="14"/>
      <c r="X1423" s="1"/>
      <c r="Y1423" s="1"/>
      <c r="Z1423" s="1"/>
      <c r="AA1423" s="1"/>
      <c r="AB1423" s="1"/>
      <c r="AC1423" s="1"/>
      <c r="AD1423" s="8"/>
      <c r="AE1423" s="8"/>
      <c r="AF1423" s="8"/>
      <c r="AG1423" s="8"/>
      <c r="AH1423" s="9"/>
      <c r="AI1423" s="8"/>
      <c r="AJ1423" s="13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7"/>
      <c r="BL1423" s="7"/>
      <c r="BM1423" s="7"/>
      <c r="BN1423" s="7"/>
      <c r="BO1423" s="7"/>
      <c r="BP1423" s="7"/>
      <c r="BQ1423" s="7"/>
      <c r="BR1423" s="7"/>
      <c r="BT1423" s="8"/>
      <c r="BV1423" s="7"/>
      <c r="BW1423" s="7"/>
      <c r="BX1423" s="7"/>
      <c r="BY1423" s="7"/>
      <c r="BZ1423" s="7"/>
      <c r="CA1423" s="7"/>
    </row>
    <row r="1424" spans="1:79" x14ac:dyDescent="0.3">
      <c r="A1424" s="1" t="s">
        <v>3422</v>
      </c>
      <c r="B1424" s="1"/>
      <c r="C1424" s="1" t="s">
        <v>1878</v>
      </c>
      <c r="D1424" s="1"/>
      <c r="E1424" s="1"/>
      <c r="F1424" s="1"/>
      <c r="G1424" s="1"/>
      <c r="H1424" s="1">
        <v>31364.29</v>
      </c>
      <c r="I1424" s="1">
        <v>0.01</v>
      </c>
      <c r="J1424" s="12">
        <v>2271.85</v>
      </c>
      <c r="K1424" s="5">
        <v>1862.8</v>
      </c>
      <c r="L1424" s="5">
        <v>4457.1000000000004</v>
      </c>
      <c r="M1424" s="13">
        <f t="shared" si="62"/>
        <v>6.0582117625607168E-5</v>
      </c>
      <c r="N1424" s="13">
        <f t="shared" si="63"/>
        <v>1.3134291519567576E-3</v>
      </c>
      <c r="O1424" s="13">
        <f t="shared" si="63"/>
        <v>-1.4580385093700965E-3</v>
      </c>
      <c r="P1424" s="13">
        <f t="shared" si="63"/>
        <v>-3.7061211351727685E-3</v>
      </c>
      <c r="Q1424" s="7"/>
      <c r="R1424" s="8"/>
      <c r="S1424" s="8"/>
      <c r="T1424" s="8"/>
      <c r="U1424" s="8"/>
      <c r="V1424" s="13"/>
      <c r="W1424" s="14"/>
      <c r="X1424" s="1"/>
      <c r="Y1424" s="1"/>
      <c r="Z1424" s="1"/>
      <c r="AA1424" s="1"/>
      <c r="AB1424" s="1"/>
      <c r="AC1424" s="1"/>
      <c r="AD1424" s="8"/>
      <c r="AE1424" s="8"/>
      <c r="AF1424" s="8"/>
      <c r="AG1424" s="8"/>
      <c r="AH1424" s="9"/>
      <c r="AI1424" s="8"/>
      <c r="AJ1424" s="13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7"/>
      <c r="BL1424" s="7"/>
      <c r="BM1424" s="7"/>
      <c r="BN1424" s="7"/>
      <c r="BO1424" s="7"/>
      <c r="BP1424" s="7"/>
      <c r="BQ1424" s="7"/>
      <c r="BR1424" s="7"/>
      <c r="BT1424" s="8"/>
      <c r="BV1424" s="7"/>
      <c r="BW1424" s="7"/>
      <c r="BX1424" s="7"/>
      <c r="BY1424" s="7"/>
      <c r="BZ1424" s="7"/>
      <c r="CA1424" s="7"/>
    </row>
    <row r="1425" spans="1:79" x14ac:dyDescent="0.3">
      <c r="A1425" s="1" t="s">
        <v>3423</v>
      </c>
      <c r="B1425" s="1"/>
      <c r="C1425" s="1" t="s">
        <v>1878</v>
      </c>
      <c r="D1425" s="1"/>
      <c r="E1425" s="1"/>
      <c r="F1425" s="1"/>
      <c r="G1425" s="1"/>
      <c r="H1425" s="1">
        <v>31884.02</v>
      </c>
      <c r="I1425" s="1">
        <v>1.66</v>
      </c>
      <c r="J1425" s="12">
        <v>2321.2800000000002</v>
      </c>
      <c r="K1425" s="5">
        <v>1862.84</v>
      </c>
      <c r="L1425" s="5">
        <v>4468.84</v>
      </c>
      <c r="M1425" s="13">
        <f t="shared" si="62"/>
        <v>1.6570756105111828E-2</v>
      </c>
      <c r="N1425" s="13">
        <f t="shared" si="63"/>
        <v>2.1757598432995184E-2</v>
      </c>
      <c r="O1425" s="13">
        <f t="shared" si="63"/>
        <v>2.1473051320608505E-5</v>
      </c>
      <c r="P1425" s="13">
        <f t="shared" si="63"/>
        <v>2.6339996858943948E-3</v>
      </c>
      <c r="Q1425" s="7"/>
      <c r="R1425" s="8"/>
      <c r="S1425" s="8"/>
      <c r="T1425" s="8"/>
      <c r="U1425" s="8"/>
      <c r="V1425" s="13"/>
      <c r="W1425" s="14"/>
      <c r="X1425" s="1"/>
      <c r="Y1425" s="1"/>
      <c r="Z1425" s="1"/>
      <c r="AA1425" s="1"/>
      <c r="AB1425" s="1"/>
      <c r="AC1425" s="1"/>
      <c r="AD1425" s="8"/>
      <c r="AE1425" s="8"/>
      <c r="AF1425" s="8"/>
      <c r="AG1425" s="8"/>
      <c r="AH1425" s="9"/>
      <c r="AI1425" s="8"/>
      <c r="AJ1425" s="13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7"/>
      <c r="BL1425" s="7"/>
      <c r="BM1425" s="7"/>
      <c r="BN1425" s="7"/>
      <c r="BO1425" s="7"/>
      <c r="BP1425" s="7"/>
      <c r="BQ1425" s="7"/>
      <c r="BR1425" s="7"/>
      <c r="BT1425" s="8"/>
      <c r="BV1425" s="7"/>
      <c r="BW1425" s="7"/>
      <c r="BX1425" s="7"/>
      <c r="BY1425" s="7"/>
      <c r="BZ1425" s="7"/>
      <c r="CA1425" s="7"/>
    </row>
    <row r="1426" spans="1:79" x14ac:dyDescent="0.3">
      <c r="A1426" s="1" t="s">
        <v>3424</v>
      </c>
      <c r="B1426" s="1"/>
      <c r="C1426" s="1" t="s">
        <v>1878</v>
      </c>
      <c r="D1426" s="1"/>
      <c r="E1426" s="1"/>
      <c r="F1426" s="1"/>
      <c r="G1426" s="1"/>
      <c r="H1426" s="1">
        <v>31959.33</v>
      </c>
      <c r="I1426" s="1">
        <v>0.24</v>
      </c>
      <c r="J1426" s="12">
        <v>2328.0100000000002</v>
      </c>
      <c r="K1426" s="5">
        <v>1858.05</v>
      </c>
      <c r="L1426" s="5">
        <v>4414.72</v>
      </c>
      <c r="M1426" s="13">
        <f t="shared" si="62"/>
        <v>2.361998267470744E-3</v>
      </c>
      <c r="N1426" s="13">
        <f t="shared" si="63"/>
        <v>2.8992624758754637E-3</v>
      </c>
      <c r="O1426" s="13">
        <f t="shared" si="63"/>
        <v>-2.5713426810676232E-3</v>
      </c>
      <c r="P1426" s="13">
        <f t="shared" si="63"/>
        <v>-1.2110525326482935E-2</v>
      </c>
      <c r="Q1426" s="7"/>
      <c r="R1426" s="8"/>
      <c r="S1426" s="8"/>
      <c r="T1426" s="8"/>
      <c r="U1426" s="8"/>
      <c r="V1426" s="13"/>
      <c r="W1426" s="14"/>
      <c r="X1426" s="1"/>
      <c r="Y1426" s="1"/>
      <c r="Z1426" s="1"/>
      <c r="AA1426" s="1"/>
      <c r="AB1426" s="1"/>
      <c r="AC1426" s="1"/>
      <c r="AD1426" s="8"/>
      <c r="AE1426" s="8"/>
      <c r="AF1426" s="8"/>
      <c r="AG1426" s="8"/>
      <c r="AH1426" s="9"/>
      <c r="AI1426" s="8"/>
      <c r="AJ1426" s="13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7"/>
      <c r="BL1426" s="7"/>
      <c r="BM1426" s="7"/>
      <c r="BN1426" s="7"/>
      <c r="BO1426" s="7"/>
      <c r="BP1426" s="7"/>
      <c r="BQ1426" s="7"/>
      <c r="BR1426" s="7"/>
      <c r="BT1426" s="8"/>
      <c r="BV1426" s="7"/>
      <c r="BW1426" s="7"/>
      <c r="BX1426" s="7"/>
      <c r="BY1426" s="7"/>
      <c r="BZ1426" s="7"/>
      <c r="CA1426" s="7"/>
    </row>
    <row r="1427" spans="1:79" x14ac:dyDescent="0.3">
      <c r="A1427" s="1" t="s">
        <v>3425</v>
      </c>
      <c r="B1427" s="1"/>
      <c r="C1427" s="1" t="s">
        <v>1878</v>
      </c>
      <c r="D1427" s="1"/>
      <c r="E1427" s="1"/>
      <c r="F1427" s="1"/>
      <c r="G1427" s="1"/>
      <c r="H1427" s="1">
        <v>31706.86</v>
      </c>
      <c r="I1427" s="1">
        <v>-0.79</v>
      </c>
      <c r="J1427" s="12">
        <v>2307.38</v>
      </c>
      <c r="K1427" s="5">
        <v>1858.22</v>
      </c>
      <c r="L1427" s="5">
        <v>4389</v>
      </c>
      <c r="M1427" s="13">
        <f t="shared" si="62"/>
        <v>-7.899727559995795E-3</v>
      </c>
      <c r="N1427" s="13">
        <f t="shared" si="63"/>
        <v>-8.8616457833085027E-3</v>
      </c>
      <c r="O1427" s="13">
        <f t="shared" si="63"/>
        <v>9.1493770350670189E-5</v>
      </c>
      <c r="P1427" s="13">
        <f t="shared" si="63"/>
        <v>-5.8259640475500918E-3</v>
      </c>
      <c r="Q1427" s="7"/>
      <c r="R1427" s="8"/>
      <c r="S1427" s="8"/>
      <c r="T1427" s="8"/>
      <c r="U1427" s="8"/>
      <c r="V1427" s="13"/>
      <c r="W1427" s="14"/>
      <c r="X1427" s="1"/>
      <c r="Y1427" s="1"/>
      <c r="Z1427" s="1"/>
      <c r="AA1427" s="1"/>
      <c r="AB1427" s="1"/>
      <c r="AC1427" s="1"/>
      <c r="AD1427" s="8"/>
      <c r="AE1427" s="8"/>
      <c r="AF1427" s="8"/>
      <c r="AG1427" s="8"/>
      <c r="AH1427" s="9"/>
      <c r="AI1427" s="8"/>
      <c r="AJ1427" s="13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7"/>
      <c r="BL1427" s="7"/>
      <c r="BM1427" s="7"/>
      <c r="BN1427" s="7"/>
      <c r="BO1427" s="7"/>
      <c r="BP1427" s="7"/>
      <c r="BQ1427" s="7"/>
      <c r="BR1427" s="7"/>
      <c r="BT1427" s="8"/>
      <c r="BV1427" s="7"/>
      <c r="BW1427" s="7"/>
      <c r="BX1427" s="7"/>
      <c r="BY1427" s="7"/>
      <c r="BZ1427" s="7"/>
      <c r="CA1427" s="7"/>
    </row>
    <row r="1428" spans="1:79" x14ac:dyDescent="0.3">
      <c r="A1428" s="1" t="s">
        <v>3426</v>
      </c>
      <c r="B1428" s="1"/>
      <c r="C1428" s="1" t="s">
        <v>1878</v>
      </c>
      <c r="D1428" s="1"/>
      <c r="E1428" s="1"/>
      <c r="F1428" s="1"/>
      <c r="G1428" s="1"/>
      <c r="H1428" s="1">
        <v>31867.64</v>
      </c>
      <c r="I1428" s="1">
        <v>0.51</v>
      </c>
      <c r="J1428" s="12">
        <v>2324.8200000000002</v>
      </c>
      <c r="K1428" s="5">
        <v>1855.05</v>
      </c>
      <c r="L1428" s="5">
        <v>4402.05</v>
      </c>
      <c r="M1428" s="13">
        <f t="shared" si="62"/>
        <v>5.070826944074458E-3</v>
      </c>
      <c r="N1428" s="13">
        <f t="shared" si="63"/>
        <v>7.5583562308765284E-3</v>
      </c>
      <c r="O1428" s="13">
        <f t="shared" si="63"/>
        <v>-1.7059336354146026E-3</v>
      </c>
      <c r="P1428" s="13">
        <f t="shared" si="63"/>
        <v>2.9733424470266279E-3</v>
      </c>
      <c r="Q1428" s="7"/>
      <c r="R1428" s="8"/>
      <c r="S1428" s="8"/>
      <c r="T1428" s="8"/>
      <c r="U1428" s="8"/>
      <c r="V1428" s="13"/>
      <c r="W1428" s="14"/>
      <c r="X1428" s="1"/>
      <c r="Y1428" s="1"/>
      <c r="Z1428" s="1"/>
      <c r="AA1428" s="1"/>
      <c r="AB1428" s="1"/>
      <c r="AC1428" s="1"/>
      <c r="AD1428" s="8"/>
      <c r="AE1428" s="8"/>
      <c r="AF1428" s="8"/>
      <c r="AG1428" s="8"/>
      <c r="AH1428" s="9"/>
      <c r="AI1428" s="8"/>
      <c r="AJ1428" s="13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7"/>
      <c r="BL1428" s="7"/>
      <c r="BM1428" s="7"/>
      <c r="BN1428" s="7"/>
      <c r="BO1428" s="7"/>
      <c r="BP1428" s="7"/>
      <c r="BQ1428" s="7"/>
      <c r="BR1428" s="7"/>
      <c r="BT1428" s="8"/>
      <c r="BV1428" s="7"/>
      <c r="BW1428" s="7"/>
      <c r="BX1428" s="7"/>
      <c r="BY1428" s="7"/>
      <c r="BZ1428" s="7"/>
      <c r="CA1428" s="7"/>
    </row>
    <row r="1429" spans="1:79" x14ac:dyDescent="0.3">
      <c r="A1429" s="1" t="s">
        <v>3427</v>
      </c>
      <c r="B1429" s="1"/>
      <c r="C1429" s="1" t="s">
        <v>1878</v>
      </c>
      <c r="D1429" s="1"/>
      <c r="E1429" s="1"/>
      <c r="F1429" s="1"/>
      <c r="G1429" s="1"/>
      <c r="H1429" s="1">
        <v>31893.73</v>
      </c>
      <c r="I1429" s="1">
        <v>0.08</v>
      </c>
      <c r="J1429" s="12">
        <v>2325.92</v>
      </c>
      <c r="K1429" s="5">
        <v>1856.63</v>
      </c>
      <c r="L1429" s="5">
        <v>4405.1499999999996</v>
      </c>
      <c r="M1429" s="13">
        <f t="shared" si="62"/>
        <v>8.1869884308982677E-4</v>
      </c>
      <c r="N1429" s="13">
        <f t="shared" si="63"/>
        <v>4.7315491091781681E-4</v>
      </c>
      <c r="O1429" s="13">
        <f t="shared" si="63"/>
        <v>8.5172906390673653E-4</v>
      </c>
      <c r="P1429" s="13">
        <f t="shared" si="63"/>
        <v>7.0421735327852453E-4</v>
      </c>
      <c r="Q1429" s="7"/>
      <c r="R1429" s="8"/>
      <c r="S1429" s="8"/>
      <c r="T1429" s="8"/>
      <c r="U1429" s="8"/>
      <c r="V1429" s="13"/>
      <c r="W1429" s="14"/>
      <c r="X1429" s="1"/>
      <c r="Y1429" s="1"/>
      <c r="Z1429" s="1"/>
      <c r="AA1429" s="1"/>
      <c r="AB1429" s="1"/>
      <c r="AC1429" s="1"/>
      <c r="AD1429" s="8"/>
      <c r="AE1429" s="8"/>
      <c r="AF1429" s="8"/>
      <c r="AG1429" s="8"/>
      <c r="AH1429" s="9"/>
      <c r="AI1429" s="8"/>
      <c r="AJ1429" s="13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7"/>
      <c r="BL1429" s="7"/>
      <c r="BM1429" s="7"/>
      <c r="BN1429" s="7"/>
      <c r="BO1429" s="7"/>
      <c r="BP1429" s="7"/>
      <c r="BQ1429" s="7"/>
      <c r="BR1429" s="7"/>
      <c r="BT1429" s="8"/>
      <c r="BV1429" s="7"/>
      <c r="BW1429" s="7"/>
      <c r="BX1429" s="7"/>
      <c r="BY1429" s="7"/>
      <c r="BZ1429" s="7"/>
      <c r="CA1429" s="7"/>
    </row>
    <row r="1430" spans="1:79" x14ac:dyDescent="0.3">
      <c r="A1430" s="1" t="s">
        <v>3428</v>
      </c>
      <c r="B1430" s="1"/>
      <c r="C1430" s="1" t="s">
        <v>1878</v>
      </c>
      <c r="D1430" s="1"/>
      <c r="E1430" s="1"/>
      <c r="F1430" s="1"/>
      <c r="G1430" s="1"/>
      <c r="H1430" s="1">
        <v>31734.5</v>
      </c>
      <c r="I1430" s="1">
        <v>-0.5</v>
      </c>
      <c r="J1430" s="12">
        <v>2311</v>
      </c>
      <c r="K1430" s="5">
        <v>1859.89</v>
      </c>
      <c r="L1430" s="5">
        <v>4405.53</v>
      </c>
      <c r="M1430" s="13">
        <f t="shared" si="62"/>
        <v>-4.9925173380472865E-3</v>
      </c>
      <c r="N1430" s="13">
        <f t="shared" si="63"/>
        <v>-6.4146660246268139E-3</v>
      </c>
      <c r="O1430" s="13">
        <f t="shared" si="63"/>
        <v>1.7558695055019946E-3</v>
      </c>
      <c r="P1430" s="13">
        <f t="shared" si="63"/>
        <v>8.6262669829695326E-5</v>
      </c>
      <c r="Q1430" s="7"/>
      <c r="R1430" s="8"/>
      <c r="S1430" s="8"/>
      <c r="T1430" s="8"/>
      <c r="U1430" s="8"/>
      <c r="V1430" s="13"/>
      <c r="W1430" s="14"/>
      <c r="X1430" s="1"/>
      <c r="Y1430" s="1"/>
      <c r="Z1430" s="1"/>
      <c r="AA1430" s="1"/>
      <c r="AB1430" s="1"/>
      <c r="AC1430" s="1"/>
      <c r="AD1430" s="8"/>
      <c r="AE1430" s="8"/>
      <c r="AF1430" s="8"/>
      <c r="AG1430" s="8"/>
      <c r="AH1430" s="9"/>
      <c r="AI1430" s="8"/>
      <c r="AJ1430" s="13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7"/>
      <c r="BL1430" s="7"/>
      <c r="BM1430" s="7"/>
      <c r="BN1430" s="7"/>
      <c r="BO1430" s="7"/>
      <c r="BP1430" s="7"/>
      <c r="BQ1430" s="7"/>
      <c r="BR1430" s="7"/>
      <c r="BT1430" s="8"/>
      <c r="BV1430" s="7"/>
      <c r="BW1430" s="7"/>
      <c r="BX1430" s="7"/>
      <c r="BY1430" s="7"/>
      <c r="BZ1430" s="7"/>
      <c r="CA1430" s="7"/>
    </row>
    <row r="1431" spans="1:79" x14ac:dyDescent="0.3">
      <c r="A1431" s="1" t="s">
        <v>3429</v>
      </c>
      <c r="B1431" s="1"/>
      <c r="C1431" s="1" t="s">
        <v>1878</v>
      </c>
      <c r="D1431" s="1"/>
      <c r="E1431" s="1"/>
      <c r="F1431" s="1"/>
      <c r="G1431" s="1"/>
      <c r="H1431" s="1">
        <v>32084.46</v>
      </c>
      <c r="I1431" s="1">
        <v>1.1000000000000001</v>
      </c>
      <c r="J1431" s="12">
        <v>2345.36</v>
      </c>
      <c r="K1431" s="5">
        <v>1861.01</v>
      </c>
      <c r="L1431" s="5">
        <v>4430.33</v>
      </c>
      <c r="M1431" s="13">
        <f t="shared" si="62"/>
        <v>1.1027745828672275E-2</v>
      </c>
      <c r="N1431" s="13">
        <f t="shared" si="63"/>
        <v>1.4868022501081768E-2</v>
      </c>
      <c r="O1431" s="13">
        <f t="shared" si="63"/>
        <v>6.0218615079388194E-4</v>
      </c>
      <c r="P1431" s="13">
        <f t="shared" si="63"/>
        <v>5.6292886440452161E-3</v>
      </c>
      <c r="Q1431" s="7"/>
      <c r="R1431" s="8"/>
      <c r="S1431" s="8"/>
      <c r="T1431" s="8"/>
      <c r="U1431" s="8"/>
      <c r="V1431" s="13"/>
      <c r="W1431" s="14"/>
      <c r="X1431" s="1"/>
      <c r="Y1431" s="1"/>
      <c r="Z1431" s="1"/>
      <c r="AA1431" s="1"/>
      <c r="AB1431" s="1"/>
      <c r="AC1431" s="1"/>
      <c r="AD1431" s="8"/>
      <c r="AE1431" s="8"/>
      <c r="AF1431" s="8"/>
      <c r="AG1431" s="8"/>
      <c r="AH1431" s="9"/>
      <c r="AI1431" s="8"/>
      <c r="AJ1431" s="13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7"/>
      <c r="BL1431" s="7"/>
      <c r="BM1431" s="7"/>
      <c r="BN1431" s="7"/>
      <c r="BO1431" s="7"/>
      <c r="BP1431" s="7"/>
      <c r="BQ1431" s="7"/>
      <c r="BR1431" s="7"/>
      <c r="BT1431" s="8"/>
      <c r="BV1431" s="7"/>
      <c r="BW1431" s="7"/>
      <c r="BX1431" s="7"/>
      <c r="BY1431" s="7"/>
      <c r="BZ1431" s="7"/>
      <c r="CA1431" s="7"/>
    </row>
    <row r="1432" spans="1:79" x14ac:dyDescent="0.3">
      <c r="A1432" s="1" t="s">
        <v>3430</v>
      </c>
      <c r="B1432" s="1"/>
      <c r="C1432" s="1" t="s">
        <v>1878</v>
      </c>
      <c r="D1432" s="1"/>
      <c r="E1432" s="1"/>
      <c r="F1432" s="1"/>
      <c r="G1432" s="1"/>
      <c r="H1432" s="1">
        <v>32426.52</v>
      </c>
      <c r="I1432" s="1">
        <v>1.07</v>
      </c>
      <c r="J1432" s="12">
        <v>2379.5500000000002</v>
      </c>
      <c r="K1432" s="5">
        <v>1870.45</v>
      </c>
      <c r="L1432" s="5">
        <v>4476.68</v>
      </c>
      <c r="M1432" s="13">
        <f t="shared" si="62"/>
        <v>1.0661236000231833E-2</v>
      </c>
      <c r="N1432" s="13">
        <f t="shared" si="63"/>
        <v>1.4577719411945411E-2</v>
      </c>
      <c r="O1432" s="13">
        <f t="shared" si="63"/>
        <v>5.0725143873489031E-3</v>
      </c>
      <c r="P1432" s="13">
        <f t="shared" si="63"/>
        <v>1.0461974615886493E-2</v>
      </c>
      <c r="Q1432" s="7"/>
      <c r="R1432" s="8"/>
      <c r="S1432" s="8"/>
      <c r="T1432" s="8"/>
      <c r="U1432" s="8"/>
      <c r="V1432" s="13"/>
      <c r="W1432" s="14"/>
      <c r="X1432" s="1"/>
      <c r="Y1432" s="1"/>
      <c r="Z1432" s="1"/>
      <c r="AA1432" s="1"/>
      <c r="AB1432" s="1"/>
      <c r="AC1432" s="1"/>
      <c r="AD1432" s="8"/>
      <c r="AE1432" s="8"/>
      <c r="AF1432" s="8"/>
      <c r="AG1432" s="8"/>
      <c r="AH1432" s="9"/>
      <c r="AI1432" s="8"/>
      <c r="AJ1432" s="13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7"/>
      <c r="BL1432" s="7"/>
      <c r="BM1432" s="7"/>
      <c r="BN1432" s="7"/>
      <c r="BO1432" s="7"/>
      <c r="BP1432" s="7"/>
      <c r="BQ1432" s="7"/>
      <c r="BR1432" s="7"/>
      <c r="BT1432" s="8"/>
      <c r="BV1432" s="7"/>
      <c r="BW1432" s="7"/>
      <c r="BX1432" s="7"/>
      <c r="BY1432" s="7"/>
      <c r="BZ1432" s="7"/>
      <c r="CA1432" s="7"/>
    </row>
    <row r="1433" spans="1:79" x14ac:dyDescent="0.3">
      <c r="A1433" s="1" t="s">
        <v>3431</v>
      </c>
      <c r="B1433" s="1"/>
      <c r="C1433" s="1" t="s">
        <v>1878</v>
      </c>
      <c r="D1433" s="1"/>
      <c r="E1433" s="1"/>
      <c r="F1433" s="1"/>
      <c r="G1433" s="1"/>
      <c r="H1433" s="1">
        <v>32428.31</v>
      </c>
      <c r="I1433" s="1">
        <v>0.01</v>
      </c>
      <c r="J1433" s="12">
        <v>2376.9499999999998</v>
      </c>
      <c r="K1433" s="5">
        <v>1880.62</v>
      </c>
      <c r="L1433" s="5">
        <v>4462.8500000000004</v>
      </c>
      <c r="M1433" s="13">
        <f t="shared" si="62"/>
        <v>5.5201729942000455E-5</v>
      </c>
      <c r="N1433" s="13">
        <f t="shared" si="63"/>
        <v>-1.09264356706118E-3</v>
      </c>
      <c r="O1433" s="13">
        <f t="shared" si="63"/>
        <v>5.4371942580662136E-3</v>
      </c>
      <c r="P1433" s="13">
        <f t="shared" si="63"/>
        <v>-3.0893429952554285E-3</v>
      </c>
      <c r="Q1433" s="7"/>
      <c r="R1433" s="8"/>
      <c r="S1433" s="8"/>
      <c r="T1433" s="8"/>
      <c r="U1433" s="8"/>
      <c r="V1433" s="13"/>
      <c r="W1433" s="14"/>
      <c r="X1433" s="1"/>
      <c r="Y1433" s="1"/>
      <c r="Z1433" s="1"/>
      <c r="AA1433" s="1"/>
      <c r="AB1433" s="1"/>
      <c r="AC1433" s="1"/>
      <c r="AD1433" s="8"/>
      <c r="AE1433" s="8"/>
      <c r="AF1433" s="8"/>
      <c r="AG1433" s="8"/>
      <c r="AH1433" s="9"/>
      <c r="AI1433" s="8"/>
      <c r="AJ1433" s="13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7"/>
      <c r="BL1433" s="7"/>
      <c r="BM1433" s="7"/>
      <c r="BN1433" s="7"/>
      <c r="BO1433" s="7"/>
      <c r="BP1433" s="7"/>
      <c r="BQ1433" s="7"/>
      <c r="BR1433" s="7"/>
      <c r="BT1433" s="8"/>
      <c r="BV1433" s="7"/>
      <c r="BW1433" s="7"/>
      <c r="BX1433" s="7"/>
      <c r="BY1433" s="7"/>
      <c r="BZ1433" s="7"/>
      <c r="CA1433" s="7"/>
    </row>
    <row r="1434" spans="1:79" x14ac:dyDescent="0.3">
      <c r="A1434" s="1" t="s">
        <v>3432</v>
      </c>
      <c r="B1434" s="1"/>
      <c r="C1434" s="1" t="s">
        <v>1878</v>
      </c>
      <c r="D1434" s="1"/>
      <c r="E1434" s="1"/>
      <c r="F1434" s="1"/>
      <c r="G1434" s="1"/>
      <c r="H1434" s="1">
        <v>32468.53</v>
      </c>
      <c r="I1434" s="1">
        <v>0.12</v>
      </c>
      <c r="J1434" s="12">
        <v>2384.84</v>
      </c>
      <c r="K1434" s="5">
        <v>1878.75</v>
      </c>
      <c r="L1434" s="5">
        <v>4459.5200000000004</v>
      </c>
      <c r="M1434" s="13">
        <f t="shared" si="62"/>
        <v>1.2402743158677065E-3</v>
      </c>
      <c r="N1434" s="13">
        <f t="shared" si="63"/>
        <v>3.3193798775743577E-3</v>
      </c>
      <c r="O1434" s="13">
        <f t="shared" si="63"/>
        <v>-9.9435292616256721E-4</v>
      </c>
      <c r="P1434" s="13">
        <f t="shared" si="63"/>
        <v>-7.4615996504479032E-4</v>
      </c>
      <c r="Q1434" s="7"/>
      <c r="R1434" s="8"/>
      <c r="S1434" s="8"/>
      <c r="T1434" s="8"/>
      <c r="U1434" s="8"/>
      <c r="V1434" s="13"/>
      <c r="W1434" s="14"/>
      <c r="X1434" s="1"/>
      <c r="Y1434" s="1"/>
      <c r="Z1434" s="1"/>
      <c r="AA1434" s="1"/>
      <c r="AB1434" s="1"/>
      <c r="AC1434" s="1"/>
      <c r="AD1434" s="8"/>
      <c r="AE1434" s="8"/>
      <c r="AF1434" s="8"/>
      <c r="AG1434" s="8"/>
      <c r="AH1434" s="9"/>
      <c r="AI1434" s="8"/>
      <c r="AJ1434" s="13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7"/>
      <c r="BL1434" s="7"/>
      <c r="BM1434" s="7"/>
      <c r="BN1434" s="7"/>
      <c r="BO1434" s="7"/>
      <c r="BP1434" s="7"/>
      <c r="BQ1434" s="7"/>
      <c r="BR1434" s="7"/>
      <c r="BT1434" s="8"/>
      <c r="BV1434" s="7"/>
      <c r="BW1434" s="7"/>
      <c r="BX1434" s="7"/>
      <c r="BY1434" s="7"/>
      <c r="BZ1434" s="7"/>
      <c r="CA1434" s="7"/>
    </row>
    <row r="1435" spans="1:79" x14ac:dyDescent="0.3">
      <c r="A1435" s="1" t="s">
        <v>3433</v>
      </c>
      <c r="B1435" s="1"/>
      <c r="C1435" s="1" t="s">
        <v>1878</v>
      </c>
      <c r="D1435" s="1"/>
      <c r="E1435" s="1"/>
      <c r="F1435" s="1"/>
      <c r="G1435" s="1"/>
      <c r="H1435" s="1">
        <v>32916.959999999999</v>
      </c>
      <c r="I1435" s="1">
        <v>1.38</v>
      </c>
      <c r="J1435" s="12">
        <v>2423.38</v>
      </c>
      <c r="K1435" s="5">
        <v>1879.56</v>
      </c>
      <c r="L1435" s="5">
        <v>4445.63</v>
      </c>
      <c r="M1435" s="13">
        <f t="shared" si="62"/>
        <v>1.381121966408716E-2</v>
      </c>
      <c r="N1435" s="13">
        <f t="shared" si="63"/>
        <v>1.616041327720108E-2</v>
      </c>
      <c r="O1435" s="13">
        <f t="shared" si="63"/>
        <v>4.3113772455094512E-4</v>
      </c>
      <c r="P1435" s="13">
        <f t="shared" si="63"/>
        <v>-3.1146849885189676E-3</v>
      </c>
      <c r="Q1435" s="7"/>
      <c r="R1435" s="8"/>
      <c r="S1435" s="8"/>
      <c r="T1435" s="8"/>
      <c r="U1435" s="8"/>
      <c r="V1435" s="13"/>
      <c r="W1435" s="14"/>
      <c r="X1435" s="1"/>
      <c r="Y1435" s="1"/>
      <c r="Z1435" s="1"/>
      <c r="AA1435" s="1"/>
      <c r="AB1435" s="1"/>
      <c r="AC1435" s="1"/>
      <c r="AD1435" s="8"/>
      <c r="AE1435" s="8"/>
      <c r="AF1435" s="8"/>
      <c r="AG1435" s="8"/>
      <c r="AH1435" s="9"/>
      <c r="AI1435" s="8"/>
      <c r="AJ1435" s="13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7"/>
      <c r="BL1435" s="7"/>
      <c r="BM1435" s="7"/>
      <c r="BN1435" s="7"/>
      <c r="BO1435" s="7"/>
      <c r="BP1435" s="7"/>
      <c r="BQ1435" s="7"/>
      <c r="BR1435" s="7"/>
      <c r="BT1435" s="8"/>
      <c r="BV1435" s="7"/>
      <c r="BW1435" s="7"/>
      <c r="BX1435" s="7"/>
      <c r="BY1435" s="7"/>
      <c r="BZ1435" s="7"/>
      <c r="CA1435" s="7"/>
    </row>
    <row r="1436" spans="1:79" x14ac:dyDescent="0.3">
      <c r="A1436" s="1" t="s">
        <v>3434</v>
      </c>
      <c r="B1436" s="1"/>
      <c r="C1436" s="1" t="s">
        <v>1878</v>
      </c>
      <c r="D1436" s="1"/>
      <c r="E1436" s="1"/>
      <c r="F1436" s="1"/>
      <c r="G1436" s="1"/>
      <c r="H1436" s="1">
        <v>33256.339999999997</v>
      </c>
      <c r="I1436" s="1">
        <v>1.03</v>
      </c>
      <c r="J1436" s="12">
        <v>2453.63</v>
      </c>
      <c r="K1436" s="5">
        <v>1883.24</v>
      </c>
      <c r="L1436" s="5">
        <v>4459.59</v>
      </c>
      <c r="M1436" s="13">
        <f t="shared" si="62"/>
        <v>1.0310186602894067E-2</v>
      </c>
      <c r="N1436" s="13">
        <f t="shared" si="63"/>
        <v>1.2482565672738088E-2</v>
      </c>
      <c r="O1436" s="13">
        <f t="shared" si="63"/>
        <v>1.9579050416054233E-3</v>
      </c>
      <c r="P1436" s="13">
        <f t="shared" si="63"/>
        <v>3.1401623616900132E-3</v>
      </c>
      <c r="Q1436" s="7"/>
      <c r="R1436" s="8"/>
      <c r="S1436" s="8"/>
      <c r="T1436" s="8"/>
      <c r="U1436" s="8"/>
      <c r="V1436" s="13"/>
      <c r="W1436" s="14"/>
      <c r="X1436" s="1"/>
      <c r="Y1436" s="1"/>
      <c r="Z1436" s="1"/>
      <c r="AA1436" s="1"/>
      <c r="AB1436" s="1"/>
      <c r="AC1436" s="1"/>
      <c r="AD1436" s="8"/>
      <c r="AE1436" s="8"/>
      <c r="AF1436" s="8"/>
      <c r="AG1436" s="8"/>
      <c r="AH1436" s="9"/>
      <c r="AI1436" s="8"/>
      <c r="AJ1436" s="13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7"/>
      <c r="BL1436" s="7"/>
      <c r="BM1436" s="7"/>
      <c r="BN1436" s="7"/>
      <c r="BO1436" s="7"/>
      <c r="BP1436" s="7"/>
      <c r="BQ1436" s="7"/>
      <c r="BR1436" s="7"/>
      <c r="BT1436" s="8"/>
      <c r="BV1436" s="7"/>
      <c r="BW1436" s="7"/>
      <c r="BX1436" s="7"/>
      <c r="BY1436" s="7"/>
      <c r="BZ1436" s="7"/>
      <c r="CA1436" s="7"/>
    </row>
    <row r="1437" spans="1:79" x14ac:dyDescent="0.3">
      <c r="A1437" s="1" t="s">
        <v>3435</v>
      </c>
      <c r="B1437" s="1"/>
      <c r="C1437" s="1" t="s">
        <v>1878</v>
      </c>
      <c r="D1437" s="1"/>
      <c r="E1437" s="1"/>
      <c r="F1437" s="1"/>
      <c r="G1437" s="1"/>
      <c r="H1437" s="1">
        <v>33916.85</v>
      </c>
      <c r="I1437" s="1">
        <v>1.99</v>
      </c>
      <c r="J1437" s="12">
        <v>2507.41</v>
      </c>
      <c r="K1437" s="5">
        <v>1906.52</v>
      </c>
      <c r="L1437" s="5">
        <v>4492.83</v>
      </c>
      <c r="M1437" s="13">
        <f t="shared" si="62"/>
        <v>1.9861175342806847E-2</v>
      </c>
      <c r="N1437" s="13">
        <f t="shared" si="63"/>
        <v>2.1918545175922954E-2</v>
      </c>
      <c r="O1437" s="13">
        <f t="shared" si="63"/>
        <v>1.2361674560863234E-2</v>
      </c>
      <c r="P1437" s="13">
        <f t="shared" si="63"/>
        <v>7.4535999946183651E-3</v>
      </c>
      <c r="Q1437" s="7"/>
      <c r="R1437" s="8"/>
      <c r="S1437" s="8"/>
      <c r="T1437" s="8"/>
      <c r="U1437" s="8"/>
      <c r="V1437" s="13"/>
      <c r="W1437" s="14"/>
      <c r="X1437" s="1"/>
      <c r="Y1437" s="1"/>
      <c r="Z1437" s="1"/>
      <c r="AA1437" s="1"/>
      <c r="AB1437" s="1"/>
      <c r="AC1437" s="1"/>
      <c r="AD1437" s="8"/>
      <c r="AE1437" s="8"/>
      <c r="AF1437" s="8"/>
      <c r="AG1437" s="8"/>
      <c r="AH1437" s="9"/>
      <c r="AI1437" s="8"/>
      <c r="AJ1437" s="13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7"/>
      <c r="BL1437" s="7"/>
      <c r="BM1437" s="7"/>
      <c r="BN1437" s="7"/>
      <c r="BO1437" s="7"/>
      <c r="BP1437" s="7"/>
      <c r="BQ1437" s="7"/>
      <c r="BR1437" s="7"/>
      <c r="BT1437" s="8"/>
      <c r="BV1437" s="7"/>
      <c r="BW1437" s="7"/>
      <c r="BX1437" s="7"/>
      <c r="BY1437" s="7"/>
      <c r="BZ1437" s="7"/>
      <c r="CA1437" s="7"/>
    </row>
    <row r="1438" spans="1:79" x14ac:dyDescent="0.3">
      <c r="A1438" s="1" t="s">
        <v>3436</v>
      </c>
      <c r="B1438" s="1"/>
      <c r="C1438" s="1" t="s">
        <v>1878</v>
      </c>
      <c r="D1438" s="1"/>
      <c r="E1438" s="1"/>
      <c r="F1438" s="1"/>
      <c r="G1438" s="1"/>
      <c r="H1438" s="1">
        <v>33756.89</v>
      </c>
      <c r="I1438" s="1">
        <v>-0.47</v>
      </c>
      <c r="J1438" s="12">
        <v>2497.64</v>
      </c>
      <c r="K1438" s="5">
        <v>1907.79</v>
      </c>
      <c r="L1438" s="5">
        <v>4492.92</v>
      </c>
      <c r="M1438" s="13">
        <f t="shared" si="62"/>
        <v>-4.7162398630768987E-3</v>
      </c>
      <c r="N1438" s="13">
        <f t="shared" si="63"/>
        <v>-3.8964509194746588E-3</v>
      </c>
      <c r="O1438" s="13">
        <f t="shared" si="63"/>
        <v>6.6613515724989192E-4</v>
      </c>
      <c r="P1438" s="13">
        <f t="shared" si="63"/>
        <v>2.0031917521867726E-5</v>
      </c>
      <c r="Q1438" s="7"/>
      <c r="R1438" s="8"/>
      <c r="S1438" s="8"/>
      <c r="T1438" s="8"/>
      <c r="U1438" s="8"/>
      <c r="V1438" s="13"/>
      <c r="W1438" s="14"/>
      <c r="X1438" s="1"/>
      <c r="Y1438" s="1"/>
      <c r="Z1438" s="1"/>
      <c r="AA1438" s="1"/>
      <c r="AB1438" s="1"/>
      <c r="AC1438" s="1"/>
      <c r="AD1438" s="8"/>
      <c r="AE1438" s="8"/>
      <c r="AF1438" s="8"/>
      <c r="AG1438" s="8"/>
      <c r="AH1438" s="9"/>
      <c r="AI1438" s="8"/>
      <c r="AJ1438" s="13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7"/>
      <c r="BL1438" s="7"/>
      <c r="BM1438" s="7"/>
      <c r="BN1438" s="7"/>
      <c r="BO1438" s="7"/>
      <c r="BP1438" s="7"/>
      <c r="BQ1438" s="7"/>
      <c r="BR1438" s="7"/>
      <c r="BT1438" s="8"/>
      <c r="BV1438" s="7"/>
      <c r="BW1438" s="7"/>
      <c r="BX1438" s="7"/>
      <c r="BY1438" s="7"/>
      <c r="BZ1438" s="7"/>
      <c r="CA1438" s="7"/>
    </row>
    <row r="1439" spans="1:79" x14ac:dyDescent="0.3">
      <c r="A1439" s="1" t="s">
        <v>3437</v>
      </c>
      <c r="B1439" s="1"/>
      <c r="C1439" s="1" t="s">
        <v>1878</v>
      </c>
      <c r="D1439" s="1"/>
      <c r="E1439" s="1"/>
      <c r="F1439" s="1"/>
      <c r="G1439" s="1"/>
      <c r="H1439" s="1">
        <v>33535.21</v>
      </c>
      <c r="I1439" s="1">
        <v>-0.66</v>
      </c>
      <c r="J1439" s="12">
        <v>2476.2399999999998</v>
      </c>
      <c r="K1439" s="5">
        <v>1903.83</v>
      </c>
      <c r="L1439" s="5">
        <v>4517.13</v>
      </c>
      <c r="M1439" s="13">
        <f t="shared" si="62"/>
        <v>-6.5669556644584182E-3</v>
      </c>
      <c r="N1439" s="13">
        <f t="shared" si="63"/>
        <v>-8.5680882753319532E-3</v>
      </c>
      <c r="O1439" s="13">
        <f t="shared" si="63"/>
        <v>-2.0757001556774846E-3</v>
      </c>
      <c r="P1439" s="13">
        <f t="shared" si="63"/>
        <v>5.3884778718518156E-3</v>
      </c>
      <c r="Q1439" s="7"/>
      <c r="R1439" s="8"/>
      <c r="S1439" s="8"/>
      <c r="T1439" s="8"/>
      <c r="U1439" s="8"/>
      <c r="V1439" s="13"/>
      <c r="W1439" s="14"/>
      <c r="X1439" s="1"/>
      <c r="Y1439" s="1"/>
      <c r="Z1439" s="1"/>
      <c r="AA1439" s="1"/>
      <c r="AB1439" s="1"/>
      <c r="AC1439" s="1"/>
      <c r="AD1439" s="8"/>
      <c r="AE1439" s="8"/>
      <c r="AF1439" s="8"/>
      <c r="AG1439" s="8"/>
      <c r="AH1439" s="9"/>
      <c r="AI1439" s="8"/>
      <c r="AJ1439" s="13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7"/>
      <c r="BL1439" s="7"/>
      <c r="BM1439" s="7"/>
      <c r="BN1439" s="7"/>
      <c r="BO1439" s="7"/>
      <c r="BP1439" s="7"/>
      <c r="BQ1439" s="7"/>
      <c r="BR1439" s="7"/>
      <c r="BT1439" s="8"/>
      <c r="BV1439" s="7"/>
      <c r="BW1439" s="7"/>
      <c r="BX1439" s="7"/>
      <c r="BY1439" s="7"/>
      <c r="BZ1439" s="7"/>
      <c r="CA1439" s="7"/>
    </row>
    <row r="1440" spans="1:79" x14ac:dyDescent="0.3">
      <c r="A1440" s="1" t="s">
        <v>3438</v>
      </c>
      <c r="B1440" s="1"/>
      <c r="C1440" s="1" t="s">
        <v>1878</v>
      </c>
      <c r="D1440" s="1"/>
      <c r="E1440" s="1"/>
      <c r="F1440" s="1"/>
      <c r="G1440" s="1"/>
      <c r="H1440" s="1">
        <v>33440.06</v>
      </c>
      <c r="I1440" s="1">
        <v>-0.28000000000000003</v>
      </c>
      <c r="J1440" s="12">
        <v>2473.77</v>
      </c>
      <c r="K1440" s="5">
        <v>1897.13</v>
      </c>
      <c r="L1440" s="5">
        <v>4511.1099999999997</v>
      </c>
      <c r="M1440" s="13">
        <f t="shared" si="62"/>
        <v>-2.8373163609234364E-3</v>
      </c>
      <c r="N1440" s="13">
        <f t="shared" si="63"/>
        <v>-9.9748005039890231E-4</v>
      </c>
      <c r="O1440" s="13">
        <f t="shared" si="63"/>
        <v>-3.5192217792554548E-3</v>
      </c>
      <c r="P1440" s="13">
        <f t="shared" si="63"/>
        <v>-1.332704615541358E-3</v>
      </c>
      <c r="Q1440" s="7"/>
      <c r="R1440" s="8"/>
      <c r="S1440" s="8"/>
      <c r="T1440" s="8"/>
      <c r="U1440" s="8"/>
      <c r="V1440" s="13"/>
      <c r="W1440" s="14"/>
      <c r="X1440" s="1"/>
      <c r="Y1440" s="1"/>
      <c r="Z1440" s="1"/>
      <c r="AA1440" s="1"/>
      <c r="AB1440" s="1"/>
      <c r="AC1440" s="1"/>
      <c r="AD1440" s="8"/>
      <c r="AE1440" s="8"/>
      <c r="AF1440" s="8"/>
      <c r="AG1440" s="8"/>
      <c r="AH1440" s="9"/>
      <c r="AI1440" s="8"/>
      <c r="AJ1440" s="13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7"/>
      <c r="BL1440" s="7"/>
      <c r="BM1440" s="7"/>
      <c r="BN1440" s="7"/>
      <c r="BO1440" s="7"/>
      <c r="BP1440" s="7"/>
      <c r="BQ1440" s="7"/>
      <c r="BR1440" s="7"/>
      <c r="BT1440" s="8"/>
      <c r="BV1440" s="7"/>
      <c r="BW1440" s="7"/>
      <c r="BX1440" s="7"/>
      <c r="BY1440" s="7"/>
      <c r="BZ1440" s="7"/>
      <c r="CA1440" s="7"/>
    </row>
    <row r="1441" spans="1:79" x14ac:dyDescent="0.3">
      <c r="A1441" s="1" t="s">
        <v>3439</v>
      </c>
      <c r="B1441" s="1"/>
      <c r="C1441" s="1" t="s">
        <v>1878</v>
      </c>
      <c r="D1441" s="1"/>
      <c r="E1441" s="1"/>
      <c r="F1441" s="1"/>
      <c r="G1441" s="1"/>
      <c r="H1441" s="1">
        <v>33223.870000000003</v>
      </c>
      <c r="I1441" s="1">
        <v>-0.65</v>
      </c>
      <c r="J1441" s="12">
        <v>2456.56</v>
      </c>
      <c r="K1441" s="5">
        <v>1886.96</v>
      </c>
      <c r="L1441" s="5">
        <v>4519.4799999999996</v>
      </c>
      <c r="M1441" s="13">
        <f t="shared" si="62"/>
        <v>-6.4650003618412777E-3</v>
      </c>
      <c r="N1441" s="13">
        <f t="shared" si="63"/>
        <v>-6.9569927681231158E-3</v>
      </c>
      <c r="O1441" s="13">
        <f t="shared" si="63"/>
        <v>-5.3607291013267888E-3</v>
      </c>
      <c r="P1441" s="13">
        <f t="shared" si="63"/>
        <v>1.8554191762116812E-3</v>
      </c>
      <c r="Q1441" s="7"/>
      <c r="R1441" s="8"/>
      <c r="S1441" s="8"/>
      <c r="T1441" s="8"/>
      <c r="U1441" s="8"/>
      <c r="V1441" s="13"/>
      <c r="W1441" s="14"/>
      <c r="X1441" s="1"/>
      <c r="Y1441" s="1"/>
      <c r="Z1441" s="1"/>
      <c r="AA1441" s="1"/>
      <c r="AB1441" s="1"/>
      <c r="AC1441" s="1"/>
      <c r="AD1441" s="8"/>
      <c r="AE1441" s="8"/>
      <c r="AF1441" s="8"/>
      <c r="AG1441" s="8"/>
      <c r="AH1441" s="9"/>
      <c r="AI1441" s="8"/>
      <c r="AJ1441" s="13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7"/>
      <c r="BL1441" s="7"/>
      <c r="BM1441" s="7"/>
      <c r="BN1441" s="7"/>
      <c r="BO1441" s="7"/>
      <c r="BP1441" s="7"/>
      <c r="BQ1441" s="7"/>
      <c r="BR1441" s="7"/>
      <c r="BT1441" s="8"/>
      <c r="BV1441" s="7"/>
      <c r="BW1441" s="7"/>
      <c r="BX1441" s="7"/>
      <c r="BY1441" s="7"/>
      <c r="BZ1441" s="7"/>
      <c r="CA1441" s="7"/>
    </row>
    <row r="1442" spans="1:79" x14ac:dyDescent="0.3">
      <c r="A1442" s="1" t="s">
        <v>3440</v>
      </c>
      <c r="B1442" s="1"/>
      <c r="C1442" s="1" t="s">
        <v>1878</v>
      </c>
      <c r="D1442" s="1"/>
      <c r="E1442" s="1"/>
      <c r="F1442" s="1"/>
      <c r="G1442" s="1"/>
      <c r="H1442" s="1">
        <v>33482.25</v>
      </c>
      <c r="I1442" s="1">
        <v>0.78</v>
      </c>
      <c r="J1442" s="12">
        <v>2486.4499999999998</v>
      </c>
      <c r="K1442" s="5">
        <v>1887.26</v>
      </c>
      <c r="L1442" s="5">
        <v>4586.3900000000003</v>
      </c>
      <c r="M1442" s="13">
        <f t="shared" si="62"/>
        <v>7.7769386889605663E-3</v>
      </c>
      <c r="N1442" s="13">
        <f t="shared" si="63"/>
        <v>1.2167421109193333E-2</v>
      </c>
      <c r="O1442" s="13">
        <f t="shared" si="63"/>
        <v>1.5898588205365272E-4</v>
      </c>
      <c r="P1442" s="13">
        <f t="shared" si="63"/>
        <v>1.4804800552276065E-2</v>
      </c>
      <c r="Q1442" s="7"/>
      <c r="R1442" s="8"/>
      <c r="S1442" s="8"/>
      <c r="T1442" s="8"/>
      <c r="U1442" s="8"/>
      <c r="V1442" s="13"/>
      <c r="W1442" s="14"/>
      <c r="X1442" s="1"/>
      <c r="Y1442" s="1"/>
      <c r="Z1442" s="1"/>
      <c r="AA1442" s="1"/>
      <c r="AB1442" s="1"/>
      <c r="AC1442" s="1"/>
      <c r="AD1442" s="8"/>
      <c r="AE1442" s="8"/>
      <c r="AF1442" s="8"/>
      <c r="AG1442" s="8"/>
      <c r="AH1442" s="9"/>
      <c r="AI1442" s="8"/>
      <c r="AJ1442" s="13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7"/>
      <c r="BL1442" s="7"/>
      <c r="BM1442" s="7"/>
      <c r="BN1442" s="7"/>
      <c r="BO1442" s="7"/>
      <c r="BP1442" s="7"/>
      <c r="BQ1442" s="7"/>
      <c r="BR1442" s="7"/>
      <c r="BT1442" s="8"/>
      <c r="BV1442" s="7"/>
      <c r="BW1442" s="7"/>
      <c r="BX1442" s="7"/>
      <c r="BY1442" s="7"/>
      <c r="BZ1442" s="7"/>
      <c r="CA1442" s="7"/>
    </row>
    <row r="1443" spans="1:79" x14ac:dyDescent="0.3">
      <c r="A1443" s="1" t="s">
        <v>3441</v>
      </c>
      <c r="B1443" s="1"/>
      <c r="C1443" s="1" t="s">
        <v>1878</v>
      </c>
      <c r="D1443" s="1"/>
      <c r="E1443" s="1"/>
      <c r="F1443" s="1"/>
      <c r="G1443" s="1"/>
      <c r="H1443" s="1">
        <v>33761.72</v>
      </c>
      <c r="I1443" s="1">
        <v>0.83</v>
      </c>
      <c r="J1443" s="12">
        <v>2514.84</v>
      </c>
      <c r="K1443" s="5">
        <v>1899.25</v>
      </c>
      <c r="L1443" s="5">
        <v>4634.1899999999996</v>
      </c>
      <c r="M1443" s="13">
        <f t="shared" si="62"/>
        <v>8.3468106235393691E-3</v>
      </c>
      <c r="N1443" s="13">
        <f t="shared" si="63"/>
        <v>1.1417884936355094E-2</v>
      </c>
      <c r="O1443" s="13">
        <f t="shared" si="63"/>
        <v>6.353125695452766E-3</v>
      </c>
      <c r="P1443" s="13">
        <f t="shared" si="63"/>
        <v>1.0422140288985249E-2</v>
      </c>
      <c r="Q1443" s="7"/>
      <c r="R1443" s="8"/>
      <c r="S1443" s="8"/>
      <c r="T1443" s="8"/>
      <c r="U1443" s="8"/>
      <c r="V1443" s="13"/>
      <c r="W1443" s="14"/>
      <c r="X1443" s="1"/>
      <c r="Y1443" s="1"/>
      <c r="Z1443" s="1"/>
      <c r="AA1443" s="1"/>
      <c r="AB1443" s="1"/>
      <c r="AC1443" s="1"/>
      <c r="AD1443" s="8"/>
      <c r="AE1443" s="8"/>
      <c r="AF1443" s="8"/>
      <c r="AG1443" s="8"/>
      <c r="AH1443" s="9"/>
      <c r="AI1443" s="8"/>
      <c r="AJ1443" s="13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7"/>
      <c r="BL1443" s="7"/>
      <c r="BM1443" s="7"/>
      <c r="BN1443" s="7"/>
      <c r="BO1443" s="7"/>
      <c r="BP1443" s="7"/>
      <c r="BQ1443" s="7"/>
      <c r="BR1443" s="7"/>
      <c r="BT1443" s="8"/>
      <c r="BV1443" s="7"/>
      <c r="BW1443" s="7"/>
      <c r="BX1443" s="7"/>
      <c r="BY1443" s="7"/>
      <c r="BZ1443" s="7"/>
      <c r="CA1443" s="7"/>
    </row>
    <row r="1444" spans="1:79" x14ac:dyDescent="0.3">
      <c r="A1444" s="1" t="s">
        <v>3442</v>
      </c>
      <c r="B1444" s="1"/>
      <c r="C1444" s="1" t="s">
        <v>1878</v>
      </c>
      <c r="D1444" s="1"/>
      <c r="E1444" s="1"/>
      <c r="F1444" s="1"/>
      <c r="G1444" s="1"/>
      <c r="H1444" s="1">
        <v>33384.68</v>
      </c>
      <c r="I1444" s="1">
        <v>-1.1200000000000001</v>
      </c>
      <c r="J1444" s="12">
        <v>2482.69</v>
      </c>
      <c r="K1444" s="5">
        <v>1894.73</v>
      </c>
      <c r="L1444" s="5">
        <v>4633.9399999999996</v>
      </c>
      <c r="M1444" s="13">
        <f t="shared" si="62"/>
        <v>-1.1167677476147553E-2</v>
      </c>
      <c r="N1444" s="13">
        <f t="shared" si="63"/>
        <v>-1.2784113502250727E-2</v>
      </c>
      <c r="O1444" s="13">
        <f t="shared" si="63"/>
        <v>-2.3798867974200721E-3</v>
      </c>
      <c r="P1444" s="13">
        <f t="shared" si="63"/>
        <v>-5.3946860184894696E-5</v>
      </c>
      <c r="Q1444" s="7"/>
      <c r="R1444" s="8"/>
      <c r="S1444" s="8"/>
      <c r="T1444" s="8"/>
      <c r="U1444" s="8"/>
      <c r="V1444" s="13"/>
      <c r="W1444" s="14"/>
      <c r="X1444" s="1"/>
      <c r="Y1444" s="1"/>
      <c r="Z1444" s="1"/>
      <c r="AA1444" s="1"/>
      <c r="AB1444" s="1"/>
      <c r="AC1444" s="1"/>
      <c r="AD1444" s="8"/>
      <c r="AE1444" s="8"/>
      <c r="AF1444" s="8"/>
      <c r="AG1444" s="8"/>
      <c r="AH1444" s="9"/>
      <c r="AI1444" s="8"/>
      <c r="AJ1444" s="13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7"/>
      <c r="BL1444" s="7"/>
      <c r="BM1444" s="7"/>
      <c r="BN1444" s="7"/>
      <c r="BO1444" s="7"/>
      <c r="BP1444" s="7"/>
      <c r="BQ1444" s="7"/>
      <c r="BR1444" s="7"/>
      <c r="BT1444" s="8"/>
      <c r="BV1444" s="7"/>
      <c r="BW1444" s="7"/>
      <c r="BX1444" s="7"/>
      <c r="BY1444" s="7"/>
      <c r="BZ1444" s="7"/>
      <c r="CA1444" s="7"/>
    </row>
    <row r="1445" spans="1:79" x14ac:dyDescent="0.3">
      <c r="A1445" s="1" t="s">
        <v>3443</v>
      </c>
      <c r="B1445" s="1"/>
      <c r="C1445" s="1" t="s">
        <v>1878</v>
      </c>
      <c r="D1445" s="1"/>
      <c r="E1445" s="1"/>
      <c r="F1445" s="1"/>
      <c r="G1445" s="1"/>
      <c r="H1445" s="1">
        <v>33418.46</v>
      </c>
      <c r="I1445" s="1">
        <v>0.1</v>
      </c>
      <c r="J1445" s="12">
        <v>2484.42</v>
      </c>
      <c r="K1445" s="5">
        <v>1896.64</v>
      </c>
      <c r="L1445" s="5">
        <v>4640.6099999999997</v>
      </c>
      <c r="M1445" s="13">
        <f t="shared" si="62"/>
        <v>1.0118413595696651E-3</v>
      </c>
      <c r="N1445" s="13">
        <f t="shared" si="63"/>
        <v>6.9682481501920357E-4</v>
      </c>
      <c r="O1445" s="13">
        <f t="shared" si="63"/>
        <v>1.0080591957692953E-3</v>
      </c>
      <c r="P1445" s="13">
        <f t="shared" si="63"/>
        <v>1.4393798797567303E-3</v>
      </c>
      <c r="Q1445" s="7"/>
      <c r="R1445" s="8"/>
      <c r="S1445" s="8"/>
      <c r="T1445" s="8"/>
      <c r="U1445" s="8"/>
      <c r="V1445" s="13"/>
      <c r="W1445" s="14"/>
      <c r="X1445" s="1"/>
      <c r="Y1445" s="1"/>
      <c r="Z1445" s="1"/>
      <c r="AA1445" s="1"/>
      <c r="AB1445" s="1"/>
      <c r="AC1445" s="1"/>
      <c r="AD1445" s="8"/>
      <c r="AE1445" s="8"/>
      <c r="AF1445" s="8"/>
      <c r="AG1445" s="8"/>
      <c r="AH1445" s="9"/>
      <c r="AI1445" s="8"/>
      <c r="AJ1445" s="13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7"/>
      <c r="BL1445" s="7"/>
      <c r="BM1445" s="7"/>
      <c r="BN1445" s="7"/>
      <c r="BO1445" s="7"/>
      <c r="BP1445" s="7"/>
      <c r="BQ1445" s="7"/>
      <c r="BR1445" s="7"/>
      <c r="BT1445" s="8"/>
      <c r="BV1445" s="7"/>
      <c r="BW1445" s="7"/>
      <c r="BX1445" s="7"/>
      <c r="BY1445" s="7"/>
      <c r="BZ1445" s="7"/>
      <c r="CA1445" s="7"/>
    </row>
    <row r="1446" spans="1:79" x14ac:dyDescent="0.3">
      <c r="A1446" s="1" t="s">
        <v>3444</v>
      </c>
      <c r="B1446" s="1"/>
      <c r="C1446" s="1" t="s">
        <v>1878</v>
      </c>
      <c r="D1446" s="1"/>
      <c r="E1446" s="1"/>
      <c r="F1446" s="1"/>
      <c r="G1446" s="1"/>
      <c r="H1446" s="1">
        <v>33801.17</v>
      </c>
      <c r="I1446" s="1">
        <v>1.1499999999999999</v>
      </c>
      <c r="J1446" s="12">
        <v>2518.73</v>
      </c>
      <c r="K1446" s="5">
        <v>1903.36</v>
      </c>
      <c r="L1446" s="5">
        <v>4673.99</v>
      </c>
      <c r="M1446" s="13">
        <f t="shared" si="62"/>
        <v>1.1452053745145685E-2</v>
      </c>
      <c r="N1446" s="13">
        <f t="shared" si="63"/>
        <v>1.3810064320847415E-2</v>
      </c>
      <c r="O1446" s="13">
        <f t="shared" si="63"/>
        <v>3.5431078117089676E-3</v>
      </c>
      <c r="P1446" s="13">
        <f t="shared" si="63"/>
        <v>7.1930198831620107E-3</v>
      </c>
      <c r="Q1446" s="7"/>
      <c r="R1446" s="8"/>
      <c r="S1446" s="8"/>
      <c r="T1446" s="8"/>
      <c r="U1446" s="8"/>
      <c r="V1446" s="13"/>
      <c r="W1446" s="14"/>
      <c r="X1446" s="1"/>
      <c r="Y1446" s="1"/>
      <c r="Z1446" s="1"/>
      <c r="AA1446" s="1"/>
      <c r="AB1446" s="1"/>
      <c r="AC1446" s="1"/>
      <c r="AD1446" s="8"/>
      <c r="AE1446" s="8"/>
      <c r="AF1446" s="8"/>
      <c r="AG1446" s="8"/>
      <c r="AH1446" s="9"/>
      <c r="AI1446" s="8"/>
      <c r="AJ1446" s="13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7"/>
      <c r="BL1446" s="7"/>
      <c r="BM1446" s="7"/>
      <c r="BN1446" s="7"/>
      <c r="BO1446" s="7"/>
      <c r="BP1446" s="7"/>
      <c r="BQ1446" s="7"/>
      <c r="BR1446" s="7"/>
      <c r="BT1446" s="8"/>
      <c r="BV1446" s="7"/>
      <c r="BW1446" s="7"/>
      <c r="BX1446" s="7"/>
      <c r="BY1446" s="7"/>
      <c r="BZ1446" s="7"/>
      <c r="CA1446" s="7"/>
    </row>
    <row r="1447" spans="1:79" x14ac:dyDescent="0.3">
      <c r="A1447" s="1" t="s">
        <v>3445</v>
      </c>
      <c r="B1447" s="1"/>
      <c r="C1447" s="1" t="s">
        <v>1878</v>
      </c>
      <c r="D1447" s="1"/>
      <c r="E1447" s="1"/>
      <c r="F1447" s="1"/>
      <c r="G1447" s="1"/>
      <c r="H1447" s="1">
        <v>34281.24</v>
      </c>
      <c r="I1447" s="1">
        <v>1.42</v>
      </c>
      <c r="J1447" s="12">
        <v>2564.88</v>
      </c>
      <c r="K1447" s="5">
        <v>1906.89</v>
      </c>
      <c r="L1447" s="5">
        <v>4685.37</v>
      </c>
      <c r="M1447" s="13">
        <f t="shared" si="62"/>
        <v>1.4202762803772861E-2</v>
      </c>
      <c r="N1447" s="13">
        <f t="shared" si="63"/>
        <v>1.8322726135790779E-2</v>
      </c>
      <c r="O1447" s="13">
        <f t="shared" si="63"/>
        <v>1.854614996637638E-3</v>
      </c>
      <c r="P1447" s="13">
        <f t="shared" si="63"/>
        <v>2.4347506092226023E-3</v>
      </c>
      <c r="Q1447" s="7"/>
      <c r="R1447" s="8"/>
      <c r="S1447" s="8"/>
      <c r="T1447" s="8"/>
      <c r="U1447" s="8"/>
      <c r="V1447" s="13"/>
      <c r="W1447" s="14"/>
      <c r="X1447" s="1"/>
      <c r="Y1447" s="1"/>
      <c r="Z1447" s="1"/>
      <c r="AA1447" s="1"/>
      <c r="AB1447" s="1"/>
      <c r="AC1447" s="1"/>
      <c r="AD1447" s="8"/>
      <c r="AE1447" s="8"/>
      <c r="AF1447" s="8"/>
      <c r="AG1447" s="8"/>
      <c r="AH1447" s="9"/>
      <c r="AI1447" s="8"/>
      <c r="AJ1447" s="13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7"/>
      <c r="BL1447" s="7"/>
      <c r="BM1447" s="7"/>
      <c r="BN1447" s="7"/>
      <c r="BO1447" s="7"/>
      <c r="BP1447" s="7"/>
      <c r="BQ1447" s="7"/>
      <c r="BR1447" s="7"/>
      <c r="BT1447" s="8"/>
      <c r="BV1447" s="7"/>
      <c r="BW1447" s="7"/>
      <c r="BX1447" s="7"/>
      <c r="BY1447" s="7"/>
      <c r="BZ1447" s="7"/>
      <c r="CA1447" s="7"/>
    </row>
    <row r="1448" spans="1:79" x14ac:dyDescent="0.3">
      <c r="A1448" s="1" t="s">
        <v>3446</v>
      </c>
      <c r="B1448" s="1"/>
      <c r="C1448" s="1" t="s">
        <v>1878</v>
      </c>
      <c r="D1448" s="1"/>
      <c r="E1448" s="1"/>
      <c r="F1448" s="1"/>
      <c r="G1448" s="1"/>
      <c r="H1448" s="1">
        <v>34179.370000000003</v>
      </c>
      <c r="I1448" s="1">
        <v>-0.3</v>
      </c>
      <c r="J1448" s="12">
        <v>2554.79</v>
      </c>
      <c r="K1448" s="5">
        <v>1911.9</v>
      </c>
      <c r="L1448" s="5">
        <v>4685.32</v>
      </c>
      <c r="M1448" s="13">
        <f t="shared" si="62"/>
        <v>-2.9715961266276736E-3</v>
      </c>
      <c r="N1448" s="13">
        <f t="shared" si="63"/>
        <v>-3.933907239325074E-3</v>
      </c>
      <c r="O1448" s="13">
        <f t="shared" si="63"/>
        <v>2.627314632726474E-3</v>
      </c>
      <c r="P1448" s="13">
        <f t="shared" si="63"/>
        <v>-1.0671515803473142E-5</v>
      </c>
      <c r="Q1448" s="7"/>
      <c r="R1448" s="8"/>
      <c r="S1448" s="8"/>
      <c r="T1448" s="8"/>
      <c r="U1448" s="8"/>
      <c r="V1448" s="13"/>
      <c r="W1448" s="14"/>
      <c r="X1448" s="1"/>
      <c r="Y1448" s="1"/>
      <c r="Z1448" s="1"/>
      <c r="AA1448" s="1"/>
      <c r="AB1448" s="1"/>
      <c r="AC1448" s="1"/>
      <c r="AD1448" s="8"/>
      <c r="AE1448" s="8"/>
      <c r="AF1448" s="8"/>
      <c r="AG1448" s="8"/>
      <c r="AH1448" s="9"/>
      <c r="AI1448" s="8"/>
      <c r="AJ1448" s="13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7"/>
      <c r="BL1448" s="7"/>
      <c r="BM1448" s="7"/>
      <c r="BN1448" s="7"/>
      <c r="BO1448" s="7"/>
      <c r="BP1448" s="7"/>
      <c r="BQ1448" s="7"/>
      <c r="BR1448" s="7"/>
      <c r="BT1448" s="8"/>
      <c r="BV1448" s="7"/>
      <c r="BW1448" s="7"/>
      <c r="BX1448" s="7"/>
      <c r="BY1448" s="7"/>
      <c r="BZ1448" s="7"/>
      <c r="CA1448" s="7"/>
    </row>
    <row r="1449" spans="1:79" x14ac:dyDescent="0.3">
      <c r="A1449" s="1" t="s">
        <v>3447</v>
      </c>
      <c r="B1449" s="1"/>
      <c r="C1449" s="1" t="s">
        <v>1878</v>
      </c>
      <c r="D1449" s="1"/>
      <c r="E1449" s="1"/>
      <c r="F1449" s="1"/>
      <c r="G1449" s="1"/>
      <c r="H1449" s="1">
        <v>33708.53</v>
      </c>
      <c r="I1449" s="1">
        <v>-1.38</v>
      </c>
      <c r="J1449" s="12">
        <v>2508.9</v>
      </c>
      <c r="K1449" s="5">
        <v>1906.93</v>
      </c>
      <c r="L1449" s="5">
        <v>4659.33</v>
      </c>
      <c r="M1449" s="13">
        <f t="shared" si="62"/>
        <v>-1.3775561106012302E-2</v>
      </c>
      <c r="N1449" s="13">
        <f t="shared" si="63"/>
        <v>-1.796233741325115E-2</v>
      </c>
      <c r="O1449" s="13">
        <f t="shared" si="63"/>
        <v>-2.5995083424865673E-3</v>
      </c>
      <c r="P1449" s="13">
        <f t="shared" si="63"/>
        <v>-5.5471131107373006E-3</v>
      </c>
      <c r="Q1449" s="7"/>
      <c r="R1449" s="8"/>
      <c r="S1449" s="8"/>
      <c r="T1449" s="8"/>
      <c r="U1449" s="8"/>
      <c r="V1449" s="13"/>
      <c r="W1449" s="14"/>
      <c r="X1449" s="1"/>
      <c r="Y1449" s="1"/>
      <c r="Z1449" s="1"/>
      <c r="AA1449" s="1"/>
      <c r="AB1449" s="1"/>
      <c r="AC1449" s="1"/>
      <c r="AD1449" s="8"/>
      <c r="AE1449" s="8"/>
      <c r="AF1449" s="8"/>
      <c r="AG1449" s="8"/>
      <c r="AH1449" s="9"/>
      <c r="AI1449" s="8"/>
      <c r="AJ1449" s="13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7"/>
      <c r="BL1449" s="7"/>
      <c r="BM1449" s="7"/>
      <c r="BN1449" s="7"/>
      <c r="BO1449" s="7"/>
      <c r="BP1449" s="7"/>
      <c r="BQ1449" s="7"/>
      <c r="BR1449" s="7"/>
      <c r="BT1449" s="8"/>
      <c r="BV1449" s="7"/>
      <c r="BW1449" s="7"/>
      <c r="BX1449" s="7"/>
      <c r="BY1449" s="7"/>
      <c r="BZ1449" s="7"/>
      <c r="CA1449" s="7"/>
    </row>
    <row r="1450" spans="1:79" x14ac:dyDescent="0.3">
      <c r="A1450" s="1" t="s">
        <v>3448</v>
      </c>
      <c r="B1450" s="1"/>
      <c r="C1450" s="1" t="s">
        <v>1878</v>
      </c>
      <c r="D1450" s="1"/>
      <c r="E1450" s="1"/>
      <c r="F1450" s="1"/>
      <c r="G1450" s="1"/>
      <c r="H1450" s="1">
        <v>32700.55</v>
      </c>
      <c r="I1450" s="1">
        <v>-2.99</v>
      </c>
      <c r="J1450" s="12">
        <v>2418.65</v>
      </c>
      <c r="K1450" s="5">
        <v>1874.84</v>
      </c>
      <c r="L1450" s="5">
        <v>4584.25</v>
      </c>
      <c r="M1450" s="13">
        <f t="shared" si="62"/>
        <v>-2.9902816883441652E-2</v>
      </c>
      <c r="N1450" s="13">
        <f t="shared" si="63"/>
        <v>-3.59719398939774E-2</v>
      </c>
      <c r="O1450" s="13">
        <f t="shared" si="63"/>
        <v>-1.6828095420387768E-2</v>
      </c>
      <c r="P1450" s="13">
        <f t="shared" si="63"/>
        <v>-1.6113904788885969E-2</v>
      </c>
      <c r="Q1450" s="7"/>
      <c r="R1450" s="8"/>
      <c r="S1450" s="8"/>
      <c r="T1450" s="8"/>
      <c r="U1450" s="8"/>
      <c r="V1450" s="13"/>
      <c r="W1450" s="14"/>
      <c r="X1450" s="1"/>
      <c r="Y1450" s="1"/>
      <c r="Z1450" s="1"/>
      <c r="AA1450" s="1"/>
      <c r="AB1450" s="1"/>
      <c r="AC1450" s="1"/>
      <c r="AD1450" s="8"/>
      <c r="AE1450" s="8"/>
      <c r="AF1450" s="8"/>
      <c r="AG1450" s="8"/>
      <c r="AH1450" s="9"/>
      <c r="AI1450" s="8"/>
      <c r="AJ1450" s="13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7"/>
      <c r="BL1450" s="7"/>
      <c r="BM1450" s="7"/>
      <c r="BN1450" s="7"/>
      <c r="BO1450" s="7"/>
      <c r="BP1450" s="7"/>
      <c r="BQ1450" s="7"/>
      <c r="BR1450" s="7"/>
      <c r="BT1450" s="8"/>
      <c r="BV1450" s="7"/>
      <c r="BW1450" s="7"/>
      <c r="BX1450" s="7"/>
      <c r="BY1450" s="7"/>
      <c r="BZ1450" s="7"/>
      <c r="CA1450" s="7"/>
    </row>
    <row r="1451" spans="1:79" x14ac:dyDescent="0.3">
      <c r="A1451" s="1" t="s">
        <v>3449</v>
      </c>
      <c r="B1451" s="1"/>
      <c r="C1451" s="1" t="s">
        <v>1878</v>
      </c>
      <c r="D1451" s="1"/>
      <c r="E1451" s="1"/>
      <c r="F1451" s="1"/>
      <c r="G1451" s="1"/>
      <c r="H1451" s="1">
        <v>32700.71</v>
      </c>
      <c r="I1451" s="1">
        <v>0</v>
      </c>
      <c r="J1451" s="12">
        <v>2421.12</v>
      </c>
      <c r="K1451" s="5">
        <v>1875.87</v>
      </c>
      <c r="L1451" s="5">
        <v>4608.91</v>
      </c>
      <c r="M1451" s="13">
        <f t="shared" si="62"/>
        <v>4.8928840645778848E-6</v>
      </c>
      <c r="N1451" s="13">
        <f t="shared" si="63"/>
        <v>1.0212308519215174E-3</v>
      </c>
      <c r="O1451" s="13">
        <f t="shared" si="63"/>
        <v>5.4938021377815005E-4</v>
      </c>
      <c r="P1451" s="13">
        <f t="shared" si="63"/>
        <v>5.3792877788079174E-3</v>
      </c>
      <c r="Q1451" s="7"/>
      <c r="R1451" s="8"/>
      <c r="S1451" s="8"/>
      <c r="T1451" s="8"/>
      <c r="U1451" s="8"/>
      <c r="V1451" s="13"/>
      <c r="W1451" s="14"/>
      <c r="X1451" s="1"/>
      <c r="Y1451" s="1"/>
      <c r="Z1451" s="1"/>
      <c r="AA1451" s="1"/>
      <c r="AB1451" s="1"/>
      <c r="AC1451" s="1"/>
      <c r="AD1451" s="8"/>
      <c r="AE1451" s="8"/>
      <c r="AF1451" s="8"/>
      <c r="AG1451" s="8"/>
      <c r="AH1451" s="9"/>
      <c r="AI1451" s="8"/>
      <c r="AJ1451" s="13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7"/>
      <c r="BL1451" s="7"/>
      <c r="BM1451" s="7"/>
      <c r="BN1451" s="7"/>
      <c r="BO1451" s="7"/>
      <c r="BP1451" s="7"/>
      <c r="BQ1451" s="7"/>
      <c r="BR1451" s="7"/>
      <c r="BT1451" s="8"/>
      <c r="BV1451" s="7"/>
      <c r="BW1451" s="7"/>
      <c r="BX1451" s="7"/>
      <c r="BY1451" s="7"/>
      <c r="BZ1451" s="7"/>
      <c r="CA1451" s="7"/>
    </row>
    <row r="1452" spans="1:79" x14ac:dyDescent="0.3">
      <c r="A1452" s="1" t="s">
        <v>3450</v>
      </c>
      <c r="B1452" s="1"/>
      <c r="C1452" s="1" t="s">
        <v>1878</v>
      </c>
      <c r="D1452" s="1"/>
      <c r="E1452" s="1"/>
      <c r="F1452" s="1"/>
      <c r="G1452" s="1"/>
      <c r="H1452" s="1">
        <v>32709.1</v>
      </c>
      <c r="I1452" s="1">
        <v>0.03</v>
      </c>
      <c r="J1452" s="12">
        <v>2419.6999999999998</v>
      </c>
      <c r="K1452" s="5">
        <v>1887.08</v>
      </c>
      <c r="L1452" s="5">
        <v>4619</v>
      </c>
      <c r="M1452" s="13">
        <f t="shared" si="62"/>
        <v>2.5656935277540427E-4</v>
      </c>
      <c r="N1452" s="13">
        <f t="shared" si="63"/>
        <v>-5.865054189796437E-4</v>
      </c>
      <c r="O1452" s="13">
        <f t="shared" si="63"/>
        <v>5.9758938519194338E-3</v>
      </c>
      <c r="P1452" s="13">
        <f t="shared" si="63"/>
        <v>2.1892378024306325E-3</v>
      </c>
      <c r="Q1452" s="7"/>
      <c r="R1452" s="8"/>
      <c r="S1452" s="8"/>
      <c r="T1452" s="8"/>
      <c r="U1452" s="8"/>
      <c r="V1452" s="13"/>
      <c r="W1452" s="14"/>
      <c r="X1452" s="1"/>
      <c r="Y1452" s="1"/>
      <c r="Z1452" s="1"/>
      <c r="AA1452" s="1"/>
      <c r="AB1452" s="1"/>
      <c r="AC1452" s="1"/>
      <c r="AD1452" s="8"/>
      <c r="AE1452" s="8"/>
      <c r="AF1452" s="8"/>
      <c r="AG1452" s="8"/>
      <c r="AH1452" s="9"/>
      <c r="AI1452" s="8"/>
      <c r="AJ1452" s="13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7"/>
      <c r="BL1452" s="7"/>
      <c r="BM1452" s="7"/>
      <c r="BN1452" s="7"/>
      <c r="BO1452" s="7"/>
      <c r="BP1452" s="7"/>
      <c r="BQ1452" s="7"/>
      <c r="BR1452" s="7"/>
      <c r="BT1452" s="8"/>
      <c r="BV1452" s="7"/>
      <c r="BW1452" s="7"/>
      <c r="BX1452" s="7"/>
      <c r="BY1452" s="7"/>
      <c r="BZ1452" s="7"/>
      <c r="CA1452" s="7"/>
    </row>
    <row r="1453" spans="1:79" x14ac:dyDescent="0.3">
      <c r="A1453" s="1" t="s">
        <v>3451</v>
      </c>
      <c r="B1453" s="1"/>
      <c r="C1453" s="1" t="s">
        <v>1878</v>
      </c>
      <c r="D1453" s="1"/>
      <c r="E1453" s="1"/>
      <c r="F1453" s="1"/>
      <c r="G1453" s="1"/>
      <c r="H1453" s="1">
        <v>33153.19</v>
      </c>
      <c r="I1453" s="1">
        <v>1.36</v>
      </c>
      <c r="J1453" s="12">
        <v>2460.08</v>
      </c>
      <c r="K1453" s="5">
        <v>1910.1</v>
      </c>
      <c r="L1453" s="5">
        <v>4651.41</v>
      </c>
      <c r="M1453" s="13">
        <f t="shared" si="62"/>
        <v>1.3576955648428202E-2</v>
      </c>
      <c r="N1453" s="13">
        <f t="shared" si="63"/>
        <v>1.6688019175930879E-2</v>
      </c>
      <c r="O1453" s="13">
        <f t="shared" si="63"/>
        <v>1.2198740911885109E-2</v>
      </c>
      <c r="P1453" s="13">
        <f t="shared" si="63"/>
        <v>7.0166702749512311E-3</v>
      </c>
      <c r="Q1453" s="7"/>
      <c r="R1453" s="8"/>
      <c r="S1453" s="8"/>
      <c r="T1453" s="8"/>
      <c r="U1453" s="8"/>
      <c r="V1453" s="13"/>
      <c r="W1453" s="14"/>
      <c r="X1453" s="1"/>
      <c r="Y1453" s="1"/>
      <c r="Z1453" s="1"/>
      <c r="AA1453" s="1"/>
      <c r="AB1453" s="1"/>
      <c r="AC1453" s="1"/>
      <c r="AD1453" s="8"/>
      <c r="AE1453" s="8"/>
      <c r="AF1453" s="8"/>
      <c r="AG1453" s="8"/>
      <c r="AH1453" s="9"/>
      <c r="AI1453" s="8"/>
      <c r="AJ1453" s="13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7"/>
      <c r="BL1453" s="7"/>
      <c r="BM1453" s="7"/>
      <c r="BN1453" s="7"/>
      <c r="BO1453" s="7"/>
      <c r="BP1453" s="7"/>
      <c r="BQ1453" s="7"/>
      <c r="BR1453" s="7"/>
      <c r="BT1453" s="8"/>
      <c r="BV1453" s="7"/>
      <c r="BW1453" s="7"/>
      <c r="BX1453" s="7"/>
      <c r="BY1453" s="7"/>
      <c r="BZ1453" s="7"/>
      <c r="CA1453" s="7"/>
    </row>
    <row r="1454" spans="1:79" x14ac:dyDescent="0.3">
      <c r="A1454" s="1" t="s">
        <v>3452</v>
      </c>
      <c r="B1454" s="1"/>
      <c r="C1454" s="1" t="s">
        <v>1878</v>
      </c>
      <c r="D1454" s="1"/>
      <c r="E1454" s="1"/>
      <c r="F1454" s="1"/>
      <c r="G1454" s="1"/>
      <c r="H1454" s="1">
        <v>32891.81</v>
      </c>
      <c r="I1454" s="1">
        <v>-0.79</v>
      </c>
      <c r="J1454" s="12">
        <v>2432.1799999999998</v>
      </c>
      <c r="K1454" s="5">
        <v>1914.85</v>
      </c>
      <c r="L1454" s="5">
        <v>4667.03</v>
      </c>
      <c r="M1454" s="13">
        <f t="shared" si="62"/>
        <v>-7.8840075419591704E-3</v>
      </c>
      <c r="N1454" s="13">
        <f t="shared" si="63"/>
        <v>-1.1341094598549706E-2</v>
      </c>
      <c r="O1454" s="13">
        <f t="shared" si="63"/>
        <v>2.4867807968169675E-3</v>
      </c>
      <c r="P1454" s="13">
        <f t="shared" si="63"/>
        <v>3.3581215158413613E-3</v>
      </c>
      <c r="Q1454" s="7"/>
      <c r="R1454" s="8"/>
      <c r="S1454" s="8"/>
      <c r="T1454" s="8"/>
      <c r="U1454" s="8"/>
      <c r="V1454" s="13"/>
      <c r="W1454" s="14"/>
      <c r="X1454" s="1"/>
      <c r="Y1454" s="1"/>
      <c r="Z1454" s="1"/>
      <c r="AA1454" s="1"/>
      <c r="AB1454" s="1"/>
      <c r="AC1454" s="1"/>
      <c r="AD1454" s="8"/>
      <c r="AE1454" s="8"/>
      <c r="AF1454" s="8"/>
      <c r="AG1454" s="8"/>
      <c r="AH1454" s="9"/>
      <c r="AI1454" s="8"/>
      <c r="AJ1454" s="13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7"/>
      <c r="BL1454" s="7"/>
      <c r="BM1454" s="7"/>
      <c r="BN1454" s="7"/>
      <c r="BO1454" s="7"/>
      <c r="BP1454" s="7"/>
      <c r="BQ1454" s="7"/>
      <c r="BR1454" s="7"/>
      <c r="BT1454" s="8"/>
      <c r="BV1454" s="7"/>
      <c r="BW1454" s="7"/>
      <c r="BX1454" s="7"/>
      <c r="BY1454" s="7"/>
      <c r="BZ1454" s="7"/>
      <c r="CA1454" s="7"/>
    </row>
    <row r="1455" spans="1:79" x14ac:dyDescent="0.3">
      <c r="A1455" s="1" t="s">
        <v>3453</v>
      </c>
      <c r="B1455" s="1"/>
      <c r="C1455" s="1" t="s">
        <v>1878</v>
      </c>
      <c r="D1455" s="1"/>
      <c r="E1455" s="1"/>
      <c r="F1455" s="1"/>
      <c r="G1455" s="1"/>
      <c r="H1455" s="1">
        <v>31792.59</v>
      </c>
      <c r="I1455" s="1">
        <v>-3.34</v>
      </c>
      <c r="J1455" s="12">
        <v>2336.38</v>
      </c>
      <c r="K1455" s="5">
        <v>1884.36</v>
      </c>
      <c r="L1455" s="5">
        <v>4598.37</v>
      </c>
      <c r="M1455" s="13">
        <f t="shared" si="62"/>
        <v>-3.3419261512212195E-2</v>
      </c>
      <c r="N1455" s="13">
        <f t="shared" si="63"/>
        <v>-3.9388532098775464E-2</v>
      </c>
      <c r="O1455" s="13">
        <f t="shared" si="63"/>
        <v>-1.5922918244248851E-2</v>
      </c>
      <c r="P1455" s="13">
        <f t="shared" si="63"/>
        <v>-1.4711711731015154E-2</v>
      </c>
      <c r="Q1455" s="7"/>
      <c r="R1455" s="8"/>
      <c r="S1455" s="8"/>
      <c r="T1455" s="8"/>
      <c r="U1455" s="8"/>
      <c r="V1455" s="13"/>
      <c r="W1455" s="14"/>
      <c r="X1455" s="1"/>
      <c r="Y1455" s="1"/>
      <c r="Z1455" s="1"/>
      <c r="AA1455" s="1"/>
      <c r="AB1455" s="1"/>
      <c r="AC1455" s="1"/>
      <c r="AD1455" s="8"/>
      <c r="AE1455" s="8"/>
      <c r="AF1455" s="8"/>
      <c r="AG1455" s="8"/>
      <c r="AH1455" s="9"/>
      <c r="AI1455" s="8"/>
      <c r="AJ1455" s="13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7"/>
      <c r="BL1455" s="7"/>
      <c r="BM1455" s="7"/>
      <c r="BN1455" s="7"/>
      <c r="BO1455" s="7"/>
      <c r="BP1455" s="7"/>
      <c r="BQ1455" s="7"/>
      <c r="BR1455" s="7"/>
      <c r="BT1455" s="8"/>
      <c r="BV1455" s="7"/>
      <c r="BW1455" s="7"/>
      <c r="BX1455" s="7"/>
      <c r="BY1455" s="7"/>
      <c r="BZ1455" s="7"/>
      <c r="CA1455" s="7"/>
    </row>
    <row r="1456" spans="1:79" x14ac:dyDescent="0.3">
      <c r="A1456" s="1" t="s">
        <v>3454</v>
      </c>
      <c r="B1456" s="1"/>
      <c r="C1456" s="1" t="s">
        <v>1878</v>
      </c>
      <c r="D1456" s="1"/>
      <c r="E1456" s="1"/>
      <c r="F1456" s="1"/>
      <c r="G1456" s="1"/>
      <c r="H1456" s="1">
        <v>31599.89</v>
      </c>
      <c r="I1456" s="1">
        <v>-0.61</v>
      </c>
      <c r="J1456" s="12">
        <v>2318.77</v>
      </c>
      <c r="K1456" s="5">
        <v>1878.52</v>
      </c>
      <c r="L1456" s="5">
        <v>4619.58</v>
      </c>
      <c r="M1456" s="13">
        <f t="shared" si="62"/>
        <v>-6.0611607924991873E-3</v>
      </c>
      <c r="N1456" s="13">
        <f t="shared" si="63"/>
        <v>-7.5373012951660545E-3</v>
      </c>
      <c r="O1456" s="13">
        <f t="shared" si="63"/>
        <v>-3.0991954828164525E-3</v>
      </c>
      <c r="P1456" s="13">
        <f t="shared" si="63"/>
        <v>4.612503995981232E-3</v>
      </c>
      <c r="Q1456" s="7"/>
      <c r="R1456" s="8"/>
      <c r="S1456" s="8"/>
      <c r="T1456" s="8"/>
      <c r="U1456" s="8"/>
      <c r="V1456" s="13"/>
      <c r="W1456" s="14"/>
      <c r="X1456" s="1"/>
      <c r="Y1456" s="1"/>
      <c r="Z1456" s="1"/>
      <c r="AA1456" s="1"/>
      <c r="AB1456" s="1"/>
      <c r="AC1456" s="1"/>
      <c r="AD1456" s="8"/>
      <c r="AE1456" s="8"/>
      <c r="AF1456" s="8"/>
      <c r="AG1456" s="8"/>
      <c r="AH1456" s="9"/>
      <c r="AI1456" s="8"/>
      <c r="AJ1456" s="13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7"/>
      <c r="BL1456" s="7"/>
      <c r="BM1456" s="7"/>
      <c r="BN1456" s="7"/>
      <c r="BO1456" s="7"/>
      <c r="BP1456" s="7"/>
      <c r="BQ1456" s="7"/>
      <c r="BR1456" s="7"/>
      <c r="BT1456" s="8"/>
      <c r="BV1456" s="7"/>
      <c r="BW1456" s="7"/>
      <c r="BX1456" s="7"/>
      <c r="BY1456" s="7"/>
      <c r="BZ1456" s="7"/>
      <c r="CA1456" s="7"/>
    </row>
    <row r="1457" spans="1:79" x14ac:dyDescent="0.3">
      <c r="A1457" s="1" t="s">
        <v>3455</v>
      </c>
      <c r="B1457" s="1"/>
      <c r="C1457" s="1" t="s">
        <v>1878</v>
      </c>
      <c r="D1457" s="1"/>
      <c r="E1457" s="1"/>
      <c r="F1457" s="1"/>
      <c r="G1457" s="1"/>
      <c r="H1457" s="1">
        <v>31842.32</v>
      </c>
      <c r="I1457" s="1">
        <v>0.77</v>
      </c>
      <c r="J1457" s="12">
        <v>2338.46</v>
      </c>
      <c r="K1457" s="5">
        <v>1898.91</v>
      </c>
      <c r="L1457" s="5">
        <v>4654.57</v>
      </c>
      <c r="M1457" s="13">
        <f t="shared" si="62"/>
        <v>7.6718621488871541E-3</v>
      </c>
      <c r="N1457" s="13">
        <f t="shared" si="63"/>
        <v>8.4915709621911084E-3</v>
      </c>
      <c r="O1457" s="13">
        <f t="shared" si="63"/>
        <v>1.0854289547090223E-2</v>
      </c>
      <c r="P1457" s="13">
        <f t="shared" si="63"/>
        <v>7.5742816446515704E-3</v>
      </c>
      <c r="Q1457" s="7"/>
      <c r="R1457" s="8"/>
      <c r="S1457" s="8"/>
      <c r="T1457" s="8"/>
      <c r="U1457" s="8"/>
      <c r="V1457" s="13"/>
      <c r="W1457" s="14"/>
      <c r="X1457" s="1"/>
      <c r="Y1457" s="1"/>
      <c r="Z1457" s="1"/>
      <c r="AA1457" s="1"/>
      <c r="AB1457" s="1"/>
      <c r="AC1457" s="1"/>
      <c r="AD1457" s="8"/>
      <c r="AE1457" s="8"/>
      <c r="AF1457" s="8"/>
      <c r="AG1457" s="8"/>
      <c r="AH1457" s="9"/>
      <c r="AI1457" s="8"/>
      <c r="AJ1457" s="13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7"/>
      <c r="BL1457" s="7"/>
      <c r="BM1457" s="7"/>
      <c r="BN1457" s="7"/>
      <c r="BO1457" s="7"/>
      <c r="BP1457" s="7"/>
      <c r="BQ1457" s="7"/>
      <c r="BR1457" s="7"/>
      <c r="BT1457" s="8"/>
      <c r="BV1457" s="7"/>
      <c r="BW1457" s="7"/>
      <c r="BX1457" s="7"/>
      <c r="BY1457" s="7"/>
      <c r="BZ1457" s="7"/>
      <c r="CA1457" s="7"/>
    </row>
    <row r="1458" spans="1:79" x14ac:dyDescent="0.3">
      <c r="A1458" s="1" t="s">
        <v>3456</v>
      </c>
      <c r="B1458" s="1"/>
      <c r="C1458" s="1" t="s">
        <v>1878</v>
      </c>
      <c r="D1458" s="1"/>
      <c r="E1458" s="1"/>
      <c r="F1458" s="1"/>
      <c r="G1458" s="1"/>
      <c r="H1458" s="1">
        <v>31899.11</v>
      </c>
      <c r="I1458" s="1">
        <v>0.18</v>
      </c>
      <c r="J1458" s="12">
        <v>2346.8200000000002</v>
      </c>
      <c r="K1458" s="5">
        <v>1901.27</v>
      </c>
      <c r="L1458" s="5">
        <v>4631.67</v>
      </c>
      <c r="M1458" s="13">
        <f t="shared" si="62"/>
        <v>1.7834755759003063E-3</v>
      </c>
      <c r="N1458" s="13">
        <f t="shared" si="63"/>
        <v>3.5750023519753871E-3</v>
      </c>
      <c r="O1458" s="13">
        <f t="shared" si="63"/>
        <v>1.2428182483634753E-3</v>
      </c>
      <c r="P1458" s="13">
        <f t="shared" si="63"/>
        <v>-4.9198959302362288E-3</v>
      </c>
      <c r="Q1458" s="7"/>
      <c r="R1458" s="8"/>
      <c r="S1458" s="8"/>
      <c r="T1458" s="8"/>
      <c r="U1458" s="8"/>
      <c r="V1458" s="13"/>
      <c r="W1458" s="14"/>
      <c r="X1458" s="1"/>
      <c r="Y1458" s="1"/>
      <c r="Z1458" s="1"/>
      <c r="AA1458" s="1"/>
      <c r="AB1458" s="1"/>
      <c r="AC1458" s="1"/>
      <c r="AD1458" s="8"/>
      <c r="AE1458" s="8"/>
      <c r="AF1458" s="8"/>
      <c r="AG1458" s="8"/>
      <c r="AH1458" s="9"/>
      <c r="AI1458" s="8"/>
      <c r="AJ1458" s="13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7"/>
      <c r="BL1458" s="7"/>
      <c r="BM1458" s="7"/>
      <c r="BN1458" s="7"/>
      <c r="BO1458" s="7"/>
      <c r="BP1458" s="7"/>
      <c r="BQ1458" s="7"/>
      <c r="BR1458" s="7"/>
      <c r="BT1458" s="8"/>
      <c r="BV1458" s="7"/>
      <c r="BW1458" s="7"/>
      <c r="BX1458" s="7"/>
      <c r="BY1458" s="7"/>
      <c r="BZ1458" s="7"/>
      <c r="CA1458" s="7"/>
    </row>
    <row r="1459" spans="1:79" x14ac:dyDescent="0.3">
      <c r="A1459" s="1" t="s">
        <v>3457</v>
      </c>
      <c r="B1459" s="1"/>
      <c r="C1459" s="1" t="s">
        <v>1878</v>
      </c>
      <c r="D1459" s="1"/>
      <c r="E1459" s="1"/>
      <c r="F1459" s="1"/>
      <c r="G1459" s="1"/>
      <c r="H1459" s="1">
        <v>31271.9</v>
      </c>
      <c r="I1459" s="1">
        <v>-1.97</v>
      </c>
      <c r="J1459" s="12">
        <v>2293.23</v>
      </c>
      <c r="K1459" s="5">
        <v>1885.98</v>
      </c>
      <c r="L1459" s="5">
        <v>4576.3999999999996</v>
      </c>
      <c r="M1459" s="13">
        <f t="shared" si="62"/>
        <v>-1.9662304058012836E-2</v>
      </c>
      <c r="N1459" s="13">
        <f t="shared" si="63"/>
        <v>-2.2835155657442874E-2</v>
      </c>
      <c r="O1459" s="13">
        <f t="shared" si="63"/>
        <v>-8.0419929836372805E-3</v>
      </c>
      <c r="P1459" s="13">
        <f t="shared" si="63"/>
        <v>-1.1933060861417211E-2</v>
      </c>
      <c r="Q1459" s="7"/>
      <c r="R1459" s="8"/>
      <c r="S1459" s="8"/>
      <c r="T1459" s="8"/>
      <c r="U1459" s="8"/>
      <c r="V1459" s="13"/>
      <c r="W1459" s="14"/>
      <c r="X1459" s="1"/>
      <c r="Y1459" s="1"/>
      <c r="Z1459" s="1"/>
      <c r="AA1459" s="1"/>
      <c r="AB1459" s="1"/>
      <c r="AC1459" s="1"/>
      <c r="AD1459" s="8"/>
      <c r="AE1459" s="8"/>
      <c r="AF1459" s="8"/>
      <c r="AG1459" s="8"/>
      <c r="AH1459" s="9"/>
      <c r="AI1459" s="8"/>
      <c r="AJ1459" s="13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7"/>
      <c r="BL1459" s="7"/>
      <c r="BM1459" s="7"/>
      <c r="BN1459" s="7"/>
      <c r="BO1459" s="7"/>
      <c r="BP1459" s="7"/>
      <c r="BQ1459" s="7"/>
      <c r="BR1459" s="7"/>
      <c r="BT1459" s="8"/>
      <c r="BV1459" s="7"/>
      <c r="BW1459" s="7"/>
      <c r="BX1459" s="7"/>
      <c r="BY1459" s="7"/>
      <c r="BZ1459" s="7"/>
      <c r="CA1459" s="7"/>
    </row>
    <row r="1460" spans="1:79" x14ac:dyDescent="0.3">
      <c r="A1460" s="1" t="s">
        <v>3458</v>
      </c>
      <c r="B1460" s="1"/>
      <c r="C1460" s="1" t="s">
        <v>1878</v>
      </c>
      <c r="D1460" s="1"/>
      <c r="E1460" s="1"/>
      <c r="F1460" s="1"/>
      <c r="G1460" s="1"/>
      <c r="H1460" s="1">
        <v>31761.22</v>
      </c>
      <c r="I1460" s="1">
        <v>1.56</v>
      </c>
      <c r="J1460" s="12">
        <v>2334.17</v>
      </c>
      <c r="K1460" s="5">
        <v>1917.18</v>
      </c>
      <c r="L1460" s="5">
        <v>4585.05</v>
      </c>
      <c r="M1460" s="13">
        <f t="shared" si="62"/>
        <v>1.5647274390107491E-2</v>
      </c>
      <c r="N1460" s="13">
        <f t="shared" si="63"/>
        <v>1.7852548588671802E-2</v>
      </c>
      <c r="O1460" s="13">
        <f t="shared" si="63"/>
        <v>1.6543123468965693E-2</v>
      </c>
      <c r="P1460" s="13">
        <f t="shared" si="63"/>
        <v>1.8901319814703665E-3</v>
      </c>
      <c r="Q1460" s="7"/>
      <c r="R1460" s="8"/>
      <c r="S1460" s="8"/>
      <c r="T1460" s="8"/>
      <c r="U1460" s="8"/>
      <c r="V1460" s="13"/>
      <c r="W1460" s="14"/>
      <c r="X1460" s="1"/>
      <c r="Y1460" s="1"/>
      <c r="Z1460" s="1"/>
      <c r="AA1460" s="1"/>
      <c r="AB1460" s="1"/>
      <c r="AC1460" s="1"/>
      <c r="AD1460" s="8"/>
      <c r="AE1460" s="8"/>
      <c r="AF1460" s="8"/>
      <c r="AG1460" s="8"/>
      <c r="AH1460" s="9"/>
      <c r="AI1460" s="8"/>
      <c r="AJ1460" s="13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7"/>
      <c r="BL1460" s="7"/>
      <c r="BM1460" s="7"/>
      <c r="BN1460" s="7"/>
      <c r="BO1460" s="7"/>
      <c r="BP1460" s="7"/>
      <c r="BQ1460" s="7"/>
      <c r="BR1460" s="7"/>
      <c r="BT1460" s="8"/>
      <c r="BV1460" s="7"/>
      <c r="BW1460" s="7"/>
      <c r="BX1460" s="7"/>
      <c r="BY1460" s="7"/>
      <c r="BZ1460" s="7"/>
      <c r="CA1460" s="7"/>
    </row>
    <row r="1461" spans="1:79" x14ac:dyDescent="0.3">
      <c r="A1461" s="1" t="s">
        <v>3459</v>
      </c>
      <c r="B1461" s="1"/>
      <c r="C1461" s="1" t="s">
        <v>1878</v>
      </c>
      <c r="D1461" s="1"/>
      <c r="E1461" s="1"/>
      <c r="F1461" s="1"/>
      <c r="G1461" s="1"/>
      <c r="H1461" s="1">
        <v>31727.439999999999</v>
      </c>
      <c r="I1461" s="1">
        <v>-0.11</v>
      </c>
      <c r="J1461" s="12">
        <v>2323.23</v>
      </c>
      <c r="K1461" s="5">
        <v>1935.45</v>
      </c>
      <c r="L1461" s="5">
        <v>4601.66</v>
      </c>
      <c r="M1461" s="13">
        <f t="shared" si="62"/>
        <v>-1.0635611604340456E-3</v>
      </c>
      <c r="N1461" s="13">
        <f t="shared" si="63"/>
        <v>-4.6868908434262169E-3</v>
      </c>
      <c r="O1461" s="13">
        <f t="shared" si="63"/>
        <v>9.5296216317717342E-3</v>
      </c>
      <c r="P1461" s="13">
        <f t="shared" si="63"/>
        <v>3.6226431554726712E-3</v>
      </c>
      <c r="Q1461" s="7"/>
      <c r="R1461" s="8"/>
      <c r="S1461" s="8"/>
      <c r="T1461" s="8"/>
      <c r="U1461" s="8"/>
      <c r="V1461" s="13"/>
      <c r="W1461" s="14"/>
      <c r="X1461" s="1"/>
      <c r="Y1461" s="1"/>
      <c r="Z1461" s="1"/>
      <c r="AA1461" s="1"/>
      <c r="AB1461" s="1"/>
      <c r="AC1461" s="1"/>
      <c r="AD1461" s="8"/>
      <c r="AE1461" s="8"/>
      <c r="AF1461" s="8"/>
      <c r="AG1461" s="8"/>
      <c r="AH1461" s="9"/>
      <c r="AI1461" s="8"/>
      <c r="AJ1461" s="13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7"/>
      <c r="BL1461" s="7"/>
      <c r="BM1461" s="7"/>
      <c r="BN1461" s="7"/>
      <c r="BO1461" s="7"/>
      <c r="BP1461" s="7"/>
      <c r="BQ1461" s="7"/>
      <c r="BR1461" s="7"/>
      <c r="BT1461" s="8"/>
      <c r="BV1461" s="7"/>
      <c r="BW1461" s="7"/>
      <c r="BX1461" s="7"/>
      <c r="BY1461" s="7"/>
      <c r="BZ1461" s="7"/>
      <c r="CA1461" s="7"/>
    </row>
    <row r="1462" spans="1:79" x14ac:dyDescent="0.3">
      <c r="A1462" s="1" t="s">
        <v>3460</v>
      </c>
      <c r="B1462" s="1"/>
      <c r="C1462" s="1" t="s">
        <v>1878</v>
      </c>
      <c r="D1462" s="1"/>
      <c r="E1462" s="1"/>
      <c r="F1462" s="1"/>
      <c r="G1462" s="1"/>
      <c r="H1462" s="1">
        <v>31870.61</v>
      </c>
      <c r="I1462" s="1">
        <v>0.45</v>
      </c>
      <c r="J1462" s="12">
        <v>2339.41</v>
      </c>
      <c r="K1462" s="5">
        <v>1934.8</v>
      </c>
      <c r="L1462" s="5">
        <v>4659.13</v>
      </c>
      <c r="M1462" s="13">
        <f t="shared" si="62"/>
        <v>4.5124976991526289E-3</v>
      </c>
      <c r="N1462" s="13">
        <f t="shared" si="63"/>
        <v>6.9644417470504649E-3</v>
      </c>
      <c r="O1462" s="13">
        <f t="shared" si="63"/>
        <v>-3.3583921051960619E-4</v>
      </c>
      <c r="P1462" s="13">
        <f t="shared" si="63"/>
        <v>1.2488971371200863E-2</v>
      </c>
      <c r="Q1462" s="7"/>
      <c r="R1462" s="8"/>
      <c r="S1462" s="8"/>
      <c r="T1462" s="8"/>
      <c r="U1462" s="8"/>
      <c r="V1462" s="13"/>
      <c r="W1462" s="14"/>
      <c r="X1462" s="1"/>
      <c r="Y1462" s="1"/>
      <c r="Z1462" s="1"/>
      <c r="AA1462" s="1"/>
      <c r="AB1462" s="1"/>
      <c r="AC1462" s="1"/>
      <c r="AD1462" s="8"/>
      <c r="AE1462" s="8"/>
      <c r="AF1462" s="8"/>
      <c r="AG1462" s="8"/>
      <c r="AH1462" s="9"/>
      <c r="AI1462" s="8"/>
      <c r="AJ1462" s="13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7"/>
      <c r="BL1462" s="7"/>
      <c r="BM1462" s="7"/>
      <c r="BN1462" s="7"/>
      <c r="BO1462" s="7"/>
      <c r="BP1462" s="7"/>
      <c r="BQ1462" s="7"/>
      <c r="BR1462" s="7"/>
      <c r="BT1462" s="8"/>
      <c r="BV1462" s="7"/>
      <c r="BW1462" s="7"/>
      <c r="BX1462" s="7"/>
      <c r="BY1462" s="7"/>
      <c r="BZ1462" s="7"/>
      <c r="CA1462" s="7"/>
    </row>
    <row r="1463" spans="1:79" x14ac:dyDescent="0.3">
      <c r="A1463" s="1" t="s">
        <v>3461</v>
      </c>
      <c r="B1463" s="1"/>
      <c r="C1463" s="1" t="s">
        <v>1878</v>
      </c>
      <c r="D1463" s="1"/>
      <c r="E1463" s="1"/>
      <c r="F1463" s="1"/>
      <c r="G1463" s="1"/>
      <c r="H1463" s="1">
        <v>32146.66</v>
      </c>
      <c r="I1463" s="1">
        <v>0.87</v>
      </c>
      <c r="J1463" s="12">
        <v>2360.77</v>
      </c>
      <c r="K1463" s="5">
        <v>1929.37</v>
      </c>
      <c r="L1463" s="5">
        <v>4681.49</v>
      </c>
      <c r="M1463" s="13">
        <f t="shared" si="62"/>
        <v>8.6615850779134806E-3</v>
      </c>
      <c r="N1463" s="13">
        <f t="shared" si="63"/>
        <v>9.1305072646521435E-3</v>
      </c>
      <c r="O1463" s="13">
        <f t="shared" si="63"/>
        <v>-2.8064916270416074E-3</v>
      </c>
      <c r="P1463" s="13">
        <f t="shared" si="63"/>
        <v>4.7991792459105564E-3</v>
      </c>
      <c r="Q1463" s="7"/>
      <c r="R1463" s="8"/>
      <c r="S1463" s="8"/>
      <c r="T1463" s="8"/>
      <c r="U1463" s="8"/>
      <c r="V1463" s="13"/>
      <c r="W1463" s="14"/>
      <c r="X1463" s="1"/>
      <c r="Y1463" s="1"/>
      <c r="Z1463" s="1"/>
      <c r="AA1463" s="1"/>
      <c r="AB1463" s="1"/>
      <c r="AC1463" s="1"/>
      <c r="AD1463" s="8"/>
      <c r="AE1463" s="8"/>
      <c r="AF1463" s="8"/>
      <c r="AG1463" s="8"/>
      <c r="AH1463" s="9"/>
      <c r="AI1463" s="8"/>
      <c r="AJ1463" s="13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7"/>
      <c r="BL1463" s="7"/>
      <c r="BM1463" s="7"/>
      <c r="BN1463" s="7"/>
      <c r="BO1463" s="7"/>
      <c r="BP1463" s="7"/>
      <c r="BQ1463" s="7"/>
      <c r="BR1463" s="7"/>
      <c r="BT1463" s="8"/>
      <c r="BV1463" s="7"/>
      <c r="BW1463" s="7"/>
      <c r="BX1463" s="7"/>
      <c r="BY1463" s="7"/>
      <c r="BZ1463" s="7"/>
      <c r="CA1463" s="7"/>
    </row>
    <row r="1464" spans="1:79" x14ac:dyDescent="0.3">
      <c r="A1464" s="1" t="s">
        <v>3462</v>
      </c>
      <c r="B1464" s="1"/>
      <c r="C1464" s="1" t="s">
        <v>1878</v>
      </c>
      <c r="D1464" s="1"/>
      <c r="E1464" s="1"/>
      <c r="F1464" s="1"/>
      <c r="G1464" s="1"/>
      <c r="H1464" s="1">
        <v>31986.97</v>
      </c>
      <c r="I1464" s="1">
        <v>-0.5</v>
      </c>
      <c r="J1464" s="12">
        <v>2340.2399999999998</v>
      </c>
      <c r="K1464" s="5">
        <v>1928.46</v>
      </c>
      <c r="L1464" s="5">
        <v>4655.62</v>
      </c>
      <c r="M1464" s="13">
        <f t="shared" si="62"/>
        <v>-4.9675456174917976E-3</v>
      </c>
      <c r="N1464" s="13">
        <f t="shared" si="63"/>
        <v>-8.6963151852997855E-3</v>
      </c>
      <c r="O1464" s="13">
        <f t="shared" si="63"/>
        <v>-4.7165655110215088E-4</v>
      </c>
      <c r="P1464" s="13">
        <f t="shared" si="63"/>
        <v>-5.5260184257576173E-3</v>
      </c>
      <c r="Q1464" s="7"/>
      <c r="R1464" s="8"/>
      <c r="S1464" s="8"/>
      <c r="T1464" s="8"/>
      <c r="U1464" s="8"/>
      <c r="V1464" s="13"/>
      <c r="W1464" s="14"/>
      <c r="X1464" s="1"/>
      <c r="Y1464" s="1"/>
      <c r="Z1464" s="1"/>
      <c r="AA1464" s="1"/>
      <c r="AB1464" s="1"/>
      <c r="AC1464" s="1"/>
      <c r="AD1464" s="8"/>
      <c r="AE1464" s="8"/>
      <c r="AF1464" s="8"/>
      <c r="AG1464" s="8"/>
      <c r="AH1464" s="9"/>
      <c r="AI1464" s="8"/>
      <c r="AJ1464" s="13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7"/>
      <c r="BL1464" s="7"/>
      <c r="BM1464" s="7"/>
      <c r="BN1464" s="7"/>
      <c r="BO1464" s="7"/>
      <c r="BP1464" s="7"/>
      <c r="BQ1464" s="7"/>
      <c r="BR1464" s="7"/>
      <c r="BT1464" s="8"/>
      <c r="BV1464" s="7"/>
      <c r="BW1464" s="7"/>
      <c r="BX1464" s="7"/>
      <c r="BY1464" s="7"/>
      <c r="BZ1464" s="7"/>
      <c r="CA1464" s="7"/>
    </row>
    <row r="1465" spans="1:79" x14ac:dyDescent="0.3">
      <c r="A1465" s="1" t="s">
        <v>3463</v>
      </c>
      <c r="B1465" s="1"/>
      <c r="C1465" s="1" t="s">
        <v>1878</v>
      </c>
      <c r="D1465" s="1"/>
      <c r="E1465" s="1"/>
      <c r="F1465" s="1"/>
      <c r="G1465" s="1"/>
      <c r="H1465" s="1">
        <v>31549.78</v>
      </c>
      <c r="I1465" s="1">
        <v>-1.37</v>
      </c>
      <c r="J1465" s="12">
        <v>2302.5300000000002</v>
      </c>
      <c r="K1465" s="5">
        <v>1911.74</v>
      </c>
      <c r="L1465" s="5">
        <v>4631.8500000000004</v>
      </c>
      <c r="M1465" s="13">
        <f t="shared" si="62"/>
        <v>-1.3667752838108838E-2</v>
      </c>
      <c r="N1465" s="13">
        <f t="shared" si="63"/>
        <v>-1.6113731924930597E-2</v>
      </c>
      <c r="O1465" s="13">
        <f t="shared" si="63"/>
        <v>-8.6701305705070286E-3</v>
      </c>
      <c r="P1465" s="13">
        <f t="shared" si="63"/>
        <v>-5.1056572486585239E-3</v>
      </c>
      <c r="Q1465" s="7"/>
      <c r="R1465" s="8"/>
      <c r="S1465" s="8"/>
      <c r="T1465" s="8"/>
      <c r="U1465" s="8"/>
      <c r="V1465" s="13"/>
      <c r="W1465" s="14"/>
      <c r="X1465" s="1"/>
      <c r="Y1465" s="1"/>
      <c r="Z1465" s="1"/>
      <c r="AA1465" s="1"/>
      <c r="AB1465" s="1"/>
      <c r="AC1465" s="1"/>
      <c r="AD1465" s="8"/>
      <c r="AE1465" s="8"/>
      <c r="AF1465" s="8"/>
      <c r="AG1465" s="8"/>
      <c r="AH1465" s="9"/>
      <c r="AI1465" s="8"/>
      <c r="AJ1465" s="13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7"/>
      <c r="BL1465" s="7"/>
      <c r="BM1465" s="7"/>
      <c r="BN1465" s="7"/>
      <c r="BO1465" s="7"/>
      <c r="BP1465" s="7"/>
      <c r="BQ1465" s="7"/>
      <c r="BR1465" s="7"/>
      <c r="BT1465" s="8"/>
      <c r="BV1465" s="7"/>
      <c r="BW1465" s="7"/>
      <c r="BX1465" s="7"/>
      <c r="BY1465" s="7"/>
      <c r="BZ1465" s="7"/>
      <c r="CA1465" s="7"/>
    </row>
    <row r="1466" spans="1:79" x14ac:dyDescent="0.3">
      <c r="A1466" s="1" t="s">
        <v>3464</v>
      </c>
      <c r="B1466" s="1"/>
      <c r="C1466" s="1" t="s">
        <v>1878</v>
      </c>
      <c r="D1466" s="1"/>
      <c r="E1466" s="1"/>
      <c r="F1466" s="1"/>
      <c r="G1466" s="1"/>
      <c r="H1466" s="1">
        <v>31728.5</v>
      </c>
      <c r="I1466" s="1">
        <v>0.56999999999999995</v>
      </c>
      <c r="J1466" s="12">
        <v>2316.5500000000002</v>
      </c>
      <c r="K1466" s="5">
        <v>1933.63</v>
      </c>
      <c r="L1466" s="5">
        <v>4668.04</v>
      </c>
      <c r="M1466" s="13">
        <f t="shared" si="62"/>
        <v>5.6646987712751784E-3</v>
      </c>
      <c r="N1466" s="13">
        <f t="shared" si="63"/>
        <v>6.0889543241564592E-3</v>
      </c>
      <c r="O1466" s="13">
        <f t="shared" si="63"/>
        <v>1.145030181928508E-2</v>
      </c>
      <c r="P1466" s="13">
        <f t="shared" si="63"/>
        <v>7.8132927447995826E-3</v>
      </c>
      <c r="Q1466" s="7"/>
      <c r="R1466" s="8"/>
      <c r="S1466" s="8"/>
      <c r="T1466" s="8"/>
      <c r="U1466" s="8"/>
      <c r="V1466" s="13"/>
      <c r="W1466" s="14"/>
      <c r="X1466" s="1"/>
      <c r="Y1466" s="1"/>
      <c r="Z1466" s="1"/>
      <c r="AA1466" s="1"/>
      <c r="AB1466" s="1"/>
      <c r="AC1466" s="1"/>
      <c r="AD1466" s="8"/>
      <c r="AE1466" s="8"/>
      <c r="AF1466" s="8"/>
      <c r="AG1466" s="8"/>
      <c r="AH1466" s="9"/>
      <c r="AI1466" s="8"/>
      <c r="AJ1466" s="13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7"/>
      <c r="BL1466" s="7"/>
      <c r="BM1466" s="7"/>
      <c r="BN1466" s="7"/>
      <c r="BO1466" s="7"/>
      <c r="BP1466" s="7"/>
      <c r="BQ1466" s="7"/>
      <c r="BR1466" s="7"/>
      <c r="BT1466" s="8"/>
      <c r="BV1466" s="7"/>
      <c r="BW1466" s="7"/>
      <c r="BX1466" s="7"/>
      <c r="BY1466" s="7"/>
      <c r="BZ1466" s="7"/>
      <c r="CA1466" s="7"/>
    </row>
    <row r="1467" spans="1:79" x14ac:dyDescent="0.3">
      <c r="A1467" s="1" t="s">
        <v>3465</v>
      </c>
      <c r="B1467" s="1"/>
      <c r="C1467" s="1" t="s">
        <v>1878</v>
      </c>
      <c r="D1467" s="1"/>
      <c r="E1467" s="1"/>
      <c r="F1467" s="1"/>
      <c r="G1467" s="1"/>
      <c r="H1467" s="1">
        <v>32024.41</v>
      </c>
      <c r="I1467" s="1">
        <v>0.93</v>
      </c>
      <c r="J1467" s="12">
        <v>2339.2800000000002</v>
      </c>
      <c r="K1467" s="5">
        <v>1969.13</v>
      </c>
      <c r="L1467" s="5">
        <v>4710.88</v>
      </c>
      <c r="M1467" s="13">
        <f t="shared" si="62"/>
        <v>9.3263154577114538E-3</v>
      </c>
      <c r="N1467" s="13">
        <f t="shared" si="63"/>
        <v>9.8120049211112281E-3</v>
      </c>
      <c r="O1467" s="13">
        <f t="shared" si="63"/>
        <v>1.8359251769987095E-2</v>
      </c>
      <c r="P1467" s="13">
        <f t="shared" si="63"/>
        <v>9.1772992519345564E-3</v>
      </c>
      <c r="Q1467" s="7"/>
      <c r="R1467" s="8"/>
      <c r="S1467" s="8"/>
      <c r="T1467" s="8"/>
      <c r="U1467" s="8"/>
      <c r="V1467" s="13"/>
      <c r="W1467" s="14"/>
      <c r="X1467" s="1"/>
      <c r="Y1467" s="1"/>
      <c r="Z1467" s="1"/>
      <c r="AA1467" s="1"/>
      <c r="AB1467" s="1"/>
      <c r="AC1467" s="1"/>
      <c r="AD1467" s="8"/>
      <c r="AE1467" s="8"/>
      <c r="AF1467" s="8"/>
      <c r="AG1467" s="8"/>
      <c r="AH1467" s="9"/>
      <c r="AI1467" s="8"/>
      <c r="AJ1467" s="13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7"/>
      <c r="BL1467" s="7"/>
      <c r="BM1467" s="7"/>
      <c r="BN1467" s="7"/>
      <c r="BO1467" s="7"/>
      <c r="BP1467" s="7"/>
      <c r="BQ1467" s="7"/>
      <c r="BR1467" s="7"/>
      <c r="BT1467" s="8"/>
      <c r="BV1467" s="7"/>
      <c r="BW1467" s="7"/>
      <c r="BX1467" s="7"/>
      <c r="BY1467" s="7"/>
      <c r="BZ1467" s="7"/>
      <c r="CA1467" s="7"/>
    </row>
    <row r="1468" spans="1:79" x14ac:dyDescent="0.3">
      <c r="A1468" s="1" t="s">
        <v>3466</v>
      </c>
      <c r="B1468" s="1"/>
      <c r="C1468" s="1" t="s">
        <v>1878</v>
      </c>
      <c r="D1468" s="1"/>
      <c r="E1468" s="1"/>
      <c r="F1468" s="1"/>
      <c r="G1468" s="1"/>
      <c r="H1468" s="1">
        <v>32801.74</v>
      </c>
      <c r="I1468" s="1">
        <v>2.4300000000000002</v>
      </c>
      <c r="J1468" s="12">
        <v>2415.79</v>
      </c>
      <c r="K1468" s="5">
        <v>1973.59</v>
      </c>
      <c r="L1468" s="5">
        <v>4771.97</v>
      </c>
      <c r="M1468" s="13">
        <f t="shared" si="62"/>
        <v>2.4273046716551505E-2</v>
      </c>
      <c r="N1468" s="13">
        <f t="shared" si="63"/>
        <v>3.2706644779590288E-2</v>
      </c>
      <c r="O1468" s="13">
        <f t="shared" si="63"/>
        <v>2.264959652232168E-3</v>
      </c>
      <c r="P1468" s="13">
        <f t="shared" si="63"/>
        <v>1.2967853139965291E-2</v>
      </c>
      <c r="Q1468" s="7"/>
      <c r="R1468" s="8"/>
      <c r="S1468" s="8"/>
      <c r="T1468" s="8"/>
      <c r="U1468" s="8"/>
      <c r="V1468" s="13"/>
      <c r="W1468" s="14"/>
      <c r="X1468" s="1"/>
      <c r="Y1468" s="1"/>
      <c r="Z1468" s="1"/>
      <c r="AA1468" s="1"/>
      <c r="AB1468" s="1"/>
      <c r="AC1468" s="1"/>
      <c r="AD1468" s="8"/>
      <c r="AE1468" s="8"/>
      <c r="AF1468" s="8"/>
      <c r="AG1468" s="8"/>
      <c r="AH1468" s="9"/>
      <c r="AI1468" s="8"/>
      <c r="AJ1468" s="13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7"/>
      <c r="BL1468" s="7"/>
      <c r="BM1468" s="7"/>
      <c r="BN1468" s="7"/>
      <c r="BO1468" s="7"/>
      <c r="BP1468" s="7"/>
      <c r="BQ1468" s="7"/>
      <c r="BR1468" s="7"/>
      <c r="BT1468" s="8"/>
      <c r="BV1468" s="7"/>
      <c r="BW1468" s="7"/>
      <c r="BX1468" s="7"/>
      <c r="BY1468" s="7"/>
      <c r="BZ1468" s="7"/>
      <c r="CA1468" s="7"/>
    </row>
    <row r="1469" spans="1:79" x14ac:dyDescent="0.3">
      <c r="A1469" s="1" t="s">
        <v>3467</v>
      </c>
      <c r="B1469" s="1"/>
      <c r="C1469" s="1" t="s">
        <v>1878</v>
      </c>
      <c r="D1469" s="1"/>
      <c r="E1469" s="1"/>
      <c r="F1469" s="1"/>
      <c r="G1469" s="1"/>
      <c r="H1469" s="1">
        <v>33178.910000000003</v>
      </c>
      <c r="I1469" s="1">
        <v>1.1499999999999999</v>
      </c>
      <c r="J1469" s="12">
        <v>2452.65</v>
      </c>
      <c r="K1469" s="5">
        <v>1983.98</v>
      </c>
      <c r="L1469" s="5">
        <v>4748.58</v>
      </c>
      <c r="M1469" s="13">
        <f t="shared" si="62"/>
        <v>1.1498475385757212E-2</v>
      </c>
      <c r="N1469" s="13">
        <f t="shared" si="63"/>
        <v>1.5257948745545091E-2</v>
      </c>
      <c r="O1469" s="13">
        <f t="shared" si="63"/>
        <v>5.2645179596573222E-3</v>
      </c>
      <c r="P1469" s="13">
        <f t="shared" si="63"/>
        <v>-4.9015396157143787E-3</v>
      </c>
      <c r="Q1469" s="7"/>
      <c r="R1469" s="8"/>
      <c r="S1469" s="8"/>
      <c r="T1469" s="8"/>
      <c r="U1469" s="8"/>
      <c r="V1469" s="13"/>
      <c r="W1469" s="14"/>
      <c r="X1469" s="1"/>
      <c r="Y1469" s="1"/>
      <c r="Z1469" s="1"/>
      <c r="AA1469" s="1"/>
      <c r="AB1469" s="1"/>
      <c r="AC1469" s="1"/>
      <c r="AD1469" s="8"/>
      <c r="AE1469" s="8"/>
      <c r="AF1469" s="8"/>
      <c r="AG1469" s="8"/>
      <c r="AH1469" s="9"/>
      <c r="AI1469" s="8"/>
      <c r="AJ1469" s="13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7"/>
      <c r="BL1469" s="7"/>
      <c r="BM1469" s="7"/>
      <c r="BN1469" s="7"/>
      <c r="BO1469" s="7"/>
      <c r="BP1469" s="7"/>
      <c r="BQ1469" s="7"/>
      <c r="BR1469" s="7"/>
      <c r="BT1469" s="8"/>
      <c r="BV1469" s="7"/>
      <c r="BW1469" s="7"/>
      <c r="BX1469" s="7"/>
      <c r="BY1469" s="7"/>
      <c r="BZ1469" s="7"/>
      <c r="CA1469" s="7"/>
    </row>
    <row r="1470" spans="1:79" x14ac:dyDescent="0.3">
      <c r="A1470" s="1" t="s">
        <v>3468</v>
      </c>
      <c r="B1470" s="1"/>
      <c r="C1470" s="1" t="s">
        <v>1878</v>
      </c>
      <c r="D1470" s="1"/>
      <c r="E1470" s="1"/>
      <c r="F1470" s="1"/>
      <c r="G1470" s="1"/>
      <c r="H1470" s="1">
        <v>33317.629999999997</v>
      </c>
      <c r="I1470" s="1">
        <v>0.42</v>
      </c>
      <c r="J1470" s="12">
        <v>2468.59</v>
      </c>
      <c r="K1470" s="5">
        <v>1982.56</v>
      </c>
      <c r="L1470" s="5">
        <v>4741.29</v>
      </c>
      <c r="M1470" s="13">
        <f t="shared" si="62"/>
        <v>4.1809691759009393E-3</v>
      </c>
      <c r="N1470" s="13">
        <f t="shared" si="63"/>
        <v>6.4990928179724516E-3</v>
      </c>
      <c r="O1470" s="13">
        <f t="shared" si="63"/>
        <v>-7.1573302150229612E-4</v>
      </c>
      <c r="P1470" s="13">
        <f t="shared" si="63"/>
        <v>-1.535195784845178E-3</v>
      </c>
      <c r="Q1470" s="7"/>
      <c r="R1470" s="8"/>
      <c r="S1470" s="8"/>
      <c r="T1470" s="8"/>
      <c r="U1470" s="8"/>
      <c r="V1470" s="13"/>
      <c r="W1470" s="14"/>
      <c r="X1470" s="1"/>
      <c r="Y1470" s="1"/>
      <c r="Z1470" s="1"/>
      <c r="AA1470" s="1"/>
      <c r="AB1470" s="1"/>
      <c r="AC1470" s="1"/>
      <c r="AD1470" s="8"/>
      <c r="AE1470" s="8"/>
      <c r="AF1470" s="8"/>
      <c r="AG1470" s="8"/>
      <c r="AH1470" s="9"/>
      <c r="AI1470" s="8"/>
      <c r="AJ1470" s="13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7"/>
      <c r="BL1470" s="7"/>
      <c r="BM1470" s="7"/>
      <c r="BN1470" s="7"/>
      <c r="BO1470" s="7"/>
      <c r="BP1470" s="7"/>
      <c r="BQ1470" s="7"/>
      <c r="BR1470" s="7"/>
      <c r="BT1470" s="8"/>
      <c r="BV1470" s="7"/>
      <c r="BW1470" s="7"/>
      <c r="BX1470" s="7"/>
      <c r="BY1470" s="7"/>
      <c r="BZ1470" s="7"/>
      <c r="CA1470" s="7"/>
    </row>
    <row r="1471" spans="1:79" x14ac:dyDescent="0.3">
      <c r="A1471" s="1" t="s">
        <v>3469</v>
      </c>
      <c r="B1471" s="1"/>
      <c r="C1471" s="1" t="s">
        <v>1878</v>
      </c>
      <c r="D1471" s="1"/>
      <c r="E1471" s="1"/>
      <c r="F1471" s="1"/>
      <c r="G1471" s="1"/>
      <c r="H1471" s="1">
        <v>33084.75</v>
      </c>
      <c r="I1471" s="1">
        <v>-0.7</v>
      </c>
      <c r="J1471" s="12">
        <v>2459.42</v>
      </c>
      <c r="K1471" s="5">
        <v>1973.75</v>
      </c>
      <c r="L1471" s="5">
        <v>4715.57</v>
      </c>
      <c r="M1471" s="13">
        <f t="shared" si="62"/>
        <v>-6.9896928442988449E-3</v>
      </c>
      <c r="N1471" s="13">
        <f t="shared" si="63"/>
        <v>-3.7146711280529043E-3</v>
      </c>
      <c r="O1471" s="13">
        <f t="shared" si="63"/>
        <v>-4.4437494956016677E-3</v>
      </c>
      <c r="P1471" s="13">
        <f t="shared" si="63"/>
        <v>-5.4246839995022444E-3</v>
      </c>
      <c r="Q1471" s="7"/>
      <c r="R1471" s="8"/>
      <c r="S1471" s="8"/>
      <c r="T1471" s="8"/>
      <c r="U1471" s="8"/>
      <c r="V1471" s="13"/>
      <c r="W1471" s="14"/>
      <c r="X1471" s="1"/>
      <c r="Y1471" s="1"/>
      <c r="Z1471" s="1"/>
      <c r="AA1471" s="1"/>
      <c r="AB1471" s="1"/>
      <c r="AC1471" s="1"/>
      <c r="AD1471" s="8"/>
      <c r="AE1471" s="8"/>
      <c r="AF1471" s="8"/>
      <c r="AG1471" s="8"/>
      <c r="AH1471" s="9"/>
      <c r="AI1471" s="8"/>
      <c r="AJ1471" s="13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7"/>
      <c r="BL1471" s="7"/>
      <c r="BM1471" s="7"/>
      <c r="BN1471" s="7"/>
      <c r="BO1471" s="7"/>
      <c r="BP1471" s="7"/>
      <c r="BQ1471" s="7"/>
      <c r="BR1471" s="7"/>
      <c r="BT1471" s="8"/>
      <c r="BV1471" s="7"/>
      <c r="BW1471" s="7"/>
      <c r="BX1471" s="7"/>
      <c r="BY1471" s="7"/>
      <c r="BZ1471" s="7"/>
      <c r="CA1471" s="7"/>
    </row>
    <row r="1472" spans="1:79" x14ac:dyDescent="0.3">
      <c r="A1472" s="1" t="s">
        <v>3470</v>
      </c>
      <c r="B1472" s="1"/>
      <c r="C1472" s="1" t="s">
        <v>1878</v>
      </c>
      <c r="D1472" s="1"/>
      <c r="E1472" s="1"/>
      <c r="F1472" s="1"/>
      <c r="G1472" s="1"/>
      <c r="H1472" s="1">
        <v>32989.06</v>
      </c>
      <c r="I1472" s="1">
        <v>-0.28999999999999998</v>
      </c>
      <c r="J1472" s="12">
        <v>2443.0700000000002</v>
      </c>
      <c r="K1472" s="5">
        <v>1980.17</v>
      </c>
      <c r="L1472" s="5">
        <v>4701.91</v>
      </c>
      <c r="M1472" s="13">
        <f t="shared" si="62"/>
        <v>-2.8922690967894127E-3</v>
      </c>
      <c r="N1472" s="13">
        <f t="shared" si="63"/>
        <v>-6.6479088565596367E-3</v>
      </c>
      <c r="O1472" s="13">
        <f t="shared" si="63"/>
        <v>3.2526915769475195E-3</v>
      </c>
      <c r="P1472" s="13">
        <f t="shared" si="63"/>
        <v>-2.8967866026800015E-3</v>
      </c>
      <c r="Q1472" s="7"/>
      <c r="R1472" s="8"/>
      <c r="S1472" s="8"/>
      <c r="T1472" s="8"/>
      <c r="U1472" s="8"/>
      <c r="V1472" s="13"/>
      <c r="W1472" s="14"/>
      <c r="X1472" s="1"/>
      <c r="Y1472" s="1"/>
      <c r="Z1472" s="1"/>
      <c r="AA1472" s="1"/>
      <c r="AB1472" s="1"/>
      <c r="AC1472" s="1"/>
      <c r="AD1472" s="8"/>
      <c r="AE1472" s="8"/>
      <c r="AF1472" s="8"/>
      <c r="AG1472" s="8"/>
      <c r="AH1472" s="9"/>
      <c r="AI1472" s="8"/>
      <c r="AJ1472" s="13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7"/>
      <c r="BL1472" s="7"/>
      <c r="BM1472" s="7"/>
      <c r="BN1472" s="7"/>
      <c r="BO1472" s="7"/>
      <c r="BP1472" s="7"/>
      <c r="BQ1472" s="7"/>
      <c r="BR1472" s="7"/>
      <c r="BT1472" s="8"/>
      <c r="BV1472" s="7"/>
      <c r="BW1472" s="7"/>
      <c r="BX1472" s="7"/>
      <c r="BY1472" s="7"/>
      <c r="BZ1472" s="7"/>
      <c r="CA1472" s="7"/>
    </row>
    <row r="1473" spans="1:79" x14ac:dyDescent="0.3">
      <c r="A1473" s="1" t="s">
        <v>3471</v>
      </c>
      <c r="B1473" s="1"/>
      <c r="C1473" s="1" t="s">
        <v>1878</v>
      </c>
      <c r="D1473" s="1"/>
      <c r="E1473" s="1"/>
      <c r="F1473" s="1"/>
      <c r="G1473" s="1"/>
      <c r="H1473" s="1">
        <v>33026.89</v>
      </c>
      <c r="I1473" s="1">
        <v>0.11</v>
      </c>
      <c r="J1473" s="12">
        <v>2447.31</v>
      </c>
      <c r="K1473" s="5">
        <v>1990.74</v>
      </c>
      <c r="L1473" s="5">
        <v>4708.42</v>
      </c>
      <c r="M1473" s="13">
        <f t="shared" si="62"/>
        <v>1.1467437993080143E-3</v>
      </c>
      <c r="N1473" s="13">
        <f t="shared" si="63"/>
        <v>1.7355212908347628E-3</v>
      </c>
      <c r="O1473" s="13">
        <f t="shared" si="63"/>
        <v>5.3379255316461371E-3</v>
      </c>
      <c r="P1473" s="13">
        <f t="shared" si="63"/>
        <v>1.3845437279744743E-3</v>
      </c>
      <c r="Q1473" s="7"/>
      <c r="R1473" s="8"/>
      <c r="S1473" s="8"/>
      <c r="T1473" s="8"/>
      <c r="U1473" s="8"/>
      <c r="V1473" s="13"/>
      <c r="W1473" s="14"/>
      <c r="X1473" s="1"/>
      <c r="Y1473" s="1"/>
      <c r="Z1473" s="1"/>
      <c r="AA1473" s="1"/>
      <c r="AB1473" s="1"/>
      <c r="AC1473" s="1"/>
      <c r="AD1473" s="8"/>
      <c r="AE1473" s="8"/>
      <c r="AF1473" s="8"/>
      <c r="AG1473" s="8"/>
      <c r="AH1473" s="9"/>
      <c r="AI1473" s="8"/>
      <c r="AJ1473" s="13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7"/>
      <c r="BL1473" s="7"/>
      <c r="BM1473" s="7"/>
      <c r="BN1473" s="7"/>
      <c r="BO1473" s="7"/>
      <c r="BP1473" s="7"/>
      <c r="BQ1473" s="7"/>
      <c r="BR1473" s="7"/>
      <c r="BT1473" s="8"/>
      <c r="BV1473" s="7"/>
      <c r="BW1473" s="7"/>
      <c r="BX1473" s="7"/>
      <c r="BY1473" s="7"/>
      <c r="BZ1473" s="7"/>
      <c r="CA1473" s="7"/>
    </row>
    <row r="1474" spans="1:79" x14ac:dyDescent="0.3">
      <c r="A1474" s="1" t="s">
        <v>3472</v>
      </c>
      <c r="B1474" s="1"/>
      <c r="C1474" s="1" t="s">
        <v>1878</v>
      </c>
      <c r="D1474" s="1"/>
      <c r="E1474" s="1"/>
      <c r="F1474" s="1"/>
      <c r="G1474" s="1"/>
      <c r="H1474" s="1">
        <v>33012.910000000003</v>
      </c>
      <c r="I1474" s="1">
        <v>-0.04</v>
      </c>
      <c r="J1474" s="12">
        <v>2440.67</v>
      </c>
      <c r="K1474" s="5">
        <v>2010.12</v>
      </c>
      <c r="L1474" s="5">
        <v>4724.05</v>
      </c>
      <c r="M1474" s="13">
        <f t="shared" si="62"/>
        <v>-4.2329144524344553E-4</v>
      </c>
      <c r="N1474" s="13">
        <f t="shared" si="63"/>
        <v>-2.7131830458747563E-3</v>
      </c>
      <c r="O1474" s="13">
        <f t="shared" si="63"/>
        <v>9.735073389794735E-3</v>
      </c>
      <c r="P1474" s="13">
        <f t="shared" si="63"/>
        <v>3.3195849138352163E-3</v>
      </c>
      <c r="Q1474" s="7"/>
      <c r="R1474" s="8"/>
      <c r="S1474" s="8"/>
      <c r="T1474" s="8"/>
      <c r="U1474" s="8"/>
      <c r="V1474" s="13"/>
      <c r="W1474" s="14"/>
      <c r="X1474" s="1"/>
      <c r="Y1474" s="1"/>
      <c r="Z1474" s="1"/>
      <c r="AA1474" s="1"/>
      <c r="AB1474" s="1"/>
      <c r="AC1474" s="1"/>
      <c r="AD1474" s="8"/>
      <c r="AE1474" s="8"/>
      <c r="AF1474" s="8"/>
      <c r="AG1474" s="8"/>
      <c r="AH1474" s="9"/>
      <c r="AI1474" s="8"/>
      <c r="AJ1474" s="13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7"/>
      <c r="BL1474" s="7"/>
      <c r="BM1474" s="7"/>
      <c r="BN1474" s="7"/>
      <c r="BO1474" s="7"/>
      <c r="BP1474" s="7"/>
      <c r="BQ1474" s="7"/>
      <c r="BR1474" s="7"/>
      <c r="BT1474" s="8"/>
      <c r="BV1474" s="7"/>
      <c r="BW1474" s="7"/>
      <c r="BX1474" s="7"/>
      <c r="BY1474" s="7"/>
      <c r="BZ1474" s="7"/>
      <c r="CA1474" s="7"/>
    </row>
    <row r="1475" spans="1:79" x14ac:dyDescent="0.3">
      <c r="A1475" s="1" t="s">
        <v>3473</v>
      </c>
      <c r="B1475" s="1"/>
      <c r="C1475" s="1" t="s">
        <v>1878</v>
      </c>
      <c r="D1475" s="1"/>
      <c r="E1475" s="1"/>
      <c r="F1475" s="1"/>
      <c r="G1475" s="1"/>
      <c r="H1475" s="1">
        <v>33131.51</v>
      </c>
      <c r="I1475" s="1">
        <v>0.36</v>
      </c>
      <c r="J1475" s="12">
        <v>2451.9299999999998</v>
      </c>
      <c r="K1475" s="5">
        <v>2036</v>
      </c>
      <c r="L1475" s="5">
        <v>4732.99</v>
      </c>
      <c r="M1475" s="13">
        <f t="shared" si="62"/>
        <v>3.5925339511118093E-3</v>
      </c>
      <c r="N1475" s="13">
        <f t="shared" si="63"/>
        <v>4.6134872801320004E-3</v>
      </c>
      <c r="O1475" s="13">
        <f t="shared" si="63"/>
        <v>1.2874853242592632E-2</v>
      </c>
      <c r="P1475" s="13">
        <f t="shared" si="63"/>
        <v>1.8924439834462348E-3</v>
      </c>
      <c r="Q1475" s="7"/>
      <c r="R1475" s="8"/>
      <c r="S1475" s="8"/>
      <c r="T1475" s="8"/>
      <c r="U1475" s="8"/>
      <c r="V1475" s="13"/>
      <c r="W1475" s="14"/>
      <c r="X1475" s="1"/>
      <c r="Y1475" s="1"/>
      <c r="Z1475" s="1"/>
      <c r="AA1475" s="1"/>
      <c r="AB1475" s="1"/>
      <c r="AC1475" s="1"/>
      <c r="AD1475" s="8"/>
      <c r="AE1475" s="8"/>
      <c r="AF1475" s="8"/>
      <c r="AG1475" s="8"/>
      <c r="AH1475" s="9"/>
      <c r="AI1475" s="8"/>
      <c r="AJ1475" s="13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7"/>
      <c r="BL1475" s="7"/>
      <c r="BM1475" s="7"/>
      <c r="BN1475" s="7"/>
      <c r="BO1475" s="7"/>
      <c r="BP1475" s="7"/>
      <c r="BQ1475" s="7"/>
      <c r="BR1475" s="7"/>
      <c r="BT1475" s="8"/>
      <c r="BV1475" s="7"/>
      <c r="BW1475" s="7"/>
      <c r="BX1475" s="7"/>
      <c r="BY1475" s="7"/>
      <c r="BZ1475" s="7"/>
      <c r="CA1475" s="7"/>
    </row>
    <row r="1476" spans="1:79" x14ac:dyDescent="0.3">
      <c r="A1476" s="1" t="s">
        <v>3474</v>
      </c>
      <c r="B1476" s="1"/>
      <c r="C1476" s="1" t="s">
        <v>1878</v>
      </c>
      <c r="D1476" s="1"/>
      <c r="E1476" s="1"/>
      <c r="F1476" s="1"/>
      <c r="G1476" s="1"/>
      <c r="H1476" s="1">
        <v>33079.31</v>
      </c>
      <c r="I1476" s="1">
        <v>-0.16</v>
      </c>
      <c r="J1476" s="12">
        <v>2444.58</v>
      </c>
      <c r="K1476" s="5">
        <v>2027.94</v>
      </c>
      <c r="L1476" s="5">
        <v>4723.6000000000004</v>
      </c>
      <c r="M1476" s="13">
        <f t="shared" ref="M1476:M1539" si="64">H1476/H1475-1</f>
        <v>-1.5755394185174021E-3</v>
      </c>
      <c r="N1476" s="13">
        <f t="shared" si="63"/>
        <v>-2.9976385949027629E-3</v>
      </c>
      <c r="O1476" s="13">
        <f t="shared" si="63"/>
        <v>-3.9587426326129771E-3</v>
      </c>
      <c r="P1476" s="13">
        <f t="shared" si="63"/>
        <v>-1.983946722895924E-3</v>
      </c>
      <c r="Q1476" s="7"/>
      <c r="R1476" s="8"/>
      <c r="S1476" s="8"/>
      <c r="T1476" s="8"/>
      <c r="U1476" s="8"/>
      <c r="V1476" s="13"/>
      <c r="W1476" s="14"/>
      <c r="X1476" s="1"/>
      <c r="Y1476" s="1"/>
      <c r="Z1476" s="1"/>
      <c r="AA1476" s="1"/>
      <c r="AB1476" s="1"/>
      <c r="AC1476" s="1"/>
      <c r="AD1476" s="8"/>
      <c r="AE1476" s="8"/>
      <c r="AF1476" s="8"/>
      <c r="AG1476" s="8"/>
      <c r="AH1476" s="9"/>
      <c r="AI1476" s="8"/>
      <c r="AJ1476" s="13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7"/>
      <c r="BL1476" s="7"/>
      <c r="BM1476" s="7"/>
      <c r="BN1476" s="7"/>
      <c r="BO1476" s="7"/>
      <c r="BP1476" s="7"/>
      <c r="BQ1476" s="7"/>
      <c r="BR1476" s="7"/>
      <c r="BT1476" s="8"/>
      <c r="BV1476" s="7"/>
      <c r="BW1476" s="7"/>
      <c r="BX1476" s="7"/>
      <c r="BY1476" s="7"/>
      <c r="BZ1476" s="7"/>
      <c r="CA1476" s="7"/>
    </row>
    <row r="1477" spans="1:79" x14ac:dyDescent="0.3">
      <c r="A1477" s="1" t="s">
        <v>3475</v>
      </c>
      <c r="B1477" s="1"/>
      <c r="C1477" s="1" t="s">
        <v>1878</v>
      </c>
      <c r="D1477" s="1"/>
      <c r="E1477" s="1"/>
      <c r="F1477" s="1"/>
      <c r="G1477" s="1"/>
      <c r="H1477" s="1">
        <v>33001.54</v>
      </c>
      <c r="I1477" s="1">
        <v>-0.24</v>
      </c>
      <c r="J1477" s="12">
        <v>2446.6999999999998</v>
      </c>
      <c r="K1477" s="5">
        <v>2022.34</v>
      </c>
      <c r="L1477" s="5">
        <v>4713.76</v>
      </c>
      <c r="M1477" s="13">
        <f t="shared" si="64"/>
        <v>-2.3510163906078629E-3</v>
      </c>
      <c r="N1477" s="13">
        <f t="shared" ref="N1477:P1540" si="65">J1477/J1476-1</f>
        <v>8.6722463572463937E-4</v>
      </c>
      <c r="O1477" s="13">
        <f t="shared" si="65"/>
        <v>-2.7614229217827191E-3</v>
      </c>
      <c r="P1477" s="13">
        <f t="shared" si="65"/>
        <v>-2.0831569142180095E-3</v>
      </c>
      <c r="Q1477" s="7"/>
      <c r="R1477" s="8"/>
      <c r="S1477" s="8"/>
      <c r="T1477" s="8"/>
      <c r="U1477" s="8"/>
      <c r="V1477" s="13"/>
      <c r="W1477" s="14"/>
      <c r="X1477" s="1"/>
      <c r="Y1477" s="1"/>
      <c r="Z1477" s="1"/>
      <c r="AA1477" s="1"/>
      <c r="AB1477" s="1"/>
      <c r="AC1477" s="1"/>
      <c r="AD1477" s="8"/>
      <c r="AE1477" s="8"/>
      <c r="AF1477" s="8"/>
      <c r="AG1477" s="8"/>
      <c r="AH1477" s="9"/>
      <c r="AI1477" s="8"/>
      <c r="AJ1477" s="13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7"/>
      <c r="BL1477" s="7"/>
      <c r="BM1477" s="7"/>
      <c r="BN1477" s="7"/>
      <c r="BO1477" s="7"/>
      <c r="BP1477" s="7"/>
      <c r="BQ1477" s="7"/>
      <c r="BR1477" s="7"/>
      <c r="BT1477" s="8"/>
      <c r="BV1477" s="7"/>
      <c r="BW1477" s="7"/>
      <c r="BX1477" s="7"/>
      <c r="BY1477" s="7"/>
      <c r="BZ1477" s="7"/>
      <c r="CA1477" s="7"/>
    </row>
    <row r="1478" spans="1:79" x14ac:dyDescent="0.3">
      <c r="A1478" s="1" t="s">
        <v>3476</v>
      </c>
      <c r="B1478" s="1"/>
      <c r="C1478" s="1" t="s">
        <v>1878</v>
      </c>
      <c r="D1478" s="1"/>
      <c r="E1478" s="1"/>
      <c r="F1478" s="1"/>
      <c r="G1478" s="1"/>
      <c r="H1478" s="1">
        <v>33590.18</v>
      </c>
      <c r="I1478" s="1">
        <v>1.78</v>
      </c>
      <c r="J1478" s="12">
        <v>2501.2800000000002</v>
      </c>
      <c r="K1478" s="5">
        <v>2033.66</v>
      </c>
      <c r="L1478" s="5">
        <v>4759.09</v>
      </c>
      <c r="M1478" s="13">
        <f t="shared" si="64"/>
        <v>1.78367433762181E-2</v>
      </c>
      <c r="N1478" s="13">
        <f t="shared" si="65"/>
        <v>2.2307597989128292E-2</v>
      </c>
      <c r="O1478" s="13">
        <f t="shared" si="65"/>
        <v>5.5974761909471926E-3</v>
      </c>
      <c r="P1478" s="13">
        <f t="shared" si="65"/>
        <v>9.6165269339125725E-3</v>
      </c>
      <c r="Q1478" s="7"/>
      <c r="R1478" s="8"/>
      <c r="S1478" s="8"/>
      <c r="T1478" s="8"/>
      <c r="U1478" s="8"/>
      <c r="V1478" s="13"/>
      <c r="W1478" s="14"/>
      <c r="X1478" s="1"/>
      <c r="Y1478" s="1"/>
      <c r="Z1478" s="1"/>
      <c r="AA1478" s="1"/>
      <c r="AB1478" s="1"/>
      <c r="AC1478" s="1"/>
      <c r="AD1478" s="8"/>
      <c r="AE1478" s="8"/>
      <c r="AF1478" s="8"/>
      <c r="AG1478" s="8"/>
      <c r="AH1478" s="9"/>
      <c r="AI1478" s="8"/>
      <c r="AJ1478" s="13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7"/>
      <c r="BL1478" s="7"/>
      <c r="BM1478" s="7"/>
      <c r="BN1478" s="7"/>
      <c r="BO1478" s="7"/>
      <c r="BP1478" s="7"/>
      <c r="BQ1478" s="7"/>
      <c r="BR1478" s="7"/>
      <c r="BT1478" s="8"/>
      <c r="BV1478" s="7"/>
      <c r="BW1478" s="7"/>
      <c r="BX1478" s="7"/>
      <c r="BY1478" s="7"/>
      <c r="BZ1478" s="7"/>
      <c r="CA1478" s="7"/>
    </row>
    <row r="1479" spans="1:79" x14ac:dyDescent="0.3">
      <c r="A1479" s="1" t="s">
        <v>3477</v>
      </c>
      <c r="B1479" s="1"/>
      <c r="C1479" s="1" t="s">
        <v>1878</v>
      </c>
      <c r="D1479" s="1"/>
      <c r="E1479" s="1"/>
      <c r="F1479" s="1"/>
      <c r="G1479" s="1"/>
      <c r="H1479" s="1">
        <v>33667.040000000001</v>
      </c>
      <c r="I1479" s="1">
        <v>0.23</v>
      </c>
      <c r="J1479" s="12">
        <v>2500.37</v>
      </c>
      <c r="K1479" s="5">
        <v>2034.19</v>
      </c>
      <c r="L1479" s="5">
        <v>4768.26</v>
      </c>
      <c r="M1479" s="13">
        <f t="shared" si="64"/>
        <v>2.2881687445557297E-3</v>
      </c>
      <c r="N1479" s="13">
        <f t="shared" si="65"/>
        <v>-3.6381372737170903E-4</v>
      </c>
      <c r="O1479" s="13">
        <f t="shared" si="65"/>
        <v>2.6061386859166369E-4</v>
      </c>
      <c r="P1479" s="13">
        <f t="shared" si="65"/>
        <v>1.9268389545059605E-3</v>
      </c>
      <c r="Q1479" s="7"/>
      <c r="R1479" s="8"/>
      <c r="S1479" s="8"/>
      <c r="T1479" s="8"/>
      <c r="U1479" s="8"/>
      <c r="V1479" s="13"/>
      <c r="W1479" s="14"/>
      <c r="X1479" s="1"/>
      <c r="Y1479" s="1"/>
      <c r="Z1479" s="1"/>
      <c r="AA1479" s="1"/>
      <c r="AB1479" s="1"/>
      <c r="AC1479" s="1"/>
      <c r="AD1479" s="8"/>
      <c r="AE1479" s="8"/>
      <c r="AF1479" s="8"/>
      <c r="AG1479" s="8"/>
      <c r="AH1479" s="9"/>
      <c r="AI1479" s="8"/>
      <c r="AJ1479" s="13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7"/>
      <c r="BL1479" s="7"/>
      <c r="BM1479" s="7"/>
      <c r="BN1479" s="7"/>
      <c r="BO1479" s="7"/>
      <c r="BP1479" s="7"/>
      <c r="BQ1479" s="7"/>
      <c r="BR1479" s="7"/>
      <c r="BT1479" s="8"/>
      <c r="BV1479" s="7"/>
      <c r="BW1479" s="7"/>
      <c r="BX1479" s="7"/>
      <c r="BY1479" s="7"/>
      <c r="BZ1479" s="7"/>
      <c r="CA1479" s="7"/>
    </row>
    <row r="1480" spans="1:79" x14ac:dyDescent="0.3">
      <c r="A1480" s="1" t="s">
        <v>3478</v>
      </c>
      <c r="B1480" s="1"/>
      <c r="C1480" s="1" t="s">
        <v>1878</v>
      </c>
      <c r="D1480" s="1"/>
      <c r="E1480" s="1"/>
      <c r="F1480" s="1"/>
      <c r="G1480" s="1"/>
      <c r="H1480" s="1">
        <v>33405.9</v>
      </c>
      <c r="I1480" s="1">
        <v>-0.78</v>
      </c>
      <c r="J1480" s="12">
        <v>2471.61</v>
      </c>
      <c r="K1480" s="5">
        <v>2040.15</v>
      </c>
      <c r="L1480" s="5">
        <v>4810.84</v>
      </c>
      <c r="M1480" s="13">
        <f t="shared" si="64"/>
        <v>-7.7565476501646469E-3</v>
      </c>
      <c r="N1480" s="13">
        <f t="shared" si="65"/>
        <v>-1.1502297659946259E-2</v>
      </c>
      <c r="O1480" s="13">
        <f t="shared" si="65"/>
        <v>2.9299131349578289E-3</v>
      </c>
      <c r="P1480" s="13">
        <f t="shared" si="65"/>
        <v>8.92988217924362E-3</v>
      </c>
      <c r="Q1480" s="7"/>
      <c r="R1480" s="8"/>
      <c r="S1480" s="8"/>
      <c r="T1480" s="8"/>
      <c r="U1480" s="8"/>
      <c r="V1480" s="13"/>
      <c r="W1480" s="14"/>
      <c r="X1480" s="1"/>
      <c r="Y1480" s="1"/>
      <c r="Z1480" s="1"/>
      <c r="AA1480" s="1"/>
      <c r="AB1480" s="1"/>
      <c r="AC1480" s="1"/>
      <c r="AD1480" s="8"/>
      <c r="AE1480" s="8"/>
      <c r="AF1480" s="8"/>
      <c r="AG1480" s="8"/>
      <c r="AH1480" s="9"/>
      <c r="AI1480" s="8"/>
      <c r="AJ1480" s="13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7"/>
      <c r="BL1480" s="7"/>
      <c r="BM1480" s="7"/>
      <c r="BN1480" s="7"/>
      <c r="BO1480" s="7"/>
      <c r="BP1480" s="7"/>
      <c r="BQ1480" s="7"/>
      <c r="BR1480" s="7"/>
      <c r="BT1480" s="8"/>
      <c r="BV1480" s="7"/>
      <c r="BW1480" s="7"/>
      <c r="BX1480" s="7"/>
      <c r="BY1480" s="7"/>
      <c r="BZ1480" s="7"/>
      <c r="CA1480" s="7"/>
    </row>
    <row r="1481" spans="1:79" x14ac:dyDescent="0.3">
      <c r="A1481" s="1" t="s">
        <v>3479</v>
      </c>
      <c r="B1481" s="1"/>
      <c r="C1481" s="1" t="s">
        <v>1878</v>
      </c>
      <c r="D1481" s="1"/>
      <c r="E1481" s="1"/>
      <c r="F1481" s="1"/>
      <c r="G1481" s="1"/>
      <c r="H1481" s="1">
        <v>33119.93</v>
      </c>
      <c r="I1481" s="1">
        <v>-0.86</v>
      </c>
      <c r="J1481" s="12">
        <v>2452.1999999999998</v>
      </c>
      <c r="K1481" s="5">
        <v>2013.98</v>
      </c>
      <c r="L1481" s="5">
        <v>4823.37</v>
      </c>
      <c r="M1481" s="13">
        <f t="shared" si="64"/>
        <v>-8.5604638701547442E-3</v>
      </c>
      <c r="N1481" s="13">
        <f t="shared" si="65"/>
        <v>-7.8531807202594228E-3</v>
      </c>
      <c r="O1481" s="13">
        <f t="shared" si="65"/>
        <v>-1.2827488174889101E-2</v>
      </c>
      <c r="P1481" s="13">
        <f t="shared" si="65"/>
        <v>2.6045347590024637E-3</v>
      </c>
      <c r="Q1481" s="7"/>
      <c r="R1481" s="8"/>
      <c r="S1481" s="8"/>
      <c r="T1481" s="8"/>
      <c r="U1481" s="8"/>
      <c r="V1481" s="13"/>
      <c r="W1481" s="14"/>
      <c r="X1481" s="1"/>
      <c r="Y1481" s="1"/>
      <c r="Z1481" s="1"/>
      <c r="AA1481" s="1"/>
      <c r="AB1481" s="1"/>
      <c r="AC1481" s="1"/>
      <c r="AD1481" s="8"/>
      <c r="AE1481" s="8"/>
      <c r="AF1481" s="8"/>
      <c r="AG1481" s="8"/>
      <c r="AH1481" s="9"/>
      <c r="AI1481" s="8"/>
      <c r="AJ1481" s="13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7"/>
      <c r="BL1481" s="7"/>
      <c r="BM1481" s="7"/>
      <c r="BN1481" s="7"/>
      <c r="BO1481" s="7"/>
      <c r="BP1481" s="7"/>
      <c r="BQ1481" s="7"/>
      <c r="BR1481" s="7"/>
      <c r="BT1481" s="8"/>
      <c r="BV1481" s="7"/>
      <c r="BW1481" s="7"/>
      <c r="BX1481" s="7"/>
      <c r="BY1481" s="7"/>
      <c r="BZ1481" s="7"/>
      <c r="CA1481" s="7"/>
    </row>
    <row r="1482" spans="1:79" x14ac:dyDescent="0.3">
      <c r="A1482" s="1" t="s">
        <v>3480</v>
      </c>
      <c r="B1482" s="1"/>
      <c r="C1482" s="1" t="s">
        <v>1878</v>
      </c>
      <c r="D1482" s="1"/>
      <c r="E1482" s="1"/>
      <c r="F1482" s="1"/>
      <c r="G1482" s="1"/>
      <c r="H1482" s="1">
        <v>33275.03</v>
      </c>
      <c r="I1482" s="1">
        <v>0.47</v>
      </c>
      <c r="J1482" s="12">
        <v>2466.4699999999998</v>
      </c>
      <c r="K1482" s="5">
        <v>2017.51</v>
      </c>
      <c r="L1482" s="5">
        <v>4908.21</v>
      </c>
      <c r="M1482" s="13">
        <f t="shared" si="64"/>
        <v>4.6829809120974009E-3</v>
      </c>
      <c r="N1482" s="13">
        <f t="shared" si="65"/>
        <v>5.81926433406732E-3</v>
      </c>
      <c r="O1482" s="13">
        <f t="shared" si="65"/>
        <v>1.752748289456596E-3</v>
      </c>
      <c r="P1482" s="13">
        <f t="shared" si="65"/>
        <v>1.7589361794761782E-2</v>
      </c>
      <c r="Q1482" s="7"/>
      <c r="R1482" s="8"/>
      <c r="S1482" s="8"/>
      <c r="T1482" s="8"/>
      <c r="U1482" s="8"/>
      <c r="V1482" s="13"/>
      <c r="W1482" s="14"/>
      <c r="X1482" s="1"/>
      <c r="Y1482" s="1"/>
      <c r="Z1482" s="1"/>
      <c r="AA1482" s="1"/>
      <c r="AB1482" s="1"/>
      <c r="AC1482" s="1"/>
      <c r="AD1482" s="8"/>
      <c r="AE1482" s="8"/>
      <c r="AF1482" s="8"/>
      <c r="AG1482" s="8"/>
      <c r="AH1482" s="9"/>
      <c r="AI1482" s="8"/>
      <c r="AJ1482" s="13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7"/>
      <c r="BL1482" s="7"/>
      <c r="BM1482" s="7"/>
      <c r="BN1482" s="7"/>
      <c r="BO1482" s="7"/>
      <c r="BP1482" s="7"/>
      <c r="BQ1482" s="7"/>
      <c r="BR1482" s="7"/>
      <c r="BT1482" s="8"/>
      <c r="BV1482" s="7"/>
      <c r="BW1482" s="7"/>
      <c r="BX1482" s="7"/>
      <c r="BY1482" s="7"/>
      <c r="BZ1482" s="7"/>
      <c r="CA1482" s="7"/>
    </row>
    <row r="1483" spans="1:79" x14ac:dyDescent="0.3">
      <c r="A1483" s="1" t="s">
        <v>3481</v>
      </c>
      <c r="B1483" s="1"/>
      <c r="C1483" s="1" t="s">
        <v>1878</v>
      </c>
      <c r="D1483" s="1"/>
      <c r="E1483" s="1"/>
      <c r="F1483" s="1"/>
      <c r="G1483" s="1"/>
      <c r="H1483" s="1">
        <v>33299.94</v>
      </c>
      <c r="I1483" s="1">
        <v>7.0000000000000007E-2</v>
      </c>
      <c r="J1483" s="12">
        <v>2467.4899999999998</v>
      </c>
      <c r="K1483" s="5">
        <v>2013.9</v>
      </c>
      <c r="L1483" s="5">
        <v>4894.09</v>
      </c>
      <c r="M1483" s="13">
        <f t="shared" si="64"/>
        <v>7.4860939268894811E-4</v>
      </c>
      <c r="N1483" s="13">
        <f t="shared" si="65"/>
        <v>4.1354648546310102E-4</v>
      </c>
      <c r="O1483" s="13">
        <f t="shared" si="65"/>
        <v>-1.7893343775247095E-3</v>
      </c>
      <c r="P1483" s="13">
        <f t="shared" si="65"/>
        <v>-2.8768125243214815E-3</v>
      </c>
      <c r="Q1483" s="7"/>
      <c r="R1483" s="8"/>
      <c r="S1483" s="8"/>
      <c r="T1483" s="8"/>
      <c r="U1483" s="8"/>
      <c r="V1483" s="13"/>
      <c r="W1483" s="14"/>
      <c r="X1483" s="1"/>
      <c r="Y1483" s="1"/>
      <c r="Z1483" s="1"/>
      <c r="AA1483" s="1"/>
      <c r="AB1483" s="1"/>
      <c r="AC1483" s="1"/>
      <c r="AD1483" s="8"/>
      <c r="AE1483" s="8"/>
      <c r="AF1483" s="8"/>
      <c r="AG1483" s="8"/>
      <c r="AH1483" s="9"/>
      <c r="AI1483" s="8"/>
      <c r="AJ1483" s="13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7"/>
      <c r="BL1483" s="7"/>
      <c r="BM1483" s="7"/>
      <c r="BN1483" s="7"/>
      <c r="BO1483" s="7"/>
      <c r="BP1483" s="7"/>
      <c r="BQ1483" s="7"/>
      <c r="BR1483" s="7"/>
      <c r="BT1483" s="8"/>
      <c r="BV1483" s="7"/>
      <c r="BW1483" s="7"/>
      <c r="BX1483" s="7"/>
      <c r="BY1483" s="7"/>
      <c r="BZ1483" s="7"/>
      <c r="CA1483" s="7"/>
    </row>
    <row r="1484" spans="1:79" x14ac:dyDescent="0.3">
      <c r="A1484" s="1" t="s">
        <v>3482</v>
      </c>
      <c r="B1484" s="1"/>
      <c r="C1484" s="1" t="s">
        <v>1878</v>
      </c>
      <c r="D1484" s="1"/>
      <c r="E1484" s="1"/>
      <c r="F1484" s="1"/>
      <c r="G1484" s="1"/>
      <c r="H1484" s="1">
        <v>33392.83</v>
      </c>
      <c r="I1484" s="1">
        <v>0.28000000000000003</v>
      </c>
      <c r="J1484" s="12">
        <v>2479.9699999999998</v>
      </c>
      <c r="K1484" s="5">
        <v>2009.6</v>
      </c>
      <c r="L1484" s="5">
        <v>4944.26</v>
      </c>
      <c r="M1484" s="13">
        <f t="shared" si="64"/>
        <v>2.7894945156057283E-3</v>
      </c>
      <c r="N1484" s="13">
        <f t="shared" si="65"/>
        <v>5.0577712574315647E-3</v>
      </c>
      <c r="O1484" s="13">
        <f t="shared" si="65"/>
        <v>-2.1351606335966444E-3</v>
      </c>
      <c r="P1484" s="13">
        <f t="shared" si="65"/>
        <v>1.0251139639851248E-2</v>
      </c>
      <c r="Q1484" s="7"/>
      <c r="R1484" s="8"/>
      <c r="S1484" s="8"/>
      <c r="T1484" s="8"/>
      <c r="U1484" s="8"/>
      <c r="V1484" s="13"/>
      <c r="W1484" s="14"/>
      <c r="X1484" s="1"/>
      <c r="Y1484" s="1"/>
      <c r="Z1484" s="1"/>
      <c r="AA1484" s="1"/>
      <c r="AB1484" s="1"/>
      <c r="AC1484" s="1"/>
      <c r="AD1484" s="8"/>
      <c r="AE1484" s="8"/>
      <c r="AF1484" s="8"/>
      <c r="AG1484" s="8"/>
      <c r="AH1484" s="9"/>
      <c r="AI1484" s="8"/>
      <c r="AJ1484" s="13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7"/>
      <c r="BL1484" s="7"/>
      <c r="BM1484" s="7"/>
      <c r="BN1484" s="7"/>
      <c r="BO1484" s="7"/>
      <c r="BP1484" s="7"/>
      <c r="BQ1484" s="7"/>
      <c r="BR1484" s="7"/>
      <c r="BT1484" s="8"/>
      <c r="BV1484" s="7"/>
      <c r="BW1484" s="7"/>
      <c r="BX1484" s="7"/>
      <c r="BY1484" s="7"/>
      <c r="BZ1484" s="7"/>
      <c r="CA1484" s="7"/>
    </row>
    <row r="1485" spans="1:79" x14ac:dyDescent="0.3">
      <c r="A1485" s="1" t="s">
        <v>3483</v>
      </c>
      <c r="B1485" s="1"/>
      <c r="C1485" s="1" t="s">
        <v>1878</v>
      </c>
      <c r="D1485" s="1"/>
      <c r="E1485" s="1"/>
      <c r="F1485" s="1"/>
      <c r="G1485" s="1"/>
      <c r="H1485" s="1">
        <v>33635.64</v>
      </c>
      <c r="I1485" s="1">
        <v>0.73</v>
      </c>
      <c r="J1485" s="12">
        <v>2504.79</v>
      </c>
      <c r="K1485" s="5">
        <v>2025.55</v>
      </c>
      <c r="L1485" s="5">
        <v>4984.8</v>
      </c>
      <c r="M1485" s="13">
        <f t="shared" si="64"/>
        <v>7.2713214184001451E-3</v>
      </c>
      <c r="N1485" s="13">
        <f t="shared" si="65"/>
        <v>1.0008185582890183E-2</v>
      </c>
      <c r="O1485" s="13">
        <f t="shared" si="65"/>
        <v>7.936902866242157E-3</v>
      </c>
      <c r="P1485" s="13">
        <f t="shared" si="65"/>
        <v>8.1994069891146992E-3</v>
      </c>
      <c r="Q1485" s="7"/>
      <c r="R1485" s="8"/>
      <c r="S1485" s="8"/>
      <c r="T1485" s="8"/>
      <c r="U1485" s="8"/>
      <c r="V1485" s="13"/>
      <c r="W1485" s="14"/>
      <c r="X1485" s="1"/>
      <c r="Y1485" s="1"/>
      <c r="Z1485" s="1"/>
      <c r="AA1485" s="1"/>
      <c r="AB1485" s="1"/>
      <c r="AC1485" s="1"/>
      <c r="AD1485" s="8"/>
      <c r="AE1485" s="8"/>
      <c r="AF1485" s="8"/>
      <c r="AG1485" s="8"/>
      <c r="AH1485" s="9"/>
      <c r="AI1485" s="8"/>
      <c r="AJ1485" s="13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7"/>
      <c r="BL1485" s="7"/>
      <c r="BM1485" s="7"/>
      <c r="BN1485" s="7"/>
      <c r="BO1485" s="7"/>
      <c r="BP1485" s="7"/>
      <c r="BQ1485" s="7"/>
      <c r="BR1485" s="7"/>
      <c r="BT1485" s="8"/>
      <c r="BV1485" s="7"/>
      <c r="BW1485" s="7"/>
      <c r="BX1485" s="7"/>
      <c r="BY1485" s="7"/>
      <c r="BZ1485" s="7"/>
      <c r="CA1485" s="7"/>
    </row>
    <row r="1486" spans="1:79" x14ac:dyDescent="0.3">
      <c r="A1486" s="1" t="s">
        <v>3484</v>
      </c>
      <c r="B1486" s="1"/>
      <c r="C1486" s="1" t="s">
        <v>1878</v>
      </c>
      <c r="D1486" s="1"/>
      <c r="E1486" s="1"/>
      <c r="F1486" s="1"/>
      <c r="G1486" s="1"/>
      <c r="H1486" s="1">
        <v>33749.78</v>
      </c>
      <c r="I1486" s="1">
        <v>0.34</v>
      </c>
      <c r="J1486" s="12">
        <v>2511.87</v>
      </c>
      <c r="K1486" s="5">
        <v>2035.82</v>
      </c>
      <c r="L1486" s="5">
        <v>4931.8599999999997</v>
      </c>
      <c r="M1486" s="13">
        <f t="shared" si="64"/>
        <v>3.3934243558320087E-3</v>
      </c>
      <c r="N1486" s="13">
        <f t="shared" si="65"/>
        <v>2.8265842645491812E-3</v>
      </c>
      <c r="O1486" s="13">
        <f t="shared" si="65"/>
        <v>5.0702278393521816E-3</v>
      </c>
      <c r="P1486" s="13">
        <f t="shared" si="65"/>
        <v>-1.0620285668432095E-2</v>
      </c>
      <c r="Q1486" s="7"/>
      <c r="R1486" s="8"/>
      <c r="S1486" s="8"/>
      <c r="T1486" s="8"/>
      <c r="U1486" s="8"/>
      <c r="V1486" s="13"/>
      <c r="W1486" s="14"/>
      <c r="X1486" s="1"/>
      <c r="Y1486" s="1"/>
      <c r="Z1486" s="1"/>
      <c r="AA1486" s="1"/>
      <c r="AB1486" s="1"/>
      <c r="AC1486" s="1"/>
      <c r="AD1486" s="8"/>
      <c r="AE1486" s="8"/>
      <c r="AF1486" s="8"/>
      <c r="AG1486" s="8"/>
      <c r="AH1486" s="9"/>
      <c r="AI1486" s="8"/>
      <c r="AJ1486" s="13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7"/>
      <c r="BL1486" s="7"/>
      <c r="BM1486" s="7"/>
      <c r="BN1486" s="7"/>
      <c r="BO1486" s="7"/>
      <c r="BP1486" s="7"/>
      <c r="BQ1486" s="7"/>
      <c r="BR1486" s="7"/>
      <c r="BT1486" s="8"/>
      <c r="BV1486" s="7"/>
      <c r="BW1486" s="7"/>
      <c r="BX1486" s="7"/>
      <c r="BY1486" s="7"/>
      <c r="BZ1486" s="7"/>
      <c r="CA1486" s="7"/>
    </row>
    <row r="1487" spans="1:79" x14ac:dyDescent="0.3">
      <c r="A1487" s="1" t="s">
        <v>3485</v>
      </c>
      <c r="B1487" s="1"/>
      <c r="C1487" s="1" t="s">
        <v>1878</v>
      </c>
      <c r="D1487" s="1"/>
      <c r="E1487" s="1"/>
      <c r="F1487" s="1"/>
      <c r="G1487" s="1"/>
      <c r="H1487" s="1">
        <v>33926.06</v>
      </c>
      <c r="I1487" s="1">
        <v>0.52</v>
      </c>
      <c r="J1487" s="12">
        <v>2525.39</v>
      </c>
      <c r="K1487" s="5">
        <v>2039.11</v>
      </c>
      <c r="L1487" s="5">
        <v>4940.99</v>
      </c>
      <c r="M1487" s="13">
        <f t="shared" si="64"/>
        <v>5.2231451582795962E-3</v>
      </c>
      <c r="N1487" s="13">
        <f t="shared" si="65"/>
        <v>5.3824441551513225E-3</v>
      </c>
      <c r="O1487" s="13">
        <f t="shared" si="65"/>
        <v>1.6160564293503654E-3</v>
      </c>
      <c r="P1487" s="13">
        <f t="shared" si="65"/>
        <v>1.8512285425782427E-3</v>
      </c>
      <c r="Q1487" s="7"/>
      <c r="R1487" s="8"/>
      <c r="S1487" s="8"/>
      <c r="T1487" s="8"/>
      <c r="U1487" s="8"/>
      <c r="V1487" s="13"/>
      <c r="W1487" s="14"/>
      <c r="X1487" s="1"/>
      <c r="Y1487" s="1"/>
      <c r="Z1487" s="1"/>
      <c r="AA1487" s="1"/>
      <c r="AB1487" s="1"/>
      <c r="AC1487" s="1"/>
      <c r="AD1487" s="8"/>
      <c r="AE1487" s="8"/>
      <c r="AF1487" s="8"/>
      <c r="AG1487" s="8"/>
      <c r="AH1487" s="9"/>
      <c r="AI1487" s="8"/>
      <c r="AJ1487" s="13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7"/>
      <c r="BL1487" s="7"/>
      <c r="BM1487" s="7"/>
      <c r="BN1487" s="7"/>
      <c r="BO1487" s="7"/>
      <c r="BP1487" s="7"/>
      <c r="BQ1487" s="7"/>
      <c r="BR1487" s="7"/>
      <c r="BT1487" s="8"/>
      <c r="BV1487" s="7"/>
      <c r="BW1487" s="7"/>
      <c r="BX1487" s="7"/>
      <c r="BY1487" s="7"/>
      <c r="BZ1487" s="7"/>
      <c r="CA1487" s="7"/>
    </row>
    <row r="1488" spans="1:79" x14ac:dyDescent="0.3">
      <c r="A1488" s="1" t="s">
        <v>3486</v>
      </c>
      <c r="B1488" s="1"/>
      <c r="C1488" s="1" t="s">
        <v>1878</v>
      </c>
      <c r="D1488" s="1"/>
      <c r="E1488" s="1"/>
      <c r="F1488" s="1"/>
      <c r="G1488" s="1"/>
      <c r="H1488" s="1">
        <v>34111.29</v>
      </c>
      <c r="I1488" s="1">
        <v>0.55000000000000004</v>
      </c>
      <c r="J1488" s="12">
        <v>2539.8000000000002</v>
      </c>
      <c r="K1488" s="5">
        <v>2055.63</v>
      </c>
      <c r="L1488" s="5">
        <v>4998.82</v>
      </c>
      <c r="M1488" s="13">
        <f t="shared" si="64"/>
        <v>5.45981466754486E-3</v>
      </c>
      <c r="N1488" s="13">
        <f t="shared" si="65"/>
        <v>5.706049362672827E-3</v>
      </c>
      <c r="O1488" s="13">
        <f t="shared" si="65"/>
        <v>8.1015737257923437E-3</v>
      </c>
      <c r="P1488" s="13">
        <f t="shared" si="65"/>
        <v>1.1704132167844827E-2</v>
      </c>
      <c r="Q1488" s="7"/>
      <c r="R1488" s="8"/>
      <c r="S1488" s="8"/>
      <c r="T1488" s="8"/>
      <c r="U1488" s="8"/>
      <c r="V1488" s="13"/>
      <c r="W1488" s="14"/>
      <c r="X1488" s="1"/>
      <c r="Y1488" s="1"/>
      <c r="Z1488" s="1"/>
      <c r="AA1488" s="1"/>
      <c r="AB1488" s="1"/>
      <c r="AC1488" s="1"/>
      <c r="AD1488" s="8"/>
      <c r="AE1488" s="8"/>
      <c r="AF1488" s="8"/>
      <c r="AG1488" s="8"/>
      <c r="AH1488" s="9"/>
      <c r="AI1488" s="8"/>
      <c r="AJ1488" s="13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7"/>
      <c r="BL1488" s="7"/>
      <c r="BM1488" s="7"/>
      <c r="BN1488" s="7"/>
      <c r="BO1488" s="7"/>
      <c r="BP1488" s="7"/>
      <c r="BQ1488" s="7"/>
      <c r="BR1488" s="7"/>
      <c r="BT1488" s="8"/>
      <c r="BV1488" s="7"/>
      <c r="BW1488" s="7"/>
      <c r="BX1488" s="7"/>
      <c r="BY1488" s="7"/>
      <c r="BZ1488" s="7"/>
      <c r="CA1488" s="7"/>
    </row>
    <row r="1489" spans="1:79" x14ac:dyDescent="0.3">
      <c r="A1489" s="1" t="s">
        <v>3487</v>
      </c>
      <c r="B1489" s="1"/>
      <c r="C1489" s="1" t="s">
        <v>1878</v>
      </c>
      <c r="D1489" s="1"/>
      <c r="E1489" s="1"/>
      <c r="F1489" s="1"/>
      <c r="G1489" s="1"/>
      <c r="H1489" s="1">
        <v>34480.660000000003</v>
      </c>
      <c r="I1489" s="1">
        <v>1.08</v>
      </c>
      <c r="J1489" s="12">
        <v>2581.7199999999998</v>
      </c>
      <c r="K1489" s="5">
        <v>2067.6999999999998</v>
      </c>
      <c r="L1489" s="5">
        <v>5020.37</v>
      </c>
      <c r="M1489" s="13">
        <f t="shared" si="64"/>
        <v>1.0828379694816759E-2</v>
      </c>
      <c r="N1489" s="13">
        <f t="shared" si="65"/>
        <v>1.6505236632805564E-2</v>
      </c>
      <c r="O1489" s="13">
        <f t="shared" si="65"/>
        <v>5.8716792418866959E-3</v>
      </c>
      <c r="P1489" s="13">
        <f t="shared" si="65"/>
        <v>4.3110174001064205E-3</v>
      </c>
      <c r="Q1489" s="7"/>
      <c r="R1489" s="8"/>
      <c r="S1489" s="8"/>
      <c r="T1489" s="8"/>
      <c r="U1489" s="8"/>
      <c r="V1489" s="13"/>
      <c r="W1489" s="14"/>
      <c r="X1489" s="1"/>
      <c r="Y1489" s="1"/>
      <c r="Z1489" s="1"/>
      <c r="AA1489" s="1"/>
      <c r="AB1489" s="1"/>
      <c r="AC1489" s="1"/>
      <c r="AD1489" s="8"/>
      <c r="AE1489" s="8"/>
      <c r="AF1489" s="8"/>
      <c r="AG1489" s="8"/>
      <c r="AH1489" s="9"/>
      <c r="AI1489" s="8"/>
      <c r="AJ1489" s="13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7"/>
      <c r="BL1489" s="7"/>
      <c r="BM1489" s="7"/>
      <c r="BN1489" s="7"/>
      <c r="BO1489" s="7"/>
      <c r="BP1489" s="7"/>
      <c r="BQ1489" s="7"/>
      <c r="BR1489" s="7"/>
      <c r="BT1489" s="8"/>
      <c r="BV1489" s="7"/>
      <c r="BW1489" s="7"/>
      <c r="BX1489" s="7"/>
      <c r="BY1489" s="7"/>
      <c r="BZ1489" s="7"/>
      <c r="CA1489" s="7"/>
    </row>
    <row r="1490" spans="1:79" x14ac:dyDescent="0.3">
      <c r="A1490" s="1" t="s">
        <v>3488</v>
      </c>
      <c r="B1490" s="1"/>
      <c r="C1490" s="1" t="s">
        <v>1878</v>
      </c>
      <c r="D1490" s="1"/>
      <c r="E1490" s="1"/>
      <c r="F1490" s="1"/>
      <c r="G1490" s="1"/>
      <c r="H1490" s="1">
        <v>34370.99</v>
      </c>
      <c r="I1490" s="1">
        <v>-0.32</v>
      </c>
      <c r="J1490" s="12">
        <v>2570.98</v>
      </c>
      <c r="K1490" s="5">
        <v>2076.8200000000002</v>
      </c>
      <c r="L1490" s="5">
        <v>5046.71</v>
      </c>
      <c r="M1490" s="13">
        <f t="shared" si="64"/>
        <v>-3.1806235727508403E-3</v>
      </c>
      <c r="N1490" s="13">
        <f t="shared" si="65"/>
        <v>-4.1600173527724937E-3</v>
      </c>
      <c r="O1490" s="13">
        <f t="shared" si="65"/>
        <v>4.4106978768680971E-3</v>
      </c>
      <c r="P1490" s="13">
        <f t="shared" si="65"/>
        <v>5.2466252487366472E-3</v>
      </c>
      <c r="Q1490" s="7"/>
      <c r="R1490" s="8"/>
      <c r="S1490" s="8"/>
      <c r="T1490" s="8"/>
      <c r="U1490" s="8"/>
      <c r="V1490" s="13"/>
      <c r="W1490" s="14"/>
      <c r="X1490" s="1"/>
      <c r="Y1490" s="1"/>
      <c r="Z1490" s="1"/>
      <c r="AA1490" s="1"/>
      <c r="AB1490" s="1"/>
      <c r="AC1490" s="1"/>
      <c r="AD1490" s="8"/>
      <c r="AE1490" s="8"/>
      <c r="AF1490" s="8"/>
      <c r="AG1490" s="8"/>
      <c r="AH1490" s="9"/>
      <c r="AI1490" s="8"/>
      <c r="AJ1490" s="13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7"/>
      <c r="BL1490" s="7"/>
      <c r="BM1490" s="7"/>
      <c r="BN1490" s="7"/>
      <c r="BO1490" s="7"/>
      <c r="BP1490" s="7"/>
      <c r="BQ1490" s="7"/>
      <c r="BR1490" s="7"/>
      <c r="BT1490" s="8"/>
      <c r="BV1490" s="7"/>
      <c r="BW1490" s="7"/>
      <c r="BX1490" s="7"/>
      <c r="BY1490" s="7"/>
      <c r="BZ1490" s="7"/>
      <c r="CA1490" s="7"/>
    </row>
    <row r="1491" spans="1:79" x14ac:dyDescent="0.3">
      <c r="A1491" s="1" t="s">
        <v>3489</v>
      </c>
      <c r="B1491" s="1"/>
      <c r="C1491" s="1" t="s">
        <v>1878</v>
      </c>
      <c r="D1491" s="1"/>
      <c r="E1491" s="1"/>
      <c r="F1491" s="1"/>
      <c r="G1491" s="1"/>
      <c r="H1491" s="1">
        <v>34147.53</v>
      </c>
      <c r="I1491" s="1">
        <v>-0.65</v>
      </c>
      <c r="J1491" s="12">
        <v>2546.7800000000002</v>
      </c>
      <c r="K1491" s="5">
        <v>2072.84</v>
      </c>
      <c r="L1491" s="5">
        <v>5028.28</v>
      </c>
      <c r="M1491" s="13">
        <f t="shared" si="64"/>
        <v>-6.5014129648287566E-3</v>
      </c>
      <c r="N1491" s="13">
        <f t="shared" si="65"/>
        <v>-9.4127531135986819E-3</v>
      </c>
      <c r="O1491" s="13">
        <f t="shared" si="65"/>
        <v>-1.9163914060920106E-3</v>
      </c>
      <c r="P1491" s="13">
        <f t="shared" si="65"/>
        <v>-3.6518840987495027E-3</v>
      </c>
      <c r="Q1491" s="7"/>
      <c r="R1491" s="8"/>
      <c r="S1491" s="8"/>
      <c r="T1491" s="8"/>
      <c r="U1491" s="8"/>
      <c r="V1491" s="13"/>
      <c r="W1491" s="14"/>
      <c r="X1491" s="1"/>
      <c r="Y1491" s="1"/>
      <c r="Z1491" s="1"/>
      <c r="AA1491" s="1"/>
      <c r="AB1491" s="1"/>
      <c r="AC1491" s="1"/>
      <c r="AD1491" s="8"/>
      <c r="AE1491" s="8"/>
      <c r="AF1491" s="8"/>
      <c r="AG1491" s="8"/>
      <c r="AH1491" s="9"/>
      <c r="AI1491" s="8"/>
      <c r="AJ1491" s="13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7"/>
      <c r="BL1491" s="7"/>
      <c r="BM1491" s="7"/>
      <c r="BN1491" s="7"/>
      <c r="BO1491" s="7"/>
      <c r="BP1491" s="7"/>
      <c r="BQ1491" s="7"/>
      <c r="BR1491" s="7"/>
      <c r="BT1491" s="8"/>
      <c r="BV1491" s="7"/>
      <c r="BW1491" s="7"/>
      <c r="BX1491" s="7"/>
      <c r="BY1491" s="7"/>
      <c r="BZ1491" s="7"/>
      <c r="CA1491" s="7"/>
    </row>
    <row r="1492" spans="1:79" x14ac:dyDescent="0.3">
      <c r="A1492" s="1" t="s">
        <v>3490</v>
      </c>
      <c r="B1492" s="1"/>
      <c r="C1492" s="1" t="s">
        <v>1878</v>
      </c>
      <c r="D1492" s="1"/>
      <c r="E1492" s="1"/>
      <c r="F1492" s="1"/>
      <c r="G1492" s="1"/>
      <c r="H1492" s="1">
        <v>34481.24</v>
      </c>
      <c r="I1492" s="1">
        <v>0.98</v>
      </c>
      <c r="J1492" s="12">
        <v>2569.4499999999998</v>
      </c>
      <c r="K1492" s="5">
        <v>2090.27</v>
      </c>
      <c r="L1492" s="5">
        <v>5091.3</v>
      </c>
      <c r="M1492" s="13">
        <f t="shared" si="64"/>
        <v>9.7725955581560164E-3</v>
      </c>
      <c r="N1492" s="13">
        <f t="shared" si="65"/>
        <v>8.9014363235142557E-3</v>
      </c>
      <c r="O1492" s="13">
        <f t="shared" si="65"/>
        <v>8.4087532081587035E-3</v>
      </c>
      <c r="P1492" s="13">
        <f t="shared" si="65"/>
        <v>1.2533112714486982E-2</v>
      </c>
      <c r="Q1492" s="7"/>
      <c r="R1492" s="8"/>
      <c r="S1492" s="8"/>
      <c r="T1492" s="8"/>
      <c r="U1492" s="8"/>
      <c r="V1492" s="13"/>
      <c r="W1492" s="14"/>
      <c r="X1492" s="1"/>
      <c r="Y1492" s="1"/>
      <c r="Z1492" s="1"/>
      <c r="AA1492" s="1"/>
      <c r="AB1492" s="1"/>
      <c r="AC1492" s="1"/>
      <c r="AD1492" s="8"/>
      <c r="AE1492" s="8"/>
      <c r="AF1492" s="8"/>
      <c r="AG1492" s="8"/>
      <c r="AH1492" s="9"/>
      <c r="AI1492" s="8"/>
      <c r="AJ1492" s="13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7"/>
      <c r="BL1492" s="7"/>
      <c r="BM1492" s="7"/>
      <c r="BN1492" s="7"/>
      <c r="BO1492" s="7"/>
      <c r="BP1492" s="7"/>
      <c r="BQ1492" s="7"/>
      <c r="BR1492" s="7"/>
      <c r="BT1492" s="8"/>
      <c r="BV1492" s="7"/>
      <c r="BW1492" s="7"/>
      <c r="BX1492" s="7"/>
      <c r="BY1492" s="7"/>
      <c r="BZ1492" s="7"/>
      <c r="CA1492" s="7"/>
    </row>
    <row r="1493" spans="1:79" x14ac:dyDescent="0.3">
      <c r="A1493" s="1" t="s">
        <v>3491</v>
      </c>
      <c r="B1493" s="1"/>
      <c r="C1493" s="1" t="s">
        <v>1878</v>
      </c>
      <c r="D1493" s="1"/>
      <c r="E1493" s="1"/>
      <c r="F1493" s="1"/>
      <c r="G1493" s="1"/>
      <c r="H1493" s="1">
        <v>34447.54</v>
      </c>
      <c r="I1493" s="1">
        <v>-0.1</v>
      </c>
      <c r="J1493" s="12">
        <v>2564.56</v>
      </c>
      <c r="K1493" s="5">
        <v>2092.38</v>
      </c>
      <c r="L1493" s="5">
        <v>5131.93</v>
      </c>
      <c r="M1493" s="13">
        <f t="shared" si="64"/>
        <v>-9.7734304218743961E-4</v>
      </c>
      <c r="N1493" s="13">
        <f t="shared" si="65"/>
        <v>-1.9031310202571872E-3</v>
      </c>
      <c r="O1493" s="13">
        <f t="shared" si="65"/>
        <v>1.0094389719987884E-3</v>
      </c>
      <c r="P1493" s="13">
        <f t="shared" si="65"/>
        <v>7.9802800856363376E-3</v>
      </c>
      <c r="Q1493" s="7"/>
      <c r="R1493" s="8"/>
      <c r="S1493" s="8"/>
      <c r="T1493" s="8"/>
      <c r="U1493" s="8"/>
      <c r="V1493" s="13"/>
      <c r="W1493" s="14"/>
      <c r="X1493" s="1"/>
      <c r="Y1493" s="1"/>
      <c r="Z1493" s="1"/>
      <c r="AA1493" s="1"/>
      <c r="AB1493" s="1"/>
      <c r="AC1493" s="1"/>
      <c r="AD1493" s="8"/>
      <c r="AE1493" s="8"/>
      <c r="AF1493" s="8"/>
      <c r="AG1493" s="8"/>
      <c r="AH1493" s="9"/>
      <c r="AI1493" s="8"/>
      <c r="AJ1493" s="13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7"/>
      <c r="BL1493" s="7"/>
      <c r="BM1493" s="7"/>
      <c r="BN1493" s="7"/>
      <c r="BO1493" s="7"/>
      <c r="BP1493" s="7"/>
      <c r="BQ1493" s="7"/>
      <c r="BR1493" s="7"/>
      <c r="BT1493" s="8"/>
      <c r="BV1493" s="7"/>
      <c r="BW1493" s="7"/>
      <c r="BX1493" s="7"/>
      <c r="BY1493" s="7"/>
      <c r="BZ1493" s="7"/>
      <c r="CA1493" s="7"/>
    </row>
    <row r="1494" spans="1:79" x14ac:dyDescent="0.3">
      <c r="A1494" s="1" t="s">
        <v>3492</v>
      </c>
      <c r="B1494" s="1"/>
      <c r="C1494" s="1" t="s">
        <v>1878</v>
      </c>
      <c r="D1494" s="1"/>
      <c r="E1494" s="1"/>
      <c r="F1494" s="1"/>
      <c r="G1494" s="1"/>
      <c r="H1494" s="1">
        <v>34333.89</v>
      </c>
      <c r="I1494" s="1">
        <v>-0.33</v>
      </c>
      <c r="J1494" s="12">
        <v>2558.19</v>
      </c>
      <c r="K1494" s="5">
        <v>2079.02</v>
      </c>
      <c r="L1494" s="5">
        <v>5108.83</v>
      </c>
      <c r="M1494" s="13">
        <f t="shared" si="64"/>
        <v>-3.2992196249718164E-3</v>
      </c>
      <c r="N1494" s="13">
        <f t="shared" si="65"/>
        <v>-2.4838568799325778E-3</v>
      </c>
      <c r="O1494" s="13">
        <f t="shared" si="65"/>
        <v>-6.3850734570203294E-3</v>
      </c>
      <c r="P1494" s="13">
        <f t="shared" si="65"/>
        <v>-4.5012305312037704E-3</v>
      </c>
      <c r="Q1494" s="7"/>
      <c r="R1494" s="8"/>
      <c r="S1494" s="8"/>
      <c r="T1494" s="8"/>
      <c r="U1494" s="8"/>
      <c r="V1494" s="13"/>
      <c r="W1494" s="14"/>
      <c r="X1494" s="1"/>
      <c r="Y1494" s="1"/>
      <c r="Z1494" s="1"/>
      <c r="AA1494" s="1"/>
      <c r="AB1494" s="1"/>
      <c r="AC1494" s="1"/>
      <c r="AD1494" s="8"/>
      <c r="AE1494" s="8"/>
      <c r="AF1494" s="8"/>
      <c r="AG1494" s="8"/>
      <c r="AH1494" s="9"/>
      <c r="AI1494" s="8"/>
      <c r="AJ1494" s="13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7"/>
      <c r="BL1494" s="7"/>
      <c r="BM1494" s="7"/>
      <c r="BN1494" s="7"/>
      <c r="BO1494" s="7"/>
      <c r="BP1494" s="7"/>
      <c r="BQ1494" s="7"/>
      <c r="BR1494" s="7"/>
      <c r="BT1494" s="8"/>
      <c r="BV1494" s="7"/>
      <c r="BW1494" s="7"/>
      <c r="BX1494" s="7"/>
      <c r="BY1494" s="7"/>
      <c r="BZ1494" s="7"/>
      <c r="CA1494" s="7"/>
    </row>
    <row r="1495" spans="1:79" x14ac:dyDescent="0.3">
      <c r="A1495" s="1" t="s">
        <v>3493</v>
      </c>
      <c r="B1495" s="1"/>
      <c r="C1495" s="1" t="s">
        <v>1878</v>
      </c>
      <c r="D1495" s="1"/>
      <c r="E1495" s="1"/>
      <c r="F1495" s="1"/>
      <c r="G1495" s="1"/>
      <c r="H1495" s="1">
        <v>34497.14</v>
      </c>
      <c r="I1495" s="1">
        <v>0.48</v>
      </c>
      <c r="J1495" s="12">
        <v>2572.4899999999998</v>
      </c>
      <c r="K1495" s="5">
        <v>2091.73</v>
      </c>
      <c r="L1495" s="5">
        <v>5116.1000000000004</v>
      </c>
      <c r="M1495" s="13">
        <f t="shared" si="64"/>
        <v>4.7547772769120922E-3</v>
      </c>
      <c r="N1495" s="13">
        <f t="shared" si="65"/>
        <v>5.5898897267208092E-3</v>
      </c>
      <c r="O1495" s="13">
        <f t="shared" si="65"/>
        <v>6.113457301998082E-3</v>
      </c>
      <c r="P1495" s="13">
        <f t="shared" si="65"/>
        <v>1.4230264072205845E-3</v>
      </c>
      <c r="Q1495" s="7"/>
      <c r="R1495" s="8"/>
      <c r="S1495" s="8"/>
      <c r="T1495" s="8"/>
      <c r="U1495" s="8"/>
      <c r="V1495" s="13"/>
      <c r="W1495" s="14"/>
      <c r="X1495" s="1"/>
      <c r="Y1495" s="1"/>
      <c r="Z1495" s="1"/>
      <c r="AA1495" s="1"/>
      <c r="AB1495" s="1"/>
      <c r="AC1495" s="1"/>
      <c r="AD1495" s="8"/>
      <c r="AE1495" s="8"/>
      <c r="AF1495" s="8"/>
      <c r="AG1495" s="8"/>
      <c r="AH1495" s="9"/>
      <c r="AI1495" s="8"/>
      <c r="AJ1495" s="13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7"/>
      <c r="BL1495" s="7"/>
      <c r="BM1495" s="7"/>
      <c r="BN1495" s="7"/>
      <c r="BO1495" s="7"/>
      <c r="BP1495" s="7"/>
      <c r="BQ1495" s="7"/>
      <c r="BR1495" s="7"/>
      <c r="BT1495" s="8"/>
      <c r="BV1495" s="7"/>
      <c r="BW1495" s="7"/>
      <c r="BX1495" s="7"/>
      <c r="BY1495" s="7"/>
      <c r="BZ1495" s="7"/>
      <c r="CA1495" s="7"/>
    </row>
    <row r="1496" spans="1:79" x14ac:dyDescent="0.3">
      <c r="A1496" s="1" t="s">
        <v>3494</v>
      </c>
      <c r="B1496" s="1"/>
      <c r="C1496" s="1" t="s">
        <v>1878</v>
      </c>
      <c r="D1496" s="1"/>
      <c r="E1496" s="1"/>
      <c r="F1496" s="1"/>
      <c r="G1496" s="1"/>
      <c r="H1496" s="1">
        <v>34434.25</v>
      </c>
      <c r="I1496" s="1">
        <v>-0.18</v>
      </c>
      <c r="J1496" s="12">
        <v>2566.23</v>
      </c>
      <c r="K1496" s="5">
        <v>2092.5700000000002</v>
      </c>
      <c r="L1496" s="5">
        <v>5127.3999999999996</v>
      </c>
      <c r="M1496" s="13">
        <f t="shared" si="64"/>
        <v>-1.823049678900901E-3</v>
      </c>
      <c r="N1496" s="13">
        <f t="shared" si="65"/>
        <v>-2.4334399744992963E-3</v>
      </c>
      <c r="O1496" s="13">
        <f t="shared" si="65"/>
        <v>4.0158146605917544E-4</v>
      </c>
      <c r="P1496" s="13">
        <f t="shared" si="65"/>
        <v>2.2087136686146369E-3</v>
      </c>
      <c r="Q1496" s="7"/>
      <c r="R1496" s="8"/>
      <c r="S1496" s="8"/>
      <c r="T1496" s="8"/>
      <c r="U1496" s="8"/>
      <c r="V1496" s="13"/>
      <c r="W1496" s="14"/>
      <c r="X1496" s="1"/>
      <c r="Y1496" s="1"/>
      <c r="Z1496" s="1"/>
      <c r="AA1496" s="1"/>
      <c r="AB1496" s="1"/>
      <c r="AC1496" s="1"/>
      <c r="AD1496" s="8"/>
      <c r="AE1496" s="8"/>
      <c r="AF1496" s="8"/>
      <c r="AG1496" s="8"/>
      <c r="AH1496" s="9"/>
      <c r="AI1496" s="8"/>
      <c r="AJ1496" s="13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7"/>
      <c r="BL1496" s="7"/>
      <c r="BM1496" s="7"/>
      <c r="BN1496" s="7"/>
      <c r="BO1496" s="7"/>
      <c r="BP1496" s="7"/>
      <c r="BQ1496" s="7"/>
      <c r="BR1496" s="7"/>
      <c r="BT1496" s="8"/>
      <c r="BV1496" s="7"/>
      <c r="BW1496" s="7"/>
      <c r="BX1496" s="7"/>
      <c r="BY1496" s="7"/>
      <c r="BZ1496" s="7"/>
      <c r="CA1496" s="7"/>
    </row>
    <row r="1497" spans="1:79" x14ac:dyDescent="0.3">
      <c r="A1497" s="1" t="s">
        <v>3495</v>
      </c>
      <c r="B1497" s="1"/>
      <c r="C1497" s="1" t="s">
        <v>1878</v>
      </c>
      <c r="D1497" s="1"/>
      <c r="E1497" s="1"/>
      <c r="F1497" s="1"/>
      <c r="G1497" s="1"/>
      <c r="H1497" s="1">
        <v>34803.120000000003</v>
      </c>
      <c r="I1497" s="1">
        <v>1.07</v>
      </c>
      <c r="J1497" s="12">
        <v>2601.96</v>
      </c>
      <c r="K1497" s="5">
        <v>2104.92</v>
      </c>
      <c r="L1497" s="5">
        <v>5153.08</v>
      </c>
      <c r="M1497" s="13">
        <f t="shared" si="64"/>
        <v>1.0712299527360081E-2</v>
      </c>
      <c r="N1497" s="13">
        <f t="shared" si="65"/>
        <v>1.3923147964134186E-2</v>
      </c>
      <c r="O1497" s="13">
        <f t="shared" si="65"/>
        <v>5.9018336304161867E-3</v>
      </c>
      <c r="P1497" s="13">
        <f t="shared" si="65"/>
        <v>5.0083863166516807E-3</v>
      </c>
      <c r="Q1497" s="7"/>
      <c r="R1497" s="8"/>
      <c r="S1497" s="8"/>
      <c r="T1497" s="8"/>
      <c r="U1497" s="8"/>
      <c r="V1497" s="13"/>
      <c r="W1497" s="14"/>
      <c r="X1497" s="1"/>
      <c r="Y1497" s="1"/>
      <c r="Z1497" s="1"/>
      <c r="AA1497" s="1"/>
      <c r="AB1497" s="1"/>
      <c r="AC1497" s="1"/>
      <c r="AD1497" s="8"/>
      <c r="AE1497" s="8"/>
      <c r="AF1497" s="8"/>
      <c r="AG1497" s="8"/>
      <c r="AH1497" s="9"/>
      <c r="AI1497" s="8"/>
      <c r="AJ1497" s="13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7"/>
      <c r="BL1497" s="7"/>
      <c r="BM1497" s="7"/>
      <c r="BN1497" s="7"/>
      <c r="BO1497" s="7"/>
      <c r="BP1497" s="7"/>
      <c r="BQ1497" s="7"/>
      <c r="BR1497" s="7"/>
      <c r="BT1497" s="8"/>
      <c r="BV1497" s="7"/>
      <c r="BW1497" s="7"/>
      <c r="BX1497" s="7"/>
      <c r="BY1497" s="7"/>
      <c r="BZ1497" s="7"/>
      <c r="CA1497" s="7"/>
    </row>
    <row r="1498" spans="1:79" x14ac:dyDescent="0.3">
      <c r="A1498" s="1" t="s">
        <v>3496</v>
      </c>
      <c r="B1498" s="1"/>
      <c r="C1498" s="1" t="s">
        <v>1878</v>
      </c>
      <c r="D1498" s="1"/>
      <c r="E1498" s="1"/>
      <c r="F1498" s="1"/>
      <c r="G1498" s="1"/>
      <c r="H1498" s="1">
        <v>34716.76</v>
      </c>
      <c r="I1498" s="1">
        <v>-0.25</v>
      </c>
      <c r="J1498" s="12">
        <v>2583.71</v>
      </c>
      <c r="K1498" s="5">
        <v>2103.58</v>
      </c>
      <c r="L1498" s="5">
        <v>5234.1000000000004</v>
      </c>
      <c r="M1498" s="13">
        <f t="shared" si="64"/>
        <v>-2.4813867262475364E-3</v>
      </c>
      <c r="N1498" s="13">
        <f t="shared" si="65"/>
        <v>-7.0139433350243641E-3</v>
      </c>
      <c r="O1498" s="13">
        <f t="shared" si="65"/>
        <v>-6.3660376641394567E-4</v>
      </c>
      <c r="P1498" s="13">
        <f t="shared" si="65"/>
        <v>1.5722635782871697E-2</v>
      </c>
      <c r="Q1498" s="7"/>
      <c r="R1498" s="8"/>
      <c r="S1498" s="8"/>
      <c r="T1498" s="8"/>
      <c r="U1498" s="8"/>
      <c r="V1498" s="13"/>
      <c r="W1498" s="14"/>
      <c r="X1498" s="1"/>
      <c r="Y1498" s="1"/>
      <c r="Z1498" s="1"/>
      <c r="AA1498" s="1"/>
      <c r="AB1498" s="1"/>
      <c r="AC1498" s="1"/>
      <c r="AD1498" s="8"/>
      <c r="AE1498" s="8"/>
      <c r="AF1498" s="8"/>
      <c r="AG1498" s="8"/>
      <c r="AH1498" s="9"/>
      <c r="AI1498" s="8"/>
      <c r="AJ1498" s="13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7"/>
      <c r="BL1498" s="7"/>
      <c r="BM1498" s="7"/>
      <c r="BN1498" s="7"/>
      <c r="BO1498" s="7"/>
      <c r="BP1498" s="7"/>
      <c r="BQ1498" s="7"/>
      <c r="BR1498" s="7"/>
      <c r="BT1498" s="8"/>
      <c r="BV1498" s="7"/>
      <c r="BW1498" s="7"/>
      <c r="BX1498" s="7"/>
      <c r="BY1498" s="7"/>
      <c r="BZ1498" s="7"/>
      <c r="CA1498" s="7"/>
    </row>
    <row r="1499" spans="1:79" x14ac:dyDescent="0.3">
      <c r="A1499" s="1" t="s">
        <v>3497</v>
      </c>
      <c r="B1499" s="1"/>
      <c r="C1499" s="1" t="s">
        <v>1878</v>
      </c>
      <c r="D1499" s="1"/>
      <c r="E1499" s="1"/>
      <c r="F1499" s="1"/>
      <c r="G1499" s="1"/>
      <c r="H1499" s="1">
        <v>34821.800000000003</v>
      </c>
      <c r="I1499" s="1">
        <v>0.3</v>
      </c>
      <c r="J1499" s="12">
        <v>2596.16</v>
      </c>
      <c r="K1499" s="5">
        <v>2101.2399999999998</v>
      </c>
      <c r="L1499" s="5">
        <v>5261.14</v>
      </c>
      <c r="M1499" s="13">
        <f t="shared" si="64"/>
        <v>3.0256279675868747E-3</v>
      </c>
      <c r="N1499" s="13">
        <f t="shared" si="65"/>
        <v>4.8186522481237226E-3</v>
      </c>
      <c r="O1499" s="13">
        <f t="shared" si="65"/>
        <v>-1.112389355289678E-3</v>
      </c>
      <c r="P1499" s="13">
        <f t="shared" si="65"/>
        <v>5.1661221604477614E-3</v>
      </c>
      <c r="Q1499" s="7"/>
      <c r="R1499" s="8"/>
      <c r="S1499" s="8"/>
      <c r="T1499" s="8"/>
      <c r="U1499" s="8"/>
      <c r="V1499" s="13"/>
      <c r="W1499" s="14"/>
      <c r="X1499" s="1"/>
      <c r="Y1499" s="1"/>
      <c r="Z1499" s="1"/>
      <c r="AA1499" s="1"/>
      <c r="AB1499" s="1"/>
      <c r="AC1499" s="1"/>
      <c r="AD1499" s="8"/>
      <c r="AE1499" s="8"/>
      <c r="AF1499" s="8"/>
      <c r="AG1499" s="8"/>
      <c r="AH1499" s="9"/>
      <c r="AI1499" s="8"/>
      <c r="AJ1499" s="13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7"/>
      <c r="BL1499" s="7"/>
      <c r="BM1499" s="7"/>
      <c r="BN1499" s="7"/>
      <c r="BO1499" s="7"/>
      <c r="BP1499" s="7"/>
      <c r="BQ1499" s="7"/>
      <c r="BR1499" s="7"/>
      <c r="BT1499" s="8"/>
      <c r="BV1499" s="7"/>
      <c r="BW1499" s="7"/>
      <c r="BX1499" s="7"/>
      <c r="BY1499" s="7"/>
      <c r="BZ1499" s="7"/>
      <c r="CA1499" s="7"/>
    </row>
    <row r="1500" spans="1:79" x14ac:dyDescent="0.3">
      <c r="A1500" s="1" t="s">
        <v>3498</v>
      </c>
      <c r="B1500" s="1"/>
      <c r="C1500" s="1" t="s">
        <v>1878</v>
      </c>
      <c r="D1500" s="1"/>
      <c r="E1500" s="1"/>
      <c r="F1500" s="1"/>
      <c r="G1500" s="1"/>
      <c r="H1500" s="1">
        <v>34942.1</v>
      </c>
      <c r="I1500" s="1">
        <v>0.35</v>
      </c>
      <c r="J1500" s="12">
        <v>2604.88</v>
      </c>
      <c r="K1500" s="5">
        <v>2121.0500000000002</v>
      </c>
      <c r="L1500" s="5">
        <v>5286.36</v>
      </c>
      <c r="M1500" s="13">
        <f t="shared" si="64"/>
        <v>3.4547323802904817E-3</v>
      </c>
      <c r="N1500" s="13">
        <f t="shared" si="65"/>
        <v>3.3588068531986703E-3</v>
      </c>
      <c r="O1500" s="13">
        <f t="shared" si="65"/>
        <v>9.4277664617086199E-3</v>
      </c>
      <c r="P1500" s="13">
        <f t="shared" si="65"/>
        <v>4.7936378807633684E-3</v>
      </c>
      <c r="Q1500" s="7"/>
      <c r="R1500" s="8"/>
      <c r="S1500" s="8"/>
      <c r="T1500" s="8"/>
      <c r="U1500" s="8"/>
      <c r="V1500" s="13"/>
      <c r="W1500" s="14"/>
      <c r="X1500" s="1"/>
      <c r="Y1500" s="1"/>
      <c r="Z1500" s="1"/>
      <c r="AA1500" s="1"/>
      <c r="AB1500" s="1"/>
      <c r="AC1500" s="1"/>
      <c r="AD1500" s="8"/>
      <c r="AE1500" s="8"/>
      <c r="AF1500" s="8"/>
      <c r="AG1500" s="8"/>
      <c r="AH1500" s="9"/>
      <c r="AI1500" s="8"/>
      <c r="AJ1500" s="13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7"/>
      <c r="BL1500" s="7"/>
      <c r="BM1500" s="7"/>
      <c r="BN1500" s="7"/>
      <c r="BO1500" s="7"/>
      <c r="BP1500" s="7"/>
      <c r="BQ1500" s="7"/>
      <c r="BR1500" s="7"/>
      <c r="BT1500" s="8"/>
      <c r="BV1500" s="7"/>
      <c r="BW1500" s="7"/>
      <c r="BX1500" s="7"/>
      <c r="BY1500" s="7"/>
      <c r="BZ1500" s="7"/>
      <c r="CA1500" s="7"/>
    </row>
    <row r="1501" spans="1:79" x14ac:dyDescent="0.3">
      <c r="A1501" s="1" t="s">
        <v>3499</v>
      </c>
      <c r="B1501" s="1"/>
      <c r="C1501" s="1" t="s">
        <v>1878</v>
      </c>
      <c r="D1501" s="1"/>
      <c r="E1501" s="1"/>
      <c r="F1501" s="1"/>
      <c r="G1501" s="1"/>
      <c r="H1501" s="1">
        <v>35343.410000000003</v>
      </c>
      <c r="I1501" s="1">
        <v>1.1499999999999999</v>
      </c>
      <c r="J1501" s="12">
        <v>2642.61</v>
      </c>
      <c r="K1501" s="5">
        <v>2134.77</v>
      </c>
      <c r="L1501" s="5">
        <v>5336.27</v>
      </c>
      <c r="M1501" s="13">
        <f t="shared" si="64"/>
        <v>1.1484999470552815E-2</v>
      </c>
      <c r="N1501" s="13">
        <f t="shared" si="65"/>
        <v>1.4484352446177962E-2</v>
      </c>
      <c r="O1501" s="13">
        <f t="shared" si="65"/>
        <v>6.4684943777844062E-3</v>
      </c>
      <c r="P1501" s="13">
        <f t="shared" si="65"/>
        <v>9.441279065368402E-3</v>
      </c>
      <c r="Q1501" s="7"/>
      <c r="R1501" s="8"/>
      <c r="S1501" s="8"/>
      <c r="T1501" s="8"/>
      <c r="U1501" s="8"/>
      <c r="V1501" s="13"/>
      <c r="W1501" s="14"/>
      <c r="X1501" s="1"/>
      <c r="Y1501" s="1"/>
      <c r="Z1501" s="1"/>
      <c r="AA1501" s="1"/>
      <c r="AB1501" s="1"/>
      <c r="AC1501" s="1"/>
      <c r="AD1501" s="8"/>
      <c r="AE1501" s="8"/>
      <c r="AF1501" s="8"/>
      <c r="AG1501" s="8"/>
      <c r="AH1501" s="9"/>
      <c r="AI1501" s="8"/>
      <c r="AJ1501" s="13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7"/>
      <c r="BL1501" s="7"/>
      <c r="BM1501" s="7"/>
      <c r="BN1501" s="7"/>
      <c r="BO1501" s="7"/>
      <c r="BP1501" s="7"/>
      <c r="BQ1501" s="7"/>
      <c r="BR1501" s="7"/>
      <c r="BT1501" s="8"/>
      <c r="BV1501" s="7"/>
      <c r="BW1501" s="7"/>
      <c r="BX1501" s="7"/>
      <c r="BY1501" s="7"/>
      <c r="BZ1501" s="7"/>
      <c r="CA1501" s="7"/>
    </row>
    <row r="1502" spans="1:79" x14ac:dyDescent="0.3">
      <c r="A1502" s="1" t="s">
        <v>3500</v>
      </c>
      <c r="B1502" s="1"/>
      <c r="C1502" s="1" t="s">
        <v>1878</v>
      </c>
      <c r="D1502" s="1"/>
      <c r="E1502" s="1"/>
      <c r="F1502" s="1"/>
      <c r="G1502" s="1"/>
      <c r="H1502" s="1">
        <v>35537.629999999997</v>
      </c>
      <c r="I1502" s="1">
        <v>0.55000000000000004</v>
      </c>
      <c r="J1502" s="12">
        <v>2648.08</v>
      </c>
      <c r="K1502" s="5">
        <v>2154.0300000000002</v>
      </c>
      <c r="L1502" s="5">
        <v>5362.55</v>
      </c>
      <c r="M1502" s="13">
        <f t="shared" si="64"/>
        <v>5.4952252767912491E-3</v>
      </c>
      <c r="N1502" s="13">
        <f t="shared" si="65"/>
        <v>2.0699232955296853E-3</v>
      </c>
      <c r="O1502" s="13">
        <f t="shared" si="65"/>
        <v>9.0220492137327302E-3</v>
      </c>
      <c r="P1502" s="13">
        <f t="shared" si="65"/>
        <v>4.9247882884486671E-3</v>
      </c>
      <c r="Q1502" s="7"/>
      <c r="R1502" s="8"/>
      <c r="S1502" s="8"/>
      <c r="T1502" s="8"/>
      <c r="U1502" s="8"/>
      <c r="V1502" s="13"/>
      <c r="W1502" s="14"/>
      <c r="X1502" s="1"/>
      <c r="Y1502" s="1"/>
      <c r="Z1502" s="1"/>
      <c r="AA1502" s="1"/>
      <c r="AB1502" s="1"/>
      <c r="AC1502" s="1"/>
      <c r="AD1502" s="8"/>
      <c r="AE1502" s="8"/>
      <c r="AF1502" s="8"/>
      <c r="AG1502" s="8"/>
      <c r="AH1502" s="9"/>
      <c r="AI1502" s="8"/>
      <c r="AJ1502" s="13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7"/>
      <c r="BL1502" s="7"/>
      <c r="BM1502" s="7"/>
      <c r="BN1502" s="7"/>
      <c r="BO1502" s="7"/>
      <c r="BP1502" s="7"/>
      <c r="BQ1502" s="7"/>
      <c r="BR1502" s="7"/>
      <c r="BT1502" s="8"/>
      <c r="BV1502" s="7"/>
      <c r="BW1502" s="7"/>
      <c r="BX1502" s="7"/>
      <c r="BY1502" s="7"/>
      <c r="BZ1502" s="7"/>
      <c r="CA1502" s="7"/>
    </row>
    <row r="1503" spans="1:79" x14ac:dyDescent="0.3">
      <c r="A1503" s="1" t="s">
        <v>3501</v>
      </c>
      <c r="B1503" s="1"/>
      <c r="C1503" s="1" t="s">
        <v>1878</v>
      </c>
      <c r="D1503" s="1"/>
      <c r="E1503" s="1"/>
      <c r="F1503" s="1"/>
      <c r="G1503" s="1"/>
      <c r="H1503" s="1">
        <v>35502.94</v>
      </c>
      <c r="I1503" s="1">
        <v>-0.1</v>
      </c>
      <c r="J1503" s="12">
        <v>2641.33</v>
      </c>
      <c r="K1503" s="5">
        <v>2169.3200000000002</v>
      </c>
      <c r="L1503" s="5">
        <v>5394.17</v>
      </c>
      <c r="M1503" s="13">
        <f t="shared" si="64"/>
        <v>-9.7614838130721804E-4</v>
      </c>
      <c r="N1503" s="13">
        <f t="shared" si="65"/>
        <v>-2.5490166460228059E-3</v>
      </c>
      <c r="O1503" s="13">
        <f t="shared" si="65"/>
        <v>7.0983226788856602E-3</v>
      </c>
      <c r="P1503" s="13">
        <f t="shared" si="65"/>
        <v>5.8964485179624493E-3</v>
      </c>
      <c r="Q1503" s="7"/>
      <c r="R1503" s="8"/>
      <c r="S1503" s="8"/>
      <c r="T1503" s="8"/>
      <c r="U1503" s="8"/>
      <c r="V1503" s="13"/>
      <c r="W1503" s="14"/>
      <c r="X1503" s="1"/>
      <c r="Y1503" s="1"/>
      <c r="Z1503" s="1"/>
      <c r="AA1503" s="1"/>
      <c r="AB1503" s="1"/>
      <c r="AC1503" s="1"/>
      <c r="AD1503" s="8"/>
      <c r="AE1503" s="8"/>
      <c r="AF1503" s="8"/>
      <c r="AG1503" s="8"/>
      <c r="AH1503" s="9"/>
      <c r="AI1503" s="8"/>
      <c r="AJ1503" s="13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7"/>
      <c r="BL1503" s="7"/>
      <c r="BM1503" s="7"/>
      <c r="BN1503" s="7"/>
      <c r="BO1503" s="7"/>
      <c r="BP1503" s="7"/>
      <c r="BQ1503" s="7"/>
      <c r="BR1503" s="7"/>
      <c r="BT1503" s="8"/>
      <c r="BV1503" s="7"/>
      <c r="BW1503" s="7"/>
      <c r="BX1503" s="7"/>
      <c r="BY1503" s="7"/>
      <c r="BZ1503" s="7"/>
      <c r="CA1503" s="7"/>
    </row>
    <row r="1504" spans="1:79" x14ac:dyDescent="0.3">
      <c r="A1504" s="1" t="s">
        <v>3502</v>
      </c>
      <c r="B1504" s="1"/>
      <c r="C1504" s="1" t="s">
        <v>1878</v>
      </c>
      <c r="D1504" s="1"/>
      <c r="E1504" s="1"/>
      <c r="F1504" s="1"/>
      <c r="G1504" s="1"/>
      <c r="H1504" s="1">
        <v>35730.36</v>
      </c>
      <c r="I1504" s="1">
        <v>0.64</v>
      </c>
      <c r="J1504" s="12">
        <v>2662.32</v>
      </c>
      <c r="K1504" s="5">
        <v>2181.17</v>
      </c>
      <c r="L1504" s="5">
        <v>5428.05</v>
      </c>
      <c r="M1504" s="13">
        <f t="shared" si="64"/>
        <v>6.4056666856322497E-3</v>
      </c>
      <c r="N1504" s="13">
        <f t="shared" si="65"/>
        <v>7.9467540973676698E-3</v>
      </c>
      <c r="O1504" s="13">
        <f t="shared" si="65"/>
        <v>5.4625412571680521E-3</v>
      </c>
      <c r="P1504" s="13">
        <f t="shared" si="65"/>
        <v>6.2808550713084887E-3</v>
      </c>
      <c r="Q1504" s="7"/>
      <c r="R1504" s="8"/>
      <c r="S1504" s="8"/>
      <c r="T1504" s="8"/>
      <c r="U1504" s="8"/>
      <c r="V1504" s="13"/>
      <c r="W1504" s="14"/>
      <c r="X1504" s="1"/>
      <c r="Y1504" s="1"/>
      <c r="Z1504" s="1"/>
      <c r="AA1504" s="1"/>
      <c r="AB1504" s="1"/>
      <c r="AC1504" s="1"/>
      <c r="AD1504" s="8"/>
      <c r="AE1504" s="8"/>
      <c r="AF1504" s="8"/>
      <c r="AG1504" s="8"/>
      <c r="AH1504" s="9"/>
      <c r="AI1504" s="8"/>
      <c r="AJ1504" s="13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7"/>
      <c r="BL1504" s="7"/>
      <c r="BM1504" s="7"/>
      <c r="BN1504" s="7"/>
      <c r="BO1504" s="7"/>
      <c r="BP1504" s="7"/>
      <c r="BQ1504" s="7"/>
      <c r="BR1504" s="7"/>
      <c r="BT1504" s="8"/>
      <c r="BV1504" s="7"/>
      <c r="BW1504" s="7"/>
      <c r="BX1504" s="7"/>
      <c r="BY1504" s="7"/>
      <c r="BZ1504" s="7"/>
      <c r="CA1504" s="7"/>
    </row>
    <row r="1505" spans="1:79" x14ac:dyDescent="0.3">
      <c r="A1505" s="1" t="s">
        <v>3503</v>
      </c>
      <c r="B1505" s="1"/>
      <c r="C1505" s="1" t="s">
        <v>1878</v>
      </c>
      <c r="D1505" s="1"/>
      <c r="E1505" s="1"/>
      <c r="F1505" s="1"/>
      <c r="G1505" s="1"/>
      <c r="H1505" s="1">
        <v>36068.559999999998</v>
      </c>
      <c r="I1505" s="1">
        <v>0.95</v>
      </c>
      <c r="J1505" s="12">
        <v>2699.07</v>
      </c>
      <c r="K1505" s="5">
        <v>2193.41</v>
      </c>
      <c r="L1505" s="5">
        <v>5412.46</v>
      </c>
      <c r="M1505" s="13">
        <f t="shared" si="64"/>
        <v>9.4653398398447663E-3</v>
      </c>
      <c r="N1505" s="13">
        <f t="shared" si="65"/>
        <v>1.3803750112683755E-2</v>
      </c>
      <c r="O1505" s="13">
        <f t="shared" si="65"/>
        <v>5.611667132777276E-3</v>
      </c>
      <c r="P1505" s="13">
        <f t="shared" si="65"/>
        <v>-2.8721179797533969E-3</v>
      </c>
      <c r="Q1505" s="7"/>
      <c r="R1505" s="8"/>
      <c r="S1505" s="8"/>
      <c r="T1505" s="8"/>
      <c r="U1505" s="8"/>
      <c r="V1505" s="13"/>
      <c r="W1505" s="14"/>
      <c r="X1505" s="1"/>
      <c r="Y1505" s="1"/>
      <c r="Z1505" s="1"/>
      <c r="AA1505" s="1"/>
      <c r="AB1505" s="1"/>
      <c r="AC1505" s="1"/>
      <c r="AD1505" s="8"/>
      <c r="AE1505" s="8"/>
      <c r="AF1505" s="8"/>
      <c r="AG1505" s="8"/>
      <c r="AH1505" s="9"/>
      <c r="AI1505" s="8"/>
      <c r="AJ1505" s="13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7"/>
      <c r="BL1505" s="7"/>
      <c r="BM1505" s="7"/>
      <c r="BN1505" s="7"/>
      <c r="BO1505" s="7"/>
      <c r="BP1505" s="7"/>
      <c r="BQ1505" s="7"/>
      <c r="BR1505" s="7"/>
      <c r="BT1505" s="8"/>
      <c r="BV1505" s="7"/>
      <c r="BW1505" s="7"/>
      <c r="BX1505" s="7"/>
      <c r="BY1505" s="7"/>
      <c r="BZ1505" s="7"/>
      <c r="CA1505" s="7"/>
    </row>
    <row r="1506" spans="1:79" x14ac:dyDescent="0.3">
      <c r="A1506" s="1" t="s">
        <v>3504</v>
      </c>
      <c r="B1506" s="1"/>
      <c r="C1506" s="1" t="s">
        <v>1878</v>
      </c>
      <c r="D1506" s="1"/>
      <c r="E1506" s="1"/>
      <c r="F1506" s="1"/>
      <c r="G1506" s="1"/>
      <c r="H1506" s="1">
        <v>35854.93</v>
      </c>
      <c r="I1506" s="1">
        <v>-0.59</v>
      </c>
      <c r="J1506" s="12">
        <v>2683.29</v>
      </c>
      <c r="K1506" s="5">
        <v>2200.4299999999998</v>
      </c>
      <c r="L1506" s="5">
        <v>5500.93</v>
      </c>
      <c r="M1506" s="13">
        <f t="shared" si="64"/>
        <v>-5.9228868576953753E-3</v>
      </c>
      <c r="N1506" s="13">
        <f t="shared" si="65"/>
        <v>-5.8464582244995844E-3</v>
      </c>
      <c r="O1506" s="13">
        <f t="shared" si="65"/>
        <v>3.200496031293687E-3</v>
      </c>
      <c r="P1506" s="13">
        <f t="shared" si="65"/>
        <v>1.6345617334816431E-2</v>
      </c>
      <c r="Q1506" s="7"/>
      <c r="R1506" s="8"/>
      <c r="S1506" s="8"/>
      <c r="T1506" s="8"/>
      <c r="U1506" s="8"/>
      <c r="V1506" s="13"/>
      <c r="W1506" s="14"/>
      <c r="X1506" s="1"/>
      <c r="Y1506" s="1"/>
      <c r="Z1506" s="1"/>
      <c r="AA1506" s="1"/>
      <c r="AB1506" s="1"/>
      <c r="AC1506" s="1"/>
      <c r="AD1506" s="8"/>
      <c r="AE1506" s="8"/>
      <c r="AF1506" s="8"/>
      <c r="AG1506" s="8"/>
      <c r="AH1506" s="9"/>
      <c r="AI1506" s="8"/>
      <c r="AJ1506" s="13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7"/>
      <c r="BL1506" s="7"/>
      <c r="BM1506" s="7"/>
      <c r="BN1506" s="7"/>
      <c r="BO1506" s="7"/>
      <c r="BP1506" s="7"/>
      <c r="BQ1506" s="7"/>
      <c r="BR1506" s="7"/>
      <c r="BT1506" s="8"/>
      <c r="BV1506" s="7"/>
      <c r="BW1506" s="7"/>
      <c r="BX1506" s="7"/>
      <c r="BY1506" s="7"/>
      <c r="BZ1506" s="7"/>
      <c r="CA1506" s="7"/>
    </row>
    <row r="1507" spans="1:79" x14ac:dyDescent="0.3">
      <c r="A1507" s="1" t="s">
        <v>3505</v>
      </c>
      <c r="B1507" s="1"/>
      <c r="C1507" s="1" t="s">
        <v>1878</v>
      </c>
      <c r="D1507" s="1"/>
      <c r="E1507" s="1"/>
      <c r="F1507" s="1"/>
      <c r="G1507" s="1"/>
      <c r="H1507" s="1">
        <v>35983.24</v>
      </c>
      <c r="I1507" s="1">
        <v>0.36</v>
      </c>
      <c r="J1507" s="12">
        <v>2693.75</v>
      </c>
      <c r="K1507" s="5">
        <v>2217.5500000000002</v>
      </c>
      <c r="L1507" s="5">
        <v>5529.46</v>
      </c>
      <c r="M1507" s="13">
        <f t="shared" si="64"/>
        <v>3.5785873797549161E-3</v>
      </c>
      <c r="N1507" s="13">
        <f t="shared" si="65"/>
        <v>3.898199598254326E-3</v>
      </c>
      <c r="O1507" s="13">
        <f t="shared" si="65"/>
        <v>7.7802974873093511E-3</v>
      </c>
      <c r="P1507" s="13">
        <f t="shared" si="65"/>
        <v>5.1863957548996531E-3</v>
      </c>
      <c r="Q1507" s="7"/>
      <c r="R1507" s="8"/>
      <c r="S1507" s="8"/>
      <c r="T1507" s="8"/>
      <c r="U1507" s="8"/>
      <c r="V1507" s="13"/>
      <c r="W1507" s="14"/>
      <c r="X1507" s="1"/>
      <c r="Y1507" s="1"/>
      <c r="Z1507" s="1"/>
      <c r="AA1507" s="1"/>
      <c r="AB1507" s="1"/>
      <c r="AC1507" s="1"/>
      <c r="AD1507" s="8"/>
      <c r="AE1507" s="8"/>
      <c r="AF1507" s="8"/>
      <c r="AG1507" s="8"/>
      <c r="AH1507" s="9"/>
      <c r="AI1507" s="8"/>
      <c r="AJ1507" s="13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7"/>
      <c r="BL1507" s="7"/>
      <c r="BM1507" s="7"/>
      <c r="BN1507" s="7"/>
      <c r="BO1507" s="7"/>
      <c r="BP1507" s="7"/>
      <c r="BQ1507" s="7"/>
      <c r="BR1507" s="7"/>
      <c r="BT1507" s="8"/>
      <c r="BV1507" s="7"/>
      <c r="BW1507" s="7"/>
      <c r="BX1507" s="7"/>
      <c r="BY1507" s="7"/>
      <c r="BZ1507" s="7"/>
      <c r="CA1507" s="7"/>
    </row>
    <row r="1508" spans="1:79" x14ac:dyDescent="0.3">
      <c r="A1508" s="1" t="s">
        <v>3506</v>
      </c>
      <c r="B1508" s="1"/>
      <c r="C1508" s="1" t="s">
        <v>1878</v>
      </c>
      <c r="D1508" s="1"/>
      <c r="E1508" s="1"/>
      <c r="F1508" s="1"/>
      <c r="G1508" s="1"/>
      <c r="H1508" s="1">
        <v>35600.79</v>
      </c>
      <c r="I1508" s="1">
        <v>-1.06</v>
      </c>
      <c r="J1508" s="12">
        <v>2654.95</v>
      </c>
      <c r="K1508" s="5">
        <v>2207.7399999999998</v>
      </c>
      <c r="L1508" s="5">
        <v>5471.33</v>
      </c>
      <c r="M1508" s="13">
        <f t="shared" si="64"/>
        <v>-1.0628559295938755E-2</v>
      </c>
      <c r="N1508" s="13">
        <f t="shared" si="65"/>
        <v>-1.4403712296983784E-2</v>
      </c>
      <c r="O1508" s="13">
        <f t="shared" si="65"/>
        <v>-4.4238010416903784E-3</v>
      </c>
      <c r="P1508" s="13">
        <f t="shared" si="65"/>
        <v>-1.0512780633190277E-2</v>
      </c>
      <c r="Q1508" s="7"/>
      <c r="R1508" s="8"/>
      <c r="S1508" s="8"/>
      <c r="T1508" s="8"/>
      <c r="U1508" s="8"/>
      <c r="V1508" s="13"/>
      <c r="W1508" s="14"/>
      <c r="X1508" s="1"/>
      <c r="Y1508" s="1"/>
      <c r="Z1508" s="1"/>
      <c r="AA1508" s="1"/>
      <c r="AB1508" s="1"/>
      <c r="AC1508" s="1"/>
      <c r="AD1508" s="8"/>
      <c r="AE1508" s="8"/>
      <c r="AF1508" s="8"/>
      <c r="AG1508" s="8"/>
      <c r="AH1508" s="9"/>
      <c r="AI1508" s="8"/>
      <c r="AJ1508" s="13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7"/>
      <c r="BL1508" s="7"/>
      <c r="BM1508" s="7"/>
      <c r="BN1508" s="7"/>
      <c r="BO1508" s="7"/>
      <c r="BP1508" s="7"/>
      <c r="BQ1508" s="7"/>
      <c r="BR1508" s="7"/>
      <c r="BT1508" s="8"/>
      <c r="BV1508" s="7"/>
      <c r="BW1508" s="7"/>
      <c r="BX1508" s="7"/>
      <c r="BY1508" s="7"/>
      <c r="BZ1508" s="7"/>
      <c r="CA1508" s="7"/>
    </row>
    <row r="1509" spans="1:79" x14ac:dyDescent="0.3">
      <c r="A1509" s="1" t="s">
        <v>3507</v>
      </c>
      <c r="B1509" s="1"/>
      <c r="C1509" s="1" t="s">
        <v>1878</v>
      </c>
      <c r="D1509" s="1"/>
      <c r="E1509" s="1"/>
      <c r="F1509" s="1"/>
      <c r="G1509" s="1"/>
      <c r="H1509" s="1">
        <v>36046.58</v>
      </c>
      <c r="I1509" s="1">
        <v>1.25</v>
      </c>
      <c r="J1509" s="12">
        <v>2694.92</v>
      </c>
      <c r="K1509" s="5">
        <v>2227.3200000000002</v>
      </c>
      <c r="L1509" s="5">
        <v>5555.93</v>
      </c>
      <c r="M1509" s="13">
        <f t="shared" si="64"/>
        <v>1.2521913137320873E-2</v>
      </c>
      <c r="N1509" s="13">
        <f t="shared" si="65"/>
        <v>1.5054897455696103E-2</v>
      </c>
      <c r="O1509" s="13">
        <f t="shared" si="65"/>
        <v>8.8687979562811492E-3</v>
      </c>
      <c r="P1509" s="13">
        <f t="shared" si="65"/>
        <v>1.5462419557950247E-2</v>
      </c>
      <c r="Q1509" s="7"/>
      <c r="R1509" s="8"/>
      <c r="S1509" s="8"/>
      <c r="T1509" s="8"/>
      <c r="U1509" s="8"/>
      <c r="V1509" s="13"/>
      <c r="W1509" s="14"/>
      <c r="X1509" s="1"/>
      <c r="Y1509" s="1"/>
      <c r="Z1509" s="1"/>
      <c r="AA1509" s="1"/>
      <c r="AB1509" s="1"/>
      <c r="AC1509" s="1"/>
      <c r="AD1509" s="8"/>
      <c r="AE1509" s="8"/>
      <c r="AF1509" s="8"/>
      <c r="AG1509" s="8"/>
      <c r="AH1509" s="9"/>
      <c r="AI1509" s="8"/>
      <c r="AJ1509" s="13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7"/>
      <c r="BL1509" s="7"/>
      <c r="BM1509" s="7"/>
      <c r="BN1509" s="7"/>
      <c r="BO1509" s="7"/>
      <c r="BP1509" s="7"/>
      <c r="BQ1509" s="7"/>
      <c r="BR1509" s="7"/>
      <c r="BT1509" s="8"/>
      <c r="BV1509" s="7"/>
      <c r="BW1509" s="7"/>
      <c r="BX1509" s="7"/>
      <c r="BY1509" s="7"/>
      <c r="BZ1509" s="7"/>
      <c r="CA1509" s="7"/>
    </row>
    <row r="1510" spans="1:79" x14ac:dyDescent="0.3">
      <c r="A1510" s="1" t="s">
        <v>3508</v>
      </c>
      <c r="B1510" s="1"/>
      <c r="C1510" s="1" t="s">
        <v>1878</v>
      </c>
      <c r="D1510" s="1"/>
      <c r="E1510" s="1"/>
      <c r="F1510" s="1"/>
      <c r="G1510" s="1"/>
      <c r="H1510" s="1">
        <v>36814.06</v>
      </c>
      <c r="I1510" s="1">
        <v>2.13</v>
      </c>
      <c r="J1510" s="12">
        <v>2749.46</v>
      </c>
      <c r="K1510" s="5">
        <v>2270.13</v>
      </c>
      <c r="L1510" s="5">
        <v>5602.37</v>
      </c>
      <c r="M1510" s="13">
        <f t="shared" si="64"/>
        <v>2.1291340260296332E-2</v>
      </c>
      <c r="N1510" s="13">
        <f t="shared" si="65"/>
        <v>2.0238077568165203E-2</v>
      </c>
      <c r="O1510" s="13">
        <f t="shared" si="65"/>
        <v>1.9220408383169074E-2</v>
      </c>
      <c r="P1510" s="13">
        <f t="shared" si="65"/>
        <v>8.3586366278911584E-3</v>
      </c>
      <c r="Q1510" s="7"/>
      <c r="R1510" s="8"/>
      <c r="S1510" s="8"/>
      <c r="T1510" s="8"/>
      <c r="U1510" s="8"/>
      <c r="V1510" s="13"/>
      <c r="W1510" s="14"/>
      <c r="X1510" s="1"/>
      <c r="Y1510" s="1"/>
      <c r="Z1510" s="1"/>
      <c r="AA1510" s="1"/>
      <c r="AB1510" s="1"/>
      <c r="AC1510" s="1"/>
      <c r="AD1510" s="8"/>
      <c r="AE1510" s="8"/>
      <c r="AF1510" s="8"/>
      <c r="AG1510" s="8"/>
      <c r="AH1510" s="9"/>
      <c r="AI1510" s="8"/>
      <c r="AJ1510" s="13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7"/>
      <c r="BL1510" s="7"/>
      <c r="BM1510" s="7"/>
      <c r="BN1510" s="7"/>
      <c r="BO1510" s="7"/>
      <c r="BP1510" s="7"/>
      <c r="BQ1510" s="7"/>
      <c r="BR1510" s="7"/>
      <c r="BT1510" s="8"/>
      <c r="BV1510" s="7"/>
      <c r="BW1510" s="7"/>
      <c r="BX1510" s="7"/>
      <c r="BY1510" s="7"/>
      <c r="BZ1510" s="7"/>
      <c r="CA1510" s="7"/>
    </row>
    <row r="1511" spans="1:79" x14ac:dyDescent="0.3">
      <c r="A1511" s="1" t="s">
        <v>3509</v>
      </c>
      <c r="B1511" s="1"/>
      <c r="C1511" s="1" t="s">
        <v>1878</v>
      </c>
      <c r="D1511" s="1"/>
      <c r="E1511" s="1"/>
      <c r="F1511" s="1"/>
      <c r="G1511" s="1"/>
      <c r="H1511" s="1">
        <v>37631.17</v>
      </c>
      <c r="I1511" s="1">
        <v>2.2200000000000002</v>
      </c>
      <c r="J1511" s="12">
        <v>2829.38</v>
      </c>
      <c r="K1511" s="5">
        <v>2281.9699999999998</v>
      </c>
      <c r="L1511" s="5">
        <v>5595.94</v>
      </c>
      <c r="M1511" s="13">
        <f t="shared" si="64"/>
        <v>2.2195595921775446E-2</v>
      </c>
      <c r="N1511" s="13">
        <f t="shared" si="65"/>
        <v>2.9067525986921083E-2</v>
      </c>
      <c r="O1511" s="13">
        <f t="shared" si="65"/>
        <v>5.215560342359149E-3</v>
      </c>
      <c r="P1511" s="13">
        <f t="shared" si="65"/>
        <v>-1.1477285505956392E-3</v>
      </c>
      <c r="Q1511" s="7"/>
      <c r="R1511" s="8"/>
      <c r="S1511" s="8"/>
      <c r="T1511" s="8"/>
      <c r="U1511" s="8"/>
      <c r="V1511" s="13"/>
      <c r="W1511" s="14"/>
      <c r="X1511" s="1"/>
      <c r="Y1511" s="1"/>
      <c r="Z1511" s="1"/>
      <c r="AA1511" s="1"/>
      <c r="AB1511" s="1"/>
      <c r="AC1511" s="1"/>
      <c r="AD1511" s="8"/>
      <c r="AE1511" s="8"/>
      <c r="AF1511" s="8"/>
      <c r="AG1511" s="8"/>
      <c r="AH1511" s="9"/>
      <c r="AI1511" s="8"/>
      <c r="AJ1511" s="13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7"/>
      <c r="BL1511" s="7"/>
      <c r="BM1511" s="7"/>
      <c r="BN1511" s="7"/>
      <c r="BO1511" s="7"/>
      <c r="BP1511" s="7"/>
      <c r="BQ1511" s="7"/>
      <c r="BR1511" s="7"/>
      <c r="BT1511" s="8"/>
      <c r="BV1511" s="7"/>
      <c r="BW1511" s="7"/>
      <c r="BX1511" s="7"/>
      <c r="BY1511" s="7"/>
      <c r="BZ1511" s="7"/>
      <c r="CA1511" s="7"/>
    </row>
    <row r="1512" spans="1:79" x14ac:dyDescent="0.3">
      <c r="A1512" s="1" t="s">
        <v>3510</v>
      </c>
      <c r="B1512" s="1"/>
      <c r="C1512" s="1" t="s">
        <v>1878</v>
      </c>
      <c r="D1512" s="1"/>
      <c r="E1512" s="1"/>
      <c r="F1512" s="1"/>
      <c r="G1512" s="1"/>
      <c r="H1512" s="1">
        <v>37603.47</v>
      </c>
      <c r="I1512" s="1">
        <v>-7.0000000000000007E-2</v>
      </c>
      <c r="J1512" s="12">
        <v>2825.71</v>
      </c>
      <c r="K1512" s="5">
        <v>2306.29</v>
      </c>
      <c r="L1512" s="5">
        <v>5642.17</v>
      </c>
      <c r="M1512" s="13">
        <f t="shared" si="64"/>
        <v>-7.3609191529244722E-4</v>
      </c>
      <c r="N1512" s="13">
        <f t="shared" si="65"/>
        <v>-1.2971039591712641E-3</v>
      </c>
      <c r="O1512" s="13">
        <f t="shared" si="65"/>
        <v>1.0657458248793938E-2</v>
      </c>
      <c r="P1512" s="13">
        <f t="shared" si="65"/>
        <v>8.261346619156118E-3</v>
      </c>
      <c r="Q1512" s="7"/>
      <c r="R1512" s="8"/>
      <c r="S1512" s="8"/>
      <c r="T1512" s="8"/>
      <c r="U1512" s="8"/>
      <c r="V1512" s="13"/>
      <c r="W1512" s="14"/>
      <c r="X1512" s="1"/>
      <c r="Y1512" s="1"/>
      <c r="Z1512" s="1"/>
      <c r="AA1512" s="1"/>
      <c r="AB1512" s="1"/>
      <c r="AC1512" s="1"/>
      <c r="AD1512" s="8"/>
      <c r="AE1512" s="8"/>
      <c r="AF1512" s="8"/>
      <c r="AG1512" s="8"/>
      <c r="AH1512" s="9"/>
      <c r="AI1512" s="8"/>
      <c r="AJ1512" s="13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7"/>
      <c r="BL1512" s="7"/>
      <c r="BM1512" s="7"/>
      <c r="BN1512" s="7"/>
      <c r="BO1512" s="7"/>
      <c r="BP1512" s="7"/>
      <c r="BQ1512" s="7"/>
      <c r="BR1512" s="7"/>
      <c r="BT1512" s="8"/>
      <c r="BV1512" s="7"/>
      <c r="BW1512" s="7"/>
      <c r="BX1512" s="7"/>
      <c r="BY1512" s="7"/>
      <c r="BZ1512" s="7"/>
      <c r="CA1512" s="7"/>
    </row>
    <row r="1513" spans="1:79" x14ac:dyDescent="0.3">
      <c r="A1513" s="1" t="s">
        <v>3511</v>
      </c>
      <c r="B1513" s="1"/>
      <c r="C1513" s="1" t="s">
        <v>1878</v>
      </c>
      <c r="D1513" s="1"/>
      <c r="E1513" s="1"/>
      <c r="F1513" s="1"/>
      <c r="G1513" s="1"/>
      <c r="H1513" s="1">
        <v>37921.06</v>
      </c>
      <c r="I1513" s="1">
        <v>0.84</v>
      </c>
      <c r="J1513" s="12">
        <v>2854.25</v>
      </c>
      <c r="K1513" s="5">
        <v>2326.02</v>
      </c>
      <c r="L1513" s="5">
        <v>5767.27</v>
      </c>
      <c r="M1513" s="13">
        <f t="shared" si="64"/>
        <v>8.4457631170740122E-3</v>
      </c>
      <c r="N1513" s="13">
        <f t="shared" si="65"/>
        <v>1.0100116430914685E-2</v>
      </c>
      <c r="O1513" s="13">
        <f t="shared" si="65"/>
        <v>8.5548651730702474E-3</v>
      </c>
      <c r="P1513" s="13">
        <f t="shared" si="65"/>
        <v>2.2172320224310926E-2</v>
      </c>
      <c r="Q1513" s="7"/>
      <c r="R1513" s="8"/>
      <c r="S1513" s="8"/>
      <c r="T1513" s="8"/>
      <c r="U1513" s="8"/>
      <c r="V1513" s="13"/>
      <c r="W1513" s="14"/>
      <c r="X1513" s="1"/>
      <c r="Y1513" s="1"/>
      <c r="Z1513" s="1"/>
      <c r="AA1513" s="1"/>
      <c r="AB1513" s="1"/>
      <c r="AC1513" s="1"/>
      <c r="AD1513" s="8"/>
      <c r="AE1513" s="8"/>
      <c r="AF1513" s="8"/>
      <c r="AG1513" s="8"/>
      <c r="AH1513" s="9"/>
      <c r="AI1513" s="8"/>
      <c r="AJ1513" s="13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7"/>
      <c r="BL1513" s="7"/>
      <c r="BM1513" s="7"/>
      <c r="BN1513" s="7"/>
      <c r="BO1513" s="7"/>
      <c r="BP1513" s="7"/>
      <c r="BQ1513" s="7"/>
      <c r="BR1513" s="7"/>
      <c r="BT1513" s="8"/>
      <c r="BV1513" s="7"/>
      <c r="BW1513" s="7"/>
      <c r="BX1513" s="7"/>
      <c r="BY1513" s="7"/>
      <c r="BZ1513" s="7"/>
      <c r="CA1513" s="7"/>
    </row>
    <row r="1514" spans="1:79" x14ac:dyDescent="0.3">
      <c r="A1514" s="1" t="s">
        <v>3512</v>
      </c>
      <c r="B1514" s="1"/>
      <c r="C1514" s="1" t="s">
        <v>1878</v>
      </c>
      <c r="D1514" s="1"/>
      <c r="E1514" s="1"/>
      <c r="F1514" s="1"/>
      <c r="G1514" s="1"/>
      <c r="H1514" s="1">
        <v>37798.660000000003</v>
      </c>
      <c r="I1514" s="1">
        <v>-0.32</v>
      </c>
      <c r="J1514" s="12">
        <v>2835.53</v>
      </c>
      <c r="K1514" s="5">
        <v>2395.81</v>
      </c>
      <c r="L1514" s="5">
        <v>5795.92</v>
      </c>
      <c r="M1514" s="13">
        <f t="shared" si="64"/>
        <v>-3.2277578738567625E-3</v>
      </c>
      <c r="N1514" s="13">
        <f t="shared" si="65"/>
        <v>-6.5586406236313177E-3</v>
      </c>
      <c r="O1514" s="13">
        <f t="shared" si="65"/>
        <v>3.0004041237822632E-2</v>
      </c>
      <c r="P1514" s="13">
        <f t="shared" si="65"/>
        <v>4.9676883516811543E-3</v>
      </c>
      <c r="Q1514" s="7"/>
      <c r="R1514" s="8"/>
      <c r="S1514" s="8"/>
      <c r="T1514" s="8"/>
      <c r="U1514" s="8"/>
      <c r="V1514" s="13"/>
      <c r="W1514" s="14"/>
      <c r="X1514" s="1"/>
      <c r="Y1514" s="1"/>
      <c r="Z1514" s="1"/>
      <c r="AA1514" s="1"/>
      <c r="AB1514" s="1"/>
      <c r="AC1514" s="1"/>
      <c r="AD1514" s="8"/>
      <c r="AE1514" s="8"/>
      <c r="AF1514" s="8"/>
      <c r="AG1514" s="8"/>
      <c r="AH1514" s="9"/>
      <c r="AI1514" s="8"/>
      <c r="AJ1514" s="13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7"/>
      <c r="BL1514" s="7"/>
      <c r="BM1514" s="7"/>
      <c r="BN1514" s="7"/>
      <c r="BO1514" s="7"/>
      <c r="BP1514" s="7"/>
      <c r="BQ1514" s="7"/>
      <c r="BR1514" s="7"/>
      <c r="BT1514" s="8"/>
      <c r="BV1514" s="7"/>
      <c r="BW1514" s="7"/>
      <c r="BX1514" s="7"/>
      <c r="BY1514" s="7"/>
      <c r="BZ1514" s="7"/>
      <c r="CA1514" s="7"/>
    </row>
    <row r="1515" spans="1:79" x14ac:dyDescent="0.3">
      <c r="A1515" s="1" t="s">
        <v>3513</v>
      </c>
      <c r="B1515" s="1"/>
      <c r="C1515" s="1" t="s">
        <v>1878</v>
      </c>
      <c r="D1515" s="1"/>
      <c r="E1515" s="1"/>
      <c r="F1515" s="1"/>
      <c r="G1515" s="1"/>
      <c r="H1515" s="1">
        <v>37435.49</v>
      </c>
      <c r="I1515" s="1">
        <v>-0.96</v>
      </c>
      <c r="J1515" s="12">
        <v>2797.09</v>
      </c>
      <c r="K1515" s="5">
        <v>2412.0500000000002</v>
      </c>
      <c r="L1515" s="5">
        <v>5833.26</v>
      </c>
      <c r="M1515" s="13">
        <f t="shared" si="64"/>
        <v>-9.6080125591755383E-3</v>
      </c>
      <c r="N1515" s="13">
        <f t="shared" si="65"/>
        <v>-1.3556548511213129E-2</v>
      </c>
      <c r="O1515" s="13">
        <f t="shared" si="65"/>
        <v>6.7785007993121926E-3</v>
      </c>
      <c r="P1515" s="13">
        <f t="shared" si="65"/>
        <v>6.4424629739541217E-3</v>
      </c>
      <c r="Q1515" s="7"/>
      <c r="R1515" s="8"/>
      <c r="S1515" s="8"/>
      <c r="T1515" s="8"/>
      <c r="U1515" s="8"/>
      <c r="V1515" s="13"/>
      <c r="W1515" s="14"/>
      <c r="X1515" s="1"/>
      <c r="Y1515" s="1"/>
      <c r="Z1515" s="1"/>
      <c r="AA1515" s="1"/>
      <c r="AB1515" s="1"/>
      <c r="AC1515" s="1"/>
      <c r="AD1515" s="8"/>
      <c r="AE1515" s="8"/>
      <c r="AF1515" s="8"/>
      <c r="AG1515" s="8"/>
      <c r="AH1515" s="9"/>
      <c r="AI1515" s="8"/>
      <c r="AJ1515" s="13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7"/>
      <c r="BL1515" s="7"/>
      <c r="BM1515" s="7"/>
      <c r="BN1515" s="7"/>
      <c r="BO1515" s="7"/>
      <c r="BP1515" s="7"/>
      <c r="BQ1515" s="7"/>
      <c r="BR1515" s="7"/>
      <c r="BT1515" s="8"/>
      <c r="BV1515" s="7"/>
      <c r="BW1515" s="7"/>
      <c r="BX1515" s="7"/>
      <c r="BY1515" s="7"/>
      <c r="BZ1515" s="7"/>
      <c r="CA1515" s="7"/>
    </row>
    <row r="1516" spans="1:79" x14ac:dyDescent="0.3">
      <c r="A1516" s="1" t="s">
        <v>3514</v>
      </c>
      <c r="B1516" s="1"/>
      <c r="C1516" s="1" t="s">
        <v>1878</v>
      </c>
      <c r="D1516" s="1"/>
      <c r="E1516" s="1"/>
      <c r="F1516" s="1"/>
      <c r="G1516" s="1"/>
      <c r="H1516" s="1">
        <v>38090.99</v>
      </c>
      <c r="I1516" s="1">
        <v>1.75</v>
      </c>
      <c r="J1516" s="12">
        <v>2850.35</v>
      </c>
      <c r="K1516" s="5">
        <v>2452.31</v>
      </c>
      <c r="L1516" s="5">
        <v>5985.07</v>
      </c>
      <c r="M1516" s="13">
        <f t="shared" si="64"/>
        <v>1.7510122079342327E-2</v>
      </c>
      <c r="N1516" s="13">
        <f t="shared" si="65"/>
        <v>1.9041217837109103E-2</v>
      </c>
      <c r="O1516" s="13">
        <f t="shared" si="65"/>
        <v>1.6691196285317345E-2</v>
      </c>
      <c r="P1516" s="13">
        <f t="shared" si="65"/>
        <v>2.6024898598725255E-2</v>
      </c>
      <c r="Q1516" s="7"/>
      <c r="R1516" s="8"/>
      <c r="S1516" s="8"/>
      <c r="T1516" s="8"/>
      <c r="U1516" s="8"/>
      <c r="V1516" s="13"/>
      <c r="W1516" s="14"/>
      <c r="X1516" s="1"/>
      <c r="Y1516" s="1"/>
      <c r="Z1516" s="1"/>
      <c r="AA1516" s="1"/>
      <c r="AB1516" s="1"/>
      <c r="AC1516" s="1"/>
      <c r="AD1516" s="8"/>
      <c r="AE1516" s="8"/>
      <c r="AF1516" s="8"/>
      <c r="AG1516" s="8"/>
      <c r="AH1516" s="9"/>
      <c r="AI1516" s="8"/>
      <c r="AJ1516" s="13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7"/>
      <c r="BL1516" s="7"/>
      <c r="BM1516" s="7"/>
      <c r="BN1516" s="7"/>
      <c r="BO1516" s="7"/>
      <c r="BP1516" s="7"/>
      <c r="BQ1516" s="7"/>
      <c r="BR1516" s="7"/>
      <c r="BT1516" s="8"/>
      <c r="BV1516" s="7"/>
      <c r="BW1516" s="7"/>
      <c r="BX1516" s="7"/>
      <c r="BY1516" s="7"/>
      <c r="BZ1516" s="7"/>
      <c r="CA1516" s="7"/>
    </row>
    <row r="1517" spans="1:79" x14ac:dyDescent="0.3">
      <c r="A1517" s="1" t="s">
        <v>3515</v>
      </c>
      <c r="B1517" s="1"/>
      <c r="C1517" s="1" t="s">
        <v>1878</v>
      </c>
      <c r="D1517" s="1"/>
      <c r="E1517" s="1"/>
      <c r="F1517" s="1"/>
      <c r="G1517" s="1"/>
      <c r="H1517" s="1">
        <v>38071.1</v>
      </c>
      <c r="I1517" s="1">
        <v>-0.05</v>
      </c>
      <c r="J1517" s="12">
        <v>2833.16</v>
      </c>
      <c r="K1517" s="5">
        <v>2486.06</v>
      </c>
      <c r="L1517" s="5">
        <v>6100.12</v>
      </c>
      <c r="M1517" s="13">
        <f t="shared" si="64"/>
        <v>-5.2217072856330926E-4</v>
      </c>
      <c r="N1517" s="13">
        <f t="shared" si="65"/>
        <v>-6.0308383181012504E-3</v>
      </c>
      <c r="O1517" s="13">
        <f t="shared" si="65"/>
        <v>1.3762534100501211E-2</v>
      </c>
      <c r="P1517" s="13">
        <f t="shared" si="65"/>
        <v>1.9222832815656288E-2</v>
      </c>
      <c r="Q1517" s="7"/>
      <c r="R1517" s="8"/>
      <c r="S1517" s="8"/>
      <c r="T1517" s="8"/>
      <c r="U1517" s="8"/>
      <c r="V1517" s="13"/>
      <c r="W1517" s="14"/>
      <c r="X1517" s="1"/>
      <c r="Y1517" s="1"/>
      <c r="Z1517" s="1"/>
      <c r="AA1517" s="1"/>
      <c r="AB1517" s="1"/>
      <c r="AC1517" s="1"/>
      <c r="AD1517" s="8"/>
      <c r="AE1517" s="8"/>
      <c r="AF1517" s="8"/>
      <c r="AG1517" s="8"/>
      <c r="AH1517" s="9"/>
      <c r="AI1517" s="8"/>
      <c r="AJ1517" s="13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7"/>
      <c r="BL1517" s="7"/>
      <c r="BM1517" s="7"/>
      <c r="BN1517" s="7"/>
      <c r="BO1517" s="7"/>
      <c r="BP1517" s="7"/>
      <c r="BQ1517" s="7"/>
      <c r="BR1517" s="7"/>
      <c r="BT1517" s="8"/>
      <c r="BV1517" s="7"/>
      <c r="BW1517" s="7"/>
      <c r="BX1517" s="7"/>
      <c r="BY1517" s="7"/>
      <c r="BZ1517" s="7"/>
      <c r="CA1517" s="7"/>
    </row>
    <row r="1518" spans="1:79" x14ac:dyDescent="0.3">
      <c r="A1518" s="1" t="s">
        <v>3516</v>
      </c>
      <c r="B1518" s="1"/>
      <c r="C1518" s="1" t="s">
        <v>1878</v>
      </c>
      <c r="D1518" s="1"/>
      <c r="E1518" s="1"/>
      <c r="F1518" s="1"/>
      <c r="G1518" s="1"/>
      <c r="H1518" s="1">
        <v>37599.519999999997</v>
      </c>
      <c r="I1518" s="1">
        <v>-1.24</v>
      </c>
      <c r="J1518" s="12">
        <v>2785.54</v>
      </c>
      <c r="K1518" s="5">
        <v>2476.7600000000002</v>
      </c>
      <c r="L1518" s="5">
        <v>6188.28</v>
      </c>
      <c r="M1518" s="13">
        <f t="shared" si="64"/>
        <v>-1.2386823601104324E-2</v>
      </c>
      <c r="N1518" s="13">
        <f t="shared" si="65"/>
        <v>-1.6808087082974432E-2</v>
      </c>
      <c r="O1518" s="13">
        <f t="shared" si="65"/>
        <v>-3.7408590299509159E-3</v>
      </c>
      <c r="P1518" s="13">
        <f t="shared" si="65"/>
        <v>1.4452174711317101E-2</v>
      </c>
      <c r="Q1518" s="7"/>
      <c r="R1518" s="8"/>
      <c r="S1518" s="8"/>
      <c r="T1518" s="8"/>
      <c r="U1518" s="8"/>
      <c r="V1518" s="13"/>
      <c r="W1518" s="14"/>
      <c r="X1518" s="1"/>
      <c r="Y1518" s="1"/>
      <c r="Z1518" s="1"/>
      <c r="AA1518" s="1"/>
      <c r="AB1518" s="1"/>
      <c r="AC1518" s="1"/>
      <c r="AD1518" s="8"/>
      <c r="AE1518" s="8"/>
      <c r="AF1518" s="8"/>
      <c r="AG1518" s="8"/>
      <c r="AH1518" s="9"/>
      <c r="AI1518" s="8"/>
      <c r="AJ1518" s="13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7"/>
      <c r="BL1518" s="7"/>
      <c r="BM1518" s="7"/>
      <c r="BN1518" s="7"/>
      <c r="BO1518" s="7"/>
      <c r="BP1518" s="7"/>
      <c r="BQ1518" s="7"/>
      <c r="BR1518" s="7"/>
      <c r="BT1518" s="8"/>
      <c r="BV1518" s="7"/>
      <c r="BW1518" s="7"/>
      <c r="BX1518" s="7"/>
      <c r="BY1518" s="7"/>
      <c r="BZ1518" s="7"/>
      <c r="CA1518" s="7"/>
    </row>
    <row r="1519" spans="1:79" x14ac:dyDescent="0.3">
      <c r="A1519" s="1" t="s">
        <v>3517</v>
      </c>
      <c r="B1519" s="1"/>
      <c r="C1519" s="1" t="s">
        <v>1878</v>
      </c>
      <c r="D1519" s="1"/>
      <c r="E1519" s="1"/>
      <c r="F1519" s="1"/>
      <c r="G1519" s="1"/>
      <c r="H1519" s="1">
        <v>38138.21</v>
      </c>
      <c r="I1519" s="1">
        <v>1.43</v>
      </c>
      <c r="J1519" s="12">
        <v>2835.21</v>
      </c>
      <c r="K1519" s="5">
        <v>2513.06</v>
      </c>
      <c r="L1519" s="5">
        <v>6421.22</v>
      </c>
      <c r="M1519" s="13">
        <f t="shared" si="64"/>
        <v>1.4327044600569439E-2</v>
      </c>
      <c r="N1519" s="13">
        <f t="shared" si="65"/>
        <v>1.7831372014043945E-2</v>
      </c>
      <c r="O1519" s="13">
        <f t="shared" si="65"/>
        <v>1.4656244448392197E-2</v>
      </c>
      <c r="P1519" s="13">
        <f t="shared" si="65"/>
        <v>3.7642123497967139E-2</v>
      </c>
      <c r="Q1519" s="7"/>
      <c r="R1519" s="8"/>
      <c r="S1519" s="8"/>
      <c r="T1519" s="8"/>
      <c r="U1519" s="8"/>
      <c r="V1519" s="13"/>
      <c r="W1519" s="14"/>
      <c r="X1519" s="1"/>
      <c r="Y1519" s="1"/>
      <c r="Z1519" s="1"/>
      <c r="AA1519" s="1"/>
      <c r="AB1519" s="1"/>
      <c r="AC1519" s="1"/>
      <c r="AD1519" s="8"/>
      <c r="AE1519" s="8"/>
      <c r="AF1519" s="8"/>
      <c r="AG1519" s="8"/>
      <c r="AH1519" s="9"/>
      <c r="AI1519" s="8"/>
      <c r="AJ1519" s="13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7"/>
      <c r="BL1519" s="7"/>
      <c r="BM1519" s="7"/>
      <c r="BN1519" s="7"/>
      <c r="BO1519" s="7"/>
      <c r="BP1519" s="7"/>
      <c r="BQ1519" s="7"/>
      <c r="BR1519" s="7"/>
      <c r="BT1519" s="8"/>
      <c r="BV1519" s="7"/>
      <c r="BW1519" s="7"/>
      <c r="BX1519" s="7"/>
      <c r="BY1519" s="7"/>
      <c r="BZ1519" s="7"/>
      <c r="CA1519" s="7"/>
    </row>
    <row r="1520" spans="1:79" x14ac:dyDescent="0.3">
      <c r="A1520" s="1" t="s">
        <v>3518</v>
      </c>
      <c r="B1520" s="1"/>
      <c r="C1520" s="1" t="s">
        <v>1878</v>
      </c>
      <c r="D1520" s="1"/>
      <c r="E1520" s="1"/>
      <c r="F1520" s="1"/>
      <c r="G1520" s="1"/>
      <c r="H1520" s="1">
        <v>38129.379999999997</v>
      </c>
      <c r="I1520" s="1">
        <v>-0.02</v>
      </c>
      <c r="J1520" s="12">
        <v>2831.09</v>
      </c>
      <c r="K1520" s="5">
        <v>2520.1999999999998</v>
      </c>
      <c r="L1520" s="5">
        <v>6498.38</v>
      </c>
      <c r="M1520" s="13">
        <f t="shared" si="64"/>
        <v>-2.3152633539968992E-4</v>
      </c>
      <c r="N1520" s="13">
        <f t="shared" si="65"/>
        <v>-1.453155145474172E-3</v>
      </c>
      <c r="O1520" s="13">
        <f t="shared" si="65"/>
        <v>2.8411577916960251E-3</v>
      </c>
      <c r="P1520" s="13">
        <f t="shared" si="65"/>
        <v>1.201640809690363E-2</v>
      </c>
      <c r="Q1520" s="7"/>
      <c r="R1520" s="8"/>
      <c r="S1520" s="8"/>
      <c r="T1520" s="8"/>
      <c r="U1520" s="8"/>
      <c r="V1520" s="13"/>
      <c r="W1520" s="14"/>
      <c r="X1520" s="1"/>
      <c r="Y1520" s="1"/>
      <c r="Z1520" s="1"/>
      <c r="AA1520" s="1"/>
      <c r="AB1520" s="1"/>
      <c r="AC1520" s="1"/>
      <c r="AD1520" s="8"/>
      <c r="AE1520" s="8"/>
      <c r="AF1520" s="8"/>
      <c r="AG1520" s="8"/>
      <c r="AH1520" s="9"/>
      <c r="AI1520" s="8"/>
      <c r="AJ1520" s="13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7"/>
      <c r="BL1520" s="7"/>
      <c r="BM1520" s="7"/>
      <c r="BN1520" s="7"/>
      <c r="BO1520" s="7"/>
      <c r="BP1520" s="7"/>
      <c r="BQ1520" s="7"/>
      <c r="BR1520" s="7"/>
      <c r="BT1520" s="8"/>
      <c r="BV1520" s="7"/>
      <c r="BW1520" s="7"/>
      <c r="BX1520" s="7"/>
      <c r="BY1520" s="7"/>
      <c r="BZ1520" s="7"/>
      <c r="CA1520" s="7"/>
    </row>
    <row r="1521" spans="1:79" x14ac:dyDescent="0.3">
      <c r="A1521" s="1" t="s">
        <v>3519</v>
      </c>
      <c r="B1521" s="1"/>
      <c r="C1521" s="1" t="s">
        <v>1878</v>
      </c>
      <c r="D1521" s="1"/>
      <c r="E1521" s="1"/>
      <c r="F1521" s="1"/>
      <c r="G1521" s="1"/>
      <c r="H1521" s="1">
        <v>37854.94</v>
      </c>
      <c r="I1521" s="1">
        <v>-0.72</v>
      </c>
      <c r="J1521" s="12">
        <v>2808.8</v>
      </c>
      <c r="K1521" s="5">
        <v>2549</v>
      </c>
      <c r="L1521" s="5">
        <v>6404.12</v>
      </c>
      <c r="M1521" s="13">
        <f t="shared" si="64"/>
        <v>-7.1975993315389619E-3</v>
      </c>
      <c r="N1521" s="13">
        <f t="shared" si="65"/>
        <v>-7.8732926187440322E-3</v>
      </c>
      <c r="O1521" s="13">
        <f t="shared" si="65"/>
        <v>1.1427664471073795E-2</v>
      </c>
      <c r="P1521" s="13">
        <f t="shared" si="65"/>
        <v>-1.4505153592126119E-2</v>
      </c>
      <c r="Q1521" s="7"/>
      <c r="R1521" s="8"/>
      <c r="S1521" s="8"/>
      <c r="T1521" s="8"/>
      <c r="U1521" s="8"/>
      <c r="V1521" s="13"/>
      <c r="W1521" s="14"/>
      <c r="X1521" s="1"/>
      <c r="Y1521" s="1"/>
      <c r="Z1521" s="1"/>
      <c r="AA1521" s="1"/>
      <c r="AB1521" s="1"/>
      <c r="AC1521" s="1"/>
      <c r="AD1521" s="8"/>
      <c r="AE1521" s="8"/>
      <c r="AF1521" s="8"/>
      <c r="AG1521" s="8"/>
      <c r="AH1521" s="9"/>
      <c r="AI1521" s="8"/>
      <c r="AJ1521" s="13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7"/>
      <c r="BL1521" s="7"/>
      <c r="BM1521" s="7"/>
      <c r="BN1521" s="7"/>
      <c r="BO1521" s="7"/>
      <c r="BP1521" s="7"/>
      <c r="BQ1521" s="7"/>
      <c r="BR1521" s="7"/>
      <c r="BT1521" s="8"/>
      <c r="BV1521" s="7"/>
      <c r="BW1521" s="7"/>
      <c r="BX1521" s="7"/>
      <c r="BY1521" s="7"/>
      <c r="BZ1521" s="7"/>
      <c r="CA1521" s="7"/>
    </row>
    <row r="1522" spans="1:79" x14ac:dyDescent="0.3">
      <c r="A1522" s="1" t="s">
        <v>3520</v>
      </c>
      <c r="B1522" s="1"/>
      <c r="C1522" s="1" t="s">
        <v>1878</v>
      </c>
      <c r="D1522" s="1"/>
      <c r="E1522" s="1"/>
      <c r="F1522" s="1"/>
      <c r="G1522" s="1"/>
      <c r="H1522" s="1">
        <v>38782.85</v>
      </c>
      <c r="I1522" s="1">
        <v>2.4500000000000002</v>
      </c>
      <c r="J1522" s="12">
        <v>2886.48</v>
      </c>
      <c r="K1522" s="5">
        <v>2655.71</v>
      </c>
      <c r="L1522" s="5">
        <v>6516.77</v>
      </c>
      <c r="M1522" s="13">
        <f t="shared" si="64"/>
        <v>2.4512256524511722E-2</v>
      </c>
      <c r="N1522" s="13">
        <f t="shared" si="65"/>
        <v>2.7655938479065778E-2</v>
      </c>
      <c r="O1522" s="13">
        <f t="shared" si="65"/>
        <v>4.1863475872891298E-2</v>
      </c>
      <c r="P1522" s="13">
        <f t="shared" si="65"/>
        <v>1.7590238783782963E-2</v>
      </c>
      <c r="Q1522" s="7"/>
      <c r="R1522" s="8"/>
      <c r="S1522" s="8"/>
      <c r="T1522" s="8"/>
      <c r="U1522" s="8"/>
      <c r="V1522" s="13"/>
      <c r="W1522" s="14"/>
      <c r="X1522" s="1"/>
      <c r="Y1522" s="1"/>
      <c r="Z1522" s="1"/>
      <c r="AA1522" s="1"/>
      <c r="AB1522" s="1"/>
      <c r="AC1522" s="1"/>
      <c r="AD1522" s="8"/>
      <c r="AE1522" s="8"/>
      <c r="AF1522" s="8"/>
      <c r="AG1522" s="8"/>
      <c r="AH1522" s="9"/>
      <c r="AI1522" s="8"/>
      <c r="AJ1522" s="13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7"/>
      <c r="BL1522" s="7"/>
      <c r="BM1522" s="7"/>
      <c r="BN1522" s="7"/>
      <c r="BO1522" s="7"/>
      <c r="BP1522" s="7"/>
      <c r="BQ1522" s="7"/>
      <c r="BR1522" s="7"/>
      <c r="BT1522" s="8"/>
      <c r="BV1522" s="7"/>
      <c r="BW1522" s="7"/>
      <c r="BX1522" s="7"/>
      <c r="BY1522" s="7"/>
      <c r="BZ1522" s="7"/>
      <c r="CA1522" s="7"/>
    </row>
    <row r="1523" spans="1:79" x14ac:dyDescent="0.3">
      <c r="A1523" s="1" t="s">
        <v>3521</v>
      </c>
      <c r="B1523" s="1"/>
      <c r="C1523" s="1" t="s">
        <v>1878</v>
      </c>
      <c r="D1523" s="1"/>
      <c r="E1523" s="1"/>
      <c r="F1523" s="1"/>
      <c r="G1523" s="1"/>
      <c r="H1523" s="1">
        <v>39013.089999999997</v>
      </c>
      <c r="I1523" s="1">
        <v>0.59</v>
      </c>
      <c r="J1523" s="12">
        <v>2909.77</v>
      </c>
      <c r="K1523" s="5">
        <v>2675.02</v>
      </c>
      <c r="L1523" s="5">
        <v>6484.92</v>
      </c>
      <c r="M1523" s="13">
        <f t="shared" si="64"/>
        <v>5.936644676706182E-3</v>
      </c>
      <c r="N1523" s="13">
        <f t="shared" si="65"/>
        <v>8.0686510906016196E-3</v>
      </c>
      <c r="O1523" s="13">
        <f t="shared" si="65"/>
        <v>7.2711252358126366E-3</v>
      </c>
      <c r="P1523" s="13">
        <f t="shared" si="65"/>
        <v>-4.8873905324263722E-3</v>
      </c>
      <c r="Q1523" s="7"/>
      <c r="R1523" s="8"/>
      <c r="S1523" s="8"/>
      <c r="T1523" s="8"/>
      <c r="U1523" s="8"/>
      <c r="V1523" s="13"/>
      <c r="W1523" s="14"/>
      <c r="X1523" s="1"/>
      <c r="Y1523" s="1"/>
      <c r="Z1523" s="1"/>
      <c r="AA1523" s="1"/>
      <c r="AB1523" s="1"/>
      <c r="AC1523" s="1"/>
      <c r="AD1523" s="8"/>
      <c r="AE1523" s="8"/>
      <c r="AF1523" s="8"/>
      <c r="AG1523" s="8"/>
      <c r="AH1523" s="9"/>
      <c r="AI1523" s="8"/>
      <c r="AJ1523" s="13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7"/>
      <c r="BL1523" s="7"/>
      <c r="BM1523" s="7"/>
      <c r="BN1523" s="7"/>
      <c r="BO1523" s="7"/>
      <c r="BP1523" s="7"/>
      <c r="BQ1523" s="7"/>
      <c r="BR1523" s="7"/>
      <c r="BT1523" s="8"/>
      <c r="BV1523" s="7"/>
      <c r="BW1523" s="7"/>
      <c r="BX1523" s="7"/>
      <c r="BY1523" s="7"/>
      <c r="BZ1523" s="7"/>
      <c r="CA1523" s="7"/>
    </row>
    <row r="1524" spans="1:79" x14ac:dyDescent="0.3">
      <c r="A1524" s="1" t="s">
        <v>3522</v>
      </c>
      <c r="B1524" s="1"/>
      <c r="C1524" s="1" t="s">
        <v>1878</v>
      </c>
      <c r="D1524" s="1"/>
      <c r="E1524" s="1"/>
      <c r="F1524" s="1"/>
      <c r="G1524" s="1"/>
      <c r="H1524" s="1">
        <v>38932.160000000003</v>
      </c>
      <c r="I1524" s="1">
        <v>-0.21</v>
      </c>
      <c r="J1524" s="12">
        <v>2903.69</v>
      </c>
      <c r="K1524" s="5">
        <v>2666.89</v>
      </c>
      <c r="L1524" s="5">
        <v>6475.4</v>
      </c>
      <c r="M1524" s="13">
        <f t="shared" si="64"/>
        <v>-2.0744319406638123E-3</v>
      </c>
      <c r="N1524" s="13">
        <f t="shared" si="65"/>
        <v>-2.0895122294889434E-3</v>
      </c>
      <c r="O1524" s="13">
        <f t="shared" si="65"/>
        <v>-3.0392296132365493E-3</v>
      </c>
      <c r="P1524" s="13">
        <f t="shared" si="65"/>
        <v>-1.4680211937850851E-3</v>
      </c>
      <c r="Q1524" s="7"/>
      <c r="R1524" s="8"/>
      <c r="S1524" s="8"/>
      <c r="T1524" s="8"/>
      <c r="U1524" s="8"/>
      <c r="V1524" s="13"/>
      <c r="W1524" s="14"/>
      <c r="X1524" s="1"/>
      <c r="Y1524" s="1"/>
      <c r="Z1524" s="1"/>
      <c r="AA1524" s="1"/>
      <c r="AB1524" s="1"/>
      <c r="AC1524" s="1"/>
      <c r="AD1524" s="8"/>
      <c r="AE1524" s="8"/>
      <c r="AF1524" s="8"/>
      <c r="AG1524" s="8"/>
      <c r="AH1524" s="9"/>
      <c r="AI1524" s="8"/>
      <c r="AJ1524" s="13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7"/>
      <c r="BL1524" s="7"/>
      <c r="BM1524" s="7"/>
      <c r="BN1524" s="7"/>
      <c r="BO1524" s="7"/>
      <c r="BP1524" s="7"/>
      <c r="BQ1524" s="7"/>
      <c r="BR1524" s="7"/>
      <c r="BT1524" s="8"/>
      <c r="BV1524" s="7"/>
      <c r="BW1524" s="7"/>
      <c r="BX1524" s="7"/>
      <c r="BY1524" s="7"/>
      <c r="BZ1524" s="7"/>
      <c r="CA1524" s="7"/>
    </row>
    <row r="1525" spans="1:79" x14ac:dyDescent="0.3">
      <c r="A1525" s="1" t="s">
        <v>3523</v>
      </c>
      <c r="B1525" s="1"/>
      <c r="C1525" s="1" t="s">
        <v>1878</v>
      </c>
      <c r="D1525" s="1"/>
      <c r="E1525" s="1"/>
      <c r="F1525" s="1"/>
      <c r="G1525" s="1"/>
      <c r="H1525" s="1">
        <v>38906.01</v>
      </c>
      <c r="I1525" s="1">
        <v>-7.0000000000000007E-2</v>
      </c>
      <c r="J1525" s="12">
        <v>2907.05</v>
      </c>
      <c r="K1525" s="5">
        <v>2675.75</v>
      </c>
      <c r="L1525" s="5">
        <v>6566.87</v>
      </c>
      <c r="M1525" s="13">
        <f t="shared" si="64"/>
        <v>-6.7168120135130405E-4</v>
      </c>
      <c r="N1525" s="13">
        <f t="shared" si="65"/>
        <v>1.1571483181744835E-3</v>
      </c>
      <c r="O1525" s="13">
        <f t="shared" si="65"/>
        <v>3.3222217639272689E-3</v>
      </c>
      <c r="P1525" s="13">
        <f t="shared" si="65"/>
        <v>1.4125768292306384E-2</v>
      </c>
      <c r="Q1525" s="7"/>
      <c r="R1525" s="8"/>
      <c r="S1525" s="8"/>
      <c r="T1525" s="8"/>
      <c r="U1525" s="8"/>
      <c r="V1525" s="13"/>
      <c r="W1525" s="14"/>
      <c r="X1525" s="1"/>
      <c r="Y1525" s="1"/>
      <c r="Z1525" s="1"/>
      <c r="AA1525" s="1"/>
      <c r="AB1525" s="1"/>
      <c r="AC1525" s="1"/>
      <c r="AD1525" s="8"/>
      <c r="AE1525" s="8"/>
      <c r="AF1525" s="8"/>
      <c r="AG1525" s="8"/>
      <c r="AH1525" s="9"/>
      <c r="AI1525" s="8"/>
      <c r="AJ1525" s="13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7"/>
      <c r="BL1525" s="7"/>
      <c r="BM1525" s="7"/>
      <c r="BN1525" s="7"/>
      <c r="BO1525" s="7"/>
      <c r="BP1525" s="7"/>
      <c r="BQ1525" s="7"/>
      <c r="BR1525" s="7"/>
      <c r="BT1525" s="8"/>
      <c r="BV1525" s="7"/>
      <c r="BW1525" s="7"/>
      <c r="BX1525" s="7"/>
      <c r="BY1525" s="7"/>
      <c r="BZ1525" s="7"/>
      <c r="CA1525" s="7"/>
    </row>
    <row r="1526" spans="1:79" x14ac:dyDescent="0.3">
      <c r="A1526" s="1" t="s">
        <v>3524</v>
      </c>
      <c r="B1526" s="1"/>
      <c r="C1526" s="1" t="s">
        <v>1878</v>
      </c>
      <c r="D1526" s="1"/>
      <c r="E1526" s="1"/>
      <c r="F1526" s="1"/>
      <c r="G1526" s="1"/>
      <c r="H1526" s="1">
        <v>39351.629999999997</v>
      </c>
      <c r="I1526" s="1">
        <v>1.1499999999999999</v>
      </c>
      <c r="J1526" s="12">
        <v>2953.72</v>
      </c>
      <c r="K1526" s="5">
        <v>2697.87</v>
      </c>
      <c r="L1526" s="5">
        <v>6726.14</v>
      </c>
      <c r="M1526" s="13">
        <f t="shared" si="64"/>
        <v>1.1453757401491238E-2</v>
      </c>
      <c r="N1526" s="13">
        <f t="shared" si="65"/>
        <v>1.6054075437298865E-2</v>
      </c>
      <c r="O1526" s="13">
        <f t="shared" si="65"/>
        <v>8.2668410725963426E-3</v>
      </c>
      <c r="P1526" s="13">
        <f t="shared" si="65"/>
        <v>2.4253563722138605E-2</v>
      </c>
      <c r="Q1526" s="7"/>
      <c r="R1526" s="8"/>
      <c r="S1526" s="8"/>
      <c r="T1526" s="8"/>
      <c r="U1526" s="8"/>
      <c r="V1526" s="13"/>
      <c r="W1526" s="14"/>
      <c r="X1526" s="1"/>
      <c r="Y1526" s="1"/>
      <c r="Z1526" s="1"/>
      <c r="AA1526" s="1"/>
      <c r="AB1526" s="1"/>
      <c r="AC1526" s="1"/>
      <c r="AD1526" s="8"/>
      <c r="AE1526" s="8"/>
      <c r="AF1526" s="8"/>
      <c r="AG1526" s="8"/>
      <c r="AH1526" s="9"/>
      <c r="AI1526" s="8"/>
      <c r="AJ1526" s="13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7"/>
      <c r="BL1526" s="7"/>
      <c r="BM1526" s="7"/>
      <c r="BN1526" s="7"/>
      <c r="BO1526" s="7"/>
      <c r="BP1526" s="7"/>
      <c r="BQ1526" s="7"/>
      <c r="BR1526" s="7"/>
      <c r="BT1526" s="8"/>
      <c r="BV1526" s="7"/>
      <c r="BW1526" s="7"/>
      <c r="BX1526" s="7"/>
      <c r="BY1526" s="7"/>
      <c r="BZ1526" s="7"/>
      <c r="CA1526" s="7"/>
    </row>
    <row r="1527" spans="1:79" x14ac:dyDescent="0.3">
      <c r="A1527" s="1" t="s">
        <v>3525</v>
      </c>
      <c r="B1527" s="1"/>
      <c r="C1527" s="1" t="s">
        <v>1878</v>
      </c>
      <c r="D1527" s="1"/>
      <c r="E1527" s="1"/>
      <c r="F1527" s="1"/>
      <c r="G1527" s="1"/>
      <c r="H1527" s="1">
        <v>39008.07</v>
      </c>
      <c r="I1527" s="1">
        <v>-0.87</v>
      </c>
      <c r="J1527" s="12">
        <v>2923.61</v>
      </c>
      <c r="K1527" s="5">
        <v>2684.73</v>
      </c>
      <c r="L1527" s="5">
        <v>6785.07</v>
      </c>
      <c r="M1527" s="13">
        <f t="shared" si="64"/>
        <v>-8.7305151019156924E-3</v>
      </c>
      <c r="N1527" s="13">
        <f t="shared" si="65"/>
        <v>-1.0193924948877942E-2</v>
      </c>
      <c r="O1527" s="13">
        <f t="shared" si="65"/>
        <v>-4.8705089570660887E-3</v>
      </c>
      <c r="P1527" s="13">
        <f t="shared" si="65"/>
        <v>8.7613400851007661E-3</v>
      </c>
      <c r="Q1527" s="7"/>
      <c r="R1527" s="8"/>
      <c r="S1527" s="8"/>
      <c r="T1527" s="8"/>
      <c r="U1527" s="8"/>
      <c r="V1527" s="13"/>
      <c r="W1527" s="14"/>
      <c r="X1527" s="1"/>
      <c r="Y1527" s="1"/>
      <c r="Z1527" s="1"/>
      <c r="AA1527" s="1"/>
      <c r="AB1527" s="1"/>
      <c r="AC1527" s="1"/>
      <c r="AD1527" s="8"/>
      <c r="AE1527" s="8"/>
      <c r="AF1527" s="8"/>
      <c r="AG1527" s="8"/>
      <c r="AH1527" s="9"/>
      <c r="AI1527" s="8"/>
      <c r="AJ1527" s="13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7"/>
      <c r="BL1527" s="7"/>
      <c r="BM1527" s="7"/>
      <c r="BN1527" s="7"/>
      <c r="BO1527" s="7"/>
      <c r="BP1527" s="7"/>
      <c r="BQ1527" s="7"/>
      <c r="BR1527" s="7"/>
      <c r="BT1527" s="8"/>
      <c r="BV1527" s="7"/>
      <c r="BW1527" s="7"/>
      <c r="BX1527" s="7"/>
      <c r="BY1527" s="7"/>
      <c r="BZ1527" s="7"/>
      <c r="CA1527" s="7"/>
    </row>
    <row r="1528" spans="1:79" x14ac:dyDescent="0.3">
      <c r="A1528" s="1" t="s">
        <v>3526</v>
      </c>
      <c r="B1528" s="1"/>
      <c r="C1528" s="1" t="s">
        <v>1878</v>
      </c>
      <c r="D1528" s="1"/>
      <c r="E1528" s="1"/>
      <c r="F1528" s="1"/>
      <c r="G1528" s="1"/>
      <c r="H1528" s="1">
        <v>39106.99</v>
      </c>
      <c r="I1528" s="1">
        <v>0.25</v>
      </c>
      <c r="J1528" s="12">
        <v>2937.66</v>
      </c>
      <c r="K1528" s="5">
        <v>2709.44</v>
      </c>
      <c r="L1528" s="5">
        <v>6887.6</v>
      </c>
      <c r="M1528" s="13">
        <f t="shared" si="64"/>
        <v>2.5358855231749633E-3</v>
      </c>
      <c r="N1528" s="13">
        <f t="shared" si="65"/>
        <v>4.8057025389842689E-3</v>
      </c>
      <c r="O1528" s="13">
        <f t="shared" si="65"/>
        <v>9.2039050481798057E-3</v>
      </c>
      <c r="P1528" s="13">
        <f t="shared" si="65"/>
        <v>1.5111118971506743E-2</v>
      </c>
      <c r="Q1528" s="7"/>
      <c r="R1528" s="8"/>
      <c r="S1528" s="8"/>
      <c r="T1528" s="8"/>
      <c r="U1528" s="8"/>
      <c r="V1528" s="13"/>
      <c r="W1528" s="14"/>
      <c r="X1528" s="1"/>
      <c r="Y1528" s="1"/>
      <c r="Z1528" s="1"/>
      <c r="AA1528" s="1"/>
      <c r="AB1528" s="1"/>
      <c r="AC1528" s="1"/>
      <c r="AD1528" s="8"/>
      <c r="AE1528" s="8"/>
      <c r="AF1528" s="8"/>
      <c r="AG1528" s="8"/>
      <c r="AH1528" s="9"/>
      <c r="AI1528" s="8"/>
      <c r="AJ1528" s="13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7"/>
      <c r="BL1528" s="7"/>
      <c r="BM1528" s="7"/>
      <c r="BN1528" s="7"/>
      <c r="BO1528" s="7"/>
      <c r="BP1528" s="7"/>
      <c r="BQ1528" s="7"/>
      <c r="BR1528" s="7"/>
      <c r="BT1528" s="8"/>
      <c r="BV1528" s="7"/>
      <c r="BW1528" s="7"/>
      <c r="BX1528" s="7"/>
      <c r="BY1528" s="7"/>
      <c r="BZ1528" s="7"/>
      <c r="CA1528" s="7"/>
    </row>
    <row r="1529" spans="1:79" x14ac:dyDescent="0.3">
      <c r="A1529" s="1" t="s">
        <v>3527</v>
      </c>
      <c r="B1529" s="1"/>
      <c r="C1529" s="1" t="s">
        <v>1878</v>
      </c>
      <c r="D1529" s="1"/>
      <c r="E1529" s="1"/>
      <c r="F1529" s="1"/>
      <c r="G1529" s="1"/>
      <c r="H1529" s="1">
        <v>39109.050000000003</v>
      </c>
      <c r="I1529" s="1">
        <v>0.01</v>
      </c>
      <c r="J1529" s="12">
        <v>2937.92</v>
      </c>
      <c r="K1529" s="5">
        <v>2730.93</v>
      </c>
      <c r="L1529" s="5">
        <v>7031.64</v>
      </c>
      <c r="M1529" s="13">
        <f t="shared" si="64"/>
        <v>5.2676004980378721E-5</v>
      </c>
      <c r="N1529" s="13">
        <f t="shared" si="65"/>
        <v>8.8505817555484256E-5</v>
      </c>
      <c r="O1529" s="13">
        <f t="shared" si="65"/>
        <v>7.9315282862879588E-3</v>
      </c>
      <c r="P1529" s="13">
        <f t="shared" si="65"/>
        <v>2.0912945002613315E-2</v>
      </c>
      <c r="Q1529" s="7"/>
      <c r="R1529" s="8"/>
      <c r="S1529" s="8"/>
      <c r="T1529" s="8"/>
      <c r="U1529" s="8"/>
      <c r="V1529" s="13"/>
      <c r="W1529" s="14"/>
      <c r="X1529" s="1"/>
      <c r="Y1529" s="1"/>
      <c r="Z1529" s="1"/>
      <c r="AA1529" s="1"/>
      <c r="AB1529" s="1"/>
      <c r="AC1529" s="1"/>
      <c r="AD1529" s="8"/>
      <c r="AE1529" s="8"/>
      <c r="AF1529" s="8"/>
      <c r="AG1529" s="8"/>
      <c r="AH1529" s="9"/>
      <c r="AI1529" s="8"/>
      <c r="AJ1529" s="13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7"/>
      <c r="BL1529" s="7"/>
      <c r="BM1529" s="7"/>
      <c r="BN1529" s="7"/>
      <c r="BO1529" s="7"/>
      <c r="BP1529" s="7"/>
      <c r="BQ1529" s="7"/>
      <c r="BR1529" s="7"/>
      <c r="BT1529" s="8"/>
      <c r="BV1529" s="7"/>
      <c r="BW1529" s="7"/>
      <c r="BX1529" s="7"/>
      <c r="BY1529" s="7"/>
      <c r="BZ1529" s="7"/>
      <c r="CA1529" s="7"/>
    </row>
    <row r="1530" spans="1:79" x14ac:dyDescent="0.3">
      <c r="A1530" s="1" t="s">
        <v>3528</v>
      </c>
      <c r="B1530" s="1"/>
      <c r="C1530" s="1" t="s">
        <v>1878</v>
      </c>
      <c r="D1530" s="1"/>
      <c r="E1530" s="1"/>
      <c r="F1530" s="1"/>
      <c r="G1530" s="1"/>
      <c r="H1530" s="1">
        <v>37854.949999999997</v>
      </c>
      <c r="I1530" s="1">
        <v>-3.21</v>
      </c>
      <c r="J1530" s="12">
        <v>2804.92</v>
      </c>
      <c r="K1530" s="5">
        <v>2678.6</v>
      </c>
      <c r="L1530" s="5">
        <v>6838.76</v>
      </c>
      <c r="M1530" s="13">
        <f t="shared" si="64"/>
        <v>-3.2066746699293547E-2</v>
      </c>
      <c r="N1530" s="13">
        <f t="shared" si="65"/>
        <v>-4.5270123080274449E-2</v>
      </c>
      <c r="O1530" s="13">
        <f t="shared" si="65"/>
        <v>-1.9161970464274036E-2</v>
      </c>
      <c r="P1530" s="13">
        <f t="shared" si="65"/>
        <v>-2.7430300754873738E-2</v>
      </c>
      <c r="Q1530" s="7"/>
      <c r="R1530" s="8"/>
      <c r="S1530" s="8"/>
      <c r="T1530" s="8"/>
      <c r="U1530" s="8"/>
      <c r="V1530" s="13"/>
      <c r="W1530" s="14"/>
      <c r="X1530" s="1"/>
      <c r="Y1530" s="1"/>
      <c r="Z1530" s="1"/>
      <c r="AA1530" s="1"/>
      <c r="AB1530" s="1"/>
      <c r="AC1530" s="1"/>
      <c r="AD1530" s="8"/>
      <c r="AE1530" s="8"/>
      <c r="AF1530" s="8"/>
      <c r="AG1530" s="8"/>
      <c r="AH1530" s="9"/>
      <c r="AI1530" s="8"/>
      <c r="AJ1530" s="13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7"/>
      <c r="BL1530" s="7"/>
      <c r="BM1530" s="7"/>
      <c r="BN1530" s="7"/>
      <c r="BO1530" s="7"/>
      <c r="BP1530" s="7"/>
      <c r="BQ1530" s="7"/>
      <c r="BR1530" s="7"/>
      <c r="BT1530" s="8"/>
      <c r="BV1530" s="7"/>
      <c r="BW1530" s="7"/>
      <c r="BX1530" s="7"/>
      <c r="BY1530" s="7"/>
      <c r="BZ1530" s="7"/>
      <c r="CA1530" s="7"/>
    </row>
    <row r="1531" spans="1:79" x14ac:dyDescent="0.3">
      <c r="A1531" s="1" t="s">
        <v>3529</v>
      </c>
      <c r="B1531" s="1"/>
      <c r="C1531" s="1" t="s">
        <v>1878</v>
      </c>
      <c r="D1531" s="1"/>
      <c r="E1531" s="1"/>
      <c r="F1531" s="1"/>
      <c r="G1531" s="1"/>
      <c r="H1531" s="1">
        <v>38038.03</v>
      </c>
      <c r="I1531" s="1">
        <v>0.48</v>
      </c>
      <c r="J1531" s="12">
        <v>2823.09</v>
      </c>
      <c r="K1531" s="5">
        <v>2659.63</v>
      </c>
      <c r="L1531" s="5">
        <v>7030.62</v>
      </c>
      <c r="M1531" s="13">
        <f t="shared" si="64"/>
        <v>4.8363556153159237E-3</v>
      </c>
      <c r="N1531" s="13">
        <f t="shared" si="65"/>
        <v>6.4779031131012577E-3</v>
      </c>
      <c r="O1531" s="13">
        <f t="shared" si="65"/>
        <v>-7.0820577913834892E-3</v>
      </c>
      <c r="P1531" s="13">
        <f t="shared" si="65"/>
        <v>2.805479355906626E-2</v>
      </c>
      <c r="Q1531" s="7"/>
      <c r="R1531" s="8"/>
      <c r="S1531" s="8"/>
      <c r="T1531" s="8"/>
      <c r="U1531" s="8"/>
      <c r="V1531" s="13"/>
      <c r="W1531" s="14"/>
      <c r="X1531" s="1"/>
      <c r="Y1531" s="1"/>
      <c r="Z1531" s="1"/>
      <c r="AA1531" s="1"/>
      <c r="AB1531" s="1"/>
      <c r="AC1531" s="1"/>
      <c r="AD1531" s="8"/>
      <c r="AE1531" s="8"/>
      <c r="AF1531" s="8"/>
      <c r="AG1531" s="8"/>
      <c r="AH1531" s="9"/>
      <c r="AI1531" s="8"/>
      <c r="AJ1531" s="13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7"/>
      <c r="BL1531" s="7"/>
      <c r="BM1531" s="7"/>
      <c r="BN1531" s="7"/>
      <c r="BO1531" s="7"/>
      <c r="BP1531" s="7"/>
      <c r="BQ1531" s="7"/>
      <c r="BR1531" s="7"/>
      <c r="BT1531" s="8"/>
      <c r="BV1531" s="7"/>
      <c r="BW1531" s="7"/>
      <c r="BX1531" s="7"/>
      <c r="BY1531" s="7"/>
      <c r="BZ1531" s="7"/>
      <c r="CA1531" s="7"/>
    </row>
    <row r="1532" spans="1:79" x14ac:dyDescent="0.3">
      <c r="A1532" s="1" t="s">
        <v>3530</v>
      </c>
      <c r="B1532" s="1"/>
      <c r="C1532" s="1" t="s">
        <v>1878</v>
      </c>
      <c r="D1532" s="1"/>
      <c r="E1532" s="1"/>
      <c r="F1532" s="1"/>
      <c r="G1532" s="1"/>
      <c r="H1532" s="1">
        <v>37964.75</v>
      </c>
      <c r="I1532" s="1">
        <v>-0.19</v>
      </c>
      <c r="J1532" s="12">
        <v>2819.26</v>
      </c>
      <c r="K1532" s="5">
        <v>2638.77</v>
      </c>
      <c r="L1532" s="5">
        <v>7181.69</v>
      </c>
      <c r="M1532" s="13">
        <f t="shared" si="64"/>
        <v>-1.9264930386773127E-3</v>
      </c>
      <c r="N1532" s="13">
        <f t="shared" si="65"/>
        <v>-1.3566694650187783E-3</v>
      </c>
      <c r="O1532" s="13">
        <f t="shared" si="65"/>
        <v>-7.8431962340627104E-3</v>
      </c>
      <c r="P1532" s="13">
        <f t="shared" si="65"/>
        <v>2.1487436385411174E-2</v>
      </c>
      <c r="Q1532" s="7"/>
      <c r="R1532" s="8"/>
      <c r="S1532" s="8"/>
      <c r="T1532" s="8"/>
      <c r="U1532" s="8"/>
      <c r="V1532" s="13"/>
      <c r="W1532" s="14"/>
      <c r="X1532" s="1"/>
      <c r="Y1532" s="1"/>
      <c r="Z1532" s="1"/>
      <c r="AA1532" s="1"/>
      <c r="AB1532" s="1"/>
      <c r="AC1532" s="1"/>
      <c r="AD1532" s="8"/>
      <c r="AE1532" s="8"/>
      <c r="AF1532" s="8"/>
      <c r="AG1532" s="8"/>
      <c r="AH1532" s="9"/>
      <c r="AI1532" s="8"/>
      <c r="AJ1532" s="13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7"/>
      <c r="BL1532" s="7"/>
      <c r="BM1532" s="7"/>
      <c r="BN1532" s="7"/>
      <c r="BO1532" s="7"/>
      <c r="BP1532" s="7"/>
      <c r="BQ1532" s="7"/>
      <c r="BR1532" s="7"/>
      <c r="BT1532" s="8"/>
      <c r="BV1532" s="7"/>
      <c r="BW1532" s="7"/>
      <c r="BX1532" s="7"/>
      <c r="BY1532" s="7"/>
      <c r="BZ1532" s="7"/>
      <c r="CA1532" s="7"/>
    </row>
    <row r="1533" spans="1:79" x14ac:dyDescent="0.3">
      <c r="A1533" s="1" t="s">
        <v>3531</v>
      </c>
      <c r="B1533" s="1"/>
      <c r="C1533" s="1" t="s">
        <v>1878</v>
      </c>
      <c r="D1533" s="1"/>
      <c r="E1533" s="1"/>
      <c r="F1533" s="1"/>
      <c r="G1533" s="1"/>
      <c r="H1533" s="1">
        <v>37221.99</v>
      </c>
      <c r="I1533" s="1">
        <v>-1.96</v>
      </c>
      <c r="J1533" s="12">
        <v>2760.65</v>
      </c>
      <c r="K1533" s="5">
        <v>2561.1</v>
      </c>
      <c r="L1533" s="5">
        <v>6862.38</v>
      </c>
      <c r="M1533" s="13">
        <f t="shared" si="64"/>
        <v>-1.9564464404480564E-2</v>
      </c>
      <c r="N1533" s="13">
        <f t="shared" si="65"/>
        <v>-2.0789143250356523E-2</v>
      </c>
      <c r="O1533" s="13">
        <f t="shared" si="65"/>
        <v>-2.9434168191998622E-2</v>
      </c>
      <c r="P1533" s="13">
        <f t="shared" si="65"/>
        <v>-4.4461679632509798E-2</v>
      </c>
      <c r="Q1533" s="7"/>
      <c r="R1533" s="8"/>
      <c r="S1533" s="8"/>
      <c r="T1533" s="8"/>
      <c r="U1533" s="8"/>
      <c r="V1533" s="13"/>
      <c r="W1533" s="14"/>
      <c r="X1533" s="1"/>
      <c r="Y1533" s="1"/>
      <c r="Z1533" s="1"/>
      <c r="AA1533" s="1"/>
      <c r="AB1533" s="1"/>
      <c r="AC1533" s="1"/>
      <c r="AD1533" s="8"/>
      <c r="AE1533" s="8"/>
      <c r="AF1533" s="8"/>
      <c r="AG1533" s="8"/>
      <c r="AH1533" s="9"/>
      <c r="AI1533" s="8"/>
      <c r="AJ1533" s="13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7"/>
      <c r="BL1533" s="7"/>
      <c r="BM1533" s="7"/>
      <c r="BN1533" s="7"/>
      <c r="BO1533" s="7"/>
      <c r="BP1533" s="7"/>
      <c r="BQ1533" s="7"/>
      <c r="BR1533" s="7"/>
      <c r="BT1533" s="8"/>
      <c r="BV1533" s="7"/>
      <c r="BW1533" s="7"/>
      <c r="BX1533" s="7"/>
      <c r="BY1533" s="7"/>
      <c r="BZ1533" s="7"/>
      <c r="CA1533" s="7"/>
    </row>
    <row r="1534" spans="1:79" x14ac:dyDescent="0.3">
      <c r="A1534" s="1" t="s">
        <v>3532</v>
      </c>
      <c r="B1534" s="1"/>
      <c r="C1534" s="1" t="s">
        <v>1878</v>
      </c>
      <c r="D1534" s="1"/>
      <c r="E1534" s="1"/>
      <c r="F1534" s="1"/>
      <c r="G1534" s="1"/>
      <c r="H1534" s="1">
        <v>38072.14</v>
      </c>
      <c r="I1534" s="1">
        <v>2.2799999999999998</v>
      </c>
      <c r="J1534" s="12">
        <v>2837.48</v>
      </c>
      <c r="K1534" s="5">
        <v>2566.08</v>
      </c>
      <c r="L1534" s="5">
        <v>7001.44</v>
      </c>
      <c r="M1534" s="13">
        <f t="shared" si="64"/>
        <v>2.2839993240554968E-2</v>
      </c>
      <c r="N1534" s="13">
        <f t="shared" si="65"/>
        <v>2.7830402260337284E-2</v>
      </c>
      <c r="O1534" s="13">
        <f t="shared" si="65"/>
        <v>1.9444769825465169E-3</v>
      </c>
      <c r="P1534" s="13">
        <f t="shared" si="65"/>
        <v>2.0264106621900702E-2</v>
      </c>
      <c r="Q1534" s="7"/>
      <c r="R1534" s="8"/>
      <c r="S1534" s="8"/>
      <c r="T1534" s="8"/>
      <c r="U1534" s="8"/>
      <c r="V1534" s="13"/>
      <c r="W1534" s="14"/>
      <c r="X1534" s="1"/>
      <c r="Y1534" s="1"/>
      <c r="Z1534" s="1"/>
      <c r="AA1534" s="1"/>
      <c r="AB1534" s="1"/>
      <c r="AC1534" s="1"/>
      <c r="AD1534" s="8"/>
      <c r="AE1534" s="8"/>
      <c r="AF1534" s="8"/>
      <c r="AG1534" s="8"/>
      <c r="AH1534" s="9"/>
      <c r="AI1534" s="8"/>
      <c r="AJ1534" s="13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7"/>
      <c r="BL1534" s="7"/>
      <c r="BM1534" s="7"/>
      <c r="BN1534" s="7"/>
      <c r="BO1534" s="7"/>
      <c r="BP1534" s="7"/>
      <c r="BQ1534" s="7"/>
      <c r="BR1534" s="7"/>
      <c r="BT1534" s="8"/>
      <c r="BV1534" s="7"/>
      <c r="BW1534" s="7"/>
      <c r="BX1534" s="7"/>
      <c r="BY1534" s="7"/>
      <c r="BZ1534" s="7"/>
      <c r="CA1534" s="7"/>
    </row>
    <row r="1535" spans="1:79" x14ac:dyDescent="0.3">
      <c r="A1535" s="1" t="s">
        <v>3533</v>
      </c>
      <c r="B1535" s="1"/>
      <c r="C1535" s="1" t="s">
        <v>1878</v>
      </c>
      <c r="D1535" s="1"/>
      <c r="E1535" s="1"/>
      <c r="F1535" s="1"/>
      <c r="G1535" s="1"/>
      <c r="H1535" s="1">
        <v>38297.47</v>
      </c>
      <c r="I1535" s="1">
        <v>0.59</v>
      </c>
      <c r="J1535" s="12">
        <v>2852.57</v>
      </c>
      <c r="K1535" s="5">
        <v>2575.2600000000002</v>
      </c>
      <c r="L1535" s="5">
        <v>7099.28</v>
      </c>
      <c r="M1535" s="13">
        <f t="shared" si="64"/>
        <v>5.9185010351401335E-3</v>
      </c>
      <c r="N1535" s="13">
        <f t="shared" si="65"/>
        <v>5.318099158408307E-3</v>
      </c>
      <c r="O1535" s="13">
        <f t="shared" si="65"/>
        <v>3.5774410774411791E-3</v>
      </c>
      <c r="P1535" s="13">
        <f t="shared" si="65"/>
        <v>1.3974268150551916E-2</v>
      </c>
      <c r="Q1535" s="7"/>
      <c r="R1535" s="8"/>
      <c r="S1535" s="8"/>
      <c r="T1535" s="8"/>
      <c r="U1535" s="8"/>
      <c r="V1535" s="13"/>
      <c r="W1535" s="14"/>
      <c r="X1535" s="1"/>
      <c r="Y1535" s="1"/>
      <c r="Z1535" s="1"/>
      <c r="AA1535" s="1"/>
      <c r="AB1535" s="1"/>
      <c r="AC1535" s="1"/>
      <c r="AD1535" s="8"/>
      <c r="AE1535" s="8"/>
      <c r="AF1535" s="8"/>
      <c r="AG1535" s="8"/>
      <c r="AH1535" s="9"/>
      <c r="AI1535" s="8"/>
      <c r="AJ1535" s="13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7"/>
      <c r="BL1535" s="7"/>
      <c r="BM1535" s="7"/>
      <c r="BN1535" s="7"/>
      <c r="BO1535" s="7"/>
      <c r="BP1535" s="7"/>
      <c r="BQ1535" s="7"/>
      <c r="BR1535" s="7"/>
      <c r="BT1535" s="8"/>
      <c r="BV1535" s="7"/>
      <c r="BW1535" s="7"/>
      <c r="BX1535" s="7"/>
      <c r="BY1535" s="7"/>
      <c r="BZ1535" s="7"/>
      <c r="CA1535" s="7"/>
    </row>
    <row r="1536" spans="1:79" x14ac:dyDescent="0.3">
      <c r="A1536" s="1" t="s">
        <v>3534</v>
      </c>
      <c r="B1536" s="1"/>
      <c r="C1536" s="1" t="s">
        <v>1878</v>
      </c>
      <c r="D1536" s="1"/>
      <c r="E1536" s="1"/>
      <c r="F1536" s="1"/>
      <c r="G1536" s="1"/>
      <c r="H1536" s="1">
        <v>38162.660000000003</v>
      </c>
      <c r="I1536" s="1">
        <v>-0.35</v>
      </c>
      <c r="J1536" s="12">
        <v>2828.54</v>
      </c>
      <c r="K1536" s="5">
        <v>2570.62</v>
      </c>
      <c r="L1536" s="5">
        <v>7092.68</v>
      </c>
      <c r="M1536" s="13">
        <f t="shared" si="64"/>
        <v>-3.5200758692414125E-3</v>
      </c>
      <c r="N1536" s="13">
        <f t="shared" si="65"/>
        <v>-8.4239825841259108E-3</v>
      </c>
      <c r="O1536" s="13">
        <f t="shared" si="65"/>
        <v>-1.8017598223093456E-3</v>
      </c>
      <c r="P1536" s="13">
        <f t="shared" si="65"/>
        <v>-9.2967174135960562E-4</v>
      </c>
      <c r="Q1536" s="7"/>
      <c r="R1536" s="8"/>
      <c r="S1536" s="8"/>
      <c r="T1536" s="8"/>
      <c r="U1536" s="8"/>
      <c r="V1536" s="13"/>
      <c r="W1536" s="14"/>
      <c r="X1536" s="1"/>
      <c r="Y1536" s="1"/>
      <c r="Z1536" s="1"/>
      <c r="AA1536" s="1"/>
      <c r="AB1536" s="1"/>
      <c r="AC1536" s="1"/>
      <c r="AD1536" s="8"/>
      <c r="AE1536" s="8"/>
      <c r="AF1536" s="8"/>
      <c r="AG1536" s="8"/>
      <c r="AH1536" s="9"/>
      <c r="AI1536" s="8"/>
      <c r="AJ1536" s="13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7"/>
      <c r="BL1536" s="7"/>
      <c r="BM1536" s="7"/>
      <c r="BN1536" s="7"/>
      <c r="BO1536" s="7"/>
      <c r="BP1536" s="7"/>
      <c r="BQ1536" s="7"/>
      <c r="BR1536" s="7"/>
      <c r="BT1536" s="8"/>
      <c r="BV1536" s="7"/>
      <c r="BW1536" s="7"/>
      <c r="BX1536" s="7"/>
      <c r="BY1536" s="7"/>
      <c r="BZ1536" s="7"/>
      <c r="CA1536" s="7"/>
    </row>
    <row r="1537" spans="1:79" x14ac:dyDescent="0.3">
      <c r="A1537" s="1" t="s">
        <v>3535</v>
      </c>
      <c r="B1537" s="1"/>
      <c r="C1537" s="1" t="s">
        <v>1878</v>
      </c>
      <c r="D1537" s="1"/>
      <c r="E1537" s="1"/>
      <c r="F1537" s="1"/>
      <c r="G1537" s="1"/>
      <c r="H1537" s="1">
        <v>38335.51</v>
      </c>
      <c r="I1537" s="1">
        <v>0.45</v>
      </c>
      <c r="J1537" s="12">
        <v>2840.24</v>
      </c>
      <c r="K1537" s="5">
        <v>2645.76</v>
      </c>
      <c r="L1537" s="5">
        <v>7262.1</v>
      </c>
      <c r="M1537" s="13">
        <f t="shared" si="64"/>
        <v>4.5292964379317624E-3</v>
      </c>
      <c r="N1537" s="13">
        <f t="shared" si="65"/>
        <v>4.1364095964702141E-3</v>
      </c>
      <c r="O1537" s="13">
        <f t="shared" si="65"/>
        <v>2.9230302417315723E-2</v>
      </c>
      <c r="P1537" s="13">
        <f t="shared" si="65"/>
        <v>2.38865985776886E-2</v>
      </c>
      <c r="Q1537" s="7"/>
      <c r="R1537" s="8"/>
      <c r="S1537" s="8"/>
      <c r="T1537" s="8"/>
      <c r="U1537" s="8"/>
      <c r="V1537" s="13"/>
      <c r="W1537" s="14"/>
      <c r="X1537" s="1"/>
      <c r="Y1537" s="1"/>
      <c r="Z1537" s="1"/>
      <c r="AA1537" s="1"/>
      <c r="AB1537" s="1"/>
      <c r="AC1537" s="1"/>
      <c r="AD1537" s="8"/>
      <c r="AE1537" s="8"/>
      <c r="AF1537" s="8"/>
      <c r="AG1537" s="8"/>
      <c r="AH1537" s="9"/>
      <c r="AI1537" s="8"/>
      <c r="AJ1537" s="13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7"/>
      <c r="BL1537" s="7"/>
      <c r="BM1537" s="7"/>
      <c r="BN1537" s="7"/>
      <c r="BO1537" s="7"/>
      <c r="BP1537" s="7"/>
      <c r="BQ1537" s="7"/>
      <c r="BR1537" s="7"/>
      <c r="BT1537" s="8"/>
      <c r="BV1537" s="7"/>
      <c r="BW1537" s="7"/>
      <c r="BX1537" s="7"/>
      <c r="BY1537" s="7"/>
      <c r="BZ1537" s="7"/>
      <c r="CA1537" s="7"/>
    </row>
    <row r="1538" spans="1:79" x14ac:dyDescent="0.3">
      <c r="A1538" s="1" t="s">
        <v>3536</v>
      </c>
      <c r="B1538" s="1"/>
      <c r="C1538" s="1" t="s">
        <v>1878</v>
      </c>
      <c r="D1538" s="1"/>
      <c r="E1538" s="1"/>
      <c r="F1538" s="1"/>
      <c r="G1538" s="1"/>
      <c r="H1538" s="1">
        <v>37870.879999999997</v>
      </c>
      <c r="I1538" s="1">
        <v>-1.21</v>
      </c>
      <c r="J1538" s="12">
        <v>2791.75</v>
      </c>
      <c r="K1538" s="5">
        <v>2616.59</v>
      </c>
      <c r="L1538" s="5">
        <v>7313.7</v>
      </c>
      <c r="M1538" s="13">
        <f t="shared" si="64"/>
        <v>-1.2120094398118231E-2</v>
      </c>
      <c r="N1538" s="13">
        <f t="shared" si="65"/>
        <v>-1.7072500915415567E-2</v>
      </c>
      <c r="O1538" s="13">
        <f t="shared" si="65"/>
        <v>-1.1025187469762998E-2</v>
      </c>
      <c r="P1538" s="13">
        <f t="shared" si="65"/>
        <v>7.105382740529631E-3</v>
      </c>
      <c r="Q1538" s="7"/>
      <c r="R1538" s="8"/>
      <c r="S1538" s="8"/>
      <c r="T1538" s="8"/>
      <c r="U1538" s="8"/>
      <c r="V1538" s="13"/>
      <c r="W1538" s="14"/>
      <c r="X1538" s="1"/>
      <c r="Y1538" s="1"/>
      <c r="Z1538" s="1"/>
      <c r="AA1538" s="1"/>
      <c r="AB1538" s="1"/>
      <c r="AC1538" s="1"/>
      <c r="AD1538" s="8"/>
      <c r="AE1538" s="8"/>
      <c r="AF1538" s="8"/>
      <c r="AG1538" s="8"/>
      <c r="AH1538" s="9"/>
      <c r="AI1538" s="8"/>
      <c r="AJ1538" s="13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7"/>
      <c r="BL1538" s="7"/>
      <c r="BM1538" s="7"/>
      <c r="BN1538" s="7"/>
      <c r="BO1538" s="7"/>
      <c r="BP1538" s="7"/>
      <c r="BQ1538" s="7"/>
      <c r="BR1538" s="7"/>
      <c r="BT1538" s="8"/>
      <c r="BV1538" s="7"/>
      <c r="BW1538" s="7"/>
      <c r="BX1538" s="7"/>
      <c r="BY1538" s="7"/>
      <c r="BZ1538" s="7"/>
      <c r="CA1538" s="7"/>
    </row>
    <row r="1539" spans="1:79" x14ac:dyDescent="0.3">
      <c r="A1539" s="1" t="s">
        <v>3537</v>
      </c>
      <c r="B1539" s="1"/>
      <c r="C1539" s="1" t="s">
        <v>1878</v>
      </c>
      <c r="D1539" s="1"/>
      <c r="E1539" s="1"/>
      <c r="F1539" s="1"/>
      <c r="G1539" s="1"/>
      <c r="H1539" s="1">
        <v>37664.269999999997</v>
      </c>
      <c r="I1539" s="1">
        <v>-0.55000000000000004</v>
      </c>
      <c r="J1539" s="12">
        <v>2768.02</v>
      </c>
      <c r="K1539" s="5">
        <v>2586.85</v>
      </c>
      <c r="L1539" s="5">
        <v>7245.95</v>
      </c>
      <c r="M1539" s="13">
        <f t="shared" si="64"/>
        <v>-5.455642963670293E-3</v>
      </c>
      <c r="N1539" s="13">
        <f t="shared" si="65"/>
        <v>-8.5000447747828334E-3</v>
      </c>
      <c r="O1539" s="13">
        <f t="shared" si="65"/>
        <v>-1.1365938110288631E-2</v>
      </c>
      <c r="P1539" s="13">
        <f t="shared" si="65"/>
        <v>-9.2634371111749436E-3</v>
      </c>
      <c r="Q1539" s="7"/>
      <c r="R1539" s="8"/>
      <c r="S1539" s="8"/>
      <c r="T1539" s="8"/>
      <c r="U1539" s="8"/>
      <c r="V1539" s="13"/>
      <c r="W1539" s="14"/>
      <c r="X1539" s="1"/>
      <c r="Y1539" s="1"/>
      <c r="Z1539" s="1"/>
      <c r="AA1539" s="1"/>
      <c r="AB1539" s="1"/>
      <c r="AC1539" s="1"/>
      <c r="AD1539" s="8"/>
      <c r="AE1539" s="8"/>
      <c r="AF1539" s="8"/>
      <c r="AG1539" s="8"/>
      <c r="AH1539" s="9"/>
      <c r="AI1539" s="8"/>
      <c r="AJ1539" s="13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7"/>
      <c r="BL1539" s="7"/>
      <c r="BM1539" s="7"/>
      <c r="BN1539" s="7"/>
      <c r="BO1539" s="7"/>
      <c r="BP1539" s="7"/>
      <c r="BQ1539" s="7"/>
      <c r="BR1539" s="7"/>
      <c r="BT1539" s="8"/>
      <c r="BV1539" s="7"/>
      <c r="BW1539" s="7"/>
      <c r="BX1539" s="7"/>
      <c r="BY1539" s="7"/>
      <c r="BZ1539" s="7"/>
      <c r="CA1539" s="7"/>
    </row>
    <row r="1540" spans="1:79" x14ac:dyDescent="0.3">
      <c r="A1540" s="1" t="s">
        <v>3538</v>
      </c>
      <c r="B1540" s="1"/>
      <c r="C1540" s="1" t="s">
        <v>1878</v>
      </c>
      <c r="D1540" s="1"/>
      <c r="E1540" s="1"/>
      <c r="F1540" s="1"/>
      <c r="G1540" s="1"/>
      <c r="H1540" s="1">
        <v>37978.92</v>
      </c>
      <c r="I1540" s="1">
        <v>0.84</v>
      </c>
      <c r="J1540" s="12">
        <v>2790.37</v>
      </c>
      <c r="K1540" s="5">
        <v>2622.8</v>
      </c>
      <c r="L1540" s="5">
        <v>7451.37</v>
      </c>
      <c r="M1540" s="13">
        <f t="shared" ref="M1540:M1603" si="66">H1540/H1539-1</f>
        <v>8.3540713785239529E-3</v>
      </c>
      <c r="N1540" s="13">
        <f t="shared" si="65"/>
        <v>8.0743636245401706E-3</v>
      </c>
      <c r="O1540" s="13">
        <f t="shared" si="65"/>
        <v>1.3897210893557999E-2</v>
      </c>
      <c r="P1540" s="13">
        <f t="shared" si="65"/>
        <v>2.8349629793194886E-2</v>
      </c>
      <c r="Q1540" s="7"/>
      <c r="R1540" s="8"/>
      <c r="S1540" s="8"/>
      <c r="T1540" s="8"/>
      <c r="U1540" s="8"/>
      <c r="V1540" s="13"/>
      <c r="W1540" s="14"/>
      <c r="X1540" s="1"/>
      <c r="Y1540" s="1"/>
      <c r="Z1540" s="1"/>
      <c r="AA1540" s="1"/>
      <c r="AB1540" s="1"/>
      <c r="AC1540" s="1"/>
      <c r="AD1540" s="8"/>
      <c r="AE1540" s="8"/>
      <c r="AF1540" s="8"/>
      <c r="AG1540" s="8"/>
      <c r="AH1540" s="9"/>
      <c r="AI1540" s="8"/>
      <c r="AJ1540" s="13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7"/>
      <c r="BL1540" s="7"/>
      <c r="BM1540" s="7"/>
      <c r="BN1540" s="7"/>
      <c r="BO1540" s="7"/>
      <c r="BP1540" s="7"/>
      <c r="BQ1540" s="7"/>
      <c r="BR1540" s="7"/>
      <c r="BT1540" s="8"/>
      <c r="BV1540" s="7"/>
      <c r="BW1540" s="7"/>
      <c r="BX1540" s="7"/>
      <c r="BY1540" s="7"/>
      <c r="BZ1540" s="7"/>
      <c r="CA1540" s="7"/>
    </row>
    <row r="1541" spans="1:79" x14ac:dyDescent="0.3">
      <c r="A1541" s="1" t="s">
        <v>3539</v>
      </c>
      <c r="B1541" s="1"/>
      <c r="C1541" s="1" t="s">
        <v>1878</v>
      </c>
      <c r="D1541" s="1"/>
      <c r="E1541" s="1"/>
      <c r="F1541" s="1"/>
      <c r="G1541" s="1"/>
      <c r="H1541" s="1">
        <v>38109.01</v>
      </c>
      <c r="I1541" s="1">
        <v>0.34</v>
      </c>
      <c r="J1541" s="12">
        <v>2813.91</v>
      </c>
      <c r="K1541" s="5">
        <v>2615.31</v>
      </c>
      <c r="L1541" s="5">
        <v>7321.58</v>
      </c>
      <c r="M1541" s="13">
        <f t="shared" si="66"/>
        <v>3.4253212044998982E-3</v>
      </c>
      <c r="N1541" s="13">
        <f t="shared" ref="N1541:P1604" si="67">J1541/J1540-1</f>
        <v>8.4361572121258721E-3</v>
      </c>
      <c r="O1541" s="13">
        <f t="shared" si="67"/>
        <v>-2.8557267042855772E-3</v>
      </c>
      <c r="P1541" s="13">
        <f t="shared" si="67"/>
        <v>-1.7418273418176811E-2</v>
      </c>
      <c r="Q1541" s="7"/>
      <c r="R1541" s="8"/>
      <c r="S1541" s="8"/>
      <c r="T1541" s="8"/>
      <c r="U1541" s="8"/>
      <c r="V1541" s="13"/>
      <c r="W1541" s="14"/>
      <c r="X1541" s="1"/>
      <c r="Y1541" s="1"/>
      <c r="Z1541" s="1"/>
      <c r="AA1541" s="1"/>
      <c r="AB1541" s="1"/>
      <c r="AC1541" s="1"/>
      <c r="AD1541" s="8"/>
      <c r="AE1541" s="8"/>
      <c r="AF1541" s="8"/>
      <c r="AG1541" s="8"/>
      <c r="AH1541" s="9"/>
      <c r="AI1541" s="8"/>
      <c r="AJ1541" s="13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7"/>
      <c r="BL1541" s="7"/>
      <c r="BM1541" s="7"/>
      <c r="BN1541" s="7"/>
      <c r="BO1541" s="7"/>
      <c r="BP1541" s="7"/>
      <c r="BQ1541" s="7"/>
      <c r="BR1541" s="7"/>
      <c r="BT1541" s="8"/>
      <c r="BV1541" s="7"/>
      <c r="BW1541" s="7"/>
      <c r="BX1541" s="7"/>
      <c r="BY1541" s="7"/>
      <c r="BZ1541" s="7"/>
      <c r="CA1541" s="7"/>
    </row>
    <row r="1542" spans="1:79" x14ac:dyDescent="0.3">
      <c r="A1542" s="1" t="s">
        <v>3540</v>
      </c>
      <c r="B1542" s="1"/>
      <c r="C1542" s="1" t="s">
        <v>1878</v>
      </c>
      <c r="D1542" s="1"/>
      <c r="E1542" s="1"/>
      <c r="F1542" s="1"/>
      <c r="G1542" s="1"/>
      <c r="H1542" s="1">
        <v>37599.64</v>
      </c>
      <c r="I1542" s="1">
        <v>-1.34</v>
      </c>
      <c r="J1542" s="12">
        <v>2762.93</v>
      </c>
      <c r="K1542" s="5">
        <v>2602.67</v>
      </c>
      <c r="L1542" s="5">
        <v>7240.99</v>
      </c>
      <c r="M1542" s="13">
        <f t="shared" si="66"/>
        <v>-1.3366130476756055E-2</v>
      </c>
      <c r="N1542" s="13">
        <f t="shared" si="67"/>
        <v>-1.8117139496288126E-2</v>
      </c>
      <c r="O1542" s="13">
        <f t="shared" si="67"/>
        <v>-4.8330790613732022E-3</v>
      </c>
      <c r="P1542" s="13">
        <f t="shared" si="67"/>
        <v>-1.1007186973303607E-2</v>
      </c>
      <c r="Q1542" s="7"/>
      <c r="R1542" s="8"/>
      <c r="S1542" s="8"/>
      <c r="T1542" s="8"/>
      <c r="U1542" s="8"/>
      <c r="V1542" s="13"/>
      <c r="W1542" s="14"/>
      <c r="X1542" s="1"/>
      <c r="Y1542" s="1"/>
      <c r="Z1542" s="1"/>
      <c r="AA1542" s="1"/>
      <c r="AB1542" s="1"/>
      <c r="AC1542" s="1"/>
      <c r="AD1542" s="8"/>
      <c r="AE1542" s="8"/>
      <c r="AF1542" s="8"/>
      <c r="AG1542" s="8"/>
      <c r="AH1542" s="9"/>
      <c r="AI1542" s="8"/>
      <c r="AJ1542" s="13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7"/>
      <c r="BL1542" s="7"/>
      <c r="BM1542" s="7"/>
      <c r="BN1542" s="7"/>
      <c r="BO1542" s="7"/>
      <c r="BP1542" s="7"/>
      <c r="BQ1542" s="7"/>
      <c r="BR1542" s="7"/>
      <c r="BT1542" s="8"/>
      <c r="BV1542" s="7"/>
      <c r="BW1542" s="7"/>
      <c r="BX1542" s="7"/>
      <c r="BY1542" s="7"/>
      <c r="BZ1542" s="7"/>
      <c r="CA1542" s="7"/>
    </row>
    <row r="1543" spans="1:79" x14ac:dyDescent="0.3">
      <c r="A1543" s="1" t="s">
        <v>3541</v>
      </c>
      <c r="B1543" s="1"/>
      <c r="C1543" s="1" t="s">
        <v>1878</v>
      </c>
      <c r="D1543" s="1"/>
      <c r="E1543" s="1"/>
      <c r="F1543" s="1"/>
      <c r="G1543" s="1"/>
      <c r="H1543" s="1">
        <v>38625.78</v>
      </c>
      <c r="I1543" s="1">
        <v>2.73</v>
      </c>
      <c r="J1543" s="12">
        <v>2859.61</v>
      </c>
      <c r="K1543" s="5">
        <v>2633.4</v>
      </c>
      <c r="L1543" s="5">
        <v>7345.59</v>
      </c>
      <c r="M1543" s="13">
        <f t="shared" si="66"/>
        <v>2.7291218745711276E-2</v>
      </c>
      <c r="N1543" s="13">
        <f t="shared" si="67"/>
        <v>3.4991838374479389E-2</v>
      </c>
      <c r="O1543" s="13">
        <f t="shared" si="67"/>
        <v>1.1807105779833682E-2</v>
      </c>
      <c r="P1543" s="13">
        <f t="shared" si="67"/>
        <v>1.4445538524428425E-2</v>
      </c>
      <c r="Q1543" s="7"/>
      <c r="R1543" s="8"/>
      <c r="S1543" s="8"/>
      <c r="T1543" s="8"/>
      <c r="U1543" s="8"/>
      <c r="V1543" s="13"/>
      <c r="W1543" s="14"/>
      <c r="X1543" s="1"/>
      <c r="Y1543" s="1"/>
      <c r="Z1543" s="1"/>
      <c r="AA1543" s="1"/>
      <c r="AB1543" s="1"/>
      <c r="AC1543" s="1"/>
      <c r="AD1543" s="8"/>
      <c r="AE1543" s="8"/>
      <c r="AF1543" s="8"/>
      <c r="AG1543" s="8"/>
      <c r="AH1543" s="9"/>
      <c r="AI1543" s="8"/>
      <c r="AJ1543" s="13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7"/>
      <c r="BL1543" s="7"/>
      <c r="BM1543" s="7"/>
      <c r="BN1543" s="7"/>
      <c r="BO1543" s="7"/>
      <c r="BP1543" s="7"/>
      <c r="BQ1543" s="7"/>
      <c r="BR1543" s="7"/>
      <c r="BT1543" s="8"/>
      <c r="BV1543" s="7"/>
      <c r="BW1543" s="7"/>
      <c r="BX1543" s="7"/>
      <c r="BY1543" s="7"/>
      <c r="BZ1543" s="7"/>
      <c r="CA1543" s="7"/>
    </row>
    <row r="1544" spans="1:79" x14ac:dyDescent="0.3">
      <c r="A1544" s="1" t="s">
        <v>3542</v>
      </c>
      <c r="B1544" s="1"/>
      <c r="C1544" s="1" t="s">
        <v>1878</v>
      </c>
      <c r="D1544" s="1"/>
      <c r="E1544" s="1"/>
      <c r="F1544" s="1"/>
      <c r="G1544" s="1"/>
      <c r="H1544" s="1">
        <v>39165.230000000003</v>
      </c>
      <c r="I1544" s="1">
        <v>1.4</v>
      </c>
      <c r="J1544" s="12">
        <v>2906.41</v>
      </c>
      <c r="K1544" s="5">
        <v>2652.53</v>
      </c>
      <c r="L1544" s="5">
        <v>7447.46</v>
      </c>
      <c r="M1544" s="13">
        <f t="shared" si="66"/>
        <v>1.3966061008994668E-2</v>
      </c>
      <c r="N1544" s="13">
        <f t="shared" si="67"/>
        <v>1.6365868072918843E-2</v>
      </c>
      <c r="O1544" s="13">
        <f t="shared" si="67"/>
        <v>7.264373053846862E-3</v>
      </c>
      <c r="P1544" s="13">
        <f t="shared" si="67"/>
        <v>1.3868184856492105E-2</v>
      </c>
      <c r="Q1544" s="7"/>
      <c r="R1544" s="8"/>
      <c r="S1544" s="8"/>
      <c r="T1544" s="8"/>
      <c r="U1544" s="8"/>
      <c r="V1544" s="13"/>
      <c r="W1544" s="14"/>
      <c r="X1544" s="1"/>
      <c r="Y1544" s="1"/>
      <c r="Z1544" s="1"/>
      <c r="AA1544" s="1"/>
      <c r="AB1544" s="1"/>
      <c r="AC1544" s="1"/>
      <c r="AD1544" s="8"/>
      <c r="AE1544" s="8"/>
      <c r="AF1544" s="8"/>
      <c r="AG1544" s="8"/>
      <c r="AH1544" s="9"/>
      <c r="AI1544" s="8"/>
      <c r="AJ1544" s="13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7"/>
      <c r="BL1544" s="7"/>
      <c r="BM1544" s="7"/>
      <c r="BN1544" s="7"/>
      <c r="BO1544" s="7"/>
      <c r="BP1544" s="7"/>
      <c r="BQ1544" s="7"/>
      <c r="BR1544" s="7"/>
      <c r="BT1544" s="8"/>
      <c r="BV1544" s="7"/>
      <c r="BW1544" s="7"/>
      <c r="BX1544" s="7"/>
      <c r="BY1544" s="7"/>
      <c r="BZ1544" s="7"/>
      <c r="CA1544" s="7"/>
    </row>
    <row r="1545" spans="1:79" x14ac:dyDescent="0.3">
      <c r="A1545" s="1" t="s">
        <v>3543</v>
      </c>
      <c r="B1545" s="1"/>
      <c r="C1545" s="1" t="s">
        <v>1878</v>
      </c>
      <c r="D1545" s="1"/>
      <c r="E1545" s="1"/>
      <c r="F1545" s="1"/>
      <c r="G1545" s="1"/>
      <c r="H1545" s="1">
        <v>39153.879999999997</v>
      </c>
      <c r="I1545" s="1">
        <v>-0.03</v>
      </c>
      <c r="J1545" s="12">
        <v>2897.71</v>
      </c>
      <c r="K1545" s="5">
        <v>2666.3</v>
      </c>
      <c r="L1545" s="5">
        <v>7531.92</v>
      </c>
      <c r="M1545" s="13">
        <f t="shared" si="66"/>
        <v>-2.8979786407501429E-4</v>
      </c>
      <c r="N1545" s="13">
        <f t="shared" si="67"/>
        <v>-2.9933835900646244E-3</v>
      </c>
      <c r="O1545" s="13">
        <f t="shared" si="67"/>
        <v>5.1912702212604245E-3</v>
      </c>
      <c r="P1545" s="13">
        <f t="shared" si="67"/>
        <v>1.1340779272396295E-2</v>
      </c>
      <c r="Q1545" s="7"/>
      <c r="R1545" s="8"/>
      <c r="S1545" s="8"/>
      <c r="T1545" s="8"/>
      <c r="U1545" s="8"/>
      <c r="V1545" s="13"/>
      <c r="W1545" s="14"/>
      <c r="X1545" s="1"/>
      <c r="Y1545" s="1"/>
      <c r="Z1545" s="1"/>
      <c r="AA1545" s="1"/>
      <c r="AB1545" s="1"/>
      <c r="AC1545" s="1"/>
      <c r="AD1545" s="8"/>
      <c r="AE1545" s="8"/>
      <c r="AF1545" s="8"/>
      <c r="AG1545" s="8"/>
      <c r="AH1545" s="9"/>
      <c r="AI1545" s="8"/>
      <c r="AJ1545" s="13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7"/>
      <c r="BL1545" s="7"/>
      <c r="BM1545" s="7"/>
      <c r="BN1545" s="7"/>
      <c r="BO1545" s="7"/>
      <c r="BP1545" s="7"/>
      <c r="BQ1545" s="7"/>
      <c r="BR1545" s="7"/>
      <c r="BT1545" s="8"/>
      <c r="BV1545" s="7"/>
      <c r="BW1545" s="7"/>
      <c r="BX1545" s="7"/>
      <c r="BY1545" s="7"/>
      <c r="BZ1545" s="7"/>
      <c r="CA1545" s="7"/>
    </row>
    <row r="1546" spans="1:79" x14ac:dyDescent="0.3">
      <c r="A1546" s="1" t="s">
        <v>3544</v>
      </c>
      <c r="B1546" s="1"/>
      <c r="C1546" s="1" t="s">
        <v>1878</v>
      </c>
      <c r="D1546" s="1"/>
      <c r="E1546" s="1"/>
      <c r="F1546" s="1"/>
      <c r="G1546" s="1"/>
      <c r="H1546" s="1">
        <v>39128.31</v>
      </c>
      <c r="I1546" s="1">
        <v>-7.0000000000000007E-2</v>
      </c>
      <c r="J1546" s="12">
        <v>2896.04</v>
      </c>
      <c r="K1546" s="5">
        <v>2663.47</v>
      </c>
      <c r="L1546" s="5">
        <v>7574.87</v>
      </c>
      <c r="M1546" s="13">
        <f t="shared" si="66"/>
        <v>-6.5306426847100418E-4</v>
      </c>
      <c r="N1546" s="13">
        <f t="shared" si="67"/>
        <v>-5.7631716079253881E-4</v>
      </c>
      <c r="O1546" s="13">
        <f t="shared" si="67"/>
        <v>-1.0613959419422114E-3</v>
      </c>
      <c r="P1546" s="13">
        <f t="shared" si="67"/>
        <v>5.7023972639114184E-3</v>
      </c>
      <c r="Q1546" s="7"/>
      <c r="R1546" s="8"/>
      <c r="S1546" s="8"/>
      <c r="T1546" s="8"/>
      <c r="U1546" s="8"/>
      <c r="V1546" s="13"/>
      <c r="W1546" s="14"/>
      <c r="X1546" s="1"/>
      <c r="Y1546" s="1"/>
      <c r="Z1546" s="1"/>
      <c r="AA1546" s="1"/>
      <c r="AB1546" s="1"/>
      <c r="AC1546" s="1"/>
      <c r="AD1546" s="8"/>
      <c r="AE1546" s="8"/>
      <c r="AF1546" s="8"/>
      <c r="AG1546" s="8"/>
      <c r="AH1546" s="9"/>
      <c r="AI1546" s="8"/>
      <c r="AJ1546" s="13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7"/>
      <c r="BL1546" s="7"/>
      <c r="BM1546" s="7"/>
      <c r="BN1546" s="7"/>
      <c r="BO1546" s="7"/>
      <c r="BP1546" s="7"/>
      <c r="BQ1546" s="7"/>
      <c r="BR1546" s="7"/>
      <c r="BT1546" s="8"/>
      <c r="BV1546" s="7"/>
      <c r="BW1546" s="7"/>
      <c r="BX1546" s="7"/>
      <c r="BY1546" s="7"/>
      <c r="BZ1546" s="7"/>
      <c r="CA1546" s="7"/>
    </row>
    <row r="1547" spans="1:79" x14ac:dyDescent="0.3">
      <c r="A1547" s="1" t="s">
        <v>3545</v>
      </c>
      <c r="B1547" s="1"/>
      <c r="C1547" s="1" t="s">
        <v>1878</v>
      </c>
      <c r="D1547" s="1"/>
      <c r="E1547" s="1"/>
      <c r="F1547" s="1"/>
      <c r="G1547" s="1"/>
      <c r="H1547" s="1">
        <v>39222.51</v>
      </c>
      <c r="I1547" s="1">
        <v>0.24</v>
      </c>
      <c r="J1547" s="12">
        <v>2899.8</v>
      </c>
      <c r="K1547" s="5">
        <v>2663.58</v>
      </c>
      <c r="L1547" s="5">
        <v>7584.49</v>
      </c>
      <c r="M1547" s="13">
        <f t="shared" si="66"/>
        <v>2.4074640586317919E-3</v>
      </c>
      <c r="N1547" s="13">
        <f t="shared" si="67"/>
        <v>1.2983246087761025E-3</v>
      </c>
      <c r="O1547" s="13">
        <f t="shared" si="67"/>
        <v>4.1299507784975376E-5</v>
      </c>
      <c r="P1547" s="13">
        <f t="shared" si="67"/>
        <v>1.269988791886778E-3</v>
      </c>
      <c r="Q1547" s="7"/>
      <c r="R1547" s="8"/>
      <c r="S1547" s="8"/>
      <c r="T1547" s="8"/>
      <c r="U1547" s="8"/>
      <c r="V1547" s="13"/>
      <c r="W1547" s="14"/>
      <c r="X1547" s="1"/>
      <c r="Y1547" s="1"/>
      <c r="Z1547" s="1"/>
      <c r="AA1547" s="1"/>
      <c r="AB1547" s="1"/>
      <c r="AC1547" s="1"/>
      <c r="AD1547" s="8"/>
      <c r="AE1547" s="8"/>
      <c r="AF1547" s="8"/>
      <c r="AG1547" s="8"/>
      <c r="AH1547" s="9"/>
      <c r="AI1547" s="8"/>
      <c r="AJ1547" s="13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7"/>
      <c r="BL1547" s="7"/>
      <c r="BM1547" s="7"/>
      <c r="BN1547" s="7"/>
      <c r="BO1547" s="7"/>
      <c r="BP1547" s="7"/>
      <c r="BQ1547" s="7"/>
      <c r="BR1547" s="7"/>
      <c r="BT1547" s="8"/>
      <c r="BV1547" s="7"/>
      <c r="BW1547" s="7"/>
      <c r="BX1547" s="7"/>
      <c r="BY1547" s="7"/>
      <c r="BZ1547" s="7"/>
      <c r="CA1547" s="7"/>
    </row>
    <row r="1548" spans="1:79" x14ac:dyDescent="0.3">
      <c r="A1548" s="1" t="s">
        <v>3546</v>
      </c>
      <c r="B1548" s="1"/>
      <c r="C1548" s="1" t="s">
        <v>1878</v>
      </c>
      <c r="D1548" s="1"/>
      <c r="E1548" s="1"/>
      <c r="F1548" s="1"/>
      <c r="G1548" s="1"/>
      <c r="H1548" s="1">
        <v>39793.980000000003</v>
      </c>
      <c r="I1548" s="1">
        <v>1.46</v>
      </c>
      <c r="J1548" s="12">
        <v>2941.38</v>
      </c>
      <c r="K1548" s="5">
        <v>2707.47</v>
      </c>
      <c r="L1548" s="5">
        <v>7710.74</v>
      </c>
      <c r="M1548" s="13">
        <f t="shared" si="66"/>
        <v>1.4569949755892653E-2</v>
      </c>
      <c r="N1548" s="13">
        <f t="shared" si="67"/>
        <v>1.4338919925512172E-2</v>
      </c>
      <c r="O1548" s="13">
        <f t="shared" si="67"/>
        <v>1.6477823080215392E-2</v>
      </c>
      <c r="P1548" s="13">
        <f t="shared" si="67"/>
        <v>1.6645812704611629E-2</v>
      </c>
      <c r="Q1548" s="7"/>
      <c r="R1548" s="8"/>
      <c r="S1548" s="8"/>
      <c r="T1548" s="8"/>
      <c r="U1548" s="8"/>
      <c r="V1548" s="13"/>
      <c r="W1548" s="14"/>
      <c r="X1548" s="1"/>
      <c r="Y1548" s="1"/>
      <c r="Z1548" s="1"/>
      <c r="AA1548" s="1"/>
      <c r="AB1548" s="1"/>
      <c r="AC1548" s="1"/>
      <c r="AD1548" s="8"/>
      <c r="AE1548" s="8"/>
      <c r="AF1548" s="8"/>
      <c r="AG1548" s="8"/>
      <c r="AH1548" s="9"/>
      <c r="AI1548" s="8"/>
      <c r="AJ1548" s="13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7"/>
      <c r="BL1548" s="7"/>
      <c r="BM1548" s="7"/>
      <c r="BN1548" s="7"/>
      <c r="BO1548" s="7"/>
      <c r="BP1548" s="7"/>
      <c r="BQ1548" s="7"/>
      <c r="BR1548" s="7"/>
      <c r="BT1548" s="8"/>
      <c r="BV1548" s="7"/>
      <c r="BW1548" s="7"/>
      <c r="BX1548" s="7"/>
      <c r="BY1548" s="7"/>
      <c r="BZ1548" s="7"/>
      <c r="CA1548" s="7"/>
    </row>
    <row r="1549" spans="1:79" x14ac:dyDescent="0.3">
      <c r="A1549" s="1" t="s">
        <v>3547</v>
      </c>
      <c r="B1549" s="1"/>
      <c r="C1549" s="1" t="s">
        <v>1878</v>
      </c>
      <c r="D1549" s="1"/>
      <c r="E1549" s="1"/>
      <c r="F1549" s="1"/>
      <c r="G1549" s="1"/>
      <c r="H1549" s="1">
        <v>40073.440000000002</v>
      </c>
      <c r="I1549" s="1">
        <v>0.7</v>
      </c>
      <c r="J1549" s="12">
        <v>2955.74</v>
      </c>
      <c r="K1549" s="5">
        <v>2735</v>
      </c>
      <c r="L1549" s="5">
        <v>7744.65</v>
      </c>
      <c r="M1549" s="13">
        <f t="shared" si="66"/>
        <v>7.0226702631905891E-3</v>
      </c>
      <c r="N1549" s="13">
        <f t="shared" si="67"/>
        <v>4.8820621612983839E-3</v>
      </c>
      <c r="O1549" s="13">
        <f t="shared" si="67"/>
        <v>1.0168164374859234E-2</v>
      </c>
      <c r="P1549" s="13">
        <f t="shared" si="67"/>
        <v>4.3977620824979802E-3</v>
      </c>
      <c r="Q1549" s="7"/>
      <c r="R1549" s="8"/>
      <c r="S1549" s="8"/>
      <c r="T1549" s="8"/>
      <c r="U1549" s="8"/>
      <c r="V1549" s="13"/>
      <c r="W1549" s="14"/>
      <c r="X1549" s="1"/>
      <c r="Y1549" s="1"/>
      <c r="Z1549" s="1"/>
      <c r="AA1549" s="1"/>
      <c r="AB1549" s="1"/>
      <c r="AC1549" s="1"/>
      <c r="AD1549" s="8"/>
      <c r="AE1549" s="8"/>
      <c r="AF1549" s="8"/>
      <c r="AG1549" s="8"/>
      <c r="AH1549" s="9"/>
      <c r="AI1549" s="8"/>
      <c r="AJ1549" s="13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7"/>
      <c r="BL1549" s="7"/>
      <c r="BM1549" s="7"/>
      <c r="BN1549" s="7"/>
      <c r="BO1549" s="7"/>
      <c r="BP1549" s="7"/>
      <c r="BQ1549" s="7"/>
      <c r="BR1549" s="7"/>
      <c r="BT1549" s="8"/>
      <c r="BV1549" s="7"/>
      <c r="BW1549" s="7"/>
      <c r="BX1549" s="7"/>
      <c r="BY1549" s="7"/>
      <c r="BZ1549" s="7"/>
      <c r="CA1549" s="7"/>
    </row>
    <row r="1550" spans="1:79" x14ac:dyDescent="0.3">
      <c r="A1550" s="1" t="s">
        <v>3548</v>
      </c>
      <c r="B1550" s="1"/>
      <c r="C1550" s="1" t="s">
        <v>1878</v>
      </c>
      <c r="D1550" s="1"/>
      <c r="E1550" s="1"/>
      <c r="F1550" s="1"/>
      <c r="G1550" s="1"/>
      <c r="H1550" s="1">
        <v>38854.370000000003</v>
      </c>
      <c r="I1550" s="1">
        <v>-3.04</v>
      </c>
      <c r="J1550" s="12">
        <v>2836.51</v>
      </c>
      <c r="K1550" s="5">
        <v>2695.28</v>
      </c>
      <c r="L1550" s="5">
        <v>7536.79</v>
      </c>
      <c r="M1550" s="13">
        <f t="shared" si="66"/>
        <v>-3.0420897232680821E-2</v>
      </c>
      <c r="N1550" s="13">
        <f t="shared" si="67"/>
        <v>-4.0338460081062455E-2</v>
      </c>
      <c r="O1550" s="13">
        <f t="shared" si="67"/>
        <v>-1.4522851919561153E-2</v>
      </c>
      <c r="P1550" s="13">
        <f t="shared" si="67"/>
        <v>-2.6839172848353354E-2</v>
      </c>
      <c r="Q1550" s="7"/>
      <c r="R1550" s="8"/>
      <c r="S1550" s="8"/>
      <c r="T1550" s="8"/>
      <c r="U1550" s="8"/>
      <c r="V1550" s="13"/>
      <c r="W1550" s="14"/>
      <c r="X1550" s="1"/>
      <c r="Y1550" s="1"/>
      <c r="Z1550" s="1"/>
      <c r="AA1550" s="1"/>
      <c r="AB1550" s="1"/>
      <c r="AC1550" s="1"/>
      <c r="AD1550" s="8"/>
      <c r="AE1550" s="8"/>
      <c r="AF1550" s="8"/>
      <c r="AG1550" s="8"/>
      <c r="AH1550" s="9"/>
      <c r="AI1550" s="8"/>
      <c r="AJ1550" s="13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7"/>
      <c r="BL1550" s="7"/>
      <c r="BM1550" s="7"/>
      <c r="BN1550" s="7"/>
      <c r="BO1550" s="7"/>
      <c r="BP1550" s="7"/>
      <c r="BQ1550" s="7"/>
      <c r="BR1550" s="7"/>
      <c r="BT1550" s="8"/>
      <c r="BV1550" s="7"/>
      <c r="BW1550" s="7"/>
      <c r="BX1550" s="7"/>
      <c r="BY1550" s="7"/>
      <c r="BZ1550" s="7"/>
      <c r="CA1550" s="7"/>
    </row>
    <row r="1551" spans="1:79" x14ac:dyDescent="0.3">
      <c r="A1551" s="1" t="s">
        <v>3549</v>
      </c>
      <c r="B1551" s="1"/>
      <c r="C1551" s="1" t="s">
        <v>1878</v>
      </c>
      <c r="D1551" s="1"/>
      <c r="E1551" s="1"/>
      <c r="F1551" s="1"/>
      <c r="G1551" s="1"/>
      <c r="H1551" s="1">
        <v>39195.01</v>
      </c>
      <c r="I1551" s="1">
        <v>0.88</v>
      </c>
      <c r="J1551" s="12">
        <v>2876.12</v>
      </c>
      <c r="K1551" s="5">
        <v>2672.81</v>
      </c>
      <c r="L1551" s="5">
        <v>7467.04</v>
      </c>
      <c r="M1551" s="13">
        <f t="shared" si="66"/>
        <v>8.7670962107995187E-3</v>
      </c>
      <c r="N1551" s="13">
        <f t="shared" si="67"/>
        <v>1.3964343506633003E-2</v>
      </c>
      <c r="O1551" s="13">
        <f t="shared" si="67"/>
        <v>-8.3367961770206556E-3</v>
      </c>
      <c r="P1551" s="13">
        <f t="shared" si="67"/>
        <v>-9.2546030869906648E-3</v>
      </c>
      <c r="Q1551" s="7"/>
      <c r="R1551" s="8"/>
      <c r="S1551" s="8"/>
      <c r="T1551" s="8"/>
      <c r="U1551" s="8"/>
      <c r="V1551" s="13"/>
      <c r="W1551" s="14"/>
      <c r="X1551" s="1"/>
      <c r="Y1551" s="1"/>
      <c r="Z1551" s="1"/>
      <c r="AA1551" s="1"/>
      <c r="AB1551" s="1"/>
      <c r="AC1551" s="1"/>
      <c r="AD1551" s="8"/>
      <c r="AE1551" s="8"/>
      <c r="AF1551" s="8"/>
      <c r="AG1551" s="8"/>
      <c r="AH1551" s="9"/>
      <c r="AI1551" s="8"/>
      <c r="AJ1551" s="13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7"/>
      <c r="BL1551" s="7"/>
      <c r="BM1551" s="7"/>
      <c r="BN1551" s="7"/>
      <c r="BO1551" s="7"/>
      <c r="BP1551" s="7"/>
      <c r="BQ1551" s="7"/>
      <c r="BR1551" s="7"/>
      <c r="BT1551" s="8"/>
      <c r="BV1551" s="7"/>
      <c r="BW1551" s="7"/>
      <c r="BX1551" s="7"/>
      <c r="BY1551" s="7"/>
      <c r="BZ1551" s="7"/>
      <c r="CA1551" s="7"/>
    </row>
    <row r="1552" spans="1:79" x14ac:dyDescent="0.3">
      <c r="A1552" s="1" t="s">
        <v>3550</v>
      </c>
      <c r="B1552" s="1"/>
      <c r="C1552" s="1" t="s">
        <v>1878</v>
      </c>
      <c r="D1552" s="1"/>
      <c r="E1552" s="1"/>
      <c r="F1552" s="1"/>
      <c r="G1552" s="1"/>
      <c r="H1552" s="1">
        <v>39584.199999999997</v>
      </c>
      <c r="I1552" s="1">
        <v>0.99</v>
      </c>
      <c r="J1552" s="12">
        <v>2904.62</v>
      </c>
      <c r="K1552" s="5">
        <v>2695.24</v>
      </c>
      <c r="L1552" s="5">
        <v>7475.18</v>
      </c>
      <c r="M1552" s="13">
        <f t="shared" si="66"/>
        <v>9.9295803215764256E-3</v>
      </c>
      <c r="N1552" s="13">
        <f t="shared" si="67"/>
        <v>9.9091832051514395E-3</v>
      </c>
      <c r="O1552" s="13">
        <f t="shared" si="67"/>
        <v>8.3919171209325683E-3</v>
      </c>
      <c r="P1552" s="13">
        <f t="shared" si="67"/>
        <v>1.0901240652254618E-3</v>
      </c>
      <c r="Q1552" s="7"/>
      <c r="R1552" s="8"/>
      <c r="S1552" s="8"/>
      <c r="T1552" s="8"/>
      <c r="U1552" s="8"/>
      <c r="V1552" s="13"/>
      <c r="W1552" s="14"/>
      <c r="X1552" s="1"/>
      <c r="Y1552" s="1"/>
      <c r="Z1552" s="1"/>
      <c r="AA1552" s="1"/>
      <c r="AB1552" s="1"/>
      <c r="AC1552" s="1"/>
      <c r="AD1552" s="8"/>
      <c r="AE1552" s="8"/>
      <c r="AF1552" s="8"/>
      <c r="AG1552" s="8"/>
      <c r="AH1552" s="9"/>
      <c r="AI1552" s="8"/>
      <c r="AJ1552" s="13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7"/>
      <c r="BL1552" s="7"/>
      <c r="BM1552" s="7"/>
      <c r="BN1552" s="7"/>
      <c r="BO1552" s="7"/>
      <c r="BP1552" s="7"/>
      <c r="BQ1552" s="7"/>
      <c r="BR1552" s="7"/>
      <c r="BT1552" s="8"/>
      <c r="BV1552" s="7"/>
      <c r="BW1552" s="7"/>
      <c r="BX1552" s="7"/>
      <c r="BY1552" s="7"/>
      <c r="BZ1552" s="7"/>
      <c r="CA1552" s="7"/>
    </row>
    <row r="1553" spans="1:79" x14ac:dyDescent="0.3">
      <c r="A1553" s="1" t="s">
        <v>3551</v>
      </c>
      <c r="B1553" s="1"/>
      <c r="C1553" s="1" t="s">
        <v>1878</v>
      </c>
      <c r="D1553" s="1"/>
      <c r="E1553" s="1"/>
      <c r="F1553" s="1"/>
      <c r="G1553" s="1"/>
      <c r="H1553" s="1">
        <v>39357.01</v>
      </c>
      <c r="I1553" s="1">
        <v>-0.56999999999999995</v>
      </c>
      <c r="J1553" s="12">
        <v>2886.51</v>
      </c>
      <c r="K1553" s="5">
        <v>2695.29</v>
      </c>
      <c r="L1553" s="5">
        <v>7468.57</v>
      </c>
      <c r="M1553" s="13">
        <f t="shared" si="66"/>
        <v>-5.7394111792077318E-3</v>
      </c>
      <c r="N1553" s="13">
        <f t="shared" si="67"/>
        <v>-6.2348947538747312E-3</v>
      </c>
      <c r="O1553" s="13">
        <f t="shared" si="67"/>
        <v>1.8551223638807457E-5</v>
      </c>
      <c r="P1553" s="13">
        <f t="shared" si="67"/>
        <v>-8.8425964324612139E-4</v>
      </c>
      <c r="Q1553" s="7"/>
      <c r="R1553" s="8"/>
      <c r="S1553" s="8"/>
      <c r="T1553" s="8"/>
      <c r="U1553" s="8"/>
      <c r="V1553" s="13"/>
      <c r="W1553" s="14"/>
      <c r="X1553" s="1"/>
      <c r="Y1553" s="1"/>
      <c r="Z1553" s="1"/>
      <c r="AA1553" s="1"/>
      <c r="AB1553" s="1"/>
      <c r="AC1553" s="1"/>
      <c r="AD1553" s="8"/>
      <c r="AE1553" s="8"/>
      <c r="AF1553" s="8"/>
      <c r="AG1553" s="8"/>
      <c r="AH1553" s="9"/>
      <c r="AI1553" s="8"/>
      <c r="AJ1553" s="13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7"/>
      <c r="BL1553" s="7"/>
      <c r="BM1553" s="7"/>
      <c r="BN1553" s="7"/>
      <c r="BO1553" s="7"/>
      <c r="BP1553" s="7"/>
      <c r="BQ1553" s="7"/>
      <c r="BR1553" s="7"/>
      <c r="BT1553" s="8"/>
      <c r="BV1553" s="7"/>
      <c r="BW1553" s="7"/>
      <c r="BX1553" s="7"/>
      <c r="BY1553" s="7"/>
      <c r="BZ1553" s="7"/>
      <c r="CA1553" s="7"/>
    </row>
    <row r="1554" spans="1:79" x14ac:dyDescent="0.3">
      <c r="A1554" s="1" t="s">
        <v>3552</v>
      </c>
      <c r="B1554" s="1"/>
      <c r="C1554" s="1" t="s">
        <v>1878</v>
      </c>
      <c r="D1554" s="1"/>
      <c r="E1554" s="1"/>
      <c r="F1554" s="1"/>
      <c r="G1554" s="1"/>
      <c r="H1554" s="1">
        <v>39645.519999999997</v>
      </c>
      <c r="I1554" s="1">
        <v>0.73</v>
      </c>
      <c r="J1554" s="12">
        <v>2908.82</v>
      </c>
      <c r="K1554" s="5">
        <v>2692.21</v>
      </c>
      <c r="L1554" s="5">
        <v>7500.79</v>
      </c>
      <c r="M1554" s="13">
        <f t="shared" si="66"/>
        <v>7.3305873591513748E-3</v>
      </c>
      <c r="N1554" s="13">
        <f t="shared" si="67"/>
        <v>7.7290568887686817E-3</v>
      </c>
      <c r="O1554" s="13">
        <f t="shared" si="67"/>
        <v>-1.1427341770272603E-3</v>
      </c>
      <c r="P1554" s="13">
        <f t="shared" si="67"/>
        <v>4.314078866503257E-3</v>
      </c>
      <c r="Q1554" s="7"/>
      <c r="R1554" s="8"/>
      <c r="S1554" s="8"/>
      <c r="T1554" s="8"/>
      <c r="U1554" s="8"/>
      <c r="V1554" s="13"/>
      <c r="W1554" s="14"/>
      <c r="X1554" s="1"/>
      <c r="Y1554" s="1"/>
      <c r="Z1554" s="1"/>
      <c r="AA1554" s="1"/>
      <c r="AB1554" s="1"/>
      <c r="AC1554" s="1"/>
      <c r="AD1554" s="8"/>
      <c r="AE1554" s="8"/>
      <c r="AF1554" s="8"/>
      <c r="AG1554" s="8"/>
      <c r="AH1554" s="9"/>
      <c r="AI1554" s="8"/>
      <c r="AJ1554" s="13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7"/>
      <c r="BL1554" s="7"/>
      <c r="BM1554" s="7"/>
      <c r="BN1554" s="7"/>
      <c r="BO1554" s="7"/>
      <c r="BP1554" s="7"/>
      <c r="BQ1554" s="7"/>
      <c r="BR1554" s="7"/>
      <c r="BT1554" s="8"/>
      <c r="BV1554" s="7"/>
      <c r="BW1554" s="7"/>
      <c r="BX1554" s="7"/>
      <c r="BY1554" s="7"/>
      <c r="BZ1554" s="7"/>
      <c r="CA1554" s="7"/>
    </row>
    <row r="1555" spans="1:79" x14ac:dyDescent="0.3">
      <c r="A1555" s="1" t="s">
        <v>3553</v>
      </c>
      <c r="B1555" s="1"/>
      <c r="C1555" s="1" t="s">
        <v>1878</v>
      </c>
      <c r="D1555" s="1"/>
      <c r="E1555" s="1"/>
      <c r="F1555" s="1"/>
      <c r="G1555" s="1"/>
      <c r="H1555" s="1">
        <v>38761.67</v>
      </c>
      <c r="I1555" s="1">
        <v>-2.23</v>
      </c>
      <c r="J1555" s="12">
        <v>2842.63</v>
      </c>
      <c r="K1555" s="5">
        <v>2623.45</v>
      </c>
      <c r="L1555" s="5">
        <v>7455.35</v>
      </c>
      <c r="M1555" s="13">
        <f t="shared" si="66"/>
        <v>-2.2293817813462846E-2</v>
      </c>
      <c r="N1555" s="13">
        <f t="shared" si="67"/>
        <v>-2.2754931553000901E-2</v>
      </c>
      <c r="O1555" s="13">
        <f t="shared" si="67"/>
        <v>-2.5540355321464592E-2</v>
      </c>
      <c r="P1555" s="13">
        <f t="shared" si="67"/>
        <v>-6.0580285543255785E-3</v>
      </c>
      <c r="Q1555" s="7"/>
      <c r="R1555" s="8"/>
      <c r="S1555" s="8"/>
      <c r="T1555" s="8"/>
      <c r="U1555" s="8"/>
      <c r="V1555" s="13"/>
      <c r="W1555" s="14"/>
      <c r="X1555" s="1"/>
      <c r="Y1555" s="1"/>
      <c r="Z1555" s="1"/>
      <c r="AA1555" s="1"/>
      <c r="AB1555" s="1"/>
      <c r="AC1555" s="1"/>
      <c r="AD1555" s="8"/>
      <c r="AE1555" s="8"/>
      <c r="AF1555" s="8"/>
      <c r="AG1555" s="8"/>
      <c r="AH1555" s="9"/>
      <c r="AI1555" s="8"/>
      <c r="AJ1555" s="13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7"/>
      <c r="BL1555" s="7"/>
      <c r="BM1555" s="7"/>
      <c r="BN1555" s="7"/>
      <c r="BO1555" s="7"/>
      <c r="BP1555" s="7"/>
      <c r="BQ1555" s="7"/>
      <c r="BR1555" s="7"/>
      <c r="BT1555" s="8"/>
      <c r="BV1555" s="7"/>
      <c r="BW1555" s="7"/>
      <c r="BX1555" s="7"/>
      <c r="BY1555" s="7"/>
      <c r="BZ1555" s="7"/>
      <c r="CA1555" s="7"/>
    </row>
    <row r="1556" spans="1:79" x14ac:dyDescent="0.3">
      <c r="A1556" s="1" t="s">
        <v>3554</v>
      </c>
      <c r="B1556" s="1"/>
      <c r="C1556" s="1" t="s">
        <v>1878</v>
      </c>
      <c r="D1556" s="1"/>
      <c r="E1556" s="1"/>
      <c r="F1556" s="1"/>
      <c r="G1556" s="1"/>
      <c r="H1556" s="1">
        <v>38039.72</v>
      </c>
      <c r="I1556" s="1">
        <v>-1.86</v>
      </c>
      <c r="J1556" s="12">
        <v>2769.73</v>
      </c>
      <c r="K1556" s="5">
        <v>2589.77</v>
      </c>
      <c r="L1556" s="5">
        <v>7308.93</v>
      </c>
      <c r="M1556" s="13">
        <f t="shared" si="66"/>
        <v>-1.8625358504935297E-2</v>
      </c>
      <c r="N1556" s="13">
        <f t="shared" si="67"/>
        <v>-2.5645265124198402E-2</v>
      </c>
      <c r="O1556" s="13">
        <f t="shared" si="67"/>
        <v>-1.2838056757323302E-2</v>
      </c>
      <c r="P1556" s="13">
        <f t="shared" si="67"/>
        <v>-1.963958767864693E-2</v>
      </c>
      <c r="Q1556" s="7"/>
      <c r="R1556" s="8"/>
      <c r="S1556" s="8"/>
      <c r="T1556" s="8"/>
      <c r="U1556" s="8"/>
      <c r="V1556" s="13"/>
      <c r="W1556" s="14"/>
      <c r="X1556" s="1"/>
      <c r="Y1556" s="1"/>
      <c r="Z1556" s="1"/>
      <c r="AA1556" s="1"/>
      <c r="AB1556" s="1"/>
      <c r="AC1556" s="1"/>
      <c r="AD1556" s="8"/>
      <c r="AE1556" s="8"/>
      <c r="AF1556" s="8"/>
      <c r="AG1556" s="8"/>
      <c r="AH1556" s="9"/>
      <c r="AI1556" s="8"/>
      <c r="AJ1556" s="13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7"/>
      <c r="BL1556" s="7"/>
      <c r="BM1556" s="7"/>
      <c r="BN1556" s="7"/>
      <c r="BO1556" s="7"/>
      <c r="BP1556" s="7"/>
      <c r="BQ1556" s="7"/>
      <c r="BR1556" s="7"/>
      <c r="BT1556" s="8"/>
      <c r="BV1556" s="7"/>
      <c r="BW1556" s="7"/>
      <c r="BX1556" s="7"/>
      <c r="BY1556" s="7"/>
      <c r="BZ1556" s="7"/>
      <c r="CA1556" s="7"/>
    </row>
    <row r="1557" spans="1:79" x14ac:dyDescent="0.3">
      <c r="A1557" s="1" t="s">
        <v>3555</v>
      </c>
      <c r="B1557" s="1"/>
      <c r="C1557" s="1" t="s">
        <v>1878</v>
      </c>
      <c r="D1557" s="1"/>
      <c r="E1557" s="1"/>
      <c r="F1557" s="1"/>
      <c r="G1557" s="1"/>
      <c r="H1557" s="1">
        <v>38136.21</v>
      </c>
      <c r="I1557" s="1">
        <v>0.25</v>
      </c>
      <c r="J1557" s="12">
        <v>2776.08</v>
      </c>
      <c r="K1557" s="5">
        <v>2584.1</v>
      </c>
      <c r="L1557" s="5">
        <v>7387.1</v>
      </c>
      <c r="M1557" s="13">
        <f t="shared" si="66"/>
        <v>2.5365591544836974E-3</v>
      </c>
      <c r="N1557" s="13">
        <f t="shared" si="67"/>
        <v>2.2926422431066573E-3</v>
      </c>
      <c r="O1557" s="13">
        <f t="shared" si="67"/>
        <v>-2.1893836132166333E-3</v>
      </c>
      <c r="P1557" s="13">
        <f t="shared" si="67"/>
        <v>1.0695135950132162E-2</v>
      </c>
      <c r="Q1557" s="7"/>
      <c r="R1557" s="8"/>
      <c r="S1557" s="8"/>
      <c r="T1557" s="8"/>
      <c r="U1557" s="8"/>
      <c r="V1557" s="13"/>
      <c r="W1557" s="14"/>
      <c r="X1557" s="1"/>
      <c r="Y1557" s="1"/>
      <c r="Z1557" s="1"/>
      <c r="AA1557" s="1"/>
      <c r="AB1557" s="1"/>
      <c r="AC1557" s="1"/>
      <c r="AD1557" s="8"/>
      <c r="AE1557" s="8"/>
      <c r="AF1557" s="8"/>
      <c r="AG1557" s="8"/>
      <c r="AH1557" s="9"/>
      <c r="AI1557" s="8"/>
      <c r="AJ1557" s="13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7"/>
      <c r="BL1557" s="7"/>
      <c r="BM1557" s="7"/>
      <c r="BN1557" s="7"/>
      <c r="BO1557" s="7"/>
      <c r="BP1557" s="7"/>
      <c r="BQ1557" s="7"/>
      <c r="BR1557" s="7"/>
      <c r="BT1557" s="8"/>
      <c r="BV1557" s="7"/>
      <c r="BW1557" s="7"/>
      <c r="BX1557" s="7"/>
      <c r="BY1557" s="7"/>
      <c r="BZ1557" s="7"/>
      <c r="CA1557" s="7"/>
    </row>
    <row r="1558" spans="1:79" x14ac:dyDescent="0.3">
      <c r="A1558" s="1" t="s">
        <v>3556</v>
      </c>
      <c r="B1558" s="1"/>
      <c r="C1558" s="1" t="s">
        <v>1878</v>
      </c>
      <c r="D1558" s="1"/>
      <c r="E1558" s="1"/>
      <c r="F1558" s="1"/>
      <c r="G1558" s="1"/>
      <c r="H1558" s="1">
        <v>37942.080000000002</v>
      </c>
      <c r="I1558" s="1">
        <v>-0.51</v>
      </c>
      <c r="J1558" s="12">
        <v>2757.95</v>
      </c>
      <c r="K1558" s="5">
        <v>2565.02</v>
      </c>
      <c r="L1558" s="5">
        <v>7352.46</v>
      </c>
      <c r="M1558" s="13">
        <f t="shared" si="66"/>
        <v>-5.0904376706546461E-3</v>
      </c>
      <c r="N1558" s="13">
        <f t="shared" si="67"/>
        <v>-6.53079161983805E-3</v>
      </c>
      <c r="O1558" s="13">
        <f t="shared" si="67"/>
        <v>-7.3836151851708332E-3</v>
      </c>
      <c r="P1558" s="13">
        <f t="shared" si="67"/>
        <v>-4.6892555942116276E-3</v>
      </c>
      <c r="Q1558" s="7"/>
      <c r="R1558" s="8"/>
      <c r="S1558" s="8"/>
      <c r="T1558" s="8"/>
      <c r="U1558" s="8"/>
      <c r="V1558" s="13"/>
      <c r="W1558" s="14"/>
      <c r="X1558" s="1"/>
      <c r="Y1558" s="1"/>
      <c r="Z1558" s="1"/>
      <c r="AA1558" s="1"/>
      <c r="AB1558" s="1"/>
      <c r="AC1558" s="1"/>
      <c r="AD1558" s="8"/>
      <c r="AE1558" s="8"/>
      <c r="AF1558" s="8"/>
      <c r="AG1558" s="8"/>
      <c r="AH1558" s="9"/>
      <c r="AI1558" s="8"/>
      <c r="AJ1558" s="13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7"/>
      <c r="BL1558" s="7"/>
      <c r="BM1558" s="7"/>
      <c r="BN1558" s="7"/>
      <c r="BO1558" s="7"/>
      <c r="BP1558" s="7"/>
      <c r="BQ1558" s="7"/>
      <c r="BR1558" s="7"/>
      <c r="BT1558" s="8"/>
      <c r="BV1558" s="7"/>
      <c r="BW1558" s="7"/>
      <c r="BX1558" s="7"/>
      <c r="BY1558" s="7"/>
      <c r="BZ1558" s="7"/>
      <c r="CA1558" s="7"/>
    </row>
    <row r="1559" spans="1:79" x14ac:dyDescent="0.3">
      <c r="A1559" s="1" t="s">
        <v>3557</v>
      </c>
      <c r="B1559" s="1"/>
      <c r="C1559" s="1" t="s">
        <v>1878</v>
      </c>
      <c r="D1559" s="1"/>
      <c r="E1559" s="1"/>
      <c r="F1559" s="1"/>
      <c r="G1559" s="1"/>
      <c r="H1559" s="1">
        <v>37978.94</v>
      </c>
      <c r="I1559" s="1">
        <v>0.1</v>
      </c>
      <c r="J1559" s="12">
        <v>2759.41</v>
      </c>
      <c r="K1559" s="5">
        <v>2606.9299999999998</v>
      </c>
      <c r="L1559" s="5">
        <v>7379.87</v>
      </c>
      <c r="M1559" s="13">
        <f t="shared" si="66"/>
        <v>9.7148074117181515E-4</v>
      </c>
      <c r="N1559" s="13">
        <f t="shared" si="67"/>
        <v>5.2937870519764729E-4</v>
      </c>
      <c r="O1559" s="13">
        <f t="shared" si="67"/>
        <v>1.633905388651935E-2</v>
      </c>
      <c r="P1559" s="13">
        <f t="shared" si="67"/>
        <v>3.7280039605791515E-3</v>
      </c>
      <c r="Q1559" s="7"/>
      <c r="R1559" s="8"/>
      <c r="S1559" s="8"/>
      <c r="T1559" s="8"/>
      <c r="U1559" s="8"/>
      <c r="V1559" s="13"/>
      <c r="W1559" s="14"/>
      <c r="X1559" s="1"/>
      <c r="Y1559" s="1"/>
      <c r="Z1559" s="1"/>
      <c r="AA1559" s="1"/>
      <c r="AB1559" s="1"/>
      <c r="AC1559" s="1"/>
      <c r="AD1559" s="8"/>
      <c r="AE1559" s="8"/>
      <c r="AF1559" s="8"/>
      <c r="AG1559" s="8"/>
      <c r="AH1559" s="9"/>
      <c r="AI1559" s="8"/>
      <c r="AJ1559" s="13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7"/>
      <c r="BL1559" s="7"/>
      <c r="BM1559" s="7"/>
      <c r="BN1559" s="7"/>
      <c r="BO1559" s="7"/>
      <c r="BP1559" s="7"/>
      <c r="BQ1559" s="7"/>
      <c r="BR1559" s="7"/>
      <c r="BT1559" s="8"/>
      <c r="BV1559" s="7"/>
      <c r="BW1559" s="7"/>
      <c r="BX1559" s="7"/>
      <c r="BY1559" s="7"/>
      <c r="BZ1559" s="7"/>
      <c r="CA1559" s="7"/>
    </row>
    <row r="1560" spans="1:79" x14ac:dyDescent="0.3">
      <c r="A1560" s="1" t="s">
        <v>3558</v>
      </c>
      <c r="B1560" s="1"/>
      <c r="C1560" s="1" t="s">
        <v>1878</v>
      </c>
      <c r="D1560" s="1"/>
      <c r="E1560" s="1"/>
      <c r="F1560" s="1"/>
      <c r="G1560" s="1"/>
      <c r="H1560" s="1">
        <v>37672.480000000003</v>
      </c>
      <c r="I1560" s="1">
        <v>-0.81</v>
      </c>
      <c r="J1560" s="12">
        <v>2727.77</v>
      </c>
      <c r="K1560" s="5">
        <v>2585.7399999999998</v>
      </c>
      <c r="L1560" s="5">
        <v>7386.27</v>
      </c>
      <c r="M1560" s="13">
        <f t="shared" si="66"/>
        <v>-8.0692088826069819E-3</v>
      </c>
      <c r="N1560" s="13">
        <f t="shared" si="67"/>
        <v>-1.1466219228023378E-2</v>
      </c>
      <c r="O1560" s="13">
        <f t="shared" si="67"/>
        <v>-8.1283348613120365E-3</v>
      </c>
      <c r="P1560" s="13">
        <f t="shared" si="67"/>
        <v>8.6722394838933958E-4</v>
      </c>
      <c r="Q1560" s="7"/>
      <c r="R1560" s="8"/>
      <c r="S1560" s="8"/>
      <c r="T1560" s="8"/>
      <c r="U1560" s="8"/>
      <c r="V1560" s="13"/>
      <c r="W1560" s="14"/>
      <c r="X1560" s="1"/>
      <c r="Y1560" s="1"/>
      <c r="Z1560" s="1"/>
      <c r="AA1560" s="1"/>
      <c r="AB1560" s="1"/>
      <c r="AC1560" s="1"/>
      <c r="AD1560" s="8"/>
      <c r="AE1560" s="8"/>
      <c r="AF1560" s="8"/>
      <c r="AG1560" s="8"/>
      <c r="AH1560" s="9"/>
      <c r="AI1560" s="8"/>
      <c r="AJ1560" s="13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7"/>
      <c r="BL1560" s="7"/>
      <c r="BM1560" s="7"/>
      <c r="BN1560" s="7"/>
      <c r="BO1560" s="7"/>
      <c r="BP1560" s="7"/>
      <c r="BQ1560" s="7"/>
      <c r="BR1560" s="7"/>
      <c r="BT1560" s="8"/>
      <c r="BV1560" s="7"/>
      <c r="BW1560" s="7"/>
      <c r="BX1560" s="7"/>
      <c r="BY1560" s="7"/>
      <c r="BZ1560" s="7"/>
      <c r="CA1560" s="7"/>
    </row>
    <row r="1561" spans="1:79" x14ac:dyDescent="0.3">
      <c r="A1561" s="1" t="s">
        <v>3559</v>
      </c>
      <c r="B1561" s="1"/>
      <c r="C1561" s="1" t="s">
        <v>1878</v>
      </c>
      <c r="D1561" s="1"/>
      <c r="E1561" s="1"/>
      <c r="F1561" s="1"/>
      <c r="G1561" s="1"/>
      <c r="H1561" s="1">
        <v>38218.89</v>
      </c>
      <c r="I1561" s="1">
        <v>1.45</v>
      </c>
      <c r="J1561" s="12">
        <v>2773.21</v>
      </c>
      <c r="K1561" s="5">
        <v>2616.48</v>
      </c>
      <c r="L1561" s="5">
        <v>7530.46</v>
      </c>
      <c r="M1561" s="13">
        <f t="shared" si="66"/>
        <v>1.4504221649331184E-2</v>
      </c>
      <c r="N1561" s="13">
        <f t="shared" si="67"/>
        <v>1.6658295970701342E-2</v>
      </c>
      <c r="O1561" s="13">
        <f t="shared" si="67"/>
        <v>1.1888279564070681E-2</v>
      </c>
      <c r="P1561" s="13">
        <f t="shared" si="67"/>
        <v>1.9521355163025333E-2</v>
      </c>
      <c r="Q1561" s="7"/>
      <c r="R1561" s="8"/>
      <c r="S1561" s="8"/>
      <c r="T1561" s="8"/>
      <c r="U1561" s="8"/>
      <c r="V1561" s="13"/>
      <c r="W1561" s="14"/>
      <c r="X1561" s="1"/>
      <c r="Y1561" s="1"/>
      <c r="Z1561" s="1"/>
      <c r="AA1561" s="1"/>
      <c r="AB1561" s="1"/>
      <c r="AC1561" s="1"/>
      <c r="AD1561" s="8"/>
      <c r="AE1561" s="8"/>
      <c r="AF1561" s="8"/>
      <c r="AG1561" s="8"/>
      <c r="AH1561" s="9"/>
      <c r="AI1561" s="8"/>
      <c r="AJ1561" s="13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7"/>
      <c r="BL1561" s="7"/>
      <c r="BM1561" s="7"/>
      <c r="BN1561" s="7"/>
      <c r="BO1561" s="7"/>
      <c r="BP1561" s="7"/>
      <c r="BQ1561" s="7"/>
      <c r="BR1561" s="7"/>
      <c r="BT1561" s="8"/>
      <c r="BV1561" s="7"/>
      <c r="BW1561" s="7"/>
      <c r="BX1561" s="7"/>
      <c r="BY1561" s="7"/>
      <c r="BZ1561" s="7"/>
      <c r="CA1561" s="7"/>
    </row>
    <row r="1562" spans="1:79" x14ac:dyDescent="0.3">
      <c r="A1562" s="1" t="s">
        <v>3560</v>
      </c>
      <c r="B1562" s="1"/>
      <c r="C1562" s="1" t="s">
        <v>1878</v>
      </c>
      <c r="D1562" s="1"/>
      <c r="E1562" s="1"/>
      <c r="F1562" s="1"/>
      <c r="G1562" s="1"/>
      <c r="H1562" s="1">
        <v>39033.230000000003</v>
      </c>
      <c r="I1562" s="1">
        <v>2.13</v>
      </c>
      <c r="J1562" s="12">
        <v>2833.52</v>
      </c>
      <c r="K1562" s="5">
        <v>2672.21</v>
      </c>
      <c r="L1562" s="5">
        <v>7593.42</v>
      </c>
      <c r="M1562" s="13">
        <f t="shared" si="66"/>
        <v>2.1307264549022875E-2</v>
      </c>
      <c r="N1562" s="13">
        <f t="shared" si="67"/>
        <v>2.1747361361021955E-2</v>
      </c>
      <c r="O1562" s="13">
        <f t="shared" si="67"/>
        <v>2.1299608634501421E-2</v>
      </c>
      <c r="P1562" s="13">
        <f t="shared" si="67"/>
        <v>8.3607110322609923E-3</v>
      </c>
      <c r="Q1562" s="7"/>
      <c r="R1562" s="8"/>
      <c r="S1562" s="8"/>
      <c r="T1562" s="8"/>
      <c r="U1562" s="8"/>
      <c r="V1562" s="13"/>
      <c r="W1562" s="14"/>
      <c r="X1562" s="1"/>
      <c r="Y1562" s="1"/>
      <c r="Z1562" s="1"/>
      <c r="AA1562" s="1"/>
      <c r="AB1562" s="1"/>
      <c r="AC1562" s="1"/>
      <c r="AD1562" s="8"/>
      <c r="AE1562" s="8"/>
      <c r="AF1562" s="8"/>
      <c r="AG1562" s="8"/>
      <c r="AH1562" s="9"/>
      <c r="AI1562" s="8"/>
      <c r="AJ1562" s="13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7"/>
      <c r="BL1562" s="7"/>
      <c r="BM1562" s="7"/>
      <c r="BN1562" s="7"/>
      <c r="BO1562" s="7"/>
      <c r="BP1562" s="7"/>
      <c r="BQ1562" s="7"/>
      <c r="BR1562" s="7"/>
      <c r="BT1562" s="8"/>
      <c r="BV1562" s="7"/>
      <c r="BW1562" s="7"/>
      <c r="BX1562" s="7"/>
      <c r="BY1562" s="7"/>
      <c r="BZ1562" s="7"/>
      <c r="CA1562" s="7"/>
    </row>
    <row r="1563" spans="1:79" x14ac:dyDescent="0.3">
      <c r="A1563" s="1" t="s">
        <v>3561</v>
      </c>
      <c r="B1563" s="1"/>
      <c r="C1563" s="1" t="s">
        <v>1878</v>
      </c>
      <c r="D1563" s="1"/>
      <c r="E1563" s="1"/>
      <c r="F1563" s="1"/>
      <c r="G1563" s="1"/>
      <c r="H1563" s="1">
        <v>39214.400000000001</v>
      </c>
      <c r="I1563" s="1">
        <v>0.46</v>
      </c>
      <c r="J1563" s="12">
        <v>2831.34</v>
      </c>
      <c r="K1563" s="5">
        <v>2679.67</v>
      </c>
      <c r="L1563" s="5">
        <v>7618.36</v>
      </c>
      <c r="M1563" s="13">
        <f t="shared" si="66"/>
        <v>4.6414298791055408E-3</v>
      </c>
      <c r="N1563" s="13">
        <f t="shared" si="67"/>
        <v>-7.6936107738778681E-4</v>
      </c>
      <c r="O1563" s="13">
        <f t="shared" si="67"/>
        <v>2.7916967603593967E-3</v>
      </c>
      <c r="P1563" s="13">
        <f t="shared" si="67"/>
        <v>3.2844225658530402E-3</v>
      </c>
      <c r="Q1563" s="7"/>
      <c r="R1563" s="8"/>
      <c r="S1563" s="8"/>
      <c r="T1563" s="8"/>
      <c r="U1563" s="8"/>
      <c r="V1563" s="13"/>
      <c r="W1563" s="14"/>
      <c r="X1563" s="1"/>
      <c r="Y1563" s="1"/>
      <c r="Z1563" s="1"/>
      <c r="AA1563" s="1"/>
      <c r="AB1563" s="1"/>
      <c r="AC1563" s="1"/>
      <c r="AD1563" s="8"/>
      <c r="AE1563" s="8"/>
      <c r="AF1563" s="8"/>
      <c r="AG1563" s="8"/>
      <c r="AH1563" s="9"/>
      <c r="AI1563" s="8"/>
      <c r="AJ1563" s="13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7"/>
      <c r="BL1563" s="7"/>
      <c r="BM1563" s="7"/>
      <c r="BN1563" s="7"/>
      <c r="BO1563" s="7"/>
      <c r="BP1563" s="7"/>
      <c r="BQ1563" s="7"/>
      <c r="BR1563" s="7"/>
      <c r="BT1563" s="8"/>
      <c r="BV1563" s="7"/>
      <c r="BW1563" s="7"/>
      <c r="BX1563" s="7"/>
      <c r="BY1563" s="7"/>
      <c r="BZ1563" s="7"/>
      <c r="CA1563" s="7"/>
    </row>
    <row r="1564" spans="1:79" x14ac:dyDescent="0.3">
      <c r="A1564" s="1" t="s">
        <v>3562</v>
      </c>
      <c r="B1564" s="1"/>
      <c r="C1564" s="1" t="s">
        <v>1878</v>
      </c>
      <c r="D1564" s="1"/>
      <c r="E1564" s="1"/>
      <c r="F1564" s="1"/>
      <c r="G1564" s="1"/>
      <c r="H1564" s="1">
        <v>39183.949999999997</v>
      </c>
      <c r="I1564" s="1">
        <v>-0.08</v>
      </c>
      <c r="J1564" s="12">
        <v>2826.05</v>
      </c>
      <c r="K1564" s="5">
        <v>2683.96</v>
      </c>
      <c r="L1564" s="5">
        <v>7673.64</v>
      </c>
      <c r="M1564" s="13">
        <f t="shared" si="66"/>
        <v>-7.7650046921551308E-4</v>
      </c>
      <c r="N1564" s="13">
        <f t="shared" si="67"/>
        <v>-1.8683732790834018E-3</v>
      </c>
      <c r="O1564" s="13">
        <f t="shared" si="67"/>
        <v>1.6009433997470346E-3</v>
      </c>
      <c r="P1564" s="13">
        <f t="shared" si="67"/>
        <v>7.2561548679768162E-3</v>
      </c>
      <c r="Q1564" s="7"/>
      <c r="R1564" s="8"/>
      <c r="S1564" s="8"/>
      <c r="T1564" s="8"/>
      <c r="U1564" s="8"/>
      <c r="V1564" s="13"/>
      <c r="W1564" s="14"/>
      <c r="X1564" s="1"/>
      <c r="Y1564" s="1"/>
      <c r="Z1564" s="1"/>
      <c r="AA1564" s="1"/>
      <c r="AB1564" s="1"/>
      <c r="AC1564" s="1"/>
      <c r="AD1564" s="8"/>
      <c r="AE1564" s="8"/>
      <c r="AF1564" s="8"/>
      <c r="AG1564" s="8"/>
      <c r="AH1564" s="9"/>
      <c r="AI1564" s="8"/>
      <c r="AJ1564" s="13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7"/>
      <c r="BL1564" s="7"/>
      <c r="BM1564" s="7"/>
      <c r="BN1564" s="7"/>
      <c r="BO1564" s="7"/>
      <c r="BP1564" s="7"/>
      <c r="BQ1564" s="7"/>
      <c r="BR1564" s="7"/>
      <c r="BT1564" s="8"/>
      <c r="BV1564" s="7"/>
      <c r="BW1564" s="7"/>
      <c r="BX1564" s="7"/>
      <c r="BY1564" s="7"/>
      <c r="BZ1564" s="7"/>
      <c r="CA1564" s="7"/>
    </row>
    <row r="1565" spans="1:79" x14ac:dyDescent="0.3">
      <c r="A1565" s="1" t="s">
        <v>3563</v>
      </c>
      <c r="B1565" s="1"/>
      <c r="C1565" s="1" t="s">
        <v>1878</v>
      </c>
      <c r="D1565" s="1"/>
      <c r="E1565" s="1"/>
      <c r="F1565" s="1"/>
      <c r="G1565" s="1"/>
      <c r="H1565" s="1">
        <v>38973.86</v>
      </c>
      <c r="I1565" s="1">
        <v>-0.54</v>
      </c>
      <c r="J1565" s="12">
        <v>2806.52</v>
      </c>
      <c r="K1565" s="5">
        <v>2676.51</v>
      </c>
      <c r="L1565" s="5">
        <v>7716.81</v>
      </c>
      <c r="M1565" s="13">
        <f t="shared" si="66"/>
        <v>-5.3616340363846771E-3</v>
      </c>
      <c r="N1565" s="13">
        <f t="shared" si="67"/>
        <v>-6.9107057553829954E-3</v>
      </c>
      <c r="O1565" s="13">
        <f t="shared" si="67"/>
        <v>-2.7757492660098748E-3</v>
      </c>
      <c r="P1565" s="13">
        <f t="shared" si="67"/>
        <v>5.6257525763523386E-3</v>
      </c>
      <c r="Q1565" s="7"/>
      <c r="R1565" s="8"/>
      <c r="S1565" s="8"/>
      <c r="T1565" s="8"/>
      <c r="U1565" s="8"/>
      <c r="V1565" s="13"/>
      <c r="W1565" s="14"/>
      <c r="X1565" s="1"/>
      <c r="Y1565" s="1"/>
      <c r="Z1565" s="1"/>
      <c r="AA1565" s="1"/>
      <c r="AB1565" s="1"/>
      <c r="AC1565" s="1"/>
      <c r="AD1565" s="8"/>
      <c r="AE1565" s="8"/>
      <c r="AF1565" s="8"/>
      <c r="AG1565" s="8"/>
      <c r="AH1565" s="9"/>
      <c r="AI1565" s="8"/>
      <c r="AJ1565" s="13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7"/>
      <c r="BL1565" s="7"/>
      <c r="BM1565" s="7"/>
      <c r="BN1565" s="7"/>
      <c r="BO1565" s="7"/>
      <c r="BP1565" s="7"/>
      <c r="BQ1565" s="7"/>
      <c r="BR1565" s="7"/>
      <c r="BT1565" s="8"/>
      <c r="BV1565" s="7"/>
      <c r="BW1565" s="7"/>
      <c r="BX1565" s="7"/>
      <c r="BY1565" s="7"/>
      <c r="BZ1565" s="7"/>
      <c r="CA1565" s="7"/>
    </row>
    <row r="1566" spans="1:79" x14ac:dyDescent="0.3">
      <c r="A1566" s="1" t="s">
        <v>3564</v>
      </c>
      <c r="B1566" s="1"/>
      <c r="C1566" s="1" t="s">
        <v>1878</v>
      </c>
      <c r="D1566" s="1"/>
      <c r="E1566" s="1"/>
      <c r="F1566" s="1"/>
      <c r="G1566" s="1"/>
      <c r="H1566" s="1">
        <v>38890.720000000001</v>
      </c>
      <c r="I1566" s="1">
        <v>-0.21</v>
      </c>
      <c r="J1566" s="12">
        <v>2791.97</v>
      </c>
      <c r="K1566" s="5">
        <v>2685.07</v>
      </c>
      <c r="L1566" s="5">
        <v>7786.82</v>
      </c>
      <c r="M1566" s="13">
        <f t="shared" si="66"/>
        <v>-2.1332246793106524E-3</v>
      </c>
      <c r="N1566" s="13">
        <f t="shared" si="67"/>
        <v>-5.1843564271767395E-3</v>
      </c>
      <c r="O1566" s="13">
        <f t="shared" si="67"/>
        <v>3.198194663946774E-3</v>
      </c>
      <c r="P1566" s="13">
        <f t="shared" si="67"/>
        <v>9.0724016789320849E-3</v>
      </c>
      <c r="Q1566" s="7"/>
      <c r="R1566" s="8"/>
      <c r="S1566" s="8"/>
      <c r="T1566" s="8"/>
      <c r="U1566" s="8"/>
      <c r="V1566" s="13"/>
      <c r="W1566" s="14"/>
      <c r="X1566" s="1"/>
      <c r="Y1566" s="1"/>
      <c r="Z1566" s="1"/>
      <c r="AA1566" s="1"/>
      <c r="AB1566" s="1"/>
      <c r="AC1566" s="1"/>
      <c r="AD1566" s="8"/>
      <c r="AE1566" s="8"/>
      <c r="AF1566" s="8"/>
      <c r="AG1566" s="8"/>
      <c r="AH1566" s="9"/>
      <c r="AI1566" s="8"/>
      <c r="AJ1566" s="13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7"/>
      <c r="BL1566" s="7"/>
      <c r="BM1566" s="7"/>
      <c r="BN1566" s="7"/>
      <c r="BO1566" s="7"/>
      <c r="BP1566" s="7"/>
      <c r="BQ1566" s="7"/>
      <c r="BR1566" s="7"/>
      <c r="BT1566" s="8"/>
      <c r="BV1566" s="7"/>
      <c r="BW1566" s="7"/>
      <c r="BX1566" s="7"/>
      <c r="BY1566" s="7"/>
      <c r="BZ1566" s="7"/>
      <c r="CA1566" s="7"/>
    </row>
    <row r="1567" spans="1:79" x14ac:dyDescent="0.3">
      <c r="A1567" s="1" t="s">
        <v>3565</v>
      </c>
      <c r="B1567" s="1"/>
      <c r="C1567" s="1" t="s">
        <v>1878</v>
      </c>
      <c r="D1567" s="1"/>
      <c r="E1567" s="1"/>
      <c r="F1567" s="1"/>
      <c r="G1567" s="1"/>
      <c r="H1567" s="1">
        <v>39471.42</v>
      </c>
      <c r="I1567" s="1">
        <v>1.49</v>
      </c>
      <c r="J1567" s="12">
        <v>2836.91</v>
      </c>
      <c r="K1567" s="5">
        <v>2718.52</v>
      </c>
      <c r="L1567" s="5">
        <v>7938.83</v>
      </c>
      <c r="M1567" s="13">
        <f t="shared" si="66"/>
        <v>1.4931582650051123E-2</v>
      </c>
      <c r="N1567" s="13">
        <f t="shared" si="67"/>
        <v>1.6096161491706562E-2</v>
      </c>
      <c r="O1567" s="13">
        <f t="shared" si="67"/>
        <v>1.2457775774933122E-2</v>
      </c>
      <c r="P1567" s="13">
        <f t="shared" si="67"/>
        <v>1.9521447779709877E-2</v>
      </c>
      <c r="Q1567" s="7"/>
      <c r="R1567" s="8"/>
      <c r="S1567" s="8"/>
      <c r="T1567" s="8"/>
      <c r="U1567" s="8"/>
      <c r="V1567" s="13"/>
      <c r="W1567" s="14"/>
      <c r="X1567" s="1"/>
      <c r="Y1567" s="1"/>
      <c r="Z1567" s="1"/>
      <c r="AA1567" s="1"/>
      <c r="AB1567" s="1"/>
      <c r="AC1567" s="1"/>
      <c r="AD1567" s="8"/>
      <c r="AE1567" s="8"/>
      <c r="AF1567" s="8"/>
      <c r="AG1567" s="8"/>
      <c r="AH1567" s="9"/>
      <c r="AI1567" s="8"/>
      <c r="AJ1567" s="13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7"/>
      <c r="BL1567" s="7"/>
      <c r="BM1567" s="7"/>
      <c r="BN1567" s="7"/>
      <c r="BO1567" s="7"/>
      <c r="BP1567" s="7"/>
      <c r="BQ1567" s="7"/>
      <c r="BR1567" s="7"/>
      <c r="BT1567" s="8"/>
      <c r="BV1567" s="7"/>
      <c r="BW1567" s="7"/>
      <c r="BX1567" s="7"/>
      <c r="BY1567" s="7"/>
      <c r="BZ1567" s="7"/>
      <c r="CA1567" s="7"/>
    </row>
    <row r="1568" spans="1:79" x14ac:dyDescent="0.3">
      <c r="A1568" s="1" t="s">
        <v>3566</v>
      </c>
      <c r="B1568" s="1"/>
      <c r="C1568" s="1" t="s">
        <v>1878</v>
      </c>
      <c r="D1568" s="1"/>
      <c r="E1568" s="1"/>
      <c r="F1568" s="1"/>
      <c r="G1568" s="1"/>
      <c r="H1568" s="1">
        <v>39660.78</v>
      </c>
      <c r="I1568" s="1">
        <v>0.48</v>
      </c>
      <c r="J1568" s="12">
        <v>2847.82</v>
      </c>
      <c r="K1568" s="5">
        <v>2737.54</v>
      </c>
      <c r="L1568" s="5">
        <v>8028.86</v>
      </c>
      <c r="M1568" s="13">
        <f t="shared" si="66"/>
        <v>4.7973951785873492E-3</v>
      </c>
      <c r="N1568" s="13">
        <f t="shared" si="67"/>
        <v>3.8457335622210653E-3</v>
      </c>
      <c r="O1568" s="13">
        <f t="shared" si="67"/>
        <v>6.9964539528861724E-3</v>
      </c>
      <c r="P1568" s="13">
        <f t="shared" si="67"/>
        <v>1.134046200762584E-2</v>
      </c>
      <c r="Q1568" s="7"/>
      <c r="R1568" s="8"/>
      <c r="S1568" s="8"/>
      <c r="T1568" s="8"/>
      <c r="U1568" s="8"/>
      <c r="V1568" s="13"/>
      <c r="W1568" s="14"/>
      <c r="X1568" s="1"/>
      <c r="Y1568" s="1"/>
      <c r="Z1568" s="1"/>
      <c r="AA1568" s="1"/>
      <c r="AB1568" s="1"/>
      <c r="AC1568" s="1"/>
      <c r="AD1568" s="8"/>
      <c r="AE1568" s="8"/>
      <c r="AF1568" s="8"/>
      <c r="AG1568" s="8"/>
      <c r="AH1568" s="9"/>
      <c r="AI1568" s="8"/>
      <c r="AJ1568" s="13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7"/>
      <c r="BL1568" s="7"/>
      <c r="BM1568" s="7"/>
      <c r="BN1568" s="7"/>
      <c r="BO1568" s="7"/>
      <c r="BP1568" s="7"/>
      <c r="BQ1568" s="7"/>
      <c r="BR1568" s="7"/>
      <c r="BT1568" s="8"/>
      <c r="BV1568" s="7"/>
      <c r="BW1568" s="7"/>
      <c r="BX1568" s="7"/>
      <c r="BY1568" s="7"/>
      <c r="BZ1568" s="7"/>
      <c r="CA1568" s="7"/>
    </row>
    <row r="1569" spans="1:79" x14ac:dyDescent="0.3">
      <c r="A1569" s="1" t="s">
        <v>3567</v>
      </c>
      <c r="B1569" s="1"/>
      <c r="C1569" s="1" t="s">
        <v>1878</v>
      </c>
      <c r="D1569" s="1"/>
      <c r="E1569" s="1"/>
      <c r="F1569" s="1"/>
      <c r="G1569" s="1"/>
      <c r="H1569" s="1">
        <v>40040.49</v>
      </c>
      <c r="I1569" s="1">
        <v>0.96</v>
      </c>
      <c r="J1569" s="12">
        <v>2874.58</v>
      </c>
      <c r="K1569" s="5">
        <v>2750.15</v>
      </c>
      <c r="L1569" s="5">
        <v>8164.47</v>
      </c>
      <c r="M1569" s="13">
        <f t="shared" si="66"/>
        <v>9.5739418135498688E-3</v>
      </c>
      <c r="N1569" s="13">
        <f t="shared" si="67"/>
        <v>9.3966613058409365E-3</v>
      </c>
      <c r="O1569" s="13">
        <f t="shared" si="67"/>
        <v>4.6063253870263221E-3</v>
      </c>
      <c r="P1569" s="13">
        <f t="shared" si="67"/>
        <v>1.6890318177176011E-2</v>
      </c>
      <c r="Q1569" s="7"/>
      <c r="R1569" s="8"/>
      <c r="S1569" s="8"/>
      <c r="T1569" s="8"/>
      <c r="U1569" s="8"/>
      <c r="V1569" s="13"/>
      <c r="W1569" s="14"/>
      <c r="X1569" s="1"/>
      <c r="Y1569" s="1"/>
      <c r="Z1569" s="1"/>
      <c r="AA1569" s="1"/>
      <c r="AB1569" s="1"/>
      <c r="AC1569" s="1"/>
      <c r="AD1569" s="8"/>
      <c r="AE1569" s="8"/>
      <c r="AF1569" s="8"/>
      <c r="AG1569" s="8"/>
      <c r="AH1569" s="9"/>
      <c r="AI1569" s="8"/>
      <c r="AJ1569" s="13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7"/>
      <c r="BL1569" s="7"/>
      <c r="BM1569" s="7"/>
      <c r="BN1569" s="7"/>
      <c r="BO1569" s="7"/>
      <c r="BP1569" s="7"/>
      <c r="BQ1569" s="7"/>
      <c r="BR1569" s="7"/>
      <c r="BT1569" s="8"/>
      <c r="BV1569" s="7"/>
      <c r="BW1569" s="7"/>
      <c r="BX1569" s="7"/>
      <c r="BY1569" s="7"/>
      <c r="BZ1569" s="7"/>
      <c r="CA1569" s="7"/>
    </row>
    <row r="1570" spans="1:79" x14ac:dyDescent="0.3">
      <c r="A1570" s="1" t="s">
        <v>3568</v>
      </c>
      <c r="B1570" s="1"/>
      <c r="C1570" s="1" t="s">
        <v>1878</v>
      </c>
      <c r="D1570" s="1"/>
      <c r="E1570" s="1"/>
      <c r="F1570" s="1"/>
      <c r="G1570" s="1"/>
      <c r="H1570" s="1">
        <v>39528.25</v>
      </c>
      <c r="I1570" s="1">
        <v>-1.28</v>
      </c>
      <c r="J1570" s="12">
        <v>2830.39</v>
      </c>
      <c r="K1570" s="5">
        <v>2722.27</v>
      </c>
      <c r="L1570" s="5">
        <v>8206.15</v>
      </c>
      <c r="M1570" s="13">
        <f t="shared" si="66"/>
        <v>-1.2793050234899628E-2</v>
      </c>
      <c r="N1570" s="13">
        <f t="shared" si="67"/>
        <v>-1.537268053072105E-2</v>
      </c>
      <c r="O1570" s="13">
        <f t="shared" si="67"/>
        <v>-1.013762885660785E-2</v>
      </c>
      <c r="P1570" s="13">
        <f t="shared" si="67"/>
        <v>5.1050466227444691E-3</v>
      </c>
      <c r="Q1570" s="7"/>
      <c r="R1570" s="8"/>
      <c r="S1570" s="8"/>
      <c r="T1570" s="8"/>
      <c r="U1570" s="8"/>
      <c r="V1570" s="13"/>
      <c r="W1570" s="14"/>
      <c r="X1570" s="1"/>
      <c r="Y1570" s="1"/>
      <c r="Z1570" s="1"/>
      <c r="AA1570" s="1"/>
      <c r="AB1570" s="1"/>
      <c r="AC1570" s="1"/>
      <c r="AD1570" s="8"/>
      <c r="AE1570" s="8"/>
      <c r="AF1570" s="8"/>
      <c r="AG1570" s="8"/>
      <c r="AH1570" s="9"/>
      <c r="AI1570" s="8"/>
      <c r="AJ1570" s="13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7"/>
      <c r="BL1570" s="7"/>
      <c r="BM1570" s="7"/>
      <c r="BN1570" s="7"/>
      <c r="BO1570" s="7"/>
      <c r="BP1570" s="7"/>
      <c r="BQ1570" s="7"/>
      <c r="BR1570" s="7"/>
      <c r="BT1570" s="8"/>
      <c r="BV1570" s="7"/>
      <c r="BW1570" s="7"/>
      <c r="BX1570" s="7"/>
      <c r="BY1570" s="7"/>
      <c r="BZ1570" s="7"/>
      <c r="CA1570" s="7"/>
    </row>
    <row r="1571" spans="1:79" x14ac:dyDescent="0.3">
      <c r="A1571" s="1" t="s">
        <v>3569</v>
      </c>
      <c r="B1571" s="1"/>
      <c r="C1571" s="1" t="s">
        <v>1878</v>
      </c>
      <c r="D1571" s="1"/>
      <c r="E1571" s="1"/>
      <c r="F1571" s="1"/>
      <c r="G1571" s="1"/>
      <c r="H1571" s="1">
        <v>39621.08</v>
      </c>
      <c r="I1571" s="1">
        <v>0.23</v>
      </c>
      <c r="J1571" s="12">
        <v>2827.22</v>
      </c>
      <c r="K1571" s="5">
        <v>2752.3</v>
      </c>
      <c r="L1571" s="5">
        <v>8256.09</v>
      </c>
      <c r="M1571" s="13">
        <f t="shared" si="66"/>
        <v>2.3484469967682831E-3</v>
      </c>
      <c r="N1571" s="13">
        <f t="shared" si="67"/>
        <v>-1.1199869982582156E-3</v>
      </c>
      <c r="O1571" s="13">
        <f t="shared" si="67"/>
        <v>1.1031234961998759E-2</v>
      </c>
      <c r="P1571" s="13">
        <f t="shared" si="67"/>
        <v>6.0856796427071203E-3</v>
      </c>
      <c r="Q1571" s="7"/>
      <c r="R1571" s="8"/>
      <c r="S1571" s="8"/>
      <c r="T1571" s="8"/>
      <c r="U1571" s="8"/>
      <c r="V1571" s="13"/>
      <c r="W1571" s="14"/>
      <c r="X1571" s="1"/>
      <c r="Y1571" s="1"/>
      <c r="Z1571" s="1"/>
      <c r="AA1571" s="1"/>
      <c r="AB1571" s="1"/>
      <c r="AC1571" s="1"/>
      <c r="AD1571" s="8"/>
      <c r="AE1571" s="8"/>
      <c r="AF1571" s="8"/>
      <c r="AG1571" s="8"/>
      <c r="AH1571" s="9"/>
      <c r="AI1571" s="8"/>
      <c r="AJ1571" s="13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7"/>
      <c r="BL1571" s="7"/>
      <c r="BM1571" s="7"/>
      <c r="BN1571" s="7"/>
      <c r="BO1571" s="7"/>
      <c r="BP1571" s="7"/>
      <c r="BQ1571" s="7"/>
      <c r="BR1571" s="7"/>
      <c r="BT1571" s="8"/>
      <c r="BV1571" s="7"/>
      <c r="BW1571" s="7"/>
      <c r="BX1571" s="7"/>
      <c r="BY1571" s="7"/>
      <c r="BZ1571" s="7"/>
      <c r="CA1571" s="7"/>
    </row>
    <row r="1572" spans="1:79" x14ac:dyDescent="0.3">
      <c r="A1572" s="1" t="s">
        <v>3570</v>
      </c>
      <c r="B1572" s="1"/>
      <c r="C1572" s="1" t="s">
        <v>1878</v>
      </c>
      <c r="D1572" s="1"/>
      <c r="E1572" s="1"/>
      <c r="F1572" s="1"/>
      <c r="G1572" s="1"/>
      <c r="H1572" s="1">
        <v>40115.910000000003</v>
      </c>
      <c r="I1572" s="1">
        <v>1.25</v>
      </c>
      <c r="J1572" s="12">
        <v>2864.53</v>
      </c>
      <c r="K1572" s="5">
        <v>2767.16</v>
      </c>
      <c r="L1572" s="5">
        <v>8344.85</v>
      </c>
      <c r="M1572" s="13">
        <f t="shared" si="66"/>
        <v>1.2489058854529E-2</v>
      </c>
      <c r="N1572" s="13">
        <f t="shared" si="67"/>
        <v>1.3196709134768669E-2</v>
      </c>
      <c r="O1572" s="13">
        <f t="shared" si="67"/>
        <v>5.3991207353847326E-3</v>
      </c>
      <c r="P1572" s="13">
        <f t="shared" si="67"/>
        <v>1.0750851795462424E-2</v>
      </c>
      <c r="Q1572" s="7"/>
      <c r="R1572" s="8"/>
      <c r="S1572" s="8"/>
      <c r="T1572" s="8"/>
      <c r="U1572" s="8"/>
      <c r="V1572" s="13"/>
      <c r="W1572" s="14"/>
      <c r="X1572" s="1"/>
      <c r="Y1572" s="1"/>
      <c r="Z1572" s="1"/>
      <c r="AA1572" s="1"/>
      <c r="AB1572" s="1"/>
      <c r="AC1572" s="1"/>
      <c r="AD1572" s="8"/>
      <c r="AE1572" s="8"/>
      <c r="AF1572" s="8"/>
      <c r="AG1572" s="8"/>
      <c r="AH1572" s="9"/>
      <c r="AI1572" s="8"/>
      <c r="AJ1572" s="13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7"/>
      <c r="BL1572" s="7"/>
      <c r="BM1572" s="7"/>
      <c r="BN1572" s="7"/>
      <c r="BO1572" s="7"/>
      <c r="BP1572" s="7"/>
      <c r="BQ1572" s="7"/>
      <c r="BR1572" s="7"/>
      <c r="BT1572" s="8"/>
      <c r="BV1572" s="7"/>
      <c r="BW1572" s="7"/>
      <c r="BX1572" s="7"/>
      <c r="BY1572" s="7"/>
      <c r="BZ1572" s="7"/>
      <c r="CA1572" s="7"/>
    </row>
    <row r="1573" spans="1:79" x14ac:dyDescent="0.3">
      <c r="A1573" s="1" t="s">
        <v>3571</v>
      </c>
      <c r="B1573" s="1"/>
      <c r="C1573" s="1" t="s">
        <v>1878</v>
      </c>
      <c r="D1573" s="1"/>
      <c r="E1573" s="1"/>
      <c r="F1573" s="1"/>
      <c r="G1573" s="1"/>
      <c r="H1573" s="1">
        <v>40220.32</v>
      </c>
      <c r="I1573" s="1">
        <v>0.26</v>
      </c>
      <c r="J1573" s="12">
        <v>2864.83</v>
      </c>
      <c r="K1573" s="5">
        <v>2780.59</v>
      </c>
      <c r="L1573" s="5">
        <v>8415.49</v>
      </c>
      <c r="M1573" s="13">
        <f t="shared" si="66"/>
        <v>2.6027080028845351E-3</v>
      </c>
      <c r="N1573" s="13">
        <f t="shared" si="67"/>
        <v>1.0472922259485706E-4</v>
      </c>
      <c r="O1573" s="13">
        <f t="shared" si="67"/>
        <v>4.853351450584853E-3</v>
      </c>
      <c r="P1573" s="13">
        <f t="shared" si="67"/>
        <v>8.465101230100025E-3</v>
      </c>
      <c r="Q1573" s="7"/>
      <c r="R1573" s="8"/>
      <c r="S1573" s="8"/>
      <c r="T1573" s="8"/>
      <c r="U1573" s="8"/>
      <c r="V1573" s="13"/>
      <c r="W1573" s="14"/>
      <c r="X1573" s="1"/>
      <c r="Y1573" s="1"/>
      <c r="Z1573" s="1"/>
      <c r="AA1573" s="1"/>
      <c r="AB1573" s="1"/>
      <c r="AC1573" s="1"/>
      <c r="AD1573" s="8"/>
      <c r="AE1573" s="8"/>
      <c r="AF1573" s="8"/>
      <c r="AG1573" s="8"/>
      <c r="AH1573" s="9"/>
      <c r="AI1573" s="8"/>
      <c r="AJ1573" s="13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7"/>
      <c r="BL1573" s="7"/>
      <c r="BM1573" s="7"/>
      <c r="BN1573" s="7"/>
      <c r="BO1573" s="7"/>
      <c r="BP1573" s="7"/>
      <c r="BQ1573" s="7"/>
      <c r="BR1573" s="7"/>
      <c r="BT1573" s="8"/>
      <c r="BV1573" s="7"/>
      <c r="BW1573" s="7"/>
      <c r="BX1573" s="7"/>
      <c r="BY1573" s="7"/>
      <c r="BZ1573" s="7"/>
      <c r="CA1573" s="7"/>
    </row>
    <row r="1574" spans="1:79" x14ac:dyDescent="0.3">
      <c r="A1574" s="1" t="s">
        <v>3572</v>
      </c>
      <c r="B1574" s="1"/>
      <c r="C1574" s="1" t="s">
        <v>1878</v>
      </c>
      <c r="D1574" s="1"/>
      <c r="E1574" s="1"/>
      <c r="F1574" s="1"/>
      <c r="G1574" s="1"/>
      <c r="H1574" s="1">
        <v>40867.61</v>
      </c>
      <c r="I1574" s="1">
        <v>1.61</v>
      </c>
      <c r="J1574" s="12">
        <v>2912.05</v>
      </c>
      <c r="K1574" s="5">
        <v>2829.37</v>
      </c>
      <c r="L1574" s="5">
        <v>8608.07</v>
      </c>
      <c r="M1574" s="13">
        <f t="shared" si="66"/>
        <v>1.6093606415861439E-2</v>
      </c>
      <c r="N1574" s="13">
        <f t="shared" si="67"/>
        <v>1.6482653420970994E-2</v>
      </c>
      <c r="O1574" s="13">
        <f t="shared" si="67"/>
        <v>1.7543039426884066E-2</v>
      </c>
      <c r="P1574" s="13">
        <f t="shared" si="67"/>
        <v>2.2883991306507312E-2</v>
      </c>
      <c r="Q1574" s="7"/>
      <c r="R1574" s="8"/>
      <c r="S1574" s="8"/>
      <c r="T1574" s="8"/>
      <c r="U1574" s="8"/>
      <c r="V1574" s="13"/>
      <c r="W1574" s="14"/>
      <c r="X1574" s="1"/>
      <c r="Y1574" s="1"/>
      <c r="Z1574" s="1"/>
      <c r="AA1574" s="1"/>
      <c r="AB1574" s="1"/>
      <c r="AC1574" s="1"/>
      <c r="AD1574" s="8"/>
      <c r="AE1574" s="8"/>
      <c r="AF1574" s="8"/>
      <c r="AG1574" s="8"/>
      <c r="AH1574" s="9"/>
      <c r="AI1574" s="8"/>
      <c r="AJ1574" s="13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7"/>
      <c r="BL1574" s="7"/>
      <c r="BM1574" s="7"/>
      <c r="BN1574" s="7"/>
      <c r="BO1574" s="7"/>
      <c r="BP1574" s="7"/>
      <c r="BQ1574" s="7"/>
      <c r="BR1574" s="7"/>
      <c r="BT1574" s="8"/>
      <c r="BV1574" s="7"/>
      <c r="BW1574" s="7"/>
      <c r="BX1574" s="7"/>
      <c r="BY1574" s="7"/>
      <c r="BZ1574" s="7"/>
      <c r="CA1574" s="7"/>
    </row>
    <row r="1575" spans="1:79" x14ac:dyDescent="0.3">
      <c r="A1575" s="1" t="s">
        <v>3573</v>
      </c>
      <c r="B1575" s="1"/>
      <c r="C1575" s="1" t="s">
        <v>1878</v>
      </c>
      <c r="D1575" s="1"/>
      <c r="E1575" s="1"/>
      <c r="F1575" s="1"/>
      <c r="G1575" s="1"/>
      <c r="H1575" s="1">
        <v>40929.199999999997</v>
      </c>
      <c r="I1575" s="1">
        <v>0.15</v>
      </c>
      <c r="J1575" s="12">
        <v>2918.07</v>
      </c>
      <c r="K1575" s="5">
        <v>2835.53</v>
      </c>
      <c r="L1575" s="5">
        <v>8611.9</v>
      </c>
      <c r="M1575" s="13">
        <f t="shared" si="66"/>
        <v>1.5070614601635501E-3</v>
      </c>
      <c r="N1575" s="13">
        <f t="shared" si="67"/>
        <v>2.0672721965624419E-3</v>
      </c>
      <c r="O1575" s="13">
        <f t="shared" si="67"/>
        <v>2.1771631140501402E-3</v>
      </c>
      <c r="P1575" s="13">
        <f t="shared" si="67"/>
        <v>4.4493132606970853E-4</v>
      </c>
      <c r="Q1575" s="7"/>
      <c r="R1575" s="8"/>
      <c r="S1575" s="8"/>
      <c r="T1575" s="8"/>
      <c r="U1575" s="8"/>
      <c r="V1575" s="13"/>
      <c r="W1575" s="14"/>
      <c r="X1575" s="1"/>
      <c r="Y1575" s="1"/>
      <c r="Z1575" s="1"/>
      <c r="AA1575" s="1"/>
      <c r="AB1575" s="1"/>
      <c r="AC1575" s="1"/>
      <c r="AD1575" s="8"/>
      <c r="AE1575" s="8"/>
      <c r="AF1575" s="8"/>
      <c r="AG1575" s="8"/>
      <c r="AH1575" s="9"/>
      <c r="AI1575" s="8"/>
      <c r="AJ1575" s="13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7"/>
      <c r="BL1575" s="7"/>
      <c r="BM1575" s="7"/>
      <c r="BN1575" s="7"/>
      <c r="BO1575" s="7"/>
      <c r="BP1575" s="7"/>
      <c r="BQ1575" s="7"/>
      <c r="BR1575" s="7"/>
      <c r="BT1575" s="8"/>
      <c r="BV1575" s="7"/>
      <c r="BW1575" s="7"/>
      <c r="BX1575" s="7"/>
      <c r="BY1575" s="7"/>
      <c r="BZ1575" s="7"/>
      <c r="CA1575" s="7"/>
    </row>
    <row r="1576" spans="1:79" x14ac:dyDescent="0.3">
      <c r="A1576" s="1" t="s">
        <v>3574</v>
      </c>
      <c r="B1576" s="1"/>
      <c r="C1576" s="1" t="s">
        <v>1878</v>
      </c>
      <c r="D1576" s="1"/>
      <c r="E1576" s="1"/>
      <c r="F1576" s="1"/>
      <c r="G1576" s="1"/>
      <c r="H1576" s="1">
        <v>40825.949999999997</v>
      </c>
      <c r="I1576" s="1">
        <v>-0.25</v>
      </c>
      <c r="J1576" s="12">
        <v>2899.24</v>
      </c>
      <c r="K1576" s="5">
        <v>2859.24</v>
      </c>
      <c r="L1576" s="5">
        <v>8709.0499999999993</v>
      </c>
      <c r="M1576" s="13">
        <f t="shared" si="66"/>
        <v>-2.5226488668237401E-3</v>
      </c>
      <c r="N1576" s="13">
        <f t="shared" si="67"/>
        <v>-6.4528952355497049E-3</v>
      </c>
      <c r="O1576" s="13">
        <f t="shared" si="67"/>
        <v>8.3617524766090856E-3</v>
      </c>
      <c r="P1576" s="13">
        <f t="shared" si="67"/>
        <v>1.1280902007686944E-2</v>
      </c>
      <c r="Q1576" s="7"/>
      <c r="R1576" s="8"/>
      <c r="S1576" s="8"/>
      <c r="T1576" s="8"/>
      <c r="U1576" s="8"/>
      <c r="V1576" s="13"/>
      <c r="W1576" s="14"/>
      <c r="X1576" s="1"/>
      <c r="Y1576" s="1"/>
      <c r="Z1576" s="1"/>
      <c r="AA1576" s="1"/>
      <c r="AB1576" s="1"/>
      <c r="AC1576" s="1"/>
      <c r="AD1576" s="8"/>
      <c r="AE1576" s="8"/>
      <c r="AF1576" s="8"/>
      <c r="AG1576" s="8"/>
      <c r="AH1576" s="9"/>
      <c r="AI1576" s="8"/>
      <c r="AJ1576" s="13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7"/>
      <c r="BL1576" s="7"/>
      <c r="BM1576" s="7"/>
      <c r="BN1576" s="7"/>
      <c r="BO1576" s="7"/>
      <c r="BP1576" s="7"/>
      <c r="BQ1576" s="7"/>
      <c r="BR1576" s="7"/>
      <c r="BT1576" s="8"/>
      <c r="BV1576" s="7"/>
      <c r="BW1576" s="7"/>
      <c r="BX1576" s="7"/>
      <c r="BY1576" s="7"/>
      <c r="BZ1576" s="7"/>
      <c r="CA1576" s="7"/>
    </row>
    <row r="1577" spans="1:79" x14ac:dyDescent="0.3">
      <c r="A1577" s="1" t="s">
        <v>3575</v>
      </c>
      <c r="B1577" s="1"/>
      <c r="C1577" s="1" t="s">
        <v>1878</v>
      </c>
      <c r="D1577" s="1"/>
      <c r="E1577" s="1"/>
      <c r="F1577" s="1"/>
      <c r="G1577" s="1"/>
      <c r="H1577" s="1">
        <v>41216.449999999997</v>
      </c>
      <c r="I1577" s="1">
        <v>0.96</v>
      </c>
      <c r="J1577" s="12">
        <v>2921.21</v>
      </c>
      <c r="K1577" s="5">
        <v>2895.79</v>
      </c>
      <c r="L1577" s="5">
        <v>8815.89</v>
      </c>
      <c r="M1577" s="13">
        <f t="shared" si="66"/>
        <v>9.5649948133478269E-3</v>
      </c>
      <c r="N1577" s="13">
        <f t="shared" si="67"/>
        <v>7.5778479877486316E-3</v>
      </c>
      <c r="O1577" s="13">
        <f t="shared" si="67"/>
        <v>1.2783117191981219E-2</v>
      </c>
      <c r="P1577" s="13">
        <f t="shared" si="67"/>
        <v>1.2267698543469097E-2</v>
      </c>
      <c r="Q1577" s="7"/>
      <c r="R1577" s="8"/>
      <c r="S1577" s="8"/>
      <c r="T1577" s="8"/>
      <c r="U1577" s="8"/>
      <c r="V1577" s="13"/>
      <c r="W1577" s="14"/>
      <c r="X1577" s="1"/>
      <c r="Y1577" s="1"/>
      <c r="Z1577" s="1"/>
      <c r="AA1577" s="1"/>
      <c r="AB1577" s="1"/>
      <c r="AC1577" s="1"/>
      <c r="AD1577" s="8"/>
      <c r="AE1577" s="8"/>
      <c r="AF1577" s="8"/>
      <c r="AG1577" s="8"/>
      <c r="AH1577" s="9"/>
      <c r="AI1577" s="8"/>
      <c r="AJ1577" s="13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7"/>
      <c r="BL1577" s="7"/>
      <c r="BM1577" s="7"/>
      <c r="BN1577" s="7"/>
      <c r="BO1577" s="7"/>
      <c r="BP1577" s="7"/>
      <c r="BQ1577" s="7"/>
      <c r="BR1577" s="7"/>
      <c r="BT1577" s="8"/>
      <c r="BV1577" s="7"/>
      <c r="BW1577" s="7"/>
      <c r="BX1577" s="7"/>
      <c r="BY1577" s="7"/>
      <c r="BZ1577" s="7"/>
      <c r="CA1577" s="7"/>
    </row>
    <row r="1578" spans="1:79" x14ac:dyDescent="0.3">
      <c r="A1578" s="1" t="s">
        <v>3576</v>
      </c>
      <c r="B1578" s="1"/>
      <c r="C1578" s="1" t="s">
        <v>1878</v>
      </c>
      <c r="D1578" s="1"/>
      <c r="E1578" s="1"/>
      <c r="F1578" s="1"/>
      <c r="G1578" s="1"/>
      <c r="H1578" s="1">
        <v>41823.15</v>
      </c>
      <c r="I1578" s="1">
        <v>1.47</v>
      </c>
      <c r="J1578" s="12">
        <v>2974.21</v>
      </c>
      <c r="K1578" s="5">
        <v>2919.03</v>
      </c>
      <c r="L1578" s="5">
        <v>8867.0400000000009</v>
      </c>
      <c r="M1578" s="13">
        <f t="shared" si="66"/>
        <v>1.4719850933304635E-2</v>
      </c>
      <c r="N1578" s="13">
        <f t="shared" si="67"/>
        <v>1.8143166701469537E-2</v>
      </c>
      <c r="O1578" s="13">
        <f t="shared" si="67"/>
        <v>8.0254438339797396E-3</v>
      </c>
      <c r="P1578" s="13">
        <f t="shared" si="67"/>
        <v>5.8020233918527619E-3</v>
      </c>
      <c r="Q1578" s="7"/>
      <c r="R1578" s="8"/>
      <c r="S1578" s="8"/>
      <c r="T1578" s="8"/>
      <c r="U1578" s="8"/>
      <c r="V1578" s="13"/>
      <c r="W1578" s="14"/>
      <c r="X1578" s="1"/>
      <c r="Y1578" s="1"/>
      <c r="Z1578" s="1"/>
      <c r="AA1578" s="1"/>
      <c r="AB1578" s="1"/>
      <c r="AC1578" s="1"/>
      <c r="AD1578" s="8"/>
      <c r="AE1578" s="8"/>
      <c r="AF1578" s="8"/>
      <c r="AG1578" s="8"/>
      <c r="AH1578" s="9"/>
      <c r="AI1578" s="8"/>
      <c r="AJ1578" s="13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7"/>
      <c r="BL1578" s="7"/>
      <c r="BM1578" s="7"/>
      <c r="BN1578" s="7"/>
      <c r="BO1578" s="7"/>
      <c r="BP1578" s="7"/>
      <c r="BQ1578" s="7"/>
      <c r="BR1578" s="7"/>
      <c r="BT1578" s="8"/>
      <c r="BV1578" s="7"/>
      <c r="BW1578" s="7"/>
      <c r="BX1578" s="7"/>
      <c r="BY1578" s="7"/>
      <c r="BZ1578" s="7"/>
      <c r="CA1578" s="7"/>
    </row>
    <row r="1579" spans="1:79" x14ac:dyDescent="0.3">
      <c r="A1579" s="1" t="s">
        <v>3577</v>
      </c>
      <c r="B1579" s="1"/>
      <c r="C1579" s="1" t="s">
        <v>1878</v>
      </c>
      <c r="D1579" s="1"/>
      <c r="E1579" s="1"/>
      <c r="F1579" s="1"/>
      <c r="G1579" s="1"/>
      <c r="H1579" s="1">
        <v>41776.32</v>
      </c>
      <c r="I1579" s="1">
        <v>-0.11</v>
      </c>
      <c r="J1579" s="12">
        <v>2987.89</v>
      </c>
      <c r="K1579" s="5">
        <v>2890.19</v>
      </c>
      <c r="L1579" s="5">
        <v>8838.91</v>
      </c>
      <c r="M1579" s="13">
        <f t="shared" si="66"/>
        <v>-1.1197147991005574E-3</v>
      </c>
      <c r="N1579" s="13">
        <f t="shared" si="67"/>
        <v>4.5995407183756498E-3</v>
      </c>
      <c r="O1579" s="13">
        <f t="shared" si="67"/>
        <v>-9.8799943816952895E-3</v>
      </c>
      <c r="P1579" s="13">
        <f t="shared" si="67"/>
        <v>-3.1724228152800737E-3</v>
      </c>
      <c r="Q1579" s="7"/>
      <c r="R1579" s="8"/>
      <c r="S1579" s="8"/>
      <c r="T1579" s="8"/>
      <c r="U1579" s="8"/>
      <c r="V1579" s="13"/>
      <c r="W1579" s="14"/>
      <c r="X1579" s="1"/>
      <c r="Y1579" s="1"/>
      <c r="Z1579" s="1"/>
      <c r="AA1579" s="1"/>
      <c r="AB1579" s="1"/>
      <c r="AC1579" s="1"/>
      <c r="AD1579" s="8"/>
      <c r="AE1579" s="8"/>
      <c r="AF1579" s="8"/>
      <c r="AG1579" s="8"/>
      <c r="AH1579" s="9"/>
      <c r="AI1579" s="8"/>
      <c r="AJ1579" s="13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7"/>
      <c r="BL1579" s="7"/>
      <c r="BM1579" s="7"/>
      <c r="BN1579" s="7"/>
      <c r="BO1579" s="7"/>
      <c r="BP1579" s="7"/>
      <c r="BQ1579" s="7"/>
      <c r="BR1579" s="7"/>
      <c r="BT1579" s="8"/>
      <c r="BV1579" s="7"/>
      <c r="BW1579" s="7"/>
      <c r="BX1579" s="7"/>
      <c r="BY1579" s="7"/>
      <c r="BZ1579" s="7"/>
      <c r="CA1579" s="7"/>
    </row>
    <row r="1580" spans="1:79" x14ac:dyDescent="0.3">
      <c r="A1580" s="1" t="s">
        <v>3578</v>
      </c>
      <c r="B1580" s="1"/>
      <c r="C1580" s="1" t="s">
        <v>1878</v>
      </c>
      <c r="D1580" s="1"/>
      <c r="E1580" s="1"/>
      <c r="F1580" s="1"/>
      <c r="G1580" s="1"/>
      <c r="H1580" s="1">
        <v>41446.29</v>
      </c>
      <c r="I1580" s="1">
        <v>-0.79</v>
      </c>
      <c r="J1580" s="12">
        <v>2970.61</v>
      </c>
      <c r="K1580" s="5">
        <v>2847.47</v>
      </c>
      <c r="L1580" s="5">
        <v>8675.67</v>
      </c>
      <c r="M1580" s="13">
        <f t="shared" si="66"/>
        <v>-7.8999299124480338E-3</v>
      </c>
      <c r="N1580" s="13">
        <f t="shared" si="67"/>
        <v>-5.7833454377502758E-3</v>
      </c>
      <c r="O1580" s="13">
        <f t="shared" si="67"/>
        <v>-1.4781035156858247E-2</v>
      </c>
      <c r="P1580" s="13">
        <f t="shared" si="67"/>
        <v>-1.8468340553303486E-2</v>
      </c>
      <c r="Q1580" s="7"/>
      <c r="R1580" s="8"/>
      <c r="S1580" s="8"/>
      <c r="T1580" s="8"/>
      <c r="U1580" s="8"/>
      <c r="V1580" s="13"/>
      <c r="W1580" s="14"/>
      <c r="X1580" s="1"/>
      <c r="Y1580" s="1"/>
      <c r="Z1580" s="1"/>
      <c r="AA1580" s="1"/>
      <c r="AB1580" s="1"/>
      <c r="AC1580" s="1"/>
      <c r="AD1580" s="8"/>
      <c r="AE1580" s="8"/>
      <c r="AF1580" s="8"/>
      <c r="AG1580" s="8"/>
      <c r="AH1580" s="9"/>
      <c r="AI1580" s="8"/>
      <c r="AJ1580" s="13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7"/>
      <c r="BL1580" s="7"/>
      <c r="BM1580" s="7"/>
      <c r="BN1580" s="7"/>
      <c r="BO1580" s="7"/>
      <c r="BP1580" s="7"/>
      <c r="BQ1580" s="7"/>
      <c r="BR1580" s="7"/>
      <c r="BT1580" s="8"/>
      <c r="BV1580" s="7"/>
      <c r="BW1580" s="7"/>
      <c r="BX1580" s="7"/>
      <c r="BY1580" s="7"/>
      <c r="BZ1580" s="7"/>
      <c r="CA1580" s="7"/>
    </row>
    <row r="1581" spans="1:79" x14ac:dyDescent="0.3">
      <c r="A1581" s="1" t="s">
        <v>3579</v>
      </c>
      <c r="B1581" s="1"/>
      <c r="C1581" s="1" t="s">
        <v>1878</v>
      </c>
      <c r="D1581" s="1"/>
      <c r="E1581" s="1"/>
      <c r="F1581" s="1"/>
      <c r="G1581" s="1"/>
      <c r="H1581" s="1">
        <v>41790.11</v>
      </c>
      <c r="I1581" s="1">
        <v>0.83</v>
      </c>
      <c r="J1581" s="12">
        <v>2998.18</v>
      </c>
      <c r="K1581" s="5">
        <v>2851.1</v>
      </c>
      <c r="L1581" s="5">
        <v>8795.35</v>
      </c>
      <c r="M1581" s="13">
        <f t="shared" si="66"/>
        <v>8.2955555249939472E-3</v>
      </c>
      <c r="N1581" s="13">
        <f t="shared" si="67"/>
        <v>9.2809221001746156E-3</v>
      </c>
      <c r="O1581" s="13">
        <f t="shared" si="67"/>
        <v>1.2748158891928707E-3</v>
      </c>
      <c r="P1581" s="13">
        <f t="shared" si="67"/>
        <v>1.3794899990433152E-2</v>
      </c>
      <c r="Q1581" s="7"/>
      <c r="R1581" s="8"/>
      <c r="S1581" s="8"/>
      <c r="T1581" s="8"/>
      <c r="U1581" s="8"/>
      <c r="V1581" s="13"/>
      <c r="W1581" s="14"/>
      <c r="X1581" s="1"/>
      <c r="Y1581" s="1"/>
      <c r="Z1581" s="1"/>
      <c r="AA1581" s="1"/>
      <c r="AB1581" s="1"/>
      <c r="AC1581" s="1"/>
      <c r="AD1581" s="8"/>
      <c r="AE1581" s="8"/>
      <c r="AF1581" s="8"/>
      <c r="AG1581" s="8"/>
      <c r="AH1581" s="9"/>
      <c r="AI1581" s="8"/>
      <c r="AJ1581" s="13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7"/>
      <c r="BL1581" s="7"/>
      <c r="BM1581" s="7"/>
      <c r="BN1581" s="7"/>
      <c r="BO1581" s="7"/>
      <c r="BP1581" s="7"/>
      <c r="BQ1581" s="7"/>
      <c r="BR1581" s="7"/>
      <c r="BT1581" s="8"/>
      <c r="BV1581" s="7"/>
      <c r="BW1581" s="7"/>
      <c r="BX1581" s="7"/>
      <c r="BY1581" s="7"/>
      <c r="BZ1581" s="7"/>
      <c r="CA1581" s="7"/>
    </row>
    <row r="1582" spans="1:79" x14ac:dyDescent="0.3">
      <c r="A1582" s="1" t="s">
        <v>3580</v>
      </c>
      <c r="B1582" s="1"/>
      <c r="C1582" s="1" t="s">
        <v>1878</v>
      </c>
      <c r="D1582" s="1"/>
      <c r="E1582" s="1"/>
      <c r="F1582" s="1"/>
      <c r="G1582" s="1"/>
      <c r="H1582" s="1">
        <v>42018.42</v>
      </c>
      <c r="I1582" s="1">
        <v>0.55000000000000004</v>
      </c>
      <c r="J1582" s="12">
        <v>3023.69</v>
      </c>
      <c r="K1582" s="5">
        <v>2849.77</v>
      </c>
      <c r="L1582" s="5">
        <v>8869.9</v>
      </c>
      <c r="M1582" s="13">
        <f t="shared" si="66"/>
        <v>5.4632543441497372E-3</v>
      </c>
      <c r="N1582" s="13">
        <f t="shared" si="67"/>
        <v>8.5084951537266473E-3</v>
      </c>
      <c r="O1582" s="13">
        <f t="shared" si="67"/>
        <v>-4.6648661919956869E-4</v>
      </c>
      <c r="P1582" s="13">
        <f t="shared" si="67"/>
        <v>8.4760697413972519E-3</v>
      </c>
      <c r="Q1582" s="7"/>
      <c r="R1582" s="8"/>
      <c r="S1582" s="8"/>
      <c r="T1582" s="8"/>
      <c r="U1582" s="8"/>
      <c r="V1582" s="13"/>
      <c r="W1582" s="14"/>
      <c r="X1582" s="1"/>
      <c r="Y1582" s="1"/>
      <c r="Z1582" s="1"/>
      <c r="AA1582" s="1"/>
      <c r="AB1582" s="1"/>
      <c r="AC1582" s="1"/>
      <c r="AD1582" s="8"/>
      <c r="AE1582" s="8"/>
      <c r="AF1582" s="8"/>
      <c r="AG1582" s="8"/>
      <c r="AH1582" s="9"/>
      <c r="AI1582" s="8"/>
      <c r="AJ1582" s="13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7"/>
      <c r="BL1582" s="7"/>
      <c r="BM1582" s="7"/>
      <c r="BN1582" s="7"/>
      <c r="BO1582" s="7"/>
      <c r="BP1582" s="7"/>
      <c r="BQ1582" s="7"/>
      <c r="BR1582" s="7"/>
      <c r="BT1582" s="8"/>
      <c r="BV1582" s="7"/>
      <c r="BW1582" s="7"/>
      <c r="BX1582" s="7"/>
      <c r="BY1582" s="7"/>
      <c r="BZ1582" s="7"/>
      <c r="CA1582" s="7"/>
    </row>
    <row r="1583" spans="1:79" x14ac:dyDescent="0.3">
      <c r="A1583" s="1" t="s">
        <v>3581</v>
      </c>
      <c r="B1583" s="1"/>
      <c r="C1583" s="1" t="s">
        <v>1878</v>
      </c>
      <c r="D1583" s="1"/>
      <c r="E1583" s="1"/>
      <c r="F1583" s="1"/>
      <c r="G1583" s="1"/>
      <c r="H1583" s="1">
        <v>42717.75</v>
      </c>
      <c r="I1583" s="1">
        <v>1.66</v>
      </c>
      <c r="J1583" s="12">
        <v>3081.25</v>
      </c>
      <c r="K1583" s="5">
        <v>2884.1</v>
      </c>
      <c r="L1583" s="5">
        <v>9091.2000000000007</v>
      </c>
      <c r="M1583" s="13">
        <f t="shared" si="66"/>
        <v>1.6643414959439218E-2</v>
      </c>
      <c r="N1583" s="13">
        <f t="shared" si="67"/>
        <v>1.9036343011353596E-2</v>
      </c>
      <c r="O1583" s="13">
        <f t="shared" si="67"/>
        <v>1.2046586215729738E-2</v>
      </c>
      <c r="P1583" s="13">
        <f t="shared" si="67"/>
        <v>2.4949548472925409E-2</v>
      </c>
      <c r="Q1583" s="7"/>
      <c r="R1583" s="8"/>
      <c r="S1583" s="8"/>
      <c r="T1583" s="8"/>
      <c r="U1583" s="8"/>
      <c r="V1583" s="13"/>
      <c r="W1583" s="14"/>
      <c r="X1583" s="1"/>
      <c r="Y1583" s="1"/>
      <c r="Z1583" s="1"/>
      <c r="AA1583" s="1"/>
      <c r="AB1583" s="1"/>
      <c r="AC1583" s="1"/>
      <c r="AD1583" s="8"/>
      <c r="AE1583" s="8"/>
      <c r="AF1583" s="8"/>
      <c r="AG1583" s="8"/>
      <c r="AH1583" s="9"/>
      <c r="AI1583" s="8"/>
      <c r="AJ1583" s="13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7"/>
      <c r="BL1583" s="7"/>
      <c r="BM1583" s="7"/>
      <c r="BN1583" s="7"/>
      <c r="BO1583" s="7"/>
      <c r="BP1583" s="7"/>
      <c r="BQ1583" s="7"/>
      <c r="BR1583" s="7"/>
      <c r="BT1583" s="8"/>
      <c r="BV1583" s="7"/>
      <c r="BW1583" s="7"/>
      <c r="BX1583" s="7"/>
      <c r="BY1583" s="7"/>
      <c r="BZ1583" s="7"/>
      <c r="CA1583" s="7"/>
    </row>
    <row r="1584" spans="1:79" x14ac:dyDescent="0.3">
      <c r="A1584" s="1" t="s">
        <v>3582</v>
      </c>
      <c r="B1584" s="1"/>
      <c r="C1584" s="1" t="s">
        <v>1878</v>
      </c>
      <c r="D1584" s="1"/>
      <c r="E1584" s="1"/>
      <c r="F1584" s="1"/>
      <c r="G1584" s="1"/>
      <c r="H1584" s="1">
        <v>42715.47</v>
      </c>
      <c r="I1584" s="1">
        <v>-0.01</v>
      </c>
      <c r="J1584" s="12">
        <v>3070.81</v>
      </c>
      <c r="K1584" s="5">
        <v>2912.29</v>
      </c>
      <c r="L1584" s="5">
        <v>9219.27</v>
      </c>
      <c r="M1584" s="13">
        <f t="shared" si="66"/>
        <v>-5.3373597626249492E-5</v>
      </c>
      <c r="N1584" s="13">
        <f t="shared" si="67"/>
        <v>-3.3882352941176919E-3</v>
      </c>
      <c r="O1584" s="13">
        <f t="shared" si="67"/>
        <v>9.7742796713014002E-3</v>
      </c>
      <c r="P1584" s="13">
        <f t="shared" si="67"/>
        <v>1.4087249208025288E-2</v>
      </c>
      <c r="Q1584" s="7"/>
      <c r="R1584" s="8"/>
      <c r="S1584" s="8"/>
      <c r="T1584" s="8"/>
      <c r="U1584" s="8"/>
      <c r="V1584" s="13"/>
      <c r="W1584" s="14"/>
      <c r="X1584" s="1"/>
      <c r="Y1584" s="1"/>
      <c r="Z1584" s="1"/>
      <c r="AA1584" s="1"/>
      <c r="AB1584" s="1"/>
      <c r="AC1584" s="1"/>
      <c r="AD1584" s="8"/>
      <c r="AE1584" s="8"/>
      <c r="AF1584" s="8"/>
      <c r="AG1584" s="8"/>
      <c r="AH1584" s="9"/>
      <c r="AI1584" s="8"/>
      <c r="AJ1584" s="13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7"/>
      <c r="BL1584" s="7"/>
      <c r="BM1584" s="7"/>
      <c r="BN1584" s="7"/>
      <c r="BO1584" s="7"/>
      <c r="BP1584" s="7"/>
      <c r="BQ1584" s="7"/>
      <c r="BR1584" s="7"/>
      <c r="BT1584" s="8"/>
      <c r="BV1584" s="7"/>
      <c r="BW1584" s="7"/>
      <c r="BX1584" s="7"/>
      <c r="BY1584" s="7"/>
      <c r="BZ1584" s="7"/>
      <c r="CA1584" s="7"/>
    </row>
    <row r="1585" spans="1:79" x14ac:dyDescent="0.3">
      <c r="A1585" s="1" t="s">
        <v>3583</v>
      </c>
      <c r="B1585" s="1"/>
      <c r="C1585" s="1" t="s">
        <v>1878</v>
      </c>
      <c r="D1585" s="1"/>
      <c r="E1585" s="1"/>
      <c r="F1585" s="1"/>
      <c r="G1585" s="1"/>
      <c r="H1585" s="1">
        <v>43572.66</v>
      </c>
      <c r="I1585" s="1">
        <v>2.0099999999999998</v>
      </c>
      <c r="J1585" s="12">
        <v>3149.33</v>
      </c>
      <c r="K1585" s="5">
        <v>2928.97</v>
      </c>
      <c r="L1585" s="5">
        <v>9288.4699999999993</v>
      </c>
      <c r="M1585" s="13">
        <f t="shared" si="66"/>
        <v>2.006743692624724E-2</v>
      </c>
      <c r="N1585" s="13">
        <f t="shared" si="67"/>
        <v>2.556980080174287E-2</v>
      </c>
      <c r="O1585" s="13">
        <f t="shared" si="67"/>
        <v>5.7274515930760828E-3</v>
      </c>
      <c r="P1585" s="13">
        <f t="shared" si="67"/>
        <v>7.5060172877026154E-3</v>
      </c>
      <c r="Q1585" s="7"/>
      <c r="R1585" s="8"/>
      <c r="S1585" s="8"/>
      <c r="T1585" s="8"/>
      <c r="U1585" s="8"/>
      <c r="V1585" s="13"/>
      <c r="W1585" s="14"/>
      <c r="X1585" s="1"/>
      <c r="Y1585" s="1"/>
      <c r="Z1585" s="1"/>
      <c r="AA1585" s="1"/>
      <c r="AB1585" s="1"/>
      <c r="AC1585" s="1"/>
      <c r="AD1585" s="8"/>
      <c r="AE1585" s="8"/>
      <c r="AF1585" s="8"/>
      <c r="AG1585" s="8"/>
      <c r="AH1585" s="9"/>
      <c r="AI1585" s="8"/>
      <c r="AJ1585" s="13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7"/>
      <c r="BL1585" s="7"/>
      <c r="BM1585" s="7"/>
      <c r="BN1585" s="7"/>
      <c r="BO1585" s="7"/>
      <c r="BP1585" s="7"/>
      <c r="BQ1585" s="7"/>
      <c r="BR1585" s="7"/>
      <c r="BT1585" s="8"/>
      <c r="BV1585" s="7"/>
      <c r="BW1585" s="7"/>
      <c r="BX1585" s="7"/>
      <c r="BY1585" s="7"/>
      <c r="BZ1585" s="7"/>
      <c r="CA1585" s="7"/>
    </row>
    <row r="1586" spans="1:79" x14ac:dyDescent="0.3">
      <c r="A1586" s="1" t="s">
        <v>3584</v>
      </c>
      <c r="B1586" s="1"/>
      <c r="C1586" s="1" t="s">
        <v>1878</v>
      </c>
      <c r="D1586" s="1"/>
      <c r="E1586" s="1"/>
      <c r="F1586" s="1"/>
      <c r="G1586" s="1"/>
      <c r="H1586" s="1">
        <v>43979.519999999997</v>
      </c>
      <c r="I1586" s="1">
        <v>0.93</v>
      </c>
      <c r="J1586" s="12">
        <v>3185.67</v>
      </c>
      <c r="K1586" s="5">
        <v>2944.99</v>
      </c>
      <c r="L1586" s="5">
        <v>9366.3700000000008</v>
      </c>
      <c r="M1586" s="13">
        <f t="shared" si="66"/>
        <v>9.3375065924363732E-3</v>
      </c>
      <c r="N1586" s="13">
        <f t="shared" si="67"/>
        <v>1.1538962255463803E-2</v>
      </c>
      <c r="O1586" s="13">
        <f t="shared" si="67"/>
        <v>5.4694995168949045E-3</v>
      </c>
      <c r="P1586" s="13">
        <f t="shared" si="67"/>
        <v>8.3867418423058115E-3</v>
      </c>
      <c r="Q1586" s="7"/>
      <c r="R1586" s="8"/>
      <c r="S1586" s="8"/>
      <c r="T1586" s="8"/>
      <c r="U1586" s="8"/>
      <c r="V1586" s="13"/>
      <c r="W1586" s="14"/>
      <c r="X1586" s="1"/>
      <c r="Y1586" s="1"/>
      <c r="Z1586" s="1"/>
      <c r="AA1586" s="1"/>
      <c r="AB1586" s="1"/>
      <c r="AC1586" s="1"/>
      <c r="AD1586" s="8"/>
      <c r="AE1586" s="8"/>
      <c r="AF1586" s="8"/>
      <c r="AG1586" s="8"/>
      <c r="AH1586" s="9"/>
      <c r="AI1586" s="8"/>
      <c r="AJ1586" s="13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7"/>
      <c r="BL1586" s="7"/>
      <c r="BM1586" s="7"/>
      <c r="BN1586" s="7"/>
      <c r="BO1586" s="7"/>
      <c r="BP1586" s="7"/>
      <c r="BQ1586" s="7"/>
      <c r="BR1586" s="7"/>
      <c r="BT1586" s="8"/>
      <c r="BV1586" s="7"/>
      <c r="BW1586" s="7"/>
      <c r="BX1586" s="7"/>
      <c r="BY1586" s="7"/>
      <c r="BZ1586" s="7"/>
      <c r="CA1586" s="7"/>
    </row>
    <row r="1587" spans="1:79" x14ac:dyDescent="0.3">
      <c r="A1587" s="1" t="s">
        <v>3585</v>
      </c>
      <c r="B1587" s="1"/>
      <c r="C1587" s="1" t="s">
        <v>1878</v>
      </c>
      <c r="D1587" s="1"/>
      <c r="E1587" s="1"/>
      <c r="F1587" s="1"/>
      <c r="G1587" s="1"/>
      <c r="H1587" s="1">
        <v>44446.2</v>
      </c>
      <c r="I1587" s="1">
        <v>1.06</v>
      </c>
      <c r="J1587" s="12">
        <v>3229.22</v>
      </c>
      <c r="K1587" s="5">
        <v>2951.07</v>
      </c>
      <c r="L1587" s="5">
        <v>9373.65</v>
      </c>
      <c r="M1587" s="13">
        <f t="shared" si="66"/>
        <v>1.0611302715445747E-2</v>
      </c>
      <c r="N1587" s="13">
        <f t="shared" si="67"/>
        <v>1.3670593627086225E-2</v>
      </c>
      <c r="O1587" s="13">
        <f t="shared" si="67"/>
        <v>2.0645231392977248E-3</v>
      </c>
      <c r="P1587" s="13">
        <f t="shared" si="67"/>
        <v>7.7724881677743163E-4</v>
      </c>
      <c r="Q1587" s="7"/>
      <c r="R1587" s="8"/>
      <c r="S1587" s="8"/>
      <c r="T1587" s="8"/>
      <c r="U1587" s="8"/>
      <c r="V1587" s="13"/>
      <c r="W1587" s="14"/>
      <c r="X1587" s="1"/>
      <c r="Y1587" s="1"/>
      <c r="Z1587" s="1"/>
      <c r="AA1587" s="1"/>
      <c r="AB1587" s="1"/>
      <c r="AC1587" s="1"/>
      <c r="AD1587" s="8"/>
      <c r="AE1587" s="8"/>
      <c r="AF1587" s="8"/>
      <c r="AG1587" s="8"/>
      <c r="AH1587" s="9"/>
      <c r="AI1587" s="8"/>
      <c r="AJ1587" s="13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7"/>
      <c r="BL1587" s="7"/>
      <c r="BM1587" s="7"/>
      <c r="BN1587" s="7"/>
      <c r="BO1587" s="7"/>
      <c r="BP1587" s="7"/>
      <c r="BQ1587" s="7"/>
      <c r="BR1587" s="7"/>
      <c r="BT1587" s="8"/>
      <c r="BV1587" s="7"/>
      <c r="BW1587" s="7"/>
      <c r="BX1587" s="7"/>
      <c r="BY1587" s="7"/>
      <c r="BZ1587" s="7"/>
      <c r="CA1587" s="7"/>
    </row>
    <row r="1588" spans="1:79" x14ac:dyDescent="0.3">
      <c r="A1588" s="1" t="s">
        <v>3586</v>
      </c>
      <c r="B1588" s="1"/>
      <c r="C1588" s="1" t="s">
        <v>1878</v>
      </c>
      <c r="D1588" s="1"/>
      <c r="E1588" s="1"/>
      <c r="F1588" s="1"/>
      <c r="G1588" s="1"/>
      <c r="H1588" s="1">
        <v>44281.2</v>
      </c>
      <c r="I1588" s="1">
        <v>-0.37</v>
      </c>
      <c r="J1588" s="12">
        <v>3220.83</v>
      </c>
      <c r="K1588" s="5">
        <v>2920.84</v>
      </c>
      <c r="L1588" s="5">
        <v>9314.26</v>
      </c>
      <c r="M1588" s="13">
        <f t="shared" si="66"/>
        <v>-3.7123533620422311E-3</v>
      </c>
      <c r="N1588" s="13">
        <f t="shared" si="67"/>
        <v>-2.5981506369958662E-3</v>
      </c>
      <c r="O1588" s="13">
        <f t="shared" si="67"/>
        <v>-1.0243742100322972E-2</v>
      </c>
      <c r="P1588" s="13">
        <f t="shared" si="67"/>
        <v>-6.3358456951133624E-3</v>
      </c>
      <c r="Q1588" s="7"/>
      <c r="R1588" s="8"/>
      <c r="S1588" s="8"/>
      <c r="T1588" s="8"/>
      <c r="U1588" s="8"/>
      <c r="V1588" s="13"/>
      <c r="W1588" s="14"/>
      <c r="X1588" s="1"/>
      <c r="Y1588" s="1"/>
      <c r="Z1588" s="1"/>
      <c r="AA1588" s="1"/>
      <c r="AB1588" s="1"/>
      <c r="AC1588" s="1"/>
      <c r="AD1588" s="8"/>
      <c r="AE1588" s="8"/>
      <c r="AF1588" s="8"/>
      <c r="AG1588" s="8"/>
      <c r="AH1588" s="9"/>
      <c r="AI1588" s="8"/>
      <c r="AJ1588" s="13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7"/>
      <c r="BL1588" s="7"/>
      <c r="BM1588" s="7"/>
      <c r="BN1588" s="7"/>
      <c r="BO1588" s="7"/>
      <c r="BP1588" s="7"/>
      <c r="BQ1588" s="7"/>
      <c r="BR1588" s="7"/>
      <c r="BT1588" s="8"/>
      <c r="BV1588" s="7"/>
      <c r="BW1588" s="7"/>
      <c r="BX1588" s="7"/>
      <c r="BY1588" s="7"/>
      <c r="BZ1588" s="7"/>
      <c r="CA1588" s="7"/>
    </row>
    <row r="1589" spans="1:79" x14ac:dyDescent="0.3">
      <c r="A1589" s="1" t="s">
        <v>3587</v>
      </c>
      <c r="B1589" s="1"/>
      <c r="C1589" s="1" t="s">
        <v>1878</v>
      </c>
      <c r="D1589" s="1"/>
      <c r="E1589" s="1"/>
      <c r="F1589" s="1"/>
      <c r="G1589" s="1"/>
      <c r="H1589" s="1">
        <v>44688.66</v>
      </c>
      <c r="I1589" s="1">
        <v>0.92</v>
      </c>
      <c r="J1589" s="12">
        <v>3262.83</v>
      </c>
      <c r="K1589" s="5">
        <v>2949.13</v>
      </c>
      <c r="L1589" s="5">
        <v>9405.24</v>
      </c>
      <c r="M1589" s="13">
        <f t="shared" si="66"/>
        <v>9.2016476518252954E-3</v>
      </c>
      <c r="N1589" s="13">
        <f t="shared" si="67"/>
        <v>1.3040116988478179E-2</v>
      </c>
      <c r="O1589" s="13">
        <f t="shared" si="67"/>
        <v>9.6855699045479415E-3</v>
      </c>
      <c r="P1589" s="13">
        <f t="shared" si="67"/>
        <v>9.7678183774125849E-3</v>
      </c>
      <c r="Q1589" s="7"/>
      <c r="R1589" s="8"/>
      <c r="S1589" s="8"/>
      <c r="T1589" s="8"/>
      <c r="U1589" s="8"/>
      <c r="V1589" s="13"/>
      <c r="W1589" s="14"/>
      <c r="X1589" s="1"/>
      <c r="Y1589" s="1"/>
      <c r="Z1589" s="1"/>
      <c r="AA1589" s="1"/>
      <c r="AB1589" s="1"/>
      <c r="AC1589" s="1"/>
      <c r="AD1589" s="8"/>
      <c r="AE1589" s="8"/>
      <c r="AF1589" s="8"/>
      <c r="AG1589" s="8"/>
      <c r="AH1589" s="9"/>
      <c r="AI1589" s="8"/>
      <c r="AJ1589" s="13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7"/>
      <c r="BL1589" s="7"/>
      <c r="BM1589" s="7"/>
      <c r="BN1589" s="7"/>
      <c r="BO1589" s="7"/>
      <c r="BP1589" s="7"/>
      <c r="BQ1589" s="7"/>
      <c r="BR1589" s="7"/>
      <c r="BT1589" s="8"/>
      <c r="BV1589" s="7"/>
      <c r="BW1589" s="7"/>
      <c r="BX1589" s="7"/>
      <c r="BY1589" s="7"/>
      <c r="BZ1589" s="7"/>
      <c r="CA1589" s="7"/>
    </row>
    <row r="1590" spans="1:79" x14ac:dyDescent="0.3">
      <c r="A1590" s="1" t="s">
        <v>3588</v>
      </c>
      <c r="B1590" s="1"/>
      <c r="C1590" s="1" t="s">
        <v>1878</v>
      </c>
      <c r="D1590" s="1"/>
      <c r="E1590" s="1"/>
      <c r="F1590" s="1"/>
      <c r="G1590" s="1"/>
      <c r="H1590" s="1">
        <v>43646.64</v>
      </c>
      <c r="I1590" s="1">
        <v>-2.33</v>
      </c>
      <c r="J1590" s="12">
        <v>3167.13</v>
      </c>
      <c r="K1590" s="5">
        <v>2916.5</v>
      </c>
      <c r="L1590" s="5">
        <v>9326.1299999999992</v>
      </c>
      <c r="M1590" s="13">
        <f t="shared" si="66"/>
        <v>-2.331732479783466E-2</v>
      </c>
      <c r="N1590" s="13">
        <f t="shared" si="67"/>
        <v>-2.9330366583609879E-2</v>
      </c>
      <c r="O1590" s="13">
        <f t="shared" si="67"/>
        <v>-1.1064279974094093E-2</v>
      </c>
      <c r="P1590" s="13">
        <f t="shared" si="67"/>
        <v>-8.4112686119652835E-3</v>
      </c>
      <c r="Q1590" s="7"/>
      <c r="R1590" s="8"/>
      <c r="S1590" s="8"/>
      <c r="T1590" s="8"/>
      <c r="U1590" s="8"/>
      <c r="V1590" s="13"/>
      <c r="W1590" s="14"/>
      <c r="X1590" s="1"/>
      <c r="Y1590" s="1"/>
      <c r="Z1590" s="1"/>
      <c r="AA1590" s="1"/>
      <c r="AB1590" s="1"/>
      <c r="AC1590" s="1"/>
      <c r="AD1590" s="8"/>
      <c r="AE1590" s="8"/>
      <c r="AF1590" s="8"/>
      <c r="AG1590" s="8"/>
      <c r="AH1590" s="9"/>
      <c r="AI1590" s="8"/>
      <c r="AJ1590" s="13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7"/>
      <c r="BL1590" s="7"/>
      <c r="BM1590" s="7"/>
      <c r="BN1590" s="7"/>
      <c r="BO1590" s="7"/>
      <c r="BP1590" s="7"/>
      <c r="BQ1590" s="7"/>
      <c r="BR1590" s="7"/>
      <c r="BT1590" s="8"/>
      <c r="BV1590" s="7"/>
      <c r="BW1590" s="7"/>
      <c r="BX1590" s="7"/>
      <c r="BY1590" s="7"/>
      <c r="BZ1590" s="7"/>
      <c r="CA1590" s="7"/>
    </row>
    <row r="1591" spans="1:79" x14ac:dyDescent="0.3">
      <c r="A1591" s="1" t="s">
        <v>3589</v>
      </c>
      <c r="B1591" s="1"/>
      <c r="C1591" s="1" t="s">
        <v>1878</v>
      </c>
      <c r="D1591" s="1"/>
      <c r="E1591" s="1"/>
      <c r="F1591" s="1"/>
      <c r="G1591" s="1"/>
      <c r="H1591" s="1">
        <v>43998.59</v>
      </c>
      <c r="I1591" s="1">
        <v>0.81</v>
      </c>
      <c r="J1591" s="12">
        <v>3193.27</v>
      </c>
      <c r="K1591" s="5">
        <v>2933.91</v>
      </c>
      <c r="L1591" s="5">
        <v>9429.2099999999991</v>
      </c>
      <c r="M1591" s="13">
        <f t="shared" si="66"/>
        <v>8.063621850387559E-3</v>
      </c>
      <c r="N1591" s="13">
        <f t="shared" si="67"/>
        <v>8.2535292204612976E-3</v>
      </c>
      <c r="O1591" s="13">
        <f t="shared" si="67"/>
        <v>5.9694839705124458E-3</v>
      </c>
      <c r="P1591" s="13">
        <f t="shared" si="67"/>
        <v>1.1052816119869746E-2</v>
      </c>
      <c r="Q1591" s="7"/>
      <c r="R1591" s="8"/>
      <c r="S1591" s="8"/>
      <c r="T1591" s="8"/>
      <c r="U1591" s="8"/>
      <c r="V1591" s="13"/>
      <c r="W1591" s="14"/>
      <c r="X1591" s="1"/>
      <c r="Y1591" s="1"/>
      <c r="Z1591" s="1"/>
      <c r="AA1591" s="1"/>
      <c r="AB1591" s="1"/>
      <c r="AC1591" s="1"/>
      <c r="AD1591" s="8"/>
      <c r="AE1591" s="8"/>
      <c r="AF1591" s="8"/>
      <c r="AG1591" s="8"/>
      <c r="AH1591" s="9"/>
      <c r="AI1591" s="8"/>
      <c r="AJ1591" s="13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7"/>
      <c r="BL1591" s="7"/>
      <c r="BM1591" s="7"/>
      <c r="BN1591" s="7"/>
      <c r="BO1591" s="7"/>
      <c r="BP1591" s="7"/>
      <c r="BQ1591" s="7"/>
      <c r="BR1591" s="7"/>
      <c r="BT1591" s="8"/>
      <c r="BV1591" s="7"/>
      <c r="BW1591" s="7"/>
      <c r="BX1591" s="7"/>
      <c r="BY1591" s="7"/>
      <c r="BZ1591" s="7"/>
      <c r="CA1591" s="7"/>
    </row>
    <row r="1592" spans="1:79" x14ac:dyDescent="0.3">
      <c r="A1592" s="1" t="s">
        <v>3590</v>
      </c>
      <c r="B1592" s="1"/>
      <c r="C1592" s="1" t="s">
        <v>1878</v>
      </c>
      <c r="D1592" s="1"/>
      <c r="E1592" s="1"/>
      <c r="F1592" s="1"/>
      <c r="G1592" s="1"/>
      <c r="H1592" s="1">
        <v>44052.76</v>
      </c>
      <c r="I1592" s="1">
        <v>0.12</v>
      </c>
      <c r="J1592" s="12">
        <v>3186.5</v>
      </c>
      <c r="K1592" s="5">
        <v>2949.02</v>
      </c>
      <c r="L1592" s="5">
        <v>9742.43</v>
      </c>
      <c r="M1592" s="13">
        <f t="shared" si="66"/>
        <v>1.2311758172252052E-3</v>
      </c>
      <c r="N1592" s="13">
        <f t="shared" si="67"/>
        <v>-2.12008380124451E-3</v>
      </c>
      <c r="O1592" s="13">
        <f t="shared" si="67"/>
        <v>5.1501238960978135E-3</v>
      </c>
      <c r="P1592" s="13">
        <f t="shared" si="67"/>
        <v>3.3218053262150438E-2</v>
      </c>
      <c r="Q1592" s="7"/>
      <c r="R1592" s="8"/>
      <c r="S1592" s="8"/>
      <c r="T1592" s="8"/>
      <c r="U1592" s="8"/>
      <c r="V1592" s="13"/>
      <c r="W1592" s="14"/>
      <c r="X1592" s="1"/>
      <c r="Y1592" s="1"/>
      <c r="Z1592" s="1"/>
      <c r="AA1592" s="1"/>
      <c r="AB1592" s="1"/>
      <c r="AC1592" s="1"/>
      <c r="AD1592" s="8"/>
      <c r="AE1592" s="8"/>
      <c r="AF1592" s="8"/>
      <c r="AG1592" s="8"/>
      <c r="AH1592" s="9"/>
      <c r="AI1592" s="8"/>
      <c r="AJ1592" s="13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7"/>
      <c r="BL1592" s="7"/>
      <c r="BM1592" s="7"/>
      <c r="BN1592" s="7"/>
      <c r="BO1592" s="7"/>
      <c r="BP1592" s="7"/>
      <c r="BQ1592" s="7"/>
      <c r="BR1592" s="7"/>
      <c r="BT1592" s="8"/>
      <c r="BV1592" s="7"/>
      <c r="BW1592" s="7"/>
      <c r="BX1592" s="7"/>
      <c r="BY1592" s="7"/>
      <c r="BZ1592" s="7"/>
      <c r="CA1592" s="7"/>
    </row>
    <row r="1593" spans="1:79" x14ac:dyDescent="0.3">
      <c r="A1593" s="1" t="s">
        <v>3591</v>
      </c>
      <c r="B1593" s="1"/>
      <c r="C1593" s="1" t="s">
        <v>1878</v>
      </c>
      <c r="D1593" s="1"/>
      <c r="E1593" s="1"/>
      <c r="F1593" s="1"/>
      <c r="G1593" s="1"/>
      <c r="H1593" s="1">
        <v>44769.32</v>
      </c>
      <c r="I1593" s="1">
        <v>1.63</v>
      </c>
      <c r="J1593" s="12">
        <v>3254.1</v>
      </c>
      <c r="K1593" s="5">
        <v>2962.5</v>
      </c>
      <c r="L1593" s="5">
        <v>10028.24</v>
      </c>
      <c r="M1593" s="13">
        <f t="shared" si="66"/>
        <v>1.6265950192450918E-2</v>
      </c>
      <c r="N1593" s="13">
        <f t="shared" si="67"/>
        <v>2.1214498666248138E-2</v>
      </c>
      <c r="O1593" s="13">
        <f t="shared" si="67"/>
        <v>4.571010030450795E-3</v>
      </c>
      <c r="P1593" s="13">
        <f t="shared" si="67"/>
        <v>2.9336623409149443E-2</v>
      </c>
      <c r="Q1593" s="7"/>
      <c r="R1593" s="8"/>
      <c r="S1593" s="8"/>
      <c r="T1593" s="8"/>
      <c r="U1593" s="8"/>
      <c r="V1593" s="13"/>
      <c r="W1593" s="14"/>
      <c r="X1593" s="1"/>
      <c r="Y1593" s="1"/>
      <c r="Z1593" s="1"/>
      <c r="AA1593" s="1"/>
      <c r="AB1593" s="1"/>
      <c r="AC1593" s="1"/>
      <c r="AD1593" s="8"/>
      <c r="AE1593" s="8"/>
      <c r="AF1593" s="8"/>
      <c r="AG1593" s="8"/>
      <c r="AH1593" s="9"/>
      <c r="AI1593" s="8"/>
      <c r="AJ1593" s="13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7"/>
      <c r="BL1593" s="7"/>
      <c r="BM1593" s="7"/>
      <c r="BN1593" s="7"/>
      <c r="BO1593" s="7"/>
      <c r="BP1593" s="7"/>
      <c r="BQ1593" s="7"/>
      <c r="BR1593" s="7"/>
      <c r="BT1593" s="8"/>
      <c r="BV1593" s="7"/>
      <c r="BW1593" s="7"/>
      <c r="BX1593" s="7"/>
      <c r="BY1593" s="7"/>
      <c r="BZ1593" s="7"/>
      <c r="CA1593" s="7"/>
    </row>
    <row r="1594" spans="1:79" x14ac:dyDescent="0.3">
      <c r="A1594" s="1" t="s">
        <v>3592</v>
      </c>
      <c r="B1594" s="1"/>
      <c r="C1594" s="1" t="s">
        <v>1878</v>
      </c>
      <c r="D1594" s="1"/>
      <c r="E1594" s="1"/>
      <c r="F1594" s="1"/>
      <c r="G1594" s="1"/>
      <c r="H1594" s="1">
        <v>45070.86</v>
      </c>
      <c r="I1594" s="1">
        <v>0.67</v>
      </c>
      <c r="J1594" s="12">
        <v>3282.02</v>
      </c>
      <c r="K1594" s="5">
        <v>2956.68</v>
      </c>
      <c r="L1594" s="5">
        <v>10111.89</v>
      </c>
      <c r="M1594" s="13">
        <f t="shared" si="66"/>
        <v>6.735416128723859E-3</v>
      </c>
      <c r="N1594" s="13">
        <f t="shared" si="67"/>
        <v>8.579945299775682E-3</v>
      </c>
      <c r="O1594" s="13">
        <f t="shared" si="67"/>
        <v>-1.9645569620253545E-3</v>
      </c>
      <c r="P1594" s="13">
        <f t="shared" si="67"/>
        <v>8.3414437628137605E-3</v>
      </c>
      <c r="Q1594" s="7"/>
      <c r="R1594" s="8"/>
      <c r="S1594" s="8"/>
      <c r="T1594" s="8"/>
      <c r="U1594" s="8"/>
      <c r="V1594" s="13"/>
      <c r="W1594" s="14"/>
      <c r="X1594" s="1"/>
      <c r="Y1594" s="1"/>
      <c r="Z1594" s="1"/>
      <c r="AA1594" s="1"/>
      <c r="AB1594" s="1"/>
      <c r="AC1594" s="1"/>
      <c r="AD1594" s="8"/>
      <c r="AE1594" s="8"/>
      <c r="AF1594" s="8"/>
      <c r="AG1594" s="8"/>
      <c r="AH1594" s="9"/>
      <c r="AI1594" s="8"/>
      <c r="AJ1594" s="13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7"/>
      <c r="BL1594" s="7"/>
      <c r="BM1594" s="7"/>
      <c r="BN1594" s="7"/>
      <c r="BO1594" s="7"/>
      <c r="BP1594" s="7"/>
      <c r="BQ1594" s="7"/>
      <c r="BR1594" s="7"/>
      <c r="BT1594" s="8"/>
      <c r="BV1594" s="7"/>
      <c r="BW1594" s="7"/>
      <c r="BX1594" s="7"/>
      <c r="BY1594" s="7"/>
      <c r="BZ1594" s="7"/>
      <c r="CA1594" s="7"/>
    </row>
    <row r="1595" spans="1:79" x14ac:dyDescent="0.3">
      <c r="A1595" s="1" t="s">
        <v>3593</v>
      </c>
      <c r="B1595" s="1"/>
      <c r="C1595" s="1" t="s">
        <v>1878</v>
      </c>
      <c r="D1595" s="1"/>
      <c r="E1595" s="1"/>
      <c r="F1595" s="1"/>
      <c r="G1595" s="1"/>
      <c r="H1595" s="1">
        <v>45591.9</v>
      </c>
      <c r="I1595" s="1">
        <v>1.1599999999999999</v>
      </c>
      <c r="J1595" s="12">
        <v>3327.19</v>
      </c>
      <c r="K1595" s="5">
        <v>2985.83</v>
      </c>
      <c r="L1595" s="5">
        <v>10153.84</v>
      </c>
      <c r="M1595" s="13">
        <f t="shared" si="66"/>
        <v>1.1560462791257997E-2</v>
      </c>
      <c r="N1595" s="13">
        <f t="shared" si="67"/>
        <v>1.376286555231232E-2</v>
      </c>
      <c r="O1595" s="13">
        <f t="shared" si="67"/>
        <v>9.8590310753954302E-3</v>
      </c>
      <c r="P1595" s="13">
        <f t="shared" si="67"/>
        <v>4.1485815213575528E-3</v>
      </c>
      <c r="Q1595" s="7"/>
      <c r="R1595" s="8"/>
      <c r="S1595" s="8"/>
      <c r="T1595" s="8"/>
      <c r="U1595" s="8"/>
      <c r="V1595" s="13"/>
      <c r="W1595" s="14"/>
      <c r="X1595" s="1"/>
      <c r="Y1595" s="1"/>
      <c r="Z1595" s="1"/>
      <c r="AA1595" s="1"/>
      <c r="AB1595" s="1"/>
      <c r="AC1595" s="1"/>
      <c r="AD1595" s="8"/>
      <c r="AE1595" s="8"/>
      <c r="AF1595" s="8"/>
      <c r="AG1595" s="8"/>
      <c r="AH1595" s="9"/>
      <c r="AI1595" s="8"/>
      <c r="AJ1595" s="13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7"/>
      <c r="BL1595" s="7"/>
      <c r="BM1595" s="7"/>
      <c r="BN1595" s="7"/>
      <c r="BO1595" s="7"/>
      <c r="BP1595" s="7"/>
      <c r="BQ1595" s="7"/>
      <c r="BR1595" s="7"/>
      <c r="BT1595" s="8"/>
      <c r="BV1595" s="7"/>
      <c r="BW1595" s="7"/>
      <c r="BX1595" s="7"/>
      <c r="BY1595" s="7"/>
      <c r="BZ1595" s="7"/>
      <c r="CA1595" s="7"/>
    </row>
    <row r="1596" spans="1:79" x14ac:dyDescent="0.3">
      <c r="A1596" s="1" t="s">
        <v>3594</v>
      </c>
      <c r="B1596" s="1"/>
      <c r="C1596" s="1" t="s">
        <v>1878</v>
      </c>
      <c r="D1596" s="1"/>
      <c r="E1596" s="1"/>
      <c r="F1596" s="1"/>
      <c r="G1596" s="1"/>
      <c r="H1596" s="1">
        <v>44939.95</v>
      </c>
      <c r="I1596" s="1">
        <v>-1.43</v>
      </c>
      <c r="J1596" s="12">
        <v>3265.93</v>
      </c>
      <c r="K1596" s="5">
        <v>2971.05</v>
      </c>
      <c r="L1596" s="5">
        <v>10037.219999999999</v>
      </c>
      <c r="M1596" s="13">
        <f t="shared" si="66"/>
        <v>-1.4299689199178012E-2</v>
      </c>
      <c r="N1596" s="13">
        <f t="shared" si="67"/>
        <v>-1.8411933192874486E-2</v>
      </c>
      <c r="O1596" s="13">
        <f t="shared" si="67"/>
        <v>-4.9500473905077502E-3</v>
      </c>
      <c r="P1596" s="13">
        <f t="shared" si="67"/>
        <v>-1.1485309991097092E-2</v>
      </c>
      <c r="Q1596" s="7"/>
      <c r="R1596" s="8"/>
      <c r="S1596" s="8"/>
      <c r="T1596" s="8"/>
      <c r="U1596" s="8"/>
      <c r="V1596" s="13"/>
      <c r="W1596" s="14"/>
      <c r="X1596" s="1"/>
      <c r="Y1596" s="1"/>
      <c r="Z1596" s="1"/>
      <c r="AA1596" s="1"/>
      <c r="AB1596" s="1"/>
      <c r="AC1596" s="1"/>
      <c r="AD1596" s="8"/>
      <c r="AE1596" s="8"/>
      <c r="AF1596" s="8"/>
      <c r="AG1596" s="8"/>
      <c r="AH1596" s="9"/>
      <c r="AI1596" s="8"/>
      <c r="AJ1596" s="13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7"/>
      <c r="BL1596" s="7"/>
      <c r="BM1596" s="7"/>
      <c r="BN1596" s="7"/>
      <c r="BO1596" s="7"/>
      <c r="BP1596" s="7"/>
      <c r="BQ1596" s="7"/>
      <c r="BR1596" s="7"/>
      <c r="BT1596" s="8"/>
      <c r="BV1596" s="7"/>
      <c r="BW1596" s="7"/>
      <c r="BX1596" s="7"/>
      <c r="BY1596" s="7"/>
      <c r="BZ1596" s="7"/>
      <c r="CA1596" s="7"/>
    </row>
    <row r="1597" spans="1:79" x14ac:dyDescent="0.3">
      <c r="A1597" s="1" t="s">
        <v>3595</v>
      </c>
      <c r="B1597" s="1"/>
      <c r="C1597" s="1" t="s">
        <v>1878</v>
      </c>
      <c r="D1597" s="1"/>
      <c r="E1597" s="1"/>
      <c r="F1597" s="1"/>
      <c r="G1597" s="1"/>
      <c r="H1597" s="1">
        <v>44798.12</v>
      </c>
      <c r="I1597" s="1">
        <v>-0.32</v>
      </c>
      <c r="J1597" s="12">
        <v>3252.48</v>
      </c>
      <c r="K1597" s="5">
        <v>2969.55</v>
      </c>
      <c r="L1597" s="5">
        <v>10144.879999999999</v>
      </c>
      <c r="M1597" s="13">
        <f t="shared" si="66"/>
        <v>-3.1559892701259473E-3</v>
      </c>
      <c r="N1597" s="13">
        <f t="shared" si="67"/>
        <v>-4.1182756519582142E-3</v>
      </c>
      <c r="O1597" s="13">
        <f t="shared" si="67"/>
        <v>-5.0487201494420209E-4</v>
      </c>
      <c r="P1597" s="13">
        <f t="shared" si="67"/>
        <v>1.0726077539398249E-2</v>
      </c>
      <c r="Q1597" s="7"/>
      <c r="R1597" s="8"/>
      <c r="S1597" s="8"/>
      <c r="T1597" s="8"/>
      <c r="U1597" s="8"/>
      <c r="V1597" s="13"/>
      <c r="W1597" s="14"/>
      <c r="X1597" s="1"/>
      <c r="Y1597" s="1"/>
      <c r="Z1597" s="1"/>
      <c r="AA1597" s="1"/>
      <c r="AB1597" s="1"/>
      <c r="AC1597" s="1"/>
      <c r="AD1597" s="8"/>
      <c r="AE1597" s="8"/>
      <c r="AF1597" s="8"/>
      <c r="AG1597" s="8"/>
      <c r="AH1597" s="9"/>
      <c r="AI1597" s="8"/>
      <c r="AJ1597" s="13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7"/>
      <c r="BL1597" s="7"/>
      <c r="BM1597" s="7"/>
      <c r="BN1597" s="7"/>
      <c r="BO1597" s="7"/>
      <c r="BP1597" s="7"/>
      <c r="BQ1597" s="7"/>
      <c r="BR1597" s="7"/>
      <c r="BT1597" s="8"/>
      <c r="BV1597" s="7"/>
      <c r="BW1597" s="7"/>
      <c r="BX1597" s="7"/>
      <c r="BY1597" s="7"/>
      <c r="BZ1597" s="7"/>
      <c r="CA1597" s="7"/>
    </row>
    <row r="1598" spans="1:79" x14ac:dyDescent="0.3">
      <c r="A1598" s="1" t="s">
        <v>3596</v>
      </c>
      <c r="B1598" s="1"/>
      <c r="C1598" s="1" t="s">
        <v>1878</v>
      </c>
      <c r="D1598" s="1"/>
      <c r="E1598" s="1"/>
      <c r="F1598" s="1"/>
      <c r="G1598" s="1"/>
      <c r="H1598" s="1">
        <v>45894.55</v>
      </c>
      <c r="I1598" s="1">
        <v>2.4500000000000002</v>
      </c>
      <c r="J1598" s="12">
        <v>3347.83</v>
      </c>
      <c r="K1598" s="5">
        <v>2999.88</v>
      </c>
      <c r="L1598" s="5">
        <v>10309.469999999999</v>
      </c>
      <c r="M1598" s="13">
        <f t="shared" si="66"/>
        <v>2.4474911000729405E-2</v>
      </c>
      <c r="N1598" s="13">
        <f t="shared" si="67"/>
        <v>2.9316091105863862E-2</v>
      </c>
      <c r="O1598" s="13">
        <f t="shared" si="67"/>
        <v>1.0213668737687476E-2</v>
      </c>
      <c r="P1598" s="13">
        <f t="shared" si="67"/>
        <v>1.6223947449353737E-2</v>
      </c>
      <c r="Q1598" s="7"/>
      <c r="R1598" s="8"/>
      <c r="S1598" s="8"/>
      <c r="T1598" s="8"/>
      <c r="U1598" s="8"/>
      <c r="V1598" s="13"/>
      <c r="W1598" s="14"/>
      <c r="X1598" s="1"/>
      <c r="Y1598" s="1"/>
      <c r="Z1598" s="1"/>
      <c r="AA1598" s="1"/>
      <c r="AB1598" s="1"/>
      <c r="AC1598" s="1"/>
      <c r="AD1598" s="8"/>
      <c r="AE1598" s="8"/>
      <c r="AF1598" s="8"/>
      <c r="AG1598" s="8"/>
      <c r="AH1598" s="9"/>
      <c r="AI1598" s="8"/>
      <c r="AJ1598" s="13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7"/>
      <c r="BL1598" s="7"/>
      <c r="BM1598" s="7"/>
      <c r="BN1598" s="7"/>
      <c r="BO1598" s="7"/>
      <c r="BP1598" s="7"/>
      <c r="BQ1598" s="7"/>
      <c r="BR1598" s="7"/>
      <c r="BT1598" s="8"/>
      <c r="BV1598" s="7"/>
      <c r="BW1598" s="7"/>
      <c r="BX1598" s="7"/>
      <c r="BY1598" s="7"/>
      <c r="BZ1598" s="7"/>
      <c r="CA1598" s="7"/>
    </row>
    <row r="1599" spans="1:79" x14ac:dyDescent="0.3">
      <c r="A1599" s="1" t="s">
        <v>3597</v>
      </c>
      <c r="B1599" s="1"/>
      <c r="C1599" s="1" t="s">
        <v>1878</v>
      </c>
      <c r="D1599" s="1"/>
      <c r="E1599" s="1"/>
      <c r="F1599" s="1"/>
      <c r="G1599" s="1"/>
      <c r="H1599" s="1">
        <v>45390.27</v>
      </c>
      <c r="I1599" s="1">
        <v>-1.1000000000000001</v>
      </c>
      <c r="J1599" s="12">
        <v>3298.03</v>
      </c>
      <c r="K1599" s="5">
        <v>3000.85</v>
      </c>
      <c r="L1599" s="5">
        <v>10280.120000000001</v>
      </c>
      <c r="M1599" s="13">
        <f t="shared" si="66"/>
        <v>-1.0987797026008717E-2</v>
      </c>
      <c r="N1599" s="13">
        <f t="shared" si="67"/>
        <v>-1.4875307288601758E-2</v>
      </c>
      <c r="O1599" s="13">
        <f t="shared" si="67"/>
        <v>3.2334626718388826E-4</v>
      </c>
      <c r="P1599" s="13">
        <f t="shared" si="67"/>
        <v>-2.8468970761832413E-3</v>
      </c>
      <c r="Q1599" s="7"/>
      <c r="R1599" s="8"/>
      <c r="S1599" s="8"/>
      <c r="T1599" s="8"/>
      <c r="U1599" s="8"/>
      <c r="V1599" s="13"/>
      <c r="W1599" s="14"/>
      <c r="X1599" s="1"/>
      <c r="Y1599" s="1"/>
      <c r="Z1599" s="1"/>
      <c r="AA1599" s="1"/>
      <c r="AB1599" s="1"/>
      <c r="AC1599" s="1"/>
      <c r="AD1599" s="8"/>
      <c r="AE1599" s="8"/>
      <c r="AF1599" s="8"/>
      <c r="AG1599" s="8"/>
      <c r="AH1599" s="9"/>
      <c r="AI1599" s="8"/>
      <c r="AJ1599" s="13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7"/>
      <c r="BL1599" s="7"/>
      <c r="BM1599" s="7"/>
      <c r="BN1599" s="7"/>
      <c r="BO1599" s="7"/>
      <c r="BP1599" s="7"/>
      <c r="BQ1599" s="7"/>
      <c r="BR1599" s="7"/>
      <c r="BT1599" s="8"/>
      <c r="BV1599" s="7"/>
      <c r="BW1599" s="7"/>
      <c r="BX1599" s="7"/>
      <c r="BY1599" s="7"/>
      <c r="BZ1599" s="7"/>
      <c r="CA1599" s="7"/>
    </row>
    <row r="1600" spans="1:79" x14ac:dyDescent="0.3">
      <c r="A1600" s="1" t="s">
        <v>3598</v>
      </c>
      <c r="B1600" s="1"/>
      <c r="C1600" s="1" t="s">
        <v>1878</v>
      </c>
      <c r="D1600" s="1"/>
      <c r="E1600" s="1"/>
      <c r="F1600" s="1"/>
      <c r="G1600" s="1"/>
      <c r="H1600" s="1">
        <v>43998.44</v>
      </c>
      <c r="I1600" s="1">
        <v>-3.07</v>
      </c>
      <c r="J1600" s="12">
        <v>3180.28</v>
      </c>
      <c r="K1600" s="5">
        <v>2933.18</v>
      </c>
      <c r="L1600" s="5">
        <v>10092.66</v>
      </c>
      <c r="M1600" s="13">
        <f t="shared" si="66"/>
        <v>-3.0663620198778219E-2</v>
      </c>
      <c r="N1600" s="13">
        <f t="shared" si="67"/>
        <v>-3.5703131869631255E-2</v>
      </c>
      <c r="O1600" s="13">
        <f t="shared" si="67"/>
        <v>-2.2550277421397258E-2</v>
      </c>
      <c r="P1600" s="13">
        <f t="shared" si="67"/>
        <v>-1.8235195698104834E-2</v>
      </c>
      <c r="Q1600" s="7"/>
      <c r="R1600" s="8"/>
      <c r="S1600" s="8"/>
      <c r="T1600" s="8"/>
      <c r="U1600" s="8"/>
      <c r="V1600" s="13"/>
      <c r="W1600" s="14"/>
      <c r="X1600" s="1"/>
      <c r="Y1600" s="1"/>
      <c r="Z1600" s="1"/>
      <c r="AA1600" s="1"/>
      <c r="AB1600" s="1"/>
      <c r="AC1600" s="1"/>
      <c r="AD1600" s="8"/>
      <c r="AE1600" s="8"/>
      <c r="AF1600" s="8"/>
      <c r="AG1600" s="8"/>
      <c r="AH1600" s="9"/>
      <c r="AI1600" s="8"/>
      <c r="AJ1600" s="13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7"/>
      <c r="BL1600" s="7"/>
      <c r="BM1600" s="7"/>
      <c r="BN1600" s="7"/>
      <c r="BO1600" s="7"/>
      <c r="BP1600" s="7"/>
      <c r="BQ1600" s="7"/>
      <c r="BR1600" s="7"/>
      <c r="BT1600" s="8"/>
      <c r="BV1600" s="7"/>
      <c r="BW1600" s="7"/>
      <c r="BX1600" s="7"/>
      <c r="BY1600" s="7"/>
      <c r="BZ1600" s="7"/>
      <c r="CA1600" s="7"/>
    </row>
    <row r="1601" spans="1:79" x14ac:dyDescent="0.3">
      <c r="A1601" s="1" t="s">
        <v>3599</v>
      </c>
      <c r="B1601" s="1"/>
      <c r="C1601" s="1" t="s">
        <v>1878</v>
      </c>
      <c r="D1601" s="1"/>
      <c r="E1601" s="1"/>
      <c r="F1601" s="1"/>
      <c r="G1601" s="1"/>
      <c r="H1601" s="1">
        <v>43995</v>
      </c>
      <c r="I1601" s="1">
        <v>-0.01</v>
      </c>
      <c r="J1601" s="12">
        <v>3163.02</v>
      </c>
      <c r="K1601" s="5">
        <v>2932.59</v>
      </c>
      <c r="L1601" s="5">
        <v>10166.56</v>
      </c>
      <c r="M1601" s="13">
        <f t="shared" si="66"/>
        <v>-7.8184590180940816E-5</v>
      </c>
      <c r="N1601" s="13">
        <f t="shared" si="67"/>
        <v>-5.4271950897405441E-3</v>
      </c>
      <c r="O1601" s="13">
        <f t="shared" si="67"/>
        <v>-2.0114687813210796E-4</v>
      </c>
      <c r="P1601" s="13">
        <f t="shared" si="67"/>
        <v>7.3221529309419608E-3</v>
      </c>
      <c r="Q1601" s="7"/>
      <c r="R1601" s="8"/>
      <c r="S1601" s="8"/>
      <c r="T1601" s="8"/>
      <c r="U1601" s="8"/>
      <c r="V1601" s="13"/>
      <c r="W1601" s="14"/>
      <c r="X1601" s="1"/>
      <c r="Y1601" s="1"/>
      <c r="Z1601" s="1"/>
      <c r="AA1601" s="1"/>
      <c r="AB1601" s="1"/>
      <c r="AC1601" s="1"/>
      <c r="AD1601" s="8"/>
      <c r="AE1601" s="8"/>
      <c r="AF1601" s="8"/>
      <c r="AG1601" s="8"/>
      <c r="AH1601" s="9"/>
      <c r="AI1601" s="8"/>
      <c r="AJ1601" s="13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7"/>
      <c r="BL1601" s="7"/>
      <c r="BM1601" s="7"/>
      <c r="BN1601" s="7"/>
      <c r="BO1601" s="7"/>
      <c r="BP1601" s="7"/>
      <c r="BQ1601" s="7"/>
      <c r="BR1601" s="7"/>
      <c r="BT1601" s="8"/>
      <c r="BV1601" s="7"/>
      <c r="BW1601" s="7"/>
      <c r="BX1601" s="7"/>
      <c r="BY1601" s="7"/>
      <c r="BZ1601" s="7"/>
      <c r="CA1601" s="7"/>
    </row>
    <row r="1602" spans="1:79" x14ac:dyDescent="0.3">
      <c r="A1602" s="1" t="s">
        <v>3600</v>
      </c>
      <c r="B1602" s="1"/>
      <c r="C1602" s="1" t="s">
        <v>1878</v>
      </c>
      <c r="D1602" s="1"/>
      <c r="E1602" s="1"/>
      <c r="F1602" s="1"/>
      <c r="G1602" s="1"/>
      <c r="H1602" s="1">
        <v>43072.07</v>
      </c>
      <c r="I1602" s="1">
        <v>-2.1</v>
      </c>
      <c r="J1602" s="12">
        <v>3065.42</v>
      </c>
      <c r="K1602" s="5">
        <v>2914.16</v>
      </c>
      <c r="L1602" s="5">
        <v>9997.3799999999992</v>
      </c>
      <c r="M1602" s="13">
        <f t="shared" si="66"/>
        <v>-2.0978065689282843E-2</v>
      </c>
      <c r="N1602" s="13">
        <f t="shared" si="67"/>
        <v>-3.0856586426895816E-2</v>
      </c>
      <c r="O1602" s="13">
        <f t="shared" si="67"/>
        <v>-6.2845471068238012E-3</v>
      </c>
      <c r="P1602" s="13">
        <f t="shared" si="67"/>
        <v>-1.6640830330023171E-2</v>
      </c>
      <c r="Q1602" s="7"/>
      <c r="R1602" s="8"/>
      <c r="S1602" s="8"/>
      <c r="T1602" s="8"/>
      <c r="U1602" s="8"/>
      <c r="V1602" s="13"/>
      <c r="W1602" s="14"/>
      <c r="X1602" s="1"/>
      <c r="Y1602" s="1"/>
      <c r="Z1602" s="1"/>
      <c r="AA1602" s="1"/>
      <c r="AB1602" s="1"/>
      <c r="AC1602" s="1"/>
      <c r="AD1602" s="8"/>
      <c r="AE1602" s="8"/>
      <c r="AF1602" s="8"/>
      <c r="AG1602" s="8"/>
      <c r="AH1602" s="9"/>
      <c r="AI1602" s="8"/>
      <c r="AJ1602" s="13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7"/>
      <c r="BL1602" s="7"/>
      <c r="BM1602" s="7"/>
      <c r="BN1602" s="7"/>
      <c r="BO1602" s="7"/>
      <c r="BP1602" s="7"/>
      <c r="BQ1602" s="7"/>
      <c r="BR1602" s="7"/>
      <c r="BT1602" s="8"/>
      <c r="BV1602" s="7"/>
      <c r="BW1602" s="7"/>
      <c r="BX1602" s="7"/>
      <c r="BY1602" s="7"/>
      <c r="BZ1602" s="7"/>
      <c r="CA1602" s="7"/>
    </row>
    <row r="1603" spans="1:79" x14ac:dyDescent="0.3">
      <c r="A1603" s="1" t="s">
        <v>3601</v>
      </c>
      <c r="B1603" s="1"/>
      <c r="C1603" s="1" t="s">
        <v>1878</v>
      </c>
      <c r="D1603" s="1"/>
      <c r="E1603" s="1"/>
      <c r="F1603" s="1"/>
      <c r="G1603" s="1"/>
      <c r="H1603" s="1">
        <v>42853.98</v>
      </c>
      <c r="I1603" s="1">
        <v>-0.51</v>
      </c>
      <c r="J1603" s="12">
        <v>3052.59</v>
      </c>
      <c r="K1603" s="5">
        <v>2892.89</v>
      </c>
      <c r="L1603" s="5">
        <v>9999.3700000000008</v>
      </c>
      <c r="M1603" s="13">
        <f t="shared" si="66"/>
        <v>-5.0633740147616457E-3</v>
      </c>
      <c r="N1603" s="13">
        <f t="shared" si="67"/>
        <v>-4.1853971070847651E-3</v>
      </c>
      <c r="O1603" s="13">
        <f t="shared" si="67"/>
        <v>-7.2988442638701745E-3</v>
      </c>
      <c r="P1603" s="13">
        <f t="shared" si="67"/>
        <v>1.9905215166393653E-4</v>
      </c>
      <c r="Q1603" s="7"/>
      <c r="R1603" s="8"/>
      <c r="S1603" s="8"/>
      <c r="T1603" s="8"/>
      <c r="U1603" s="8"/>
      <c r="V1603" s="13"/>
      <c r="W1603" s="14"/>
      <c r="X1603" s="1"/>
      <c r="Y1603" s="1"/>
      <c r="Z1603" s="1"/>
      <c r="AA1603" s="1"/>
      <c r="AB1603" s="1"/>
      <c r="AC1603" s="1"/>
      <c r="AD1603" s="8"/>
      <c r="AE1603" s="8"/>
      <c r="AF1603" s="8"/>
      <c r="AG1603" s="8"/>
      <c r="AH1603" s="9"/>
      <c r="AI1603" s="8"/>
      <c r="AJ1603" s="13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7"/>
      <c r="BL1603" s="7"/>
      <c r="BM1603" s="7"/>
      <c r="BN1603" s="7"/>
      <c r="BO1603" s="7"/>
      <c r="BP1603" s="7"/>
      <c r="BQ1603" s="7"/>
      <c r="BR1603" s="7"/>
      <c r="BT1603" s="8"/>
      <c r="BV1603" s="7"/>
      <c r="BW1603" s="7"/>
      <c r="BX1603" s="7"/>
      <c r="BY1603" s="7"/>
      <c r="BZ1603" s="7"/>
      <c r="CA1603" s="7"/>
    </row>
    <row r="1604" spans="1:79" x14ac:dyDescent="0.3">
      <c r="A1604" s="1" t="s">
        <v>3602</v>
      </c>
      <c r="B1604" s="1"/>
      <c r="C1604" s="1" t="s">
        <v>1878</v>
      </c>
      <c r="D1604" s="1"/>
      <c r="E1604" s="1"/>
      <c r="F1604" s="1"/>
      <c r="G1604" s="1"/>
      <c r="H1604" s="1">
        <v>42656.79</v>
      </c>
      <c r="I1604" s="1">
        <v>-0.46</v>
      </c>
      <c r="J1604" s="12">
        <v>3031.52</v>
      </c>
      <c r="K1604" s="5">
        <v>2905.36</v>
      </c>
      <c r="L1604" s="5">
        <v>10132.06</v>
      </c>
      <c r="M1604" s="13">
        <f t="shared" ref="M1604:M1667" si="68">H1604/H1603-1</f>
        <v>-4.6014395862414847E-3</v>
      </c>
      <c r="N1604" s="13">
        <f t="shared" si="67"/>
        <v>-6.9023353938787446E-3</v>
      </c>
      <c r="O1604" s="13">
        <f t="shared" si="67"/>
        <v>4.3105683244093473E-3</v>
      </c>
      <c r="P1604" s="13">
        <f t="shared" si="67"/>
        <v>1.3269835999667912E-2</v>
      </c>
      <c r="Q1604" s="7"/>
      <c r="R1604" s="8"/>
      <c r="S1604" s="8"/>
      <c r="T1604" s="8"/>
      <c r="U1604" s="8"/>
      <c r="V1604" s="13"/>
      <c r="W1604" s="14"/>
      <c r="X1604" s="1"/>
      <c r="Y1604" s="1"/>
      <c r="Z1604" s="1"/>
      <c r="AA1604" s="1"/>
      <c r="AB1604" s="1"/>
      <c r="AC1604" s="1"/>
      <c r="AD1604" s="8"/>
      <c r="AE1604" s="8"/>
      <c r="AF1604" s="8"/>
      <c r="AG1604" s="8"/>
      <c r="AH1604" s="9"/>
      <c r="AI1604" s="8"/>
      <c r="AJ1604" s="13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7"/>
      <c r="BL1604" s="7"/>
      <c r="BM1604" s="7"/>
      <c r="BN1604" s="7"/>
      <c r="BO1604" s="7"/>
      <c r="BP1604" s="7"/>
      <c r="BQ1604" s="7"/>
      <c r="BR1604" s="7"/>
      <c r="BT1604" s="8"/>
      <c r="BV1604" s="7"/>
      <c r="BW1604" s="7"/>
      <c r="BX1604" s="7"/>
      <c r="BY1604" s="7"/>
      <c r="BZ1604" s="7"/>
      <c r="CA1604" s="7"/>
    </row>
    <row r="1605" spans="1:79" x14ac:dyDescent="0.3">
      <c r="A1605" s="1" t="s">
        <v>3603</v>
      </c>
      <c r="B1605" s="1"/>
      <c r="C1605" s="1" t="s">
        <v>1878</v>
      </c>
      <c r="D1605" s="1"/>
      <c r="E1605" s="1"/>
      <c r="F1605" s="1"/>
      <c r="G1605" s="1"/>
      <c r="H1605" s="1">
        <v>40384.46</v>
      </c>
      <c r="I1605" s="1">
        <v>-5.33</v>
      </c>
      <c r="J1605" s="12">
        <v>2862.68</v>
      </c>
      <c r="K1605" s="5">
        <v>2745.9</v>
      </c>
      <c r="L1605" s="5">
        <v>9569.6</v>
      </c>
      <c r="M1605" s="13">
        <f t="shared" si="68"/>
        <v>-5.3270065562833091E-2</v>
      </c>
      <c r="N1605" s="13">
        <f t="shared" ref="N1605:P1668" si="69">J1605/J1604-1</f>
        <v>-5.5694832955085261E-2</v>
      </c>
      <c r="O1605" s="13">
        <f t="shared" si="69"/>
        <v>-5.4884764710741551E-2</v>
      </c>
      <c r="P1605" s="13">
        <f t="shared" si="69"/>
        <v>-5.5512896686359836E-2</v>
      </c>
      <c r="Q1605" s="7"/>
      <c r="R1605" s="8"/>
      <c r="S1605" s="8"/>
      <c r="T1605" s="8"/>
      <c r="U1605" s="8"/>
      <c r="V1605" s="13"/>
      <c r="W1605" s="14"/>
      <c r="X1605" s="1"/>
      <c r="Y1605" s="1"/>
      <c r="Z1605" s="1"/>
      <c r="AA1605" s="1"/>
      <c r="AB1605" s="1"/>
      <c r="AC1605" s="1"/>
      <c r="AD1605" s="8"/>
      <c r="AE1605" s="8"/>
      <c r="AF1605" s="8"/>
      <c r="AG1605" s="8"/>
      <c r="AH1605" s="9"/>
      <c r="AI1605" s="8"/>
      <c r="AJ1605" s="13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7"/>
      <c r="BL1605" s="7"/>
      <c r="BM1605" s="7"/>
      <c r="BN1605" s="7"/>
      <c r="BO1605" s="7"/>
      <c r="BP1605" s="7"/>
      <c r="BQ1605" s="7"/>
      <c r="BR1605" s="7"/>
      <c r="BT1605" s="8"/>
      <c r="BV1605" s="7"/>
      <c r="BW1605" s="7"/>
      <c r="BX1605" s="7"/>
      <c r="BY1605" s="7"/>
      <c r="BZ1605" s="7"/>
      <c r="CA1605" s="7"/>
    </row>
    <row r="1606" spans="1:79" x14ac:dyDescent="0.3">
      <c r="A1606" s="1" t="s">
        <v>3604</v>
      </c>
      <c r="B1606" s="1"/>
      <c r="C1606" s="1" t="s">
        <v>1878</v>
      </c>
      <c r="D1606" s="1"/>
      <c r="E1606" s="1"/>
      <c r="F1606" s="1"/>
      <c r="G1606" s="1"/>
      <c r="H1606" s="1">
        <v>40815.61</v>
      </c>
      <c r="I1606" s="1">
        <v>1.07</v>
      </c>
      <c r="J1606" s="12">
        <v>2913.11</v>
      </c>
      <c r="K1606" s="5">
        <v>2732.15</v>
      </c>
      <c r="L1606" s="5">
        <v>9281.07</v>
      </c>
      <c r="M1606" s="13">
        <f t="shared" si="68"/>
        <v>1.0676136315800777E-2</v>
      </c>
      <c r="N1606" s="13">
        <f t="shared" si="69"/>
        <v>1.7616359495298273E-2</v>
      </c>
      <c r="O1606" s="13">
        <f t="shared" si="69"/>
        <v>-5.0074656760988878E-3</v>
      </c>
      <c r="P1606" s="13">
        <f t="shared" si="69"/>
        <v>-3.0150685504096386E-2</v>
      </c>
      <c r="Q1606" s="7"/>
      <c r="R1606" s="8"/>
      <c r="S1606" s="8"/>
      <c r="T1606" s="8"/>
      <c r="U1606" s="8"/>
      <c r="V1606" s="13"/>
      <c r="W1606" s="14"/>
      <c r="X1606" s="1"/>
      <c r="Y1606" s="1"/>
      <c r="Z1606" s="1"/>
      <c r="AA1606" s="1"/>
      <c r="AB1606" s="1"/>
      <c r="AC1606" s="1"/>
      <c r="AD1606" s="8"/>
      <c r="AE1606" s="8"/>
      <c r="AF1606" s="8"/>
      <c r="AG1606" s="8"/>
      <c r="AH1606" s="9"/>
      <c r="AI1606" s="8"/>
      <c r="AJ1606" s="13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7"/>
      <c r="BL1606" s="7"/>
      <c r="BM1606" s="7"/>
      <c r="BN1606" s="7"/>
      <c r="BO1606" s="7"/>
      <c r="BP1606" s="7"/>
      <c r="BQ1606" s="7"/>
      <c r="BR1606" s="7"/>
      <c r="BT1606" s="8"/>
      <c r="BV1606" s="7"/>
      <c r="BW1606" s="7"/>
      <c r="BX1606" s="7"/>
      <c r="BY1606" s="7"/>
      <c r="BZ1606" s="7"/>
      <c r="CA1606" s="7"/>
    </row>
    <row r="1607" spans="1:79" x14ac:dyDescent="0.3">
      <c r="A1607" s="1" t="s">
        <v>3605</v>
      </c>
      <c r="B1607" s="1"/>
      <c r="C1607" s="1" t="s">
        <v>1878</v>
      </c>
      <c r="D1607" s="1"/>
      <c r="E1607" s="1"/>
      <c r="F1607" s="1"/>
      <c r="G1607" s="1"/>
      <c r="H1607" s="1">
        <v>39393.33</v>
      </c>
      <c r="I1607" s="1">
        <v>-3.48</v>
      </c>
      <c r="J1607" s="12">
        <v>2794.06</v>
      </c>
      <c r="K1607" s="5">
        <v>2661.44</v>
      </c>
      <c r="L1607" s="5">
        <v>8956.9699999999993</v>
      </c>
      <c r="M1607" s="13">
        <f t="shared" si="68"/>
        <v>-3.4846471729811146E-2</v>
      </c>
      <c r="N1607" s="13">
        <f t="shared" si="69"/>
        <v>-4.0866977216789002E-2</v>
      </c>
      <c r="O1607" s="13">
        <f t="shared" si="69"/>
        <v>-2.5880716651721203E-2</v>
      </c>
      <c r="P1607" s="13">
        <f t="shared" si="69"/>
        <v>-3.4920542566751478E-2</v>
      </c>
      <c r="Q1607" s="7"/>
      <c r="R1607" s="8"/>
      <c r="S1607" s="8"/>
      <c r="T1607" s="8"/>
      <c r="U1607" s="8"/>
      <c r="V1607" s="13"/>
      <c r="W1607" s="14"/>
      <c r="X1607" s="1"/>
      <c r="Y1607" s="1"/>
      <c r="Z1607" s="1"/>
      <c r="AA1607" s="1"/>
      <c r="AB1607" s="1"/>
      <c r="AC1607" s="1"/>
      <c r="AD1607" s="8"/>
      <c r="AE1607" s="8"/>
      <c r="AF1607" s="8"/>
      <c r="AG1607" s="8"/>
      <c r="AH1607" s="9"/>
      <c r="AI1607" s="8"/>
      <c r="AJ1607" s="13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7"/>
      <c r="BL1607" s="7"/>
      <c r="BM1607" s="7"/>
      <c r="BN1607" s="7"/>
      <c r="BO1607" s="7"/>
      <c r="BP1607" s="7"/>
      <c r="BQ1607" s="7"/>
      <c r="BR1607" s="7"/>
      <c r="BT1607" s="8"/>
      <c r="BV1607" s="7"/>
      <c r="BW1607" s="7"/>
      <c r="BX1607" s="7"/>
      <c r="BY1607" s="7"/>
      <c r="BZ1607" s="7"/>
      <c r="CA1607" s="7"/>
    </row>
    <row r="1608" spans="1:79" x14ac:dyDescent="0.3">
      <c r="A1608" s="1" t="s">
        <v>3606</v>
      </c>
      <c r="B1608" s="1"/>
      <c r="C1608" s="1" t="s">
        <v>1878</v>
      </c>
      <c r="D1608" s="1"/>
      <c r="E1608" s="1"/>
      <c r="F1608" s="1"/>
      <c r="G1608" s="1"/>
      <c r="H1608" s="1">
        <v>39841.74</v>
      </c>
      <c r="I1608" s="1">
        <v>1.1399999999999999</v>
      </c>
      <c r="J1608" s="12">
        <v>2843.49</v>
      </c>
      <c r="K1608" s="5">
        <v>2643.66</v>
      </c>
      <c r="L1608" s="5">
        <v>8731.94</v>
      </c>
      <c r="M1608" s="13">
        <f t="shared" si="68"/>
        <v>1.1382891469190248E-2</v>
      </c>
      <c r="N1608" s="13">
        <f t="shared" si="69"/>
        <v>1.769110183746947E-2</v>
      </c>
      <c r="O1608" s="13">
        <f t="shared" si="69"/>
        <v>-6.6805939641698675E-3</v>
      </c>
      <c r="P1608" s="13">
        <f t="shared" si="69"/>
        <v>-2.51234513457117E-2</v>
      </c>
      <c r="Q1608" s="7"/>
      <c r="R1608" s="8"/>
      <c r="S1608" s="8"/>
      <c r="T1608" s="8"/>
      <c r="U1608" s="8"/>
      <c r="V1608" s="13"/>
      <c r="W1608" s="14"/>
      <c r="X1608" s="1"/>
      <c r="Y1608" s="1"/>
      <c r="Z1608" s="1"/>
      <c r="AA1608" s="1"/>
      <c r="AB1608" s="1"/>
      <c r="AC1608" s="1"/>
      <c r="AD1608" s="8"/>
      <c r="AE1608" s="8"/>
      <c r="AF1608" s="8"/>
      <c r="AG1608" s="8"/>
      <c r="AH1608" s="9"/>
      <c r="AI1608" s="8"/>
      <c r="AJ1608" s="13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7"/>
      <c r="BL1608" s="7"/>
      <c r="BM1608" s="7"/>
      <c r="BN1608" s="7"/>
      <c r="BO1608" s="7"/>
      <c r="BP1608" s="7"/>
      <c r="BQ1608" s="7"/>
      <c r="BR1608" s="7"/>
      <c r="BT1608" s="8"/>
      <c r="BV1608" s="7"/>
      <c r="BW1608" s="7"/>
      <c r="BX1608" s="7"/>
      <c r="BY1608" s="7"/>
      <c r="BZ1608" s="7"/>
      <c r="CA1608" s="7"/>
    </row>
    <row r="1609" spans="1:79" x14ac:dyDescent="0.3">
      <c r="A1609" s="1" t="s">
        <v>3607</v>
      </c>
      <c r="B1609" s="1"/>
      <c r="C1609" s="1" t="s">
        <v>1878</v>
      </c>
      <c r="D1609" s="1"/>
      <c r="E1609" s="1"/>
      <c r="F1609" s="1"/>
      <c r="G1609" s="1"/>
      <c r="H1609" s="1">
        <v>40446.42</v>
      </c>
      <c r="I1609" s="1">
        <v>1.52</v>
      </c>
      <c r="J1609" s="12">
        <v>2880.16</v>
      </c>
      <c r="K1609" s="5">
        <v>2700.56</v>
      </c>
      <c r="L1609" s="5">
        <v>9001.49</v>
      </c>
      <c r="M1609" s="13">
        <f t="shared" si="68"/>
        <v>1.5177047990373893E-2</v>
      </c>
      <c r="N1609" s="13">
        <f t="shared" si="69"/>
        <v>1.2896124129151199E-2</v>
      </c>
      <c r="O1609" s="13">
        <f t="shared" si="69"/>
        <v>2.1523191333227443E-2</v>
      </c>
      <c r="P1609" s="13">
        <f t="shared" si="69"/>
        <v>3.0869428786729936E-2</v>
      </c>
      <c r="Q1609" s="7"/>
      <c r="R1609" s="8"/>
      <c r="S1609" s="8"/>
      <c r="T1609" s="8"/>
      <c r="U1609" s="8"/>
      <c r="V1609" s="13"/>
      <c r="W1609" s="14"/>
      <c r="X1609" s="1"/>
      <c r="Y1609" s="1"/>
      <c r="Z1609" s="1"/>
      <c r="AA1609" s="1"/>
      <c r="AB1609" s="1"/>
      <c r="AC1609" s="1"/>
      <c r="AD1609" s="8"/>
      <c r="AE1609" s="8"/>
      <c r="AF1609" s="8"/>
      <c r="AG1609" s="8"/>
      <c r="AH1609" s="9"/>
      <c r="AI1609" s="8"/>
      <c r="AJ1609" s="13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7"/>
      <c r="BL1609" s="7"/>
      <c r="BM1609" s="7"/>
      <c r="BN1609" s="7"/>
      <c r="BO1609" s="7"/>
      <c r="BP1609" s="7"/>
      <c r="BQ1609" s="7"/>
      <c r="BR1609" s="7"/>
      <c r="BT1609" s="8"/>
      <c r="BV1609" s="7"/>
      <c r="BW1609" s="7"/>
      <c r="BX1609" s="7"/>
      <c r="BY1609" s="7"/>
      <c r="BZ1609" s="7"/>
      <c r="CA1609" s="7"/>
    </row>
    <row r="1610" spans="1:79" x14ac:dyDescent="0.3">
      <c r="A1610" s="1" t="s">
        <v>3608</v>
      </c>
      <c r="B1610" s="1"/>
      <c r="C1610" s="1" t="s">
        <v>1878</v>
      </c>
      <c r="D1610" s="1"/>
      <c r="E1610" s="1"/>
      <c r="F1610" s="1"/>
      <c r="G1610" s="1"/>
      <c r="H1610" s="1">
        <v>40446.26</v>
      </c>
      <c r="I1610" s="1">
        <v>0</v>
      </c>
      <c r="J1610" s="12">
        <v>2867.85</v>
      </c>
      <c r="K1610" s="5">
        <v>2699.02</v>
      </c>
      <c r="L1610" s="5">
        <v>9015.2199999999993</v>
      </c>
      <c r="M1610" s="13">
        <f t="shared" si="68"/>
        <v>-3.9558507278769639E-6</v>
      </c>
      <c r="N1610" s="13">
        <f t="shared" si="69"/>
        <v>-4.2740681073273334E-3</v>
      </c>
      <c r="O1610" s="13">
        <f t="shared" si="69"/>
        <v>-5.7025209586158976E-4</v>
      </c>
      <c r="P1610" s="13">
        <f t="shared" si="69"/>
        <v>1.5253030331645601E-3</v>
      </c>
      <c r="Q1610" s="7"/>
      <c r="R1610" s="8"/>
      <c r="S1610" s="8"/>
      <c r="T1610" s="8"/>
      <c r="U1610" s="8"/>
      <c r="V1610" s="13"/>
      <c r="W1610" s="14"/>
      <c r="X1610" s="1"/>
      <c r="Y1610" s="1"/>
      <c r="Z1610" s="1"/>
      <c r="AA1610" s="1"/>
      <c r="AB1610" s="1"/>
      <c r="AC1610" s="1"/>
      <c r="AD1610" s="8"/>
      <c r="AE1610" s="8"/>
      <c r="AF1610" s="8"/>
      <c r="AG1610" s="8"/>
      <c r="AH1610" s="9"/>
      <c r="AI1610" s="8"/>
      <c r="AJ1610" s="13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7"/>
      <c r="BL1610" s="7"/>
      <c r="BM1610" s="7"/>
      <c r="BN1610" s="7"/>
      <c r="BO1610" s="7"/>
      <c r="BP1610" s="7"/>
      <c r="BQ1610" s="7"/>
      <c r="BR1610" s="7"/>
      <c r="BT1610" s="8"/>
      <c r="BV1610" s="7"/>
      <c r="BW1610" s="7"/>
      <c r="BX1610" s="7"/>
      <c r="BY1610" s="7"/>
      <c r="BZ1610" s="7"/>
      <c r="CA1610" s="7"/>
    </row>
    <row r="1611" spans="1:79" x14ac:dyDescent="0.3">
      <c r="A1611" s="1" t="s">
        <v>3609</v>
      </c>
      <c r="B1611" s="1"/>
      <c r="C1611" s="1" t="s">
        <v>1878</v>
      </c>
      <c r="D1611" s="1"/>
      <c r="E1611" s="1"/>
      <c r="F1611" s="1"/>
      <c r="G1611" s="1"/>
      <c r="H1611" s="1">
        <v>39918.83</v>
      </c>
      <c r="I1611" s="1">
        <v>-1.3</v>
      </c>
      <c r="J1611" s="12">
        <v>2827.39</v>
      </c>
      <c r="K1611" s="5">
        <v>2665.55</v>
      </c>
      <c r="L1611" s="5">
        <v>8901.68</v>
      </c>
      <c r="M1611" s="13">
        <f t="shared" si="68"/>
        <v>-1.304026626936583E-2</v>
      </c>
      <c r="N1611" s="13">
        <f t="shared" si="69"/>
        <v>-1.4108129783635848E-2</v>
      </c>
      <c r="O1611" s="13">
        <f t="shared" si="69"/>
        <v>-1.2400797326436952E-2</v>
      </c>
      <c r="P1611" s="13">
        <f t="shared" si="69"/>
        <v>-1.2594257267154796E-2</v>
      </c>
      <c r="Q1611" s="7"/>
      <c r="R1611" s="8"/>
      <c r="S1611" s="8"/>
      <c r="T1611" s="8"/>
      <c r="U1611" s="8"/>
      <c r="V1611" s="13"/>
      <c r="W1611" s="14"/>
      <c r="X1611" s="1"/>
      <c r="Y1611" s="1"/>
      <c r="Z1611" s="1"/>
      <c r="AA1611" s="1"/>
      <c r="AB1611" s="1"/>
      <c r="AC1611" s="1"/>
      <c r="AD1611" s="8"/>
      <c r="AE1611" s="8"/>
      <c r="AF1611" s="8"/>
      <c r="AG1611" s="8"/>
      <c r="AH1611" s="9"/>
      <c r="AI1611" s="8"/>
      <c r="AJ1611" s="13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7"/>
      <c r="BL1611" s="7"/>
      <c r="BM1611" s="7"/>
      <c r="BN1611" s="7"/>
      <c r="BO1611" s="7"/>
      <c r="BP1611" s="7"/>
      <c r="BQ1611" s="7"/>
      <c r="BR1611" s="7"/>
      <c r="BT1611" s="8"/>
      <c r="BV1611" s="7"/>
      <c r="BW1611" s="7"/>
      <c r="BX1611" s="7"/>
      <c r="BY1611" s="7"/>
      <c r="BZ1611" s="7"/>
      <c r="CA1611" s="7"/>
    </row>
    <row r="1612" spans="1:79" x14ac:dyDescent="0.3">
      <c r="A1612" s="1" t="s">
        <v>3610</v>
      </c>
      <c r="B1612" s="1"/>
      <c r="C1612" s="1" t="s">
        <v>1878</v>
      </c>
      <c r="D1612" s="1"/>
      <c r="E1612" s="1"/>
      <c r="F1612" s="1"/>
      <c r="G1612" s="1"/>
      <c r="H1612" s="1">
        <v>39632.25</v>
      </c>
      <c r="I1612" s="1">
        <v>-0.72</v>
      </c>
      <c r="J1612" s="12">
        <v>2812.26</v>
      </c>
      <c r="K1612" s="5">
        <v>2642.87</v>
      </c>
      <c r="L1612" s="5">
        <v>8897.01</v>
      </c>
      <c r="M1612" s="13">
        <f t="shared" si="68"/>
        <v>-7.1790681239906062E-3</v>
      </c>
      <c r="N1612" s="13">
        <f t="shared" si="69"/>
        <v>-5.3512249813431056E-3</v>
      </c>
      <c r="O1612" s="13">
        <f t="shared" si="69"/>
        <v>-8.5085629607398738E-3</v>
      </c>
      <c r="P1612" s="13">
        <f t="shared" si="69"/>
        <v>-5.2462007171683034E-4</v>
      </c>
      <c r="Q1612" s="7"/>
      <c r="R1612" s="8"/>
      <c r="S1612" s="8"/>
      <c r="T1612" s="8"/>
      <c r="U1612" s="8"/>
      <c r="V1612" s="13"/>
      <c r="W1612" s="14"/>
      <c r="X1612" s="1"/>
      <c r="Y1612" s="1"/>
      <c r="Z1612" s="1"/>
      <c r="AA1612" s="1"/>
      <c r="AB1612" s="1"/>
      <c r="AC1612" s="1"/>
      <c r="AD1612" s="8"/>
      <c r="AE1612" s="8"/>
      <c r="AF1612" s="8"/>
      <c r="AG1612" s="8"/>
      <c r="AH1612" s="9"/>
      <c r="AI1612" s="8"/>
      <c r="AJ1612" s="13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7"/>
      <c r="BL1612" s="7"/>
      <c r="BM1612" s="7"/>
      <c r="BN1612" s="7"/>
      <c r="BO1612" s="7"/>
      <c r="BP1612" s="7"/>
      <c r="BQ1612" s="7"/>
      <c r="BR1612" s="7"/>
      <c r="BT1612" s="8"/>
      <c r="BV1612" s="7"/>
      <c r="BW1612" s="7"/>
      <c r="BX1612" s="7"/>
      <c r="BY1612" s="7"/>
      <c r="BZ1612" s="7"/>
      <c r="CA1612" s="7"/>
    </row>
    <row r="1613" spans="1:79" x14ac:dyDescent="0.3">
      <c r="A1613" s="1" t="s">
        <v>3611</v>
      </c>
      <c r="B1613" s="1"/>
      <c r="C1613" s="1" t="s">
        <v>1878</v>
      </c>
      <c r="D1613" s="1"/>
      <c r="E1613" s="1"/>
      <c r="F1613" s="1"/>
      <c r="G1613" s="1"/>
      <c r="H1613" s="1">
        <v>39970.99</v>
      </c>
      <c r="I1613" s="1">
        <v>0.85</v>
      </c>
      <c r="J1613" s="12">
        <v>2837.98</v>
      </c>
      <c r="K1613" s="5">
        <v>2660.5</v>
      </c>
      <c r="L1613" s="5">
        <v>8953.74</v>
      </c>
      <c r="M1613" s="13">
        <f t="shared" si="68"/>
        <v>8.5470797141216082E-3</v>
      </c>
      <c r="N1613" s="13">
        <f t="shared" si="69"/>
        <v>9.1456693193374683E-3</v>
      </c>
      <c r="O1613" s="13">
        <f t="shared" si="69"/>
        <v>6.6707783583757063E-3</v>
      </c>
      <c r="P1613" s="13">
        <f t="shared" si="69"/>
        <v>6.3762994534117823E-3</v>
      </c>
      <c r="Q1613" s="7"/>
      <c r="R1613" s="8"/>
      <c r="S1613" s="8"/>
      <c r="T1613" s="8"/>
      <c r="U1613" s="8"/>
      <c r="V1613" s="13"/>
      <c r="W1613" s="14"/>
      <c r="X1613" s="1"/>
      <c r="Y1613" s="1"/>
      <c r="Z1613" s="1"/>
      <c r="AA1613" s="1"/>
      <c r="AB1613" s="1"/>
      <c r="AC1613" s="1"/>
      <c r="AD1613" s="8"/>
      <c r="AE1613" s="8"/>
      <c r="AF1613" s="8"/>
      <c r="AG1613" s="8"/>
      <c r="AH1613" s="9"/>
      <c r="AI1613" s="8"/>
      <c r="AJ1613" s="13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7"/>
      <c r="BL1613" s="7"/>
      <c r="BM1613" s="7"/>
      <c r="BN1613" s="7"/>
      <c r="BO1613" s="7"/>
      <c r="BP1613" s="7"/>
      <c r="BQ1613" s="7"/>
      <c r="BR1613" s="7"/>
      <c r="BT1613" s="8"/>
      <c r="BV1613" s="7"/>
      <c r="BW1613" s="7"/>
      <c r="BX1613" s="7"/>
      <c r="BY1613" s="7"/>
      <c r="BZ1613" s="7"/>
      <c r="CA1613" s="7"/>
    </row>
    <row r="1614" spans="1:79" x14ac:dyDescent="0.3">
      <c r="A1614" s="1" t="s">
        <v>3612</v>
      </c>
      <c r="B1614" s="1"/>
      <c r="C1614" s="1" t="s">
        <v>1878</v>
      </c>
      <c r="D1614" s="1"/>
      <c r="E1614" s="1"/>
      <c r="F1614" s="1"/>
      <c r="G1614" s="1"/>
      <c r="H1614" s="1">
        <v>40917.49</v>
      </c>
      <c r="I1614" s="1">
        <v>2.37</v>
      </c>
      <c r="J1614" s="12">
        <v>2912.81</v>
      </c>
      <c r="K1614" s="5">
        <v>2714.3</v>
      </c>
      <c r="L1614" s="5">
        <v>9163.81</v>
      </c>
      <c r="M1614" s="13">
        <f t="shared" si="68"/>
        <v>2.3679673683338898E-2</v>
      </c>
      <c r="N1614" s="13">
        <f t="shared" si="69"/>
        <v>2.6367345788201435E-2</v>
      </c>
      <c r="O1614" s="13">
        <f t="shared" si="69"/>
        <v>2.0221762826536427E-2</v>
      </c>
      <c r="P1614" s="13">
        <f t="shared" si="69"/>
        <v>2.346170427106431E-2</v>
      </c>
      <c r="Q1614" s="7"/>
      <c r="R1614" s="8"/>
      <c r="S1614" s="8"/>
      <c r="T1614" s="8"/>
      <c r="U1614" s="8"/>
      <c r="V1614" s="13"/>
      <c r="W1614" s="14"/>
      <c r="X1614" s="1"/>
      <c r="Y1614" s="1"/>
      <c r="Z1614" s="1"/>
      <c r="AA1614" s="1"/>
      <c r="AB1614" s="1"/>
      <c r="AC1614" s="1"/>
      <c r="AD1614" s="8"/>
      <c r="AE1614" s="8"/>
      <c r="AF1614" s="8"/>
      <c r="AG1614" s="8"/>
      <c r="AH1614" s="9"/>
      <c r="AI1614" s="8"/>
      <c r="AJ1614" s="13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7"/>
      <c r="BL1614" s="7"/>
      <c r="BM1614" s="7"/>
      <c r="BN1614" s="7"/>
      <c r="BO1614" s="7"/>
      <c r="BP1614" s="7"/>
      <c r="BQ1614" s="7"/>
      <c r="BR1614" s="7"/>
      <c r="BT1614" s="8"/>
      <c r="BV1614" s="7"/>
      <c r="BW1614" s="7"/>
      <c r="BX1614" s="7"/>
      <c r="BY1614" s="7"/>
      <c r="BZ1614" s="7"/>
      <c r="CA1614" s="7"/>
    </row>
    <row r="1615" spans="1:79" x14ac:dyDescent="0.3">
      <c r="A1615" s="1" t="s">
        <v>3613</v>
      </c>
      <c r="B1615" s="1"/>
      <c r="C1615" s="1" t="s">
        <v>1878</v>
      </c>
      <c r="D1615" s="1"/>
      <c r="E1615" s="1"/>
      <c r="F1615" s="1"/>
      <c r="G1615" s="1"/>
      <c r="H1615" s="1">
        <v>41234.43</v>
      </c>
      <c r="I1615" s="1">
        <v>0.77</v>
      </c>
      <c r="J1615" s="12">
        <v>2933.68</v>
      </c>
      <c r="K1615" s="5">
        <v>2749.1</v>
      </c>
      <c r="L1615" s="5">
        <v>9267.9699999999993</v>
      </c>
      <c r="M1615" s="13">
        <f t="shared" si="68"/>
        <v>7.7458319168648426E-3</v>
      </c>
      <c r="N1615" s="13">
        <f t="shared" si="69"/>
        <v>7.1649026198068455E-3</v>
      </c>
      <c r="O1615" s="13">
        <f t="shared" si="69"/>
        <v>1.2820985152709685E-2</v>
      </c>
      <c r="P1615" s="13">
        <f t="shared" si="69"/>
        <v>1.1366451290456769E-2</v>
      </c>
      <c r="Q1615" s="7"/>
      <c r="R1615" s="8"/>
      <c r="S1615" s="8"/>
      <c r="T1615" s="8"/>
      <c r="U1615" s="8"/>
      <c r="V1615" s="13"/>
      <c r="W1615" s="14"/>
      <c r="X1615" s="1"/>
      <c r="Y1615" s="1"/>
      <c r="Z1615" s="1"/>
      <c r="AA1615" s="1"/>
      <c r="AB1615" s="1"/>
      <c r="AC1615" s="1"/>
      <c r="AD1615" s="8"/>
      <c r="AE1615" s="8"/>
      <c r="AF1615" s="8"/>
      <c r="AG1615" s="8"/>
      <c r="AH1615" s="9"/>
      <c r="AI1615" s="8"/>
      <c r="AJ1615" s="13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7"/>
      <c r="BL1615" s="7"/>
      <c r="BM1615" s="7"/>
      <c r="BN1615" s="7"/>
      <c r="BO1615" s="7"/>
      <c r="BP1615" s="7"/>
      <c r="BQ1615" s="7"/>
      <c r="BR1615" s="7"/>
      <c r="BT1615" s="8"/>
      <c r="BV1615" s="7"/>
      <c r="BW1615" s="7"/>
      <c r="BX1615" s="7"/>
      <c r="BY1615" s="7"/>
      <c r="BZ1615" s="7"/>
      <c r="CA1615" s="7"/>
    </row>
    <row r="1616" spans="1:79" x14ac:dyDescent="0.3">
      <c r="A1616" s="1" t="s">
        <v>3614</v>
      </c>
      <c r="B1616" s="1"/>
      <c r="C1616" s="1" t="s">
        <v>1878</v>
      </c>
      <c r="D1616" s="1"/>
      <c r="E1616" s="1"/>
      <c r="F1616" s="1"/>
      <c r="G1616" s="1"/>
      <c r="H1616" s="1">
        <v>40352.53</v>
      </c>
      <c r="I1616" s="1">
        <v>-2.14</v>
      </c>
      <c r="J1616" s="12">
        <v>2855.91</v>
      </c>
      <c r="K1616" s="5">
        <v>2721.82</v>
      </c>
      <c r="L1616" s="5">
        <v>9149.5499999999993</v>
      </c>
      <c r="M1616" s="13">
        <f t="shared" si="68"/>
        <v>-2.1387466735929173E-2</v>
      </c>
      <c r="N1616" s="13">
        <f t="shared" si="69"/>
        <v>-2.6509367074800227E-2</v>
      </c>
      <c r="O1616" s="13">
        <f t="shared" si="69"/>
        <v>-9.9232476083080945E-3</v>
      </c>
      <c r="P1616" s="13">
        <f t="shared" si="69"/>
        <v>-1.2777339590007264E-2</v>
      </c>
      <c r="Q1616" s="7"/>
      <c r="R1616" s="8"/>
      <c r="S1616" s="8"/>
      <c r="T1616" s="8"/>
      <c r="U1616" s="8"/>
      <c r="V1616" s="13"/>
      <c r="W1616" s="14"/>
      <c r="X1616" s="1"/>
      <c r="Y1616" s="1"/>
      <c r="Z1616" s="1"/>
      <c r="AA1616" s="1"/>
      <c r="AB1616" s="1"/>
      <c r="AC1616" s="1"/>
      <c r="AD1616" s="8"/>
      <c r="AE1616" s="8"/>
      <c r="AF1616" s="8"/>
      <c r="AG1616" s="8"/>
      <c r="AH1616" s="9"/>
      <c r="AI1616" s="8"/>
      <c r="AJ1616" s="13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7"/>
      <c r="BL1616" s="7"/>
      <c r="BM1616" s="7"/>
      <c r="BN1616" s="7"/>
      <c r="BO1616" s="7"/>
      <c r="BP1616" s="7"/>
      <c r="BQ1616" s="7"/>
      <c r="BR1616" s="7"/>
      <c r="BT1616" s="8"/>
      <c r="BV1616" s="7"/>
      <c r="BW1616" s="7"/>
      <c r="BX1616" s="7"/>
      <c r="BY1616" s="7"/>
      <c r="BZ1616" s="7"/>
      <c r="CA1616" s="7"/>
    </row>
    <row r="1617" spans="1:79" x14ac:dyDescent="0.3">
      <c r="A1617" s="1" t="s">
        <v>3615</v>
      </c>
      <c r="B1617" s="1"/>
      <c r="C1617" s="1" t="s">
        <v>1878</v>
      </c>
      <c r="D1617" s="1"/>
      <c r="E1617" s="1"/>
      <c r="F1617" s="1"/>
      <c r="G1617" s="1"/>
      <c r="H1617" s="1">
        <v>40226.29</v>
      </c>
      <c r="I1617" s="1">
        <v>-0.31</v>
      </c>
      <c r="J1617" s="12">
        <v>2849.59</v>
      </c>
      <c r="K1617" s="5">
        <v>2715.65</v>
      </c>
      <c r="L1617" s="5">
        <v>9156.23</v>
      </c>
      <c r="M1617" s="13">
        <f t="shared" si="68"/>
        <v>-3.1284283785922851E-3</v>
      </c>
      <c r="N1617" s="13">
        <f t="shared" si="69"/>
        <v>-2.2129548900349238E-3</v>
      </c>
      <c r="O1617" s="13">
        <f t="shared" si="69"/>
        <v>-2.2668655531959958E-3</v>
      </c>
      <c r="P1617" s="13">
        <f t="shared" si="69"/>
        <v>7.3009055090134112E-4</v>
      </c>
      <c r="Q1617" s="7"/>
      <c r="R1617" s="8"/>
      <c r="S1617" s="8"/>
      <c r="T1617" s="8"/>
      <c r="U1617" s="8"/>
      <c r="V1617" s="13"/>
      <c r="W1617" s="14"/>
      <c r="X1617" s="1"/>
      <c r="Y1617" s="1"/>
      <c r="Z1617" s="1"/>
      <c r="AA1617" s="1"/>
      <c r="AB1617" s="1"/>
      <c r="AC1617" s="1"/>
      <c r="AD1617" s="8"/>
      <c r="AE1617" s="8"/>
      <c r="AF1617" s="8"/>
      <c r="AG1617" s="8"/>
      <c r="AH1617" s="9"/>
      <c r="AI1617" s="8"/>
      <c r="AJ1617" s="13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7"/>
      <c r="BL1617" s="7"/>
      <c r="BM1617" s="7"/>
      <c r="BN1617" s="7"/>
      <c r="BO1617" s="7"/>
      <c r="BP1617" s="7"/>
      <c r="BQ1617" s="7"/>
      <c r="BR1617" s="7"/>
      <c r="BT1617" s="8"/>
      <c r="BV1617" s="7"/>
      <c r="BW1617" s="7"/>
      <c r="BX1617" s="7"/>
      <c r="BY1617" s="7"/>
      <c r="BZ1617" s="7"/>
      <c r="CA1617" s="7"/>
    </row>
    <row r="1618" spans="1:79" x14ac:dyDescent="0.3">
      <c r="A1618" s="1" t="s">
        <v>3616</v>
      </c>
      <c r="B1618" s="1"/>
      <c r="C1618" s="1" t="s">
        <v>1878</v>
      </c>
      <c r="D1618" s="1"/>
      <c r="E1618" s="1"/>
      <c r="F1618" s="1"/>
      <c r="G1618" s="1"/>
      <c r="H1618" s="1">
        <v>39259.1</v>
      </c>
      <c r="I1618" s="1">
        <v>-2.4</v>
      </c>
      <c r="J1618" s="12">
        <v>2777.33</v>
      </c>
      <c r="K1618" s="5">
        <v>2654.24</v>
      </c>
      <c r="L1618" s="5">
        <v>8904.2800000000007</v>
      </c>
      <c r="M1618" s="13">
        <f t="shared" si="68"/>
        <v>-2.4043728616285565E-2</v>
      </c>
      <c r="N1618" s="13">
        <f t="shared" si="69"/>
        <v>-2.5358033962780691E-2</v>
      </c>
      <c r="O1618" s="13">
        <f t="shared" si="69"/>
        <v>-2.2613370647911246E-2</v>
      </c>
      <c r="P1618" s="13">
        <f t="shared" si="69"/>
        <v>-2.7516783654407906E-2</v>
      </c>
      <c r="Q1618" s="7"/>
      <c r="R1618" s="8"/>
      <c r="S1618" s="8"/>
      <c r="T1618" s="8"/>
      <c r="U1618" s="8"/>
      <c r="V1618" s="13"/>
      <c r="W1618" s="14"/>
      <c r="X1618" s="1"/>
      <c r="Y1618" s="1"/>
      <c r="Z1618" s="1"/>
      <c r="AA1618" s="1"/>
      <c r="AB1618" s="1"/>
      <c r="AC1618" s="1"/>
      <c r="AD1618" s="8"/>
      <c r="AE1618" s="8"/>
      <c r="AF1618" s="8"/>
      <c r="AG1618" s="8"/>
      <c r="AH1618" s="9"/>
      <c r="AI1618" s="8"/>
      <c r="AJ1618" s="13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7"/>
      <c r="BL1618" s="7"/>
      <c r="BM1618" s="7"/>
      <c r="BN1618" s="7"/>
      <c r="BO1618" s="7"/>
      <c r="BP1618" s="7"/>
      <c r="BQ1618" s="7"/>
      <c r="BR1618" s="7"/>
      <c r="BT1618" s="8"/>
      <c r="BV1618" s="7"/>
      <c r="BW1618" s="7"/>
      <c r="BX1618" s="7"/>
      <c r="BY1618" s="7"/>
      <c r="BZ1618" s="7"/>
      <c r="CA1618" s="7"/>
    </row>
    <row r="1619" spans="1:79" x14ac:dyDescent="0.3">
      <c r="A1619" s="1" t="s">
        <v>3617</v>
      </c>
      <c r="B1619" s="1"/>
      <c r="C1619" s="1" t="s">
        <v>1878</v>
      </c>
      <c r="D1619" s="1"/>
      <c r="E1619" s="1"/>
      <c r="F1619" s="1"/>
      <c r="G1619" s="1"/>
      <c r="H1619" s="1">
        <v>38758.300000000003</v>
      </c>
      <c r="I1619" s="1">
        <v>-1.28</v>
      </c>
      <c r="J1619" s="12">
        <v>2736.85</v>
      </c>
      <c r="K1619" s="5">
        <v>2634.04</v>
      </c>
      <c r="L1619" s="5">
        <v>8805.0400000000009</v>
      </c>
      <c r="M1619" s="13">
        <f t="shared" si="68"/>
        <v>-1.2756278162260326E-2</v>
      </c>
      <c r="N1619" s="13">
        <f t="shared" si="69"/>
        <v>-1.457514951410166E-2</v>
      </c>
      <c r="O1619" s="13">
        <f t="shared" si="69"/>
        <v>-7.6104647658086222E-3</v>
      </c>
      <c r="P1619" s="13">
        <f t="shared" si="69"/>
        <v>-1.1145202082593952E-2</v>
      </c>
      <c r="Q1619" s="7"/>
      <c r="R1619" s="8"/>
      <c r="S1619" s="8"/>
      <c r="T1619" s="8"/>
      <c r="U1619" s="8"/>
      <c r="V1619" s="13"/>
      <c r="W1619" s="14"/>
      <c r="X1619" s="1"/>
      <c r="Y1619" s="1"/>
      <c r="Z1619" s="1"/>
      <c r="AA1619" s="1"/>
      <c r="AB1619" s="1"/>
      <c r="AC1619" s="1"/>
      <c r="AD1619" s="8"/>
      <c r="AE1619" s="8"/>
      <c r="AF1619" s="8"/>
      <c r="AG1619" s="8"/>
      <c r="AH1619" s="9"/>
      <c r="AI1619" s="8"/>
      <c r="AJ1619" s="13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7"/>
      <c r="BL1619" s="7"/>
      <c r="BM1619" s="7"/>
      <c r="BN1619" s="7"/>
      <c r="BO1619" s="7"/>
      <c r="BP1619" s="7"/>
      <c r="BQ1619" s="7"/>
      <c r="BR1619" s="7"/>
      <c r="BT1619" s="8"/>
      <c r="BV1619" s="7"/>
      <c r="BW1619" s="7"/>
      <c r="BX1619" s="7"/>
      <c r="BY1619" s="7"/>
      <c r="BZ1619" s="7"/>
      <c r="CA1619" s="7"/>
    </row>
    <row r="1620" spans="1:79" x14ac:dyDescent="0.3">
      <c r="A1620" s="1" t="s">
        <v>3618</v>
      </c>
      <c r="B1620" s="1"/>
      <c r="C1620" s="1" t="s">
        <v>1878</v>
      </c>
      <c r="D1620" s="1"/>
      <c r="E1620" s="1"/>
      <c r="F1620" s="1"/>
      <c r="G1620" s="1"/>
      <c r="H1620" s="1">
        <v>37425.81</v>
      </c>
      <c r="I1620" s="1">
        <v>-3.44</v>
      </c>
      <c r="J1620" s="12">
        <v>2641.02</v>
      </c>
      <c r="K1620" s="5">
        <v>2546.88</v>
      </c>
      <c r="L1620" s="5">
        <v>8126.95</v>
      </c>
      <c r="M1620" s="13">
        <f t="shared" si="68"/>
        <v>-3.4379474847968217E-2</v>
      </c>
      <c r="N1620" s="13">
        <f t="shared" si="69"/>
        <v>-3.5014706688346053E-2</v>
      </c>
      <c r="O1620" s="13">
        <f t="shared" si="69"/>
        <v>-3.3089854368194782E-2</v>
      </c>
      <c r="P1620" s="13">
        <f t="shared" si="69"/>
        <v>-7.7011575188755677E-2</v>
      </c>
      <c r="Q1620" s="7"/>
      <c r="R1620" s="8"/>
      <c r="S1620" s="8"/>
      <c r="T1620" s="8"/>
      <c r="U1620" s="8"/>
      <c r="V1620" s="13"/>
      <c r="W1620" s="14"/>
      <c r="X1620" s="1"/>
      <c r="Y1620" s="1"/>
      <c r="Z1620" s="1"/>
      <c r="AA1620" s="1"/>
      <c r="AB1620" s="1"/>
      <c r="AC1620" s="1"/>
      <c r="AD1620" s="8"/>
      <c r="AE1620" s="8"/>
      <c r="AF1620" s="8"/>
      <c r="AG1620" s="8"/>
      <c r="AH1620" s="9"/>
      <c r="AI1620" s="8"/>
      <c r="AJ1620" s="13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7"/>
      <c r="BL1620" s="7"/>
      <c r="BM1620" s="7"/>
      <c r="BN1620" s="7"/>
      <c r="BO1620" s="7"/>
      <c r="BP1620" s="7"/>
      <c r="BQ1620" s="7"/>
      <c r="BR1620" s="7"/>
      <c r="BT1620" s="8"/>
      <c r="BV1620" s="7"/>
      <c r="BW1620" s="7"/>
      <c r="BX1620" s="7"/>
      <c r="BY1620" s="7"/>
      <c r="BZ1620" s="7"/>
      <c r="CA1620" s="7"/>
    </row>
    <row r="1621" spans="1:79" x14ac:dyDescent="0.3">
      <c r="A1621" s="1" t="s">
        <v>3619</v>
      </c>
      <c r="B1621" s="1"/>
      <c r="C1621" s="1" t="s">
        <v>1878</v>
      </c>
      <c r="D1621" s="1"/>
      <c r="E1621" s="1"/>
      <c r="F1621" s="1"/>
      <c r="G1621" s="1"/>
      <c r="H1621" s="1">
        <v>36148.339999999997</v>
      </c>
      <c r="I1621" s="1">
        <v>-3.41</v>
      </c>
      <c r="J1621" s="12">
        <v>2545.87</v>
      </c>
      <c r="K1621" s="5">
        <v>2458.87</v>
      </c>
      <c r="L1621" s="5">
        <v>7693.11</v>
      </c>
      <c r="M1621" s="13">
        <f t="shared" si="68"/>
        <v>-3.4133396177664643E-2</v>
      </c>
      <c r="N1621" s="13">
        <f t="shared" si="69"/>
        <v>-3.6027746855381682E-2</v>
      </c>
      <c r="O1621" s="13">
        <f t="shared" si="69"/>
        <v>-3.4556005779620591E-2</v>
      </c>
      <c r="P1621" s="13">
        <f t="shared" si="69"/>
        <v>-5.3382880416392386E-2</v>
      </c>
      <c r="Q1621" s="7"/>
      <c r="R1621" s="8"/>
      <c r="S1621" s="8"/>
      <c r="T1621" s="8"/>
      <c r="U1621" s="8"/>
      <c r="V1621" s="13"/>
      <c r="W1621" s="14"/>
      <c r="X1621" s="1"/>
      <c r="Y1621" s="1"/>
      <c r="Z1621" s="1"/>
      <c r="AA1621" s="1"/>
      <c r="AB1621" s="1"/>
      <c r="AC1621" s="1"/>
      <c r="AD1621" s="8"/>
      <c r="AE1621" s="8"/>
      <c r="AF1621" s="8"/>
      <c r="AG1621" s="8"/>
      <c r="AH1621" s="9"/>
      <c r="AI1621" s="8"/>
      <c r="AJ1621" s="13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7"/>
      <c r="BL1621" s="7"/>
      <c r="BM1621" s="7"/>
      <c r="BN1621" s="7"/>
      <c r="BO1621" s="7"/>
      <c r="BP1621" s="7"/>
      <c r="BQ1621" s="7"/>
      <c r="BR1621" s="7"/>
      <c r="BT1621" s="8"/>
      <c r="BV1621" s="7"/>
      <c r="BW1621" s="7"/>
      <c r="BX1621" s="7"/>
      <c r="BY1621" s="7"/>
      <c r="BZ1621" s="7"/>
      <c r="CA1621" s="7"/>
    </row>
    <row r="1622" spans="1:79" x14ac:dyDescent="0.3">
      <c r="A1622" s="1" t="s">
        <v>3620</v>
      </c>
      <c r="B1622" s="1"/>
      <c r="C1622" s="1" t="s">
        <v>1878</v>
      </c>
      <c r="D1622" s="1"/>
      <c r="E1622" s="1"/>
      <c r="F1622" s="1"/>
      <c r="G1622" s="1"/>
      <c r="H1622" s="1">
        <v>36020.660000000003</v>
      </c>
      <c r="I1622" s="1">
        <v>-0.35</v>
      </c>
      <c r="J1622" s="12">
        <v>2536.9299999999998</v>
      </c>
      <c r="K1622" s="5">
        <v>2446.12</v>
      </c>
      <c r="L1622" s="5">
        <v>7822.39</v>
      </c>
      <c r="M1622" s="13">
        <f t="shared" si="68"/>
        <v>-3.5321124012884786E-3</v>
      </c>
      <c r="N1622" s="13">
        <f t="shared" si="69"/>
        <v>-3.5115697187995121E-3</v>
      </c>
      <c r="O1622" s="13">
        <f t="shared" si="69"/>
        <v>-5.1853086987111441E-3</v>
      </c>
      <c r="P1622" s="13">
        <f t="shared" si="69"/>
        <v>1.6804647275289186E-2</v>
      </c>
      <c r="Q1622" s="7"/>
      <c r="R1622" s="8"/>
      <c r="S1622" s="8"/>
      <c r="T1622" s="8"/>
      <c r="U1622" s="8"/>
      <c r="V1622" s="13"/>
      <c r="W1622" s="14"/>
      <c r="X1622" s="1"/>
      <c r="Y1622" s="1"/>
      <c r="Z1622" s="1"/>
      <c r="AA1622" s="1"/>
      <c r="AB1622" s="1"/>
      <c r="AC1622" s="1"/>
      <c r="AD1622" s="8"/>
      <c r="AE1622" s="8"/>
      <c r="AF1622" s="8"/>
      <c r="AG1622" s="8"/>
      <c r="AH1622" s="9"/>
      <c r="AI1622" s="8"/>
      <c r="AJ1622" s="13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7"/>
      <c r="BL1622" s="7"/>
      <c r="BM1622" s="7"/>
      <c r="BN1622" s="7"/>
      <c r="BO1622" s="7"/>
      <c r="BP1622" s="7"/>
      <c r="BQ1622" s="7"/>
      <c r="BR1622" s="7"/>
      <c r="BT1622" s="8"/>
      <c r="BV1622" s="7"/>
      <c r="BW1622" s="7"/>
      <c r="BX1622" s="7"/>
      <c r="BY1622" s="7"/>
      <c r="BZ1622" s="7"/>
      <c r="CA1622" s="7"/>
    </row>
    <row r="1623" spans="1:79" x14ac:dyDescent="0.3">
      <c r="A1623" s="1" t="s">
        <v>3621</v>
      </c>
      <c r="B1623" s="1"/>
      <c r="C1623" s="1" t="s">
        <v>1878</v>
      </c>
      <c r="D1623" s="1"/>
      <c r="E1623" s="1"/>
      <c r="F1623" s="1"/>
      <c r="G1623" s="1"/>
      <c r="H1623" s="1">
        <v>36340.620000000003</v>
      </c>
      <c r="I1623" s="1">
        <v>0.89</v>
      </c>
      <c r="J1623" s="12">
        <v>2553.3200000000002</v>
      </c>
      <c r="K1623" s="5">
        <v>2492.13</v>
      </c>
      <c r="L1623" s="5">
        <v>8077.79</v>
      </c>
      <c r="M1623" s="13">
        <f t="shared" si="68"/>
        <v>8.8826801063610628E-3</v>
      </c>
      <c r="N1623" s="13">
        <f t="shared" si="69"/>
        <v>6.460564540606395E-3</v>
      </c>
      <c r="O1623" s="13">
        <f t="shared" si="69"/>
        <v>1.8809379752424249E-2</v>
      </c>
      <c r="P1623" s="13">
        <f t="shared" si="69"/>
        <v>3.2649867879254169E-2</v>
      </c>
      <c r="Q1623" s="7"/>
      <c r="R1623" s="8"/>
      <c r="S1623" s="8"/>
      <c r="T1623" s="8"/>
      <c r="U1623" s="8"/>
      <c r="V1623" s="13"/>
      <c r="W1623" s="14"/>
      <c r="X1623" s="1"/>
      <c r="Y1623" s="1"/>
      <c r="Z1623" s="1"/>
      <c r="AA1623" s="1"/>
      <c r="AB1623" s="1"/>
      <c r="AC1623" s="1"/>
      <c r="AD1623" s="8"/>
      <c r="AE1623" s="8"/>
      <c r="AF1623" s="8"/>
      <c r="AG1623" s="8"/>
      <c r="AH1623" s="9"/>
      <c r="AI1623" s="8"/>
      <c r="AJ1623" s="13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7"/>
      <c r="BL1623" s="7"/>
      <c r="BM1623" s="7"/>
      <c r="BN1623" s="7"/>
      <c r="BO1623" s="7"/>
      <c r="BP1623" s="7"/>
      <c r="BQ1623" s="7"/>
      <c r="BR1623" s="7"/>
      <c r="BT1623" s="8"/>
      <c r="BV1623" s="7"/>
      <c r="BW1623" s="7"/>
      <c r="BX1623" s="7"/>
      <c r="BY1623" s="7"/>
      <c r="BZ1623" s="7"/>
      <c r="CA1623" s="7"/>
    </row>
    <row r="1624" spans="1:79" x14ac:dyDescent="0.3">
      <c r="A1624" s="1" t="s">
        <v>3622</v>
      </c>
      <c r="B1624" s="1"/>
      <c r="C1624" s="1" t="s">
        <v>1878</v>
      </c>
      <c r="D1624" s="1"/>
      <c r="E1624" s="1"/>
      <c r="F1624" s="1"/>
      <c r="G1624" s="1"/>
      <c r="H1624" s="1">
        <v>37160.35</v>
      </c>
      <c r="I1624" s="1">
        <v>2.2599999999999998</v>
      </c>
      <c r="J1624" s="12">
        <v>2622.4</v>
      </c>
      <c r="K1624" s="5">
        <v>2524.8000000000002</v>
      </c>
      <c r="L1624" s="5">
        <v>8187.83</v>
      </c>
      <c r="M1624" s="13">
        <f t="shared" si="68"/>
        <v>2.2556852359701063E-2</v>
      </c>
      <c r="N1624" s="13">
        <f t="shared" si="69"/>
        <v>2.7054971566431218E-2</v>
      </c>
      <c r="O1624" s="13">
        <f t="shared" si="69"/>
        <v>1.3109267975587091E-2</v>
      </c>
      <c r="P1624" s="13">
        <f t="shared" si="69"/>
        <v>1.3622537847604255E-2</v>
      </c>
      <c r="Q1624" s="7"/>
      <c r="R1624" s="8"/>
      <c r="S1624" s="8"/>
      <c r="T1624" s="8"/>
      <c r="U1624" s="8"/>
      <c r="V1624" s="13"/>
      <c r="W1624" s="14"/>
      <c r="X1624" s="1"/>
      <c r="Y1624" s="1"/>
      <c r="Z1624" s="1"/>
      <c r="AA1624" s="1"/>
      <c r="AB1624" s="1"/>
      <c r="AC1624" s="1"/>
      <c r="AD1624" s="8"/>
      <c r="AE1624" s="8"/>
      <c r="AF1624" s="8"/>
      <c r="AG1624" s="8"/>
      <c r="AH1624" s="9"/>
      <c r="AI1624" s="8"/>
      <c r="AJ1624" s="13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7"/>
      <c r="BL1624" s="7"/>
      <c r="BM1624" s="7"/>
      <c r="BN1624" s="7"/>
      <c r="BO1624" s="7"/>
      <c r="BP1624" s="7"/>
      <c r="BQ1624" s="7"/>
      <c r="BR1624" s="7"/>
      <c r="BT1624" s="8"/>
      <c r="BV1624" s="7"/>
      <c r="BW1624" s="7"/>
      <c r="BX1624" s="7"/>
      <c r="BY1624" s="7"/>
      <c r="BZ1624" s="7"/>
      <c r="CA1624" s="7"/>
    </row>
    <row r="1625" spans="1:79" x14ac:dyDescent="0.3">
      <c r="A1625" s="1" t="s">
        <v>3623</v>
      </c>
      <c r="B1625" s="1"/>
      <c r="C1625" s="1" t="s">
        <v>1878</v>
      </c>
      <c r="D1625" s="1"/>
      <c r="E1625" s="1"/>
      <c r="F1625" s="1"/>
      <c r="G1625" s="1"/>
      <c r="H1625" s="1">
        <v>37187.269999999997</v>
      </c>
      <c r="I1625" s="1">
        <v>7.0000000000000007E-2</v>
      </c>
      <c r="J1625" s="12">
        <v>2619.38</v>
      </c>
      <c r="K1625" s="5">
        <v>2554.0300000000002</v>
      </c>
      <c r="L1625" s="5">
        <v>8307.01</v>
      </c>
      <c r="M1625" s="13">
        <f t="shared" si="68"/>
        <v>7.2442805301875524E-4</v>
      </c>
      <c r="N1625" s="13">
        <f t="shared" si="69"/>
        <v>-1.1516168395362403E-3</v>
      </c>
      <c r="O1625" s="13">
        <f t="shared" si="69"/>
        <v>1.1577154626108976E-2</v>
      </c>
      <c r="P1625" s="13">
        <f t="shared" si="69"/>
        <v>1.4555749203390977E-2</v>
      </c>
      <c r="Q1625" s="7"/>
      <c r="R1625" s="8"/>
      <c r="S1625" s="8"/>
      <c r="T1625" s="8"/>
      <c r="U1625" s="8"/>
      <c r="V1625" s="13"/>
      <c r="W1625" s="14"/>
      <c r="X1625" s="1"/>
      <c r="Y1625" s="1"/>
      <c r="Z1625" s="1"/>
      <c r="AA1625" s="1"/>
      <c r="AB1625" s="1"/>
      <c r="AC1625" s="1"/>
      <c r="AD1625" s="8"/>
      <c r="AE1625" s="8"/>
      <c r="AF1625" s="8"/>
      <c r="AG1625" s="8"/>
      <c r="AH1625" s="9"/>
      <c r="AI1625" s="8"/>
      <c r="AJ1625" s="13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7"/>
      <c r="BL1625" s="7"/>
      <c r="BM1625" s="7"/>
      <c r="BN1625" s="7"/>
      <c r="BO1625" s="7"/>
      <c r="BP1625" s="7"/>
      <c r="BQ1625" s="7"/>
      <c r="BR1625" s="7"/>
      <c r="BT1625" s="8"/>
      <c r="BV1625" s="7"/>
      <c r="BW1625" s="7"/>
      <c r="BX1625" s="7"/>
      <c r="BY1625" s="7"/>
      <c r="BZ1625" s="7"/>
      <c r="CA1625" s="7"/>
    </row>
    <row r="1626" spans="1:79" x14ac:dyDescent="0.3">
      <c r="A1626" s="1" t="s">
        <v>3624</v>
      </c>
      <c r="B1626" s="1"/>
      <c r="C1626" s="1" t="s">
        <v>1878</v>
      </c>
      <c r="D1626" s="1"/>
      <c r="E1626" s="1"/>
      <c r="F1626" s="1"/>
      <c r="G1626" s="1"/>
      <c r="H1626" s="1">
        <v>37449.69</v>
      </c>
      <c r="I1626" s="1">
        <v>0.71</v>
      </c>
      <c r="J1626" s="12">
        <v>2632.24</v>
      </c>
      <c r="K1626" s="5">
        <v>2574.59</v>
      </c>
      <c r="L1626" s="5">
        <v>8344.1200000000008</v>
      </c>
      <c r="M1626" s="13">
        <f t="shared" si="68"/>
        <v>7.0567159138061886E-3</v>
      </c>
      <c r="N1626" s="13">
        <f t="shared" si="69"/>
        <v>4.9095587505438854E-3</v>
      </c>
      <c r="O1626" s="13">
        <f t="shared" si="69"/>
        <v>8.0500229049775829E-3</v>
      </c>
      <c r="P1626" s="13">
        <f t="shared" si="69"/>
        <v>4.4673113430706568E-3</v>
      </c>
      <c r="Q1626" s="7"/>
      <c r="R1626" s="8"/>
      <c r="S1626" s="8"/>
      <c r="T1626" s="8"/>
      <c r="U1626" s="8"/>
      <c r="V1626" s="13"/>
      <c r="W1626" s="14"/>
      <c r="X1626" s="1"/>
      <c r="Y1626" s="1"/>
      <c r="Z1626" s="1"/>
      <c r="AA1626" s="1"/>
      <c r="AB1626" s="1"/>
      <c r="AC1626" s="1"/>
      <c r="AD1626" s="8"/>
      <c r="AE1626" s="8"/>
      <c r="AF1626" s="8"/>
      <c r="AG1626" s="8"/>
      <c r="AH1626" s="9"/>
      <c r="AI1626" s="8"/>
      <c r="AJ1626" s="13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7"/>
      <c r="BL1626" s="7"/>
      <c r="BM1626" s="7"/>
      <c r="BN1626" s="7"/>
      <c r="BO1626" s="7"/>
      <c r="BP1626" s="7"/>
      <c r="BQ1626" s="7"/>
      <c r="BR1626" s="7"/>
      <c r="BT1626" s="8"/>
      <c r="BV1626" s="7"/>
      <c r="BW1626" s="7"/>
      <c r="BX1626" s="7"/>
      <c r="BY1626" s="7"/>
      <c r="BZ1626" s="7"/>
      <c r="CA1626" s="7"/>
    </row>
    <row r="1627" spans="1:79" x14ac:dyDescent="0.3">
      <c r="A1627" s="1" t="s">
        <v>3625</v>
      </c>
      <c r="B1627" s="1"/>
      <c r="C1627" s="1" t="s">
        <v>1878</v>
      </c>
      <c r="D1627" s="1"/>
      <c r="E1627" s="1"/>
      <c r="F1627" s="1"/>
      <c r="G1627" s="1"/>
      <c r="H1627" s="1">
        <v>37225.96</v>
      </c>
      <c r="I1627" s="1">
        <v>-0.6</v>
      </c>
      <c r="J1627" s="12">
        <v>2606.0300000000002</v>
      </c>
      <c r="K1627" s="5">
        <v>2563.75</v>
      </c>
      <c r="L1627" s="5">
        <v>8252.73</v>
      </c>
      <c r="M1627" s="13">
        <f t="shared" si="68"/>
        <v>-5.9741482506264765E-3</v>
      </c>
      <c r="N1627" s="13">
        <f t="shared" si="69"/>
        <v>-9.9572987265597046E-3</v>
      </c>
      <c r="O1627" s="13">
        <f t="shared" si="69"/>
        <v>-4.2103791283273351E-3</v>
      </c>
      <c r="P1627" s="13">
        <f t="shared" si="69"/>
        <v>-1.0952622924886191E-2</v>
      </c>
      <c r="Q1627" s="7"/>
      <c r="R1627" s="8"/>
      <c r="S1627" s="8"/>
      <c r="T1627" s="8"/>
      <c r="U1627" s="8"/>
      <c r="V1627" s="13"/>
      <c r="W1627" s="14"/>
      <c r="X1627" s="1"/>
      <c r="Y1627" s="1"/>
      <c r="Z1627" s="1"/>
      <c r="AA1627" s="1"/>
      <c r="AB1627" s="1"/>
      <c r="AC1627" s="1"/>
      <c r="AD1627" s="8"/>
      <c r="AE1627" s="8"/>
      <c r="AF1627" s="8"/>
      <c r="AG1627" s="8"/>
      <c r="AH1627" s="9"/>
      <c r="AI1627" s="8"/>
      <c r="AJ1627" s="13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7"/>
      <c r="BL1627" s="7"/>
      <c r="BM1627" s="7"/>
      <c r="BN1627" s="7"/>
      <c r="BO1627" s="7"/>
      <c r="BP1627" s="7"/>
      <c r="BQ1627" s="7"/>
      <c r="BR1627" s="7"/>
      <c r="BT1627" s="8"/>
      <c r="BV1627" s="7"/>
      <c r="BW1627" s="7"/>
      <c r="BX1627" s="7"/>
      <c r="BY1627" s="7"/>
      <c r="BZ1627" s="7"/>
      <c r="CA1627" s="7"/>
    </row>
    <row r="1628" spans="1:79" x14ac:dyDescent="0.3">
      <c r="A1628" s="1" t="s">
        <v>3626</v>
      </c>
      <c r="B1628" s="1"/>
      <c r="C1628" s="1" t="s">
        <v>1878</v>
      </c>
      <c r="D1628" s="1"/>
      <c r="E1628" s="1"/>
      <c r="F1628" s="1"/>
      <c r="G1628" s="1"/>
      <c r="H1628" s="1">
        <v>37402.61</v>
      </c>
      <c r="I1628" s="1">
        <v>0.47</v>
      </c>
      <c r="J1628" s="12">
        <v>2619.0500000000002</v>
      </c>
      <c r="K1628" s="5">
        <v>2553.0300000000002</v>
      </c>
      <c r="L1628" s="5">
        <v>8168.71</v>
      </c>
      <c r="M1628" s="13">
        <f t="shared" si="68"/>
        <v>4.745344377955707E-3</v>
      </c>
      <c r="N1628" s="13">
        <f t="shared" si="69"/>
        <v>4.9961051868168127E-3</v>
      </c>
      <c r="O1628" s="13">
        <f t="shared" si="69"/>
        <v>-4.1813749390540167E-3</v>
      </c>
      <c r="P1628" s="13">
        <f t="shared" si="69"/>
        <v>-1.0180873480654218E-2</v>
      </c>
      <c r="Q1628" s="7"/>
      <c r="R1628" s="8"/>
      <c r="S1628" s="8"/>
      <c r="T1628" s="8"/>
      <c r="U1628" s="8"/>
      <c r="V1628" s="13"/>
      <c r="W1628" s="14"/>
      <c r="X1628" s="1"/>
      <c r="Y1628" s="1"/>
      <c r="Z1628" s="1"/>
      <c r="AA1628" s="1"/>
      <c r="AB1628" s="1"/>
      <c r="AC1628" s="1"/>
      <c r="AD1628" s="8"/>
      <c r="AE1628" s="8"/>
      <c r="AF1628" s="8"/>
      <c r="AG1628" s="8"/>
      <c r="AH1628" s="9"/>
      <c r="AI1628" s="8"/>
      <c r="AJ1628" s="13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7"/>
      <c r="BL1628" s="7"/>
      <c r="BM1628" s="7"/>
      <c r="BN1628" s="7"/>
      <c r="BO1628" s="7"/>
      <c r="BP1628" s="7"/>
      <c r="BQ1628" s="7"/>
      <c r="BR1628" s="7"/>
      <c r="BT1628" s="8"/>
      <c r="BV1628" s="7"/>
      <c r="BW1628" s="7"/>
      <c r="BX1628" s="7"/>
      <c r="BY1628" s="7"/>
      <c r="BZ1628" s="7"/>
      <c r="CA1628" s="7"/>
    </row>
    <row r="1629" spans="1:79" x14ac:dyDescent="0.3">
      <c r="A1629" s="1" t="s">
        <v>3627</v>
      </c>
      <c r="B1629" s="1"/>
      <c r="C1629" s="1" t="s">
        <v>1878</v>
      </c>
      <c r="D1629" s="1"/>
      <c r="E1629" s="1"/>
      <c r="F1629" s="1"/>
      <c r="G1629" s="1"/>
      <c r="H1629" s="1">
        <v>37980.85</v>
      </c>
      <c r="I1629" s="1">
        <v>1.55</v>
      </c>
      <c r="J1629" s="12">
        <v>2665.2</v>
      </c>
      <c r="K1629" s="5">
        <v>2565.61</v>
      </c>
      <c r="L1629" s="5">
        <v>8264.64</v>
      </c>
      <c r="M1629" s="13">
        <f t="shared" si="68"/>
        <v>1.5459883681914199E-2</v>
      </c>
      <c r="N1629" s="13">
        <f t="shared" si="69"/>
        <v>1.7620893071915278E-2</v>
      </c>
      <c r="O1629" s="13">
        <f t="shared" si="69"/>
        <v>4.9274783296708868E-3</v>
      </c>
      <c r="P1629" s="13">
        <f t="shared" si="69"/>
        <v>1.1743592317513984E-2</v>
      </c>
      <c r="Q1629" s="7"/>
      <c r="R1629" s="8"/>
      <c r="S1629" s="8"/>
      <c r="T1629" s="8"/>
      <c r="U1629" s="8"/>
      <c r="V1629" s="13"/>
      <c r="W1629" s="14"/>
      <c r="X1629" s="1"/>
      <c r="Y1629" s="1"/>
      <c r="Z1629" s="1"/>
      <c r="AA1629" s="1"/>
      <c r="AB1629" s="1"/>
      <c r="AC1629" s="1"/>
      <c r="AD1629" s="8"/>
      <c r="AE1629" s="8"/>
      <c r="AF1629" s="8"/>
      <c r="AG1629" s="8"/>
      <c r="AH1629" s="9"/>
      <c r="AI1629" s="8"/>
      <c r="AJ1629" s="13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7"/>
      <c r="BL1629" s="7"/>
      <c r="BM1629" s="7"/>
      <c r="BN1629" s="7"/>
      <c r="BO1629" s="7"/>
      <c r="BP1629" s="7"/>
      <c r="BQ1629" s="7"/>
      <c r="BR1629" s="7"/>
      <c r="BT1629" s="8"/>
      <c r="BV1629" s="7"/>
      <c r="BW1629" s="7"/>
      <c r="BX1629" s="7"/>
      <c r="BY1629" s="7"/>
      <c r="BZ1629" s="7"/>
      <c r="CA1629" s="7"/>
    </row>
    <row r="1630" spans="1:79" x14ac:dyDescent="0.3">
      <c r="A1630" s="1" t="s">
        <v>3628</v>
      </c>
      <c r="B1630" s="1"/>
      <c r="C1630" s="1" t="s">
        <v>1878</v>
      </c>
      <c r="D1630" s="1"/>
      <c r="E1630" s="1"/>
      <c r="F1630" s="1"/>
      <c r="G1630" s="1"/>
      <c r="H1630" s="1">
        <v>39552.76</v>
      </c>
      <c r="I1630" s="1">
        <v>4.1399999999999997</v>
      </c>
      <c r="J1630" s="12">
        <v>2795</v>
      </c>
      <c r="K1630" s="5">
        <v>2612.31</v>
      </c>
      <c r="L1630" s="5">
        <v>8330.5300000000007</v>
      </c>
      <c r="M1630" s="13">
        <f t="shared" si="68"/>
        <v>4.1386909455686238E-2</v>
      </c>
      <c r="N1630" s="13">
        <f t="shared" si="69"/>
        <v>4.8701785982290247E-2</v>
      </c>
      <c r="O1630" s="13">
        <f t="shared" si="69"/>
        <v>1.8202298868495115E-2</v>
      </c>
      <c r="P1630" s="13">
        <f t="shared" si="69"/>
        <v>7.9725190691912751E-3</v>
      </c>
      <c r="Q1630" s="7"/>
      <c r="R1630" s="8"/>
      <c r="S1630" s="8"/>
      <c r="T1630" s="8"/>
      <c r="U1630" s="8"/>
      <c r="V1630" s="13"/>
      <c r="W1630" s="14"/>
      <c r="X1630" s="1"/>
      <c r="Y1630" s="1"/>
      <c r="Z1630" s="1"/>
      <c r="AA1630" s="1"/>
      <c r="AB1630" s="1"/>
      <c r="AC1630" s="1"/>
      <c r="AD1630" s="8"/>
      <c r="AE1630" s="8"/>
      <c r="AF1630" s="8"/>
      <c r="AG1630" s="8"/>
      <c r="AH1630" s="9"/>
      <c r="AI1630" s="8"/>
      <c r="AJ1630" s="13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7"/>
      <c r="BL1630" s="7"/>
      <c r="BM1630" s="7"/>
      <c r="BN1630" s="7"/>
      <c r="BO1630" s="7"/>
      <c r="BP1630" s="7"/>
      <c r="BQ1630" s="7"/>
      <c r="BR1630" s="7"/>
      <c r="BT1630" s="8"/>
      <c r="BV1630" s="7"/>
      <c r="BW1630" s="7"/>
      <c r="BX1630" s="7"/>
      <c r="BY1630" s="7"/>
      <c r="BZ1630" s="7"/>
      <c r="CA1630" s="7"/>
    </row>
    <row r="1631" spans="1:79" x14ac:dyDescent="0.3">
      <c r="A1631" s="1" t="s">
        <v>3629</v>
      </c>
      <c r="B1631" s="1"/>
      <c r="C1631" s="1" t="s">
        <v>1878</v>
      </c>
      <c r="D1631" s="1"/>
      <c r="E1631" s="1"/>
      <c r="F1631" s="1"/>
      <c r="G1631" s="1"/>
      <c r="H1631" s="1">
        <v>40124.080000000002</v>
      </c>
      <c r="I1631" s="1">
        <v>1.44</v>
      </c>
      <c r="J1631" s="12">
        <v>2850.48</v>
      </c>
      <c r="K1631" s="5">
        <v>2625.53</v>
      </c>
      <c r="L1631" s="5">
        <v>8353.67</v>
      </c>
      <c r="M1631" s="13">
        <f t="shared" si="68"/>
        <v>1.4444503999215152E-2</v>
      </c>
      <c r="N1631" s="13">
        <f t="shared" si="69"/>
        <v>1.9849731663685199E-2</v>
      </c>
      <c r="O1631" s="13">
        <f t="shared" si="69"/>
        <v>5.0606551289855695E-3</v>
      </c>
      <c r="P1631" s="13">
        <f t="shared" si="69"/>
        <v>2.7777344298620665E-3</v>
      </c>
      <c r="Q1631" s="7"/>
      <c r="R1631" s="8"/>
      <c r="S1631" s="8"/>
      <c r="T1631" s="8"/>
      <c r="U1631" s="8"/>
      <c r="V1631" s="13"/>
      <c r="W1631" s="14"/>
      <c r="X1631" s="1"/>
      <c r="Y1631" s="1"/>
      <c r="Z1631" s="1"/>
      <c r="AA1631" s="1"/>
      <c r="AB1631" s="1"/>
      <c r="AC1631" s="1"/>
      <c r="AD1631" s="8"/>
      <c r="AE1631" s="8"/>
      <c r="AF1631" s="8"/>
      <c r="AG1631" s="8"/>
      <c r="AH1631" s="9"/>
      <c r="AI1631" s="8"/>
      <c r="AJ1631" s="13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7"/>
      <c r="BL1631" s="7"/>
      <c r="BM1631" s="7"/>
      <c r="BN1631" s="7"/>
      <c r="BO1631" s="7"/>
      <c r="BP1631" s="7"/>
      <c r="BQ1631" s="7"/>
      <c r="BR1631" s="7"/>
      <c r="BT1631" s="8"/>
      <c r="BV1631" s="7"/>
      <c r="BW1631" s="7"/>
      <c r="BX1631" s="7"/>
      <c r="BY1631" s="7"/>
      <c r="BZ1631" s="7"/>
      <c r="CA1631" s="7"/>
    </row>
    <row r="1632" spans="1:79" x14ac:dyDescent="0.3">
      <c r="A1632" s="1" t="s">
        <v>3630</v>
      </c>
      <c r="B1632" s="1"/>
      <c r="C1632" s="1" t="s">
        <v>1878</v>
      </c>
      <c r="D1632" s="1"/>
      <c r="E1632" s="1"/>
      <c r="F1632" s="1"/>
      <c r="G1632" s="1"/>
      <c r="H1632" s="1">
        <v>39986.18</v>
      </c>
      <c r="I1632" s="1">
        <v>-0.34</v>
      </c>
      <c r="J1632" s="12">
        <v>2842.29</v>
      </c>
      <c r="K1632" s="5">
        <v>2627.59</v>
      </c>
      <c r="L1632" s="5">
        <v>8342.76</v>
      </c>
      <c r="M1632" s="13">
        <f t="shared" si="68"/>
        <v>-3.4368389256526077E-3</v>
      </c>
      <c r="N1632" s="13">
        <f t="shared" si="69"/>
        <v>-2.8732003031068931E-3</v>
      </c>
      <c r="O1632" s="13">
        <f t="shared" si="69"/>
        <v>7.8460348958109272E-4</v>
      </c>
      <c r="P1632" s="13">
        <f t="shared" si="69"/>
        <v>-1.3060128063473453E-3</v>
      </c>
      <c r="Q1632" s="7"/>
      <c r="R1632" s="8"/>
      <c r="S1632" s="8"/>
      <c r="T1632" s="8"/>
      <c r="U1632" s="8"/>
      <c r="V1632" s="13"/>
      <c r="W1632" s="14"/>
      <c r="X1632" s="1"/>
      <c r="Y1632" s="1"/>
      <c r="Z1632" s="1"/>
      <c r="AA1632" s="1"/>
      <c r="AB1632" s="1"/>
      <c r="AC1632" s="1"/>
      <c r="AD1632" s="8"/>
      <c r="AE1632" s="8"/>
      <c r="AF1632" s="8"/>
      <c r="AG1632" s="8"/>
      <c r="AH1632" s="9"/>
      <c r="AI1632" s="8"/>
      <c r="AJ1632" s="13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7"/>
      <c r="BL1632" s="7"/>
      <c r="BM1632" s="7"/>
      <c r="BN1632" s="7"/>
      <c r="BO1632" s="7"/>
      <c r="BP1632" s="7"/>
      <c r="BQ1632" s="7"/>
      <c r="BR1632" s="7"/>
      <c r="BT1632" s="8"/>
      <c r="BV1632" s="7"/>
      <c r="BW1632" s="7"/>
      <c r="BX1632" s="7"/>
      <c r="BY1632" s="7"/>
      <c r="BZ1632" s="7"/>
      <c r="CA1632" s="7"/>
    </row>
    <row r="1633" spans="1:79" x14ac:dyDescent="0.3">
      <c r="A1633" s="1" t="s">
        <v>3631</v>
      </c>
      <c r="B1633" s="1"/>
      <c r="C1633" s="1" t="s">
        <v>1878</v>
      </c>
      <c r="D1633" s="1"/>
      <c r="E1633" s="1"/>
      <c r="F1633" s="1"/>
      <c r="G1633" s="1"/>
      <c r="H1633" s="1">
        <v>40644.58</v>
      </c>
      <c r="I1633" s="1">
        <v>1.65</v>
      </c>
      <c r="J1633" s="12">
        <v>2889.67</v>
      </c>
      <c r="K1633" s="5">
        <v>2661.38</v>
      </c>
      <c r="L1633" s="5">
        <v>8410.83</v>
      </c>
      <c r="M1633" s="13">
        <f t="shared" si="68"/>
        <v>1.6465688895513475E-2</v>
      </c>
      <c r="N1633" s="13">
        <f t="shared" si="69"/>
        <v>1.6669657213021827E-2</v>
      </c>
      <c r="O1633" s="13">
        <f t="shared" si="69"/>
        <v>1.2859692722228422E-2</v>
      </c>
      <c r="P1633" s="13">
        <f t="shared" si="69"/>
        <v>8.159170346504041E-3</v>
      </c>
      <c r="Q1633" s="7"/>
      <c r="R1633" s="8"/>
      <c r="S1633" s="8"/>
      <c r="T1633" s="8"/>
      <c r="U1633" s="8"/>
      <c r="V1633" s="13"/>
      <c r="W1633" s="14"/>
      <c r="X1633" s="1"/>
      <c r="Y1633" s="1"/>
      <c r="Z1633" s="1"/>
      <c r="AA1633" s="1"/>
      <c r="AB1633" s="1"/>
      <c r="AC1633" s="1"/>
      <c r="AD1633" s="8"/>
      <c r="AE1633" s="8"/>
      <c r="AF1633" s="8"/>
      <c r="AG1633" s="8"/>
      <c r="AH1633" s="9"/>
      <c r="AI1633" s="8"/>
      <c r="AJ1633" s="13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7"/>
      <c r="BL1633" s="7"/>
      <c r="BM1633" s="7"/>
      <c r="BN1633" s="7"/>
      <c r="BO1633" s="7"/>
      <c r="BP1633" s="7"/>
      <c r="BQ1633" s="7"/>
      <c r="BR1633" s="7"/>
      <c r="BT1633" s="8"/>
      <c r="BV1633" s="7"/>
      <c r="BW1633" s="7"/>
      <c r="BX1633" s="7"/>
      <c r="BY1633" s="7"/>
      <c r="BZ1633" s="7"/>
      <c r="CA1633" s="7"/>
    </row>
    <row r="1634" spans="1:79" x14ac:dyDescent="0.3">
      <c r="A1634" s="1" t="s">
        <v>3632</v>
      </c>
      <c r="B1634" s="1"/>
      <c r="C1634" s="1" t="s">
        <v>1878</v>
      </c>
      <c r="D1634" s="1"/>
      <c r="E1634" s="1"/>
      <c r="F1634" s="1"/>
      <c r="G1634" s="1"/>
      <c r="H1634" s="1">
        <v>40760.21</v>
      </c>
      <c r="I1634" s="1">
        <v>0.28000000000000003</v>
      </c>
      <c r="J1634" s="12">
        <v>2895.66</v>
      </c>
      <c r="K1634" s="5">
        <v>2650.97</v>
      </c>
      <c r="L1634" s="5">
        <v>8405.9599999999991</v>
      </c>
      <c r="M1634" s="13">
        <f t="shared" si="68"/>
        <v>2.8449057660331345E-3</v>
      </c>
      <c r="N1634" s="13">
        <f t="shared" si="69"/>
        <v>2.0729010579061402E-3</v>
      </c>
      <c r="O1634" s="13">
        <f t="shared" si="69"/>
        <v>-3.9115045577858831E-3</v>
      </c>
      <c r="P1634" s="13">
        <f t="shared" si="69"/>
        <v>-5.7901538849325362E-4</v>
      </c>
      <c r="Q1634" s="7"/>
      <c r="R1634" s="8"/>
      <c r="S1634" s="8"/>
      <c r="T1634" s="8"/>
      <c r="U1634" s="8"/>
      <c r="V1634" s="13"/>
      <c r="W1634" s="14"/>
      <c r="X1634" s="1"/>
      <c r="Y1634" s="1"/>
      <c r="Z1634" s="1"/>
      <c r="AA1634" s="1"/>
      <c r="AB1634" s="1"/>
      <c r="AC1634" s="1"/>
      <c r="AD1634" s="8"/>
      <c r="AE1634" s="8"/>
      <c r="AF1634" s="8"/>
      <c r="AG1634" s="8"/>
      <c r="AH1634" s="9"/>
      <c r="AI1634" s="8"/>
      <c r="AJ1634" s="13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7"/>
      <c r="BL1634" s="7"/>
      <c r="BM1634" s="7"/>
      <c r="BN1634" s="7"/>
      <c r="BO1634" s="7"/>
      <c r="BP1634" s="7"/>
      <c r="BQ1634" s="7"/>
      <c r="BR1634" s="7"/>
      <c r="BT1634" s="8"/>
      <c r="BV1634" s="7"/>
      <c r="BW1634" s="7"/>
      <c r="BX1634" s="7"/>
      <c r="BY1634" s="7"/>
      <c r="BZ1634" s="7"/>
      <c r="CA1634" s="7"/>
    </row>
    <row r="1635" spans="1:79" x14ac:dyDescent="0.3">
      <c r="A1635" s="1" t="s">
        <v>3633</v>
      </c>
      <c r="B1635" s="1"/>
      <c r="C1635" s="1" t="s">
        <v>1878</v>
      </c>
      <c r="D1635" s="1"/>
      <c r="E1635" s="1"/>
      <c r="F1635" s="1"/>
      <c r="G1635" s="1"/>
      <c r="H1635" s="1">
        <v>41132.03</v>
      </c>
      <c r="I1635" s="1">
        <v>0.91</v>
      </c>
      <c r="J1635" s="12">
        <v>2910.84</v>
      </c>
      <c r="K1635" s="5">
        <v>2680.54</v>
      </c>
      <c r="L1635" s="5">
        <v>8453.7199999999993</v>
      </c>
      <c r="M1635" s="13">
        <f t="shared" si="68"/>
        <v>9.1221316082521486E-3</v>
      </c>
      <c r="N1635" s="13">
        <f t="shared" si="69"/>
        <v>5.2423281738878114E-3</v>
      </c>
      <c r="O1635" s="13">
        <f t="shared" si="69"/>
        <v>1.1154407631923435E-2</v>
      </c>
      <c r="P1635" s="13">
        <f t="shared" si="69"/>
        <v>5.6816829963501903E-3</v>
      </c>
      <c r="Q1635" s="7"/>
      <c r="R1635" s="8"/>
      <c r="S1635" s="8"/>
      <c r="T1635" s="8"/>
      <c r="U1635" s="8"/>
      <c r="V1635" s="13"/>
      <c r="W1635" s="14"/>
      <c r="X1635" s="1"/>
      <c r="Y1635" s="1"/>
      <c r="Z1635" s="1"/>
      <c r="AA1635" s="1"/>
      <c r="AB1635" s="1"/>
      <c r="AC1635" s="1"/>
      <c r="AD1635" s="8"/>
      <c r="AE1635" s="8"/>
      <c r="AF1635" s="8"/>
      <c r="AG1635" s="8"/>
      <c r="AH1635" s="9"/>
      <c r="AI1635" s="8"/>
      <c r="AJ1635" s="13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7"/>
      <c r="BL1635" s="7"/>
      <c r="BM1635" s="7"/>
      <c r="BN1635" s="7"/>
      <c r="BO1635" s="7"/>
      <c r="BP1635" s="7"/>
      <c r="BQ1635" s="7"/>
      <c r="BR1635" s="7"/>
      <c r="BT1635" s="8"/>
      <c r="BV1635" s="7"/>
      <c r="BW1635" s="7"/>
      <c r="BX1635" s="7"/>
      <c r="BY1635" s="7"/>
      <c r="BZ1635" s="7"/>
      <c r="CA1635" s="7"/>
    </row>
    <row r="1636" spans="1:79" x14ac:dyDescent="0.3">
      <c r="A1636" s="1" t="s">
        <v>3634</v>
      </c>
      <c r="B1636" s="1"/>
      <c r="C1636" s="1" t="s">
        <v>1878</v>
      </c>
      <c r="D1636" s="1"/>
      <c r="E1636" s="1"/>
      <c r="F1636" s="1"/>
      <c r="G1636" s="1"/>
      <c r="H1636" s="1">
        <v>40814.39</v>
      </c>
      <c r="I1636" s="1">
        <v>-0.77</v>
      </c>
      <c r="J1636" s="12">
        <v>2845.06</v>
      </c>
      <c r="K1636" s="5">
        <v>2680.62</v>
      </c>
      <c r="L1636" s="5">
        <v>8516.7000000000007</v>
      </c>
      <c r="M1636" s="13">
        <f t="shared" si="68"/>
        <v>-7.722448904175172E-3</v>
      </c>
      <c r="N1636" s="13">
        <f t="shared" si="69"/>
        <v>-2.2598287779472703E-2</v>
      </c>
      <c r="O1636" s="13">
        <f t="shared" si="69"/>
        <v>2.9844732777783989E-5</v>
      </c>
      <c r="P1636" s="13">
        <f t="shared" si="69"/>
        <v>7.4499746857006333E-3</v>
      </c>
      <c r="Q1636" s="7"/>
      <c r="R1636" s="8"/>
      <c r="S1636" s="8"/>
      <c r="T1636" s="8"/>
      <c r="U1636" s="8"/>
      <c r="V1636" s="13"/>
      <c r="W1636" s="14"/>
      <c r="X1636" s="1"/>
      <c r="Y1636" s="1"/>
      <c r="Z1636" s="1"/>
      <c r="AA1636" s="1"/>
      <c r="AB1636" s="1"/>
      <c r="AC1636" s="1"/>
      <c r="AD1636" s="8"/>
      <c r="AE1636" s="8"/>
      <c r="AF1636" s="8"/>
      <c r="AG1636" s="8"/>
      <c r="AH1636" s="9"/>
      <c r="AI1636" s="8"/>
      <c r="AJ1636" s="13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7"/>
      <c r="BL1636" s="7"/>
      <c r="BM1636" s="7"/>
      <c r="BN1636" s="7"/>
      <c r="BO1636" s="7"/>
      <c r="BP1636" s="7"/>
      <c r="BQ1636" s="7"/>
      <c r="BR1636" s="7"/>
      <c r="BT1636" s="8"/>
      <c r="BV1636" s="7"/>
      <c r="BW1636" s="7"/>
      <c r="BX1636" s="7"/>
      <c r="BY1636" s="7"/>
      <c r="BZ1636" s="7"/>
      <c r="CA1636" s="7"/>
    </row>
    <row r="1637" spans="1:79" x14ac:dyDescent="0.3">
      <c r="A1637" s="1" t="s">
        <v>3635</v>
      </c>
      <c r="B1637" s="1"/>
      <c r="C1637" s="1" t="s">
        <v>1878</v>
      </c>
      <c r="D1637" s="1"/>
      <c r="E1637" s="1"/>
      <c r="F1637" s="1"/>
      <c r="G1637" s="1"/>
      <c r="H1637" s="1">
        <v>41991.45</v>
      </c>
      <c r="I1637" s="1">
        <v>2.88</v>
      </c>
      <c r="J1637" s="12">
        <v>2935.92</v>
      </c>
      <c r="K1637" s="5">
        <v>2717.2</v>
      </c>
      <c r="L1637" s="5">
        <v>8616.56</v>
      </c>
      <c r="M1637" s="13">
        <f t="shared" si="68"/>
        <v>2.8839338282404814E-2</v>
      </c>
      <c r="N1637" s="13">
        <f t="shared" si="69"/>
        <v>3.1936057587537814E-2</v>
      </c>
      <c r="O1637" s="13">
        <f t="shared" si="69"/>
        <v>1.3646096798501706E-2</v>
      </c>
      <c r="P1637" s="13">
        <f t="shared" si="69"/>
        <v>1.1725198727206454E-2</v>
      </c>
      <c r="Q1637" s="7"/>
      <c r="R1637" s="8"/>
      <c r="S1637" s="8"/>
      <c r="T1637" s="8"/>
      <c r="U1637" s="8"/>
      <c r="V1637" s="13"/>
      <c r="W1637" s="14"/>
      <c r="X1637" s="1"/>
      <c r="Y1637" s="1"/>
      <c r="Z1637" s="1"/>
      <c r="AA1637" s="1"/>
      <c r="AB1637" s="1"/>
      <c r="AC1637" s="1"/>
      <c r="AD1637" s="8"/>
      <c r="AE1637" s="8"/>
      <c r="AF1637" s="8"/>
      <c r="AG1637" s="8"/>
      <c r="AH1637" s="9"/>
      <c r="AI1637" s="8"/>
      <c r="AJ1637" s="13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7"/>
      <c r="BL1637" s="7"/>
      <c r="BM1637" s="7"/>
      <c r="BN1637" s="7"/>
      <c r="BO1637" s="7"/>
      <c r="BP1637" s="7"/>
      <c r="BQ1637" s="7"/>
      <c r="BR1637" s="7"/>
      <c r="BT1637" s="8"/>
      <c r="BV1637" s="7"/>
      <c r="BW1637" s="7"/>
      <c r="BX1637" s="7"/>
      <c r="BY1637" s="7"/>
      <c r="BZ1637" s="7"/>
      <c r="CA1637" s="7"/>
    </row>
    <row r="1638" spans="1:79" x14ac:dyDescent="0.3">
      <c r="A1638" s="1" t="s">
        <v>3636</v>
      </c>
      <c r="B1638" s="1"/>
      <c r="C1638" s="1" t="s">
        <v>1878</v>
      </c>
      <c r="D1638" s="1"/>
      <c r="E1638" s="1"/>
      <c r="F1638" s="1"/>
      <c r="G1638" s="1"/>
      <c r="H1638" s="1">
        <v>42875.6</v>
      </c>
      <c r="I1638" s="1">
        <v>2.11</v>
      </c>
      <c r="J1638" s="12">
        <v>3004.64</v>
      </c>
      <c r="K1638" s="5">
        <v>2748.42</v>
      </c>
      <c r="L1638" s="5">
        <v>8695.39</v>
      </c>
      <c r="M1638" s="13">
        <f t="shared" si="68"/>
        <v>2.1055476769675785E-2</v>
      </c>
      <c r="N1638" s="13">
        <f t="shared" si="69"/>
        <v>2.3406632333305977E-2</v>
      </c>
      <c r="O1638" s="13">
        <f t="shared" si="69"/>
        <v>1.1489768879729301E-2</v>
      </c>
      <c r="P1638" s="13">
        <f t="shared" si="69"/>
        <v>9.148662575320099E-3</v>
      </c>
      <c r="Q1638" s="7"/>
      <c r="R1638" s="8"/>
      <c r="S1638" s="8"/>
      <c r="T1638" s="8"/>
      <c r="U1638" s="8"/>
      <c r="V1638" s="13"/>
      <c r="W1638" s="14"/>
      <c r="X1638" s="1"/>
      <c r="Y1638" s="1"/>
      <c r="Z1638" s="1"/>
      <c r="AA1638" s="1"/>
      <c r="AB1638" s="1"/>
      <c r="AC1638" s="1"/>
      <c r="AD1638" s="8"/>
      <c r="AE1638" s="8"/>
      <c r="AF1638" s="8"/>
      <c r="AG1638" s="8"/>
      <c r="AH1638" s="9"/>
      <c r="AI1638" s="8"/>
      <c r="AJ1638" s="13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7"/>
      <c r="BL1638" s="7"/>
      <c r="BM1638" s="7"/>
      <c r="BN1638" s="7"/>
      <c r="BO1638" s="7"/>
      <c r="BP1638" s="7"/>
      <c r="BQ1638" s="7"/>
      <c r="BR1638" s="7"/>
      <c r="BT1638" s="8"/>
      <c r="BV1638" s="7"/>
      <c r="BW1638" s="7"/>
      <c r="BX1638" s="7"/>
      <c r="BY1638" s="7"/>
      <c r="BZ1638" s="7"/>
      <c r="CA1638" s="7"/>
    </row>
    <row r="1639" spans="1:79" x14ac:dyDescent="0.3">
      <c r="A1639" s="1" t="s">
        <v>3637</v>
      </c>
      <c r="B1639" s="1"/>
      <c r="C1639" s="1" t="s">
        <v>1878</v>
      </c>
      <c r="D1639" s="1"/>
      <c r="E1639" s="1"/>
      <c r="F1639" s="1"/>
      <c r="G1639" s="1"/>
      <c r="H1639" s="1">
        <v>43265.63</v>
      </c>
      <c r="I1639" s="1">
        <v>0.91</v>
      </c>
      <c r="J1639" s="12">
        <v>3046.17</v>
      </c>
      <c r="K1639" s="5">
        <v>2742.68</v>
      </c>
      <c r="L1639" s="5">
        <v>8683.48</v>
      </c>
      <c r="M1639" s="13">
        <f t="shared" si="68"/>
        <v>9.0967823190812869E-3</v>
      </c>
      <c r="N1639" s="13">
        <f t="shared" si="69"/>
        <v>1.3821955375685757E-2</v>
      </c>
      <c r="O1639" s="13">
        <f t="shared" si="69"/>
        <v>-2.088472649740658E-3</v>
      </c>
      <c r="P1639" s="13">
        <f t="shared" si="69"/>
        <v>-1.3696912961925767E-3</v>
      </c>
      <c r="Q1639" s="7"/>
      <c r="R1639" s="8"/>
      <c r="S1639" s="8"/>
      <c r="T1639" s="8"/>
      <c r="U1639" s="8"/>
      <c r="V1639" s="13"/>
      <c r="W1639" s="14"/>
      <c r="X1639" s="1"/>
      <c r="Y1639" s="1"/>
      <c r="Z1639" s="1"/>
      <c r="AA1639" s="1"/>
      <c r="AB1639" s="1"/>
      <c r="AC1639" s="1"/>
      <c r="AD1639" s="8"/>
      <c r="AE1639" s="8"/>
      <c r="AF1639" s="8"/>
      <c r="AG1639" s="8"/>
      <c r="AH1639" s="9"/>
      <c r="AI1639" s="8"/>
      <c r="AJ1639" s="13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7"/>
      <c r="BL1639" s="7"/>
      <c r="BM1639" s="7"/>
      <c r="BN1639" s="7"/>
      <c r="BO1639" s="7"/>
      <c r="BP1639" s="7"/>
      <c r="BQ1639" s="7"/>
      <c r="BR1639" s="7"/>
      <c r="BT1639" s="8"/>
      <c r="BV1639" s="7"/>
      <c r="BW1639" s="7"/>
      <c r="BX1639" s="7"/>
      <c r="BY1639" s="7"/>
      <c r="BZ1639" s="7"/>
      <c r="CA1639" s="7"/>
    </row>
    <row r="1640" spans="1:79" x14ac:dyDescent="0.3">
      <c r="A1640" s="1" t="s">
        <v>3638</v>
      </c>
      <c r="B1640" s="1"/>
      <c r="C1640" s="1" t="s">
        <v>1878</v>
      </c>
      <c r="D1640" s="1"/>
      <c r="E1640" s="1"/>
      <c r="F1640" s="1"/>
      <c r="G1640" s="1"/>
      <c r="H1640" s="1">
        <v>42967.63</v>
      </c>
      <c r="I1640" s="1">
        <v>-0.69</v>
      </c>
      <c r="J1640" s="12">
        <v>3015.5</v>
      </c>
      <c r="K1640" s="5">
        <v>2749.24</v>
      </c>
      <c r="L1640" s="5">
        <v>8652.4699999999993</v>
      </c>
      <c r="M1640" s="13">
        <f t="shared" si="68"/>
        <v>-6.8876842888916379E-3</v>
      </c>
      <c r="N1640" s="13">
        <f t="shared" si="69"/>
        <v>-1.0068380950505107E-2</v>
      </c>
      <c r="O1640" s="13">
        <f t="shared" si="69"/>
        <v>2.3918211384486021E-3</v>
      </c>
      <c r="P1640" s="13">
        <f t="shared" si="69"/>
        <v>-3.5711488942221647E-3</v>
      </c>
      <c r="Q1640" s="7"/>
      <c r="R1640" s="8"/>
      <c r="S1640" s="8"/>
      <c r="T1640" s="8"/>
      <c r="U1640" s="8"/>
      <c r="V1640" s="13"/>
      <c r="W1640" s="14"/>
      <c r="X1640" s="1"/>
      <c r="Y1640" s="1"/>
      <c r="Z1640" s="1"/>
      <c r="AA1640" s="1"/>
      <c r="AB1640" s="1"/>
      <c r="AC1640" s="1"/>
      <c r="AD1640" s="8"/>
      <c r="AE1640" s="8"/>
      <c r="AF1640" s="8"/>
      <c r="AG1640" s="8"/>
      <c r="AH1640" s="9"/>
      <c r="AI1640" s="8"/>
      <c r="AJ1640" s="13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7"/>
      <c r="BL1640" s="7"/>
      <c r="BM1640" s="7"/>
      <c r="BN1640" s="7"/>
      <c r="BO1640" s="7"/>
      <c r="BP1640" s="7"/>
      <c r="BQ1640" s="7"/>
      <c r="BR1640" s="7"/>
      <c r="BT1640" s="8"/>
      <c r="BV1640" s="7"/>
      <c r="BW1640" s="7"/>
      <c r="BX1640" s="7"/>
      <c r="BY1640" s="7"/>
      <c r="BZ1640" s="7"/>
      <c r="CA1640" s="7"/>
    </row>
    <row r="1641" spans="1:79" x14ac:dyDescent="0.3">
      <c r="A1641" s="1" t="s">
        <v>3639</v>
      </c>
      <c r="B1641" s="1"/>
      <c r="C1641" s="1" t="s">
        <v>1878</v>
      </c>
      <c r="D1641" s="1"/>
      <c r="E1641" s="1"/>
      <c r="F1641" s="1"/>
      <c r="G1641" s="1"/>
      <c r="H1641" s="1">
        <v>43549.11</v>
      </c>
      <c r="I1641" s="1">
        <v>1.35</v>
      </c>
      <c r="J1641" s="12">
        <v>3066.26</v>
      </c>
      <c r="K1641" s="5">
        <v>2774.62</v>
      </c>
      <c r="L1641" s="5">
        <v>8656.43</v>
      </c>
      <c r="M1641" s="13">
        <f t="shared" si="68"/>
        <v>1.3532978197773549E-2</v>
      </c>
      <c r="N1641" s="13">
        <f t="shared" si="69"/>
        <v>1.6833029348366946E-2</v>
      </c>
      <c r="O1641" s="13">
        <f t="shared" si="69"/>
        <v>9.2316421992988396E-3</v>
      </c>
      <c r="P1641" s="13">
        <f t="shared" si="69"/>
        <v>4.5767278014263724E-4</v>
      </c>
      <c r="Q1641" s="7"/>
      <c r="R1641" s="8"/>
      <c r="S1641" s="8"/>
      <c r="T1641" s="8"/>
      <c r="U1641" s="8"/>
      <c r="V1641" s="13"/>
      <c r="W1641" s="14"/>
      <c r="X1641" s="1"/>
      <c r="Y1641" s="1"/>
      <c r="Z1641" s="1"/>
      <c r="AA1641" s="1"/>
      <c r="AB1641" s="1"/>
      <c r="AC1641" s="1"/>
      <c r="AD1641" s="8"/>
      <c r="AE1641" s="8"/>
      <c r="AF1641" s="8"/>
      <c r="AG1641" s="8"/>
      <c r="AH1641" s="9"/>
      <c r="AI1641" s="8"/>
      <c r="AJ1641" s="13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7"/>
      <c r="BL1641" s="7"/>
      <c r="BM1641" s="7"/>
      <c r="BN1641" s="7"/>
      <c r="BO1641" s="7"/>
      <c r="BP1641" s="7"/>
      <c r="BQ1641" s="7"/>
      <c r="BR1641" s="7"/>
      <c r="BT1641" s="8"/>
      <c r="BV1641" s="7"/>
      <c r="BW1641" s="7"/>
      <c r="BX1641" s="7"/>
      <c r="BY1641" s="7"/>
      <c r="BZ1641" s="7"/>
      <c r="CA1641" s="7"/>
    </row>
    <row r="1642" spans="1:79" x14ac:dyDescent="0.3">
      <c r="A1642" s="1" t="s">
        <v>3640</v>
      </c>
      <c r="B1642" s="1"/>
      <c r="C1642" s="1" t="s">
        <v>1878</v>
      </c>
      <c r="D1642" s="1"/>
      <c r="E1642" s="1"/>
      <c r="F1642" s="1"/>
      <c r="G1642" s="1"/>
      <c r="H1642" s="1">
        <v>42080.59</v>
      </c>
      <c r="I1642" s="1">
        <v>-3.37</v>
      </c>
      <c r="J1642" s="12">
        <v>2930.5</v>
      </c>
      <c r="K1642" s="5">
        <v>2733.79</v>
      </c>
      <c r="L1642" s="5">
        <v>8539.7900000000009</v>
      </c>
      <c r="M1642" s="13">
        <f t="shared" si="68"/>
        <v>-3.3721010601594492E-2</v>
      </c>
      <c r="N1642" s="13">
        <f t="shared" si="69"/>
        <v>-4.4275436525278433E-2</v>
      </c>
      <c r="O1642" s="13">
        <f t="shared" si="69"/>
        <v>-1.4715528612927131E-2</v>
      </c>
      <c r="P1642" s="13">
        <f t="shared" si="69"/>
        <v>-1.3474376850503011E-2</v>
      </c>
      <c r="Q1642" s="7"/>
      <c r="R1642" s="8"/>
      <c r="S1642" s="8"/>
      <c r="T1642" s="8"/>
      <c r="U1642" s="8"/>
      <c r="V1642" s="13"/>
      <c r="W1642" s="14"/>
      <c r="X1642" s="1"/>
      <c r="Y1642" s="1"/>
      <c r="Z1642" s="1"/>
      <c r="AA1642" s="1"/>
      <c r="AB1642" s="1"/>
      <c r="AC1642" s="1"/>
      <c r="AD1642" s="8"/>
      <c r="AE1642" s="8"/>
      <c r="AF1642" s="8"/>
      <c r="AG1642" s="8"/>
      <c r="AH1642" s="9"/>
      <c r="AI1642" s="8"/>
      <c r="AJ1642" s="13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7"/>
      <c r="BL1642" s="7"/>
      <c r="BM1642" s="7"/>
      <c r="BN1642" s="7"/>
      <c r="BO1642" s="7"/>
      <c r="BP1642" s="7"/>
      <c r="BQ1642" s="7"/>
      <c r="BR1642" s="7"/>
      <c r="BT1642" s="8"/>
      <c r="BV1642" s="7"/>
      <c r="BW1642" s="7"/>
      <c r="BX1642" s="7"/>
      <c r="BY1642" s="7"/>
      <c r="BZ1642" s="7"/>
      <c r="CA1642" s="7"/>
    </row>
    <row r="1643" spans="1:79" x14ac:dyDescent="0.3">
      <c r="A1643" s="1" t="s">
        <v>3641</v>
      </c>
      <c r="B1643" s="1"/>
      <c r="C1643" s="1" t="s">
        <v>1878</v>
      </c>
      <c r="D1643" s="1"/>
      <c r="E1643" s="1"/>
      <c r="F1643" s="1"/>
      <c r="G1643" s="1"/>
      <c r="H1643" s="1">
        <v>42010.8</v>
      </c>
      <c r="I1643" s="1">
        <v>-0.17</v>
      </c>
      <c r="J1643" s="12">
        <v>2919.45</v>
      </c>
      <c r="K1643" s="5">
        <v>2740.32</v>
      </c>
      <c r="L1643" s="5">
        <v>8589.0300000000007</v>
      </c>
      <c r="M1643" s="13">
        <f t="shared" si="68"/>
        <v>-1.6584843510984992E-3</v>
      </c>
      <c r="N1643" s="13">
        <f t="shared" si="69"/>
        <v>-3.7706875959734321E-3</v>
      </c>
      <c r="O1643" s="13">
        <f t="shared" si="69"/>
        <v>2.388625315038917E-3</v>
      </c>
      <c r="P1643" s="13">
        <f t="shared" si="69"/>
        <v>5.7659497481787891E-3</v>
      </c>
      <c r="Q1643" s="7"/>
      <c r="R1643" s="8"/>
      <c r="S1643" s="8"/>
      <c r="T1643" s="8"/>
      <c r="U1643" s="8"/>
      <c r="V1643" s="13"/>
      <c r="W1643" s="14"/>
      <c r="X1643" s="1"/>
      <c r="Y1643" s="1"/>
      <c r="Z1643" s="1"/>
      <c r="AA1643" s="1"/>
      <c r="AB1643" s="1"/>
      <c r="AC1643" s="1"/>
      <c r="AD1643" s="8"/>
      <c r="AE1643" s="8"/>
      <c r="AF1643" s="8"/>
      <c r="AG1643" s="8"/>
      <c r="AH1643" s="9"/>
      <c r="AI1643" s="8"/>
      <c r="AJ1643" s="13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7"/>
      <c r="BL1643" s="7"/>
      <c r="BM1643" s="7"/>
      <c r="BN1643" s="7"/>
      <c r="BO1643" s="7"/>
      <c r="BP1643" s="7"/>
      <c r="BQ1643" s="7"/>
      <c r="BR1643" s="7"/>
      <c r="BT1643" s="8"/>
      <c r="BV1643" s="7"/>
      <c r="BW1643" s="7"/>
      <c r="BX1643" s="7"/>
      <c r="BY1643" s="7"/>
      <c r="BZ1643" s="7"/>
      <c r="CA1643" s="7"/>
    </row>
    <row r="1644" spans="1:79" x14ac:dyDescent="0.3">
      <c r="A1644" s="1" t="s">
        <v>3642</v>
      </c>
      <c r="B1644" s="1"/>
      <c r="C1644" s="1" t="s">
        <v>1878</v>
      </c>
      <c r="D1644" s="1"/>
      <c r="E1644" s="1"/>
      <c r="F1644" s="1"/>
      <c r="G1644" s="1"/>
      <c r="H1644" s="1">
        <v>41508.160000000003</v>
      </c>
      <c r="I1644" s="1">
        <v>-1.2</v>
      </c>
      <c r="J1644" s="12">
        <v>2866.86</v>
      </c>
      <c r="K1644" s="5">
        <v>2751.01</v>
      </c>
      <c r="L1644" s="5">
        <v>8614.2000000000007</v>
      </c>
      <c r="M1644" s="13">
        <f t="shared" si="68"/>
        <v>-1.1964542450988769E-2</v>
      </c>
      <c r="N1644" s="13">
        <f t="shared" si="69"/>
        <v>-1.8013666957817254E-2</v>
      </c>
      <c r="O1644" s="13">
        <f t="shared" si="69"/>
        <v>3.9010042622760199E-3</v>
      </c>
      <c r="P1644" s="13">
        <f t="shared" si="69"/>
        <v>2.9304822546900589E-3</v>
      </c>
      <c r="Q1644" s="7"/>
      <c r="R1644" s="8"/>
      <c r="S1644" s="8"/>
      <c r="T1644" s="8"/>
      <c r="U1644" s="8"/>
      <c r="V1644" s="13"/>
      <c r="W1644" s="14"/>
      <c r="X1644" s="1"/>
      <c r="Y1644" s="1"/>
      <c r="Z1644" s="1"/>
      <c r="AA1644" s="1"/>
      <c r="AB1644" s="1"/>
      <c r="AC1644" s="1"/>
      <c r="AD1644" s="8"/>
      <c r="AE1644" s="8"/>
      <c r="AF1644" s="8"/>
      <c r="AG1644" s="8"/>
      <c r="AH1644" s="9"/>
      <c r="AI1644" s="8"/>
      <c r="AJ1644" s="13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7"/>
      <c r="BL1644" s="7"/>
      <c r="BM1644" s="7"/>
      <c r="BN1644" s="7"/>
      <c r="BO1644" s="7"/>
      <c r="BP1644" s="7"/>
      <c r="BQ1644" s="7"/>
      <c r="BR1644" s="7"/>
      <c r="BT1644" s="8"/>
      <c r="BV1644" s="7"/>
      <c r="BW1644" s="7"/>
      <c r="BX1644" s="7"/>
      <c r="BY1644" s="7"/>
      <c r="BZ1644" s="7"/>
      <c r="CA1644" s="7"/>
    </row>
    <row r="1645" spans="1:79" x14ac:dyDescent="0.3">
      <c r="A1645" s="1" t="s">
        <v>3643</v>
      </c>
      <c r="B1645" s="1"/>
      <c r="C1645" s="1" t="s">
        <v>1878</v>
      </c>
      <c r="D1645" s="1"/>
      <c r="E1645" s="1"/>
      <c r="F1645" s="1"/>
      <c r="G1645" s="1"/>
      <c r="H1645" s="1">
        <v>42076.38</v>
      </c>
      <c r="I1645" s="1">
        <v>1.37</v>
      </c>
      <c r="J1645" s="12">
        <v>2917.75</v>
      </c>
      <c r="K1645" s="5">
        <v>2770.3</v>
      </c>
      <c r="L1645" s="5">
        <v>8747.73</v>
      </c>
      <c r="M1645" s="13">
        <f t="shared" si="68"/>
        <v>1.3689356502432082E-2</v>
      </c>
      <c r="N1645" s="13">
        <f t="shared" si="69"/>
        <v>1.7751128412269779E-2</v>
      </c>
      <c r="O1645" s="13">
        <f t="shared" si="69"/>
        <v>7.0119701491451192E-3</v>
      </c>
      <c r="P1645" s="13">
        <f t="shared" si="69"/>
        <v>1.5501149265166658E-2</v>
      </c>
      <c r="Q1645" s="7"/>
      <c r="R1645" s="8"/>
      <c r="S1645" s="8"/>
      <c r="T1645" s="8"/>
      <c r="U1645" s="8"/>
      <c r="V1645" s="13"/>
      <c r="W1645" s="14"/>
      <c r="X1645" s="1"/>
      <c r="Y1645" s="1"/>
      <c r="Z1645" s="1"/>
      <c r="AA1645" s="1"/>
      <c r="AB1645" s="1"/>
      <c r="AC1645" s="1"/>
      <c r="AD1645" s="8"/>
      <c r="AE1645" s="8"/>
      <c r="AF1645" s="8"/>
      <c r="AG1645" s="8"/>
      <c r="AH1645" s="9"/>
      <c r="AI1645" s="8"/>
      <c r="AJ1645" s="13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7"/>
      <c r="BL1645" s="7"/>
      <c r="BM1645" s="7"/>
      <c r="BN1645" s="7"/>
      <c r="BO1645" s="7"/>
      <c r="BP1645" s="7"/>
      <c r="BQ1645" s="7"/>
      <c r="BR1645" s="7"/>
      <c r="BT1645" s="8"/>
      <c r="BV1645" s="7"/>
      <c r="BW1645" s="7"/>
      <c r="BX1645" s="7"/>
      <c r="BY1645" s="7"/>
      <c r="BZ1645" s="7"/>
      <c r="CA1645" s="7"/>
    </row>
    <row r="1646" spans="1:79" x14ac:dyDescent="0.3">
      <c r="A1646" s="1" t="s">
        <v>3644</v>
      </c>
      <c r="B1646" s="1"/>
      <c r="C1646" s="1" t="s">
        <v>1878</v>
      </c>
      <c r="D1646" s="1"/>
      <c r="E1646" s="1"/>
      <c r="F1646" s="1"/>
      <c r="G1646" s="1"/>
      <c r="H1646" s="1">
        <v>42278.45</v>
      </c>
      <c r="I1646" s="1">
        <v>0.48</v>
      </c>
      <c r="J1646" s="12">
        <v>2934.78</v>
      </c>
      <c r="K1646" s="5">
        <v>2773.71</v>
      </c>
      <c r="L1646" s="5">
        <v>8755.1200000000008</v>
      </c>
      <c r="M1646" s="13">
        <f t="shared" si="68"/>
        <v>4.8024568653481925E-3</v>
      </c>
      <c r="N1646" s="13">
        <f t="shared" si="69"/>
        <v>5.8366892297148087E-3</v>
      </c>
      <c r="O1646" s="13">
        <f t="shared" si="69"/>
        <v>1.2309136194634807E-3</v>
      </c>
      <c r="P1646" s="13">
        <f t="shared" si="69"/>
        <v>8.4479059138775625E-4</v>
      </c>
      <c r="Q1646" s="7"/>
      <c r="R1646" s="8"/>
      <c r="S1646" s="8"/>
      <c r="T1646" s="8"/>
      <c r="U1646" s="8"/>
      <c r="V1646" s="13"/>
      <c r="W1646" s="14"/>
      <c r="X1646" s="1"/>
      <c r="Y1646" s="1"/>
      <c r="Z1646" s="1"/>
      <c r="AA1646" s="1"/>
      <c r="AB1646" s="1"/>
      <c r="AC1646" s="1"/>
      <c r="AD1646" s="8"/>
      <c r="AE1646" s="8"/>
      <c r="AF1646" s="8"/>
      <c r="AG1646" s="8"/>
      <c r="AH1646" s="9"/>
      <c r="AI1646" s="8"/>
      <c r="AJ1646" s="13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7"/>
      <c r="BL1646" s="7"/>
      <c r="BM1646" s="7"/>
      <c r="BN1646" s="7"/>
      <c r="BO1646" s="7"/>
      <c r="BP1646" s="7"/>
      <c r="BQ1646" s="7"/>
      <c r="BR1646" s="7"/>
      <c r="BT1646" s="8"/>
      <c r="BV1646" s="7"/>
      <c r="BW1646" s="7"/>
      <c r="BX1646" s="7"/>
      <c r="BY1646" s="7"/>
      <c r="BZ1646" s="7"/>
      <c r="CA1646" s="7"/>
    </row>
    <row r="1647" spans="1:79" x14ac:dyDescent="0.3">
      <c r="A1647" s="1" t="s">
        <v>3645</v>
      </c>
      <c r="B1647" s="1"/>
      <c r="C1647" s="1" t="s">
        <v>1878</v>
      </c>
      <c r="D1647" s="1"/>
      <c r="E1647" s="1"/>
      <c r="F1647" s="1"/>
      <c r="G1647" s="1"/>
      <c r="H1647" s="1">
        <v>43600.19</v>
      </c>
      <c r="I1647" s="1">
        <v>3.13</v>
      </c>
      <c r="J1647" s="12">
        <v>3045.11</v>
      </c>
      <c r="K1647" s="5">
        <v>2821.49</v>
      </c>
      <c r="L1647" s="5">
        <v>8837.56</v>
      </c>
      <c r="M1647" s="13">
        <f t="shared" si="68"/>
        <v>3.1262735507096462E-2</v>
      </c>
      <c r="N1647" s="13">
        <f t="shared" si="69"/>
        <v>3.7593959342778538E-2</v>
      </c>
      <c r="O1647" s="13">
        <f t="shared" si="69"/>
        <v>1.7226025792169919E-2</v>
      </c>
      <c r="P1647" s="13">
        <f t="shared" si="69"/>
        <v>9.416204460932498E-3</v>
      </c>
      <c r="Q1647" s="7"/>
      <c r="R1647" s="8"/>
      <c r="S1647" s="8"/>
      <c r="T1647" s="8"/>
      <c r="U1647" s="8"/>
      <c r="V1647" s="13"/>
      <c r="W1647" s="14"/>
      <c r="X1647" s="1"/>
      <c r="Y1647" s="1"/>
      <c r="Z1647" s="1"/>
      <c r="AA1647" s="1"/>
      <c r="AB1647" s="1"/>
      <c r="AC1647" s="1"/>
      <c r="AD1647" s="8"/>
      <c r="AE1647" s="8"/>
      <c r="AF1647" s="8"/>
      <c r="AG1647" s="8"/>
      <c r="AH1647" s="9"/>
      <c r="AI1647" s="8"/>
      <c r="AJ1647" s="13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7"/>
      <c r="BL1647" s="7"/>
      <c r="BM1647" s="7"/>
      <c r="BN1647" s="7"/>
      <c r="BO1647" s="7"/>
      <c r="BP1647" s="7"/>
      <c r="BQ1647" s="7"/>
      <c r="BR1647" s="7"/>
      <c r="BT1647" s="8"/>
      <c r="BV1647" s="7"/>
      <c r="BW1647" s="7"/>
      <c r="BX1647" s="7"/>
      <c r="BY1647" s="7"/>
      <c r="BZ1647" s="7"/>
      <c r="CA1647" s="7"/>
    </row>
    <row r="1648" spans="1:79" x14ac:dyDescent="0.3">
      <c r="A1648" s="1" t="s">
        <v>3646</v>
      </c>
      <c r="B1648" s="1"/>
      <c r="C1648" s="1" t="s">
        <v>1878</v>
      </c>
      <c r="D1648" s="1"/>
      <c r="E1648" s="1"/>
      <c r="F1648" s="1"/>
      <c r="G1648" s="1"/>
      <c r="H1648" s="1">
        <v>43418.01</v>
      </c>
      <c r="I1648" s="1">
        <v>-0.42</v>
      </c>
      <c r="J1648" s="12">
        <v>3024.01</v>
      </c>
      <c r="K1648" s="5">
        <v>2820.56</v>
      </c>
      <c r="L1648" s="5">
        <v>8887.69</v>
      </c>
      <c r="M1648" s="13">
        <f t="shared" si="68"/>
        <v>-4.1784221582520376E-3</v>
      </c>
      <c r="N1648" s="13">
        <f t="shared" si="69"/>
        <v>-6.9291421327964953E-3</v>
      </c>
      <c r="O1648" s="13">
        <f t="shared" si="69"/>
        <v>-3.2961307677847884E-4</v>
      </c>
      <c r="P1648" s="13">
        <f t="shared" si="69"/>
        <v>5.6723801592295509E-3</v>
      </c>
      <c r="Q1648" s="7"/>
      <c r="R1648" s="8"/>
      <c r="S1648" s="8"/>
      <c r="T1648" s="8"/>
      <c r="U1648" s="8"/>
      <c r="V1648" s="13"/>
      <c r="W1648" s="14"/>
      <c r="X1648" s="1"/>
      <c r="Y1648" s="1"/>
      <c r="Z1648" s="1"/>
      <c r="AA1648" s="1"/>
      <c r="AB1648" s="1"/>
      <c r="AC1648" s="1"/>
      <c r="AD1648" s="8"/>
      <c r="AE1648" s="8"/>
      <c r="AF1648" s="8"/>
      <c r="AG1648" s="8"/>
      <c r="AH1648" s="9"/>
      <c r="AI1648" s="8"/>
      <c r="AJ1648" s="13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7"/>
      <c r="BL1648" s="7"/>
      <c r="BM1648" s="7"/>
      <c r="BN1648" s="7"/>
      <c r="BO1648" s="7"/>
      <c r="BP1648" s="7"/>
      <c r="BQ1648" s="7"/>
      <c r="BR1648" s="7"/>
      <c r="BT1648" s="8"/>
      <c r="BV1648" s="7"/>
      <c r="BW1648" s="7"/>
      <c r="BX1648" s="7"/>
      <c r="BY1648" s="7"/>
      <c r="BZ1648" s="7"/>
      <c r="CA1648" s="7"/>
    </row>
    <row r="1649" spans="1:79" x14ac:dyDescent="0.3">
      <c r="A1649" s="1" t="s">
        <v>3647</v>
      </c>
      <c r="B1649" s="1"/>
      <c r="C1649" s="1" t="s">
        <v>1878</v>
      </c>
      <c r="D1649" s="1"/>
      <c r="E1649" s="1"/>
      <c r="F1649" s="1"/>
      <c r="G1649" s="1"/>
      <c r="H1649" s="1">
        <v>43630.03</v>
      </c>
      <c r="I1649" s="1">
        <v>0.49</v>
      </c>
      <c r="J1649" s="12">
        <v>3035.74</v>
      </c>
      <c r="K1649" s="5">
        <v>2831.7</v>
      </c>
      <c r="L1649" s="5">
        <v>8940.98</v>
      </c>
      <c r="M1649" s="13">
        <f t="shared" si="68"/>
        <v>4.8832270295207092E-3</v>
      </c>
      <c r="N1649" s="13">
        <f t="shared" si="69"/>
        <v>3.8789554267346649E-3</v>
      </c>
      <c r="O1649" s="13">
        <f t="shared" si="69"/>
        <v>3.9495702980967273E-3</v>
      </c>
      <c r="P1649" s="13">
        <f t="shared" si="69"/>
        <v>5.9959337015578207E-3</v>
      </c>
      <c r="Q1649" s="7"/>
      <c r="R1649" s="8"/>
      <c r="S1649" s="8"/>
      <c r="T1649" s="8"/>
      <c r="U1649" s="8"/>
      <c r="V1649" s="13"/>
      <c r="W1649" s="14"/>
      <c r="X1649" s="1"/>
      <c r="Y1649" s="1"/>
      <c r="Z1649" s="1"/>
      <c r="AA1649" s="1"/>
      <c r="AB1649" s="1"/>
      <c r="AC1649" s="1"/>
      <c r="AD1649" s="8"/>
      <c r="AE1649" s="8"/>
      <c r="AF1649" s="8"/>
      <c r="AG1649" s="8"/>
      <c r="AH1649" s="9"/>
      <c r="AI1649" s="8"/>
      <c r="AJ1649" s="13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7"/>
      <c r="BL1649" s="7"/>
      <c r="BM1649" s="7"/>
      <c r="BN1649" s="7"/>
      <c r="BO1649" s="7"/>
      <c r="BP1649" s="7"/>
      <c r="BQ1649" s="7"/>
      <c r="BR1649" s="7"/>
      <c r="BT1649" s="8"/>
      <c r="BV1649" s="7"/>
      <c r="BW1649" s="7"/>
      <c r="BX1649" s="7"/>
      <c r="BY1649" s="7"/>
      <c r="BZ1649" s="7"/>
      <c r="CA1649" s="7"/>
    </row>
    <row r="1650" spans="1:79" x14ac:dyDescent="0.3">
      <c r="A1650" s="1" t="s">
        <v>3648</v>
      </c>
      <c r="B1650" s="1"/>
      <c r="C1650" s="1" t="s">
        <v>1878</v>
      </c>
      <c r="D1650" s="1"/>
      <c r="E1650" s="1"/>
      <c r="F1650" s="1"/>
      <c r="G1650" s="1"/>
      <c r="H1650" s="1">
        <v>44063.27</v>
      </c>
      <c r="I1650" s="1">
        <v>0.99</v>
      </c>
      <c r="J1650" s="12">
        <v>3059.43</v>
      </c>
      <c r="K1650" s="5">
        <v>2856.83</v>
      </c>
      <c r="L1650" s="5">
        <v>8997.92</v>
      </c>
      <c r="M1650" s="13">
        <f t="shared" si="68"/>
        <v>9.9298579441728929E-3</v>
      </c>
      <c r="N1650" s="13">
        <f t="shared" si="69"/>
        <v>7.8036986039646816E-3</v>
      </c>
      <c r="O1650" s="13">
        <f t="shared" si="69"/>
        <v>8.8745276688915187E-3</v>
      </c>
      <c r="P1650" s="13">
        <f t="shared" si="69"/>
        <v>6.3684294115411433E-3</v>
      </c>
      <c r="Q1650" s="7"/>
      <c r="R1650" s="8"/>
      <c r="S1650" s="8"/>
      <c r="T1650" s="8"/>
      <c r="U1650" s="8"/>
      <c r="V1650" s="13"/>
      <c r="W1650" s="14"/>
      <c r="X1650" s="1"/>
      <c r="Y1650" s="1"/>
      <c r="Z1650" s="1"/>
      <c r="AA1650" s="1"/>
      <c r="AB1650" s="1"/>
      <c r="AC1650" s="1"/>
      <c r="AD1650" s="8"/>
      <c r="AE1650" s="8"/>
      <c r="AF1650" s="8"/>
      <c r="AG1650" s="8"/>
      <c r="AH1650" s="9"/>
      <c r="AI1650" s="8"/>
      <c r="AJ1650" s="13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7"/>
      <c r="BL1650" s="7"/>
      <c r="BM1650" s="7"/>
      <c r="BN1650" s="7"/>
      <c r="BO1650" s="7"/>
      <c r="BP1650" s="7"/>
      <c r="BQ1650" s="7"/>
      <c r="BR1650" s="7"/>
      <c r="BT1650" s="8"/>
      <c r="BV1650" s="7"/>
      <c r="BW1650" s="7"/>
      <c r="BX1650" s="7"/>
      <c r="BY1650" s="7"/>
      <c r="BZ1650" s="7"/>
      <c r="CA1650" s="7"/>
    </row>
    <row r="1651" spans="1:79" x14ac:dyDescent="0.3">
      <c r="A1651" s="1" t="s">
        <v>3649</v>
      </c>
      <c r="B1651" s="1"/>
      <c r="C1651" s="1" t="s">
        <v>1878</v>
      </c>
      <c r="D1651" s="1"/>
      <c r="E1651" s="1"/>
      <c r="F1651" s="1"/>
      <c r="G1651" s="1"/>
      <c r="H1651" s="1">
        <v>44392.66</v>
      </c>
      <c r="I1651" s="1">
        <v>0.75</v>
      </c>
      <c r="J1651" s="12">
        <v>3075.32</v>
      </c>
      <c r="K1651" s="5">
        <v>2900.57</v>
      </c>
      <c r="L1651" s="5">
        <v>9064.9699999999993</v>
      </c>
      <c r="M1651" s="13">
        <f t="shared" si="68"/>
        <v>7.4753870967816383E-3</v>
      </c>
      <c r="N1651" s="13">
        <f t="shared" si="69"/>
        <v>5.1937779259536576E-3</v>
      </c>
      <c r="O1651" s="13">
        <f t="shared" si="69"/>
        <v>1.5310676519078914E-2</v>
      </c>
      <c r="P1651" s="13">
        <f t="shared" si="69"/>
        <v>7.4517221757917085E-3</v>
      </c>
      <c r="Q1651" s="7"/>
      <c r="R1651" s="8"/>
      <c r="S1651" s="8"/>
      <c r="T1651" s="8"/>
      <c r="U1651" s="8"/>
      <c r="V1651" s="13"/>
      <c r="W1651" s="14"/>
      <c r="X1651" s="1"/>
      <c r="Y1651" s="1"/>
      <c r="Z1651" s="1"/>
      <c r="AA1651" s="1"/>
      <c r="AB1651" s="1"/>
      <c r="AC1651" s="1"/>
      <c r="AD1651" s="8"/>
      <c r="AE1651" s="8"/>
      <c r="AF1651" s="8"/>
      <c r="AG1651" s="8"/>
      <c r="AH1651" s="9"/>
      <c r="AI1651" s="8"/>
      <c r="AJ1651" s="13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7"/>
      <c r="BL1651" s="7"/>
      <c r="BM1651" s="7"/>
      <c r="BN1651" s="7"/>
      <c r="BO1651" s="7"/>
      <c r="BP1651" s="7"/>
      <c r="BQ1651" s="7"/>
      <c r="BR1651" s="7"/>
      <c r="BT1651" s="8"/>
      <c r="BV1651" s="7"/>
      <c r="BW1651" s="7"/>
      <c r="BX1651" s="7"/>
      <c r="BY1651" s="7"/>
      <c r="BZ1651" s="7"/>
      <c r="CA1651" s="7"/>
    </row>
    <row r="1652" spans="1:79" x14ac:dyDescent="0.3">
      <c r="A1652" s="1" t="s">
        <v>3650</v>
      </c>
      <c r="B1652" s="1"/>
      <c r="C1652" s="1" t="s">
        <v>1878</v>
      </c>
      <c r="D1652" s="1"/>
      <c r="E1652" s="1"/>
      <c r="F1652" s="1"/>
      <c r="G1652" s="1"/>
      <c r="H1652" s="1">
        <v>45750.76</v>
      </c>
      <c r="I1652" s="1">
        <v>3.06</v>
      </c>
      <c r="J1652" s="12">
        <v>3186.32</v>
      </c>
      <c r="K1652" s="5">
        <v>2948.1</v>
      </c>
      <c r="L1652" s="5">
        <v>9185.61</v>
      </c>
      <c r="M1652" s="13">
        <f t="shared" si="68"/>
        <v>3.0592895311972734E-2</v>
      </c>
      <c r="N1652" s="13">
        <f t="shared" si="69"/>
        <v>3.6093804872338486E-2</v>
      </c>
      <c r="O1652" s="13">
        <f t="shared" si="69"/>
        <v>1.6386434390481819E-2</v>
      </c>
      <c r="P1652" s="13">
        <f t="shared" si="69"/>
        <v>1.3308372780053368E-2</v>
      </c>
      <c r="Q1652" s="7"/>
      <c r="R1652" s="8"/>
      <c r="S1652" s="8"/>
      <c r="T1652" s="8"/>
      <c r="U1652" s="8"/>
      <c r="V1652" s="13"/>
      <c r="W1652" s="14"/>
      <c r="X1652" s="1"/>
      <c r="Y1652" s="1"/>
      <c r="Z1652" s="1"/>
      <c r="AA1652" s="1"/>
      <c r="AB1652" s="1"/>
      <c r="AC1652" s="1"/>
      <c r="AD1652" s="8"/>
      <c r="AE1652" s="8"/>
      <c r="AF1652" s="8"/>
      <c r="AG1652" s="8"/>
      <c r="AH1652" s="9"/>
      <c r="AI1652" s="8"/>
      <c r="AJ1652" s="13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7"/>
      <c r="BL1652" s="7"/>
      <c r="BM1652" s="7"/>
      <c r="BN1652" s="7"/>
      <c r="BO1652" s="7"/>
      <c r="BP1652" s="7"/>
      <c r="BQ1652" s="7"/>
      <c r="BR1652" s="7"/>
      <c r="BT1652" s="8"/>
      <c r="BV1652" s="7"/>
      <c r="BW1652" s="7"/>
      <c r="BX1652" s="7"/>
      <c r="BY1652" s="7"/>
      <c r="BZ1652" s="7"/>
      <c r="CA1652" s="7"/>
    </row>
    <row r="1653" spans="1:79" x14ac:dyDescent="0.3">
      <c r="A1653" s="1" t="s">
        <v>3651</v>
      </c>
      <c r="B1653" s="1"/>
      <c r="C1653" s="1" t="s">
        <v>1878</v>
      </c>
      <c r="D1653" s="1"/>
      <c r="E1653" s="1"/>
      <c r="F1653" s="1"/>
      <c r="G1653" s="1"/>
      <c r="H1653" s="1">
        <v>45781.7</v>
      </c>
      <c r="I1653" s="1">
        <v>7.0000000000000007E-2</v>
      </c>
      <c r="J1653" s="12">
        <v>3191.3</v>
      </c>
      <c r="K1653" s="5">
        <v>2944.25</v>
      </c>
      <c r="L1653" s="5">
        <v>9160.6299999999992</v>
      </c>
      <c r="M1653" s="13">
        <f t="shared" si="68"/>
        <v>6.7627291874483575E-4</v>
      </c>
      <c r="N1653" s="13">
        <f t="shared" si="69"/>
        <v>1.5629315323006931E-3</v>
      </c>
      <c r="O1653" s="13">
        <f t="shared" si="69"/>
        <v>-1.3059258505477844E-3</v>
      </c>
      <c r="P1653" s="13">
        <f t="shared" si="69"/>
        <v>-2.7194709986599896E-3</v>
      </c>
      <c r="Q1653" s="7"/>
      <c r="R1653" s="8"/>
      <c r="S1653" s="8"/>
      <c r="T1653" s="8"/>
      <c r="U1653" s="8"/>
      <c r="V1653" s="13"/>
      <c r="W1653" s="14"/>
      <c r="X1653" s="1"/>
      <c r="Y1653" s="1"/>
      <c r="Z1653" s="1"/>
      <c r="AA1653" s="1"/>
      <c r="AB1653" s="1"/>
      <c r="AC1653" s="1"/>
      <c r="AD1653" s="8"/>
      <c r="AE1653" s="8"/>
      <c r="AF1653" s="8"/>
      <c r="AG1653" s="8"/>
      <c r="AH1653" s="9"/>
      <c r="AI1653" s="8"/>
      <c r="AJ1653" s="13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7"/>
      <c r="BL1653" s="7"/>
      <c r="BM1653" s="7"/>
      <c r="BN1653" s="7"/>
      <c r="BO1653" s="7"/>
      <c r="BP1653" s="7"/>
      <c r="BQ1653" s="7"/>
      <c r="BR1653" s="7"/>
      <c r="BT1653" s="8"/>
      <c r="BV1653" s="7"/>
      <c r="BW1653" s="7"/>
      <c r="BX1653" s="7"/>
      <c r="BY1653" s="7"/>
      <c r="BZ1653" s="7"/>
      <c r="CA1653" s="7"/>
    </row>
    <row r="1654" spans="1:79" x14ac:dyDescent="0.3">
      <c r="A1654" s="1" t="s">
        <v>3652</v>
      </c>
      <c r="B1654" s="1"/>
      <c r="C1654" s="1" t="s">
        <v>1878</v>
      </c>
      <c r="D1654" s="1"/>
      <c r="E1654" s="1"/>
      <c r="F1654" s="1"/>
      <c r="G1654" s="1"/>
      <c r="H1654" s="1">
        <v>45894.89</v>
      </c>
      <c r="I1654" s="1">
        <v>0.25</v>
      </c>
      <c r="J1654" s="12">
        <v>3191.25</v>
      </c>
      <c r="K1654" s="5">
        <v>2961.05</v>
      </c>
      <c r="L1654" s="5">
        <v>9213.15</v>
      </c>
      <c r="M1654" s="13">
        <f t="shared" si="68"/>
        <v>2.4723852543702129E-3</v>
      </c>
      <c r="N1654" s="13">
        <f t="shared" si="69"/>
        <v>-1.5667596277468832E-5</v>
      </c>
      <c r="O1654" s="13">
        <f t="shared" si="69"/>
        <v>5.7060371911352714E-3</v>
      </c>
      <c r="P1654" s="13">
        <f t="shared" si="69"/>
        <v>5.7332301381018969E-3</v>
      </c>
      <c r="Q1654" s="7"/>
      <c r="R1654" s="8"/>
      <c r="S1654" s="8"/>
      <c r="T1654" s="8"/>
      <c r="U1654" s="8"/>
      <c r="V1654" s="13"/>
      <c r="W1654" s="14"/>
      <c r="X1654" s="1"/>
      <c r="Y1654" s="1"/>
      <c r="Z1654" s="1"/>
      <c r="AA1654" s="1"/>
      <c r="AB1654" s="1"/>
      <c r="AC1654" s="1"/>
      <c r="AD1654" s="8"/>
      <c r="AE1654" s="8"/>
      <c r="AF1654" s="8"/>
      <c r="AG1654" s="8"/>
      <c r="AH1654" s="9"/>
      <c r="AI1654" s="8"/>
      <c r="AJ1654" s="13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7"/>
      <c r="BL1654" s="7"/>
      <c r="BM1654" s="7"/>
      <c r="BN1654" s="7"/>
      <c r="BO1654" s="7"/>
      <c r="BP1654" s="7"/>
      <c r="BQ1654" s="7"/>
      <c r="BR1654" s="7"/>
      <c r="BT1654" s="8"/>
      <c r="BV1654" s="7"/>
      <c r="BW1654" s="7"/>
      <c r="BX1654" s="7"/>
      <c r="BY1654" s="7"/>
      <c r="BZ1654" s="7"/>
      <c r="CA1654" s="7"/>
    </row>
    <row r="1655" spans="1:79" x14ac:dyDescent="0.3">
      <c r="A1655" s="1" t="s">
        <v>3653</v>
      </c>
      <c r="B1655" s="1"/>
      <c r="C1655" s="1" t="s">
        <v>1878</v>
      </c>
      <c r="D1655" s="1"/>
      <c r="E1655" s="1"/>
      <c r="F1655" s="1"/>
      <c r="G1655" s="1"/>
      <c r="H1655" s="1">
        <v>45121.18</v>
      </c>
      <c r="I1655" s="1">
        <v>-1.69</v>
      </c>
      <c r="J1655" s="12">
        <v>3126.34</v>
      </c>
      <c r="K1655" s="5">
        <v>2936.11</v>
      </c>
      <c r="L1655" s="5">
        <v>9127.42</v>
      </c>
      <c r="M1655" s="13">
        <f t="shared" si="68"/>
        <v>-1.6858303832953947E-2</v>
      </c>
      <c r="N1655" s="13">
        <f t="shared" si="69"/>
        <v>-2.0339992166079068E-2</v>
      </c>
      <c r="O1655" s="13">
        <f t="shared" si="69"/>
        <v>-8.4226878978740372E-3</v>
      </c>
      <c r="P1655" s="13">
        <f t="shared" si="69"/>
        <v>-9.3051779250310496E-3</v>
      </c>
      <c r="Q1655" s="7"/>
      <c r="R1655" s="8"/>
      <c r="S1655" s="8"/>
      <c r="T1655" s="8"/>
      <c r="U1655" s="8"/>
      <c r="V1655" s="13"/>
      <c r="W1655" s="14"/>
      <c r="X1655" s="1"/>
      <c r="Y1655" s="1"/>
      <c r="Z1655" s="1"/>
      <c r="AA1655" s="1"/>
      <c r="AB1655" s="1"/>
      <c r="AC1655" s="1"/>
      <c r="AD1655" s="8"/>
      <c r="AE1655" s="8"/>
      <c r="AF1655" s="8"/>
      <c r="AG1655" s="8"/>
      <c r="AH1655" s="9"/>
      <c r="AI1655" s="8"/>
      <c r="AJ1655" s="13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7"/>
      <c r="BL1655" s="7"/>
      <c r="BM1655" s="7"/>
      <c r="BN1655" s="7"/>
      <c r="BO1655" s="7"/>
      <c r="BP1655" s="7"/>
      <c r="BQ1655" s="7"/>
      <c r="BR1655" s="7"/>
      <c r="BT1655" s="8"/>
      <c r="BV1655" s="7"/>
      <c r="BW1655" s="7"/>
      <c r="BX1655" s="7"/>
      <c r="BY1655" s="7"/>
      <c r="BZ1655" s="7"/>
      <c r="CA1655" s="7"/>
    </row>
    <row r="1656" spans="1:79" x14ac:dyDescent="0.3">
      <c r="A1656" s="1" t="s">
        <v>3654</v>
      </c>
      <c r="B1656" s="1"/>
      <c r="C1656" s="1" t="s">
        <v>1878</v>
      </c>
      <c r="D1656" s="1"/>
      <c r="E1656" s="1"/>
      <c r="F1656" s="1"/>
      <c r="G1656" s="1"/>
      <c r="H1656" s="1">
        <v>44735.66</v>
      </c>
      <c r="I1656" s="1">
        <v>-0.85</v>
      </c>
      <c r="J1656" s="12">
        <v>3097.77</v>
      </c>
      <c r="K1656" s="5">
        <v>2914.6</v>
      </c>
      <c r="L1656" s="5">
        <v>9073.81</v>
      </c>
      <c r="M1656" s="13">
        <f t="shared" si="68"/>
        <v>-8.5441027916378642E-3</v>
      </c>
      <c r="N1656" s="13">
        <f t="shared" si="69"/>
        <v>-9.1384814191675101E-3</v>
      </c>
      <c r="O1656" s="13">
        <f t="shared" si="69"/>
        <v>-7.3260198017105482E-3</v>
      </c>
      <c r="P1656" s="13">
        <f t="shared" si="69"/>
        <v>-5.8735108059013719E-3</v>
      </c>
      <c r="Q1656" s="7"/>
      <c r="R1656" s="8"/>
      <c r="S1656" s="8"/>
      <c r="T1656" s="8"/>
      <c r="U1656" s="8"/>
      <c r="V1656" s="13"/>
      <c r="W1656" s="14"/>
      <c r="X1656" s="1"/>
      <c r="Y1656" s="1"/>
      <c r="Z1656" s="1"/>
      <c r="AA1656" s="1"/>
      <c r="AB1656" s="1"/>
      <c r="AC1656" s="1"/>
      <c r="AD1656" s="8"/>
      <c r="AE1656" s="8"/>
      <c r="AF1656" s="8"/>
      <c r="AG1656" s="8"/>
      <c r="AH1656" s="9"/>
      <c r="AI1656" s="8"/>
      <c r="AJ1656" s="13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7"/>
      <c r="BL1656" s="7"/>
      <c r="BM1656" s="7"/>
      <c r="BN1656" s="7"/>
      <c r="BO1656" s="7"/>
      <c r="BP1656" s="7"/>
      <c r="BQ1656" s="7"/>
      <c r="BR1656" s="7"/>
      <c r="BT1656" s="8"/>
      <c r="BV1656" s="7"/>
      <c r="BW1656" s="7"/>
      <c r="BX1656" s="7"/>
      <c r="BY1656" s="7"/>
      <c r="BZ1656" s="7"/>
      <c r="CA1656" s="7"/>
    </row>
    <row r="1657" spans="1:79" x14ac:dyDescent="0.3">
      <c r="A1657" s="1" t="s">
        <v>3655</v>
      </c>
      <c r="B1657" s="1"/>
      <c r="C1657" s="1" t="s">
        <v>1878</v>
      </c>
      <c r="D1657" s="1"/>
      <c r="E1657" s="1"/>
      <c r="F1657" s="1"/>
      <c r="G1657" s="1"/>
      <c r="H1657" s="1">
        <v>43507.4</v>
      </c>
      <c r="I1657" s="1">
        <v>-2.75</v>
      </c>
      <c r="J1657" s="12">
        <v>2995.47</v>
      </c>
      <c r="K1657" s="5">
        <v>2862.73</v>
      </c>
      <c r="L1657" s="5">
        <v>8953.57</v>
      </c>
      <c r="M1657" s="13">
        <f t="shared" si="68"/>
        <v>-2.7455949012488046E-2</v>
      </c>
      <c r="N1657" s="13">
        <f t="shared" si="69"/>
        <v>-3.3023755798526122E-2</v>
      </c>
      <c r="O1657" s="13">
        <f t="shared" si="69"/>
        <v>-1.7796610169491522E-2</v>
      </c>
      <c r="P1657" s="13">
        <f t="shared" si="69"/>
        <v>-1.3251324416094223E-2</v>
      </c>
      <c r="Q1657" s="7"/>
      <c r="R1657" s="8"/>
      <c r="S1657" s="8"/>
      <c r="T1657" s="8"/>
      <c r="U1657" s="8"/>
      <c r="V1657" s="13"/>
      <c r="W1657" s="14"/>
      <c r="X1657" s="1"/>
      <c r="Y1657" s="1"/>
      <c r="Z1657" s="1"/>
      <c r="AA1657" s="1"/>
      <c r="AB1657" s="1"/>
      <c r="AC1657" s="1"/>
      <c r="AD1657" s="8"/>
      <c r="AE1657" s="8"/>
      <c r="AF1657" s="8"/>
      <c r="AG1657" s="8"/>
      <c r="AH1657" s="9"/>
      <c r="AI1657" s="8"/>
      <c r="AJ1657" s="13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7"/>
      <c r="BL1657" s="7"/>
      <c r="BM1657" s="7"/>
      <c r="BN1657" s="7"/>
      <c r="BO1657" s="7"/>
      <c r="BP1657" s="7"/>
      <c r="BQ1657" s="7"/>
      <c r="BR1657" s="7"/>
      <c r="BT1657" s="8"/>
      <c r="BV1657" s="7"/>
      <c r="BW1657" s="7"/>
      <c r="BX1657" s="7"/>
      <c r="BY1657" s="7"/>
      <c r="BZ1657" s="7"/>
      <c r="CA1657" s="7"/>
    </row>
    <row r="1658" spans="1:79" x14ac:dyDescent="0.3">
      <c r="A1658" s="1" t="s">
        <v>3656</v>
      </c>
      <c r="B1658" s="1"/>
      <c r="C1658" s="1" t="s">
        <v>1878</v>
      </c>
      <c r="D1658" s="1"/>
      <c r="E1658" s="1"/>
      <c r="F1658" s="1"/>
      <c r="G1658" s="1"/>
      <c r="H1658" s="1">
        <v>44003.29</v>
      </c>
      <c r="I1658" s="1">
        <v>1.1399999999999999</v>
      </c>
      <c r="J1658" s="12">
        <v>3036.78</v>
      </c>
      <c r="K1658" s="5">
        <v>2885.64</v>
      </c>
      <c r="L1658" s="5">
        <v>9046.2999999999993</v>
      </c>
      <c r="M1658" s="13">
        <f t="shared" si="68"/>
        <v>1.1397831173547424E-2</v>
      </c>
      <c r="N1658" s="13">
        <f t="shared" si="69"/>
        <v>1.3790824144458202E-2</v>
      </c>
      <c r="O1658" s="13">
        <f t="shared" si="69"/>
        <v>8.0028504259919142E-3</v>
      </c>
      <c r="P1658" s="13">
        <f t="shared" si="69"/>
        <v>1.0356762721461799E-2</v>
      </c>
      <c r="Q1658" s="7"/>
      <c r="R1658" s="8"/>
      <c r="S1658" s="8"/>
      <c r="T1658" s="8"/>
      <c r="U1658" s="8"/>
      <c r="V1658" s="13"/>
      <c r="W1658" s="14"/>
      <c r="X1658" s="1"/>
      <c r="Y1658" s="1"/>
      <c r="Z1658" s="1"/>
      <c r="AA1658" s="1"/>
      <c r="AB1658" s="1"/>
      <c r="AC1658" s="1"/>
      <c r="AD1658" s="8"/>
      <c r="AE1658" s="8"/>
      <c r="AF1658" s="8"/>
      <c r="AG1658" s="8"/>
      <c r="AH1658" s="9"/>
      <c r="AI1658" s="8"/>
      <c r="AJ1658" s="13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7"/>
      <c r="BL1658" s="7"/>
      <c r="BM1658" s="7"/>
      <c r="BN1658" s="7"/>
      <c r="BO1658" s="7"/>
      <c r="BP1658" s="7"/>
      <c r="BQ1658" s="7"/>
      <c r="BR1658" s="7"/>
      <c r="BT1658" s="8"/>
      <c r="BV1658" s="7"/>
      <c r="BW1658" s="7"/>
      <c r="BX1658" s="7"/>
      <c r="BY1658" s="7"/>
      <c r="BZ1658" s="7"/>
      <c r="CA1658" s="7"/>
    </row>
    <row r="1659" spans="1:79" x14ac:dyDescent="0.3">
      <c r="A1659" s="1" t="s">
        <v>3657</v>
      </c>
      <c r="B1659" s="1"/>
      <c r="C1659" s="1" t="s">
        <v>1878</v>
      </c>
      <c r="D1659" s="1"/>
      <c r="E1659" s="1"/>
      <c r="F1659" s="1"/>
      <c r="G1659" s="1"/>
      <c r="H1659" s="1">
        <v>43648.7</v>
      </c>
      <c r="I1659" s="1">
        <v>-0.81</v>
      </c>
      <c r="J1659" s="12">
        <v>3005.78</v>
      </c>
      <c r="K1659" s="5">
        <v>2878.94</v>
      </c>
      <c r="L1659" s="5">
        <v>9011.51</v>
      </c>
      <c r="M1659" s="13">
        <f t="shared" si="68"/>
        <v>-8.058261098204289E-3</v>
      </c>
      <c r="N1659" s="13">
        <f t="shared" si="69"/>
        <v>-1.0208181033858232E-2</v>
      </c>
      <c r="O1659" s="13">
        <f t="shared" si="69"/>
        <v>-2.3218419484065667E-3</v>
      </c>
      <c r="P1659" s="13">
        <f t="shared" si="69"/>
        <v>-3.8457711992747612E-3</v>
      </c>
      <c r="Q1659" s="7"/>
      <c r="R1659" s="8"/>
      <c r="S1659" s="8"/>
      <c r="T1659" s="8"/>
      <c r="U1659" s="8"/>
      <c r="V1659" s="13"/>
      <c r="W1659" s="14"/>
      <c r="X1659" s="1"/>
      <c r="Y1659" s="1"/>
      <c r="Z1659" s="1"/>
      <c r="AA1659" s="1"/>
      <c r="AB1659" s="1"/>
      <c r="AC1659" s="1"/>
      <c r="AD1659" s="8"/>
      <c r="AE1659" s="8"/>
      <c r="AF1659" s="8"/>
      <c r="AG1659" s="8"/>
      <c r="AH1659" s="9"/>
      <c r="AI1659" s="8"/>
      <c r="AJ1659" s="13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7"/>
      <c r="BL1659" s="7"/>
      <c r="BM1659" s="7"/>
      <c r="BN1659" s="7"/>
      <c r="BO1659" s="7"/>
      <c r="BP1659" s="7"/>
      <c r="BQ1659" s="7"/>
      <c r="BR1659" s="7"/>
      <c r="BT1659" s="8"/>
      <c r="BV1659" s="7"/>
      <c r="BW1659" s="7"/>
      <c r="BX1659" s="7"/>
      <c r="BY1659" s="7"/>
      <c r="BZ1659" s="7"/>
      <c r="CA1659" s="7"/>
    </row>
    <row r="1660" spans="1:79" x14ac:dyDescent="0.3">
      <c r="A1660" s="1" t="s">
        <v>3658</v>
      </c>
      <c r="B1660" s="1"/>
      <c r="C1660" s="1" t="s">
        <v>1878</v>
      </c>
      <c r="D1660" s="1"/>
      <c r="E1660" s="1"/>
      <c r="F1660" s="1"/>
      <c r="G1660" s="1"/>
      <c r="H1660" s="1">
        <v>43609.440000000002</v>
      </c>
      <c r="I1660" s="1">
        <v>-0.09</v>
      </c>
      <c r="J1660" s="12">
        <v>2998.53</v>
      </c>
      <c r="K1660" s="5">
        <v>2898.4</v>
      </c>
      <c r="L1660" s="5">
        <v>9077.99</v>
      </c>
      <c r="M1660" s="13">
        <f t="shared" si="68"/>
        <v>-8.9945405017777258E-4</v>
      </c>
      <c r="N1660" s="13">
        <f t="shared" si="69"/>
        <v>-2.4120195090792107E-3</v>
      </c>
      <c r="O1660" s="13">
        <f t="shared" si="69"/>
        <v>6.7594322910515814E-3</v>
      </c>
      <c r="P1660" s="13">
        <f t="shared" si="69"/>
        <v>7.3772320066225472E-3</v>
      </c>
      <c r="Q1660" s="7"/>
      <c r="R1660" s="8"/>
      <c r="S1660" s="8"/>
      <c r="T1660" s="8"/>
      <c r="U1660" s="8"/>
      <c r="V1660" s="13"/>
      <c r="W1660" s="14"/>
      <c r="X1660" s="1"/>
      <c r="Y1660" s="1"/>
      <c r="Z1660" s="1"/>
      <c r="AA1660" s="1"/>
      <c r="AB1660" s="1"/>
      <c r="AC1660" s="1"/>
      <c r="AD1660" s="8"/>
      <c r="AE1660" s="8"/>
      <c r="AF1660" s="8"/>
      <c r="AG1660" s="8"/>
      <c r="AH1660" s="9"/>
      <c r="AI1660" s="8"/>
      <c r="AJ1660" s="13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7"/>
      <c r="BL1660" s="7"/>
      <c r="BM1660" s="7"/>
      <c r="BN1660" s="7"/>
      <c r="BO1660" s="7"/>
      <c r="BP1660" s="7"/>
      <c r="BQ1660" s="7"/>
      <c r="BR1660" s="7"/>
      <c r="BT1660" s="8"/>
      <c r="BV1660" s="7"/>
      <c r="BW1660" s="7"/>
      <c r="BX1660" s="7"/>
      <c r="BY1660" s="7"/>
      <c r="BZ1660" s="7"/>
      <c r="CA1660" s="7"/>
    </row>
    <row r="1661" spans="1:79" x14ac:dyDescent="0.3">
      <c r="A1661" s="1" t="s">
        <v>3659</v>
      </c>
      <c r="B1661" s="1"/>
      <c r="C1661" s="1" t="s">
        <v>1878</v>
      </c>
      <c r="D1661" s="1"/>
      <c r="E1661" s="1"/>
      <c r="F1661" s="1"/>
      <c r="G1661" s="1"/>
      <c r="H1661" s="1">
        <v>44519.14</v>
      </c>
      <c r="I1661" s="1">
        <v>2.09</v>
      </c>
      <c r="J1661" s="12">
        <v>3070.78</v>
      </c>
      <c r="K1661" s="5">
        <v>2924.43</v>
      </c>
      <c r="L1661" s="5">
        <v>9140.01</v>
      </c>
      <c r="M1661" s="13">
        <f t="shared" si="68"/>
        <v>2.0860162386859393E-2</v>
      </c>
      <c r="N1661" s="13">
        <f t="shared" si="69"/>
        <v>2.4095139951909816E-2</v>
      </c>
      <c r="O1661" s="13">
        <f t="shared" si="69"/>
        <v>8.9808170024840983E-3</v>
      </c>
      <c r="P1661" s="13">
        <f t="shared" si="69"/>
        <v>6.8319088256321159E-3</v>
      </c>
      <c r="Q1661" s="7"/>
      <c r="R1661" s="8"/>
      <c r="S1661" s="8"/>
      <c r="T1661" s="8"/>
      <c r="U1661" s="8"/>
      <c r="V1661" s="13"/>
      <c r="W1661" s="14"/>
      <c r="X1661" s="1"/>
      <c r="Y1661" s="1"/>
      <c r="Z1661" s="1"/>
      <c r="AA1661" s="1"/>
      <c r="AB1661" s="1"/>
      <c r="AC1661" s="1"/>
      <c r="AD1661" s="8"/>
      <c r="AE1661" s="8"/>
      <c r="AF1661" s="8"/>
      <c r="AG1661" s="8"/>
      <c r="AH1661" s="9"/>
      <c r="AI1661" s="8"/>
      <c r="AJ1661" s="13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7"/>
      <c r="BL1661" s="7"/>
      <c r="BM1661" s="7"/>
      <c r="BN1661" s="7"/>
      <c r="BO1661" s="7"/>
      <c r="BP1661" s="7"/>
      <c r="BQ1661" s="7"/>
      <c r="BR1661" s="7"/>
      <c r="BT1661" s="8"/>
      <c r="BV1661" s="7"/>
      <c r="BW1661" s="7"/>
      <c r="BX1661" s="7"/>
      <c r="BY1661" s="7"/>
      <c r="BZ1661" s="7"/>
      <c r="CA1661" s="7"/>
    </row>
    <row r="1662" spans="1:79" x14ac:dyDescent="0.3">
      <c r="A1662" s="1" t="s">
        <v>3660</v>
      </c>
      <c r="B1662" s="1"/>
      <c r="C1662" s="1" t="s">
        <v>1878</v>
      </c>
      <c r="D1662" s="1"/>
      <c r="E1662" s="1"/>
      <c r="F1662" s="1"/>
      <c r="G1662" s="1"/>
      <c r="H1662" s="1">
        <v>43758.99</v>
      </c>
      <c r="I1662" s="1">
        <v>-1.71</v>
      </c>
      <c r="J1662" s="12">
        <v>3004.83</v>
      </c>
      <c r="K1662" s="5">
        <v>2917.03</v>
      </c>
      <c r="L1662" s="5">
        <v>9207.41</v>
      </c>
      <c r="M1662" s="13">
        <f t="shared" si="68"/>
        <v>-1.7074678441676983E-2</v>
      </c>
      <c r="N1662" s="13">
        <f t="shared" si="69"/>
        <v>-2.1476628087977789E-2</v>
      </c>
      <c r="O1662" s="13">
        <f t="shared" si="69"/>
        <v>-2.5304076349920157E-3</v>
      </c>
      <c r="P1662" s="13">
        <f t="shared" si="69"/>
        <v>7.3741713630510741E-3</v>
      </c>
      <c r="Q1662" s="7"/>
      <c r="R1662" s="8"/>
      <c r="S1662" s="8"/>
      <c r="T1662" s="8"/>
      <c r="U1662" s="8"/>
      <c r="V1662" s="13"/>
      <c r="W1662" s="14"/>
      <c r="X1662" s="1"/>
      <c r="Y1662" s="1"/>
      <c r="Z1662" s="1"/>
      <c r="AA1662" s="1"/>
      <c r="AB1662" s="1"/>
      <c r="AC1662" s="1"/>
      <c r="AD1662" s="8"/>
      <c r="AE1662" s="8"/>
      <c r="AF1662" s="8"/>
      <c r="AG1662" s="8"/>
      <c r="AH1662" s="9"/>
      <c r="AI1662" s="8"/>
      <c r="AJ1662" s="13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7"/>
      <c r="BL1662" s="7"/>
      <c r="BM1662" s="7"/>
      <c r="BN1662" s="7"/>
      <c r="BO1662" s="7"/>
      <c r="BP1662" s="7"/>
      <c r="BQ1662" s="7"/>
      <c r="BR1662" s="7"/>
      <c r="BT1662" s="8"/>
      <c r="BV1662" s="7"/>
      <c r="BW1662" s="7"/>
      <c r="BX1662" s="7"/>
      <c r="BY1662" s="7"/>
      <c r="BZ1662" s="7"/>
      <c r="CA1662" s="7"/>
    </row>
    <row r="1663" spans="1:79" x14ac:dyDescent="0.3">
      <c r="A1663" s="1" t="s">
        <v>3661</v>
      </c>
      <c r="B1663" s="1"/>
      <c r="C1663" s="1" t="s">
        <v>1878</v>
      </c>
      <c r="D1663" s="1"/>
      <c r="E1663" s="1"/>
      <c r="F1663" s="1"/>
      <c r="G1663" s="1"/>
      <c r="H1663" s="1">
        <v>42742.67</v>
      </c>
      <c r="I1663" s="1">
        <v>-2.3199999999999998</v>
      </c>
      <c r="J1663" s="12">
        <v>2917.38</v>
      </c>
      <c r="K1663" s="5">
        <v>2899.41</v>
      </c>
      <c r="L1663" s="5">
        <v>9135.36</v>
      </c>
      <c r="M1663" s="13">
        <f t="shared" si="68"/>
        <v>-2.3225398940880493E-2</v>
      </c>
      <c r="N1663" s="13">
        <f t="shared" si="69"/>
        <v>-2.9103143938259302E-2</v>
      </c>
      <c r="O1663" s="13">
        <f t="shared" si="69"/>
        <v>-6.0403903970820405E-3</v>
      </c>
      <c r="P1663" s="13">
        <f t="shared" si="69"/>
        <v>-7.8252190355375673E-3</v>
      </c>
      <c r="Q1663" s="7"/>
      <c r="R1663" s="8"/>
      <c r="S1663" s="8"/>
      <c r="T1663" s="8"/>
      <c r="U1663" s="8"/>
      <c r="V1663" s="13"/>
      <c r="W1663" s="14"/>
      <c r="X1663" s="1"/>
      <c r="Y1663" s="1"/>
      <c r="Z1663" s="1"/>
      <c r="AA1663" s="1"/>
      <c r="AB1663" s="1"/>
      <c r="AC1663" s="1"/>
      <c r="AD1663" s="8"/>
      <c r="AE1663" s="8"/>
      <c r="AF1663" s="8"/>
      <c r="AG1663" s="8"/>
      <c r="AH1663" s="9"/>
      <c r="AI1663" s="8"/>
      <c r="AJ1663" s="13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7"/>
      <c r="BL1663" s="7"/>
      <c r="BM1663" s="7"/>
      <c r="BN1663" s="7"/>
      <c r="BO1663" s="7"/>
      <c r="BP1663" s="7"/>
      <c r="BQ1663" s="7"/>
      <c r="BR1663" s="7"/>
      <c r="BT1663" s="8"/>
      <c r="BV1663" s="7"/>
      <c r="BW1663" s="7"/>
      <c r="BX1663" s="7"/>
      <c r="BY1663" s="7"/>
      <c r="BZ1663" s="7"/>
      <c r="CA1663" s="7"/>
    </row>
    <row r="1664" spans="1:79" x14ac:dyDescent="0.3">
      <c r="A1664" s="1" t="s">
        <v>3662</v>
      </c>
      <c r="B1664" s="1"/>
      <c r="C1664" s="1" t="s">
        <v>1878</v>
      </c>
      <c r="D1664" s="1"/>
      <c r="E1664" s="1"/>
      <c r="F1664" s="1"/>
      <c r="G1664" s="1"/>
      <c r="H1664" s="1">
        <v>42977.02</v>
      </c>
      <c r="I1664" s="1">
        <v>0.55000000000000004</v>
      </c>
      <c r="J1664" s="12">
        <v>2937.03</v>
      </c>
      <c r="K1664" s="5">
        <v>2907.68</v>
      </c>
      <c r="L1664" s="5">
        <v>9107.14</v>
      </c>
      <c r="M1664" s="13">
        <f t="shared" si="68"/>
        <v>5.4828114387799332E-3</v>
      </c>
      <c r="N1664" s="13">
        <f t="shared" si="69"/>
        <v>6.7354955473746259E-3</v>
      </c>
      <c r="O1664" s="13">
        <f t="shared" si="69"/>
        <v>2.8523044343504722E-3</v>
      </c>
      <c r="P1664" s="13">
        <f t="shared" si="69"/>
        <v>-3.0890955583580126E-3</v>
      </c>
      <c r="Q1664" s="7"/>
      <c r="R1664" s="8"/>
      <c r="S1664" s="8"/>
      <c r="T1664" s="8"/>
      <c r="U1664" s="8"/>
      <c r="V1664" s="13"/>
      <c r="W1664" s="14"/>
      <c r="X1664" s="1"/>
      <c r="Y1664" s="1"/>
      <c r="Z1664" s="1"/>
      <c r="AA1664" s="1"/>
      <c r="AB1664" s="1"/>
      <c r="AC1664" s="1"/>
      <c r="AD1664" s="8"/>
      <c r="AE1664" s="8"/>
      <c r="AF1664" s="8"/>
      <c r="AG1664" s="8"/>
      <c r="AH1664" s="9"/>
      <c r="AI1664" s="8"/>
      <c r="AJ1664" s="13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7"/>
      <c r="BL1664" s="7"/>
      <c r="BM1664" s="7"/>
      <c r="BN1664" s="7"/>
      <c r="BO1664" s="7"/>
      <c r="BP1664" s="7"/>
      <c r="BQ1664" s="7"/>
      <c r="BR1664" s="7"/>
      <c r="BT1664" s="8"/>
      <c r="BV1664" s="7"/>
      <c r="BW1664" s="7"/>
      <c r="BX1664" s="7"/>
      <c r="BY1664" s="7"/>
      <c r="BZ1664" s="7"/>
      <c r="CA1664" s="7"/>
    </row>
    <row r="1665" spans="1:79" x14ac:dyDescent="0.3">
      <c r="A1665" s="1" t="s">
        <v>3663</v>
      </c>
      <c r="B1665" s="1"/>
      <c r="C1665" s="1" t="s">
        <v>1878</v>
      </c>
      <c r="D1665" s="1"/>
      <c r="E1665" s="1"/>
      <c r="F1665" s="1"/>
      <c r="G1665" s="1"/>
      <c r="H1665" s="1">
        <v>43402.61</v>
      </c>
      <c r="I1665" s="1">
        <v>0.99</v>
      </c>
      <c r="J1665" s="12">
        <v>2979.21</v>
      </c>
      <c r="K1665" s="5">
        <v>2897.59</v>
      </c>
      <c r="L1665" s="5">
        <v>9141.35</v>
      </c>
      <c r="M1665" s="13">
        <f t="shared" si="68"/>
        <v>9.9027340657869001E-3</v>
      </c>
      <c r="N1665" s="13">
        <f t="shared" si="69"/>
        <v>1.4361446767652941E-2</v>
      </c>
      <c r="O1665" s="13">
        <f t="shared" si="69"/>
        <v>-3.4701205084465281E-3</v>
      </c>
      <c r="P1665" s="13">
        <f t="shared" si="69"/>
        <v>3.7563933353392809E-3</v>
      </c>
      <c r="Q1665" s="7"/>
      <c r="R1665" s="8"/>
      <c r="S1665" s="8"/>
      <c r="T1665" s="8"/>
      <c r="U1665" s="8"/>
      <c r="V1665" s="13"/>
      <c r="W1665" s="14"/>
      <c r="X1665" s="1"/>
      <c r="Y1665" s="1"/>
      <c r="Z1665" s="1"/>
      <c r="AA1665" s="1"/>
      <c r="AB1665" s="1"/>
      <c r="AC1665" s="1"/>
      <c r="AD1665" s="8"/>
      <c r="AE1665" s="8"/>
      <c r="AF1665" s="8"/>
      <c r="AG1665" s="8"/>
      <c r="AH1665" s="9"/>
      <c r="AI1665" s="8"/>
      <c r="AJ1665" s="13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7"/>
      <c r="BL1665" s="7"/>
      <c r="BM1665" s="7"/>
      <c r="BN1665" s="7"/>
      <c r="BO1665" s="7"/>
      <c r="BP1665" s="7"/>
      <c r="BQ1665" s="7"/>
      <c r="BR1665" s="7"/>
      <c r="BT1665" s="8"/>
      <c r="BV1665" s="7"/>
      <c r="BW1665" s="7"/>
      <c r="BX1665" s="7"/>
      <c r="BY1665" s="7"/>
      <c r="BZ1665" s="7"/>
      <c r="CA1665" s="7"/>
    </row>
    <row r="1666" spans="1:79" x14ac:dyDescent="0.3">
      <c r="A1666" s="1" t="s">
        <v>3664</v>
      </c>
      <c r="B1666" s="1"/>
      <c r="C1666" s="1" t="s">
        <v>1878</v>
      </c>
      <c r="D1666" s="1"/>
      <c r="E1666" s="1"/>
      <c r="F1666" s="1"/>
      <c r="G1666" s="1"/>
      <c r="H1666" s="1">
        <v>42968.6</v>
      </c>
      <c r="I1666" s="1">
        <v>-1</v>
      </c>
      <c r="J1666" s="12">
        <v>2947.12</v>
      </c>
      <c r="K1666" s="5">
        <v>2880.45</v>
      </c>
      <c r="L1666" s="5">
        <v>9132.41</v>
      </c>
      <c r="M1666" s="13">
        <f t="shared" si="68"/>
        <v>-9.9996290545660838E-3</v>
      </c>
      <c r="N1666" s="13">
        <f t="shared" si="69"/>
        <v>-1.0771311857841526E-2</v>
      </c>
      <c r="O1666" s="13">
        <f t="shared" si="69"/>
        <v>-5.915260613130302E-3</v>
      </c>
      <c r="P1666" s="13">
        <f t="shared" si="69"/>
        <v>-9.7797371285424095E-4</v>
      </c>
      <c r="Q1666" s="7"/>
      <c r="R1666" s="8"/>
      <c r="S1666" s="8"/>
      <c r="T1666" s="8"/>
      <c r="U1666" s="8"/>
      <c r="V1666" s="13"/>
      <c r="W1666" s="14"/>
      <c r="X1666" s="1"/>
      <c r="Y1666" s="1"/>
      <c r="Z1666" s="1"/>
      <c r="AA1666" s="1"/>
      <c r="AB1666" s="1"/>
      <c r="AC1666" s="1"/>
      <c r="AD1666" s="8"/>
      <c r="AE1666" s="8"/>
      <c r="AF1666" s="8"/>
      <c r="AG1666" s="8"/>
      <c r="AH1666" s="9"/>
      <c r="AI1666" s="8"/>
      <c r="AJ1666" s="13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7"/>
      <c r="BL1666" s="7"/>
      <c r="BM1666" s="7"/>
      <c r="BN1666" s="7"/>
      <c r="BO1666" s="7"/>
      <c r="BP1666" s="7"/>
      <c r="BQ1666" s="7"/>
      <c r="BR1666" s="7"/>
      <c r="BT1666" s="8"/>
      <c r="BV1666" s="7"/>
      <c r="BW1666" s="7"/>
      <c r="BX1666" s="7"/>
      <c r="BY1666" s="7"/>
      <c r="BZ1666" s="7"/>
      <c r="CA1666" s="7"/>
    </row>
    <row r="1667" spans="1:79" x14ac:dyDescent="0.3">
      <c r="A1667" s="1" t="s">
        <v>3665</v>
      </c>
      <c r="B1667" s="1"/>
      <c r="C1667" s="1" t="s">
        <v>1878</v>
      </c>
      <c r="D1667" s="1"/>
      <c r="E1667" s="1"/>
      <c r="F1667" s="1"/>
      <c r="G1667" s="1"/>
      <c r="H1667" s="1">
        <v>43166.87</v>
      </c>
      <c r="I1667" s="1">
        <v>0.46</v>
      </c>
      <c r="J1667" s="12">
        <v>2962.37</v>
      </c>
      <c r="K1667" s="5">
        <v>2883</v>
      </c>
      <c r="L1667" s="5">
        <v>9115.8700000000008</v>
      </c>
      <c r="M1667" s="13">
        <f t="shared" si="68"/>
        <v>4.6142997444647005E-3</v>
      </c>
      <c r="N1667" s="13">
        <f t="shared" si="69"/>
        <v>5.1745432829337634E-3</v>
      </c>
      <c r="O1667" s="13">
        <f t="shared" si="69"/>
        <v>8.8527834192575483E-4</v>
      </c>
      <c r="P1667" s="13">
        <f t="shared" si="69"/>
        <v>-1.8111320013007859E-3</v>
      </c>
      <c r="Q1667" s="7"/>
      <c r="R1667" s="8"/>
      <c r="S1667" s="8"/>
      <c r="T1667" s="8"/>
      <c r="U1667" s="8"/>
      <c r="V1667" s="13"/>
      <c r="W1667" s="14"/>
      <c r="X1667" s="1"/>
      <c r="Y1667" s="1"/>
      <c r="Z1667" s="1"/>
      <c r="AA1667" s="1"/>
      <c r="AB1667" s="1"/>
      <c r="AC1667" s="1"/>
      <c r="AD1667" s="8"/>
      <c r="AE1667" s="8"/>
      <c r="AF1667" s="8"/>
      <c r="AG1667" s="8"/>
      <c r="AH1667" s="9"/>
      <c r="AI1667" s="8"/>
      <c r="AJ1667" s="13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7"/>
      <c r="BL1667" s="7"/>
      <c r="BM1667" s="7"/>
      <c r="BN1667" s="7"/>
      <c r="BO1667" s="7"/>
      <c r="BP1667" s="7"/>
      <c r="BQ1667" s="7"/>
      <c r="BR1667" s="7"/>
      <c r="BT1667" s="8"/>
      <c r="BV1667" s="7"/>
      <c r="BW1667" s="7"/>
      <c r="BX1667" s="7"/>
      <c r="BY1667" s="7"/>
      <c r="BZ1667" s="7"/>
      <c r="CA1667" s="7"/>
    </row>
    <row r="1668" spans="1:79" x14ac:dyDescent="0.3">
      <c r="A1668" s="1" t="s">
        <v>3666</v>
      </c>
      <c r="B1668" s="1"/>
      <c r="C1668" s="1" t="s">
        <v>1878</v>
      </c>
      <c r="D1668" s="1"/>
      <c r="E1668" s="1"/>
      <c r="F1668" s="1"/>
      <c r="G1668" s="1"/>
      <c r="H1668" s="1">
        <v>43194.29</v>
      </c>
      <c r="I1668" s="1">
        <v>0.06</v>
      </c>
      <c r="J1668" s="12">
        <v>2965.56</v>
      </c>
      <c r="K1668" s="5">
        <v>2888.76</v>
      </c>
      <c r="L1668" s="5">
        <v>9126.01</v>
      </c>
      <c r="M1668" s="13">
        <f t="shared" ref="M1668:M1731" si="70">H1668/H1667-1</f>
        <v>6.3520936310634823E-4</v>
      </c>
      <c r="N1668" s="13">
        <f t="shared" si="69"/>
        <v>1.0768405027055117E-3</v>
      </c>
      <c r="O1668" s="13">
        <f t="shared" si="69"/>
        <v>1.9979188345473631E-3</v>
      </c>
      <c r="P1668" s="13">
        <f t="shared" si="69"/>
        <v>1.1123458320487778E-3</v>
      </c>
      <c r="Q1668" s="7"/>
      <c r="R1668" s="8"/>
      <c r="S1668" s="8"/>
      <c r="T1668" s="8"/>
      <c r="U1668" s="8"/>
      <c r="V1668" s="13"/>
      <c r="W1668" s="14"/>
      <c r="X1668" s="1"/>
      <c r="Y1668" s="1"/>
      <c r="Z1668" s="1"/>
      <c r="AA1668" s="1"/>
      <c r="AB1668" s="1"/>
      <c r="AC1668" s="1"/>
      <c r="AD1668" s="8"/>
      <c r="AE1668" s="8"/>
      <c r="AF1668" s="8"/>
      <c r="AG1668" s="8"/>
      <c r="AH1668" s="9"/>
      <c r="AI1668" s="8"/>
      <c r="AJ1668" s="13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7"/>
      <c r="BL1668" s="7"/>
      <c r="BM1668" s="7"/>
      <c r="BN1668" s="7"/>
      <c r="BO1668" s="7"/>
      <c r="BP1668" s="7"/>
      <c r="BQ1668" s="7"/>
      <c r="BR1668" s="7"/>
      <c r="BT1668" s="8"/>
      <c r="BV1668" s="7"/>
      <c r="BW1668" s="7"/>
      <c r="BX1668" s="7"/>
      <c r="BY1668" s="7"/>
      <c r="BZ1668" s="7"/>
      <c r="CA1668" s="7"/>
    </row>
    <row r="1669" spans="1:79" x14ac:dyDescent="0.3">
      <c r="A1669" s="1" t="s">
        <v>3667</v>
      </c>
      <c r="B1669" s="1"/>
      <c r="C1669" s="1" t="s">
        <v>1878</v>
      </c>
      <c r="D1669" s="1"/>
      <c r="E1669" s="1"/>
      <c r="F1669" s="1"/>
      <c r="G1669" s="1"/>
      <c r="H1669" s="1">
        <v>43513.69</v>
      </c>
      <c r="I1669" s="1">
        <v>0.74</v>
      </c>
      <c r="J1669" s="12">
        <v>2989.22</v>
      </c>
      <c r="K1669" s="5">
        <v>2911.6</v>
      </c>
      <c r="L1669" s="5">
        <v>9207.1</v>
      </c>
      <c r="M1669" s="13">
        <f t="shared" si="70"/>
        <v>7.3944958928600091E-3</v>
      </c>
      <c r="N1669" s="13">
        <f t="shared" ref="N1669:P1732" si="71">J1669/J1668-1</f>
        <v>7.9782570576889533E-3</v>
      </c>
      <c r="O1669" s="13">
        <f t="shared" si="71"/>
        <v>7.90650659798664E-3</v>
      </c>
      <c r="P1669" s="13">
        <f t="shared" si="71"/>
        <v>8.8855918413415225E-3</v>
      </c>
      <c r="Q1669" s="7"/>
      <c r="R1669" s="8"/>
      <c r="S1669" s="8"/>
      <c r="T1669" s="8"/>
      <c r="U1669" s="8"/>
      <c r="V1669" s="13"/>
      <c r="W1669" s="14"/>
      <c r="X1669" s="1"/>
      <c r="Y1669" s="1"/>
      <c r="Z1669" s="1"/>
      <c r="AA1669" s="1"/>
      <c r="AB1669" s="1"/>
      <c r="AC1669" s="1"/>
      <c r="AD1669" s="8"/>
      <c r="AE1669" s="8"/>
      <c r="AF1669" s="8"/>
      <c r="AG1669" s="8"/>
      <c r="AH1669" s="9"/>
      <c r="AI1669" s="8"/>
      <c r="AJ1669" s="13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7"/>
      <c r="BL1669" s="7"/>
      <c r="BM1669" s="7"/>
      <c r="BN1669" s="7"/>
      <c r="BO1669" s="7"/>
      <c r="BP1669" s="7"/>
      <c r="BQ1669" s="7"/>
      <c r="BR1669" s="7"/>
      <c r="BT1669" s="8"/>
      <c r="BV1669" s="7"/>
      <c r="BW1669" s="7"/>
      <c r="BX1669" s="7"/>
      <c r="BY1669" s="7"/>
      <c r="BZ1669" s="7"/>
      <c r="CA1669" s="7"/>
    </row>
    <row r="1670" spans="1:79" x14ac:dyDescent="0.3">
      <c r="A1670" s="1" t="s">
        <v>3668</v>
      </c>
      <c r="B1670" s="1"/>
      <c r="C1670" s="1" t="s">
        <v>1878</v>
      </c>
      <c r="D1670" s="1"/>
      <c r="E1670" s="1"/>
      <c r="F1670" s="1"/>
      <c r="G1670" s="1"/>
      <c r="H1670" s="1">
        <v>43516.97</v>
      </c>
      <c r="I1670" s="1">
        <v>0.01</v>
      </c>
      <c r="J1670" s="12">
        <v>2988.14</v>
      </c>
      <c r="K1670" s="5">
        <v>2913.64</v>
      </c>
      <c r="L1670" s="5">
        <v>9245.19</v>
      </c>
      <c r="M1670" s="13">
        <f t="shared" si="70"/>
        <v>7.5378576259499397E-5</v>
      </c>
      <c r="N1670" s="13">
        <f t="shared" si="71"/>
        <v>-3.6129826509923024E-4</v>
      </c>
      <c r="O1670" s="13">
        <f t="shared" si="71"/>
        <v>7.0064569308980751E-4</v>
      </c>
      <c r="P1670" s="13">
        <f t="shared" si="71"/>
        <v>4.1370246874694594E-3</v>
      </c>
      <c r="Q1670" s="7"/>
      <c r="R1670" s="8"/>
      <c r="S1670" s="8"/>
      <c r="T1670" s="8"/>
      <c r="U1670" s="8"/>
      <c r="V1670" s="13"/>
      <c r="W1670" s="14"/>
      <c r="X1670" s="1"/>
      <c r="Y1670" s="1"/>
      <c r="Z1670" s="1"/>
      <c r="AA1670" s="1"/>
      <c r="AB1670" s="1"/>
      <c r="AC1670" s="1"/>
      <c r="AD1670" s="8"/>
      <c r="AE1670" s="8"/>
      <c r="AF1670" s="8"/>
      <c r="AG1670" s="8"/>
      <c r="AH1670" s="9"/>
      <c r="AI1670" s="8"/>
      <c r="AJ1670" s="13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7"/>
      <c r="BL1670" s="7"/>
      <c r="BM1670" s="7"/>
      <c r="BN1670" s="7"/>
      <c r="BO1670" s="7"/>
      <c r="BP1670" s="7"/>
      <c r="BQ1670" s="7"/>
      <c r="BR1670" s="7"/>
      <c r="BT1670" s="8"/>
      <c r="BV1670" s="7"/>
      <c r="BW1670" s="7"/>
      <c r="BX1670" s="7"/>
      <c r="BY1670" s="7"/>
      <c r="BZ1670" s="7"/>
      <c r="CA1670" s="7"/>
    </row>
    <row r="1671" spans="1:79" x14ac:dyDescent="0.3">
      <c r="A1671" s="1" t="s">
        <v>3669</v>
      </c>
      <c r="B1671" s="1"/>
      <c r="C1671" s="1" t="s">
        <v>1878</v>
      </c>
      <c r="D1671" s="1"/>
      <c r="E1671" s="1"/>
      <c r="F1671" s="1"/>
      <c r="G1671" s="1"/>
      <c r="H1671" s="1">
        <v>42900.39</v>
      </c>
      <c r="I1671" s="1">
        <v>-1.42</v>
      </c>
      <c r="J1671" s="12">
        <v>2934.91</v>
      </c>
      <c r="K1671" s="5">
        <v>2890.15</v>
      </c>
      <c r="L1671" s="5">
        <v>9254.7099999999991</v>
      </c>
      <c r="M1671" s="13">
        <f t="shared" si="70"/>
        <v>-1.4168725442051722E-2</v>
      </c>
      <c r="N1671" s="13">
        <f t="shared" si="71"/>
        <v>-1.7813757052882351E-2</v>
      </c>
      <c r="O1671" s="13">
        <f t="shared" si="71"/>
        <v>-8.0620804217403919E-3</v>
      </c>
      <c r="P1671" s="13">
        <f t="shared" si="71"/>
        <v>1.0297246460049259E-3</v>
      </c>
      <c r="Q1671" s="7"/>
      <c r="R1671" s="8"/>
      <c r="S1671" s="8"/>
      <c r="T1671" s="8"/>
      <c r="U1671" s="8"/>
      <c r="V1671" s="13"/>
      <c r="W1671" s="14"/>
      <c r="X1671" s="1"/>
      <c r="Y1671" s="1"/>
      <c r="Z1671" s="1"/>
      <c r="AA1671" s="1"/>
      <c r="AB1671" s="1"/>
      <c r="AC1671" s="1"/>
      <c r="AD1671" s="8"/>
      <c r="AE1671" s="8"/>
      <c r="AF1671" s="8"/>
      <c r="AG1671" s="8"/>
      <c r="AH1671" s="9"/>
      <c r="AI1671" s="8"/>
      <c r="AJ1671" s="13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7"/>
      <c r="BL1671" s="7"/>
      <c r="BM1671" s="7"/>
      <c r="BN1671" s="7"/>
      <c r="BO1671" s="7"/>
      <c r="BP1671" s="7"/>
      <c r="BQ1671" s="7"/>
      <c r="BR1671" s="7"/>
      <c r="BT1671" s="8"/>
      <c r="BV1671" s="7"/>
      <c r="BW1671" s="7"/>
      <c r="BX1671" s="7"/>
      <c r="BY1671" s="7"/>
      <c r="BZ1671" s="7"/>
      <c r="CA1671" s="7"/>
    </row>
    <row r="1672" spans="1:79" x14ac:dyDescent="0.3">
      <c r="A1672" s="1" t="s">
        <v>3670</v>
      </c>
      <c r="B1672" s="1"/>
      <c r="C1672" s="1" t="s">
        <v>1878</v>
      </c>
      <c r="D1672" s="1"/>
      <c r="E1672" s="1"/>
      <c r="F1672" s="1"/>
      <c r="G1672" s="1"/>
      <c r="H1672" s="1">
        <v>42583.71</v>
      </c>
      <c r="I1672" s="1">
        <v>-0.74</v>
      </c>
      <c r="J1672" s="12">
        <v>2905.33</v>
      </c>
      <c r="K1672" s="5">
        <v>2894.23</v>
      </c>
      <c r="L1672" s="5">
        <v>9213.7900000000009</v>
      </c>
      <c r="M1672" s="13">
        <f t="shared" si="70"/>
        <v>-7.3817510749902837E-3</v>
      </c>
      <c r="N1672" s="13">
        <f t="shared" si="71"/>
        <v>-1.0078673622019085E-2</v>
      </c>
      <c r="O1672" s="13">
        <f t="shared" si="71"/>
        <v>1.4116914347006571E-3</v>
      </c>
      <c r="P1672" s="13">
        <f t="shared" si="71"/>
        <v>-4.4215323872923706E-3</v>
      </c>
      <c r="Q1672" s="7"/>
      <c r="R1672" s="8"/>
      <c r="S1672" s="8"/>
      <c r="T1672" s="8"/>
      <c r="U1672" s="8"/>
      <c r="V1672" s="13"/>
      <c r="W1672" s="14"/>
      <c r="X1672" s="1"/>
      <c r="Y1672" s="1"/>
      <c r="Z1672" s="1"/>
      <c r="AA1672" s="1"/>
      <c r="AB1672" s="1"/>
      <c r="AC1672" s="1"/>
      <c r="AD1672" s="8"/>
      <c r="AE1672" s="8"/>
      <c r="AF1672" s="8"/>
      <c r="AG1672" s="8"/>
      <c r="AH1672" s="9"/>
      <c r="AI1672" s="8"/>
      <c r="AJ1672" s="13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7"/>
      <c r="BL1672" s="7"/>
      <c r="BM1672" s="7"/>
      <c r="BN1672" s="7"/>
      <c r="BO1672" s="7"/>
      <c r="BP1672" s="7"/>
      <c r="BQ1672" s="7"/>
      <c r="BR1672" s="7"/>
      <c r="BT1672" s="8"/>
      <c r="BV1672" s="7"/>
      <c r="BW1672" s="7"/>
      <c r="BX1672" s="7"/>
      <c r="BY1672" s="7"/>
      <c r="BZ1672" s="7"/>
      <c r="CA1672" s="7"/>
    </row>
    <row r="1673" spans="1:79" x14ac:dyDescent="0.3">
      <c r="A1673" s="1" t="s">
        <v>3671</v>
      </c>
      <c r="B1673" s="1"/>
      <c r="C1673" s="1" t="s">
        <v>1878</v>
      </c>
      <c r="D1673" s="1"/>
      <c r="E1673" s="1"/>
      <c r="F1673" s="1"/>
      <c r="G1673" s="1"/>
      <c r="H1673" s="1">
        <v>42384.4</v>
      </c>
      <c r="I1673" s="1">
        <v>-0.47</v>
      </c>
      <c r="J1673" s="12">
        <v>2891.17</v>
      </c>
      <c r="K1673" s="5">
        <v>2892.71</v>
      </c>
      <c r="L1673" s="5">
        <v>9299.2999999999993</v>
      </c>
      <c r="M1673" s="13">
        <f t="shared" si="70"/>
        <v>-4.6804282670532826E-3</v>
      </c>
      <c r="N1673" s="13">
        <f t="shared" si="71"/>
        <v>-4.8738009107398561E-3</v>
      </c>
      <c r="O1673" s="13">
        <f t="shared" si="71"/>
        <v>-5.2518286383596013E-4</v>
      </c>
      <c r="P1673" s="13">
        <f t="shared" si="71"/>
        <v>9.2806543235735006E-3</v>
      </c>
      <c r="Q1673" s="7"/>
      <c r="R1673" s="8"/>
      <c r="S1673" s="8"/>
      <c r="T1673" s="8"/>
      <c r="U1673" s="8"/>
      <c r="V1673" s="13"/>
      <c r="W1673" s="14"/>
      <c r="X1673" s="1"/>
      <c r="Y1673" s="1"/>
      <c r="Z1673" s="1"/>
      <c r="AA1673" s="1"/>
      <c r="AB1673" s="1"/>
      <c r="AC1673" s="1"/>
      <c r="AD1673" s="8"/>
      <c r="AE1673" s="8"/>
      <c r="AF1673" s="8"/>
      <c r="AG1673" s="8"/>
      <c r="AH1673" s="9"/>
      <c r="AI1673" s="8"/>
      <c r="AJ1673" s="13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7"/>
      <c r="BL1673" s="7"/>
      <c r="BM1673" s="7"/>
      <c r="BN1673" s="7"/>
      <c r="BO1673" s="7"/>
      <c r="BP1673" s="7"/>
      <c r="BQ1673" s="7"/>
      <c r="BR1673" s="7"/>
      <c r="BT1673" s="8"/>
      <c r="BV1673" s="7"/>
      <c r="BW1673" s="7"/>
      <c r="BX1673" s="7"/>
      <c r="BY1673" s="7"/>
      <c r="BZ1673" s="7"/>
      <c r="CA1673" s="7"/>
    </row>
    <row r="1674" spans="1:79" x14ac:dyDescent="0.3">
      <c r="A1674" s="1" t="s">
        <v>3672</v>
      </c>
      <c r="B1674" s="1"/>
      <c r="C1674" s="1" t="s">
        <v>1878</v>
      </c>
      <c r="D1674" s="1"/>
      <c r="E1674" s="1"/>
      <c r="F1674" s="1"/>
      <c r="G1674" s="1"/>
      <c r="H1674" s="1">
        <v>43330</v>
      </c>
      <c r="I1674" s="1">
        <v>2.23</v>
      </c>
      <c r="J1674" s="12">
        <v>2963.76</v>
      </c>
      <c r="K1674" s="5">
        <v>2919.14</v>
      </c>
      <c r="L1674" s="5">
        <v>9421.26</v>
      </c>
      <c r="M1674" s="13">
        <f t="shared" si="70"/>
        <v>2.2310095223714299E-2</v>
      </c>
      <c r="N1674" s="13">
        <f t="shared" si="71"/>
        <v>2.5107482437905837E-2</v>
      </c>
      <c r="O1674" s="13">
        <f t="shared" si="71"/>
        <v>9.1367610303141333E-3</v>
      </c>
      <c r="P1674" s="13">
        <f t="shared" si="71"/>
        <v>1.3114965642575305E-2</v>
      </c>
      <c r="Q1674" s="7"/>
      <c r="R1674" s="8"/>
      <c r="S1674" s="8"/>
      <c r="T1674" s="8"/>
      <c r="U1674" s="8"/>
      <c r="V1674" s="13"/>
      <c r="W1674" s="14"/>
      <c r="X1674" s="1"/>
      <c r="Y1674" s="1"/>
      <c r="Z1674" s="1"/>
      <c r="AA1674" s="1"/>
      <c r="AB1674" s="1"/>
      <c r="AC1674" s="1"/>
      <c r="AD1674" s="8"/>
      <c r="AE1674" s="8"/>
      <c r="AF1674" s="8"/>
      <c r="AG1674" s="8"/>
      <c r="AH1674" s="9"/>
      <c r="AI1674" s="8"/>
      <c r="AJ1674" s="13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7"/>
      <c r="BL1674" s="7"/>
      <c r="BM1674" s="7"/>
      <c r="BN1674" s="7"/>
      <c r="BO1674" s="7"/>
      <c r="BP1674" s="7"/>
      <c r="BQ1674" s="7"/>
      <c r="BR1674" s="7"/>
      <c r="BT1674" s="8"/>
      <c r="BV1674" s="7"/>
      <c r="BW1674" s="7"/>
      <c r="BX1674" s="7"/>
      <c r="BY1674" s="7"/>
      <c r="BZ1674" s="7"/>
      <c r="CA1674" s="7"/>
    </row>
    <row r="1675" spans="1:79" x14ac:dyDescent="0.3">
      <c r="A1675" s="1" t="s">
        <v>3673</v>
      </c>
      <c r="B1675" s="1"/>
      <c r="C1675" s="1" t="s">
        <v>1878</v>
      </c>
      <c r="D1675" s="1"/>
      <c r="E1675" s="1"/>
      <c r="F1675" s="1"/>
      <c r="G1675" s="1"/>
      <c r="H1675" s="1">
        <v>43787.24</v>
      </c>
      <c r="I1675" s="1">
        <v>1.06</v>
      </c>
      <c r="J1675" s="12">
        <v>3001.61</v>
      </c>
      <c r="K1675" s="5">
        <v>2925.96</v>
      </c>
      <c r="L1675" s="5">
        <v>9496.15</v>
      </c>
      <c r="M1675" s="13">
        <f t="shared" si="70"/>
        <v>1.055250403877217E-2</v>
      </c>
      <c r="N1675" s="13">
        <f t="shared" si="71"/>
        <v>1.2770939617242849E-2</v>
      </c>
      <c r="O1675" s="13">
        <f t="shared" si="71"/>
        <v>2.3363045280460071E-3</v>
      </c>
      <c r="P1675" s="13">
        <f t="shared" si="71"/>
        <v>7.9490429093347359E-3</v>
      </c>
      <c r="Q1675" s="7"/>
      <c r="R1675" s="8"/>
      <c r="S1675" s="8"/>
      <c r="T1675" s="8"/>
      <c r="U1675" s="8"/>
      <c r="V1675" s="13"/>
      <c r="W1675" s="14"/>
      <c r="X1675" s="1"/>
      <c r="Y1675" s="1"/>
      <c r="Z1675" s="1"/>
      <c r="AA1675" s="1"/>
      <c r="AB1675" s="1"/>
      <c r="AC1675" s="1"/>
      <c r="AD1675" s="8"/>
      <c r="AE1675" s="8"/>
      <c r="AF1675" s="8"/>
      <c r="AG1675" s="8"/>
      <c r="AH1675" s="9"/>
      <c r="AI1675" s="8"/>
      <c r="AJ1675" s="13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7"/>
      <c r="BL1675" s="7"/>
      <c r="BM1675" s="7"/>
      <c r="BN1675" s="7"/>
      <c r="BO1675" s="7"/>
      <c r="BP1675" s="7"/>
      <c r="BQ1675" s="7"/>
      <c r="BR1675" s="7"/>
      <c r="BT1675" s="8"/>
      <c r="BV1675" s="7"/>
      <c r="BW1675" s="7"/>
      <c r="BX1675" s="7"/>
      <c r="BY1675" s="7"/>
      <c r="BZ1675" s="7"/>
      <c r="CA1675" s="7"/>
    </row>
    <row r="1676" spans="1:79" x14ac:dyDescent="0.3">
      <c r="A1676" s="1" t="s">
        <v>3674</v>
      </c>
      <c r="B1676" s="1"/>
      <c r="C1676" s="1" t="s">
        <v>1878</v>
      </c>
      <c r="D1676" s="1"/>
      <c r="E1676" s="1"/>
      <c r="F1676" s="1"/>
      <c r="G1676" s="1"/>
      <c r="H1676" s="1">
        <v>43363.32</v>
      </c>
      <c r="I1676" s="1">
        <v>-0.97</v>
      </c>
      <c r="J1676" s="12">
        <v>2961.4</v>
      </c>
      <c r="K1676" s="5">
        <v>2917.76</v>
      </c>
      <c r="L1676" s="5">
        <v>9524.02</v>
      </c>
      <c r="M1676" s="13">
        <f t="shared" si="70"/>
        <v>-9.6813592270259541E-3</v>
      </c>
      <c r="N1676" s="13">
        <f t="shared" si="71"/>
        <v>-1.3396144069349414E-2</v>
      </c>
      <c r="O1676" s="13">
        <f t="shared" si="71"/>
        <v>-2.8024990088721946E-3</v>
      </c>
      <c r="P1676" s="13">
        <f t="shared" si="71"/>
        <v>2.934873606672328E-3</v>
      </c>
      <c r="Q1676" s="7"/>
      <c r="R1676" s="8"/>
      <c r="S1676" s="8"/>
      <c r="T1676" s="8"/>
      <c r="U1676" s="8"/>
      <c r="V1676" s="13"/>
      <c r="W1676" s="14"/>
      <c r="X1676" s="1"/>
      <c r="Y1676" s="1"/>
      <c r="Z1676" s="1"/>
      <c r="AA1676" s="1"/>
      <c r="AB1676" s="1"/>
      <c r="AC1676" s="1"/>
      <c r="AD1676" s="8"/>
      <c r="AE1676" s="8"/>
      <c r="AF1676" s="8"/>
      <c r="AG1676" s="8"/>
      <c r="AH1676" s="9"/>
      <c r="AI1676" s="8"/>
      <c r="AJ1676" s="13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7"/>
      <c r="BL1676" s="7"/>
      <c r="BM1676" s="7"/>
      <c r="BN1676" s="7"/>
      <c r="BO1676" s="7"/>
      <c r="BP1676" s="7"/>
      <c r="BQ1676" s="7"/>
      <c r="BR1676" s="7"/>
      <c r="BT1676" s="8"/>
      <c r="BV1676" s="7"/>
      <c r="BW1676" s="7"/>
      <c r="BX1676" s="7"/>
      <c r="BY1676" s="7"/>
      <c r="BZ1676" s="7"/>
      <c r="CA1676" s="7"/>
    </row>
    <row r="1677" spans="1:79" x14ac:dyDescent="0.3">
      <c r="A1677" s="1" t="s">
        <v>3675</v>
      </c>
      <c r="B1677" s="1"/>
      <c r="C1677" s="1" t="s">
        <v>1878</v>
      </c>
      <c r="D1677" s="1"/>
      <c r="E1677" s="1"/>
      <c r="F1677" s="1"/>
      <c r="G1677" s="1"/>
      <c r="H1677" s="1">
        <v>43488.03</v>
      </c>
      <c r="I1677" s="1">
        <v>0.28999999999999998</v>
      </c>
      <c r="J1677" s="12">
        <v>2970.9</v>
      </c>
      <c r="K1677" s="5">
        <v>2932.54</v>
      </c>
      <c r="L1677" s="5">
        <v>9586.73</v>
      </c>
      <c r="M1677" s="13">
        <f t="shared" si="70"/>
        <v>2.8759329313345905E-3</v>
      </c>
      <c r="N1677" s="13">
        <f t="shared" si="71"/>
        <v>3.207942189505042E-3</v>
      </c>
      <c r="O1677" s="13">
        <f t="shared" si="71"/>
        <v>5.0655297214301509E-3</v>
      </c>
      <c r="P1677" s="13">
        <f t="shared" si="71"/>
        <v>6.5844044846607996E-3</v>
      </c>
      <c r="Q1677" s="7"/>
      <c r="R1677" s="8"/>
      <c r="S1677" s="8"/>
      <c r="T1677" s="8"/>
      <c r="U1677" s="8"/>
      <c r="V1677" s="13"/>
      <c r="W1677" s="14"/>
      <c r="X1677" s="1"/>
      <c r="Y1677" s="1"/>
      <c r="Z1677" s="1"/>
      <c r="AA1677" s="1"/>
      <c r="AB1677" s="1"/>
      <c r="AC1677" s="1"/>
      <c r="AD1677" s="8"/>
      <c r="AE1677" s="8"/>
      <c r="AF1677" s="8"/>
      <c r="AG1677" s="8"/>
      <c r="AH1677" s="9"/>
      <c r="AI1677" s="8"/>
      <c r="AJ1677" s="13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7"/>
      <c r="BL1677" s="7"/>
      <c r="BM1677" s="7"/>
      <c r="BN1677" s="7"/>
      <c r="BO1677" s="7"/>
      <c r="BP1677" s="7"/>
      <c r="BQ1677" s="7"/>
      <c r="BR1677" s="7"/>
      <c r="BT1677" s="8"/>
      <c r="BV1677" s="7"/>
      <c r="BW1677" s="7"/>
      <c r="BX1677" s="7"/>
      <c r="BY1677" s="7"/>
      <c r="BZ1677" s="7"/>
      <c r="CA1677" s="7"/>
    </row>
    <row r="1678" spans="1:79" x14ac:dyDescent="0.3">
      <c r="A1678" s="1" t="s">
        <v>3676</v>
      </c>
      <c r="B1678" s="1"/>
      <c r="C1678" s="1" t="s">
        <v>1878</v>
      </c>
      <c r="D1678" s="1"/>
      <c r="E1678" s="1"/>
      <c r="F1678" s="1"/>
      <c r="G1678" s="1"/>
      <c r="H1678" s="1">
        <v>44770.05</v>
      </c>
      <c r="I1678" s="1">
        <v>2.95</v>
      </c>
      <c r="J1678" s="12">
        <v>3087.07</v>
      </c>
      <c r="K1678" s="5">
        <v>2963.18</v>
      </c>
      <c r="L1678" s="5">
        <v>9752.0400000000009</v>
      </c>
      <c r="M1678" s="13">
        <f t="shared" si="70"/>
        <v>2.9479836175609897E-2</v>
      </c>
      <c r="N1678" s="13">
        <f t="shared" si="71"/>
        <v>3.9102628833013631E-2</v>
      </c>
      <c r="O1678" s="13">
        <f t="shared" si="71"/>
        <v>1.0448280330362048E-2</v>
      </c>
      <c r="P1678" s="13">
        <f t="shared" si="71"/>
        <v>1.7243627389109895E-2</v>
      </c>
      <c r="Q1678" s="7"/>
      <c r="R1678" s="8"/>
      <c r="S1678" s="8"/>
      <c r="T1678" s="8"/>
      <c r="U1678" s="8"/>
      <c r="V1678" s="13"/>
      <c r="W1678" s="14"/>
      <c r="X1678" s="1"/>
      <c r="Y1678" s="1"/>
      <c r="Z1678" s="1"/>
      <c r="AA1678" s="1"/>
      <c r="AB1678" s="1"/>
      <c r="AC1678" s="1"/>
      <c r="AD1678" s="8"/>
      <c r="AE1678" s="8"/>
      <c r="AF1678" s="8"/>
      <c r="AG1678" s="8"/>
      <c r="AH1678" s="9"/>
      <c r="AI1678" s="8"/>
      <c r="AJ1678" s="13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7"/>
      <c r="BL1678" s="7"/>
      <c r="BM1678" s="7"/>
      <c r="BN1678" s="7"/>
      <c r="BO1678" s="7"/>
      <c r="BP1678" s="7"/>
      <c r="BQ1678" s="7"/>
      <c r="BR1678" s="7"/>
      <c r="BT1678" s="8"/>
      <c r="BV1678" s="7"/>
      <c r="BW1678" s="7"/>
      <c r="BX1678" s="7"/>
      <c r="BY1678" s="7"/>
      <c r="BZ1678" s="7"/>
      <c r="CA1678" s="7"/>
    </row>
    <row r="1679" spans="1:79" x14ac:dyDescent="0.3">
      <c r="A1679" s="1" t="s">
        <v>3677</v>
      </c>
      <c r="B1679" s="1"/>
      <c r="C1679" s="1" t="s">
        <v>1878</v>
      </c>
      <c r="D1679" s="1"/>
      <c r="E1679" s="1"/>
      <c r="F1679" s="1"/>
      <c r="G1679" s="1"/>
      <c r="H1679" s="1">
        <v>45033.33</v>
      </c>
      <c r="I1679" s="1">
        <v>0.59</v>
      </c>
      <c r="J1679" s="12">
        <v>3103.45</v>
      </c>
      <c r="K1679" s="5">
        <v>2980.77</v>
      </c>
      <c r="L1679" s="5">
        <v>9771.14</v>
      </c>
      <c r="M1679" s="13">
        <f t="shared" si="70"/>
        <v>5.8807171312071915E-3</v>
      </c>
      <c r="N1679" s="13">
        <f t="shared" si="71"/>
        <v>5.3060021314708106E-3</v>
      </c>
      <c r="O1679" s="13">
        <f t="shared" si="71"/>
        <v>5.9361901740697665E-3</v>
      </c>
      <c r="P1679" s="13">
        <f t="shared" si="71"/>
        <v>1.9585645670032736E-3</v>
      </c>
      <c r="Q1679" s="7"/>
      <c r="R1679" s="8"/>
      <c r="S1679" s="8"/>
      <c r="T1679" s="8"/>
      <c r="U1679" s="8"/>
      <c r="V1679" s="13"/>
      <c r="W1679" s="14"/>
      <c r="X1679" s="1"/>
      <c r="Y1679" s="1"/>
      <c r="Z1679" s="1"/>
      <c r="AA1679" s="1"/>
      <c r="AB1679" s="1"/>
      <c r="AC1679" s="1"/>
      <c r="AD1679" s="8"/>
      <c r="AE1679" s="8"/>
      <c r="AF1679" s="8"/>
      <c r="AG1679" s="8"/>
      <c r="AH1679" s="9"/>
      <c r="AI1679" s="8"/>
      <c r="AJ1679" s="13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7"/>
      <c r="BL1679" s="7"/>
      <c r="BM1679" s="7"/>
      <c r="BN1679" s="7"/>
      <c r="BO1679" s="7"/>
      <c r="BP1679" s="7"/>
      <c r="BQ1679" s="7"/>
      <c r="BR1679" s="7"/>
      <c r="BT1679" s="8"/>
      <c r="BV1679" s="7"/>
      <c r="BW1679" s="7"/>
      <c r="BX1679" s="7"/>
      <c r="BY1679" s="7"/>
      <c r="BZ1679" s="7"/>
      <c r="CA1679" s="7"/>
    </row>
    <row r="1680" spans="1:79" x14ac:dyDescent="0.3">
      <c r="A1680" s="1" t="s">
        <v>3678</v>
      </c>
      <c r="B1680" s="1"/>
      <c r="C1680" s="1" t="s">
        <v>1878</v>
      </c>
      <c r="D1680" s="1"/>
      <c r="E1680" s="1"/>
      <c r="F1680" s="1"/>
      <c r="G1680" s="1"/>
      <c r="H1680" s="1">
        <v>44716.62</v>
      </c>
      <c r="I1680" s="1">
        <v>-0.7</v>
      </c>
      <c r="J1680" s="12">
        <v>3066.87</v>
      </c>
      <c r="K1680" s="5">
        <v>2986.87</v>
      </c>
      <c r="L1680" s="5">
        <v>9793.65</v>
      </c>
      <c r="M1680" s="13">
        <f t="shared" si="70"/>
        <v>-7.0327910460985521E-3</v>
      </c>
      <c r="N1680" s="13">
        <f t="shared" si="71"/>
        <v>-1.1786882340620863E-2</v>
      </c>
      <c r="O1680" s="13">
        <f t="shared" si="71"/>
        <v>2.0464510847868489E-3</v>
      </c>
      <c r="P1680" s="13">
        <f t="shared" si="71"/>
        <v>2.3037230046851764E-3</v>
      </c>
      <c r="Q1680" s="7"/>
      <c r="R1680" s="8"/>
      <c r="S1680" s="8"/>
      <c r="T1680" s="8"/>
      <c r="U1680" s="8"/>
      <c r="V1680" s="13"/>
      <c r="W1680" s="14"/>
      <c r="X1680" s="1"/>
      <c r="Y1680" s="1"/>
      <c r="Z1680" s="1"/>
      <c r="AA1680" s="1"/>
      <c r="AB1680" s="1"/>
      <c r="AC1680" s="1"/>
      <c r="AD1680" s="8"/>
      <c r="AE1680" s="8"/>
      <c r="AF1680" s="8"/>
      <c r="AG1680" s="8"/>
      <c r="AH1680" s="9"/>
      <c r="AI1680" s="8"/>
      <c r="AJ1680" s="13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7"/>
      <c r="BL1680" s="7"/>
      <c r="BM1680" s="7"/>
      <c r="BN1680" s="7"/>
      <c r="BO1680" s="7"/>
      <c r="BP1680" s="7"/>
      <c r="BQ1680" s="7"/>
      <c r="BR1680" s="7"/>
      <c r="BT1680" s="8"/>
      <c r="BV1680" s="7"/>
      <c r="BW1680" s="7"/>
      <c r="BX1680" s="7"/>
      <c r="BY1680" s="7"/>
      <c r="BZ1680" s="7"/>
      <c r="CA1680" s="7"/>
    </row>
    <row r="1681" spans="1:79" x14ac:dyDescent="0.3">
      <c r="A1681" s="1" t="s">
        <v>3679</v>
      </c>
      <c r="B1681" s="1"/>
      <c r="C1681" s="1" t="s">
        <v>1878</v>
      </c>
      <c r="D1681" s="1"/>
      <c r="E1681" s="1"/>
      <c r="F1681" s="1"/>
      <c r="G1681" s="1"/>
      <c r="H1681" s="1">
        <v>44301.11</v>
      </c>
      <c r="I1681" s="1">
        <v>-0.93</v>
      </c>
      <c r="J1681" s="12">
        <v>3024.19</v>
      </c>
      <c r="K1681" s="5">
        <v>2992.05</v>
      </c>
      <c r="L1681" s="5">
        <v>9808.92</v>
      </c>
      <c r="M1681" s="13">
        <f t="shared" si="70"/>
        <v>-9.2920708228841908E-3</v>
      </c>
      <c r="N1681" s="13">
        <f t="shared" si="71"/>
        <v>-1.3916468581974373E-2</v>
      </c>
      <c r="O1681" s="13">
        <f t="shared" si="71"/>
        <v>1.7342569311689093E-3</v>
      </c>
      <c r="P1681" s="13">
        <f t="shared" si="71"/>
        <v>1.5591735461242262E-3</v>
      </c>
      <c r="Q1681" s="7"/>
      <c r="R1681" s="8"/>
      <c r="S1681" s="8"/>
      <c r="T1681" s="8"/>
      <c r="U1681" s="8"/>
      <c r="V1681" s="13"/>
      <c r="W1681" s="14"/>
      <c r="X1681" s="1"/>
      <c r="Y1681" s="1"/>
      <c r="Z1681" s="1"/>
      <c r="AA1681" s="1"/>
      <c r="AB1681" s="1"/>
      <c r="AC1681" s="1"/>
      <c r="AD1681" s="8"/>
      <c r="AE1681" s="8"/>
      <c r="AF1681" s="8"/>
      <c r="AG1681" s="8"/>
      <c r="AH1681" s="9"/>
      <c r="AI1681" s="8"/>
      <c r="AJ1681" s="13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7"/>
      <c r="BL1681" s="7"/>
      <c r="BM1681" s="7"/>
      <c r="BN1681" s="7"/>
      <c r="BO1681" s="7"/>
      <c r="BP1681" s="7"/>
      <c r="BQ1681" s="7"/>
      <c r="BR1681" s="7"/>
      <c r="BT1681" s="8"/>
      <c r="BV1681" s="7"/>
      <c r="BW1681" s="7"/>
      <c r="BX1681" s="7"/>
      <c r="BY1681" s="7"/>
      <c r="BZ1681" s="7"/>
      <c r="CA1681" s="7"/>
    </row>
    <row r="1682" spans="1:79" x14ac:dyDescent="0.3">
      <c r="A1682" s="1" t="s">
        <v>3680</v>
      </c>
      <c r="B1682" s="1"/>
      <c r="C1682" s="1" t="s">
        <v>1878</v>
      </c>
      <c r="D1682" s="1"/>
      <c r="E1682" s="1"/>
      <c r="F1682" s="1"/>
      <c r="G1682" s="1"/>
      <c r="H1682" s="1">
        <v>44071.87</v>
      </c>
      <c r="I1682" s="1">
        <v>-0.52</v>
      </c>
      <c r="J1682" s="12">
        <v>2996.65</v>
      </c>
      <c r="K1682" s="5">
        <v>3013.15</v>
      </c>
      <c r="L1682" s="5">
        <v>9859.89</v>
      </c>
      <c r="M1682" s="13">
        <f t="shared" si="70"/>
        <v>-5.1745881762330637E-3</v>
      </c>
      <c r="N1682" s="13">
        <f t="shared" si="71"/>
        <v>-9.1065706850429473E-3</v>
      </c>
      <c r="O1682" s="13">
        <f t="shared" si="71"/>
        <v>7.0520211894853357E-3</v>
      </c>
      <c r="P1682" s="13">
        <f t="shared" si="71"/>
        <v>5.1962907231375421E-3</v>
      </c>
      <c r="Q1682" s="7"/>
      <c r="R1682" s="8"/>
      <c r="S1682" s="8"/>
      <c r="T1682" s="8"/>
      <c r="U1682" s="8"/>
      <c r="V1682" s="13"/>
      <c r="W1682" s="14"/>
      <c r="X1682" s="1"/>
      <c r="Y1682" s="1"/>
      <c r="Z1682" s="1"/>
      <c r="AA1682" s="1"/>
      <c r="AB1682" s="1"/>
      <c r="AC1682" s="1"/>
      <c r="AD1682" s="8"/>
      <c r="AE1682" s="8"/>
      <c r="AF1682" s="8"/>
      <c r="AG1682" s="8"/>
      <c r="AH1682" s="9"/>
      <c r="AI1682" s="8"/>
      <c r="AJ1682" s="13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7"/>
      <c r="BL1682" s="7"/>
      <c r="BM1682" s="7"/>
      <c r="BN1682" s="7"/>
      <c r="BO1682" s="7"/>
      <c r="BP1682" s="7"/>
      <c r="BQ1682" s="7"/>
      <c r="BR1682" s="7"/>
      <c r="BT1682" s="8"/>
      <c r="BV1682" s="7"/>
      <c r="BW1682" s="7"/>
      <c r="BX1682" s="7"/>
      <c r="BY1682" s="7"/>
      <c r="BZ1682" s="7"/>
      <c r="CA1682" s="7"/>
    </row>
    <row r="1683" spans="1:79" x14ac:dyDescent="0.3">
      <c r="A1683" s="1" t="s">
        <v>3681</v>
      </c>
      <c r="B1683" s="1"/>
      <c r="C1683" s="1" t="s">
        <v>1878</v>
      </c>
      <c r="D1683" s="1"/>
      <c r="E1683" s="1"/>
      <c r="F1683" s="1"/>
      <c r="G1683" s="1"/>
      <c r="H1683" s="1">
        <v>43768.52</v>
      </c>
      <c r="I1683" s="1">
        <v>-0.69</v>
      </c>
      <c r="J1683" s="12">
        <v>2967.2</v>
      </c>
      <c r="K1683" s="5">
        <v>3012.35</v>
      </c>
      <c r="L1683" s="5">
        <v>9845.33</v>
      </c>
      <c r="M1683" s="13">
        <f t="shared" si="70"/>
        <v>-6.8830753040433068E-3</v>
      </c>
      <c r="N1683" s="13">
        <f t="shared" si="71"/>
        <v>-9.8276408656333691E-3</v>
      </c>
      <c r="O1683" s="13">
        <f t="shared" si="71"/>
        <v>-2.6550287904691938E-4</v>
      </c>
      <c r="P1683" s="13">
        <f t="shared" si="71"/>
        <v>-1.4766899022199409E-3</v>
      </c>
      <c r="Q1683" s="7"/>
      <c r="R1683" s="8"/>
      <c r="S1683" s="8"/>
      <c r="T1683" s="8"/>
      <c r="U1683" s="8"/>
      <c r="V1683" s="13"/>
      <c r="W1683" s="14"/>
      <c r="X1683" s="1"/>
      <c r="Y1683" s="1"/>
      <c r="Z1683" s="1"/>
      <c r="AA1683" s="1"/>
      <c r="AB1683" s="1"/>
      <c r="AC1683" s="1"/>
      <c r="AD1683" s="8"/>
      <c r="AE1683" s="8"/>
      <c r="AF1683" s="8"/>
      <c r="AG1683" s="8"/>
      <c r="AH1683" s="9"/>
      <c r="AI1683" s="8"/>
      <c r="AJ1683" s="13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7"/>
      <c r="BL1683" s="7"/>
      <c r="BM1683" s="7"/>
      <c r="BN1683" s="7"/>
      <c r="BO1683" s="7"/>
      <c r="BP1683" s="7"/>
      <c r="BQ1683" s="7"/>
      <c r="BR1683" s="7"/>
      <c r="BT1683" s="8"/>
      <c r="BV1683" s="7"/>
      <c r="BW1683" s="7"/>
      <c r="BX1683" s="7"/>
      <c r="BY1683" s="7"/>
      <c r="BZ1683" s="7"/>
      <c r="CA1683" s="7"/>
    </row>
    <row r="1684" spans="1:79" x14ac:dyDescent="0.3">
      <c r="A1684" s="1" t="s">
        <v>3682</v>
      </c>
      <c r="B1684" s="1"/>
      <c r="C1684" s="1" t="s">
        <v>1878</v>
      </c>
      <c r="D1684" s="1"/>
      <c r="E1684" s="1"/>
      <c r="F1684" s="1"/>
      <c r="G1684" s="1"/>
      <c r="H1684" s="1">
        <v>44289.74</v>
      </c>
      <c r="I1684" s="1">
        <v>1.19</v>
      </c>
      <c r="J1684" s="12">
        <v>3014.62</v>
      </c>
      <c r="K1684" s="5">
        <v>3018.56</v>
      </c>
      <c r="L1684" s="5">
        <v>9940.89</v>
      </c>
      <c r="M1684" s="13">
        <f t="shared" si="70"/>
        <v>1.1908558936879698E-2</v>
      </c>
      <c r="N1684" s="13">
        <f t="shared" si="71"/>
        <v>1.5981396602857911E-2</v>
      </c>
      <c r="O1684" s="13">
        <f t="shared" si="71"/>
        <v>2.0615134363537457E-3</v>
      </c>
      <c r="P1684" s="13">
        <f t="shared" si="71"/>
        <v>9.7061246296465953E-3</v>
      </c>
      <c r="Q1684" s="7"/>
      <c r="R1684" s="8"/>
      <c r="S1684" s="8"/>
      <c r="T1684" s="8"/>
      <c r="U1684" s="8"/>
      <c r="V1684" s="13"/>
      <c r="W1684" s="14"/>
      <c r="X1684" s="1"/>
      <c r="Y1684" s="1"/>
      <c r="Z1684" s="1"/>
      <c r="AA1684" s="1"/>
      <c r="AB1684" s="1"/>
      <c r="AC1684" s="1"/>
      <c r="AD1684" s="8"/>
      <c r="AE1684" s="8"/>
      <c r="AF1684" s="8"/>
      <c r="AG1684" s="8"/>
      <c r="AH1684" s="9"/>
      <c r="AI1684" s="8"/>
      <c r="AJ1684" s="13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7"/>
      <c r="BL1684" s="7"/>
      <c r="BM1684" s="7"/>
      <c r="BN1684" s="7"/>
      <c r="BO1684" s="7"/>
      <c r="BP1684" s="7"/>
      <c r="BQ1684" s="7"/>
      <c r="BR1684" s="7"/>
      <c r="BT1684" s="8"/>
      <c r="BV1684" s="7"/>
      <c r="BW1684" s="7"/>
      <c r="BX1684" s="7"/>
      <c r="BY1684" s="7"/>
      <c r="BZ1684" s="7"/>
      <c r="CA1684" s="7"/>
    </row>
    <row r="1685" spans="1:79" x14ac:dyDescent="0.3">
      <c r="A1685" s="1" t="s">
        <v>3683</v>
      </c>
      <c r="B1685" s="1"/>
      <c r="C1685" s="1" t="s">
        <v>1878</v>
      </c>
      <c r="D1685" s="1"/>
      <c r="E1685" s="1"/>
      <c r="F1685" s="1"/>
      <c r="G1685" s="1"/>
      <c r="H1685" s="1">
        <v>44795.81</v>
      </c>
      <c r="I1685" s="1">
        <v>1.1399999999999999</v>
      </c>
      <c r="J1685" s="12">
        <v>3044.06</v>
      </c>
      <c r="K1685" s="5">
        <v>3044.68</v>
      </c>
      <c r="L1685" s="5">
        <v>9964.44</v>
      </c>
      <c r="M1685" s="13">
        <f t="shared" si="70"/>
        <v>1.142634840484491E-2</v>
      </c>
      <c r="N1685" s="13">
        <f t="shared" si="71"/>
        <v>9.7657416191758717E-3</v>
      </c>
      <c r="O1685" s="13">
        <f t="shared" si="71"/>
        <v>8.6531326195271596E-3</v>
      </c>
      <c r="P1685" s="13">
        <f t="shared" si="71"/>
        <v>2.3690031777841014E-3</v>
      </c>
      <c r="Q1685" s="7"/>
      <c r="R1685" s="8"/>
      <c r="S1685" s="8"/>
      <c r="T1685" s="8"/>
      <c r="U1685" s="8"/>
      <c r="V1685" s="13"/>
      <c r="W1685" s="14"/>
      <c r="X1685" s="1"/>
      <c r="Y1685" s="1"/>
      <c r="Z1685" s="1"/>
      <c r="AA1685" s="1"/>
      <c r="AB1685" s="1"/>
      <c r="AC1685" s="1"/>
      <c r="AD1685" s="8"/>
      <c r="AE1685" s="8"/>
      <c r="AF1685" s="8"/>
      <c r="AG1685" s="8"/>
      <c r="AH1685" s="9"/>
      <c r="AI1685" s="8"/>
      <c r="AJ1685" s="13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7"/>
      <c r="BL1685" s="7"/>
      <c r="BM1685" s="7"/>
      <c r="BN1685" s="7"/>
      <c r="BO1685" s="7"/>
      <c r="BP1685" s="7"/>
      <c r="BQ1685" s="7"/>
      <c r="BR1685" s="7"/>
      <c r="BT1685" s="8"/>
      <c r="BV1685" s="7"/>
      <c r="BW1685" s="7"/>
      <c r="BX1685" s="7"/>
      <c r="BY1685" s="7"/>
      <c r="BZ1685" s="7"/>
      <c r="CA1685" s="7"/>
    </row>
    <row r="1686" spans="1:79" x14ac:dyDescent="0.3">
      <c r="A1686" s="1" t="s">
        <v>3684</v>
      </c>
      <c r="B1686" s="1"/>
      <c r="C1686" s="1" t="s">
        <v>1878</v>
      </c>
      <c r="D1686" s="1"/>
      <c r="E1686" s="1"/>
      <c r="F1686" s="1"/>
      <c r="G1686" s="1"/>
      <c r="H1686" s="1">
        <v>44429.85</v>
      </c>
      <c r="I1686" s="1">
        <v>-0.82</v>
      </c>
      <c r="J1686" s="12">
        <v>3009.67</v>
      </c>
      <c r="K1686" s="5">
        <v>3054.18</v>
      </c>
      <c r="L1686" s="5">
        <v>10036.34</v>
      </c>
      <c r="M1686" s="13">
        <f t="shared" si="70"/>
        <v>-8.1695140683916145E-3</v>
      </c>
      <c r="N1686" s="13">
        <f t="shared" si="71"/>
        <v>-1.1297412008961727E-2</v>
      </c>
      <c r="O1686" s="13">
        <f t="shared" si="71"/>
        <v>3.1201965395377673E-3</v>
      </c>
      <c r="P1686" s="13">
        <f t="shared" si="71"/>
        <v>7.2156588829879187E-3</v>
      </c>
      <c r="Q1686" s="7"/>
      <c r="R1686" s="8"/>
      <c r="S1686" s="8"/>
      <c r="T1686" s="8"/>
      <c r="U1686" s="8"/>
      <c r="V1686" s="13"/>
      <c r="W1686" s="14"/>
      <c r="X1686" s="1"/>
      <c r="Y1686" s="1"/>
      <c r="Z1686" s="1"/>
      <c r="AA1686" s="1"/>
      <c r="AB1686" s="1"/>
      <c r="AC1686" s="1"/>
      <c r="AD1686" s="8"/>
      <c r="AE1686" s="8"/>
      <c r="AF1686" s="8"/>
      <c r="AG1686" s="8"/>
      <c r="AH1686" s="9"/>
      <c r="AI1686" s="8"/>
      <c r="AJ1686" s="13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7"/>
      <c r="BL1686" s="7"/>
      <c r="BM1686" s="7"/>
      <c r="BN1686" s="7"/>
      <c r="BO1686" s="7"/>
      <c r="BP1686" s="7"/>
      <c r="BQ1686" s="7"/>
      <c r="BR1686" s="7"/>
      <c r="BT1686" s="8"/>
      <c r="BV1686" s="7"/>
      <c r="BW1686" s="7"/>
      <c r="BX1686" s="7"/>
      <c r="BY1686" s="7"/>
      <c r="BZ1686" s="7"/>
      <c r="CA1686" s="7"/>
    </row>
    <row r="1687" spans="1:79" x14ac:dyDescent="0.3">
      <c r="A1687" s="1" t="s">
        <v>3685</v>
      </c>
      <c r="B1687" s="1"/>
      <c r="C1687" s="1" t="s">
        <v>1878</v>
      </c>
      <c r="D1687" s="1"/>
      <c r="E1687" s="1"/>
      <c r="F1687" s="1"/>
      <c r="G1687" s="1"/>
      <c r="H1687" s="1">
        <v>44352.51</v>
      </c>
      <c r="I1687" s="1">
        <v>-0.17</v>
      </c>
      <c r="J1687" s="12">
        <v>3003.11</v>
      </c>
      <c r="K1687" s="5">
        <v>3058.99</v>
      </c>
      <c r="L1687" s="5">
        <v>10081.969999999999</v>
      </c>
      <c r="M1687" s="13">
        <f t="shared" si="70"/>
        <v>-1.7407216094583733E-3</v>
      </c>
      <c r="N1687" s="13">
        <f t="shared" si="71"/>
        <v>-2.1796409573142661E-3</v>
      </c>
      <c r="O1687" s="13">
        <f t="shared" si="71"/>
        <v>1.574890805388085E-3</v>
      </c>
      <c r="P1687" s="13">
        <f t="shared" si="71"/>
        <v>4.5464780985895459E-3</v>
      </c>
      <c r="Q1687" s="7"/>
      <c r="R1687" s="8"/>
      <c r="S1687" s="8"/>
      <c r="T1687" s="8"/>
      <c r="U1687" s="8"/>
      <c r="V1687" s="13"/>
      <c r="W1687" s="14"/>
      <c r="X1687" s="1"/>
      <c r="Y1687" s="1"/>
      <c r="Z1687" s="1"/>
      <c r="AA1687" s="1"/>
      <c r="AB1687" s="1"/>
      <c r="AC1687" s="1"/>
      <c r="AD1687" s="8"/>
      <c r="AE1687" s="8"/>
      <c r="AF1687" s="8"/>
      <c r="AG1687" s="8"/>
      <c r="AH1687" s="9"/>
      <c r="AI1687" s="8"/>
      <c r="AJ1687" s="13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7"/>
      <c r="BL1687" s="7"/>
      <c r="BM1687" s="7"/>
      <c r="BN1687" s="7"/>
      <c r="BO1687" s="7"/>
      <c r="BP1687" s="7"/>
      <c r="BQ1687" s="7"/>
      <c r="BR1687" s="7"/>
      <c r="BT1687" s="8"/>
      <c r="BV1687" s="7"/>
      <c r="BW1687" s="7"/>
      <c r="BX1687" s="7"/>
      <c r="BY1687" s="7"/>
      <c r="BZ1687" s="7"/>
      <c r="CA1687" s="7"/>
    </row>
    <row r="1688" spans="1:79" x14ac:dyDescent="0.3">
      <c r="A1688" s="1" t="s">
        <v>3686</v>
      </c>
      <c r="B1688" s="1"/>
      <c r="C1688" s="1" t="s">
        <v>1878</v>
      </c>
      <c r="D1688" s="1"/>
      <c r="E1688" s="1"/>
      <c r="F1688" s="1"/>
      <c r="G1688" s="1"/>
      <c r="H1688" s="1">
        <v>44870.85</v>
      </c>
      <c r="I1688" s="1">
        <v>1.17</v>
      </c>
      <c r="J1688" s="12">
        <v>3035.94</v>
      </c>
      <c r="K1688" s="5">
        <v>3093.82</v>
      </c>
      <c r="L1688" s="5">
        <v>10067.040000000001</v>
      </c>
      <c r="M1688" s="13">
        <f t="shared" si="70"/>
        <v>1.1686824488625236E-2</v>
      </c>
      <c r="N1688" s="13">
        <f t="shared" si="71"/>
        <v>1.0932000492822391E-2</v>
      </c>
      <c r="O1688" s="13">
        <f t="shared" si="71"/>
        <v>1.1386111102030583E-2</v>
      </c>
      <c r="P1688" s="13">
        <f t="shared" si="71"/>
        <v>-1.4808613792739456E-3</v>
      </c>
      <c r="Q1688" s="7"/>
      <c r="R1688" s="8"/>
      <c r="S1688" s="8"/>
      <c r="T1688" s="8"/>
      <c r="U1688" s="8"/>
      <c r="V1688" s="13"/>
      <c r="W1688" s="14"/>
      <c r="X1688" s="1"/>
      <c r="Y1688" s="1"/>
      <c r="Z1688" s="1"/>
      <c r="AA1688" s="1"/>
      <c r="AB1688" s="1"/>
      <c r="AC1688" s="1"/>
      <c r="AD1688" s="8"/>
      <c r="AE1688" s="8"/>
      <c r="AF1688" s="8"/>
      <c r="AG1688" s="8"/>
      <c r="AH1688" s="9"/>
      <c r="AI1688" s="8"/>
      <c r="AJ1688" s="13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7"/>
      <c r="BL1688" s="7"/>
      <c r="BM1688" s="7"/>
      <c r="BN1688" s="7"/>
      <c r="BO1688" s="7"/>
      <c r="BP1688" s="7"/>
      <c r="BQ1688" s="7"/>
      <c r="BR1688" s="7"/>
      <c r="BT1688" s="8"/>
      <c r="BV1688" s="7"/>
      <c r="BW1688" s="7"/>
      <c r="BX1688" s="7"/>
      <c r="BY1688" s="7"/>
      <c r="BZ1688" s="7"/>
      <c r="CA1688" s="7"/>
    </row>
    <row r="1689" spans="1:79" x14ac:dyDescent="0.3">
      <c r="A1689" s="1" t="s">
        <v>3687</v>
      </c>
      <c r="B1689" s="1"/>
      <c r="C1689" s="1" t="s">
        <v>1878</v>
      </c>
      <c r="D1689" s="1"/>
      <c r="E1689" s="1"/>
      <c r="F1689" s="1"/>
      <c r="G1689" s="1"/>
      <c r="H1689" s="1">
        <v>44659.39</v>
      </c>
      <c r="I1689" s="1">
        <v>-0.47</v>
      </c>
      <c r="J1689" s="12">
        <v>3009.51</v>
      </c>
      <c r="K1689" s="5">
        <v>3098.27</v>
      </c>
      <c r="L1689" s="5">
        <v>10027.15</v>
      </c>
      <c r="M1689" s="13">
        <f t="shared" si="70"/>
        <v>-4.7126363775145119E-3</v>
      </c>
      <c r="N1689" s="13">
        <f t="shared" si="71"/>
        <v>-8.7057056463566429E-3</v>
      </c>
      <c r="O1689" s="13">
        <f t="shared" si="71"/>
        <v>1.4383512938695997E-3</v>
      </c>
      <c r="P1689" s="13">
        <f t="shared" si="71"/>
        <v>-3.9624358301945106E-3</v>
      </c>
      <c r="Q1689" s="7"/>
      <c r="R1689" s="8"/>
      <c r="S1689" s="8"/>
      <c r="T1689" s="8"/>
      <c r="U1689" s="8"/>
      <c r="V1689" s="13"/>
      <c r="W1689" s="14"/>
      <c r="X1689" s="1"/>
      <c r="Y1689" s="1"/>
      <c r="Z1689" s="1"/>
      <c r="AA1689" s="1"/>
      <c r="AB1689" s="1"/>
      <c r="AC1689" s="1"/>
      <c r="AD1689" s="8"/>
      <c r="AE1689" s="8"/>
      <c r="AF1689" s="8"/>
      <c r="AG1689" s="8"/>
      <c r="AH1689" s="9"/>
      <c r="AI1689" s="8"/>
      <c r="AJ1689" s="13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7"/>
      <c r="BL1689" s="7"/>
      <c r="BM1689" s="7"/>
      <c r="BN1689" s="7"/>
      <c r="BO1689" s="7"/>
      <c r="BP1689" s="7"/>
      <c r="BQ1689" s="7"/>
      <c r="BR1689" s="7"/>
      <c r="BT1689" s="8"/>
      <c r="BV1689" s="7"/>
      <c r="BW1689" s="7"/>
      <c r="BX1689" s="7"/>
      <c r="BY1689" s="7"/>
      <c r="BZ1689" s="7"/>
      <c r="CA1689" s="7"/>
    </row>
    <row r="1690" spans="1:79" x14ac:dyDescent="0.3">
      <c r="A1690" s="1" t="s">
        <v>3688</v>
      </c>
      <c r="B1690" s="1"/>
      <c r="C1690" s="1" t="s">
        <v>1878</v>
      </c>
      <c r="D1690" s="1"/>
      <c r="E1690" s="1"/>
      <c r="F1690" s="1"/>
      <c r="G1690" s="1"/>
      <c r="H1690" s="1">
        <v>44176.62</v>
      </c>
      <c r="I1690" s="1">
        <v>-1.08</v>
      </c>
      <c r="J1690" s="12">
        <v>2962.07</v>
      </c>
      <c r="K1690" s="5">
        <v>3083.8</v>
      </c>
      <c r="L1690" s="5">
        <v>9914.85</v>
      </c>
      <c r="M1690" s="13">
        <f t="shared" si="70"/>
        <v>-1.0810044651303974E-2</v>
      </c>
      <c r="N1690" s="13">
        <f t="shared" si="71"/>
        <v>-1.5763363471129832E-2</v>
      </c>
      <c r="O1690" s="13">
        <f t="shared" si="71"/>
        <v>-4.6703482911431005E-3</v>
      </c>
      <c r="P1690" s="13">
        <f t="shared" si="71"/>
        <v>-1.1199593104720629E-2</v>
      </c>
      <c r="Q1690" s="7"/>
      <c r="R1690" s="8"/>
      <c r="S1690" s="8"/>
      <c r="T1690" s="8"/>
      <c r="U1690" s="8"/>
      <c r="V1690" s="13"/>
      <c r="W1690" s="14"/>
      <c r="X1690" s="1"/>
      <c r="Y1690" s="1"/>
      <c r="Z1690" s="1"/>
      <c r="AA1690" s="1"/>
      <c r="AB1690" s="1"/>
      <c r="AC1690" s="1"/>
      <c r="AD1690" s="8"/>
      <c r="AE1690" s="8"/>
      <c r="AF1690" s="8"/>
      <c r="AG1690" s="8"/>
      <c r="AH1690" s="9"/>
      <c r="AI1690" s="8"/>
      <c r="AJ1690" s="13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7"/>
      <c r="BL1690" s="7"/>
      <c r="BM1690" s="7"/>
      <c r="BN1690" s="7"/>
      <c r="BO1690" s="7"/>
      <c r="BP1690" s="7"/>
      <c r="BQ1690" s="7"/>
      <c r="BR1690" s="7"/>
      <c r="BT1690" s="8"/>
      <c r="BV1690" s="7"/>
      <c r="BW1690" s="7"/>
      <c r="BX1690" s="7"/>
      <c r="BY1690" s="7"/>
      <c r="BZ1690" s="7"/>
      <c r="CA1690" s="7"/>
    </row>
    <row r="1691" spans="1:79" x14ac:dyDescent="0.3">
      <c r="A1691" s="1" t="s">
        <v>3689</v>
      </c>
      <c r="B1691" s="1"/>
      <c r="C1691" s="1" t="s">
        <v>1878</v>
      </c>
      <c r="D1691" s="1"/>
      <c r="E1691" s="1"/>
      <c r="F1691" s="1"/>
      <c r="G1691" s="1"/>
      <c r="H1691" s="1">
        <v>44057.54</v>
      </c>
      <c r="I1691" s="1">
        <v>-0.27</v>
      </c>
      <c r="J1691" s="12">
        <v>2942.47</v>
      </c>
      <c r="K1691" s="5">
        <v>3107.43</v>
      </c>
      <c r="L1691" s="5">
        <v>9991.2999999999993</v>
      </c>
      <c r="M1691" s="13">
        <f t="shared" si="70"/>
        <v>-2.6955434797863997E-3</v>
      </c>
      <c r="N1691" s="13">
        <f t="shared" si="71"/>
        <v>-6.6169941966260915E-3</v>
      </c>
      <c r="O1691" s="13">
        <f t="shared" si="71"/>
        <v>7.6626240352810626E-3</v>
      </c>
      <c r="P1691" s="13">
        <f t="shared" si="71"/>
        <v>7.7106562378652654E-3</v>
      </c>
      <c r="Q1691" s="7"/>
      <c r="R1691" s="8"/>
      <c r="S1691" s="8"/>
      <c r="T1691" s="8"/>
      <c r="U1691" s="8"/>
      <c r="V1691" s="13"/>
      <c r="W1691" s="14"/>
      <c r="X1691" s="1"/>
      <c r="Y1691" s="1"/>
      <c r="Z1691" s="1"/>
      <c r="AA1691" s="1"/>
      <c r="AB1691" s="1"/>
      <c r="AC1691" s="1"/>
      <c r="AD1691" s="8"/>
      <c r="AE1691" s="8"/>
      <c r="AF1691" s="8"/>
      <c r="AG1691" s="8"/>
      <c r="AH1691" s="9"/>
      <c r="AI1691" s="8"/>
      <c r="AJ1691" s="13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7"/>
      <c r="BL1691" s="7"/>
      <c r="BM1691" s="7"/>
      <c r="BN1691" s="7"/>
      <c r="BO1691" s="7"/>
      <c r="BP1691" s="7"/>
      <c r="BQ1691" s="7"/>
      <c r="BR1691" s="7"/>
      <c r="BT1691" s="8"/>
      <c r="BV1691" s="7"/>
      <c r="BW1691" s="7"/>
      <c r="BX1691" s="7"/>
      <c r="BY1691" s="7"/>
      <c r="BZ1691" s="7"/>
      <c r="CA1691" s="7"/>
    </row>
    <row r="1692" spans="1:79" x14ac:dyDescent="0.3">
      <c r="A1692" s="1" t="s">
        <v>3690</v>
      </c>
      <c r="B1692" s="1"/>
      <c r="C1692" s="1" t="s">
        <v>1878</v>
      </c>
      <c r="D1692" s="1"/>
      <c r="E1692" s="1"/>
      <c r="F1692" s="1"/>
      <c r="G1692" s="1"/>
      <c r="H1692" s="1">
        <v>43772.07</v>
      </c>
      <c r="I1692" s="1">
        <v>-0.65</v>
      </c>
      <c r="J1692" s="12">
        <v>2914.2</v>
      </c>
      <c r="K1692" s="5">
        <v>3151.79</v>
      </c>
      <c r="L1692" s="5">
        <v>10099.17</v>
      </c>
      <c r="M1692" s="13">
        <f t="shared" si="70"/>
        <v>-6.4794811512399741E-3</v>
      </c>
      <c r="N1692" s="13">
        <f t="shared" si="71"/>
        <v>-9.6075745886958774E-3</v>
      </c>
      <c r="O1692" s="13">
        <f t="shared" si="71"/>
        <v>1.4275462359570446E-2</v>
      </c>
      <c r="P1692" s="13">
        <f t="shared" si="71"/>
        <v>1.0796392861789794E-2</v>
      </c>
      <c r="Q1692" s="7"/>
      <c r="R1692" s="8"/>
      <c r="S1692" s="8"/>
      <c r="T1692" s="8"/>
      <c r="U1692" s="8"/>
      <c r="V1692" s="13"/>
      <c r="W1692" s="14"/>
      <c r="X1692" s="1"/>
      <c r="Y1692" s="1"/>
      <c r="Z1692" s="1"/>
      <c r="AA1692" s="1"/>
      <c r="AB1692" s="1"/>
      <c r="AC1692" s="1"/>
      <c r="AD1692" s="8"/>
      <c r="AE1692" s="8"/>
      <c r="AF1692" s="8"/>
      <c r="AG1692" s="8"/>
      <c r="AH1692" s="9"/>
      <c r="AI1692" s="8"/>
      <c r="AJ1692" s="13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7"/>
      <c r="BL1692" s="7"/>
      <c r="BM1692" s="7"/>
      <c r="BN1692" s="7"/>
      <c r="BO1692" s="7"/>
      <c r="BP1692" s="7"/>
      <c r="BQ1692" s="7"/>
      <c r="BR1692" s="7"/>
      <c r="BT1692" s="8"/>
      <c r="BV1692" s="7"/>
      <c r="BW1692" s="7"/>
      <c r="BX1692" s="7"/>
      <c r="BY1692" s="7"/>
      <c r="BZ1692" s="7"/>
      <c r="CA1692" s="7"/>
    </row>
    <row r="1693" spans="1:79" x14ac:dyDescent="0.3">
      <c r="A1693" s="1" t="s">
        <v>3691</v>
      </c>
      <c r="B1693" s="1"/>
      <c r="C1693" s="1" t="s">
        <v>1878</v>
      </c>
      <c r="D1693" s="1"/>
      <c r="E1693" s="1"/>
      <c r="F1693" s="1"/>
      <c r="G1693" s="1"/>
      <c r="H1693" s="1">
        <v>44222.21</v>
      </c>
      <c r="I1693" s="1">
        <v>1.03</v>
      </c>
      <c r="J1693" s="12">
        <v>2939.04</v>
      </c>
      <c r="K1693" s="5">
        <v>3211.35</v>
      </c>
      <c r="L1693" s="5">
        <v>10342.32</v>
      </c>
      <c r="M1693" s="13">
        <f t="shared" si="70"/>
        <v>1.0283726586382658E-2</v>
      </c>
      <c r="N1693" s="13">
        <f t="shared" si="71"/>
        <v>8.5237801111797129E-3</v>
      </c>
      <c r="O1693" s="13">
        <f t="shared" si="71"/>
        <v>1.8897198100127133E-2</v>
      </c>
      <c r="P1693" s="13">
        <f t="shared" si="71"/>
        <v>2.4076235967906312E-2</v>
      </c>
      <c r="Q1693" s="7"/>
      <c r="R1693" s="8"/>
      <c r="S1693" s="8"/>
      <c r="T1693" s="8"/>
      <c r="U1693" s="8"/>
      <c r="V1693" s="13"/>
      <c r="W1693" s="14"/>
      <c r="X1693" s="1"/>
      <c r="Y1693" s="1"/>
      <c r="Z1693" s="1"/>
      <c r="AA1693" s="1"/>
      <c r="AB1693" s="1"/>
      <c r="AC1693" s="1"/>
      <c r="AD1693" s="8"/>
      <c r="AE1693" s="8"/>
      <c r="AF1693" s="8"/>
      <c r="AG1693" s="8"/>
      <c r="AH1693" s="9"/>
      <c r="AI1693" s="8"/>
      <c r="AJ1693" s="13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7"/>
      <c r="BL1693" s="7"/>
      <c r="BM1693" s="7"/>
      <c r="BN1693" s="7"/>
      <c r="BO1693" s="7"/>
      <c r="BP1693" s="7"/>
      <c r="BQ1693" s="7"/>
      <c r="BR1693" s="7"/>
      <c r="BT1693" s="8"/>
      <c r="BV1693" s="7"/>
      <c r="BW1693" s="7"/>
      <c r="BX1693" s="7"/>
      <c r="BY1693" s="7"/>
      <c r="BZ1693" s="7"/>
      <c r="CA1693" s="7"/>
    </row>
    <row r="1694" spans="1:79" x14ac:dyDescent="0.3">
      <c r="A1694" s="1" t="s">
        <v>3692</v>
      </c>
      <c r="B1694" s="1"/>
      <c r="C1694" s="1" t="s">
        <v>1878</v>
      </c>
      <c r="D1694" s="1"/>
      <c r="E1694" s="1"/>
      <c r="F1694" s="1"/>
      <c r="G1694" s="1"/>
      <c r="H1694" s="1">
        <v>44387.9</v>
      </c>
      <c r="I1694" s="1">
        <v>0.37</v>
      </c>
      <c r="J1694" s="12">
        <v>2946.06</v>
      </c>
      <c r="K1694" s="5">
        <v>3241.41</v>
      </c>
      <c r="L1694" s="5">
        <v>10434.33</v>
      </c>
      <c r="M1694" s="13">
        <f t="shared" si="70"/>
        <v>3.7467598295064519E-3</v>
      </c>
      <c r="N1694" s="13">
        <f t="shared" si="71"/>
        <v>2.3885350318471055E-3</v>
      </c>
      <c r="O1694" s="13">
        <f t="shared" si="71"/>
        <v>9.3605493016954977E-3</v>
      </c>
      <c r="P1694" s="13">
        <f t="shared" si="71"/>
        <v>8.8964565010558605E-3</v>
      </c>
      <c r="Q1694" s="7"/>
      <c r="R1694" s="8"/>
      <c r="S1694" s="8"/>
      <c r="T1694" s="8"/>
      <c r="U1694" s="8"/>
      <c r="V1694" s="13"/>
      <c r="W1694" s="14"/>
      <c r="X1694" s="1"/>
      <c r="Y1694" s="1"/>
      <c r="Z1694" s="1"/>
      <c r="AA1694" s="1"/>
      <c r="AB1694" s="1"/>
      <c r="AC1694" s="1"/>
      <c r="AD1694" s="8"/>
      <c r="AE1694" s="8"/>
      <c r="AF1694" s="8"/>
      <c r="AG1694" s="8"/>
      <c r="AH1694" s="9"/>
      <c r="AI1694" s="8"/>
      <c r="AJ1694" s="13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7"/>
      <c r="BL1694" s="7"/>
      <c r="BM1694" s="7"/>
      <c r="BN1694" s="7"/>
      <c r="BO1694" s="7"/>
      <c r="BP1694" s="7"/>
      <c r="BQ1694" s="7"/>
      <c r="BR1694" s="7"/>
      <c r="BT1694" s="8"/>
      <c r="BV1694" s="7"/>
      <c r="BW1694" s="7"/>
      <c r="BX1694" s="7"/>
      <c r="BY1694" s="7"/>
      <c r="BZ1694" s="7"/>
      <c r="CA1694" s="7"/>
    </row>
    <row r="1695" spans="1:79" x14ac:dyDescent="0.3">
      <c r="A1695" s="1" t="s">
        <v>3693</v>
      </c>
      <c r="B1695" s="1"/>
      <c r="C1695" s="1" t="s">
        <v>1878</v>
      </c>
      <c r="D1695" s="1"/>
      <c r="E1695" s="1"/>
      <c r="F1695" s="1"/>
      <c r="G1695" s="1"/>
      <c r="H1695" s="1">
        <v>43995.91</v>
      </c>
      <c r="I1695" s="1">
        <v>-0.88</v>
      </c>
      <c r="J1695" s="12">
        <v>2923.72</v>
      </c>
      <c r="K1695" s="5">
        <v>3181.98</v>
      </c>
      <c r="L1695" s="5">
        <v>10219.61</v>
      </c>
      <c r="M1695" s="13">
        <f t="shared" si="70"/>
        <v>-8.8310102527940915E-3</v>
      </c>
      <c r="N1695" s="13">
        <f t="shared" si="71"/>
        <v>-7.5830091715716197E-3</v>
      </c>
      <c r="O1695" s="13">
        <f t="shared" si="71"/>
        <v>-1.8334613640360153E-2</v>
      </c>
      <c r="P1695" s="13">
        <f t="shared" si="71"/>
        <v>-2.0578225913882253E-2</v>
      </c>
      <c r="Q1695" s="7"/>
      <c r="R1695" s="8"/>
      <c r="S1695" s="8"/>
      <c r="T1695" s="8"/>
      <c r="U1695" s="8"/>
      <c r="V1695" s="13"/>
      <c r="W1695" s="14"/>
      <c r="X1695" s="1"/>
      <c r="Y1695" s="1"/>
      <c r="Z1695" s="1"/>
      <c r="AA1695" s="1"/>
      <c r="AB1695" s="1"/>
      <c r="AC1695" s="1"/>
      <c r="AD1695" s="8"/>
      <c r="AE1695" s="8"/>
      <c r="AF1695" s="8"/>
      <c r="AG1695" s="8"/>
      <c r="AH1695" s="9"/>
      <c r="AI1695" s="8"/>
      <c r="AJ1695" s="13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7"/>
      <c r="BL1695" s="7"/>
      <c r="BM1695" s="7"/>
      <c r="BN1695" s="7"/>
      <c r="BO1695" s="7"/>
      <c r="BP1695" s="7"/>
      <c r="BQ1695" s="7"/>
      <c r="BR1695" s="7"/>
      <c r="BT1695" s="8"/>
      <c r="BV1695" s="7"/>
      <c r="BW1695" s="7"/>
      <c r="BX1695" s="7"/>
      <c r="BY1695" s="7"/>
      <c r="BZ1695" s="7"/>
      <c r="CA1695" s="7"/>
    </row>
    <row r="1696" spans="1:79" x14ac:dyDescent="0.3">
      <c r="A1696" s="1" t="s">
        <v>3694</v>
      </c>
      <c r="B1696" s="1"/>
      <c r="C1696" s="1" t="s">
        <v>1878</v>
      </c>
      <c r="D1696" s="1"/>
      <c r="E1696" s="1"/>
      <c r="F1696" s="1"/>
      <c r="G1696" s="1"/>
      <c r="H1696" s="1">
        <v>44360.14</v>
      </c>
      <c r="I1696" s="1">
        <v>0.83</v>
      </c>
      <c r="J1696" s="12">
        <v>2949.13</v>
      </c>
      <c r="K1696" s="5">
        <v>3222.77</v>
      </c>
      <c r="L1696" s="5">
        <v>10386.75</v>
      </c>
      <c r="M1696" s="13">
        <f t="shared" si="70"/>
        <v>8.2787240904891313E-3</v>
      </c>
      <c r="N1696" s="13">
        <f t="shared" si="71"/>
        <v>8.6909827206436141E-3</v>
      </c>
      <c r="O1696" s="13">
        <f t="shared" si="71"/>
        <v>1.2819062344829213E-2</v>
      </c>
      <c r="P1696" s="13">
        <f t="shared" si="71"/>
        <v>1.6354831544452164E-2</v>
      </c>
      <c r="Q1696" s="7"/>
      <c r="R1696" s="8"/>
      <c r="S1696" s="8"/>
      <c r="T1696" s="8"/>
      <c r="U1696" s="8"/>
      <c r="V1696" s="13"/>
      <c r="W1696" s="14"/>
      <c r="X1696" s="1"/>
      <c r="Y1696" s="1"/>
      <c r="Z1696" s="1"/>
      <c r="AA1696" s="1"/>
      <c r="AB1696" s="1"/>
      <c r="AC1696" s="1"/>
      <c r="AD1696" s="8"/>
      <c r="AE1696" s="8"/>
      <c r="AF1696" s="8"/>
      <c r="AG1696" s="8"/>
      <c r="AH1696" s="9"/>
      <c r="AI1696" s="8"/>
      <c r="AJ1696" s="13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7"/>
      <c r="BL1696" s="7"/>
      <c r="BM1696" s="7"/>
      <c r="BN1696" s="7"/>
      <c r="BO1696" s="7"/>
      <c r="BP1696" s="7"/>
      <c r="BQ1696" s="7"/>
      <c r="BR1696" s="7"/>
      <c r="BT1696" s="8"/>
      <c r="BV1696" s="7"/>
      <c r="BW1696" s="7"/>
      <c r="BX1696" s="7"/>
      <c r="BY1696" s="7"/>
      <c r="BZ1696" s="7"/>
      <c r="CA1696" s="7"/>
    </row>
    <row r="1697" spans="1:79" x14ac:dyDescent="0.3">
      <c r="A1697" s="1" t="s">
        <v>3695</v>
      </c>
      <c r="B1697" s="1"/>
      <c r="C1697" s="1" t="s">
        <v>1878</v>
      </c>
      <c r="D1697" s="1"/>
      <c r="E1697" s="1"/>
      <c r="F1697" s="1"/>
      <c r="G1697" s="1"/>
      <c r="H1697" s="1">
        <v>44052.54</v>
      </c>
      <c r="I1697" s="1">
        <v>-0.69</v>
      </c>
      <c r="J1697" s="12">
        <v>2918.83</v>
      </c>
      <c r="K1697" s="5">
        <v>3213.56</v>
      </c>
      <c r="L1697" s="5">
        <v>10404.34</v>
      </c>
      <c r="M1697" s="13">
        <f t="shared" si="70"/>
        <v>-6.9341530482094349E-3</v>
      </c>
      <c r="N1697" s="13">
        <f t="shared" si="71"/>
        <v>-1.0274216463838526E-2</v>
      </c>
      <c r="O1697" s="13">
        <f t="shared" si="71"/>
        <v>-2.857790037762542E-3</v>
      </c>
      <c r="P1697" s="13">
        <f t="shared" si="71"/>
        <v>1.6935037427492361E-3</v>
      </c>
      <c r="Q1697" s="7"/>
      <c r="R1697" s="8"/>
      <c r="S1697" s="8"/>
      <c r="T1697" s="8"/>
      <c r="U1697" s="8"/>
      <c r="V1697" s="13"/>
      <c r="W1697" s="14"/>
      <c r="X1697" s="1"/>
      <c r="Y1697" s="1"/>
      <c r="Z1697" s="1"/>
      <c r="AA1697" s="1"/>
      <c r="AB1697" s="1"/>
      <c r="AC1697" s="1"/>
      <c r="AD1697" s="8"/>
      <c r="AE1697" s="8"/>
      <c r="AF1697" s="8"/>
      <c r="AG1697" s="8"/>
      <c r="AH1697" s="9"/>
      <c r="AI1697" s="8"/>
      <c r="AJ1697" s="13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7"/>
      <c r="BL1697" s="7"/>
      <c r="BM1697" s="7"/>
      <c r="BN1697" s="7"/>
      <c r="BO1697" s="7"/>
      <c r="BP1697" s="7"/>
      <c r="BQ1697" s="7"/>
      <c r="BR1697" s="7"/>
      <c r="BT1697" s="8"/>
      <c r="BV1697" s="7"/>
      <c r="BW1697" s="7"/>
      <c r="BX1697" s="7"/>
      <c r="BY1697" s="7"/>
      <c r="BZ1697" s="7"/>
      <c r="CA1697" s="7"/>
    </row>
    <row r="1698" spans="1:79" x14ac:dyDescent="0.3">
      <c r="A1698" s="1" t="s">
        <v>3696</v>
      </c>
      <c r="B1698" s="1"/>
      <c r="C1698" s="1" t="s">
        <v>1878</v>
      </c>
      <c r="D1698" s="1"/>
      <c r="E1698" s="1"/>
      <c r="F1698" s="1"/>
      <c r="G1698" s="1"/>
      <c r="H1698" s="1">
        <v>44209.1</v>
      </c>
      <c r="I1698" s="1">
        <v>0.36</v>
      </c>
      <c r="J1698" s="12">
        <v>2931.5</v>
      </c>
      <c r="K1698" s="5">
        <v>3209.89</v>
      </c>
      <c r="L1698" s="5">
        <v>10406.69</v>
      </c>
      <c r="M1698" s="13">
        <f t="shared" si="70"/>
        <v>3.553938093013409E-3</v>
      </c>
      <c r="N1698" s="13">
        <f t="shared" si="71"/>
        <v>4.3407803811801315E-3</v>
      </c>
      <c r="O1698" s="13">
        <f t="shared" si="71"/>
        <v>-1.1420356240431362E-3</v>
      </c>
      <c r="P1698" s="13">
        <f t="shared" si="71"/>
        <v>2.2586728230722386E-4</v>
      </c>
      <c r="Q1698" s="7"/>
      <c r="R1698" s="8"/>
      <c r="S1698" s="8"/>
      <c r="T1698" s="8"/>
      <c r="U1698" s="8"/>
      <c r="V1698" s="13"/>
      <c r="W1698" s="14"/>
      <c r="X1698" s="1"/>
      <c r="Y1698" s="1"/>
      <c r="Z1698" s="1"/>
      <c r="AA1698" s="1"/>
      <c r="AB1698" s="1"/>
      <c r="AC1698" s="1"/>
      <c r="AD1698" s="8"/>
      <c r="AE1698" s="8"/>
      <c r="AF1698" s="8"/>
      <c r="AG1698" s="8"/>
      <c r="AH1698" s="9"/>
      <c r="AI1698" s="8"/>
      <c r="AJ1698" s="13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7"/>
      <c r="BL1698" s="7"/>
      <c r="BM1698" s="7"/>
      <c r="BN1698" s="7"/>
      <c r="BO1698" s="7"/>
      <c r="BP1698" s="7"/>
      <c r="BQ1698" s="7"/>
      <c r="BR1698" s="7"/>
      <c r="BT1698" s="8"/>
      <c r="BV1698" s="7"/>
      <c r="BW1698" s="7"/>
      <c r="BX1698" s="7"/>
      <c r="BY1698" s="7"/>
      <c r="BZ1698" s="7"/>
      <c r="CA1698" s="7"/>
    </row>
    <row r="1699" spans="1:79" x14ac:dyDescent="0.3">
      <c r="A1699" s="1" t="s">
        <v>3697</v>
      </c>
      <c r="B1699" s="1"/>
      <c r="C1699" s="1" t="s">
        <v>1878</v>
      </c>
      <c r="D1699" s="1"/>
      <c r="E1699" s="1"/>
      <c r="F1699" s="1"/>
      <c r="G1699" s="1"/>
      <c r="H1699" s="1">
        <v>44007.66</v>
      </c>
      <c r="I1699" s="1">
        <v>-0.46</v>
      </c>
      <c r="J1699" s="12">
        <v>2916.21</v>
      </c>
      <c r="K1699" s="5">
        <v>3226.73</v>
      </c>
      <c r="L1699" s="5">
        <v>10378.59</v>
      </c>
      <c r="M1699" s="13">
        <f t="shared" si="70"/>
        <v>-4.556527954651779E-3</v>
      </c>
      <c r="N1699" s="13">
        <f t="shared" si="71"/>
        <v>-5.2157598499061875E-3</v>
      </c>
      <c r="O1699" s="13">
        <f t="shared" si="71"/>
        <v>5.2462856982637973E-3</v>
      </c>
      <c r="P1699" s="13">
        <f t="shared" si="71"/>
        <v>-2.7001861302681229E-3</v>
      </c>
      <c r="Q1699" s="7"/>
      <c r="R1699" s="8"/>
      <c r="S1699" s="8"/>
      <c r="T1699" s="8"/>
      <c r="U1699" s="8"/>
      <c r="V1699" s="13"/>
      <c r="W1699" s="14"/>
      <c r="X1699" s="1"/>
      <c r="Y1699" s="1"/>
      <c r="Z1699" s="1"/>
      <c r="AA1699" s="1"/>
      <c r="AB1699" s="1"/>
      <c r="AC1699" s="1"/>
      <c r="AD1699" s="8"/>
      <c r="AE1699" s="8"/>
      <c r="AF1699" s="8"/>
      <c r="AG1699" s="8"/>
      <c r="AH1699" s="9"/>
      <c r="AI1699" s="8"/>
      <c r="AJ1699" s="13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7"/>
      <c r="BL1699" s="7"/>
      <c r="BM1699" s="7"/>
      <c r="BN1699" s="7"/>
      <c r="BO1699" s="7"/>
      <c r="BP1699" s="7"/>
      <c r="BQ1699" s="7"/>
      <c r="BR1699" s="7"/>
      <c r="BT1699" s="8"/>
      <c r="BV1699" s="7"/>
      <c r="BW1699" s="7"/>
      <c r="BX1699" s="7"/>
      <c r="BY1699" s="7"/>
      <c r="BZ1699" s="7"/>
      <c r="CA1699" s="7"/>
    </row>
    <row r="1700" spans="1:79" x14ac:dyDescent="0.3">
      <c r="A1700" s="1" t="s">
        <v>3698</v>
      </c>
      <c r="B1700" s="1"/>
      <c r="C1700" s="1" t="s">
        <v>1878</v>
      </c>
      <c r="D1700" s="1"/>
      <c r="E1700" s="1"/>
      <c r="F1700" s="1"/>
      <c r="G1700" s="1"/>
      <c r="H1700" s="1">
        <v>44267.46</v>
      </c>
      <c r="I1700" s="1">
        <v>0.59</v>
      </c>
      <c r="J1700" s="12">
        <v>2937.03</v>
      </c>
      <c r="K1700" s="5">
        <v>3230.57</v>
      </c>
      <c r="L1700" s="5">
        <v>10453.76</v>
      </c>
      <c r="M1700" s="13">
        <f t="shared" si="70"/>
        <v>5.903517705781125E-3</v>
      </c>
      <c r="N1700" s="13">
        <f t="shared" si="71"/>
        <v>7.1394035408973711E-3</v>
      </c>
      <c r="O1700" s="13">
        <f t="shared" si="71"/>
        <v>1.1900592860265569E-3</v>
      </c>
      <c r="P1700" s="13">
        <f t="shared" si="71"/>
        <v>7.2427950232161198E-3</v>
      </c>
      <c r="Q1700" s="7"/>
      <c r="R1700" s="8"/>
      <c r="S1700" s="8"/>
      <c r="T1700" s="8"/>
      <c r="U1700" s="8"/>
      <c r="V1700" s="13"/>
      <c r="W1700" s="14"/>
      <c r="X1700" s="1"/>
      <c r="Y1700" s="1"/>
      <c r="Z1700" s="1"/>
      <c r="AA1700" s="1"/>
      <c r="AB1700" s="1"/>
      <c r="AC1700" s="1"/>
      <c r="AD1700" s="8"/>
      <c r="AE1700" s="8"/>
      <c r="AF1700" s="8"/>
      <c r="AG1700" s="8"/>
      <c r="AH1700" s="9"/>
      <c r="AI1700" s="8"/>
      <c r="AJ1700" s="13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7"/>
      <c r="BL1700" s="7"/>
      <c r="BM1700" s="7"/>
      <c r="BN1700" s="7"/>
      <c r="BO1700" s="7"/>
      <c r="BP1700" s="7"/>
      <c r="BQ1700" s="7"/>
      <c r="BR1700" s="7"/>
      <c r="BT1700" s="8"/>
      <c r="BV1700" s="7"/>
      <c r="BW1700" s="7"/>
      <c r="BX1700" s="7"/>
      <c r="BY1700" s="7"/>
      <c r="BZ1700" s="7"/>
      <c r="CA1700" s="7"/>
    </row>
    <row r="1701" spans="1:79" x14ac:dyDescent="0.3">
      <c r="A1701" s="1" t="s">
        <v>3699</v>
      </c>
      <c r="B1701" s="1"/>
      <c r="C1701" s="1" t="s">
        <v>1878</v>
      </c>
      <c r="D1701" s="1"/>
      <c r="E1701" s="1"/>
      <c r="F1701" s="1"/>
      <c r="G1701" s="1"/>
      <c r="H1701" s="1">
        <v>45008.800000000003</v>
      </c>
      <c r="I1701" s="1">
        <v>1.67</v>
      </c>
      <c r="J1701" s="12">
        <v>2995.62</v>
      </c>
      <c r="K1701" s="5">
        <v>3292.05</v>
      </c>
      <c r="L1701" s="5">
        <v>10606.96</v>
      </c>
      <c r="M1701" s="13">
        <f t="shared" si="70"/>
        <v>1.674683842262481E-2</v>
      </c>
      <c r="N1701" s="13">
        <f t="shared" si="71"/>
        <v>1.9948723710687233E-2</v>
      </c>
      <c r="O1701" s="13">
        <f t="shared" si="71"/>
        <v>1.9030697369194938E-2</v>
      </c>
      <c r="P1701" s="13">
        <f t="shared" si="71"/>
        <v>1.4655014081057738E-2</v>
      </c>
      <c r="Q1701" s="7"/>
      <c r="R1701" s="8"/>
      <c r="S1701" s="8"/>
      <c r="T1701" s="8"/>
      <c r="U1701" s="8"/>
      <c r="V1701" s="13"/>
      <c r="W1701" s="14"/>
      <c r="X1701" s="1"/>
      <c r="Y1701" s="1"/>
      <c r="Z1701" s="1"/>
      <c r="AA1701" s="1"/>
      <c r="AB1701" s="1"/>
      <c r="AC1701" s="1"/>
      <c r="AD1701" s="8"/>
      <c r="AE1701" s="8"/>
      <c r="AF1701" s="8"/>
      <c r="AG1701" s="8"/>
      <c r="AH1701" s="9"/>
      <c r="AI1701" s="8"/>
      <c r="AJ1701" s="13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7"/>
      <c r="BL1701" s="7"/>
      <c r="BM1701" s="7"/>
      <c r="BN1701" s="7"/>
      <c r="BO1701" s="7"/>
      <c r="BP1701" s="7"/>
      <c r="BQ1701" s="7"/>
      <c r="BR1701" s="7"/>
      <c r="BT1701" s="8"/>
      <c r="BV1701" s="7"/>
      <c r="BW1701" s="7"/>
      <c r="BX1701" s="7"/>
      <c r="BY1701" s="7"/>
      <c r="BZ1701" s="7"/>
      <c r="CA1701" s="7"/>
    </row>
    <row r="1702" spans="1:79" x14ac:dyDescent="0.3">
      <c r="A1702" s="1" t="s">
        <v>3700</v>
      </c>
      <c r="B1702" s="1"/>
      <c r="C1702" s="1" t="s">
        <v>1878</v>
      </c>
      <c r="D1702" s="1"/>
      <c r="E1702" s="1"/>
      <c r="F1702" s="1"/>
      <c r="G1702" s="1"/>
      <c r="H1702" s="1">
        <v>44966.63</v>
      </c>
      <c r="I1702" s="1">
        <v>-0.09</v>
      </c>
      <c r="J1702" s="12">
        <v>2990.8</v>
      </c>
      <c r="K1702" s="5">
        <v>3282.77</v>
      </c>
      <c r="L1702" s="5">
        <v>10727.69</v>
      </c>
      <c r="M1702" s="13">
        <f t="shared" si="70"/>
        <v>-9.3692788965726859E-4</v>
      </c>
      <c r="N1702" s="13">
        <f t="shared" si="71"/>
        <v>-1.6090158297780155E-3</v>
      </c>
      <c r="O1702" s="13">
        <f t="shared" si="71"/>
        <v>-2.8189122279431711E-3</v>
      </c>
      <c r="P1702" s="13">
        <f t="shared" si="71"/>
        <v>1.1382149079472548E-2</v>
      </c>
      <c r="Q1702" s="7"/>
      <c r="R1702" s="8"/>
      <c r="S1702" s="8"/>
      <c r="T1702" s="8"/>
      <c r="U1702" s="8"/>
      <c r="V1702" s="13"/>
      <c r="W1702" s="14"/>
      <c r="X1702" s="1"/>
      <c r="Y1702" s="1"/>
      <c r="Z1702" s="1"/>
      <c r="AA1702" s="1"/>
      <c r="AB1702" s="1"/>
      <c r="AC1702" s="1"/>
      <c r="AD1702" s="8"/>
      <c r="AE1702" s="8"/>
      <c r="AF1702" s="8"/>
      <c r="AG1702" s="8"/>
      <c r="AH1702" s="9"/>
      <c r="AI1702" s="8"/>
      <c r="AJ1702" s="13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7"/>
      <c r="BL1702" s="7"/>
      <c r="BM1702" s="7"/>
      <c r="BN1702" s="7"/>
      <c r="BO1702" s="7"/>
      <c r="BP1702" s="7"/>
      <c r="BQ1702" s="7"/>
      <c r="BR1702" s="7"/>
      <c r="BT1702" s="8"/>
      <c r="BV1702" s="7"/>
      <c r="BW1702" s="7"/>
      <c r="BX1702" s="7"/>
      <c r="BY1702" s="7"/>
      <c r="BZ1702" s="7"/>
      <c r="CA1702" s="7"/>
    </row>
    <row r="1703" spans="1:79" x14ac:dyDescent="0.3">
      <c r="A1703" s="1" t="s">
        <v>3701</v>
      </c>
      <c r="B1703" s="1"/>
      <c r="C1703" s="1" t="s">
        <v>1878</v>
      </c>
      <c r="D1703" s="1"/>
      <c r="E1703" s="1"/>
      <c r="F1703" s="1"/>
      <c r="G1703" s="1"/>
      <c r="H1703" s="1">
        <v>45464.58</v>
      </c>
      <c r="I1703" s="1">
        <v>1.1100000000000001</v>
      </c>
      <c r="J1703" s="12">
        <v>3029.53</v>
      </c>
      <c r="K1703" s="5">
        <v>3354.97</v>
      </c>
      <c r="L1703" s="5">
        <v>10931.6</v>
      </c>
      <c r="M1703" s="13">
        <f t="shared" si="70"/>
        <v>1.1073767369269349E-2</v>
      </c>
      <c r="N1703" s="13">
        <f t="shared" si="71"/>
        <v>1.2949712451518103E-2</v>
      </c>
      <c r="O1703" s="13">
        <f t="shared" si="71"/>
        <v>2.1993621240598671E-2</v>
      </c>
      <c r="P1703" s="13">
        <f t="shared" si="71"/>
        <v>1.9007819950054516E-2</v>
      </c>
      <c r="Q1703" s="7"/>
      <c r="R1703" s="8"/>
      <c r="S1703" s="8"/>
      <c r="T1703" s="8"/>
      <c r="U1703" s="8"/>
      <c r="V1703" s="13"/>
      <c r="W1703" s="14"/>
      <c r="X1703" s="1"/>
      <c r="Y1703" s="1"/>
      <c r="Z1703" s="1"/>
      <c r="AA1703" s="1"/>
      <c r="AB1703" s="1"/>
      <c r="AC1703" s="1"/>
      <c r="AD1703" s="8"/>
      <c r="AE1703" s="8"/>
      <c r="AF1703" s="8"/>
      <c r="AG1703" s="8"/>
      <c r="AH1703" s="9"/>
      <c r="AI1703" s="8"/>
      <c r="AJ1703" s="13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7"/>
      <c r="BL1703" s="7"/>
      <c r="BM1703" s="7"/>
      <c r="BN1703" s="7"/>
      <c r="BO1703" s="7"/>
      <c r="BP1703" s="7"/>
      <c r="BQ1703" s="7"/>
      <c r="BR1703" s="7"/>
      <c r="BT1703" s="8"/>
      <c r="BV1703" s="7"/>
      <c r="BW1703" s="7"/>
      <c r="BX1703" s="7"/>
      <c r="BY1703" s="7"/>
      <c r="BZ1703" s="7"/>
      <c r="CA1703" s="7"/>
    </row>
    <row r="1704" spans="1:79" x14ac:dyDescent="0.3">
      <c r="A1704" s="1" t="s">
        <v>3702</v>
      </c>
      <c r="B1704" s="1"/>
      <c r="C1704" s="1" t="s">
        <v>1878</v>
      </c>
      <c r="D1704" s="1"/>
      <c r="E1704" s="1"/>
      <c r="F1704" s="1"/>
      <c r="G1704" s="1"/>
      <c r="H1704" s="1">
        <v>46138.35</v>
      </c>
      <c r="I1704" s="1">
        <v>1.48</v>
      </c>
      <c r="J1704" s="12">
        <v>3090.86</v>
      </c>
      <c r="K1704" s="5">
        <v>3380.77</v>
      </c>
      <c r="L1704" s="5">
        <v>10874.12</v>
      </c>
      <c r="M1704" s="13">
        <f t="shared" si="70"/>
        <v>1.4819668410001707E-2</v>
      </c>
      <c r="N1704" s="13">
        <f t="shared" si="71"/>
        <v>2.0244064260792838E-2</v>
      </c>
      <c r="O1704" s="13">
        <f t="shared" si="71"/>
        <v>7.690083666918035E-3</v>
      </c>
      <c r="P1704" s="13">
        <f t="shared" si="71"/>
        <v>-5.2581506824251889E-3</v>
      </c>
      <c r="Q1704" s="7"/>
      <c r="R1704" s="8"/>
      <c r="S1704" s="8"/>
      <c r="T1704" s="8"/>
      <c r="U1704" s="8"/>
      <c r="V1704" s="13"/>
      <c r="W1704" s="14"/>
      <c r="X1704" s="1"/>
      <c r="Y1704" s="1"/>
      <c r="Z1704" s="1"/>
      <c r="AA1704" s="1"/>
      <c r="AB1704" s="1"/>
      <c r="AC1704" s="1"/>
      <c r="AD1704" s="8"/>
      <c r="AE1704" s="8"/>
      <c r="AF1704" s="8"/>
      <c r="AG1704" s="8"/>
      <c r="AH1704" s="9"/>
      <c r="AI1704" s="8"/>
      <c r="AJ1704" s="13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7"/>
      <c r="BL1704" s="7"/>
      <c r="BM1704" s="7"/>
      <c r="BN1704" s="7"/>
      <c r="BO1704" s="7"/>
      <c r="BP1704" s="7"/>
      <c r="BQ1704" s="7"/>
      <c r="BR1704" s="7"/>
      <c r="BT1704" s="8"/>
      <c r="BV1704" s="7"/>
      <c r="BW1704" s="7"/>
      <c r="BX1704" s="7"/>
      <c r="BY1704" s="7"/>
      <c r="BZ1704" s="7"/>
      <c r="CA1704" s="7"/>
    </row>
    <row r="1705" spans="1:79" x14ac:dyDescent="0.3">
      <c r="A1705" s="1" t="s">
        <v>3703</v>
      </c>
      <c r="B1705" s="1"/>
      <c r="C1705" s="1" t="s">
        <v>1878</v>
      </c>
      <c r="D1705" s="1"/>
      <c r="E1705" s="1"/>
      <c r="F1705" s="1"/>
      <c r="G1705" s="1"/>
      <c r="H1705" s="1">
        <v>46340.32</v>
      </c>
      <c r="I1705" s="1">
        <v>0.44</v>
      </c>
      <c r="J1705" s="12">
        <v>3103.11</v>
      </c>
      <c r="K1705" s="5">
        <v>3383.37</v>
      </c>
      <c r="L1705" s="5">
        <v>10868.88</v>
      </c>
      <c r="M1705" s="13">
        <f t="shared" si="70"/>
        <v>4.3774864077281705E-3</v>
      </c>
      <c r="N1705" s="13">
        <f t="shared" si="71"/>
        <v>3.9632982406190287E-3</v>
      </c>
      <c r="O1705" s="13">
        <f t="shared" si="71"/>
        <v>7.6905557018069892E-4</v>
      </c>
      <c r="P1705" s="13">
        <f t="shared" si="71"/>
        <v>-4.8187807381205872E-4</v>
      </c>
      <c r="Q1705" s="7"/>
      <c r="R1705" s="8"/>
      <c r="S1705" s="8"/>
      <c r="T1705" s="8"/>
      <c r="U1705" s="8"/>
      <c r="V1705" s="13"/>
      <c r="W1705" s="14"/>
      <c r="X1705" s="1"/>
      <c r="Y1705" s="1"/>
      <c r="Z1705" s="1"/>
      <c r="AA1705" s="1"/>
      <c r="AB1705" s="1"/>
      <c r="AC1705" s="1"/>
      <c r="AD1705" s="8"/>
      <c r="AE1705" s="8"/>
      <c r="AF1705" s="8"/>
      <c r="AG1705" s="8"/>
      <c r="AH1705" s="9"/>
      <c r="AI1705" s="8"/>
      <c r="AJ1705" s="13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7"/>
      <c r="BL1705" s="7"/>
      <c r="BM1705" s="7"/>
      <c r="BN1705" s="7"/>
      <c r="BO1705" s="7"/>
      <c r="BP1705" s="7"/>
      <c r="BQ1705" s="7"/>
      <c r="BR1705" s="7"/>
      <c r="BT1705" s="8"/>
      <c r="BV1705" s="7"/>
      <c r="BW1705" s="7"/>
      <c r="BX1705" s="7"/>
      <c r="BY1705" s="7"/>
      <c r="BZ1705" s="7"/>
      <c r="CA1705" s="7"/>
    </row>
    <row r="1706" spans="1:79" x14ac:dyDescent="0.3">
      <c r="A1706" s="1" t="s">
        <v>3704</v>
      </c>
      <c r="B1706" s="1"/>
      <c r="C1706" s="1" t="s">
        <v>1878</v>
      </c>
      <c r="D1706" s="1"/>
      <c r="E1706" s="1"/>
      <c r="F1706" s="1"/>
      <c r="G1706" s="1"/>
      <c r="H1706" s="1">
        <v>46950.76</v>
      </c>
      <c r="I1706" s="1">
        <v>1.32</v>
      </c>
      <c r="J1706" s="12">
        <v>3153.17</v>
      </c>
      <c r="K1706" s="5">
        <v>3391.02</v>
      </c>
      <c r="L1706" s="5">
        <v>10939.79</v>
      </c>
      <c r="M1706" s="13">
        <f t="shared" si="70"/>
        <v>1.3172977657469831E-2</v>
      </c>
      <c r="N1706" s="13">
        <f t="shared" si="71"/>
        <v>1.6132202854555633E-2</v>
      </c>
      <c r="O1706" s="13">
        <f t="shared" si="71"/>
        <v>2.2610592397520612E-3</v>
      </c>
      <c r="P1706" s="13">
        <f t="shared" si="71"/>
        <v>6.5241312812360786E-3</v>
      </c>
      <c r="Q1706" s="7"/>
      <c r="R1706" s="8"/>
      <c r="S1706" s="8"/>
      <c r="T1706" s="8"/>
      <c r="U1706" s="8"/>
      <c r="V1706" s="13"/>
      <c r="W1706" s="14"/>
      <c r="X1706" s="1"/>
      <c r="Y1706" s="1"/>
      <c r="Z1706" s="1"/>
      <c r="AA1706" s="1"/>
      <c r="AB1706" s="1"/>
      <c r="AC1706" s="1"/>
      <c r="AD1706" s="8"/>
      <c r="AE1706" s="8"/>
      <c r="AF1706" s="8"/>
      <c r="AG1706" s="8"/>
      <c r="AH1706" s="9"/>
      <c r="AI1706" s="8"/>
      <c r="AJ1706" s="13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7"/>
      <c r="BL1706" s="7"/>
      <c r="BM1706" s="7"/>
      <c r="BN1706" s="7"/>
      <c r="BO1706" s="7"/>
      <c r="BP1706" s="7"/>
      <c r="BQ1706" s="7"/>
      <c r="BR1706" s="7"/>
      <c r="BT1706" s="8"/>
      <c r="BV1706" s="7"/>
      <c r="BW1706" s="7"/>
      <c r="BX1706" s="7"/>
      <c r="BY1706" s="7"/>
      <c r="BZ1706" s="7"/>
      <c r="CA1706" s="7"/>
    </row>
    <row r="1707" spans="1:79" x14ac:dyDescent="0.3">
      <c r="A1707" s="1" t="s">
        <v>3705</v>
      </c>
      <c r="B1707" s="1"/>
      <c r="C1707" s="1" t="s">
        <v>1878</v>
      </c>
      <c r="D1707" s="1"/>
      <c r="E1707" s="1"/>
      <c r="F1707" s="1"/>
      <c r="G1707" s="1"/>
      <c r="H1707" s="1">
        <v>47280.43</v>
      </c>
      <c r="I1707" s="1">
        <v>0.7</v>
      </c>
      <c r="J1707" s="12">
        <v>3180.72</v>
      </c>
      <c r="K1707" s="5">
        <v>3410.95</v>
      </c>
      <c r="L1707" s="5">
        <v>11019.8</v>
      </c>
      <c r="M1707" s="13">
        <f t="shared" si="70"/>
        <v>7.0216115777466115E-3</v>
      </c>
      <c r="N1707" s="13">
        <f t="shared" si="71"/>
        <v>8.7372390324655935E-3</v>
      </c>
      <c r="O1707" s="13">
        <f t="shared" si="71"/>
        <v>5.8772876597601442E-3</v>
      </c>
      <c r="P1707" s="13">
        <f t="shared" si="71"/>
        <v>7.313668726730338E-3</v>
      </c>
      <c r="Q1707" s="7"/>
      <c r="R1707" s="8"/>
      <c r="S1707" s="8"/>
      <c r="T1707" s="8"/>
      <c r="U1707" s="8"/>
      <c r="V1707" s="13"/>
      <c r="W1707" s="14"/>
      <c r="X1707" s="1"/>
      <c r="Y1707" s="1"/>
      <c r="Z1707" s="1"/>
      <c r="AA1707" s="1"/>
      <c r="AB1707" s="1"/>
      <c r="AC1707" s="1"/>
      <c r="AD1707" s="8"/>
      <c r="AE1707" s="8"/>
      <c r="AF1707" s="8"/>
      <c r="AG1707" s="8"/>
      <c r="AH1707" s="9"/>
      <c r="AI1707" s="8"/>
      <c r="AJ1707" s="13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7"/>
      <c r="BL1707" s="7"/>
      <c r="BM1707" s="7"/>
      <c r="BN1707" s="7"/>
      <c r="BO1707" s="7"/>
      <c r="BP1707" s="7"/>
      <c r="BQ1707" s="7"/>
      <c r="BR1707" s="7"/>
      <c r="BT1707" s="8"/>
      <c r="BV1707" s="7"/>
      <c r="BW1707" s="7"/>
      <c r="BX1707" s="7"/>
      <c r="BY1707" s="7"/>
      <c r="BZ1707" s="7"/>
      <c r="CA1707" s="7"/>
    </row>
    <row r="1708" spans="1:79" x14ac:dyDescent="0.3">
      <c r="A1708" s="1" t="s">
        <v>3706</v>
      </c>
      <c r="B1708" s="1"/>
      <c r="C1708" s="1" t="s">
        <v>1878</v>
      </c>
      <c r="D1708" s="1"/>
      <c r="E1708" s="1"/>
      <c r="F1708" s="1"/>
      <c r="G1708" s="1"/>
      <c r="H1708" s="1">
        <v>47393.919999999998</v>
      </c>
      <c r="I1708" s="1">
        <v>0.24</v>
      </c>
      <c r="J1708" s="12">
        <v>3184.38</v>
      </c>
      <c r="K1708" s="5">
        <v>3451.96</v>
      </c>
      <c r="L1708" s="5">
        <v>10974.52</v>
      </c>
      <c r="M1708" s="13">
        <f t="shared" si="70"/>
        <v>2.4003588799847986E-3</v>
      </c>
      <c r="N1708" s="13">
        <f t="shared" si="71"/>
        <v>1.1506828642573463E-3</v>
      </c>
      <c r="O1708" s="13">
        <f t="shared" si="71"/>
        <v>1.2023043433647684E-2</v>
      </c>
      <c r="P1708" s="13">
        <f t="shared" si="71"/>
        <v>-4.1089674948727728E-3</v>
      </c>
      <c r="Q1708" s="7"/>
      <c r="R1708" s="8"/>
      <c r="S1708" s="8"/>
      <c r="T1708" s="8"/>
      <c r="U1708" s="8"/>
      <c r="V1708" s="13"/>
      <c r="W1708" s="14"/>
      <c r="X1708" s="1"/>
      <c r="Y1708" s="1"/>
      <c r="Z1708" s="1"/>
      <c r="AA1708" s="1"/>
      <c r="AB1708" s="1"/>
      <c r="AC1708" s="1"/>
      <c r="AD1708" s="8"/>
      <c r="AE1708" s="8"/>
      <c r="AF1708" s="8"/>
      <c r="AG1708" s="8"/>
      <c r="AH1708" s="9"/>
      <c r="AI1708" s="8"/>
      <c r="AJ1708" s="13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7"/>
      <c r="BL1708" s="7"/>
      <c r="BM1708" s="7"/>
      <c r="BN1708" s="7"/>
      <c r="BO1708" s="7"/>
      <c r="BP1708" s="7"/>
      <c r="BQ1708" s="7"/>
      <c r="BR1708" s="7"/>
      <c r="BT1708" s="8"/>
      <c r="BV1708" s="7"/>
      <c r="BW1708" s="7"/>
      <c r="BX1708" s="7"/>
      <c r="BY1708" s="7"/>
      <c r="BZ1708" s="7"/>
      <c r="CA1708" s="7"/>
    </row>
    <row r="1709" spans="1:79" x14ac:dyDescent="0.3">
      <c r="A1709" s="1" t="s">
        <v>3707</v>
      </c>
      <c r="B1709" s="1"/>
      <c r="C1709" s="1" t="s">
        <v>1878</v>
      </c>
      <c r="D1709" s="1"/>
      <c r="E1709" s="1"/>
      <c r="F1709" s="1"/>
      <c r="G1709" s="1"/>
      <c r="H1709" s="1">
        <v>46812.97</v>
      </c>
      <c r="I1709" s="1">
        <v>-1.23</v>
      </c>
      <c r="J1709" s="12">
        <v>3128.55</v>
      </c>
      <c r="K1709" s="5">
        <v>3437.84</v>
      </c>
      <c r="L1709" s="5">
        <v>11031.42</v>
      </c>
      <c r="M1709" s="13">
        <f t="shared" si="70"/>
        <v>-1.2257901435458352E-2</v>
      </c>
      <c r="N1709" s="13">
        <f t="shared" si="71"/>
        <v>-1.7532455297420535E-2</v>
      </c>
      <c r="O1709" s="13">
        <f t="shared" si="71"/>
        <v>-4.0904297848178839E-3</v>
      </c>
      <c r="P1709" s="13">
        <f t="shared" si="71"/>
        <v>5.1847370089990186E-3</v>
      </c>
      <c r="Q1709" s="7"/>
      <c r="R1709" s="8"/>
      <c r="S1709" s="8"/>
      <c r="T1709" s="8"/>
      <c r="U1709" s="8"/>
      <c r="V1709" s="13"/>
      <c r="W1709" s="14"/>
      <c r="X1709" s="1"/>
      <c r="Y1709" s="1"/>
      <c r="Z1709" s="1"/>
      <c r="AA1709" s="1"/>
      <c r="AB1709" s="1"/>
      <c r="AC1709" s="1"/>
      <c r="AD1709" s="8"/>
      <c r="AE1709" s="8"/>
      <c r="AF1709" s="8"/>
      <c r="AG1709" s="8"/>
      <c r="AH1709" s="9"/>
      <c r="AI1709" s="8"/>
      <c r="AJ1709" s="13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7"/>
      <c r="BL1709" s="7"/>
      <c r="BM1709" s="7"/>
      <c r="BN1709" s="7"/>
      <c r="BO1709" s="7"/>
      <c r="BP1709" s="7"/>
      <c r="BQ1709" s="7"/>
      <c r="BR1709" s="7"/>
      <c r="BT1709" s="8"/>
      <c r="BV1709" s="7"/>
      <c r="BW1709" s="7"/>
      <c r="BX1709" s="7"/>
      <c r="BY1709" s="7"/>
      <c r="BZ1709" s="7"/>
      <c r="CA1709" s="7"/>
    </row>
    <row r="1710" spans="1:79" x14ac:dyDescent="0.3">
      <c r="A1710" s="1" t="s">
        <v>3708</v>
      </c>
      <c r="B1710" s="1"/>
      <c r="C1710" s="1" t="s">
        <v>1878</v>
      </c>
      <c r="D1710" s="1"/>
      <c r="E1710" s="1"/>
      <c r="F1710" s="1"/>
      <c r="G1710" s="1"/>
      <c r="H1710" s="1">
        <v>47651</v>
      </c>
      <c r="I1710" s="1">
        <v>1.79</v>
      </c>
      <c r="J1710" s="12">
        <v>3200.47</v>
      </c>
      <c r="K1710" s="5">
        <v>3473.26</v>
      </c>
      <c r="L1710" s="5">
        <v>11066.51</v>
      </c>
      <c r="M1710" s="13">
        <f t="shared" si="70"/>
        <v>1.7901662722959122E-2</v>
      </c>
      <c r="N1710" s="13">
        <f t="shared" si="71"/>
        <v>2.2988285307890211E-2</v>
      </c>
      <c r="O1710" s="13">
        <f t="shared" si="71"/>
        <v>1.0302980941521378E-2</v>
      </c>
      <c r="P1710" s="13">
        <f t="shared" si="71"/>
        <v>3.1809141524845597E-3</v>
      </c>
      <c r="Q1710" s="7"/>
      <c r="R1710" s="8"/>
      <c r="S1710" s="8"/>
      <c r="T1710" s="8"/>
      <c r="U1710" s="8"/>
      <c r="V1710" s="13"/>
      <c r="W1710" s="14"/>
      <c r="X1710" s="1"/>
      <c r="Y1710" s="1"/>
      <c r="Z1710" s="1"/>
      <c r="AA1710" s="1"/>
      <c r="AB1710" s="1"/>
      <c r="AC1710" s="1"/>
      <c r="AD1710" s="8"/>
      <c r="AE1710" s="8"/>
      <c r="AF1710" s="8"/>
      <c r="AG1710" s="8"/>
      <c r="AH1710" s="9"/>
      <c r="AI1710" s="8"/>
      <c r="AJ1710" s="13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7"/>
      <c r="BL1710" s="7"/>
      <c r="BM1710" s="7"/>
      <c r="BN1710" s="7"/>
      <c r="BO1710" s="7"/>
      <c r="BP1710" s="7"/>
      <c r="BQ1710" s="7"/>
      <c r="BR1710" s="7"/>
      <c r="BT1710" s="8"/>
      <c r="BV1710" s="7"/>
      <c r="BW1710" s="7"/>
      <c r="BX1710" s="7"/>
      <c r="BY1710" s="7"/>
      <c r="BZ1710" s="7"/>
      <c r="CA1710" s="7"/>
    </row>
    <row r="1711" spans="1:79" x14ac:dyDescent="0.3">
      <c r="A1711" s="1" t="s">
        <v>3709</v>
      </c>
      <c r="B1711" s="1"/>
      <c r="C1711" s="1" t="s">
        <v>1878</v>
      </c>
      <c r="D1711" s="1"/>
      <c r="E1711" s="1"/>
      <c r="F1711" s="1"/>
      <c r="G1711" s="1"/>
      <c r="H1711" s="1">
        <v>47823.87</v>
      </c>
      <c r="I1711" s="1">
        <v>0.36</v>
      </c>
      <c r="J1711" s="12">
        <v>3210.35</v>
      </c>
      <c r="K1711" s="5">
        <v>3491.81</v>
      </c>
      <c r="L1711" s="5">
        <v>11106.06</v>
      </c>
      <c r="M1711" s="13">
        <f t="shared" si="70"/>
        <v>3.6278357222303548E-3</v>
      </c>
      <c r="N1711" s="13">
        <f t="shared" si="71"/>
        <v>3.0870465900321165E-3</v>
      </c>
      <c r="O1711" s="13">
        <f t="shared" si="71"/>
        <v>5.3408037405779929E-3</v>
      </c>
      <c r="P1711" s="13">
        <f t="shared" si="71"/>
        <v>3.573845774322626E-3</v>
      </c>
      <c r="Q1711" s="7"/>
      <c r="R1711" s="8"/>
      <c r="S1711" s="8"/>
      <c r="T1711" s="8"/>
      <c r="U1711" s="8"/>
      <c r="V1711" s="13"/>
      <c r="W1711" s="14"/>
      <c r="X1711" s="1"/>
      <c r="Y1711" s="1"/>
      <c r="Z1711" s="1"/>
      <c r="AA1711" s="1"/>
      <c r="AB1711" s="1"/>
      <c r="AC1711" s="1"/>
      <c r="AD1711" s="8"/>
      <c r="AE1711" s="8"/>
      <c r="AF1711" s="8"/>
      <c r="AG1711" s="8"/>
      <c r="AH1711" s="9"/>
      <c r="AI1711" s="8"/>
      <c r="AJ1711" s="13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7"/>
      <c r="BL1711" s="7"/>
      <c r="BM1711" s="7"/>
      <c r="BN1711" s="7"/>
      <c r="BO1711" s="7"/>
      <c r="BP1711" s="7"/>
      <c r="BQ1711" s="7"/>
      <c r="BR1711" s="7"/>
      <c r="BT1711" s="8"/>
      <c r="BV1711" s="7"/>
      <c r="BW1711" s="7"/>
      <c r="BX1711" s="7"/>
      <c r="BY1711" s="7"/>
      <c r="BZ1711" s="7"/>
      <c r="CA1711" s="7"/>
    </row>
    <row r="1712" spans="1:79" x14ac:dyDescent="0.3">
      <c r="A1712" s="1" t="s">
        <v>3710</v>
      </c>
      <c r="B1712" s="1"/>
      <c r="C1712" s="1" t="s">
        <v>1878</v>
      </c>
      <c r="D1712" s="1"/>
      <c r="E1712" s="1"/>
      <c r="F1712" s="1"/>
      <c r="G1712" s="1"/>
      <c r="H1712" s="1">
        <v>47562.92</v>
      </c>
      <c r="I1712" s="1">
        <v>-0.55000000000000004</v>
      </c>
      <c r="J1712" s="12">
        <v>3173.35</v>
      </c>
      <c r="K1712" s="5">
        <v>3504.35</v>
      </c>
      <c r="L1712" s="5">
        <v>11189.23</v>
      </c>
      <c r="M1712" s="13">
        <f t="shared" si="70"/>
        <v>-5.4564802053870265E-3</v>
      </c>
      <c r="N1712" s="13">
        <f t="shared" si="71"/>
        <v>-1.1525223106514826E-2</v>
      </c>
      <c r="O1712" s="13">
        <f t="shared" si="71"/>
        <v>3.5912606928785173E-3</v>
      </c>
      <c r="P1712" s="13">
        <f t="shared" si="71"/>
        <v>7.4887043650042617E-3</v>
      </c>
      <c r="Q1712" s="7"/>
      <c r="R1712" s="8"/>
      <c r="S1712" s="8"/>
      <c r="T1712" s="8"/>
      <c r="U1712" s="8"/>
      <c r="V1712" s="13"/>
      <c r="W1712" s="14"/>
      <c r="X1712" s="1"/>
      <c r="Y1712" s="1"/>
      <c r="Z1712" s="1"/>
      <c r="AA1712" s="1"/>
      <c r="AB1712" s="1"/>
      <c r="AC1712" s="1"/>
      <c r="AD1712" s="8"/>
      <c r="AE1712" s="8"/>
      <c r="AF1712" s="8"/>
      <c r="AG1712" s="8"/>
      <c r="AH1712" s="9"/>
      <c r="AI1712" s="8"/>
      <c r="AJ1712" s="13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7"/>
      <c r="BL1712" s="7"/>
      <c r="BM1712" s="7"/>
      <c r="BN1712" s="7"/>
      <c r="BO1712" s="7"/>
      <c r="BP1712" s="7"/>
      <c r="BQ1712" s="7"/>
      <c r="BR1712" s="7"/>
      <c r="BT1712" s="8"/>
      <c r="BV1712" s="7"/>
      <c r="BW1712" s="7"/>
      <c r="BX1712" s="7"/>
      <c r="BY1712" s="7"/>
      <c r="BZ1712" s="7"/>
      <c r="CA1712" s="7"/>
    </row>
    <row r="1713" spans="1:79" x14ac:dyDescent="0.3">
      <c r="A1713" s="1" t="s">
        <v>3711</v>
      </c>
      <c r="B1713" s="1"/>
      <c r="C1713" s="1" t="s">
        <v>1878</v>
      </c>
      <c r="D1713" s="1"/>
      <c r="E1713" s="1"/>
      <c r="F1713" s="1"/>
      <c r="G1713" s="1"/>
      <c r="H1713" s="1">
        <v>47432.27</v>
      </c>
      <c r="I1713" s="1">
        <v>-0.27</v>
      </c>
      <c r="J1713" s="12">
        <v>3156.94</v>
      </c>
      <c r="K1713" s="5">
        <v>3537.49</v>
      </c>
      <c r="L1713" s="5">
        <v>11184.83</v>
      </c>
      <c r="M1713" s="13">
        <f t="shared" si="70"/>
        <v>-2.7468877015961457E-3</v>
      </c>
      <c r="N1713" s="13">
        <f t="shared" si="71"/>
        <v>-5.1711913277765476E-3</v>
      </c>
      <c r="O1713" s="13">
        <f t="shared" si="71"/>
        <v>9.4568179548275566E-3</v>
      </c>
      <c r="P1713" s="13">
        <f t="shared" si="71"/>
        <v>-3.9323528071188996E-4</v>
      </c>
      <c r="Q1713" s="7"/>
      <c r="R1713" s="8"/>
      <c r="S1713" s="8"/>
      <c r="T1713" s="8"/>
      <c r="U1713" s="8"/>
      <c r="V1713" s="13"/>
      <c r="W1713" s="14"/>
      <c r="X1713" s="1"/>
      <c r="Y1713" s="1"/>
      <c r="Z1713" s="1"/>
      <c r="AA1713" s="1"/>
      <c r="AB1713" s="1"/>
      <c r="AC1713" s="1"/>
      <c r="AD1713" s="8"/>
      <c r="AE1713" s="8"/>
      <c r="AF1713" s="8"/>
      <c r="AG1713" s="8"/>
      <c r="AH1713" s="9"/>
      <c r="AI1713" s="8"/>
      <c r="AJ1713" s="13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7"/>
      <c r="BL1713" s="7"/>
      <c r="BM1713" s="7"/>
      <c r="BN1713" s="7"/>
      <c r="BO1713" s="7"/>
      <c r="BP1713" s="7"/>
      <c r="BQ1713" s="7"/>
      <c r="BR1713" s="7"/>
      <c r="BT1713" s="8"/>
      <c r="BV1713" s="7"/>
      <c r="BW1713" s="7"/>
      <c r="BX1713" s="7"/>
      <c r="BY1713" s="7"/>
      <c r="BZ1713" s="7"/>
      <c r="CA1713" s="7"/>
    </row>
    <row r="1714" spans="1:79" x14ac:dyDescent="0.3">
      <c r="A1714" s="1" t="s">
        <v>3712</v>
      </c>
      <c r="B1714" s="1"/>
      <c r="C1714" s="1" t="s">
        <v>1878</v>
      </c>
      <c r="D1714" s="1"/>
      <c r="E1714" s="1"/>
      <c r="F1714" s="1"/>
      <c r="G1714" s="1"/>
      <c r="H1714" s="1">
        <v>47523.51</v>
      </c>
      <c r="I1714" s="1">
        <v>0.19</v>
      </c>
      <c r="J1714" s="12">
        <v>3153.89</v>
      </c>
      <c r="K1714" s="5">
        <v>3579.82</v>
      </c>
      <c r="L1714" s="5">
        <v>11221.91</v>
      </c>
      <c r="M1714" s="13">
        <f t="shared" si="70"/>
        <v>1.9235849348977485E-3</v>
      </c>
      <c r="N1714" s="13">
        <f t="shared" si="71"/>
        <v>-9.6612542525364997E-4</v>
      </c>
      <c r="O1714" s="13">
        <f t="shared" si="71"/>
        <v>1.1966111564979842E-2</v>
      </c>
      <c r="P1714" s="13">
        <f t="shared" si="71"/>
        <v>3.3152046119611089E-3</v>
      </c>
      <c r="Q1714" s="7"/>
      <c r="R1714" s="8"/>
      <c r="S1714" s="8"/>
      <c r="T1714" s="8"/>
      <c r="U1714" s="8"/>
      <c r="V1714" s="13"/>
      <c r="W1714" s="14"/>
      <c r="X1714" s="1"/>
      <c r="Y1714" s="1"/>
      <c r="Z1714" s="1"/>
      <c r="AA1714" s="1"/>
      <c r="AB1714" s="1"/>
      <c r="AC1714" s="1"/>
      <c r="AD1714" s="8"/>
      <c r="AE1714" s="8"/>
      <c r="AF1714" s="8"/>
      <c r="AG1714" s="8"/>
      <c r="AH1714" s="9"/>
      <c r="AI1714" s="8"/>
      <c r="AJ1714" s="13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7"/>
      <c r="BL1714" s="7"/>
      <c r="BM1714" s="7"/>
      <c r="BN1714" s="7"/>
      <c r="BO1714" s="7"/>
      <c r="BP1714" s="7"/>
      <c r="BQ1714" s="7"/>
      <c r="BR1714" s="7"/>
      <c r="BT1714" s="8"/>
      <c r="BV1714" s="7"/>
      <c r="BW1714" s="7"/>
      <c r="BX1714" s="7"/>
      <c r="BY1714" s="7"/>
      <c r="BZ1714" s="7"/>
      <c r="CA1714" s="7"/>
    </row>
    <row r="1715" spans="1:79" x14ac:dyDescent="0.3">
      <c r="A1715" s="1" t="s">
        <v>3713</v>
      </c>
      <c r="B1715" s="1"/>
      <c r="C1715" s="1" t="s">
        <v>1878</v>
      </c>
      <c r="D1715" s="1"/>
      <c r="E1715" s="1"/>
      <c r="F1715" s="1"/>
      <c r="G1715" s="1"/>
      <c r="H1715" s="1">
        <v>47951.5</v>
      </c>
      <c r="I1715" s="1">
        <v>0.9</v>
      </c>
      <c r="J1715" s="12">
        <v>3170.73</v>
      </c>
      <c r="K1715" s="5">
        <v>3640.48</v>
      </c>
      <c r="L1715" s="5">
        <v>11372.96</v>
      </c>
      <c r="M1715" s="13">
        <f t="shared" si="70"/>
        <v>9.0058583635761469E-3</v>
      </c>
      <c r="N1715" s="13">
        <f t="shared" si="71"/>
        <v>5.3394379639113421E-3</v>
      </c>
      <c r="O1715" s="13">
        <f t="shared" si="71"/>
        <v>1.6944986060751566E-2</v>
      </c>
      <c r="P1715" s="13">
        <f t="shared" si="71"/>
        <v>1.3460275478951456E-2</v>
      </c>
      <c r="Q1715" s="7"/>
      <c r="R1715" s="8"/>
      <c r="S1715" s="8"/>
      <c r="T1715" s="8"/>
      <c r="U1715" s="8"/>
      <c r="V1715" s="13"/>
      <c r="W1715" s="14"/>
      <c r="X1715" s="1"/>
      <c r="Y1715" s="1"/>
      <c r="Z1715" s="1"/>
      <c r="AA1715" s="1"/>
      <c r="AB1715" s="1"/>
      <c r="AC1715" s="1"/>
      <c r="AD1715" s="8"/>
      <c r="AE1715" s="8"/>
      <c r="AF1715" s="8"/>
      <c r="AG1715" s="8"/>
      <c r="AH1715" s="9"/>
      <c r="AI1715" s="8"/>
      <c r="AJ1715" s="13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7"/>
      <c r="BL1715" s="7"/>
      <c r="BM1715" s="7"/>
      <c r="BN1715" s="7"/>
      <c r="BO1715" s="7"/>
      <c r="BP1715" s="7"/>
      <c r="BQ1715" s="7"/>
      <c r="BR1715" s="7"/>
      <c r="BT1715" s="8"/>
      <c r="BV1715" s="7"/>
      <c r="BW1715" s="7"/>
      <c r="BX1715" s="7"/>
      <c r="BY1715" s="7"/>
      <c r="BZ1715" s="7"/>
      <c r="CA1715" s="7"/>
    </row>
    <row r="1716" spans="1:79" x14ac:dyDescent="0.3">
      <c r="A1716" s="1" t="s">
        <v>3714</v>
      </c>
      <c r="B1716" s="1"/>
      <c r="C1716" s="1" t="s">
        <v>1878</v>
      </c>
      <c r="D1716" s="1"/>
      <c r="E1716" s="1"/>
      <c r="F1716" s="1"/>
      <c r="G1716" s="1"/>
      <c r="H1716" s="1">
        <v>48310.22</v>
      </c>
      <c r="I1716" s="1">
        <v>0.75</v>
      </c>
      <c r="J1716" s="12">
        <v>3196.34</v>
      </c>
      <c r="K1716" s="5">
        <v>3646.38</v>
      </c>
      <c r="L1716" s="5">
        <v>11535.98</v>
      </c>
      <c r="M1716" s="13">
        <f t="shared" si="70"/>
        <v>7.4808921514446514E-3</v>
      </c>
      <c r="N1716" s="13">
        <f t="shared" si="71"/>
        <v>8.0770043491562582E-3</v>
      </c>
      <c r="O1716" s="13">
        <f t="shared" si="71"/>
        <v>1.6206654067596471E-3</v>
      </c>
      <c r="P1716" s="13">
        <f t="shared" si="71"/>
        <v>1.4333999240303319E-2</v>
      </c>
      <c r="Q1716" s="7"/>
      <c r="R1716" s="8"/>
      <c r="S1716" s="8"/>
      <c r="T1716" s="8"/>
      <c r="U1716" s="8"/>
      <c r="V1716" s="13"/>
      <c r="W1716" s="14"/>
      <c r="X1716" s="1"/>
      <c r="Y1716" s="1"/>
      <c r="Z1716" s="1"/>
      <c r="AA1716" s="1"/>
      <c r="AB1716" s="1"/>
      <c r="AC1716" s="1"/>
      <c r="AD1716" s="8"/>
      <c r="AE1716" s="8"/>
      <c r="AF1716" s="8"/>
      <c r="AG1716" s="8"/>
      <c r="AH1716" s="9"/>
      <c r="AI1716" s="8"/>
      <c r="AJ1716" s="13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7"/>
      <c r="BL1716" s="7"/>
      <c r="BM1716" s="7"/>
      <c r="BN1716" s="7"/>
      <c r="BO1716" s="7"/>
      <c r="BP1716" s="7"/>
      <c r="BQ1716" s="7"/>
      <c r="BR1716" s="7"/>
      <c r="BT1716" s="8"/>
      <c r="BV1716" s="7"/>
      <c r="BW1716" s="7"/>
      <c r="BX1716" s="7"/>
      <c r="BY1716" s="7"/>
      <c r="BZ1716" s="7"/>
      <c r="CA1716" s="7"/>
    </row>
    <row r="1717" spans="1:79" x14ac:dyDescent="0.3">
      <c r="A1717" s="1" t="s">
        <v>3715</v>
      </c>
      <c r="B1717" s="1"/>
      <c r="C1717" s="1" t="s">
        <v>1878</v>
      </c>
      <c r="D1717" s="1"/>
      <c r="E1717" s="1"/>
      <c r="F1717" s="1"/>
      <c r="G1717" s="1"/>
      <c r="H1717" s="1">
        <v>47761.04</v>
      </c>
      <c r="I1717" s="1">
        <v>-1.1399999999999999</v>
      </c>
      <c r="J1717" s="12">
        <v>3146.13</v>
      </c>
      <c r="K1717" s="5">
        <v>3606.47</v>
      </c>
      <c r="L1717" s="5">
        <v>11456.1</v>
      </c>
      <c r="M1717" s="13">
        <f t="shared" si="70"/>
        <v>-1.1367780978848829E-2</v>
      </c>
      <c r="N1717" s="13">
        <f t="shared" si="71"/>
        <v>-1.5708591701758867E-2</v>
      </c>
      <c r="O1717" s="13">
        <f t="shared" si="71"/>
        <v>-1.0945101717319772E-2</v>
      </c>
      <c r="P1717" s="13">
        <f t="shared" si="71"/>
        <v>-6.9244225458088282E-3</v>
      </c>
      <c r="Q1717" s="7"/>
      <c r="R1717" s="8"/>
      <c r="S1717" s="8"/>
      <c r="T1717" s="8"/>
      <c r="U1717" s="8"/>
      <c r="V1717" s="13"/>
      <c r="W1717" s="14"/>
      <c r="X1717" s="1"/>
      <c r="Y1717" s="1"/>
      <c r="Z1717" s="1"/>
      <c r="AA1717" s="1"/>
      <c r="AB1717" s="1"/>
      <c r="AC1717" s="1"/>
      <c r="AD1717" s="8"/>
      <c r="AE1717" s="8"/>
      <c r="AF1717" s="8"/>
      <c r="AG1717" s="8"/>
      <c r="AH1717" s="9"/>
      <c r="AI1717" s="8"/>
      <c r="AJ1717" s="13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7"/>
      <c r="BL1717" s="7"/>
      <c r="BM1717" s="7"/>
      <c r="BN1717" s="7"/>
      <c r="BO1717" s="7"/>
      <c r="BP1717" s="7"/>
      <c r="BQ1717" s="7"/>
      <c r="BR1717" s="7"/>
      <c r="BT1717" s="8"/>
      <c r="BV1717" s="7"/>
      <c r="BW1717" s="7"/>
      <c r="BX1717" s="7"/>
      <c r="BY1717" s="7"/>
      <c r="BZ1717" s="7"/>
      <c r="CA1717" s="7"/>
    </row>
    <row r="1718" spans="1:79" x14ac:dyDescent="0.3">
      <c r="A1718" s="1" t="s">
        <v>3716</v>
      </c>
      <c r="B1718" s="1"/>
      <c r="C1718" s="1" t="s">
        <v>1878</v>
      </c>
      <c r="D1718" s="1"/>
      <c r="E1718" s="1"/>
      <c r="F1718" s="1"/>
      <c r="G1718" s="1"/>
      <c r="H1718" s="1">
        <v>47209.15</v>
      </c>
      <c r="I1718" s="1">
        <v>-1.1599999999999999</v>
      </c>
      <c r="J1718" s="12">
        <v>3098.16</v>
      </c>
      <c r="K1718" s="5">
        <v>3557.36</v>
      </c>
      <c r="L1718" s="5">
        <v>11427.13</v>
      </c>
      <c r="M1718" s="13">
        <f t="shared" si="70"/>
        <v>-1.1555234140630088E-2</v>
      </c>
      <c r="N1718" s="13">
        <f t="shared" si="71"/>
        <v>-1.5247303830420278E-2</v>
      </c>
      <c r="O1718" s="13">
        <f t="shared" si="71"/>
        <v>-1.361719354382529E-2</v>
      </c>
      <c r="P1718" s="13">
        <f t="shared" si="71"/>
        <v>-2.5287837920410228E-3</v>
      </c>
      <c r="Q1718" s="7"/>
      <c r="R1718" s="8"/>
      <c r="S1718" s="8"/>
      <c r="T1718" s="8"/>
      <c r="U1718" s="8"/>
      <c r="V1718" s="13"/>
      <c r="W1718" s="14"/>
      <c r="X1718" s="1"/>
      <c r="Y1718" s="1"/>
      <c r="Z1718" s="1"/>
      <c r="AA1718" s="1"/>
      <c r="AB1718" s="1"/>
      <c r="AC1718" s="1"/>
      <c r="AD1718" s="8"/>
      <c r="AE1718" s="8"/>
      <c r="AF1718" s="8"/>
      <c r="AG1718" s="8"/>
      <c r="AH1718" s="9"/>
      <c r="AI1718" s="8"/>
      <c r="AJ1718" s="13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7"/>
      <c r="BL1718" s="7"/>
      <c r="BM1718" s="7"/>
      <c r="BN1718" s="7"/>
      <c r="BO1718" s="7"/>
      <c r="BP1718" s="7"/>
      <c r="BQ1718" s="7"/>
      <c r="BR1718" s="7"/>
      <c r="BT1718" s="8"/>
      <c r="BV1718" s="7"/>
      <c r="BW1718" s="7"/>
      <c r="BX1718" s="7"/>
      <c r="BY1718" s="7"/>
      <c r="BZ1718" s="7"/>
      <c r="CA1718" s="7"/>
    </row>
    <row r="1719" spans="1:79" x14ac:dyDescent="0.3">
      <c r="A1719" s="1" t="s">
        <v>3717</v>
      </c>
      <c r="B1719" s="1"/>
      <c r="C1719" s="1" t="s">
        <v>1878</v>
      </c>
      <c r="D1719" s="1"/>
      <c r="E1719" s="1"/>
      <c r="F1719" s="1"/>
      <c r="G1719" s="1"/>
      <c r="H1719" s="1">
        <v>47358.12</v>
      </c>
      <c r="I1719" s="1">
        <v>0.32</v>
      </c>
      <c r="J1719" s="12">
        <v>3106.86</v>
      </c>
      <c r="K1719" s="5">
        <v>3540.66</v>
      </c>
      <c r="L1719" s="5">
        <v>11532.59</v>
      </c>
      <c r="M1719" s="13">
        <f t="shared" si="70"/>
        <v>3.1555323491314624E-3</v>
      </c>
      <c r="N1719" s="13">
        <f t="shared" si="71"/>
        <v>2.8081183670307652E-3</v>
      </c>
      <c r="O1719" s="13">
        <f t="shared" si="71"/>
        <v>-4.6944925450335129E-3</v>
      </c>
      <c r="P1719" s="13">
        <f t="shared" si="71"/>
        <v>9.2289139967778322E-3</v>
      </c>
      <c r="Q1719" s="7"/>
      <c r="R1719" s="8"/>
      <c r="S1719" s="8"/>
      <c r="T1719" s="8"/>
      <c r="U1719" s="8"/>
      <c r="V1719" s="13"/>
      <c r="W1719" s="14"/>
      <c r="X1719" s="1"/>
      <c r="Y1719" s="1"/>
      <c r="Z1719" s="1"/>
      <c r="AA1719" s="1"/>
      <c r="AB1719" s="1"/>
      <c r="AC1719" s="1"/>
      <c r="AD1719" s="8"/>
      <c r="AE1719" s="8"/>
      <c r="AF1719" s="8"/>
      <c r="AG1719" s="8"/>
      <c r="AH1719" s="9"/>
      <c r="AI1719" s="8"/>
      <c r="AJ1719" s="13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7"/>
      <c r="BL1719" s="7"/>
      <c r="BM1719" s="7"/>
      <c r="BN1719" s="7"/>
      <c r="BO1719" s="7"/>
      <c r="BP1719" s="7"/>
      <c r="BQ1719" s="7"/>
      <c r="BR1719" s="7"/>
      <c r="BT1719" s="8"/>
      <c r="BV1719" s="7"/>
      <c r="BW1719" s="7"/>
      <c r="BX1719" s="7"/>
      <c r="BY1719" s="7"/>
      <c r="BZ1719" s="7"/>
      <c r="CA1719" s="7"/>
    </row>
    <row r="1720" spans="1:79" x14ac:dyDescent="0.3">
      <c r="A1720" s="1" t="s">
        <v>3718</v>
      </c>
      <c r="B1720" s="1"/>
      <c r="C1720" s="1" t="s">
        <v>1878</v>
      </c>
      <c r="D1720" s="1"/>
      <c r="E1720" s="1"/>
      <c r="F1720" s="1"/>
      <c r="G1720" s="1"/>
      <c r="H1720" s="1">
        <v>47361.53</v>
      </c>
      <c r="I1720" s="1">
        <v>0.01</v>
      </c>
      <c r="J1720" s="12">
        <v>3092.55</v>
      </c>
      <c r="K1720" s="5">
        <v>3571.71</v>
      </c>
      <c r="L1720" s="5">
        <v>11501.85</v>
      </c>
      <c r="M1720" s="13">
        <f t="shared" si="70"/>
        <v>7.2004547477799719E-5</v>
      </c>
      <c r="N1720" s="13">
        <f t="shared" si="71"/>
        <v>-4.6059365404298447E-3</v>
      </c>
      <c r="O1720" s="13">
        <f t="shared" si="71"/>
        <v>8.769551439562262E-3</v>
      </c>
      <c r="P1720" s="13">
        <f t="shared" si="71"/>
        <v>-2.6654897121981547E-3</v>
      </c>
      <c r="Q1720" s="7"/>
      <c r="R1720" s="8"/>
      <c r="S1720" s="8"/>
      <c r="T1720" s="8"/>
      <c r="U1720" s="8"/>
      <c r="V1720" s="13"/>
      <c r="W1720" s="14"/>
      <c r="X1720" s="1"/>
      <c r="Y1720" s="1"/>
      <c r="Z1720" s="1"/>
      <c r="AA1720" s="1"/>
      <c r="AB1720" s="1"/>
      <c r="AC1720" s="1"/>
      <c r="AD1720" s="8"/>
      <c r="AE1720" s="8"/>
      <c r="AF1720" s="8"/>
      <c r="AG1720" s="8"/>
      <c r="AH1720" s="9"/>
      <c r="AI1720" s="8"/>
      <c r="AJ1720" s="13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7"/>
      <c r="BL1720" s="7"/>
      <c r="BM1720" s="7"/>
      <c r="BN1720" s="7"/>
      <c r="BO1720" s="7"/>
      <c r="BP1720" s="7"/>
      <c r="BQ1720" s="7"/>
      <c r="BR1720" s="7"/>
      <c r="BT1720" s="8"/>
      <c r="BV1720" s="7"/>
      <c r="BW1720" s="7"/>
      <c r="BX1720" s="7"/>
      <c r="BY1720" s="7"/>
      <c r="BZ1720" s="7"/>
      <c r="CA1720" s="7"/>
    </row>
    <row r="1721" spans="1:79" x14ac:dyDescent="0.3">
      <c r="A1721" s="1" t="s">
        <v>3719</v>
      </c>
      <c r="B1721" s="1"/>
      <c r="C1721" s="1" t="s">
        <v>1878</v>
      </c>
      <c r="D1721" s="1"/>
      <c r="E1721" s="1"/>
      <c r="F1721" s="1"/>
      <c r="G1721" s="1"/>
      <c r="H1721" s="1">
        <v>47833.42</v>
      </c>
      <c r="I1721" s="1">
        <v>1</v>
      </c>
      <c r="J1721" s="12">
        <v>3123.61</v>
      </c>
      <c r="K1721" s="5">
        <v>3602.3</v>
      </c>
      <c r="L1721" s="5">
        <v>11715.65</v>
      </c>
      <c r="M1721" s="13">
        <f t="shared" si="70"/>
        <v>9.9635717004920021E-3</v>
      </c>
      <c r="N1721" s="13">
        <f t="shared" si="71"/>
        <v>1.0043491616950284E-2</v>
      </c>
      <c r="O1721" s="13">
        <f t="shared" si="71"/>
        <v>8.5645251154209401E-3</v>
      </c>
      <c r="P1721" s="13">
        <f t="shared" si="71"/>
        <v>1.8588314053826105E-2</v>
      </c>
      <c r="Q1721" s="7"/>
      <c r="R1721" s="8"/>
      <c r="S1721" s="8"/>
      <c r="T1721" s="8"/>
      <c r="U1721" s="8"/>
      <c r="V1721" s="13"/>
      <c r="W1721" s="14"/>
      <c r="X1721" s="1"/>
      <c r="Y1721" s="1"/>
      <c r="Z1721" s="1"/>
      <c r="AA1721" s="1"/>
      <c r="AB1721" s="1"/>
      <c r="AC1721" s="1"/>
      <c r="AD1721" s="8"/>
      <c r="AE1721" s="8"/>
      <c r="AF1721" s="8"/>
      <c r="AG1721" s="8"/>
      <c r="AH1721" s="9"/>
      <c r="AI1721" s="8"/>
      <c r="AJ1721" s="13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7"/>
      <c r="BL1721" s="7"/>
      <c r="BM1721" s="7"/>
      <c r="BN1721" s="7"/>
      <c r="BO1721" s="7"/>
      <c r="BP1721" s="7"/>
      <c r="BQ1721" s="7"/>
      <c r="BR1721" s="7"/>
      <c r="BT1721" s="8"/>
      <c r="BV1721" s="7"/>
      <c r="BW1721" s="7"/>
      <c r="BX1721" s="7"/>
      <c r="BY1721" s="7"/>
      <c r="BZ1721" s="7"/>
      <c r="CA1721" s="7"/>
    </row>
    <row r="1722" spans="1:79" x14ac:dyDescent="0.3">
      <c r="A1722" s="1" t="s">
        <v>3720</v>
      </c>
      <c r="B1722" s="1"/>
      <c r="C1722" s="1" t="s">
        <v>1878</v>
      </c>
      <c r="D1722" s="1"/>
      <c r="E1722" s="1"/>
      <c r="F1722" s="1"/>
      <c r="G1722" s="1"/>
      <c r="H1722" s="1">
        <v>48767.01</v>
      </c>
      <c r="I1722" s="1">
        <v>1.95</v>
      </c>
      <c r="J1722" s="12">
        <v>3193.3</v>
      </c>
      <c r="K1722" s="5">
        <v>3637.63</v>
      </c>
      <c r="L1722" s="5">
        <v>11906.65</v>
      </c>
      <c r="M1722" s="13">
        <f t="shared" si="70"/>
        <v>1.9517525612845699E-2</v>
      </c>
      <c r="N1722" s="13">
        <f t="shared" si="71"/>
        <v>2.2310723809950694E-2</v>
      </c>
      <c r="O1722" s="13">
        <f t="shared" si="71"/>
        <v>9.8076229075867438E-3</v>
      </c>
      <c r="P1722" s="13">
        <f t="shared" si="71"/>
        <v>1.6302979348136848E-2</v>
      </c>
      <c r="Q1722" s="7"/>
      <c r="R1722" s="8"/>
      <c r="S1722" s="8"/>
      <c r="T1722" s="8"/>
      <c r="U1722" s="8"/>
      <c r="V1722" s="13"/>
      <c r="W1722" s="14"/>
      <c r="X1722" s="1"/>
      <c r="Y1722" s="1"/>
      <c r="Z1722" s="1"/>
      <c r="AA1722" s="1"/>
      <c r="AB1722" s="1"/>
      <c r="AC1722" s="1"/>
      <c r="AD1722" s="8"/>
      <c r="AE1722" s="8"/>
      <c r="AF1722" s="8"/>
      <c r="AG1722" s="8"/>
      <c r="AH1722" s="9"/>
      <c r="AI1722" s="8"/>
      <c r="AJ1722" s="13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7"/>
      <c r="BL1722" s="7"/>
      <c r="BM1722" s="7"/>
      <c r="BN1722" s="7"/>
      <c r="BO1722" s="7"/>
      <c r="BP1722" s="7"/>
      <c r="BQ1722" s="7"/>
      <c r="BR1722" s="7"/>
      <c r="BT1722" s="8"/>
      <c r="BV1722" s="7"/>
      <c r="BW1722" s="7"/>
      <c r="BX1722" s="7"/>
      <c r="BY1722" s="7"/>
      <c r="BZ1722" s="7"/>
      <c r="CA1722" s="7"/>
    </row>
    <row r="1723" spans="1:79" x14ac:dyDescent="0.3">
      <c r="A1723" s="1" t="s">
        <v>3721</v>
      </c>
      <c r="B1723" s="1"/>
      <c r="C1723" s="1" t="s">
        <v>1878</v>
      </c>
      <c r="D1723" s="1"/>
      <c r="E1723" s="1"/>
      <c r="F1723" s="1"/>
      <c r="G1723" s="1"/>
      <c r="H1723" s="1">
        <v>49534.64</v>
      </c>
      <c r="I1723" s="1">
        <v>1.57</v>
      </c>
      <c r="J1723" s="12">
        <v>3251.01</v>
      </c>
      <c r="K1723" s="5">
        <v>3676.12</v>
      </c>
      <c r="L1723" s="5">
        <v>11950.32</v>
      </c>
      <c r="M1723" s="13">
        <f t="shared" si="70"/>
        <v>1.5740764094415383E-2</v>
      </c>
      <c r="N1723" s="13">
        <f t="shared" si="71"/>
        <v>1.8072213697428952E-2</v>
      </c>
      <c r="O1723" s="13">
        <f t="shared" si="71"/>
        <v>1.0581065144063428E-2</v>
      </c>
      <c r="P1723" s="13">
        <f t="shared" si="71"/>
        <v>3.6676983030492494E-3</v>
      </c>
      <c r="Q1723" s="7"/>
      <c r="R1723" s="8"/>
      <c r="S1723" s="8"/>
      <c r="T1723" s="8"/>
      <c r="U1723" s="8"/>
      <c r="V1723" s="13"/>
      <c r="W1723" s="14"/>
      <c r="X1723" s="1"/>
      <c r="Y1723" s="1"/>
      <c r="Z1723" s="1"/>
      <c r="AA1723" s="1"/>
      <c r="AB1723" s="1"/>
      <c r="AC1723" s="1"/>
      <c r="AD1723" s="8"/>
      <c r="AE1723" s="8"/>
      <c r="AF1723" s="8"/>
      <c r="AG1723" s="8"/>
      <c r="AH1723" s="9"/>
      <c r="AI1723" s="8"/>
      <c r="AJ1723" s="13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7"/>
      <c r="BL1723" s="7"/>
      <c r="BM1723" s="7"/>
      <c r="BN1723" s="7"/>
      <c r="BO1723" s="7"/>
      <c r="BP1723" s="7"/>
      <c r="BQ1723" s="7"/>
      <c r="BR1723" s="7"/>
      <c r="BT1723" s="8"/>
      <c r="BV1723" s="7"/>
      <c r="BW1723" s="7"/>
      <c r="BX1723" s="7"/>
      <c r="BY1723" s="7"/>
      <c r="BZ1723" s="7"/>
      <c r="CA1723" s="7"/>
    </row>
    <row r="1724" spans="1:79" x14ac:dyDescent="0.3">
      <c r="A1724" s="1" t="s">
        <v>3722</v>
      </c>
      <c r="B1724" s="1"/>
      <c r="C1724" s="1" t="s">
        <v>1878</v>
      </c>
      <c r="D1724" s="1"/>
      <c r="E1724" s="1"/>
      <c r="F1724" s="1"/>
      <c r="G1724" s="1"/>
      <c r="H1724" s="1">
        <v>49437.06</v>
      </c>
      <c r="I1724" s="1">
        <v>-0.2</v>
      </c>
      <c r="J1724" s="12">
        <v>3236.14</v>
      </c>
      <c r="K1724" s="5">
        <v>3666.02</v>
      </c>
      <c r="L1724" s="5">
        <v>11968.01</v>
      </c>
      <c r="M1724" s="13">
        <f t="shared" si="70"/>
        <v>-1.9699345750772146E-3</v>
      </c>
      <c r="N1724" s="13">
        <f t="shared" si="71"/>
        <v>-4.5739631683693327E-3</v>
      </c>
      <c r="O1724" s="13">
        <f t="shared" si="71"/>
        <v>-2.7474619979761528E-3</v>
      </c>
      <c r="P1724" s="13">
        <f t="shared" si="71"/>
        <v>1.4802950883323618E-3</v>
      </c>
      <c r="Q1724" s="7"/>
      <c r="R1724" s="8"/>
      <c r="S1724" s="8"/>
      <c r="T1724" s="8"/>
      <c r="U1724" s="8"/>
      <c r="V1724" s="13"/>
      <c r="W1724" s="14"/>
      <c r="X1724" s="1"/>
      <c r="Y1724" s="1"/>
      <c r="Z1724" s="1"/>
      <c r="AA1724" s="1"/>
      <c r="AB1724" s="1"/>
      <c r="AC1724" s="1"/>
      <c r="AD1724" s="8"/>
      <c r="AE1724" s="8"/>
      <c r="AF1724" s="8"/>
      <c r="AG1724" s="8"/>
      <c r="AH1724" s="9"/>
      <c r="AI1724" s="8"/>
      <c r="AJ1724" s="13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7"/>
      <c r="BL1724" s="7"/>
      <c r="BM1724" s="7"/>
      <c r="BN1724" s="7"/>
      <c r="BO1724" s="7"/>
      <c r="BP1724" s="7"/>
      <c r="BQ1724" s="7"/>
      <c r="BR1724" s="7"/>
      <c r="BT1724" s="8"/>
      <c r="BV1724" s="7"/>
      <c r="BW1724" s="7"/>
      <c r="BX1724" s="7"/>
      <c r="BY1724" s="7"/>
      <c r="BZ1724" s="7"/>
      <c r="CA1724" s="7"/>
    </row>
    <row r="1725" spans="1:79" x14ac:dyDescent="0.3">
      <c r="A1725" s="1" t="s">
        <v>3723</v>
      </c>
      <c r="B1725" s="1"/>
      <c r="C1725" s="1" t="s">
        <v>1878</v>
      </c>
      <c r="D1725" s="1"/>
      <c r="E1725" s="1"/>
      <c r="F1725" s="1"/>
      <c r="G1725" s="1"/>
      <c r="H1725" s="1">
        <v>49555.18</v>
      </c>
      <c r="I1725" s="1">
        <v>0.24</v>
      </c>
      <c r="J1725" s="12">
        <v>3240.16</v>
      </c>
      <c r="K1725" s="5">
        <v>3691.65</v>
      </c>
      <c r="L1725" s="5">
        <v>12080.15</v>
      </c>
      <c r="M1725" s="13">
        <f t="shared" si="70"/>
        <v>2.3893006582511589E-3</v>
      </c>
      <c r="N1725" s="13">
        <f t="shared" si="71"/>
        <v>1.2422206703046612E-3</v>
      </c>
      <c r="O1725" s="13">
        <f t="shared" si="71"/>
        <v>6.9912329992745104E-3</v>
      </c>
      <c r="P1725" s="13">
        <f t="shared" si="71"/>
        <v>9.3699788018224428E-3</v>
      </c>
      <c r="Q1725" s="7"/>
      <c r="R1725" s="8"/>
      <c r="S1725" s="8"/>
      <c r="T1725" s="8"/>
      <c r="U1725" s="8"/>
      <c r="V1725" s="13"/>
      <c r="W1725" s="14"/>
      <c r="X1725" s="1"/>
      <c r="Y1725" s="1"/>
      <c r="Z1725" s="1"/>
      <c r="AA1725" s="1"/>
      <c r="AB1725" s="1"/>
      <c r="AC1725" s="1"/>
      <c r="AD1725" s="8"/>
      <c r="AE1725" s="8"/>
      <c r="AF1725" s="8"/>
      <c r="AG1725" s="8"/>
      <c r="AH1725" s="9"/>
      <c r="AI1725" s="8"/>
      <c r="AJ1725" s="13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7"/>
      <c r="BL1725" s="7"/>
      <c r="BM1725" s="7"/>
      <c r="BN1725" s="7"/>
      <c r="BO1725" s="7"/>
      <c r="BP1725" s="7"/>
      <c r="BQ1725" s="7"/>
      <c r="BR1725" s="7"/>
      <c r="BT1725" s="8"/>
      <c r="BV1725" s="7"/>
      <c r="BW1725" s="7"/>
      <c r="BX1725" s="7"/>
      <c r="BY1725" s="7"/>
      <c r="BZ1725" s="7"/>
      <c r="CA1725" s="7"/>
    </row>
    <row r="1726" spans="1:79" x14ac:dyDescent="0.3">
      <c r="A1726" s="1" t="s">
        <v>3724</v>
      </c>
      <c r="B1726" s="1"/>
      <c r="C1726" s="1" t="s">
        <v>1878</v>
      </c>
      <c r="D1726" s="1"/>
      <c r="E1726" s="1"/>
      <c r="F1726" s="1"/>
      <c r="G1726" s="1"/>
      <c r="H1726" s="1">
        <v>49032.639999999999</v>
      </c>
      <c r="I1726" s="1">
        <v>-1.05</v>
      </c>
      <c r="J1726" s="12">
        <v>3189.99</v>
      </c>
      <c r="K1726" s="5">
        <v>3664.39</v>
      </c>
      <c r="L1726" s="5">
        <v>12017.37</v>
      </c>
      <c r="M1726" s="13">
        <f t="shared" si="70"/>
        <v>-1.0544609060041732E-2</v>
      </c>
      <c r="N1726" s="13">
        <f t="shared" si="71"/>
        <v>-1.5483803268974361E-2</v>
      </c>
      <c r="O1726" s="13">
        <f t="shared" si="71"/>
        <v>-7.3842319829886538E-3</v>
      </c>
      <c r="P1726" s="13">
        <f t="shared" si="71"/>
        <v>-5.1969553358194309E-3</v>
      </c>
      <c r="Q1726" s="7"/>
      <c r="R1726" s="8"/>
      <c r="S1726" s="8"/>
      <c r="T1726" s="8"/>
      <c r="U1726" s="8"/>
      <c r="V1726" s="13"/>
      <c r="W1726" s="14"/>
      <c r="X1726" s="1"/>
      <c r="Y1726" s="1"/>
      <c r="Z1726" s="1"/>
      <c r="AA1726" s="1"/>
      <c r="AB1726" s="1"/>
      <c r="AC1726" s="1"/>
      <c r="AD1726" s="8"/>
      <c r="AE1726" s="8"/>
      <c r="AF1726" s="8"/>
      <c r="AG1726" s="8"/>
      <c r="AH1726" s="9"/>
      <c r="AI1726" s="8"/>
      <c r="AJ1726" s="13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7"/>
      <c r="BL1726" s="7"/>
      <c r="BM1726" s="7"/>
      <c r="BN1726" s="7"/>
      <c r="BO1726" s="7"/>
      <c r="BP1726" s="7"/>
      <c r="BQ1726" s="7"/>
      <c r="BR1726" s="7"/>
      <c r="BT1726" s="8"/>
      <c r="BV1726" s="7"/>
      <c r="BW1726" s="7"/>
      <c r="BX1726" s="7"/>
      <c r="BY1726" s="7"/>
      <c r="BZ1726" s="7"/>
      <c r="CA1726" s="7"/>
    </row>
    <row r="1727" spans="1:79" x14ac:dyDescent="0.3">
      <c r="A1727" s="1" t="s">
        <v>3725</v>
      </c>
      <c r="B1727" s="1"/>
      <c r="C1727" s="1" t="s">
        <v>1878</v>
      </c>
      <c r="D1727" s="1"/>
      <c r="E1727" s="1"/>
      <c r="F1727" s="1"/>
      <c r="G1727" s="1"/>
      <c r="H1727" s="1">
        <v>48958.52</v>
      </c>
      <c r="I1727" s="1">
        <v>-0.15</v>
      </c>
      <c r="J1727" s="12">
        <v>3190.07</v>
      </c>
      <c r="K1727" s="5">
        <v>3635.17</v>
      </c>
      <c r="L1727" s="5">
        <v>11985.55</v>
      </c>
      <c r="M1727" s="13">
        <f t="shared" si="70"/>
        <v>-1.5116461198092512E-3</v>
      </c>
      <c r="N1727" s="13">
        <f t="shared" si="71"/>
        <v>2.5078448521842489E-5</v>
      </c>
      <c r="O1727" s="13">
        <f t="shared" si="71"/>
        <v>-7.9740420642998577E-3</v>
      </c>
      <c r="P1727" s="13">
        <f t="shared" si="71"/>
        <v>-2.6478339270573636E-3</v>
      </c>
      <c r="Q1727" s="7"/>
      <c r="R1727" s="8"/>
      <c r="S1727" s="8"/>
      <c r="T1727" s="8"/>
      <c r="U1727" s="8"/>
      <c r="V1727" s="13"/>
      <c r="W1727" s="14"/>
      <c r="X1727" s="1"/>
      <c r="Y1727" s="1"/>
      <c r="Z1727" s="1"/>
      <c r="AA1727" s="1"/>
      <c r="AB1727" s="1"/>
      <c r="AC1727" s="1"/>
      <c r="AD1727" s="8"/>
      <c r="AE1727" s="8"/>
      <c r="AF1727" s="8"/>
      <c r="AG1727" s="8"/>
      <c r="AH1727" s="9"/>
      <c r="AI1727" s="8"/>
      <c r="AJ1727" s="13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7"/>
      <c r="BL1727" s="7"/>
      <c r="BM1727" s="7"/>
      <c r="BN1727" s="7"/>
      <c r="BO1727" s="7"/>
      <c r="BP1727" s="7"/>
      <c r="BQ1727" s="7"/>
      <c r="BR1727" s="7"/>
      <c r="BT1727" s="8"/>
      <c r="BV1727" s="7"/>
      <c r="BW1727" s="7"/>
      <c r="BX1727" s="7"/>
      <c r="BY1727" s="7"/>
      <c r="BZ1727" s="7"/>
      <c r="CA1727" s="7"/>
    </row>
    <row r="1728" spans="1:79" x14ac:dyDescent="0.3">
      <c r="A1728" s="1" t="s">
        <v>3726</v>
      </c>
      <c r="B1728" s="1"/>
      <c r="C1728" s="1" t="s">
        <v>1878</v>
      </c>
      <c r="D1728" s="1"/>
      <c r="E1728" s="1"/>
      <c r="F1728" s="1"/>
      <c r="G1728" s="1"/>
      <c r="H1728" s="1">
        <v>48900.38</v>
      </c>
      <c r="I1728" s="1">
        <v>-0.12</v>
      </c>
      <c r="J1728" s="12">
        <v>3186.54</v>
      </c>
      <c r="K1728" s="5">
        <v>3668.04</v>
      </c>
      <c r="L1728" s="5">
        <v>11958.42</v>
      </c>
      <c r="M1728" s="13">
        <f t="shared" si="70"/>
        <v>-1.1875358977354589E-3</v>
      </c>
      <c r="N1728" s="13">
        <f t="shared" si="71"/>
        <v>-1.106558790246015E-3</v>
      </c>
      <c r="O1728" s="13">
        <f t="shared" si="71"/>
        <v>9.0422181080940245E-3</v>
      </c>
      <c r="P1728" s="13">
        <f t="shared" si="71"/>
        <v>-2.2635590356721025E-3</v>
      </c>
      <c r="Q1728" s="7"/>
      <c r="R1728" s="8"/>
      <c r="S1728" s="8"/>
      <c r="T1728" s="8"/>
      <c r="U1728" s="8"/>
      <c r="V1728" s="13"/>
      <c r="W1728" s="14"/>
      <c r="X1728" s="1"/>
      <c r="Y1728" s="1"/>
      <c r="Z1728" s="1"/>
      <c r="AA1728" s="1"/>
      <c r="AB1728" s="1"/>
      <c r="AC1728" s="1"/>
      <c r="AD1728" s="8"/>
      <c r="AE1728" s="8"/>
      <c r="AF1728" s="8"/>
      <c r="AG1728" s="8"/>
      <c r="AH1728" s="9"/>
      <c r="AI1728" s="8"/>
      <c r="AJ1728" s="13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7"/>
      <c r="BL1728" s="7"/>
      <c r="BM1728" s="7"/>
      <c r="BN1728" s="7"/>
      <c r="BO1728" s="7"/>
      <c r="BP1728" s="7"/>
      <c r="BQ1728" s="7"/>
      <c r="BR1728" s="7"/>
      <c r="BT1728" s="8"/>
      <c r="BV1728" s="7"/>
      <c r="BW1728" s="7"/>
      <c r="BX1728" s="7"/>
      <c r="BY1728" s="7"/>
      <c r="BZ1728" s="7"/>
      <c r="CA1728" s="7"/>
    </row>
    <row r="1729" spans="1:79" x14ac:dyDescent="0.3">
      <c r="A1729" s="1" t="s">
        <v>3727</v>
      </c>
      <c r="B1729" s="1"/>
      <c r="C1729" s="1" t="s">
        <v>1878</v>
      </c>
      <c r="D1729" s="1"/>
      <c r="E1729" s="1"/>
      <c r="F1729" s="1"/>
      <c r="G1729" s="1"/>
      <c r="H1729" s="1">
        <v>48099.01</v>
      </c>
      <c r="I1729" s="1">
        <v>-1.64</v>
      </c>
      <c r="J1729" s="12">
        <v>3120.03</v>
      </c>
      <c r="K1729" s="5">
        <v>3634.76</v>
      </c>
      <c r="L1729" s="5">
        <v>11633.94</v>
      </c>
      <c r="M1729" s="13">
        <f t="shared" si="70"/>
        <v>-1.6387807211314054E-2</v>
      </c>
      <c r="N1729" s="13">
        <f t="shared" si="71"/>
        <v>-2.0872168559001203E-2</v>
      </c>
      <c r="O1729" s="13">
        <f t="shared" si="71"/>
        <v>-9.07296539841429E-3</v>
      </c>
      <c r="P1729" s="13">
        <f t="shared" si="71"/>
        <v>-2.7134019377141771E-2</v>
      </c>
      <c r="Q1729" s="7"/>
      <c r="R1729" s="8"/>
      <c r="S1729" s="8"/>
      <c r="T1729" s="8"/>
      <c r="U1729" s="8"/>
      <c r="V1729" s="13"/>
      <c r="W1729" s="14"/>
      <c r="X1729" s="1"/>
      <c r="Y1729" s="1"/>
      <c r="Z1729" s="1"/>
      <c r="AA1729" s="1"/>
      <c r="AB1729" s="1"/>
      <c r="AC1729" s="1"/>
      <c r="AD1729" s="8"/>
      <c r="AE1729" s="8"/>
      <c r="AF1729" s="8"/>
      <c r="AG1729" s="8"/>
      <c r="AH1729" s="9"/>
      <c r="AI1729" s="8"/>
      <c r="AJ1729" s="13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7"/>
      <c r="BL1729" s="7"/>
      <c r="BM1729" s="7"/>
      <c r="BN1729" s="7"/>
      <c r="BO1729" s="7"/>
      <c r="BP1729" s="7"/>
      <c r="BQ1729" s="7"/>
      <c r="BR1729" s="7"/>
      <c r="BT1729" s="8"/>
      <c r="BV1729" s="7"/>
      <c r="BW1729" s="7"/>
      <c r="BX1729" s="7"/>
      <c r="BY1729" s="7"/>
      <c r="BZ1729" s="7"/>
      <c r="CA1729" s="7"/>
    </row>
    <row r="1730" spans="1:79" x14ac:dyDescent="0.3">
      <c r="A1730" s="1" t="s">
        <v>3728</v>
      </c>
      <c r="B1730" s="1"/>
      <c r="C1730" s="1" t="s">
        <v>1878</v>
      </c>
      <c r="D1730" s="1"/>
      <c r="E1730" s="1"/>
      <c r="F1730" s="1"/>
      <c r="G1730" s="1"/>
      <c r="H1730" s="1">
        <v>48526.8</v>
      </c>
      <c r="I1730" s="1">
        <v>0.89</v>
      </c>
      <c r="J1730" s="12">
        <v>3148.31</v>
      </c>
      <c r="K1730" s="5">
        <v>3676.5</v>
      </c>
      <c r="L1730" s="5">
        <v>11815.82</v>
      </c>
      <c r="M1730" s="13">
        <f t="shared" si="70"/>
        <v>8.8939460500330192E-3</v>
      </c>
      <c r="N1730" s="13">
        <f t="shared" si="71"/>
        <v>9.0640154101082615E-3</v>
      </c>
      <c r="O1730" s="13">
        <f t="shared" si="71"/>
        <v>1.1483564251834943E-2</v>
      </c>
      <c r="P1730" s="13">
        <f t="shared" si="71"/>
        <v>1.5633568679226384E-2</v>
      </c>
      <c r="Q1730" s="7"/>
      <c r="R1730" s="8"/>
      <c r="S1730" s="8"/>
      <c r="T1730" s="8"/>
      <c r="U1730" s="8"/>
      <c r="V1730" s="13"/>
      <c r="W1730" s="14"/>
      <c r="X1730" s="1"/>
      <c r="Y1730" s="1"/>
      <c r="Z1730" s="1"/>
      <c r="AA1730" s="1"/>
      <c r="AB1730" s="1"/>
      <c r="AC1730" s="1"/>
      <c r="AD1730" s="8"/>
      <c r="AE1730" s="8"/>
      <c r="AF1730" s="8"/>
      <c r="AG1730" s="8"/>
      <c r="AH1730" s="9"/>
      <c r="AI1730" s="8"/>
      <c r="AJ1730" s="13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7"/>
      <c r="BL1730" s="7"/>
      <c r="BM1730" s="7"/>
      <c r="BN1730" s="7"/>
      <c r="BO1730" s="7"/>
      <c r="BP1730" s="7"/>
      <c r="BQ1730" s="7"/>
      <c r="BR1730" s="7"/>
      <c r="BT1730" s="8"/>
      <c r="BV1730" s="7"/>
      <c r="BW1730" s="7"/>
      <c r="BX1730" s="7"/>
      <c r="BY1730" s="7"/>
      <c r="BZ1730" s="7"/>
      <c r="CA1730" s="7"/>
    </row>
    <row r="1731" spans="1:79" x14ac:dyDescent="0.3">
      <c r="A1731" s="1" t="s">
        <v>3729</v>
      </c>
      <c r="B1731" s="1"/>
      <c r="C1731" s="1" t="s">
        <v>1878</v>
      </c>
      <c r="D1731" s="1"/>
      <c r="E1731" s="1"/>
      <c r="F1731" s="1"/>
      <c r="G1731" s="1"/>
      <c r="H1731" s="1">
        <v>48300.38</v>
      </c>
      <c r="I1731" s="1">
        <v>-0.47</v>
      </c>
      <c r="J1731" s="12">
        <v>3125.06</v>
      </c>
      <c r="K1731" s="5">
        <v>3649.63</v>
      </c>
      <c r="L1731" s="5">
        <v>11783.95</v>
      </c>
      <c r="M1731" s="13">
        <f t="shared" si="70"/>
        <v>-4.6658753513523221E-3</v>
      </c>
      <c r="N1731" s="13">
        <f t="shared" si="71"/>
        <v>-7.3849144461631822E-3</v>
      </c>
      <c r="O1731" s="13">
        <f t="shared" si="71"/>
        <v>-7.3085815313477243E-3</v>
      </c>
      <c r="P1731" s="13">
        <f t="shared" si="71"/>
        <v>-2.6972313390013491E-3</v>
      </c>
      <c r="Q1731" s="7"/>
      <c r="R1731" s="8"/>
      <c r="S1731" s="8"/>
      <c r="T1731" s="8"/>
      <c r="U1731" s="8"/>
      <c r="V1731" s="13"/>
      <c r="W1731" s="14"/>
      <c r="X1731" s="1"/>
      <c r="Y1731" s="1"/>
      <c r="Z1731" s="1"/>
      <c r="AA1731" s="1"/>
      <c r="AB1731" s="1"/>
      <c r="AC1731" s="1"/>
      <c r="AD1731" s="8"/>
      <c r="AE1731" s="8"/>
      <c r="AF1731" s="8"/>
      <c r="AG1731" s="8"/>
      <c r="AH1731" s="9"/>
      <c r="AI1731" s="8"/>
      <c r="AJ1731" s="13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7"/>
      <c r="BL1731" s="7"/>
      <c r="BM1731" s="7"/>
      <c r="BN1731" s="7"/>
      <c r="BO1731" s="7"/>
      <c r="BP1731" s="7"/>
      <c r="BQ1731" s="7"/>
      <c r="BR1731" s="7"/>
      <c r="BT1731" s="8"/>
      <c r="BV1731" s="7"/>
      <c r="BW1731" s="7"/>
      <c r="BX1731" s="7"/>
      <c r="BY1731" s="7"/>
      <c r="BZ1731" s="7"/>
      <c r="CA1731" s="7"/>
    </row>
    <row r="1732" spans="1:79" x14ac:dyDescent="0.3">
      <c r="A1732" s="1" t="s">
        <v>3730</v>
      </c>
      <c r="B1732" s="1"/>
      <c r="C1732" s="1" t="s">
        <v>1878</v>
      </c>
      <c r="D1732" s="1"/>
      <c r="E1732" s="1"/>
      <c r="F1732" s="1"/>
      <c r="G1732" s="1"/>
      <c r="H1732" s="1">
        <v>48381.06</v>
      </c>
      <c r="I1732" s="1">
        <v>0.17</v>
      </c>
      <c r="J1732" s="12">
        <v>3125.07</v>
      </c>
      <c r="K1732" s="5">
        <v>3683.37</v>
      </c>
      <c r="L1732" s="5">
        <v>11927.95</v>
      </c>
      <c r="M1732" s="13">
        <f t="shared" ref="M1732:M1795" si="72">H1732/H1731-1</f>
        <v>1.6703802330333417E-3</v>
      </c>
      <c r="N1732" s="13">
        <f t="shared" si="71"/>
        <v>3.1999385612380138E-6</v>
      </c>
      <c r="O1732" s="13">
        <f t="shared" si="71"/>
        <v>9.2447727577862349E-3</v>
      </c>
      <c r="P1732" s="13">
        <f t="shared" si="71"/>
        <v>1.2220011116815588E-2</v>
      </c>
      <c r="Q1732" s="7"/>
      <c r="R1732" s="8"/>
      <c r="S1732" s="8"/>
      <c r="T1732" s="8"/>
      <c r="U1732" s="8"/>
      <c r="V1732" s="13"/>
      <c r="W1732" s="14"/>
      <c r="X1732" s="1"/>
      <c r="Y1732" s="1"/>
      <c r="Z1732" s="1"/>
      <c r="AA1732" s="1"/>
      <c r="AB1732" s="1"/>
      <c r="AC1732" s="1"/>
      <c r="AD1732" s="8"/>
      <c r="AE1732" s="8"/>
      <c r="AF1732" s="8"/>
      <c r="AG1732" s="8"/>
      <c r="AH1732" s="9"/>
      <c r="AI1732" s="8"/>
      <c r="AJ1732" s="13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7"/>
      <c r="BL1732" s="7"/>
      <c r="BM1732" s="7"/>
      <c r="BN1732" s="7"/>
      <c r="BO1732" s="7"/>
      <c r="BP1732" s="7"/>
      <c r="BQ1732" s="7"/>
      <c r="BR1732" s="7"/>
      <c r="BT1732" s="8"/>
      <c r="BV1732" s="7"/>
      <c r="BW1732" s="7"/>
      <c r="BX1732" s="7"/>
      <c r="BY1732" s="7"/>
      <c r="BZ1732" s="7"/>
      <c r="CA1732" s="7"/>
    </row>
    <row r="1733" spans="1:79" x14ac:dyDescent="0.3">
      <c r="A1733" s="1" t="s">
        <v>3731</v>
      </c>
      <c r="B1733" s="1"/>
      <c r="C1733" s="1" t="s">
        <v>1878</v>
      </c>
      <c r="D1733" s="1"/>
      <c r="E1733" s="1"/>
      <c r="F1733" s="1"/>
      <c r="G1733" s="1"/>
      <c r="H1733" s="1">
        <v>48977.599999999999</v>
      </c>
      <c r="I1733" s="1">
        <v>1.23</v>
      </c>
      <c r="J1733" s="12">
        <v>3159.51</v>
      </c>
      <c r="K1733" s="5">
        <v>3721.47</v>
      </c>
      <c r="L1733" s="5">
        <v>12028.66</v>
      </c>
      <c r="M1733" s="13">
        <f t="shared" si="72"/>
        <v>1.2330031628079219E-2</v>
      </c>
      <c r="N1733" s="13">
        <f t="shared" ref="N1733:P1796" si="73">J1733/J1732-1</f>
        <v>1.1020553139609701E-2</v>
      </c>
      <c r="O1733" s="13">
        <f t="shared" si="73"/>
        <v>1.0343788432875201E-2</v>
      </c>
      <c r="P1733" s="13">
        <f t="shared" si="73"/>
        <v>8.4431943460527847E-3</v>
      </c>
      <c r="Q1733" s="7"/>
      <c r="R1733" s="8"/>
      <c r="S1733" s="8"/>
      <c r="T1733" s="8"/>
      <c r="U1733" s="8"/>
      <c r="V1733" s="13"/>
      <c r="W1733" s="14"/>
      <c r="X1733" s="1"/>
      <c r="Y1733" s="1"/>
      <c r="Z1733" s="1"/>
      <c r="AA1733" s="1"/>
      <c r="AB1733" s="1"/>
      <c r="AC1733" s="1"/>
      <c r="AD1733" s="8"/>
      <c r="AE1733" s="8"/>
      <c r="AF1733" s="8"/>
      <c r="AG1733" s="8"/>
      <c r="AH1733" s="9"/>
      <c r="AI1733" s="8"/>
      <c r="AJ1733" s="13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7"/>
      <c r="BL1733" s="7"/>
      <c r="BM1733" s="7"/>
      <c r="BN1733" s="7"/>
      <c r="BO1733" s="7"/>
      <c r="BP1733" s="7"/>
      <c r="BQ1733" s="7"/>
      <c r="BR1733" s="7"/>
      <c r="BT1733" s="8"/>
      <c r="BV1733" s="7"/>
      <c r="BW1733" s="7"/>
      <c r="BX1733" s="7"/>
      <c r="BY1733" s="7"/>
      <c r="BZ1733" s="7"/>
      <c r="CA1733" s="7"/>
    </row>
    <row r="1734" spans="1:79" x14ac:dyDescent="0.3">
      <c r="A1734" s="1" t="s">
        <v>3732</v>
      </c>
      <c r="B1734" s="1"/>
      <c r="C1734" s="1" t="s">
        <v>1878</v>
      </c>
      <c r="D1734" s="1"/>
      <c r="E1734" s="1"/>
      <c r="F1734" s="1"/>
      <c r="G1734" s="1"/>
      <c r="H1734" s="1">
        <v>49698.12</v>
      </c>
      <c r="I1734" s="1">
        <v>1.47</v>
      </c>
      <c r="J1734" s="12">
        <v>3217.91</v>
      </c>
      <c r="K1734" s="5">
        <v>3742.18</v>
      </c>
      <c r="L1734" s="5">
        <v>12231.17</v>
      </c>
      <c r="M1734" s="13">
        <f t="shared" si="72"/>
        <v>1.471121492274019E-2</v>
      </c>
      <c r="N1734" s="13">
        <f t="shared" si="73"/>
        <v>1.8483878829312017E-2</v>
      </c>
      <c r="O1734" s="13">
        <f t="shared" si="73"/>
        <v>5.5650052264293315E-3</v>
      </c>
      <c r="P1734" s="13">
        <f t="shared" si="73"/>
        <v>1.6835624250747916E-2</v>
      </c>
      <c r="Q1734" s="7"/>
      <c r="R1734" s="8"/>
      <c r="S1734" s="8"/>
      <c r="T1734" s="8"/>
      <c r="U1734" s="8"/>
      <c r="V1734" s="13"/>
      <c r="W1734" s="14"/>
      <c r="X1734" s="1"/>
      <c r="Y1734" s="1"/>
      <c r="Z1734" s="1"/>
      <c r="AA1734" s="1"/>
      <c r="AB1734" s="1"/>
      <c r="AC1734" s="1"/>
      <c r="AD1734" s="8"/>
      <c r="AE1734" s="8"/>
      <c r="AF1734" s="8"/>
      <c r="AG1734" s="8"/>
      <c r="AH1734" s="9"/>
      <c r="AI1734" s="8"/>
      <c r="AJ1734" s="13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7"/>
      <c r="BL1734" s="7"/>
      <c r="BM1734" s="7"/>
      <c r="BN1734" s="7"/>
      <c r="BO1734" s="7"/>
      <c r="BP1734" s="7"/>
      <c r="BQ1734" s="7"/>
      <c r="BR1734" s="7"/>
      <c r="BT1734" s="8"/>
      <c r="BV1734" s="7"/>
      <c r="BW1734" s="7"/>
      <c r="BX1734" s="7"/>
      <c r="BY1734" s="7"/>
      <c r="BZ1734" s="7"/>
      <c r="CA1734" s="7"/>
    </row>
    <row r="1735" spans="1:79" x14ac:dyDescent="0.3">
      <c r="A1735" s="1" t="s">
        <v>3733</v>
      </c>
      <c r="B1735" s="1"/>
      <c r="C1735" s="1" t="s">
        <v>1878</v>
      </c>
      <c r="D1735" s="1"/>
      <c r="E1735" s="1"/>
      <c r="F1735" s="1"/>
      <c r="G1735" s="1"/>
      <c r="H1735" s="1">
        <v>49701.36</v>
      </c>
      <c r="I1735" s="1">
        <v>0.01</v>
      </c>
      <c r="J1735" s="12">
        <v>3209.66</v>
      </c>
      <c r="K1735" s="5">
        <v>3782.09</v>
      </c>
      <c r="L1735" s="5">
        <v>12325.14</v>
      </c>
      <c r="M1735" s="13">
        <f t="shared" si="72"/>
        <v>6.5193612957648028E-5</v>
      </c>
      <c r="N1735" s="13">
        <f t="shared" si="73"/>
        <v>-2.5637758669446731E-3</v>
      </c>
      <c r="O1735" s="13">
        <f t="shared" si="73"/>
        <v>1.0664906551796083E-2</v>
      </c>
      <c r="P1735" s="13">
        <f t="shared" si="73"/>
        <v>7.6828300154441198E-3</v>
      </c>
      <c r="Q1735" s="7"/>
      <c r="R1735" s="8"/>
      <c r="S1735" s="8"/>
      <c r="T1735" s="8"/>
      <c r="U1735" s="8"/>
      <c r="V1735" s="13"/>
      <c r="W1735" s="14"/>
      <c r="X1735" s="1"/>
      <c r="Y1735" s="1"/>
      <c r="Z1735" s="1"/>
      <c r="AA1735" s="1"/>
      <c r="AB1735" s="1"/>
      <c r="AC1735" s="1"/>
      <c r="AD1735" s="8"/>
      <c r="AE1735" s="8"/>
      <c r="AF1735" s="8"/>
      <c r="AG1735" s="8"/>
      <c r="AH1735" s="9"/>
      <c r="AI1735" s="8"/>
      <c r="AJ1735" s="13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7"/>
      <c r="BL1735" s="7"/>
      <c r="BM1735" s="7"/>
      <c r="BN1735" s="7"/>
      <c r="BO1735" s="7"/>
      <c r="BP1735" s="7"/>
      <c r="BQ1735" s="7"/>
      <c r="BR1735" s="7"/>
      <c r="BT1735" s="8"/>
      <c r="BV1735" s="7"/>
      <c r="BW1735" s="7"/>
      <c r="BX1735" s="7"/>
      <c r="BY1735" s="7"/>
      <c r="BZ1735" s="7"/>
      <c r="CA1735" s="7"/>
    </row>
    <row r="1736" spans="1:79" x14ac:dyDescent="0.3">
      <c r="A1736" s="1" t="s">
        <v>3734</v>
      </c>
      <c r="B1736" s="1"/>
      <c r="C1736" s="1" t="s">
        <v>1878</v>
      </c>
      <c r="D1736" s="1"/>
      <c r="E1736" s="1"/>
      <c r="F1736" s="1"/>
      <c r="G1736" s="1"/>
      <c r="H1736" s="1">
        <v>49566.07</v>
      </c>
      <c r="I1736" s="1">
        <v>-0.27</v>
      </c>
      <c r="J1736" s="12">
        <v>3194.58</v>
      </c>
      <c r="K1736" s="5">
        <v>3798.63</v>
      </c>
      <c r="L1736" s="5">
        <v>12473.03</v>
      </c>
      <c r="M1736" s="13">
        <f t="shared" si="72"/>
        <v>-2.7220583098732654E-3</v>
      </c>
      <c r="N1736" s="13">
        <f t="shared" si="73"/>
        <v>-4.6983169556900073E-3</v>
      </c>
      <c r="O1736" s="13">
        <f t="shared" si="73"/>
        <v>4.3732433654408709E-3</v>
      </c>
      <c r="P1736" s="13">
        <f t="shared" si="73"/>
        <v>1.199905234342169E-2</v>
      </c>
      <c r="Q1736" s="7"/>
      <c r="R1736" s="8"/>
      <c r="S1736" s="8"/>
      <c r="T1736" s="8"/>
      <c r="U1736" s="8"/>
      <c r="V1736" s="13"/>
      <c r="W1736" s="14"/>
      <c r="X1736" s="1"/>
      <c r="Y1736" s="1"/>
      <c r="Z1736" s="1"/>
      <c r="AA1736" s="1"/>
      <c r="AB1736" s="1"/>
      <c r="AC1736" s="1"/>
      <c r="AD1736" s="8"/>
      <c r="AE1736" s="8"/>
      <c r="AF1736" s="8"/>
      <c r="AG1736" s="8"/>
      <c r="AH1736" s="9"/>
      <c r="AI1736" s="8"/>
      <c r="AJ1736" s="13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7"/>
      <c r="BL1736" s="7"/>
      <c r="BM1736" s="7"/>
      <c r="BN1736" s="7"/>
      <c r="BO1736" s="7"/>
      <c r="BP1736" s="7"/>
      <c r="BQ1736" s="7"/>
      <c r="BR1736" s="7"/>
      <c r="BT1736" s="8"/>
      <c r="BV1736" s="7"/>
      <c r="BW1736" s="7"/>
      <c r="BX1736" s="7"/>
      <c r="BY1736" s="7"/>
      <c r="BZ1736" s="7"/>
      <c r="CA1736" s="7"/>
    </row>
    <row r="1737" spans="1:79" x14ac:dyDescent="0.3">
      <c r="A1737" s="1" t="s">
        <v>3735</v>
      </c>
      <c r="B1737" s="1"/>
      <c r="C1737" s="1" t="s">
        <v>1878</v>
      </c>
      <c r="D1737" s="1"/>
      <c r="E1737" s="1"/>
      <c r="F1737" s="1"/>
      <c r="G1737" s="1"/>
      <c r="H1737" s="1">
        <v>49477.9</v>
      </c>
      <c r="I1737" s="1">
        <v>-0.18</v>
      </c>
      <c r="J1737" s="12">
        <v>3179.16</v>
      </c>
      <c r="K1737" s="5">
        <v>3810.63</v>
      </c>
      <c r="L1737" s="5">
        <v>12577.11</v>
      </c>
      <c r="M1737" s="13">
        <f t="shared" si="72"/>
        <v>-1.7788378219213419E-3</v>
      </c>
      <c r="N1737" s="13">
        <f t="shared" si="73"/>
        <v>-4.8269256052438925E-3</v>
      </c>
      <c r="O1737" s="13">
        <f t="shared" si="73"/>
        <v>3.1590336516060802E-3</v>
      </c>
      <c r="P1737" s="13">
        <f t="shared" si="73"/>
        <v>8.3444038858240255E-3</v>
      </c>
      <c r="Q1737" s="7"/>
      <c r="R1737" s="8"/>
      <c r="S1737" s="8"/>
      <c r="T1737" s="8"/>
      <c r="U1737" s="8"/>
      <c r="V1737" s="13"/>
      <c r="W1737" s="14"/>
      <c r="X1737" s="1"/>
      <c r="Y1737" s="1"/>
      <c r="Z1737" s="1"/>
      <c r="AA1737" s="1"/>
      <c r="AB1737" s="1"/>
      <c r="AC1737" s="1"/>
      <c r="AD1737" s="8"/>
      <c r="AE1737" s="8"/>
      <c r="AF1737" s="8"/>
      <c r="AG1737" s="8"/>
      <c r="AH1737" s="9"/>
      <c r="AI1737" s="8"/>
      <c r="AJ1737" s="13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7"/>
      <c r="BL1737" s="7"/>
      <c r="BM1737" s="7"/>
      <c r="BN1737" s="7"/>
      <c r="BO1737" s="7"/>
      <c r="BP1737" s="7"/>
      <c r="BQ1737" s="7"/>
      <c r="BR1737" s="7"/>
      <c r="BT1737" s="8"/>
      <c r="BV1737" s="7"/>
      <c r="BW1737" s="7"/>
      <c r="BX1737" s="7"/>
      <c r="BY1737" s="7"/>
      <c r="BZ1737" s="7"/>
      <c r="CA1737" s="7"/>
    </row>
    <row r="1738" spans="1:79" x14ac:dyDescent="0.3">
      <c r="A1738" s="1" t="s">
        <v>3736</v>
      </c>
      <c r="B1738" s="1"/>
      <c r="C1738" s="1" t="s">
        <v>1878</v>
      </c>
      <c r="D1738" s="1"/>
      <c r="E1738" s="1"/>
      <c r="F1738" s="1"/>
      <c r="G1738" s="1"/>
      <c r="H1738" s="1">
        <v>49344.9</v>
      </c>
      <c r="I1738" s="1">
        <v>-0.27</v>
      </c>
      <c r="J1738" s="12">
        <v>3168.98</v>
      </c>
      <c r="K1738" s="5">
        <v>3803.41</v>
      </c>
      <c r="L1738" s="5">
        <v>12607.12</v>
      </c>
      <c r="M1738" s="13">
        <f t="shared" si="72"/>
        <v>-2.6880688145616283E-3</v>
      </c>
      <c r="N1738" s="13">
        <f t="shared" si="73"/>
        <v>-3.2021037003484576E-3</v>
      </c>
      <c r="O1738" s="13">
        <f t="shared" si="73"/>
        <v>-1.8946998265378934E-3</v>
      </c>
      <c r="P1738" s="13">
        <f t="shared" si="73"/>
        <v>2.3860807450997168E-3</v>
      </c>
      <c r="Q1738" s="7"/>
      <c r="R1738" s="8"/>
      <c r="S1738" s="8"/>
      <c r="T1738" s="8"/>
      <c r="U1738" s="8"/>
      <c r="V1738" s="13"/>
      <c r="W1738" s="14"/>
      <c r="X1738" s="1"/>
      <c r="Y1738" s="1"/>
      <c r="Z1738" s="1"/>
      <c r="AA1738" s="1"/>
      <c r="AB1738" s="1"/>
      <c r="AC1738" s="1"/>
      <c r="AD1738" s="8"/>
      <c r="AE1738" s="8"/>
      <c r="AF1738" s="8"/>
      <c r="AG1738" s="8"/>
      <c r="AH1738" s="9"/>
      <c r="AI1738" s="8"/>
      <c r="AJ1738" s="13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7"/>
      <c r="BL1738" s="7"/>
      <c r="BM1738" s="7"/>
      <c r="BN1738" s="7"/>
      <c r="BO1738" s="7"/>
      <c r="BP1738" s="7"/>
      <c r="BQ1738" s="7"/>
      <c r="BR1738" s="7"/>
      <c r="BT1738" s="8"/>
      <c r="BV1738" s="7"/>
      <c r="BW1738" s="7"/>
      <c r="BX1738" s="7"/>
      <c r="BY1738" s="7"/>
      <c r="BZ1738" s="7"/>
      <c r="CA1738" s="7"/>
    </row>
    <row r="1739" spans="1:79" x14ac:dyDescent="0.3">
      <c r="A1739" s="1" t="s">
        <v>3737</v>
      </c>
      <c r="B1739" s="1"/>
      <c r="C1739" s="1" t="s">
        <v>1878</v>
      </c>
      <c r="D1739" s="1"/>
      <c r="E1739" s="1"/>
      <c r="F1739" s="1"/>
      <c r="G1739" s="1"/>
      <c r="H1739" s="1">
        <v>50425.36</v>
      </c>
      <c r="I1739" s="1">
        <v>2.19</v>
      </c>
      <c r="J1739" s="12">
        <v>3241.83</v>
      </c>
      <c r="K1739" s="5">
        <v>3855.33</v>
      </c>
      <c r="L1739" s="5">
        <v>12763.16</v>
      </c>
      <c r="M1739" s="13">
        <f t="shared" si="72"/>
        <v>2.1896082472555367E-2</v>
      </c>
      <c r="N1739" s="13">
        <f t="shared" si="73"/>
        <v>2.2988469475982765E-2</v>
      </c>
      <c r="O1739" s="13">
        <f t="shared" si="73"/>
        <v>1.3650908000978124E-2</v>
      </c>
      <c r="P1739" s="13">
        <f t="shared" si="73"/>
        <v>1.237713292171394E-2</v>
      </c>
      <c r="Q1739" s="7"/>
      <c r="R1739" s="8"/>
      <c r="S1739" s="8"/>
      <c r="T1739" s="8"/>
      <c r="U1739" s="8"/>
      <c r="V1739" s="13"/>
      <c r="W1739" s="14"/>
      <c r="X1739" s="1"/>
      <c r="Y1739" s="1"/>
      <c r="Z1739" s="1"/>
      <c r="AA1739" s="1"/>
      <c r="AB1739" s="1"/>
      <c r="AC1739" s="1"/>
      <c r="AD1739" s="8"/>
      <c r="AE1739" s="8"/>
      <c r="AF1739" s="8"/>
      <c r="AG1739" s="8"/>
      <c r="AH1739" s="9"/>
      <c r="AI1739" s="8"/>
      <c r="AJ1739" s="13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7"/>
      <c r="BL1739" s="7"/>
      <c r="BM1739" s="7"/>
      <c r="BN1739" s="7"/>
      <c r="BO1739" s="7"/>
      <c r="BP1739" s="7"/>
      <c r="BQ1739" s="7"/>
      <c r="BR1739" s="7"/>
      <c r="BT1739" s="8"/>
      <c r="BV1739" s="7"/>
      <c r="BW1739" s="7"/>
      <c r="BX1739" s="7"/>
      <c r="BY1739" s="7"/>
      <c r="BZ1739" s="7"/>
      <c r="CA1739" s="7"/>
    </row>
    <row r="1740" spans="1:79" x14ac:dyDescent="0.3">
      <c r="A1740" s="1" t="s">
        <v>3738</v>
      </c>
      <c r="B1740" s="1"/>
      <c r="C1740" s="1" t="s">
        <v>1878</v>
      </c>
      <c r="D1740" s="1"/>
      <c r="E1740" s="1"/>
      <c r="F1740" s="1"/>
      <c r="G1740" s="1"/>
      <c r="H1740" s="1">
        <v>50230.32</v>
      </c>
      <c r="I1740" s="1">
        <v>-0.39</v>
      </c>
      <c r="J1740" s="12">
        <v>3217.41</v>
      </c>
      <c r="K1740" s="5">
        <v>3878.72</v>
      </c>
      <c r="L1740" s="5">
        <v>12968.11</v>
      </c>
      <c r="M1740" s="13">
        <f t="shared" si="72"/>
        <v>-3.8678950432877723E-3</v>
      </c>
      <c r="N1740" s="13">
        <f t="shared" si="73"/>
        <v>-7.532782409935157E-3</v>
      </c>
      <c r="O1740" s="13">
        <f t="shared" si="73"/>
        <v>6.0669255290726198E-3</v>
      </c>
      <c r="P1740" s="13">
        <f t="shared" si="73"/>
        <v>1.6057935495598308E-2</v>
      </c>
      <c r="Q1740" s="7"/>
      <c r="R1740" s="8"/>
      <c r="S1740" s="8"/>
      <c r="T1740" s="8"/>
      <c r="U1740" s="8"/>
      <c r="V1740" s="13"/>
      <c r="W1740" s="14"/>
      <c r="X1740" s="1"/>
      <c r="Y1740" s="1"/>
      <c r="Z1740" s="1"/>
      <c r="AA1740" s="1"/>
      <c r="AB1740" s="1"/>
      <c r="AC1740" s="1"/>
      <c r="AD1740" s="8"/>
      <c r="AE1740" s="8"/>
      <c r="AF1740" s="8"/>
      <c r="AG1740" s="8"/>
      <c r="AH1740" s="9"/>
      <c r="AI1740" s="8"/>
      <c r="AJ1740" s="13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7"/>
      <c r="BL1740" s="7"/>
      <c r="BM1740" s="7"/>
      <c r="BN1740" s="7"/>
      <c r="BO1740" s="7"/>
      <c r="BP1740" s="7"/>
      <c r="BQ1740" s="7"/>
      <c r="BR1740" s="7"/>
      <c r="BT1740" s="8"/>
      <c r="BV1740" s="7"/>
      <c r="BW1740" s="7"/>
      <c r="BX1740" s="7"/>
      <c r="BY1740" s="7"/>
      <c r="BZ1740" s="7"/>
      <c r="CA1740" s="7"/>
    </row>
    <row r="1741" spans="1:79" x14ac:dyDescent="0.3">
      <c r="A1741" s="1" t="s">
        <v>3739</v>
      </c>
      <c r="B1741" s="1"/>
      <c r="C1741" s="1" t="s">
        <v>1878</v>
      </c>
      <c r="D1741" s="1"/>
      <c r="E1741" s="1"/>
      <c r="F1741" s="1"/>
      <c r="G1741" s="1"/>
      <c r="H1741" s="1">
        <v>50601.74</v>
      </c>
      <c r="I1741" s="1">
        <v>0.74</v>
      </c>
      <c r="J1741" s="12">
        <v>3232.61</v>
      </c>
      <c r="K1741" s="5">
        <v>3926.59</v>
      </c>
      <c r="L1741" s="5">
        <v>13136.88</v>
      </c>
      <c r="M1741" s="13">
        <f t="shared" si="72"/>
        <v>7.394338718128779E-3</v>
      </c>
      <c r="N1741" s="13">
        <f t="shared" si="73"/>
        <v>4.7242968723291145E-3</v>
      </c>
      <c r="O1741" s="13">
        <f t="shared" si="73"/>
        <v>1.2341700354756346E-2</v>
      </c>
      <c r="P1741" s="13">
        <f t="shared" si="73"/>
        <v>1.3014232605984777E-2</v>
      </c>
      <c r="Q1741" s="7"/>
      <c r="R1741" s="8"/>
      <c r="S1741" s="8"/>
      <c r="T1741" s="8"/>
      <c r="U1741" s="8"/>
      <c r="V1741" s="13"/>
      <c r="W1741" s="14"/>
      <c r="X1741" s="1"/>
      <c r="Y1741" s="1"/>
      <c r="Z1741" s="1"/>
      <c r="AA1741" s="1"/>
      <c r="AB1741" s="1"/>
      <c r="AC1741" s="1"/>
      <c r="AD1741" s="8"/>
      <c r="AE1741" s="8"/>
      <c r="AF1741" s="8"/>
      <c r="AG1741" s="8"/>
      <c r="AH1741" s="9"/>
      <c r="AI1741" s="8"/>
      <c r="AJ1741" s="13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7"/>
      <c r="BL1741" s="7"/>
      <c r="BM1741" s="7"/>
      <c r="BN1741" s="7"/>
      <c r="BO1741" s="7"/>
      <c r="BP1741" s="7"/>
      <c r="BQ1741" s="7"/>
      <c r="BR1741" s="7"/>
      <c r="BT1741" s="8"/>
      <c r="BV1741" s="7"/>
      <c r="BW1741" s="7"/>
      <c r="BX1741" s="7"/>
      <c r="BY1741" s="7"/>
      <c r="BZ1741" s="7"/>
      <c r="CA1741" s="7"/>
    </row>
    <row r="1742" spans="1:79" x14ac:dyDescent="0.3">
      <c r="A1742" s="1" t="s">
        <v>3740</v>
      </c>
      <c r="B1742" s="1"/>
      <c r="C1742" s="1" t="s">
        <v>1878</v>
      </c>
      <c r="D1742" s="1"/>
      <c r="E1742" s="1"/>
      <c r="F1742" s="1"/>
      <c r="G1742" s="1"/>
      <c r="H1742" s="1">
        <v>51680.97</v>
      </c>
      <c r="I1742" s="1">
        <v>2.13</v>
      </c>
      <c r="J1742" s="12">
        <v>3324.23</v>
      </c>
      <c r="K1742" s="5">
        <v>3943.4</v>
      </c>
      <c r="L1742" s="5">
        <v>13363.83</v>
      </c>
      <c r="M1742" s="13">
        <f t="shared" si="72"/>
        <v>2.1327922715701053E-2</v>
      </c>
      <c r="N1742" s="13">
        <f t="shared" si="73"/>
        <v>2.8342422995659922E-2</v>
      </c>
      <c r="O1742" s="13">
        <f t="shared" si="73"/>
        <v>4.2810683060874322E-3</v>
      </c>
      <c r="P1742" s="13">
        <f t="shared" si="73"/>
        <v>1.7275791512139982E-2</v>
      </c>
      <c r="Q1742" s="7"/>
      <c r="R1742" s="8"/>
      <c r="S1742" s="8"/>
      <c r="T1742" s="8"/>
      <c r="U1742" s="8"/>
      <c r="V1742" s="13"/>
      <c r="W1742" s="14"/>
      <c r="X1742" s="1"/>
      <c r="Y1742" s="1"/>
      <c r="Z1742" s="1"/>
      <c r="AA1742" s="1"/>
      <c r="AB1742" s="1"/>
      <c r="AC1742" s="1"/>
      <c r="AD1742" s="8"/>
      <c r="AE1742" s="8"/>
      <c r="AF1742" s="8"/>
      <c r="AG1742" s="8"/>
      <c r="AH1742" s="9"/>
      <c r="AI1742" s="8"/>
      <c r="AJ1742" s="13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7"/>
      <c r="BL1742" s="7"/>
      <c r="BM1742" s="7"/>
      <c r="BN1742" s="7"/>
      <c r="BO1742" s="7"/>
      <c r="BP1742" s="7"/>
      <c r="BQ1742" s="7"/>
      <c r="BR1742" s="7"/>
      <c r="BT1742" s="8"/>
      <c r="BV1742" s="7"/>
      <c r="BW1742" s="7"/>
      <c r="BX1742" s="7"/>
      <c r="BY1742" s="7"/>
      <c r="BZ1742" s="7"/>
      <c r="CA1742" s="7"/>
    </row>
    <row r="1743" spans="1:79" x14ac:dyDescent="0.3">
      <c r="A1743" s="1" t="s">
        <v>3741</v>
      </c>
      <c r="B1743" s="1"/>
      <c r="C1743" s="1" t="s">
        <v>1878</v>
      </c>
      <c r="D1743" s="1"/>
      <c r="E1743" s="1"/>
      <c r="F1743" s="1"/>
      <c r="G1743" s="1"/>
      <c r="H1743" s="1">
        <v>52370.79</v>
      </c>
      <c r="I1743" s="1">
        <v>1.33</v>
      </c>
      <c r="J1743" s="12">
        <v>3395.46</v>
      </c>
      <c r="K1743" s="5">
        <v>3944.53</v>
      </c>
      <c r="L1743" s="5">
        <v>13415.9</v>
      </c>
      <c r="M1743" s="13">
        <f t="shared" si="72"/>
        <v>1.3347659689823876E-2</v>
      </c>
      <c r="N1743" s="13">
        <f t="shared" si="73"/>
        <v>2.1427518553168712E-2</v>
      </c>
      <c r="O1743" s="13">
        <f t="shared" si="73"/>
        <v>2.8655474970840089E-4</v>
      </c>
      <c r="P1743" s="13">
        <f t="shared" si="73"/>
        <v>3.8963381006791309E-3</v>
      </c>
      <c r="Q1743" s="7"/>
      <c r="R1743" s="8"/>
      <c r="S1743" s="8"/>
      <c r="T1743" s="8"/>
      <c r="U1743" s="8"/>
      <c r="V1743" s="13"/>
      <c r="W1743" s="14"/>
      <c r="X1743" s="1"/>
      <c r="Y1743" s="1"/>
      <c r="Z1743" s="1"/>
      <c r="AA1743" s="1"/>
      <c r="AB1743" s="1"/>
      <c r="AC1743" s="1"/>
      <c r="AD1743" s="8"/>
      <c r="AE1743" s="8"/>
      <c r="AF1743" s="8"/>
      <c r="AG1743" s="8"/>
      <c r="AH1743" s="9"/>
      <c r="AI1743" s="8"/>
      <c r="AJ1743" s="13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7"/>
      <c r="BL1743" s="7"/>
      <c r="BM1743" s="7"/>
      <c r="BN1743" s="7"/>
      <c r="BO1743" s="7"/>
      <c r="BP1743" s="7"/>
      <c r="BQ1743" s="7"/>
      <c r="BR1743" s="7"/>
      <c r="BT1743" s="8"/>
      <c r="BV1743" s="7"/>
      <c r="BW1743" s="7"/>
      <c r="BX1743" s="7"/>
      <c r="BY1743" s="7"/>
      <c r="BZ1743" s="7"/>
      <c r="CA1743" s="7"/>
    </row>
    <row r="1744" spans="1:79" x14ac:dyDescent="0.3">
      <c r="A1744" s="1" t="s">
        <v>3742</v>
      </c>
      <c r="B1744" s="1"/>
      <c r="C1744" s="1" t="s">
        <v>1878</v>
      </c>
      <c r="D1744" s="1"/>
      <c r="E1744" s="1"/>
      <c r="F1744" s="1"/>
      <c r="G1744" s="1"/>
      <c r="H1744" s="1">
        <v>52019.87</v>
      </c>
      <c r="I1744" s="1">
        <v>-0.67</v>
      </c>
      <c r="J1744" s="12">
        <v>3374.65</v>
      </c>
      <c r="K1744" s="5">
        <v>3893.42</v>
      </c>
      <c r="L1744" s="5">
        <v>13347.06</v>
      </c>
      <c r="M1744" s="13">
        <f t="shared" si="72"/>
        <v>-6.700681811368514E-3</v>
      </c>
      <c r="N1744" s="13">
        <f t="shared" si="73"/>
        <v>-6.1287719484252046E-3</v>
      </c>
      <c r="O1744" s="13">
        <f t="shared" si="73"/>
        <v>-1.2957183745592071E-2</v>
      </c>
      <c r="P1744" s="13">
        <f t="shared" si="73"/>
        <v>-5.1312248898695012E-3</v>
      </c>
      <c r="Q1744" s="7"/>
      <c r="R1744" s="8"/>
      <c r="S1744" s="8"/>
      <c r="T1744" s="8"/>
      <c r="U1744" s="8"/>
      <c r="V1744" s="13"/>
      <c r="W1744" s="14"/>
      <c r="X1744" s="1"/>
      <c r="Y1744" s="1"/>
      <c r="Z1744" s="1"/>
      <c r="AA1744" s="1"/>
      <c r="AB1744" s="1"/>
      <c r="AC1744" s="1"/>
      <c r="AD1744" s="8"/>
      <c r="AE1744" s="8"/>
      <c r="AF1744" s="8"/>
      <c r="AG1744" s="8"/>
      <c r="AH1744" s="9"/>
      <c r="AI1744" s="8"/>
      <c r="AJ1744" s="13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7"/>
      <c r="BL1744" s="7"/>
      <c r="BM1744" s="7"/>
      <c r="BN1744" s="7"/>
      <c r="BO1744" s="7"/>
      <c r="BP1744" s="7"/>
      <c r="BQ1744" s="7"/>
      <c r="BR1744" s="7"/>
      <c r="BT1744" s="8"/>
      <c r="BV1744" s="7"/>
      <c r="BW1744" s="7"/>
      <c r="BX1744" s="7"/>
      <c r="BY1744" s="7"/>
      <c r="BZ1744" s="7"/>
      <c r="CA1744" s="7"/>
    </row>
    <row r="1745" spans="1:79" x14ac:dyDescent="0.3">
      <c r="A1745" s="1" t="s">
        <v>3743</v>
      </c>
      <c r="B1745" s="1"/>
      <c r="C1745" s="1" t="s">
        <v>1878</v>
      </c>
      <c r="D1745" s="1"/>
      <c r="E1745" s="1"/>
      <c r="F1745" s="1"/>
      <c r="G1745" s="1"/>
      <c r="H1745" s="1">
        <v>52338.99</v>
      </c>
      <c r="I1745" s="1">
        <v>0.61</v>
      </c>
      <c r="J1745" s="12">
        <v>3406.94</v>
      </c>
      <c r="K1745" s="5">
        <v>3917.16</v>
      </c>
      <c r="L1745" s="5">
        <v>13450.16</v>
      </c>
      <c r="M1745" s="13">
        <f t="shared" si="72"/>
        <v>6.1345789599243084E-3</v>
      </c>
      <c r="N1745" s="13">
        <f t="shared" si="73"/>
        <v>9.5683996858932918E-3</v>
      </c>
      <c r="O1745" s="13">
        <f t="shared" si="73"/>
        <v>6.0974670084397165E-3</v>
      </c>
      <c r="P1745" s="13">
        <f t="shared" si="73"/>
        <v>7.7245475782681261E-3</v>
      </c>
      <c r="Q1745" s="7"/>
      <c r="R1745" s="8"/>
      <c r="S1745" s="8"/>
      <c r="T1745" s="8"/>
      <c r="U1745" s="8"/>
      <c r="V1745" s="13"/>
      <c r="W1745" s="14"/>
      <c r="X1745" s="1"/>
      <c r="Y1745" s="1"/>
      <c r="Z1745" s="1"/>
      <c r="AA1745" s="1"/>
      <c r="AB1745" s="1"/>
      <c r="AC1745" s="1"/>
      <c r="AD1745" s="8"/>
      <c r="AE1745" s="8"/>
      <c r="AF1745" s="8"/>
      <c r="AG1745" s="8"/>
      <c r="AH1745" s="9"/>
      <c r="AI1745" s="8"/>
      <c r="AJ1745" s="13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7"/>
      <c r="BL1745" s="7"/>
      <c r="BM1745" s="7"/>
      <c r="BN1745" s="7"/>
      <c r="BO1745" s="7"/>
      <c r="BP1745" s="7"/>
      <c r="BQ1745" s="7"/>
      <c r="BR1745" s="7"/>
      <c r="BT1745" s="8"/>
      <c r="BV1745" s="7"/>
      <c r="BW1745" s="7"/>
      <c r="BX1745" s="7"/>
      <c r="BY1745" s="7"/>
      <c r="BZ1745" s="7"/>
      <c r="CA1745" s="7"/>
    </row>
    <row r="1746" spans="1:79" x14ac:dyDescent="0.3">
      <c r="A1746" s="1" t="s">
        <v>3744</v>
      </c>
      <c r="B1746" s="1"/>
      <c r="C1746" s="1" t="s">
        <v>1878</v>
      </c>
      <c r="D1746" s="1"/>
      <c r="E1746" s="1"/>
      <c r="F1746" s="1"/>
      <c r="G1746" s="1"/>
      <c r="H1746" s="1">
        <v>52166.51</v>
      </c>
      <c r="I1746" s="1">
        <v>-0.33</v>
      </c>
      <c r="J1746" s="12">
        <v>3392.1</v>
      </c>
      <c r="K1746" s="5">
        <v>3924.84</v>
      </c>
      <c r="L1746" s="5">
        <v>13584.6</v>
      </c>
      <c r="M1746" s="13">
        <f t="shared" si="72"/>
        <v>-3.2954399769654641E-3</v>
      </c>
      <c r="N1746" s="13">
        <f t="shared" si="73"/>
        <v>-4.355814895478094E-3</v>
      </c>
      <c r="O1746" s="13">
        <f t="shared" si="73"/>
        <v>1.9606041111417394E-3</v>
      </c>
      <c r="P1746" s="13">
        <f t="shared" si="73"/>
        <v>9.9954201288312561E-3</v>
      </c>
      <c r="Q1746" s="7"/>
      <c r="R1746" s="8"/>
      <c r="S1746" s="8"/>
      <c r="T1746" s="8"/>
      <c r="U1746" s="8"/>
      <c r="V1746" s="13"/>
      <c r="W1746" s="14"/>
      <c r="X1746" s="1"/>
      <c r="Y1746" s="1"/>
      <c r="Z1746" s="1"/>
      <c r="AA1746" s="1"/>
      <c r="AB1746" s="1"/>
      <c r="AC1746" s="1"/>
      <c r="AD1746" s="8"/>
      <c r="AE1746" s="8"/>
      <c r="AF1746" s="8"/>
      <c r="AG1746" s="8"/>
      <c r="AH1746" s="9"/>
      <c r="AI1746" s="8"/>
      <c r="AJ1746" s="13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7"/>
      <c r="BL1746" s="7"/>
      <c r="BM1746" s="7"/>
      <c r="BN1746" s="7"/>
      <c r="BO1746" s="7"/>
      <c r="BP1746" s="7"/>
      <c r="BQ1746" s="7"/>
      <c r="BR1746" s="7"/>
      <c r="BT1746" s="8"/>
      <c r="BV1746" s="7"/>
      <c r="BW1746" s="7"/>
      <c r="BX1746" s="7"/>
      <c r="BY1746" s="7"/>
      <c r="BZ1746" s="7"/>
      <c r="CA1746" s="7"/>
    </row>
    <row r="1747" spans="1:79" x14ac:dyDescent="0.3">
      <c r="A1747" s="1" t="s">
        <v>3745</v>
      </c>
      <c r="B1747" s="1"/>
      <c r="C1747" s="1" t="s">
        <v>1878</v>
      </c>
      <c r="D1747" s="1"/>
      <c r="E1747" s="1"/>
      <c r="F1747" s="1"/>
      <c r="G1747" s="1"/>
      <c r="H1747" s="1">
        <v>52024.79</v>
      </c>
      <c r="I1747" s="1">
        <v>-0.27</v>
      </c>
      <c r="J1747" s="12">
        <v>3389.16</v>
      </c>
      <c r="K1747" s="5">
        <v>3900.34</v>
      </c>
      <c r="L1747" s="5">
        <v>13707.89</v>
      </c>
      <c r="M1747" s="13">
        <f t="shared" si="72"/>
        <v>-2.7166854750299008E-3</v>
      </c>
      <c r="N1747" s="13">
        <f t="shared" si="73"/>
        <v>-8.6671973114005318E-4</v>
      </c>
      <c r="O1747" s="13">
        <f t="shared" si="73"/>
        <v>-6.2422926794467593E-3</v>
      </c>
      <c r="P1747" s="13">
        <f t="shared" si="73"/>
        <v>9.0757180925458147E-3</v>
      </c>
      <c r="Q1747" s="7"/>
      <c r="R1747" s="8"/>
      <c r="S1747" s="8"/>
      <c r="T1747" s="8"/>
      <c r="U1747" s="8"/>
      <c r="V1747" s="13"/>
      <c r="W1747" s="14"/>
      <c r="X1747" s="1"/>
      <c r="Y1747" s="1"/>
      <c r="Z1747" s="1"/>
      <c r="AA1747" s="1"/>
      <c r="AB1747" s="1"/>
      <c r="AC1747" s="1"/>
      <c r="AD1747" s="8"/>
      <c r="AE1747" s="8"/>
      <c r="AF1747" s="8"/>
      <c r="AG1747" s="8"/>
      <c r="AH1747" s="9"/>
      <c r="AI1747" s="8"/>
      <c r="AJ1747" s="13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7"/>
      <c r="BL1747" s="7"/>
      <c r="BM1747" s="7"/>
      <c r="BN1747" s="7"/>
      <c r="BO1747" s="7"/>
      <c r="BP1747" s="7"/>
      <c r="BQ1747" s="7"/>
      <c r="BR1747" s="7"/>
      <c r="BT1747" s="8"/>
      <c r="BV1747" s="7"/>
      <c r="BW1747" s="7"/>
      <c r="BX1747" s="7"/>
      <c r="BY1747" s="7"/>
      <c r="BZ1747" s="7"/>
      <c r="CA1747" s="7"/>
    </row>
    <row r="1748" spans="1:79" x14ac:dyDescent="0.3">
      <c r="A1748" s="1" t="s">
        <v>3746</v>
      </c>
      <c r="B1748" s="1"/>
      <c r="C1748" s="1" t="s">
        <v>1878</v>
      </c>
      <c r="D1748" s="1"/>
      <c r="E1748" s="1"/>
      <c r="F1748" s="1"/>
      <c r="G1748" s="1"/>
      <c r="H1748" s="1">
        <v>51747.14</v>
      </c>
      <c r="I1748" s="1">
        <v>-0.53</v>
      </c>
      <c r="J1748" s="12">
        <v>3366.03</v>
      </c>
      <c r="K1748" s="5">
        <v>3858.31</v>
      </c>
      <c r="L1748" s="5">
        <v>13579.3</v>
      </c>
      <c r="M1748" s="13">
        <f t="shared" si="72"/>
        <v>-5.3368788225767183E-3</v>
      </c>
      <c r="N1748" s="13">
        <f t="shared" si="73"/>
        <v>-6.8246999256451613E-3</v>
      </c>
      <c r="O1748" s="13">
        <f t="shared" si="73"/>
        <v>-1.0775983632196229E-2</v>
      </c>
      <c r="P1748" s="13">
        <f t="shared" si="73"/>
        <v>-9.3807289086795809E-3</v>
      </c>
      <c r="Q1748" s="7"/>
      <c r="R1748" s="8"/>
      <c r="S1748" s="8"/>
      <c r="T1748" s="8"/>
      <c r="U1748" s="8"/>
      <c r="V1748" s="13"/>
      <c r="W1748" s="14"/>
      <c r="X1748" s="1"/>
      <c r="Y1748" s="1"/>
      <c r="Z1748" s="1"/>
      <c r="AA1748" s="1"/>
      <c r="AB1748" s="1"/>
      <c r="AC1748" s="1"/>
      <c r="AD1748" s="8"/>
      <c r="AE1748" s="8"/>
      <c r="AF1748" s="8"/>
      <c r="AG1748" s="8"/>
      <c r="AH1748" s="9"/>
      <c r="AI1748" s="8"/>
      <c r="AJ1748" s="13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7"/>
      <c r="BL1748" s="7"/>
      <c r="BM1748" s="7"/>
      <c r="BN1748" s="7"/>
      <c r="BO1748" s="7"/>
      <c r="BP1748" s="7"/>
      <c r="BQ1748" s="7"/>
      <c r="BR1748" s="7"/>
      <c r="BT1748" s="8"/>
      <c r="BV1748" s="7"/>
      <c r="BW1748" s="7"/>
      <c r="BX1748" s="7"/>
      <c r="BY1748" s="7"/>
      <c r="BZ1748" s="7"/>
      <c r="CA1748" s="7"/>
    </row>
    <row r="1749" spans="1:79" x14ac:dyDescent="0.3">
      <c r="A1749" s="1" t="s">
        <v>3747</v>
      </c>
      <c r="B1749" s="1"/>
      <c r="C1749" s="1" t="s">
        <v>1878</v>
      </c>
      <c r="D1749" s="1"/>
      <c r="E1749" s="1"/>
      <c r="F1749" s="1"/>
      <c r="G1749" s="1"/>
      <c r="H1749" s="1">
        <v>51927.09</v>
      </c>
      <c r="I1749" s="1">
        <v>0.35</v>
      </c>
      <c r="J1749" s="12">
        <v>3372.85</v>
      </c>
      <c r="K1749" s="5">
        <v>3886.45</v>
      </c>
      <c r="L1749" s="5">
        <v>13698.58</v>
      </c>
      <c r="M1749" s="13">
        <f t="shared" si="72"/>
        <v>3.4774868717382112E-3</v>
      </c>
      <c r="N1749" s="13">
        <f t="shared" si="73"/>
        <v>2.0261257326879001E-3</v>
      </c>
      <c r="O1749" s="13">
        <f t="shared" si="73"/>
        <v>7.293348642281261E-3</v>
      </c>
      <c r="P1749" s="13">
        <f t="shared" si="73"/>
        <v>8.7839579359760833E-3</v>
      </c>
      <c r="Q1749" s="7"/>
      <c r="R1749" s="8"/>
      <c r="S1749" s="8"/>
      <c r="T1749" s="8"/>
      <c r="U1749" s="8"/>
      <c r="V1749" s="13"/>
      <c r="W1749" s="14"/>
      <c r="X1749" s="1"/>
      <c r="Y1749" s="1"/>
      <c r="Z1749" s="1"/>
      <c r="AA1749" s="1"/>
      <c r="AB1749" s="1"/>
      <c r="AC1749" s="1"/>
      <c r="AD1749" s="8"/>
      <c r="AE1749" s="8"/>
      <c r="AF1749" s="8"/>
      <c r="AG1749" s="8"/>
      <c r="AH1749" s="9"/>
      <c r="AI1749" s="8"/>
      <c r="AJ1749" s="13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7"/>
      <c r="BL1749" s="7"/>
      <c r="BM1749" s="7"/>
      <c r="BN1749" s="7"/>
      <c r="BO1749" s="7"/>
      <c r="BP1749" s="7"/>
      <c r="BQ1749" s="7"/>
      <c r="BR1749" s="7"/>
      <c r="BT1749" s="8"/>
      <c r="BV1749" s="7"/>
      <c r="BW1749" s="7"/>
      <c r="BX1749" s="7"/>
      <c r="BY1749" s="7"/>
      <c r="BZ1749" s="7"/>
      <c r="CA1749" s="7"/>
    </row>
    <row r="1750" spans="1:79" x14ac:dyDescent="0.3">
      <c r="A1750" s="1" t="s">
        <v>3748</v>
      </c>
      <c r="B1750" s="1"/>
      <c r="C1750" s="1" t="s">
        <v>1878</v>
      </c>
      <c r="D1750" s="1"/>
      <c r="E1750" s="1"/>
      <c r="F1750" s="1"/>
      <c r="G1750" s="1"/>
      <c r="H1750" s="1">
        <v>52037.95</v>
      </c>
      <c r="I1750" s="1">
        <v>0.21</v>
      </c>
      <c r="J1750" s="12">
        <v>3397.3</v>
      </c>
      <c r="K1750" s="5">
        <v>3824.22</v>
      </c>
      <c r="L1750" s="5">
        <v>13324.22</v>
      </c>
      <c r="M1750" s="13">
        <f t="shared" si="72"/>
        <v>2.1349164761592654E-3</v>
      </c>
      <c r="N1750" s="13">
        <f t="shared" si="73"/>
        <v>7.2490623656551456E-3</v>
      </c>
      <c r="O1750" s="13">
        <f t="shared" si="73"/>
        <v>-1.6012041837666802E-2</v>
      </c>
      <c r="P1750" s="13">
        <f t="shared" si="73"/>
        <v>-2.7328380021870879E-2</v>
      </c>
      <c r="Q1750" s="7"/>
      <c r="R1750" s="8"/>
      <c r="S1750" s="8"/>
      <c r="T1750" s="8"/>
      <c r="U1750" s="8"/>
      <c r="V1750" s="13"/>
      <c r="W1750" s="14"/>
      <c r="X1750" s="1"/>
      <c r="Y1750" s="1"/>
      <c r="Z1750" s="1"/>
      <c r="AA1750" s="1"/>
      <c r="AB1750" s="1"/>
      <c r="AC1750" s="1"/>
      <c r="AD1750" s="8"/>
      <c r="AE1750" s="8"/>
      <c r="AF1750" s="8"/>
      <c r="AG1750" s="8"/>
      <c r="AH1750" s="9"/>
      <c r="AI1750" s="8"/>
      <c r="AJ1750" s="13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7"/>
      <c r="BL1750" s="7"/>
      <c r="BM1750" s="7"/>
      <c r="BN1750" s="7"/>
      <c r="BO1750" s="7"/>
      <c r="BP1750" s="7"/>
      <c r="BQ1750" s="7"/>
      <c r="BR1750" s="7"/>
      <c r="BT1750" s="8"/>
      <c r="BV1750" s="7"/>
      <c r="BW1750" s="7"/>
      <c r="BX1750" s="7"/>
      <c r="BY1750" s="7"/>
      <c r="BZ1750" s="7"/>
      <c r="CA1750" s="7"/>
    </row>
    <row r="1751" spans="1:79" x14ac:dyDescent="0.3">
      <c r="A1751" s="1" t="s">
        <v>3749</v>
      </c>
      <c r="B1751" s="1"/>
      <c r="C1751" s="1" t="s">
        <v>1878</v>
      </c>
      <c r="D1751" s="1"/>
      <c r="E1751" s="1"/>
      <c r="F1751" s="1"/>
      <c r="G1751" s="1"/>
      <c r="H1751" s="1">
        <v>51961.96</v>
      </c>
      <c r="I1751" s="1">
        <v>-0.15</v>
      </c>
      <c r="J1751" s="12">
        <v>3410.06</v>
      </c>
      <c r="K1751" s="5">
        <v>3749.98</v>
      </c>
      <c r="L1751" s="5">
        <v>12853.22</v>
      </c>
      <c r="M1751" s="13">
        <f t="shared" si="72"/>
        <v>-1.4602804299553851E-3</v>
      </c>
      <c r="N1751" s="13">
        <f t="shared" si="73"/>
        <v>3.75592382185852E-3</v>
      </c>
      <c r="O1751" s="13">
        <f t="shared" si="73"/>
        <v>-1.9413109078452506E-2</v>
      </c>
      <c r="P1751" s="13">
        <f t="shared" si="73"/>
        <v>-3.5349161151647102E-2</v>
      </c>
      <c r="Q1751" s="7"/>
      <c r="R1751" s="8"/>
      <c r="S1751" s="8"/>
      <c r="T1751" s="8"/>
      <c r="U1751" s="8"/>
      <c r="V1751" s="13"/>
      <c r="W1751" s="14"/>
      <c r="X1751" s="1"/>
      <c r="Y1751" s="1"/>
      <c r="Z1751" s="1"/>
      <c r="AA1751" s="1"/>
      <c r="AB1751" s="1"/>
      <c r="AC1751" s="1"/>
      <c r="AD1751" s="8"/>
      <c r="AE1751" s="8"/>
      <c r="AF1751" s="8"/>
      <c r="AG1751" s="8"/>
      <c r="AH1751" s="9"/>
      <c r="AI1751" s="8"/>
      <c r="AJ1751" s="13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7"/>
      <c r="BL1751" s="7"/>
      <c r="BM1751" s="7"/>
      <c r="BN1751" s="7"/>
      <c r="BO1751" s="7"/>
      <c r="BP1751" s="7"/>
      <c r="BQ1751" s="7"/>
      <c r="BR1751" s="7"/>
      <c r="BT1751" s="8"/>
      <c r="BV1751" s="7"/>
      <c r="BW1751" s="7"/>
      <c r="BX1751" s="7"/>
      <c r="BY1751" s="7"/>
      <c r="BZ1751" s="7"/>
      <c r="CA1751" s="7"/>
    </row>
    <row r="1752" spans="1:79" x14ac:dyDescent="0.3">
      <c r="A1752" s="1" t="s">
        <v>3750</v>
      </c>
      <c r="B1752" s="1"/>
      <c r="C1752" s="1" t="s">
        <v>1878</v>
      </c>
      <c r="D1752" s="1"/>
      <c r="E1752" s="1"/>
      <c r="F1752" s="1"/>
      <c r="G1752" s="1"/>
      <c r="H1752" s="1">
        <v>52242.23</v>
      </c>
      <c r="I1752" s="1">
        <v>0.54</v>
      </c>
      <c r="J1752" s="12">
        <v>3429.79</v>
      </c>
      <c r="K1752" s="5">
        <v>3782.03</v>
      </c>
      <c r="L1752" s="5">
        <v>12942.81</v>
      </c>
      <c r="M1752" s="13">
        <f t="shared" si="72"/>
        <v>5.3937534303940549E-3</v>
      </c>
      <c r="N1752" s="13">
        <f t="shared" si="73"/>
        <v>5.7858219503468256E-3</v>
      </c>
      <c r="O1752" s="13">
        <f t="shared" si="73"/>
        <v>8.5467122491320602E-3</v>
      </c>
      <c r="P1752" s="13">
        <f t="shared" si="73"/>
        <v>6.9702378081135663E-3</v>
      </c>
      <c r="Q1752" s="7"/>
      <c r="R1752" s="8"/>
      <c r="S1752" s="8"/>
      <c r="T1752" s="8"/>
      <c r="U1752" s="8"/>
      <c r="V1752" s="13"/>
      <c r="W1752" s="14"/>
      <c r="X1752" s="1"/>
      <c r="Y1752" s="1"/>
      <c r="Z1752" s="1"/>
      <c r="AA1752" s="1"/>
      <c r="AB1752" s="1"/>
      <c r="AC1752" s="1"/>
      <c r="AD1752" s="8"/>
      <c r="AE1752" s="8"/>
      <c r="AF1752" s="8"/>
      <c r="AG1752" s="8"/>
      <c r="AH1752" s="9"/>
      <c r="AI1752" s="8"/>
      <c r="AJ1752" s="13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7"/>
      <c r="BL1752" s="7"/>
      <c r="BM1752" s="7"/>
      <c r="BN1752" s="7"/>
      <c r="BO1752" s="7"/>
      <c r="BP1752" s="7"/>
      <c r="BQ1752" s="7"/>
      <c r="BR1752" s="7"/>
      <c r="BT1752" s="8"/>
      <c r="BV1752" s="7"/>
      <c r="BW1752" s="7"/>
      <c r="BX1752" s="7"/>
      <c r="BY1752" s="7"/>
      <c r="BZ1752" s="7"/>
      <c r="CA1752" s="7"/>
    </row>
    <row r="1753" spans="1:79" x14ac:dyDescent="0.3">
      <c r="A1753" s="1" t="s">
        <v>3751</v>
      </c>
      <c r="B1753" s="1"/>
      <c r="C1753" s="1" t="s">
        <v>1878</v>
      </c>
      <c r="D1753" s="1"/>
      <c r="E1753" s="1"/>
      <c r="F1753" s="1"/>
      <c r="G1753" s="1"/>
      <c r="H1753" s="1">
        <v>50778.15</v>
      </c>
      <c r="I1753" s="1">
        <v>-2.8</v>
      </c>
      <c r="J1753" s="12">
        <v>3322.19</v>
      </c>
      <c r="K1753" s="5">
        <v>3680.13</v>
      </c>
      <c r="L1753" s="5">
        <v>12487.67</v>
      </c>
      <c r="M1753" s="13">
        <f t="shared" si="72"/>
        <v>-2.8024837377730649E-2</v>
      </c>
      <c r="N1753" s="13">
        <f t="shared" si="73"/>
        <v>-3.1372183136576859E-2</v>
      </c>
      <c r="O1753" s="13">
        <f t="shared" si="73"/>
        <v>-2.6943202460054549E-2</v>
      </c>
      <c r="P1753" s="13">
        <f t="shared" si="73"/>
        <v>-3.5165470249505226E-2</v>
      </c>
      <c r="Q1753" s="7"/>
      <c r="R1753" s="8"/>
      <c r="S1753" s="8"/>
      <c r="T1753" s="8"/>
      <c r="U1753" s="8"/>
      <c r="V1753" s="13"/>
      <c r="W1753" s="14"/>
      <c r="X1753" s="1"/>
      <c r="Y1753" s="1"/>
      <c r="Z1753" s="1"/>
      <c r="AA1753" s="1"/>
      <c r="AB1753" s="1"/>
      <c r="AC1753" s="1"/>
      <c r="AD1753" s="8"/>
      <c r="AE1753" s="8"/>
      <c r="AF1753" s="8"/>
      <c r="AG1753" s="8"/>
      <c r="AH1753" s="9"/>
      <c r="AI1753" s="8"/>
      <c r="AJ1753" s="13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7"/>
      <c r="BL1753" s="7"/>
      <c r="BM1753" s="7"/>
      <c r="BN1753" s="7"/>
      <c r="BO1753" s="7"/>
      <c r="BP1753" s="7"/>
      <c r="BQ1753" s="7"/>
      <c r="BR1753" s="7"/>
      <c r="BT1753" s="8"/>
      <c r="BV1753" s="7"/>
      <c r="BW1753" s="7"/>
      <c r="BX1753" s="7"/>
      <c r="BY1753" s="7"/>
      <c r="BZ1753" s="7"/>
      <c r="CA1753" s="7"/>
    </row>
    <row r="1754" spans="1:79" x14ac:dyDescent="0.3">
      <c r="A1754" s="1" t="s">
        <v>3752</v>
      </c>
      <c r="B1754" s="1"/>
      <c r="C1754" s="1" t="s">
        <v>1878</v>
      </c>
      <c r="D1754" s="1"/>
      <c r="E1754" s="1"/>
      <c r="F1754" s="1"/>
      <c r="G1754" s="1"/>
      <c r="H1754" s="1">
        <v>50164.95</v>
      </c>
      <c r="I1754" s="1">
        <v>-1.21</v>
      </c>
      <c r="J1754" s="12">
        <v>3302.72</v>
      </c>
      <c r="K1754" s="5">
        <v>3582.1</v>
      </c>
      <c r="L1754" s="5">
        <v>12203.08</v>
      </c>
      <c r="M1754" s="13">
        <f t="shared" si="72"/>
        <v>-1.2076060273956468E-2</v>
      </c>
      <c r="N1754" s="13">
        <f t="shared" si="73"/>
        <v>-5.8605919589187483E-3</v>
      </c>
      <c r="O1754" s="13">
        <f t="shared" si="73"/>
        <v>-2.6637645952724553E-2</v>
      </c>
      <c r="P1754" s="13">
        <f t="shared" si="73"/>
        <v>-2.2789679740095603E-2</v>
      </c>
      <c r="Q1754" s="7"/>
      <c r="R1754" s="8"/>
      <c r="S1754" s="8"/>
      <c r="T1754" s="8"/>
      <c r="U1754" s="8"/>
      <c r="V1754" s="13"/>
      <c r="W1754" s="14"/>
      <c r="X1754" s="1"/>
      <c r="Y1754" s="1"/>
      <c r="Z1754" s="1"/>
      <c r="AA1754" s="1"/>
      <c r="AB1754" s="1"/>
      <c r="AC1754" s="1"/>
      <c r="AD1754" s="8"/>
      <c r="AE1754" s="8"/>
      <c r="AF1754" s="8"/>
      <c r="AG1754" s="8"/>
      <c r="AH1754" s="9"/>
      <c r="AI1754" s="8"/>
      <c r="AJ1754" s="13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7"/>
      <c r="BL1754" s="7"/>
      <c r="BM1754" s="7"/>
      <c r="BN1754" s="7"/>
      <c r="BO1754" s="7"/>
      <c r="BP1754" s="7"/>
      <c r="BQ1754" s="7"/>
      <c r="BR1754" s="7"/>
      <c r="BT1754" s="8"/>
      <c r="BV1754" s="7"/>
      <c r="BW1754" s="7"/>
      <c r="BX1754" s="7"/>
      <c r="BY1754" s="7"/>
      <c r="BZ1754" s="7"/>
      <c r="CA1754" s="7"/>
    </row>
    <row r="1755" spans="1:79" x14ac:dyDescent="0.3">
      <c r="A1755" s="1" t="s">
        <v>3753</v>
      </c>
      <c r="B1755" s="1"/>
      <c r="C1755" s="1" t="s">
        <v>1878</v>
      </c>
      <c r="D1755" s="1"/>
      <c r="E1755" s="1"/>
      <c r="F1755" s="1"/>
      <c r="G1755" s="1"/>
      <c r="H1755" s="1">
        <v>50232.37</v>
      </c>
      <c r="I1755" s="1">
        <v>0.13</v>
      </c>
      <c r="J1755" s="12">
        <v>3308.32</v>
      </c>
      <c r="K1755" s="5">
        <v>3604.94</v>
      </c>
      <c r="L1755" s="5">
        <v>12232.67</v>
      </c>
      <c r="M1755" s="13">
        <f t="shared" si="72"/>
        <v>1.3439662553238474E-3</v>
      </c>
      <c r="N1755" s="13">
        <f t="shared" si="73"/>
        <v>1.6955721344831254E-3</v>
      </c>
      <c r="O1755" s="13">
        <f t="shared" si="73"/>
        <v>6.3761480695680994E-3</v>
      </c>
      <c r="P1755" s="13">
        <f t="shared" si="73"/>
        <v>2.4247976740299215E-3</v>
      </c>
      <c r="Q1755" s="7"/>
      <c r="R1755" s="8"/>
      <c r="S1755" s="8"/>
      <c r="T1755" s="8"/>
      <c r="U1755" s="8"/>
      <c r="V1755" s="13"/>
      <c r="W1755" s="14"/>
      <c r="X1755" s="1"/>
      <c r="Y1755" s="1"/>
      <c r="Z1755" s="1"/>
      <c r="AA1755" s="1"/>
      <c r="AB1755" s="1"/>
      <c r="AC1755" s="1"/>
      <c r="AD1755" s="8"/>
      <c r="AE1755" s="8"/>
      <c r="AF1755" s="8"/>
      <c r="AG1755" s="8"/>
      <c r="AH1755" s="9"/>
      <c r="AI1755" s="8"/>
      <c r="AJ1755" s="13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7"/>
      <c r="BL1755" s="7"/>
      <c r="BM1755" s="7"/>
      <c r="BN1755" s="7"/>
      <c r="BO1755" s="7"/>
      <c r="BP1755" s="7"/>
      <c r="BQ1755" s="7"/>
      <c r="BR1755" s="7"/>
      <c r="BT1755" s="8"/>
      <c r="BV1755" s="7"/>
      <c r="BW1755" s="7"/>
      <c r="BX1755" s="7"/>
      <c r="BY1755" s="7"/>
      <c r="BZ1755" s="7"/>
      <c r="CA1755" s="7"/>
    </row>
    <row r="1756" spans="1:79" x14ac:dyDescent="0.3">
      <c r="A1756" s="1" t="s">
        <v>3754</v>
      </c>
      <c r="B1756" s="1"/>
      <c r="C1756" s="1" t="s">
        <v>1878</v>
      </c>
      <c r="D1756" s="1"/>
      <c r="E1756" s="1"/>
      <c r="F1756" s="1"/>
      <c r="G1756" s="1"/>
      <c r="H1756" s="1">
        <v>49730.58</v>
      </c>
      <c r="I1756" s="1">
        <v>-1</v>
      </c>
      <c r="J1756" s="12">
        <v>3253.74</v>
      </c>
      <c r="K1756" s="5">
        <v>3628.34</v>
      </c>
      <c r="L1756" s="5">
        <v>12242.3</v>
      </c>
      <c r="M1756" s="13">
        <f t="shared" si="72"/>
        <v>-9.9893753768734994E-3</v>
      </c>
      <c r="N1756" s="13">
        <f t="shared" si="73"/>
        <v>-1.6497799487353193E-2</v>
      </c>
      <c r="O1756" s="13">
        <f t="shared" si="73"/>
        <v>6.4910927782431127E-3</v>
      </c>
      <c r="P1756" s="13">
        <f t="shared" si="73"/>
        <v>7.8723614713704926E-4</v>
      </c>
      <c r="Q1756" s="7"/>
      <c r="R1756" s="8"/>
      <c r="S1756" s="8"/>
      <c r="T1756" s="8"/>
      <c r="U1756" s="8"/>
      <c r="V1756" s="13"/>
      <c r="W1756" s="14"/>
      <c r="X1756" s="1"/>
      <c r="Y1756" s="1"/>
      <c r="Z1756" s="1"/>
      <c r="AA1756" s="1"/>
      <c r="AB1756" s="1"/>
      <c r="AC1756" s="1"/>
      <c r="AD1756" s="8"/>
      <c r="AE1756" s="8"/>
      <c r="AF1756" s="8"/>
      <c r="AG1756" s="8"/>
      <c r="AH1756" s="9"/>
      <c r="AI1756" s="8"/>
      <c r="AJ1756" s="13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7"/>
      <c r="BL1756" s="7"/>
      <c r="BM1756" s="7"/>
      <c r="BN1756" s="7"/>
      <c r="BO1756" s="7"/>
      <c r="BP1756" s="7"/>
      <c r="BQ1756" s="7"/>
      <c r="BR1756" s="7"/>
      <c r="BT1756" s="8"/>
      <c r="BV1756" s="7"/>
      <c r="BW1756" s="7"/>
      <c r="BX1756" s="7"/>
      <c r="BY1756" s="7"/>
      <c r="BZ1756" s="7"/>
      <c r="CA1756" s="7"/>
    </row>
    <row r="1757" spans="1:79" x14ac:dyDescent="0.3">
      <c r="A1757" s="1" t="s">
        <v>3755</v>
      </c>
      <c r="B1757" s="1"/>
      <c r="C1757" s="1" t="s">
        <v>1878</v>
      </c>
      <c r="D1757" s="1"/>
      <c r="E1757" s="1"/>
      <c r="F1757" s="1"/>
      <c r="G1757" s="1"/>
      <c r="H1757" s="1">
        <v>50740.19</v>
      </c>
      <c r="I1757" s="1">
        <v>2.0299999999999998</v>
      </c>
      <c r="J1757" s="12">
        <v>3323.78</v>
      </c>
      <c r="K1757" s="5">
        <v>3714.88</v>
      </c>
      <c r="L1757" s="5">
        <v>12666.37</v>
      </c>
      <c r="M1757" s="13">
        <f t="shared" si="72"/>
        <v>2.0301593104283144E-2</v>
      </c>
      <c r="N1757" s="13">
        <f t="shared" si="73"/>
        <v>2.1525997774868522E-2</v>
      </c>
      <c r="O1757" s="13">
        <f t="shared" si="73"/>
        <v>2.3851127512857007E-2</v>
      </c>
      <c r="P1757" s="13">
        <f t="shared" si="73"/>
        <v>3.4639732729961015E-2</v>
      </c>
      <c r="Q1757" s="7"/>
      <c r="R1757" s="8"/>
      <c r="S1757" s="8"/>
      <c r="T1757" s="8"/>
      <c r="U1757" s="8"/>
      <c r="V1757" s="13"/>
      <c r="W1757" s="14"/>
      <c r="X1757" s="1"/>
      <c r="Y1757" s="1"/>
      <c r="Z1757" s="1"/>
      <c r="AA1757" s="1"/>
      <c r="AB1757" s="1"/>
      <c r="AC1757" s="1"/>
      <c r="AD1757" s="8"/>
      <c r="AE1757" s="8"/>
      <c r="AF1757" s="8"/>
      <c r="AG1757" s="8"/>
      <c r="AH1757" s="9"/>
      <c r="AI1757" s="8"/>
      <c r="AJ1757" s="13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7"/>
      <c r="BL1757" s="7"/>
      <c r="BM1757" s="7"/>
      <c r="BN1757" s="7"/>
      <c r="BO1757" s="7"/>
      <c r="BP1757" s="7"/>
      <c r="BQ1757" s="7"/>
      <c r="BR1757" s="7"/>
      <c r="BT1757" s="8"/>
      <c r="BV1757" s="7"/>
      <c r="BW1757" s="7"/>
      <c r="BX1757" s="7"/>
      <c r="BY1757" s="7"/>
      <c r="BZ1757" s="7"/>
      <c r="CA1757" s="7"/>
    </row>
    <row r="1758" spans="1:79" x14ac:dyDescent="0.3">
      <c r="A1758" s="1" t="s">
        <v>3756</v>
      </c>
      <c r="B1758" s="1"/>
      <c r="C1758" s="1" t="s">
        <v>1878</v>
      </c>
      <c r="D1758" s="1"/>
      <c r="E1758" s="1"/>
      <c r="F1758" s="1"/>
      <c r="G1758" s="1"/>
      <c r="H1758" s="1">
        <v>50477.49</v>
      </c>
      <c r="I1758" s="1">
        <v>-0.52</v>
      </c>
      <c r="J1758" s="12">
        <v>3306.14</v>
      </c>
      <c r="K1758" s="5">
        <v>3707.71</v>
      </c>
      <c r="L1758" s="5">
        <v>12681.5</v>
      </c>
      <c r="M1758" s="13">
        <f t="shared" si="72"/>
        <v>-5.1773554651648457E-3</v>
      </c>
      <c r="N1758" s="13">
        <f t="shared" si="73"/>
        <v>-5.3072104651933349E-3</v>
      </c>
      <c r="O1758" s="13">
        <f t="shared" si="73"/>
        <v>-1.9300758032561038E-3</v>
      </c>
      <c r="P1758" s="13">
        <f t="shared" si="73"/>
        <v>1.1945016606966785E-3</v>
      </c>
      <c r="Q1758" s="7"/>
      <c r="R1758" s="8"/>
      <c r="S1758" s="8"/>
      <c r="T1758" s="8"/>
      <c r="U1758" s="8"/>
      <c r="V1758" s="13"/>
      <c r="W1758" s="14"/>
      <c r="X1758" s="1"/>
      <c r="Y1758" s="1"/>
      <c r="Z1758" s="1"/>
      <c r="AA1758" s="1"/>
      <c r="AB1758" s="1"/>
      <c r="AC1758" s="1"/>
      <c r="AD1758" s="8"/>
      <c r="AE1758" s="8"/>
      <c r="AF1758" s="8"/>
      <c r="AG1758" s="8"/>
      <c r="AH1758" s="9"/>
      <c r="AI1758" s="8"/>
      <c r="AJ1758" s="13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7"/>
      <c r="BL1758" s="7"/>
      <c r="BM1758" s="7"/>
      <c r="BN1758" s="7"/>
      <c r="BO1758" s="7"/>
      <c r="BP1758" s="7"/>
      <c r="BQ1758" s="7"/>
      <c r="BR1758" s="7"/>
      <c r="BT1758" s="8"/>
      <c r="BV1758" s="7"/>
      <c r="BW1758" s="7"/>
      <c r="BX1758" s="7"/>
      <c r="BY1758" s="7"/>
      <c r="BZ1758" s="7"/>
      <c r="CA1758" s="7"/>
    </row>
    <row r="1759" spans="1:79" x14ac:dyDescent="0.3">
      <c r="A1759" s="1" t="s">
        <v>3757</v>
      </c>
      <c r="B1759" s="1"/>
      <c r="C1759" s="1" t="s">
        <v>1878</v>
      </c>
      <c r="D1759" s="1"/>
      <c r="E1759" s="1"/>
      <c r="F1759" s="1"/>
      <c r="G1759" s="1"/>
      <c r="H1759" s="1">
        <v>50411.82</v>
      </c>
      <c r="I1759" s="1">
        <v>-0.13</v>
      </c>
      <c r="J1759" s="12">
        <v>3285.49</v>
      </c>
      <c r="K1759" s="5">
        <v>3733.26</v>
      </c>
      <c r="L1759" s="5">
        <v>12716.59</v>
      </c>
      <c r="M1759" s="13">
        <f t="shared" si="72"/>
        <v>-1.3009759399684739E-3</v>
      </c>
      <c r="N1759" s="13">
        <f t="shared" si="73"/>
        <v>-6.245954496784778E-3</v>
      </c>
      <c r="O1759" s="13">
        <f t="shared" si="73"/>
        <v>6.8910459555899806E-3</v>
      </c>
      <c r="P1759" s="13">
        <f t="shared" si="73"/>
        <v>2.7670228285296972E-3</v>
      </c>
      <c r="Q1759" s="7"/>
      <c r="R1759" s="8"/>
      <c r="S1759" s="8"/>
      <c r="T1759" s="8"/>
      <c r="U1759" s="8"/>
      <c r="V1759" s="13"/>
      <c r="W1759" s="14"/>
      <c r="X1759" s="1"/>
      <c r="Y1759" s="1"/>
      <c r="Z1759" s="1"/>
      <c r="AA1759" s="1"/>
      <c r="AB1759" s="1"/>
      <c r="AC1759" s="1"/>
      <c r="AD1759" s="8"/>
      <c r="AE1759" s="8"/>
      <c r="AF1759" s="8"/>
      <c r="AG1759" s="8"/>
      <c r="AH1759" s="9"/>
      <c r="AI1759" s="8"/>
      <c r="AJ1759" s="13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7"/>
      <c r="BL1759" s="7"/>
      <c r="BM1759" s="7"/>
      <c r="BN1759" s="7"/>
      <c r="BO1759" s="7"/>
      <c r="BP1759" s="7"/>
      <c r="BQ1759" s="7"/>
      <c r="BR1759" s="7"/>
      <c r="BT1759" s="8"/>
      <c r="BV1759" s="7"/>
      <c r="BW1759" s="7"/>
      <c r="BX1759" s="7"/>
      <c r="BY1759" s="7"/>
      <c r="BZ1759" s="7"/>
      <c r="CA1759" s="7"/>
    </row>
    <row r="1760" spans="1:79" x14ac:dyDescent="0.3">
      <c r="A1760" s="1" t="s">
        <v>3758</v>
      </c>
      <c r="B1760" s="1"/>
      <c r="C1760" s="1" t="s">
        <v>1878</v>
      </c>
      <c r="D1760" s="1"/>
      <c r="E1760" s="1"/>
      <c r="F1760" s="1"/>
      <c r="G1760" s="1"/>
      <c r="H1760" s="1">
        <v>51202.99</v>
      </c>
      <c r="I1760" s="1">
        <v>1.57</v>
      </c>
      <c r="J1760" s="12">
        <v>3347.75</v>
      </c>
      <c r="K1760" s="5">
        <v>3740.16</v>
      </c>
      <c r="L1760" s="5">
        <v>12994.93</v>
      </c>
      <c r="M1760" s="13">
        <f t="shared" si="72"/>
        <v>1.5694136811565285E-2</v>
      </c>
      <c r="N1760" s="13">
        <f t="shared" si="73"/>
        <v>1.8949989194914751E-2</v>
      </c>
      <c r="O1760" s="13">
        <f t="shared" si="73"/>
        <v>1.8482505906365354E-3</v>
      </c>
      <c r="P1760" s="13">
        <f t="shared" si="73"/>
        <v>2.1887943230064044E-2</v>
      </c>
      <c r="Q1760" s="7"/>
      <c r="R1760" s="8"/>
      <c r="S1760" s="8"/>
      <c r="T1760" s="8"/>
      <c r="U1760" s="8"/>
      <c r="V1760" s="13"/>
      <c r="W1760" s="14"/>
      <c r="X1760" s="1"/>
      <c r="Y1760" s="1"/>
      <c r="Z1760" s="1"/>
      <c r="AA1760" s="1"/>
      <c r="AB1760" s="1"/>
      <c r="AC1760" s="1"/>
      <c r="AD1760" s="8"/>
      <c r="AE1760" s="8"/>
      <c r="AF1760" s="8"/>
      <c r="AG1760" s="8"/>
      <c r="AH1760" s="9"/>
      <c r="AI1760" s="8"/>
      <c r="AJ1760" s="13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7"/>
      <c r="BL1760" s="7"/>
      <c r="BM1760" s="7"/>
      <c r="BN1760" s="7"/>
      <c r="BO1760" s="7"/>
      <c r="BP1760" s="7"/>
      <c r="BQ1760" s="7"/>
      <c r="BR1760" s="7"/>
      <c r="BT1760" s="8"/>
      <c r="BV1760" s="7"/>
      <c r="BW1760" s="7"/>
      <c r="BX1760" s="7"/>
      <c r="BY1760" s="7"/>
      <c r="BZ1760" s="7"/>
      <c r="CA1760" s="7"/>
    </row>
    <row r="1761" spans="1:79" x14ac:dyDescent="0.3">
      <c r="A1761" s="1" t="s">
        <v>3759</v>
      </c>
      <c r="B1761" s="1"/>
      <c r="C1761" s="1" t="s">
        <v>1878</v>
      </c>
      <c r="D1761" s="1"/>
      <c r="E1761" s="1"/>
      <c r="F1761" s="1"/>
      <c r="G1761" s="1"/>
      <c r="H1761" s="1">
        <v>51220.11</v>
      </c>
      <c r="I1761" s="1">
        <v>0.03</v>
      </c>
      <c r="J1761" s="12">
        <v>3342.86</v>
      </c>
      <c r="K1761" s="5">
        <v>3736.27</v>
      </c>
      <c r="L1761" s="5">
        <v>12851.8</v>
      </c>
      <c r="M1761" s="13">
        <f t="shared" si="72"/>
        <v>3.3435547416282851E-4</v>
      </c>
      <c r="N1761" s="13">
        <f t="shared" si="73"/>
        <v>-1.4606825479799301E-3</v>
      </c>
      <c r="O1761" s="13">
        <f t="shared" si="73"/>
        <v>-1.0400624572211026E-3</v>
      </c>
      <c r="P1761" s="13">
        <f t="shared" si="73"/>
        <v>-1.1014295575274446E-2</v>
      </c>
      <c r="Q1761" s="7"/>
      <c r="R1761" s="8"/>
      <c r="S1761" s="8"/>
      <c r="T1761" s="8"/>
      <c r="U1761" s="8"/>
      <c r="V1761" s="13"/>
      <c r="W1761" s="14"/>
      <c r="X1761" s="1"/>
      <c r="Y1761" s="1"/>
      <c r="Z1761" s="1"/>
      <c r="AA1761" s="1"/>
      <c r="AB1761" s="1"/>
      <c r="AC1761" s="1"/>
      <c r="AD1761" s="8"/>
      <c r="AE1761" s="8"/>
      <c r="AF1761" s="8"/>
      <c r="AG1761" s="8"/>
      <c r="AH1761" s="9"/>
      <c r="AI1761" s="8"/>
      <c r="AJ1761" s="13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7"/>
      <c r="BL1761" s="7"/>
      <c r="BM1761" s="7"/>
      <c r="BN1761" s="7"/>
      <c r="BO1761" s="7"/>
      <c r="BP1761" s="7"/>
      <c r="BQ1761" s="7"/>
      <c r="BR1761" s="7"/>
      <c r="BT1761" s="8"/>
      <c r="BV1761" s="7"/>
      <c r="BW1761" s="7"/>
      <c r="BX1761" s="7"/>
      <c r="BY1761" s="7"/>
      <c r="BZ1761" s="7"/>
      <c r="CA1761" s="7"/>
    </row>
    <row r="1762" spans="1:79" x14ac:dyDescent="0.3">
      <c r="A1762" s="1" t="s">
        <v>3760</v>
      </c>
      <c r="B1762" s="1"/>
      <c r="C1762" s="1" t="s">
        <v>1878</v>
      </c>
      <c r="D1762" s="1"/>
      <c r="E1762" s="1"/>
      <c r="F1762" s="1"/>
      <c r="G1762" s="1"/>
      <c r="H1762" s="1">
        <v>50381.11</v>
      </c>
      <c r="I1762" s="1">
        <v>-1.64</v>
      </c>
      <c r="J1762" s="12">
        <v>3276.78</v>
      </c>
      <c r="K1762" s="5">
        <v>3665.57</v>
      </c>
      <c r="L1762" s="5">
        <v>12563.55</v>
      </c>
      <c r="M1762" s="13">
        <f t="shared" si="72"/>
        <v>-1.6380285009149675E-2</v>
      </c>
      <c r="N1762" s="13">
        <f t="shared" si="73"/>
        <v>-1.9767504472218422E-2</v>
      </c>
      <c r="O1762" s="13">
        <f t="shared" si="73"/>
        <v>-1.8922615335615456E-2</v>
      </c>
      <c r="P1762" s="13">
        <f t="shared" si="73"/>
        <v>-2.2428764842278959E-2</v>
      </c>
      <c r="Q1762" s="7"/>
      <c r="R1762" s="8"/>
      <c r="S1762" s="8"/>
      <c r="T1762" s="8"/>
      <c r="U1762" s="8"/>
      <c r="V1762" s="13"/>
      <c r="W1762" s="14"/>
      <c r="X1762" s="1"/>
      <c r="Y1762" s="1"/>
      <c r="Z1762" s="1"/>
      <c r="AA1762" s="1"/>
      <c r="AB1762" s="1"/>
      <c r="AC1762" s="1"/>
      <c r="AD1762" s="8"/>
      <c r="AE1762" s="8"/>
      <c r="AF1762" s="8"/>
      <c r="AG1762" s="8"/>
      <c r="AH1762" s="9"/>
      <c r="AI1762" s="8"/>
      <c r="AJ1762" s="13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7"/>
      <c r="BL1762" s="7"/>
      <c r="BM1762" s="7"/>
      <c r="BN1762" s="7"/>
      <c r="BO1762" s="7"/>
      <c r="BP1762" s="7"/>
      <c r="BQ1762" s="7"/>
      <c r="BR1762" s="7"/>
      <c r="BT1762" s="8"/>
      <c r="BV1762" s="7"/>
      <c r="BW1762" s="7"/>
      <c r="BX1762" s="7"/>
      <c r="BY1762" s="7"/>
      <c r="BZ1762" s="7"/>
      <c r="CA1762" s="7"/>
    </row>
    <row r="1763" spans="1:79" x14ac:dyDescent="0.3">
      <c r="A1763" s="1" t="s">
        <v>3761</v>
      </c>
      <c r="B1763" s="1"/>
      <c r="C1763" s="1" t="s">
        <v>1878</v>
      </c>
      <c r="D1763" s="1"/>
      <c r="E1763" s="1"/>
      <c r="F1763" s="1"/>
      <c r="G1763" s="1"/>
      <c r="H1763" s="1">
        <v>49560.26</v>
      </c>
      <c r="I1763" s="1">
        <v>-1.63</v>
      </c>
      <c r="J1763" s="12">
        <v>3202.15</v>
      </c>
      <c r="K1763" s="5">
        <v>3667.4</v>
      </c>
      <c r="L1763" s="5">
        <v>12544.73</v>
      </c>
      <c r="M1763" s="13">
        <f t="shared" si="72"/>
        <v>-1.6292812921350874E-2</v>
      </c>
      <c r="N1763" s="13">
        <f t="shared" si="73"/>
        <v>-2.2775407564743499E-2</v>
      </c>
      <c r="O1763" s="13">
        <f t="shared" si="73"/>
        <v>4.992402273042984E-4</v>
      </c>
      <c r="P1763" s="13">
        <f t="shared" si="73"/>
        <v>-1.4979842480826733E-3</v>
      </c>
      <c r="Q1763" s="7"/>
      <c r="R1763" s="8"/>
      <c r="S1763" s="8"/>
      <c r="T1763" s="8"/>
      <c r="U1763" s="8"/>
      <c r="V1763" s="13"/>
      <c r="W1763" s="14"/>
      <c r="X1763" s="1"/>
      <c r="Y1763" s="1"/>
      <c r="Z1763" s="1"/>
      <c r="AA1763" s="1"/>
      <c r="AB1763" s="1"/>
      <c r="AC1763" s="1"/>
      <c r="AD1763" s="8"/>
      <c r="AE1763" s="8"/>
      <c r="AF1763" s="8"/>
      <c r="AG1763" s="8"/>
      <c r="AH1763" s="9"/>
      <c r="AI1763" s="8"/>
      <c r="AJ1763" s="13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7"/>
      <c r="BL1763" s="7"/>
      <c r="BM1763" s="7"/>
      <c r="BN1763" s="7"/>
      <c r="BO1763" s="7"/>
      <c r="BP1763" s="7"/>
      <c r="BQ1763" s="7"/>
      <c r="BR1763" s="7"/>
      <c r="BT1763" s="8"/>
      <c r="BV1763" s="7"/>
      <c r="BW1763" s="7"/>
      <c r="BX1763" s="7"/>
      <c r="BY1763" s="7"/>
      <c r="BZ1763" s="7"/>
      <c r="CA1763" s="7"/>
    </row>
    <row r="1764" spans="1:79" x14ac:dyDescent="0.3">
      <c r="A1764" s="1" t="s">
        <v>3762</v>
      </c>
      <c r="B1764" s="1"/>
      <c r="C1764" s="1" t="s">
        <v>1878</v>
      </c>
      <c r="D1764" s="1"/>
      <c r="E1764" s="1"/>
      <c r="F1764" s="1"/>
      <c r="G1764" s="1"/>
      <c r="H1764" s="1">
        <v>49512.92</v>
      </c>
      <c r="I1764" s="1">
        <v>-0.1</v>
      </c>
      <c r="J1764" s="12">
        <v>3197.61</v>
      </c>
      <c r="K1764" s="5">
        <v>3670.98</v>
      </c>
      <c r="L1764" s="5">
        <v>12490.57</v>
      </c>
      <c r="M1764" s="13">
        <f t="shared" si="72"/>
        <v>-9.5520079999589225E-4</v>
      </c>
      <c r="N1764" s="13">
        <f t="shared" si="73"/>
        <v>-1.4177974173601449E-3</v>
      </c>
      <c r="O1764" s="13">
        <f t="shared" si="73"/>
        <v>9.7616840268299754E-4</v>
      </c>
      <c r="P1764" s="13">
        <f t="shared" si="73"/>
        <v>-4.3173507919261889E-3</v>
      </c>
      <c r="Q1764" s="7"/>
      <c r="R1764" s="8"/>
      <c r="S1764" s="8"/>
      <c r="T1764" s="8"/>
      <c r="U1764" s="8"/>
      <c r="V1764" s="13"/>
      <c r="W1764" s="14"/>
      <c r="X1764" s="1"/>
      <c r="Y1764" s="1"/>
      <c r="Z1764" s="1"/>
      <c r="AA1764" s="1"/>
      <c r="AB1764" s="1"/>
      <c r="AC1764" s="1"/>
      <c r="AD1764" s="8"/>
      <c r="AE1764" s="8"/>
      <c r="AF1764" s="8"/>
      <c r="AG1764" s="8"/>
      <c r="AH1764" s="9"/>
      <c r="AI1764" s="8"/>
      <c r="AJ1764" s="13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7"/>
      <c r="BL1764" s="7"/>
      <c r="BM1764" s="7"/>
      <c r="BN1764" s="7"/>
      <c r="BO1764" s="7"/>
      <c r="BP1764" s="7"/>
      <c r="BQ1764" s="7"/>
      <c r="BR1764" s="7"/>
      <c r="BT1764" s="8"/>
      <c r="BV1764" s="7"/>
      <c r="BW1764" s="7"/>
      <c r="BX1764" s="7"/>
      <c r="BY1764" s="7"/>
      <c r="BZ1764" s="7"/>
      <c r="CA1764" s="7"/>
    </row>
    <row r="1765" spans="1:79" x14ac:dyDescent="0.3">
      <c r="A1765" s="1" t="s">
        <v>3763</v>
      </c>
      <c r="B1765" s="1"/>
      <c r="C1765" s="1" t="s">
        <v>1878</v>
      </c>
      <c r="D1765" s="1"/>
      <c r="E1765" s="1"/>
      <c r="F1765" s="1"/>
      <c r="G1765" s="1"/>
      <c r="H1765" s="1">
        <v>49769.49</v>
      </c>
      <c r="I1765" s="1">
        <v>0.52</v>
      </c>
      <c r="J1765" s="12">
        <v>3198.45</v>
      </c>
      <c r="K1765" s="5">
        <v>3727.64</v>
      </c>
      <c r="L1765" s="5">
        <v>12575.62</v>
      </c>
      <c r="M1765" s="13">
        <f t="shared" si="72"/>
        <v>5.1818798002623012E-3</v>
      </c>
      <c r="N1765" s="13">
        <f t="shared" si="73"/>
        <v>2.6269620122509885E-4</v>
      </c>
      <c r="O1765" s="13">
        <f t="shared" si="73"/>
        <v>1.5434570605124431E-2</v>
      </c>
      <c r="P1765" s="13">
        <f t="shared" si="73"/>
        <v>6.8091368128115892E-3</v>
      </c>
      <c r="Q1765" s="7"/>
      <c r="R1765" s="8"/>
      <c r="S1765" s="8"/>
      <c r="T1765" s="8"/>
      <c r="U1765" s="8"/>
      <c r="V1765" s="13"/>
      <c r="W1765" s="14"/>
      <c r="X1765" s="1"/>
      <c r="Y1765" s="1"/>
      <c r="Z1765" s="1"/>
      <c r="AA1765" s="1"/>
      <c r="AB1765" s="1"/>
      <c r="AC1765" s="1"/>
      <c r="AD1765" s="8"/>
      <c r="AE1765" s="8"/>
      <c r="AF1765" s="8"/>
      <c r="AG1765" s="8"/>
      <c r="AH1765" s="9"/>
      <c r="AI1765" s="8"/>
      <c r="AJ1765" s="13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7"/>
      <c r="BL1765" s="7"/>
      <c r="BM1765" s="7"/>
      <c r="BN1765" s="7"/>
      <c r="BO1765" s="7"/>
      <c r="BP1765" s="7"/>
      <c r="BQ1765" s="7"/>
      <c r="BR1765" s="7"/>
      <c r="BT1765" s="8"/>
      <c r="BV1765" s="7"/>
      <c r="BW1765" s="7"/>
      <c r="BX1765" s="7"/>
      <c r="BY1765" s="7"/>
      <c r="BZ1765" s="7"/>
      <c r="CA1765" s="7"/>
    </row>
    <row r="1766" spans="1:79" x14ac:dyDescent="0.3">
      <c r="A1766" s="1" t="s">
        <v>3764</v>
      </c>
      <c r="B1766" s="1"/>
      <c r="C1766" s="1" t="s">
        <v>1878</v>
      </c>
      <c r="D1766" s="1"/>
      <c r="E1766" s="1"/>
      <c r="F1766" s="1"/>
      <c r="G1766" s="1"/>
      <c r="H1766" s="1">
        <v>49264.41</v>
      </c>
      <c r="I1766" s="1">
        <v>-1.01</v>
      </c>
      <c r="J1766" s="12">
        <v>3148.68</v>
      </c>
      <c r="K1766" s="5">
        <v>3756.31</v>
      </c>
      <c r="L1766" s="5">
        <v>12529.99</v>
      </c>
      <c r="M1766" s="13">
        <f t="shared" si="72"/>
        <v>-1.0148386089549932E-2</v>
      </c>
      <c r="N1766" s="13">
        <f t="shared" si="73"/>
        <v>-1.5560662195751029E-2</v>
      </c>
      <c r="O1766" s="13">
        <f t="shared" si="73"/>
        <v>7.6911933555816603E-3</v>
      </c>
      <c r="P1766" s="13">
        <f t="shared" si="73"/>
        <v>-3.6284493329157286E-3</v>
      </c>
      <c r="Q1766" s="7"/>
      <c r="R1766" s="8"/>
      <c r="S1766" s="8"/>
      <c r="T1766" s="8"/>
      <c r="U1766" s="8"/>
      <c r="V1766" s="13"/>
      <c r="W1766" s="14"/>
      <c r="X1766" s="1"/>
      <c r="Y1766" s="1"/>
      <c r="Z1766" s="1"/>
      <c r="AA1766" s="1"/>
      <c r="AB1766" s="1"/>
      <c r="AC1766" s="1"/>
      <c r="AD1766" s="8"/>
      <c r="AE1766" s="8"/>
      <c r="AF1766" s="8"/>
      <c r="AG1766" s="8"/>
      <c r="AH1766" s="9"/>
      <c r="AI1766" s="8"/>
      <c r="AJ1766" s="13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7"/>
      <c r="BL1766" s="7"/>
      <c r="BM1766" s="7"/>
      <c r="BN1766" s="7"/>
      <c r="BO1766" s="7"/>
      <c r="BP1766" s="7"/>
      <c r="BQ1766" s="7"/>
      <c r="BR1766" s="7"/>
      <c r="BT1766" s="8"/>
      <c r="BV1766" s="7"/>
      <c r="BW1766" s="7"/>
      <c r="BX1766" s="7"/>
      <c r="BY1766" s="7"/>
      <c r="BZ1766" s="7"/>
      <c r="CA1766" s="7"/>
    </row>
    <row r="1767" spans="1:79" x14ac:dyDescent="0.3">
      <c r="A1767" s="1" t="s">
        <v>3765</v>
      </c>
      <c r="B1767" s="1"/>
      <c r="C1767" s="1" t="s">
        <v>1878</v>
      </c>
      <c r="D1767" s="1"/>
      <c r="E1767" s="1"/>
      <c r="F1767" s="1"/>
      <c r="G1767" s="1"/>
      <c r="H1767" s="1">
        <v>50484.05</v>
      </c>
      <c r="I1767" s="1">
        <v>2.48</v>
      </c>
      <c r="J1767" s="12">
        <v>3240.3</v>
      </c>
      <c r="K1767" s="5">
        <v>3846.93</v>
      </c>
      <c r="L1767" s="5">
        <v>12748.2</v>
      </c>
      <c r="M1767" s="13">
        <f t="shared" si="72"/>
        <v>2.4757020331716229E-2</v>
      </c>
      <c r="N1767" s="13">
        <f t="shared" si="73"/>
        <v>2.9097907694653147E-2</v>
      </c>
      <c r="O1767" s="13">
        <f t="shared" si="73"/>
        <v>2.4124739438438292E-2</v>
      </c>
      <c r="P1767" s="13">
        <f t="shared" si="73"/>
        <v>1.741501788908062E-2</v>
      </c>
      <c r="Q1767" s="7"/>
      <c r="R1767" s="8"/>
      <c r="S1767" s="8"/>
      <c r="T1767" s="8"/>
      <c r="U1767" s="8"/>
      <c r="V1767" s="13"/>
      <c r="W1767" s="14"/>
      <c r="X1767" s="1"/>
      <c r="Y1767" s="1"/>
      <c r="Z1767" s="1"/>
      <c r="AA1767" s="1"/>
      <c r="AB1767" s="1"/>
      <c r="AC1767" s="1"/>
      <c r="AD1767" s="8"/>
      <c r="AE1767" s="8"/>
      <c r="AF1767" s="8"/>
      <c r="AG1767" s="8"/>
      <c r="AH1767" s="9"/>
      <c r="AI1767" s="8"/>
      <c r="AJ1767" s="13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7"/>
      <c r="BL1767" s="7"/>
      <c r="BM1767" s="7"/>
      <c r="BN1767" s="7"/>
      <c r="BO1767" s="7"/>
      <c r="BP1767" s="7"/>
      <c r="BQ1767" s="7"/>
      <c r="BR1767" s="7"/>
      <c r="BT1767" s="8"/>
      <c r="BV1767" s="7"/>
      <c r="BW1767" s="7"/>
      <c r="BX1767" s="7"/>
      <c r="BY1767" s="7"/>
      <c r="BZ1767" s="7"/>
      <c r="CA1767" s="7"/>
    </row>
    <row r="1768" spans="1:79" x14ac:dyDescent="0.3">
      <c r="A1768" s="1" t="s">
        <v>3766</v>
      </c>
      <c r="B1768" s="1"/>
      <c r="C1768" s="1" t="s">
        <v>1878</v>
      </c>
      <c r="D1768" s="1"/>
      <c r="E1768" s="1"/>
      <c r="F1768" s="1"/>
      <c r="G1768" s="1"/>
      <c r="H1768" s="1">
        <v>51020.94</v>
      </c>
      <c r="I1768" s="1">
        <v>1.06</v>
      </c>
      <c r="J1768" s="12">
        <v>3262.98</v>
      </c>
      <c r="K1768" s="5">
        <v>3901.28</v>
      </c>
      <c r="L1768" s="5">
        <v>12861.2</v>
      </c>
      <c r="M1768" s="13">
        <f t="shared" si="72"/>
        <v>1.0634844074514538E-2</v>
      </c>
      <c r="N1768" s="13">
        <f t="shared" si="73"/>
        <v>6.9993519118598524E-3</v>
      </c>
      <c r="O1768" s="13">
        <f t="shared" si="73"/>
        <v>1.4128148939544172E-2</v>
      </c>
      <c r="P1768" s="13">
        <f t="shared" si="73"/>
        <v>8.8639964857784026E-3</v>
      </c>
      <c r="Q1768" s="7"/>
      <c r="R1768" s="8"/>
      <c r="S1768" s="8"/>
      <c r="T1768" s="8"/>
      <c r="U1768" s="8"/>
      <c r="V1768" s="13"/>
      <c r="W1768" s="14"/>
      <c r="X1768" s="1"/>
      <c r="Y1768" s="1"/>
      <c r="Z1768" s="1"/>
      <c r="AA1768" s="1"/>
      <c r="AB1768" s="1"/>
      <c r="AC1768" s="1"/>
      <c r="AD1768" s="8"/>
      <c r="AE1768" s="8"/>
      <c r="AF1768" s="8"/>
      <c r="AG1768" s="8"/>
      <c r="AH1768" s="9"/>
      <c r="AI1768" s="8"/>
      <c r="AJ1768" s="13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7"/>
      <c r="BL1768" s="7"/>
      <c r="BM1768" s="7"/>
      <c r="BN1768" s="7"/>
      <c r="BO1768" s="7"/>
      <c r="BP1768" s="7"/>
      <c r="BQ1768" s="7"/>
      <c r="BR1768" s="7"/>
      <c r="BT1768" s="8"/>
      <c r="BV1768" s="7"/>
      <c r="BW1768" s="7"/>
      <c r="BX1768" s="7"/>
      <c r="BY1768" s="7"/>
      <c r="BZ1768" s="7"/>
      <c r="CA1768" s="7"/>
    </row>
    <row r="1769" spans="1:79" x14ac:dyDescent="0.3">
      <c r="A1769" s="1" t="s">
        <v>3767</v>
      </c>
      <c r="B1769" s="1"/>
      <c r="C1769" s="1" t="s">
        <v>1878</v>
      </c>
      <c r="D1769" s="1"/>
      <c r="E1769" s="1"/>
      <c r="F1769" s="1"/>
      <c r="G1769" s="1"/>
      <c r="H1769" s="1">
        <v>52198.67</v>
      </c>
      <c r="I1769" s="1">
        <v>2.31</v>
      </c>
      <c r="J1769" s="12">
        <v>3336.54</v>
      </c>
      <c r="K1769" s="5">
        <v>4002.42</v>
      </c>
      <c r="L1769" s="5">
        <v>13268.26</v>
      </c>
      <c r="M1769" s="13">
        <f t="shared" si="72"/>
        <v>2.3083267380020756E-2</v>
      </c>
      <c r="N1769" s="13">
        <f t="shared" si="73"/>
        <v>2.2543809646396795E-2</v>
      </c>
      <c r="O1769" s="13">
        <f t="shared" si="73"/>
        <v>2.5924824672927782E-2</v>
      </c>
      <c r="P1769" s="13">
        <f t="shared" si="73"/>
        <v>3.1650234814791789E-2</v>
      </c>
      <c r="Q1769" s="7"/>
      <c r="R1769" s="8"/>
      <c r="S1769" s="8"/>
      <c r="T1769" s="8"/>
      <c r="U1769" s="8"/>
      <c r="V1769" s="13"/>
      <c r="W1769" s="14"/>
      <c r="X1769" s="1"/>
      <c r="Y1769" s="1"/>
      <c r="Z1769" s="1"/>
      <c r="AA1769" s="1"/>
      <c r="AB1769" s="1"/>
      <c r="AC1769" s="1"/>
      <c r="AD1769" s="8"/>
      <c r="AE1769" s="8"/>
      <c r="AF1769" s="8"/>
      <c r="AG1769" s="8"/>
      <c r="AH1769" s="9"/>
      <c r="AI1769" s="8"/>
      <c r="AJ1769" s="13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7"/>
      <c r="BL1769" s="7"/>
      <c r="BM1769" s="7"/>
      <c r="BN1769" s="7"/>
      <c r="BO1769" s="7"/>
      <c r="BP1769" s="7"/>
      <c r="BQ1769" s="7"/>
      <c r="BR1769" s="7"/>
      <c r="BT1769" s="8"/>
      <c r="BV1769" s="7"/>
      <c r="BW1769" s="7"/>
      <c r="BX1769" s="7"/>
      <c r="BY1769" s="7"/>
      <c r="BZ1769" s="7"/>
      <c r="CA1769" s="7"/>
    </row>
    <row r="1770" spans="1:79" x14ac:dyDescent="0.3">
      <c r="A1770" s="1" t="s">
        <v>3768</v>
      </c>
      <c r="B1770" s="1"/>
      <c r="C1770" s="1" t="s">
        <v>1878</v>
      </c>
      <c r="D1770" s="1"/>
      <c r="E1770" s="1"/>
      <c r="F1770" s="1"/>
      <c r="G1770" s="1"/>
      <c r="H1770" s="1">
        <v>52195.63</v>
      </c>
      <c r="I1770" s="1">
        <v>-0.01</v>
      </c>
      <c r="J1770" s="12">
        <v>3331.36</v>
      </c>
      <c r="K1770" s="5">
        <v>4015.65</v>
      </c>
      <c r="L1770" s="5">
        <v>13337.72</v>
      </c>
      <c r="M1770" s="13">
        <f t="shared" si="72"/>
        <v>-5.8239031760831672E-5</v>
      </c>
      <c r="N1770" s="13">
        <f t="shared" si="73"/>
        <v>-1.552506488757821E-3</v>
      </c>
      <c r="O1770" s="13">
        <f t="shared" si="73"/>
        <v>3.3055001723956146E-3</v>
      </c>
      <c r="P1770" s="13">
        <f t="shared" si="73"/>
        <v>5.2350496598649876E-3</v>
      </c>
      <c r="Q1770" s="7"/>
      <c r="R1770" s="8"/>
      <c r="S1770" s="8"/>
      <c r="T1770" s="8"/>
      <c r="U1770" s="8"/>
      <c r="V1770" s="13"/>
      <c r="W1770" s="14"/>
      <c r="X1770" s="1"/>
      <c r="Y1770" s="1"/>
      <c r="Z1770" s="1"/>
      <c r="AA1770" s="1"/>
      <c r="AB1770" s="1"/>
      <c r="AC1770" s="1"/>
      <c r="AD1770" s="8"/>
      <c r="AE1770" s="8"/>
      <c r="AF1770" s="8"/>
      <c r="AG1770" s="8"/>
      <c r="AH1770" s="9"/>
      <c r="AI1770" s="8"/>
      <c r="AJ1770" s="13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7"/>
      <c r="BL1770" s="7"/>
      <c r="BM1770" s="7"/>
      <c r="BN1770" s="7"/>
      <c r="BO1770" s="7"/>
      <c r="BP1770" s="7"/>
      <c r="BQ1770" s="7"/>
      <c r="BR1770" s="7"/>
      <c r="BT1770" s="8"/>
      <c r="BV1770" s="7"/>
      <c r="BW1770" s="7"/>
      <c r="BX1770" s="7"/>
      <c r="BY1770" s="7"/>
      <c r="BZ1770" s="7"/>
      <c r="CA1770" s="7"/>
    </row>
    <row r="1771" spans="1:79" x14ac:dyDescent="0.3">
      <c r="A1771" s="1" t="s">
        <v>3769</v>
      </c>
      <c r="B1771" s="1"/>
      <c r="C1771" s="1" t="s">
        <v>1878</v>
      </c>
      <c r="D1771" s="1"/>
      <c r="E1771" s="1"/>
      <c r="F1771" s="1"/>
      <c r="G1771" s="1"/>
      <c r="H1771" s="1">
        <v>52362.239999999998</v>
      </c>
      <c r="I1771" s="1">
        <v>0.32</v>
      </c>
      <c r="J1771" s="12">
        <v>3322.61</v>
      </c>
      <c r="K1771" s="5">
        <v>4060.4</v>
      </c>
      <c r="L1771" s="5">
        <v>13462.78</v>
      </c>
      <c r="M1771" s="13">
        <f t="shared" si="72"/>
        <v>3.1920296775802548E-3</v>
      </c>
      <c r="N1771" s="13">
        <f t="shared" si="73"/>
        <v>-2.6265549205128913E-3</v>
      </c>
      <c r="O1771" s="13">
        <f t="shared" si="73"/>
        <v>1.114389949323269E-2</v>
      </c>
      <c r="P1771" s="13">
        <f t="shared" si="73"/>
        <v>9.3764151594126766E-3</v>
      </c>
      <c r="Q1771" s="7"/>
      <c r="R1771" s="8"/>
      <c r="S1771" s="8"/>
      <c r="T1771" s="8"/>
      <c r="U1771" s="8"/>
      <c r="V1771" s="13"/>
      <c r="W1771" s="14"/>
      <c r="X1771" s="1"/>
      <c r="Y1771" s="1"/>
      <c r="Z1771" s="1"/>
      <c r="AA1771" s="1"/>
      <c r="AB1771" s="1"/>
      <c r="AC1771" s="1"/>
      <c r="AD1771" s="8"/>
      <c r="AE1771" s="8"/>
      <c r="AF1771" s="8"/>
      <c r="AG1771" s="8"/>
      <c r="AH1771" s="9"/>
      <c r="AI1771" s="8"/>
      <c r="AJ1771" s="13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7"/>
      <c r="BL1771" s="7"/>
      <c r="BM1771" s="7"/>
      <c r="BN1771" s="7"/>
      <c r="BO1771" s="7"/>
      <c r="BP1771" s="7"/>
      <c r="BQ1771" s="7"/>
      <c r="BR1771" s="7"/>
      <c r="BT1771" s="8"/>
      <c r="BV1771" s="7"/>
      <c r="BW1771" s="7"/>
      <c r="BX1771" s="7"/>
      <c r="BY1771" s="7"/>
      <c r="BZ1771" s="7"/>
      <c r="CA1771" s="7"/>
    </row>
    <row r="1772" spans="1:79" x14ac:dyDescent="0.3">
      <c r="A1772" s="1" t="s">
        <v>3770</v>
      </c>
      <c r="B1772" s="1"/>
      <c r="C1772" s="1" t="s">
        <v>1878</v>
      </c>
      <c r="D1772" s="1"/>
      <c r="E1772" s="1"/>
      <c r="F1772" s="1"/>
      <c r="G1772" s="1"/>
      <c r="H1772" s="1">
        <v>53853.2</v>
      </c>
      <c r="I1772" s="1">
        <v>2.85</v>
      </c>
      <c r="J1772" s="12">
        <v>3437.89</v>
      </c>
      <c r="K1772" s="5">
        <v>4128.1400000000003</v>
      </c>
      <c r="L1772" s="5">
        <v>13702.59</v>
      </c>
      <c r="M1772" s="13">
        <f t="shared" si="72"/>
        <v>2.8473953749877712E-2</v>
      </c>
      <c r="N1772" s="13">
        <f t="shared" si="73"/>
        <v>3.4695615796015655E-2</v>
      </c>
      <c r="O1772" s="13">
        <f t="shared" si="73"/>
        <v>1.6683085410304388E-2</v>
      </c>
      <c r="P1772" s="13">
        <f t="shared" si="73"/>
        <v>1.7812814292441859E-2</v>
      </c>
      <c r="Q1772" s="7"/>
      <c r="R1772" s="8"/>
      <c r="S1772" s="8"/>
      <c r="T1772" s="8"/>
      <c r="U1772" s="8"/>
      <c r="V1772" s="13"/>
      <c r="W1772" s="14"/>
      <c r="X1772" s="1"/>
      <c r="Y1772" s="1"/>
      <c r="Z1772" s="1"/>
      <c r="AA1772" s="1"/>
      <c r="AB1772" s="1"/>
      <c r="AC1772" s="1"/>
      <c r="AD1772" s="8"/>
      <c r="AE1772" s="8"/>
      <c r="AF1772" s="8"/>
      <c r="AG1772" s="8"/>
      <c r="AH1772" s="9"/>
      <c r="AI1772" s="8"/>
      <c r="AJ1772" s="13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7"/>
      <c r="BL1772" s="7"/>
      <c r="BM1772" s="7"/>
      <c r="BN1772" s="7"/>
      <c r="BO1772" s="7"/>
      <c r="BP1772" s="7"/>
      <c r="BQ1772" s="7"/>
      <c r="BR1772" s="7"/>
      <c r="BT1772" s="8"/>
      <c r="BV1772" s="7"/>
      <c r="BW1772" s="7"/>
      <c r="BX1772" s="7"/>
      <c r="BY1772" s="7"/>
      <c r="BZ1772" s="7"/>
      <c r="CA1772" s="7"/>
    </row>
    <row r="1773" spans="1:79" x14ac:dyDescent="0.3">
      <c r="A1773" s="1" t="s">
        <v>3771</v>
      </c>
      <c r="B1773" s="1"/>
      <c r="C1773" s="1" t="s">
        <v>1878</v>
      </c>
      <c r="D1773" s="1"/>
      <c r="E1773" s="1"/>
      <c r="F1773" s="1"/>
      <c r="G1773" s="1"/>
      <c r="H1773" s="1">
        <v>54048.19</v>
      </c>
      <c r="I1773" s="1">
        <v>0.36</v>
      </c>
      <c r="J1773" s="12">
        <v>3457.94</v>
      </c>
      <c r="K1773" s="5">
        <v>4115.09</v>
      </c>
      <c r="L1773" s="5">
        <v>13603.83</v>
      </c>
      <c r="M1773" s="13">
        <f t="shared" si="72"/>
        <v>3.6207690536496084E-3</v>
      </c>
      <c r="N1773" s="13">
        <f t="shared" si="73"/>
        <v>5.8320655983759018E-3</v>
      </c>
      <c r="O1773" s="13">
        <f t="shared" si="73"/>
        <v>-3.1612299970447122E-3</v>
      </c>
      <c r="P1773" s="13">
        <f t="shared" si="73"/>
        <v>-7.2073965578770549E-3</v>
      </c>
      <c r="Q1773" s="7"/>
      <c r="R1773" s="8"/>
      <c r="S1773" s="8"/>
      <c r="T1773" s="8"/>
      <c r="U1773" s="8"/>
      <c r="V1773" s="13"/>
      <c r="W1773" s="14"/>
      <c r="X1773" s="1"/>
      <c r="Y1773" s="1"/>
      <c r="Z1773" s="1"/>
      <c r="AA1773" s="1"/>
      <c r="AB1773" s="1"/>
      <c r="AC1773" s="1"/>
      <c r="AD1773" s="8"/>
      <c r="AE1773" s="8"/>
      <c r="AF1773" s="8"/>
      <c r="AG1773" s="8"/>
      <c r="AH1773" s="9"/>
      <c r="AI1773" s="8"/>
      <c r="AJ1773" s="13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7"/>
      <c r="BL1773" s="7"/>
      <c r="BM1773" s="7"/>
      <c r="BN1773" s="7"/>
      <c r="BO1773" s="7"/>
      <c r="BP1773" s="7"/>
      <c r="BQ1773" s="7"/>
      <c r="BR1773" s="7"/>
      <c r="BT1773" s="8"/>
      <c r="BV1773" s="7"/>
      <c r="BW1773" s="7"/>
      <c r="BX1773" s="7"/>
      <c r="BY1773" s="7"/>
      <c r="BZ1773" s="7"/>
      <c r="CA1773" s="7"/>
    </row>
    <row r="1774" spans="1:79" x14ac:dyDescent="0.3">
      <c r="A1774" s="1" t="s">
        <v>3772</v>
      </c>
      <c r="B1774" s="1"/>
      <c r="C1774" s="1" t="s">
        <v>1878</v>
      </c>
      <c r="D1774" s="1"/>
      <c r="E1774" s="1"/>
      <c r="F1774" s="1"/>
      <c r="G1774" s="1"/>
      <c r="H1774" s="1">
        <v>53574</v>
      </c>
      <c r="I1774" s="1">
        <v>-0.88</v>
      </c>
      <c r="J1774" s="12">
        <v>3416.03</v>
      </c>
      <c r="K1774" s="5">
        <v>4100.32</v>
      </c>
      <c r="L1774" s="5">
        <v>13614.89</v>
      </c>
      <c r="M1774" s="13">
        <f t="shared" si="72"/>
        <v>-8.7734667895447149E-3</v>
      </c>
      <c r="N1774" s="13">
        <f t="shared" si="73"/>
        <v>-1.2119932676680323E-2</v>
      </c>
      <c r="O1774" s="13">
        <f t="shared" si="73"/>
        <v>-3.5892289111539855E-3</v>
      </c>
      <c r="P1774" s="13">
        <f t="shared" si="73"/>
        <v>8.1300633718583981E-4</v>
      </c>
      <c r="Q1774" s="7"/>
      <c r="R1774" s="8"/>
      <c r="S1774" s="8"/>
      <c r="T1774" s="8"/>
      <c r="U1774" s="8"/>
      <c r="V1774" s="13"/>
      <c r="W1774" s="14"/>
      <c r="X1774" s="1"/>
      <c r="Y1774" s="1"/>
      <c r="Z1774" s="1"/>
      <c r="AA1774" s="1"/>
      <c r="AB1774" s="1"/>
      <c r="AC1774" s="1"/>
      <c r="AD1774" s="8"/>
      <c r="AE1774" s="8"/>
      <c r="AF1774" s="8"/>
      <c r="AG1774" s="8"/>
      <c r="AH1774" s="9"/>
      <c r="AI1774" s="8"/>
      <c r="AJ1774" s="13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7"/>
      <c r="BL1774" s="7"/>
      <c r="BM1774" s="7"/>
      <c r="BN1774" s="7"/>
      <c r="BO1774" s="7"/>
      <c r="BP1774" s="7"/>
      <c r="BQ1774" s="7"/>
      <c r="BR1774" s="7"/>
      <c r="BT1774" s="8"/>
      <c r="BV1774" s="7"/>
      <c r="BW1774" s="7"/>
      <c r="BX1774" s="7"/>
      <c r="BY1774" s="7"/>
      <c r="BZ1774" s="7"/>
      <c r="CA1774" s="7"/>
    </row>
    <row r="1775" spans="1:79" x14ac:dyDescent="0.3">
      <c r="A1775" s="1" t="s">
        <v>3773</v>
      </c>
      <c r="B1775" s="1"/>
      <c r="C1775" s="1" t="s">
        <v>1878</v>
      </c>
      <c r="D1775" s="1"/>
      <c r="E1775" s="1"/>
      <c r="F1775" s="1"/>
      <c r="G1775" s="1"/>
      <c r="H1775" s="1">
        <v>53652.21</v>
      </c>
      <c r="I1775" s="1">
        <v>0.15</v>
      </c>
      <c r="J1775" s="12">
        <v>3431.88</v>
      </c>
      <c r="K1775" s="5">
        <v>4080.78</v>
      </c>
      <c r="L1775" s="5">
        <v>13790.89</v>
      </c>
      <c r="M1775" s="13">
        <f t="shared" si="72"/>
        <v>1.4598499272033827E-3</v>
      </c>
      <c r="N1775" s="13">
        <f t="shared" si="73"/>
        <v>4.6398889939491816E-3</v>
      </c>
      <c r="O1775" s="13">
        <f t="shared" si="73"/>
        <v>-4.7654817184998866E-3</v>
      </c>
      <c r="P1775" s="13">
        <f t="shared" si="73"/>
        <v>1.2927023281128269E-2</v>
      </c>
      <c r="Q1775" s="7"/>
      <c r="R1775" s="8"/>
      <c r="S1775" s="8"/>
      <c r="T1775" s="8"/>
      <c r="U1775" s="8"/>
      <c r="V1775" s="13"/>
      <c r="W1775" s="14"/>
      <c r="X1775" s="1"/>
      <c r="Y1775" s="1"/>
      <c r="Z1775" s="1"/>
      <c r="AA1775" s="1"/>
      <c r="AB1775" s="1"/>
      <c r="AC1775" s="1"/>
      <c r="AD1775" s="8"/>
      <c r="AE1775" s="8"/>
      <c r="AF1775" s="8"/>
      <c r="AG1775" s="8"/>
      <c r="AH1775" s="9"/>
      <c r="AI1775" s="8"/>
      <c r="AJ1775" s="13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7"/>
      <c r="BL1775" s="7"/>
      <c r="BM1775" s="7"/>
      <c r="BN1775" s="7"/>
      <c r="BO1775" s="7"/>
      <c r="BP1775" s="7"/>
      <c r="BQ1775" s="7"/>
      <c r="BR1775" s="7"/>
      <c r="BT1775" s="8"/>
      <c r="BV1775" s="7"/>
      <c r="BW1775" s="7"/>
      <c r="BX1775" s="7"/>
      <c r="BY1775" s="7"/>
      <c r="BZ1775" s="7"/>
      <c r="CA1775" s="7"/>
    </row>
    <row r="1776" spans="1:79" x14ac:dyDescent="0.3">
      <c r="A1776" s="1" t="s">
        <v>3774</v>
      </c>
      <c r="B1776" s="1"/>
      <c r="C1776" s="1" t="s">
        <v>1878</v>
      </c>
      <c r="D1776" s="1"/>
      <c r="E1776" s="1"/>
      <c r="F1776" s="1"/>
      <c r="G1776" s="1"/>
      <c r="H1776" s="1">
        <v>53681.53</v>
      </c>
      <c r="I1776" s="1">
        <v>0.05</v>
      </c>
      <c r="J1776" s="12">
        <v>3425.08</v>
      </c>
      <c r="K1776" s="5">
        <v>4098.57</v>
      </c>
      <c r="L1776" s="5">
        <v>13870.52</v>
      </c>
      <c r="M1776" s="13">
        <f t="shared" si="72"/>
        <v>5.464826146024393E-4</v>
      </c>
      <c r="N1776" s="13">
        <f t="shared" si="73"/>
        <v>-1.9814212618157745E-3</v>
      </c>
      <c r="O1776" s="13">
        <f t="shared" si="73"/>
        <v>4.3594606913381906E-3</v>
      </c>
      <c r="P1776" s="13">
        <f t="shared" si="73"/>
        <v>5.7741015989540845E-3</v>
      </c>
      <c r="Q1776" s="7"/>
      <c r="R1776" s="8"/>
      <c r="S1776" s="8"/>
      <c r="T1776" s="8"/>
      <c r="U1776" s="8"/>
      <c r="V1776" s="13"/>
      <c r="W1776" s="14"/>
      <c r="X1776" s="1"/>
      <c r="Y1776" s="1"/>
      <c r="Z1776" s="1"/>
      <c r="AA1776" s="1"/>
      <c r="AB1776" s="1"/>
      <c r="AC1776" s="1"/>
      <c r="AD1776" s="8"/>
      <c r="AE1776" s="8"/>
      <c r="AF1776" s="8"/>
      <c r="AG1776" s="8"/>
      <c r="AH1776" s="9"/>
      <c r="AI1776" s="8"/>
      <c r="AJ1776" s="13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7"/>
      <c r="BL1776" s="7"/>
      <c r="BM1776" s="7"/>
      <c r="BN1776" s="7"/>
      <c r="BO1776" s="7"/>
      <c r="BP1776" s="7"/>
      <c r="BQ1776" s="7"/>
      <c r="BR1776" s="7"/>
      <c r="BT1776" s="8"/>
      <c r="BV1776" s="7"/>
      <c r="BW1776" s="7"/>
      <c r="BX1776" s="7"/>
      <c r="BY1776" s="7"/>
      <c r="BZ1776" s="7"/>
      <c r="CA1776" s="7"/>
    </row>
    <row r="1777" spans="1:79" x14ac:dyDescent="0.3">
      <c r="A1777" s="1" t="s">
        <v>3775</v>
      </c>
      <c r="B1777" s="1"/>
      <c r="C1777" s="1" t="s">
        <v>1878</v>
      </c>
      <c r="D1777" s="1"/>
      <c r="E1777" s="1"/>
      <c r="F1777" s="1"/>
      <c r="G1777" s="1"/>
      <c r="H1777" s="1">
        <v>53433.5</v>
      </c>
      <c r="I1777" s="1">
        <v>-0.46</v>
      </c>
      <c r="J1777" s="12">
        <v>3398.87</v>
      </c>
      <c r="K1777" s="5">
        <v>4120.59</v>
      </c>
      <c r="L1777" s="5">
        <v>13821.21</v>
      </c>
      <c r="M1777" s="13">
        <f t="shared" si="72"/>
        <v>-4.6203973694489697E-3</v>
      </c>
      <c r="N1777" s="13">
        <f t="shared" si="73"/>
        <v>-7.6523760028962551E-3</v>
      </c>
      <c r="O1777" s="13">
        <f t="shared" si="73"/>
        <v>5.3726055673077866E-3</v>
      </c>
      <c r="P1777" s="13">
        <f t="shared" si="73"/>
        <v>-3.5550217295386988E-3</v>
      </c>
      <c r="Q1777" s="7"/>
      <c r="R1777" s="8"/>
      <c r="S1777" s="8"/>
      <c r="T1777" s="8"/>
      <c r="U1777" s="8"/>
      <c r="V1777" s="13"/>
      <c r="W1777" s="14"/>
      <c r="X1777" s="1"/>
      <c r="Y1777" s="1"/>
      <c r="Z1777" s="1"/>
      <c r="AA1777" s="1"/>
      <c r="AB1777" s="1"/>
      <c r="AC1777" s="1"/>
      <c r="AD1777" s="8"/>
      <c r="AE1777" s="8"/>
      <c r="AF1777" s="8"/>
      <c r="AG1777" s="8"/>
      <c r="AH1777" s="9"/>
      <c r="AI1777" s="8"/>
      <c r="AJ1777" s="13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7"/>
      <c r="BL1777" s="7"/>
      <c r="BM1777" s="7"/>
      <c r="BN1777" s="7"/>
      <c r="BO1777" s="7"/>
      <c r="BP1777" s="7"/>
      <c r="BQ1777" s="7"/>
      <c r="BR1777" s="7"/>
      <c r="BT1777" s="8"/>
      <c r="BV1777" s="7"/>
      <c r="BW1777" s="7"/>
      <c r="BX1777" s="7"/>
      <c r="BY1777" s="7"/>
      <c r="BZ1777" s="7"/>
      <c r="CA1777" s="7"/>
    </row>
    <row r="1778" spans="1:79" x14ac:dyDescent="0.3">
      <c r="A1778" s="1" t="s">
        <v>3776</v>
      </c>
      <c r="B1778" s="1"/>
      <c r="C1778" s="1" t="s">
        <v>1878</v>
      </c>
      <c r="D1778" s="1"/>
      <c r="E1778" s="1"/>
      <c r="F1778" s="1"/>
      <c r="G1778" s="1"/>
      <c r="H1778" s="1">
        <v>53487.96</v>
      </c>
      <c r="I1778" s="1">
        <v>0.1</v>
      </c>
      <c r="J1778" s="12">
        <v>3405.02</v>
      </c>
      <c r="K1778" s="5">
        <v>4111.53</v>
      </c>
      <c r="L1778" s="5">
        <v>13871.31</v>
      </c>
      <c r="M1778" s="13">
        <f t="shared" si="72"/>
        <v>1.0192107947262219E-3</v>
      </c>
      <c r="N1778" s="13">
        <f t="shared" si="73"/>
        <v>1.8094248970981219E-3</v>
      </c>
      <c r="O1778" s="13">
        <f t="shared" si="73"/>
        <v>-2.1987142617927447E-3</v>
      </c>
      <c r="P1778" s="13">
        <f t="shared" si="73"/>
        <v>3.6248635249735983E-3</v>
      </c>
      <c r="Q1778" s="7"/>
      <c r="R1778" s="8"/>
      <c r="S1778" s="8"/>
      <c r="T1778" s="8"/>
      <c r="U1778" s="8"/>
      <c r="V1778" s="13"/>
      <c r="W1778" s="14"/>
      <c r="X1778" s="1"/>
      <c r="Y1778" s="1"/>
      <c r="Z1778" s="1"/>
      <c r="AA1778" s="1"/>
      <c r="AB1778" s="1"/>
      <c r="AC1778" s="1"/>
      <c r="AD1778" s="8"/>
      <c r="AE1778" s="8"/>
      <c r="AF1778" s="8"/>
      <c r="AG1778" s="8"/>
      <c r="AH1778" s="9"/>
      <c r="AI1778" s="8"/>
      <c r="AJ1778" s="13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7"/>
      <c r="BL1778" s="7"/>
      <c r="BM1778" s="7"/>
      <c r="BN1778" s="7"/>
      <c r="BO1778" s="7"/>
      <c r="BP1778" s="7"/>
      <c r="BQ1778" s="7"/>
      <c r="BR1778" s="7"/>
      <c r="BT1778" s="8"/>
      <c r="BV1778" s="7"/>
      <c r="BW1778" s="7"/>
      <c r="BX1778" s="7"/>
      <c r="BY1778" s="7"/>
      <c r="BZ1778" s="7"/>
      <c r="CA1778" s="7"/>
    </row>
    <row r="1779" spans="1:79" x14ac:dyDescent="0.3">
      <c r="A1779" s="1" t="s">
        <v>3777</v>
      </c>
      <c r="B1779" s="1"/>
      <c r="C1779" s="1" t="s">
        <v>1878</v>
      </c>
      <c r="D1779" s="1"/>
      <c r="E1779" s="1"/>
      <c r="F1779" s="1"/>
      <c r="G1779" s="1"/>
      <c r="H1779" s="1">
        <v>53792.04</v>
      </c>
      <c r="I1779" s="1">
        <v>0.56999999999999995</v>
      </c>
      <c r="J1779" s="12">
        <v>3424.28</v>
      </c>
      <c r="K1779" s="5">
        <v>4158.16</v>
      </c>
      <c r="L1779" s="5">
        <v>14044.18</v>
      </c>
      <c r="M1779" s="13">
        <f t="shared" si="72"/>
        <v>5.6850177123972667E-3</v>
      </c>
      <c r="N1779" s="13">
        <f t="shared" si="73"/>
        <v>5.6563544413836819E-3</v>
      </c>
      <c r="O1779" s="13">
        <f t="shared" si="73"/>
        <v>1.1341276848277904E-2</v>
      </c>
      <c r="P1779" s="13">
        <f t="shared" si="73"/>
        <v>1.2462413427426933E-2</v>
      </c>
      <c r="Q1779" s="7"/>
      <c r="R1779" s="8"/>
      <c r="S1779" s="8"/>
      <c r="T1779" s="8"/>
      <c r="U1779" s="8"/>
      <c r="V1779" s="13"/>
      <c r="W1779" s="14"/>
      <c r="X1779" s="1"/>
      <c r="Y1779" s="1"/>
      <c r="Z1779" s="1"/>
      <c r="AA1779" s="1"/>
      <c r="AB1779" s="1"/>
      <c r="AC1779" s="1"/>
      <c r="AD1779" s="8"/>
      <c r="AE1779" s="8"/>
      <c r="AF1779" s="8"/>
      <c r="AG1779" s="8"/>
      <c r="AH1779" s="9"/>
      <c r="AI1779" s="8"/>
      <c r="AJ1779" s="13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7"/>
      <c r="BL1779" s="7"/>
      <c r="BM1779" s="7"/>
      <c r="BN1779" s="7"/>
      <c r="BO1779" s="7"/>
      <c r="BP1779" s="7"/>
      <c r="BQ1779" s="7"/>
      <c r="BR1779" s="7"/>
      <c r="BT1779" s="8"/>
      <c r="BV1779" s="7"/>
      <c r="BW1779" s="7"/>
      <c r="BX1779" s="7"/>
      <c r="BY1779" s="7"/>
      <c r="BZ1779" s="7"/>
      <c r="CA1779" s="7"/>
    </row>
    <row r="1780" spans="1:79" x14ac:dyDescent="0.3">
      <c r="A1780" s="1" t="s">
        <v>3778</v>
      </c>
      <c r="B1780" s="1"/>
      <c r="C1780" s="1" t="s">
        <v>1878</v>
      </c>
      <c r="D1780" s="1"/>
      <c r="E1780" s="1"/>
      <c r="F1780" s="1"/>
      <c r="G1780" s="1"/>
      <c r="H1780" s="1">
        <v>53717.9</v>
      </c>
      <c r="I1780" s="1">
        <v>-0.14000000000000001</v>
      </c>
      <c r="J1780" s="12">
        <v>3424.3</v>
      </c>
      <c r="K1780" s="5">
        <v>4158.18</v>
      </c>
      <c r="L1780" s="5">
        <v>14254.42</v>
      </c>
      <c r="M1780" s="13">
        <f t="shared" si="72"/>
        <v>-1.3782708370978503E-3</v>
      </c>
      <c r="N1780" s="13">
        <f t="shared" si="73"/>
        <v>5.84064387254557E-6</v>
      </c>
      <c r="O1780" s="13">
        <f t="shared" si="73"/>
        <v>4.8098197280577182E-6</v>
      </c>
      <c r="P1780" s="13">
        <f t="shared" si="73"/>
        <v>1.4969902123157075E-2</v>
      </c>
      <c r="Q1780" s="7"/>
      <c r="R1780" s="8"/>
      <c r="S1780" s="8"/>
      <c r="T1780" s="8"/>
      <c r="U1780" s="8"/>
      <c r="V1780" s="13"/>
      <c r="W1780" s="14"/>
      <c r="X1780" s="1"/>
      <c r="Y1780" s="1"/>
      <c r="Z1780" s="1"/>
      <c r="AA1780" s="1"/>
      <c r="AB1780" s="1"/>
      <c r="AC1780" s="1"/>
      <c r="AD1780" s="8"/>
      <c r="AE1780" s="8"/>
      <c r="AF1780" s="8"/>
      <c r="AG1780" s="8"/>
      <c r="AH1780" s="9"/>
      <c r="AI1780" s="8"/>
      <c r="AJ1780" s="13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7"/>
      <c r="BL1780" s="7"/>
      <c r="BM1780" s="7"/>
      <c r="BN1780" s="7"/>
      <c r="BO1780" s="7"/>
      <c r="BP1780" s="7"/>
      <c r="BQ1780" s="7"/>
      <c r="BR1780" s="7"/>
      <c r="BT1780" s="8"/>
      <c r="BV1780" s="7"/>
      <c r="BW1780" s="7"/>
      <c r="BX1780" s="7"/>
      <c r="BY1780" s="7"/>
      <c r="BZ1780" s="7"/>
      <c r="CA1780" s="7"/>
    </row>
    <row r="1781" spans="1:79" x14ac:dyDescent="0.3">
      <c r="A1781" s="1" t="s">
        <v>3779</v>
      </c>
      <c r="B1781" s="1"/>
      <c r="C1781" s="1" t="s">
        <v>1878</v>
      </c>
      <c r="D1781" s="1"/>
      <c r="E1781" s="1"/>
      <c r="F1781" s="1"/>
      <c r="G1781" s="1"/>
      <c r="H1781" s="1">
        <v>54558.15</v>
      </c>
      <c r="I1781" s="1">
        <v>1.56</v>
      </c>
      <c r="J1781" s="12">
        <v>3483.04</v>
      </c>
      <c r="K1781" s="5">
        <v>4231.1400000000003</v>
      </c>
      <c r="L1781" s="5">
        <v>14443.48</v>
      </c>
      <c r="M1781" s="13">
        <f t="shared" si="72"/>
        <v>1.5641899627498512E-2</v>
      </c>
      <c r="N1781" s="13">
        <f t="shared" si="73"/>
        <v>1.7153870864118126E-2</v>
      </c>
      <c r="O1781" s="13">
        <f t="shared" si="73"/>
        <v>1.7546137973825093E-2</v>
      </c>
      <c r="P1781" s="13">
        <f t="shared" si="73"/>
        <v>1.3263254485275322E-2</v>
      </c>
      <c r="Q1781" s="7"/>
      <c r="R1781" s="8"/>
      <c r="S1781" s="8"/>
      <c r="T1781" s="8"/>
      <c r="U1781" s="8"/>
      <c r="V1781" s="13"/>
      <c r="W1781" s="14"/>
      <c r="X1781" s="1"/>
      <c r="Y1781" s="1"/>
      <c r="Z1781" s="1"/>
      <c r="AA1781" s="1"/>
      <c r="AB1781" s="1"/>
      <c r="AC1781" s="1"/>
      <c r="AD1781" s="8"/>
      <c r="AE1781" s="8"/>
      <c r="AF1781" s="8"/>
      <c r="AG1781" s="8"/>
      <c r="AH1781" s="9"/>
      <c r="AI1781" s="8"/>
      <c r="AJ1781" s="13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7"/>
      <c r="BL1781" s="7"/>
      <c r="BM1781" s="7"/>
      <c r="BN1781" s="7"/>
      <c r="BO1781" s="7"/>
      <c r="BP1781" s="7"/>
      <c r="BQ1781" s="7"/>
      <c r="BR1781" s="7"/>
      <c r="BT1781" s="8"/>
      <c r="BV1781" s="7"/>
      <c r="BW1781" s="7"/>
      <c r="BX1781" s="7"/>
      <c r="BY1781" s="7"/>
      <c r="BZ1781" s="7"/>
      <c r="CA1781" s="7"/>
    </row>
    <row r="1782" spans="1:79" x14ac:dyDescent="0.3">
      <c r="A1782" s="1" t="s">
        <v>3780</v>
      </c>
      <c r="B1782" s="1"/>
      <c r="C1782" s="1" t="s">
        <v>1878</v>
      </c>
      <c r="D1782" s="1"/>
      <c r="E1782" s="1"/>
      <c r="F1782" s="1"/>
      <c r="G1782" s="1"/>
      <c r="H1782" s="1">
        <v>55431.48</v>
      </c>
      <c r="I1782" s="1">
        <v>1.6</v>
      </c>
      <c r="J1782" s="12">
        <v>3549.33</v>
      </c>
      <c r="K1782" s="5">
        <v>4282.46</v>
      </c>
      <c r="L1782" s="5">
        <v>14462.78</v>
      </c>
      <c r="M1782" s="13">
        <f t="shared" si="72"/>
        <v>1.6007324295270298E-2</v>
      </c>
      <c r="N1782" s="13">
        <f t="shared" si="73"/>
        <v>1.9032224723230184E-2</v>
      </c>
      <c r="O1782" s="13">
        <f t="shared" si="73"/>
        <v>1.2129118866310185E-2</v>
      </c>
      <c r="P1782" s="13">
        <f t="shared" si="73"/>
        <v>1.3362430660754931E-3</v>
      </c>
      <c r="Q1782" s="7"/>
      <c r="R1782" s="8"/>
      <c r="S1782" s="8"/>
      <c r="T1782" s="8"/>
      <c r="U1782" s="8"/>
      <c r="V1782" s="13"/>
      <c r="W1782" s="14"/>
      <c r="X1782" s="1"/>
      <c r="Y1782" s="1"/>
      <c r="Z1782" s="1"/>
      <c r="AA1782" s="1"/>
      <c r="AB1782" s="1"/>
      <c r="AC1782" s="1"/>
      <c r="AD1782" s="8"/>
      <c r="AE1782" s="8"/>
      <c r="AF1782" s="8"/>
      <c r="AG1782" s="8"/>
      <c r="AH1782" s="9"/>
      <c r="AI1782" s="8"/>
      <c r="AJ1782" s="13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7"/>
      <c r="BL1782" s="7"/>
      <c r="BM1782" s="7"/>
      <c r="BN1782" s="7"/>
      <c r="BO1782" s="7"/>
      <c r="BP1782" s="7"/>
      <c r="BQ1782" s="7"/>
      <c r="BR1782" s="7"/>
      <c r="BT1782" s="8"/>
      <c r="BV1782" s="7"/>
      <c r="BW1782" s="7"/>
      <c r="BX1782" s="7"/>
      <c r="BY1782" s="7"/>
      <c r="BZ1782" s="7"/>
      <c r="CA1782" s="7"/>
    </row>
    <row r="1783" spans="1:79" x14ac:dyDescent="0.3">
      <c r="A1783" s="1" t="s">
        <v>3781</v>
      </c>
      <c r="B1783" s="1"/>
      <c r="C1783" s="1" t="s">
        <v>1878</v>
      </c>
      <c r="D1783" s="1"/>
      <c r="E1783" s="1"/>
      <c r="F1783" s="1"/>
      <c r="G1783" s="1"/>
      <c r="H1783" s="1">
        <v>55314.03</v>
      </c>
      <c r="I1783" s="1">
        <v>-0.21</v>
      </c>
      <c r="J1783" s="12">
        <v>3523.46</v>
      </c>
      <c r="K1783" s="5">
        <v>4315.43</v>
      </c>
      <c r="L1783" s="5">
        <v>14436.09</v>
      </c>
      <c r="M1783" s="13">
        <f t="shared" si="72"/>
        <v>-2.1188321148921663E-3</v>
      </c>
      <c r="N1783" s="13">
        <f t="shared" si="73"/>
        <v>-7.2886995573812063E-3</v>
      </c>
      <c r="O1783" s="13">
        <f t="shared" si="73"/>
        <v>7.6988459903888362E-3</v>
      </c>
      <c r="P1783" s="13">
        <f t="shared" si="73"/>
        <v>-1.8454266745397963E-3</v>
      </c>
      <c r="Q1783" s="7"/>
      <c r="R1783" s="8"/>
      <c r="S1783" s="8"/>
      <c r="T1783" s="8"/>
      <c r="U1783" s="8"/>
      <c r="V1783" s="13"/>
      <c r="W1783" s="14"/>
      <c r="X1783" s="1"/>
      <c r="Y1783" s="1"/>
      <c r="Z1783" s="1"/>
      <c r="AA1783" s="1"/>
      <c r="AB1783" s="1"/>
      <c r="AC1783" s="1"/>
      <c r="AD1783" s="8"/>
      <c r="AE1783" s="8"/>
      <c r="AF1783" s="8"/>
      <c r="AG1783" s="8"/>
      <c r="AH1783" s="9"/>
      <c r="AI1783" s="8"/>
      <c r="AJ1783" s="13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7"/>
      <c r="BL1783" s="7"/>
      <c r="BM1783" s="7"/>
      <c r="BN1783" s="7"/>
      <c r="BO1783" s="7"/>
      <c r="BP1783" s="7"/>
      <c r="BQ1783" s="7"/>
      <c r="BR1783" s="7"/>
      <c r="BT1783" s="8"/>
      <c r="BV1783" s="7"/>
      <c r="BW1783" s="7"/>
      <c r="BX1783" s="7"/>
      <c r="BY1783" s="7"/>
      <c r="BZ1783" s="7"/>
      <c r="CA1783" s="7"/>
    </row>
    <row r="1784" spans="1:79" x14ac:dyDescent="0.3">
      <c r="A1784" s="1" t="s">
        <v>3782</v>
      </c>
      <c r="B1784" s="1"/>
      <c r="C1784" s="1" t="s">
        <v>1878</v>
      </c>
      <c r="D1784" s="1"/>
      <c r="E1784" s="1"/>
      <c r="F1784" s="1"/>
      <c r="G1784" s="1"/>
      <c r="H1784" s="1">
        <v>55358.58</v>
      </c>
      <c r="I1784" s="1">
        <v>0.08</v>
      </c>
      <c r="J1784" s="12">
        <v>3527.44</v>
      </c>
      <c r="K1784" s="5">
        <v>4335.26</v>
      </c>
      <c r="L1784" s="5">
        <v>14524.88</v>
      </c>
      <c r="M1784" s="13">
        <f t="shared" si="72"/>
        <v>8.0540145059049273E-4</v>
      </c>
      <c r="N1784" s="13">
        <f t="shared" si="73"/>
        <v>1.129571500740667E-3</v>
      </c>
      <c r="O1784" s="13">
        <f t="shared" si="73"/>
        <v>4.5951388390033099E-3</v>
      </c>
      <c r="P1784" s="13">
        <f t="shared" si="73"/>
        <v>6.1505573877691511E-3</v>
      </c>
      <c r="Q1784" s="7"/>
      <c r="R1784" s="8"/>
      <c r="S1784" s="8"/>
      <c r="T1784" s="8"/>
      <c r="U1784" s="8"/>
      <c r="V1784" s="13"/>
      <c r="W1784" s="14"/>
      <c r="X1784" s="1"/>
      <c r="Y1784" s="1"/>
      <c r="Z1784" s="1"/>
      <c r="AA1784" s="1"/>
      <c r="AB1784" s="1"/>
      <c r="AC1784" s="1"/>
      <c r="AD1784" s="8"/>
      <c r="AE1784" s="8"/>
      <c r="AF1784" s="8"/>
      <c r="AG1784" s="8"/>
      <c r="AH1784" s="9"/>
      <c r="AI1784" s="8"/>
      <c r="AJ1784" s="13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7"/>
      <c r="BL1784" s="7"/>
      <c r="BM1784" s="7"/>
      <c r="BN1784" s="7"/>
      <c r="BO1784" s="7"/>
      <c r="BP1784" s="7"/>
      <c r="BQ1784" s="7"/>
      <c r="BR1784" s="7"/>
      <c r="BT1784" s="8"/>
      <c r="BV1784" s="7"/>
      <c r="BW1784" s="7"/>
      <c r="BX1784" s="7"/>
      <c r="BY1784" s="7"/>
      <c r="BZ1784" s="7"/>
      <c r="CA1784" s="7"/>
    </row>
    <row r="1785" spans="1:79" x14ac:dyDescent="0.3">
      <c r="A1785" s="1" t="s">
        <v>3783</v>
      </c>
      <c r="B1785" s="1"/>
      <c r="C1785" s="1" t="s">
        <v>1878</v>
      </c>
      <c r="D1785" s="1"/>
      <c r="E1785" s="1"/>
      <c r="F1785" s="1"/>
      <c r="G1785" s="1"/>
      <c r="H1785" s="1">
        <v>55236.06</v>
      </c>
      <c r="I1785" s="1">
        <v>-0.22</v>
      </c>
      <c r="J1785" s="12">
        <v>3510.98</v>
      </c>
      <c r="K1785" s="5">
        <v>4351.8900000000003</v>
      </c>
      <c r="L1785" s="5">
        <v>14692.11</v>
      </c>
      <c r="M1785" s="13">
        <f t="shared" si="72"/>
        <v>-2.2132070584180985E-3</v>
      </c>
      <c r="N1785" s="13">
        <f t="shared" si="73"/>
        <v>-4.6662735581611825E-3</v>
      </c>
      <c r="O1785" s="13">
        <f t="shared" si="73"/>
        <v>3.8359867689596872E-3</v>
      </c>
      <c r="P1785" s="13">
        <f t="shared" si="73"/>
        <v>1.15133481309313E-2</v>
      </c>
      <c r="Q1785" s="7"/>
      <c r="R1785" s="8"/>
      <c r="S1785" s="8"/>
      <c r="T1785" s="8"/>
      <c r="U1785" s="8"/>
      <c r="V1785" s="13"/>
      <c r="W1785" s="14"/>
      <c r="X1785" s="1"/>
      <c r="Y1785" s="1"/>
      <c r="Z1785" s="1"/>
      <c r="AA1785" s="1"/>
      <c r="AB1785" s="1"/>
      <c r="AC1785" s="1"/>
      <c r="AD1785" s="8"/>
      <c r="AE1785" s="8"/>
      <c r="AF1785" s="8"/>
      <c r="AG1785" s="8"/>
      <c r="AH1785" s="9"/>
      <c r="AI1785" s="8"/>
      <c r="AJ1785" s="13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7"/>
      <c r="BL1785" s="7"/>
      <c r="BM1785" s="7"/>
      <c r="BN1785" s="7"/>
      <c r="BO1785" s="7"/>
      <c r="BP1785" s="7"/>
      <c r="BQ1785" s="7"/>
      <c r="BR1785" s="7"/>
      <c r="BT1785" s="8"/>
      <c r="BV1785" s="7"/>
      <c r="BW1785" s="7"/>
      <c r="BX1785" s="7"/>
      <c r="BY1785" s="7"/>
      <c r="BZ1785" s="7"/>
      <c r="CA1785" s="7"/>
    </row>
    <row r="1786" spans="1:79" x14ac:dyDescent="0.3">
      <c r="A1786" s="1" t="s">
        <v>3784</v>
      </c>
      <c r="B1786" s="1"/>
      <c r="C1786" s="1" t="s">
        <v>1878</v>
      </c>
      <c r="D1786" s="1"/>
      <c r="E1786" s="1"/>
      <c r="F1786" s="1"/>
      <c r="G1786" s="1"/>
      <c r="H1786" s="1">
        <v>55099.87</v>
      </c>
      <c r="I1786" s="1">
        <v>-0.25</v>
      </c>
      <c r="J1786" s="12">
        <v>3510.6</v>
      </c>
      <c r="K1786" s="5">
        <v>4307.17</v>
      </c>
      <c r="L1786" s="5">
        <v>14595.22</v>
      </c>
      <c r="M1786" s="13">
        <f t="shared" si="72"/>
        <v>-2.4655994652768021E-3</v>
      </c>
      <c r="N1786" s="13">
        <f t="shared" si="73"/>
        <v>-1.0823188967190589E-4</v>
      </c>
      <c r="O1786" s="13">
        <f t="shared" si="73"/>
        <v>-1.0275995027447915E-2</v>
      </c>
      <c r="P1786" s="13">
        <f t="shared" si="73"/>
        <v>-6.5946960647585984E-3</v>
      </c>
      <c r="Q1786" s="7"/>
      <c r="R1786" s="8"/>
      <c r="S1786" s="8"/>
      <c r="T1786" s="8"/>
      <c r="U1786" s="8"/>
      <c r="V1786" s="13"/>
      <c r="W1786" s="14"/>
      <c r="X1786" s="1"/>
      <c r="Y1786" s="1"/>
      <c r="Z1786" s="1"/>
      <c r="AA1786" s="1"/>
      <c r="AB1786" s="1"/>
      <c r="AC1786" s="1"/>
      <c r="AD1786" s="8"/>
      <c r="AE1786" s="8"/>
      <c r="AF1786" s="8"/>
      <c r="AG1786" s="8"/>
      <c r="AH1786" s="9"/>
      <c r="AI1786" s="8"/>
      <c r="AJ1786" s="13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7"/>
      <c r="BL1786" s="7"/>
      <c r="BM1786" s="7"/>
      <c r="BN1786" s="7"/>
      <c r="BO1786" s="7"/>
      <c r="BP1786" s="7"/>
      <c r="BQ1786" s="7"/>
      <c r="BR1786" s="7"/>
      <c r="BT1786" s="8"/>
      <c r="BV1786" s="7"/>
      <c r="BW1786" s="7"/>
      <c r="BX1786" s="7"/>
      <c r="BY1786" s="7"/>
      <c r="BZ1786" s="7"/>
      <c r="CA1786" s="7"/>
    </row>
    <row r="1787" spans="1:79" x14ac:dyDescent="0.3">
      <c r="A1787" s="1" t="s">
        <v>3785</v>
      </c>
      <c r="B1787" s="1"/>
      <c r="C1787" s="1" t="s">
        <v>1878</v>
      </c>
      <c r="D1787" s="1"/>
      <c r="E1787" s="1"/>
      <c r="F1787" s="1"/>
      <c r="G1787" s="1"/>
      <c r="H1787" s="1">
        <v>53519</v>
      </c>
      <c r="I1787" s="1">
        <v>-2.87</v>
      </c>
      <c r="J1787" s="12">
        <v>3406.72</v>
      </c>
      <c r="K1787" s="5">
        <v>4164.55</v>
      </c>
      <c r="L1787" s="5">
        <v>14000.71</v>
      </c>
      <c r="M1787" s="13">
        <f t="shared" si="72"/>
        <v>-2.8690993281835331E-2</v>
      </c>
      <c r="N1787" s="13">
        <f t="shared" si="73"/>
        <v>-2.9590383410243337E-2</v>
      </c>
      <c r="O1787" s="13">
        <f t="shared" si="73"/>
        <v>-3.3112229143497873E-2</v>
      </c>
      <c r="P1787" s="13">
        <f t="shared" si="73"/>
        <v>-4.0733198951437566E-2</v>
      </c>
      <c r="Q1787" s="7"/>
      <c r="R1787" s="8"/>
      <c r="S1787" s="8"/>
      <c r="T1787" s="8"/>
      <c r="U1787" s="8"/>
      <c r="V1787" s="13"/>
      <c r="W1787" s="14"/>
      <c r="X1787" s="1"/>
      <c r="Y1787" s="1"/>
      <c r="Z1787" s="1"/>
      <c r="AA1787" s="1"/>
      <c r="AB1787" s="1"/>
      <c r="AC1787" s="1"/>
      <c r="AD1787" s="8"/>
      <c r="AE1787" s="8"/>
      <c r="AF1787" s="8"/>
      <c r="AG1787" s="8"/>
      <c r="AH1787" s="9"/>
      <c r="AI1787" s="8"/>
      <c r="AJ1787" s="13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7"/>
      <c r="BL1787" s="7"/>
      <c r="BM1787" s="7"/>
      <c r="BN1787" s="7"/>
      <c r="BO1787" s="7"/>
      <c r="BP1787" s="7"/>
      <c r="BQ1787" s="7"/>
      <c r="BR1787" s="7"/>
      <c r="BT1787" s="8"/>
      <c r="BV1787" s="7"/>
      <c r="BW1787" s="7"/>
      <c r="BX1787" s="7"/>
      <c r="BY1787" s="7"/>
      <c r="BZ1787" s="7"/>
      <c r="CA1787" s="7"/>
    </row>
    <row r="1788" spans="1:79" x14ac:dyDescent="0.3">
      <c r="A1788" s="1" t="s">
        <v>3786</v>
      </c>
      <c r="B1788" s="1"/>
      <c r="C1788" s="1" t="s">
        <v>1878</v>
      </c>
      <c r="D1788" s="1"/>
      <c r="E1788" s="1"/>
      <c r="F1788" s="1"/>
      <c r="G1788" s="1"/>
      <c r="H1788" s="1">
        <v>53826.85</v>
      </c>
      <c r="I1788" s="1">
        <v>0.57999999999999996</v>
      </c>
      <c r="J1788" s="12">
        <v>3417.38</v>
      </c>
      <c r="K1788" s="5">
        <v>4226.22</v>
      </c>
      <c r="L1788" s="5">
        <v>14308.96</v>
      </c>
      <c r="M1788" s="13">
        <f t="shared" si="72"/>
        <v>5.7521627833105882E-3</v>
      </c>
      <c r="N1788" s="13">
        <f t="shared" si="73"/>
        <v>3.1291095247041323E-3</v>
      </c>
      <c r="O1788" s="13">
        <f t="shared" si="73"/>
        <v>1.4808322627894999E-2</v>
      </c>
      <c r="P1788" s="13">
        <f t="shared" si="73"/>
        <v>2.2016740579584804E-2</v>
      </c>
      <c r="Q1788" s="7"/>
      <c r="R1788" s="8"/>
      <c r="S1788" s="8"/>
      <c r="T1788" s="8"/>
      <c r="U1788" s="8"/>
      <c r="V1788" s="13"/>
      <c r="W1788" s="14"/>
      <c r="X1788" s="1"/>
      <c r="Y1788" s="1"/>
      <c r="Z1788" s="1"/>
      <c r="AA1788" s="1"/>
      <c r="AB1788" s="1"/>
      <c r="AC1788" s="1"/>
      <c r="AD1788" s="8"/>
      <c r="AE1788" s="8"/>
      <c r="AF1788" s="8"/>
      <c r="AG1788" s="8"/>
      <c r="AH1788" s="9"/>
      <c r="AI1788" s="8"/>
      <c r="AJ1788" s="13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7"/>
      <c r="BL1788" s="7"/>
      <c r="BM1788" s="7"/>
      <c r="BN1788" s="7"/>
      <c r="BO1788" s="7"/>
      <c r="BP1788" s="7"/>
      <c r="BQ1788" s="7"/>
      <c r="BR1788" s="7"/>
      <c r="BT1788" s="8"/>
      <c r="BV1788" s="7"/>
      <c r="BW1788" s="7"/>
      <c r="BX1788" s="7"/>
      <c r="BY1788" s="7"/>
      <c r="BZ1788" s="7"/>
      <c r="CA1788" s="7"/>
    </row>
    <row r="1789" spans="1:79" x14ac:dyDescent="0.3">
      <c r="A1789" s="1" t="s">
        <v>3787</v>
      </c>
      <c r="B1789" s="1"/>
      <c r="C1789" s="1" t="s">
        <v>1878</v>
      </c>
      <c r="D1789" s="1"/>
      <c r="E1789" s="1"/>
      <c r="F1789" s="1"/>
      <c r="G1789" s="1"/>
      <c r="H1789" s="1">
        <v>52939.24</v>
      </c>
      <c r="I1789" s="1">
        <v>-1.65</v>
      </c>
      <c r="J1789" s="12">
        <v>3344.45</v>
      </c>
      <c r="K1789" s="5">
        <v>4209.03</v>
      </c>
      <c r="L1789" s="5">
        <v>14271.69</v>
      </c>
      <c r="M1789" s="13">
        <f t="shared" si="72"/>
        <v>-1.6490097414208704E-2</v>
      </c>
      <c r="N1789" s="13">
        <f t="shared" si="73"/>
        <v>-2.1340910287998449E-2</v>
      </c>
      <c r="O1789" s="13">
        <f t="shared" si="73"/>
        <v>-4.0674645427830614E-3</v>
      </c>
      <c r="P1789" s="13">
        <f t="shared" si="73"/>
        <v>-2.6046616944905843E-3</v>
      </c>
      <c r="Q1789" s="7"/>
      <c r="R1789" s="8"/>
      <c r="S1789" s="8"/>
      <c r="T1789" s="8"/>
      <c r="U1789" s="8"/>
      <c r="V1789" s="13"/>
      <c r="W1789" s="14"/>
      <c r="X1789" s="1"/>
      <c r="Y1789" s="1"/>
      <c r="Z1789" s="1"/>
      <c r="AA1789" s="1"/>
      <c r="AB1789" s="1"/>
      <c r="AC1789" s="1"/>
      <c r="AD1789" s="8"/>
      <c r="AE1789" s="8"/>
      <c r="AF1789" s="8"/>
      <c r="AG1789" s="8"/>
      <c r="AH1789" s="9"/>
      <c r="AI1789" s="8"/>
      <c r="AJ1789" s="13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7"/>
      <c r="BL1789" s="7"/>
      <c r="BM1789" s="7"/>
      <c r="BN1789" s="7"/>
      <c r="BO1789" s="7"/>
      <c r="BP1789" s="7"/>
      <c r="BQ1789" s="7"/>
      <c r="BR1789" s="7"/>
      <c r="BT1789" s="8"/>
      <c r="BV1789" s="7"/>
      <c r="BW1789" s="7"/>
      <c r="BX1789" s="7"/>
      <c r="BY1789" s="7"/>
      <c r="BZ1789" s="7"/>
      <c r="CA1789" s="7"/>
    </row>
    <row r="1790" spans="1:79" x14ac:dyDescent="0.3">
      <c r="A1790" s="1" t="s">
        <v>3788</v>
      </c>
      <c r="B1790" s="1"/>
      <c r="C1790" s="1" t="s">
        <v>1878</v>
      </c>
      <c r="D1790" s="1"/>
      <c r="E1790" s="1"/>
      <c r="F1790" s="1"/>
      <c r="G1790" s="1"/>
      <c r="H1790" s="1">
        <v>53920.38</v>
      </c>
      <c r="I1790" s="1">
        <v>1.85</v>
      </c>
      <c r="J1790" s="12">
        <v>3412.49</v>
      </c>
      <c r="K1790" s="5">
        <v>4308.71</v>
      </c>
      <c r="L1790" s="5">
        <v>14584.48</v>
      </c>
      <c r="M1790" s="13">
        <f t="shared" si="72"/>
        <v>1.8533322352190851E-2</v>
      </c>
      <c r="N1790" s="13">
        <f t="shared" si="73"/>
        <v>2.0344152252238734E-2</v>
      </c>
      <c r="O1790" s="13">
        <f t="shared" si="73"/>
        <v>2.3682416138635309E-2</v>
      </c>
      <c r="P1790" s="13">
        <f t="shared" si="73"/>
        <v>2.1916815738009854E-2</v>
      </c>
      <c r="Q1790" s="7"/>
      <c r="R1790" s="8"/>
      <c r="S1790" s="8"/>
      <c r="T1790" s="8"/>
      <c r="U1790" s="8"/>
      <c r="V1790" s="13"/>
      <c r="W1790" s="14"/>
      <c r="X1790" s="1"/>
      <c r="Y1790" s="1"/>
      <c r="Z1790" s="1"/>
      <c r="AA1790" s="1"/>
      <c r="AB1790" s="1"/>
      <c r="AC1790" s="1"/>
      <c r="AD1790" s="8"/>
      <c r="AE1790" s="8"/>
      <c r="AF1790" s="8"/>
      <c r="AG1790" s="8"/>
      <c r="AH1790" s="9"/>
      <c r="AI1790" s="8"/>
      <c r="AJ1790" s="13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7"/>
      <c r="BL1790" s="7"/>
      <c r="BM1790" s="7"/>
      <c r="BN1790" s="7"/>
      <c r="BO1790" s="7"/>
      <c r="BP1790" s="7"/>
      <c r="BQ1790" s="7"/>
      <c r="BR1790" s="7"/>
      <c r="BT1790" s="8"/>
      <c r="BV1790" s="7"/>
      <c r="BW1790" s="7"/>
      <c r="BX1790" s="7"/>
      <c r="BY1790" s="7"/>
      <c r="BZ1790" s="7"/>
      <c r="CA1790" s="7"/>
    </row>
    <row r="1791" spans="1:79" x14ac:dyDescent="0.3">
      <c r="A1791" s="1" t="s">
        <v>3789</v>
      </c>
      <c r="B1791" s="1"/>
      <c r="C1791" s="1" t="s">
        <v>1878</v>
      </c>
      <c r="D1791" s="1"/>
      <c r="E1791" s="1"/>
      <c r="F1791" s="1"/>
      <c r="G1791" s="1"/>
      <c r="H1791" s="1">
        <v>54145.91</v>
      </c>
      <c r="I1791" s="1">
        <v>0.42</v>
      </c>
      <c r="J1791" s="12">
        <v>3418.82</v>
      </c>
      <c r="K1791" s="5">
        <v>4337.87</v>
      </c>
      <c r="L1791" s="5">
        <v>14708.88</v>
      </c>
      <c r="M1791" s="13">
        <f t="shared" si="72"/>
        <v>4.1826485644205214E-3</v>
      </c>
      <c r="N1791" s="13">
        <f t="shared" si="73"/>
        <v>1.8549504906975045E-3</v>
      </c>
      <c r="O1791" s="13">
        <f t="shared" si="73"/>
        <v>6.7676868482677843E-3</v>
      </c>
      <c r="P1791" s="13">
        <f t="shared" si="73"/>
        <v>8.5296150428399997E-3</v>
      </c>
      <c r="Q1791" s="7"/>
      <c r="R1791" s="8"/>
      <c r="S1791" s="8"/>
      <c r="T1791" s="8"/>
      <c r="U1791" s="8"/>
      <c r="V1791" s="13"/>
      <c r="W1791" s="14"/>
      <c r="X1791" s="1"/>
      <c r="Y1791" s="1"/>
      <c r="Z1791" s="1"/>
      <c r="AA1791" s="1"/>
      <c r="AB1791" s="1"/>
      <c r="AC1791" s="1"/>
      <c r="AD1791" s="8"/>
      <c r="AE1791" s="8"/>
      <c r="AF1791" s="8"/>
      <c r="AG1791" s="8"/>
      <c r="AH1791" s="9"/>
      <c r="AI1791" s="8"/>
      <c r="AJ1791" s="13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7"/>
      <c r="BL1791" s="7"/>
      <c r="BM1791" s="7"/>
      <c r="BN1791" s="7"/>
      <c r="BO1791" s="7"/>
      <c r="BP1791" s="7"/>
      <c r="BQ1791" s="7"/>
      <c r="BR1791" s="7"/>
      <c r="BT1791" s="8"/>
      <c r="BV1791" s="7"/>
      <c r="BW1791" s="7"/>
      <c r="BX1791" s="7"/>
      <c r="BY1791" s="7"/>
      <c r="BZ1791" s="7"/>
      <c r="CA1791" s="7"/>
    </row>
    <row r="1792" spans="1:79" x14ac:dyDescent="0.3">
      <c r="A1792" s="1" t="s">
        <v>3790</v>
      </c>
      <c r="B1792" s="1"/>
      <c r="C1792" s="1" t="s">
        <v>1878</v>
      </c>
      <c r="D1792" s="1"/>
      <c r="E1792" s="1"/>
      <c r="F1792" s="1"/>
      <c r="G1792" s="1"/>
      <c r="H1792" s="1">
        <v>53896.08</v>
      </c>
      <c r="I1792" s="1">
        <v>-0.46</v>
      </c>
      <c r="J1792" s="12">
        <v>3393.12</v>
      </c>
      <c r="K1792" s="5">
        <v>4323.32</v>
      </c>
      <c r="L1792" s="5">
        <v>14643.31</v>
      </c>
      <c r="M1792" s="13">
        <f t="shared" si="72"/>
        <v>-4.6140142441045695E-3</v>
      </c>
      <c r="N1792" s="13">
        <f t="shared" si="73"/>
        <v>-7.5172135415143559E-3</v>
      </c>
      <c r="O1792" s="13">
        <f t="shared" si="73"/>
        <v>-3.3541807384730449E-3</v>
      </c>
      <c r="P1792" s="13">
        <f t="shared" si="73"/>
        <v>-4.4578513115886009E-3</v>
      </c>
      <c r="Q1792" s="7"/>
      <c r="R1792" s="8"/>
      <c r="S1792" s="8"/>
      <c r="T1792" s="8"/>
      <c r="U1792" s="8"/>
      <c r="V1792" s="13"/>
      <c r="W1792" s="14"/>
      <c r="X1792" s="1"/>
      <c r="Y1792" s="1"/>
      <c r="Z1792" s="1"/>
      <c r="AA1792" s="1"/>
      <c r="AB1792" s="1"/>
      <c r="AC1792" s="1"/>
      <c r="AD1792" s="8"/>
      <c r="AE1792" s="8"/>
      <c r="AF1792" s="8"/>
      <c r="AG1792" s="8"/>
      <c r="AH1792" s="9"/>
      <c r="AI1792" s="8"/>
      <c r="AJ1792" s="13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7"/>
      <c r="BL1792" s="7"/>
      <c r="BM1792" s="7"/>
      <c r="BN1792" s="7"/>
      <c r="BO1792" s="7"/>
      <c r="BP1792" s="7"/>
      <c r="BQ1792" s="7"/>
      <c r="BR1792" s="7"/>
      <c r="BT1792" s="8"/>
      <c r="BV1792" s="7"/>
      <c r="BW1792" s="7"/>
      <c r="BX1792" s="7"/>
      <c r="BY1792" s="7"/>
      <c r="BZ1792" s="7"/>
      <c r="CA1792" s="7"/>
    </row>
    <row r="1793" spans="1:79" x14ac:dyDescent="0.3">
      <c r="A1793" s="1" t="s">
        <v>3791</v>
      </c>
      <c r="B1793" s="1"/>
      <c r="C1793" s="1" t="s">
        <v>1878</v>
      </c>
      <c r="D1793" s="1"/>
      <c r="E1793" s="1"/>
      <c r="F1793" s="1"/>
      <c r="G1793" s="1"/>
      <c r="H1793" s="1">
        <v>53834.86</v>
      </c>
      <c r="I1793" s="1">
        <v>-0.11</v>
      </c>
      <c r="J1793" s="12">
        <v>3374.21</v>
      </c>
      <c r="K1793" s="5">
        <v>4376.03</v>
      </c>
      <c r="L1793" s="5">
        <v>14690.84</v>
      </c>
      <c r="M1793" s="13">
        <f t="shared" si="72"/>
        <v>-1.1358896602499113E-3</v>
      </c>
      <c r="N1793" s="13">
        <f t="shared" si="73"/>
        <v>-5.5730419201206471E-3</v>
      </c>
      <c r="O1793" s="13">
        <f t="shared" si="73"/>
        <v>1.2192019096435081E-2</v>
      </c>
      <c r="P1793" s="13">
        <f t="shared" si="73"/>
        <v>3.2458508356376647E-3</v>
      </c>
      <c r="Q1793" s="7"/>
      <c r="R1793" s="8"/>
      <c r="S1793" s="8"/>
      <c r="T1793" s="8"/>
      <c r="U1793" s="8"/>
      <c r="V1793" s="13"/>
      <c r="W1793" s="14"/>
      <c r="X1793" s="1"/>
      <c r="Y1793" s="1"/>
      <c r="Z1793" s="1"/>
      <c r="AA1793" s="1"/>
      <c r="AB1793" s="1"/>
      <c r="AC1793" s="1"/>
      <c r="AD1793" s="8"/>
      <c r="AE1793" s="8"/>
      <c r="AF1793" s="8"/>
      <c r="AG1793" s="8"/>
      <c r="AH1793" s="9"/>
      <c r="AI1793" s="8"/>
      <c r="AJ1793" s="13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7"/>
      <c r="BL1793" s="7"/>
      <c r="BM1793" s="7"/>
      <c r="BN1793" s="7"/>
      <c r="BO1793" s="7"/>
      <c r="BP1793" s="7"/>
      <c r="BQ1793" s="7"/>
      <c r="BR1793" s="7"/>
      <c r="BT1793" s="8"/>
      <c r="BV1793" s="7"/>
      <c r="BW1793" s="7"/>
      <c r="BX1793" s="7"/>
      <c r="BY1793" s="7"/>
      <c r="BZ1793" s="7"/>
      <c r="CA1793" s="7"/>
    </row>
    <row r="1794" spans="1:79" x14ac:dyDescent="0.3">
      <c r="A1794" s="1" t="s">
        <v>3792</v>
      </c>
      <c r="B1794" s="1"/>
      <c r="C1794" s="1" t="s">
        <v>1878</v>
      </c>
      <c r="D1794" s="1"/>
      <c r="E1794" s="1"/>
      <c r="F1794" s="1"/>
      <c r="G1794" s="1"/>
      <c r="H1794" s="1">
        <v>54712.06</v>
      </c>
      <c r="I1794" s="1">
        <v>1.63</v>
      </c>
      <c r="J1794" s="12">
        <v>3431.36</v>
      </c>
      <c r="K1794" s="5">
        <v>4404.84</v>
      </c>
      <c r="L1794" s="5">
        <v>14845.43</v>
      </c>
      <c r="M1794" s="13">
        <f t="shared" si="72"/>
        <v>1.6294274750598303E-2</v>
      </c>
      <c r="N1794" s="13">
        <f t="shared" si="73"/>
        <v>1.6937297915660343E-2</v>
      </c>
      <c r="O1794" s="13">
        <f t="shared" si="73"/>
        <v>6.5835928912736374E-3</v>
      </c>
      <c r="P1794" s="13">
        <f t="shared" si="73"/>
        <v>1.052288364722509E-2</v>
      </c>
      <c r="Q1794" s="7"/>
      <c r="R1794" s="8"/>
      <c r="S1794" s="8"/>
      <c r="T1794" s="8"/>
      <c r="U1794" s="8"/>
      <c r="V1794" s="13"/>
      <c r="W1794" s="14"/>
      <c r="X1794" s="1"/>
      <c r="Y1794" s="1"/>
      <c r="Z1794" s="1"/>
      <c r="AA1794" s="1"/>
      <c r="AB1794" s="1"/>
      <c r="AC1794" s="1"/>
      <c r="AD1794" s="8"/>
      <c r="AE1794" s="8"/>
      <c r="AF1794" s="8"/>
      <c r="AG1794" s="8"/>
      <c r="AH1794" s="9"/>
      <c r="AI1794" s="8"/>
      <c r="AJ1794" s="13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7"/>
      <c r="BL1794" s="7"/>
      <c r="BM1794" s="7"/>
      <c r="BN1794" s="7"/>
      <c r="BO1794" s="7"/>
      <c r="BP1794" s="7"/>
      <c r="BQ1794" s="7"/>
      <c r="BR1794" s="7"/>
      <c r="BT1794" s="8"/>
      <c r="BV1794" s="7"/>
      <c r="BW1794" s="7"/>
      <c r="BX1794" s="7"/>
      <c r="BY1794" s="7"/>
      <c r="BZ1794" s="7"/>
      <c r="CA1794" s="7"/>
    </row>
    <row r="1795" spans="1:79" x14ac:dyDescent="0.3">
      <c r="A1795" s="1" t="s">
        <v>3793</v>
      </c>
      <c r="B1795" s="1"/>
      <c r="C1795" s="1" t="s">
        <v>1878</v>
      </c>
      <c r="D1795" s="1"/>
      <c r="E1795" s="1"/>
      <c r="F1795" s="1"/>
      <c r="G1795" s="1"/>
      <c r="H1795" s="1">
        <v>54274.69</v>
      </c>
      <c r="I1795" s="1">
        <v>-0.8</v>
      </c>
      <c r="J1795" s="12">
        <v>3392.68</v>
      </c>
      <c r="K1795" s="5">
        <v>4381.7700000000004</v>
      </c>
      <c r="L1795" s="5">
        <v>14842.67</v>
      </c>
      <c r="M1795" s="13">
        <f t="shared" si="72"/>
        <v>-7.9940327598704286E-3</v>
      </c>
      <c r="N1795" s="13">
        <f t="shared" si="73"/>
        <v>-1.1272498367994155E-2</v>
      </c>
      <c r="O1795" s="13">
        <f t="shared" si="73"/>
        <v>-5.2374206554607339E-3</v>
      </c>
      <c r="P1795" s="13">
        <f t="shared" si="73"/>
        <v>-1.8591580035065558E-4</v>
      </c>
      <c r="Q1795" s="7"/>
      <c r="R1795" s="8"/>
      <c r="S1795" s="8"/>
      <c r="T1795" s="8"/>
      <c r="U1795" s="8"/>
      <c r="V1795" s="13"/>
      <c r="W1795" s="14"/>
      <c r="X1795" s="1"/>
      <c r="Y1795" s="1"/>
      <c r="Z1795" s="1"/>
      <c r="AA1795" s="1"/>
      <c r="AB1795" s="1"/>
      <c r="AC1795" s="1"/>
      <c r="AD1795" s="8"/>
      <c r="AE1795" s="8"/>
      <c r="AF1795" s="8"/>
      <c r="AG1795" s="8"/>
      <c r="AH1795" s="9"/>
      <c r="AI1795" s="8"/>
      <c r="AJ1795" s="13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7"/>
      <c r="BL1795" s="7"/>
      <c r="BM1795" s="7"/>
      <c r="BN1795" s="7"/>
      <c r="BO1795" s="7"/>
      <c r="BP1795" s="7"/>
      <c r="BQ1795" s="7"/>
      <c r="BR1795" s="7"/>
      <c r="BT1795" s="8"/>
      <c r="BV1795" s="7"/>
      <c r="BW1795" s="7"/>
      <c r="BX1795" s="7"/>
      <c r="BY1795" s="7"/>
      <c r="BZ1795" s="7"/>
      <c r="CA1795" s="7"/>
    </row>
    <row r="1796" spans="1:79" x14ac:dyDescent="0.3">
      <c r="A1796" s="1" t="s">
        <v>3794</v>
      </c>
      <c r="B1796" s="1"/>
      <c r="C1796" s="1" t="s">
        <v>1878</v>
      </c>
      <c r="D1796" s="1"/>
      <c r="E1796" s="1"/>
      <c r="F1796" s="1"/>
      <c r="G1796" s="1"/>
      <c r="H1796" s="1">
        <v>54821.35</v>
      </c>
      <c r="I1796" s="1">
        <v>1.01</v>
      </c>
      <c r="J1796" s="12">
        <v>3434.33</v>
      </c>
      <c r="K1796" s="5">
        <v>4411.3100000000004</v>
      </c>
      <c r="L1796" s="5">
        <v>15011.69</v>
      </c>
      <c r="M1796" s="13">
        <f t="shared" ref="M1796:M1859" si="74">H1796/H1795-1</f>
        <v>1.0072098062651191E-2</v>
      </c>
      <c r="N1796" s="13">
        <f t="shared" si="73"/>
        <v>1.2276430432578422E-2</v>
      </c>
      <c r="O1796" s="13">
        <f t="shared" si="73"/>
        <v>6.7415679052071908E-3</v>
      </c>
      <c r="P1796" s="13">
        <f t="shared" si="73"/>
        <v>1.13874390524078E-2</v>
      </c>
      <c r="Q1796" s="7"/>
      <c r="R1796" s="8"/>
      <c r="S1796" s="8"/>
      <c r="T1796" s="8"/>
      <c r="U1796" s="8"/>
      <c r="V1796" s="13"/>
      <c r="W1796" s="14"/>
      <c r="X1796" s="1"/>
      <c r="Y1796" s="1"/>
      <c r="Z1796" s="1"/>
      <c r="AA1796" s="1"/>
      <c r="AB1796" s="1"/>
      <c r="AC1796" s="1"/>
      <c r="AD1796" s="8"/>
      <c r="AE1796" s="8"/>
      <c r="AF1796" s="8"/>
      <c r="AG1796" s="8"/>
      <c r="AH1796" s="9"/>
      <c r="AI1796" s="8"/>
      <c r="AJ1796" s="13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7"/>
      <c r="BL1796" s="7"/>
      <c r="BM1796" s="7"/>
      <c r="BN1796" s="7"/>
      <c r="BO1796" s="7"/>
      <c r="BP1796" s="7"/>
      <c r="BQ1796" s="7"/>
      <c r="BR1796" s="7"/>
      <c r="BT1796" s="8"/>
      <c r="BV1796" s="7"/>
      <c r="BW1796" s="7"/>
      <c r="BX1796" s="7"/>
      <c r="BY1796" s="7"/>
      <c r="BZ1796" s="7"/>
      <c r="CA1796" s="7"/>
    </row>
    <row r="1797" spans="1:79" x14ac:dyDescent="0.3">
      <c r="A1797" s="1" t="s">
        <v>3795</v>
      </c>
      <c r="B1797" s="1"/>
      <c r="C1797" s="1" t="s">
        <v>1878</v>
      </c>
      <c r="D1797" s="1"/>
      <c r="E1797" s="1"/>
      <c r="F1797" s="1"/>
      <c r="G1797" s="1"/>
      <c r="H1797" s="1">
        <v>55641.5</v>
      </c>
      <c r="I1797" s="1">
        <v>1.5</v>
      </c>
      <c r="J1797" s="12">
        <v>3509.03</v>
      </c>
      <c r="K1797" s="5">
        <v>4435.4799999999996</v>
      </c>
      <c r="L1797" s="5">
        <v>15202.95</v>
      </c>
      <c r="M1797" s="13">
        <f t="shared" si="74"/>
        <v>1.4960412321112226E-2</v>
      </c>
      <c r="N1797" s="13">
        <f t="shared" ref="N1797:P1860" si="75">J1797/J1796-1</f>
        <v>2.175096743760796E-2</v>
      </c>
      <c r="O1797" s="13">
        <f t="shared" si="75"/>
        <v>5.4790980457051219E-3</v>
      </c>
      <c r="P1797" s="13">
        <f t="shared" si="75"/>
        <v>1.2740737385330991E-2</v>
      </c>
      <c r="Q1797" s="7"/>
      <c r="R1797" s="8"/>
      <c r="S1797" s="8"/>
      <c r="T1797" s="8"/>
      <c r="U1797" s="8"/>
      <c r="V1797" s="13"/>
      <c r="W1797" s="14"/>
      <c r="X1797" s="1"/>
      <c r="Y1797" s="1"/>
      <c r="Z1797" s="1"/>
      <c r="AA1797" s="1"/>
      <c r="AB1797" s="1"/>
      <c r="AC1797" s="1"/>
      <c r="AD1797" s="8"/>
      <c r="AE1797" s="8"/>
      <c r="AF1797" s="8"/>
      <c r="AG1797" s="8"/>
      <c r="AH1797" s="9"/>
      <c r="AI1797" s="8"/>
      <c r="AJ1797" s="13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7"/>
      <c r="BL1797" s="7"/>
      <c r="BM1797" s="7"/>
      <c r="BN1797" s="7"/>
      <c r="BO1797" s="7"/>
      <c r="BP1797" s="7"/>
      <c r="BQ1797" s="7"/>
      <c r="BR1797" s="7"/>
      <c r="BT1797" s="8"/>
      <c r="BV1797" s="7"/>
      <c r="BW1797" s="7"/>
      <c r="BX1797" s="7"/>
      <c r="BY1797" s="7"/>
      <c r="BZ1797" s="7"/>
      <c r="CA1797" s="7"/>
    </row>
    <row r="1798" spans="1:79" x14ac:dyDescent="0.3">
      <c r="A1798" s="1" t="s">
        <v>3796</v>
      </c>
      <c r="B1798" s="1"/>
      <c r="C1798" s="1" t="s">
        <v>1878</v>
      </c>
      <c r="D1798" s="1"/>
      <c r="E1798" s="1"/>
      <c r="F1798" s="1"/>
      <c r="G1798" s="1"/>
      <c r="H1798" s="1">
        <v>55702.53</v>
      </c>
      <c r="I1798" s="1">
        <v>0.11</v>
      </c>
      <c r="J1798" s="12">
        <v>3508.99</v>
      </c>
      <c r="K1798" s="5">
        <v>4452.05</v>
      </c>
      <c r="L1798" s="5">
        <v>15292.06</v>
      </c>
      <c r="M1798" s="13">
        <f t="shared" si="74"/>
        <v>1.096843183594931E-3</v>
      </c>
      <c r="N1798" s="13">
        <f t="shared" si="75"/>
        <v>-1.1399161591763018E-5</v>
      </c>
      <c r="O1798" s="13">
        <f t="shared" si="75"/>
        <v>3.735785078503584E-3</v>
      </c>
      <c r="P1798" s="13">
        <f t="shared" si="75"/>
        <v>5.86136243294888E-3</v>
      </c>
      <c r="Q1798" s="7"/>
      <c r="R1798" s="8"/>
      <c r="S1798" s="8"/>
      <c r="T1798" s="8"/>
      <c r="U1798" s="8"/>
      <c r="V1798" s="13"/>
      <c r="W1798" s="14"/>
      <c r="X1798" s="1"/>
      <c r="Y1798" s="1"/>
      <c r="Z1798" s="1"/>
      <c r="AA1798" s="1"/>
      <c r="AB1798" s="1"/>
      <c r="AC1798" s="1"/>
      <c r="AD1798" s="8"/>
      <c r="AE1798" s="8"/>
      <c r="AF1798" s="8"/>
      <c r="AG1798" s="8"/>
      <c r="AH1798" s="9"/>
      <c r="AI1798" s="8"/>
      <c r="AJ1798" s="13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7"/>
      <c r="BL1798" s="7"/>
      <c r="BM1798" s="7"/>
      <c r="BN1798" s="7"/>
      <c r="BO1798" s="7"/>
      <c r="BP1798" s="7"/>
      <c r="BQ1798" s="7"/>
      <c r="BR1798" s="7"/>
      <c r="BT1798" s="8"/>
      <c r="BV1798" s="7"/>
      <c r="BW1798" s="7"/>
      <c r="BX1798" s="7"/>
      <c r="BY1798" s="7"/>
      <c r="BZ1798" s="7"/>
      <c r="CA1798" s="7"/>
    </row>
    <row r="1799" spans="1:79" x14ac:dyDescent="0.3">
      <c r="A1799" s="1" t="s">
        <v>3797</v>
      </c>
      <c r="B1799" s="1"/>
      <c r="C1799" s="1" t="s">
        <v>1878</v>
      </c>
      <c r="D1799" s="1"/>
      <c r="E1799" s="1"/>
      <c r="F1799" s="1"/>
      <c r="G1799" s="1"/>
      <c r="H1799" s="1">
        <v>55339.76</v>
      </c>
      <c r="I1799" s="1">
        <v>-0.65</v>
      </c>
      <c r="J1799" s="12">
        <v>3481.02</v>
      </c>
      <c r="K1799" s="5">
        <v>4451.18</v>
      </c>
      <c r="L1799" s="5">
        <v>15340.61</v>
      </c>
      <c r="M1799" s="13">
        <f t="shared" si="74"/>
        <v>-6.5126305753077096E-3</v>
      </c>
      <c r="N1799" s="13">
        <f t="shared" si="75"/>
        <v>-7.9709546051712765E-3</v>
      </c>
      <c r="O1799" s="13">
        <f t="shared" si="75"/>
        <v>-1.9541559506297546E-4</v>
      </c>
      <c r="P1799" s="13">
        <f t="shared" si="75"/>
        <v>3.1748502163868597E-3</v>
      </c>
      <c r="Q1799" s="7"/>
      <c r="R1799" s="8"/>
      <c r="S1799" s="8"/>
      <c r="T1799" s="8"/>
      <c r="U1799" s="8"/>
      <c r="V1799" s="13"/>
      <c r="W1799" s="14"/>
      <c r="X1799" s="1"/>
      <c r="Y1799" s="1"/>
      <c r="Z1799" s="1"/>
      <c r="AA1799" s="1"/>
      <c r="AB1799" s="1"/>
      <c r="AC1799" s="1"/>
      <c r="AD1799" s="8"/>
      <c r="AE1799" s="8"/>
      <c r="AF1799" s="8"/>
      <c r="AG1799" s="8"/>
      <c r="AH1799" s="9"/>
      <c r="AI1799" s="8"/>
      <c r="AJ1799" s="13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7"/>
      <c r="BL1799" s="7"/>
      <c r="BM1799" s="7"/>
      <c r="BN1799" s="7"/>
      <c r="BO1799" s="7"/>
      <c r="BP1799" s="7"/>
      <c r="BQ1799" s="7"/>
      <c r="BR1799" s="7"/>
      <c r="BT1799" s="8"/>
      <c r="BV1799" s="7"/>
      <c r="BW1799" s="7"/>
      <c r="BX1799" s="7"/>
      <c r="BY1799" s="7"/>
      <c r="BZ1799" s="7"/>
      <c r="CA1799" s="7"/>
    </row>
    <row r="1800" spans="1:79" x14ac:dyDescent="0.3">
      <c r="A1800" s="1" t="s">
        <v>3798</v>
      </c>
      <c r="B1800" s="1"/>
      <c r="C1800" s="1" t="s">
        <v>1878</v>
      </c>
      <c r="D1800" s="1"/>
      <c r="E1800" s="1"/>
      <c r="F1800" s="1"/>
      <c r="G1800" s="1"/>
      <c r="H1800" s="1">
        <v>52906.36</v>
      </c>
      <c r="I1800" s="1">
        <v>-4.4000000000000004</v>
      </c>
      <c r="J1800" s="12">
        <v>3325.47</v>
      </c>
      <c r="K1800" s="5">
        <v>4242.1000000000004</v>
      </c>
      <c r="L1800" s="5">
        <v>14385.18</v>
      </c>
      <c r="M1800" s="13">
        <f t="shared" si="74"/>
        <v>-4.3972001324183552E-2</v>
      </c>
      <c r="N1800" s="13">
        <f t="shared" si="75"/>
        <v>-4.4685178482169019E-2</v>
      </c>
      <c r="O1800" s="13">
        <f t="shared" si="75"/>
        <v>-4.6971814215556296E-2</v>
      </c>
      <c r="P1800" s="13">
        <f t="shared" si="75"/>
        <v>-6.2281095732177549E-2</v>
      </c>
      <c r="Q1800" s="7"/>
      <c r="R1800" s="8"/>
      <c r="S1800" s="8"/>
      <c r="T1800" s="8"/>
      <c r="U1800" s="8"/>
      <c r="V1800" s="13"/>
      <c r="W1800" s="14"/>
      <c r="X1800" s="1"/>
      <c r="Y1800" s="1"/>
      <c r="Z1800" s="1"/>
      <c r="AA1800" s="1"/>
      <c r="AB1800" s="1"/>
      <c r="AC1800" s="1"/>
      <c r="AD1800" s="8"/>
      <c r="AE1800" s="8"/>
      <c r="AF1800" s="8"/>
      <c r="AG1800" s="8"/>
      <c r="AH1800" s="9"/>
      <c r="AI1800" s="8"/>
      <c r="AJ1800" s="13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7"/>
      <c r="BL1800" s="7"/>
      <c r="BM1800" s="7"/>
      <c r="BN1800" s="7"/>
      <c r="BO1800" s="7"/>
      <c r="BP1800" s="7"/>
      <c r="BQ1800" s="7"/>
      <c r="BR1800" s="7"/>
      <c r="BT1800" s="8"/>
      <c r="BV1800" s="7"/>
      <c r="BW1800" s="7"/>
      <c r="BX1800" s="7"/>
      <c r="BY1800" s="7"/>
      <c r="BZ1800" s="7"/>
      <c r="CA1800" s="7"/>
    </row>
    <row r="1801" spans="1:79" x14ac:dyDescent="0.3">
      <c r="A1801" s="1" t="s">
        <v>3799</v>
      </c>
      <c r="B1801" s="1"/>
      <c r="C1801" s="1" t="s">
        <v>1878</v>
      </c>
      <c r="D1801" s="1"/>
      <c r="E1801" s="1"/>
      <c r="F1801" s="1"/>
      <c r="G1801" s="1"/>
      <c r="H1801" s="1">
        <v>51900.39</v>
      </c>
      <c r="I1801" s="1">
        <v>-1.9</v>
      </c>
      <c r="J1801" s="12">
        <v>3241.99</v>
      </c>
      <c r="K1801" s="5">
        <v>4204.3599999999997</v>
      </c>
      <c r="L1801" s="5">
        <v>14339.11</v>
      </c>
      <c r="M1801" s="13">
        <f t="shared" si="74"/>
        <v>-1.9014160112319267E-2</v>
      </c>
      <c r="N1801" s="13">
        <f t="shared" si="75"/>
        <v>-2.5103218492423585E-2</v>
      </c>
      <c r="O1801" s="13">
        <f t="shared" si="75"/>
        <v>-8.8965370924779519E-3</v>
      </c>
      <c r="P1801" s="13">
        <f t="shared" si="75"/>
        <v>-3.2026015663342289E-3</v>
      </c>
      <c r="Q1801" s="7"/>
      <c r="R1801" s="8"/>
      <c r="S1801" s="8"/>
      <c r="T1801" s="8"/>
      <c r="U1801" s="8"/>
      <c r="V1801" s="13"/>
      <c r="W1801" s="14"/>
      <c r="X1801" s="1"/>
      <c r="Y1801" s="1"/>
      <c r="Z1801" s="1"/>
      <c r="AA1801" s="1"/>
      <c r="AB1801" s="1"/>
      <c r="AC1801" s="1"/>
      <c r="AD1801" s="8"/>
      <c r="AE1801" s="8"/>
      <c r="AF1801" s="8"/>
      <c r="AG1801" s="8"/>
      <c r="AH1801" s="9"/>
      <c r="AI1801" s="8"/>
      <c r="AJ1801" s="13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7"/>
      <c r="BL1801" s="7"/>
      <c r="BM1801" s="7"/>
      <c r="BN1801" s="7"/>
      <c r="BO1801" s="7"/>
      <c r="BP1801" s="7"/>
      <c r="BQ1801" s="7"/>
      <c r="BR1801" s="7"/>
      <c r="BT1801" s="8"/>
      <c r="BV1801" s="7"/>
      <c r="BW1801" s="7"/>
      <c r="BX1801" s="7"/>
      <c r="BY1801" s="7"/>
      <c r="BZ1801" s="7"/>
      <c r="CA1801" s="7"/>
    </row>
    <row r="1802" spans="1:79" x14ac:dyDescent="0.3">
      <c r="A1802" s="1" t="s">
        <v>3800</v>
      </c>
      <c r="B1802" s="1"/>
      <c r="C1802" s="1" t="s">
        <v>1878</v>
      </c>
      <c r="D1802" s="1"/>
      <c r="E1802" s="1"/>
      <c r="F1802" s="1"/>
      <c r="G1802" s="1"/>
      <c r="H1802" s="1">
        <v>51503.02</v>
      </c>
      <c r="I1802" s="1">
        <v>-0.77</v>
      </c>
      <c r="J1802" s="12">
        <v>3213.71</v>
      </c>
      <c r="K1802" s="5">
        <v>4155.91</v>
      </c>
      <c r="L1802" s="5">
        <v>14150.98</v>
      </c>
      <c r="M1802" s="13">
        <f t="shared" si="74"/>
        <v>-7.6563971869961778E-3</v>
      </c>
      <c r="N1802" s="13">
        <f t="shared" si="75"/>
        <v>-8.7230373936995065E-3</v>
      </c>
      <c r="O1802" s="13">
        <f t="shared" si="75"/>
        <v>-1.1523751534121662E-2</v>
      </c>
      <c r="P1802" s="13">
        <f t="shared" si="75"/>
        <v>-1.3120061147449236E-2</v>
      </c>
      <c r="Q1802" s="7"/>
      <c r="R1802" s="8"/>
      <c r="S1802" s="8"/>
      <c r="T1802" s="8"/>
      <c r="U1802" s="8"/>
      <c r="V1802" s="13"/>
      <c r="W1802" s="14"/>
      <c r="X1802" s="1"/>
      <c r="Y1802" s="1"/>
      <c r="Z1802" s="1"/>
      <c r="AA1802" s="1"/>
      <c r="AB1802" s="1"/>
      <c r="AC1802" s="1"/>
      <c r="AD1802" s="8"/>
      <c r="AE1802" s="8"/>
      <c r="AF1802" s="8"/>
      <c r="AG1802" s="8"/>
      <c r="AH1802" s="9"/>
      <c r="AI1802" s="8"/>
      <c r="AJ1802" s="13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7"/>
      <c r="BL1802" s="7"/>
      <c r="BM1802" s="7"/>
      <c r="BN1802" s="7"/>
      <c r="BO1802" s="7"/>
      <c r="BP1802" s="7"/>
      <c r="BQ1802" s="7"/>
      <c r="BR1802" s="7"/>
      <c r="BT1802" s="8"/>
      <c r="BV1802" s="7"/>
      <c r="BW1802" s="7"/>
      <c r="BX1802" s="7"/>
      <c r="BY1802" s="7"/>
      <c r="BZ1802" s="7"/>
      <c r="CA1802" s="7"/>
    </row>
    <row r="1803" spans="1:79" x14ac:dyDescent="0.3">
      <c r="A1803" s="1" t="s">
        <v>3801</v>
      </c>
      <c r="B1803" s="1"/>
      <c r="C1803" s="1" t="s">
        <v>1878</v>
      </c>
      <c r="D1803" s="1"/>
      <c r="E1803" s="1"/>
      <c r="F1803" s="1"/>
      <c r="G1803" s="1"/>
      <c r="H1803" s="1">
        <v>51917.31</v>
      </c>
      <c r="I1803" s="1">
        <v>0.8</v>
      </c>
      <c r="J1803" s="12">
        <v>3242.12</v>
      </c>
      <c r="K1803" s="5">
        <v>4189.8599999999997</v>
      </c>
      <c r="L1803" s="5">
        <v>14419.63</v>
      </c>
      <c r="M1803" s="13">
        <f t="shared" si="74"/>
        <v>8.043994313343239E-3</v>
      </c>
      <c r="N1803" s="13">
        <f t="shared" si="75"/>
        <v>8.8402500536761686E-3</v>
      </c>
      <c r="O1803" s="13">
        <f t="shared" si="75"/>
        <v>8.1690893209909188E-3</v>
      </c>
      <c r="P1803" s="13">
        <f t="shared" si="75"/>
        <v>1.8984550893295093E-2</v>
      </c>
      <c r="Q1803" s="7"/>
      <c r="R1803" s="8"/>
      <c r="S1803" s="8"/>
      <c r="T1803" s="8"/>
      <c r="U1803" s="8"/>
      <c r="V1803" s="13"/>
      <c r="W1803" s="14"/>
      <c r="X1803" s="1"/>
      <c r="Y1803" s="1"/>
      <c r="Z1803" s="1"/>
      <c r="AA1803" s="1"/>
      <c r="AB1803" s="1"/>
      <c r="AC1803" s="1"/>
      <c r="AD1803" s="8"/>
      <c r="AE1803" s="8"/>
      <c r="AF1803" s="8"/>
      <c r="AG1803" s="8"/>
      <c r="AH1803" s="9"/>
      <c r="AI1803" s="8"/>
      <c r="AJ1803" s="13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7"/>
      <c r="BL1803" s="7"/>
      <c r="BM1803" s="7"/>
      <c r="BN1803" s="7"/>
      <c r="BO1803" s="7"/>
      <c r="BP1803" s="7"/>
      <c r="BQ1803" s="7"/>
      <c r="BR1803" s="7"/>
      <c r="BT1803" s="8"/>
      <c r="BV1803" s="7"/>
      <c r="BW1803" s="7"/>
      <c r="BX1803" s="7"/>
      <c r="BY1803" s="7"/>
      <c r="BZ1803" s="7"/>
      <c r="CA1803" s="7"/>
    </row>
    <row r="1804" spans="1:79" x14ac:dyDescent="0.3">
      <c r="A1804" s="1" t="s">
        <v>3802</v>
      </c>
      <c r="B1804" s="1"/>
      <c r="C1804" s="1" t="s">
        <v>1878</v>
      </c>
      <c r="D1804" s="1"/>
      <c r="E1804" s="1"/>
      <c r="F1804" s="1"/>
      <c r="G1804" s="1"/>
      <c r="H1804" s="1">
        <v>50746.74</v>
      </c>
      <c r="I1804" s="1">
        <v>-2.25</v>
      </c>
      <c r="J1804" s="12">
        <v>3179.47</v>
      </c>
      <c r="K1804" s="5">
        <v>4051.38</v>
      </c>
      <c r="L1804" s="5">
        <v>13945.61</v>
      </c>
      <c r="M1804" s="13">
        <f t="shared" si="74"/>
        <v>-2.254681531073166E-2</v>
      </c>
      <c r="N1804" s="13">
        <f t="shared" si="75"/>
        <v>-1.9323775801019072E-2</v>
      </c>
      <c r="O1804" s="13">
        <f t="shared" si="75"/>
        <v>-3.3051223668571161E-2</v>
      </c>
      <c r="P1804" s="13">
        <f t="shared" si="75"/>
        <v>-3.2873242933417757E-2</v>
      </c>
      <c r="Q1804" s="7"/>
      <c r="R1804" s="8"/>
      <c r="S1804" s="8"/>
      <c r="T1804" s="8"/>
      <c r="U1804" s="8"/>
      <c r="V1804" s="13"/>
      <c r="W1804" s="14"/>
      <c r="X1804" s="1"/>
      <c r="Y1804" s="1"/>
      <c r="Z1804" s="1"/>
      <c r="AA1804" s="1"/>
      <c r="AB1804" s="1"/>
      <c r="AC1804" s="1"/>
      <c r="AD1804" s="8"/>
      <c r="AE1804" s="8"/>
      <c r="AF1804" s="8"/>
      <c r="AG1804" s="8"/>
      <c r="AH1804" s="9"/>
      <c r="AI1804" s="8"/>
      <c r="AJ1804" s="13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7"/>
      <c r="BL1804" s="7"/>
      <c r="BM1804" s="7"/>
      <c r="BN1804" s="7"/>
      <c r="BO1804" s="7"/>
      <c r="BP1804" s="7"/>
      <c r="BQ1804" s="7"/>
      <c r="BR1804" s="7"/>
      <c r="BT1804" s="8"/>
      <c r="BV1804" s="7"/>
      <c r="BW1804" s="7"/>
      <c r="BX1804" s="7"/>
      <c r="BY1804" s="7"/>
      <c r="BZ1804" s="7"/>
      <c r="CA1804" s="7"/>
    </row>
    <row r="1805" spans="1:79" x14ac:dyDescent="0.3">
      <c r="A1805" s="1" t="s">
        <v>3803</v>
      </c>
      <c r="B1805" s="1"/>
      <c r="C1805" s="1" t="s">
        <v>1878</v>
      </c>
      <c r="D1805" s="1"/>
      <c r="E1805" s="1"/>
      <c r="F1805" s="1"/>
      <c r="G1805" s="1"/>
      <c r="H1805" s="1">
        <v>51482.87</v>
      </c>
      <c r="I1805" s="1">
        <v>1.45</v>
      </c>
      <c r="J1805" s="12">
        <v>3203.36</v>
      </c>
      <c r="K1805" s="5">
        <v>4154.6899999999996</v>
      </c>
      <c r="L1805" s="5">
        <v>14249.84</v>
      </c>
      <c r="M1805" s="13">
        <f t="shared" si="74"/>
        <v>1.4505956441734025E-2</v>
      </c>
      <c r="N1805" s="13">
        <f t="shared" si="75"/>
        <v>7.5138309215059262E-3</v>
      </c>
      <c r="O1805" s="13">
        <f t="shared" si="75"/>
        <v>2.5499953102399608E-2</v>
      </c>
      <c r="P1805" s="13">
        <f t="shared" si="75"/>
        <v>2.1815467376471886E-2</v>
      </c>
      <c r="Q1805" s="7"/>
      <c r="R1805" s="8"/>
      <c r="S1805" s="8"/>
      <c r="T1805" s="8"/>
      <c r="U1805" s="8"/>
      <c r="V1805" s="13"/>
      <c r="W1805" s="14"/>
      <c r="X1805" s="1"/>
      <c r="Y1805" s="1"/>
      <c r="Z1805" s="1"/>
      <c r="AA1805" s="1"/>
      <c r="AB1805" s="1"/>
      <c r="AC1805" s="1"/>
      <c r="AD1805" s="8"/>
      <c r="AE1805" s="8"/>
      <c r="AF1805" s="8"/>
      <c r="AG1805" s="8"/>
      <c r="AH1805" s="9"/>
      <c r="AI1805" s="8"/>
      <c r="AJ1805" s="13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7"/>
      <c r="BL1805" s="7"/>
      <c r="BM1805" s="7"/>
      <c r="BN1805" s="7"/>
      <c r="BO1805" s="7"/>
      <c r="BP1805" s="7"/>
      <c r="BQ1805" s="7"/>
      <c r="BR1805" s="7"/>
      <c r="BT1805" s="8"/>
      <c r="BV1805" s="7"/>
      <c r="BW1805" s="7"/>
      <c r="BX1805" s="7"/>
      <c r="BY1805" s="7"/>
      <c r="BZ1805" s="7"/>
      <c r="CA1805" s="7"/>
    </row>
    <row r="1806" spans="1:79" x14ac:dyDescent="0.3">
      <c r="A1806" s="1" t="s">
        <v>3804</v>
      </c>
      <c r="B1806" s="1"/>
      <c r="C1806" s="1" t="s">
        <v>1878</v>
      </c>
      <c r="D1806" s="1"/>
      <c r="E1806" s="1"/>
      <c r="F1806" s="1"/>
      <c r="G1806" s="1"/>
      <c r="H1806" s="1">
        <v>51415.62</v>
      </c>
      <c r="I1806" s="1">
        <v>-0.13</v>
      </c>
      <c r="J1806" s="12">
        <v>3173.93</v>
      </c>
      <c r="K1806" s="5">
        <v>4194.4399999999996</v>
      </c>
      <c r="L1806" s="5">
        <v>14346.5</v>
      </c>
      <c r="M1806" s="13">
        <f t="shared" si="74"/>
        <v>-1.3062597326062297E-3</v>
      </c>
      <c r="N1806" s="13">
        <f t="shared" si="75"/>
        <v>-9.1872284101693902E-3</v>
      </c>
      <c r="O1806" s="13">
        <f t="shared" si="75"/>
        <v>9.5675008243696347E-3</v>
      </c>
      <c r="P1806" s="13">
        <f t="shared" si="75"/>
        <v>6.7832340573648064E-3</v>
      </c>
      <c r="Q1806" s="7"/>
      <c r="R1806" s="8"/>
      <c r="S1806" s="8"/>
      <c r="T1806" s="8"/>
      <c r="U1806" s="8"/>
      <c r="V1806" s="13"/>
      <c r="W1806" s="14"/>
      <c r="X1806" s="1"/>
      <c r="Y1806" s="1"/>
      <c r="Z1806" s="1"/>
      <c r="AA1806" s="1"/>
      <c r="AB1806" s="1"/>
      <c r="AC1806" s="1"/>
      <c r="AD1806" s="8"/>
      <c r="AE1806" s="8"/>
      <c r="AF1806" s="8"/>
      <c r="AG1806" s="8"/>
      <c r="AH1806" s="9"/>
      <c r="AI1806" s="8"/>
      <c r="AJ1806" s="13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7"/>
      <c r="BL1806" s="7"/>
      <c r="BM1806" s="7"/>
      <c r="BN1806" s="7"/>
      <c r="BO1806" s="7"/>
      <c r="BP1806" s="7"/>
      <c r="BQ1806" s="7"/>
      <c r="BR1806" s="7"/>
      <c r="BT1806" s="8"/>
      <c r="BV1806" s="7"/>
      <c r="BW1806" s="7"/>
      <c r="BX1806" s="7"/>
      <c r="BY1806" s="7"/>
      <c r="BZ1806" s="7"/>
      <c r="CA1806" s="7"/>
    </row>
    <row r="1807" spans="1:79" x14ac:dyDescent="0.3">
      <c r="A1807" s="1" t="s">
        <v>3805</v>
      </c>
      <c r="B1807" s="1"/>
      <c r="C1807" s="1" t="s">
        <v>1878</v>
      </c>
      <c r="D1807" s="1"/>
      <c r="E1807" s="1"/>
      <c r="F1807" s="1"/>
      <c r="G1807" s="1"/>
      <c r="H1807" s="1">
        <v>53059.95</v>
      </c>
      <c r="I1807" s="1">
        <v>3.2</v>
      </c>
      <c r="J1807" s="12">
        <v>3288.98</v>
      </c>
      <c r="K1807" s="5">
        <v>4295.5</v>
      </c>
      <c r="L1807" s="5">
        <v>14664.49</v>
      </c>
      <c r="M1807" s="13">
        <f t="shared" si="74"/>
        <v>3.1981137249730507E-2</v>
      </c>
      <c r="N1807" s="13">
        <f t="shared" si="75"/>
        <v>3.6248436480955881E-2</v>
      </c>
      <c r="O1807" s="13">
        <f t="shared" si="75"/>
        <v>2.4093800364291873E-2</v>
      </c>
      <c r="P1807" s="13">
        <f t="shared" si="75"/>
        <v>2.2164987976161399E-2</v>
      </c>
      <c r="Q1807" s="7"/>
      <c r="R1807" s="8"/>
      <c r="S1807" s="8"/>
      <c r="T1807" s="8"/>
      <c r="U1807" s="8"/>
      <c r="V1807" s="13"/>
      <c r="W1807" s="14"/>
      <c r="X1807" s="1"/>
      <c r="Y1807" s="1"/>
      <c r="Z1807" s="1"/>
      <c r="AA1807" s="1"/>
      <c r="AB1807" s="1"/>
      <c r="AC1807" s="1"/>
      <c r="AD1807" s="8"/>
      <c r="AE1807" s="8"/>
      <c r="AF1807" s="8"/>
      <c r="AG1807" s="8"/>
      <c r="AH1807" s="9"/>
      <c r="AI1807" s="8"/>
      <c r="AJ1807" s="13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7"/>
      <c r="BL1807" s="7"/>
      <c r="BM1807" s="7"/>
      <c r="BN1807" s="7"/>
      <c r="BO1807" s="7"/>
      <c r="BP1807" s="7"/>
      <c r="BQ1807" s="7"/>
      <c r="BR1807" s="7"/>
      <c r="BT1807" s="8"/>
      <c r="BV1807" s="7"/>
      <c r="BW1807" s="7"/>
      <c r="BX1807" s="7"/>
      <c r="BY1807" s="7"/>
      <c r="BZ1807" s="7"/>
      <c r="CA1807" s="7"/>
    </row>
    <row r="1808" spans="1:79" x14ac:dyDescent="0.3">
      <c r="A1808" s="1" t="s">
        <v>3806</v>
      </c>
      <c r="B1808" s="1"/>
      <c r="C1808" s="1" t="s">
        <v>1878</v>
      </c>
      <c r="D1808" s="1"/>
      <c r="E1808" s="1"/>
      <c r="F1808" s="1"/>
      <c r="G1808" s="1"/>
      <c r="H1808" s="1">
        <v>52910.76</v>
      </c>
      <c r="I1808" s="1">
        <v>-0.28000000000000003</v>
      </c>
      <c r="J1808" s="12">
        <v>3269.84</v>
      </c>
      <c r="K1808" s="5">
        <v>4292.57</v>
      </c>
      <c r="L1808" s="5">
        <v>14674.12</v>
      </c>
      <c r="M1808" s="13">
        <f t="shared" si="74"/>
        <v>-2.8117252277847227E-3</v>
      </c>
      <c r="N1808" s="13">
        <f t="shared" si="75"/>
        <v>-5.8194333805616782E-3</v>
      </c>
      <c r="O1808" s="13">
        <f t="shared" si="75"/>
        <v>-6.8210918402988874E-4</v>
      </c>
      <c r="P1808" s="13">
        <f t="shared" si="75"/>
        <v>6.566883676146773E-4</v>
      </c>
      <c r="Q1808" s="7"/>
      <c r="R1808" s="8"/>
      <c r="S1808" s="8"/>
      <c r="T1808" s="8"/>
      <c r="U1808" s="8"/>
      <c r="V1808" s="13"/>
      <c r="W1808" s="14"/>
      <c r="X1808" s="1"/>
      <c r="Y1808" s="1"/>
      <c r="Z1808" s="1"/>
      <c r="AA1808" s="1"/>
      <c r="AB1808" s="1"/>
      <c r="AC1808" s="1"/>
      <c r="AD1808" s="8"/>
      <c r="AE1808" s="8"/>
      <c r="AF1808" s="8"/>
      <c r="AG1808" s="8"/>
      <c r="AH1808" s="9"/>
      <c r="AI1808" s="8"/>
      <c r="AJ1808" s="13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7"/>
      <c r="BL1808" s="7"/>
      <c r="BM1808" s="7"/>
      <c r="BN1808" s="7"/>
      <c r="BO1808" s="7"/>
      <c r="BP1808" s="7"/>
      <c r="BQ1808" s="7"/>
      <c r="BR1808" s="7"/>
      <c r="BT1808" s="8"/>
      <c r="BV1808" s="7"/>
      <c r="BW1808" s="7"/>
      <c r="BX1808" s="7"/>
      <c r="BY1808" s="7"/>
      <c r="BZ1808" s="7"/>
      <c r="CA1808" s="7"/>
    </row>
    <row r="1809" spans="1:79" x14ac:dyDescent="0.3">
      <c r="A1809" s="1" t="s">
        <v>3807</v>
      </c>
      <c r="B1809" s="1"/>
      <c r="C1809" s="1" t="s">
        <v>1878</v>
      </c>
      <c r="D1809" s="1"/>
      <c r="E1809" s="1"/>
      <c r="F1809" s="1"/>
      <c r="G1809" s="1"/>
      <c r="H1809" s="1">
        <v>53053.52</v>
      </c>
      <c r="I1809" s="1">
        <v>0.27</v>
      </c>
      <c r="J1809" s="12">
        <v>3274.16</v>
      </c>
      <c r="K1809" s="5">
        <v>4330.43</v>
      </c>
      <c r="L1809" s="5">
        <v>14791.83</v>
      </c>
      <c r="M1809" s="13">
        <f t="shared" si="74"/>
        <v>2.6981279422180204E-3</v>
      </c>
      <c r="N1809" s="13">
        <f t="shared" si="75"/>
        <v>1.3211655616176543E-3</v>
      </c>
      <c r="O1809" s="13">
        <f t="shared" si="75"/>
        <v>8.8198911141812442E-3</v>
      </c>
      <c r="P1809" s="13">
        <f t="shared" si="75"/>
        <v>8.0216053841728474E-3</v>
      </c>
      <c r="Q1809" s="7"/>
      <c r="R1809" s="8"/>
      <c r="S1809" s="8"/>
      <c r="T1809" s="8"/>
      <c r="U1809" s="8"/>
      <c r="V1809" s="13"/>
      <c r="W1809" s="14"/>
      <c r="X1809" s="1"/>
      <c r="Y1809" s="1"/>
      <c r="Z1809" s="1"/>
      <c r="AA1809" s="1"/>
      <c r="AB1809" s="1"/>
      <c r="AC1809" s="1"/>
      <c r="AD1809" s="8"/>
      <c r="AE1809" s="8"/>
      <c r="AF1809" s="8"/>
      <c r="AG1809" s="8"/>
      <c r="AH1809" s="9"/>
      <c r="AI1809" s="8"/>
      <c r="AJ1809" s="13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7"/>
      <c r="BL1809" s="7"/>
      <c r="BM1809" s="7"/>
      <c r="BN1809" s="7"/>
      <c r="BO1809" s="7"/>
      <c r="BP1809" s="7"/>
      <c r="BQ1809" s="7"/>
      <c r="BR1809" s="7"/>
      <c r="BT1809" s="8"/>
      <c r="BV1809" s="7"/>
      <c r="BW1809" s="7"/>
      <c r="BX1809" s="7"/>
      <c r="BY1809" s="7"/>
      <c r="BZ1809" s="7"/>
      <c r="CA1809" s="7"/>
    </row>
    <row r="1810" spans="1:79" x14ac:dyDescent="0.3">
      <c r="A1810" s="1" t="s">
        <v>3808</v>
      </c>
      <c r="B1810" s="1"/>
      <c r="C1810" s="1" t="s">
        <v>1878</v>
      </c>
      <c r="D1810" s="1"/>
      <c r="E1810" s="1"/>
      <c r="F1810" s="1"/>
      <c r="G1810" s="1"/>
      <c r="H1810" s="1">
        <v>52739.95</v>
      </c>
      <c r="I1810" s="1">
        <v>-0.59</v>
      </c>
      <c r="J1810" s="12">
        <v>3249.64</v>
      </c>
      <c r="K1810" s="5">
        <v>4330.05</v>
      </c>
      <c r="L1810" s="5">
        <v>14918.26</v>
      </c>
      <c r="M1810" s="13">
        <f t="shared" si="74"/>
        <v>-5.9104466583932425E-3</v>
      </c>
      <c r="N1810" s="13">
        <f t="shared" si="75"/>
        <v>-7.488943729078601E-3</v>
      </c>
      <c r="O1810" s="13">
        <f t="shared" si="75"/>
        <v>-8.7751100929955861E-5</v>
      </c>
      <c r="P1810" s="13">
        <f t="shared" si="75"/>
        <v>8.5472859003923318E-3</v>
      </c>
      <c r="Q1810" s="7"/>
      <c r="R1810" s="8"/>
      <c r="S1810" s="8"/>
      <c r="T1810" s="8"/>
      <c r="U1810" s="8"/>
      <c r="V1810" s="13"/>
      <c r="W1810" s="14"/>
      <c r="X1810" s="1"/>
      <c r="Y1810" s="1"/>
      <c r="Z1810" s="1"/>
      <c r="AA1810" s="1"/>
      <c r="AB1810" s="1"/>
      <c r="AC1810" s="1"/>
      <c r="AD1810" s="8"/>
      <c r="AE1810" s="8"/>
      <c r="AF1810" s="8"/>
      <c r="AG1810" s="8"/>
      <c r="AH1810" s="9"/>
      <c r="AI1810" s="8"/>
      <c r="AJ1810" s="13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7"/>
      <c r="BL1810" s="7"/>
      <c r="BM1810" s="7"/>
      <c r="BN1810" s="7"/>
      <c r="BO1810" s="7"/>
      <c r="BP1810" s="7"/>
      <c r="BQ1810" s="7"/>
      <c r="BR1810" s="7"/>
      <c r="BT1810" s="8"/>
      <c r="BV1810" s="7"/>
      <c r="BW1810" s="7"/>
      <c r="BX1810" s="7"/>
      <c r="BY1810" s="7"/>
      <c r="BZ1810" s="7"/>
      <c r="CA1810" s="7"/>
    </row>
    <row r="1811" spans="1:79" x14ac:dyDescent="0.3">
      <c r="A1811" s="1" t="s">
        <v>3809</v>
      </c>
      <c r="B1811" s="1"/>
      <c r="C1811" s="1" t="s">
        <v>1878</v>
      </c>
      <c r="D1811" s="1"/>
      <c r="E1811" s="1"/>
      <c r="F1811" s="1"/>
      <c r="G1811" s="1"/>
      <c r="H1811" s="1">
        <v>52873.49</v>
      </c>
      <c r="I1811" s="1">
        <v>0.25</v>
      </c>
      <c r="J1811" s="12">
        <v>3277.56</v>
      </c>
      <c r="K1811" s="5">
        <v>4277.21</v>
      </c>
      <c r="L1811" s="5">
        <v>15059.11</v>
      </c>
      <c r="M1811" s="13">
        <f t="shared" si="74"/>
        <v>2.5320463898810264E-3</v>
      </c>
      <c r="N1811" s="13">
        <f t="shared" si="75"/>
        <v>8.591720929087554E-3</v>
      </c>
      <c r="O1811" s="13">
        <f t="shared" si="75"/>
        <v>-1.2203092343044619E-2</v>
      </c>
      <c r="P1811" s="13">
        <f t="shared" si="75"/>
        <v>9.4414496060533093E-3</v>
      </c>
      <c r="Q1811" s="7"/>
      <c r="R1811" s="8"/>
      <c r="S1811" s="8"/>
      <c r="T1811" s="8"/>
      <c r="U1811" s="8"/>
      <c r="V1811" s="13"/>
      <c r="W1811" s="14"/>
      <c r="X1811" s="1"/>
      <c r="Y1811" s="1"/>
      <c r="Z1811" s="1"/>
      <c r="AA1811" s="1"/>
      <c r="AB1811" s="1"/>
      <c r="AC1811" s="1"/>
      <c r="AD1811" s="8"/>
      <c r="AE1811" s="8"/>
      <c r="AF1811" s="8"/>
      <c r="AG1811" s="8"/>
      <c r="AH1811" s="9"/>
      <c r="AI1811" s="8"/>
      <c r="AJ1811" s="13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7"/>
      <c r="BL1811" s="7"/>
      <c r="BM1811" s="7"/>
      <c r="BN1811" s="7"/>
      <c r="BO1811" s="7"/>
      <c r="BP1811" s="7"/>
      <c r="BQ1811" s="7"/>
      <c r="BR1811" s="7"/>
      <c r="BT1811" s="8"/>
      <c r="BV1811" s="7"/>
      <c r="BW1811" s="7"/>
      <c r="BX1811" s="7"/>
      <c r="BY1811" s="7"/>
      <c r="BZ1811" s="7"/>
      <c r="CA1811" s="7"/>
    </row>
    <row r="1812" spans="1:79" x14ac:dyDescent="0.3">
      <c r="A1812" s="1" t="s">
        <v>3810</v>
      </c>
      <c r="B1812" s="1"/>
      <c r="C1812" s="1" t="s">
        <v>1878</v>
      </c>
      <c r="D1812" s="1"/>
      <c r="E1812" s="1"/>
      <c r="F1812" s="1"/>
      <c r="G1812" s="1"/>
      <c r="H1812" s="1">
        <v>53206.81</v>
      </c>
      <c r="I1812" s="1">
        <v>0.63</v>
      </c>
      <c r="J1812" s="12">
        <v>3288.16</v>
      </c>
      <c r="K1812" s="5">
        <v>4350.49</v>
      </c>
      <c r="L1812" s="5">
        <v>15354.31</v>
      </c>
      <c r="M1812" s="13">
        <f t="shared" si="74"/>
        <v>6.3041043819880294E-3</v>
      </c>
      <c r="N1812" s="13">
        <f t="shared" si="75"/>
        <v>3.2341131817570368E-3</v>
      </c>
      <c r="O1812" s="13">
        <f t="shared" si="75"/>
        <v>1.7132663582101415E-2</v>
      </c>
      <c r="P1812" s="13">
        <f t="shared" si="75"/>
        <v>1.960275208827067E-2</v>
      </c>
      <c r="Q1812" s="7"/>
      <c r="R1812" s="8"/>
      <c r="S1812" s="8"/>
      <c r="T1812" s="8"/>
      <c r="U1812" s="8"/>
      <c r="V1812" s="13"/>
      <c r="W1812" s="14"/>
      <c r="X1812" s="1"/>
      <c r="Y1812" s="1"/>
      <c r="Z1812" s="1"/>
      <c r="AA1812" s="1"/>
      <c r="AB1812" s="1"/>
      <c r="AC1812" s="1"/>
      <c r="AD1812" s="8"/>
      <c r="AE1812" s="8"/>
      <c r="AF1812" s="8"/>
      <c r="AG1812" s="8"/>
      <c r="AH1812" s="9"/>
      <c r="AI1812" s="8"/>
      <c r="AJ1812" s="13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7"/>
      <c r="BL1812" s="7"/>
      <c r="BM1812" s="7"/>
      <c r="BN1812" s="7"/>
      <c r="BO1812" s="7"/>
      <c r="BP1812" s="7"/>
      <c r="BQ1812" s="7"/>
      <c r="BR1812" s="7"/>
      <c r="BT1812" s="8"/>
      <c r="BV1812" s="7"/>
      <c r="BW1812" s="7"/>
      <c r="BX1812" s="7"/>
      <c r="BY1812" s="7"/>
      <c r="BZ1812" s="7"/>
      <c r="CA1812" s="7"/>
    </row>
    <row r="1813" spans="1:79" x14ac:dyDescent="0.3">
      <c r="A1813" s="1" t="s">
        <v>3811</v>
      </c>
      <c r="B1813" s="1"/>
      <c r="C1813" s="1" t="s">
        <v>1878</v>
      </c>
      <c r="D1813" s="1"/>
      <c r="E1813" s="1"/>
      <c r="F1813" s="1"/>
      <c r="G1813" s="1"/>
      <c r="H1813" s="1">
        <v>53676.93</v>
      </c>
      <c r="I1813" s="1">
        <v>0.88</v>
      </c>
      <c r="J1813" s="12">
        <v>3314.67</v>
      </c>
      <c r="K1813" s="5">
        <v>4390.59</v>
      </c>
      <c r="L1813" s="5">
        <v>15546.64</v>
      </c>
      <c r="M1813" s="13">
        <f t="shared" si="74"/>
        <v>8.8357110678125572E-3</v>
      </c>
      <c r="N1813" s="13">
        <f t="shared" si="75"/>
        <v>8.0622597440513921E-3</v>
      </c>
      <c r="O1813" s="13">
        <f t="shared" si="75"/>
        <v>9.2173525281060709E-3</v>
      </c>
      <c r="P1813" s="13">
        <f t="shared" si="75"/>
        <v>1.2526124586516696E-2</v>
      </c>
      <c r="Q1813" s="7"/>
      <c r="R1813" s="8"/>
      <c r="S1813" s="8"/>
      <c r="T1813" s="8"/>
      <c r="U1813" s="8"/>
      <c r="V1813" s="13"/>
      <c r="W1813" s="14"/>
      <c r="X1813" s="1"/>
      <c r="Y1813" s="1"/>
      <c r="Z1813" s="1"/>
      <c r="AA1813" s="1"/>
      <c r="AB1813" s="1"/>
      <c r="AC1813" s="1"/>
      <c r="AD1813" s="8"/>
      <c r="AE1813" s="8"/>
      <c r="AF1813" s="8"/>
      <c r="AG1813" s="8"/>
      <c r="AH1813" s="9"/>
      <c r="AI1813" s="8"/>
      <c r="AJ1813" s="13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7"/>
      <c r="BL1813" s="7"/>
      <c r="BM1813" s="7"/>
      <c r="BN1813" s="7"/>
      <c r="BO1813" s="7"/>
      <c r="BP1813" s="7"/>
      <c r="BQ1813" s="7"/>
      <c r="BR1813" s="7"/>
      <c r="BT1813" s="8"/>
      <c r="BV1813" s="7"/>
      <c r="BW1813" s="7"/>
      <c r="BX1813" s="7"/>
      <c r="BY1813" s="7"/>
      <c r="BZ1813" s="7"/>
      <c r="CA1813" s="7"/>
    </row>
    <row r="1814" spans="1:79" x14ac:dyDescent="0.3">
      <c r="A1814" s="1" t="s">
        <v>3812</v>
      </c>
      <c r="B1814" s="1"/>
      <c r="C1814" s="1" t="s">
        <v>1878</v>
      </c>
      <c r="D1814" s="1"/>
      <c r="E1814" s="1"/>
      <c r="F1814" s="1"/>
      <c r="G1814" s="1"/>
      <c r="H1814" s="1">
        <v>54591.45</v>
      </c>
      <c r="I1814" s="1">
        <v>1.7</v>
      </c>
      <c r="J1814" s="12">
        <v>3376.78</v>
      </c>
      <c r="K1814" s="5">
        <v>4455.24</v>
      </c>
      <c r="L1814" s="5">
        <v>15735.97</v>
      </c>
      <c r="M1814" s="13">
        <f t="shared" si="74"/>
        <v>1.703748705449426E-2</v>
      </c>
      <c r="N1814" s="13">
        <f t="shared" si="75"/>
        <v>1.8737913578124044E-2</v>
      </c>
      <c r="O1814" s="13">
        <f t="shared" si="75"/>
        <v>1.4724672538314776E-2</v>
      </c>
      <c r="P1814" s="13">
        <f t="shared" si="75"/>
        <v>1.2178194130693099E-2</v>
      </c>
      <c r="Q1814" s="7"/>
      <c r="R1814" s="8"/>
      <c r="S1814" s="8"/>
      <c r="T1814" s="8"/>
      <c r="U1814" s="8"/>
      <c r="V1814" s="13"/>
      <c r="W1814" s="14"/>
      <c r="X1814" s="1"/>
      <c r="Y1814" s="1"/>
      <c r="Z1814" s="1"/>
      <c r="AA1814" s="1"/>
      <c r="AB1814" s="1"/>
      <c r="AC1814" s="1"/>
      <c r="AD1814" s="8"/>
      <c r="AE1814" s="8"/>
      <c r="AF1814" s="8"/>
      <c r="AG1814" s="8"/>
      <c r="AH1814" s="9"/>
      <c r="AI1814" s="8"/>
      <c r="AJ1814" s="13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7"/>
      <c r="BL1814" s="7"/>
      <c r="BM1814" s="7"/>
      <c r="BN1814" s="7"/>
      <c r="BO1814" s="7"/>
      <c r="BP1814" s="7"/>
      <c r="BQ1814" s="7"/>
      <c r="BR1814" s="7"/>
      <c r="BT1814" s="8"/>
      <c r="BV1814" s="7"/>
      <c r="BW1814" s="7"/>
      <c r="BX1814" s="7"/>
      <c r="BY1814" s="7"/>
      <c r="BZ1814" s="7"/>
      <c r="CA1814" s="7"/>
    </row>
    <row r="1815" spans="1:79" x14ac:dyDescent="0.3">
      <c r="A1815" s="1" t="s">
        <v>3813</v>
      </c>
      <c r="B1815" s="1"/>
      <c r="C1815" s="1" t="s">
        <v>1878</v>
      </c>
      <c r="D1815" s="1"/>
      <c r="E1815" s="1"/>
      <c r="F1815" s="1"/>
      <c r="G1815" s="1"/>
      <c r="H1815" s="1">
        <v>54537.919999999998</v>
      </c>
      <c r="I1815" s="1">
        <v>-0.1</v>
      </c>
      <c r="J1815" s="12">
        <v>3361.83</v>
      </c>
      <c r="K1815" s="5">
        <v>4474.7</v>
      </c>
      <c r="L1815" s="5">
        <v>15848.41</v>
      </c>
      <c r="M1815" s="13">
        <f t="shared" si="74"/>
        <v>-9.8055647908235066E-4</v>
      </c>
      <c r="N1815" s="13">
        <f t="shared" si="75"/>
        <v>-4.4272946416409331E-3</v>
      </c>
      <c r="O1815" s="13">
        <f t="shared" si="75"/>
        <v>4.3678903942323544E-3</v>
      </c>
      <c r="P1815" s="13">
        <f t="shared" si="75"/>
        <v>7.1454127073196094E-3</v>
      </c>
      <c r="Q1815" s="7"/>
      <c r="R1815" s="8"/>
      <c r="S1815" s="8"/>
      <c r="T1815" s="8"/>
      <c r="U1815" s="8"/>
      <c r="V1815" s="13"/>
      <c r="W1815" s="14"/>
      <c r="X1815" s="1"/>
      <c r="Y1815" s="1"/>
      <c r="Z1815" s="1"/>
      <c r="AA1815" s="1"/>
      <c r="AB1815" s="1"/>
      <c r="AC1815" s="1"/>
      <c r="AD1815" s="8"/>
      <c r="AE1815" s="8"/>
      <c r="AF1815" s="8"/>
      <c r="AG1815" s="8"/>
      <c r="AH1815" s="9"/>
      <c r="AI1815" s="8"/>
      <c r="AJ1815" s="13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7"/>
      <c r="BL1815" s="7"/>
      <c r="BM1815" s="7"/>
      <c r="BN1815" s="7"/>
      <c r="BO1815" s="7"/>
      <c r="BP1815" s="7"/>
      <c r="BQ1815" s="7"/>
      <c r="BR1815" s="7"/>
      <c r="BT1815" s="8"/>
      <c r="BV1815" s="7"/>
      <c r="BW1815" s="7"/>
      <c r="BX1815" s="7"/>
      <c r="BY1815" s="7"/>
      <c r="BZ1815" s="7"/>
      <c r="CA1815" s="7"/>
    </row>
    <row r="1816" spans="1:79" x14ac:dyDescent="0.3">
      <c r="A1816" s="1" t="s">
        <v>3814</v>
      </c>
      <c r="B1816" s="1"/>
      <c r="C1816" s="1" t="s">
        <v>1878</v>
      </c>
      <c r="D1816" s="1"/>
      <c r="E1816" s="1"/>
      <c r="F1816" s="1"/>
      <c r="G1816" s="1"/>
      <c r="H1816" s="1">
        <v>55234.92</v>
      </c>
      <c r="I1816" s="1">
        <v>1.28</v>
      </c>
      <c r="J1816" s="12">
        <v>3402.15</v>
      </c>
      <c r="K1816" s="5">
        <v>4529.8999999999996</v>
      </c>
      <c r="L1816" s="5">
        <v>16168.34</v>
      </c>
      <c r="M1816" s="13">
        <f t="shared" si="74"/>
        <v>1.2780098690965858E-2</v>
      </c>
      <c r="N1816" s="13">
        <f t="shared" si="75"/>
        <v>1.1993467843406824E-2</v>
      </c>
      <c r="O1816" s="13">
        <f t="shared" si="75"/>
        <v>1.2336022526649781E-2</v>
      </c>
      <c r="P1816" s="13">
        <f t="shared" si="75"/>
        <v>2.0186883100576036E-2</v>
      </c>
      <c r="Q1816" s="7"/>
      <c r="R1816" s="8"/>
      <c r="S1816" s="8"/>
      <c r="T1816" s="8"/>
      <c r="U1816" s="8"/>
      <c r="V1816" s="13"/>
      <c r="W1816" s="14"/>
      <c r="X1816" s="1"/>
      <c r="Y1816" s="1"/>
      <c r="Z1816" s="1"/>
      <c r="AA1816" s="1"/>
      <c r="AB1816" s="1"/>
      <c r="AC1816" s="1"/>
      <c r="AD1816" s="8"/>
      <c r="AE1816" s="8"/>
      <c r="AF1816" s="8"/>
      <c r="AG1816" s="8"/>
      <c r="AH1816" s="9"/>
      <c r="AI1816" s="8"/>
      <c r="AJ1816" s="13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7"/>
      <c r="BL1816" s="7"/>
      <c r="BM1816" s="7"/>
      <c r="BN1816" s="7"/>
      <c r="BO1816" s="7"/>
      <c r="BP1816" s="7"/>
      <c r="BQ1816" s="7"/>
      <c r="BR1816" s="7"/>
      <c r="BT1816" s="8"/>
      <c r="BV1816" s="7"/>
      <c r="BW1816" s="7"/>
      <c r="BX1816" s="7"/>
      <c r="BY1816" s="7"/>
      <c r="BZ1816" s="7"/>
      <c r="CA1816" s="7"/>
    </row>
    <row r="1817" spans="1:79" x14ac:dyDescent="0.3">
      <c r="A1817" s="1" t="s">
        <v>3815</v>
      </c>
      <c r="B1817" s="1"/>
      <c r="C1817" s="1" t="s">
        <v>1878</v>
      </c>
      <c r="D1817" s="1"/>
      <c r="E1817" s="1"/>
      <c r="F1817" s="1"/>
      <c r="G1817" s="1"/>
      <c r="H1817" s="1">
        <v>56315.4</v>
      </c>
      <c r="I1817" s="1">
        <v>1.96</v>
      </c>
      <c r="J1817" s="12">
        <v>3470.55</v>
      </c>
      <c r="K1817" s="5">
        <v>4631.47</v>
      </c>
      <c r="L1817" s="5">
        <v>16410.89</v>
      </c>
      <c r="M1817" s="13">
        <f t="shared" si="74"/>
        <v>1.9561538244284637E-2</v>
      </c>
      <c r="N1817" s="13">
        <f t="shared" si="75"/>
        <v>2.0104933644901068E-2</v>
      </c>
      <c r="O1817" s="13">
        <f t="shared" si="75"/>
        <v>2.2422128523808649E-2</v>
      </c>
      <c r="P1817" s="13">
        <f t="shared" si="75"/>
        <v>1.5001540046782669E-2</v>
      </c>
      <c r="Q1817" s="7"/>
      <c r="R1817" s="8"/>
      <c r="S1817" s="8"/>
      <c r="T1817" s="8"/>
      <c r="U1817" s="8"/>
      <c r="V1817" s="13"/>
      <c r="W1817" s="14"/>
      <c r="X1817" s="1"/>
      <c r="Y1817" s="1"/>
      <c r="Z1817" s="1"/>
      <c r="AA1817" s="1"/>
      <c r="AB1817" s="1"/>
      <c r="AC1817" s="1"/>
      <c r="AD1817" s="8"/>
      <c r="AE1817" s="8"/>
      <c r="AF1817" s="8"/>
      <c r="AG1817" s="8"/>
      <c r="AH1817" s="9"/>
      <c r="AI1817" s="8"/>
      <c r="AJ1817" s="13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7"/>
      <c r="BL1817" s="7"/>
      <c r="BM1817" s="7"/>
      <c r="BN1817" s="7"/>
      <c r="BO1817" s="7"/>
      <c r="BP1817" s="7"/>
      <c r="BQ1817" s="7"/>
      <c r="BR1817" s="7"/>
      <c r="BT1817" s="8"/>
      <c r="BV1817" s="7"/>
      <c r="BW1817" s="7"/>
      <c r="BX1817" s="7"/>
      <c r="BY1817" s="7"/>
      <c r="BZ1817" s="7"/>
      <c r="CA1817" s="7"/>
    </row>
    <row r="1818" spans="1:79" x14ac:dyDescent="0.3">
      <c r="A1818" s="1" t="s">
        <v>3816</v>
      </c>
      <c r="B1818" s="1"/>
      <c r="C1818" s="1" t="s">
        <v>1878</v>
      </c>
      <c r="D1818" s="1"/>
      <c r="E1818" s="1"/>
      <c r="F1818" s="1"/>
      <c r="G1818" s="1"/>
      <c r="H1818" s="1">
        <v>56936.49</v>
      </c>
      <c r="I1818" s="1">
        <v>1.1000000000000001</v>
      </c>
      <c r="J1818" s="12">
        <v>3511.82</v>
      </c>
      <c r="K1818" s="5">
        <v>4673.04</v>
      </c>
      <c r="L1818" s="5">
        <v>16559.11</v>
      </c>
      <c r="M1818" s="13">
        <f t="shared" si="74"/>
        <v>1.1028777208365703E-2</v>
      </c>
      <c r="N1818" s="13">
        <f t="shared" si="75"/>
        <v>1.189148694011033E-2</v>
      </c>
      <c r="O1818" s="13">
        <f t="shared" si="75"/>
        <v>8.9755520385534915E-3</v>
      </c>
      <c r="P1818" s="13">
        <f t="shared" si="75"/>
        <v>9.031807537555947E-3</v>
      </c>
      <c r="Q1818" s="7"/>
      <c r="R1818" s="8"/>
      <c r="S1818" s="8"/>
      <c r="T1818" s="8"/>
      <c r="U1818" s="8"/>
      <c r="V1818" s="13"/>
      <c r="W1818" s="14"/>
      <c r="X1818" s="1"/>
      <c r="Y1818" s="1"/>
      <c r="Z1818" s="1"/>
      <c r="AA1818" s="1"/>
      <c r="AB1818" s="1"/>
      <c r="AC1818" s="1"/>
      <c r="AD1818" s="8"/>
      <c r="AE1818" s="8"/>
      <c r="AF1818" s="8"/>
      <c r="AG1818" s="8"/>
      <c r="AH1818" s="9"/>
      <c r="AI1818" s="8"/>
      <c r="AJ1818" s="13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7"/>
      <c r="BL1818" s="7"/>
      <c r="BM1818" s="7"/>
      <c r="BN1818" s="7"/>
      <c r="BO1818" s="7"/>
      <c r="BP1818" s="7"/>
      <c r="BQ1818" s="7"/>
      <c r="BR1818" s="7"/>
      <c r="BT1818" s="8"/>
      <c r="BV1818" s="7"/>
      <c r="BW1818" s="7"/>
      <c r="BX1818" s="7"/>
      <c r="BY1818" s="7"/>
      <c r="BZ1818" s="7"/>
      <c r="CA1818" s="7"/>
    </row>
    <row r="1819" spans="1:79" x14ac:dyDescent="0.3">
      <c r="A1819" s="1" t="s">
        <v>3817</v>
      </c>
      <c r="B1819" s="1"/>
      <c r="C1819" s="1" t="s">
        <v>1878</v>
      </c>
      <c r="D1819" s="1"/>
      <c r="E1819" s="1"/>
      <c r="F1819" s="1"/>
      <c r="G1819" s="1"/>
      <c r="H1819" s="1">
        <v>56464.39</v>
      </c>
      <c r="I1819" s="1">
        <v>-0.83</v>
      </c>
      <c r="J1819" s="12">
        <v>3464.33</v>
      </c>
      <c r="K1819" s="5">
        <v>4658.17</v>
      </c>
      <c r="L1819" s="5">
        <v>16608.02</v>
      </c>
      <c r="M1819" s="13">
        <f t="shared" si="74"/>
        <v>-8.291694834015928E-3</v>
      </c>
      <c r="N1819" s="13">
        <f t="shared" si="75"/>
        <v>-1.3522902654464097E-2</v>
      </c>
      <c r="O1819" s="13">
        <f t="shared" si="75"/>
        <v>-3.1820827555509856E-3</v>
      </c>
      <c r="P1819" s="13">
        <f t="shared" si="75"/>
        <v>2.9536611569100923E-3</v>
      </c>
      <c r="Q1819" s="7"/>
      <c r="R1819" s="8"/>
      <c r="S1819" s="8"/>
      <c r="T1819" s="8"/>
      <c r="U1819" s="8"/>
      <c r="V1819" s="13"/>
      <c r="W1819" s="14"/>
      <c r="X1819" s="1"/>
      <c r="Y1819" s="1"/>
      <c r="Z1819" s="1"/>
      <c r="AA1819" s="1"/>
      <c r="AB1819" s="1"/>
      <c r="AC1819" s="1"/>
      <c r="AD1819" s="8"/>
      <c r="AE1819" s="8"/>
      <c r="AF1819" s="8"/>
      <c r="AG1819" s="8"/>
      <c r="AH1819" s="9"/>
      <c r="AI1819" s="8"/>
      <c r="AJ1819" s="13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7"/>
      <c r="BL1819" s="7"/>
      <c r="BM1819" s="7"/>
      <c r="BN1819" s="7"/>
      <c r="BO1819" s="7"/>
      <c r="BP1819" s="7"/>
      <c r="BQ1819" s="7"/>
      <c r="BR1819" s="7"/>
      <c r="BT1819" s="8"/>
      <c r="BV1819" s="7"/>
      <c r="BW1819" s="7"/>
      <c r="BX1819" s="7"/>
      <c r="BY1819" s="7"/>
      <c r="BZ1819" s="7"/>
      <c r="CA1819" s="7"/>
    </row>
    <row r="1820" spans="1:79" x14ac:dyDescent="0.3">
      <c r="A1820" s="1" t="s">
        <v>3818</v>
      </c>
      <c r="B1820" s="1"/>
      <c r="C1820" s="1" t="s">
        <v>1878</v>
      </c>
      <c r="D1820" s="1"/>
      <c r="E1820" s="1"/>
      <c r="F1820" s="1"/>
      <c r="G1820" s="1"/>
      <c r="H1820" s="1">
        <v>56643.45</v>
      </c>
      <c r="I1820" s="1">
        <v>0.32</v>
      </c>
      <c r="J1820" s="12">
        <v>3479.9</v>
      </c>
      <c r="K1820" s="5">
        <v>4648.05</v>
      </c>
      <c r="L1820" s="5">
        <v>16626.28</v>
      </c>
      <c r="M1820" s="13">
        <f t="shared" si="74"/>
        <v>3.1712022391456873E-3</v>
      </c>
      <c r="N1820" s="13">
        <f t="shared" si="75"/>
        <v>4.494375535817996E-3</v>
      </c>
      <c r="O1820" s="13">
        <f t="shared" si="75"/>
        <v>-2.1725269794790059E-3</v>
      </c>
      <c r="P1820" s="13">
        <f t="shared" si="75"/>
        <v>1.0994688108514339E-3</v>
      </c>
      <c r="Q1820" s="7"/>
      <c r="R1820" s="8"/>
      <c r="S1820" s="8"/>
      <c r="T1820" s="8"/>
      <c r="U1820" s="8"/>
      <c r="V1820" s="13"/>
      <c r="W1820" s="14"/>
      <c r="X1820" s="1"/>
      <c r="Y1820" s="1"/>
      <c r="Z1820" s="1"/>
      <c r="AA1820" s="1"/>
      <c r="AB1820" s="1"/>
      <c r="AC1820" s="1"/>
      <c r="AD1820" s="8"/>
      <c r="AE1820" s="8"/>
      <c r="AF1820" s="8"/>
      <c r="AG1820" s="8"/>
      <c r="AH1820" s="9"/>
      <c r="AI1820" s="8"/>
      <c r="AJ1820" s="13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7"/>
      <c r="BL1820" s="7"/>
      <c r="BM1820" s="7"/>
      <c r="BN1820" s="7"/>
      <c r="BO1820" s="7"/>
      <c r="BP1820" s="7"/>
      <c r="BQ1820" s="7"/>
      <c r="BR1820" s="7"/>
      <c r="BT1820" s="8"/>
      <c r="BV1820" s="7"/>
      <c r="BW1820" s="7"/>
      <c r="BX1820" s="7"/>
      <c r="BY1820" s="7"/>
      <c r="BZ1820" s="7"/>
      <c r="CA1820" s="7"/>
    </row>
    <row r="1821" spans="1:79" x14ac:dyDescent="0.3">
      <c r="A1821" s="1" t="s">
        <v>3819</v>
      </c>
      <c r="B1821" s="1"/>
      <c r="C1821" s="1" t="s">
        <v>1878</v>
      </c>
      <c r="D1821" s="1"/>
      <c r="E1821" s="1"/>
      <c r="F1821" s="1"/>
      <c r="G1821" s="1"/>
      <c r="H1821" s="1">
        <v>56288.81</v>
      </c>
      <c r="I1821" s="1">
        <v>-0.63</v>
      </c>
      <c r="J1821" s="12">
        <v>3441.93</v>
      </c>
      <c r="K1821" s="5">
        <v>4650.6899999999996</v>
      </c>
      <c r="L1821" s="5">
        <v>16652.7</v>
      </c>
      <c r="M1821" s="13">
        <f t="shared" si="74"/>
        <v>-6.2609180761411531E-3</v>
      </c>
      <c r="N1821" s="13">
        <f t="shared" si="75"/>
        <v>-1.091123308141051E-2</v>
      </c>
      <c r="O1821" s="13">
        <f t="shared" si="75"/>
        <v>5.6798012069569914E-4</v>
      </c>
      <c r="P1821" s="13">
        <f t="shared" si="75"/>
        <v>1.5890505873834559E-3</v>
      </c>
      <c r="Q1821" s="7"/>
      <c r="R1821" s="8"/>
      <c r="S1821" s="8"/>
      <c r="T1821" s="8"/>
      <c r="U1821" s="8"/>
      <c r="V1821" s="13"/>
      <c r="W1821" s="14"/>
      <c r="X1821" s="1"/>
      <c r="Y1821" s="1"/>
      <c r="Z1821" s="1"/>
      <c r="AA1821" s="1"/>
      <c r="AB1821" s="1"/>
      <c r="AC1821" s="1"/>
      <c r="AD1821" s="8"/>
      <c r="AE1821" s="8"/>
      <c r="AF1821" s="8"/>
      <c r="AG1821" s="8"/>
      <c r="AH1821" s="9"/>
      <c r="AI1821" s="8"/>
      <c r="AJ1821" s="13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7"/>
      <c r="BL1821" s="7"/>
      <c r="BM1821" s="7"/>
      <c r="BN1821" s="7"/>
      <c r="BO1821" s="7"/>
      <c r="BP1821" s="7"/>
      <c r="BQ1821" s="7"/>
      <c r="BR1821" s="7"/>
      <c r="BT1821" s="8"/>
      <c r="BV1821" s="7"/>
      <c r="BW1821" s="7"/>
      <c r="BX1821" s="7"/>
      <c r="BY1821" s="7"/>
      <c r="BZ1821" s="7"/>
      <c r="CA1821" s="7"/>
    </row>
    <row r="1822" spans="1:79" x14ac:dyDescent="0.3">
      <c r="A1822" s="1" t="s">
        <v>3820</v>
      </c>
      <c r="B1822" s="1"/>
      <c r="C1822" s="1" t="s">
        <v>1878</v>
      </c>
      <c r="D1822" s="1"/>
      <c r="E1822" s="1"/>
      <c r="F1822" s="1"/>
      <c r="G1822" s="1"/>
      <c r="H1822" s="1">
        <v>57283.19</v>
      </c>
      <c r="I1822" s="1">
        <v>1.77</v>
      </c>
      <c r="J1822" s="12">
        <v>3511.06</v>
      </c>
      <c r="K1822" s="5">
        <v>4701.8500000000004</v>
      </c>
      <c r="L1822" s="5">
        <v>17002.900000000001</v>
      </c>
      <c r="M1822" s="13">
        <f t="shared" si="74"/>
        <v>1.7665678133895524E-2</v>
      </c>
      <c r="N1822" s="13">
        <f t="shared" si="75"/>
        <v>2.0084661803116299E-2</v>
      </c>
      <c r="O1822" s="13">
        <f t="shared" si="75"/>
        <v>1.1000518202675558E-2</v>
      </c>
      <c r="P1822" s="13">
        <f t="shared" si="75"/>
        <v>2.1029622823926397E-2</v>
      </c>
      <c r="Q1822" s="7"/>
      <c r="R1822" s="8"/>
      <c r="S1822" s="8"/>
      <c r="T1822" s="8"/>
      <c r="U1822" s="8"/>
      <c r="V1822" s="13"/>
      <c r="W1822" s="14"/>
      <c r="X1822" s="1"/>
      <c r="Y1822" s="1"/>
      <c r="Z1822" s="1"/>
      <c r="AA1822" s="1"/>
      <c r="AB1822" s="1"/>
      <c r="AC1822" s="1"/>
      <c r="AD1822" s="8"/>
      <c r="AE1822" s="8"/>
      <c r="AF1822" s="8"/>
      <c r="AG1822" s="8"/>
      <c r="AH1822" s="9"/>
      <c r="AI1822" s="8"/>
      <c r="AJ1822" s="13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7"/>
      <c r="BL1822" s="7"/>
      <c r="BM1822" s="7"/>
      <c r="BN1822" s="7"/>
      <c r="BO1822" s="7"/>
      <c r="BP1822" s="7"/>
      <c r="BQ1822" s="7"/>
      <c r="BR1822" s="7"/>
      <c r="BT1822" s="8"/>
      <c r="BV1822" s="7"/>
      <c r="BW1822" s="7"/>
      <c r="BX1822" s="7"/>
      <c r="BY1822" s="7"/>
      <c r="BZ1822" s="7"/>
      <c r="CA1822" s="7"/>
    </row>
    <row r="1823" spans="1:79" x14ac:dyDescent="0.3">
      <c r="A1823" s="1" t="s">
        <v>3821</v>
      </c>
      <c r="B1823" s="1"/>
      <c r="C1823" s="1" t="s">
        <v>1878</v>
      </c>
      <c r="D1823" s="1"/>
      <c r="E1823" s="1"/>
      <c r="F1823" s="1"/>
      <c r="G1823" s="1"/>
      <c r="H1823" s="1">
        <v>57524.57</v>
      </c>
      <c r="I1823" s="1">
        <v>0.42</v>
      </c>
      <c r="J1823" s="12">
        <v>3520.24</v>
      </c>
      <c r="K1823" s="5">
        <v>4728.59</v>
      </c>
      <c r="L1823" s="5">
        <v>17048.310000000001</v>
      </c>
      <c r="M1823" s="13">
        <f t="shared" si="74"/>
        <v>4.2138016405859346E-3</v>
      </c>
      <c r="N1823" s="13">
        <f t="shared" si="75"/>
        <v>2.6145950225857639E-3</v>
      </c>
      <c r="O1823" s="13">
        <f t="shared" si="75"/>
        <v>5.6871231536521627E-3</v>
      </c>
      <c r="P1823" s="13">
        <f t="shared" si="75"/>
        <v>2.6707208770269109E-3</v>
      </c>
      <c r="Q1823" s="7"/>
      <c r="R1823" s="8"/>
      <c r="S1823" s="8"/>
      <c r="T1823" s="8"/>
      <c r="U1823" s="8"/>
      <c r="V1823" s="13"/>
      <c r="W1823" s="14"/>
      <c r="X1823" s="1"/>
      <c r="Y1823" s="1"/>
      <c r="Z1823" s="1"/>
      <c r="AA1823" s="1"/>
      <c r="AB1823" s="1"/>
      <c r="AC1823" s="1"/>
      <c r="AD1823" s="8"/>
      <c r="AE1823" s="8"/>
      <c r="AF1823" s="8"/>
      <c r="AG1823" s="8"/>
      <c r="AH1823" s="9"/>
      <c r="AI1823" s="8"/>
      <c r="AJ1823" s="13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7"/>
      <c r="BL1823" s="7"/>
      <c r="BM1823" s="7"/>
      <c r="BN1823" s="7"/>
      <c r="BO1823" s="7"/>
      <c r="BP1823" s="7"/>
      <c r="BQ1823" s="7"/>
      <c r="BR1823" s="7"/>
      <c r="BT1823" s="8"/>
      <c r="BV1823" s="7"/>
      <c r="BW1823" s="7"/>
      <c r="BX1823" s="7"/>
      <c r="BY1823" s="7"/>
      <c r="BZ1823" s="7"/>
      <c r="CA1823" s="7"/>
    </row>
    <row r="1824" spans="1:79" x14ac:dyDescent="0.3">
      <c r="A1824" s="1" t="s">
        <v>3822</v>
      </c>
      <c r="B1824" s="1"/>
      <c r="C1824" s="1" t="s">
        <v>1878</v>
      </c>
      <c r="D1824" s="1"/>
      <c r="E1824" s="1"/>
      <c r="F1824" s="1"/>
      <c r="G1824" s="1"/>
      <c r="H1824" s="1">
        <v>56816.19</v>
      </c>
      <c r="I1824" s="1">
        <v>-1.23</v>
      </c>
      <c r="J1824" s="12">
        <v>3466.04</v>
      </c>
      <c r="K1824" s="5">
        <v>4671.01</v>
      </c>
      <c r="L1824" s="5">
        <v>17026.36</v>
      </c>
      <c r="M1824" s="13">
        <f t="shared" si="74"/>
        <v>-1.2314390181447643E-2</v>
      </c>
      <c r="N1824" s="13">
        <f t="shared" si="75"/>
        <v>-1.5396677499261324E-2</v>
      </c>
      <c r="O1824" s="13">
        <f t="shared" si="75"/>
        <v>-1.217699144988249E-2</v>
      </c>
      <c r="P1824" s="13">
        <f t="shared" si="75"/>
        <v>-1.287517648376868E-3</v>
      </c>
      <c r="Q1824" s="7"/>
      <c r="R1824" s="8"/>
      <c r="S1824" s="8"/>
      <c r="T1824" s="8"/>
      <c r="U1824" s="8"/>
      <c r="V1824" s="13"/>
      <c r="W1824" s="14"/>
      <c r="X1824" s="1"/>
      <c r="Y1824" s="1"/>
      <c r="Z1824" s="1"/>
      <c r="AA1824" s="1"/>
      <c r="AB1824" s="1"/>
      <c r="AC1824" s="1"/>
      <c r="AD1824" s="8"/>
      <c r="AE1824" s="8"/>
      <c r="AF1824" s="8"/>
      <c r="AG1824" s="8"/>
      <c r="AH1824" s="9"/>
      <c r="AI1824" s="8"/>
      <c r="AJ1824" s="13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7"/>
      <c r="BL1824" s="7"/>
      <c r="BM1824" s="7"/>
      <c r="BN1824" s="7"/>
      <c r="BO1824" s="7"/>
      <c r="BP1824" s="7"/>
      <c r="BQ1824" s="7"/>
      <c r="BR1824" s="7"/>
      <c r="BT1824" s="8"/>
      <c r="BV1824" s="7"/>
      <c r="BW1824" s="7"/>
      <c r="BX1824" s="7"/>
      <c r="BY1824" s="7"/>
      <c r="BZ1824" s="7"/>
      <c r="CA1824" s="7"/>
    </row>
    <row r="1825" spans="1:79" x14ac:dyDescent="0.3">
      <c r="A1825" s="1" t="s">
        <v>3823</v>
      </c>
      <c r="B1825" s="1"/>
      <c r="C1825" s="1" t="s">
        <v>1878</v>
      </c>
      <c r="D1825" s="1"/>
      <c r="E1825" s="1"/>
      <c r="F1825" s="1"/>
      <c r="G1825" s="1"/>
      <c r="H1825" s="1">
        <v>57604.37</v>
      </c>
      <c r="I1825" s="1">
        <v>1.39</v>
      </c>
      <c r="J1825" s="12">
        <v>3521.29</v>
      </c>
      <c r="K1825" s="5">
        <v>4712.03</v>
      </c>
      <c r="L1825" s="5">
        <v>17241.740000000002</v>
      </c>
      <c r="M1825" s="13">
        <f t="shared" si="74"/>
        <v>1.3872454312758409E-2</v>
      </c>
      <c r="N1825" s="13">
        <f t="shared" si="75"/>
        <v>1.5940381530507475E-2</v>
      </c>
      <c r="O1825" s="13">
        <f t="shared" si="75"/>
        <v>8.7818266285020208E-3</v>
      </c>
      <c r="P1825" s="13">
        <f t="shared" si="75"/>
        <v>1.2649797138084784E-2</v>
      </c>
      <c r="Q1825" s="7"/>
      <c r="R1825" s="8"/>
      <c r="S1825" s="8"/>
      <c r="T1825" s="8"/>
      <c r="U1825" s="8"/>
      <c r="V1825" s="13"/>
      <c r="W1825" s="14"/>
      <c r="X1825" s="1"/>
      <c r="Y1825" s="1"/>
      <c r="Z1825" s="1"/>
      <c r="AA1825" s="1"/>
      <c r="AB1825" s="1"/>
      <c r="AC1825" s="1"/>
      <c r="AD1825" s="8"/>
      <c r="AE1825" s="8"/>
      <c r="AF1825" s="8"/>
      <c r="AG1825" s="8"/>
      <c r="AH1825" s="9"/>
      <c r="AI1825" s="8"/>
      <c r="AJ1825" s="13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7"/>
      <c r="BL1825" s="7"/>
      <c r="BM1825" s="7"/>
      <c r="BN1825" s="7"/>
      <c r="BO1825" s="7"/>
      <c r="BP1825" s="7"/>
      <c r="BQ1825" s="7"/>
      <c r="BR1825" s="7"/>
      <c r="BT1825" s="8"/>
      <c r="BV1825" s="7"/>
      <c r="BW1825" s="7"/>
      <c r="BX1825" s="7"/>
      <c r="BY1825" s="7"/>
      <c r="BZ1825" s="7"/>
      <c r="CA1825" s="7"/>
    </row>
    <row r="1826" spans="1:79" x14ac:dyDescent="0.3">
      <c r="A1826" s="1" t="s">
        <v>3824</v>
      </c>
      <c r="B1826" s="1"/>
      <c r="C1826" s="1" t="s">
        <v>1878</v>
      </c>
      <c r="D1826" s="1"/>
      <c r="E1826" s="1"/>
      <c r="F1826" s="1"/>
      <c r="G1826" s="1"/>
      <c r="H1826" s="1">
        <v>57981.75</v>
      </c>
      <c r="I1826" s="1">
        <v>0.66</v>
      </c>
      <c r="J1826" s="12">
        <v>3531.5</v>
      </c>
      <c r="K1826" s="5">
        <v>4782.1400000000003</v>
      </c>
      <c r="L1826" s="5">
        <v>17377.86</v>
      </c>
      <c r="M1826" s="13">
        <f t="shared" si="74"/>
        <v>6.5512390813404764E-3</v>
      </c>
      <c r="N1826" s="13">
        <f t="shared" si="75"/>
        <v>2.8995055789213797E-3</v>
      </c>
      <c r="O1826" s="13">
        <f t="shared" si="75"/>
        <v>1.4878937527986968E-2</v>
      </c>
      <c r="P1826" s="13">
        <f t="shared" si="75"/>
        <v>7.8947948408918389E-3</v>
      </c>
      <c r="Q1826" s="7"/>
      <c r="R1826" s="8"/>
      <c r="S1826" s="8"/>
      <c r="T1826" s="8"/>
      <c r="U1826" s="8"/>
      <c r="V1826" s="13"/>
      <c r="W1826" s="14"/>
      <c r="X1826" s="1"/>
      <c r="Y1826" s="1"/>
      <c r="Z1826" s="1"/>
      <c r="AA1826" s="1"/>
      <c r="AB1826" s="1"/>
      <c r="AC1826" s="1"/>
      <c r="AD1826" s="8"/>
      <c r="AE1826" s="8"/>
      <c r="AF1826" s="8"/>
      <c r="AG1826" s="8"/>
      <c r="AH1826" s="9"/>
      <c r="AI1826" s="8"/>
      <c r="AJ1826" s="13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7"/>
      <c r="BL1826" s="7"/>
      <c r="BM1826" s="7"/>
      <c r="BN1826" s="7"/>
      <c r="BO1826" s="7"/>
      <c r="BP1826" s="7"/>
      <c r="BQ1826" s="7"/>
      <c r="BR1826" s="7"/>
      <c r="BT1826" s="8"/>
      <c r="BV1826" s="7"/>
      <c r="BW1826" s="7"/>
      <c r="BX1826" s="7"/>
      <c r="BY1826" s="7"/>
      <c r="BZ1826" s="7"/>
      <c r="CA1826" s="7"/>
    </row>
    <row r="1827" spans="1:79" x14ac:dyDescent="0.3">
      <c r="A1827" s="1" t="s">
        <v>3825</v>
      </c>
      <c r="B1827" s="1"/>
      <c r="C1827" s="1" t="s">
        <v>1878</v>
      </c>
      <c r="D1827" s="1"/>
      <c r="E1827" s="1"/>
      <c r="F1827" s="1"/>
      <c r="G1827" s="1"/>
      <c r="H1827" s="1">
        <v>58183.82</v>
      </c>
      <c r="I1827" s="1">
        <v>0.35</v>
      </c>
      <c r="J1827" s="12">
        <v>3545.53</v>
      </c>
      <c r="K1827" s="5">
        <v>4781.3900000000003</v>
      </c>
      <c r="L1827" s="5">
        <v>17433.09</v>
      </c>
      <c r="M1827" s="13">
        <f t="shared" si="74"/>
        <v>3.4850621100603885E-3</v>
      </c>
      <c r="N1827" s="13">
        <f t="shared" si="75"/>
        <v>3.9728160838170545E-3</v>
      </c>
      <c r="O1827" s="13">
        <f t="shared" si="75"/>
        <v>-1.5683355150619693E-4</v>
      </c>
      <c r="P1827" s="13">
        <f t="shared" si="75"/>
        <v>3.1781818935128214E-3</v>
      </c>
      <c r="Q1827" s="7"/>
      <c r="R1827" s="8"/>
      <c r="S1827" s="8"/>
      <c r="T1827" s="8"/>
      <c r="U1827" s="8"/>
      <c r="V1827" s="13"/>
      <c r="W1827" s="14"/>
      <c r="X1827" s="1"/>
      <c r="Y1827" s="1"/>
      <c r="Z1827" s="1"/>
      <c r="AA1827" s="1"/>
      <c r="AB1827" s="1"/>
      <c r="AC1827" s="1"/>
      <c r="AD1827" s="8"/>
      <c r="AE1827" s="8"/>
      <c r="AF1827" s="8"/>
      <c r="AG1827" s="8"/>
      <c r="AH1827" s="9"/>
      <c r="AI1827" s="8"/>
      <c r="AJ1827" s="13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7"/>
      <c r="BL1827" s="7"/>
      <c r="BM1827" s="7"/>
      <c r="BN1827" s="7"/>
      <c r="BO1827" s="7"/>
      <c r="BP1827" s="7"/>
      <c r="BQ1827" s="7"/>
      <c r="BR1827" s="7"/>
      <c r="BT1827" s="8"/>
      <c r="BV1827" s="7"/>
      <c r="BW1827" s="7"/>
      <c r="BX1827" s="7"/>
      <c r="BY1827" s="7"/>
      <c r="BZ1827" s="7"/>
      <c r="CA1827" s="7"/>
    </row>
    <row r="1828" spans="1:79" x14ac:dyDescent="0.3">
      <c r="A1828" s="1" t="s">
        <v>3826</v>
      </c>
      <c r="B1828" s="1"/>
      <c r="C1828" s="1" t="s">
        <v>1878</v>
      </c>
      <c r="D1828" s="1"/>
      <c r="E1828" s="1"/>
      <c r="F1828" s="1"/>
      <c r="G1828" s="1"/>
      <c r="H1828" s="1">
        <v>58928.03</v>
      </c>
      <c r="I1828" s="1">
        <v>1.28</v>
      </c>
      <c r="J1828" s="12">
        <v>3585.63</v>
      </c>
      <c r="K1828" s="5">
        <v>4843.42</v>
      </c>
      <c r="L1828" s="5">
        <v>17770.13</v>
      </c>
      <c r="M1828" s="13">
        <f t="shared" si="74"/>
        <v>1.2790669296034451E-2</v>
      </c>
      <c r="N1828" s="13">
        <f t="shared" si="75"/>
        <v>1.1310015709921961E-2</v>
      </c>
      <c r="O1828" s="13">
        <f t="shared" si="75"/>
        <v>1.2973214901942587E-2</v>
      </c>
      <c r="P1828" s="13">
        <f t="shared" si="75"/>
        <v>1.9333348247499549E-2</v>
      </c>
      <c r="Q1828" s="7"/>
      <c r="R1828" s="8"/>
      <c r="S1828" s="8"/>
      <c r="T1828" s="8"/>
      <c r="U1828" s="8"/>
      <c r="V1828" s="13"/>
      <c r="W1828" s="14"/>
      <c r="X1828" s="1"/>
      <c r="Y1828" s="1"/>
      <c r="Z1828" s="1"/>
      <c r="AA1828" s="1"/>
      <c r="AB1828" s="1"/>
      <c r="AC1828" s="1"/>
      <c r="AD1828" s="8"/>
      <c r="AE1828" s="8"/>
      <c r="AF1828" s="8"/>
      <c r="AG1828" s="8"/>
      <c r="AH1828" s="9"/>
      <c r="AI1828" s="8"/>
      <c r="AJ1828" s="13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7"/>
      <c r="BL1828" s="7"/>
      <c r="BM1828" s="7"/>
      <c r="BN1828" s="7"/>
      <c r="BO1828" s="7"/>
      <c r="BP1828" s="7"/>
      <c r="BQ1828" s="7"/>
      <c r="BR1828" s="7"/>
      <c r="BT1828" s="8"/>
      <c r="BV1828" s="7"/>
      <c r="BW1828" s="7"/>
      <c r="BX1828" s="7"/>
      <c r="BY1828" s="7"/>
      <c r="BZ1828" s="7"/>
      <c r="CA1828" s="7"/>
    </row>
    <row r="1829" spans="1:79" x14ac:dyDescent="0.3">
      <c r="A1829" s="1" t="s">
        <v>3827</v>
      </c>
      <c r="B1829" s="1"/>
      <c r="C1829" s="1" t="s">
        <v>1878</v>
      </c>
      <c r="D1829" s="1"/>
      <c r="E1829" s="1"/>
      <c r="F1829" s="1"/>
      <c r="G1829" s="1"/>
      <c r="H1829" s="1">
        <v>59206.43</v>
      </c>
      <c r="I1829" s="1">
        <v>0.47</v>
      </c>
      <c r="J1829" s="12">
        <v>3606.9</v>
      </c>
      <c r="K1829" s="5">
        <v>4859.09</v>
      </c>
      <c r="L1829" s="5">
        <v>17791.36</v>
      </c>
      <c r="M1829" s="13">
        <f t="shared" si="74"/>
        <v>4.7244070436429642E-3</v>
      </c>
      <c r="N1829" s="13">
        <f t="shared" si="75"/>
        <v>5.9320119476911071E-3</v>
      </c>
      <c r="O1829" s="13">
        <f t="shared" si="75"/>
        <v>3.2353171932228975E-3</v>
      </c>
      <c r="P1829" s="13">
        <f t="shared" si="75"/>
        <v>1.1947014456281657E-3</v>
      </c>
      <c r="Q1829" s="7"/>
      <c r="R1829" s="8"/>
      <c r="S1829" s="8"/>
      <c r="T1829" s="8"/>
      <c r="U1829" s="8"/>
      <c r="V1829" s="13"/>
      <c r="W1829" s="14"/>
      <c r="X1829" s="1"/>
      <c r="Y1829" s="1"/>
      <c r="Z1829" s="1"/>
      <c r="AA1829" s="1"/>
      <c r="AB1829" s="1"/>
      <c r="AC1829" s="1"/>
      <c r="AD1829" s="8"/>
      <c r="AE1829" s="8"/>
      <c r="AF1829" s="8"/>
      <c r="AG1829" s="8"/>
      <c r="AH1829" s="9"/>
      <c r="AI1829" s="8"/>
      <c r="AJ1829" s="13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7"/>
      <c r="BL1829" s="7"/>
      <c r="BM1829" s="7"/>
      <c r="BN1829" s="7"/>
      <c r="BO1829" s="7"/>
      <c r="BP1829" s="7"/>
      <c r="BQ1829" s="7"/>
      <c r="BR1829" s="7"/>
      <c r="BT1829" s="8"/>
      <c r="BV1829" s="7"/>
      <c r="BW1829" s="7"/>
      <c r="BX1829" s="7"/>
      <c r="BY1829" s="7"/>
      <c r="BZ1829" s="7"/>
      <c r="CA1829" s="7"/>
    </row>
    <row r="1830" spans="1:79" x14ac:dyDescent="0.3">
      <c r="A1830" s="1" t="s">
        <v>3828</v>
      </c>
      <c r="B1830" s="1"/>
      <c r="C1830" s="1" t="s">
        <v>1878</v>
      </c>
      <c r="D1830" s="1"/>
      <c r="E1830" s="1"/>
      <c r="F1830" s="1"/>
      <c r="G1830" s="1"/>
      <c r="H1830" s="1">
        <v>58298.23</v>
      </c>
      <c r="I1830" s="1">
        <v>-1.53</v>
      </c>
      <c r="J1830" s="12">
        <v>3570.08</v>
      </c>
      <c r="K1830" s="5">
        <v>4751</v>
      </c>
      <c r="L1830" s="5">
        <v>17394.57</v>
      </c>
      <c r="M1830" s="13">
        <f t="shared" si="74"/>
        <v>-1.5339550113053546E-2</v>
      </c>
      <c r="N1830" s="13">
        <f t="shared" si="75"/>
        <v>-1.0208212038038234E-2</v>
      </c>
      <c r="O1830" s="13">
        <f t="shared" si="75"/>
        <v>-2.2244905939177939E-2</v>
      </c>
      <c r="P1830" s="13">
        <f t="shared" si="75"/>
        <v>-2.2302398467570872E-2</v>
      </c>
      <c r="Q1830" s="7"/>
      <c r="R1830" s="8"/>
      <c r="S1830" s="8"/>
      <c r="T1830" s="8"/>
      <c r="U1830" s="8"/>
      <c r="V1830" s="13"/>
      <c r="W1830" s="14"/>
      <c r="X1830" s="1"/>
      <c r="Y1830" s="1"/>
      <c r="Z1830" s="1"/>
      <c r="AA1830" s="1"/>
      <c r="AB1830" s="1"/>
      <c r="AC1830" s="1"/>
      <c r="AD1830" s="8"/>
      <c r="AE1830" s="8"/>
      <c r="AF1830" s="8"/>
      <c r="AG1830" s="8"/>
      <c r="AH1830" s="9"/>
      <c r="AI1830" s="8"/>
      <c r="AJ1830" s="13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7"/>
      <c r="BL1830" s="7"/>
      <c r="BM1830" s="7"/>
      <c r="BN1830" s="7"/>
      <c r="BO1830" s="7"/>
      <c r="BP1830" s="7"/>
      <c r="BQ1830" s="7"/>
      <c r="BR1830" s="7"/>
      <c r="BT1830" s="8"/>
      <c r="BV1830" s="7"/>
      <c r="BW1830" s="7"/>
      <c r="BX1830" s="7"/>
      <c r="BY1830" s="7"/>
      <c r="BZ1830" s="7"/>
      <c r="CA1830" s="7"/>
    </row>
    <row r="1831" spans="1:79" x14ac:dyDescent="0.3">
      <c r="A1831" s="1" t="s">
        <v>3829</v>
      </c>
      <c r="B1831" s="1"/>
      <c r="C1831" s="1" t="s">
        <v>1878</v>
      </c>
      <c r="D1831" s="1"/>
      <c r="E1831" s="1"/>
      <c r="F1831" s="1"/>
      <c r="G1831" s="1"/>
      <c r="H1831" s="1">
        <v>58822.47</v>
      </c>
      <c r="I1831" s="1">
        <v>0.9</v>
      </c>
      <c r="J1831" s="12">
        <v>3589.64</v>
      </c>
      <c r="K1831" s="5">
        <v>4803.66</v>
      </c>
      <c r="L1831" s="5">
        <v>17652.36</v>
      </c>
      <c r="M1831" s="13">
        <f t="shared" si="74"/>
        <v>8.9923827876077222E-3</v>
      </c>
      <c r="N1831" s="13">
        <f t="shared" si="75"/>
        <v>5.478868820866678E-3</v>
      </c>
      <c r="O1831" s="13">
        <f t="shared" si="75"/>
        <v>1.1083982319511687E-2</v>
      </c>
      <c r="P1831" s="13">
        <f t="shared" si="75"/>
        <v>1.4820142147808246E-2</v>
      </c>
      <c r="Q1831" s="7"/>
      <c r="R1831" s="8"/>
      <c r="S1831" s="8"/>
      <c r="T1831" s="8"/>
      <c r="U1831" s="8"/>
      <c r="V1831" s="13"/>
      <c r="W1831" s="14"/>
      <c r="X1831" s="1"/>
      <c r="Y1831" s="1"/>
      <c r="Z1831" s="1"/>
      <c r="AA1831" s="1"/>
      <c r="AB1831" s="1"/>
      <c r="AC1831" s="1"/>
      <c r="AD1831" s="8"/>
      <c r="AE1831" s="8"/>
      <c r="AF1831" s="8"/>
      <c r="AG1831" s="8"/>
      <c r="AH1831" s="9"/>
      <c r="AI1831" s="8"/>
      <c r="AJ1831" s="13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7"/>
      <c r="BL1831" s="7"/>
      <c r="BM1831" s="7"/>
      <c r="BN1831" s="7"/>
      <c r="BO1831" s="7"/>
      <c r="BP1831" s="7"/>
      <c r="BQ1831" s="7"/>
      <c r="BR1831" s="7"/>
      <c r="BT1831" s="8"/>
      <c r="BV1831" s="7"/>
      <c r="BW1831" s="7"/>
      <c r="BX1831" s="7"/>
      <c r="BY1831" s="7"/>
      <c r="BZ1831" s="7"/>
      <c r="CA1831" s="7"/>
    </row>
    <row r="1832" spans="1:79" x14ac:dyDescent="0.3">
      <c r="A1832" s="1" t="s">
        <v>3830</v>
      </c>
      <c r="B1832" s="1"/>
      <c r="C1832" s="1" t="s">
        <v>1878</v>
      </c>
      <c r="D1832" s="1"/>
      <c r="E1832" s="1"/>
      <c r="F1832" s="1"/>
      <c r="G1832" s="1"/>
      <c r="H1832" s="1">
        <v>59424.56</v>
      </c>
      <c r="I1832" s="1">
        <v>1.02</v>
      </c>
      <c r="J1832" s="12">
        <v>3638.47</v>
      </c>
      <c r="K1832" s="5">
        <v>4798.72</v>
      </c>
      <c r="L1832" s="5">
        <v>17900.04</v>
      </c>
      <c r="M1832" s="13">
        <f t="shared" si="74"/>
        <v>1.0235714345215197E-2</v>
      </c>
      <c r="N1832" s="13">
        <f t="shared" si="75"/>
        <v>1.3603035401878794E-2</v>
      </c>
      <c r="O1832" s="13">
        <f t="shared" si="75"/>
        <v>-1.028382524991267E-3</v>
      </c>
      <c r="P1832" s="13">
        <f t="shared" si="75"/>
        <v>1.4030985092078341E-2</v>
      </c>
      <c r="Q1832" s="7"/>
      <c r="R1832" s="8"/>
      <c r="S1832" s="8"/>
      <c r="T1832" s="8"/>
      <c r="U1832" s="8"/>
      <c r="V1832" s="13"/>
      <c r="W1832" s="14"/>
      <c r="X1832" s="1"/>
      <c r="Y1832" s="1"/>
      <c r="Z1832" s="1"/>
      <c r="AA1832" s="1"/>
      <c r="AB1832" s="1"/>
      <c r="AC1832" s="1"/>
      <c r="AD1832" s="8"/>
      <c r="AE1832" s="8"/>
      <c r="AF1832" s="8"/>
      <c r="AG1832" s="8"/>
      <c r="AH1832" s="9"/>
      <c r="AI1832" s="8"/>
      <c r="AJ1832" s="13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7"/>
      <c r="BL1832" s="7"/>
      <c r="BM1832" s="7"/>
      <c r="BN1832" s="7"/>
      <c r="BO1832" s="7"/>
      <c r="BP1832" s="7"/>
      <c r="BQ1832" s="7"/>
      <c r="BR1832" s="7"/>
      <c r="BT1832" s="8"/>
      <c r="BV1832" s="7"/>
      <c r="BW1832" s="7"/>
      <c r="BX1832" s="7"/>
      <c r="BY1832" s="7"/>
      <c r="BZ1832" s="7"/>
      <c r="CA1832" s="7"/>
    </row>
    <row r="1833" spans="1:79" x14ac:dyDescent="0.3">
      <c r="A1833" s="1" t="s">
        <v>3831</v>
      </c>
      <c r="B1833" s="1"/>
      <c r="C1833" s="1" t="s">
        <v>1878</v>
      </c>
      <c r="D1833" s="1"/>
      <c r="E1833" s="1"/>
      <c r="F1833" s="1"/>
      <c r="G1833" s="1"/>
      <c r="H1833" s="1">
        <v>59353.79</v>
      </c>
      <c r="I1833" s="1">
        <v>-0.12</v>
      </c>
      <c r="J1833" s="12">
        <v>3619.88</v>
      </c>
      <c r="K1833" s="5">
        <v>4827.2299999999996</v>
      </c>
      <c r="L1833" s="5">
        <v>17929.22</v>
      </c>
      <c r="M1833" s="13">
        <f t="shared" si="74"/>
        <v>-1.1909217333707645E-3</v>
      </c>
      <c r="N1833" s="13">
        <f t="shared" si="75"/>
        <v>-5.1092904435104947E-3</v>
      </c>
      <c r="O1833" s="13">
        <f t="shared" si="75"/>
        <v>5.9411676447052031E-3</v>
      </c>
      <c r="P1833" s="13">
        <f t="shared" si="75"/>
        <v>1.6301639549409774E-3</v>
      </c>
      <c r="Q1833" s="7"/>
      <c r="R1833" s="8"/>
      <c r="S1833" s="8"/>
      <c r="T1833" s="8"/>
      <c r="U1833" s="8"/>
      <c r="V1833" s="13"/>
      <c r="W1833" s="14"/>
      <c r="X1833" s="1"/>
      <c r="Y1833" s="1"/>
      <c r="Z1833" s="1"/>
      <c r="AA1833" s="1"/>
      <c r="AB1833" s="1"/>
      <c r="AC1833" s="1"/>
      <c r="AD1833" s="8"/>
      <c r="AE1833" s="8"/>
      <c r="AF1833" s="8"/>
      <c r="AG1833" s="8"/>
      <c r="AH1833" s="9"/>
      <c r="AI1833" s="8"/>
      <c r="AJ1833" s="13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7"/>
      <c r="BL1833" s="7"/>
      <c r="BM1833" s="7"/>
      <c r="BN1833" s="7"/>
      <c r="BO1833" s="7"/>
      <c r="BP1833" s="7"/>
      <c r="BQ1833" s="7"/>
      <c r="BR1833" s="7"/>
      <c r="BT1833" s="8"/>
      <c r="BV1833" s="7"/>
      <c r="BW1833" s="7"/>
      <c r="BX1833" s="7"/>
      <c r="BY1833" s="7"/>
      <c r="BZ1833" s="7"/>
      <c r="CA1833" s="7"/>
    </row>
    <row r="1834" spans="1:79" x14ac:dyDescent="0.3">
      <c r="A1834" s="1" t="s">
        <v>3832</v>
      </c>
      <c r="B1834" s="1"/>
      <c r="C1834" s="1" t="s">
        <v>1878</v>
      </c>
      <c r="D1834" s="1"/>
      <c r="E1834" s="1"/>
      <c r="F1834" s="1"/>
      <c r="G1834" s="1"/>
      <c r="H1834" s="1">
        <v>59682.03</v>
      </c>
      <c r="I1834" s="1">
        <v>0.55000000000000004</v>
      </c>
      <c r="J1834" s="12">
        <v>3624.63</v>
      </c>
      <c r="K1834" s="5">
        <v>4909.62</v>
      </c>
      <c r="L1834" s="5">
        <v>18054.16</v>
      </c>
      <c r="M1834" s="13">
        <f t="shared" si="74"/>
        <v>5.530228145498306E-3</v>
      </c>
      <c r="N1834" s="13">
        <f t="shared" si="75"/>
        <v>1.3121981944153038E-3</v>
      </c>
      <c r="O1834" s="13">
        <f t="shared" si="75"/>
        <v>1.7067759356815371E-2</v>
      </c>
      <c r="P1834" s="13">
        <f t="shared" si="75"/>
        <v>6.9685128522043449E-3</v>
      </c>
      <c r="Q1834" s="7"/>
      <c r="R1834" s="8"/>
      <c r="S1834" s="8"/>
      <c r="T1834" s="8"/>
      <c r="U1834" s="8"/>
      <c r="V1834" s="13"/>
      <c r="W1834" s="14"/>
      <c r="X1834" s="1"/>
      <c r="Y1834" s="1"/>
      <c r="Z1834" s="1"/>
      <c r="AA1834" s="1"/>
      <c r="AB1834" s="1"/>
      <c r="AC1834" s="1"/>
      <c r="AD1834" s="8"/>
      <c r="AE1834" s="8"/>
      <c r="AF1834" s="8"/>
      <c r="AG1834" s="8"/>
      <c r="AH1834" s="9"/>
      <c r="AI1834" s="8"/>
      <c r="AJ1834" s="13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7"/>
      <c r="BL1834" s="7"/>
      <c r="BM1834" s="7"/>
      <c r="BN1834" s="7"/>
      <c r="BO1834" s="7"/>
      <c r="BP1834" s="7"/>
      <c r="BQ1834" s="7"/>
      <c r="BR1834" s="7"/>
      <c r="BT1834" s="8"/>
      <c r="BV1834" s="7"/>
      <c r="BW1834" s="7"/>
      <c r="BX1834" s="7"/>
      <c r="BY1834" s="7"/>
      <c r="BZ1834" s="7"/>
      <c r="CA1834" s="7"/>
    </row>
    <row r="1835" spans="1:79" x14ac:dyDescent="0.3">
      <c r="A1835" s="1" t="s">
        <v>3833</v>
      </c>
      <c r="B1835" s="1"/>
      <c r="C1835" s="1" t="s">
        <v>1878</v>
      </c>
      <c r="D1835" s="1"/>
      <c r="E1835" s="1"/>
      <c r="F1835" s="1"/>
      <c r="G1835" s="1"/>
      <c r="H1835" s="1">
        <v>59268.34</v>
      </c>
      <c r="I1835" s="1">
        <v>-0.69</v>
      </c>
      <c r="J1835" s="12">
        <v>3586.65</v>
      </c>
      <c r="K1835" s="5">
        <v>4897.47</v>
      </c>
      <c r="L1835" s="5">
        <v>18048.490000000002</v>
      </c>
      <c r="M1835" s="13">
        <f t="shared" si="74"/>
        <v>-6.931567173569686E-3</v>
      </c>
      <c r="N1835" s="13">
        <f t="shared" si="75"/>
        <v>-1.0478310889663223E-2</v>
      </c>
      <c r="O1835" s="13">
        <f t="shared" si="75"/>
        <v>-2.4747332787465881E-3</v>
      </c>
      <c r="P1835" s="13">
        <f t="shared" si="75"/>
        <v>-3.1405504326975642E-4</v>
      </c>
      <c r="Q1835" s="7"/>
      <c r="R1835" s="8"/>
      <c r="S1835" s="8"/>
      <c r="T1835" s="8"/>
      <c r="U1835" s="8"/>
      <c r="V1835" s="13"/>
      <c r="W1835" s="14"/>
      <c r="X1835" s="1"/>
      <c r="Y1835" s="1"/>
      <c r="Z1835" s="1"/>
      <c r="AA1835" s="1"/>
      <c r="AB1835" s="1"/>
      <c r="AC1835" s="1"/>
      <c r="AD1835" s="8"/>
      <c r="AE1835" s="8"/>
      <c r="AF1835" s="8"/>
      <c r="AG1835" s="8"/>
      <c r="AH1835" s="9"/>
      <c r="AI1835" s="8"/>
      <c r="AJ1835" s="13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7"/>
      <c r="BL1835" s="7"/>
      <c r="BM1835" s="7"/>
      <c r="BN1835" s="7"/>
      <c r="BO1835" s="7"/>
      <c r="BP1835" s="7"/>
      <c r="BQ1835" s="7"/>
      <c r="BR1835" s="7"/>
      <c r="BT1835" s="8"/>
      <c r="BV1835" s="7"/>
      <c r="BW1835" s="7"/>
      <c r="BX1835" s="7"/>
      <c r="BY1835" s="7"/>
      <c r="BZ1835" s="7"/>
      <c r="CA1835" s="7"/>
    </row>
    <row r="1836" spans="1:79" x14ac:dyDescent="0.3">
      <c r="A1836" s="1" t="s">
        <v>3834</v>
      </c>
      <c r="B1836" s="1"/>
      <c r="C1836" s="1" t="s">
        <v>1878</v>
      </c>
      <c r="D1836" s="1"/>
      <c r="E1836" s="1"/>
      <c r="F1836" s="1"/>
      <c r="G1836" s="1"/>
      <c r="H1836" s="1">
        <v>60316.69</v>
      </c>
      <c r="I1836" s="1">
        <v>1.77</v>
      </c>
      <c r="J1836" s="12">
        <v>3649.33</v>
      </c>
      <c r="K1836" s="5">
        <v>4989.91</v>
      </c>
      <c r="L1836" s="5">
        <v>18418.77</v>
      </c>
      <c r="M1836" s="13">
        <f t="shared" si="74"/>
        <v>1.7688195755103164E-2</v>
      </c>
      <c r="N1836" s="13">
        <f t="shared" si="75"/>
        <v>1.7475917639022454E-2</v>
      </c>
      <c r="O1836" s="13">
        <f t="shared" si="75"/>
        <v>1.8875051812466292E-2</v>
      </c>
      <c r="P1836" s="13">
        <f t="shared" si="75"/>
        <v>2.0515843707700654E-2</v>
      </c>
      <c r="Q1836" s="7"/>
      <c r="R1836" s="8"/>
      <c r="S1836" s="8"/>
      <c r="T1836" s="8"/>
      <c r="U1836" s="8"/>
      <c r="V1836" s="13"/>
      <c r="W1836" s="14"/>
      <c r="X1836" s="1"/>
      <c r="Y1836" s="1"/>
      <c r="Z1836" s="1"/>
      <c r="AA1836" s="1"/>
      <c r="AB1836" s="1"/>
      <c r="AC1836" s="1"/>
      <c r="AD1836" s="8"/>
      <c r="AE1836" s="8"/>
      <c r="AF1836" s="8"/>
      <c r="AG1836" s="8"/>
      <c r="AH1836" s="9"/>
      <c r="AI1836" s="8"/>
      <c r="AJ1836" s="13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7"/>
      <c r="BL1836" s="7"/>
      <c r="BM1836" s="7"/>
      <c r="BN1836" s="7"/>
      <c r="BO1836" s="7"/>
      <c r="BP1836" s="7"/>
      <c r="BQ1836" s="7"/>
      <c r="BR1836" s="7"/>
      <c r="BT1836" s="8"/>
      <c r="BV1836" s="7"/>
      <c r="BW1836" s="7"/>
      <c r="BX1836" s="7"/>
      <c r="BY1836" s="7"/>
      <c r="BZ1836" s="7"/>
      <c r="CA1836" s="7"/>
    </row>
    <row r="1837" spans="1:79" x14ac:dyDescent="0.3">
      <c r="A1837" s="1" t="s">
        <v>3835</v>
      </c>
      <c r="B1837" s="1"/>
      <c r="C1837" s="1" t="s">
        <v>1878</v>
      </c>
      <c r="D1837" s="1"/>
      <c r="E1837" s="1"/>
      <c r="F1837" s="1"/>
      <c r="G1837" s="1"/>
      <c r="H1837" s="1">
        <v>60311.28</v>
      </c>
      <c r="I1837" s="1">
        <v>-0.01</v>
      </c>
      <c r="J1837" s="12">
        <v>3638.64</v>
      </c>
      <c r="K1837" s="5">
        <v>5015.95</v>
      </c>
      <c r="L1837" s="5">
        <v>18550.849999999999</v>
      </c>
      <c r="M1837" s="13">
        <f t="shared" si="74"/>
        <v>-8.969325074048573E-5</v>
      </c>
      <c r="N1837" s="13">
        <f t="shared" si="75"/>
        <v>-2.9293048312978298E-3</v>
      </c>
      <c r="O1837" s="13">
        <f t="shared" si="75"/>
        <v>5.2185309955490311E-3</v>
      </c>
      <c r="P1837" s="13">
        <f t="shared" si="75"/>
        <v>7.1709457254744979E-3</v>
      </c>
      <c r="Q1837" s="7"/>
      <c r="R1837" s="8"/>
      <c r="S1837" s="8"/>
      <c r="T1837" s="8"/>
      <c r="U1837" s="8"/>
      <c r="V1837" s="13"/>
      <c r="W1837" s="14"/>
      <c r="X1837" s="1"/>
      <c r="Y1837" s="1"/>
      <c r="Z1837" s="1"/>
      <c r="AA1837" s="1"/>
      <c r="AB1837" s="1"/>
      <c r="AC1837" s="1"/>
      <c r="AD1837" s="8"/>
      <c r="AE1837" s="8"/>
      <c r="AF1837" s="8"/>
      <c r="AG1837" s="8"/>
      <c r="AH1837" s="9"/>
      <c r="AI1837" s="8"/>
      <c r="AJ1837" s="13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7"/>
      <c r="BL1837" s="7"/>
      <c r="BM1837" s="7"/>
      <c r="BN1837" s="7"/>
      <c r="BO1837" s="7"/>
      <c r="BP1837" s="7"/>
      <c r="BQ1837" s="7"/>
      <c r="BR1837" s="7"/>
      <c r="BT1837" s="8"/>
      <c r="BV1837" s="7"/>
      <c r="BW1837" s="7"/>
      <c r="BX1837" s="7"/>
      <c r="BY1837" s="7"/>
      <c r="BZ1837" s="7"/>
      <c r="CA1837" s="7"/>
    </row>
    <row r="1838" spans="1:79" x14ac:dyDescent="0.3">
      <c r="A1838" s="1" t="s">
        <v>3836</v>
      </c>
      <c r="B1838" s="1"/>
      <c r="C1838" s="1" t="s">
        <v>1878</v>
      </c>
      <c r="D1838" s="1"/>
      <c r="E1838" s="1"/>
      <c r="F1838" s="1"/>
      <c r="G1838" s="1"/>
      <c r="H1838" s="1">
        <v>59722.61</v>
      </c>
      <c r="I1838" s="1">
        <v>-0.98</v>
      </c>
      <c r="J1838" s="12">
        <v>3594.36</v>
      </c>
      <c r="K1838" s="5">
        <v>4963.7700000000004</v>
      </c>
      <c r="L1838" s="5">
        <v>18525.36</v>
      </c>
      <c r="M1838" s="13">
        <f t="shared" si="74"/>
        <v>-9.7605290419967572E-3</v>
      </c>
      <c r="N1838" s="13">
        <f t="shared" si="75"/>
        <v>-1.2169381966888659E-2</v>
      </c>
      <c r="O1838" s="13">
        <f t="shared" si="75"/>
        <v>-1.0402815020085776E-2</v>
      </c>
      <c r="P1838" s="13">
        <f t="shared" si="75"/>
        <v>-1.3740610268531128E-3</v>
      </c>
      <c r="Q1838" s="7"/>
      <c r="R1838" s="8"/>
      <c r="S1838" s="8"/>
      <c r="T1838" s="8"/>
      <c r="U1838" s="8"/>
      <c r="V1838" s="13"/>
      <c r="W1838" s="14"/>
      <c r="X1838" s="1"/>
      <c r="Y1838" s="1"/>
      <c r="Z1838" s="1"/>
      <c r="AA1838" s="1"/>
      <c r="AB1838" s="1"/>
      <c r="AC1838" s="1"/>
      <c r="AD1838" s="8"/>
      <c r="AE1838" s="8"/>
      <c r="AF1838" s="8"/>
      <c r="AG1838" s="8"/>
      <c r="AH1838" s="9"/>
      <c r="AI1838" s="8"/>
      <c r="AJ1838" s="13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7"/>
      <c r="BL1838" s="7"/>
      <c r="BM1838" s="7"/>
      <c r="BN1838" s="7"/>
      <c r="BO1838" s="7"/>
      <c r="BP1838" s="7"/>
      <c r="BQ1838" s="7"/>
      <c r="BR1838" s="7"/>
      <c r="BT1838" s="8"/>
      <c r="BV1838" s="7"/>
      <c r="BW1838" s="7"/>
      <c r="BX1838" s="7"/>
      <c r="BY1838" s="7"/>
      <c r="BZ1838" s="7"/>
      <c r="CA1838" s="7"/>
    </row>
    <row r="1839" spans="1:79" x14ac:dyDescent="0.3">
      <c r="A1839" s="1" t="s">
        <v>3837</v>
      </c>
      <c r="B1839" s="1"/>
      <c r="C1839" s="1" t="s">
        <v>1878</v>
      </c>
      <c r="D1839" s="1"/>
      <c r="E1839" s="1"/>
      <c r="F1839" s="1"/>
      <c r="G1839" s="1"/>
      <c r="H1839" s="1">
        <v>59535.37</v>
      </c>
      <c r="I1839" s="1">
        <v>-0.31</v>
      </c>
      <c r="J1839" s="12">
        <v>3576.69</v>
      </c>
      <c r="K1839" s="5">
        <v>4946.09</v>
      </c>
      <c r="L1839" s="5">
        <v>18685.38</v>
      </c>
      <c r="M1839" s="13">
        <f t="shared" si="74"/>
        <v>-3.1351610386752826E-3</v>
      </c>
      <c r="N1839" s="13">
        <f t="shared" si="75"/>
        <v>-4.9160351216906983E-3</v>
      </c>
      <c r="O1839" s="13">
        <f t="shared" si="75"/>
        <v>-3.5618088670507086E-3</v>
      </c>
      <c r="P1839" s="13">
        <f t="shared" si="75"/>
        <v>8.6378888183549218E-3</v>
      </c>
      <c r="Q1839" s="7"/>
      <c r="R1839" s="8"/>
      <c r="S1839" s="8"/>
      <c r="T1839" s="8"/>
      <c r="U1839" s="8"/>
      <c r="V1839" s="13"/>
      <c r="W1839" s="14"/>
      <c r="X1839" s="1"/>
      <c r="Y1839" s="1"/>
      <c r="Z1839" s="1"/>
      <c r="AA1839" s="1"/>
      <c r="AB1839" s="1"/>
      <c r="AC1839" s="1"/>
      <c r="AD1839" s="8"/>
      <c r="AE1839" s="8"/>
      <c r="AF1839" s="8"/>
      <c r="AG1839" s="8"/>
      <c r="AH1839" s="9"/>
      <c r="AI1839" s="8"/>
      <c r="AJ1839" s="13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7"/>
      <c r="BL1839" s="7"/>
      <c r="BM1839" s="7"/>
      <c r="BN1839" s="7"/>
      <c r="BO1839" s="7"/>
      <c r="BP1839" s="7"/>
      <c r="BQ1839" s="7"/>
      <c r="BR1839" s="7"/>
      <c r="BT1839" s="8"/>
      <c r="BV1839" s="7"/>
      <c r="BW1839" s="7"/>
      <c r="BX1839" s="7"/>
      <c r="BY1839" s="7"/>
      <c r="BZ1839" s="7"/>
      <c r="CA1839" s="7"/>
    </row>
    <row r="1840" spans="1:79" x14ac:dyDescent="0.3">
      <c r="A1840" s="1" t="s">
        <v>3838</v>
      </c>
      <c r="B1840" s="1"/>
      <c r="C1840" s="1" t="s">
        <v>1878</v>
      </c>
      <c r="D1840" s="1"/>
      <c r="E1840" s="1"/>
      <c r="F1840" s="1"/>
      <c r="G1840" s="1"/>
      <c r="H1840" s="1">
        <v>59477.13</v>
      </c>
      <c r="I1840" s="1">
        <v>-0.1</v>
      </c>
      <c r="J1840" s="12">
        <v>3568.29</v>
      </c>
      <c r="K1840" s="5">
        <v>4940.59</v>
      </c>
      <c r="L1840" s="5">
        <v>18766.47</v>
      </c>
      <c r="M1840" s="13">
        <f t="shared" si="74"/>
        <v>-9.7824200974994113E-4</v>
      </c>
      <c r="N1840" s="13">
        <f t="shared" si="75"/>
        <v>-2.3485401306795328E-3</v>
      </c>
      <c r="O1840" s="13">
        <f t="shared" si="75"/>
        <v>-1.1119894704706423E-3</v>
      </c>
      <c r="P1840" s="13">
        <f t="shared" si="75"/>
        <v>4.3397565369289737E-3</v>
      </c>
      <c r="Q1840" s="7"/>
      <c r="R1840" s="8"/>
      <c r="S1840" s="8"/>
      <c r="T1840" s="8"/>
      <c r="U1840" s="8"/>
      <c r="V1840" s="13"/>
      <c r="W1840" s="14"/>
      <c r="X1840" s="1"/>
      <c r="Y1840" s="1"/>
      <c r="Z1840" s="1"/>
      <c r="AA1840" s="1"/>
      <c r="AB1840" s="1"/>
      <c r="AC1840" s="1"/>
      <c r="AD1840" s="8"/>
      <c r="AE1840" s="8"/>
      <c r="AF1840" s="8"/>
      <c r="AG1840" s="8"/>
      <c r="AH1840" s="9"/>
      <c r="AI1840" s="8"/>
      <c r="AJ1840" s="13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7"/>
      <c r="BL1840" s="7"/>
      <c r="BM1840" s="7"/>
      <c r="BN1840" s="7"/>
      <c r="BO1840" s="7"/>
      <c r="BP1840" s="7"/>
      <c r="BQ1840" s="7"/>
      <c r="BR1840" s="7"/>
      <c r="BT1840" s="8"/>
      <c r="BV1840" s="7"/>
      <c r="BW1840" s="7"/>
      <c r="BX1840" s="7"/>
      <c r="BY1840" s="7"/>
      <c r="BZ1840" s="7"/>
      <c r="CA1840" s="7"/>
    </row>
    <row r="1841" spans="1:79" x14ac:dyDescent="0.3">
      <c r="A1841" s="1" t="s">
        <v>3839</v>
      </c>
      <c r="B1841" s="1"/>
      <c r="C1841" s="1" t="s">
        <v>1878</v>
      </c>
      <c r="D1841" s="1"/>
      <c r="E1841" s="1"/>
      <c r="F1841" s="1"/>
      <c r="G1841" s="1"/>
      <c r="H1841" s="1">
        <v>59378.12</v>
      </c>
      <c r="I1841" s="1">
        <v>-0.17</v>
      </c>
      <c r="J1841" s="12">
        <v>3570.06</v>
      </c>
      <c r="K1841" s="5">
        <v>4909.88</v>
      </c>
      <c r="L1841" s="5">
        <v>18762.169999999998</v>
      </c>
      <c r="M1841" s="13">
        <f t="shared" si="74"/>
        <v>-1.6646734635648031E-3</v>
      </c>
      <c r="N1841" s="13">
        <f t="shared" si="75"/>
        <v>4.9603591636326883E-4</v>
      </c>
      <c r="O1841" s="13">
        <f t="shared" si="75"/>
        <v>-6.2158568106238654E-3</v>
      </c>
      <c r="P1841" s="13">
        <f t="shared" si="75"/>
        <v>-2.2913206372865424E-4</v>
      </c>
      <c r="Q1841" s="7"/>
      <c r="R1841" s="8"/>
      <c r="S1841" s="8"/>
      <c r="T1841" s="8"/>
      <c r="U1841" s="8"/>
      <c r="V1841" s="13"/>
      <c r="W1841" s="14"/>
      <c r="X1841" s="1"/>
      <c r="Y1841" s="1"/>
      <c r="Z1841" s="1"/>
      <c r="AA1841" s="1"/>
      <c r="AB1841" s="1"/>
      <c r="AC1841" s="1"/>
      <c r="AD1841" s="8"/>
      <c r="AE1841" s="8"/>
      <c r="AF1841" s="8"/>
      <c r="AG1841" s="8"/>
      <c r="AH1841" s="9"/>
      <c r="AI1841" s="8"/>
      <c r="AJ1841" s="13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7"/>
      <c r="BL1841" s="7"/>
      <c r="BM1841" s="7"/>
      <c r="BN1841" s="7"/>
      <c r="BO1841" s="7"/>
      <c r="BP1841" s="7"/>
      <c r="BQ1841" s="7"/>
      <c r="BR1841" s="7"/>
      <c r="BT1841" s="8"/>
      <c r="BV1841" s="7"/>
      <c r="BW1841" s="7"/>
      <c r="BX1841" s="7"/>
      <c r="BY1841" s="7"/>
      <c r="BZ1841" s="7"/>
      <c r="CA1841" s="7"/>
    </row>
    <row r="1842" spans="1:79" x14ac:dyDescent="0.3">
      <c r="A1842" s="1" t="s">
        <v>3840</v>
      </c>
      <c r="B1842" s="1"/>
      <c r="C1842" s="1" t="s">
        <v>1878</v>
      </c>
      <c r="D1842" s="1"/>
      <c r="E1842" s="1"/>
      <c r="F1842" s="1"/>
      <c r="G1842" s="1"/>
      <c r="H1842" s="1">
        <v>59805.48</v>
      </c>
      <c r="I1842" s="1">
        <v>0.72</v>
      </c>
      <c r="J1842" s="12">
        <v>3590.3</v>
      </c>
      <c r="K1842" s="5">
        <v>4978.79</v>
      </c>
      <c r="L1842" s="5">
        <v>18766.259999999998</v>
      </c>
      <c r="M1842" s="13">
        <f t="shared" si="74"/>
        <v>7.1972639079849188E-3</v>
      </c>
      <c r="N1842" s="13">
        <f t="shared" si="75"/>
        <v>5.6693725035434905E-3</v>
      </c>
      <c r="O1842" s="13">
        <f t="shared" si="75"/>
        <v>1.4034966231353918E-2</v>
      </c>
      <c r="P1842" s="13">
        <f t="shared" si="75"/>
        <v>2.1799184209503331E-4</v>
      </c>
      <c r="Q1842" s="7"/>
      <c r="R1842" s="8"/>
      <c r="S1842" s="8"/>
      <c r="T1842" s="8"/>
      <c r="U1842" s="8"/>
      <c r="V1842" s="13"/>
      <c r="W1842" s="14"/>
      <c r="X1842" s="1"/>
      <c r="Y1842" s="1"/>
      <c r="Z1842" s="1"/>
      <c r="AA1842" s="1"/>
      <c r="AB1842" s="1"/>
      <c r="AC1842" s="1"/>
      <c r="AD1842" s="8"/>
      <c r="AE1842" s="8"/>
      <c r="AF1842" s="8"/>
      <c r="AG1842" s="8"/>
      <c r="AH1842" s="9"/>
      <c r="AI1842" s="8"/>
      <c r="AJ1842" s="13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7"/>
      <c r="BL1842" s="7"/>
      <c r="BM1842" s="7"/>
      <c r="BN1842" s="7"/>
      <c r="BO1842" s="7"/>
      <c r="BP1842" s="7"/>
      <c r="BQ1842" s="7"/>
      <c r="BR1842" s="7"/>
      <c r="BT1842" s="8"/>
      <c r="BV1842" s="7"/>
      <c r="BW1842" s="7"/>
      <c r="BX1842" s="7"/>
      <c r="BY1842" s="7"/>
      <c r="BZ1842" s="7"/>
      <c r="CA1842" s="7"/>
    </row>
    <row r="1843" spans="1:79" x14ac:dyDescent="0.3">
      <c r="A1843" s="1" t="s">
        <v>3841</v>
      </c>
      <c r="B1843" s="1"/>
      <c r="C1843" s="1" t="s">
        <v>1878</v>
      </c>
      <c r="D1843" s="1"/>
      <c r="E1843" s="1"/>
      <c r="F1843" s="1"/>
      <c r="G1843" s="1"/>
      <c r="H1843" s="1">
        <v>60331.66</v>
      </c>
      <c r="I1843" s="1">
        <v>0.88</v>
      </c>
      <c r="J1843" s="12">
        <v>3611.55</v>
      </c>
      <c r="K1843" s="5">
        <v>5050.9799999999996</v>
      </c>
      <c r="L1843" s="5">
        <v>19028.02</v>
      </c>
      <c r="M1843" s="13">
        <f t="shared" si="74"/>
        <v>8.7981903999432287E-3</v>
      </c>
      <c r="N1843" s="13">
        <f t="shared" si="75"/>
        <v>5.9187254546972934E-3</v>
      </c>
      <c r="O1843" s="13">
        <f t="shared" si="75"/>
        <v>1.4499506908304927E-2</v>
      </c>
      <c r="P1843" s="13">
        <f t="shared" si="75"/>
        <v>1.3948437248551437E-2</v>
      </c>
      <c r="Q1843" s="7"/>
      <c r="R1843" s="8"/>
      <c r="S1843" s="8"/>
      <c r="T1843" s="8"/>
      <c r="U1843" s="8"/>
      <c r="V1843" s="13"/>
      <c r="W1843" s="14"/>
      <c r="X1843" s="1"/>
      <c r="Y1843" s="1"/>
      <c r="Z1843" s="1"/>
      <c r="AA1843" s="1"/>
      <c r="AB1843" s="1"/>
      <c r="AC1843" s="1"/>
      <c r="AD1843" s="8"/>
      <c r="AE1843" s="8"/>
      <c r="AF1843" s="8"/>
      <c r="AG1843" s="8"/>
      <c r="AH1843" s="9"/>
      <c r="AI1843" s="8"/>
      <c r="AJ1843" s="13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7"/>
      <c r="BL1843" s="7"/>
      <c r="BM1843" s="7"/>
      <c r="BN1843" s="7"/>
      <c r="BO1843" s="7"/>
      <c r="BP1843" s="7"/>
      <c r="BQ1843" s="7"/>
      <c r="BR1843" s="7"/>
      <c r="BT1843" s="8"/>
      <c r="BV1843" s="7"/>
      <c r="BW1843" s="7"/>
      <c r="BX1843" s="7"/>
      <c r="BY1843" s="7"/>
      <c r="BZ1843" s="7"/>
      <c r="CA1843" s="7"/>
    </row>
    <row r="1844" spans="1:79" x14ac:dyDescent="0.3">
      <c r="A1844" s="1" t="s">
        <v>3842</v>
      </c>
      <c r="B1844" s="1"/>
      <c r="C1844" s="1" t="s">
        <v>1878</v>
      </c>
      <c r="D1844" s="1"/>
      <c r="E1844" s="1"/>
      <c r="F1844" s="1"/>
      <c r="G1844" s="1"/>
      <c r="H1844" s="1">
        <v>61553.73</v>
      </c>
      <c r="I1844" s="1">
        <v>2.0299999999999998</v>
      </c>
      <c r="J1844" s="12">
        <v>3697.38</v>
      </c>
      <c r="K1844" s="5">
        <v>5117.1099999999997</v>
      </c>
      <c r="L1844" s="5">
        <v>19310.419999999998</v>
      </c>
      <c r="M1844" s="13">
        <f t="shared" si="74"/>
        <v>2.0255865659920547E-2</v>
      </c>
      <c r="N1844" s="13">
        <f t="shared" si="75"/>
        <v>2.3765419279810684E-2</v>
      </c>
      <c r="O1844" s="13">
        <f t="shared" si="75"/>
        <v>1.3092508780474299E-2</v>
      </c>
      <c r="P1844" s="13">
        <f t="shared" si="75"/>
        <v>1.4841270925718852E-2</v>
      </c>
      <c r="Q1844" s="7"/>
      <c r="R1844" s="8"/>
      <c r="S1844" s="8"/>
      <c r="T1844" s="8"/>
      <c r="U1844" s="8"/>
      <c r="V1844" s="13"/>
      <c r="W1844" s="14"/>
      <c r="X1844" s="1"/>
      <c r="Y1844" s="1"/>
      <c r="Z1844" s="1"/>
      <c r="AA1844" s="1"/>
      <c r="AB1844" s="1"/>
      <c r="AC1844" s="1"/>
      <c r="AD1844" s="8"/>
      <c r="AE1844" s="8"/>
      <c r="AF1844" s="8"/>
      <c r="AG1844" s="8"/>
      <c r="AH1844" s="9"/>
      <c r="AI1844" s="8"/>
      <c r="AJ1844" s="13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7"/>
      <c r="BL1844" s="7"/>
      <c r="BM1844" s="7"/>
      <c r="BN1844" s="7"/>
      <c r="BO1844" s="7"/>
      <c r="BP1844" s="7"/>
      <c r="BQ1844" s="7"/>
      <c r="BR1844" s="7"/>
      <c r="BT1844" s="8"/>
      <c r="BV1844" s="7"/>
      <c r="BW1844" s="7"/>
      <c r="BX1844" s="7"/>
      <c r="BY1844" s="7"/>
      <c r="BZ1844" s="7"/>
      <c r="CA1844" s="7"/>
    </row>
    <row r="1845" spans="1:79" x14ac:dyDescent="0.3">
      <c r="A1845" s="1" t="s">
        <v>3843</v>
      </c>
      <c r="B1845" s="1"/>
      <c r="C1845" s="1" t="s">
        <v>1878</v>
      </c>
      <c r="D1845" s="1"/>
      <c r="E1845" s="1"/>
      <c r="F1845" s="1"/>
      <c r="G1845" s="1"/>
      <c r="H1845" s="1">
        <v>61283.82</v>
      </c>
      <c r="I1845" s="1">
        <v>-0.44</v>
      </c>
      <c r="J1845" s="12">
        <v>3679.78</v>
      </c>
      <c r="K1845" s="5">
        <v>5086.78</v>
      </c>
      <c r="L1845" s="5">
        <v>19264.07</v>
      </c>
      <c r="M1845" s="13">
        <f t="shared" si="74"/>
        <v>-4.3849495392075388E-3</v>
      </c>
      <c r="N1845" s="13">
        <f t="shared" si="75"/>
        <v>-4.7601274415937089E-3</v>
      </c>
      <c r="O1845" s="13">
        <f t="shared" si="75"/>
        <v>-5.9271737367381228E-3</v>
      </c>
      <c r="P1845" s="13">
        <f t="shared" si="75"/>
        <v>-2.4002585132792964E-3</v>
      </c>
      <c r="Q1845" s="7"/>
      <c r="R1845" s="8"/>
      <c r="S1845" s="8"/>
      <c r="T1845" s="8"/>
      <c r="U1845" s="8"/>
      <c r="V1845" s="13"/>
      <c r="W1845" s="14"/>
      <c r="X1845" s="1"/>
      <c r="Y1845" s="1"/>
      <c r="Z1845" s="1"/>
      <c r="AA1845" s="1"/>
      <c r="AB1845" s="1"/>
      <c r="AC1845" s="1"/>
      <c r="AD1845" s="8"/>
      <c r="AE1845" s="8"/>
      <c r="AF1845" s="8"/>
      <c r="AG1845" s="8"/>
      <c r="AH1845" s="9"/>
      <c r="AI1845" s="8"/>
      <c r="AJ1845" s="13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7"/>
      <c r="BL1845" s="7"/>
      <c r="BM1845" s="7"/>
      <c r="BN1845" s="7"/>
      <c r="BO1845" s="7"/>
      <c r="BP1845" s="7"/>
      <c r="BQ1845" s="7"/>
      <c r="BR1845" s="7"/>
      <c r="BT1845" s="8"/>
      <c r="BV1845" s="7"/>
      <c r="BW1845" s="7"/>
      <c r="BX1845" s="7"/>
      <c r="BY1845" s="7"/>
      <c r="BZ1845" s="7"/>
      <c r="CA1845" s="7"/>
    </row>
    <row r="1846" spans="1:79" x14ac:dyDescent="0.3">
      <c r="A1846" s="1" t="s">
        <v>3844</v>
      </c>
      <c r="B1846" s="1"/>
      <c r="C1846" s="1" t="s">
        <v>1878</v>
      </c>
      <c r="D1846" s="1"/>
      <c r="E1846" s="1"/>
      <c r="F1846" s="1"/>
      <c r="G1846" s="1"/>
      <c r="H1846" s="1">
        <v>60116.28</v>
      </c>
      <c r="I1846" s="1">
        <v>-1.91</v>
      </c>
      <c r="J1846" s="12">
        <v>3600.73</v>
      </c>
      <c r="K1846" s="5">
        <v>5019.8900000000003</v>
      </c>
      <c r="L1846" s="5">
        <v>18936.79</v>
      </c>
      <c r="M1846" s="13">
        <f t="shared" si="74"/>
        <v>-1.9051358090928394E-2</v>
      </c>
      <c r="N1846" s="13">
        <f t="shared" si="75"/>
        <v>-2.1482262526564155E-2</v>
      </c>
      <c r="O1846" s="13">
        <f t="shared" si="75"/>
        <v>-1.3149772547662697E-2</v>
      </c>
      <c r="P1846" s="13">
        <f t="shared" si="75"/>
        <v>-1.6989140924010271E-2</v>
      </c>
      <c r="Q1846" s="7"/>
      <c r="R1846" s="8"/>
      <c r="S1846" s="8"/>
      <c r="T1846" s="8"/>
      <c r="U1846" s="8"/>
      <c r="V1846" s="13"/>
      <c r="W1846" s="14"/>
      <c r="X1846" s="1"/>
      <c r="Y1846" s="1"/>
      <c r="Z1846" s="1"/>
      <c r="AA1846" s="1"/>
      <c r="AB1846" s="1"/>
      <c r="AC1846" s="1"/>
      <c r="AD1846" s="8"/>
      <c r="AE1846" s="8"/>
      <c r="AF1846" s="8"/>
      <c r="AG1846" s="8"/>
      <c r="AH1846" s="9"/>
      <c r="AI1846" s="8"/>
      <c r="AJ1846" s="13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7"/>
      <c r="BL1846" s="7"/>
      <c r="BM1846" s="7"/>
      <c r="BN1846" s="7"/>
      <c r="BO1846" s="7"/>
      <c r="BP1846" s="7"/>
      <c r="BQ1846" s="7"/>
      <c r="BR1846" s="7"/>
      <c r="BT1846" s="8"/>
      <c r="BV1846" s="7"/>
      <c r="BW1846" s="7"/>
      <c r="BX1846" s="7"/>
      <c r="BY1846" s="7"/>
      <c r="BZ1846" s="7"/>
      <c r="CA1846" s="7"/>
    </row>
    <row r="1847" spans="1:79" x14ac:dyDescent="0.3">
      <c r="A1847" s="1" t="s">
        <v>3845</v>
      </c>
      <c r="B1847" s="1"/>
      <c r="C1847" s="1" t="s">
        <v>1878</v>
      </c>
      <c r="D1847" s="1"/>
      <c r="E1847" s="1"/>
      <c r="F1847" s="1"/>
      <c r="G1847" s="1"/>
      <c r="H1847" s="1">
        <v>60121.37</v>
      </c>
      <c r="I1847" s="1">
        <v>0.01</v>
      </c>
      <c r="J1847" s="12">
        <v>3608.79</v>
      </c>
      <c r="K1847" s="5">
        <v>5004.38</v>
      </c>
      <c r="L1847" s="5">
        <v>18900.740000000002</v>
      </c>
      <c r="M1847" s="13">
        <f t="shared" si="74"/>
        <v>8.4669244337920446E-5</v>
      </c>
      <c r="N1847" s="13">
        <f t="shared" si="75"/>
        <v>2.2384349840172124E-3</v>
      </c>
      <c r="O1847" s="13">
        <f t="shared" si="75"/>
        <v>-3.0897091370528651E-3</v>
      </c>
      <c r="P1847" s="13">
        <f t="shared" si="75"/>
        <v>-1.9037017361442921E-3</v>
      </c>
      <c r="Q1847" s="7"/>
      <c r="R1847" s="8"/>
      <c r="S1847" s="8"/>
      <c r="T1847" s="8"/>
      <c r="U1847" s="8"/>
      <c r="V1847" s="13"/>
      <c r="W1847" s="14"/>
      <c r="X1847" s="1"/>
      <c r="Y1847" s="1"/>
      <c r="Z1847" s="1"/>
      <c r="AA1847" s="1"/>
      <c r="AB1847" s="1"/>
      <c r="AC1847" s="1"/>
      <c r="AD1847" s="8"/>
      <c r="AE1847" s="8"/>
      <c r="AF1847" s="8"/>
      <c r="AG1847" s="8"/>
      <c r="AH1847" s="9"/>
      <c r="AI1847" s="8"/>
      <c r="AJ1847" s="13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7"/>
      <c r="BL1847" s="7"/>
      <c r="BM1847" s="7"/>
      <c r="BN1847" s="7"/>
      <c r="BO1847" s="7"/>
      <c r="BP1847" s="7"/>
      <c r="BQ1847" s="7"/>
      <c r="BR1847" s="7"/>
      <c r="BT1847" s="8"/>
      <c r="BV1847" s="7"/>
      <c r="BW1847" s="7"/>
      <c r="BX1847" s="7"/>
      <c r="BY1847" s="7"/>
      <c r="BZ1847" s="7"/>
      <c r="CA1847" s="7"/>
    </row>
    <row r="1848" spans="1:79" x14ac:dyDescent="0.3">
      <c r="A1848" s="1" t="s">
        <v>3846</v>
      </c>
      <c r="B1848" s="1"/>
      <c r="C1848" s="1" t="s">
        <v>1878</v>
      </c>
      <c r="D1848" s="1"/>
      <c r="E1848" s="1"/>
      <c r="F1848" s="1"/>
      <c r="G1848" s="1"/>
      <c r="H1848" s="1">
        <v>59328.29</v>
      </c>
      <c r="I1848" s="1">
        <v>-1.32</v>
      </c>
      <c r="J1848" s="12">
        <v>3558.39</v>
      </c>
      <c r="K1848" s="5">
        <v>4949.93</v>
      </c>
      <c r="L1848" s="5">
        <v>18604.03</v>
      </c>
      <c r="M1848" s="13">
        <f t="shared" si="74"/>
        <v>-1.3191316165949041E-2</v>
      </c>
      <c r="N1848" s="13">
        <f t="shared" si="75"/>
        <v>-1.3965899927676606E-2</v>
      </c>
      <c r="O1848" s="13">
        <f t="shared" si="75"/>
        <v>-1.0880468709410507E-2</v>
      </c>
      <c r="P1848" s="13">
        <f t="shared" si="75"/>
        <v>-1.5698327155444836E-2</v>
      </c>
      <c r="Q1848" s="7"/>
      <c r="R1848" s="8"/>
      <c r="S1848" s="8"/>
      <c r="T1848" s="8"/>
      <c r="U1848" s="8"/>
      <c r="V1848" s="13"/>
      <c r="W1848" s="14"/>
      <c r="X1848" s="1"/>
      <c r="Y1848" s="1"/>
      <c r="Z1848" s="1"/>
      <c r="AA1848" s="1"/>
      <c r="AB1848" s="1"/>
      <c r="AC1848" s="1"/>
      <c r="AD1848" s="8"/>
      <c r="AE1848" s="8"/>
      <c r="AF1848" s="8"/>
      <c r="AG1848" s="8"/>
      <c r="AH1848" s="9"/>
      <c r="AI1848" s="8"/>
      <c r="AJ1848" s="13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7"/>
      <c r="BL1848" s="7"/>
      <c r="BM1848" s="7"/>
      <c r="BN1848" s="7"/>
      <c r="BO1848" s="7"/>
      <c r="BP1848" s="7"/>
      <c r="BQ1848" s="7"/>
      <c r="BR1848" s="7"/>
      <c r="BT1848" s="8"/>
      <c r="BV1848" s="7"/>
      <c r="BW1848" s="7"/>
      <c r="BX1848" s="7"/>
      <c r="BY1848" s="7"/>
      <c r="BZ1848" s="7"/>
      <c r="CA1848" s="7"/>
    </row>
    <row r="1849" spans="1:79" x14ac:dyDescent="0.3">
      <c r="A1849" s="1" t="s">
        <v>3847</v>
      </c>
      <c r="B1849" s="1"/>
      <c r="C1849" s="1" t="s">
        <v>1878</v>
      </c>
      <c r="D1849" s="1"/>
      <c r="E1849" s="1"/>
      <c r="F1849" s="1"/>
      <c r="G1849" s="1"/>
      <c r="H1849" s="1">
        <v>59667.38</v>
      </c>
      <c r="I1849" s="1">
        <v>0.56999999999999995</v>
      </c>
      <c r="J1849" s="12">
        <v>3568.93</v>
      </c>
      <c r="K1849" s="5">
        <v>5008.87</v>
      </c>
      <c r="L1849" s="5">
        <v>18777.810000000001</v>
      </c>
      <c r="M1849" s="13">
        <f t="shared" si="74"/>
        <v>5.715485816294219E-3</v>
      </c>
      <c r="N1849" s="13">
        <f t="shared" si="75"/>
        <v>2.9620137196877394E-3</v>
      </c>
      <c r="O1849" s="13">
        <f t="shared" si="75"/>
        <v>1.1907239092269872E-2</v>
      </c>
      <c r="P1849" s="13">
        <f t="shared" si="75"/>
        <v>9.3409868721994194E-3</v>
      </c>
      <c r="Q1849" s="7"/>
      <c r="R1849" s="8"/>
      <c r="S1849" s="8"/>
      <c r="T1849" s="8"/>
      <c r="U1849" s="8"/>
      <c r="V1849" s="13"/>
      <c r="W1849" s="14"/>
      <c r="X1849" s="1"/>
      <c r="Y1849" s="1"/>
      <c r="Z1849" s="1"/>
      <c r="AA1849" s="1"/>
      <c r="AB1849" s="1"/>
      <c r="AC1849" s="1"/>
      <c r="AD1849" s="8"/>
      <c r="AE1849" s="8"/>
      <c r="AF1849" s="8"/>
      <c r="AG1849" s="8"/>
      <c r="AH1849" s="9"/>
      <c r="AI1849" s="8"/>
      <c r="AJ1849" s="13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7"/>
      <c r="BL1849" s="7"/>
      <c r="BM1849" s="7"/>
      <c r="BN1849" s="7"/>
      <c r="BO1849" s="7"/>
      <c r="BP1849" s="7"/>
      <c r="BQ1849" s="7"/>
      <c r="BR1849" s="7"/>
      <c r="BT1849" s="8"/>
      <c r="BV1849" s="7"/>
      <c r="BW1849" s="7"/>
      <c r="BX1849" s="7"/>
      <c r="BY1849" s="7"/>
      <c r="BZ1849" s="7"/>
      <c r="CA1849" s="7"/>
    </row>
    <row r="1850" spans="1:79" x14ac:dyDescent="0.3">
      <c r="A1850" s="1" t="s">
        <v>3848</v>
      </c>
      <c r="B1850" s="1"/>
      <c r="C1850" s="1" t="s">
        <v>1878</v>
      </c>
      <c r="D1850" s="1"/>
      <c r="E1850" s="1"/>
      <c r="F1850" s="1"/>
      <c r="G1850" s="1"/>
      <c r="H1850" s="1">
        <v>60516.959999999999</v>
      </c>
      <c r="I1850" s="1">
        <v>1.42</v>
      </c>
      <c r="J1850" s="12">
        <v>3586.24</v>
      </c>
      <c r="K1850" s="5">
        <v>5145.3500000000004</v>
      </c>
      <c r="L1850" s="5">
        <v>18923.990000000002</v>
      </c>
      <c r="M1850" s="13">
        <f t="shared" si="74"/>
        <v>1.4238600722874084E-2</v>
      </c>
      <c r="N1850" s="13">
        <f t="shared" si="75"/>
        <v>4.8501931951592248E-3</v>
      </c>
      <c r="O1850" s="13">
        <f t="shared" si="75"/>
        <v>2.7247662646465276E-2</v>
      </c>
      <c r="P1850" s="13">
        <f t="shared" si="75"/>
        <v>7.7847203694147993E-3</v>
      </c>
      <c r="Q1850" s="7"/>
      <c r="R1850" s="8"/>
      <c r="S1850" s="8"/>
      <c r="T1850" s="8"/>
      <c r="U1850" s="8"/>
      <c r="V1850" s="13"/>
      <c r="W1850" s="14"/>
      <c r="X1850" s="1"/>
      <c r="Y1850" s="1"/>
      <c r="Z1850" s="1"/>
      <c r="AA1850" s="1"/>
      <c r="AB1850" s="1"/>
      <c r="AC1850" s="1"/>
      <c r="AD1850" s="8"/>
      <c r="AE1850" s="8"/>
      <c r="AF1850" s="8"/>
      <c r="AG1850" s="8"/>
      <c r="AH1850" s="9"/>
      <c r="AI1850" s="8"/>
      <c r="AJ1850" s="13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7"/>
      <c r="BL1850" s="7"/>
      <c r="BM1850" s="7"/>
      <c r="BN1850" s="7"/>
      <c r="BO1850" s="7"/>
      <c r="BP1850" s="7"/>
      <c r="BQ1850" s="7"/>
      <c r="BR1850" s="7"/>
      <c r="BT1850" s="8"/>
      <c r="BV1850" s="7"/>
      <c r="BW1850" s="7"/>
      <c r="BX1850" s="7"/>
      <c r="BY1850" s="7"/>
      <c r="BZ1850" s="7"/>
      <c r="CA1850" s="7"/>
    </row>
    <row r="1851" spans="1:79" x14ac:dyDescent="0.3">
      <c r="A1851" s="1" t="s">
        <v>3849</v>
      </c>
      <c r="B1851" s="1"/>
      <c r="C1851" s="1" t="s">
        <v>1878</v>
      </c>
      <c r="D1851" s="1"/>
      <c r="E1851" s="1"/>
      <c r="F1851" s="1"/>
      <c r="G1851" s="1"/>
      <c r="H1851" s="1">
        <v>59885.65</v>
      </c>
      <c r="I1851" s="1">
        <v>-1.04</v>
      </c>
      <c r="J1851" s="12">
        <v>3535.99</v>
      </c>
      <c r="K1851" s="5">
        <v>5112.13</v>
      </c>
      <c r="L1851" s="5">
        <v>18704.71</v>
      </c>
      <c r="M1851" s="13">
        <f t="shared" si="74"/>
        <v>-1.0431951638020132E-2</v>
      </c>
      <c r="N1851" s="13">
        <f t="shared" si="75"/>
        <v>-1.4011889890247153E-2</v>
      </c>
      <c r="O1851" s="13">
        <f t="shared" si="75"/>
        <v>-6.4563149251266605E-3</v>
      </c>
      <c r="P1851" s="13">
        <f t="shared" si="75"/>
        <v>-1.1587408363669782E-2</v>
      </c>
      <c r="Q1851" s="7"/>
      <c r="R1851" s="8"/>
      <c r="S1851" s="8"/>
      <c r="T1851" s="8"/>
      <c r="U1851" s="8"/>
      <c r="V1851" s="13"/>
      <c r="W1851" s="14"/>
      <c r="X1851" s="1"/>
      <c r="Y1851" s="1"/>
      <c r="Z1851" s="1"/>
      <c r="AA1851" s="1"/>
      <c r="AB1851" s="1"/>
      <c r="AC1851" s="1"/>
      <c r="AD1851" s="8"/>
      <c r="AE1851" s="8"/>
      <c r="AF1851" s="8"/>
      <c r="AG1851" s="8"/>
      <c r="AH1851" s="9"/>
      <c r="AI1851" s="8"/>
      <c r="AJ1851" s="13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7"/>
      <c r="BL1851" s="7"/>
      <c r="BM1851" s="7"/>
      <c r="BN1851" s="7"/>
      <c r="BO1851" s="7"/>
      <c r="BP1851" s="7"/>
      <c r="BQ1851" s="7"/>
      <c r="BR1851" s="7"/>
      <c r="BT1851" s="8"/>
      <c r="BV1851" s="7"/>
      <c r="BW1851" s="7"/>
      <c r="BX1851" s="7"/>
      <c r="BY1851" s="7"/>
      <c r="BZ1851" s="7"/>
      <c r="CA1851" s="7"/>
    </row>
    <row r="1852" spans="1:79" x14ac:dyDescent="0.3">
      <c r="A1852" s="1" t="s">
        <v>3850</v>
      </c>
      <c r="B1852" s="1"/>
      <c r="C1852" s="1" t="s">
        <v>1878</v>
      </c>
      <c r="D1852" s="1"/>
      <c r="E1852" s="1"/>
      <c r="F1852" s="1"/>
      <c r="G1852" s="1"/>
      <c r="H1852" s="1">
        <v>59588.89</v>
      </c>
      <c r="I1852" s="1">
        <v>-0.5</v>
      </c>
      <c r="J1852" s="12">
        <v>3509.86</v>
      </c>
      <c r="K1852" s="5">
        <v>5107.33</v>
      </c>
      <c r="L1852" s="5">
        <v>18607.689999999999</v>
      </c>
      <c r="M1852" s="13">
        <f t="shared" si="74"/>
        <v>-4.9554442508347174E-3</v>
      </c>
      <c r="N1852" s="13">
        <f t="shared" si="75"/>
        <v>-7.38972678090144E-3</v>
      </c>
      <c r="O1852" s="13">
        <f t="shared" si="75"/>
        <v>-9.389432584852031E-4</v>
      </c>
      <c r="P1852" s="13">
        <f t="shared" si="75"/>
        <v>-5.1869288537486069E-3</v>
      </c>
      <c r="Q1852" s="7"/>
      <c r="R1852" s="8"/>
      <c r="S1852" s="8"/>
      <c r="T1852" s="8"/>
      <c r="U1852" s="8"/>
      <c r="V1852" s="13"/>
      <c r="W1852" s="14"/>
      <c r="X1852" s="1"/>
      <c r="Y1852" s="1"/>
      <c r="Z1852" s="1"/>
      <c r="AA1852" s="1"/>
      <c r="AB1852" s="1"/>
      <c r="AC1852" s="1"/>
      <c r="AD1852" s="8"/>
      <c r="AE1852" s="8"/>
      <c r="AF1852" s="8"/>
      <c r="AG1852" s="8"/>
      <c r="AH1852" s="9"/>
      <c r="AI1852" s="8"/>
      <c r="AJ1852" s="13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7"/>
      <c r="BL1852" s="7"/>
      <c r="BM1852" s="7"/>
      <c r="BN1852" s="7"/>
      <c r="BO1852" s="7"/>
      <c r="BP1852" s="7"/>
      <c r="BQ1852" s="7"/>
      <c r="BR1852" s="7"/>
      <c r="BT1852" s="8"/>
      <c r="BV1852" s="7"/>
      <c r="BW1852" s="7"/>
      <c r="BX1852" s="7"/>
      <c r="BY1852" s="7"/>
      <c r="BZ1852" s="7"/>
      <c r="CA1852" s="7"/>
    </row>
    <row r="1853" spans="1:79" x14ac:dyDescent="0.3">
      <c r="A1853" s="1" t="s">
        <v>3851</v>
      </c>
      <c r="B1853" s="1"/>
      <c r="C1853" s="1" t="s">
        <v>1878</v>
      </c>
      <c r="D1853" s="1"/>
      <c r="E1853" s="1"/>
      <c r="F1853" s="1"/>
      <c r="G1853" s="1"/>
      <c r="H1853" s="1">
        <v>59350.3</v>
      </c>
      <c r="I1853" s="1">
        <v>-0.4</v>
      </c>
      <c r="J1853" s="12">
        <v>3479.08</v>
      </c>
      <c r="K1853" s="5">
        <v>5112.96</v>
      </c>
      <c r="L1853" s="5">
        <v>18620.63</v>
      </c>
      <c r="M1853" s="13">
        <f t="shared" si="74"/>
        <v>-4.0039342904356623E-3</v>
      </c>
      <c r="N1853" s="13">
        <f t="shared" si="75"/>
        <v>-8.7695805530705329E-3</v>
      </c>
      <c r="O1853" s="13">
        <f t="shared" si="75"/>
        <v>1.1023372290415168E-3</v>
      </c>
      <c r="P1853" s="13">
        <f t="shared" si="75"/>
        <v>6.954114132384781E-4</v>
      </c>
      <c r="Q1853" s="7"/>
      <c r="R1853" s="8"/>
      <c r="S1853" s="8"/>
      <c r="T1853" s="8"/>
      <c r="U1853" s="8"/>
      <c r="V1853" s="13"/>
      <c r="W1853" s="14"/>
      <c r="X1853" s="1"/>
      <c r="Y1853" s="1"/>
      <c r="Z1853" s="1"/>
      <c r="AA1853" s="1"/>
      <c r="AB1853" s="1"/>
      <c r="AC1853" s="1"/>
      <c r="AD1853" s="8"/>
      <c r="AE1853" s="8"/>
      <c r="AF1853" s="8"/>
      <c r="AG1853" s="8"/>
      <c r="AH1853" s="9"/>
      <c r="AI1853" s="8"/>
      <c r="AJ1853" s="13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7"/>
      <c r="BL1853" s="7"/>
      <c r="BM1853" s="7"/>
      <c r="BN1853" s="7"/>
      <c r="BO1853" s="7"/>
      <c r="BP1853" s="7"/>
      <c r="BQ1853" s="7"/>
      <c r="BR1853" s="7"/>
      <c r="BT1853" s="8"/>
      <c r="BV1853" s="7"/>
      <c r="BW1853" s="7"/>
      <c r="BX1853" s="7"/>
      <c r="BY1853" s="7"/>
      <c r="BZ1853" s="7"/>
      <c r="CA1853" s="7"/>
    </row>
    <row r="1854" spans="1:79" x14ac:dyDescent="0.3">
      <c r="A1854" s="1" t="s">
        <v>3852</v>
      </c>
      <c r="B1854" s="1"/>
      <c r="C1854" s="1" t="s">
        <v>1878</v>
      </c>
      <c r="D1854" s="1"/>
      <c r="E1854" s="1"/>
      <c r="F1854" s="1"/>
      <c r="G1854" s="1"/>
      <c r="H1854" s="1">
        <v>59952.26</v>
      </c>
      <c r="I1854" s="1">
        <v>1.01</v>
      </c>
      <c r="J1854" s="12">
        <v>3515.77</v>
      </c>
      <c r="K1854" s="5">
        <v>5194.57</v>
      </c>
      <c r="L1854" s="5">
        <v>18685.54</v>
      </c>
      <c r="M1854" s="13">
        <f t="shared" si="74"/>
        <v>1.0142492961282334E-2</v>
      </c>
      <c r="N1854" s="13">
        <f t="shared" si="75"/>
        <v>1.0545891442565347E-2</v>
      </c>
      <c r="O1854" s="13">
        <f t="shared" si="75"/>
        <v>1.5961400050068741E-2</v>
      </c>
      <c r="P1854" s="13">
        <f t="shared" si="75"/>
        <v>3.4859185752575961E-3</v>
      </c>
      <c r="Q1854" s="7"/>
      <c r="R1854" s="8"/>
      <c r="S1854" s="8"/>
      <c r="T1854" s="8"/>
      <c r="U1854" s="8"/>
      <c r="V1854" s="13"/>
      <c r="W1854" s="14"/>
      <c r="X1854" s="1"/>
      <c r="Y1854" s="1"/>
      <c r="Z1854" s="1"/>
      <c r="AA1854" s="1"/>
      <c r="AB1854" s="1"/>
      <c r="AC1854" s="1"/>
      <c r="AD1854" s="8"/>
      <c r="AE1854" s="8"/>
      <c r="AF1854" s="8"/>
      <c r="AG1854" s="8"/>
      <c r="AH1854" s="9"/>
      <c r="AI1854" s="8"/>
      <c r="AJ1854" s="13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7"/>
      <c r="BL1854" s="7"/>
      <c r="BM1854" s="7"/>
      <c r="BN1854" s="7"/>
      <c r="BO1854" s="7"/>
      <c r="BP1854" s="7"/>
      <c r="BQ1854" s="7"/>
      <c r="BR1854" s="7"/>
      <c r="BT1854" s="8"/>
      <c r="BV1854" s="7"/>
      <c r="BW1854" s="7"/>
      <c r="BX1854" s="7"/>
      <c r="BY1854" s="7"/>
      <c r="BZ1854" s="7"/>
      <c r="CA1854" s="7"/>
    </row>
    <row r="1855" spans="1:79" x14ac:dyDescent="0.3">
      <c r="A1855" s="1" t="s">
        <v>3853</v>
      </c>
      <c r="B1855" s="1"/>
      <c r="C1855" s="1" t="s">
        <v>1878</v>
      </c>
      <c r="D1855" s="1"/>
      <c r="E1855" s="1"/>
      <c r="F1855" s="1"/>
      <c r="G1855" s="1"/>
      <c r="H1855" s="1">
        <v>61050.47</v>
      </c>
      <c r="I1855" s="1">
        <v>1.83</v>
      </c>
      <c r="J1855" s="12">
        <v>3567.18</v>
      </c>
      <c r="K1855" s="5">
        <v>5344.88</v>
      </c>
      <c r="L1855" s="5">
        <v>19030.64</v>
      </c>
      <c r="M1855" s="13">
        <f t="shared" si="74"/>
        <v>1.8318075081739993E-2</v>
      </c>
      <c r="N1855" s="13">
        <f t="shared" si="75"/>
        <v>1.4622685784337452E-2</v>
      </c>
      <c r="O1855" s="13">
        <f t="shared" si="75"/>
        <v>2.8935985076724346E-2</v>
      </c>
      <c r="P1855" s="13">
        <f t="shared" si="75"/>
        <v>1.8468826697007446E-2</v>
      </c>
      <c r="Q1855" s="7"/>
      <c r="R1855" s="8"/>
      <c r="S1855" s="8"/>
      <c r="T1855" s="8"/>
      <c r="U1855" s="8"/>
      <c r="V1855" s="13"/>
      <c r="W1855" s="14"/>
      <c r="X1855" s="1"/>
      <c r="Y1855" s="1"/>
      <c r="Z1855" s="1"/>
      <c r="AA1855" s="1"/>
      <c r="AB1855" s="1"/>
      <c r="AC1855" s="1"/>
      <c r="AD1855" s="8"/>
      <c r="AE1855" s="8"/>
      <c r="AF1855" s="8"/>
      <c r="AG1855" s="8"/>
      <c r="AH1855" s="9"/>
      <c r="AI1855" s="8"/>
      <c r="AJ1855" s="13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7"/>
      <c r="BL1855" s="7"/>
      <c r="BM1855" s="7"/>
      <c r="BN1855" s="7"/>
      <c r="BO1855" s="7"/>
      <c r="BP1855" s="7"/>
      <c r="BQ1855" s="7"/>
      <c r="BR1855" s="7"/>
      <c r="BT1855" s="8"/>
      <c r="BV1855" s="7"/>
      <c r="BW1855" s="7"/>
      <c r="BX1855" s="7"/>
      <c r="BY1855" s="7"/>
      <c r="BZ1855" s="7"/>
      <c r="CA1855" s="7"/>
    </row>
    <row r="1856" spans="1:79" x14ac:dyDescent="0.3">
      <c r="A1856" s="1" t="s">
        <v>3854</v>
      </c>
      <c r="B1856" s="1"/>
      <c r="C1856" s="1" t="s">
        <v>1878</v>
      </c>
      <c r="D1856" s="1"/>
      <c r="E1856" s="1"/>
      <c r="F1856" s="1"/>
      <c r="G1856" s="1"/>
      <c r="H1856" s="1">
        <v>61782.82</v>
      </c>
      <c r="I1856" s="1">
        <v>1.2</v>
      </c>
      <c r="J1856" s="12">
        <v>3632.27</v>
      </c>
      <c r="K1856" s="5">
        <v>5351.45</v>
      </c>
      <c r="L1856" s="5">
        <v>19059.61</v>
      </c>
      <c r="M1856" s="13">
        <f t="shared" si="74"/>
        <v>1.1995812644849391E-2</v>
      </c>
      <c r="N1856" s="13">
        <f t="shared" si="75"/>
        <v>1.8246906519996164E-2</v>
      </c>
      <c r="O1856" s="13">
        <f t="shared" si="75"/>
        <v>1.229213752226288E-3</v>
      </c>
      <c r="P1856" s="13">
        <f t="shared" si="75"/>
        <v>1.5222819621412143E-3</v>
      </c>
      <c r="Q1856" s="7"/>
      <c r="R1856" s="8"/>
      <c r="S1856" s="8"/>
      <c r="T1856" s="8"/>
      <c r="U1856" s="8"/>
      <c r="V1856" s="13"/>
      <c r="W1856" s="14"/>
      <c r="X1856" s="1"/>
      <c r="Y1856" s="1"/>
      <c r="Z1856" s="1"/>
      <c r="AA1856" s="1"/>
      <c r="AB1856" s="1"/>
      <c r="AC1856" s="1"/>
      <c r="AD1856" s="8"/>
      <c r="AE1856" s="8"/>
      <c r="AF1856" s="8"/>
      <c r="AG1856" s="8"/>
      <c r="AH1856" s="9"/>
      <c r="AI1856" s="8"/>
      <c r="AJ1856" s="13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7"/>
      <c r="BL1856" s="7"/>
      <c r="BM1856" s="7"/>
      <c r="BN1856" s="7"/>
      <c r="BO1856" s="7"/>
      <c r="BP1856" s="7"/>
      <c r="BQ1856" s="7"/>
      <c r="BR1856" s="7"/>
      <c r="BT1856" s="8"/>
      <c r="BV1856" s="7"/>
      <c r="BW1856" s="7"/>
      <c r="BX1856" s="7"/>
      <c r="BY1856" s="7"/>
      <c r="BZ1856" s="7"/>
      <c r="CA1856" s="7"/>
    </row>
    <row r="1857" spans="1:79" x14ac:dyDescent="0.3">
      <c r="A1857" s="1" t="s">
        <v>3855</v>
      </c>
      <c r="B1857" s="1"/>
      <c r="C1857" s="1" t="s">
        <v>1878</v>
      </c>
      <c r="D1857" s="1"/>
      <c r="E1857" s="1"/>
      <c r="F1857" s="1"/>
      <c r="G1857" s="1"/>
      <c r="H1857" s="1">
        <v>61505.85</v>
      </c>
      <c r="I1857" s="1">
        <v>-0.45</v>
      </c>
      <c r="J1857" s="12">
        <v>3567.31</v>
      </c>
      <c r="K1857" s="5">
        <v>5358.24</v>
      </c>
      <c r="L1857" s="5">
        <v>19227.54</v>
      </c>
      <c r="M1857" s="13">
        <f t="shared" si="74"/>
        <v>-4.4829614446216803E-3</v>
      </c>
      <c r="N1857" s="13">
        <f t="shared" si="75"/>
        <v>-1.788413306279546E-2</v>
      </c>
      <c r="O1857" s="13">
        <f t="shared" si="75"/>
        <v>1.2688149940669469E-3</v>
      </c>
      <c r="P1857" s="13">
        <f t="shared" si="75"/>
        <v>8.8107783947311002E-3</v>
      </c>
      <c r="Q1857" s="7"/>
      <c r="R1857" s="8"/>
      <c r="S1857" s="8"/>
      <c r="T1857" s="8"/>
      <c r="U1857" s="8"/>
      <c r="V1857" s="13"/>
      <c r="W1857" s="14"/>
      <c r="X1857" s="1"/>
      <c r="Y1857" s="1"/>
      <c r="Z1857" s="1"/>
      <c r="AA1857" s="1"/>
      <c r="AB1857" s="1"/>
      <c r="AC1857" s="1"/>
      <c r="AD1857" s="8"/>
      <c r="AE1857" s="8"/>
      <c r="AF1857" s="8"/>
      <c r="AG1857" s="8"/>
      <c r="AH1857" s="9"/>
      <c r="AI1857" s="8"/>
      <c r="AJ1857" s="13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7"/>
      <c r="BL1857" s="7"/>
      <c r="BM1857" s="7"/>
      <c r="BN1857" s="7"/>
      <c r="BO1857" s="7"/>
      <c r="BP1857" s="7"/>
      <c r="BQ1857" s="7"/>
      <c r="BR1857" s="7"/>
      <c r="BT1857" s="8"/>
      <c r="BV1857" s="7"/>
      <c r="BW1857" s="7"/>
      <c r="BX1857" s="7"/>
      <c r="BY1857" s="7"/>
      <c r="BZ1857" s="7"/>
      <c r="CA1857" s="7"/>
    </row>
    <row r="1858" spans="1:79" x14ac:dyDescent="0.3">
      <c r="A1858" s="1" t="s">
        <v>3856</v>
      </c>
      <c r="B1858" s="1"/>
      <c r="C1858" s="1" t="s">
        <v>1878</v>
      </c>
      <c r="D1858" s="1"/>
      <c r="E1858" s="1"/>
      <c r="F1858" s="1"/>
      <c r="G1858" s="1"/>
      <c r="H1858" s="1">
        <v>61888.7</v>
      </c>
      <c r="I1858" s="1">
        <v>0.62</v>
      </c>
      <c r="J1858" s="12">
        <v>3580.09</v>
      </c>
      <c r="K1858" s="5">
        <v>5420.87</v>
      </c>
      <c r="L1858" s="5">
        <v>19345.46</v>
      </c>
      <c r="M1858" s="13">
        <f t="shared" si="74"/>
        <v>6.224611154873827E-3</v>
      </c>
      <c r="N1858" s="13">
        <f t="shared" si="75"/>
        <v>3.58253137518183E-3</v>
      </c>
      <c r="O1858" s="13">
        <f t="shared" si="75"/>
        <v>1.1688539520439578E-2</v>
      </c>
      <c r="P1858" s="13">
        <f t="shared" si="75"/>
        <v>6.1328698315019636E-3</v>
      </c>
      <c r="Q1858" s="7"/>
      <c r="R1858" s="8"/>
      <c r="S1858" s="8"/>
      <c r="T1858" s="8"/>
      <c r="U1858" s="8"/>
      <c r="V1858" s="13"/>
      <c r="W1858" s="14"/>
      <c r="X1858" s="1"/>
      <c r="Y1858" s="1"/>
      <c r="Z1858" s="1"/>
      <c r="AA1858" s="1"/>
      <c r="AB1858" s="1"/>
      <c r="AC1858" s="1"/>
      <c r="AD1858" s="8"/>
      <c r="AE1858" s="8"/>
      <c r="AF1858" s="8"/>
      <c r="AG1858" s="8"/>
      <c r="AH1858" s="9"/>
      <c r="AI1858" s="8"/>
      <c r="AJ1858" s="13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7"/>
      <c r="BL1858" s="7"/>
      <c r="BM1858" s="7"/>
      <c r="BN1858" s="7"/>
      <c r="BO1858" s="7"/>
      <c r="BP1858" s="7"/>
      <c r="BQ1858" s="7"/>
      <c r="BR1858" s="7"/>
      <c r="BT1858" s="8"/>
      <c r="BV1858" s="7"/>
      <c r="BW1858" s="7"/>
      <c r="BX1858" s="7"/>
      <c r="BY1858" s="7"/>
      <c r="BZ1858" s="7"/>
      <c r="CA1858" s="7"/>
    </row>
    <row r="1859" spans="1:79" x14ac:dyDescent="0.3">
      <c r="A1859" s="1" t="s">
        <v>3857</v>
      </c>
      <c r="B1859" s="1"/>
      <c r="C1859" s="1" t="s">
        <v>1878</v>
      </c>
      <c r="D1859" s="1"/>
      <c r="E1859" s="1"/>
      <c r="F1859" s="1"/>
      <c r="G1859" s="1"/>
      <c r="H1859" s="1">
        <v>61664.68</v>
      </c>
      <c r="I1859" s="1">
        <v>-0.36</v>
      </c>
      <c r="J1859" s="12">
        <v>3554.52</v>
      </c>
      <c r="K1859" s="5">
        <v>5409.29</v>
      </c>
      <c r="L1859" s="5">
        <v>19437.63</v>
      </c>
      <c r="M1859" s="13">
        <f t="shared" si="74"/>
        <v>-3.6197237944890492E-3</v>
      </c>
      <c r="N1859" s="13">
        <f t="shared" si="75"/>
        <v>-7.1422785460700799E-3</v>
      </c>
      <c r="O1859" s="13">
        <f t="shared" si="75"/>
        <v>-2.1361884715921375E-3</v>
      </c>
      <c r="P1859" s="13">
        <f t="shared" si="75"/>
        <v>4.7644253483765109E-3</v>
      </c>
      <c r="Q1859" s="7"/>
      <c r="R1859" s="8"/>
      <c r="S1859" s="8"/>
      <c r="T1859" s="8"/>
      <c r="U1859" s="8"/>
      <c r="V1859" s="13"/>
      <c r="W1859" s="14"/>
      <c r="X1859" s="1"/>
      <c r="Y1859" s="1"/>
      <c r="Z1859" s="1"/>
      <c r="AA1859" s="1"/>
      <c r="AB1859" s="1"/>
      <c r="AC1859" s="1"/>
      <c r="AD1859" s="8"/>
      <c r="AE1859" s="8"/>
      <c r="AF1859" s="8"/>
      <c r="AG1859" s="8"/>
      <c r="AH1859" s="9"/>
      <c r="AI1859" s="8"/>
      <c r="AJ1859" s="13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7"/>
      <c r="BL1859" s="7"/>
      <c r="BM1859" s="7"/>
      <c r="BN1859" s="7"/>
      <c r="BO1859" s="7"/>
      <c r="BP1859" s="7"/>
      <c r="BQ1859" s="7"/>
      <c r="BR1859" s="7"/>
      <c r="BT1859" s="8"/>
      <c r="BV1859" s="7"/>
      <c r="BW1859" s="7"/>
      <c r="BX1859" s="7"/>
      <c r="BY1859" s="7"/>
      <c r="BZ1859" s="7"/>
      <c r="CA1859" s="7"/>
    </row>
    <row r="1860" spans="1:79" x14ac:dyDescent="0.3">
      <c r="A1860" s="1" t="s">
        <v>3858</v>
      </c>
      <c r="B1860" s="1"/>
      <c r="C1860" s="1" t="s">
        <v>1878</v>
      </c>
      <c r="D1860" s="1"/>
      <c r="E1860" s="1"/>
      <c r="F1860" s="1"/>
      <c r="G1860" s="1"/>
      <c r="H1860" s="1">
        <v>62623.62</v>
      </c>
      <c r="I1860" s="1">
        <v>1.56</v>
      </c>
      <c r="J1860" s="12">
        <v>3594.74</v>
      </c>
      <c r="K1860" s="5">
        <v>5539.44</v>
      </c>
      <c r="L1860" s="5">
        <v>19803.009999999998</v>
      </c>
      <c r="M1860" s="13">
        <f t="shared" ref="M1860:M1923" si="76">H1860/H1859-1</f>
        <v>1.5550879368870563E-2</v>
      </c>
      <c r="N1860" s="13">
        <f t="shared" si="75"/>
        <v>1.1315170543420683E-2</v>
      </c>
      <c r="O1860" s="13">
        <f t="shared" si="75"/>
        <v>2.406045895117459E-2</v>
      </c>
      <c r="P1860" s="13">
        <f t="shared" si="75"/>
        <v>1.8797559167449851E-2</v>
      </c>
      <c r="Q1860" s="7"/>
      <c r="R1860" s="8"/>
      <c r="S1860" s="8"/>
      <c r="T1860" s="8"/>
      <c r="U1860" s="8"/>
      <c r="V1860" s="13"/>
      <c r="W1860" s="14"/>
      <c r="X1860" s="1"/>
      <c r="Y1860" s="1"/>
      <c r="Z1860" s="1"/>
      <c r="AA1860" s="1"/>
      <c r="AB1860" s="1"/>
      <c r="AC1860" s="1"/>
      <c r="AD1860" s="8"/>
      <c r="AE1860" s="8"/>
      <c r="AF1860" s="8"/>
      <c r="AG1860" s="8"/>
      <c r="AH1860" s="9"/>
      <c r="AI1860" s="8"/>
      <c r="AJ1860" s="13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7"/>
      <c r="BL1860" s="7"/>
      <c r="BM1860" s="7"/>
      <c r="BN1860" s="7"/>
      <c r="BO1860" s="7"/>
      <c r="BP1860" s="7"/>
      <c r="BQ1860" s="7"/>
      <c r="BR1860" s="7"/>
      <c r="BT1860" s="8"/>
      <c r="BV1860" s="7"/>
      <c r="BW1860" s="7"/>
      <c r="BX1860" s="7"/>
      <c r="BY1860" s="7"/>
      <c r="BZ1860" s="7"/>
      <c r="CA1860" s="7"/>
    </row>
    <row r="1861" spans="1:79" x14ac:dyDescent="0.3">
      <c r="A1861" s="1" t="s">
        <v>3859</v>
      </c>
      <c r="B1861" s="1"/>
      <c r="C1861" s="1" t="s">
        <v>1878</v>
      </c>
      <c r="D1861" s="1"/>
      <c r="E1861" s="1"/>
      <c r="F1861" s="1"/>
      <c r="G1861" s="1"/>
      <c r="H1861" s="1">
        <v>62779.18</v>
      </c>
      <c r="I1861" s="1">
        <v>0.25</v>
      </c>
      <c r="J1861" s="12">
        <v>3609.24</v>
      </c>
      <c r="K1861" s="5">
        <v>5533.68</v>
      </c>
      <c r="L1861" s="5">
        <v>19843.580000000002</v>
      </c>
      <c r="M1861" s="13">
        <f t="shared" si="76"/>
        <v>2.4840467542437406E-3</v>
      </c>
      <c r="N1861" s="13">
        <f t="shared" ref="N1861:P1924" si="77">J1861/J1860-1</f>
        <v>4.0336714199080692E-3</v>
      </c>
      <c r="O1861" s="13">
        <f t="shared" si="77"/>
        <v>-1.0398162991203108E-3</v>
      </c>
      <c r="P1861" s="13">
        <f t="shared" si="77"/>
        <v>2.0486784584770046E-3</v>
      </c>
      <c r="Q1861" s="7"/>
      <c r="R1861" s="8"/>
      <c r="S1861" s="8"/>
      <c r="T1861" s="8"/>
      <c r="U1861" s="8"/>
      <c r="V1861" s="13"/>
      <c r="W1861" s="14"/>
      <c r="X1861" s="1"/>
      <c r="Y1861" s="1"/>
      <c r="Z1861" s="1"/>
      <c r="AA1861" s="1"/>
      <c r="AB1861" s="1"/>
      <c r="AC1861" s="1"/>
      <c r="AD1861" s="8"/>
      <c r="AE1861" s="8"/>
      <c r="AF1861" s="8"/>
      <c r="AG1861" s="8"/>
      <c r="AH1861" s="9"/>
      <c r="AI1861" s="8"/>
      <c r="AJ1861" s="13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7"/>
      <c r="BL1861" s="7"/>
      <c r="BM1861" s="7"/>
      <c r="BN1861" s="7"/>
      <c r="BO1861" s="7"/>
      <c r="BP1861" s="7"/>
      <c r="BQ1861" s="7"/>
      <c r="BR1861" s="7"/>
      <c r="BT1861" s="8"/>
      <c r="BV1861" s="7"/>
      <c r="BW1861" s="7"/>
      <c r="BX1861" s="7"/>
      <c r="BY1861" s="7"/>
      <c r="BZ1861" s="7"/>
      <c r="CA1861" s="7"/>
    </row>
    <row r="1862" spans="1:79" x14ac:dyDescent="0.3">
      <c r="A1862" s="1" t="s">
        <v>3860</v>
      </c>
      <c r="B1862" s="1"/>
      <c r="C1862" s="1" t="s">
        <v>1878</v>
      </c>
      <c r="D1862" s="1"/>
      <c r="E1862" s="1"/>
      <c r="F1862" s="1"/>
      <c r="G1862" s="1"/>
      <c r="H1862" s="1">
        <v>62313.96</v>
      </c>
      <c r="I1862" s="1">
        <v>-0.74</v>
      </c>
      <c r="J1862" s="12">
        <v>3580.94</v>
      </c>
      <c r="K1862" s="5">
        <v>5486.06</v>
      </c>
      <c r="L1862" s="5">
        <v>19758.34</v>
      </c>
      <c r="M1862" s="13">
        <f t="shared" si="76"/>
        <v>-7.4104185495892372E-3</v>
      </c>
      <c r="N1862" s="13">
        <f t="shared" si="77"/>
        <v>-7.8409859139318971E-3</v>
      </c>
      <c r="O1862" s="13">
        <f t="shared" si="77"/>
        <v>-8.6054849575688541E-3</v>
      </c>
      <c r="P1862" s="13">
        <f t="shared" si="77"/>
        <v>-4.295595855183465E-3</v>
      </c>
      <c r="Q1862" s="7"/>
      <c r="R1862" s="8"/>
      <c r="S1862" s="8"/>
      <c r="T1862" s="8"/>
      <c r="U1862" s="8"/>
      <c r="V1862" s="13"/>
      <c r="W1862" s="14"/>
      <c r="X1862" s="1"/>
      <c r="Y1862" s="1"/>
      <c r="Z1862" s="1"/>
      <c r="AA1862" s="1"/>
      <c r="AB1862" s="1"/>
      <c r="AC1862" s="1"/>
      <c r="AD1862" s="8"/>
      <c r="AE1862" s="8"/>
      <c r="AF1862" s="8"/>
      <c r="AG1862" s="8"/>
      <c r="AH1862" s="9"/>
      <c r="AI1862" s="8"/>
      <c r="AJ1862" s="13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7"/>
      <c r="BL1862" s="7"/>
      <c r="BM1862" s="7"/>
      <c r="BN1862" s="7"/>
      <c r="BO1862" s="7"/>
      <c r="BP1862" s="7"/>
      <c r="BQ1862" s="7"/>
      <c r="BR1862" s="7"/>
      <c r="BT1862" s="8"/>
      <c r="BV1862" s="7"/>
      <c r="BW1862" s="7"/>
      <c r="BX1862" s="7"/>
      <c r="BY1862" s="7"/>
      <c r="BZ1862" s="7"/>
      <c r="CA1862" s="7"/>
    </row>
    <row r="1863" spans="1:79" x14ac:dyDescent="0.3">
      <c r="A1863" s="1" t="s">
        <v>3861</v>
      </c>
      <c r="B1863" s="1"/>
      <c r="C1863" s="1" t="s">
        <v>1878</v>
      </c>
      <c r="D1863" s="1"/>
      <c r="E1863" s="1"/>
      <c r="F1863" s="1"/>
      <c r="G1863" s="1"/>
      <c r="H1863" s="1">
        <v>63566.15</v>
      </c>
      <c r="I1863" s="1">
        <v>2.0099999999999998</v>
      </c>
      <c r="J1863" s="12">
        <v>3649.1</v>
      </c>
      <c r="K1863" s="5">
        <v>5614.59</v>
      </c>
      <c r="L1863" s="5">
        <v>20166.689999999999</v>
      </c>
      <c r="M1863" s="13">
        <f t="shared" si="76"/>
        <v>2.0094855149632718E-2</v>
      </c>
      <c r="N1863" s="13">
        <f t="shared" si="77"/>
        <v>1.9034108362608659E-2</v>
      </c>
      <c r="O1863" s="13">
        <f t="shared" si="77"/>
        <v>2.3428471434873144E-2</v>
      </c>
      <c r="P1863" s="13">
        <f t="shared" si="77"/>
        <v>2.066722204395699E-2</v>
      </c>
      <c r="Q1863" s="7"/>
      <c r="R1863" s="8"/>
      <c r="S1863" s="8"/>
      <c r="T1863" s="8"/>
      <c r="U1863" s="8"/>
      <c r="V1863" s="13"/>
      <c r="W1863" s="14"/>
      <c r="X1863" s="1"/>
      <c r="Y1863" s="1"/>
      <c r="Z1863" s="1"/>
      <c r="AA1863" s="1"/>
      <c r="AB1863" s="1"/>
      <c r="AC1863" s="1"/>
      <c r="AD1863" s="8"/>
      <c r="AE1863" s="8"/>
      <c r="AF1863" s="8"/>
      <c r="AG1863" s="8"/>
      <c r="AH1863" s="9"/>
      <c r="AI1863" s="8"/>
      <c r="AJ1863" s="13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7"/>
      <c r="BL1863" s="7"/>
      <c r="BM1863" s="7"/>
      <c r="BN1863" s="7"/>
      <c r="BO1863" s="7"/>
      <c r="BP1863" s="7"/>
      <c r="BQ1863" s="7"/>
      <c r="BR1863" s="7"/>
      <c r="BT1863" s="8"/>
      <c r="BV1863" s="7"/>
      <c r="BW1863" s="7"/>
      <c r="BX1863" s="7"/>
      <c r="BY1863" s="7"/>
      <c r="BZ1863" s="7"/>
      <c r="CA1863" s="7"/>
    </row>
    <row r="1864" spans="1:79" x14ac:dyDescent="0.3">
      <c r="A1864" s="1" t="s">
        <v>3862</v>
      </c>
      <c r="B1864" s="1"/>
      <c r="C1864" s="1" t="s">
        <v>1878</v>
      </c>
      <c r="D1864" s="1"/>
      <c r="E1864" s="1"/>
      <c r="F1864" s="1"/>
      <c r="G1864" s="1"/>
      <c r="H1864" s="1">
        <v>64610.81</v>
      </c>
      <c r="I1864" s="1">
        <v>1.64</v>
      </c>
      <c r="J1864" s="12">
        <v>3738.09</v>
      </c>
      <c r="K1864" s="5">
        <v>5660.64</v>
      </c>
      <c r="L1864" s="5">
        <v>20263.77</v>
      </c>
      <c r="M1864" s="13">
        <f t="shared" si="76"/>
        <v>1.6434218526684363E-2</v>
      </c>
      <c r="N1864" s="13">
        <f t="shared" si="77"/>
        <v>2.438683511002715E-2</v>
      </c>
      <c r="O1864" s="13">
        <f t="shared" si="77"/>
        <v>8.2018455488290787E-3</v>
      </c>
      <c r="P1864" s="13">
        <f t="shared" si="77"/>
        <v>4.8138787277436368E-3</v>
      </c>
      <c r="Q1864" s="7"/>
      <c r="R1864" s="8"/>
      <c r="S1864" s="8"/>
      <c r="T1864" s="8"/>
      <c r="U1864" s="8"/>
      <c r="V1864" s="13"/>
      <c r="W1864" s="14"/>
      <c r="X1864" s="1"/>
      <c r="Y1864" s="1"/>
      <c r="Z1864" s="1"/>
      <c r="AA1864" s="1"/>
      <c r="AB1864" s="1"/>
      <c r="AC1864" s="1"/>
      <c r="AD1864" s="8"/>
      <c r="AE1864" s="8"/>
      <c r="AF1864" s="8"/>
      <c r="AG1864" s="8"/>
      <c r="AH1864" s="9"/>
      <c r="AI1864" s="8"/>
      <c r="AJ1864" s="13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7"/>
      <c r="BL1864" s="7"/>
      <c r="BM1864" s="7"/>
      <c r="BN1864" s="7"/>
      <c r="BO1864" s="7"/>
      <c r="BP1864" s="7"/>
      <c r="BQ1864" s="7"/>
      <c r="BR1864" s="7"/>
      <c r="BT1864" s="8"/>
      <c r="BV1864" s="7"/>
      <c r="BW1864" s="7"/>
      <c r="BX1864" s="7"/>
      <c r="BY1864" s="7"/>
      <c r="BZ1864" s="7"/>
      <c r="CA1864" s="7"/>
    </row>
    <row r="1865" spans="1:79" x14ac:dyDescent="0.3">
      <c r="A1865" s="1" t="s">
        <v>3863</v>
      </c>
      <c r="B1865" s="1"/>
      <c r="C1865" s="1" t="s">
        <v>1878</v>
      </c>
      <c r="D1865" s="1"/>
      <c r="E1865" s="1"/>
      <c r="F1865" s="1"/>
      <c r="G1865" s="1"/>
      <c r="H1865" s="1">
        <v>64499.16</v>
      </c>
      <c r="I1865" s="1">
        <v>-0.17</v>
      </c>
      <c r="J1865" s="12">
        <v>3747</v>
      </c>
      <c r="K1865" s="5">
        <v>5616.45</v>
      </c>
      <c r="L1865" s="5">
        <v>20152.79</v>
      </c>
      <c r="M1865" s="13">
        <f t="shared" si="76"/>
        <v>-1.7280390077138996E-3</v>
      </c>
      <c r="N1865" s="13">
        <f t="shared" si="77"/>
        <v>2.383570219015585E-3</v>
      </c>
      <c r="O1865" s="13">
        <f t="shared" si="77"/>
        <v>-7.8065377766473043E-3</v>
      </c>
      <c r="P1865" s="13">
        <f t="shared" si="77"/>
        <v>-5.4767696238162689E-3</v>
      </c>
      <c r="Q1865" s="7"/>
      <c r="R1865" s="8"/>
      <c r="S1865" s="8"/>
      <c r="T1865" s="8"/>
      <c r="U1865" s="8"/>
      <c r="V1865" s="13"/>
      <c r="W1865" s="14"/>
      <c r="X1865" s="1"/>
      <c r="Y1865" s="1"/>
      <c r="Z1865" s="1"/>
      <c r="AA1865" s="1"/>
      <c r="AB1865" s="1"/>
      <c r="AC1865" s="1"/>
      <c r="AD1865" s="8"/>
      <c r="AE1865" s="8"/>
      <c r="AF1865" s="8"/>
      <c r="AG1865" s="8"/>
      <c r="AH1865" s="9"/>
      <c r="AI1865" s="8"/>
      <c r="AJ1865" s="13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7"/>
      <c r="BL1865" s="7"/>
      <c r="BM1865" s="7"/>
      <c r="BN1865" s="7"/>
      <c r="BO1865" s="7"/>
      <c r="BP1865" s="7"/>
      <c r="BQ1865" s="7"/>
      <c r="BR1865" s="7"/>
      <c r="BT1865" s="8"/>
      <c r="BV1865" s="7"/>
      <c r="BW1865" s="7"/>
      <c r="BX1865" s="7"/>
      <c r="BY1865" s="7"/>
      <c r="BZ1865" s="7"/>
      <c r="CA1865" s="7"/>
    </row>
    <row r="1866" spans="1:79" x14ac:dyDescent="0.3">
      <c r="A1866" s="1" t="s">
        <v>3864</v>
      </c>
      <c r="B1866" s="1"/>
      <c r="C1866" s="1" t="s">
        <v>1878</v>
      </c>
      <c r="D1866" s="1"/>
      <c r="E1866" s="1"/>
      <c r="F1866" s="1"/>
      <c r="G1866" s="1"/>
      <c r="H1866" s="1">
        <v>64622.68</v>
      </c>
      <c r="I1866" s="1">
        <v>0.19</v>
      </c>
      <c r="J1866" s="12">
        <v>3755.45</v>
      </c>
      <c r="K1866" s="5">
        <v>5634.34</v>
      </c>
      <c r="L1866" s="5">
        <v>20151.04</v>
      </c>
      <c r="M1866" s="13">
        <f t="shared" si="76"/>
        <v>1.9150637000542314E-3</v>
      </c>
      <c r="N1866" s="13">
        <f t="shared" si="77"/>
        <v>2.25513744328798E-3</v>
      </c>
      <c r="O1866" s="13">
        <f t="shared" si="77"/>
        <v>3.1852860792849214E-3</v>
      </c>
      <c r="P1866" s="13">
        <f t="shared" si="77"/>
        <v>-8.6836611704832478E-5</v>
      </c>
      <c r="Q1866" s="7"/>
      <c r="R1866" s="8"/>
      <c r="S1866" s="8"/>
      <c r="T1866" s="8"/>
      <c r="U1866" s="8"/>
      <c r="V1866" s="13"/>
      <c r="W1866" s="14"/>
      <c r="X1866" s="1"/>
      <c r="Y1866" s="1"/>
      <c r="Z1866" s="1"/>
      <c r="AA1866" s="1"/>
      <c r="AB1866" s="1"/>
      <c r="AC1866" s="1"/>
      <c r="AD1866" s="8"/>
      <c r="AE1866" s="8"/>
      <c r="AF1866" s="8"/>
      <c r="AG1866" s="8"/>
      <c r="AH1866" s="9"/>
      <c r="AI1866" s="8"/>
      <c r="AJ1866" s="13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7"/>
      <c r="BL1866" s="7"/>
      <c r="BM1866" s="7"/>
      <c r="BN1866" s="7"/>
      <c r="BO1866" s="7"/>
      <c r="BP1866" s="7"/>
      <c r="BQ1866" s="7"/>
      <c r="BR1866" s="7"/>
      <c r="BT1866" s="8"/>
      <c r="BV1866" s="7"/>
      <c r="BW1866" s="7"/>
      <c r="BX1866" s="7"/>
      <c r="BY1866" s="7"/>
      <c r="BZ1866" s="7"/>
      <c r="CA1866" s="7"/>
    </row>
    <row r="1867" spans="1:79" x14ac:dyDescent="0.3">
      <c r="A1867" s="1" t="s">
        <v>3865</v>
      </c>
      <c r="B1867" s="1"/>
      <c r="C1867" s="1" t="s">
        <v>1878</v>
      </c>
      <c r="D1867" s="1"/>
      <c r="E1867" s="1"/>
      <c r="F1867" s="1"/>
      <c r="G1867" s="1"/>
      <c r="H1867" s="1">
        <v>63527.02</v>
      </c>
      <c r="I1867" s="1">
        <v>-1.7</v>
      </c>
      <c r="J1867" s="12">
        <v>3669.05</v>
      </c>
      <c r="K1867" s="5">
        <v>5588.1</v>
      </c>
      <c r="L1867" s="5">
        <v>19946.52</v>
      </c>
      <c r="M1867" s="13">
        <f t="shared" si="76"/>
        <v>-1.695472858754854E-2</v>
      </c>
      <c r="N1867" s="13">
        <f t="shared" si="77"/>
        <v>-2.3006563793952717E-2</v>
      </c>
      <c r="O1867" s="13">
        <f t="shared" si="77"/>
        <v>-8.2068174799532212E-3</v>
      </c>
      <c r="P1867" s="13">
        <f t="shared" si="77"/>
        <v>-1.0149352092993724E-2</v>
      </c>
      <c r="Q1867" s="7"/>
      <c r="R1867" s="8"/>
      <c r="S1867" s="8"/>
      <c r="T1867" s="8"/>
      <c r="U1867" s="8"/>
      <c r="V1867" s="13"/>
      <c r="W1867" s="14"/>
      <c r="X1867" s="1"/>
      <c r="Y1867" s="1"/>
      <c r="Z1867" s="1"/>
      <c r="AA1867" s="1"/>
      <c r="AB1867" s="1"/>
      <c r="AC1867" s="1"/>
      <c r="AD1867" s="8"/>
      <c r="AE1867" s="8"/>
      <c r="AF1867" s="8"/>
      <c r="AG1867" s="8"/>
      <c r="AH1867" s="9"/>
      <c r="AI1867" s="8"/>
      <c r="AJ1867" s="13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7"/>
      <c r="BL1867" s="7"/>
      <c r="BM1867" s="7"/>
      <c r="BN1867" s="7"/>
      <c r="BO1867" s="7"/>
      <c r="BP1867" s="7"/>
      <c r="BQ1867" s="7"/>
      <c r="BR1867" s="7"/>
      <c r="BT1867" s="8"/>
      <c r="BV1867" s="7"/>
      <c r="BW1867" s="7"/>
      <c r="BX1867" s="7"/>
      <c r="BY1867" s="7"/>
      <c r="BZ1867" s="7"/>
      <c r="CA1867" s="7"/>
    </row>
    <row r="1868" spans="1:79" x14ac:dyDescent="0.3">
      <c r="A1868" s="1" t="s">
        <v>3866</v>
      </c>
      <c r="B1868" s="1"/>
      <c r="C1868" s="1" t="s">
        <v>1878</v>
      </c>
      <c r="D1868" s="1"/>
      <c r="E1868" s="1"/>
      <c r="F1868" s="1"/>
      <c r="G1868" s="1"/>
      <c r="H1868" s="1">
        <v>62956.22</v>
      </c>
      <c r="I1868" s="1">
        <v>-0.9</v>
      </c>
      <c r="J1868" s="12">
        <v>3646.18</v>
      </c>
      <c r="K1868" s="5">
        <v>5462.34</v>
      </c>
      <c r="L1868" s="5">
        <v>19843.89</v>
      </c>
      <c r="M1868" s="13">
        <f t="shared" si="76"/>
        <v>-8.9851530891893461E-3</v>
      </c>
      <c r="N1868" s="13">
        <f t="shared" si="77"/>
        <v>-6.2332211335359711E-3</v>
      </c>
      <c r="O1868" s="13">
        <f t="shared" si="77"/>
        <v>-2.2504965909700969E-2</v>
      </c>
      <c r="P1868" s="13">
        <f t="shared" si="77"/>
        <v>-5.1452584210178731E-3</v>
      </c>
      <c r="Q1868" s="7"/>
      <c r="R1868" s="8"/>
      <c r="S1868" s="8"/>
      <c r="T1868" s="8"/>
      <c r="U1868" s="8"/>
      <c r="V1868" s="13"/>
      <c r="W1868" s="14"/>
      <c r="X1868" s="1"/>
      <c r="Y1868" s="1"/>
      <c r="Z1868" s="1"/>
      <c r="AA1868" s="1"/>
      <c r="AB1868" s="1"/>
      <c r="AC1868" s="1"/>
      <c r="AD1868" s="8"/>
      <c r="AE1868" s="8"/>
      <c r="AF1868" s="8"/>
      <c r="AG1868" s="8"/>
      <c r="AH1868" s="9"/>
      <c r="AI1868" s="8"/>
      <c r="AJ1868" s="13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7"/>
      <c r="BL1868" s="7"/>
      <c r="BM1868" s="7"/>
      <c r="BN1868" s="7"/>
      <c r="BO1868" s="7"/>
      <c r="BP1868" s="7"/>
      <c r="BQ1868" s="7"/>
      <c r="BR1868" s="7"/>
      <c r="BT1868" s="8"/>
      <c r="BV1868" s="7"/>
      <c r="BW1868" s="7"/>
      <c r="BX1868" s="7"/>
      <c r="BY1868" s="7"/>
      <c r="BZ1868" s="7"/>
      <c r="CA1868" s="7"/>
    </row>
    <row r="1869" spans="1:79" x14ac:dyDescent="0.3">
      <c r="A1869" s="1" t="s">
        <v>3867</v>
      </c>
      <c r="B1869" s="1"/>
      <c r="C1869" s="1" t="s">
        <v>1878</v>
      </c>
      <c r="D1869" s="1"/>
      <c r="E1869" s="1"/>
      <c r="F1869" s="1"/>
      <c r="G1869" s="1"/>
      <c r="H1869" s="1">
        <v>63873.02</v>
      </c>
      <c r="I1869" s="1">
        <v>1.46</v>
      </c>
      <c r="J1869" s="12">
        <v>3681.25</v>
      </c>
      <c r="K1869" s="5">
        <v>5583.49</v>
      </c>
      <c r="L1869" s="5">
        <v>20294.439999999999</v>
      </c>
      <c r="M1869" s="13">
        <f t="shared" si="76"/>
        <v>1.4562500734637496E-2</v>
      </c>
      <c r="N1869" s="13">
        <f t="shared" si="77"/>
        <v>9.6182854384589955E-3</v>
      </c>
      <c r="O1869" s="13">
        <f t="shared" si="77"/>
        <v>2.2179139343211807E-2</v>
      </c>
      <c r="P1869" s="13">
        <f t="shared" si="77"/>
        <v>2.2704721705270492E-2</v>
      </c>
      <c r="Q1869" s="7"/>
      <c r="R1869" s="8"/>
      <c r="S1869" s="8"/>
      <c r="T1869" s="8"/>
      <c r="U1869" s="8"/>
      <c r="V1869" s="13"/>
      <c r="W1869" s="14"/>
      <c r="X1869" s="1"/>
      <c r="Y1869" s="1"/>
      <c r="Z1869" s="1"/>
      <c r="AA1869" s="1"/>
      <c r="AB1869" s="1"/>
      <c r="AC1869" s="1"/>
      <c r="AD1869" s="8"/>
      <c r="AE1869" s="8"/>
      <c r="AF1869" s="8"/>
      <c r="AG1869" s="8"/>
      <c r="AH1869" s="9"/>
      <c r="AI1869" s="8"/>
      <c r="AJ1869" s="13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7"/>
      <c r="BL1869" s="7"/>
      <c r="BM1869" s="7"/>
      <c r="BN1869" s="7"/>
      <c r="BO1869" s="7"/>
      <c r="BP1869" s="7"/>
      <c r="BQ1869" s="7"/>
      <c r="BR1869" s="7"/>
      <c r="BT1869" s="8"/>
      <c r="BV1869" s="7"/>
      <c r="BW1869" s="7"/>
      <c r="BX1869" s="7"/>
      <c r="BY1869" s="7"/>
      <c r="BZ1869" s="7"/>
      <c r="CA1869" s="7"/>
    </row>
    <row r="1870" spans="1:79" x14ac:dyDescent="0.3">
      <c r="A1870" s="1" t="s">
        <v>3868</v>
      </c>
      <c r="B1870" s="1"/>
      <c r="C1870" s="1" t="s">
        <v>1878</v>
      </c>
      <c r="D1870" s="1"/>
      <c r="E1870" s="1"/>
      <c r="F1870" s="1"/>
      <c r="G1870" s="1"/>
      <c r="H1870" s="1">
        <v>63348.68</v>
      </c>
      <c r="I1870" s="1">
        <v>-0.82</v>
      </c>
      <c r="J1870" s="12">
        <v>3637.82</v>
      </c>
      <c r="K1870" s="5">
        <v>5558.92</v>
      </c>
      <c r="L1870" s="5">
        <v>20241.37</v>
      </c>
      <c r="M1870" s="13">
        <f t="shared" si="76"/>
        <v>-8.209099867205194E-3</v>
      </c>
      <c r="N1870" s="13">
        <f t="shared" si="77"/>
        <v>-1.1797623089983E-2</v>
      </c>
      <c r="O1870" s="13">
        <f t="shared" si="77"/>
        <v>-4.4004735389513439E-3</v>
      </c>
      <c r="P1870" s="13">
        <f t="shared" si="77"/>
        <v>-2.6150019414183934E-3</v>
      </c>
      <c r="Q1870" s="7"/>
      <c r="R1870" s="8"/>
      <c r="S1870" s="8"/>
      <c r="T1870" s="8"/>
      <c r="U1870" s="8"/>
      <c r="V1870" s="13"/>
      <c r="W1870" s="14"/>
      <c r="X1870" s="1"/>
      <c r="Y1870" s="1"/>
      <c r="Z1870" s="1"/>
      <c r="AA1870" s="1"/>
      <c r="AB1870" s="1"/>
      <c r="AC1870" s="1"/>
      <c r="AD1870" s="8"/>
      <c r="AE1870" s="8"/>
      <c r="AF1870" s="8"/>
      <c r="AG1870" s="8"/>
      <c r="AH1870" s="9"/>
      <c r="AI1870" s="8"/>
      <c r="AJ1870" s="13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7"/>
      <c r="BL1870" s="7"/>
      <c r="BM1870" s="7"/>
      <c r="BN1870" s="7"/>
      <c r="BO1870" s="7"/>
      <c r="BP1870" s="7"/>
      <c r="BQ1870" s="7"/>
      <c r="BR1870" s="7"/>
      <c r="BT1870" s="8"/>
      <c r="BV1870" s="7"/>
      <c r="BW1870" s="7"/>
      <c r="BX1870" s="7"/>
      <c r="BY1870" s="7"/>
      <c r="BZ1870" s="7"/>
      <c r="CA1870" s="7"/>
    </row>
    <row r="1871" spans="1:79" x14ac:dyDescent="0.3">
      <c r="A1871" s="1" t="s">
        <v>3869</v>
      </c>
      <c r="B1871" s="1"/>
      <c r="C1871" s="1" t="s">
        <v>1878</v>
      </c>
      <c r="D1871" s="1"/>
      <c r="E1871" s="1"/>
      <c r="F1871" s="1"/>
      <c r="G1871" s="1"/>
      <c r="H1871" s="1">
        <v>63821.78</v>
      </c>
      <c r="I1871" s="1">
        <v>0.75</v>
      </c>
      <c r="J1871" s="12">
        <v>3689.02</v>
      </c>
      <c r="K1871" s="5">
        <v>5531.05</v>
      </c>
      <c r="L1871" s="5">
        <v>20182.59</v>
      </c>
      <c r="M1871" s="13">
        <f t="shared" si="76"/>
        <v>7.4681903395619198E-3</v>
      </c>
      <c r="N1871" s="13">
        <f t="shared" si="77"/>
        <v>1.4074363217531305E-2</v>
      </c>
      <c r="O1871" s="13">
        <f t="shared" si="77"/>
        <v>-5.0135637857713355E-3</v>
      </c>
      <c r="P1871" s="13">
        <f t="shared" si="77"/>
        <v>-2.9039536355492945E-3</v>
      </c>
      <c r="Q1871" s="7"/>
      <c r="R1871" s="8"/>
      <c r="S1871" s="8"/>
      <c r="T1871" s="8"/>
      <c r="U1871" s="8"/>
      <c r="V1871" s="13"/>
      <c r="W1871" s="14"/>
      <c r="X1871" s="1"/>
      <c r="Y1871" s="1"/>
      <c r="Z1871" s="1"/>
      <c r="AA1871" s="1"/>
      <c r="AB1871" s="1"/>
      <c r="AC1871" s="1"/>
      <c r="AD1871" s="8"/>
      <c r="AE1871" s="8"/>
      <c r="AF1871" s="8"/>
      <c r="AG1871" s="8"/>
      <c r="AH1871" s="9"/>
      <c r="AI1871" s="8"/>
      <c r="AJ1871" s="13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7"/>
      <c r="BL1871" s="7"/>
      <c r="BM1871" s="7"/>
      <c r="BN1871" s="7"/>
      <c r="BO1871" s="7"/>
      <c r="BP1871" s="7"/>
      <c r="BQ1871" s="7"/>
      <c r="BR1871" s="7"/>
      <c r="BT1871" s="8"/>
      <c r="BV1871" s="7"/>
      <c r="BW1871" s="7"/>
      <c r="BX1871" s="7"/>
      <c r="BY1871" s="7"/>
      <c r="BZ1871" s="7"/>
      <c r="CA1871" s="7"/>
    </row>
    <row r="1872" spans="1:79" x14ac:dyDescent="0.3">
      <c r="A1872" s="1" t="s">
        <v>3870</v>
      </c>
      <c r="B1872" s="1"/>
      <c r="C1872" s="1" t="s">
        <v>1878</v>
      </c>
      <c r="D1872" s="1"/>
      <c r="E1872" s="1"/>
      <c r="F1872" s="1"/>
      <c r="G1872" s="1"/>
      <c r="H1872" s="1">
        <v>64698.720000000001</v>
      </c>
      <c r="I1872" s="1">
        <v>1.37</v>
      </c>
      <c r="J1872" s="12">
        <v>3744.58</v>
      </c>
      <c r="K1872" s="5">
        <v>5599.11</v>
      </c>
      <c r="L1872" s="5">
        <v>20476.7</v>
      </c>
      <c r="M1872" s="13">
        <f t="shared" si="76"/>
        <v>1.3740450360362866E-2</v>
      </c>
      <c r="N1872" s="13">
        <f t="shared" si="77"/>
        <v>1.5060910485711565E-2</v>
      </c>
      <c r="O1872" s="13">
        <f t="shared" si="77"/>
        <v>1.2305077697724487E-2</v>
      </c>
      <c r="P1872" s="13">
        <f t="shared" si="77"/>
        <v>1.4572460719858071E-2</v>
      </c>
      <c r="Q1872" s="7"/>
      <c r="R1872" s="8"/>
      <c r="S1872" s="8"/>
      <c r="T1872" s="8"/>
      <c r="U1872" s="8"/>
      <c r="V1872" s="13"/>
      <c r="W1872" s="14"/>
      <c r="X1872" s="1"/>
      <c r="Y1872" s="1"/>
      <c r="Z1872" s="1"/>
      <c r="AA1872" s="1"/>
      <c r="AB1872" s="1"/>
      <c r="AC1872" s="1"/>
      <c r="AD1872" s="8"/>
      <c r="AE1872" s="8"/>
      <c r="AF1872" s="8"/>
      <c r="AG1872" s="8"/>
      <c r="AH1872" s="9"/>
      <c r="AI1872" s="8"/>
      <c r="AJ1872" s="13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7"/>
      <c r="BL1872" s="7"/>
      <c r="BM1872" s="7"/>
      <c r="BN1872" s="7"/>
      <c r="BO1872" s="7"/>
      <c r="BP1872" s="7"/>
      <c r="BQ1872" s="7"/>
      <c r="BR1872" s="7"/>
      <c r="BT1872" s="8"/>
      <c r="BV1872" s="7"/>
      <c r="BW1872" s="7"/>
      <c r="BX1872" s="7"/>
      <c r="BY1872" s="7"/>
      <c r="BZ1872" s="7"/>
      <c r="CA1872" s="7"/>
    </row>
    <row r="1873" spans="1:79" x14ac:dyDescent="0.3">
      <c r="A1873" s="1" t="s">
        <v>3871</v>
      </c>
      <c r="B1873" s="1"/>
      <c r="C1873" s="1" t="s">
        <v>1878</v>
      </c>
      <c r="D1873" s="1"/>
      <c r="E1873" s="1"/>
      <c r="F1873" s="1"/>
      <c r="G1873" s="1"/>
      <c r="H1873" s="1">
        <v>65438.16</v>
      </c>
      <c r="I1873" s="1">
        <v>1.1399999999999999</v>
      </c>
      <c r="J1873" s="12">
        <v>3815.42</v>
      </c>
      <c r="K1873" s="5">
        <v>5580.02</v>
      </c>
      <c r="L1873" s="5">
        <v>20552.07</v>
      </c>
      <c r="M1873" s="13">
        <f t="shared" si="76"/>
        <v>1.1428974174450435E-2</v>
      </c>
      <c r="N1873" s="13">
        <f t="shared" si="77"/>
        <v>1.8918009496392107E-2</v>
      </c>
      <c r="O1873" s="13">
        <f t="shared" si="77"/>
        <v>-3.4094704336937731E-3</v>
      </c>
      <c r="P1873" s="13">
        <f t="shared" si="77"/>
        <v>3.680768873890683E-3</v>
      </c>
      <c r="Q1873" s="7"/>
      <c r="R1873" s="8"/>
      <c r="S1873" s="8"/>
      <c r="T1873" s="8"/>
      <c r="U1873" s="8"/>
      <c r="V1873" s="13"/>
      <c r="W1873" s="14"/>
      <c r="X1873" s="1"/>
      <c r="Y1873" s="1"/>
      <c r="Z1873" s="1"/>
      <c r="AA1873" s="1"/>
      <c r="AB1873" s="1"/>
      <c r="AC1873" s="1"/>
      <c r="AD1873" s="8"/>
      <c r="AE1873" s="8"/>
      <c r="AF1873" s="8"/>
      <c r="AG1873" s="8"/>
      <c r="AH1873" s="9"/>
      <c r="AI1873" s="8"/>
      <c r="AJ1873" s="13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7"/>
      <c r="BL1873" s="7"/>
      <c r="BM1873" s="7"/>
      <c r="BN1873" s="7"/>
      <c r="BO1873" s="7"/>
      <c r="BP1873" s="7"/>
      <c r="BQ1873" s="7"/>
      <c r="BR1873" s="7"/>
      <c r="BT1873" s="8"/>
      <c r="BV1873" s="7"/>
      <c r="BW1873" s="7"/>
      <c r="BX1873" s="7"/>
      <c r="BY1873" s="7"/>
      <c r="BZ1873" s="7"/>
      <c r="CA1873" s="7"/>
    </row>
    <row r="1874" spans="1:79" x14ac:dyDescent="0.3">
      <c r="A1874" s="1" t="s">
        <v>3872</v>
      </c>
      <c r="B1874" s="1"/>
      <c r="C1874" s="1" t="s">
        <v>1878</v>
      </c>
      <c r="D1874" s="1"/>
      <c r="E1874" s="1"/>
      <c r="F1874" s="1"/>
      <c r="G1874" s="1"/>
      <c r="H1874" s="1">
        <v>65319.08</v>
      </c>
      <c r="I1874" s="1">
        <v>-0.18</v>
      </c>
      <c r="J1874" s="12">
        <v>3796.05</v>
      </c>
      <c r="K1874" s="5">
        <v>5596.96</v>
      </c>
      <c r="L1874" s="5">
        <v>20736.3</v>
      </c>
      <c r="M1874" s="13">
        <f t="shared" si="76"/>
        <v>-1.819733317685035E-3</v>
      </c>
      <c r="N1874" s="13">
        <f t="shared" si="77"/>
        <v>-5.076767433205176E-3</v>
      </c>
      <c r="O1874" s="13">
        <f t="shared" si="77"/>
        <v>3.0358314127905128E-3</v>
      </c>
      <c r="P1874" s="13">
        <f t="shared" si="77"/>
        <v>8.9640605544842877E-3</v>
      </c>
      <c r="Q1874" s="7"/>
      <c r="R1874" s="8"/>
      <c r="S1874" s="8"/>
      <c r="T1874" s="8"/>
      <c r="U1874" s="8"/>
      <c r="V1874" s="13"/>
      <c r="W1874" s="14"/>
      <c r="X1874" s="1"/>
      <c r="Y1874" s="1"/>
      <c r="Z1874" s="1"/>
      <c r="AA1874" s="1"/>
      <c r="AB1874" s="1"/>
      <c r="AC1874" s="1"/>
      <c r="AD1874" s="8"/>
      <c r="AE1874" s="8"/>
      <c r="AF1874" s="8"/>
      <c r="AG1874" s="8"/>
      <c r="AH1874" s="9"/>
      <c r="AI1874" s="8"/>
      <c r="AJ1874" s="13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7"/>
      <c r="BL1874" s="7"/>
      <c r="BM1874" s="7"/>
      <c r="BN1874" s="7"/>
      <c r="BO1874" s="7"/>
      <c r="BP1874" s="7"/>
      <c r="BQ1874" s="7"/>
      <c r="BR1874" s="7"/>
      <c r="BT1874" s="8"/>
      <c r="BV1874" s="7"/>
      <c r="BW1874" s="7"/>
      <c r="BX1874" s="7"/>
      <c r="BY1874" s="7"/>
      <c r="BZ1874" s="7"/>
      <c r="CA1874" s="7"/>
    </row>
    <row r="1875" spans="1:79" x14ac:dyDescent="0.3">
      <c r="A1875" s="1" t="s">
        <v>3873</v>
      </c>
      <c r="B1875" s="1"/>
      <c r="C1875" s="1" t="s">
        <v>1878</v>
      </c>
      <c r="D1875" s="1"/>
      <c r="E1875" s="1"/>
      <c r="F1875" s="1"/>
      <c r="G1875" s="1"/>
      <c r="H1875" s="1">
        <v>65473.8</v>
      </c>
      <c r="I1875" s="1">
        <v>0.24</v>
      </c>
      <c r="J1875" s="12">
        <v>3788.28</v>
      </c>
      <c r="K1875" s="5">
        <v>5647.82</v>
      </c>
      <c r="L1875" s="5">
        <v>20916.439999999999</v>
      </c>
      <c r="M1875" s="13">
        <f t="shared" si="76"/>
        <v>2.3686800242745942E-3</v>
      </c>
      <c r="N1875" s="13">
        <f t="shared" si="77"/>
        <v>-2.0468645038922428E-3</v>
      </c>
      <c r="O1875" s="13">
        <f t="shared" si="77"/>
        <v>9.0870758411709662E-3</v>
      </c>
      <c r="P1875" s="13">
        <f t="shared" si="77"/>
        <v>8.6871814161639804E-3</v>
      </c>
      <c r="Q1875" s="7"/>
      <c r="R1875" s="8"/>
      <c r="S1875" s="8"/>
      <c r="T1875" s="8"/>
      <c r="U1875" s="8"/>
      <c r="V1875" s="13"/>
      <c r="W1875" s="14"/>
      <c r="X1875" s="1"/>
      <c r="Y1875" s="1"/>
      <c r="Z1875" s="1"/>
      <c r="AA1875" s="1"/>
      <c r="AB1875" s="1"/>
      <c r="AC1875" s="1"/>
      <c r="AD1875" s="8"/>
      <c r="AE1875" s="8"/>
      <c r="AF1875" s="8"/>
      <c r="AG1875" s="8"/>
      <c r="AH1875" s="9"/>
      <c r="AI1875" s="8"/>
      <c r="AJ1875" s="13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7"/>
      <c r="BL1875" s="7"/>
      <c r="BM1875" s="7"/>
      <c r="BN1875" s="7"/>
      <c r="BO1875" s="7"/>
      <c r="BP1875" s="7"/>
      <c r="BQ1875" s="7"/>
      <c r="BR1875" s="7"/>
      <c r="BT1875" s="8"/>
      <c r="BV1875" s="7"/>
      <c r="BW1875" s="7"/>
      <c r="BX1875" s="7"/>
      <c r="BY1875" s="7"/>
      <c r="BZ1875" s="7"/>
      <c r="CA1875" s="7"/>
    </row>
    <row r="1876" spans="1:79" x14ac:dyDescent="0.3">
      <c r="A1876" s="1" t="s">
        <v>3874</v>
      </c>
      <c r="B1876" s="1"/>
      <c r="C1876" s="1" t="s">
        <v>1878</v>
      </c>
      <c r="D1876" s="1"/>
      <c r="E1876" s="1"/>
      <c r="F1876" s="1"/>
      <c r="G1876" s="1"/>
      <c r="H1876" s="1">
        <v>64940.2</v>
      </c>
      <c r="I1876" s="1">
        <v>-0.81</v>
      </c>
      <c r="J1876" s="12">
        <v>3729.39</v>
      </c>
      <c r="K1876" s="5">
        <v>5663.83</v>
      </c>
      <c r="L1876" s="5">
        <v>20909.28</v>
      </c>
      <c r="M1876" s="13">
        <f t="shared" si="76"/>
        <v>-8.1498248154224795E-3</v>
      </c>
      <c r="N1876" s="13">
        <f t="shared" si="77"/>
        <v>-1.5545313440400443E-2</v>
      </c>
      <c r="O1876" s="13">
        <f t="shared" si="77"/>
        <v>2.8347220697544362E-3</v>
      </c>
      <c r="P1876" s="13">
        <f t="shared" si="77"/>
        <v>-3.4231446651533659E-4</v>
      </c>
      <c r="Q1876" s="7"/>
      <c r="R1876" s="8"/>
      <c r="S1876" s="8"/>
      <c r="T1876" s="8"/>
      <c r="U1876" s="8"/>
      <c r="V1876" s="13"/>
      <c r="W1876" s="14"/>
      <c r="X1876" s="1"/>
      <c r="Y1876" s="1"/>
      <c r="Z1876" s="1"/>
      <c r="AA1876" s="1"/>
      <c r="AB1876" s="1"/>
      <c r="AC1876" s="1"/>
      <c r="AD1876" s="8"/>
      <c r="AE1876" s="8"/>
      <c r="AF1876" s="8"/>
      <c r="AG1876" s="8"/>
      <c r="AH1876" s="9"/>
      <c r="AI1876" s="8"/>
      <c r="AJ1876" s="13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7"/>
      <c r="BL1876" s="7"/>
      <c r="BM1876" s="7"/>
      <c r="BN1876" s="7"/>
      <c r="BO1876" s="7"/>
      <c r="BP1876" s="7"/>
      <c r="BQ1876" s="7"/>
      <c r="BR1876" s="7"/>
      <c r="BT1876" s="8"/>
      <c r="BV1876" s="7"/>
      <c r="BW1876" s="7"/>
      <c r="BX1876" s="7"/>
      <c r="BY1876" s="7"/>
      <c r="BZ1876" s="7"/>
      <c r="CA1876" s="7"/>
    </row>
    <row r="1877" spans="1:79" x14ac:dyDescent="0.3">
      <c r="A1877" s="1" t="s">
        <v>3875</v>
      </c>
      <c r="B1877" s="1"/>
      <c r="C1877" s="1" t="s">
        <v>1878</v>
      </c>
      <c r="D1877" s="1"/>
      <c r="E1877" s="1"/>
      <c r="F1877" s="1"/>
      <c r="G1877" s="1"/>
      <c r="H1877" s="1">
        <v>65003.34</v>
      </c>
      <c r="I1877" s="1">
        <v>0.1</v>
      </c>
      <c r="J1877" s="12">
        <v>3687.15</v>
      </c>
      <c r="K1877" s="5">
        <v>5650.84</v>
      </c>
      <c r="L1877" s="5">
        <v>20980.55</v>
      </c>
      <c r="M1877" s="13">
        <f t="shared" si="76"/>
        <v>9.7227911216779539E-4</v>
      </c>
      <c r="N1877" s="13">
        <f t="shared" si="77"/>
        <v>-1.1326249064860461E-2</v>
      </c>
      <c r="O1877" s="13">
        <f t="shared" si="77"/>
        <v>-2.2935010408150491E-3</v>
      </c>
      <c r="P1877" s="13">
        <f t="shared" si="77"/>
        <v>3.4085343923846434E-3</v>
      </c>
      <c r="Q1877" s="7"/>
      <c r="R1877" s="8"/>
      <c r="S1877" s="8"/>
      <c r="T1877" s="8"/>
      <c r="U1877" s="8"/>
      <c r="V1877" s="13"/>
      <c r="W1877" s="14"/>
      <c r="X1877" s="1"/>
      <c r="Y1877" s="1"/>
      <c r="Z1877" s="1"/>
      <c r="AA1877" s="1"/>
      <c r="AB1877" s="1"/>
      <c r="AC1877" s="1"/>
      <c r="AD1877" s="8"/>
      <c r="AE1877" s="8"/>
      <c r="AF1877" s="8"/>
      <c r="AG1877" s="8"/>
      <c r="AH1877" s="9"/>
      <c r="AI1877" s="8"/>
      <c r="AJ1877" s="13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7"/>
      <c r="BL1877" s="7"/>
      <c r="BM1877" s="7"/>
      <c r="BN1877" s="7"/>
      <c r="BO1877" s="7"/>
      <c r="BP1877" s="7"/>
      <c r="BQ1877" s="7"/>
      <c r="BR1877" s="7"/>
      <c r="BT1877" s="8"/>
      <c r="BV1877" s="7"/>
      <c r="BW1877" s="7"/>
      <c r="BX1877" s="7"/>
      <c r="BY1877" s="7"/>
      <c r="BZ1877" s="7"/>
      <c r="CA1877" s="7"/>
    </row>
    <row r="1878" spans="1:79" x14ac:dyDescent="0.3">
      <c r="A1878" s="1" t="s">
        <v>3876</v>
      </c>
      <c r="B1878" s="1"/>
      <c r="C1878" s="1" t="s">
        <v>1878</v>
      </c>
      <c r="D1878" s="1"/>
      <c r="E1878" s="1"/>
      <c r="F1878" s="1"/>
      <c r="G1878" s="1"/>
      <c r="H1878" s="1">
        <v>65712.81</v>
      </c>
      <c r="I1878" s="1">
        <v>1.0900000000000001</v>
      </c>
      <c r="J1878" s="12">
        <v>3740.38</v>
      </c>
      <c r="K1878" s="5">
        <v>5654.91</v>
      </c>
      <c r="L1878" s="5">
        <v>21068.560000000001</v>
      </c>
      <c r="M1878" s="13">
        <f t="shared" si="76"/>
        <v>1.0914362246616793E-2</v>
      </c>
      <c r="N1878" s="13">
        <f t="shared" si="77"/>
        <v>1.4436624493172179E-2</v>
      </c>
      <c r="O1878" s="13">
        <f t="shared" si="77"/>
        <v>7.2024690134564473E-4</v>
      </c>
      <c r="P1878" s="13">
        <f t="shared" si="77"/>
        <v>4.1948375995863874E-3</v>
      </c>
      <c r="Q1878" s="7"/>
      <c r="R1878" s="8"/>
      <c r="S1878" s="8"/>
      <c r="T1878" s="8"/>
      <c r="U1878" s="8"/>
      <c r="V1878" s="13"/>
      <c r="W1878" s="14"/>
      <c r="X1878" s="1"/>
      <c r="Y1878" s="1"/>
      <c r="Z1878" s="1"/>
      <c r="AA1878" s="1"/>
      <c r="AB1878" s="1"/>
      <c r="AC1878" s="1"/>
      <c r="AD1878" s="8"/>
      <c r="AE1878" s="8"/>
      <c r="AF1878" s="8"/>
      <c r="AG1878" s="8"/>
      <c r="AH1878" s="9"/>
      <c r="AI1878" s="8"/>
      <c r="AJ1878" s="13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7"/>
      <c r="BL1878" s="7"/>
      <c r="BM1878" s="7"/>
      <c r="BN1878" s="7"/>
      <c r="BO1878" s="7"/>
      <c r="BP1878" s="7"/>
      <c r="BQ1878" s="7"/>
      <c r="BR1878" s="7"/>
      <c r="BT1878" s="8"/>
      <c r="BV1878" s="7"/>
      <c r="BW1878" s="7"/>
      <c r="BX1878" s="7"/>
      <c r="BY1878" s="7"/>
      <c r="BZ1878" s="7"/>
      <c r="CA1878" s="7"/>
    </row>
    <row r="1879" spans="1:79" x14ac:dyDescent="0.3">
      <c r="A1879" s="1" t="s">
        <v>3877</v>
      </c>
      <c r="B1879" s="1"/>
      <c r="C1879" s="1" t="s">
        <v>1878</v>
      </c>
      <c r="D1879" s="1"/>
      <c r="E1879" s="1"/>
      <c r="F1879" s="1"/>
      <c r="G1879" s="1"/>
      <c r="H1879" s="1">
        <v>65800.94</v>
      </c>
      <c r="I1879" s="1">
        <v>0.13</v>
      </c>
      <c r="J1879" s="12">
        <v>3738.37</v>
      </c>
      <c r="K1879" s="5">
        <v>5681.12</v>
      </c>
      <c r="L1879" s="5">
        <v>21135.17</v>
      </c>
      <c r="M1879" s="13">
        <f t="shared" si="76"/>
        <v>1.3411388129651591E-3</v>
      </c>
      <c r="N1879" s="13">
        <f t="shared" si="77"/>
        <v>-5.3737855512014931E-4</v>
      </c>
      <c r="O1879" s="13">
        <f t="shared" si="77"/>
        <v>4.6349101930889258E-3</v>
      </c>
      <c r="P1879" s="13">
        <f t="shared" si="77"/>
        <v>3.1615829463427225E-3</v>
      </c>
      <c r="Q1879" s="7"/>
      <c r="R1879" s="8"/>
      <c r="S1879" s="8"/>
      <c r="T1879" s="8"/>
      <c r="U1879" s="8"/>
      <c r="V1879" s="13"/>
      <c r="W1879" s="14"/>
      <c r="X1879" s="1"/>
      <c r="Y1879" s="1"/>
      <c r="Z1879" s="1"/>
      <c r="AA1879" s="1"/>
      <c r="AB1879" s="1"/>
      <c r="AC1879" s="1"/>
      <c r="AD1879" s="8"/>
      <c r="AE1879" s="8"/>
      <c r="AF1879" s="8"/>
      <c r="AG1879" s="8"/>
      <c r="AH1879" s="9"/>
      <c r="AI1879" s="8"/>
      <c r="AJ1879" s="13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7"/>
      <c r="BL1879" s="7"/>
      <c r="BM1879" s="7"/>
      <c r="BN1879" s="7"/>
      <c r="BO1879" s="7"/>
      <c r="BP1879" s="7"/>
      <c r="BQ1879" s="7"/>
      <c r="BR1879" s="7"/>
      <c r="BT1879" s="8"/>
      <c r="BV1879" s="7"/>
      <c r="BW1879" s="7"/>
      <c r="BX1879" s="7"/>
      <c r="BY1879" s="7"/>
      <c r="BZ1879" s="7"/>
      <c r="CA1879" s="7"/>
    </row>
    <row r="1880" spans="1:79" x14ac:dyDescent="0.3">
      <c r="A1880" s="1" t="s">
        <v>3878</v>
      </c>
      <c r="B1880" s="1"/>
      <c r="C1880" s="1" t="s">
        <v>1878</v>
      </c>
      <c r="D1880" s="1"/>
      <c r="E1880" s="1"/>
      <c r="F1880" s="1"/>
      <c r="G1880" s="1"/>
      <c r="H1880" s="1">
        <v>66578.679999999993</v>
      </c>
      <c r="I1880" s="1">
        <v>1.18</v>
      </c>
      <c r="J1880" s="12">
        <v>3795.99</v>
      </c>
      <c r="K1880" s="5">
        <v>5730.1</v>
      </c>
      <c r="L1880" s="5">
        <v>21373.9</v>
      </c>
      <c r="M1880" s="13">
        <f t="shared" si="76"/>
        <v>1.1819587987648594E-2</v>
      </c>
      <c r="N1880" s="13">
        <f t="shared" si="77"/>
        <v>1.541313460144389E-2</v>
      </c>
      <c r="O1880" s="13">
        <f t="shared" si="77"/>
        <v>8.6215394147632907E-3</v>
      </c>
      <c r="P1880" s="13">
        <f t="shared" si="77"/>
        <v>1.1295390574100006E-2</v>
      </c>
      <c r="Q1880" s="7"/>
      <c r="R1880" s="8"/>
      <c r="S1880" s="8"/>
      <c r="T1880" s="8"/>
      <c r="U1880" s="8"/>
      <c r="V1880" s="13"/>
      <c r="W1880" s="14"/>
      <c r="X1880" s="1"/>
      <c r="Y1880" s="1"/>
      <c r="Z1880" s="1"/>
      <c r="AA1880" s="1"/>
      <c r="AB1880" s="1"/>
      <c r="AC1880" s="1"/>
      <c r="AD1880" s="8"/>
      <c r="AE1880" s="8"/>
      <c r="AF1880" s="8"/>
      <c r="AG1880" s="8"/>
      <c r="AH1880" s="9"/>
      <c r="AI1880" s="8"/>
      <c r="AJ1880" s="13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7"/>
      <c r="BL1880" s="7"/>
      <c r="BM1880" s="7"/>
      <c r="BN1880" s="7"/>
      <c r="BO1880" s="7"/>
      <c r="BP1880" s="7"/>
      <c r="BQ1880" s="7"/>
      <c r="BR1880" s="7"/>
      <c r="BT1880" s="8"/>
      <c r="BV1880" s="7"/>
      <c r="BW1880" s="7"/>
      <c r="BX1880" s="7"/>
      <c r="BY1880" s="7"/>
      <c r="BZ1880" s="7"/>
      <c r="CA1880" s="7"/>
    </row>
    <row r="1881" spans="1:79" x14ac:dyDescent="0.3">
      <c r="A1881" s="1" t="s">
        <v>3879</v>
      </c>
      <c r="B1881" s="1"/>
      <c r="C1881" s="1" t="s">
        <v>1878</v>
      </c>
      <c r="D1881" s="1"/>
      <c r="E1881" s="1"/>
      <c r="F1881" s="1"/>
      <c r="G1881" s="1"/>
      <c r="H1881" s="1">
        <v>65609.179999999993</v>
      </c>
      <c r="I1881" s="1">
        <v>-1.46</v>
      </c>
      <c r="J1881" s="12">
        <v>3720.34</v>
      </c>
      <c r="K1881" s="5">
        <v>5693.92</v>
      </c>
      <c r="L1881" s="5">
        <v>21204</v>
      </c>
      <c r="M1881" s="13">
        <f t="shared" si="76"/>
        <v>-1.4561718556150405E-2</v>
      </c>
      <c r="N1881" s="13">
        <f t="shared" si="77"/>
        <v>-1.9928924997167918E-2</v>
      </c>
      <c r="O1881" s="13">
        <f t="shared" si="77"/>
        <v>-6.3140259332298276E-3</v>
      </c>
      <c r="P1881" s="13">
        <f t="shared" si="77"/>
        <v>-7.9489470803176809E-3</v>
      </c>
      <c r="Q1881" s="7"/>
      <c r="R1881" s="8"/>
      <c r="S1881" s="8"/>
      <c r="T1881" s="8"/>
      <c r="U1881" s="8"/>
      <c r="V1881" s="13"/>
      <c r="W1881" s="14"/>
      <c r="X1881" s="1"/>
      <c r="Y1881" s="1"/>
      <c r="Z1881" s="1"/>
      <c r="AA1881" s="1"/>
      <c r="AB1881" s="1"/>
      <c r="AC1881" s="1"/>
      <c r="AD1881" s="8"/>
      <c r="AE1881" s="8"/>
      <c r="AF1881" s="8"/>
      <c r="AG1881" s="8"/>
      <c r="AH1881" s="9"/>
      <c r="AI1881" s="8"/>
      <c r="AJ1881" s="13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7"/>
      <c r="BL1881" s="7"/>
      <c r="BM1881" s="7"/>
      <c r="BN1881" s="7"/>
      <c r="BO1881" s="7"/>
      <c r="BP1881" s="7"/>
      <c r="BQ1881" s="7"/>
      <c r="BR1881" s="7"/>
      <c r="BT1881" s="8"/>
      <c r="BV1881" s="7"/>
      <c r="BW1881" s="7"/>
      <c r="BX1881" s="7"/>
      <c r="BY1881" s="7"/>
      <c r="BZ1881" s="7"/>
      <c r="CA1881" s="7"/>
    </row>
    <row r="1882" spans="1:79" x14ac:dyDescent="0.3">
      <c r="A1882" s="1" t="s">
        <v>3880</v>
      </c>
      <c r="B1882" s="1"/>
      <c r="C1882" s="1" t="s">
        <v>1878</v>
      </c>
      <c r="D1882" s="1"/>
      <c r="E1882" s="1"/>
      <c r="F1882" s="1"/>
      <c r="G1882" s="1"/>
      <c r="H1882" s="1">
        <v>66425.27</v>
      </c>
      <c r="I1882" s="1">
        <v>1.24</v>
      </c>
      <c r="J1882" s="12">
        <v>3789.25</v>
      </c>
      <c r="K1882" s="5">
        <v>5688.06</v>
      </c>
      <c r="L1882" s="5">
        <v>21463.72</v>
      </c>
      <c r="M1882" s="13">
        <f t="shared" si="76"/>
        <v>1.2438655688121969E-2</v>
      </c>
      <c r="N1882" s="13">
        <f t="shared" si="77"/>
        <v>1.8522500631662719E-2</v>
      </c>
      <c r="O1882" s="13">
        <f t="shared" si="77"/>
        <v>-1.0291679545900712E-3</v>
      </c>
      <c r="P1882" s="13">
        <f t="shared" si="77"/>
        <v>1.2248632333522025E-2</v>
      </c>
      <c r="Q1882" s="7"/>
      <c r="R1882" s="8"/>
      <c r="S1882" s="8"/>
      <c r="T1882" s="8"/>
      <c r="U1882" s="8"/>
      <c r="V1882" s="13"/>
      <c r="W1882" s="14"/>
      <c r="X1882" s="1"/>
      <c r="Y1882" s="1"/>
      <c r="Z1882" s="1"/>
      <c r="AA1882" s="1"/>
      <c r="AB1882" s="1"/>
      <c r="AC1882" s="1"/>
      <c r="AD1882" s="8"/>
      <c r="AE1882" s="8"/>
      <c r="AF1882" s="8"/>
      <c r="AG1882" s="8"/>
      <c r="AH1882" s="9"/>
      <c r="AI1882" s="8"/>
      <c r="AJ1882" s="13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7"/>
      <c r="BL1882" s="7"/>
      <c r="BM1882" s="7"/>
      <c r="BN1882" s="7"/>
      <c r="BO1882" s="7"/>
      <c r="BP1882" s="7"/>
      <c r="BQ1882" s="7"/>
      <c r="BR1882" s="7"/>
      <c r="BT1882" s="8"/>
      <c r="BV1882" s="7"/>
      <c r="BW1882" s="7"/>
      <c r="BX1882" s="7"/>
      <c r="BY1882" s="7"/>
      <c r="BZ1882" s="7"/>
      <c r="CA1882" s="7"/>
    </row>
    <row r="1883" spans="1:79" x14ac:dyDescent="0.3">
      <c r="A1883" s="1" t="s">
        <v>3881</v>
      </c>
      <c r="B1883" s="1"/>
      <c r="C1883" s="1" t="s">
        <v>1878</v>
      </c>
      <c r="D1883" s="1"/>
      <c r="E1883" s="1"/>
      <c r="F1883" s="1"/>
      <c r="G1883" s="1"/>
      <c r="H1883" s="1">
        <v>66077.69</v>
      </c>
      <c r="I1883" s="1">
        <v>-0.52</v>
      </c>
      <c r="J1883" s="12">
        <v>3759.28</v>
      </c>
      <c r="K1883" s="5">
        <v>5684.46</v>
      </c>
      <c r="L1883" s="5">
        <v>21381.65</v>
      </c>
      <c r="M1883" s="13">
        <f t="shared" si="76"/>
        <v>-5.2326471537113006E-3</v>
      </c>
      <c r="N1883" s="13">
        <f t="shared" si="77"/>
        <v>-7.9092168634953275E-3</v>
      </c>
      <c r="O1883" s="13">
        <f t="shared" si="77"/>
        <v>-6.3290471619503741E-4</v>
      </c>
      <c r="P1883" s="13">
        <f t="shared" si="77"/>
        <v>-3.8236615088157455E-3</v>
      </c>
      <c r="Q1883" s="7"/>
      <c r="R1883" s="8"/>
      <c r="S1883" s="8"/>
      <c r="T1883" s="8"/>
      <c r="U1883" s="8"/>
      <c r="V1883" s="13"/>
      <c r="W1883" s="14"/>
      <c r="X1883" s="1"/>
      <c r="Y1883" s="1"/>
      <c r="Z1883" s="1"/>
      <c r="AA1883" s="1"/>
      <c r="AB1883" s="1"/>
      <c r="AC1883" s="1"/>
      <c r="AD1883" s="8"/>
      <c r="AE1883" s="8"/>
      <c r="AF1883" s="8"/>
      <c r="AG1883" s="8"/>
      <c r="AH1883" s="9"/>
      <c r="AI1883" s="8"/>
      <c r="AJ1883" s="13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7"/>
      <c r="BL1883" s="7"/>
      <c r="BM1883" s="7"/>
      <c r="BN1883" s="7"/>
      <c r="BO1883" s="7"/>
      <c r="BP1883" s="7"/>
      <c r="BQ1883" s="7"/>
      <c r="BR1883" s="7"/>
      <c r="BT1883" s="8"/>
      <c r="BV1883" s="7"/>
      <c r="BW1883" s="7"/>
      <c r="BX1883" s="7"/>
      <c r="BY1883" s="7"/>
      <c r="BZ1883" s="7"/>
      <c r="CA1883" s="7"/>
    </row>
    <row r="1884" spans="1:79" x14ac:dyDescent="0.3">
      <c r="A1884" s="1" t="s">
        <v>3882</v>
      </c>
      <c r="B1884" s="1"/>
      <c r="C1884" s="1" t="s">
        <v>1878</v>
      </c>
      <c r="D1884" s="1"/>
      <c r="E1884" s="1"/>
      <c r="F1884" s="1"/>
      <c r="G1884" s="1"/>
      <c r="H1884" s="1">
        <v>65637.39</v>
      </c>
      <c r="I1884" s="1">
        <v>-0.67</v>
      </c>
      <c r="J1884" s="12">
        <v>3750.42</v>
      </c>
      <c r="K1884" s="5">
        <v>5619.77</v>
      </c>
      <c r="L1884" s="5">
        <v>21100.85</v>
      </c>
      <c r="M1884" s="13">
        <f t="shared" si="76"/>
        <v>-6.6633685287728062E-3</v>
      </c>
      <c r="N1884" s="13">
        <f t="shared" si="77"/>
        <v>-2.3568342874167314E-3</v>
      </c>
      <c r="O1884" s="13">
        <f t="shared" si="77"/>
        <v>-1.1380148686066849E-2</v>
      </c>
      <c r="P1884" s="13">
        <f t="shared" si="77"/>
        <v>-1.3132756358840592E-2</v>
      </c>
      <c r="Q1884" s="7"/>
      <c r="R1884" s="8"/>
      <c r="S1884" s="8"/>
      <c r="T1884" s="8"/>
      <c r="U1884" s="8"/>
      <c r="V1884" s="13"/>
      <c r="W1884" s="14"/>
      <c r="X1884" s="1"/>
      <c r="Y1884" s="1"/>
      <c r="Z1884" s="1"/>
      <c r="AA1884" s="1"/>
      <c r="AB1884" s="1"/>
      <c r="AC1884" s="1"/>
      <c r="AD1884" s="8"/>
      <c r="AE1884" s="8"/>
      <c r="AF1884" s="8"/>
      <c r="AG1884" s="8"/>
      <c r="AH1884" s="9"/>
      <c r="AI1884" s="8"/>
      <c r="AJ1884" s="13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7"/>
      <c r="BL1884" s="7"/>
      <c r="BM1884" s="7"/>
      <c r="BN1884" s="7"/>
      <c r="BO1884" s="7"/>
      <c r="BP1884" s="7"/>
      <c r="BQ1884" s="7"/>
      <c r="BR1884" s="7"/>
      <c r="BT1884" s="8"/>
      <c r="BV1884" s="7"/>
      <c r="BW1884" s="7"/>
      <c r="BX1884" s="7"/>
      <c r="BY1884" s="7"/>
      <c r="BZ1884" s="7"/>
      <c r="CA1884" s="7"/>
    </row>
    <row r="1885" spans="1:79" x14ac:dyDescent="0.3">
      <c r="A1885" s="1" t="s">
        <v>3883</v>
      </c>
      <c r="B1885" s="1"/>
      <c r="C1885" s="1" t="s">
        <v>1878</v>
      </c>
      <c r="D1885" s="1"/>
      <c r="E1885" s="1"/>
      <c r="F1885" s="1"/>
      <c r="G1885" s="1"/>
      <c r="H1885" s="1">
        <v>66608.210000000006</v>
      </c>
      <c r="I1885" s="1">
        <v>1.48</v>
      </c>
      <c r="J1885" s="12">
        <v>3821.94</v>
      </c>
      <c r="K1885" s="5">
        <v>5644.34</v>
      </c>
      <c r="L1885" s="5">
        <v>21403.79</v>
      </c>
      <c r="M1885" s="13">
        <f t="shared" si="76"/>
        <v>1.4790655143356757E-2</v>
      </c>
      <c r="N1885" s="13">
        <f t="shared" si="77"/>
        <v>1.9069864175212281E-2</v>
      </c>
      <c r="O1885" s="13">
        <f t="shared" si="77"/>
        <v>4.3720650489253998E-3</v>
      </c>
      <c r="P1885" s="13">
        <f t="shared" si="77"/>
        <v>1.435676761836624E-2</v>
      </c>
      <c r="Q1885" s="7"/>
      <c r="R1885" s="8"/>
      <c r="S1885" s="8"/>
      <c r="T1885" s="8"/>
      <c r="U1885" s="8"/>
      <c r="V1885" s="13"/>
      <c r="W1885" s="14"/>
      <c r="X1885" s="1"/>
      <c r="Y1885" s="1"/>
      <c r="Z1885" s="1"/>
      <c r="AA1885" s="1"/>
      <c r="AB1885" s="1"/>
      <c r="AC1885" s="1"/>
      <c r="AD1885" s="8"/>
      <c r="AE1885" s="8"/>
      <c r="AF1885" s="8"/>
      <c r="AG1885" s="8"/>
      <c r="AH1885" s="9"/>
      <c r="AI1885" s="8"/>
      <c r="AJ1885" s="13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7"/>
      <c r="BL1885" s="7"/>
      <c r="BM1885" s="7"/>
      <c r="BN1885" s="7"/>
      <c r="BO1885" s="7"/>
      <c r="BP1885" s="7"/>
      <c r="BQ1885" s="7"/>
      <c r="BR1885" s="7"/>
      <c r="BT1885" s="8"/>
      <c r="BV1885" s="7"/>
      <c r="BW1885" s="7"/>
      <c r="BX1885" s="7"/>
      <c r="BY1885" s="7"/>
      <c r="BZ1885" s="7"/>
      <c r="CA1885" s="7"/>
    </row>
    <row r="1886" spans="1:79" x14ac:dyDescent="0.3">
      <c r="A1886" s="1" t="s">
        <v>3884</v>
      </c>
      <c r="B1886" s="1"/>
      <c r="C1886" s="1" t="s">
        <v>1878</v>
      </c>
      <c r="D1886" s="1"/>
      <c r="E1886" s="1"/>
      <c r="F1886" s="1"/>
      <c r="G1886" s="1"/>
      <c r="H1886" s="1">
        <v>66951.73</v>
      </c>
      <c r="I1886" s="1">
        <v>0.52</v>
      </c>
      <c r="J1886" s="12">
        <v>3844.32</v>
      </c>
      <c r="K1886" s="5">
        <v>5674.04</v>
      </c>
      <c r="L1886" s="5">
        <v>21549.81</v>
      </c>
      <c r="M1886" s="13">
        <f t="shared" si="76"/>
        <v>5.1573221979690498E-3</v>
      </c>
      <c r="N1886" s="13">
        <f t="shared" si="77"/>
        <v>5.8556649240961711E-3</v>
      </c>
      <c r="O1886" s="13">
        <f t="shared" si="77"/>
        <v>5.261908389643466E-3</v>
      </c>
      <c r="P1886" s="13">
        <f t="shared" si="77"/>
        <v>6.8221562629795507E-3</v>
      </c>
      <c r="Q1886" s="7"/>
      <c r="R1886" s="8"/>
      <c r="S1886" s="8"/>
      <c r="T1886" s="8"/>
      <c r="U1886" s="8"/>
      <c r="V1886" s="13"/>
      <c r="W1886" s="14"/>
      <c r="X1886" s="1"/>
      <c r="Y1886" s="1"/>
      <c r="Z1886" s="1"/>
      <c r="AA1886" s="1"/>
      <c r="AB1886" s="1"/>
      <c r="AC1886" s="1"/>
      <c r="AD1886" s="8"/>
      <c r="AE1886" s="8"/>
      <c r="AF1886" s="8"/>
      <c r="AG1886" s="8"/>
      <c r="AH1886" s="9"/>
      <c r="AI1886" s="8"/>
      <c r="AJ1886" s="13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7"/>
      <c r="BL1886" s="7"/>
      <c r="BM1886" s="7"/>
      <c r="BN1886" s="7"/>
      <c r="BO1886" s="7"/>
      <c r="BP1886" s="7"/>
      <c r="BQ1886" s="7"/>
      <c r="BR1886" s="7"/>
      <c r="BT1886" s="8"/>
      <c r="BV1886" s="7"/>
      <c r="BW1886" s="7"/>
      <c r="BX1886" s="7"/>
      <c r="BY1886" s="7"/>
      <c r="BZ1886" s="7"/>
      <c r="CA1886" s="7"/>
    </row>
    <row r="1887" spans="1:79" x14ac:dyDescent="0.3">
      <c r="A1887" s="1" t="s">
        <v>3885</v>
      </c>
      <c r="B1887" s="1"/>
      <c r="C1887" s="1" t="s">
        <v>1878</v>
      </c>
      <c r="D1887" s="1"/>
      <c r="E1887" s="1"/>
      <c r="F1887" s="1"/>
      <c r="G1887" s="1"/>
      <c r="H1887" s="1">
        <v>66850.080000000002</v>
      </c>
      <c r="I1887" s="1">
        <v>-0.15</v>
      </c>
      <c r="J1887" s="12">
        <v>3833.87</v>
      </c>
      <c r="K1887" s="5">
        <v>5649.35</v>
      </c>
      <c r="L1887" s="5">
        <v>21689.99</v>
      </c>
      <c r="M1887" s="13">
        <f t="shared" si="76"/>
        <v>-1.5182580046847471E-3</v>
      </c>
      <c r="N1887" s="13">
        <f t="shared" si="77"/>
        <v>-2.7182960835727688E-3</v>
      </c>
      <c r="O1887" s="13">
        <f t="shared" si="77"/>
        <v>-4.3513968882841203E-3</v>
      </c>
      <c r="P1887" s="13">
        <f t="shared" si="77"/>
        <v>6.5049297418400265E-3</v>
      </c>
      <c r="Q1887" s="7"/>
      <c r="R1887" s="8"/>
      <c r="S1887" s="8"/>
      <c r="T1887" s="8"/>
      <c r="U1887" s="8"/>
      <c r="V1887" s="13"/>
      <c r="W1887" s="14"/>
      <c r="X1887" s="1"/>
      <c r="Y1887" s="1"/>
      <c r="Z1887" s="1"/>
      <c r="AA1887" s="1"/>
      <c r="AB1887" s="1"/>
      <c r="AC1887" s="1"/>
      <c r="AD1887" s="8"/>
      <c r="AE1887" s="8"/>
      <c r="AF1887" s="8"/>
      <c r="AG1887" s="8"/>
      <c r="AH1887" s="9"/>
      <c r="AI1887" s="8"/>
      <c r="AJ1887" s="13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7"/>
      <c r="BL1887" s="7"/>
      <c r="BM1887" s="7"/>
      <c r="BN1887" s="7"/>
      <c r="BO1887" s="7"/>
      <c r="BP1887" s="7"/>
      <c r="BQ1887" s="7"/>
      <c r="BR1887" s="7"/>
      <c r="BT1887" s="8"/>
      <c r="BV1887" s="7"/>
      <c r="BW1887" s="7"/>
      <c r="BX1887" s="7"/>
      <c r="BY1887" s="7"/>
      <c r="BZ1887" s="7"/>
      <c r="CA1887" s="7"/>
    </row>
    <row r="1888" spans="1:79" x14ac:dyDescent="0.3">
      <c r="A1888" s="1" t="s">
        <v>3886</v>
      </c>
      <c r="B1888" s="1"/>
      <c r="C1888" s="1" t="s">
        <v>1878</v>
      </c>
      <c r="D1888" s="1"/>
      <c r="E1888" s="1"/>
      <c r="F1888" s="1"/>
      <c r="G1888" s="1"/>
      <c r="H1888" s="1">
        <v>67568.509999999995</v>
      </c>
      <c r="I1888" s="1">
        <v>1.07</v>
      </c>
      <c r="J1888" s="12">
        <v>3899.59</v>
      </c>
      <c r="K1888" s="5">
        <v>5640.3</v>
      </c>
      <c r="L1888" s="5">
        <v>21696.76</v>
      </c>
      <c r="M1888" s="13">
        <f t="shared" si="76"/>
        <v>1.0746883175008826E-2</v>
      </c>
      <c r="N1888" s="13">
        <f t="shared" si="77"/>
        <v>1.7141947953373649E-2</v>
      </c>
      <c r="O1888" s="13">
        <f t="shared" si="77"/>
        <v>-1.6019542071211701E-3</v>
      </c>
      <c r="P1888" s="13">
        <f t="shared" si="77"/>
        <v>3.1212554731463449E-4</v>
      </c>
      <c r="Q1888" s="7"/>
      <c r="R1888" s="8"/>
      <c r="S1888" s="8"/>
      <c r="T1888" s="8"/>
      <c r="U1888" s="8"/>
      <c r="V1888" s="13"/>
      <c r="W1888" s="14"/>
      <c r="X1888" s="1"/>
      <c r="Y1888" s="1"/>
      <c r="Z1888" s="1"/>
      <c r="AA1888" s="1"/>
      <c r="AB1888" s="1"/>
      <c r="AC1888" s="1"/>
      <c r="AD1888" s="8"/>
      <c r="AE1888" s="8"/>
      <c r="AF1888" s="8"/>
      <c r="AG1888" s="8"/>
      <c r="AH1888" s="9"/>
      <c r="AI1888" s="8"/>
      <c r="AJ1888" s="13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7"/>
      <c r="BL1888" s="7"/>
      <c r="BM1888" s="7"/>
      <c r="BN1888" s="7"/>
      <c r="BO1888" s="7"/>
      <c r="BP1888" s="7"/>
      <c r="BQ1888" s="7"/>
      <c r="BR1888" s="7"/>
      <c r="BT1888" s="8"/>
      <c r="BV1888" s="7"/>
      <c r="BW1888" s="7"/>
      <c r="BX1888" s="7"/>
      <c r="BY1888" s="7"/>
      <c r="BZ1888" s="7"/>
      <c r="CA1888" s="7"/>
    </row>
    <row r="1889" spans="1:79" x14ac:dyDescent="0.3">
      <c r="A1889" s="1" t="s">
        <v>3887</v>
      </c>
      <c r="B1889" s="1"/>
      <c r="C1889" s="1" t="s">
        <v>1878</v>
      </c>
      <c r="D1889" s="1"/>
      <c r="E1889" s="1"/>
      <c r="F1889" s="1"/>
      <c r="G1889" s="1"/>
      <c r="H1889" s="1">
        <v>67288.84</v>
      </c>
      <c r="I1889" s="1">
        <v>-0.41</v>
      </c>
      <c r="J1889" s="12">
        <v>3880.98</v>
      </c>
      <c r="K1889" s="5">
        <v>5622.83</v>
      </c>
      <c r="L1889" s="5">
        <v>21555.81</v>
      </c>
      <c r="M1889" s="13">
        <f t="shared" si="76"/>
        <v>-4.1390582684152077E-3</v>
      </c>
      <c r="N1889" s="13">
        <f t="shared" si="77"/>
        <v>-4.7722965747681867E-3</v>
      </c>
      <c r="O1889" s="13">
        <f t="shared" si="77"/>
        <v>-3.0973529776785469E-3</v>
      </c>
      <c r="P1889" s="13">
        <f t="shared" si="77"/>
        <v>-6.4963616687466752E-3</v>
      </c>
      <c r="Q1889" s="7"/>
      <c r="R1889" s="8"/>
      <c r="S1889" s="8"/>
      <c r="T1889" s="8"/>
      <c r="U1889" s="8"/>
      <c r="V1889" s="13"/>
      <c r="W1889" s="14"/>
      <c r="X1889" s="1"/>
      <c r="Y1889" s="1"/>
      <c r="Z1889" s="1"/>
      <c r="AA1889" s="1"/>
      <c r="AB1889" s="1"/>
      <c r="AC1889" s="1"/>
      <c r="AD1889" s="8"/>
      <c r="AE1889" s="8"/>
      <c r="AF1889" s="8"/>
      <c r="AG1889" s="8"/>
      <c r="AH1889" s="9"/>
      <c r="AI1889" s="8"/>
      <c r="AJ1889" s="13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7"/>
      <c r="BL1889" s="7"/>
      <c r="BM1889" s="7"/>
      <c r="BN1889" s="7"/>
      <c r="BO1889" s="7"/>
      <c r="BP1889" s="7"/>
      <c r="BQ1889" s="7"/>
      <c r="BR1889" s="7"/>
      <c r="BT1889" s="8"/>
      <c r="BV1889" s="7"/>
      <c r="BW1889" s="7"/>
      <c r="BX1889" s="7"/>
      <c r="BY1889" s="7"/>
      <c r="BZ1889" s="7"/>
      <c r="CA1889" s="7"/>
    </row>
    <row r="1890" spans="1:79" x14ac:dyDescent="0.3">
      <c r="A1890" s="1" t="s">
        <v>3888</v>
      </c>
      <c r="B1890" s="1"/>
      <c r="C1890" s="1" t="s">
        <v>1878</v>
      </c>
      <c r="D1890" s="1"/>
      <c r="E1890" s="1"/>
      <c r="F1890" s="1"/>
      <c r="G1890" s="1"/>
      <c r="H1890" s="1">
        <v>66219.44</v>
      </c>
      <c r="I1890" s="1">
        <v>-1.59</v>
      </c>
      <c r="J1890" s="12">
        <v>3812.17</v>
      </c>
      <c r="K1890" s="5">
        <v>5528.88</v>
      </c>
      <c r="L1890" s="5">
        <v>21220.53</v>
      </c>
      <c r="M1890" s="13">
        <f t="shared" si="76"/>
        <v>-1.589267997486643E-2</v>
      </c>
      <c r="N1890" s="13">
        <f t="shared" si="77"/>
        <v>-1.7730057871980787E-2</v>
      </c>
      <c r="O1890" s="13">
        <f t="shared" si="77"/>
        <v>-1.670866805505411E-2</v>
      </c>
      <c r="P1890" s="13">
        <f t="shared" si="77"/>
        <v>-1.5554043202273604E-2</v>
      </c>
      <c r="Q1890" s="7"/>
      <c r="R1890" s="8"/>
      <c r="S1890" s="8"/>
      <c r="T1890" s="8"/>
      <c r="U1890" s="8"/>
      <c r="V1890" s="13"/>
      <c r="W1890" s="14"/>
      <c r="X1890" s="1"/>
      <c r="Y1890" s="1"/>
      <c r="Z1890" s="1"/>
      <c r="AA1890" s="1"/>
      <c r="AB1890" s="1"/>
      <c r="AC1890" s="1"/>
      <c r="AD1890" s="8"/>
      <c r="AE1890" s="8"/>
      <c r="AF1890" s="8"/>
      <c r="AG1890" s="8"/>
      <c r="AH1890" s="9"/>
      <c r="AI1890" s="8"/>
      <c r="AJ1890" s="13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7"/>
      <c r="BL1890" s="7"/>
      <c r="BM1890" s="7"/>
      <c r="BN1890" s="7"/>
      <c r="BO1890" s="7"/>
      <c r="BP1890" s="7"/>
      <c r="BQ1890" s="7"/>
      <c r="BR1890" s="7"/>
      <c r="BT1890" s="8"/>
      <c r="BV1890" s="7"/>
      <c r="BW1890" s="7"/>
      <c r="BX1890" s="7"/>
      <c r="BY1890" s="7"/>
      <c r="BZ1890" s="7"/>
      <c r="CA1890" s="7"/>
    </row>
    <row r="1891" spans="1:79" x14ac:dyDescent="0.3">
      <c r="A1891" s="1" t="s">
        <v>3889</v>
      </c>
      <c r="B1891" s="1"/>
      <c r="C1891" s="1" t="s">
        <v>1878</v>
      </c>
      <c r="D1891" s="1"/>
      <c r="E1891" s="1"/>
      <c r="F1891" s="1"/>
      <c r="G1891" s="1"/>
      <c r="H1891" s="1">
        <v>65815.13</v>
      </c>
      <c r="I1891" s="1">
        <v>-0.61</v>
      </c>
      <c r="J1891" s="12">
        <v>3824.23</v>
      </c>
      <c r="K1891" s="5">
        <v>5384.7</v>
      </c>
      <c r="L1891" s="5">
        <v>20822.11</v>
      </c>
      <c r="M1891" s="13">
        <f t="shared" si="76"/>
        <v>-6.105608866520118E-3</v>
      </c>
      <c r="N1891" s="13">
        <f t="shared" si="77"/>
        <v>3.1635525173325796E-3</v>
      </c>
      <c r="O1891" s="13">
        <f t="shared" si="77"/>
        <v>-2.607761427269184E-2</v>
      </c>
      <c r="P1891" s="13">
        <f t="shared" si="77"/>
        <v>-1.8775214379659566E-2</v>
      </c>
      <c r="Q1891" s="7"/>
      <c r="R1891" s="8"/>
      <c r="S1891" s="8"/>
      <c r="T1891" s="8"/>
      <c r="U1891" s="8"/>
      <c r="V1891" s="13"/>
      <c r="W1891" s="14"/>
      <c r="X1891" s="1"/>
      <c r="Y1891" s="1"/>
      <c r="Z1891" s="1"/>
      <c r="AA1891" s="1"/>
      <c r="AB1891" s="1"/>
      <c r="AC1891" s="1"/>
      <c r="AD1891" s="8"/>
      <c r="AE1891" s="8"/>
      <c r="AF1891" s="8"/>
      <c r="AG1891" s="8"/>
      <c r="AH1891" s="9"/>
      <c r="AI1891" s="8"/>
      <c r="AJ1891" s="13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7"/>
      <c r="BL1891" s="7"/>
      <c r="BM1891" s="7"/>
      <c r="BN1891" s="7"/>
      <c r="BO1891" s="7"/>
      <c r="BP1891" s="7"/>
      <c r="BQ1891" s="7"/>
      <c r="BR1891" s="7"/>
      <c r="BT1891" s="8"/>
      <c r="BV1891" s="7"/>
      <c r="BW1891" s="7"/>
      <c r="BX1891" s="7"/>
      <c r="BY1891" s="7"/>
      <c r="BZ1891" s="7"/>
      <c r="CA1891" s="7"/>
    </row>
    <row r="1892" spans="1:79" x14ac:dyDescent="0.3">
      <c r="A1892" s="1" t="s">
        <v>3890</v>
      </c>
      <c r="B1892" s="1"/>
      <c r="C1892" s="1" t="s">
        <v>1878</v>
      </c>
      <c r="D1892" s="1"/>
      <c r="E1892" s="1"/>
      <c r="F1892" s="1"/>
      <c r="G1892" s="1"/>
      <c r="H1892" s="1">
        <v>65895.899999999994</v>
      </c>
      <c r="I1892" s="1">
        <v>0.12</v>
      </c>
      <c r="J1892" s="12">
        <v>3829.7</v>
      </c>
      <c r="K1892" s="5">
        <v>5400.9</v>
      </c>
      <c r="L1892" s="5">
        <v>20766.37</v>
      </c>
      <c r="M1892" s="13">
        <f t="shared" si="76"/>
        <v>1.2272254115428538E-3</v>
      </c>
      <c r="N1892" s="13">
        <f t="shared" si="77"/>
        <v>1.4303532998798385E-3</v>
      </c>
      <c r="O1892" s="13">
        <f t="shared" si="77"/>
        <v>3.0085241517632255E-3</v>
      </c>
      <c r="P1892" s="13">
        <f t="shared" si="77"/>
        <v>-2.6769621330403615E-3</v>
      </c>
      <c r="Q1892" s="7"/>
      <c r="R1892" s="8"/>
      <c r="S1892" s="8"/>
      <c r="T1892" s="8"/>
      <c r="U1892" s="8"/>
      <c r="V1892" s="13"/>
      <c r="W1892" s="14"/>
      <c r="X1892" s="1"/>
      <c r="Y1892" s="1"/>
      <c r="Z1892" s="1"/>
      <c r="AA1892" s="1"/>
      <c r="AB1892" s="1"/>
      <c r="AC1892" s="1"/>
      <c r="AD1892" s="8"/>
      <c r="AE1892" s="8"/>
      <c r="AF1892" s="8"/>
      <c r="AG1892" s="8"/>
      <c r="AH1892" s="9"/>
      <c r="AI1892" s="8"/>
      <c r="AJ1892" s="13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7"/>
      <c r="BL1892" s="7"/>
      <c r="BM1892" s="7"/>
      <c r="BN1892" s="7"/>
      <c r="BO1892" s="7"/>
      <c r="BP1892" s="7"/>
      <c r="BQ1892" s="7"/>
      <c r="BR1892" s="7"/>
      <c r="BT1892" s="8"/>
      <c r="BV1892" s="7"/>
      <c r="BW1892" s="7"/>
      <c r="BX1892" s="7"/>
      <c r="BY1892" s="7"/>
      <c r="BZ1892" s="7"/>
      <c r="CA1892" s="7"/>
    </row>
    <row r="1893" spans="1:79" x14ac:dyDescent="0.3">
      <c r="A1893" s="1" t="s">
        <v>3891</v>
      </c>
      <c r="B1893" s="1"/>
      <c r="C1893" s="1" t="s">
        <v>1878</v>
      </c>
      <c r="D1893" s="1"/>
      <c r="E1893" s="1"/>
      <c r="F1893" s="1"/>
      <c r="G1893" s="1"/>
      <c r="H1893" s="1">
        <v>65989.73</v>
      </c>
      <c r="I1893" s="1">
        <v>0.14000000000000001</v>
      </c>
      <c r="J1893" s="12">
        <v>3846.05</v>
      </c>
      <c r="K1893" s="5">
        <v>5368.75</v>
      </c>
      <c r="L1893" s="5">
        <v>20663.82</v>
      </c>
      <c r="M1893" s="13">
        <f t="shared" si="76"/>
        <v>1.4239125651216433E-3</v>
      </c>
      <c r="N1893" s="13">
        <f t="shared" si="77"/>
        <v>4.2692639110113451E-3</v>
      </c>
      <c r="O1893" s="13">
        <f t="shared" si="77"/>
        <v>-5.9527115851061296E-3</v>
      </c>
      <c r="P1893" s="13">
        <f t="shared" si="77"/>
        <v>-4.9382727939452087E-3</v>
      </c>
      <c r="Q1893" s="7"/>
      <c r="R1893" s="8"/>
      <c r="S1893" s="8"/>
      <c r="T1893" s="8"/>
      <c r="U1893" s="8"/>
      <c r="V1893" s="13"/>
      <c r="W1893" s="14"/>
      <c r="X1893" s="1"/>
      <c r="Y1893" s="1"/>
      <c r="Z1893" s="1"/>
      <c r="AA1893" s="1"/>
      <c r="AB1893" s="1"/>
      <c r="AC1893" s="1"/>
      <c r="AD1893" s="8"/>
      <c r="AE1893" s="8"/>
      <c r="AF1893" s="8"/>
      <c r="AG1893" s="8"/>
      <c r="AH1893" s="9"/>
      <c r="AI1893" s="8"/>
      <c r="AJ1893" s="13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7"/>
      <c r="BL1893" s="7"/>
      <c r="BM1893" s="7"/>
      <c r="BN1893" s="7"/>
      <c r="BO1893" s="7"/>
      <c r="BP1893" s="7"/>
      <c r="BQ1893" s="7"/>
      <c r="BR1893" s="7"/>
      <c r="BT1893" s="8"/>
      <c r="BV1893" s="7"/>
      <c r="BW1893" s="7"/>
      <c r="BX1893" s="7"/>
      <c r="BY1893" s="7"/>
      <c r="BZ1893" s="7"/>
      <c r="CA1893" s="7"/>
    </row>
    <row r="1894" spans="1:79" x14ac:dyDescent="0.3">
      <c r="A1894" s="1" t="s">
        <v>3892</v>
      </c>
      <c r="B1894" s="1"/>
      <c r="C1894" s="1" t="s">
        <v>1878</v>
      </c>
      <c r="D1894" s="1"/>
      <c r="E1894" s="1"/>
      <c r="F1894" s="1"/>
      <c r="G1894" s="1"/>
      <c r="H1894" s="1">
        <v>65079.43</v>
      </c>
      <c r="I1894" s="1">
        <v>-1.38</v>
      </c>
      <c r="J1894" s="12">
        <v>3827.73</v>
      </c>
      <c r="K1894" s="5">
        <v>5227.91</v>
      </c>
      <c r="L1894" s="5">
        <v>20038.099999999999</v>
      </c>
      <c r="M1894" s="13">
        <f t="shared" si="76"/>
        <v>-1.3794570761238134E-2</v>
      </c>
      <c r="N1894" s="13">
        <f t="shared" si="77"/>
        <v>-4.763328609872497E-3</v>
      </c>
      <c r="O1894" s="13">
        <f t="shared" si="77"/>
        <v>-2.6233294528521522E-2</v>
      </c>
      <c r="P1894" s="13">
        <f t="shared" si="77"/>
        <v>-3.0280945149541605E-2</v>
      </c>
      <c r="Q1894" s="7"/>
      <c r="R1894" s="8"/>
      <c r="S1894" s="8"/>
      <c r="T1894" s="8"/>
      <c r="U1894" s="8"/>
      <c r="V1894" s="13"/>
      <c r="W1894" s="14"/>
      <c r="X1894" s="1"/>
      <c r="Y1894" s="1"/>
      <c r="Z1894" s="1"/>
      <c r="AA1894" s="1"/>
      <c r="AB1894" s="1"/>
      <c r="AC1894" s="1"/>
      <c r="AD1894" s="8"/>
      <c r="AE1894" s="8"/>
      <c r="AF1894" s="8"/>
      <c r="AG1894" s="8"/>
      <c r="AH1894" s="9"/>
      <c r="AI1894" s="8"/>
      <c r="AJ1894" s="13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7"/>
      <c r="BL1894" s="7"/>
      <c r="BM1894" s="7"/>
      <c r="BN1894" s="7"/>
      <c r="BO1894" s="7"/>
      <c r="BP1894" s="7"/>
      <c r="BQ1894" s="7"/>
      <c r="BR1894" s="7"/>
      <c r="BT1894" s="8"/>
      <c r="BV1894" s="7"/>
      <c r="BW1894" s="7"/>
      <c r="BX1894" s="7"/>
      <c r="BY1894" s="7"/>
      <c r="BZ1894" s="7"/>
      <c r="CA1894" s="7"/>
    </row>
    <row r="1895" spans="1:79" x14ac:dyDescent="0.3">
      <c r="A1895" s="1" t="s">
        <v>3893</v>
      </c>
      <c r="B1895" s="1"/>
      <c r="C1895" s="1" t="s">
        <v>1878</v>
      </c>
      <c r="D1895" s="1"/>
      <c r="E1895" s="1"/>
      <c r="F1895" s="1"/>
      <c r="G1895" s="1"/>
      <c r="H1895" s="1">
        <v>65056.7</v>
      </c>
      <c r="I1895" s="1">
        <v>-0.03</v>
      </c>
      <c r="J1895" s="12">
        <v>3811.03</v>
      </c>
      <c r="K1895" s="5">
        <v>5223.9799999999996</v>
      </c>
      <c r="L1895" s="5">
        <v>20184.259999999998</v>
      </c>
      <c r="M1895" s="13">
        <f t="shared" si="76"/>
        <v>-3.4926550524494449E-4</v>
      </c>
      <c r="N1895" s="13">
        <f t="shared" si="77"/>
        <v>-4.3628991595540123E-3</v>
      </c>
      <c r="O1895" s="13">
        <f t="shared" si="77"/>
        <v>-7.5173444072307305E-4</v>
      </c>
      <c r="P1895" s="13">
        <f t="shared" si="77"/>
        <v>7.2941047304884155E-3</v>
      </c>
      <c r="Q1895" s="7"/>
      <c r="R1895" s="8"/>
      <c r="S1895" s="8"/>
      <c r="T1895" s="8"/>
      <c r="U1895" s="8"/>
      <c r="V1895" s="13"/>
      <c r="W1895" s="14"/>
      <c r="X1895" s="1"/>
      <c r="Y1895" s="1"/>
      <c r="Z1895" s="1"/>
      <c r="AA1895" s="1"/>
      <c r="AB1895" s="1"/>
      <c r="AC1895" s="1"/>
      <c r="AD1895" s="8"/>
      <c r="AE1895" s="8"/>
      <c r="AF1895" s="8"/>
      <c r="AG1895" s="8"/>
      <c r="AH1895" s="9"/>
      <c r="AI1895" s="8"/>
      <c r="AJ1895" s="13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7"/>
      <c r="BL1895" s="7"/>
      <c r="BM1895" s="7"/>
      <c r="BN1895" s="7"/>
      <c r="BO1895" s="7"/>
      <c r="BP1895" s="7"/>
      <c r="BQ1895" s="7"/>
      <c r="BR1895" s="7"/>
      <c r="BT1895" s="8"/>
      <c r="BV1895" s="7"/>
      <c r="BW1895" s="7"/>
      <c r="BX1895" s="7"/>
      <c r="BY1895" s="7"/>
      <c r="BZ1895" s="7"/>
      <c r="CA1895" s="7"/>
    </row>
    <row r="1896" spans="1:79" x14ac:dyDescent="0.3">
      <c r="A1896" s="1" t="s">
        <v>3894</v>
      </c>
      <c r="B1896" s="1"/>
      <c r="C1896" s="1" t="s">
        <v>1878</v>
      </c>
      <c r="D1896" s="1"/>
      <c r="E1896" s="1"/>
      <c r="F1896" s="1"/>
      <c r="G1896" s="1"/>
      <c r="H1896" s="1">
        <v>64971.55</v>
      </c>
      <c r="I1896" s="1">
        <v>-0.13</v>
      </c>
      <c r="J1896" s="12">
        <v>3793.68</v>
      </c>
      <c r="K1896" s="5">
        <v>5244.3</v>
      </c>
      <c r="L1896" s="5">
        <v>20124.93</v>
      </c>
      <c r="M1896" s="13">
        <f t="shared" si="76"/>
        <v>-1.3088582728603138E-3</v>
      </c>
      <c r="N1896" s="13">
        <f t="shared" si="77"/>
        <v>-4.5525750256493192E-3</v>
      </c>
      <c r="O1896" s="13">
        <f t="shared" si="77"/>
        <v>3.8897545549563262E-3</v>
      </c>
      <c r="P1896" s="13">
        <f t="shared" si="77"/>
        <v>-2.9394191315410545E-3</v>
      </c>
      <c r="Q1896" s="7"/>
      <c r="R1896" s="8"/>
      <c r="S1896" s="8"/>
      <c r="T1896" s="8"/>
      <c r="U1896" s="8"/>
      <c r="V1896" s="13"/>
      <c r="W1896" s="14"/>
      <c r="X1896" s="1"/>
      <c r="Y1896" s="1"/>
      <c r="Z1896" s="1"/>
      <c r="AA1896" s="1"/>
      <c r="AB1896" s="1"/>
      <c r="AC1896" s="1"/>
      <c r="AD1896" s="8"/>
      <c r="AE1896" s="8"/>
      <c r="AF1896" s="8"/>
      <c r="AG1896" s="8"/>
      <c r="AH1896" s="9"/>
      <c r="AI1896" s="8"/>
      <c r="AJ1896" s="13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7"/>
      <c r="BL1896" s="7"/>
      <c r="BM1896" s="7"/>
      <c r="BN1896" s="7"/>
      <c r="BO1896" s="7"/>
      <c r="BP1896" s="7"/>
      <c r="BQ1896" s="7"/>
      <c r="BR1896" s="7"/>
      <c r="BT1896" s="8"/>
      <c r="BV1896" s="7"/>
      <c r="BW1896" s="7"/>
      <c r="BX1896" s="7"/>
      <c r="BY1896" s="7"/>
      <c r="BZ1896" s="7"/>
      <c r="CA1896" s="7"/>
    </row>
    <row r="1897" spans="1:79" x14ac:dyDescent="0.3">
      <c r="A1897" s="1" t="s">
        <v>3895</v>
      </c>
      <c r="B1897" s="1"/>
      <c r="C1897" s="1" t="s">
        <v>1878</v>
      </c>
      <c r="D1897" s="1"/>
      <c r="E1897" s="1"/>
      <c r="F1897" s="1"/>
      <c r="G1897" s="1"/>
      <c r="H1897" s="1">
        <v>65915.429999999993</v>
      </c>
      <c r="I1897" s="1">
        <v>1.45</v>
      </c>
      <c r="J1897" s="12">
        <v>3861.02</v>
      </c>
      <c r="K1897" s="5">
        <v>5304.22</v>
      </c>
      <c r="L1897" s="5">
        <v>20371.150000000001</v>
      </c>
      <c r="M1897" s="13">
        <f t="shared" si="76"/>
        <v>1.4527589383352968E-2</v>
      </c>
      <c r="N1897" s="13">
        <f t="shared" si="77"/>
        <v>1.7750574639927574E-2</v>
      </c>
      <c r="O1897" s="13">
        <f t="shared" si="77"/>
        <v>1.1425738420761666E-2</v>
      </c>
      <c r="P1897" s="13">
        <f t="shared" si="77"/>
        <v>1.2234576716540158E-2</v>
      </c>
      <c r="Q1897" s="7"/>
      <c r="R1897" s="8"/>
      <c r="S1897" s="8"/>
      <c r="T1897" s="8"/>
      <c r="U1897" s="8"/>
      <c r="V1897" s="13"/>
      <c r="W1897" s="14"/>
      <c r="X1897" s="1"/>
      <c r="Y1897" s="1"/>
      <c r="Z1897" s="1"/>
      <c r="AA1897" s="1"/>
      <c r="AB1897" s="1"/>
      <c r="AC1897" s="1"/>
      <c r="AD1897" s="8"/>
      <c r="AE1897" s="8"/>
      <c r="AF1897" s="8"/>
      <c r="AG1897" s="8"/>
      <c r="AH1897" s="9"/>
      <c r="AI1897" s="8"/>
      <c r="AJ1897" s="13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7"/>
      <c r="BL1897" s="7"/>
      <c r="BM1897" s="7"/>
      <c r="BN1897" s="7"/>
      <c r="BO1897" s="7"/>
      <c r="BP1897" s="7"/>
      <c r="BQ1897" s="7"/>
      <c r="BR1897" s="7"/>
      <c r="BT1897" s="8"/>
      <c r="BV1897" s="7"/>
      <c r="BW1897" s="7"/>
      <c r="BX1897" s="7"/>
      <c r="BY1897" s="7"/>
      <c r="BZ1897" s="7"/>
      <c r="CA1897" s="7"/>
    </row>
    <row r="1898" spans="1:79" x14ac:dyDescent="0.3">
      <c r="A1898" s="1" t="s">
        <v>3896</v>
      </c>
      <c r="B1898" s="1"/>
      <c r="C1898" s="1" t="s">
        <v>1878</v>
      </c>
      <c r="D1898" s="1"/>
      <c r="E1898" s="1"/>
      <c r="F1898" s="1"/>
      <c r="G1898" s="1"/>
      <c r="H1898" s="1">
        <v>65257.29</v>
      </c>
      <c r="I1898" s="1">
        <v>-1</v>
      </c>
      <c r="J1898" s="12">
        <v>3825.11</v>
      </c>
      <c r="K1898" s="5">
        <v>5249.61</v>
      </c>
      <c r="L1898" s="5">
        <v>20190.47</v>
      </c>
      <c r="M1898" s="13">
        <f t="shared" si="76"/>
        <v>-9.9846121006871291E-3</v>
      </c>
      <c r="N1898" s="13">
        <f t="shared" si="77"/>
        <v>-9.3006511232782696E-3</v>
      </c>
      <c r="O1898" s="13">
        <f t="shared" si="77"/>
        <v>-1.0295575975355575E-2</v>
      </c>
      <c r="P1898" s="13">
        <f t="shared" si="77"/>
        <v>-8.8694059981886397E-3</v>
      </c>
      <c r="Q1898" s="7"/>
      <c r="R1898" s="8"/>
      <c r="S1898" s="8"/>
      <c r="T1898" s="8"/>
      <c r="U1898" s="8"/>
      <c r="V1898" s="13"/>
      <c r="W1898" s="14"/>
      <c r="X1898" s="1"/>
      <c r="Y1898" s="1"/>
      <c r="Z1898" s="1"/>
      <c r="AA1898" s="1"/>
      <c r="AB1898" s="1"/>
      <c r="AC1898" s="1"/>
      <c r="AD1898" s="8"/>
      <c r="AE1898" s="8"/>
      <c r="AF1898" s="8"/>
      <c r="AG1898" s="8"/>
      <c r="AH1898" s="9"/>
      <c r="AI1898" s="8"/>
      <c r="AJ1898" s="13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7"/>
      <c r="BL1898" s="7"/>
      <c r="BM1898" s="7"/>
      <c r="BN1898" s="7"/>
      <c r="BO1898" s="7"/>
      <c r="BP1898" s="7"/>
      <c r="BQ1898" s="7"/>
      <c r="BR1898" s="7"/>
      <c r="BT1898" s="8"/>
      <c r="BV1898" s="7"/>
      <c r="BW1898" s="7"/>
      <c r="BX1898" s="7"/>
      <c r="BY1898" s="7"/>
      <c r="BZ1898" s="7"/>
      <c r="CA1898" s="7"/>
    </row>
    <row r="1899" spans="1:79" x14ac:dyDescent="0.3">
      <c r="A1899" s="1" t="s">
        <v>3897</v>
      </c>
      <c r="B1899" s="1"/>
      <c r="C1899" s="1" t="s">
        <v>1878</v>
      </c>
      <c r="D1899" s="1"/>
      <c r="E1899" s="1"/>
      <c r="F1899" s="1"/>
      <c r="G1899" s="1"/>
      <c r="H1899" s="1">
        <v>66045.600000000006</v>
      </c>
      <c r="I1899" s="1">
        <v>1.21</v>
      </c>
      <c r="J1899" s="12">
        <v>3890.49</v>
      </c>
      <c r="K1899" s="5">
        <v>5306.75</v>
      </c>
      <c r="L1899" s="5">
        <v>20231.12</v>
      </c>
      <c r="M1899" s="13">
        <f t="shared" si="76"/>
        <v>1.2080029679442772E-2</v>
      </c>
      <c r="N1899" s="13">
        <f t="shared" si="77"/>
        <v>1.7092318913704441E-2</v>
      </c>
      <c r="O1899" s="13">
        <f t="shared" si="77"/>
        <v>1.0884618095439613E-2</v>
      </c>
      <c r="P1899" s="13">
        <f t="shared" si="77"/>
        <v>2.0133260889914073E-3</v>
      </c>
      <c r="Q1899" s="7"/>
      <c r="R1899" s="8"/>
      <c r="S1899" s="8"/>
      <c r="T1899" s="8"/>
      <c r="U1899" s="8"/>
      <c r="V1899" s="13"/>
      <c r="W1899" s="14"/>
      <c r="X1899" s="1"/>
      <c r="Y1899" s="1"/>
      <c r="Z1899" s="1"/>
      <c r="AA1899" s="1"/>
      <c r="AB1899" s="1"/>
      <c r="AC1899" s="1"/>
      <c r="AD1899" s="8"/>
      <c r="AE1899" s="8"/>
      <c r="AF1899" s="8"/>
      <c r="AG1899" s="8"/>
      <c r="AH1899" s="9"/>
      <c r="AI1899" s="8"/>
      <c r="AJ1899" s="13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7"/>
      <c r="BL1899" s="7"/>
      <c r="BM1899" s="7"/>
      <c r="BN1899" s="7"/>
      <c r="BO1899" s="7"/>
      <c r="BP1899" s="7"/>
      <c r="BQ1899" s="7"/>
      <c r="BR1899" s="7"/>
      <c r="BT1899" s="8"/>
      <c r="BV1899" s="7"/>
      <c r="BW1899" s="7"/>
      <c r="BX1899" s="7"/>
      <c r="BY1899" s="7"/>
      <c r="BZ1899" s="7"/>
      <c r="CA1899" s="7"/>
    </row>
    <row r="1900" spans="1:79" x14ac:dyDescent="0.3">
      <c r="A1900" s="1" t="s">
        <v>3898</v>
      </c>
      <c r="B1900" s="1"/>
      <c r="C1900" s="1" t="s">
        <v>1878</v>
      </c>
      <c r="D1900" s="1"/>
      <c r="E1900" s="1"/>
      <c r="F1900" s="1"/>
      <c r="G1900" s="1"/>
      <c r="H1900" s="1">
        <v>65252.94</v>
      </c>
      <c r="I1900" s="1">
        <v>-1.2</v>
      </c>
      <c r="J1900" s="12">
        <v>3845.1</v>
      </c>
      <c r="K1900" s="5">
        <v>5253.99</v>
      </c>
      <c r="L1900" s="5">
        <v>19883.73</v>
      </c>
      <c r="M1900" s="13">
        <f t="shared" si="76"/>
        <v>-1.2001707910897941E-2</v>
      </c>
      <c r="N1900" s="13">
        <f t="shared" si="77"/>
        <v>-1.1666910851846346E-2</v>
      </c>
      <c r="O1900" s="13">
        <f t="shared" si="77"/>
        <v>-9.9420549300419658E-3</v>
      </c>
      <c r="P1900" s="13">
        <f t="shared" si="77"/>
        <v>-1.7171071102341284E-2</v>
      </c>
      <c r="Q1900" s="7"/>
      <c r="R1900" s="8"/>
      <c r="S1900" s="8"/>
      <c r="T1900" s="8"/>
      <c r="U1900" s="8"/>
      <c r="V1900" s="13"/>
      <c r="W1900" s="14"/>
      <c r="X1900" s="1"/>
      <c r="Y1900" s="1"/>
      <c r="Z1900" s="1"/>
      <c r="AA1900" s="1"/>
      <c r="AB1900" s="1"/>
      <c r="AC1900" s="1"/>
      <c r="AD1900" s="8"/>
      <c r="AE1900" s="8"/>
      <c r="AF1900" s="8"/>
      <c r="AG1900" s="8"/>
      <c r="AH1900" s="9"/>
      <c r="AI1900" s="8"/>
      <c r="AJ1900" s="13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7"/>
      <c r="BL1900" s="7"/>
      <c r="BM1900" s="7"/>
      <c r="BN1900" s="7"/>
      <c r="BO1900" s="7"/>
      <c r="BP1900" s="7"/>
      <c r="BQ1900" s="7"/>
      <c r="BR1900" s="7"/>
      <c r="BT1900" s="8"/>
      <c r="BV1900" s="7"/>
      <c r="BW1900" s="7"/>
      <c r="BX1900" s="7"/>
      <c r="BY1900" s="7"/>
      <c r="BZ1900" s="7"/>
      <c r="CA1900" s="7"/>
    </row>
    <row r="1901" spans="1:79" x14ac:dyDescent="0.3">
      <c r="A1901" s="1" t="s">
        <v>3899</v>
      </c>
      <c r="B1901" s="1"/>
      <c r="C1901" s="1" t="s">
        <v>1878</v>
      </c>
      <c r="D1901" s="1"/>
      <c r="E1901" s="1"/>
      <c r="F1901" s="1"/>
      <c r="G1901" s="1"/>
      <c r="H1901" s="1">
        <v>64842.32</v>
      </c>
      <c r="I1901" s="1">
        <v>-0.63</v>
      </c>
      <c r="J1901" s="12">
        <v>3832.95</v>
      </c>
      <c r="K1901" s="5">
        <v>5175.75</v>
      </c>
      <c r="L1901" s="5">
        <v>19563.37</v>
      </c>
      <c r="M1901" s="13">
        <f t="shared" si="76"/>
        <v>-6.2927432848236542E-3</v>
      </c>
      <c r="N1901" s="13">
        <f t="shared" si="77"/>
        <v>-3.159865803230133E-3</v>
      </c>
      <c r="O1901" s="13">
        <f t="shared" si="77"/>
        <v>-1.4891539572781776E-2</v>
      </c>
      <c r="P1901" s="13">
        <f t="shared" si="77"/>
        <v>-1.6111665165439271E-2</v>
      </c>
      <c r="Q1901" s="7"/>
      <c r="R1901" s="8"/>
      <c r="S1901" s="8"/>
      <c r="T1901" s="8"/>
      <c r="U1901" s="8"/>
      <c r="V1901" s="13"/>
      <c r="W1901" s="14"/>
      <c r="X1901" s="1"/>
      <c r="Y1901" s="1"/>
      <c r="Z1901" s="1"/>
      <c r="AA1901" s="1"/>
      <c r="AB1901" s="1"/>
      <c r="AC1901" s="1"/>
      <c r="AD1901" s="8"/>
      <c r="AE1901" s="8"/>
      <c r="AF1901" s="8"/>
      <c r="AG1901" s="8"/>
      <c r="AH1901" s="9"/>
      <c r="AI1901" s="8"/>
      <c r="AJ1901" s="13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7"/>
      <c r="BL1901" s="7"/>
      <c r="BM1901" s="7"/>
      <c r="BN1901" s="7"/>
      <c r="BO1901" s="7"/>
      <c r="BP1901" s="7"/>
      <c r="BQ1901" s="7"/>
      <c r="BR1901" s="7"/>
      <c r="BT1901" s="8"/>
      <c r="BV1901" s="7"/>
      <c r="BW1901" s="7"/>
      <c r="BX1901" s="7"/>
      <c r="BY1901" s="7"/>
      <c r="BZ1901" s="7"/>
      <c r="CA1901" s="7"/>
    </row>
    <row r="1902" spans="1:79" x14ac:dyDescent="0.3">
      <c r="A1902" s="1" t="s">
        <v>3900</v>
      </c>
      <c r="B1902" s="1"/>
      <c r="C1902" s="1" t="s">
        <v>1878</v>
      </c>
      <c r="D1902" s="1"/>
      <c r="E1902" s="1"/>
      <c r="F1902" s="1"/>
      <c r="G1902" s="1"/>
      <c r="H1902" s="1">
        <v>63188.160000000003</v>
      </c>
      <c r="I1902" s="1">
        <v>-2.5499999999999998</v>
      </c>
      <c r="J1902" s="12">
        <v>3725.21</v>
      </c>
      <c r="K1902" s="5">
        <v>5088.5</v>
      </c>
      <c r="L1902" s="5">
        <v>18979.89</v>
      </c>
      <c r="M1902" s="13">
        <f t="shared" si="76"/>
        <v>-2.5510499932759889E-2</v>
      </c>
      <c r="N1902" s="13">
        <f t="shared" si="77"/>
        <v>-2.8108897846306324E-2</v>
      </c>
      <c r="O1902" s="13">
        <f t="shared" si="77"/>
        <v>-1.6857460271458291E-2</v>
      </c>
      <c r="P1902" s="13">
        <f t="shared" si="77"/>
        <v>-2.9825127265905582E-2</v>
      </c>
      <c r="Q1902" s="7"/>
      <c r="R1902" s="8"/>
      <c r="S1902" s="8"/>
      <c r="T1902" s="8"/>
      <c r="U1902" s="8"/>
      <c r="V1902" s="13"/>
      <c r="W1902" s="14"/>
      <c r="X1902" s="1"/>
      <c r="Y1902" s="1"/>
      <c r="Z1902" s="1"/>
      <c r="AA1902" s="1"/>
      <c r="AB1902" s="1"/>
      <c r="AC1902" s="1"/>
      <c r="AD1902" s="8"/>
      <c r="AE1902" s="8"/>
      <c r="AF1902" s="8"/>
      <c r="AG1902" s="8"/>
      <c r="AH1902" s="9"/>
      <c r="AI1902" s="8"/>
      <c r="AJ1902" s="13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7"/>
      <c r="BL1902" s="7"/>
      <c r="BM1902" s="7"/>
      <c r="BN1902" s="7"/>
      <c r="BO1902" s="7"/>
      <c r="BP1902" s="7"/>
      <c r="BQ1902" s="7"/>
      <c r="BR1902" s="7"/>
      <c r="BT1902" s="8"/>
      <c r="BV1902" s="7"/>
      <c r="BW1902" s="7"/>
      <c r="BX1902" s="7"/>
      <c r="BY1902" s="7"/>
      <c r="BZ1902" s="7"/>
      <c r="CA1902" s="7"/>
    </row>
    <row r="1903" spans="1:79" x14ac:dyDescent="0.3">
      <c r="A1903" s="1" t="s">
        <v>3901</v>
      </c>
      <c r="B1903" s="1"/>
      <c r="C1903" s="1" t="s">
        <v>1878</v>
      </c>
      <c r="D1903" s="1"/>
      <c r="E1903" s="1"/>
      <c r="F1903" s="1"/>
      <c r="G1903" s="1"/>
      <c r="H1903" s="1">
        <v>62609.47</v>
      </c>
      <c r="I1903" s="1">
        <v>-0.92</v>
      </c>
      <c r="J1903" s="12">
        <v>3697.31</v>
      </c>
      <c r="K1903" s="5">
        <v>5023.3999999999996</v>
      </c>
      <c r="L1903" s="5">
        <v>18943.830000000002</v>
      </c>
      <c r="M1903" s="13">
        <f t="shared" si="76"/>
        <v>-9.1582030557624261E-3</v>
      </c>
      <c r="N1903" s="13">
        <f t="shared" si="77"/>
        <v>-7.4895106584595972E-3</v>
      </c>
      <c r="O1903" s="13">
        <f t="shared" si="77"/>
        <v>-1.2793554092561776E-2</v>
      </c>
      <c r="P1903" s="13">
        <f t="shared" si="77"/>
        <v>-1.8999056369661815E-3</v>
      </c>
      <c r="Q1903" s="7"/>
      <c r="R1903" s="8"/>
      <c r="S1903" s="8"/>
      <c r="T1903" s="8"/>
      <c r="U1903" s="8"/>
      <c r="V1903" s="13"/>
      <c r="W1903" s="14"/>
      <c r="X1903" s="1"/>
      <c r="Y1903" s="1"/>
      <c r="Z1903" s="1"/>
      <c r="AA1903" s="1"/>
      <c r="AB1903" s="1"/>
      <c r="AC1903" s="1"/>
      <c r="AD1903" s="8"/>
      <c r="AE1903" s="8"/>
      <c r="AF1903" s="8"/>
      <c r="AG1903" s="8"/>
      <c r="AH1903" s="9"/>
      <c r="AI1903" s="8"/>
      <c r="AJ1903" s="13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7"/>
      <c r="BL1903" s="7"/>
      <c r="BM1903" s="7"/>
      <c r="BN1903" s="7"/>
      <c r="BO1903" s="7"/>
      <c r="BP1903" s="7"/>
      <c r="BQ1903" s="7"/>
      <c r="BR1903" s="7"/>
      <c r="BT1903" s="8"/>
      <c r="BV1903" s="7"/>
      <c r="BW1903" s="7"/>
      <c r="BX1903" s="7"/>
      <c r="BY1903" s="7"/>
      <c r="BZ1903" s="7"/>
      <c r="CA1903" s="7"/>
    </row>
    <row r="1904" spans="1:79" x14ac:dyDescent="0.3">
      <c r="A1904" s="1" t="s">
        <v>3902</v>
      </c>
      <c r="B1904" s="1"/>
      <c r="C1904" s="1" t="s">
        <v>1878</v>
      </c>
      <c r="D1904" s="1"/>
      <c r="E1904" s="1"/>
      <c r="F1904" s="1"/>
      <c r="G1904" s="1"/>
      <c r="H1904" s="1">
        <v>62547.98</v>
      </c>
      <c r="I1904" s="1">
        <v>-0.1</v>
      </c>
      <c r="J1904" s="12">
        <v>3685.1</v>
      </c>
      <c r="K1904" s="5">
        <v>4988.51</v>
      </c>
      <c r="L1904" s="5">
        <v>19376.900000000001</v>
      </c>
      <c r="M1904" s="13">
        <f t="shared" si="76"/>
        <v>-9.8211979753215495E-4</v>
      </c>
      <c r="N1904" s="13">
        <f t="shared" si="77"/>
        <v>-3.3024009347336625E-3</v>
      </c>
      <c r="O1904" s="13">
        <f t="shared" si="77"/>
        <v>-6.9454950830113438E-3</v>
      </c>
      <c r="P1904" s="13">
        <f t="shared" si="77"/>
        <v>2.2860741465690948E-2</v>
      </c>
      <c r="Q1904" s="7"/>
      <c r="R1904" s="8"/>
      <c r="S1904" s="8"/>
      <c r="T1904" s="8"/>
      <c r="U1904" s="8"/>
      <c r="V1904" s="13"/>
      <c r="W1904" s="14"/>
      <c r="X1904" s="1"/>
      <c r="Y1904" s="1"/>
      <c r="Z1904" s="1"/>
      <c r="AA1904" s="1"/>
      <c r="AB1904" s="1"/>
      <c r="AC1904" s="1"/>
      <c r="AD1904" s="8"/>
      <c r="AE1904" s="8"/>
      <c r="AF1904" s="8"/>
      <c r="AG1904" s="8"/>
      <c r="AH1904" s="9"/>
      <c r="AI1904" s="8"/>
      <c r="AJ1904" s="13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7"/>
      <c r="BL1904" s="7"/>
      <c r="BM1904" s="7"/>
      <c r="BN1904" s="7"/>
      <c r="BO1904" s="7"/>
      <c r="BP1904" s="7"/>
      <c r="BQ1904" s="7"/>
      <c r="BR1904" s="7"/>
      <c r="BT1904" s="8"/>
      <c r="BV1904" s="7"/>
      <c r="BW1904" s="7"/>
      <c r="BX1904" s="7"/>
      <c r="BY1904" s="7"/>
      <c r="BZ1904" s="7"/>
      <c r="CA1904" s="7"/>
    </row>
    <row r="1905" spans="1:79" x14ac:dyDescent="0.3">
      <c r="A1905" s="1" t="s">
        <v>3903</v>
      </c>
      <c r="B1905" s="1"/>
      <c r="C1905" s="1" t="s">
        <v>1878</v>
      </c>
      <c r="D1905" s="1"/>
      <c r="E1905" s="1"/>
      <c r="F1905" s="1"/>
      <c r="G1905" s="1"/>
      <c r="H1905" s="1">
        <v>63670.52</v>
      </c>
      <c r="I1905" s="1">
        <v>1.79</v>
      </c>
      <c r="J1905" s="12">
        <v>3735.25</v>
      </c>
      <c r="K1905" s="5">
        <v>5065.7700000000004</v>
      </c>
      <c r="L1905" s="5">
        <v>19765.150000000001</v>
      </c>
      <c r="M1905" s="13">
        <f t="shared" si="76"/>
        <v>1.794686255255562E-2</v>
      </c>
      <c r="N1905" s="13">
        <f t="shared" si="77"/>
        <v>1.3608857290168475E-2</v>
      </c>
      <c r="O1905" s="13">
        <f t="shared" si="77"/>
        <v>1.5487590482929914E-2</v>
      </c>
      <c r="P1905" s="13">
        <f t="shared" si="77"/>
        <v>2.0036744783737293E-2</v>
      </c>
      <c r="Q1905" s="7"/>
      <c r="R1905" s="8"/>
      <c r="S1905" s="8"/>
      <c r="T1905" s="8"/>
      <c r="U1905" s="8"/>
      <c r="V1905" s="13"/>
      <c r="W1905" s="14"/>
      <c r="X1905" s="1"/>
      <c r="Y1905" s="1"/>
      <c r="Z1905" s="1"/>
      <c r="AA1905" s="1"/>
      <c r="AB1905" s="1"/>
      <c r="AC1905" s="1"/>
      <c r="AD1905" s="8"/>
      <c r="AE1905" s="8"/>
      <c r="AF1905" s="8"/>
      <c r="AG1905" s="8"/>
      <c r="AH1905" s="9"/>
      <c r="AI1905" s="8"/>
      <c r="AJ1905" s="13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7"/>
      <c r="BL1905" s="7"/>
      <c r="BM1905" s="7"/>
      <c r="BN1905" s="7"/>
      <c r="BO1905" s="7"/>
      <c r="BP1905" s="7"/>
      <c r="BQ1905" s="7"/>
      <c r="BR1905" s="7"/>
      <c r="BT1905" s="8"/>
      <c r="BV1905" s="7"/>
      <c r="BW1905" s="7"/>
      <c r="BX1905" s="7"/>
      <c r="BY1905" s="7"/>
      <c r="BZ1905" s="7"/>
      <c r="CA1905" s="7"/>
    </row>
    <row r="1906" spans="1:79" x14ac:dyDescent="0.3">
      <c r="A1906" s="1" t="s">
        <v>3904</v>
      </c>
      <c r="B1906" s="1"/>
      <c r="C1906" s="1" t="s">
        <v>1878</v>
      </c>
      <c r="D1906" s="1"/>
      <c r="E1906" s="1"/>
      <c r="F1906" s="1"/>
      <c r="G1906" s="1"/>
      <c r="H1906" s="1">
        <v>62297.26</v>
      </c>
      <c r="I1906" s="1">
        <v>-2.16</v>
      </c>
      <c r="J1906" s="12">
        <v>3670.79</v>
      </c>
      <c r="K1906" s="5">
        <v>4928.74</v>
      </c>
      <c r="L1906" s="5">
        <v>19234.41</v>
      </c>
      <c r="M1906" s="13">
        <f t="shared" si="76"/>
        <v>-2.1568223410143306E-2</v>
      </c>
      <c r="N1906" s="13">
        <f t="shared" si="77"/>
        <v>-1.7257211699350794E-2</v>
      </c>
      <c r="O1906" s="13">
        <f t="shared" si="77"/>
        <v>-2.7050181907192883E-2</v>
      </c>
      <c r="P1906" s="13">
        <f t="shared" si="77"/>
        <v>-2.6852313288793783E-2</v>
      </c>
      <c r="Q1906" s="7"/>
      <c r="R1906" s="8"/>
      <c r="S1906" s="8"/>
      <c r="T1906" s="8"/>
      <c r="U1906" s="8"/>
      <c r="V1906" s="13"/>
      <c r="W1906" s="14"/>
      <c r="X1906" s="1"/>
      <c r="Y1906" s="1"/>
      <c r="Z1906" s="1"/>
      <c r="AA1906" s="1"/>
      <c r="AB1906" s="1"/>
      <c r="AC1906" s="1"/>
      <c r="AD1906" s="8"/>
      <c r="AE1906" s="8"/>
      <c r="AF1906" s="8"/>
      <c r="AG1906" s="8"/>
      <c r="AH1906" s="9"/>
      <c r="AI1906" s="8"/>
      <c r="AJ1906" s="13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7"/>
      <c r="BL1906" s="7"/>
      <c r="BM1906" s="7"/>
      <c r="BN1906" s="7"/>
      <c r="BO1906" s="7"/>
      <c r="BP1906" s="7"/>
      <c r="BQ1906" s="7"/>
      <c r="BR1906" s="7"/>
      <c r="BT1906" s="8"/>
      <c r="BV1906" s="7"/>
      <c r="BW1906" s="7"/>
      <c r="BX1906" s="7"/>
      <c r="BY1906" s="7"/>
      <c r="BZ1906" s="7"/>
      <c r="CA1906" s="7"/>
    </row>
    <row r="1907" spans="1:79" x14ac:dyDescent="0.3">
      <c r="A1907" s="1" t="s">
        <v>3905</v>
      </c>
      <c r="B1907" s="1"/>
      <c r="C1907" s="1" t="s">
        <v>1878</v>
      </c>
      <c r="D1907" s="1"/>
      <c r="E1907" s="1"/>
      <c r="F1907" s="1"/>
      <c r="G1907" s="1"/>
      <c r="H1907" s="1">
        <v>62426.43</v>
      </c>
      <c r="I1907" s="1">
        <v>0.21</v>
      </c>
      <c r="J1907" s="12">
        <v>3676.18</v>
      </c>
      <c r="K1907" s="5">
        <v>4973.63</v>
      </c>
      <c r="L1907" s="5">
        <v>19336.419999999998</v>
      </c>
      <c r="M1907" s="13">
        <f t="shared" si="76"/>
        <v>2.0734459268352268E-3</v>
      </c>
      <c r="N1907" s="13">
        <f t="shared" si="77"/>
        <v>1.4683487750593027E-3</v>
      </c>
      <c r="O1907" s="13">
        <f t="shared" si="77"/>
        <v>9.1078044287180582E-3</v>
      </c>
      <c r="P1907" s="13">
        <f t="shared" si="77"/>
        <v>5.3035159383625352E-3</v>
      </c>
      <c r="Q1907" s="7"/>
      <c r="R1907" s="8"/>
      <c r="S1907" s="8"/>
      <c r="T1907" s="8"/>
      <c r="U1907" s="8"/>
      <c r="V1907" s="13"/>
      <c r="W1907" s="14"/>
      <c r="X1907" s="1"/>
      <c r="Y1907" s="1"/>
      <c r="Z1907" s="1"/>
      <c r="AA1907" s="1"/>
      <c r="AB1907" s="1"/>
      <c r="AC1907" s="1"/>
      <c r="AD1907" s="8"/>
      <c r="AE1907" s="8"/>
      <c r="AF1907" s="8"/>
      <c r="AG1907" s="8"/>
      <c r="AH1907" s="9"/>
      <c r="AI1907" s="8"/>
      <c r="AJ1907" s="13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7"/>
      <c r="BL1907" s="7"/>
      <c r="BM1907" s="7"/>
      <c r="BN1907" s="7"/>
      <c r="BO1907" s="7"/>
      <c r="BP1907" s="7"/>
      <c r="BQ1907" s="7"/>
      <c r="BR1907" s="7"/>
      <c r="BT1907" s="8"/>
      <c r="BV1907" s="7"/>
      <c r="BW1907" s="7"/>
      <c r="BX1907" s="7"/>
      <c r="BY1907" s="7"/>
      <c r="BZ1907" s="7"/>
      <c r="CA1907" s="7"/>
    </row>
    <row r="1908" spans="1:79" x14ac:dyDescent="0.3">
      <c r="A1908" s="1" t="s">
        <v>3906</v>
      </c>
      <c r="B1908" s="1"/>
      <c r="C1908" s="1" t="s">
        <v>1878</v>
      </c>
      <c r="D1908" s="1"/>
      <c r="E1908" s="1"/>
      <c r="F1908" s="1"/>
      <c r="G1908" s="1"/>
      <c r="H1908" s="1">
        <v>61684.42</v>
      </c>
      <c r="I1908" s="1">
        <v>-1.19</v>
      </c>
      <c r="J1908" s="12">
        <v>3624.31</v>
      </c>
      <c r="K1908" s="5">
        <v>4933.46</v>
      </c>
      <c r="L1908" s="5">
        <v>18980.39</v>
      </c>
      <c r="M1908" s="13">
        <f t="shared" si="76"/>
        <v>-1.1886151426567237E-2</v>
      </c>
      <c r="N1908" s="13">
        <f t="shared" si="77"/>
        <v>-1.4109755235053756E-2</v>
      </c>
      <c r="O1908" s="13">
        <f t="shared" si="77"/>
        <v>-8.0765959671306176E-3</v>
      </c>
      <c r="P1908" s="13">
        <f t="shared" si="77"/>
        <v>-1.8412405191860715E-2</v>
      </c>
      <c r="Q1908" s="7"/>
      <c r="R1908" s="8"/>
      <c r="S1908" s="8"/>
      <c r="T1908" s="8"/>
      <c r="U1908" s="8"/>
      <c r="V1908" s="13"/>
      <c r="W1908" s="14"/>
      <c r="X1908" s="1"/>
      <c r="Y1908" s="1"/>
      <c r="Z1908" s="1"/>
      <c r="AA1908" s="1"/>
      <c r="AB1908" s="1"/>
      <c r="AC1908" s="1"/>
      <c r="AD1908" s="8"/>
      <c r="AE1908" s="8"/>
      <c r="AF1908" s="8"/>
      <c r="AG1908" s="8"/>
      <c r="AH1908" s="9"/>
      <c r="AI1908" s="8"/>
      <c r="AJ1908" s="13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7"/>
      <c r="BL1908" s="7"/>
      <c r="BM1908" s="7"/>
      <c r="BN1908" s="7"/>
      <c r="BO1908" s="7"/>
      <c r="BP1908" s="7"/>
      <c r="BQ1908" s="7"/>
      <c r="BR1908" s="7"/>
      <c r="BT1908" s="8"/>
      <c r="BV1908" s="7"/>
      <c r="BW1908" s="7"/>
      <c r="BX1908" s="7"/>
      <c r="BY1908" s="7"/>
      <c r="BZ1908" s="7"/>
      <c r="CA1908" s="7"/>
    </row>
    <row r="1909" spans="1:79" x14ac:dyDescent="0.3">
      <c r="A1909" s="1" t="s">
        <v>3907</v>
      </c>
      <c r="B1909" s="1"/>
      <c r="C1909" s="1" t="s">
        <v>1878</v>
      </c>
      <c r="D1909" s="1"/>
      <c r="E1909" s="1"/>
      <c r="F1909" s="1"/>
      <c r="G1909" s="1"/>
      <c r="H1909" s="1">
        <v>60750.1</v>
      </c>
      <c r="I1909" s="1">
        <v>-1.51</v>
      </c>
      <c r="J1909" s="12">
        <v>3585.97</v>
      </c>
      <c r="K1909" s="5">
        <v>4841.97</v>
      </c>
      <c r="L1909" s="5">
        <v>18480.45</v>
      </c>
      <c r="M1909" s="13">
        <f t="shared" si="76"/>
        <v>-1.5146774501567761E-2</v>
      </c>
      <c r="N1909" s="13">
        <f t="shared" si="77"/>
        <v>-1.0578565299325993E-2</v>
      </c>
      <c r="O1909" s="13">
        <f t="shared" si="77"/>
        <v>-1.8544794120150976E-2</v>
      </c>
      <c r="P1909" s="13">
        <f t="shared" si="77"/>
        <v>-2.6339817042747682E-2</v>
      </c>
      <c r="Q1909" s="7"/>
      <c r="R1909" s="8"/>
      <c r="S1909" s="8"/>
      <c r="T1909" s="8"/>
      <c r="U1909" s="8"/>
      <c r="V1909" s="13"/>
      <c r="W1909" s="14"/>
      <c r="X1909" s="1"/>
      <c r="Y1909" s="1"/>
      <c r="Z1909" s="1"/>
      <c r="AA1909" s="1"/>
      <c r="AB1909" s="1"/>
      <c r="AC1909" s="1"/>
      <c r="AD1909" s="8"/>
      <c r="AE1909" s="8"/>
      <c r="AF1909" s="8"/>
      <c r="AG1909" s="8"/>
      <c r="AH1909" s="9"/>
      <c r="AI1909" s="8"/>
      <c r="AJ1909" s="13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7"/>
      <c r="BL1909" s="7"/>
      <c r="BM1909" s="7"/>
      <c r="BN1909" s="7"/>
      <c r="BO1909" s="7"/>
      <c r="BP1909" s="7"/>
      <c r="BQ1909" s="7"/>
      <c r="BR1909" s="7"/>
      <c r="BT1909" s="8"/>
      <c r="BV1909" s="7"/>
      <c r="BW1909" s="7"/>
      <c r="BX1909" s="7"/>
      <c r="BY1909" s="7"/>
      <c r="BZ1909" s="7"/>
      <c r="CA1909" s="7"/>
    </row>
    <row r="1910" spans="1:79" x14ac:dyDescent="0.3">
      <c r="A1910" s="1" t="s">
        <v>3908</v>
      </c>
      <c r="B1910" s="1"/>
      <c r="C1910" s="1" t="s">
        <v>1878</v>
      </c>
      <c r="D1910" s="1"/>
      <c r="E1910" s="1"/>
      <c r="F1910" s="1"/>
      <c r="G1910" s="1"/>
      <c r="H1910" s="1">
        <v>61343.31</v>
      </c>
      <c r="I1910" s="1">
        <v>0.98</v>
      </c>
      <c r="J1910" s="12">
        <v>3627.49</v>
      </c>
      <c r="K1910" s="5">
        <v>4894.83</v>
      </c>
      <c r="L1910" s="5">
        <v>18510.25</v>
      </c>
      <c r="M1910" s="13">
        <f t="shared" si="76"/>
        <v>9.7647575888764049E-3</v>
      </c>
      <c r="N1910" s="13">
        <f t="shared" si="77"/>
        <v>1.1578457153852417E-2</v>
      </c>
      <c r="O1910" s="13">
        <f t="shared" si="77"/>
        <v>1.0917044095688277E-2</v>
      </c>
      <c r="P1910" s="13">
        <f t="shared" si="77"/>
        <v>1.6125148467704964E-3</v>
      </c>
      <c r="Q1910" s="7"/>
      <c r="R1910" s="8"/>
      <c r="S1910" s="8"/>
      <c r="T1910" s="8"/>
      <c r="U1910" s="8"/>
      <c r="V1910" s="13"/>
      <c r="W1910" s="14"/>
      <c r="X1910" s="1"/>
      <c r="Y1910" s="1"/>
      <c r="Z1910" s="1"/>
      <c r="AA1910" s="1"/>
      <c r="AB1910" s="1"/>
      <c r="AC1910" s="1"/>
      <c r="AD1910" s="8"/>
      <c r="AE1910" s="8"/>
      <c r="AF1910" s="8"/>
      <c r="AG1910" s="8"/>
      <c r="AH1910" s="9"/>
      <c r="AI1910" s="8"/>
      <c r="AJ1910" s="13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7"/>
      <c r="BL1910" s="7"/>
      <c r="BM1910" s="7"/>
      <c r="BN1910" s="7"/>
      <c r="BO1910" s="7"/>
      <c r="BP1910" s="7"/>
      <c r="BQ1910" s="7"/>
      <c r="BR1910" s="7"/>
      <c r="BT1910" s="8"/>
      <c r="BV1910" s="7"/>
      <c r="BW1910" s="7"/>
      <c r="BX1910" s="7"/>
      <c r="BY1910" s="7"/>
      <c r="BZ1910" s="7"/>
      <c r="CA1910" s="7"/>
    </row>
    <row r="1911" spans="1:79" x14ac:dyDescent="0.3">
      <c r="A1911" s="1" t="s">
        <v>3909</v>
      </c>
      <c r="B1911" s="1"/>
      <c r="C1911" s="1" t="s">
        <v>1878</v>
      </c>
      <c r="D1911" s="1"/>
      <c r="E1911" s="1"/>
      <c r="F1911" s="1"/>
      <c r="G1911" s="1"/>
      <c r="H1911" s="1">
        <v>61302.400000000001</v>
      </c>
      <c r="I1911" s="1">
        <v>-7.0000000000000007E-2</v>
      </c>
      <c r="J1911" s="12">
        <v>3625.7</v>
      </c>
      <c r="K1911" s="5">
        <v>4868.58</v>
      </c>
      <c r="L1911" s="5">
        <v>18602</v>
      </c>
      <c r="M1911" s="13">
        <f t="shared" si="76"/>
        <v>-6.6690238919286937E-4</v>
      </c>
      <c r="N1911" s="13">
        <f t="shared" si="77"/>
        <v>-4.9345415149315563E-4</v>
      </c>
      <c r="O1911" s="13">
        <f t="shared" si="77"/>
        <v>-5.3628011595908687E-3</v>
      </c>
      <c r="P1911" s="13">
        <f t="shared" si="77"/>
        <v>4.956713172431515E-3</v>
      </c>
      <c r="Q1911" s="7"/>
      <c r="R1911" s="8"/>
      <c r="S1911" s="8"/>
      <c r="T1911" s="8"/>
      <c r="U1911" s="8"/>
      <c r="V1911" s="13"/>
      <c r="W1911" s="14"/>
      <c r="X1911" s="1"/>
      <c r="Y1911" s="1"/>
      <c r="Z1911" s="1"/>
      <c r="AA1911" s="1"/>
      <c r="AB1911" s="1"/>
      <c r="AC1911" s="1"/>
      <c r="AD1911" s="8"/>
      <c r="AE1911" s="8"/>
      <c r="AF1911" s="8"/>
      <c r="AG1911" s="8"/>
      <c r="AH1911" s="9"/>
      <c r="AI1911" s="8"/>
      <c r="AJ1911" s="13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7"/>
      <c r="BL1911" s="7"/>
      <c r="BM1911" s="7"/>
      <c r="BN1911" s="7"/>
      <c r="BO1911" s="7"/>
      <c r="BP1911" s="7"/>
      <c r="BQ1911" s="7"/>
      <c r="BR1911" s="7"/>
      <c r="BT1911" s="8"/>
      <c r="BV1911" s="7"/>
      <c r="BW1911" s="7"/>
      <c r="BX1911" s="7"/>
      <c r="BY1911" s="7"/>
      <c r="BZ1911" s="7"/>
      <c r="CA1911" s="7"/>
    </row>
    <row r="1912" spans="1:79" x14ac:dyDescent="0.3">
      <c r="A1912" s="1" t="s">
        <v>3910</v>
      </c>
      <c r="B1912" s="1"/>
      <c r="C1912" s="1" t="s">
        <v>1878</v>
      </c>
      <c r="D1912" s="1"/>
      <c r="E1912" s="1"/>
      <c r="F1912" s="1"/>
      <c r="G1912" s="1"/>
      <c r="H1912" s="1">
        <v>60310.62</v>
      </c>
      <c r="I1912" s="1">
        <v>-1.62</v>
      </c>
      <c r="J1912" s="12">
        <v>3564.98</v>
      </c>
      <c r="K1912" s="5">
        <v>4761.62</v>
      </c>
      <c r="L1912" s="5">
        <v>18350.13</v>
      </c>
      <c r="M1912" s="13">
        <f t="shared" si="76"/>
        <v>-1.6178485671034082E-2</v>
      </c>
      <c r="N1912" s="13">
        <f t="shared" si="77"/>
        <v>-1.6747110902722184E-2</v>
      </c>
      <c r="O1912" s="13">
        <f t="shared" si="77"/>
        <v>-2.1969444889474943E-2</v>
      </c>
      <c r="P1912" s="13">
        <f t="shared" si="77"/>
        <v>-1.3539941941726696E-2</v>
      </c>
      <c r="Q1912" s="7"/>
      <c r="R1912" s="8"/>
      <c r="S1912" s="8"/>
      <c r="T1912" s="8"/>
      <c r="U1912" s="8"/>
      <c r="V1912" s="13"/>
      <c r="W1912" s="14"/>
      <c r="X1912" s="1"/>
      <c r="Y1912" s="1"/>
      <c r="Z1912" s="1"/>
      <c r="AA1912" s="1"/>
      <c r="AB1912" s="1"/>
      <c r="AC1912" s="1"/>
      <c r="AD1912" s="8"/>
      <c r="AE1912" s="8"/>
      <c r="AF1912" s="8"/>
      <c r="AG1912" s="8"/>
      <c r="AH1912" s="9"/>
      <c r="AI1912" s="8"/>
      <c r="AJ1912" s="13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7"/>
      <c r="BL1912" s="7"/>
      <c r="BM1912" s="7"/>
      <c r="BN1912" s="7"/>
      <c r="BO1912" s="7"/>
      <c r="BP1912" s="7"/>
      <c r="BQ1912" s="7"/>
      <c r="BR1912" s="7"/>
      <c r="BT1912" s="8"/>
      <c r="BV1912" s="7"/>
      <c r="BW1912" s="7"/>
      <c r="BX1912" s="7"/>
      <c r="BY1912" s="7"/>
      <c r="BZ1912" s="7"/>
      <c r="CA1912" s="7"/>
    </row>
    <row r="1913" spans="1:79" x14ac:dyDescent="0.3">
      <c r="A1913" s="1" t="s">
        <v>3911</v>
      </c>
      <c r="B1913" s="1"/>
      <c r="C1913" s="1" t="s">
        <v>1878</v>
      </c>
      <c r="D1913" s="1"/>
      <c r="E1913" s="1"/>
      <c r="F1913" s="1"/>
      <c r="G1913" s="1"/>
      <c r="H1913" s="1">
        <v>58395.54</v>
      </c>
      <c r="I1913" s="1">
        <v>-3.18</v>
      </c>
      <c r="J1913" s="12">
        <v>3460.86</v>
      </c>
      <c r="K1913" s="5">
        <v>4549.8900000000003</v>
      </c>
      <c r="L1913" s="5">
        <v>17723.36</v>
      </c>
      <c r="M1913" s="13">
        <f t="shared" si="76"/>
        <v>-3.1753611552990169E-2</v>
      </c>
      <c r="N1913" s="13">
        <f t="shared" si="77"/>
        <v>-2.9206334958400859E-2</v>
      </c>
      <c r="O1913" s="13">
        <f t="shared" si="77"/>
        <v>-4.4465959064351912E-2</v>
      </c>
      <c r="P1913" s="13">
        <f t="shared" si="77"/>
        <v>-3.4156161291500453E-2</v>
      </c>
      <c r="Q1913" s="7"/>
      <c r="R1913" s="8"/>
      <c r="S1913" s="8"/>
      <c r="T1913" s="8"/>
      <c r="U1913" s="8"/>
      <c r="V1913" s="13"/>
      <c r="W1913" s="14"/>
      <c r="X1913" s="1"/>
      <c r="Y1913" s="1"/>
      <c r="Z1913" s="1"/>
      <c r="AA1913" s="1"/>
      <c r="AB1913" s="1"/>
      <c r="AC1913" s="1"/>
      <c r="AD1913" s="8"/>
      <c r="AE1913" s="8"/>
      <c r="AF1913" s="8"/>
      <c r="AG1913" s="8"/>
      <c r="AH1913" s="9"/>
      <c r="AI1913" s="8"/>
      <c r="AJ1913" s="13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7"/>
      <c r="BL1913" s="7"/>
      <c r="BM1913" s="7"/>
      <c r="BN1913" s="7"/>
      <c r="BO1913" s="7"/>
      <c r="BP1913" s="7"/>
      <c r="BQ1913" s="7"/>
      <c r="BR1913" s="7"/>
      <c r="BT1913" s="8"/>
      <c r="BV1913" s="7"/>
      <c r="BW1913" s="7"/>
      <c r="BX1913" s="7"/>
      <c r="BY1913" s="7"/>
      <c r="BZ1913" s="7"/>
      <c r="CA1913" s="7"/>
    </row>
    <row r="1914" spans="1:79" x14ac:dyDescent="0.3">
      <c r="A1914" s="1" t="s">
        <v>3912</v>
      </c>
      <c r="B1914" s="1"/>
      <c r="C1914" s="1" t="s">
        <v>1878</v>
      </c>
      <c r="D1914" s="1"/>
      <c r="E1914" s="1"/>
      <c r="F1914" s="1"/>
      <c r="G1914" s="1"/>
      <c r="H1914" s="1">
        <v>59707.66</v>
      </c>
      <c r="I1914" s="1">
        <v>2.25</v>
      </c>
      <c r="J1914" s="12">
        <v>3557.95</v>
      </c>
      <c r="K1914" s="5">
        <v>4662.25</v>
      </c>
      <c r="L1914" s="5">
        <v>18034.560000000001</v>
      </c>
      <c r="M1914" s="13">
        <f t="shared" si="76"/>
        <v>2.2469524213664327E-2</v>
      </c>
      <c r="N1914" s="13">
        <f t="shared" si="77"/>
        <v>2.8053720751489486E-2</v>
      </c>
      <c r="O1914" s="13">
        <f t="shared" si="77"/>
        <v>2.4695102518961898E-2</v>
      </c>
      <c r="P1914" s="13">
        <f t="shared" si="77"/>
        <v>1.7558747325563617E-2</v>
      </c>
      <c r="Q1914" s="7"/>
      <c r="R1914" s="8"/>
      <c r="S1914" s="8"/>
      <c r="T1914" s="8"/>
      <c r="U1914" s="8"/>
      <c r="V1914" s="13"/>
      <c r="W1914" s="14"/>
      <c r="X1914" s="1"/>
      <c r="Y1914" s="1"/>
      <c r="Z1914" s="1"/>
      <c r="AA1914" s="1"/>
      <c r="AB1914" s="1"/>
      <c r="AC1914" s="1"/>
      <c r="AD1914" s="8"/>
      <c r="AE1914" s="8"/>
      <c r="AF1914" s="8"/>
      <c r="AG1914" s="8"/>
      <c r="AH1914" s="9"/>
      <c r="AI1914" s="8"/>
      <c r="AJ1914" s="13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7"/>
      <c r="BL1914" s="7"/>
      <c r="BM1914" s="7"/>
      <c r="BN1914" s="7"/>
      <c r="BO1914" s="7"/>
      <c r="BP1914" s="7"/>
      <c r="BQ1914" s="7"/>
      <c r="BR1914" s="7"/>
      <c r="BT1914" s="8"/>
      <c r="BV1914" s="7"/>
      <c r="BW1914" s="7"/>
      <c r="BX1914" s="7"/>
      <c r="BY1914" s="7"/>
      <c r="BZ1914" s="7"/>
      <c r="CA1914" s="7"/>
    </row>
    <row r="1915" spans="1:79" x14ac:dyDescent="0.3">
      <c r="A1915" s="1" t="s">
        <v>3913</v>
      </c>
      <c r="B1915" s="1"/>
      <c r="C1915" s="1" t="s">
        <v>1878</v>
      </c>
      <c r="D1915" s="1"/>
      <c r="E1915" s="1"/>
      <c r="F1915" s="1"/>
      <c r="G1915" s="1"/>
      <c r="H1915" s="1">
        <v>59123.73</v>
      </c>
      <c r="I1915" s="1">
        <v>-0.98</v>
      </c>
      <c r="J1915" s="12">
        <v>3518.36</v>
      </c>
      <c r="K1915" s="5">
        <v>4622.4399999999996</v>
      </c>
      <c r="L1915" s="5">
        <v>17768.48</v>
      </c>
      <c r="M1915" s="13">
        <f t="shared" si="76"/>
        <v>-9.7798171959845304E-3</v>
      </c>
      <c r="N1915" s="13">
        <f t="shared" si="77"/>
        <v>-1.1127194030270182E-2</v>
      </c>
      <c r="O1915" s="13">
        <f t="shared" si="77"/>
        <v>-8.5387956458792269E-3</v>
      </c>
      <c r="P1915" s="13">
        <f t="shared" si="77"/>
        <v>-1.4753894744313212E-2</v>
      </c>
      <c r="Q1915" s="7"/>
      <c r="R1915" s="8"/>
      <c r="S1915" s="8"/>
      <c r="T1915" s="8"/>
      <c r="U1915" s="8"/>
      <c r="V1915" s="13"/>
      <c r="W1915" s="14"/>
      <c r="X1915" s="1"/>
      <c r="Y1915" s="1"/>
      <c r="Z1915" s="1"/>
      <c r="AA1915" s="1"/>
      <c r="AB1915" s="1"/>
      <c r="AC1915" s="1"/>
      <c r="AD1915" s="8"/>
      <c r="AE1915" s="8"/>
      <c r="AF1915" s="8"/>
      <c r="AG1915" s="8"/>
      <c r="AH1915" s="9"/>
      <c r="AI1915" s="8"/>
      <c r="AJ1915" s="13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7"/>
      <c r="BL1915" s="7"/>
      <c r="BM1915" s="7"/>
      <c r="BN1915" s="7"/>
      <c r="BO1915" s="7"/>
      <c r="BP1915" s="7"/>
      <c r="BQ1915" s="7"/>
      <c r="BR1915" s="7"/>
      <c r="BT1915" s="8"/>
      <c r="BV1915" s="7"/>
      <c r="BW1915" s="7"/>
      <c r="BX1915" s="7"/>
      <c r="BY1915" s="7"/>
      <c r="BZ1915" s="7"/>
      <c r="CA1915" s="7"/>
    </row>
    <row r="1916" spans="1:79" x14ac:dyDescent="0.3">
      <c r="A1916" s="1" t="s">
        <v>3914</v>
      </c>
      <c r="B1916" s="1"/>
      <c r="C1916" s="1" t="s">
        <v>1878</v>
      </c>
      <c r="D1916" s="1"/>
      <c r="E1916" s="1"/>
      <c r="F1916" s="1"/>
      <c r="G1916" s="1"/>
      <c r="H1916" s="1">
        <v>55510.57</v>
      </c>
      <c r="I1916" s="1">
        <v>-6.11</v>
      </c>
      <c r="J1916" s="12">
        <v>3329.88</v>
      </c>
      <c r="K1916" s="5">
        <v>4285.8500000000004</v>
      </c>
      <c r="L1916" s="5">
        <v>16474.28</v>
      </c>
      <c r="M1916" s="13">
        <f t="shared" si="76"/>
        <v>-6.1111841218407625E-2</v>
      </c>
      <c r="N1916" s="13">
        <f t="shared" si="77"/>
        <v>-5.3570413488102431E-2</v>
      </c>
      <c r="O1916" s="13">
        <f t="shared" si="77"/>
        <v>-7.2816521144676627E-2</v>
      </c>
      <c r="P1916" s="13">
        <f t="shared" si="77"/>
        <v>-7.2836843669239038E-2</v>
      </c>
      <c r="Q1916" s="7"/>
      <c r="R1916" s="8"/>
      <c r="S1916" s="8"/>
      <c r="T1916" s="8"/>
      <c r="U1916" s="8"/>
      <c r="V1916" s="13"/>
      <c r="W1916" s="14"/>
      <c r="X1916" s="1"/>
      <c r="Y1916" s="1"/>
      <c r="Z1916" s="1"/>
      <c r="AA1916" s="1"/>
      <c r="AB1916" s="1"/>
      <c r="AC1916" s="1"/>
      <c r="AD1916" s="8"/>
      <c r="AE1916" s="8"/>
      <c r="AF1916" s="8"/>
      <c r="AG1916" s="8"/>
      <c r="AH1916" s="9"/>
      <c r="AI1916" s="8"/>
      <c r="AJ1916" s="13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7"/>
      <c r="BL1916" s="7"/>
      <c r="BM1916" s="7"/>
      <c r="BN1916" s="7"/>
      <c r="BO1916" s="7"/>
      <c r="BP1916" s="7"/>
      <c r="BQ1916" s="7"/>
      <c r="BR1916" s="7"/>
      <c r="BT1916" s="8"/>
      <c r="BV1916" s="7"/>
      <c r="BW1916" s="7"/>
      <c r="BX1916" s="7"/>
      <c r="BY1916" s="7"/>
      <c r="BZ1916" s="7"/>
      <c r="CA1916" s="7"/>
    </row>
    <row r="1917" spans="1:79" x14ac:dyDescent="0.3">
      <c r="A1917" s="1" t="s">
        <v>3915</v>
      </c>
      <c r="B1917" s="1"/>
      <c r="C1917" s="1" t="s">
        <v>1878</v>
      </c>
      <c r="D1917" s="1"/>
      <c r="E1917" s="1"/>
      <c r="F1917" s="1"/>
      <c r="G1917" s="1"/>
      <c r="H1917" s="1">
        <v>56506.52</v>
      </c>
      <c r="I1917" s="1">
        <v>1.79</v>
      </c>
      <c r="J1917" s="12">
        <v>3383.11</v>
      </c>
      <c r="K1917" s="5">
        <v>4363.32</v>
      </c>
      <c r="L1917" s="5">
        <v>16870.84</v>
      </c>
      <c r="M1917" s="13">
        <f t="shared" si="76"/>
        <v>1.7941628053900205E-2</v>
      </c>
      <c r="N1917" s="13">
        <f t="shared" si="77"/>
        <v>1.5985561041238716E-2</v>
      </c>
      <c r="O1917" s="13">
        <f t="shared" si="77"/>
        <v>1.8075760934237017E-2</v>
      </c>
      <c r="P1917" s="13">
        <f t="shared" si="77"/>
        <v>2.407146169665686E-2</v>
      </c>
      <c r="Q1917" s="7"/>
      <c r="R1917" s="8"/>
      <c r="S1917" s="8"/>
      <c r="T1917" s="8"/>
      <c r="U1917" s="8"/>
      <c r="V1917" s="13"/>
      <c r="W1917" s="14"/>
      <c r="X1917" s="1"/>
      <c r="Y1917" s="1"/>
      <c r="Z1917" s="1"/>
      <c r="AA1917" s="1"/>
      <c r="AB1917" s="1"/>
      <c r="AC1917" s="1"/>
      <c r="AD1917" s="8"/>
      <c r="AE1917" s="8"/>
      <c r="AF1917" s="8"/>
      <c r="AG1917" s="8"/>
      <c r="AH1917" s="9"/>
      <c r="AI1917" s="8"/>
      <c r="AJ1917" s="13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7"/>
      <c r="BL1917" s="7"/>
      <c r="BM1917" s="7"/>
      <c r="BN1917" s="7"/>
      <c r="BO1917" s="7"/>
      <c r="BP1917" s="7"/>
      <c r="BQ1917" s="7"/>
      <c r="BR1917" s="7"/>
      <c r="BT1917" s="8"/>
      <c r="BV1917" s="7"/>
      <c r="BW1917" s="7"/>
      <c r="BX1917" s="7"/>
      <c r="BY1917" s="7"/>
      <c r="BZ1917" s="7"/>
      <c r="CA1917" s="7"/>
    </row>
    <row r="1918" spans="1:79" x14ac:dyDescent="0.3">
      <c r="A1918" s="1" t="s">
        <v>3916</v>
      </c>
      <c r="B1918" s="1"/>
      <c r="C1918" s="1" t="s">
        <v>1878</v>
      </c>
      <c r="D1918" s="1"/>
      <c r="E1918" s="1"/>
      <c r="F1918" s="1"/>
      <c r="G1918" s="1"/>
      <c r="H1918" s="1">
        <v>56759.16</v>
      </c>
      <c r="I1918" s="1">
        <v>0.45</v>
      </c>
      <c r="J1918" s="12">
        <v>3392.2</v>
      </c>
      <c r="K1918" s="5">
        <v>4375.7700000000004</v>
      </c>
      <c r="L1918" s="5">
        <v>17013.34</v>
      </c>
      <c r="M1918" s="13">
        <f t="shared" si="76"/>
        <v>4.4709884806215516E-3</v>
      </c>
      <c r="N1918" s="13">
        <f t="shared" si="77"/>
        <v>2.686876867733945E-3</v>
      </c>
      <c r="O1918" s="13">
        <f t="shared" si="77"/>
        <v>2.853331866560449E-3</v>
      </c>
      <c r="P1918" s="13">
        <f t="shared" si="77"/>
        <v>8.4465266696855945E-3</v>
      </c>
      <c r="Q1918" s="7"/>
      <c r="R1918" s="8"/>
      <c r="S1918" s="8"/>
      <c r="T1918" s="8"/>
      <c r="U1918" s="8"/>
      <c r="V1918" s="13"/>
      <c r="W1918" s="14"/>
      <c r="X1918" s="1"/>
      <c r="Y1918" s="1"/>
      <c r="Z1918" s="1"/>
      <c r="AA1918" s="1"/>
      <c r="AB1918" s="1"/>
      <c r="AC1918" s="1"/>
      <c r="AD1918" s="8"/>
      <c r="AE1918" s="8"/>
      <c r="AF1918" s="8"/>
      <c r="AG1918" s="8"/>
      <c r="AH1918" s="9"/>
      <c r="AI1918" s="8"/>
      <c r="AJ1918" s="13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7"/>
      <c r="BL1918" s="7"/>
      <c r="BM1918" s="7"/>
      <c r="BN1918" s="7"/>
      <c r="BO1918" s="7"/>
      <c r="BP1918" s="7"/>
      <c r="BQ1918" s="7"/>
      <c r="BR1918" s="7"/>
      <c r="BT1918" s="8"/>
      <c r="BV1918" s="7"/>
      <c r="BW1918" s="7"/>
      <c r="BX1918" s="7"/>
      <c r="BY1918" s="7"/>
      <c r="BZ1918" s="7"/>
      <c r="CA1918" s="7"/>
    </row>
    <row r="1919" spans="1:79" x14ac:dyDescent="0.3">
      <c r="A1919" s="1" t="s">
        <v>3917</v>
      </c>
      <c r="B1919" s="1"/>
      <c r="C1919" s="1" t="s">
        <v>1878</v>
      </c>
      <c r="D1919" s="1"/>
      <c r="E1919" s="1"/>
      <c r="F1919" s="1"/>
      <c r="G1919" s="1"/>
      <c r="H1919" s="1">
        <v>56034.83</v>
      </c>
      <c r="I1919" s="1">
        <v>-1.28</v>
      </c>
      <c r="J1919" s="12">
        <v>3362.35</v>
      </c>
      <c r="K1919" s="5">
        <v>4303.84</v>
      </c>
      <c r="L1919" s="5">
        <v>16622.91</v>
      </c>
      <c r="M1919" s="13">
        <f t="shared" si="76"/>
        <v>-1.2761464405040557E-2</v>
      </c>
      <c r="N1919" s="13">
        <f t="shared" si="77"/>
        <v>-8.7995990802428592E-3</v>
      </c>
      <c r="O1919" s="13">
        <f t="shared" si="77"/>
        <v>-1.6438249725191256E-2</v>
      </c>
      <c r="P1919" s="13">
        <f t="shared" si="77"/>
        <v>-2.2948462794489477E-2</v>
      </c>
      <c r="Q1919" s="7"/>
      <c r="R1919" s="8"/>
      <c r="S1919" s="8"/>
      <c r="T1919" s="8"/>
      <c r="U1919" s="8"/>
      <c r="V1919" s="13"/>
      <c r="W1919" s="14"/>
      <c r="X1919" s="1"/>
      <c r="Y1919" s="1"/>
      <c r="Z1919" s="1"/>
      <c r="AA1919" s="1"/>
      <c r="AB1919" s="1"/>
      <c r="AC1919" s="1"/>
      <c r="AD1919" s="8"/>
      <c r="AE1919" s="8"/>
      <c r="AF1919" s="8"/>
      <c r="AG1919" s="8"/>
      <c r="AH1919" s="9"/>
      <c r="AI1919" s="8"/>
      <c r="AJ1919" s="13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7"/>
      <c r="BL1919" s="7"/>
      <c r="BM1919" s="7"/>
      <c r="BN1919" s="7"/>
      <c r="BO1919" s="7"/>
      <c r="BP1919" s="7"/>
      <c r="BQ1919" s="7"/>
      <c r="BR1919" s="7"/>
      <c r="BT1919" s="8"/>
      <c r="BV1919" s="7"/>
      <c r="BW1919" s="7"/>
      <c r="BX1919" s="7"/>
      <c r="BY1919" s="7"/>
      <c r="BZ1919" s="7"/>
      <c r="CA1919" s="7"/>
    </row>
    <row r="1920" spans="1:79" x14ac:dyDescent="0.3">
      <c r="A1920" s="1" t="s">
        <v>3918</v>
      </c>
      <c r="B1920" s="1"/>
      <c r="C1920" s="1" t="s">
        <v>1878</v>
      </c>
      <c r="D1920" s="1"/>
      <c r="E1920" s="1"/>
      <c r="F1920" s="1"/>
      <c r="G1920" s="1"/>
      <c r="H1920" s="1">
        <v>58592.800000000003</v>
      </c>
      <c r="I1920" s="1">
        <v>4.5599999999999996</v>
      </c>
      <c r="J1920" s="12">
        <v>3515.6</v>
      </c>
      <c r="K1920" s="5">
        <v>4520.2700000000004</v>
      </c>
      <c r="L1920" s="5">
        <v>17480.68</v>
      </c>
      <c r="M1920" s="13">
        <f t="shared" si="76"/>
        <v>4.5649643266518325E-2</v>
      </c>
      <c r="N1920" s="13">
        <f t="shared" si="77"/>
        <v>4.5578241408538611E-2</v>
      </c>
      <c r="O1920" s="13">
        <f t="shared" si="77"/>
        <v>5.0287650098516767E-2</v>
      </c>
      <c r="P1920" s="13">
        <f t="shared" si="77"/>
        <v>5.160167503764379E-2</v>
      </c>
      <c r="Q1920" s="7"/>
      <c r="R1920" s="8"/>
      <c r="S1920" s="8"/>
      <c r="T1920" s="8"/>
      <c r="U1920" s="8"/>
      <c r="V1920" s="13"/>
      <c r="W1920" s="14"/>
      <c r="X1920" s="1"/>
      <c r="Y1920" s="1"/>
      <c r="Z1920" s="1"/>
      <c r="AA1920" s="1"/>
      <c r="AB1920" s="1"/>
      <c r="AC1920" s="1"/>
      <c r="AD1920" s="8"/>
      <c r="AE1920" s="8"/>
      <c r="AF1920" s="8"/>
      <c r="AG1920" s="8"/>
      <c r="AH1920" s="9"/>
      <c r="AI1920" s="8"/>
      <c r="AJ1920" s="13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7"/>
      <c r="BL1920" s="7"/>
      <c r="BM1920" s="7"/>
      <c r="BN1920" s="7"/>
      <c r="BO1920" s="7"/>
      <c r="BP1920" s="7"/>
      <c r="BQ1920" s="7"/>
      <c r="BR1920" s="7"/>
      <c r="BT1920" s="8"/>
      <c r="BV1920" s="7"/>
      <c r="BW1920" s="7"/>
      <c r="BX1920" s="7"/>
      <c r="BY1920" s="7"/>
      <c r="BZ1920" s="7"/>
      <c r="CA1920" s="7"/>
    </row>
    <row r="1921" spans="1:79" x14ac:dyDescent="0.3">
      <c r="A1921" s="1" t="s">
        <v>3919</v>
      </c>
      <c r="B1921" s="1"/>
      <c r="C1921" s="1" t="s">
        <v>1878</v>
      </c>
      <c r="D1921" s="1"/>
      <c r="E1921" s="1"/>
      <c r="F1921" s="1"/>
      <c r="G1921" s="1"/>
      <c r="H1921" s="1">
        <v>59253.2</v>
      </c>
      <c r="I1921" s="1">
        <v>1.1299999999999999</v>
      </c>
      <c r="J1921" s="12">
        <v>3538.58</v>
      </c>
      <c r="K1921" s="5">
        <v>4613.6099999999997</v>
      </c>
      <c r="L1921" s="5">
        <v>17733.8</v>
      </c>
      <c r="M1921" s="13">
        <f t="shared" si="76"/>
        <v>1.1271009407299193E-2</v>
      </c>
      <c r="N1921" s="13">
        <f t="shared" si="77"/>
        <v>6.5365798156786781E-3</v>
      </c>
      <c r="O1921" s="13">
        <f t="shared" si="77"/>
        <v>2.0649209007426395E-2</v>
      </c>
      <c r="P1921" s="13">
        <f t="shared" si="77"/>
        <v>1.4479985904438442E-2</v>
      </c>
      <c r="Q1921" s="7"/>
      <c r="R1921" s="8"/>
      <c r="S1921" s="8"/>
      <c r="T1921" s="8"/>
      <c r="U1921" s="8"/>
      <c r="V1921" s="13"/>
      <c r="W1921" s="14"/>
      <c r="X1921" s="1"/>
      <c r="Y1921" s="1"/>
      <c r="Z1921" s="1"/>
      <c r="AA1921" s="1"/>
      <c r="AB1921" s="1"/>
      <c r="AC1921" s="1"/>
      <c r="AD1921" s="8"/>
      <c r="AE1921" s="8"/>
      <c r="AF1921" s="8"/>
      <c r="AG1921" s="8"/>
      <c r="AH1921" s="9"/>
      <c r="AI1921" s="8"/>
      <c r="AJ1921" s="13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7"/>
      <c r="BL1921" s="7"/>
      <c r="BM1921" s="7"/>
      <c r="BN1921" s="7"/>
      <c r="BO1921" s="7"/>
      <c r="BP1921" s="7"/>
      <c r="BQ1921" s="7"/>
      <c r="BR1921" s="7"/>
      <c r="BT1921" s="8"/>
      <c r="BV1921" s="7"/>
      <c r="BW1921" s="7"/>
      <c r="BX1921" s="7"/>
      <c r="BY1921" s="7"/>
      <c r="BZ1921" s="7"/>
      <c r="CA1921" s="7"/>
    </row>
    <row r="1922" spans="1:79" x14ac:dyDescent="0.3">
      <c r="A1922" s="1" t="s">
        <v>3920</v>
      </c>
      <c r="B1922" s="1"/>
      <c r="C1922" s="1" t="s">
        <v>1878</v>
      </c>
      <c r="D1922" s="1"/>
      <c r="E1922" s="1"/>
      <c r="F1922" s="1"/>
      <c r="G1922" s="1"/>
      <c r="H1922" s="1">
        <v>60108.17</v>
      </c>
      <c r="I1922" s="1">
        <v>1.44</v>
      </c>
      <c r="J1922" s="12">
        <v>3601.93</v>
      </c>
      <c r="K1922" s="5">
        <v>4661.34</v>
      </c>
      <c r="L1922" s="5">
        <v>17920.96</v>
      </c>
      <c r="M1922" s="13">
        <f t="shared" si="76"/>
        <v>1.4429094124874364E-2</v>
      </c>
      <c r="N1922" s="13">
        <f t="shared" si="77"/>
        <v>1.7902661519592522E-2</v>
      </c>
      <c r="O1922" s="13">
        <f t="shared" si="77"/>
        <v>1.034547783622819E-2</v>
      </c>
      <c r="P1922" s="13">
        <f t="shared" si="77"/>
        <v>1.0553857605251071E-2</v>
      </c>
      <c r="Q1922" s="7"/>
      <c r="R1922" s="8"/>
      <c r="S1922" s="8"/>
      <c r="T1922" s="8"/>
      <c r="U1922" s="8"/>
      <c r="V1922" s="13"/>
      <c r="W1922" s="14"/>
      <c r="X1922" s="1"/>
      <c r="Y1922" s="1"/>
      <c r="Z1922" s="1"/>
      <c r="AA1922" s="1"/>
      <c r="AB1922" s="1"/>
      <c r="AC1922" s="1"/>
      <c r="AD1922" s="8"/>
      <c r="AE1922" s="8"/>
      <c r="AF1922" s="8"/>
      <c r="AG1922" s="8"/>
      <c r="AH1922" s="9"/>
      <c r="AI1922" s="8"/>
      <c r="AJ1922" s="13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7"/>
      <c r="BL1922" s="7"/>
      <c r="BM1922" s="7"/>
      <c r="BN1922" s="7"/>
      <c r="BO1922" s="7"/>
      <c r="BP1922" s="7"/>
      <c r="BQ1922" s="7"/>
      <c r="BR1922" s="7"/>
      <c r="BT1922" s="8"/>
      <c r="BV1922" s="7"/>
      <c r="BW1922" s="7"/>
      <c r="BX1922" s="7"/>
      <c r="BY1922" s="7"/>
      <c r="BZ1922" s="7"/>
      <c r="CA1922" s="7"/>
    </row>
    <row r="1923" spans="1:79" x14ac:dyDescent="0.3">
      <c r="A1923" s="1" t="s">
        <v>3921</v>
      </c>
      <c r="B1923" s="1"/>
      <c r="C1923" s="1" t="s">
        <v>1878</v>
      </c>
      <c r="D1923" s="1"/>
      <c r="E1923" s="1"/>
      <c r="F1923" s="1"/>
      <c r="G1923" s="1"/>
      <c r="H1923" s="1">
        <v>60073.46</v>
      </c>
      <c r="I1923" s="1">
        <v>-0.06</v>
      </c>
      <c r="J1923" s="12">
        <v>3567.07</v>
      </c>
      <c r="K1923" s="5">
        <v>4722.49</v>
      </c>
      <c r="L1923" s="5">
        <v>18093.75</v>
      </c>
      <c r="M1923" s="13">
        <f t="shared" si="76"/>
        <v>-5.7745893777827462E-4</v>
      </c>
      <c r="N1923" s="13">
        <f t="shared" si="77"/>
        <v>-9.6781447723858216E-3</v>
      </c>
      <c r="O1923" s="13">
        <f t="shared" si="77"/>
        <v>1.3118545311004981E-2</v>
      </c>
      <c r="P1923" s="13">
        <f t="shared" si="77"/>
        <v>9.6417825830759085E-3</v>
      </c>
      <c r="Q1923" s="7"/>
      <c r="R1923" s="8"/>
      <c r="S1923" s="8"/>
      <c r="T1923" s="8"/>
      <c r="U1923" s="8"/>
      <c r="V1923" s="13"/>
      <c r="W1923" s="14"/>
      <c r="X1923" s="1"/>
      <c r="Y1923" s="1"/>
      <c r="Z1923" s="1"/>
      <c r="AA1923" s="1"/>
      <c r="AB1923" s="1"/>
      <c r="AC1923" s="1"/>
      <c r="AD1923" s="8"/>
      <c r="AE1923" s="8"/>
      <c r="AF1923" s="8"/>
      <c r="AG1923" s="8"/>
      <c r="AH1923" s="9"/>
      <c r="AI1923" s="8"/>
      <c r="AJ1923" s="13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7"/>
      <c r="BL1923" s="7"/>
      <c r="BM1923" s="7"/>
      <c r="BN1923" s="7"/>
      <c r="BO1923" s="7"/>
      <c r="BP1923" s="7"/>
      <c r="BQ1923" s="7"/>
      <c r="BR1923" s="7"/>
      <c r="BT1923" s="8"/>
      <c r="BV1923" s="7"/>
      <c r="BW1923" s="7"/>
      <c r="BX1923" s="7"/>
      <c r="BY1923" s="7"/>
      <c r="BZ1923" s="7"/>
      <c r="CA1923" s="7"/>
    </row>
    <row r="1924" spans="1:79" x14ac:dyDescent="0.3">
      <c r="A1924" s="1" t="s">
        <v>3922</v>
      </c>
      <c r="B1924" s="1"/>
      <c r="C1924" s="1" t="s">
        <v>1878</v>
      </c>
      <c r="D1924" s="1"/>
      <c r="E1924" s="1"/>
      <c r="F1924" s="1"/>
      <c r="G1924" s="1"/>
      <c r="H1924" s="1">
        <v>59447</v>
      </c>
      <c r="I1924" s="1">
        <v>-1.04</v>
      </c>
      <c r="J1924" s="12">
        <v>3513.52</v>
      </c>
      <c r="K1924" s="5">
        <v>4716.8999999999996</v>
      </c>
      <c r="L1924" s="5">
        <v>17963.330000000002</v>
      </c>
      <c r="M1924" s="13">
        <f t="shared" ref="M1924:M1987" si="78">H1924/H1923-1</f>
        <v>-1.0428232367504675E-2</v>
      </c>
      <c r="N1924" s="13">
        <f t="shared" si="77"/>
        <v>-1.5012321036593113E-2</v>
      </c>
      <c r="O1924" s="13">
        <f t="shared" si="77"/>
        <v>-1.1836975832665297E-3</v>
      </c>
      <c r="P1924" s="13">
        <f t="shared" si="77"/>
        <v>-7.2080138169255958E-3</v>
      </c>
      <c r="Q1924" s="7"/>
      <c r="R1924" s="8"/>
      <c r="S1924" s="8"/>
      <c r="T1924" s="8"/>
      <c r="U1924" s="8"/>
      <c r="V1924" s="13"/>
      <c r="W1924" s="14"/>
      <c r="X1924" s="1"/>
      <c r="Y1924" s="1"/>
      <c r="Z1924" s="1"/>
      <c r="AA1924" s="1"/>
      <c r="AB1924" s="1"/>
      <c r="AC1924" s="1"/>
      <c r="AD1924" s="8"/>
      <c r="AE1924" s="8"/>
      <c r="AF1924" s="8"/>
      <c r="AG1924" s="8"/>
      <c r="AH1924" s="9"/>
      <c r="AI1924" s="8"/>
      <c r="AJ1924" s="13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7"/>
      <c r="BL1924" s="7"/>
      <c r="BM1924" s="7"/>
      <c r="BN1924" s="7"/>
      <c r="BO1924" s="7"/>
      <c r="BP1924" s="7"/>
      <c r="BQ1924" s="7"/>
      <c r="BR1924" s="7"/>
      <c r="BT1924" s="8"/>
      <c r="BV1924" s="7"/>
      <c r="BW1924" s="7"/>
      <c r="BX1924" s="7"/>
      <c r="BY1924" s="7"/>
      <c r="BZ1924" s="7"/>
      <c r="CA1924" s="7"/>
    </row>
    <row r="1925" spans="1:79" x14ac:dyDescent="0.3">
      <c r="A1925" s="1" t="s">
        <v>3923</v>
      </c>
      <c r="B1925" s="1"/>
      <c r="C1925" s="1" t="s">
        <v>1878</v>
      </c>
      <c r="D1925" s="1"/>
      <c r="E1925" s="1"/>
      <c r="F1925" s="1"/>
      <c r="G1925" s="1"/>
      <c r="H1925" s="1">
        <v>59960.66</v>
      </c>
      <c r="I1925" s="1">
        <v>0.86</v>
      </c>
      <c r="J1925" s="12">
        <v>3572.33</v>
      </c>
      <c r="K1925" s="5">
        <v>4698.16</v>
      </c>
      <c r="L1925" s="5">
        <v>17941.439999999999</v>
      </c>
      <c r="M1925" s="13">
        <f t="shared" si="78"/>
        <v>8.6406378791192839E-3</v>
      </c>
      <c r="N1925" s="13">
        <f t="shared" ref="N1925:P1988" si="79">J1925/J1924-1</f>
        <v>1.6738199867938786E-2</v>
      </c>
      <c r="O1925" s="13">
        <f t="shared" si="79"/>
        <v>-3.9729483347112904E-3</v>
      </c>
      <c r="P1925" s="13">
        <f t="shared" si="79"/>
        <v>-1.2185936571895706E-3</v>
      </c>
      <c r="Q1925" s="7"/>
      <c r="R1925" s="8"/>
      <c r="S1925" s="8"/>
      <c r="T1925" s="8"/>
      <c r="U1925" s="8"/>
      <c r="V1925" s="13"/>
      <c r="W1925" s="14"/>
      <c r="X1925" s="1"/>
      <c r="Y1925" s="1"/>
      <c r="Z1925" s="1"/>
      <c r="AA1925" s="1"/>
      <c r="AB1925" s="1"/>
      <c r="AC1925" s="1"/>
      <c r="AD1925" s="8"/>
      <c r="AE1925" s="8"/>
      <c r="AF1925" s="8"/>
      <c r="AG1925" s="8"/>
      <c r="AH1925" s="9"/>
      <c r="AI1925" s="8"/>
      <c r="AJ1925" s="13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7"/>
      <c r="BL1925" s="7"/>
      <c r="BM1925" s="7"/>
      <c r="BN1925" s="7"/>
      <c r="BO1925" s="7"/>
      <c r="BP1925" s="7"/>
      <c r="BQ1925" s="7"/>
      <c r="BR1925" s="7"/>
      <c r="BT1925" s="8"/>
      <c r="BV1925" s="7"/>
      <c r="BW1925" s="7"/>
      <c r="BX1925" s="7"/>
      <c r="BY1925" s="7"/>
      <c r="BZ1925" s="7"/>
      <c r="CA1925" s="7"/>
    </row>
    <row r="1926" spans="1:79" x14ac:dyDescent="0.3">
      <c r="A1926" s="1" t="s">
        <v>3924</v>
      </c>
      <c r="B1926" s="1"/>
      <c r="C1926" s="1" t="s">
        <v>1878</v>
      </c>
      <c r="D1926" s="1"/>
      <c r="E1926" s="1"/>
      <c r="F1926" s="1"/>
      <c r="G1926" s="1"/>
      <c r="H1926" s="1">
        <v>59061.57</v>
      </c>
      <c r="I1926" s="1">
        <v>-1.5</v>
      </c>
      <c r="J1926" s="12">
        <v>3497.06</v>
      </c>
      <c r="K1926" s="5">
        <v>4654.66</v>
      </c>
      <c r="L1926" s="5">
        <v>17981.650000000001</v>
      </c>
      <c r="M1926" s="13">
        <f t="shared" si="78"/>
        <v>-1.4994664835243698E-2</v>
      </c>
      <c r="N1926" s="13">
        <f t="shared" si="79"/>
        <v>-2.1070281860858353E-2</v>
      </c>
      <c r="O1926" s="13">
        <f t="shared" si="79"/>
        <v>-9.2589439269842311E-3</v>
      </c>
      <c r="P1926" s="13">
        <f t="shared" si="79"/>
        <v>2.2411801951238708E-3</v>
      </c>
      <c r="Q1926" s="7"/>
      <c r="R1926" s="8"/>
      <c r="S1926" s="8"/>
      <c r="T1926" s="8"/>
      <c r="U1926" s="8"/>
      <c r="V1926" s="13"/>
      <c r="W1926" s="14"/>
      <c r="X1926" s="1"/>
      <c r="Y1926" s="1"/>
      <c r="Z1926" s="1"/>
      <c r="AA1926" s="1"/>
      <c r="AB1926" s="1"/>
      <c r="AC1926" s="1"/>
      <c r="AD1926" s="8"/>
      <c r="AE1926" s="8"/>
      <c r="AF1926" s="8"/>
      <c r="AG1926" s="8"/>
      <c r="AH1926" s="9"/>
      <c r="AI1926" s="8"/>
      <c r="AJ1926" s="13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7"/>
      <c r="BL1926" s="7"/>
      <c r="BM1926" s="7"/>
      <c r="BN1926" s="7"/>
      <c r="BO1926" s="7"/>
      <c r="BP1926" s="7"/>
      <c r="BQ1926" s="7"/>
      <c r="BR1926" s="7"/>
      <c r="BT1926" s="8"/>
      <c r="BV1926" s="7"/>
      <c r="BW1926" s="7"/>
      <c r="BX1926" s="7"/>
      <c r="BY1926" s="7"/>
      <c r="BZ1926" s="7"/>
      <c r="CA1926" s="7"/>
    </row>
    <row r="1927" spans="1:79" x14ac:dyDescent="0.3">
      <c r="A1927" s="1" t="s">
        <v>3925</v>
      </c>
      <c r="B1927" s="1"/>
      <c r="C1927" s="1" t="s">
        <v>1878</v>
      </c>
      <c r="D1927" s="1"/>
      <c r="E1927" s="1"/>
      <c r="F1927" s="1"/>
      <c r="G1927" s="1"/>
      <c r="H1927" s="1">
        <v>60649.86</v>
      </c>
      <c r="I1927" s="1">
        <v>2.69</v>
      </c>
      <c r="J1927" s="12">
        <v>3601.55</v>
      </c>
      <c r="K1927" s="5">
        <v>4772.5</v>
      </c>
      <c r="L1927" s="5">
        <v>18325.21</v>
      </c>
      <c r="M1927" s="13">
        <f t="shared" si="78"/>
        <v>2.6892105983637116E-2</v>
      </c>
      <c r="N1927" s="13">
        <f t="shared" si="79"/>
        <v>2.9879384397179409E-2</v>
      </c>
      <c r="O1927" s="13">
        <f t="shared" si="79"/>
        <v>2.5316564475171166E-2</v>
      </c>
      <c r="P1927" s="13">
        <f t="shared" si="79"/>
        <v>1.9106144319347651E-2</v>
      </c>
      <c r="Q1927" s="7"/>
      <c r="R1927" s="8"/>
      <c r="S1927" s="8"/>
      <c r="T1927" s="8"/>
      <c r="U1927" s="8"/>
      <c r="V1927" s="13"/>
      <c r="W1927" s="14"/>
      <c r="X1927" s="1"/>
      <c r="Y1927" s="1"/>
      <c r="Z1927" s="1"/>
      <c r="AA1927" s="1"/>
      <c r="AB1927" s="1"/>
      <c r="AC1927" s="1"/>
      <c r="AD1927" s="8"/>
      <c r="AE1927" s="8"/>
      <c r="AF1927" s="8"/>
      <c r="AG1927" s="8"/>
      <c r="AH1927" s="9"/>
      <c r="AI1927" s="8"/>
      <c r="AJ1927" s="13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7"/>
      <c r="BL1927" s="7"/>
      <c r="BM1927" s="7"/>
      <c r="BN1927" s="7"/>
      <c r="BO1927" s="7"/>
      <c r="BP1927" s="7"/>
      <c r="BQ1927" s="7"/>
      <c r="BR1927" s="7"/>
      <c r="BT1927" s="8"/>
      <c r="BV1927" s="7"/>
      <c r="BW1927" s="7"/>
      <c r="BX1927" s="7"/>
      <c r="BY1927" s="7"/>
      <c r="BZ1927" s="7"/>
      <c r="CA1927" s="7"/>
    </row>
    <row r="1928" spans="1:79" x14ac:dyDescent="0.3">
      <c r="A1928" s="1" t="s">
        <v>3926</v>
      </c>
      <c r="B1928" s="1"/>
      <c r="C1928" s="1" t="s">
        <v>1878</v>
      </c>
      <c r="D1928" s="1"/>
      <c r="E1928" s="1"/>
      <c r="F1928" s="1"/>
      <c r="G1928" s="1"/>
      <c r="H1928" s="1">
        <v>61010.54</v>
      </c>
      <c r="I1928" s="1">
        <v>0.59</v>
      </c>
      <c r="J1928" s="12">
        <v>3613.4</v>
      </c>
      <c r="K1928" s="5">
        <v>4816.29</v>
      </c>
      <c r="L1928" s="5">
        <v>18520.62</v>
      </c>
      <c r="M1928" s="13">
        <f t="shared" si="78"/>
        <v>5.9469222187817916E-3</v>
      </c>
      <c r="N1928" s="13">
        <f t="shared" si="79"/>
        <v>3.290250031236619E-3</v>
      </c>
      <c r="O1928" s="13">
        <f t="shared" si="79"/>
        <v>9.1754845468832169E-3</v>
      </c>
      <c r="P1928" s="13">
        <f t="shared" si="79"/>
        <v>1.0663452151435049E-2</v>
      </c>
      <c r="Q1928" s="7"/>
      <c r="R1928" s="8"/>
      <c r="S1928" s="8"/>
      <c r="T1928" s="8"/>
      <c r="U1928" s="8"/>
      <c r="V1928" s="13"/>
      <c r="W1928" s="14"/>
      <c r="X1928" s="1"/>
      <c r="Y1928" s="1"/>
      <c r="Z1928" s="1"/>
      <c r="AA1928" s="1"/>
      <c r="AB1928" s="1"/>
      <c r="AC1928" s="1"/>
      <c r="AD1928" s="8"/>
      <c r="AE1928" s="8"/>
      <c r="AF1928" s="8"/>
      <c r="AG1928" s="8"/>
      <c r="AH1928" s="9"/>
      <c r="AI1928" s="8"/>
      <c r="AJ1928" s="13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7"/>
      <c r="BL1928" s="7"/>
      <c r="BM1928" s="7"/>
      <c r="BN1928" s="7"/>
      <c r="BO1928" s="7"/>
      <c r="BP1928" s="7"/>
      <c r="BQ1928" s="7"/>
      <c r="BR1928" s="7"/>
      <c r="BT1928" s="8"/>
      <c r="BV1928" s="7"/>
      <c r="BW1928" s="7"/>
      <c r="BX1928" s="7"/>
      <c r="BY1928" s="7"/>
      <c r="BZ1928" s="7"/>
      <c r="CA1928" s="7"/>
    </row>
    <row r="1929" spans="1:79" x14ac:dyDescent="0.3">
      <c r="A1929" s="1" t="s">
        <v>3927</v>
      </c>
      <c r="B1929" s="1"/>
      <c r="C1929" s="1" t="s">
        <v>1878</v>
      </c>
      <c r="D1929" s="1"/>
      <c r="E1929" s="1"/>
      <c r="F1929" s="1"/>
      <c r="G1929" s="1"/>
      <c r="H1929" s="1">
        <v>61406.64</v>
      </c>
      <c r="I1929" s="1">
        <v>0.65</v>
      </c>
      <c r="J1929" s="12">
        <v>3642.18</v>
      </c>
      <c r="K1929" s="5">
        <v>4837.1000000000004</v>
      </c>
      <c r="L1929" s="5">
        <v>18627.419999999998</v>
      </c>
      <c r="M1929" s="13">
        <f t="shared" si="78"/>
        <v>6.4923208350557982E-3</v>
      </c>
      <c r="N1929" s="13">
        <f t="shared" si="79"/>
        <v>7.9647976974592805E-3</v>
      </c>
      <c r="O1929" s="13">
        <f t="shared" si="79"/>
        <v>4.3207531107969377E-3</v>
      </c>
      <c r="P1929" s="13">
        <f t="shared" si="79"/>
        <v>5.7665456124038617E-3</v>
      </c>
      <c r="Q1929" s="7"/>
      <c r="R1929" s="8"/>
      <c r="S1929" s="8"/>
      <c r="T1929" s="8"/>
      <c r="U1929" s="8"/>
      <c r="V1929" s="13"/>
      <c r="W1929" s="14"/>
      <c r="X1929" s="1"/>
      <c r="Y1929" s="1"/>
      <c r="Z1929" s="1"/>
      <c r="AA1929" s="1"/>
      <c r="AB1929" s="1"/>
      <c r="AC1929" s="1"/>
      <c r="AD1929" s="8"/>
      <c r="AE1929" s="8"/>
      <c r="AF1929" s="8"/>
      <c r="AG1929" s="8"/>
      <c r="AH1929" s="9"/>
      <c r="AI1929" s="8"/>
      <c r="AJ1929" s="13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7"/>
      <c r="BL1929" s="7"/>
      <c r="BM1929" s="7"/>
      <c r="BN1929" s="7"/>
      <c r="BO1929" s="7"/>
      <c r="BP1929" s="7"/>
      <c r="BQ1929" s="7"/>
      <c r="BR1929" s="7"/>
      <c r="BT1929" s="8"/>
      <c r="BV1929" s="7"/>
      <c r="BW1929" s="7"/>
      <c r="BX1929" s="7"/>
      <c r="BY1929" s="7"/>
      <c r="BZ1929" s="7"/>
      <c r="CA1929" s="7"/>
    </row>
    <row r="1930" spans="1:79" x14ac:dyDescent="0.3">
      <c r="A1930" s="1" t="s">
        <v>3928</v>
      </c>
      <c r="B1930" s="1"/>
      <c r="C1930" s="1" t="s">
        <v>1878</v>
      </c>
      <c r="D1930" s="1"/>
      <c r="E1930" s="1"/>
      <c r="F1930" s="1"/>
      <c r="G1930" s="1"/>
      <c r="H1930" s="1">
        <v>60397.88</v>
      </c>
      <c r="I1930" s="1">
        <v>-1.64</v>
      </c>
      <c r="J1930" s="12">
        <v>3568.06</v>
      </c>
      <c r="K1930" s="5">
        <v>4795.8599999999997</v>
      </c>
      <c r="L1930" s="5">
        <v>18391.46</v>
      </c>
      <c r="M1930" s="13">
        <f t="shared" si="78"/>
        <v>-1.6427539432217753E-2</v>
      </c>
      <c r="N1930" s="13">
        <f t="shared" si="79"/>
        <v>-2.0350449456094988E-2</v>
      </c>
      <c r="O1930" s="13">
        <f t="shared" si="79"/>
        <v>-8.5257695726780325E-3</v>
      </c>
      <c r="P1930" s="13">
        <f t="shared" si="79"/>
        <v>-1.2667347383588212E-2</v>
      </c>
      <c r="Q1930" s="7"/>
      <c r="R1930" s="8"/>
      <c r="S1930" s="8"/>
      <c r="T1930" s="8"/>
      <c r="U1930" s="8"/>
      <c r="V1930" s="13"/>
      <c r="W1930" s="14"/>
      <c r="X1930" s="1"/>
      <c r="Y1930" s="1"/>
      <c r="Z1930" s="1"/>
      <c r="AA1930" s="1"/>
      <c r="AB1930" s="1"/>
      <c r="AC1930" s="1"/>
      <c r="AD1930" s="8"/>
      <c r="AE1930" s="8"/>
      <c r="AF1930" s="8"/>
      <c r="AG1930" s="8"/>
      <c r="AH1930" s="9"/>
      <c r="AI1930" s="8"/>
      <c r="AJ1930" s="13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7"/>
      <c r="BL1930" s="7"/>
      <c r="BM1930" s="7"/>
      <c r="BN1930" s="7"/>
      <c r="BO1930" s="7"/>
      <c r="BP1930" s="7"/>
      <c r="BQ1930" s="7"/>
      <c r="BR1930" s="7"/>
      <c r="BT1930" s="8"/>
      <c r="BV1930" s="7"/>
      <c r="BW1930" s="7"/>
      <c r="BX1930" s="7"/>
      <c r="BY1930" s="7"/>
      <c r="BZ1930" s="7"/>
      <c r="CA1930" s="7"/>
    </row>
    <row r="1931" spans="1:79" x14ac:dyDescent="0.3">
      <c r="A1931" s="1" t="s">
        <v>3929</v>
      </c>
      <c r="B1931" s="1"/>
      <c r="C1931" s="1" t="s">
        <v>1878</v>
      </c>
      <c r="D1931" s="1"/>
      <c r="E1931" s="1"/>
      <c r="F1931" s="1"/>
      <c r="G1931" s="1"/>
      <c r="H1931" s="1">
        <v>59920.85</v>
      </c>
      <c r="I1931" s="1">
        <v>-0.79</v>
      </c>
      <c r="J1931" s="12">
        <v>3538.27</v>
      </c>
      <c r="K1931" s="5">
        <v>4750.6099999999997</v>
      </c>
      <c r="L1931" s="5">
        <v>18303.88</v>
      </c>
      <c r="M1931" s="13">
        <f t="shared" si="78"/>
        <v>-7.8981249010726673E-3</v>
      </c>
      <c r="N1931" s="13">
        <f t="shared" si="79"/>
        <v>-8.3490748473959986E-3</v>
      </c>
      <c r="O1931" s="13">
        <f t="shared" si="79"/>
        <v>-9.4352212116283196E-3</v>
      </c>
      <c r="P1931" s="13">
        <f t="shared" si="79"/>
        <v>-4.7619927944816398E-3</v>
      </c>
      <c r="Q1931" s="7"/>
      <c r="R1931" s="8"/>
      <c r="S1931" s="8"/>
      <c r="T1931" s="8"/>
      <c r="U1931" s="8"/>
      <c r="V1931" s="13"/>
      <c r="W1931" s="14"/>
      <c r="X1931" s="1"/>
      <c r="Y1931" s="1"/>
      <c r="Z1931" s="1"/>
      <c r="AA1931" s="1"/>
      <c r="AB1931" s="1"/>
      <c r="AC1931" s="1"/>
      <c r="AD1931" s="8"/>
      <c r="AE1931" s="8"/>
      <c r="AF1931" s="8"/>
      <c r="AG1931" s="8"/>
      <c r="AH1931" s="9"/>
      <c r="AI1931" s="8"/>
      <c r="AJ1931" s="13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7"/>
      <c r="BL1931" s="7"/>
      <c r="BM1931" s="7"/>
      <c r="BN1931" s="7"/>
      <c r="BO1931" s="7"/>
      <c r="BP1931" s="7"/>
      <c r="BQ1931" s="7"/>
      <c r="BR1931" s="7"/>
      <c r="BT1931" s="8"/>
      <c r="BV1931" s="7"/>
      <c r="BW1931" s="7"/>
      <c r="BX1931" s="7"/>
      <c r="BY1931" s="7"/>
      <c r="BZ1931" s="7"/>
      <c r="CA1931" s="7"/>
    </row>
    <row r="1932" spans="1:79" x14ac:dyDescent="0.3">
      <c r="A1932" s="1" t="s">
        <v>3930</v>
      </c>
      <c r="B1932" s="1"/>
      <c r="C1932" s="1" t="s">
        <v>1878</v>
      </c>
      <c r="D1932" s="1"/>
      <c r="E1932" s="1"/>
      <c r="F1932" s="1"/>
      <c r="G1932" s="1"/>
      <c r="H1932" s="1">
        <v>59197.36</v>
      </c>
      <c r="I1932" s="1">
        <v>-1.21</v>
      </c>
      <c r="J1932" s="12">
        <v>3505.61</v>
      </c>
      <c r="K1932" s="5">
        <v>4668.83</v>
      </c>
      <c r="L1932" s="5">
        <v>18050.64</v>
      </c>
      <c r="M1932" s="13">
        <f t="shared" si="78"/>
        <v>-1.207409440954188E-2</v>
      </c>
      <c r="N1932" s="13">
        <f t="shared" si="79"/>
        <v>-9.2304996509593451E-3</v>
      </c>
      <c r="O1932" s="13">
        <f t="shared" si="79"/>
        <v>-1.7214631384180112E-2</v>
      </c>
      <c r="P1932" s="13">
        <f t="shared" si="79"/>
        <v>-1.3835317976298001E-2</v>
      </c>
      <c r="Q1932" s="7"/>
      <c r="R1932" s="8"/>
      <c r="S1932" s="8"/>
      <c r="T1932" s="8"/>
      <c r="U1932" s="8"/>
      <c r="V1932" s="13"/>
      <c r="W1932" s="14"/>
      <c r="X1932" s="1"/>
      <c r="Y1932" s="1"/>
      <c r="Z1932" s="1"/>
      <c r="AA1932" s="1"/>
      <c r="AB1932" s="1"/>
      <c r="AC1932" s="1"/>
      <c r="AD1932" s="8"/>
      <c r="AE1932" s="8"/>
      <c r="AF1932" s="8"/>
      <c r="AG1932" s="8"/>
      <c r="AH1932" s="9"/>
      <c r="AI1932" s="8"/>
      <c r="AJ1932" s="13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7"/>
      <c r="BL1932" s="7"/>
      <c r="BM1932" s="7"/>
      <c r="BN1932" s="7"/>
      <c r="BO1932" s="7"/>
      <c r="BP1932" s="7"/>
      <c r="BQ1932" s="7"/>
      <c r="BR1932" s="7"/>
      <c r="BT1932" s="8"/>
      <c r="BV1932" s="7"/>
      <c r="BW1932" s="7"/>
      <c r="BX1932" s="7"/>
      <c r="BY1932" s="7"/>
      <c r="BZ1932" s="7"/>
      <c r="CA1932" s="7"/>
    </row>
    <row r="1933" spans="1:79" x14ac:dyDescent="0.3">
      <c r="A1933" s="1" t="s">
        <v>3931</v>
      </c>
      <c r="B1933" s="1"/>
      <c r="C1933" s="1" t="s">
        <v>1878</v>
      </c>
      <c r="D1933" s="1"/>
      <c r="E1933" s="1"/>
      <c r="F1933" s="1"/>
      <c r="G1933" s="1"/>
      <c r="H1933" s="1">
        <v>58174.13</v>
      </c>
      <c r="I1933" s="1">
        <v>-1.73</v>
      </c>
      <c r="J1933" s="12">
        <v>3442.26</v>
      </c>
      <c r="K1933" s="5">
        <v>4579.17</v>
      </c>
      <c r="L1933" s="5">
        <v>17811.810000000001</v>
      </c>
      <c r="M1933" s="13">
        <f t="shared" si="78"/>
        <v>-1.7285061360844511E-2</v>
      </c>
      <c r="N1933" s="13">
        <f t="shared" si="79"/>
        <v>-1.8071034712931477E-2</v>
      </c>
      <c r="O1933" s="13">
        <f t="shared" si="79"/>
        <v>-1.9203954738124973E-2</v>
      </c>
      <c r="P1933" s="13">
        <f t="shared" si="79"/>
        <v>-1.323110981106479E-2</v>
      </c>
      <c r="Q1933" s="7"/>
      <c r="R1933" s="8"/>
      <c r="S1933" s="8"/>
      <c r="T1933" s="8"/>
      <c r="U1933" s="8"/>
      <c r="V1933" s="13"/>
      <c r="W1933" s="14"/>
      <c r="X1933" s="1"/>
      <c r="Y1933" s="1"/>
      <c r="Z1933" s="1"/>
      <c r="AA1933" s="1"/>
      <c r="AB1933" s="1"/>
      <c r="AC1933" s="1"/>
      <c r="AD1933" s="8"/>
      <c r="AE1933" s="8"/>
      <c r="AF1933" s="8"/>
      <c r="AG1933" s="8"/>
      <c r="AH1933" s="9"/>
      <c r="AI1933" s="8"/>
      <c r="AJ1933" s="13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7"/>
      <c r="BL1933" s="7"/>
      <c r="BM1933" s="7"/>
      <c r="BN1933" s="7"/>
      <c r="BO1933" s="7"/>
      <c r="BP1933" s="7"/>
      <c r="BQ1933" s="7"/>
      <c r="BR1933" s="7"/>
      <c r="BT1933" s="8"/>
      <c r="BV1933" s="7"/>
      <c r="BW1933" s="7"/>
      <c r="BX1933" s="7"/>
      <c r="BY1933" s="7"/>
      <c r="BZ1933" s="7"/>
      <c r="CA1933" s="7"/>
    </row>
    <row r="1934" spans="1:79" x14ac:dyDescent="0.3">
      <c r="A1934" s="1" t="s">
        <v>3932</v>
      </c>
      <c r="B1934" s="1"/>
      <c r="C1934" s="1" t="s">
        <v>1878</v>
      </c>
      <c r="D1934" s="1"/>
      <c r="E1934" s="1"/>
      <c r="F1934" s="1"/>
      <c r="G1934" s="1"/>
      <c r="H1934" s="1">
        <v>58692.07</v>
      </c>
      <c r="I1934" s="1">
        <v>0.89</v>
      </c>
      <c r="J1934" s="12">
        <v>3470.49</v>
      </c>
      <c r="K1934" s="5">
        <v>4615.08</v>
      </c>
      <c r="L1934" s="5">
        <v>18000.740000000002</v>
      </c>
      <c r="M1934" s="13">
        <f t="shared" si="78"/>
        <v>8.9032702336933056E-3</v>
      </c>
      <c r="N1934" s="13">
        <f t="shared" si="79"/>
        <v>8.2010074776452946E-3</v>
      </c>
      <c r="O1934" s="13">
        <f t="shared" si="79"/>
        <v>7.8420325080745812E-3</v>
      </c>
      <c r="P1934" s="13">
        <f t="shared" si="79"/>
        <v>1.0607007373197863E-2</v>
      </c>
      <c r="Q1934" s="7"/>
      <c r="R1934" s="8"/>
      <c r="S1934" s="8"/>
      <c r="T1934" s="8"/>
      <c r="U1934" s="8"/>
      <c r="V1934" s="13"/>
      <c r="W1934" s="14"/>
      <c r="X1934" s="1"/>
      <c r="Y1934" s="1"/>
      <c r="Z1934" s="1"/>
      <c r="AA1934" s="1"/>
      <c r="AB1934" s="1"/>
      <c r="AC1934" s="1"/>
      <c r="AD1934" s="8"/>
      <c r="AE1934" s="8"/>
      <c r="AF1934" s="8"/>
      <c r="AG1934" s="8"/>
      <c r="AH1934" s="9"/>
      <c r="AI1934" s="8"/>
      <c r="AJ1934" s="13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7"/>
      <c r="BL1934" s="7"/>
      <c r="BM1934" s="7"/>
      <c r="BN1934" s="7"/>
      <c r="BO1934" s="7"/>
      <c r="BP1934" s="7"/>
      <c r="BQ1934" s="7"/>
      <c r="BR1934" s="7"/>
      <c r="BT1934" s="8"/>
      <c r="BV1934" s="7"/>
      <c r="BW1934" s="7"/>
      <c r="BX1934" s="7"/>
      <c r="BY1934" s="7"/>
      <c r="BZ1934" s="7"/>
      <c r="CA1934" s="7"/>
    </row>
    <row r="1935" spans="1:79" x14ac:dyDescent="0.3">
      <c r="A1935" s="1" t="s">
        <v>3933</v>
      </c>
      <c r="B1935" s="1"/>
      <c r="C1935" s="1" t="s">
        <v>1878</v>
      </c>
      <c r="D1935" s="1"/>
      <c r="E1935" s="1"/>
      <c r="F1935" s="1"/>
      <c r="G1935" s="1"/>
      <c r="H1935" s="1">
        <v>59619.65</v>
      </c>
      <c r="I1935" s="1">
        <v>1.58</v>
      </c>
      <c r="J1935" s="12">
        <v>3568.68</v>
      </c>
      <c r="K1935" s="5">
        <v>4573.24</v>
      </c>
      <c r="L1935" s="5">
        <v>18020.04</v>
      </c>
      <c r="M1935" s="13">
        <f t="shared" si="78"/>
        <v>1.5804179338026358E-2</v>
      </c>
      <c r="N1935" s="13">
        <f t="shared" si="79"/>
        <v>2.8292834729389815E-2</v>
      </c>
      <c r="O1935" s="13">
        <f t="shared" si="79"/>
        <v>-9.065931684824613E-3</v>
      </c>
      <c r="P1935" s="13">
        <f t="shared" si="79"/>
        <v>1.0721781437874611E-3</v>
      </c>
      <c r="Q1935" s="7"/>
      <c r="R1935" s="8"/>
      <c r="S1935" s="8"/>
      <c r="T1935" s="8"/>
      <c r="U1935" s="8"/>
      <c r="V1935" s="13"/>
      <c r="W1935" s="14"/>
      <c r="X1935" s="1"/>
      <c r="Y1935" s="1"/>
      <c r="Z1935" s="1"/>
      <c r="AA1935" s="1"/>
      <c r="AB1935" s="1"/>
      <c r="AC1935" s="1"/>
      <c r="AD1935" s="8"/>
      <c r="AE1935" s="8"/>
      <c r="AF1935" s="8"/>
      <c r="AG1935" s="8"/>
      <c r="AH1935" s="9"/>
      <c r="AI1935" s="8"/>
      <c r="AJ1935" s="13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7"/>
      <c r="BL1935" s="7"/>
      <c r="BM1935" s="7"/>
      <c r="BN1935" s="7"/>
      <c r="BO1935" s="7"/>
      <c r="BP1935" s="7"/>
      <c r="BQ1935" s="7"/>
      <c r="BR1935" s="7"/>
      <c r="BT1935" s="8"/>
      <c r="BV1935" s="7"/>
      <c r="BW1935" s="7"/>
      <c r="BX1935" s="7"/>
      <c r="BY1935" s="7"/>
      <c r="BZ1935" s="7"/>
      <c r="CA1935" s="7"/>
    </row>
    <row r="1936" spans="1:79" x14ac:dyDescent="0.3">
      <c r="A1936" s="1" t="s">
        <v>3934</v>
      </c>
      <c r="B1936" s="1"/>
      <c r="C1936" s="1" t="s">
        <v>1878</v>
      </c>
      <c r="D1936" s="1"/>
      <c r="E1936" s="1"/>
      <c r="F1936" s="1"/>
      <c r="G1936" s="1"/>
      <c r="H1936" s="1">
        <v>60416.65</v>
      </c>
      <c r="I1936" s="1">
        <v>1.34</v>
      </c>
      <c r="J1936" s="12">
        <v>3635.18</v>
      </c>
      <c r="K1936" s="5">
        <v>4577.32</v>
      </c>
      <c r="L1936" s="5">
        <v>18244.150000000001</v>
      </c>
      <c r="M1936" s="13">
        <f t="shared" si="78"/>
        <v>1.3368075793802836E-2</v>
      </c>
      <c r="N1936" s="13">
        <f t="shared" si="79"/>
        <v>1.8634340988824993E-2</v>
      </c>
      <c r="O1936" s="13">
        <f t="shared" si="79"/>
        <v>8.9214648695445931E-4</v>
      </c>
      <c r="P1936" s="13">
        <f t="shared" si="79"/>
        <v>1.2436709352476427E-2</v>
      </c>
      <c r="Q1936" s="7"/>
      <c r="R1936" s="8"/>
      <c r="S1936" s="8"/>
      <c r="T1936" s="8"/>
      <c r="U1936" s="8"/>
      <c r="V1936" s="13"/>
      <c r="W1936" s="14"/>
      <c r="X1936" s="1"/>
      <c r="Y1936" s="1"/>
      <c r="Z1936" s="1"/>
      <c r="AA1936" s="1"/>
      <c r="AB1936" s="1"/>
      <c r="AC1936" s="1"/>
      <c r="AD1936" s="8"/>
      <c r="AE1936" s="8"/>
      <c r="AF1936" s="8"/>
      <c r="AG1936" s="8"/>
      <c r="AH1936" s="9"/>
      <c r="AI1936" s="8"/>
      <c r="AJ1936" s="13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7"/>
      <c r="BL1936" s="7"/>
      <c r="BM1936" s="7"/>
      <c r="BN1936" s="7"/>
      <c r="BO1936" s="7"/>
      <c r="BP1936" s="7"/>
      <c r="BQ1936" s="7"/>
      <c r="BR1936" s="7"/>
      <c r="BT1936" s="8"/>
      <c r="BV1936" s="7"/>
      <c r="BW1936" s="7"/>
      <c r="BX1936" s="7"/>
      <c r="BY1936" s="7"/>
      <c r="BZ1936" s="7"/>
      <c r="CA1936" s="7"/>
    </row>
    <row r="1937" spans="1:79" x14ac:dyDescent="0.3">
      <c r="A1937" s="1" t="s">
        <v>3935</v>
      </c>
      <c r="B1937" s="1"/>
      <c r="C1937" s="1" t="s">
        <v>1878</v>
      </c>
      <c r="D1937" s="1"/>
      <c r="E1937" s="1"/>
      <c r="F1937" s="1"/>
      <c r="G1937" s="1"/>
      <c r="H1937" s="1">
        <v>60071.34</v>
      </c>
      <c r="I1937" s="1">
        <v>-0.56999999999999995</v>
      </c>
      <c r="J1937" s="12">
        <v>3612.81</v>
      </c>
      <c r="K1937" s="5">
        <v>4555.3500000000004</v>
      </c>
      <c r="L1937" s="5">
        <v>18063.54</v>
      </c>
      <c r="M1937" s="13">
        <f t="shared" si="78"/>
        <v>-5.7154774387524476E-3</v>
      </c>
      <c r="N1937" s="13">
        <f t="shared" si="79"/>
        <v>-6.1537530466166945E-3</v>
      </c>
      <c r="O1937" s="13">
        <f t="shared" si="79"/>
        <v>-4.7997518198420464E-3</v>
      </c>
      <c r="P1937" s="13">
        <f t="shared" si="79"/>
        <v>-9.8996116563392356E-3</v>
      </c>
      <c r="Q1937" s="7"/>
      <c r="R1937" s="8"/>
      <c r="S1937" s="8"/>
      <c r="T1937" s="8"/>
      <c r="U1937" s="8"/>
      <c r="V1937" s="13"/>
      <c r="W1937" s="14"/>
      <c r="X1937" s="1"/>
      <c r="Y1937" s="1"/>
      <c r="Z1937" s="1"/>
      <c r="AA1937" s="1"/>
      <c r="AB1937" s="1"/>
      <c r="AC1937" s="1"/>
      <c r="AD1937" s="8"/>
      <c r="AE1937" s="8"/>
      <c r="AF1937" s="8"/>
      <c r="AG1937" s="8"/>
      <c r="AH1937" s="9"/>
      <c r="AI1937" s="8"/>
      <c r="AJ1937" s="13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7"/>
      <c r="BL1937" s="7"/>
      <c r="BM1937" s="7"/>
      <c r="BN1937" s="7"/>
      <c r="BO1937" s="7"/>
      <c r="BP1937" s="7"/>
      <c r="BQ1937" s="7"/>
      <c r="BR1937" s="7"/>
      <c r="BT1937" s="8"/>
      <c r="BV1937" s="7"/>
      <c r="BW1937" s="7"/>
      <c r="BX1937" s="7"/>
      <c r="BY1937" s="7"/>
      <c r="BZ1937" s="7"/>
      <c r="CA1937" s="7"/>
    </row>
    <row r="1938" spans="1:79" x14ac:dyDescent="0.3">
      <c r="A1938" s="1" t="s">
        <v>3936</v>
      </c>
      <c r="B1938" s="1"/>
      <c r="C1938" s="1" t="s">
        <v>1878</v>
      </c>
      <c r="D1938" s="1"/>
      <c r="E1938" s="1"/>
      <c r="F1938" s="1"/>
      <c r="G1938" s="1"/>
      <c r="H1938" s="1">
        <v>59984.91</v>
      </c>
      <c r="I1938" s="1">
        <v>-0.14000000000000001</v>
      </c>
      <c r="J1938" s="12">
        <v>3615.28</v>
      </c>
      <c r="K1938" s="5">
        <v>4537.71</v>
      </c>
      <c r="L1938" s="5">
        <v>17935.75</v>
      </c>
      <c r="M1938" s="13">
        <f t="shared" si="78"/>
        <v>-1.4387892795465484E-3</v>
      </c>
      <c r="N1938" s="13">
        <f t="shared" si="79"/>
        <v>6.836783556289916E-4</v>
      </c>
      <c r="O1938" s="13">
        <f t="shared" si="79"/>
        <v>-3.8723698508348336E-3</v>
      </c>
      <c r="P1938" s="13">
        <f t="shared" si="79"/>
        <v>-7.0744715598383134E-3</v>
      </c>
      <c r="Q1938" s="7"/>
      <c r="R1938" s="8"/>
      <c r="S1938" s="8"/>
      <c r="T1938" s="8"/>
      <c r="U1938" s="8"/>
      <c r="V1938" s="13"/>
      <c r="W1938" s="14"/>
      <c r="X1938" s="1"/>
      <c r="Y1938" s="1"/>
      <c r="Z1938" s="1"/>
      <c r="AA1938" s="1"/>
      <c r="AB1938" s="1"/>
      <c r="AC1938" s="1"/>
      <c r="AD1938" s="8"/>
      <c r="AE1938" s="8"/>
      <c r="AF1938" s="8"/>
      <c r="AG1938" s="8"/>
      <c r="AH1938" s="9"/>
      <c r="AI1938" s="8"/>
      <c r="AJ1938" s="13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7"/>
      <c r="BL1938" s="7"/>
      <c r="BM1938" s="7"/>
      <c r="BN1938" s="7"/>
      <c r="BO1938" s="7"/>
      <c r="BP1938" s="7"/>
      <c r="BQ1938" s="7"/>
      <c r="BR1938" s="7"/>
      <c r="BT1938" s="8"/>
      <c r="BV1938" s="7"/>
      <c r="BW1938" s="7"/>
      <c r="BX1938" s="7"/>
      <c r="BY1938" s="7"/>
      <c r="BZ1938" s="7"/>
      <c r="CA1938" s="7"/>
    </row>
    <row r="1939" spans="1:79" x14ac:dyDescent="0.3">
      <c r="A1939" s="1" t="s">
        <v>3937</v>
      </c>
      <c r="B1939" s="1"/>
      <c r="C1939" s="1" t="s">
        <v>1878</v>
      </c>
      <c r="D1939" s="1"/>
      <c r="E1939" s="1"/>
      <c r="F1939" s="1"/>
      <c r="G1939" s="1"/>
      <c r="H1939" s="1">
        <v>60579.02</v>
      </c>
      <c r="I1939" s="1">
        <v>0.99</v>
      </c>
      <c r="J1939" s="12">
        <v>3658.48</v>
      </c>
      <c r="K1939" s="5">
        <v>4566.55</v>
      </c>
      <c r="L1939" s="5">
        <v>18085.91</v>
      </c>
      <c r="M1939" s="13">
        <f t="shared" si="78"/>
        <v>9.904324270887388E-3</v>
      </c>
      <c r="N1939" s="13">
        <f t="shared" si="79"/>
        <v>1.1949281936668665E-2</v>
      </c>
      <c r="O1939" s="13">
        <f t="shared" si="79"/>
        <v>6.3556287202135575E-3</v>
      </c>
      <c r="P1939" s="13">
        <f t="shared" si="79"/>
        <v>8.3721059894346084E-3</v>
      </c>
      <c r="Q1939" s="7"/>
      <c r="R1939" s="8"/>
      <c r="S1939" s="8"/>
      <c r="T1939" s="8"/>
      <c r="U1939" s="8"/>
      <c r="V1939" s="13"/>
      <c r="W1939" s="14"/>
      <c r="X1939" s="1"/>
      <c r="Y1939" s="1"/>
      <c r="Z1939" s="1"/>
      <c r="AA1939" s="1"/>
      <c r="AB1939" s="1"/>
      <c r="AC1939" s="1"/>
      <c r="AD1939" s="8"/>
      <c r="AE1939" s="8"/>
      <c r="AF1939" s="8"/>
      <c r="AG1939" s="8"/>
      <c r="AH1939" s="9"/>
      <c r="AI1939" s="8"/>
      <c r="AJ1939" s="13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7"/>
      <c r="BL1939" s="7"/>
      <c r="BM1939" s="7"/>
      <c r="BN1939" s="7"/>
      <c r="BO1939" s="7"/>
      <c r="BP1939" s="7"/>
      <c r="BQ1939" s="7"/>
      <c r="BR1939" s="7"/>
      <c r="BT1939" s="8"/>
      <c r="BV1939" s="7"/>
      <c r="BW1939" s="7"/>
      <c r="BX1939" s="7"/>
      <c r="BY1939" s="7"/>
      <c r="BZ1939" s="7"/>
      <c r="CA1939" s="7"/>
    </row>
    <row r="1940" spans="1:79" x14ac:dyDescent="0.3">
      <c r="A1940" s="1" t="s">
        <v>3938</v>
      </c>
      <c r="B1940" s="1"/>
      <c r="C1940" s="1" t="s">
        <v>1878</v>
      </c>
      <c r="D1940" s="1"/>
      <c r="E1940" s="1"/>
      <c r="F1940" s="1"/>
      <c r="G1940" s="1"/>
      <c r="H1940" s="1">
        <v>62572.56</v>
      </c>
      <c r="I1940" s="1">
        <v>3.29</v>
      </c>
      <c r="J1940" s="12">
        <v>3801.92</v>
      </c>
      <c r="K1940" s="5">
        <v>4702.47</v>
      </c>
      <c r="L1940" s="5">
        <v>18371.900000000001</v>
      </c>
      <c r="M1940" s="13">
        <f t="shared" si="78"/>
        <v>3.2908092603677108E-2</v>
      </c>
      <c r="N1940" s="13">
        <f t="shared" si="79"/>
        <v>3.9207539743281394E-2</v>
      </c>
      <c r="O1940" s="13">
        <f t="shared" si="79"/>
        <v>2.9764264050541556E-2</v>
      </c>
      <c r="P1940" s="13">
        <f t="shared" si="79"/>
        <v>1.5812862056706178E-2</v>
      </c>
      <c r="Q1940" s="7"/>
      <c r="R1940" s="8"/>
      <c r="S1940" s="8"/>
      <c r="T1940" s="8"/>
      <c r="U1940" s="8"/>
      <c r="V1940" s="13"/>
      <c r="W1940" s="14"/>
      <c r="X1940" s="1"/>
      <c r="Y1940" s="1"/>
      <c r="Z1940" s="1"/>
      <c r="AA1940" s="1"/>
      <c r="AB1940" s="1"/>
      <c r="AC1940" s="1"/>
      <c r="AD1940" s="8"/>
      <c r="AE1940" s="8"/>
      <c r="AF1940" s="8"/>
      <c r="AG1940" s="8"/>
      <c r="AH1940" s="9"/>
      <c r="AI1940" s="8"/>
      <c r="AJ1940" s="13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7"/>
      <c r="BL1940" s="7"/>
      <c r="BM1940" s="7"/>
      <c r="BN1940" s="7"/>
      <c r="BO1940" s="7"/>
      <c r="BP1940" s="7"/>
      <c r="BQ1940" s="7"/>
      <c r="BR1940" s="7"/>
      <c r="BT1940" s="8"/>
      <c r="BV1940" s="7"/>
      <c r="BW1940" s="7"/>
      <c r="BX1940" s="7"/>
      <c r="BY1940" s="7"/>
      <c r="BZ1940" s="7"/>
      <c r="CA1940" s="7"/>
    </row>
    <row r="1941" spans="1:79" x14ac:dyDescent="0.3">
      <c r="A1941" s="1" t="s">
        <v>3939</v>
      </c>
      <c r="B1941" s="1"/>
      <c r="C1941" s="1" t="s">
        <v>1878</v>
      </c>
      <c r="D1941" s="1"/>
      <c r="E1941" s="1"/>
      <c r="F1941" s="1"/>
      <c r="G1941" s="1"/>
      <c r="H1941" s="1">
        <v>62599.59</v>
      </c>
      <c r="I1941" s="1">
        <v>0.04</v>
      </c>
      <c r="J1941" s="12">
        <v>3803.82</v>
      </c>
      <c r="K1941" s="5">
        <v>4713.78</v>
      </c>
      <c r="L1941" s="5">
        <v>18336.73</v>
      </c>
      <c r="M1941" s="13">
        <f t="shared" si="78"/>
        <v>4.3197849025200519E-4</v>
      </c>
      <c r="N1941" s="13">
        <f t="shared" si="79"/>
        <v>4.9974749600201207E-4</v>
      </c>
      <c r="O1941" s="13">
        <f t="shared" si="79"/>
        <v>2.4051190119234178E-3</v>
      </c>
      <c r="P1941" s="13">
        <f t="shared" si="79"/>
        <v>-1.9143365683462754E-3</v>
      </c>
      <c r="Q1941" s="7"/>
      <c r="R1941" s="8"/>
      <c r="S1941" s="8"/>
      <c r="T1941" s="8"/>
      <c r="U1941" s="8"/>
      <c r="V1941" s="13"/>
      <c r="W1941" s="14"/>
      <c r="X1941" s="1"/>
      <c r="Y1941" s="1"/>
      <c r="Z1941" s="1"/>
      <c r="AA1941" s="1"/>
      <c r="AB1941" s="1"/>
      <c r="AC1941" s="1"/>
      <c r="AD1941" s="8"/>
      <c r="AE1941" s="8"/>
      <c r="AF1941" s="8"/>
      <c r="AG1941" s="8"/>
      <c r="AH1941" s="9"/>
      <c r="AI1941" s="8"/>
      <c r="AJ1941" s="13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7"/>
      <c r="BL1941" s="7"/>
      <c r="BM1941" s="7"/>
      <c r="BN1941" s="7"/>
      <c r="BO1941" s="7"/>
      <c r="BP1941" s="7"/>
      <c r="BQ1941" s="7"/>
      <c r="BR1941" s="7"/>
      <c r="BT1941" s="8"/>
      <c r="BV1941" s="7"/>
      <c r="BW1941" s="7"/>
      <c r="BX1941" s="7"/>
      <c r="BY1941" s="7"/>
      <c r="BZ1941" s="7"/>
      <c r="CA1941" s="7"/>
    </row>
    <row r="1942" spans="1:79" x14ac:dyDescent="0.3">
      <c r="A1942" s="1" t="s">
        <v>3940</v>
      </c>
      <c r="B1942" s="1"/>
      <c r="C1942" s="1" t="s">
        <v>1878</v>
      </c>
      <c r="D1942" s="1"/>
      <c r="E1942" s="1"/>
      <c r="F1942" s="1"/>
      <c r="G1942" s="1"/>
      <c r="H1942" s="1">
        <v>62259.23</v>
      </c>
      <c r="I1942" s="1">
        <v>-0.54</v>
      </c>
      <c r="J1942" s="12">
        <v>3775.24</v>
      </c>
      <c r="K1942" s="5">
        <v>4706.25</v>
      </c>
      <c r="L1942" s="5">
        <v>18319.330000000002</v>
      </c>
      <c r="M1942" s="13">
        <f t="shared" si="78"/>
        <v>-5.4370963132505112E-3</v>
      </c>
      <c r="N1942" s="13">
        <f t="shared" si="79"/>
        <v>-7.5134995872571109E-3</v>
      </c>
      <c r="O1942" s="13">
        <f t="shared" si="79"/>
        <v>-1.5974440894568342E-3</v>
      </c>
      <c r="P1942" s="13">
        <f t="shared" si="79"/>
        <v>-9.4891510100203469E-4</v>
      </c>
      <c r="Q1942" s="7"/>
      <c r="R1942" s="8"/>
      <c r="S1942" s="8"/>
      <c r="T1942" s="8"/>
      <c r="U1942" s="8"/>
      <c r="V1942" s="13"/>
      <c r="W1942" s="14"/>
      <c r="X1942" s="1"/>
      <c r="Y1942" s="1"/>
      <c r="Z1942" s="1"/>
      <c r="AA1942" s="1"/>
      <c r="AB1942" s="1"/>
      <c r="AC1942" s="1"/>
      <c r="AD1942" s="8"/>
      <c r="AE1942" s="8"/>
      <c r="AF1942" s="8"/>
      <c r="AG1942" s="8"/>
      <c r="AH1942" s="9"/>
      <c r="AI1942" s="8"/>
      <c r="AJ1942" s="13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7"/>
      <c r="BL1942" s="7"/>
      <c r="BM1942" s="7"/>
      <c r="BN1942" s="7"/>
      <c r="BO1942" s="7"/>
      <c r="BP1942" s="7"/>
      <c r="BQ1942" s="7"/>
      <c r="BR1942" s="7"/>
      <c r="BT1942" s="8"/>
      <c r="BV1942" s="7"/>
      <c r="BW1942" s="7"/>
      <c r="BX1942" s="7"/>
      <c r="BY1942" s="7"/>
      <c r="BZ1942" s="7"/>
      <c r="CA1942" s="7"/>
    </row>
    <row r="1943" spans="1:79" x14ac:dyDescent="0.3">
      <c r="A1943" s="1" t="s">
        <v>3941</v>
      </c>
      <c r="B1943" s="1"/>
      <c r="C1943" s="1" t="s">
        <v>1878</v>
      </c>
      <c r="D1943" s="1"/>
      <c r="E1943" s="1"/>
      <c r="F1943" s="1"/>
      <c r="G1943" s="1"/>
      <c r="H1943" s="1">
        <v>61570.239999999998</v>
      </c>
      <c r="I1943" s="1">
        <v>-1.1100000000000001</v>
      </c>
      <c r="J1943" s="12">
        <v>3712.59</v>
      </c>
      <c r="K1943" s="5">
        <v>4674.3599999999997</v>
      </c>
      <c r="L1943" s="5">
        <v>18305.8</v>
      </c>
      <c r="M1943" s="13">
        <f t="shared" si="78"/>
        <v>-1.1066471589835092E-2</v>
      </c>
      <c r="N1943" s="13">
        <f t="shared" si="79"/>
        <v>-1.6594971445523909E-2</v>
      </c>
      <c r="O1943" s="13">
        <f t="shared" si="79"/>
        <v>-6.7760956175298981E-3</v>
      </c>
      <c r="P1943" s="13">
        <f t="shared" si="79"/>
        <v>-7.3856412871009525E-4</v>
      </c>
      <c r="Q1943" s="7"/>
      <c r="R1943" s="8"/>
      <c r="S1943" s="8"/>
      <c r="T1943" s="8"/>
      <c r="U1943" s="8"/>
      <c r="V1943" s="13"/>
      <c r="W1943" s="14"/>
      <c r="X1943" s="1"/>
      <c r="Y1943" s="1"/>
      <c r="Z1943" s="1"/>
      <c r="AA1943" s="1"/>
      <c r="AB1943" s="1"/>
      <c r="AC1943" s="1"/>
      <c r="AD1943" s="8"/>
      <c r="AE1943" s="8"/>
      <c r="AF1943" s="8"/>
      <c r="AG1943" s="8"/>
      <c r="AH1943" s="9"/>
      <c r="AI1943" s="8"/>
      <c r="AJ1943" s="13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7"/>
      <c r="BL1943" s="7"/>
      <c r="BM1943" s="7"/>
      <c r="BN1943" s="7"/>
      <c r="BO1943" s="7"/>
      <c r="BP1943" s="7"/>
      <c r="BQ1943" s="7"/>
      <c r="BR1943" s="7"/>
      <c r="BT1943" s="8"/>
      <c r="BV1943" s="7"/>
      <c r="BW1943" s="7"/>
      <c r="BX1943" s="7"/>
      <c r="BY1943" s="7"/>
      <c r="BZ1943" s="7"/>
      <c r="CA1943" s="7"/>
    </row>
    <row r="1944" spans="1:79" x14ac:dyDescent="0.3">
      <c r="A1944" s="1" t="s">
        <v>3942</v>
      </c>
      <c r="B1944" s="1"/>
      <c r="C1944" s="1" t="s">
        <v>1878</v>
      </c>
      <c r="D1944" s="1"/>
      <c r="E1944" s="1"/>
      <c r="F1944" s="1"/>
      <c r="G1944" s="1"/>
      <c r="H1944" s="1">
        <v>61032.04</v>
      </c>
      <c r="I1944" s="1">
        <v>-0.87</v>
      </c>
      <c r="J1944" s="12">
        <v>3683.68</v>
      </c>
      <c r="K1944" s="5">
        <v>4614.26</v>
      </c>
      <c r="L1944" s="5">
        <v>18139.11</v>
      </c>
      <c r="M1944" s="13">
        <f t="shared" si="78"/>
        <v>-8.7412360257163035E-3</v>
      </c>
      <c r="N1944" s="13">
        <f t="shared" si="79"/>
        <v>-7.7870166110451944E-3</v>
      </c>
      <c r="O1944" s="13">
        <f t="shared" si="79"/>
        <v>-1.2857375127290016E-2</v>
      </c>
      <c r="P1944" s="13">
        <f t="shared" si="79"/>
        <v>-9.1058571600257654E-3</v>
      </c>
      <c r="Q1944" s="7"/>
      <c r="R1944" s="8"/>
      <c r="S1944" s="8"/>
      <c r="T1944" s="8"/>
      <c r="U1944" s="8"/>
      <c r="V1944" s="13"/>
      <c r="W1944" s="14"/>
      <c r="X1944" s="1"/>
      <c r="Y1944" s="1"/>
      <c r="Z1944" s="1"/>
      <c r="AA1944" s="1"/>
      <c r="AB1944" s="1"/>
      <c r="AC1944" s="1"/>
      <c r="AD1944" s="8"/>
      <c r="AE1944" s="8"/>
      <c r="AF1944" s="8"/>
      <c r="AG1944" s="8"/>
      <c r="AH1944" s="9"/>
      <c r="AI1944" s="8"/>
      <c r="AJ1944" s="13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7"/>
      <c r="BL1944" s="7"/>
      <c r="BM1944" s="7"/>
      <c r="BN1944" s="7"/>
      <c r="BO1944" s="7"/>
      <c r="BP1944" s="7"/>
      <c r="BQ1944" s="7"/>
      <c r="BR1944" s="7"/>
      <c r="BT1944" s="8"/>
      <c r="BV1944" s="7"/>
      <c r="BW1944" s="7"/>
      <c r="BX1944" s="7"/>
      <c r="BY1944" s="7"/>
      <c r="BZ1944" s="7"/>
      <c r="CA1944" s="7"/>
    </row>
    <row r="1945" spans="1:79" x14ac:dyDescent="0.3">
      <c r="A1945" s="1" t="s">
        <v>3943</v>
      </c>
      <c r="B1945" s="1"/>
      <c r="C1945" s="1" t="s">
        <v>1878</v>
      </c>
      <c r="D1945" s="1"/>
      <c r="E1945" s="1"/>
      <c r="F1945" s="1"/>
      <c r="G1945" s="1"/>
      <c r="H1945" s="1">
        <v>61230.87</v>
      </c>
      <c r="I1945" s="1">
        <v>0.33</v>
      </c>
      <c r="J1945" s="12">
        <v>3695.82</v>
      </c>
      <c r="K1945" s="5">
        <v>4616.45</v>
      </c>
      <c r="L1945" s="5">
        <v>18213.57</v>
      </c>
      <c r="M1945" s="13">
        <f t="shared" si="78"/>
        <v>3.2577970521712185E-3</v>
      </c>
      <c r="N1945" s="13">
        <f t="shared" si="79"/>
        <v>3.295617426052333E-3</v>
      </c>
      <c r="O1945" s="13">
        <f t="shared" si="79"/>
        <v>4.7461564801287714E-4</v>
      </c>
      <c r="P1945" s="13">
        <f t="shared" si="79"/>
        <v>4.1049423042254229E-3</v>
      </c>
      <c r="Q1945" s="7"/>
      <c r="R1945" s="8"/>
      <c r="S1945" s="8"/>
      <c r="T1945" s="8"/>
      <c r="U1945" s="8"/>
      <c r="V1945" s="13"/>
      <c r="W1945" s="14"/>
      <c r="X1945" s="1"/>
      <c r="Y1945" s="1"/>
      <c r="Z1945" s="1"/>
      <c r="AA1945" s="1"/>
      <c r="AB1945" s="1"/>
      <c r="AC1945" s="1"/>
      <c r="AD1945" s="8"/>
      <c r="AE1945" s="8"/>
      <c r="AF1945" s="8"/>
      <c r="AG1945" s="8"/>
      <c r="AH1945" s="9"/>
      <c r="AI1945" s="8"/>
      <c r="AJ1945" s="13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7"/>
      <c r="BL1945" s="7"/>
      <c r="BM1945" s="7"/>
      <c r="BN1945" s="7"/>
      <c r="BO1945" s="7"/>
      <c r="BP1945" s="7"/>
      <c r="BQ1945" s="7"/>
      <c r="BR1945" s="7"/>
      <c r="BT1945" s="8"/>
      <c r="BV1945" s="7"/>
      <c r="BW1945" s="7"/>
      <c r="BX1945" s="7"/>
      <c r="BY1945" s="7"/>
      <c r="BZ1945" s="7"/>
      <c r="CA1945" s="7"/>
    </row>
    <row r="1946" spans="1:79" x14ac:dyDescent="0.3">
      <c r="A1946" s="1" t="s">
        <v>3944</v>
      </c>
      <c r="B1946" s="1"/>
      <c r="C1946" s="1" t="s">
        <v>1878</v>
      </c>
      <c r="D1946" s="1"/>
      <c r="E1946" s="1"/>
      <c r="F1946" s="1"/>
      <c r="G1946" s="1"/>
      <c r="H1946" s="1">
        <v>61030.29</v>
      </c>
      <c r="I1946" s="1">
        <v>-0.33</v>
      </c>
      <c r="J1946" s="12">
        <v>3675.83</v>
      </c>
      <c r="K1946" s="5">
        <v>4613.8599999999997</v>
      </c>
      <c r="L1946" s="5">
        <v>18200.32</v>
      </c>
      <c r="M1946" s="13">
        <f t="shared" si="78"/>
        <v>-3.2757986290249397E-3</v>
      </c>
      <c r="N1946" s="13">
        <f t="shared" si="79"/>
        <v>-5.4088131997771516E-3</v>
      </c>
      <c r="O1946" s="13">
        <f t="shared" si="79"/>
        <v>-5.6103716058875097E-4</v>
      </c>
      <c r="P1946" s="13">
        <f t="shared" si="79"/>
        <v>-7.2747956605978548E-4</v>
      </c>
      <c r="Q1946" s="7"/>
      <c r="R1946" s="8"/>
      <c r="S1946" s="8"/>
      <c r="T1946" s="8"/>
      <c r="U1946" s="8"/>
      <c r="V1946" s="13"/>
      <c r="W1946" s="14"/>
      <c r="X1946" s="1"/>
      <c r="Y1946" s="1"/>
      <c r="Z1946" s="1"/>
      <c r="AA1946" s="1"/>
      <c r="AB1946" s="1"/>
      <c r="AC1946" s="1"/>
      <c r="AD1946" s="8"/>
      <c r="AE1946" s="8"/>
      <c r="AF1946" s="8"/>
      <c r="AG1946" s="8"/>
      <c r="AH1946" s="9"/>
      <c r="AI1946" s="8"/>
      <c r="AJ1946" s="13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7"/>
      <c r="BL1946" s="7"/>
      <c r="BM1946" s="7"/>
      <c r="BN1946" s="7"/>
      <c r="BO1946" s="7"/>
      <c r="BP1946" s="7"/>
      <c r="BQ1946" s="7"/>
      <c r="BR1946" s="7"/>
      <c r="BT1946" s="8"/>
      <c r="BV1946" s="7"/>
      <c r="BW1946" s="7"/>
      <c r="BX1946" s="7"/>
      <c r="BY1946" s="7"/>
      <c r="BZ1946" s="7"/>
      <c r="CA1946" s="7"/>
    </row>
    <row r="1947" spans="1:79" x14ac:dyDescent="0.3">
      <c r="A1947" s="1" t="s">
        <v>3945</v>
      </c>
      <c r="B1947" s="1"/>
      <c r="C1947" s="1" t="s">
        <v>1878</v>
      </c>
      <c r="D1947" s="1"/>
      <c r="E1947" s="1"/>
      <c r="F1947" s="1"/>
      <c r="G1947" s="1"/>
      <c r="H1947" s="1">
        <v>60368.92</v>
      </c>
      <c r="I1947" s="1">
        <v>-1.08</v>
      </c>
      <c r="J1947" s="12">
        <v>3633.64</v>
      </c>
      <c r="K1947" s="5">
        <v>4568.1400000000003</v>
      </c>
      <c r="L1947" s="5">
        <v>17993.12</v>
      </c>
      <c r="M1947" s="13">
        <f t="shared" si="78"/>
        <v>-1.0836750079345925E-2</v>
      </c>
      <c r="N1947" s="13">
        <f t="shared" si="79"/>
        <v>-1.1477679870940727E-2</v>
      </c>
      <c r="O1947" s="13">
        <f t="shared" si="79"/>
        <v>-9.9092733633008301E-3</v>
      </c>
      <c r="P1947" s="13">
        <f t="shared" si="79"/>
        <v>-1.1384415219073074E-2</v>
      </c>
      <c r="Q1947" s="7"/>
      <c r="R1947" s="8"/>
      <c r="S1947" s="8"/>
      <c r="T1947" s="8"/>
      <c r="U1947" s="8"/>
      <c r="V1947" s="13"/>
      <c r="W1947" s="14"/>
      <c r="X1947" s="1"/>
      <c r="Y1947" s="1"/>
      <c r="Z1947" s="1"/>
      <c r="AA1947" s="1"/>
      <c r="AB1947" s="1"/>
      <c r="AC1947" s="1"/>
      <c r="AD1947" s="8"/>
      <c r="AE1947" s="8"/>
      <c r="AF1947" s="8"/>
      <c r="AG1947" s="8"/>
      <c r="AH1947" s="9"/>
      <c r="AI1947" s="8"/>
      <c r="AJ1947" s="13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7"/>
      <c r="BL1947" s="7"/>
      <c r="BM1947" s="7"/>
      <c r="BN1947" s="7"/>
      <c r="BO1947" s="7"/>
      <c r="BP1947" s="7"/>
      <c r="BQ1947" s="7"/>
      <c r="BR1947" s="7"/>
      <c r="BT1947" s="8"/>
      <c r="BV1947" s="7"/>
      <c r="BW1947" s="7"/>
      <c r="BX1947" s="7"/>
      <c r="BY1947" s="7"/>
      <c r="BZ1947" s="7"/>
      <c r="CA1947" s="7"/>
    </row>
    <row r="1948" spans="1:79" x14ac:dyDescent="0.3">
      <c r="A1948" s="1" t="s">
        <v>3946</v>
      </c>
      <c r="B1948" s="1"/>
      <c r="C1948" s="1" t="s">
        <v>1878</v>
      </c>
      <c r="D1948" s="1"/>
      <c r="E1948" s="1"/>
      <c r="F1948" s="1"/>
      <c r="G1948" s="1"/>
      <c r="H1948" s="1">
        <v>60287.53</v>
      </c>
      <c r="I1948" s="1">
        <v>-0.13</v>
      </c>
      <c r="J1948" s="12">
        <v>3656.88</v>
      </c>
      <c r="K1948" s="5">
        <v>4513.68</v>
      </c>
      <c r="L1948" s="5">
        <v>17725.57</v>
      </c>
      <c r="M1948" s="13">
        <f t="shared" si="78"/>
        <v>-1.3482103042425919E-3</v>
      </c>
      <c r="N1948" s="13">
        <f t="shared" si="79"/>
        <v>6.3957904470448579E-3</v>
      </c>
      <c r="O1948" s="13">
        <f t="shared" si="79"/>
        <v>-1.1921701173781885E-2</v>
      </c>
      <c r="P1948" s="13">
        <f t="shared" si="79"/>
        <v>-1.486957236988351E-2</v>
      </c>
      <c r="Q1948" s="7"/>
      <c r="R1948" s="8"/>
      <c r="S1948" s="8"/>
      <c r="T1948" s="8"/>
      <c r="U1948" s="8"/>
      <c r="V1948" s="13"/>
      <c r="W1948" s="14"/>
      <c r="X1948" s="1"/>
      <c r="Y1948" s="1"/>
      <c r="Z1948" s="1"/>
      <c r="AA1948" s="1"/>
      <c r="AB1948" s="1"/>
      <c r="AC1948" s="1"/>
      <c r="AD1948" s="8"/>
      <c r="AE1948" s="8"/>
      <c r="AF1948" s="8"/>
      <c r="AG1948" s="8"/>
      <c r="AH1948" s="9"/>
      <c r="AI1948" s="8"/>
      <c r="AJ1948" s="13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7"/>
      <c r="BL1948" s="7"/>
      <c r="BM1948" s="7"/>
      <c r="BN1948" s="7"/>
      <c r="BO1948" s="7"/>
      <c r="BP1948" s="7"/>
      <c r="BQ1948" s="7"/>
      <c r="BR1948" s="7"/>
      <c r="BT1948" s="8"/>
      <c r="BV1948" s="7"/>
      <c r="BW1948" s="7"/>
      <c r="BX1948" s="7"/>
      <c r="BY1948" s="7"/>
      <c r="BZ1948" s="7"/>
      <c r="CA1948" s="7"/>
    </row>
    <row r="1949" spans="1:79" x14ac:dyDescent="0.3">
      <c r="A1949" s="1" t="s">
        <v>3947</v>
      </c>
      <c r="B1949" s="1"/>
      <c r="C1949" s="1" t="s">
        <v>1878</v>
      </c>
      <c r="D1949" s="1"/>
      <c r="E1949" s="1"/>
      <c r="F1949" s="1"/>
      <c r="G1949" s="1"/>
      <c r="H1949" s="1">
        <v>61196.53</v>
      </c>
      <c r="I1949" s="1">
        <v>1.51</v>
      </c>
      <c r="J1949" s="12">
        <v>3742.18</v>
      </c>
      <c r="K1949" s="5">
        <v>4532.5200000000004</v>
      </c>
      <c r="L1949" s="5">
        <v>17785.310000000001</v>
      </c>
      <c r="M1949" s="13">
        <f t="shared" si="78"/>
        <v>1.5077744933321924E-2</v>
      </c>
      <c r="N1949" s="13">
        <f t="shared" si="79"/>
        <v>2.332589529872453E-2</v>
      </c>
      <c r="O1949" s="13">
        <f t="shared" si="79"/>
        <v>4.1739777742331174E-3</v>
      </c>
      <c r="P1949" s="13">
        <f t="shared" si="79"/>
        <v>3.3702724369373271E-3</v>
      </c>
      <c r="Q1949" s="7"/>
      <c r="R1949" s="8"/>
      <c r="S1949" s="8"/>
      <c r="T1949" s="8"/>
      <c r="U1949" s="8"/>
      <c r="V1949" s="13"/>
      <c r="W1949" s="14"/>
      <c r="X1949" s="1"/>
      <c r="Y1949" s="1"/>
      <c r="Z1949" s="1"/>
      <c r="AA1949" s="1"/>
      <c r="AB1949" s="1"/>
      <c r="AC1949" s="1"/>
      <c r="AD1949" s="8"/>
      <c r="AE1949" s="8"/>
      <c r="AF1949" s="8"/>
      <c r="AG1949" s="8"/>
      <c r="AH1949" s="9"/>
      <c r="AI1949" s="8"/>
      <c r="AJ1949" s="13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7"/>
      <c r="BL1949" s="7"/>
      <c r="BM1949" s="7"/>
      <c r="BN1949" s="7"/>
      <c r="BO1949" s="7"/>
      <c r="BP1949" s="7"/>
      <c r="BQ1949" s="7"/>
      <c r="BR1949" s="7"/>
      <c r="BT1949" s="8"/>
      <c r="BV1949" s="7"/>
      <c r="BW1949" s="7"/>
      <c r="BX1949" s="7"/>
      <c r="BY1949" s="7"/>
      <c r="BZ1949" s="7"/>
      <c r="CA1949" s="7"/>
    </row>
    <row r="1950" spans="1:79" x14ac:dyDescent="0.3">
      <c r="A1950" s="1" t="s">
        <v>3948</v>
      </c>
      <c r="B1950" s="1"/>
      <c r="C1950" s="1" t="s">
        <v>1878</v>
      </c>
      <c r="D1950" s="1"/>
      <c r="E1950" s="1"/>
      <c r="F1950" s="1"/>
      <c r="G1950" s="1"/>
      <c r="H1950" s="1">
        <v>60946.96</v>
      </c>
      <c r="I1950" s="1">
        <v>-0.41</v>
      </c>
      <c r="J1950" s="12">
        <v>3714.93</v>
      </c>
      <c r="K1950" s="5">
        <v>4544.29</v>
      </c>
      <c r="L1950" s="5">
        <v>17782.75</v>
      </c>
      <c r="M1950" s="13">
        <f t="shared" si="78"/>
        <v>-4.0781724061805802E-3</v>
      </c>
      <c r="N1950" s="13">
        <f t="shared" si="79"/>
        <v>-7.2818517548595141E-3</v>
      </c>
      <c r="O1950" s="13">
        <f t="shared" si="79"/>
        <v>2.596789423984891E-3</v>
      </c>
      <c r="P1950" s="13">
        <f t="shared" si="79"/>
        <v>-1.4393901483877869E-4</v>
      </c>
      <c r="Q1950" s="7"/>
      <c r="R1950" s="8"/>
      <c r="S1950" s="8"/>
      <c r="T1950" s="8"/>
      <c r="U1950" s="8"/>
      <c r="V1950" s="13"/>
      <c r="W1950" s="14"/>
      <c r="X1950" s="1"/>
      <c r="Y1950" s="1"/>
      <c r="Z1950" s="1"/>
      <c r="AA1950" s="1"/>
      <c r="AB1950" s="1"/>
      <c r="AC1950" s="1"/>
      <c r="AD1950" s="8"/>
      <c r="AE1950" s="8"/>
      <c r="AF1950" s="8"/>
      <c r="AG1950" s="8"/>
      <c r="AH1950" s="9"/>
      <c r="AI1950" s="8"/>
      <c r="AJ1950" s="13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7"/>
      <c r="BL1950" s="7"/>
      <c r="BM1950" s="7"/>
      <c r="BN1950" s="7"/>
      <c r="BO1950" s="7"/>
      <c r="BP1950" s="7"/>
      <c r="BQ1950" s="7"/>
      <c r="BR1950" s="7"/>
      <c r="BT1950" s="8"/>
      <c r="BV1950" s="7"/>
      <c r="BW1950" s="7"/>
      <c r="BX1950" s="7"/>
      <c r="BY1950" s="7"/>
      <c r="BZ1950" s="7"/>
      <c r="CA1950" s="7"/>
    </row>
    <row r="1951" spans="1:79" x14ac:dyDescent="0.3">
      <c r="A1951" s="1" t="s">
        <v>3949</v>
      </c>
      <c r="B1951" s="1"/>
      <c r="C1951" s="1" t="s">
        <v>1878</v>
      </c>
      <c r="D1951" s="1"/>
      <c r="E1951" s="1"/>
      <c r="F1951" s="1"/>
      <c r="G1951" s="1"/>
      <c r="H1951" s="1">
        <v>61048.09</v>
      </c>
      <c r="I1951" s="1">
        <v>0.17</v>
      </c>
      <c r="J1951" s="12">
        <v>3713.85</v>
      </c>
      <c r="K1951" s="5">
        <v>4570.84</v>
      </c>
      <c r="L1951" s="5">
        <v>17901.2</v>
      </c>
      <c r="M1951" s="13">
        <f t="shared" si="78"/>
        <v>1.6593116375287487E-3</v>
      </c>
      <c r="N1951" s="13">
        <f t="shared" si="79"/>
        <v>-2.9071880223852098E-4</v>
      </c>
      <c r="O1951" s="13">
        <f t="shared" si="79"/>
        <v>5.8424968476924466E-3</v>
      </c>
      <c r="P1951" s="13">
        <f t="shared" si="79"/>
        <v>6.6609495156824128E-3</v>
      </c>
      <c r="Q1951" s="7"/>
      <c r="R1951" s="8"/>
      <c r="S1951" s="8"/>
      <c r="T1951" s="8"/>
      <c r="U1951" s="8"/>
      <c r="V1951" s="13"/>
      <c r="W1951" s="14"/>
      <c r="X1951" s="1"/>
      <c r="Y1951" s="1"/>
      <c r="Z1951" s="1"/>
      <c r="AA1951" s="1"/>
      <c r="AB1951" s="1"/>
      <c r="AC1951" s="1"/>
      <c r="AD1951" s="8"/>
      <c r="AE1951" s="8"/>
      <c r="AF1951" s="8"/>
      <c r="AG1951" s="8"/>
      <c r="AH1951" s="9"/>
      <c r="AI1951" s="8"/>
      <c r="AJ1951" s="13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7"/>
      <c r="BL1951" s="7"/>
      <c r="BM1951" s="7"/>
      <c r="BN1951" s="7"/>
      <c r="BO1951" s="7"/>
      <c r="BP1951" s="7"/>
      <c r="BQ1951" s="7"/>
      <c r="BR1951" s="7"/>
      <c r="BT1951" s="8"/>
      <c r="BV1951" s="7"/>
      <c r="BW1951" s="7"/>
      <c r="BX1951" s="7"/>
      <c r="BY1951" s="7"/>
      <c r="BZ1951" s="7"/>
      <c r="CA1951" s="7"/>
    </row>
    <row r="1952" spans="1:79" x14ac:dyDescent="0.3">
      <c r="A1952" s="1" t="s">
        <v>3950</v>
      </c>
      <c r="B1952" s="1"/>
      <c r="C1952" s="1" t="s">
        <v>1878</v>
      </c>
      <c r="D1952" s="1"/>
      <c r="E1952" s="1"/>
      <c r="F1952" s="1"/>
      <c r="G1952" s="1"/>
      <c r="H1952" s="1">
        <v>61554.11</v>
      </c>
      <c r="I1952" s="1">
        <v>0.83</v>
      </c>
      <c r="J1952" s="12">
        <v>3738.5</v>
      </c>
      <c r="K1952" s="5">
        <v>4625.46</v>
      </c>
      <c r="L1952" s="5">
        <v>18081.810000000001</v>
      </c>
      <c r="M1952" s="13">
        <f t="shared" si="78"/>
        <v>8.2888752129675058E-3</v>
      </c>
      <c r="N1952" s="13">
        <f t="shared" si="79"/>
        <v>6.6373170698870165E-3</v>
      </c>
      <c r="O1952" s="13">
        <f t="shared" si="79"/>
        <v>1.1949663519178033E-2</v>
      </c>
      <c r="P1952" s="13">
        <f t="shared" si="79"/>
        <v>1.0089267758585985E-2</v>
      </c>
      <c r="Q1952" s="7"/>
      <c r="R1952" s="8"/>
      <c r="S1952" s="8"/>
      <c r="T1952" s="8"/>
      <c r="U1952" s="8"/>
      <c r="V1952" s="13"/>
      <c r="W1952" s="14"/>
      <c r="X1952" s="1"/>
      <c r="Y1952" s="1"/>
      <c r="Z1952" s="1"/>
      <c r="AA1952" s="1"/>
      <c r="AB1952" s="1"/>
      <c r="AC1952" s="1"/>
      <c r="AD1952" s="8"/>
      <c r="AE1952" s="8"/>
      <c r="AF1952" s="8"/>
      <c r="AG1952" s="8"/>
      <c r="AH1952" s="9"/>
      <c r="AI1952" s="8"/>
      <c r="AJ1952" s="13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7"/>
      <c r="BL1952" s="7"/>
      <c r="BM1952" s="7"/>
      <c r="BN1952" s="7"/>
      <c r="BO1952" s="7"/>
      <c r="BP1952" s="7"/>
      <c r="BQ1952" s="7"/>
      <c r="BR1952" s="7"/>
      <c r="BT1952" s="8"/>
      <c r="BV1952" s="7"/>
      <c r="BW1952" s="7"/>
      <c r="BX1952" s="7"/>
      <c r="BY1952" s="7"/>
      <c r="BZ1952" s="7"/>
      <c r="CA1952" s="7"/>
    </row>
    <row r="1953" spans="1:79" x14ac:dyDescent="0.3">
      <c r="A1953" s="1" t="s">
        <v>3951</v>
      </c>
      <c r="B1953" s="1"/>
      <c r="C1953" s="1" t="s">
        <v>1878</v>
      </c>
      <c r="D1953" s="1"/>
      <c r="E1953" s="1"/>
      <c r="F1953" s="1"/>
      <c r="G1953" s="1"/>
      <c r="H1953" s="1">
        <v>61752.98</v>
      </c>
      <c r="I1953" s="1">
        <v>0.32</v>
      </c>
      <c r="J1953" s="12">
        <v>3745.4</v>
      </c>
      <c r="K1953" s="5">
        <v>4651.57</v>
      </c>
      <c r="L1953" s="5">
        <v>18277.919999999998</v>
      </c>
      <c r="M1953" s="13">
        <f t="shared" si="78"/>
        <v>3.2308159438907413E-3</v>
      </c>
      <c r="N1953" s="13">
        <f t="shared" si="79"/>
        <v>1.8456600240739363E-3</v>
      </c>
      <c r="O1953" s="13">
        <f t="shared" si="79"/>
        <v>5.6448439722751598E-3</v>
      </c>
      <c r="P1953" s="13">
        <f t="shared" si="79"/>
        <v>1.0845706265025346E-2</v>
      </c>
      <c r="Q1953" s="7"/>
      <c r="R1953" s="8"/>
      <c r="S1953" s="8"/>
      <c r="T1953" s="8"/>
      <c r="U1953" s="8"/>
      <c r="V1953" s="13"/>
      <c r="W1953" s="14"/>
      <c r="X1953" s="1"/>
      <c r="Y1953" s="1"/>
      <c r="Z1953" s="1"/>
      <c r="AA1953" s="1"/>
      <c r="AB1953" s="1"/>
      <c r="AC1953" s="1"/>
      <c r="AD1953" s="8"/>
      <c r="AE1953" s="8"/>
      <c r="AF1953" s="8"/>
      <c r="AG1953" s="8"/>
      <c r="AH1953" s="9"/>
      <c r="AI1953" s="8"/>
      <c r="AJ1953" s="13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7"/>
      <c r="BL1953" s="7"/>
      <c r="BM1953" s="7"/>
      <c r="BN1953" s="7"/>
      <c r="BO1953" s="7"/>
      <c r="BP1953" s="7"/>
      <c r="BQ1953" s="7"/>
      <c r="BR1953" s="7"/>
      <c r="BT1953" s="8"/>
      <c r="BV1953" s="7"/>
      <c r="BW1953" s="7"/>
      <c r="BX1953" s="7"/>
      <c r="BY1953" s="7"/>
      <c r="BZ1953" s="7"/>
      <c r="CA1953" s="7"/>
    </row>
    <row r="1954" spans="1:79" x14ac:dyDescent="0.3">
      <c r="A1954" s="1" t="s">
        <v>3952</v>
      </c>
      <c r="B1954" s="1"/>
      <c r="C1954" s="1" t="s">
        <v>1878</v>
      </c>
      <c r="D1954" s="1"/>
      <c r="E1954" s="1"/>
      <c r="F1954" s="1"/>
      <c r="G1954" s="1"/>
      <c r="H1954" s="1">
        <v>63068.13</v>
      </c>
      <c r="I1954" s="1">
        <v>2.13</v>
      </c>
      <c r="J1954" s="12">
        <v>3856.61</v>
      </c>
      <c r="K1954" s="5">
        <v>4697.3500000000004</v>
      </c>
      <c r="L1954" s="5">
        <v>18438.09</v>
      </c>
      <c r="M1954" s="13">
        <f t="shared" si="78"/>
        <v>2.1296947936763511E-2</v>
      </c>
      <c r="N1954" s="13">
        <f t="shared" si="79"/>
        <v>2.9692422705185129E-2</v>
      </c>
      <c r="O1954" s="13">
        <f t="shared" si="79"/>
        <v>9.8418383470528781E-3</v>
      </c>
      <c r="P1954" s="13">
        <f t="shared" si="79"/>
        <v>8.7630321174401171E-3</v>
      </c>
      <c r="Q1954" s="7"/>
      <c r="R1954" s="8"/>
      <c r="S1954" s="8"/>
      <c r="T1954" s="8"/>
      <c r="U1954" s="8"/>
      <c r="V1954" s="13"/>
      <c r="W1954" s="14"/>
      <c r="X1954" s="1"/>
      <c r="Y1954" s="1"/>
      <c r="Z1954" s="1"/>
      <c r="AA1954" s="1"/>
      <c r="AB1954" s="1"/>
      <c r="AC1954" s="1"/>
      <c r="AD1954" s="8"/>
      <c r="AE1954" s="8"/>
      <c r="AF1954" s="8"/>
      <c r="AG1954" s="8"/>
      <c r="AH1954" s="9"/>
      <c r="AI1954" s="8"/>
      <c r="AJ1954" s="13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7"/>
      <c r="BL1954" s="7"/>
      <c r="BM1954" s="7"/>
      <c r="BN1954" s="7"/>
      <c r="BO1954" s="7"/>
      <c r="BP1954" s="7"/>
      <c r="BQ1954" s="7"/>
      <c r="BR1954" s="7"/>
      <c r="BT1954" s="8"/>
      <c r="BV1954" s="7"/>
      <c r="BW1954" s="7"/>
      <c r="BX1954" s="7"/>
      <c r="BY1954" s="7"/>
      <c r="BZ1954" s="7"/>
      <c r="CA1954" s="7"/>
    </row>
    <row r="1955" spans="1:79" x14ac:dyDescent="0.3">
      <c r="A1955" s="1" t="s">
        <v>3953</v>
      </c>
      <c r="B1955" s="1"/>
      <c r="C1955" s="1" t="s">
        <v>1878</v>
      </c>
      <c r="D1955" s="1"/>
      <c r="E1955" s="1"/>
      <c r="F1955" s="1"/>
      <c r="G1955" s="1"/>
      <c r="H1955" s="1">
        <v>62967.03</v>
      </c>
      <c r="I1955" s="1">
        <v>-0.16</v>
      </c>
      <c r="J1955" s="12">
        <v>3832.3</v>
      </c>
      <c r="K1955" s="5">
        <v>4730.58</v>
      </c>
      <c r="L1955" s="5">
        <v>18471.72</v>
      </c>
      <c r="M1955" s="13">
        <f t="shared" si="78"/>
        <v>-1.603028344109747E-3</v>
      </c>
      <c r="N1955" s="13">
        <f t="shared" si="79"/>
        <v>-6.3034634043888094E-3</v>
      </c>
      <c r="O1955" s="13">
        <f t="shared" si="79"/>
        <v>7.0742014114340002E-3</v>
      </c>
      <c r="P1955" s="13">
        <f t="shared" si="79"/>
        <v>1.8239416338676762E-3</v>
      </c>
      <c r="Q1955" s="7"/>
      <c r="R1955" s="8"/>
      <c r="S1955" s="8"/>
      <c r="T1955" s="8"/>
      <c r="U1955" s="8"/>
      <c r="V1955" s="13"/>
      <c r="W1955" s="14"/>
      <c r="X1955" s="1"/>
      <c r="Y1955" s="1"/>
      <c r="Z1955" s="1"/>
      <c r="AA1955" s="1"/>
      <c r="AB1955" s="1"/>
      <c r="AC1955" s="1"/>
      <c r="AD1955" s="8"/>
      <c r="AE1955" s="8"/>
      <c r="AF1955" s="8"/>
      <c r="AG1955" s="8"/>
      <c r="AH1955" s="9"/>
      <c r="AI1955" s="8"/>
      <c r="AJ1955" s="13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7"/>
      <c r="BL1955" s="7"/>
      <c r="BM1955" s="7"/>
      <c r="BN1955" s="7"/>
      <c r="BO1955" s="7"/>
      <c r="BP1955" s="7"/>
      <c r="BQ1955" s="7"/>
      <c r="BR1955" s="7"/>
      <c r="BT1955" s="8"/>
      <c r="BV1955" s="7"/>
      <c r="BW1955" s="7"/>
      <c r="BX1955" s="7"/>
      <c r="BY1955" s="7"/>
      <c r="BZ1955" s="7"/>
      <c r="CA1955" s="7"/>
    </row>
    <row r="1956" spans="1:79" x14ac:dyDescent="0.3">
      <c r="A1956" s="1" t="s">
        <v>3954</v>
      </c>
      <c r="B1956" s="1"/>
      <c r="C1956" s="1" t="s">
        <v>1878</v>
      </c>
      <c r="D1956" s="1"/>
      <c r="E1956" s="1"/>
      <c r="F1956" s="1"/>
      <c r="G1956" s="1"/>
      <c r="H1956" s="1">
        <v>64057.16</v>
      </c>
      <c r="I1956" s="1">
        <v>1.73</v>
      </c>
      <c r="J1956" s="12">
        <v>3910</v>
      </c>
      <c r="K1956" s="5">
        <v>4814.74</v>
      </c>
      <c r="L1956" s="5">
        <v>18687.14</v>
      </c>
      <c r="M1956" s="13">
        <f t="shared" si="78"/>
        <v>1.7312711112466461E-2</v>
      </c>
      <c r="N1956" s="13">
        <f t="shared" si="79"/>
        <v>2.0275030660438897E-2</v>
      </c>
      <c r="O1956" s="13">
        <f t="shared" si="79"/>
        <v>1.7790630324399981E-2</v>
      </c>
      <c r="P1956" s="13">
        <f t="shared" si="79"/>
        <v>1.1662151656694597E-2</v>
      </c>
      <c r="Q1956" s="7"/>
      <c r="R1956" s="8"/>
      <c r="S1956" s="8"/>
      <c r="T1956" s="8"/>
      <c r="U1956" s="8"/>
      <c r="V1956" s="13"/>
      <c r="W1956" s="14"/>
      <c r="X1956" s="1"/>
      <c r="Y1956" s="1"/>
      <c r="Z1956" s="1"/>
      <c r="AA1956" s="1"/>
      <c r="AB1956" s="1"/>
      <c r="AC1956" s="1"/>
      <c r="AD1956" s="8"/>
      <c r="AE1956" s="8"/>
      <c r="AF1956" s="8"/>
      <c r="AG1956" s="8"/>
      <c r="AH1956" s="9"/>
      <c r="AI1956" s="8"/>
      <c r="AJ1956" s="13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7"/>
      <c r="BL1956" s="7"/>
      <c r="BM1956" s="7"/>
      <c r="BN1956" s="7"/>
      <c r="BO1956" s="7"/>
      <c r="BP1956" s="7"/>
      <c r="BQ1956" s="7"/>
      <c r="BR1956" s="7"/>
      <c r="BT1956" s="8"/>
      <c r="BV1956" s="7"/>
      <c r="BW1956" s="7"/>
      <c r="BX1956" s="7"/>
      <c r="BY1956" s="7"/>
      <c r="BZ1956" s="7"/>
      <c r="CA1956" s="7"/>
    </row>
    <row r="1957" spans="1:79" x14ac:dyDescent="0.3">
      <c r="A1957" s="1" t="s">
        <v>3955</v>
      </c>
      <c r="B1957" s="1"/>
      <c r="C1957" s="1" t="s">
        <v>1878</v>
      </c>
      <c r="D1957" s="1"/>
      <c r="E1957" s="1"/>
      <c r="F1957" s="1"/>
      <c r="G1957" s="1"/>
      <c r="H1957" s="1">
        <v>63813.86</v>
      </c>
      <c r="I1957" s="1">
        <v>-0.38</v>
      </c>
      <c r="J1957" s="12">
        <v>3879.19</v>
      </c>
      <c r="K1957" s="5">
        <v>4836.41</v>
      </c>
      <c r="L1957" s="5">
        <v>18688.2</v>
      </c>
      <c r="M1957" s="13">
        <f t="shared" si="78"/>
        <v>-3.7981702591872724E-3</v>
      </c>
      <c r="N1957" s="13">
        <f t="shared" si="79"/>
        <v>-7.8797953964194756E-3</v>
      </c>
      <c r="O1957" s="13">
        <f t="shared" si="79"/>
        <v>4.5007622426134208E-3</v>
      </c>
      <c r="P1957" s="13">
        <f t="shared" si="79"/>
        <v>5.6723500760469392E-5</v>
      </c>
      <c r="Q1957" s="7"/>
      <c r="R1957" s="8"/>
      <c r="S1957" s="8"/>
      <c r="T1957" s="8"/>
      <c r="U1957" s="8"/>
      <c r="V1957" s="13"/>
      <c r="W1957" s="14"/>
      <c r="X1957" s="1"/>
      <c r="Y1957" s="1"/>
      <c r="Z1957" s="1"/>
      <c r="AA1957" s="1"/>
      <c r="AB1957" s="1"/>
      <c r="AC1957" s="1"/>
      <c r="AD1957" s="8"/>
      <c r="AE1957" s="8"/>
      <c r="AF1957" s="8"/>
      <c r="AG1957" s="8"/>
      <c r="AH1957" s="9"/>
      <c r="AI1957" s="8"/>
      <c r="AJ1957" s="13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7"/>
      <c r="BL1957" s="7"/>
      <c r="BM1957" s="7"/>
      <c r="BN1957" s="7"/>
      <c r="BO1957" s="7"/>
      <c r="BP1957" s="7"/>
      <c r="BQ1957" s="7"/>
      <c r="BR1957" s="7"/>
      <c r="BT1957" s="8"/>
      <c r="BV1957" s="7"/>
      <c r="BW1957" s="7"/>
      <c r="BX1957" s="7"/>
      <c r="BY1957" s="7"/>
      <c r="BZ1957" s="7"/>
      <c r="CA1957" s="7"/>
    </row>
    <row r="1958" spans="1:79" x14ac:dyDescent="0.3">
      <c r="A1958" s="1" t="s">
        <v>3956</v>
      </c>
      <c r="B1958" s="1"/>
      <c r="C1958" s="1" t="s">
        <v>1878</v>
      </c>
      <c r="D1958" s="1"/>
      <c r="E1958" s="1"/>
      <c r="F1958" s="1"/>
      <c r="G1958" s="1"/>
      <c r="H1958" s="1">
        <v>64292.3</v>
      </c>
      <c r="I1958" s="1">
        <v>0.75</v>
      </c>
      <c r="J1958" s="12">
        <v>3904.95</v>
      </c>
      <c r="K1958" s="5">
        <v>4883.47</v>
      </c>
      <c r="L1958" s="5">
        <v>18857.32</v>
      </c>
      <c r="M1958" s="13">
        <f t="shared" si="78"/>
        <v>7.4974308089184039E-3</v>
      </c>
      <c r="N1958" s="13">
        <f t="shared" si="79"/>
        <v>6.6405615605318324E-3</v>
      </c>
      <c r="O1958" s="13">
        <f t="shared" si="79"/>
        <v>9.7303578480734121E-3</v>
      </c>
      <c r="P1958" s="13">
        <f t="shared" si="79"/>
        <v>9.0495606853522315E-3</v>
      </c>
      <c r="Q1958" s="7"/>
      <c r="R1958" s="8"/>
      <c r="S1958" s="8"/>
      <c r="T1958" s="8"/>
      <c r="U1958" s="8"/>
      <c r="V1958" s="13"/>
      <c r="W1958" s="14"/>
      <c r="X1958" s="1"/>
      <c r="Y1958" s="1"/>
      <c r="Z1958" s="1"/>
      <c r="AA1958" s="1"/>
      <c r="AB1958" s="1"/>
      <c r="AC1958" s="1"/>
      <c r="AD1958" s="8"/>
      <c r="AE1958" s="8"/>
      <c r="AF1958" s="8"/>
      <c r="AG1958" s="8"/>
      <c r="AH1958" s="9"/>
      <c r="AI1958" s="8"/>
      <c r="AJ1958" s="13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7"/>
      <c r="BL1958" s="7"/>
      <c r="BM1958" s="7"/>
      <c r="BN1958" s="7"/>
      <c r="BO1958" s="7"/>
      <c r="BP1958" s="7"/>
      <c r="BQ1958" s="7"/>
      <c r="BR1958" s="7"/>
      <c r="BT1958" s="8"/>
      <c r="BV1958" s="7"/>
      <c r="BW1958" s="7"/>
      <c r="BX1958" s="7"/>
      <c r="BY1958" s="7"/>
      <c r="BZ1958" s="7"/>
      <c r="CA1958" s="7"/>
    </row>
    <row r="1959" spans="1:79" x14ac:dyDescent="0.3">
      <c r="A1959" s="1" t="s">
        <v>3957</v>
      </c>
      <c r="B1959" s="1"/>
      <c r="C1959" s="1" t="s">
        <v>1878</v>
      </c>
      <c r="D1959" s="1"/>
      <c r="E1959" s="1"/>
      <c r="F1959" s="1"/>
      <c r="G1959" s="1"/>
      <c r="H1959" s="1">
        <v>63301.4</v>
      </c>
      <c r="I1959" s="1">
        <v>-1.54</v>
      </c>
      <c r="J1959" s="12">
        <v>3831.55</v>
      </c>
      <c r="K1959" s="5">
        <v>4830.22</v>
      </c>
      <c r="L1959" s="5">
        <v>18651.759999999998</v>
      </c>
      <c r="M1959" s="13">
        <f t="shared" si="78"/>
        <v>-1.5412421083084604E-2</v>
      </c>
      <c r="N1959" s="13">
        <f t="shared" si="79"/>
        <v>-1.8796655526959305E-2</v>
      </c>
      <c r="O1959" s="13">
        <f t="shared" si="79"/>
        <v>-1.0904131693242669E-2</v>
      </c>
      <c r="P1959" s="13">
        <f t="shared" si="79"/>
        <v>-1.0900806689391751E-2</v>
      </c>
      <c r="Q1959" s="7"/>
      <c r="R1959" s="8"/>
      <c r="S1959" s="8"/>
      <c r="T1959" s="8"/>
      <c r="U1959" s="8"/>
      <c r="V1959" s="13"/>
      <c r="W1959" s="14"/>
      <c r="X1959" s="1"/>
      <c r="Y1959" s="1"/>
      <c r="Z1959" s="1"/>
      <c r="AA1959" s="1"/>
      <c r="AB1959" s="1"/>
      <c r="AC1959" s="1"/>
      <c r="AD1959" s="8"/>
      <c r="AE1959" s="8"/>
      <c r="AF1959" s="8"/>
      <c r="AG1959" s="8"/>
      <c r="AH1959" s="9"/>
      <c r="AI1959" s="8"/>
      <c r="AJ1959" s="13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7"/>
      <c r="BL1959" s="7"/>
      <c r="BM1959" s="7"/>
      <c r="BN1959" s="7"/>
      <c r="BO1959" s="7"/>
      <c r="BP1959" s="7"/>
      <c r="BQ1959" s="7"/>
      <c r="BR1959" s="7"/>
      <c r="BT1959" s="8"/>
      <c r="BV1959" s="7"/>
      <c r="BW1959" s="7"/>
      <c r="BX1959" s="7"/>
      <c r="BY1959" s="7"/>
      <c r="BZ1959" s="7"/>
      <c r="CA1959" s="7"/>
    </row>
    <row r="1960" spans="1:79" x14ac:dyDescent="0.3">
      <c r="A1960" s="1" t="s">
        <v>3958</v>
      </c>
      <c r="B1960" s="1"/>
      <c r="C1960" s="1" t="s">
        <v>1878</v>
      </c>
      <c r="D1960" s="1"/>
      <c r="E1960" s="1"/>
      <c r="F1960" s="1"/>
      <c r="G1960" s="1"/>
      <c r="H1960" s="1">
        <v>63618.68</v>
      </c>
      <c r="I1960" s="1">
        <v>0.5</v>
      </c>
      <c r="J1960" s="12">
        <v>3852.24</v>
      </c>
      <c r="K1960" s="5">
        <v>4838.17</v>
      </c>
      <c r="L1960" s="5">
        <v>18771.7</v>
      </c>
      <c r="M1960" s="13">
        <f t="shared" si="78"/>
        <v>5.0122114202846291E-3</v>
      </c>
      <c r="N1960" s="13">
        <f t="shared" si="79"/>
        <v>5.399903433336295E-3</v>
      </c>
      <c r="O1960" s="13">
        <f t="shared" si="79"/>
        <v>1.6458877649465631E-3</v>
      </c>
      <c r="P1960" s="13">
        <f t="shared" si="79"/>
        <v>6.4304923503197831E-3</v>
      </c>
      <c r="Q1960" s="7"/>
      <c r="R1960" s="8"/>
      <c r="S1960" s="8"/>
      <c r="T1960" s="8"/>
      <c r="U1960" s="8"/>
      <c r="V1960" s="13"/>
      <c r="W1960" s="14"/>
      <c r="X1960" s="1"/>
      <c r="Y1960" s="1"/>
      <c r="Z1960" s="1"/>
      <c r="AA1960" s="1"/>
      <c r="AB1960" s="1"/>
      <c r="AC1960" s="1"/>
      <c r="AD1960" s="8"/>
      <c r="AE1960" s="8"/>
      <c r="AF1960" s="8"/>
      <c r="AG1960" s="8"/>
      <c r="AH1960" s="9"/>
      <c r="AI1960" s="8"/>
      <c r="AJ1960" s="13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7"/>
      <c r="BL1960" s="7"/>
      <c r="BM1960" s="7"/>
      <c r="BN1960" s="7"/>
      <c r="BO1960" s="7"/>
      <c r="BP1960" s="7"/>
      <c r="BQ1960" s="7"/>
      <c r="BR1960" s="7"/>
      <c r="BT1960" s="8"/>
      <c r="BV1960" s="7"/>
      <c r="BW1960" s="7"/>
      <c r="BX1960" s="7"/>
      <c r="BY1960" s="7"/>
      <c r="BZ1960" s="7"/>
      <c r="CA1960" s="7"/>
    </row>
    <row r="1961" spans="1:79" x14ac:dyDescent="0.3">
      <c r="A1961" s="1" t="s">
        <v>3959</v>
      </c>
      <c r="B1961" s="1"/>
      <c r="C1961" s="1" t="s">
        <v>1878</v>
      </c>
      <c r="D1961" s="1"/>
      <c r="E1961" s="1"/>
      <c r="F1961" s="1"/>
      <c r="G1961" s="1"/>
      <c r="H1961" s="1">
        <v>62552.95</v>
      </c>
      <c r="I1961" s="1">
        <v>-1.68</v>
      </c>
      <c r="J1961" s="12">
        <v>3777.59</v>
      </c>
      <c r="K1961" s="5">
        <v>4759.84</v>
      </c>
      <c r="L1961" s="5">
        <v>18603.3</v>
      </c>
      <c r="M1961" s="13">
        <f t="shared" si="78"/>
        <v>-1.6751840811535246E-2</v>
      </c>
      <c r="N1961" s="13">
        <f t="shared" si="79"/>
        <v>-1.9378335721554119E-2</v>
      </c>
      <c r="O1961" s="13">
        <f t="shared" si="79"/>
        <v>-1.6190005725305268E-2</v>
      </c>
      <c r="P1961" s="13">
        <f t="shared" si="79"/>
        <v>-8.9709509527641229E-3</v>
      </c>
      <c r="Q1961" s="7"/>
      <c r="R1961" s="8"/>
      <c r="S1961" s="8"/>
      <c r="T1961" s="8"/>
      <c r="U1961" s="8"/>
      <c r="V1961" s="13"/>
      <c r="W1961" s="14"/>
      <c r="X1961" s="1"/>
      <c r="Y1961" s="1"/>
      <c r="Z1961" s="1"/>
      <c r="AA1961" s="1"/>
      <c r="AB1961" s="1"/>
      <c r="AC1961" s="1"/>
      <c r="AD1961" s="8"/>
      <c r="AE1961" s="8"/>
      <c r="AF1961" s="8"/>
      <c r="AG1961" s="8"/>
      <c r="AH1961" s="9"/>
      <c r="AI1961" s="8"/>
      <c r="AJ1961" s="13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7"/>
      <c r="BL1961" s="7"/>
      <c r="BM1961" s="7"/>
      <c r="BN1961" s="7"/>
      <c r="BO1961" s="7"/>
      <c r="BP1961" s="7"/>
      <c r="BQ1961" s="7"/>
      <c r="BR1961" s="7"/>
      <c r="BT1961" s="8"/>
      <c r="BV1961" s="7"/>
      <c r="BW1961" s="7"/>
      <c r="BX1961" s="7"/>
      <c r="BY1961" s="7"/>
      <c r="BZ1961" s="7"/>
      <c r="CA1961" s="7"/>
    </row>
    <row r="1962" spans="1:79" x14ac:dyDescent="0.3">
      <c r="A1962" s="1" t="s">
        <v>3960</v>
      </c>
      <c r="B1962" s="1"/>
      <c r="C1962" s="1" t="s">
        <v>1878</v>
      </c>
      <c r="D1962" s="1"/>
      <c r="E1962" s="1"/>
      <c r="F1962" s="1"/>
      <c r="G1962" s="1"/>
      <c r="H1962" s="1">
        <v>63132.68</v>
      </c>
      <c r="I1962" s="1">
        <v>0.93</v>
      </c>
      <c r="J1962" s="12">
        <v>3813.76</v>
      </c>
      <c r="K1962" s="5">
        <v>4806.99</v>
      </c>
      <c r="L1962" s="5">
        <v>18702.64</v>
      </c>
      <c r="M1962" s="13">
        <f t="shared" si="78"/>
        <v>9.2678282958678082E-3</v>
      </c>
      <c r="N1962" s="13">
        <f t="shared" si="79"/>
        <v>9.5748876929471205E-3</v>
      </c>
      <c r="O1962" s="13">
        <f t="shared" si="79"/>
        <v>9.9057951527781185E-3</v>
      </c>
      <c r="P1962" s="13">
        <f t="shared" si="79"/>
        <v>5.3399128111679683E-3</v>
      </c>
      <c r="Q1962" s="7"/>
      <c r="R1962" s="8"/>
      <c r="S1962" s="8"/>
      <c r="T1962" s="8"/>
      <c r="U1962" s="8"/>
      <c r="V1962" s="13"/>
      <c r="W1962" s="14"/>
      <c r="X1962" s="1"/>
      <c r="Y1962" s="1"/>
      <c r="Z1962" s="1"/>
      <c r="AA1962" s="1"/>
      <c r="AB1962" s="1"/>
      <c r="AC1962" s="1"/>
      <c r="AD1962" s="8"/>
      <c r="AE1962" s="8"/>
      <c r="AF1962" s="8"/>
      <c r="AG1962" s="8"/>
      <c r="AH1962" s="9"/>
      <c r="AI1962" s="8"/>
      <c r="AJ1962" s="13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7"/>
      <c r="BL1962" s="7"/>
      <c r="BM1962" s="7"/>
      <c r="BN1962" s="7"/>
      <c r="BO1962" s="7"/>
      <c r="BP1962" s="7"/>
      <c r="BQ1962" s="7"/>
      <c r="BR1962" s="7"/>
      <c r="BT1962" s="8"/>
      <c r="BV1962" s="7"/>
      <c r="BW1962" s="7"/>
      <c r="BX1962" s="7"/>
      <c r="BY1962" s="7"/>
      <c r="BZ1962" s="7"/>
      <c r="CA1962" s="7"/>
    </row>
    <row r="1963" spans="1:79" x14ac:dyDescent="0.3">
      <c r="A1963" s="1" t="s">
        <v>3961</v>
      </c>
      <c r="B1963" s="1"/>
      <c r="C1963" s="1" t="s">
        <v>1878</v>
      </c>
      <c r="D1963" s="1"/>
      <c r="E1963" s="1"/>
      <c r="F1963" s="1"/>
      <c r="G1963" s="1"/>
      <c r="H1963" s="1">
        <v>62626.86</v>
      </c>
      <c r="I1963" s="1">
        <v>-0.8</v>
      </c>
      <c r="J1963" s="12">
        <v>3798.43</v>
      </c>
      <c r="K1963" s="5">
        <v>4717.6899999999996</v>
      </c>
      <c r="L1963" s="5">
        <v>18515.8</v>
      </c>
      <c r="M1963" s="13">
        <f t="shared" si="78"/>
        <v>-8.0120153302536412E-3</v>
      </c>
      <c r="N1963" s="13">
        <f t="shared" si="79"/>
        <v>-4.0196551434805716E-3</v>
      </c>
      <c r="O1963" s="13">
        <f t="shared" si="79"/>
        <v>-1.8577113744775886E-2</v>
      </c>
      <c r="P1963" s="13">
        <f t="shared" si="79"/>
        <v>-9.9900334925978607E-3</v>
      </c>
      <c r="Q1963" s="7"/>
      <c r="R1963" s="8"/>
      <c r="S1963" s="8"/>
      <c r="T1963" s="8"/>
      <c r="U1963" s="8"/>
      <c r="V1963" s="13"/>
      <c r="W1963" s="14"/>
      <c r="X1963" s="1"/>
      <c r="Y1963" s="1"/>
      <c r="Z1963" s="1"/>
      <c r="AA1963" s="1"/>
      <c r="AB1963" s="1"/>
      <c r="AC1963" s="1"/>
      <c r="AD1963" s="8"/>
      <c r="AE1963" s="8"/>
      <c r="AF1963" s="8"/>
      <c r="AG1963" s="8"/>
      <c r="AH1963" s="9"/>
      <c r="AI1963" s="8"/>
      <c r="AJ1963" s="13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7"/>
      <c r="BL1963" s="7"/>
      <c r="BM1963" s="7"/>
      <c r="BN1963" s="7"/>
      <c r="BO1963" s="7"/>
      <c r="BP1963" s="7"/>
      <c r="BQ1963" s="7"/>
      <c r="BR1963" s="7"/>
      <c r="BT1963" s="8"/>
      <c r="BV1963" s="7"/>
      <c r="BW1963" s="7"/>
      <c r="BX1963" s="7"/>
      <c r="BY1963" s="7"/>
      <c r="BZ1963" s="7"/>
      <c r="CA1963" s="7"/>
    </row>
    <row r="1964" spans="1:79" x14ac:dyDescent="0.3">
      <c r="A1964" s="1" t="s">
        <v>3962</v>
      </c>
      <c r="B1964" s="1"/>
      <c r="C1964" s="1" t="s">
        <v>1878</v>
      </c>
      <c r="D1964" s="1"/>
      <c r="E1964" s="1"/>
      <c r="F1964" s="1"/>
      <c r="G1964" s="1"/>
      <c r="H1964" s="1">
        <v>63836.9</v>
      </c>
      <c r="I1964" s="1">
        <v>1.93</v>
      </c>
      <c r="J1964" s="12">
        <v>3897.75</v>
      </c>
      <c r="K1964" s="5">
        <v>4759.07</v>
      </c>
      <c r="L1964" s="5">
        <v>18653.599999999999</v>
      </c>
      <c r="M1964" s="13">
        <f t="shared" si="78"/>
        <v>1.9321422150176515E-2</v>
      </c>
      <c r="N1964" s="13">
        <f t="shared" si="79"/>
        <v>2.6147645211310966E-2</v>
      </c>
      <c r="O1964" s="13">
        <f t="shared" si="79"/>
        <v>8.7712418577736706E-3</v>
      </c>
      <c r="P1964" s="13">
        <f t="shared" si="79"/>
        <v>7.4422925285431152E-3</v>
      </c>
      <c r="Q1964" s="7"/>
      <c r="R1964" s="8"/>
      <c r="S1964" s="8"/>
      <c r="T1964" s="8"/>
      <c r="U1964" s="8"/>
      <c r="V1964" s="13"/>
      <c r="W1964" s="14"/>
      <c r="X1964" s="1"/>
      <c r="Y1964" s="1"/>
      <c r="Z1964" s="1"/>
      <c r="AA1964" s="1"/>
      <c r="AB1964" s="1"/>
      <c r="AC1964" s="1"/>
      <c r="AD1964" s="8"/>
      <c r="AE1964" s="8"/>
      <c r="AF1964" s="8"/>
      <c r="AG1964" s="8"/>
      <c r="AH1964" s="9"/>
      <c r="AI1964" s="8"/>
      <c r="AJ1964" s="13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7"/>
      <c r="BL1964" s="7"/>
      <c r="BM1964" s="7"/>
      <c r="BN1964" s="7"/>
      <c r="BO1964" s="7"/>
      <c r="BP1964" s="7"/>
      <c r="BQ1964" s="7"/>
      <c r="BR1964" s="7"/>
      <c r="BT1964" s="8"/>
      <c r="BV1964" s="7"/>
      <c r="BW1964" s="7"/>
      <c r="BX1964" s="7"/>
      <c r="BY1964" s="7"/>
      <c r="BZ1964" s="7"/>
      <c r="CA1964" s="7"/>
    </row>
    <row r="1965" spans="1:79" x14ac:dyDescent="0.3">
      <c r="A1965" s="1" t="s">
        <v>3963</v>
      </c>
      <c r="B1965" s="1"/>
      <c r="C1965" s="1" t="s">
        <v>1878</v>
      </c>
      <c r="D1965" s="1"/>
      <c r="E1965" s="1"/>
      <c r="F1965" s="1"/>
      <c r="G1965" s="1"/>
      <c r="H1965" s="1">
        <v>63436.77</v>
      </c>
      <c r="I1965" s="1">
        <v>-0.63</v>
      </c>
      <c r="J1965" s="12">
        <v>3869.2</v>
      </c>
      <c r="K1965" s="5">
        <v>4738.42</v>
      </c>
      <c r="L1965" s="5">
        <v>18618.2</v>
      </c>
      <c r="M1965" s="13">
        <f t="shared" si="78"/>
        <v>-6.2680048686575285E-3</v>
      </c>
      <c r="N1965" s="13">
        <f t="shared" si="79"/>
        <v>-7.3247386312617069E-3</v>
      </c>
      <c r="O1965" s="13">
        <f t="shared" si="79"/>
        <v>-4.339083056143278E-3</v>
      </c>
      <c r="P1965" s="13">
        <f t="shared" si="79"/>
        <v>-1.8977570013294365E-3</v>
      </c>
      <c r="Q1965" s="7"/>
      <c r="R1965" s="8"/>
      <c r="S1965" s="8"/>
      <c r="T1965" s="8"/>
      <c r="U1965" s="8"/>
      <c r="V1965" s="13"/>
      <c r="W1965" s="14"/>
      <c r="X1965" s="1"/>
      <c r="Y1965" s="1"/>
      <c r="Z1965" s="1"/>
      <c r="AA1965" s="1"/>
      <c r="AB1965" s="1"/>
      <c r="AC1965" s="1"/>
      <c r="AD1965" s="8"/>
      <c r="AE1965" s="8"/>
      <c r="AF1965" s="8"/>
      <c r="AG1965" s="8"/>
      <c r="AH1965" s="9"/>
      <c r="AI1965" s="8"/>
      <c r="AJ1965" s="13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7"/>
      <c r="BL1965" s="7"/>
      <c r="BM1965" s="7"/>
      <c r="BN1965" s="7"/>
      <c r="BO1965" s="7"/>
      <c r="BP1965" s="7"/>
      <c r="BQ1965" s="7"/>
      <c r="BR1965" s="7"/>
      <c r="BT1965" s="8"/>
      <c r="BV1965" s="7"/>
      <c r="BW1965" s="7"/>
      <c r="BX1965" s="7"/>
      <c r="BY1965" s="7"/>
      <c r="BZ1965" s="7"/>
      <c r="CA1965" s="7"/>
    </row>
    <row r="1966" spans="1:79" x14ac:dyDescent="0.3">
      <c r="A1966" s="1" t="s">
        <v>3964</v>
      </c>
      <c r="B1966" s="1"/>
      <c r="C1966" s="1" t="s">
        <v>1878</v>
      </c>
      <c r="D1966" s="1"/>
      <c r="E1966" s="1"/>
      <c r="F1966" s="1"/>
      <c r="G1966" s="1"/>
      <c r="H1966" s="1">
        <v>63604.32</v>
      </c>
      <c r="I1966" s="1">
        <v>0.26</v>
      </c>
      <c r="J1966" s="12">
        <v>3891.31</v>
      </c>
      <c r="K1966" s="5">
        <v>4731.33</v>
      </c>
      <c r="L1966" s="5">
        <v>18565.82</v>
      </c>
      <c r="M1966" s="13">
        <f t="shared" si="78"/>
        <v>2.6412126594719254E-3</v>
      </c>
      <c r="N1966" s="13">
        <f t="shared" si="79"/>
        <v>5.7143595575313011E-3</v>
      </c>
      <c r="O1966" s="13">
        <f t="shared" si="79"/>
        <v>-1.4962793505007843E-3</v>
      </c>
      <c r="P1966" s="13">
        <f t="shared" si="79"/>
        <v>-2.8133761588123862E-3</v>
      </c>
      <c r="Q1966" s="7"/>
      <c r="R1966" s="8"/>
      <c r="S1966" s="8"/>
      <c r="T1966" s="8"/>
      <c r="U1966" s="8"/>
      <c r="V1966" s="13"/>
      <c r="W1966" s="14"/>
      <c r="X1966" s="1"/>
      <c r="Y1966" s="1"/>
      <c r="Z1966" s="1"/>
      <c r="AA1966" s="1"/>
      <c r="AB1966" s="1"/>
      <c r="AC1966" s="1"/>
      <c r="AD1966" s="8"/>
      <c r="AE1966" s="8"/>
      <c r="AF1966" s="8"/>
      <c r="AG1966" s="8"/>
      <c r="AH1966" s="9"/>
      <c r="AI1966" s="8"/>
      <c r="AJ1966" s="13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7"/>
      <c r="BL1966" s="7"/>
      <c r="BM1966" s="7"/>
      <c r="BN1966" s="7"/>
      <c r="BO1966" s="7"/>
      <c r="BP1966" s="7"/>
      <c r="BQ1966" s="7"/>
      <c r="BR1966" s="7"/>
      <c r="BT1966" s="8"/>
      <c r="BV1966" s="7"/>
      <c r="BW1966" s="7"/>
      <c r="BX1966" s="7"/>
      <c r="BY1966" s="7"/>
      <c r="BZ1966" s="7"/>
      <c r="CA1966" s="7"/>
    </row>
    <row r="1967" spans="1:79" x14ac:dyDescent="0.3">
      <c r="A1967" s="1" t="s">
        <v>3965</v>
      </c>
      <c r="B1967" s="1"/>
      <c r="C1967" s="1" t="s">
        <v>1878</v>
      </c>
      <c r="D1967" s="1"/>
      <c r="E1967" s="1"/>
      <c r="F1967" s="1"/>
      <c r="G1967" s="1"/>
      <c r="H1967" s="1">
        <v>63366.34</v>
      </c>
      <c r="I1967" s="1">
        <v>-0.37</v>
      </c>
      <c r="J1967" s="12">
        <v>3885.61</v>
      </c>
      <c r="K1967" s="5">
        <v>4686.8500000000004</v>
      </c>
      <c r="L1967" s="5">
        <v>18541.16</v>
      </c>
      <c r="M1967" s="13">
        <f t="shared" si="78"/>
        <v>-3.7415697550103877E-3</v>
      </c>
      <c r="N1967" s="13">
        <f t="shared" si="79"/>
        <v>-1.4648023416278244E-3</v>
      </c>
      <c r="O1967" s="13">
        <f t="shared" si="79"/>
        <v>-9.4011620411172947E-3</v>
      </c>
      <c r="P1967" s="13">
        <f t="shared" si="79"/>
        <v>-1.328247284526074E-3</v>
      </c>
      <c r="Q1967" s="7"/>
      <c r="R1967" s="8"/>
      <c r="S1967" s="8"/>
      <c r="T1967" s="8"/>
      <c r="U1967" s="8"/>
      <c r="V1967" s="13"/>
      <c r="W1967" s="14"/>
      <c r="X1967" s="1"/>
      <c r="Y1967" s="1"/>
      <c r="Z1967" s="1"/>
      <c r="AA1967" s="1"/>
      <c r="AB1967" s="1"/>
      <c r="AC1967" s="1"/>
      <c r="AD1967" s="8"/>
      <c r="AE1967" s="8"/>
      <c r="AF1967" s="8"/>
      <c r="AG1967" s="8"/>
      <c r="AH1967" s="9"/>
      <c r="AI1967" s="8"/>
      <c r="AJ1967" s="13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7"/>
      <c r="BL1967" s="7"/>
      <c r="BM1967" s="7"/>
      <c r="BN1967" s="7"/>
      <c r="BO1967" s="7"/>
      <c r="BP1967" s="7"/>
      <c r="BQ1967" s="7"/>
      <c r="BR1967" s="7"/>
      <c r="BT1967" s="8"/>
      <c r="BV1967" s="7"/>
      <c r="BW1967" s="7"/>
      <c r="BX1967" s="7"/>
      <c r="BY1967" s="7"/>
      <c r="BZ1967" s="7"/>
      <c r="CA1967" s="7"/>
    </row>
    <row r="1968" spans="1:79" x14ac:dyDescent="0.3">
      <c r="A1968" s="1" t="s">
        <v>3966</v>
      </c>
      <c r="B1968" s="1"/>
      <c r="C1968" s="1" t="s">
        <v>1878</v>
      </c>
      <c r="D1968" s="1"/>
      <c r="E1968" s="1"/>
      <c r="F1968" s="1"/>
      <c r="G1968" s="1"/>
      <c r="H1968" s="1">
        <v>63759.55</v>
      </c>
      <c r="I1968" s="1">
        <v>0.62</v>
      </c>
      <c r="J1968" s="12">
        <v>3917.87</v>
      </c>
      <c r="K1968" s="5">
        <v>4713.51</v>
      </c>
      <c r="L1968" s="5">
        <v>18540.47</v>
      </c>
      <c r="M1968" s="13">
        <f t="shared" si="78"/>
        <v>6.2053449828411988E-3</v>
      </c>
      <c r="N1968" s="13">
        <f t="shared" si="79"/>
        <v>8.3024287048880652E-3</v>
      </c>
      <c r="O1968" s="13">
        <f t="shared" si="79"/>
        <v>5.6882554380874861E-3</v>
      </c>
      <c r="P1968" s="13">
        <f t="shared" si="79"/>
        <v>-3.7214500063553757E-5</v>
      </c>
      <c r="Q1968" s="7"/>
      <c r="R1968" s="8"/>
      <c r="S1968" s="8"/>
      <c r="T1968" s="8"/>
      <c r="U1968" s="8"/>
      <c r="V1968" s="13"/>
      <c r="W1968" s="14"/>
      <c r="X1968" s="1"/>
      <c r="Y1968" s="1"/>
      <c r="Z1968" s="1"/>
      <c r="AA1968" s="1"/>
      <c r="AB1968" s="1"/>
      <c r="AC1968" s="1"/>
      <c r="AD1968" s="8"/>
      <c r="AE1968" s="8"/>
      <c r="AF1968" s="8"/>
      <c r="AG1968" s="8"/>
      <c r="AH1968" s="9"/>
      <c r="AI1968" s="8"/>
      <c r="AJ1968" s="13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7"/>
      <c r="BL1968" s="7"/>
      <c r="BM1968" s="7"/>
      <c r="BN1968" s="7"/>
      <c r="BO1968" s="7"/>
      <c r="BP1968" s="7"/>
      <c r="BQ1968" s="7"/>
      <c r="BR1968" s="7"/>
      <c r="BT1968" s="8"/>
      <c r="BV1968" s="7"/>
      <c r="BW1968" s="7"/>
      <c r="BX1968" s="7"/>
      <c r="BY1968" s="7"/>
      <c r="BZ1968" s="7"/>
      <c r="CA1968" s="7"/>
    </row>
    <row r="1969" spans="1:79" x14ac:dyDescent="0.3">
      <c r="A1969" s="1" t="s">
        <v>3967</v>
      </c>
      <c r="B1969" s="1"/>
      <c r="C1969" s="1" t="s">
        <v>1878</v>
      </c>
      <c r="D1969" s="1"/>
      <c r="E1969" s="1"/>
      <c r="F1969" s="1"/>
      <c r="G1969" s="1"/>
      <c r="H1969" s="1">
        <v>63363.58</v>
      </c>
      <c r="I1969" s="1">
        <v>-0.62</v>
      </c>
      <c r="J1969" s="12">
        <v>3890.88</v>
      </c>
      <c r="K1969" s="5">
        <v>4694.57</v>
      </c>
      <c r="L1969" s="5">
        <v>18417.77</v>
      </c>
      <c r="M1969" s="13">
        <f t="shared" si="78"/>
        <v>-6.2103637807983114E-3</v>
      </c>
      <c r="N1969" s="13">
        <f t="shared" si="79"/>
        <v>-6.8889473106560351E-3</v>
      </c>
      <c r="O1969" s="13">
        <f t="shared" si="79"/>
        <v>-4.0182369401996487E-3</v>
      </c>
      <c r="P1969" s="13">
        <f t="shared" si="79"/>
        <v>-6.6179552082552551E-3</v>
      </c>
      <c r="Q1969" s="7"/>
      <c r="R1969" s="8"/>
      <c r="S1969" s="8"/>
      <c r="T1969" s="8"/>
      <c r="U1969" s="8"/>
      <c r="V1969" s="13"/>
      <c r="W1969" s="14"/>
      <c r="X1969" s="1"/>
      <c r="Y1969" s="1"/>
      <c r="Z1969" s="1"/>
      <c r="AA1969" s="1"/>
      <c r="AB1969" s="1"/>
      <c r="AC1969" s="1"/>
      <c r="AD1969" s="8"/>
      <c r="AE1969" s="8"/>
      <c r="AF1969" s="8"/>
      <c r="AG1969" s="8"/>
      <c r="AH1969" s="9"/>
      <c r="AI1969" s="8"/>
      <c r="AJ1969" s="13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7"/>
      <c r="BL1969" s="7"/>
      <c r="BM1969" s="7"/>
      <c r="BN1969" s="7"/>
      <c r="BO1969" s="7"/>
      <c r="BP1969" s="7"/>
      <c r="BQ1969" s="7"/>
      <c r="BR1969" s="7"/>
      <c r="BT1969" s="8"/>
      <c r="BV1969" s="7"/>
      <c r="BW1969" s="7"/>
      <c r="BX1969" s="7"/>
      <c r="BY1969" s="7"/>
      <c r="BZ1969" s="7"/>
      <c r="CA1969" s="7"/>
    </row>
    <row r="1970" spans="1:79" x14ac:dyDescent="0.3">
      <c r="A1970" s="1" t="s">
        <v>3968</v>
      </c>
      <c r="B1970" s="1"/>
      <c r="C1970" s="1" t="s">
        <v>1878</v>
      </c>
      <c r="D1970" s="1"/>
      <c r="E1970" s="1"/>
      <c r="F1970" s="1"/>
      <c r="G1970" s="1"/>
      <c r="H1970" s="1">
        <v>63126.46</v>
      </c>
      <c r="I1970" s="1">
        <v>-0.37</v>
      </c>
      <c r="J1970" s="12">
        <v>3877.62</v>
      </c>
      <c r="K1970" s="5">
        <v>4659.1000000000004</v>
      </c>
      <c r="L1970" s="5">
        <v>18412.849999999999</v>
      </c>
      <c r="M1970" s="13">
        <f t="shared" si="78"/>
        <v>-3.7422127979511721E-3</v>
      </c>
      <c r="N1970" s="13">
        <f t="shared" si="79"/>
        <v>-3.4079694053787968E-3</v>
      </c>
      <c r="O1970" s="13">
        <f t="shared" si="79"/>
        <v>-7.5555375678708625E-3</v>
      </c>
      <c r="P1970" s="13">
        <f t="shared" si="79"/>
        <v>-2.6713331744299129E-4</v>
      </c>
      <c r="Q1970" s="7"/>
      <c r="R1970" s="8"/>
      <c r="S1970" s="8"/>
      <c r="T1970" s="8"/>
      <c r="U1970" s="8"/>
      <c r="V1970" s="13"/>
      <c r="W1970" s="14"/>
      <c r="X1970" s="1"/>
      <c r="Y1970" s="1"/>
      <c r="Z1970" s="1"/>
      <c r="AA1970" s="1"/>
      <c r="AB1970" s="1"/>
      <c r="AC1970" s="1"/>
      <c r="AD1970" s="8"/>
      <c r="AE1970" s="8"/>
      <c r="AF1970" s="8"/>
      <c r="AG1970" s="8"/>
      <c r="AH1970" s="9"/>
      <c r="AI1970" s="8"/>
      <c r="AJ1970" s="13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7"/>
      <c r="BL1970" s="7"/>
      <c r="BM1970" s="7"/>
      <c r="BN1970" s="7"/>
      <c r="BO1970" s="7"/>
      <c r="BP1970" s="7"/>
      <c r="BQ1970" s="7"/>
      <c r="BR1970" s="7"/>
      <c r="BT1970" s="8"/>
      <c r="BV1970" s="7"/>
      <c r="BW1970" s="7"/>
      <c r="BX1970" s="7"/>
      <c r="BY1970" s="7"/>
      <c r="BZ1970" s="7"/>
      <c r="CA1970" s="7"/>
    </row>
    <row r="1971" spans="1:79" x14ac:dyDescent="0.3">
      <c r="A1971" s="1" t="s">
        <v>3969</v>
      </c>
      <c r="B1971" s="1"/>
      <c r="C1971" s="1" t="s">
        <v>1878</v>
      </c>
      <c r="D1971" s="1"/>
      <c r="E1971" s="1"/>
      <c r="F1971" s="1"/>
      <c r="G1971" s="1"/>
      <c r="H1971" s="1">
        <v>62154.65</v>
      </c>
      <c r="I1971" s="1">
        <v>-1.54</v>
      </c>
      <c r="J1971" s="12">
        <v>3812.55</v>
      </c>
      <c r="K1971" s="5">
        <v>4597.72</v>
      </c>
      <c r="L1971" s="5">
        <v>18126.240000000002</v>
      </c>
      <c r="M1971" s="13">
        <f t="shared" si="78"/>
        <v>-1.5394653842461636E-2</v>
      </c>
      <c r="N1971" s="13">
        <f t="shared" si="79"/>
        <v>-1.6780912002723247E-2</v>
      </c>
      <c r="O1971" s="13">
        <f t="shared" si="79"/>
        <v>-1.3174218196647436E-2</v>
      </c>
      <c r="P1971" s="13">
        <f t="shared" si="79"/>
        <v>-1.5565759781891231E-2</v>
      </c>
      <c r="Q1971" s="7"/>
      <c r="R1971" s="8"/>
      <c r="S1971" s="8"/>
      <c r="T1971" s="8"/>
      <c r="U1971" s="8"/>
      <c r="V1971" s="13"/>
      <c r="W1971" s="14"/>
      <c r="X1971" s="1"/>
      <c r="Y1971" s="1"/>
      <c r="Z1971" s="1"/>
      <c r="AA1971" s="1"/>
      <c r="AB1971" s="1"/>
      <c r="AC1971" s="1"/>
      <c r="AD1971" s="8"/>
      <c r="AE1971" s="8"/>
      <c r="AF1971" s="8"/>
      <c r="AG1971" s="8"/>
      <c r="AH1971" s="9"/>
      <c r="AI1971" s="8"/>
      <c r="AJ1971" s="13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7"/>
      <c r="BL1971" s="7"/>
      <c r="BM1971" s="7"/>
      <c r="BN1971" s="7"/>
      <c r="BO1971" s="7"/>
      <c r="BP1971" s="7"/>
      <c r="BQ1971" s="7"/>
      <c r="BR1971" s="7"/>
      <c r="BT1971" s="8"/>
      <c r="BV1971" s="7"/>
      <c r="BW1971" s="7"/>
      <c r="BX1971" s="7"/>
      <c r="BY1971" s="7"/>
      <c r="BZ1971" s="7"/>
      <c r="CA1971" s="7"/>
    </row>
    <row r="1972" spans="1:79" x14ac:dyDescent="0.3">
      <c r="A1972" s="1" t="s">
        <v>3970</v>
      </c>
      <c r="B1972" s="1"/>
      <c r="C1972" s="1" t="s">
        <v>1878</v>
      </c>
      <c r="D1972" s="1"/>
      <c r="E1972" s="1"/>
      <c r="F1972" s="1"/>
      <c r="G1972" s="1"/>
      <c r="H1972" s="1">
        <v>61759.14</v>
      </c>
      <c r="I1972" s="1">
        <v>-0.64</v>
      </c>
      <c r="J1972" s="12">
        <v>3796.19</v>
      </c>
      <c r="K1972" s="5">
        <v>4567.57</v>
      </c>
      <c r="L1972" s="5">
        <v>17949.09</v>
      </c>
      <c r="M1972" s="13">
        <f t="shared" si="78"/>
        <v>-6.3633211674428702E-3</v>
      </c>
      <c r="N1972" s="13">
        <f t="shared" si="79"/>
        <v>-4.2910912643768784E-3</v>
      </c>
      <c r="O1972" s="13">
        <f t="shared" si="79"/>
        <v>-6.5575981138478179E-3</v>
      </c>
      <c r="P1972" s="13">
        <f t="shared" si="79"/>
        <v>-9.7731244869316836E-3</v>
      </c>
      <c r="Q1972" s="7"/>
      <c r="R1972" s="8"/>
      <c r="S1972" s="8"/>
      <c r="T1972" s="8"/>
      <c r="U1972" s="8"/>
      <c r="V1972" s="13"/>
      <c r="W1972" s="14"/>
      <c r="X1972" s="1"/>
      <c r="Y1972" s="1"/>
      <c r="Z1972" s="1"/>
      <c r="AA1972" s="1"/>
      <c r="AB1972" s="1"/>
      <c r="AC1972" s="1"/>
      <c r="AD1972" s="8"/>
      <c r="AE1972" s="8"/>
      <c r="AF1972" s="8"/>
      <c r="AG1972" s="8"/>
      <c r="AH1972" s="9"/>
      <c r="AI1972" s="8"/>
      <c r="AJ1972" s="13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7"/>
      <c r="BL1972" s="7"/>
      <c r="BM1972" s="7"/>
      <c r="BN1972" s="7"/>
      <c r="BO1972" s="7"/>
      <c r="BP1972" s="7"/>
      <c r="BQ1972" s="7"/>
      <c r="BR1972" s="7"/>
      <c r="BT1972" s="8"/>
      <c r="BV1972" s="7"/>
      <c r="BW1972" s="7"/>
      <c r="BX1972" s="7"/>
      <c r="BY1972" s="7"/>
      <c r="BZ1972" s="7"/>
      <c r="CA1972" s="7"/>
    </row>
    <row r="1973" spans="1:79" x14ac:dyDescent="0.3">
      <c r="A1973" s="1" t="s">
        <v>3971</v>
      </c>
      <c r="B1973" s="1"/>
      <c r="C1973" s="1" t="s">
        <v>1878</v>
      </c>
      <c r="D1973" s="1"/>
      <c r="E1973" s="1"/>
      <c r="F1973" s="1"/>
      <c r="G1973" s="1"/>
      <c r="H1973" s="1">
        <v>61527.41</v>
      </c>
      <c r="I1973" s="1">
        <v>-0.38</v>
      </c>
      <c r="J1973" s="12">
        <v>3796.64</v>
      </c>
      <c r="K1973" s="5">
        <v>4527.1499999999996</v>
      </c>
      <c r="L1973" s="5">
        <v>17682.400000000001</v>
      </c>
      <c r="M1973" s="13">
        <f t="shared" si="78"/>
        <v>-3.7521571705823042E-3</v>
      </c>
      <c r="N1973" s="13">
        <f t="shared" si="79"/>
        <v>1.1853990448318363E-4</v>
      </c>
      <c r="O1973" s="13">
        <f t="shared" si="79"/>
        <v>-8.8493443997574861E-3</v>
      </c>
      <c r="P1973" s="13">
        <f t="shared" si="79"/>
        <v>-1.485813486923282E-2</v>
      </c>
      <c r="Q1973" s="7"/>
      <c r="R1973" s="8"/>
      <c r="S1973" s="8"/>
      <c r="T1973" s="8"/>
      <c r="U1973" s="8"/>
      <c r="V1973" s="13"/>
      <c r="W1973" s="14"/>
      <c r="X1973" s="1"/>
      <c r="Y1973" s="1"/>
      <c r="Z1973" s="1"/>
      <c r="AA1973" s="1"/>
      <c r="AB1973" s="1"/>
      <c r="AC1973" s="1"/>
      <c r="AD1973" s="8"/>
      <c r="AE1973" s="8"/>
      <c r="AF1973" s="8"/>
      <c r="AG1973" s="8"/>
      <c r="AH1973" s="9"/>
      <c r="AI1973" s="8"/>
      <c r="AJ1973" s="13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7"/>
      <c r="BL1973" s="7"/>
      <c r="BM1973" s="7"/>
      <c r="BN1973" s="7"/>
      <c r="BO1973" s="7"/>
      <c r="BP1973" s="7"/>
      <c r="BQ1973" s="7"/>
      <c r="BR1973" s="7"/>
      <c r="BT1973" s="8"/>
      <c r="BV1973" s="7"/>
      <c r="BW1973" s="7"/>
      <c r="BX1973" s="7"/>
      <c r="BY1973" s="7"/>
      <c r="BZ1973" s="7"/>
      <c r="CA1973" s="7"/>
    </row>
    <row r="1974" spans="1:79" x14ac:dyDescent="0.3">
      <c r="A1974" s="1" t="s">
        <v>3972</v>
      </c>
      <c r="B1974" s="1"/>
      <c r="C1974" s="1" t="s">
        <v>1878</v>
      </c>
      <c r="D1974" s="1"/>
      <c r="E1974" s="1"/>
      <c r="F1974" s="1"/>
      <c r="G1974" s="1"/>
      <c r="H1974" s="1">
        <v>59953.16</v>
      </c>
      <c r="I1974" s="1">
        <v>-2.56</v>
      </c>
      <c r="J1974" s="12">
        <v>3727.59</v>
      </c>
      <c r="K1974" s="5">
        <v>4381.46</v>
      </c>
      <c r="L1974" s="5">
        <v>16914.77</v>
      </c>
      <c r="M1974" s="13">
        <f t="shared" si="78"/>
        <v>-2.5586157454051794E-2</v>
      </c>
      <c r="N1974" s="13">
        <f t="shared" si="79"/>
        <v>-1.8187133886805151E-2</v>
      </c>
      <c r="O1974" s="13">
        <f t="shared" si="79"/>
        <v>-3.2181394475553016E-2</v>
      </c>
      <c r="P1974" s="13">
        <f t="shared" si="79"/>
        <v>-4.3412093380989059E-2</v>
      </c>
      <c r="Q1974" s="7"/>
      <c r="R1974" s="8"/>
      <c r="S1974" s="8"/>
      <c r="T1974" s="8"/>
      <c r="U1974" s="8"/>
      <c r="V1974" s="13"/>
      <c r="W1974" s="14"/>
      <c r="X1974" s="1"/>
      <c r="Y1974" s="1"/>
      <c r="Z1974" s="1"/>
      <c r="AA1974" s="1"/>
      <c r="AB1974" s="1"/>
      <c r="AC1974" s="1"/>
      <c r="AD1974" s="8"/>
      <c r="AE1974" s="8"/>
      <c r="AF1974" s="8"/>
      <c r="AG1974" s="8"/>
      <c r="AH1974" s="9"/>
      <c r="AI1974" s="8"/>
      <c r="AJ1974" s="13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7"/>
      <c r="BL1974" s="7"/>
      <c r="BM1974" s="7"/>
      <c r="BN1974" s="7"/>
      <c r="BO1974" s="7"/>
      <c r="BP1974" s="7"/>
      <c r="BQ1974" s="7"/>
      <c r="BR1974" s="7"/>
      <c r="BT1974" s="8"/>
      <c r="BV1974" s="7"/>
      <c r="BW1974" s="7"/>
      <c r="BX1974" s="7"/>
      <c r="BY1974" s="7"/>
      <c r="BZ1974" s="7"/>
      <c r="CA1974" s="7"/>
    </row>
    <row r="1975" spans="1:79" x14ac:dyDescent="0.3">
      <c r="A1975" s="1" t="s">
        <v>3973</v>
      </c>
      <c r="B1975" s="1"/>
      <c r="C1975" s="1" t="s">
        <v>1878</v>
      </c>
      <c r="D1975" s="1"/>
      <c r="E1975" s="1"/>
      <c r="F1975" s="1"/>
      <c r="G1975" s="1"/>
      <c r="H1975" s="1">
        <v>59276.14</v>
      </c>
      <c r="I1975" s="1">
        <v>-1.1299999999999999</v>
      </c>
      <c r="J1975" s="12">
        <v>3677.39</v>
      </c>
      <c r="K1975" s="5">
        <v>4347.04</v>
      </c>
      <c r="L1975" s="5">
        <v>16791.18</v>
      </c>
      <c r="M1975" s="13">
        <f t="shared" si="78"/>
        <v>-1.129248233120661E-2</v>
      </c>
      <c r="N1975" s="13">
        <f t="shared" si="79"/>
        <v>-1.3467146333153712E-2</v>
      </c>
      <c r="O1975" s="13">
        <f t="shared" si="79"/>
        <v>-7.8558288789581932E-3</v>
      </c>
      <c r="P1975" s="13">
        <f t="shared" si="79"/>
        <v>-7.306632014505654E-3</v>
      </c>
      <c r="Q1975" s="7"/>
      <c r="R1975" s="8"/>
      <c r="S1975" s="8"/>
      <c r="T1975" s="8"/>
      <c r="U1975" s="8"/>
      <c r="V1975" s="13"/>
      <c r="W1975" s="14"/>
      <c r="X1975" s="1"/>
      <c r="Y1975" s="1"/>
      <c r="Z1975" s="1"/>
      <c r="AA1975" s="1"/>
      <c r="AB1975" s="1"/>
      <c r="AC1975" s="1"/>
      <c r="AD1975" s="8"/>
      <c r="AE1975" s="8"/>
      <c r="AF1975" s="8"/>
      <c r="AG1975" s="8"/>
      <c r="AH1975" s="9"/>
      <c r="AI1975" s="8"/>
      <c r="AJ1975" s="13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7"/>
      <c r="BL1975" s="7"/>
      <c r="BM1975" s="7"/>
      <c r="BN1975" s="7"/>
      <c r="BO1975" s="7"/>
      <c r="BP1975" s="7"/>
      <c r="BQ1975" s="7"/>
      <c r="BR1975" s="7"/>
      <c r="BT1975" s="8"/>
      <c r="BV1975" s="7"/>
      <c r="BW1975" s="7"/>
      <c r="BX1975" s="7"/>
      <c r="BY1975" s="7"/>
      <c r="BZ1975" s="7"/>
      <c r="CA1975" s="7"/>
    </row>
    <row r="1976" spans="1:79" x14ac:dyDescent="0.3">
      <c r="A1976" s="1" t="s">
        <v>3974</v>
      </c>
      <c r="B1976" s="1"/>
      <c r="C1976" s="1" t="s">
        <v>1878</v>
      </c>
      <c r="D1976" s="1"/>
      <c r="E1976" s="1"/>
      <c r="F1976" s="1"/>
      <c r="G1976" s="1"/>
      <c r="H1976" s="1">
        <v>58222.82</v>
      </c>
      <c r="I1976" s="1">
        <v>-1.78</v>
      </c>
      <c r="J1976" s="12">
        <v>3606.62</v>
      </c>
      <c r="K1976" s="5">
        <v>4257.47</v>
      </c>
      <c r="L1976" s="5">
        <v>16590.53</v>
      </c>
      <c r="M1976" s="13">
        <f t="shared" si="78"/>
        <v>-1.7769713075109106E-2</v>
      </c>
      <c r="N1976" s="13">
        <f t="shared" si="79"/>
        <v>-1.9244627303603878E-2</v>
      </c>
      <c r="O1976" s="13">
        <f t="shared" si="79"/>
        <v>-2.0604825352423695E-2</v>
      </c>
      <c r="P1976" s="13">
        <f t="shared" si="79"/>
        <v>-1.194972598709565E-2</v>
      </c>
      <c r="Q1976" s="7"/>
      <c r="R1976" s="8"/>
      <c r="S1976" s="8"/>
      <c r="T1976" s="8"/>
      <c r="U1976" s="8"/>
      <c r="V1976" s="13"/>
      <c r="W1976" s="14"/>
      <c r="X1976" s="1"/>
      <c r="Y1976" s="1"/>
      <c r="Z1976" s="1"/>
      <c r="AA1976" s="1"/>
      <c r="AB1976" s="1"/>
      <c r="AC1976" s="1"/>
      <c r="AD1976" s="8"/>
      <c r="AE1976" s="8"/>
      <c r="AF1976" s="8"/>
      <c r="AG1976" s="8"/>
      <c r="AH1976" s="9"/>
      <c r="AI1976" s="8"/>
      <c r="AJ1976" s="13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7"/>
      <c r="BL1976" s="7"/>
      <c r="BM1976" s="7"/>
      <c r="BN1976" s="7"/>
      <c r="BO1976" s="7"/>
      <c r="BP1976" s="7"/>
      <c r="BQ1976" s="7"/>
      <c r="BR1976" s="7"/>
      <c r="BT1976" s="8"/>
      <c r="BV1976" s="7"/>
      <c r="BW1976" s="7"/>
      <c r="BX1976" s="7"/>
      <c r="BY1976" s="7"/>
      <c r="BZ1976" s="7"/>
      <c r="CA1976" s="7"/>
    </row>
    <row r="1977" spans="1:79" x14ac:dyDescent="0.3">
      <c r="A1977" s="1" t="s">
        <v>3975</v>
      </c>
      <c r="B1977" s="1"/>
      <c r="C1977" s="1" t="s">
        <v>1878</v>
      </c>
      <c r="D1977" s="1"/>
      <c r="E1977" s="1"/>
      <c r="F1977" s="1"/>
      <c r="G1977" s="1"/>
      <c r="H1977" s="1">
        <v>57244.480000000003</v>
      </c>
      <c r="I1977" s="1">
        <v>-1.68</v>
      </c>
      <c r="J1977" s="12">
        <v>3543.76</v>
      </c>
      <c r="K1977" s="5">
        <v>4176.6499999999996</v>
      </c>
      <c r="L1977" s="5">
        <v>16408.79</v>
      </c>
      <c r="M1977" s="13">
        <f t="shared" si="78"/>
        <v>-1.6803377095097716E-2</v>
      </c>
      <c r="N1977" s="13">
        <f t="shared" si="79"/>
        <v>-1.7429061004486157E-2</v>
      </c>
      <c r="O1977" s="13">
        <f t="shared" si="79"/>
        <v>-1.8983104989583111E-2</v>
      </c>
      <c r="P1977" s="13">
        <f t="shared" si="79"/>
        <v>-1.0954442082320326E-2</v>
      </c>
      <c r="Q1977" s="7"/>
      <c r="R1977" s="8"/>
      <c r="S1977" s="8"/>
      <c r="T1977" s="8"/>
      <c r="U1977" s="8"/>
      <c r="V1977" s="13"/>
      <c r="W1977" s="14"/>
      <c r="X1977" s="1"/>
      <c r="Y1977" s="1"/>
      <c r="Z1977" s="1"/>
      <c r="AA1977" s="1"/>
      <c r="AB1977" s="1"/>
      <c r="AC1977" s="1"/>
      <c r="AD1977" s="8"/>
      <c r="AE1977" s="8"/>
      <c r="AF1977" s="8"/>
      <c r="AG1977" s="8"/>
      <c r="AH1977" s="9"/>
      <c r="AI1977" s="8"/>
      <c r="AJ1977" s="13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7"/>
      <c r="BL1977" s="7"/>
      <c r="BM1977" s="7"/>
      <c r="BN1977" s="7"/>
      <c r="BO1977" s="7"/>
      <c r="BP1977" s="7"/>
      <c r="BQ1977" s="7"/>
      <c r="BR1977" s="7"/>
      <c r="BT1977" s="8"/>
      <c r="BV1977" s="7"/>
      <c r="BW1977" s="7"/>
      <c r="BX1977" s="7"/>
      <c r="BY1977" s="7"/>
      <c r="BZ1977" s="7"/>
      <c r="CA1977" s="7"/>
    </row>
    <row r="1978" spans="1:79" x14ac:dyDescent="0.3">
      <c r="A1978" s="1" t="s">
        <v>3976</v>
      </c>
      <c r="B1978" s="1"/>
      <c r="C1978" s="1" t="s">
        <v>1878</v>
      </c>
      <c r="D1978" s="1"/>
      <c r="E1978" s="1"/>
      <c r="F1978" s="1"/>
      <c r="G1978" s="1"/>
      <c r="H1978" s="1">
        <v>57978.35</v>
      </c>
      <c r="I1978" s="1">
        <v>1.28</v>
      </c>
      <c r="J1978" s="12">
        <v>3616.05</v>
      </c>
      <c r="K1978" s="5">
        <v>4170.28</v>
      </c>
      <c r="L1978" s="5">
        <v>16377.56</v>
      </c>
      <c r="M1978" s="13">
        <f t="shared" si="78"/>
        <v>1.2819926043524221E-2</v>
      </c>
      <c r="N1978" s="13">
        <f t="shared" si="79"/>
        <v>2.0399236968643431E-2</v>
      </c>
      <c r="O1978" s="13">
        <f t="shared" si="79"/>
        <v>-1.5251457507811095E-3</v>
      </c>
      <c r="P1978" s="13">
        <f t="shared" si="79"/>
        <v>-1.9032481980695293E-3</v>
      </c>
      <c r="Q1978" s="7"/>
      <c r="R1978" s="8"/>
      <c r="S1978" s="8"/>
      <c r="T1978" s="8"/>
      <c r="U1978" s="8"/>
      <c r="V1978" s="13"/>
      <c r="W1978" s="14"/>
      <c r="X1978" s="1"/>
      <c r="Y1978" s="1"/>
      <c r="Z1978" s="1"/>
      <c r="AA1978" s="1"/>
      <c r="AB1978" s="1"/>
      <c r="AC1978" s="1"/>
      <c r="AD1978" s="8"/>
      <c r="AE1978" s="8"/>
      <c r="AF1978" s="8"/>
      <c r="AG1978" s="8"/>
      <c r="AH1978" s="9"/>
      <c r="AI1978" s="8"/>
      <c r="AJ1978" s="13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7"/>
      <c r="BL1978" s="7"/>
      <c r="BM1978" s="7"/>
      <c r="BN1978" s="7"/>
      <c r="BO1978" s="7"/>
      <c r="BP1978" s="7"/>
      <c r="BQ1978" s="7"/>
      <c r="BR1978" s="7"/>
      <c r="BT1978" s="8"/>
      <c r="BV1978" s="7"/>
      <c r="BW1978" s="7"/>
      <c r="BX1978" s="7"/>
      <c r="BY1978" s="7"/>
      <c r="BZ1978" s="7"/>
      <c r="CA1978" s="7"/>
    </row>
    <row r="1979" spans="1:79" x14ac:dyDescent="0.3">
      <c r="A1979" s="1" t="s">
        <v>3977</v>
      </c>
      <c r="B1979" s="1"/>
      <c r="C1979" s="1" t="s">
        <v>1878</v>
      </c>
      <c r="D1979" s="1"/>
      <c r="E1979" s="1"/>
      <c r="F1979" s="1"/>
      <c r="G1979" s="1"/>
      <c r="H1979" s="1">
        <v>57383.98</v>
      </c>
      <c r="I1979" s="1">
        <v>-1.03</v>
      </c>
      <c r="J1979" s="12">
        <v>3558.57</v>
      </c>
      <c r="K1979" s="5">
        <v>4163.5</v>
      </c>
      <c r="L1979" s="5">
        <v>16412.849999999999</v>
      </c>
      <c r="M1979" s="13">
        <f t="shared" si="78"/>
        <v>-1.0251585290026233E-2</v>
      </c>
      <c r="N1979" s="13">
        <f t="shared" si="79"/>
        <v>-1.5895797901024578E-2</v>
      </c>
      <c r="O1979" s="13">
        <f t="shared" si="79"/>
        <v>-1.6257901148123421E-3</v>
      </c>
      <c r="P1979" s="13">
        <f t="shared" si="79"/>
        <v>2.1547776347636827E-3</v>
      </c>
      <c r="Q1979" s="7"/>
      <c r="R1979" s="8"/>
      <c r="S1979" s="8"/>
      <c r="T1979" s="8"/>
      <c r="U1979" s="8"/>
      <c r="V1979" s="13"/>
      <c r="W1979" s="14"/>
      <c r="X1979" s="1"/>
      <c r="Y1979" s="1"/>
      <c r="Z1979" s="1"/>
      <c r="AA1979" s="1"/>
      <c r="AB1979" s="1"/>
      <c r="AC1979" s="1"/>
      <c r="AD1979" s="8"/>
      <c r="AE1979" s="8"/>
      <c r="AF1979" s="8"/>
      <c r="AG1979" s="8"/>
      <c r="AH1979" s="9"/>
      <c r="AI1979" s="8"/>
      <c r="AJ1979" s="13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7"/>
      <c r="BL1979" s="7"/>
      <c r="BM1979" s="7"/>
      <c r="BN1979" s="7"/>
      <c r="BO1979" s="7"/>
      <c r="BP1979" s="7"/>
      <c r="BQ1979" s="7"/>
      <c r="BR1979" s="7"/>
      <c r="BT1979" s="8"/>
      <c r="BV1979" s="7"/>
      <c r="BW1979" s="7"/>
      <c r="BX1979" s="7"/>
      <c r="BY1979" s="7"/>
      <c r="BZ1979" s="7"/>
      <c r="CA1979" s="7"/>
    </row>
    <row r="1980" spans="1:79" x14ac:dyDescent="0.3">
      <c r="A1980" s="1" t="s">
        <v>3978</v>
      </c>
      <c r="B1980" s="1"/>
      <c r="C1980" s="1" t="s">
        <v>1878</v>
      </c>
      <c r="D1980" s="1"/>
      <c r="E1980" s="1"/>
      <c r="F1980" s="1"/>
      <c r="G1980" s="1"/>
      <c r="H1980" s="1">
        <v>55600.24</v>
      </c>
      <c r="I1980" s="1">
        <v>-3.11</v>
      </c>
      <c r="J1980" s="12">
        <v>3496.34</v>
      </c>
      <c r="K1980" s="5">
        <v>3926.36</v>
      </c>
      <c r="L1980" s="5">
        <v>15629.61</v>
      </c>
      <c r="M1980" s="13">
        <f t="shared" si="78"/>
        <v>-3.1084285195972949E-2</v>
      </c>
      <c r="N1980" s="13">
        <f t="shared" si="79"/>
        <v>-1.7487361496331344E-2</v>
      </c>
      <c r="O1980" s="13">
        <f t="shared" si="79"/>
        <v>-5.6956887234298037E-2</v>
      </c>
      <c r="P1980" s="13">
        <f t="shared" si="79"/>
        <v>-4.7721145322110248E-2</v>
      </c>
      <c r="Q1980" s="7"/>
      <c r="R1980" s="8"/>
      <c r="S1980" s="8"/>
      <c r="T1980" s="8"/>
      <c r="U1980" s="8"/>
      <c r="V1980" s="13"/>
      <c r="W1980" s="14"/>
      <c r="X1980" s="1"/>
      <c r="Y1980" s="1"/>
      <c r="Z1980" s="1"/>
      <c r="AA1980" s="1"/>
      <c r="AB1980" s="1"/>
      <c r="AC1980" s="1"/>
      <c r="AD1980" s="8"/>
      <c r="AE1980" s="8"/>
      <c r="AF1980" s="8"/>
      <c r="AG1980" s="8"/>
      <c r="AH1980" s="9"/>
      <c r="AI1980" s="8"/>
      <c r="AJ1980" s="13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7"/>
      <c r="BL1980" s="7"/>
      <c r="BM1980" s="7"/>
      <c r="BN1980" s="7"/>
      <c r="BO1980" s="7"/>
      <c r="BP1980" s="7"/>
      <c r="BQ1980" s="7"/>
      <c r="BR1980" s="7"/>
      <c r="BT1980" s="8"/>
      <c r="BV1980" s="7"/>
      <c r="BW1980" s="7"/>
      <c r="BX1980" s="7"/>
      <c r="BY1980" s="7"/>
      <c r="BZ1980" s="7"/>
      <c r="CA1980" s="7"/>
    </row>
    <row r="1981" spans="1:79" x14ac:dyDescent="0.3">
      <c r="A1981" s="1" t="s">
        <v>3979</v>
      </c>
      <c r="B1981" s="1"/>
      <c r="C1981" s="1" t="s">
        <v>1878</v>
      </c>
      <c r="D1981" s="1"/>
      <c r="E1981" s="1"/>
      <c r="F1981" s="1"/>
      <c r="G1981" s="1"/>
      <c r="H1981" s="1">
        <v>55517.65</v>
      </c>
      <c r="I1981" s="1">
        <v>-0.15</v>
      </c>
      <c r="J1981" s="12">
        <v>3494.3</v>
      </c>
      <c r="K1981" s="5">
        <v>3967.31</v>
      </c>
      <c r="L1981" s="5">
        <v>15232.53</v>
      </c>
      <c r="M1981" s="13">
        <f t="shared" si="78"/>
        <v>-1.4854252427686232E-3</v>
      </c>
      <c r="N1981" s="13">
        <f t="shared" si="79"/>
        <v>-5.8346728293012795E-4</v>
      </c>
      <c r="O1981" s="13">
        <f t="shared" si="79"/>
        <v>1.042950722806868E-2</v>
      </c>
      <c r="P1981" s="13">
        <f t="shared" si="79"/>
        <v>-2.5405624324599252E-2</v>
      </c>
      <c r="Q1981" s="7"/>
      <c r="R1981" s="8"/>
      <c r="S1981" s="8"/>
      <c r="T1981" s="8"/>
      <c r="U1981" s="8"/>
      <c r="V1981" s="13"/>
      <c r="W1981" s="14"/>
      <c r="X1981" s="1"/>
      <c r="Y1981" s="1"/>
      <c r="Z1981" s="1"/>
      <c r="AA1981" s="1"/>
      <c r="AB1981" s="1"/>
      <c r="AC1981" s="1"/>
      <c r="AD1981" s="8"/>
      <c r="AE1981" s="8"/>
      <c r="AF1981" s="8"/>
      <c r="AG1981" s="8"/>
      <c r="AH1981" s="9"/>
      <c r="AI1981" s="8"/>
      <c r="AJ1981" s="13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7"/>
      <c r="BL1981" s="7"/>
      <c r="BM1981" s="7"/>
      <c r="BN1981" s="7"/>
      <c r="BO1981" s="7"/>
      <c r="BP1981" s="7"/>
      <c r="BQ1981" s="7"/>
      <c r="BR1981" s="7"/>
      <c r="BT1981" s="8"/>
      <c r="BV1981" s="7"/>
      <c r="BW1981" s="7"/>
      <c r="BX1981" s="7"/>
      <c r="BY1981" s="7"/>
      <c r="BZ1981" s="7"/>
      <c r="CA1981" s="7"/>
    </row>
    <row r="1982" spans="1:79" x14ac:dyDescent="0.3">
      <c r="A1982" s="1" t="s">
        <v>3980</v>
      </c>
      <c r="B1982" s="1"/>
      <c r="C1982" s="1" t="s">
        <v>1878</v>
      </c>
      <c r="D1982" s="1"/>
      <c r="E1982" s="1"/>
      <c r="F1982" s="1"/>
      <c r="G1982" s="1"/>
      <c r="H1982" s="1">
        <v>55558</v>
      </c>
      <c r="I1982" s="1">
        <v>7.0000000000000007E-2</v>
      </c>
      <c r="J1982" s="12">
        <v>3513.65</v>
      </c>
      <c r="K1982" s="5">
        <v>3930.45</v>
      </c>
      <c r="L1982" s="5">
        <v>15205.53</v>
      </c>
      <c r="M1982" s="13">
        <f t="shared" si="78"/>
        <v>7.2679589283763946E-4</v>
      </c>
      <c r="N1982" s="13">
        <f t="shared" si="79"/>
        <v>5.537589789085029E-3</v>
      </c>
      <c r="O1982" s="13">
        <f t="shared" si="79"/>
        <v>-9.2909301264585409E-3</v>
      </c>
      <c r="P1982" s="13">
        <f t="shared" si="79"/>
        <v>-1.772522358400086E-3</v>
      </c>
      <c r="Q1982" s="7"/>
      <c r="R1982" s="8"/>
      <c r="S1982" s="8"/>
      <c r="T1982" s="8"/>
      <c r="U1982" s="8"/>
      <c r="V1982" s="13"/>
      <c r="W1982" s="14"/>
      <c r="X1982" s="1"/>
      <c r="Y1982" s="1"/>
      <c r="Z1982" s="1"/>
      <c r="AA1982" s="1"/>
      <c r="AB1982" s="1"/>
      <c r="AC1982" s="1"/>
      <c r="AD1982" s="8"/>
      <c r="AE1982" s="8"/>
      <c r="AF1982" s="8"/>
      <c r="AG1982" s="8"/>
      <c r="AH1982" s="9"/>
      <c r="AI1982" s="8"/>
      <c r="AJ1982" s="13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7"/>
      <c r="BL1982" s="7"/>
      <c r="BM1982" s="7"/>
      <c r="BN1982" s="7"/>
      <c r="BO1982" s="7"/>
      <c r="BP1982" s="7"/>
      <c r="BQ1982" s="7"/>
      <c r="BR1982" s="7"/>
      <c r="BT1982" s="8"/>
      <c r="BV1982" s="7"/>
      <c r="BW1982" s="7"/>
      <c r="BX1982" s="7"/>
      <c r="BY1982" s="7"/>
      <c r="BZ1982" s="7"/>
      <c r="CA1982" s="7"/>
    </row>
    <row r="1983" spans="1:79" x14ac:dyDescent="0.3">
      <c r="A1983" s="1" t="s">
        <v>3981</v>
      </c>
      <c r="B1983" s="1"/>
      <c r="C1983" s="1" t="s">
        <v>1878</v>
      </c>
      <c r="D1983" s="1"/>
      <c r="E1983" s="1"/>
      <c r="F1983" s="1"/>
      <c r="G1983" s="1"/>
      <c r="H1983" s="1">
        <v>55668.29</v>
      </c>
      <c r="I1983" s="1">
        <v>0.2</v>
      </c>
      <c r="J1983" s="12">
        <v>3556.89</v>
      </c>
      <c r="K1983" s="5">
        <v>3871.94</v>
      </c>
      <c r="L1983" s="5">
        <v>15049.67</v>
      </c>
      <c r="M1983" s="13">
        <f t="shared" si="78"/>
        <v>1.9851326541633352E-3</v>
      </c>
      <c r="N1983" s="13">
        <f t="shared" si="79"/>
        <v>1.2306291178688866E-2</v>
      </c>
      <c r="O1983" s="13">
        <f t="shared" si="79"/>
        <v>-1.4886336170158554E-2</v>
      </c>
      <c r="P1983" s="13">
        <f t="shared" si="79"/>
        <v>-1.0250218177202619E-2</v>
      </c>
      <c r="Q1983" s="7"/>
      <c r="R1983" s="8"/>
      <c r="S1983" s="8"/>
      <c r="T1983" s="8"/>
      <c r="U1983" s="8"/>
      <c r="V1983" s="13"/>
      <c r="W1983" s="14"/>
      <c r="X1983" s="1"/>
      <c r="Y1983" s="1"/>
      <c r="Z1983" s="1"/>
      <c r="AA1983" s="1"/>
      <c r="AB1983" s="1"/>
      <c r="AC1983" s="1"/>
      <c r="AD1983" s="8"/>
      <c r="AE1983" s="8"/>
      <c r="AF1983" s="8"/>
      <c r="AG1983" s="8"/>
      <c r="AH1983" s="9"/>
      <c r="AI1983" s="8"/>
      <c r="AJ1983" s="13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7"/>
      <c r="BL1983" s="7"/>
      <c r="BM1983" s="7"/>
      <c r="BN1983" s="7"/>
      <c r="BO1983" s="7"/>
      <c r="BP1983" s="7"/>
      <c r="BQ1983" s="7"/>
      <c r="BR1983" s="7"/>
      <c r="BT1983" s="8"/>
      <c r="BV1983" s="7"/>
      <c r="BW1983" s="7"/>
      <c r="BX1983" s="7"/>
      <c r="BY1983" s="7"/>
      <c r="BZ1983" s="7"/>
      <c r="CA1983" s="7"/>
    </row>
    <row r="1984" spans="1:79" x14ac:dyDescent="0.3">
      <c r="A1984" s="1" t="s">
        <v>3982</v>
      </c>
      <c r="B1984" s="1"/>
      <c r="C1984" s="1" t="s">
        <v>1878</v>
      </c>
      <c r="D1984" s="1"/>
      <c r="E1984" s="1"/>
      <c r="F1984" s="1"/>
      <c r="G1984" s="1"/>
      <c r="H1984" s="1">
        <v>54670.59</v>
      </c>
      <c r="I1984" s="1">
        <v>-1.79</v>
      </c>
      <c r="J1984" s="12">
        <v>3525.75</v>
      </c>
      <c r="K1984" s="5">
        <v>3745.47</v>
      </c>
      <c r="L1984" s="5">
        <v>14573.14</v>
      </c>
      <c r="M1984" s="13">
        <f t="shared" si="78"/>
        <v>-1.792223184868813E-2</v>
      </c>
      <c r="N1984" s="13">
        <f t="shared" si="79"/>
        <v>-8.7548391994128894E-3</v>
      </c>
      <c r="O1984" s="13">
        <f t="shared" si="79"/>
        <v>-3.2663212756396054E-2</v>
      </c>
      <c r="P1984" s="13">
        <f t="shared" si="79"/>
        <v>-3.1663817213267831E-2</v>
      </c>
      <c r="Q1984" s="7"/>
      <c r="R1984" s="8"/>
      <c r="S1984" s="8"/>
      <c r="T1984" s="8"/>
      <c r="U1984" s="8"/>
      <c r="V1984" s="13"/>
      <c r="W1984" s="14"/>
      <c r="X1984" s="1"/>
      <c r="Y1984" s="1"/>
      <c r="Z1984" s="1"/>
      <c r="AA1984" s="1"/>
      <c r="AB1984" s="1"/>
      <c r="AC1984" s="1"/>
      <c r="AD1984" s="8"/>
      <c r="AE1984" s="8"/>
      <c r="AF1984" s="8"/>
      <c r="AG1984" s="8"/>
      <c r="AH1984" s="9"/>
      <c r="AI1984" s="8"/>
      <c r="AJ1984" s="13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7"/>
      <c r="BL1984" s="7"/>
      <c r="BM1984" s="7"/>
      <c r="BN1984" s="7"/>
      <c r="BO1984" s="7"/>
      <c r="BP1984" s="7"/>
      <c r="BQ1984" s="7"/>
      <c r="BR1984" s="7"/>
      <c r="BT1984" s="8"/>
      <c r="BV1984" s="7"/>
      <c r="BW1984" s="7"/>
      <c r="BX1984" s="7"/>
      <c r="BY1984" s="7"/>
      <c r="BZ1984" s="7"/>
      <c r="CA1984" s="7"/>
    </row>
    <row r="1985" spans="1:79" x14ac:dyDescent="0.3">
      <c r="A1985" s="1" t="s">
        <v>3983</v>
      </c>
      <c r="B1985" s="1"/>
      <c r="C1985" s="1" t="s">
        <v>1878</v>
      </c>
      <c r="D1985" s="1"/>
      <c r="E1985" s="1"/>
      <c r="F1985" s="1"/>
      <c r="G1985" s="1"/>
      <c r="H1985" s="1">
        <v>55613.8</v>
      </c>
      <c r="I1985" s="1">
        <v>1.73</v>
      </c>
      <c r="J1985" s="12">
        <v>3553.76</v>
      </c>
      <c r="K1985" s="5">
        <v>3885.1</v>
      </c>
      <c r="L1985" s="5">
        <v>15080.74</v>
      </c>
      <c r="M1985" s="13">
        <f t="shared" si="78"/>
        <v>1.7252603273533396E-2</v>
      </c>
      <c r="N1985" s="13">
        <f t="shared" si="79"/>
        <v>7.9444089909948001E-3</v>
      </c>
      <c r="O1985" s="13">
        <f t="shared" si="79"/>
        <v>3.7279700544925021E-2</v>
      </c>
      <c r="P1985" s="13">
        <f t="shared" si="79"/>
        <v>3.4831203158687929E-2</v>
      </c>
      <c r="Q1985" s="7"/>
      <c r="R1985" s="8"/>
      <c r="S1985" s="8"/>
      <c r="T1985" s="8"/>
      <c r="U1985" s="8"/>
      <c r="V1985" s="13"/>
      <c r="W1985" s="14"/>
      <c r="X1985" s="1"/>
      <c r="Y1985" s="1"/>
      <c r="Z1985" s="1"/>
      <c r="AA1985" s="1"/>
      <c r="AB1985" s="1"/>
      <c r="AC1985" s="1"/>
      <c r="AD1985" s="8"/>
      <c r="AE1985" s="8"/>
      <c r="AF1985" s="8"/>
      <c r="AG1985" s="8"/>
      <c r="AH1985" s="9"/>
      <c r="AI1985" s="8"/>
      <c r="AJ1985" s="13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7"/>
      <c r="BL1985" s="7"/>
      <c r="BM1985" s="7"/>
      <c r="BN1985" s="7"/>
      <c r="BO1985" s="7"/>
      <c r="BP1985" s="7"/>
      <c r="BQ1985" s="7"/>
      <c r="BR1985" s="7"/>
      <c r="BT1985" s="8"/>
      <c r="BV1985" s="7"/>
      <c r="BW1985" s="7"/>
      <c r="BX1985" s="7"/>
      <c r="BY1985" s="7"/>
      <c r="BZ1985" s="7"/>
      <c r="CA1985" s="7"/>
    </row>
    <row r="1986" spans="1:79" x14ac:dyDescent="0.3">
      <c r="A1986" s="1" t="s">
        <v>3984</v>
      </c>
      <c r="B1986" s="1"/>
      <c r="C1986" s="1" t="s">
        <v>1878</v>
      </c>
      <c r="D1986" s="1"/>
      <c r="E1986" s="1"/>
      <c r="F1986" s="1"/>
      <c r="G1986" s="1"/>
      <c r="H1986" s="1">
        <v>56094.38</v>
      </c>
      <c r="I1986" s="1">
        <v>0.86</v>
      </c>
      <c r="J1986" s="12">
        <v>3562.22</v>
      </c>
      <c r="K1986" s="5">
        <v>3961.85</v>
      </c>
      <c r="L1986" s="5">
        <v>15414.86</v>
      </c>
      <c r="M1986" s="13">
        <f t="shared" si="78"/>
        <v>8.641380376812835E-3</v>
      </c>
      <c r="N1986" s="13">
        <f t="shared" si="79"/>
        <v>2.3805771914815477E-3</v>
      </c>
      <c r="O1986" s="13">
        <f t="shared" si="79"/>
        <v>1.9754961262258286E-2</v>
      </c>
      <c r="P1986" s="13">
        <f t="shared" si="79"/>
        <v>2.2155411471850961E-2</v>
      </c>
      <c r="Q1986" s="7"/>
      <c r="R1986" s="8"/>
      <c r="S1986" s="8"/>
      <c r="T1986" s="8"/>
      <c r="U1986" s="8"/>
      <c r="V1986" s="13"/>
      <c r="W1986" s="14"/>
      <c r="X1986" s="1"/>
      <c r="Y1986" s="1"/>
      <c r="Z1986" s="1"/>
      <c r="AA1986" s="1"/>
      <c r="AB1986" s="1"/>
      <c r="AC1986" s="1"/>
      <c r="AD1986" s="8"/>
      <c r="AE1986" s="8"/>
      <c r="AF1986" s="8"/>
      <c r="AG1986" s="8"/>
      <c r="AH1986" s="9"/>
      <c r="AI1986" s="8"/>
      <c r="AJ1986" s="13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7"/>
      <c r="BL1986" s="7"/>
      <c r="BM1986" s="7"/>
      <c r="BN1986" s="7"/>
      <c r="BO1986" s="7"/>
      <c r="BP1986" s="7"/>
      <c r="BQ1986" s="7"/>
      <c r="BR1986" s="7"/>
      <c r="BT1986" s="8"/>
      <c r="BV1986" s="7"/>
      <c r="BW1986" s="7"/>
      <c r="BX1986" s="7"/>
      <c r="BY1986" s="7"/>
      <c r="BZ1986" s="7"/>
      <c r="CA1986" s="7"/>
    </row>
    <row r="1987" spans="1:79" x14ac:dyDescent="0.3">
      <c r="A1987" s="1" t="s">
        <v>3985</v>
      </c>
      <c r="B1987" s="1"/>
      <c r="C1987" s="1" t="s">
        <v>1878</v>
      </c>
      <c r="D1987" s="1"/>
      <c r="E1987" s="1"/>
      <c r="F1987" s="1"/>
      <c r="G1987" s="1"/>
      <c r="H1987" s="1">
        <v>55385.73</v>
      </c>
      <c r="I1987" s="1">
        <v>-1.26</v>
      </c>
      <c r="J1987" s="12">
        <v>3505.48</v>
      </c>
      <c r="K1987" s="5">
        <v>3929.27</v>
      </c>
      <c r="L1987" s="5">
        <v>15293.74</v>
      </c>
      <c r="M1987" s="13">
        <f t="shared" si="78"/>
        <v>-1.2633172877568044E-2</v>
      </c>
      <c r="N1987" s="13">
        <f t="shared" si="79"/>
        <v>-1.5928269449949739E-2</v>
      </c>
      <c r="O1987" s="13">
        <f t="shared" si="79"/>
        <v>-8.2234309729040111E-3</v>
      </c>
      <c r="P1987" s="13">
        <f t="shared" si="79"/>
        <v>-7.8573532292866011E-3</v>
      </c>
      <c r="Q1987" s="7"/>
      <c r="R1987" s="8"/>
      <c r="S1987" s="8"/>
      <c r="T1987" s="8"/>
      <c r="U1987" s="8"/>
      <c r="V1987" s="13"/>
      <c r="W1987" s="14"/>
      <c r="X1987" s="1"/>
      <c r="Y1987" s="1"/>
      <c r="Z1987" s="1"/>
      <c r="AA1987" s="1"/>
      <c r="AB1987" s="1"/>
      <c r="AC1987" s="1"/>
      <c r="AD1987" s="8"/>
      <c r="AE1987" s="8"/>
      <c r="AF1987" s="8"/>
      <c r="AG1987" s="8"/>
      <c r="AH1987" s="9"/>
      <c r="AI1987" s="8"/>
      <c r="AJ1987" s="13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7"/>
      <c r="BL1987" s="7"/>
      <c r="BM1987" s="7"/>
      <c r="BN1987" s="7"/>
      <c r="BO1987" s="7"/>
      <c r="BP1987" s="7"/>
      <c r="BQ1987" s="7"/>
      <c r="BR1987" s="7"/>
      <c r="BT1987" s="8"/>
      <c r="BV1987" s="7"/>
      <c r="BW1987" s="7"/>
      <c r="BX1987" s="7"/>
      <c r="BY1987" s="7"/>
      <c r="BZ1987" s="7"/>
      <c r="CA1987" s="7"/>
    </row>
    <row r="1988" spans="1:79" x14ac:dyDescent="0.3">
      <c r="A1988" s="1" t="s">
        <v>3986</v>
      </c>
      <c r="B1988" s="1"/>
      <c r="C1988" s="1" t="s">
        <v>1878</v>
      </c>
      <c r="D1988" s="1"/>
      <c r="E1988" s="1"/>
      <c r="F1988" s="1"/>
      <c r="G1988" s="1"/>
      <c r="H1988" s="1">
        <v>54575.42</v>
      </c>
      <c r="I1988" s="1">
        <v>-1.46</v>
      </c>
      <c r="J1988" s="12">
        <v>3448.47</v>
      </c>
      <c r="K1988" s="5">
        <v>3886.47</v>
      </c>
      <c r="L1988" s="5">
        <v>15070.63</v>
      </c>
      <c r="M1988" s="13">
        <f t="shared" ref="M1988:M2051" si="80">H1988/H1987-1</f>
        <v>-1.4630302787378757E-2</v>
      </c>
      <c r="N1988" s="13">
        <f t="shared" si="79"/>
        <v>-1.6263108047970709E-2</v>
      </c>
      <c r="O1988" s="13">
        <f t="shared" si="79"/>
        <v>-1.0892608550697735E-2</v>
      </c>
      <c r="P1988" s="13">
        <f t="shared" si="79"/>
        <v>-1.4588321757791123E-2</v>
      </c>
      <c r="Q1988" s="7"/>
      <c r="R1988" s="8"/>
      <c r="S1988" s="8"/>
      <c r="T1988" s="8"/>
      <c r="U1988" s="8"/>
      <c r="V1988" s="13"/>
      <c r="W1988" s="14"/>
      <c r="X1988" s="1"/>
      <c r="Y1988" s="1"/>
      <c r="Z1988" s="1"/>
      <c r="AA1988" s="1"/>
      <c r="AB1988" s="1"/>
      <c r="AC1988" s="1"/>
      <c r="AD1988" s="8"/>
      <c r="AE1988" s="8"/>
      <c r="AF1988" s="8"/>
      <c r="AG1988" s="8"/>
      <c r="AH1988" s="9"/>
      <c r="AI1988" s="8"/>
      <c r="AJ1988" s="13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7"/>
      <c r="BL1988" s="7"/>
      <c r="BM1988" s="7"/>
      <c r="BN1988" s="7"/>
      <c r="BO1988" s="7"/>
      <c r="BP1988" s="7"/>
      <c r="BQ1988" s="7"/>
      <c r="BR1988" s="7"/>
      <c r="BT1988" s="8"/>
      <c r="BV1988" s="7"/>
      <c r="BW1988" s="7"/>
      <c r="BX1988" s="7"/>
      <c r="BY1988" s="7"/>
      <c r="BZ1988" s="7"/>
      <c r="CA1988" s="7"/>
    </row>
    <row r="1989" spans="1:79" x14ac:dyDescent="0.3">
      <c r="A1989" s="1" t="s">
        <v>3987</v>
      </c>
      <c r="B1989" s="1"/>
      <c r="C1989" s="1" t="s">
        <v>1878</v>
      </c>
      <c r="D1989" s="1"/>
      <c r="E1989" s="1"/>
      <c r="F1989" s="1"/>
      <c r="G1989" s="1"/>
      <c r="H1989" s="1">
        <v>55778.34</v>
      </c>
      <c r="I1989" s="1">
        <v>2.2000000000000002</v>
      </c>
      <c r="J1989" s="12">
        <v>3529.26</v>
      </c>
      <c r="K1989" s="5">
        <v>3957.45</v>
      </c>
      <c r="L1989" s="5">
        <v>15419.84</v>
      </c>
      <c r="M1989" s="13">
        <f t="shared" si="80"/>
        <v>2.2041424509422036E-2</v>
      </c>
      <c r="N1989" s="13">
        <f t="shared" ref="N1989:P2052" si="81">J1989/J1988-1</f>
        <v>2.3427781015928906E-2</v>
      </c>
      <c r="O1989" s="13">
        <f t="shared" si="81"/>
        <v>1.8263359809801649E-2</v>
      </c>
      <c r="P1989" s="13">
        <f t="shared" si="81"/>
        <v>2.3171559516755424E-2</v>
      </c>
      <c r="Q1989" s="7"/>
      <c r="R1989" s="8"/>
      <c r="S1989" s="8"/>
      <c r="T1989" s="8"/>
      <c r="U1989" s="8"/>
      <c r="V1989" s="13"/>
      <c r="W1989" s="14"/>
      <c r="X1989" s="1"/>
      <c r="Y1989" s="1"/>
      <c r="Z1989" s="1"/>
      <c r="AA1989" s="1"/>
      <c r="AB1989" s="1"/>
      <c r="AC1989" s="1"/>
      <c r="AD1989" s="8"/>
      <c r="AE1989" s="8"/>
      <c r="AF1989" s="8"/>
      <c r="AG1989" s="8"/>
      <c r="AH1989" s="9"/>
      <c r="AI1989" s="8"/>
      <c r="AJ1989" s="13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7"/>
      <c r="BL1989" s="7"/>
      <c r="BM1989" s="7"/>
      <c r="BN1989" s="7"/>
      <c r="BO1989" s="7"/>
      <c r="BP1989" s="7"/>
      <c r="BQ1989" s="7"/>
      <c r="BR1989" s="7"/>
      <c r="BT1989" s="8"/>
      <c r="BV1989" s="7"/>
      <c r="BW1989" s="7"/>
      <c r="BX1989" s="7"/>
      <c r="BY1989" s="7"/>
      <c r="BZ1989" s="7"/>
      <c r="CA1989" s="7"/>
    </row>
    <row r="1990" spans="1:79" x14ac:dyDescent="0.3">
      <c r="A1990" s="1" t="s">
        <v>3988</v>
      </c>
      <c r="B1990" s="1"/>
      <c r="C1990" s="1" t="s">
        <v>1878</v>
      </c>
      <c r="D1990" s="1"/>
      <c r="E1990" s="1"/>
      <c r="F1990" s="1"/>
      <c r="G1990" s="1"/>
      <c r="H1990" s="1">
        <v>56105.33</v>
      </c>
      <c r="I1990" s="1">
        <v>0.59</v>
      </c>
      <c r="J1990" s="12">
        <v>3536.75</v>
      </c>
      <c r="K1990" s="5">
        <v>3997.54</v>
      </c>
      <c r="L1990" s="5">
        <v>15608.02</v>
      </c>
      <c r="M1990" s="13">
        <f t="shared" si="80"/>
        <v>5.862311427697664E-3</v>
      </c>
      <c r="N1990" s="13">
        <f t="shared" si="81"/>
        <v>2.1222579237574202E-3</v>
      </c>
      <c r="O1990" s="13">
        <f t="shared" si="81"/>
        <v>1.0130260647639222E-2</v>
      </c>
      <c r="P1990" s="13">
        <f t="shared" si="81"/>
        <v>1.2203758275053378E-2</v>
      </c>
      <c r="Q1990" s="7"/>
      <c r="R1990" s="8"/>
      <c r="S1990" s="8"/>
      <c r="T1990" s="8"/>
      <c r="U1990" s="8"/>
      <c r="V1990" s="13"/>
      <c r="W1990" s="14"/>
      <c r="X1990" s="1"/>
      <c r="Y1990" s="1"/>
      <c r="Z1990" s="1"/>
      <c r="AA1990" s="1"/>
      <c r="AB1990" s="1"/>
      <c r="AC1990" s="1"/>
      <c r="AD1990" s="8"/>
      <c r="AE1990" s="8"/>
      <c r="AF1990" s="8"/>
      <c r="AG1990" s="8"/>
      <c r="AH1990" s="9"/>
      <c r="AI1990" s="8"/>
      <c r="AJ1990" s="13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7"/>
      <c r="BL1990" s="7"/>
      <c r="BM1990" s="7"/>
      <c r="BN1990" s="7"/>
      <c r="BO1990" s="7"/>
      <c r="BP1990" s="7"/>
      <c r="BQ1990" s="7"/>
      <c r="BR1990" s="7"/>
      <c r="BT1990" s="8"/>
      <c r="BV1990" s="7"/>
      <c r="BW1990" s="7"/>
      <c r="BX1990" s="7"/>
      <c r="BY1990" s="7"/>
      <c r="BZ1990" s="7"/>
      <c r="CA1990" s="7"/>
    </row>
    <row r="1991" spans="1:79" x14ac:dyDescent="0.3">
      <c r="A1991" s="1" t="s">
        <v>3989</v>
      </c>
      <c r="B1991" s="1"/>
      <c r="C1991" s="1" t="s">
        <v>1878</v>
      </c>
      <c r="D1991" s="1"/>
      <c r="E1991" s="1"/>
      <c r="F1991" s="1"/>
      <c r="G1991" s="1"/>
      <c r="H1991" s="1">
        <v>56680.28</v>
      </c>
      <c r="I1991" s="1">
        <v>1.02</v>
      </c>
      <c r="J1991" s="12">
        <v>3545.73</v>
      </c>
      <c r="K1991" s="5">
        <v>4094.34</v>
      </c>
      <c r="L1991" s="5">
        <v>16047.03</v>
      </c>
      <c r="M1991" s="13">
        <f t="shared" si="80"/>
        <v>1.0247689479769617E-2</v>
      </c>
      <c r="N1991" s="13">
        <f t="shared" si="81"/>
        <v>2.5390542164416274E-3</v>
      </c>
      <c r="O1991" s="13">
        <f t="shared" si="81"/>
        <v>2.4214892158677559E-2</v>
      </c>
      <c r="P1991" s="13">
        <f t="shared" si="81"/>
        <v>2.8127206397736471E-2</v>
      </c>
      <c r="Q1991" s="7"/>
      <c r="R1991" s="8"/>
      <c r="S1991" s="8"/>
      <c r="T1991" s="8"/>
      <c r="U1991" s="8"/>
      <c r="V1991" s="13"/>
      <c r="W1991" s="14"/>
      <c r="X1991" s="1"/>
      <c r="Y1991" s="1"/>
      <c r="Z1991" s="1"/>
      <c r="AA1991" s="1"/>
      <c r="AB1991" s="1"/>
      <c r="AC1991" s="1"/>
      <c r="AD1991" s="8"/>
      <c r="AE1991" s="8"/>
      <c r="AF1991" s="8"/>
      <c r="AG1991" s="8"/>
      <c r="AH1991" s="9"/>
      <c r="AI1991" s="8"/>
      <c r="AJ1991" s="13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7"/>
      <c r="BL1991" s="7"/>
      <c r="BM1991" s="7"/>
      <c r="BN1991" s="7"/>
      <c r="BO1991" s="7"/>
      <c r="BP1991" s="7"/>
      <c r="BQ1991" s="7"/>
      <c r="BR1991" s="7"/>
      <c r="BT1991" s="8"/>
      <c r="BV1991" s="7"/>
      <c r="BW1991" s="7"/>
      <c r="BX1991" s="7"/>
      <c r="BY1991" s="7"/>
      <c r="BZ1991" s="7"/>
      <c r="CA1991" s="7"/>
    </row>
    <row r="1992" spans="1:79" x14ac:dyDescent="0.3">
      <c r="A1992" s="1" t="s">
        <v>3990</v>
      </c>
      <c r="B1992" s="1"/>
      <c r="C1992" s="1" t="s">
        <v>1878</v>
      </c>
      <c r="D1992" s="1"/>
      <c r="E1992" s="1"/>
      <c r="F1992" s="1"/>
      <c r="G1992" s="1"/>
      <c r="H1992" s="1">
        <v>56412.82</v>
      </c>
      <c r="I1992" s="1">
        <v>-0.47</v>
      </c>
      <c r="J1992" s="12">
        <v>3516.03</v>
      </c>
      <c r="K1992" s="5">
        <v>4104.09</v>
      </c>
      <c r="L1992" s="5">
        <v>15997.24</v>
      </c>
      <c r="M1992" s="13">
        <f t="shared" si="80"/>
        <v>-4.718748742949086E-3</v>
      </c>
      <c r="N1992" s="13">
        <f t="shared" si="81"/>
        <v>-8.3762723049978227E-3</v>
      </c>
      <c r="O1992" s="13">
        <f t="shared" si="81"/>
        <v>2.3813361860520743E-3</v>
      </c>
      <c r="P1992" s="13">
        <f t="shared" si="81"/>
        <v>-3.1027548399922278E-3</v>
      </c>
      <c r="Q1992" s="7"/>
      <c r="R1992" s="8"/>
      <c r="S1992" s="8"/>
      <c r="T1992" s="8"/>
      <c r="U1992" s="8"/>
      <c r="V1992" s="13"/>
      <c r="W1992" s="14"/>
      <c r="X1992" s="1"/>
      <c r="Y1992" s="1"/>
      <c r="Z1992" s="1"/>
      <c r="AA1992" s="1"/>
      <c r="AB1992" s="1"/>
      <c r="AC1992" s="1"/>
      <c r="AD1992" s="8"/>
      <c r="AE1992" s="8"/>
      <c r="AF1992" s="8"/>
      <c r="AG1992" s="8"/>
      <c r="AH1992" s="9"/>
      <c r="AI1992" s="8"/>
      <c r="AJ1992" s="13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7"/>
      <c r="BL1992" s="7"/>
      <c r="BM1992" s="7"/>
      <c r="BN1992" s="7"/>
      <c r="BO1992" s="7"/>
      <c r="BP1992" s="7"/>
      <c r="BQ1992" s="7"/>
      <c r="BR1992" s="7"/>
      <c r="BT1992" s="8"/>
      <c r="BV1992" s="7"/>
      <c r="BW1992" s="7"/>
      <c r="BX1992" s="7"/>
      <c r="BY1992" s="7"/>
      <c r="BZ1992" s="7"/>
      <c r="CA1992" s="7"/>
    </row>
    <row r="1993" spans="1:79" x14ac:dyDescent="0.3">
      <c r="A1993" s="1" t="s">
        <v>3991</v>
      </c>
      <c r="B1993" s="1"/>
      <c r="C1993" s="1" t="s">
        <v>1878</v>
      </c>
      <c r="D1993" s="1"/>
      <c r="E1993" s="1"/>
      <c r="F1993" s="1"/>
      <c r="G1993" s="1"/>
      <c r="H1993" s="1">
        <v>56514.37</v>
      </c>
      <c r="I1993" s="1">
        <v>0.18</v>
      </c>
      <c r="J1993" s="12">
        <v>3530.44</v>
      </c>
      <c r="K1993" s="5">
        <v>4100.49</v>
      </c>
      <c r="L1993" s="5">
        <v>15888.29</v>
      </c>
      <c r="M1993" s="13">
        <f t="shared" si="80"/>
        <v>1.8001227380586293E-3</v>
      </c>
      <c r="N1993" s="13">
        <f t="shared" si="81"/>
        <v>4.0983723119540905E-3</v>
      </c>
      <c r="O1993" s="13">
        <f t="shared" si="81"/>
        <v>-8.7717374618989652E-4</v>
      </c>
      <c r="P1993" s="13">
        <f t="shared" si="81"/>
        <v>-6.8105498198438585E-3</v>
      </c>
      <c r="Q1993" s="7"/>
      <c r="R1993" s="8"/>
      <c r="S1993" s="8"/>
      <c r="T1993" s="8"/>
      <c r="U1993" s="8"/>
      <c r="V1993" s="13"/>
      <c r="W1993" s="14"/>
      <c r="X1993" s="1"/>
      <c r="Y1993" s="1"/>
      <c r="Z1993" s="1"/>
      <c r="AA1993" s="1"/>
      <c r="AB1993" s="1"/>
      <c r="AC1993" s="1"/>
      <c r="AD1993" s="8"/>
      <c r="AE1993" s="8"/>
      <c r="AF1993" s="8"/>
      <c r="AG1993" s="8"/>
      <c r="AH1993" s="9"/>
      <c r="AI1993" s="8"/>
      <c r="AJ1993" s="13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7"/>
      <c r="BL1993" s="7"/>
      <c r="BM1993" s="7"/>
      <c r="BN1993" s="7"/>
      <c r="BO1993" s="7"/>
      <c r="BP1993" s="7"/>
      <c r="BQ1993" s="7"/>
      <c r="BR1993" s="7"/>
      <c r="BT1993" s="8"/>
      <c r="BV1993" s="7"/>
      <c r="BW1993" s="7"/>
      <c r="BX1993" s="7"/>
      <c r="BY1993" s="7"/>
      <c r="BZ1993" s="7"/>
      <c r="CA1993" s="7"/>
    </row>
    <row r="1994" spans="1:79" x14ac:dyDescent="0.3">
      <c r="A1994" s="1" t="s">
        <v>3992</v>
      </c>
      <c r="B1994" s="1"/>
      <c r="C1994" s="1" t="s">
        <v>1878</v>
      </c>
      <c r="D1994" s="1"/>
      <c r="E1994" s="1"/>
      <c r="F1994" s="1"/>
      <c r="G1994" s="1"/>
      <c r="H1994" s="1">
        <v>58142.96</v>
      </c>
      <c r="I1994" s="1">
        <v>2.88</v>
      </c>
      <c r="J1994" s="12">
        <v>3663.65</v>
      </c>
      <c r="K1994" s="5">
        <v>4140.5200000000004</v>
      </c>
      <c r="L1994" s="5">
        <v>16246.94</v>
      </c>
      <c r="M1994" s="13">
        <f t="shared" si="80"/>
        <v>2.881727249193422E-2</v>
      </c>
      <c r="N1994" s="13">
        <f t="shared" si="81"/>
        <v>3.7731840790383053E-2</v>
      </c>
      <c r="O1994" s="13">
        <f t="shared" si="81"/>
        <v>9.7622479264674045E-3</v>
      </c>
      <c r="P1994" s="13">
        <f t="shared" si="81"/>
        <v>2.2573228459450201E-2</v>
      </c>
      <c r="Q1994" s="7"/>
      <c r="R1994" s="8"/>
      <c r="S1994" s="8"/>
      <c r="T1994" s="8"/>
      <c r="U1994" s="8"/>
      <c r="V1994" s="13"/>
      <c r="W1994" s="14"/>
      <c r="X1994" s="1"/>
      <c r="Y1994" s="1"/>
      <c r="Z1994" s="1"/>
      <c r="AA1994" s="1"/>
      <c r="AB1994" s="1"/>
      <c r="AC1994" s="1"/>
      <c r="AD1994" s="8"/>
      <c r="AE1994" s="8"/>
      <c r="AF1994" s="8"/>
      <c r="AG1994" s="8"/>
      <c r="AH1994" s="9"/>
      <c r="AI1994" s="8"/>
      <c r="AJ1994" s="13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7"/>
      <c r="BL1994" s="7"/>
      <c r="BM1994" s="7"/>
      <c r="BN1994" s="7"/>
      <c r="BO1994" s="7"/>
      <c r="BP1994" s="7"/>
      <c r="BQ1994" s="7"/>
      <c r="BR1994" s="7"/>
      <c r="BT1994" s="8"/>
      <c r="BV1994" s="7"/>
      <c r="BW1994" s="7"/>
      <c r="BX1994" s="7"/>
      <c r="BY1994" s="7"/>
      <c r="BZ1994" s="7"/>
      <c r="CA1994" s="7"/>
    </row>
    <row r="1995" spans="1:79" x14ac:dyDescent="0.3">
      <c r="A1995" s="1" t="s">
        <v>3993</v>
      </c>
      <c r="B1995" s="1"/>
      <c r="C1995" s="1" t="s">
        <v>1878</v>
      </c>
      <c r="D1995" s="1"/>
      <c r="E1995" s="1"/>
      <c r="F1995" s="1"/>
      <c r="G1995" s="1"/>
      <c r="H1995" s="1">
        <v>58126.18</v>
      </c>
      <c r="I1995" s="1">
        <v>-0.03</v>
      </c>
      <c r="J1995" s="12">
        <v>3661.71</v>
      </c>
      <c r="K1995" s="5">
        <v>4150.53</v>
      </c>
      <c r="L1995" s="5">
        <v>16208.57</v>
      </c>
      <c r="M1995" s="13">
        <f t="shared" si="80"/>
        <v>-2.8859899805577793E-4</v>
      </c>
      <c r="N1995" s="13">
        <f t="shared" si="81"/>
        <v>-5.2952656503757467E-4</v>
      </c>
      <c r="O1995" s="13">
        <f t="shared" si="81"/>
        <v>2.4175707399070046E-3</v>
      </c>
      <c r="P1995" s="13">
        <f t="shared" si="81"/>
        <v>-2.3616754908925008E-3</v>
      </c>
      <c r="Q1995" s="7"/>
      <c r="R1995" s="8"/>
      <c r="S1995" s="8"/>
      <c r="T1995" s="8"/>
      <c r="U1995" s="8"/>
      <c r="V1995" s="13"/>
      <c r="W1995" s="14"/>
      <c r="X1995" s="1"/>
      <c r="Y1995" s="1"/>
      <c r="Z1995" s="1"/>
      <c r="AA1995" s="1"/>
      <c r="AB1995" s="1"/>
      <c r="AC1995" s="1"/>
      <c r="AD1995" s="8"/>
      <c r="AE1995" s="8"/>
      <c r="AF1995" s="8"/>
      <c r="AG1995" s="8"/>
      <c r="AH1995" s="9"/>
      <c r="AI1995" s="8"/>
      <c r="AJ1995" s="13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7"/>
      <c r="BL1995" s="7"/>
      <c r="BM1995" s="7"/>
      <c r="BN1995" s="7"/>
      <c r="BO1995" s="7"/>
      <c r="BP1995" s="7"/>
      <c r="BQ1995" s="7"/>
      <c r="BR1995" s="7"/>
      <c r="BT1995" s="8"/>
      <c r="BV1995" s="7"/>
      <c r="BW1995" s="7"/>
      <c r="BX1995" s="7"/>
      <c r="BY1995" s="7"/>
      <c r="BZ1995" s="7"/>
      <c r="CA1995" s="7"/>
    </row>
    <row r="1996" spans="1:79" x14ac:dyDescent="0.3">
      <c r="A1996" s="1" t="s">
        <v>3994</v>
      </c>
      <c r="B1996" s="1"/>
      <c r="C1996" s="1" t="s">
        <v>1878</v>
      </c>
      <c r="D1996" s="1"/>
      <c r="E1996" s="1"/>
      <c r="F1996" s="1"/>
      <c r="G1996" s="1"/>
      <c r="H1996" s="1">
        <v>58635.79</v>
      </c>
      <c r="I1996" s="1">
        <v>0.88</v>
      </c>
      <c r="J1996" s="12">
        <v>3688.52</v>
      </c>
      <c r="K1996" s="5">
        <v>4192.25</v>
      </c>
      <c r="L1996" s="5">
        <v>16397.580000000002</v>
      </c>
      <c r="M1996" s="13">
        <f t="shared" si="80"/>
        <v>8.7673058852311136E-3</v>
      </c>
      <c r="N1996" s="13">
        <f t="shared" si="81"/>
        <v>7.3217158103726643E-3</v>
      </c>
      <c r="O1996" s="13">
        <f t="shared" si="81"/>
        <v>1.0051728333489995E-2</v>
      </c>
      <c r="P1996" s="13">
        <f t="shared" si="81"/>
        <v>1.1661115076777362E-2</v>
      </c>
      <c r="Q1996" s="7"/>
      <c r="R1996" s="8"/>
      <c r="S1996" s="8"/>
      <c r="T1996" s="8"/>
      <c r="U1996" s="8"/>
      <c r="V1996" s="13"/>
      <c r="W1996" s="14"/>
      <c r="X1996" s="1"/>
      <c r="Y1996" s="1"/>
      <c r="Z1996" s="1"/>
      <c r="AA1996" s="1"/>
      <c r="AB1996" s="1"/>
      <c r="AC1996" s="1"/>
      <c r="AD1996" s="8"/>
      <c r="AE1996" s="8"/>
      <c r="AF1996" s="8"/>
      <c r="AG1996" s="8"/>
      <c r="AH1996" s="9"/>
      <c r="AI1996" s="8"/>
      <c r="AJ1996" s="13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7"/>
      <c r="BL1996" s="7"/>
      <c r="BM1996" s="7"/>
      <c r="BN1996" s="7"/>
      <c r="BO1996" s="7"/>
      <c r="BP1996" s="7"/>
      <c r="BQ1996" s="7"/>
      <c r="BR1996" s="7"/>
      <c r="BT1996" s="8"/>
      <c r="BV1996" s="7"/>
      <c r="BW1996" s="7"/>
      <c r="BX1996" s="7"/>
      <c r="BY1996" s="7"/>
      <c r="BZ1996" s="7"/>
      <c r="CA1996" s="7"/>
    </row>
    <row r="1997" spans="1:79" x14ac:dyDescent="0.3">
      <c r="A1997" s="1" t="s">
        <v>3995</v>
      </c>
      <c r="B1997" s="1"/>
      <c r="C1997" s="1" t="s">
        <v>1878</v>
      </c>
      <c r="D1997" s="1"/>
      <c r="E1997" s="1"/>
      <c r="F1997" s="1"/>
      <c r="G1997" s="1"/>
      <c r="H1997" s="1">
        <v>58795.040000000001</v>
      </c>
      <c r="I1997" s="1">
        <v>0.27</v>
      </c>
      <c r="J1997" s="12">
        <v>3708.58</v>
      </c>
      <c r="K1997" s="5">
        <v>4183.29</v>
      </c>
      <c r="L1997" s="5">
        <v>16381.49</v>
      </c>
      <c r="M1997" s="13">
        <f t="shared" si="80"/>
        <v>2.7159180425471163E-3</v>
      </c>
      <c r="N1997" s="13">
        <f t="shared" si="81"/>
        <v>5.4384956567945508E-3</v>
      </c>
      <c r="O1997" s="13">
        <f t="shared" si="81"/>
        <v>-2.1372771184924311E-3</v>
      </c>
      <c r="P1997" s="13">
        <f t="shared" si="81"/>
        <v>-9.8124235405483429E-4</v>
      </c>
      <c r="Q1997" s="7"/>
      <c r="R1997" s="8"/>
      <c r="S1997" s="8"/>
      <c r="T1997" s="8"/>
      <c r="U1997" s="8"/>
      <c r="V1997" s="13"/>
      <c r="W1997" s="14"/>
      <c r="X1997" s="1"/>
      <c r="Y1997" s="1"/>
      <c r="Z1997" s="1"/>
      <c r="AA1997" s="1"/>
      <c r="AB1997" s="1"/>
      <c r="AC1997" s="1"/>
      <c r="AD1997" s="8"/>
      <c r="AE1997" s="8"/>
      <c r="AF1997" s="8"/>
      <c r="AG1997" s="8"/>
      <c r="AH1997" s="9"/>
      <c r="AI1997" s="8"/>
      <c r="AJ1997" s="13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7"/>
      <c r="BL1997" s="7"/>
      <c r="BM1997" s="7"/>
      <c r="BN1997" s="7"/>
      <c r="BO1997" s="7"/>
      <c r="BP1997" s="7"/>
      <c r="BQ1997" s="7"/>
      <c r="BR1997" s="7"/>
      <c r="BT1997" s="8"/>
      <c r="BV1997" s="7"/>
      <c r="BW1997" s="7"/>
      <c r="BX1997" s="7"/>
      <c r="BY1997" s="7"/>
      <c r="BZ1997" s="7"/>
      <c r="CA1997" s="7"/>
    </row>
    <row r="1998" spans="1:79" x14ac:dyDescent="0.3">
      <c r="A1998" s="1" t="s">
        <v>3996</v>
      </c>
      <c r="B1998" s="1"/>
      <c r="C1998" s="1" t="s">
        <v>1878</v>
      </c>
      <c r="D1998" s="1"/>
      <c r="E1998" s="1"/>
      <c r="F1998" s="1"/>
      <c r="G1998" s="1"/>
      <c r="H1998" s="1">
        <v>58396.83</v>
      </c>
      <c r="I1998" s="1">
        <v>-0.68</v>
      </c>
      <c r="J1998" s="12">
        <v>3686.01</v>
      </c>
      <c r="K1998" s="5">
        <v>4130.96</v>
      </c>
      <c r="L1998" s="5">
        <v>16296.14</v>
      </c>
      <c r="M1998" s="13">
        <f t="shared" si="80"/>
        <v>-6.772850226821836E-3</v>
      </c>
      <c r="N1998" s="13">
        <f t="shared" si="81"/>
        <v>-6.0858873207534359E-3</v>
      </c>
      <c r="O1998" s="13">
        <f t="shared" si="81"/>
        <v>-1.2509292924946624E-2</v>
      </c>
      <c r="P1998" s="13">
        <f t="shared" si="81"/>
        <v>-5.2101487715708883E-3</v>
      </c>
      <c r="Q1998" s="7"/>
      <c r="R1998" s="8"/>
      <c r="S1998" s="8"/>
      <c r="T1998" s="8"/>
      <c r="U1998" s="8"/>
      <c r="V1998" s="13"/>
      <c r="W1998" s="14"/>
      <c r="X1998" s="1"/>
      <c r="Y1998" s="1"/>
      <c r="Z1998" s="1"/>
      <c r="AA1998" s="1"/>
      <c r="AB1998" s="1"/>
      <c r="AC1998" s="1"/>
      <c r="AD1998" s="8"/>
      <c r="AE1998" s="8"/>
      <c r="AF1998" s="8"/>
      <c r="AG1998" s="8"/>
      <c r="AH1998" s="9"/>
      <c r="AI1998" s="8"/>
      <c r="AJ1998" s="13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7"/>
      <c r="BL1998" s="7"/>
      <c r="BM1998" s="7"/>
      <c r="BN1998" s="7"/>
      <c r="BO1998" s="7"/>
      <c r="BP1998" s="7"/>
      <c r="BQ1998" s="7"/>
      <c r="BR1998" s="7"/>
      <c r="BT1998" s="8"/>
      <c r="BV1998" s="7"/>
      <c r="BW1998" s="7"/>
      <c r="BX1998" s="7"/>
      <c r="BY1998" s="7"/>
      <c r="BZ1998" s="7"/>
      <c r="CA1998" s="7"/>
    </row>
    <row r="1999" spans="1:79" x14ac:dyDescent="0.3">
      <c r="A1999" s="1" t="s">
        <v>3997</v>
      </c>
      <c r="B1999" s="1"/>
      <c r="C1999" s="1" t="s">
        <v>1878</v>
      </c>
      <c r="D1999" s="1"/>
      <c r="E1999" s="1"/>
      <c r="F1999" s="1"/>
      <c r="G1999" s="1"/>
      <c r="H1999" s="1">
        <v>58629.86</v>
      </c>
      <c r="I1999" s="1">
        <v>0.4</v>
      </c>
      <c r="J1999" s="12">
        <v>3715.91</v>
      </c>
      <c r="K1999" s="5">
        <v>4104.5600000000004</v>
      </c>
      <c r="L1999" s="5">
        <v>16356.86</v>
      </c>
      <c r="M1999" s="13">
        <f t="shared" si="80"/>
        <v>3.9904563312769259E-3</v>
      </c>
      <c r="N1999" s="13">
        <f t="shared" si="81"/>
        <v>8.1117522741391834E-3</v>
      </c>
      <c r="O1999" s="13">
        <f t="shared" si="81"/>
        <v>-6.3907663109784574E-3</v>
      </c>
      <c r="P1999" s="13">
        <f t="shared" si="81"/>
        <v>3.7260357360699992E-3</v>
      </c>
      <c r="Q1999" s="7"/>
      <c r="R1999" s="8"/>
      <c r="S1999" s="8"/>
      <c r="T1999" s="8"/>
      <c r="U1999" s="8"/>
      <c r="V1999" s="13"/>
      <c r="W1999" s="14"/>
      <c r="X1999" s="1"/>
      <c r="Y1999" s="1"/>
      <c r="Z1999" s="1"/>
      <c r="AA1999" s="1"/>
      <c r="AB1999" s="1"/>
      <c r="AC1999" s="1"/>
      <c r="AD1999" s="8"/>
      <c r="AE1999" s="8"/>
      <c r="AF1999" s="8"/>
      <c r="AG1999" s="8"/>
      <c r="AH1999" s="9"/>
      <c r="AI1999" s="8"/>
      <c r="AJ1999" s="13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7"/>
      <c r="BL1999" s="7"/>
      <c r="BM1999" s="7"/>
      <c r="BN1999" s="7"/>
      <c r="BO1999" s="7"/>
      <c r="BP1999" s="7"/>
      <c r="BQ1999" s="7"/>
      <c r="BR1999" s="7"/>
      <c r="BT1999" s="8"/>
      <c r="BV1999" s="7"/>
      <c r="BW1999" s="7"/>
      <c r="BX1999" s="7"/>
      <c r="BY1999" s="7"/>
      <c r="BZ1999" s="7"/>
      <c r="CA1999" s="7"/>
    </row>
    <row r="2000" spans="1:79" x14ac:dyDescent="0.3">
      <c r="A2000" s="1" t="s">
        <v>3998</v>
      </c>
      <c r="B2000" s="1"/>
      <c r="C2000" s="1" t="s">
        <v>1878</v>
      </c>
      <c r="D2000" s="1"/>
      <c r="E2000" s="1"/>
      <c r="F2000" s="1"/>
      <c r="G2000" s="1"/>
      <c r="H2000" s="1">
        <v>57736.5</v>
      </c>
      <c r="I2000" s="1">
        <v>-1.52</v>
      </c>
      <c r="J2000" s="12">
        <v>3646.84</v>
      </c>
      <c r="K2000" s="5">
        <v>4076.25</v>
      </c>
      <c r="L2000" s="5">
        <v>16147.52</v>
      </c>
      <c r="M2000" s="13">
        <f t="shared" si="80"/>
        <v>-1.5237286938771466E-2</v>
      </c>
      <c r="N2000" s="13">
        <f t="shared" si="81"/>
        <v>-1.8587640712503739E-2</v>
      </c>
      <c r="O2000" s="13">
        <f t="shared" si="81"/>
        <v>-6.8972070087903736E-3</v>
      </c>
      <c r="P2000" s="13">
        <f t="shared" si="81"/>
        <v>-1.2798299918199474E-2</v>
      </c>
      <c r="Q2000" s="7"/>
      <c r="R2000" s="8"/>
      <c r="S2000" s="8"/>
      <c r="T2000" s="8"/>
      <c r="U2000" s="8"/>
      <c r="V2000" s="13"/>
      <c r="W2000" s="14"/>
      <c r="X2000" s="1"/>
      <c r="Y2000" s="1"/>
      <c r="Z2000" s="1"/>
      <c r="AA2000" s="1"/>
      <c r="AB2000" s="1"/>
      <c r="AC2000" s="1"/>
      <c r="AD2000" s="8"/>
      <c r="AE2000" s="8"/>
      <c r="AF2000" s="8"/>
      <c r="AG2000" s="8"/>
      <c r="AH2000" s="9"/>
      <c r="AI2000" s="8"/>
      <c r="AJ2000" s="13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7"/>
      <c r="BL2000" s="7"/>
      <c r="BM2000" s="7"/>
      <c r="BN2000" s="7"/>
      <c r="BO2000" s="7"/>
      <c r="BP2000" s="7"/>
      <c r="BQ2000" s="7"/>
      <c r="BR2000" s="7"/>
      <c r="BT2000" s="8"/>
      <c r="BV2000" s="7"/>
      <c r="BW2000" s="7"/>
      <c r="BX2000" s="7"/>
      <c r="BY2000" s="7"/>
      <c r="BZ2000" s="7"/>
      <c r="CA2000" s="7"/>
    </row>
    <row r="2001" spans="1:79" x14ac:dyDescent="0.3">
      <c r="A2001" s="1" t="s">
        <v>3999</v>
      </c>
      <c r="B2001" s="1"/>
      <c r="C2001" s="1" t="s">
        <v>1878</v>
      </c>
      <c r="D2001" s="1"/>
      <c r="E2001" s="1"/>
      <c r="F2001" s="1"/>
      <c r="G2001" s="1"/>
      <c r="H2001" s="1">
        <v>56871.39</v>
      </c>
      <c r="I2001" s="1">
        <v>-1.5</v>
      </c>
      <c r="J2001" s="12">
        <v>3560.87</v>
      </c>
      <c r="K2001" s="5">
        <v>4067.78</v>
      </c>
      <c r="L2001" s="5">
        <v>16158.32</v>
      </c>
      <c r="M2001" s="13">
        <f t="shared" si="80"/>
        <v>-1.4983762437972503E-2</v>
      </c>
      <c r="N2001" s="13">
        <f t="shared" si="81"/>
        <v>-2.3573833784865883E-2</v>
      </c>
      <c r="O2001" s="13">
        <f t="shared" si="81"/>
        <v>-2.0778902177245318E-3</v>
      </c>
      <c r="P2001" s="13">
        <f t="shared" si="81"/>
        <v>6.6883335645351316E-4</v>
      </c>
      <c r="Q2001" s="7"/>
      <c r="R2001" s="8"/>
      <c r="S2001" s="8"/>
      <c r="T2001" s="8"/>
      <c r="U2001" s="8"/>
      <c r="V2001" s="13"/>
      <c r="W2001" s="14"/>
      <c r="X2001" s="1"/>
      <c r="Y2001" s="1"/>
      <c r="Z2001" s="1"/>
      <c r="AA2001" s="1"/>
      <c r="AB2001" s="1"/>
      <c r="AC2001" s="1"/>
      <c r="AD2001" s="8"/>
      <c r="AE2001" s="8"/>
      <c r="AF2001" s="8"/>
      <c r="AG2001" s="8"/>
      <c r="AH2001" s="9"/>
      <c r="AI2001" s="8"/>
      <c r="AJ2001" s="13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7"/>
      <c r="BL2001" s="7"/>
      <c r="BM2001" s="7"/>
      <c r="BN2001" s="7"/>
      <c r="BO2001" s="7"/>
      <c r="BP2001" s="7"/>
      <c r="BQ2001" s="7"/>
      <c r="BR2001" s="7"/>
      <c r="BT2001" s="8"/>
      <c r="BV2001" s="7"/>
      <c r="BW2001" s="7"/>
      <c r="BX2001" s="7"/>
      <c r="BY2001" s="7"/>
      <c r="BZ2001" s="7"/>
      <c r="CA2001" s="7"/>
    </row>
    <row r="2002" spans="1:79" x14ac:dyDescent="0.3">
      <c r="A2002" s="1" t="s">
        <v>4000</v>
      </c>
      <c r="B2002" s="1"/>
      <c r="C2002" s="1" t="s">
        <v>1878</v>
      </c>
      <c r="D2002" s="1"/>
      <c r="E2002" s="1"/>
      <c r="F2002" s="1"/>
      <c r="G2002" s="1"/>
      <c r="H2002" s="1">
        <v>55401.61</v>
      </c>
      <c r="I2002" s="1">
        <v>-2.58</v>
      </c>
      <c r="J2002" s="12">
        <v>3454.4</v>
      </c>
      <c r="K2002" s="5">
        <v>4002.57</v>
      </c>
      <c r="L2002" s="5">
        <v>15787.32</v>
      </c>
      <c r="M2002" s="13">
        <f t="shared" si="80"/>
        <v>-2.5843926093594649E-2</v>
      </c>
      <c r="N2002" s="13">
        <f t="shared" si="81"/>
        <v>-2.9899996349206703E-2</v>
      </c>
      <c r="O2002" s="13">
        <f t="shared" si="81"/>
        <v>-1.6030857125999942E-2</v>
      </c>
      <c r="P2002" s="13">
        <f t="shared" si="81"/>
        <v>-2.296030775476654E-2</v>
      </c>
      <c r="Q2002" s="7"/>
      <c r="R2002" s="8"/>
      <c r="S2002" s="8"/>
      <c r="T2002" s="8"/>
      <c r="U2002" s="8"/>
      <c r="V2002" s="13"/>
      <c r="W2002" s="14"/>
      <c r="X2002" s="1"/>
      <c r="Y2002" s="1"/>
      <c r="Z2002" s="1"/>
      <c r="AA2002" s="1"/>
      <c r="AB2002" s="1"/>
      <c r="AC2002" s="1"/>
      <c r="AD2002" s="8"/>
      <c r="AE2002" s="8"/>
      <c r="AF2002" s="8"/>
      <c r="AG2002" s="8"/>
      <c r="AH2002" s="9"/>
      <c r="AI2002" s="8"/>
      <c r="AJ2002" s="13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7"/>
      <c r="BL2002" s="7"/>
      <c r="BM2002" s="7"/>
      <c r="BN2002" s="7"/>
      <c r="BO2002" s="7"/>
      <c r="BP2002" s="7"/>
      <c r="BQ2002" s="7"/>
      <c r="BR2002" s="7"/>
      <c r="BT2002" s="8"/>
      <c r="BV2002" s="7"/>
      <c r="BW2002" s="7"/>
      <c r="BX2002" s="7"/>
      <c r="BY2002" s="7"/>
      <c r="BZ2002" s="7"/>
      <c r="CA2002" s="7"/>
    </row>
    <row r="2003" spans="1:79" x14ac:dyDescent="0.3">
      <c r="A2003" s="1" t="s">
        <v>4001</v>
      </c>
      <c r="B2003" s="1"/>
      <c r="C2003" s="1" t="s">
        <v>1878</v>
      </c>
      <c r="D2003" s="1"/>
      <c r="E2003" s="1"/>
      <c r="F2003" s="1"/>
      <c r="G2003" s="1"/>
      <c r="H2003" s="1">
        <v>55130.63</v>
      </c>
      <c r="I2003" s="1">
        <v>-0.49</v>
      </c>
      <c r="J2003" s="12">
        <v>3424.54</v>
      </c>
      <c r="K2003" s="5">
        <v>3996.37</v>
      </c>
      <c r="L2003" s="5">
        <v>15828.28</v>
      </c>
      <c r="M2003" s="13">
        <f t="shared" si="80"/>
        <v>-4.8911935952764551E-3</v>
      </c>
      <c r="N2003" s="13">
        <f t="shared" si="81"/>
        <v>-8.6440481704492811E-3</v>
      </c>
      <c r="O2003" s="13">
        <f t="shared" si="81"/>
        <v>-1.549004764438866E-3</v>
      </c>
      <c r="P2003" s="13">
        <f t="shared" si="81"/>
        <v>2.5944872213903292E-3</v>
      </c>
      <c r="Q2003" s="7"/>
      <c r="R2003" s="8"/>
      <c r="S2003" s="8"/>
      <c r="T2003" s="8"/>
      <c r="U2003" s="8"/>
      <c r="V2003" s="13"/>
      <c r="W2003" s="14"/>
      <c r="X2003" s="1"/>
      <c r="Y2003" s="1"/>
      <c r="Z2003" s="1"/>
      <c r="AA2003" s="1"/>
      <c r="AB2003" s="1"/>
      <c r="AC2003" s="1"/>
      <c r="AD2003" s="8"/>
      <c r="AE2003" s="8"/>
      <c r="AF2003" s="8"/>
      <c r="AG2003" s="8"/>
      <c r="AH2003" s="9"/>
      <c r="AI2003" s="8"/>
      <c r="AJ2003" s="13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7"/>
      <c r="BL2003" s="7"/>
      <c r="BM2003" s="7"/>
      <c r="BN2003" s="7"/>
      <c r="BO2003" s="7"/>
      <c r="BP2003" s="7"/>
      <c r="BQ2003" s="7"/>
      <c r="BR2003" s="7"/>
      <c r="BT2003" s="8"/>
      <c r="BV2003" s="7"/>
      <c r="BW2003" s="7"/>
      <c r="BX2003" s="7"/>
      <c r="BY2003" s="7"/>
      <c r="BZ2003" s="7"/>
      <c r="CA2003" s="7"/>
    </row>
    <row r="2004" spans="1:79" x14ac:dyDescent="0.3">
      <c r="A2004" s="1" t="s">
        <v>4002</v>
      </c>
      <c r="B2004" s="1"/>
      <c r="C2004" s="1" t="s">
        <v>1878</v>
      </c>
      <c r="D2004" s="1"/>
      <c r="E2004" s="1"/>
      <c r="F2004" s="1"/>
      <c r="G2004" s="1"/>
      <c r="H2004" s="1">
        <v>55060.77</v>
      </c>
      <c r="I2004" s="1">
        <v>-0.13</v>
      </c>
      <c r="J2004" s="12">
        <v>3421.05</v>
      </c>
      <c r="K2004" s="5">
        <v>3990.93</v>
      </c>
      <c r="L2004" s="5">
        <v>15812.31</v>
      </c>
      <c r="M2004" s="13">
        <f t="shared" si="80"/>
        <v>-1.2671721690827864E-3</v>
      </c>
      <c r="N2004" s="13">
        <f t="shared" si="81"/>
        <v>-1.0191149760259144E-3</v>
      </c>
      <c r="O2004" s="13">
        <f t="shared" si="81"/>
        <v>-1.3612353210539219E-3</v>
      </c>
      <c r="P2004" s="13">
        <f t="shared" si="81"/>
        <v>-1.0089535944525219E-3</v>
      </c>
      <c r="Q2004" s="7"/>
      <c r="R2004" s="8"/>
      <c r="S2004" s="8"/>
      <c r="T2004" s="8"/>
      <c r="U2004" s="8"/>
      <c r="V2004" s="13"/>
      <c r="W2004" s="14"/>
      <c r="X2004" s="1"/>
      <c r="Y2004" s="1"/>
      <c r="Z2004" s="1"/>
      <c r="AA2004" s="1"/>
      <c r="AB2004" s="1"/>
      <c r="AC2004" s="1"/>
      <c r="AD2004" s="8"/>
      <c r="AE2004" s="8"/>
      <c r="AF2004" s="8"/>
      <c r="AG2004" s="8"/>
      <c r="AH2004" s="9"/>
      <c r="AI2004" s="8"/>
      <c r="AJ2004" s="13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7"/>
      <c r="BL2004" s="7"/>
      <c r="BM2004" s="7"/>
      <c r="BN2004" s="7"/>
      <c r="BO2004" s="7"/>
      <c r="BP2004" s="7"/>
      <c r="BQ2004" s="7"/>
      <c r="BR2004" s="7"/>
      <c r="BT2004" s="8"/>
      <c r="BV2004" s="7"/>
      <c r="BW2004" s="7"/>
      <c r="BX2004" s="7"/>
      <c r="BY2004" s="7"/>
      <c r="BZ2004" s="7"/>
      <c r="CA2004" s="7"/>
    </row>
    <row r="2005" spans="1:79" x14ac:dyDescent="0.3">
      <c r="A2005" s="1" t="s">
        <v>4003</v>
      </c>
      <c r="B2005" s="1"/>
      <c r="C2005" s="1" t="s">
        <v>1878</v>
      </c>
      <c r="D2005" s="1"/>
      <c r="E2005" s="1"/>
      <c r="F2005" s="1"/>
      <c r="G2005" s="1"/>
      <c r="H2005" s="1">
        <v>55309.84</v>
      </c>
      <c r="I2005" s="1">
        <v>0.45</v>
      </c>
      <c r="J2005" s="12">
        <v>3446.46</v>
      </c>
      <c r="K2005" s="5">
        <v>3987.78</v>
      </c>
      <c r="L2005" s="5">
        <v>15833.02</v>
      </c>
      <c r="M2005" s="13">
        <f t="shared" si="80"/>
        <v>4.523547345959722E-3</v>
      </c>
      <c r="N2005" s="13">
        <f t="shared" si="81"/>
        <v>7.4275441750339954E-3</v>
      </c>
      <c r="O2005" s="13">
        <f t="shared" si="81"/>
        <v>-7.8928971442737694E-4</v>
      </c>
      <c r="P2005" s="13">
        <f t="shared" si="81"/>
        <v>1.3097390577341272E-3</v>
      </c>
      <c r="Q2005" s="7"/>
      <c r="R2005" s="8"/>
      <c r="S2005" s="8"/>
      <c r="T2005" s="8"/>
      <c r="U2005" s="8"/>
      <c r="V2005" s="13"/>
      <c r="W2005" s="14"/>
      <c r="X2005" s="1"/>
      <c r="Y2005" s="1"/>
      <c r="Z2005" s="1"/>
      <c r="AA2005" s="1"/>
      <c r="AB2005" s="1"/>
      <c r="AC2005" s="1"/>
      <c r="AD2005" s="8"/>
      <c r="AE2005" s="8"/>
      <c r="AF2005" s="8"/>
      <c r="AG2005" s="8"/>
      <c r="AH2005" s="9"/>
      <c r="AI2005" s="8"/>
      <c r="AJ2005" s="13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7"/>
      <c r="BL2005" s="7"/>
      <c r="BM2005" s="7"/>
      <c r="BN2005" s="7"/>
      <c r="BO2005" s="7"/>
      <c r="BP2005" s="7"/>
      <c r="BQ2005" s="7"/>
      <c r="BR2005" s="7"/>
      <c r="BT2005" s="8"/>
      <c r="BV2005" s="7"/>
      <c r="BW2005" s="7"/>
      <c r="BX2005" s="7"/>
      <c r="BY2005" s="7"/>
      <c r="BZ2005" s="7"/>
      <c r="CA2005" s="7"/>
    </row>
    <row r="2006" spans="1:79" x14ac:dyDescent="0.3">
      <c r="A2006" s="1" t="s">
        <v>4004</v>
      </c>
      <c r="B2006" s="1"/>
      <c r="C2006" s="1" t="s">
        <v>1878</v>
      </c>
      <c r="D2006" s="1"/>
      <c r="E2006" s="1"/>
      <c r="F2006" s="1"/>
      <c r="G2006" s="1"/>
      <c r="H2006" s="1">
        <v>55792.46</v>
      </c>
      <c r="I2006" s="1">
        <v>0.87</v>
      </c>
      <c r="J2006" s="12">
        <v>3482.63</v>
      </c>
      <c r="K2006" s="5">
        <v>4008.4</v>
      </c>
      <c r="L2006" s="5">
        <v>15887.54</v>
      </c>
      <c r="M2006" s="13">
        <f t="shared" si="80"/>
        <v>8.7257529582440707E-3</v>
      </c>
      <c r="N2006" s="13">
        <f t="shared" si="81"/>
        <v>1.0494826575674798E-2</v>
      </c>
      <c r="O2006" s="13">
        <f t="shared" si="81"/>
        <v>5.1707967841756464E-3</v>
      </c>
      <c r="P2006" s="13">
        <f t="shared" si="81"/>
        <v>3.443436564849911E-3</v>
      </c>
      <c r="Q2006" s="7"/>
      <c r="R2006" s="8"/>
      <c r="S2006" s="8"/>
      <c r="T2006" s="8"/>
      <c r="U2006" s="8"/>
      <c r="V2006" s="13"/>
      <c r="W2006" s="14"/>
      <c r="X2006" s="1"/>
      <c r="Y2006" s="1"/>
      <c r="Z2006" s="1"/>
      <c r="AA2006" s="1"/>
      <c r="AB2006" s="1"/>
      <c r="AC2006" s="1"/>
      <c r="AD2006" s="8"/>
      <c r="AE2006" s="8"/>
      <c r="AF2006" s="8"/>
      <c r="AG2006" s="8"/>
      <c r="AH2006" s="9"/>
      <c r="AI2006" s="8"/>
      <c r="AJ2006" s="13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7"/>
      <c r="BL2006" s="7"/>
      <c r="BM2006" s="7"/>
      <c r="BN2006" s="7"/>
      <c r="BO2006" s="7"/>
      <c r="BP2006" s="7"/>
      <c r="BQ2006" s="7"/>
      <c r="BR2006" s="7"/>
      <c r="BT2006" s="8"/>
      <c r="BV2006" s="7"/>
      <c r="BW2006" s="7"/>
      <c r="BX2006" s="7"/>
      <c r="BY2006" s="7"/>
      <c r="BZ2006" s="7"/>
      <c r="CA2006" s="7"/>
    </row>
    <row r="2007" spans="1:79" x14ac:dyDescent="0.3">
      <c r="A2007" s="1" t="s">
        <v>4005</v>
      </c>
      <c r="B2007" s="1"/>
      <c r="C2007" s="1" t="s">
        <v>1878</v>
      </c>
      <c r="D2007" s="1"/>
      <c r="E2007" s="1"/>
      <c r="F2007" s="1"/>
      <c r="G2007" s="1"/>
      <c r="H2007" s="1">
        <v>56560.93</v>
      </c>
      <c r="I2007" s="1">
        <v>1.38</v>
      </c>
      <c r="J2007" s="12">
        <v>3529.9</v>
      </c>
      <c r="K2007" s="5">
        <v>4070.62</v>
      </c>
      <c r="L2007" s="5">
        <v>16078.14</v>
      </c>
      <c r="M2007" s="13">
        <f t="shared" si="80"/>
        <v>1.3773724980042035E-2</v>
      </c>
      <c r="N2007" s="13">
        <f t="shared" si="81"/>
        <v>1.3573075520511901E-2</v>
      </c>
      <c r="O2007" s="13">
        <f t="shared" si="81"/>
        <v>1.5522402953797032E-2</v>
      </c>
      <c r="P2007" s="13">
        <f t="shared" si="81"/>
        <v>1.1996822667322826E-2</v>
      </c>
      <c r="Q2007" s="7"/>
      <c r="R2007" s="8"/>
      <c r="S2007" s="8"/>
      <c r="T2007" s="8"/>
      <c r="U2007" s="8"/>
      <c r="V2007" s="13"/>
      <c r="W2007" s="14"/>
      <c r="X2007" s="1"/>
      <c r="Y2007" s="1"/>
      <c r="Z2007" s="1"/>
      <c r="AA2007" s="1"/>
      <c r="AB2007" s="1"/>
      <c r="AC2007" s="1"/>
      <c r="AD2007" s="8"/>
      <c r="AE2007" s="8"/>
      <c r="AF2007" s="8"/>
      <c r="AG2007" s="8"/>
      <c r="AH2007" s="9"/>
      <c r="AI2007" s="8"/>
      <c r="AJ2007" s="13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7"/>
      <c r="BL2007" s="7"/>
      <c r="BM2007" s="7"/>
      <c r="BN2007" s="7"/>
      <c r="BO2007" s="7"/>
      <c r="BP2007" s="7"/>
      <c r="BQ2007" s="7"/>
      <c r="BR2007" s="7"/>
      <c r="BT2007" s="8"/>
      <c r="BV2007" s="7"/>
      <c r="BW2007" s="7"/>
      <c r="BX2007" s="7"/>
      <c r="BY2007" s="7"/>
      <c r="BZ2007" s="7"/>
      <c r="CA2007" s="7"/>
    </row>
    <row r="2008" spans="1:79" x14ac:dyDescent="0.3">
      <c r="A2008" s="1" t="s">
        <v>4006</v>
      </c>
      <c r="B2008" s="1"/>
      <c r="C2008" s="1" t="s">
        <v>1878</v>
      </c>
      <c r="D2008" s="1"/>
      <c r="E2008" s="1"/>
      <c r="F2008" s="1"/>
      <c r="G2008" s="1"/>
      <c r="H2008" s="1">
        <v>55648.54</v>
      </c>
      <c r="I2008" s="1">
        <v>-1.61</v>
      </c>
      <c r="J2008" s="12">
        <v>3456.05</v>
      </c>
      <c r="K2008" s="5">
        <v>4028.37</v>
      </c>
      <c r="L2008" s="5">
        <v>15917.92</v>
      </c>
      <c r="M2008" s="13">
        <f t="shared" si="80"/>
        <v>-1.6131099683120431E-2</v>
      </c>
      <c r="N2008" s="13">
        <f t="shared" si="81"/>
        <v>-2.0921272557296255E-2</v>
      </c>
      <c r="O2008" s="13">
        <f t="shared" si="81"/>
        <v>-1.037925426593489E-2</v>
      </c>
      <c r="P2008" s="13">
        <f t="shared" si="81"/>
        <v>-9.965083025772814E-3</v>
      </c>
      <c r="Q2008" s="7"/>
      <c r="R2008" s="8"/>
      <c r="S2008" s="8"/>
      <c r="T2008" s="8"/>
      <c r="U2008" s="8"/>
      <c r="V2008" s="13"/>
      <c r="W2008" s="14"/>
      <c r="X2008" s="1"/>
      <c r="Y2008" s="1"/>
      <c r="Z2008" s="1"/>
      <c r="AA2008" s="1"/>
      <c r="AB2008" s="1"/>
      <c r="AC2008" s="1"/>
      <c r="AD2008" s="8"/>
      <c r="AE2008" s="8"/>
      <c r="AF2008" s="8"/>
      <c r="AG2008" s="8"/>
      <c r="AH2008" s="9"/>
      <c r="AI2008" s="8"/>
      <c r="AJ2008" s="13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7"/>
      <c r="BL2008" s="7"/>
      <c r="BM2008" s="7"/>
      <c r="BN2008" s="7"/>
      <c r="BO2008" s="7"/>
      <c r="BP2008" s="7"/>
      <c r="BQ2008" s="7"/>
      <c r="BR2008" s="7"/>
      <c r="BT2008" s="8"/>
      <c r="BV2008" s="7"/>
      <c r="BW2008" s="7"/>
      <c r="BX2008" s="7"/>
      <c r="BY2008" s="7"/>
      <c r="BZ2008" s="7"/>
      <c r="CA2008" s="7"/>
    </row>
    <row r="2009" spans="1:79" x14ac:dyDescent="0.3">
      <c r="A2009" s="1" t="s">
        <v>0</v>
      </c>
      <c r="B2009" s="1"/>
      <c r="C2009" s="1" t="s">
        <v>1878</v>
      </c>
      <c r="D2009" s="1"/>
      <c r="E2009" s="1"/>
      <c r="F2009" s="1"/>
      <c r="G2009" s="1"/>
      <c r="H2009" s="1">
        <v>55521.39</v>
      </c>
      <c r="I2009" s="1">
        <v>-0.23</v>
      </c>
      <c r="J2009" s="12">
        <v>3421.25</v>
      </c>
      <c r="K2009" s="5">
        <v>4078.3</v>
      </c>
      <c r="L2009" s="5">
        <v>16089.01</v>
      </c>
      <c r="M2009" s="13">
        <f t="shared" si="80"/>
        <v>-2.2848757577467183E-3</v>
      </c>
      <c r="N2009" s="13">
        <f t="shared" si="81"/>
        <v>-1.0069298765932211E-2</v>
      </c>
      <c r="O2009" s="13">
        <f t="shared" si="81"/>
        <v>1.2394591360773699E-2</v>
      </c>
      <c r="P2009" s="13">
        <f t="shared" si="81"/>
        <v>1.0748263592228247E-2</v>
      </c>
      <c r="Q2009" s="7"/>
      <c r="R2009" s="8"/>
      <c r="S2009" s="8"/>
      <c r="T2009" s="8"/>
      <c r="U2009" s="8"/>
      <c r="V2009" s="13"/>
      <c r="W2009" s="14"/>
      <c r="X2009" s="1"/>
      <c r="Y2009" s="1"/>
      <c r="Z2009" s="1"/>
      <c r="AA2009" s="1"/>
      <c r="AB2009" s="1"/>
      <c r="AC2009" s="1"/>
      <c r="AD2009" s="8"/>
      <c r="AE2009" s="8"/>
      <c r="AF2009" s="8"/>
      <c r="AG2009" s="8"/>
      <c r="AH2009" s="9"/>
      <c r="AI2009" s="8"/>
      <c r="AJ2009" s="13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7"/>
      <c r="BL2009" s="7"/>
      <c r="BM2009" s="7"/>
      <c r="BN2009" s="7"/>
      <c r="BO2009" s="7"/>
      <c r="BP2009" s="7"/>
      <c r="BQ2009" s="7"/>
      <c r="BR2009" s="7"/>
      <c r="BT2009" s="8"/>
      <c r="BV2009" s="7"/>
      <c r="BW2009" s="7"/>
      <c r="BX2009" s="7"/>
      <c r="BY2009" s="7"/>
      <c r="BZ2009" s="7"/>
      <c r="CA2009" s="7"/>
    </row>
    <row r="2010" spans="1:79" x14ac:dyDescent="0.3">
      <c r="A2010" s="1" t="s">
        <v>1</v>
      </c>
      <c r="B2010" s="1"/>
      <c r="C2010" s="1" t="s">
        <v>1878</v>
      </c>
      <c r="D2010" s="1"/>
      <c r="E2010" s="1"/>
      <c r="F2010" s="1"/>
      <c r="G2010" s="1"/>
      <c r="H2010" s="1">
        <v>55497.97</v>
      </c>
      <c r="I2010" s="1">
        <v>-0.04</v>
      </c>
      <c r="J2010" s="12">
        <v>3431.72</v>
      </c>
      <c r="K2010" s="5">
        <v>4059.15</v>
      </c>
      <c r="L2010" s="5">
        <v>15970.01</v>
      </c>
      <c r="M2010" s="13">
        <f t="shared" si="80"/>
        <v>-4.2181941050101202E-4</v>
      </c>
      <c r="N2010" s="13">
        <f t="shared" si="81"/>
        <v>3.0602849835585921E-3</v>
      </c>
      <c r="O2010" s="13">
        <f t="shared" si="81"/>
        <v>-4.6955839442904823E-3</v>
      </c>
      <c r="P2010" s="13">
        <f t="shared" si="81"/>
        <v>-7.3963531628111756E-3</v>
      </c>
      <c r="Q2010" s="7"/>
      <c r="R2010" s="8"/>
      <c r="S2010" s="8"/>
      <c r="T2010" s="8"/>
      <c r="U2010" s="8"/>
      <c r="V2010" s="13"/>
      <c r="W2010" s="14"/>
      <c r="X2010" s="1"/>
      <c r="Y2010" s="1"/>
      <c r="Z2010" s="1"/>
      <c r="AA2010" s="1"/>
      <c r="AB2010" s="1"/>
      <c r="AC2010" s="1"/>
      <c r="AD2010" s="8"/>
      <c r="AE2010" s="8"/>
      <c r="AF2010" s="8"/>
      <c r="AG2010" s="8"/>
      <c r="AH2010" s="9"/>
      <c r="AI2010" s="8"/>
      <c r="AJ2010" s="13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7"/>
      <c r="BL2010" s="7"/>
      <c r="BM2010" s="7"/>
      <c r="BN2010" s="7"/>
      <c r="BO2010" s="7"/>
      <c r="BP2010" s="7"/>
      <c r="BQ2010" s="7"/>
      <c r="BR2010" s="7"/>
      <c r="BT2010" s="8"/>
      <c r="BV2010" s="7"/>
      <c r="BW2010" s="7"/>
      <c r="BX2010" s="7"/>
      <c r="BY2010" s="7"/>
      <c r="BZ2010" s="7"/>
      <c r="CA2010" s="7"/>
    </row>
    <row r="2011" spans="1:79" x14ac:dyDescent="0.3">
      <c r="A2011" s="1" t="s">
        <v>2</v>
      </c>
      <c r="B2011" s="1"/>
      <c r="C2011" s="1" t="s">
        <v>1878</v>
      </c>
      <c r="D2011" s="1"/>
      <c r="E2011" s="1"/>
      <c r="F2011" s="1"/>
      <c r="G2011" s="1"/>
      <c r="H2011" s="1">
        <v>54850.74</v>
      </c>
      <c r="I2011" s="1">
        <v>-1.17</v>
      </c>
      <c r="J2011" s="12">
        <v>3397.29</v>
      </c>
      <c r="K2011" s="5">
        <v>3977.18</v>
      </c>
      <c r="L2011" s="5">
        <v>15829.67</v>
      </c>
      <c r="M2011" s="13">
        <f t="shared" si="80"/>
        <v>-1.1662228366190797E-2</v>
      </c>
      <c r="N2011" s="13">
        <f t="shared" si="81"/>
        <v>-1.0032869814553536E-2</v>
      </c>
      <c r="O2011" s="13">
        <f t="shared" si="81"/>
        <v>-2.0193882955791276E-2</v>
      </c>
      <c r="P2011" s="13">
        <f t="shared" si="81"/>
        <v>-8.7877214854593655E-3</v>
      </c>
      <c r="Q2011" s="7"/>
      <c r="R2011" s="8"/>
      <c r="S2011" s="8"/>
      <c r="T2011" s="8"/>
      <c r="U2011" s="8"/>
      <c r="V2011" s="13"/>
      <c r="W2011" s="14"/>
      <c r="X2011" s="1"/>
      <c r="Y2011" s="1"/>
      <c r="Z2011" s="1"/>
      <c r="AA2011" s="1"/>
      <c r="AB2011" s="1"/>
      <c r="AC2011" s="1"/>
      <c r="AD2011" s="8"/>
      <c r="AE2011" s="8"/>
      <c r="AF2011" s="8"/>
      <c r="AG2011" s="8"/>
      <c r="AH2011" s="9"/>
      <c r="AI2011" s="8"/>
      <c r="AJ2011" s="13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7"/>
      <c r="BL2011" s="7"/>
      <c r="BM2011" s="7"/>
      <c r="BN2011" s="7"/>
      <c r="BO2011" s="7"/>
      <c r="BP2011" s="7"/>
      <c r="BQ2011" s="7"/>
      <c r="BR2011" s="7"/>
      <c r="BT2011" s="8"/>
      <c r="BV2011" s="7"/>
      <c r="BW2011" s="7"/>
      <c r="BX2011" s="7"/>
      <c r="BY2011" s="7"/>
      <c r="BZ2011" s="7"/>
      <c r="CA2011" s="7"/>
    </row>
    <row r="2012" spans="1:79" x14ac:dyDescent="0.3">
      <c r="A2012" s="1" t="s">
        <v>3</v>
      </c>
      <c r="B2012" s="1"/>
      <c r="C2012" s="1" t="s">
        <v>1878</v>
      </c>
      <c r="D2012" s="1"/>
      <c r="E2012" s="1"/>
      <c r="F2012" s="1"/>
      <c r="G2012" s="1"/>
      <c r="H2012" s="1">
        <v>53718.51</v>
      </c>
      <c r="I2012" s="1">
        <v>-2.06</v>
      </c>
      <c r="J2012" s="12">
        <v>3345.06</v>
      </c>
      <c r="K2012" s="5">
        <v>3847.72</v>
      </c>
      <c r="L2012" s="5">
        <v>15475.73</v>
      </c>
      <c r="M2012" s="13">
        <f t="shared" si="80"/>
        <v>-2.0642018685618435E-2</v>
      </c>
      <c r="N2012" s="13">
        <f t="shared" si="81"/>
        <v>-1.5374018703142811E-2</v>
      </c>
      <c r="O2012" s="13">
        <f t="shared" si="81"/>
        <v>-3.2550701753503719E-2</v>
      </c>
      <c r="P2012" s="13">
        <f t="shared" si="81"/>
        <v>-2.2359278494119006E-2</v>
      </c>
      <c r="Q2012" s="7"/>
      <c r="R2012" s="8"/>
      <c r="S2012" s="8"/>
      <c r="T2012" s="8"/>
      <c r="U2012" s="8"/>
      <c r="V2012" s="13"/>
      <c r="W2012" s="14"/>
      <c r="X2012" s="1"/>
      <c r="Y2012" s="1"/>
      <c r="Z2012" s="1"/>
      <c r="AA2012" s="1"/>
      <c r="AB2012" s="1"/>
      <c r="AC2012" s="1"/>
      <c r="AD2012" s="8"/>
      <c r="AE2012" s="8"/>
      <c r="AF2012" s="8"/>
      <c r="AG2012" s="8"/>
      <c r="AH2012" s="9"/>
      <c r="AI2012" s="8"/>
      <c r="AJ2012" s="13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7"/>
      <c r="BL2012" s="7"/>
      <c r="BM2012" s="7"/>
      <c r="BN2012" s="7"/>
      <c r="BO2012" s="7"/>
      <c r="BP2012" s="7"/>
      <c r="BQ2012" s="7"/>
      <c r="BR2012" s="7"/>
      <c r="BT2012" s="8"/>
      <c r="BV2012" s="7"/>
      <c r="BW2012" s="7"/>
      <c r="BX2012" s="7"/>
      <c r="BY2012" s="7"/>
      <c r="BZ2012" s="7"/>
      <c r="CA2012" s="7"/>
    </row>
    <row r="2013" spans="1:79" x14ac:dyDescent="0.3">
      <c r="A2013" s="1" t="s">
        <v>4</v>
      </c>
      <c r="B2013" s="1"/>
      <c r="C2013" s="1" t="s">
        <v>1878</v>
      </c>
      <c r="D2013" s="1"/>
      <c r="E2013" s="1"/>
      <c r="F2013" s="1"/>
      <c r="G2013" s="1"/>
      <c r="H2013" s="1">
        <v>53862.62</v>
      </c>
      <c r="I2013" s="1">
        <v>0.27</v>
      </c>
      <c r="J2013" s="12">
        <v>3376.54</v>
      </c>
      <c r="K2013" s="5">
        <v>3813.95</v>
      </c>
      <c r="L2013" s="5">
        <v>15377.24</v>
      </c>
      <c r="M2013" s="13">
        <f t="shared" si="80"/>
        <v>2.6826879598857989E-3</v>
      </c>
      <c r="N2013" s="13">
        <f t="shared" si="81"/>
        <v>9.4108924802545069E-3</v>
      </c>
      <c r="O2013" s="13">
        <f t="shared" si="81"/>
        <v>-8.7766261578284821E-3</v>
      </c>
      <c r="P2013" s="13">
        <f t="shared" si="81"/>
        <v>-6.3641585889647745E-3</v>
      </c>
      <c r="Q2013" s="7"/>
      <c r="R2013" s="8"/>
      <c r="S2013" s="8"/>
      <c r="T2013" s="8"/>
      <c r="U2013" s="8"/>
      <c r="V2013" s="13"/>
      <c r="W2013" s="14"/>
      <c r="X2013" s="1"/>
      <c r="Y2013" s="1"/>
      <c r="Z2013" s="1"/>
      <c r="AA2013" s="1"/>
      <c r="AB2013" s="1"/>
      <c r="AC2013" s="1"/>
      <c r="AD2013" s="8"/>
      <c r="AE2013" s="8"/>
      <c r="AF2013" s="8"/>
      <c r="AG2013" s="8"/>
      <c r="AH2013" s="9"/>
      <c r="AI2013" s="8"/>
      <c r="AJ2013" s="13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7"/>
      <c r="BL2013" s="7"/>
      <c r="BM2013" s="7"/>
      <c r="BN2013" s="7"/>
      <c r="BO2013" s="7"/>
      <c r="BP2013" s="7"/>
      <c r="BQ2013" s="7"/>
      <c r="BR2013" s="7"/>
      <c r="BT2013" s="8"/>
      <c r="BV2013" s="7"/>
      <c r="BW2013" s="7"/>
      <c r="BX2013" s="7"/>
      <c r="BY2013" s="7"/>
      <c r="BZ2013" s="7"/>
      <c r="CA2013" s="7"/>
    </row>
    <row r="2014" spans="1:79" x14ac:dyDescent="0.3">
      <c r="A2014" s="1" t="s">
        <v>5</v>
      </c>
      <c r="B2014" s="1"/>
      <c r="C2014" s="1" t="s">
        <v>1878</v>
      </c>
      <c r="D2014" s="1"/>
      <c r="E2014" s="1"/>
      <c r="F2014" s="1"/>
      <c r="G2014" s="1"/>
      <c r="H2014" s="1">
        <v>52419.12</v>
      </c>
      <c r="I2014" s="1">
        <v>-2.68</v>
      </c>
      <c r="J2014" s="12">
        <v>3313.38</v>
      </c>
      <c r="K2014" s="5">
        <v>3643.37</v>
      </c>
      <c r="L2014" s="5">
        <v>14825.76</v>
      </c>
      <c r="M2014" s="13">
        <f t="shared" si="80"/>
        <v>-2.6799661806276798E-2</v>
      </c>
      <c r="N2014" s="13">
        <f t="shared" si="81"/>
        <v>-1.870553880599668E-2</v>
      </c>
      <c r="O2014" s="13">
        <f t="shared" si="81"/>
        <v>-4.4725284809711718E-2</v>
      </c>
      <c r="P2014" s="13">
        <f t="shared" si="81"/>
        <v>-3.5863392910561287E-2</v>
      </c>
      <c r="Q2014" s="7"/>
      <c r="R2014" s="8"/>
      <c r="S2014" s="8"/>
      <c r="T2014" s="8"/>
      <c r="U2014" s="8"/>
      <c r="V2014" s="13"/>
      <c r="W2014" s="14"/>
      <c r="X2014" s="1"/>
      <c r="Y2014" s="1"/>
      <c r="Z2014" s="1"/>
      <c r="AA2014" s="1"/>
      <c r="AB2014" s="1"/>
      <c r="AC2014" s="1"/>
      <c r="AD2014" s="8"/>
      <c r="AE2014" s="8"/>
      <c r="AF2014" s="8"/>
      <c r="AG2014" s="8"/>
      <c r="AH2014" s="9"/>
      <c r="AI2014" s="8"/>
      <c r="AJ2014" s="13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7"/>
      <c r="BL2014" s="7"/>
      <c r="BM2014" s="7"/>
      <c r="BN2014" s="7"/>
      <c r="BO2014" s="7"/>
      <c r="BP2014" s="7"/>
      <c r="BQ2014" s="7"/>
      <c r="BR2014" s="7"/>
      <c r="BT2014" s="8"/>
      <c r="BV2014" s="7"/>
      <c r="BW2014" s="7"/>
      <c r="BX2014" s="7"/>
      <c r="BY2014" s="7"/>
      <c r="BZ2014" s="7"/>
      <c r="CA2014" s="7"/>
    </row>
    <row r="2015" spans="1:79" x14ac:dyDescent="0.3">
      <c r="A2015" s="1" t="s">
        <v>6</v>
      </c>
      <c r="B2015" s="1"/>
      <c r="C2015" s="1" t="s">
        <v>1878</v>
      </c>
      <c r="D2015" s="1"/>
      <c r="E2015" s="1"/>
      <c r="F2015" s="1"/>
      <c r="G2015" s="1"/>
      <c r="H2015" s="1">
        <v>51123.31</v>
      </c>
      <c r="I2015" s="1">
        <v>-2.4700000000000002</v>
      </c>
      <c r="J2015" s="12">
        <v>3256.55</v>
      </c>
      <c r="K2015" s="5">
        <v>3494.11</v>
      </c>
      <c r="L2015" s="5">
        <v>14325.41</v>
      </c>
      <c r="M2015" s="13">
        <f t="shared" si="80"/>
        <v>-2.4720178438707219E-2</v>
      </c>
      <c r="N2015" s="13">
        <f t="shared" si="81"/>
        <v>-1.7151669895997368E-2</v>
      </c>
      <c r="O2015" s="13">
        <f t="shared" si="81"/>
        <v>-4.0967565742705214E-2</v>
      </c>
      <c r="P2015" s="13">
        <f t="shared" si="81"/>
        <v>-3.3748691466744418E-2</v>
      </c>
      <c r="Q2015" s="7"/>
      <c r="R2015" s="8"/>
      <c r="S2015" s="8"/>
      <c r="T2015" s="8"/>
      <c r="U2015" s="8"/>
      <c r="V2015" s="13"/>
      <c r="W2015" s="14"/>
      <c r="X2015" s="1"/>
      <c r="Y2015" s="1"/>
      <c r="Z2015" s="1"/>
      <c r="AA2015" s="1"/>
      <c r="AB2015" s="1"/>
      <c r="AC2015" s="1"/>
      <c r="AD2015" s="8"/>
      <c r="AE2015" s="8"/>
      <c r="AF2015" s="8"/>
      <c r="AG2015" s="8"/>
      <c r="AH2015" s="9"/>
      <c r="AI2015" s="8"/>
      <c r="AJ2015" s="13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7"/>
      <c r="BL2015" s="7"/>
      <c r="BM2015" s="7"/>
      <c r="BN2015" s="7"/>
      <c r="BO2015" s="7"/>
      <c r="BP2015" s="7"/>
      <c r="BQ2015" s="7"/>
      <c r="BR2015" s="7"/>
      <c r="BT2015" s="8"/>
      <c r="BV2015" s="7"/>
      <c r="BW2015" s="7"/>
      <c r="BX2015" s="7"/>
      <c r="BY2015" s="7"/>
      <c r="BZ2015" s="7"/>
      <c r="CA2015" s="7"/>
    </row>
    <row r="2016" spans="1:79" x14ac:dyDescent="0.3">
      <c r="A2016" s="1" t="s">
        <v>7</v>
      </c>
      <c r="B2016" s="1"/>
      <c r="C2016" s="1" t="s">
        <v>1878</v>
      </c>
      <c r="D2016" s="1"/>
      <c r="E2016" s="1"/>
      <c r="F2016" s="1"/>
      <c r="G2016" s="1"/>
      <c r="H2016" s="1">
        <v>50400.82</v>
      </c>
      <c r="I2016" s="1">
        <v>-1.41</v>
      </c>
      <c r="J2016" s="12">
        <v>3210.63</v>
      </c>
      <c r="K2016" s="5">
        <v>3421.5</v>
      </c>
      <c r="L2016" s="5">
        <v>14189.6</v>
      </c>
      <c r="M2016" s="13">
        <f t="shared" si="80"/>
        <v>-1.4132300901486983E-2</v>
      </c>
      <c r="N2016" s="13">
        <f t="shared" si="81"/>
        <v>-1.4100812209239866E-2</v>
      </c>
      <c r="O2016" s="13">
        <f t="shared" si="81"/>
        <v>-2.0780685210253891E-2</v>
      </c>
      <c r="P2016" s="13">
        <f t="shared" si="81"/>
        <v>-9.480356932192513E-3</v>
      </c>
      <c r="Q2016" s="7"/>
      <c r="R2016" s="8"/>
      <c r="S2016" s="8"/>
      <c r="T2016" s="8"/>
      <c r="U2016" s="8"/>
      <c r="V2016" s="13"/>
      <c r="W2016" s="14"/>
      <c r="X2016" s="1"/>
      <c r="Y2016" s="1"/>
      <c r="Z2016" s="1"/>
      <c r="AA2016" s="1"/>
      <c r="AB2016" s="1"/>
      <c r="AC2016" s="1"/>
      <c r="AD2016" s="8"/>
      <c r="AE2016" s="8"/>
      <c r="AF2016" s="8"/>
      <c r="AG2016" s="8"/>
      <c r="AH2016" s="9"/>
      <c r="AI2016" s="8"/>
      <c r="AJ2016" s="13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7"/>
      <c r="BL2016" s="7"/>
      <c r="BM2016" s="7"/>
      <c r="BN2016" s="7"/>
      <c r="BO2016" s="7"/>
      <c r="BP2016" s="7"/>
      <c r="BQ2016" s="7"/>
      <c r="BR2016" s="7"/>
      <c r="BT2016" s="8"/>
      <c r="BV2016" s="7"/>
      <c r="BW2016" s="7"/>
      <c r="BX2016" s="7"/>
      <c r="BY2016" s="7"/>
      <c r="BZ2016" s="7"/>
      <c r="CA2016" s="7"/>
    </row>
    <row r="2017" spans="1:79" x14ac:dyDescent="0.3">
      <c r="A2017" s="1" t="s">
        <v>8</v>
      </c>
      <c r="B2017" s="1"/>
      <c r="C2017" s="1" t="s">
        <v>1878</v>
      </c>
      <c r="D2017" s="1"/>
      <c r="E2017" s="1"/>
      <c r="F2017" s="1"/>
      <c r="G2017" s="1"/>
      <c r="H2017" s="1">
        <v>49644.93</v>
      </c>
      <c r="I2017" s="1">
        <v>-1.5</v>
      </c>
      <c r="J2017" s="12">
        <v>3183.03</v>
      </c>
      <c r="K2017" s="5">
        <v>3346.95</v>
      </c>
      <c r="L2017" s="5">
        <v>13794.3</v>
      </c>
      <c r="M2017" s="13">
        <f t="shared" si="80"/>
        <v>-1.4997573452178004E-2</v>
      </c>
      <c r="N2017" s="13">
        <f t="shared" si="81"/>
        <v>-8.5964436886217799E-3</v>
      </c>
      <c r="O2017" s="13">
        <f t="shared" si="81"/>
        <v>-2.1788689171416076E-2</v>
      </c>
      <c r="P2017" s="13">
        <f t="shared" si="81"/>
        <v>-2.7858431527315819E-2</v>
      </c>
      <c r="Q2017" s="7"/>
      <c r="R2017" s="8"/>
      <c r="S2017" s="8"/>
      <c r="T2017" s="8"/>
      <c r="U2017" s="8"/>
      <c r="V2017" s="13"/>
      <c r="W2017" s="14"/>
      <c r="X2017" s="1"/>
      <c r="Y2017" s="1"/>
      <c r="Z2017" s="1"/>
      <c r="AA2017" s="1"/>
      <c r="AB2017" s="1"/>
      <c r="AC2017" s="1"/>
      <c r="AD2017" s="8"/>
      <c r="AE2017" s="8"/>
      <c r="AF2017" s="8"/>
      <c r="AG2017" s="8"/>
      <c r="AH2017" s="9"/>
      <c r="AI2017" s="8"/>
      <c r="AJ2017" s="13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7"/>
      <c r="BL2017" s="7"/>
      <c r="BM2017" s="7"/>
      <c r="BN2017" s="7"/>
      <c r="BO2017" s="7"/>
      <c r="BP2017" s="7"/>
      <c r="BQ2017" s="7"/>
      <c r="BR2017" s="7"/>
      <c r="BT2017" s="8"/>
      <c r="BV2017" s="7"/>
      <c r="BW2017" s="7"/>
      <c r="BX2017" s="7"/>
      <c r="BY2017" s="7"/>
      <c r="BZ2017" s="7"/>
      <c r="CA2017" s="7"/>
    </row>
    <row r="2018" spans="1:79" x14ac:dyDescent="0.3">
      <c r="A2018" s="1" t="s">
        <v>9</v>
      </c>
      <c r="B2018" s="1"/>
      <c r="C2018" s="1" t="s">
        <v>1878</v>
      </c>
      <c r="D2018" s="1"/>
      <c r="E2018" s="1"/>
      <c r="F2018" s="1"/>
      <c r="G2018" s="1"/>
      <c r="H2018" s="1">
        <v>47863.64</v>
      </c>
      <c r="I2018" s="1">
        <v>-3.59</v>
      </c>
      <c r="J2018" s="12">
        <v>3045.05</v>
      </c>
      <c r="K2018" s="5">
        <v>3268.93</v>
      </c>
      <c r="L2018" s="5">
        <v>13390.03</v>
      </c>
      <c r="M2018" s="13">
        <f t="shared" si="80"/>
        <v>-3.5880602510669268E-2</v>
      </c>
      <c r="N2018" s="13">
        <f t="shared" si="81"/>
        <v>-4.3348633220547717E-2</v>
      </c>
      <c r="O2018" s="13">
        <f t="shared" si="81"/>
        <v>-2.3310775482155432E-2</v>
      </c>
      <c r="P2018" s="13">
        <f t="shared" si="81"/>
        <v>-2.9307032614920514E-2</v>
      </c>
      <c r="Q2018" s="7"/>
      <c r="R2018" s="8"/>
      <c r="S2018" s="8"/>
      <c r="T2018" s="8"/>
      <c r="U2018" s="8"/>
      <c r="V2018" s="13"/>
      <c r="W2018" s="14"/>
      <c r="X2018" s="1"/>
      <c r="Y2018" s="1"/>
      <c r="Z2018" s="1"/>
      <c r="AA2018" s="1"/>
      <c r="AB2018" s="1"/>
      <c r="AC2018" s="1"/>
      <c r="AD2018" s="8"/>
      <c r="AE2018" s="8"/>
      <c r="AF2018" s="8"/>
      <c r="AG2018" s="8"/>
      <c r="AH2018" s="9"/>
      <c r="AI2018" s="8"/>
      <c r="AJ2018" s="13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7"/>
      <c r="BL2018" s="7"/>
      <c r="BM2018" s="7"/>
      <c r="BN2018" s="7"/>
      <c r="BO2018" s="7"/>
      <c r="BP2018" s="7"/>
      <c r="BQ2018" s="7"/>
      <c r="BR2018" s="7"/>
      <c r="BT2018" s="8"/>
      <c r="BV2018" s="7"/>
      <c r="BW2018" s="7"/>
      <c r="BX2018" s="7"/>
      <c r="BY2018" s="7"/>
      <c r="BZ2018" s="7"/>
      <c r="CA2018" s="7"/>
    </row>
    <row r="2019" spans="1:79" x14ac:dyDescent="0.3">
      <c r="A2019" s="1" t="s">
        <v>10</v>
      </c>
      <c r="B2019" s="1"/>
      <c r="C2019" s="1" t="s">
        <v>1878</v>
      </c>
      <c r="D2019" s="1"/>
      <c r="E2019" s="1"/>
      <c r="F2019" s="1"/>
      <c r="G2019" s="1"/>
      <c r="H2019" s="1">
        <v>46204.97</v>
      </c>
      <c r="I2019" s="1">
        <v>-3.47</v>
      </c>
      <c r="J2019" s="12">
        <v>2935.09</v>
      </c>
      <c r="K2019" s="5">
        <v>3174.89</v>
      </c>
      <c r="L2019" s="5">
        <v>12903.63</v>
      </c>
      <c r="M2019" s="13">
        <f t="shared" si="80"/>
        <v>-3.4654071441286072E-2</v>
      </c>
      <c r="N2019" s="13">
        <f t="shared" si="81"/>
        <v>-3.611106549974552E-2</v>
      </c>
      <c r="O2019" s="13">
        <f t="shared" si="81"/>
        <v>-2.8767823110314339E-2</v>
      </c>
      <c r="P2019" s="13">
        <f t="shared" si="81"/>
        <v>-3.6325534744881205E-2</v>
      </c>
      <c r="Q2019" s="7"/>
      <c r="R2019" s="8"/>
      <c r="S2019" s="8"/>
      <c r="T2019" s="8"/>
      <c r="U2019" s="8"/>
      <c r="V2019" s="13"/>
      <c r="W2019" s="14"/>
      <c r="X2019" s="1"/>
      <c r="Y2019" s="1"/>
      <c r="Z2019" s="1"/>
      <c r="AA2019" s="1"/>
      <c r="AB2019" s="1"/>
      <c r="AC2019" s="1"/>
      <c r="AD2019" s="8"/>
      <c r="AE2019" s="8"/>
      <c r="AF2019" s="8"/>
      <c r="AG2019" s="8"/>
      <c r="AH2019" s="9"/>
      <c r="AI2019" s="8"/>
      <c r="AJ2019" s="13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7"/>
      <c r="BL2019" s="7"/>
      <c r="BM2019" s="7"/>
      <c r="BN2019" s="7"/>
      <c r="BO2019" s="7"/>
      <c r="BP2019" s="7"/>
      <c r="BQ2019" s="7"/>
      <c r="BR2019" s="7"/>
      <c r="BT2019" s="8"/>
      <c r="BV2019" s="7"/>
      <c r="BW2019" s="7"/>
      <c r="BX2019" s="7"/>
      <c r="BY2019" s="7"/>
      <c r="BZ2019" s="7"/>
      <c r="CA2019" s="7"/>
    </row>
    <row r="2020" spans="1:79" x14ac:dyDescent="0.3">
      <c r="A2020" s="1" t="s">
        <v>11</v>
      </c>
      <c r="B2020" s="1"/>
      <c r="C2020" s="1" t="s">
        <v>1878</v>
      </c>
      <c r="D2020" s="1"/>
      <c r="E2020" s="1"/>
      <c r="F2020" s="1"/>
      <c r="G2020" s="1"/>
      <c r="H2020" s="1">
        <v>46548.84</v>
      </c>
      <c r="I2020" s="1">
        <v>0.74</v>
      </c>
      <c r="J2020" s="12">
        <v>2960.23</v>
      </c>
      <c r="K2020" s="5">
        <v>3174.67</v>
      </c>
      <c r="L2020" s="5">
        <v>13116.73</v>
      </c>
      <c r="M2020" s="13">
        <f t="shared" si="80"/>
        <v>7.4422729849190628E-3</v>
      </c>
      <c r="N2020" s="13">
        <f t="shared" si="81"/>
        <v>8.5653250837283146E-3</v>
      </c>
      <c r="O2020" s="13">
        <f t="shared" si="81"/>
        <v>-6.9293739310638536E-5</v>
      </c>
      <c r="P2020" s="13">
        <f t="shared" si="81"/>
        <v>1.65147326759989E-2</v>
      </c>
      <c r="Q2020" s="7"/>
      <c r="R2020" s="8"/>
      <c r="S2020" s="8"/>
      <c r="T2020" s="8"/>
      <c r="U2020" s="8"/>
      <c r="V2020" s="13"/>
      <c r="W2020" s="14"/>
      <c r="X2020" s="1"/>
      <c r="Y2020" s="1"/>
      <c r="Z2020" s="1"/>
      <c r="AA2020" s="1"/>
      <c r="AB2020" s="1"/>
      <c r="AC2020" s="1"/>
      <c r="AD2020" s="8"/>
      <c r="AE2020" s="8"/>
      <c r="AF2020" s="8"/>
      <c r="AG2020" s="8"/>
      <c r="AH2020" s="9"/>
      <c r="AI2020" s="8"/>
      <c r="AJ2020" s="13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7"/>
      <c r="BL2020" s="7"/>
      <c r="BM2020" s="7"/>
      <c r="BN2020" s="7"/>
      <c r="BO2020" s="7"/>
      <c r="BP2020" s="7"/>
      <c r="BQ2020" s="7"/>
      <c r="BR2020" s="7"/>
      <c r="BT2020" s="8"/>
      <c r="BV2020" s="7"/>
      <c r="BW2020" s="7"/>
      <c r="BX2020" s="7"/>
      <c r="BY2020" s="7"/>
      <c r="BZ2020" s="7"/>
      <c r="CA2020" s="7"/>
    </row>
    <row r="2021" spans="1:79" x14ac:dyDescent="0.3">
      <c r="A2021" s="1" t="s">
        <v>12</v>
      </c>
      <c r="B2021" s="1"/>
      <c r="C2021" s="1" t="s">
        <v>1878</v>
      </c>
      <c r="D2021" s="1"/>
      <c r="E2021" s="1"/>
      <c r="F2021" s="1"/>
      <c r="G2021" s="1"/>
      <c r="H2021" s="1">
        <v>47128.67</v>
      </c>
      <c r="I2021" s="1">
        <v>1.25</v>
      </c>
      <c r="J2021" s="12">
        <v>3000.56</v>
      </c>
      <c r="K2021" s="5">
        <v>3193.51</v>
      </c>
      <c r="L2021" s="5">
        <v>13318.58</v>
      </c>
      <c r="M2021" s="13">
        <f t="shared" si="80"/>
        <v>1.2456379149297758E-2</v>
      </c>
      <c r="N2021" s="13">
        <f t="shared" si="81"/>
        <v>1.3623941382933102E-2</v>
      </c>
      <c r="O2021" s="13">
        <f t="shared" si="81"/>
        <v>5.9344750792995615E-3</v>
      </c>
      <c r="P2021" s="13">
        <f t="shared" si="81"/>
        <v>1.5388743993358212E-2</v>
      </c>
      <c r="Q2021" s="7"/>
      <c r="R2021" s="8"/>
      <c r="S2021" s="8"/>
      <c r="T2021" s="8"/>
      <c r="U2021" s="8"/>
      <c r="V2021" s="13"/>
      <c r="W2021" s="14"/>
      <c r="X2021" s="1"/>
      <c r="Y2021" s="1"/>
      <c r="Z2021" s="1"/>
      <c r="AA2021" s="1"/>
      <c r="AB2021" s="1"/>
      <c r="AC2021" s="1"/>
      <c r="AD2021" s="8"/>
      <c r="AE2021" s="8"/>
      <c r="AF2021" s="8"/>
      <c r="AG2021" s="8"/>
      <c r="AH2021" s="9"/>
      <c r="AI2021" s="8"/>
      <c r="AJ2021" s="13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7"/>
      <c r="BL2021" s="7"/>
      <c r="BM2021" s="7"/>
      <c r="BN2021" s="7"/>
      <c r="BO2021" s="7"/>
      <c r="BP2021" s="7"/>
      <c r="BQ2021" s="7"/>
      <c r="BR2021" s="7"/>
      <c r="BT2021" s="8"/>
      <c r="BV2021" s="7"/>
      <c r="BW2021" s="7"/>
      <c r="BX2021" s="7"/>
      <c r="BY2021" s="7"/>
      <c r="BZ2021" s="7"/>
      <c r="CA2021" s="7"/>
    </row>
    <row r="2022" spans="1:79" x14ac:dyDescent="0.3">
      <c r="A2022" s="1" t="s">
        <v>13</v>
      </c>
      <c r="B2022" s="1"/>
      <c r="C2022" s="1" t="s">
        <v>1878</v>
      </c>
      <c r="D2022" s="1"/>
      <c r="E2022" s="1"/>
      <c r="F2022" s="1"/>
      <c r="G2022" s="1"/>
      <c r="H2022" s="1">
        <v>44509.36</v>
      </c>
      <c r="I2022" s="1">
        <v>-5.56</v>
      </c>
      <c r="J2022" s="12">
        <v>2798.62</v>
      </c>
      <c r="K2022" s="5">
        <v>3066.11</v>
      </c>
      <c r="L2022" s="5">
        <v>12777.78</v>
      </c>
      <c r="M2022" s="13">
        <f t="shared" si="80"/>
        <v>-5.5577846775646256E-2</v>
      </c>
      <c r="N2022" s="13">
        <f t="shared" si="81"/>
        <v>-6.7300770522835784E-2</v>
      </c>
      <c r="O2022" s="13">
        <f t="shared" si="81"/>
        <v>-3.9893408819762555E-2</v>
      </c>
      <c r="P2022" s="13">
        <f t="shared" si="81"/>
        <v>-4.0604929354330466E-2</v>
      </c>
      <c r="Q2022" s="7"/>
      <c r="R2022" s="8"/>
      <c r="S2022" s="8"/>
      <c r="T2022" s="8"/>
      <c r="U2022" s="8"/>
      <c r="V2022" s="13"/>
      <c r="W2022" s="14"/>
      <c r="X2022" s="1"/>
      <c r="Y2022" s="1"/>
      <c r="Z2022" s="1"/>
      <c r="AA2022" s="1"/>
      <c r="AB2022" s="1"/>
      <c r="AC2022" s="1"/>
      <c r="AD2022" s="8"/>
      <c r="AE2022" s="8"/>
      <c r="AF2022" s="8"/>
      <c r="AG2022" s="8"/>
      <c r="AH2022" s="9"/>
      <c r="AI2022" s="8"/>
      <c r="AJ2022" s="13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7"/>
      <c r="BL2022" s="7"/>
      <c r="BM2022" s="7"/>
      <c r="BN2022" s="7"/>
      <c r="BO2022" s="7"/>
      <c r="BP2022" s="7"/>
      <c r="BQ2022" s="7"/>
      <c r="BR2022" s="7"/>
      <c r="BT2022" s="8"/>
      <c r="BV2022" s="7"/>
      <c r="BW2022" s="7"/>
      <c r="BX2022" s="7"/>
      <c r="BY2022" s="7"/>
      <c r="BZ2022" s="7"/>
      <c r="CA2022" s="7"/>
    </row>
    <row r="2023" spans="1:79" x14ac:dyDescent="0.3">
      <c r="A2023" s="1" t="s">
        <v>14</v>
      </c>
      <c r="B2023" s="1"/>
      <c r="C2023" s="1" t="s">
        <v>1878</v>
      </c>
      <c r="D2023" s="1"/>
      <c r="E2023" s="1"/>
      <c r="F2023" s="1"/>
      <c r="G2023" s="1"/>
      <c r="H2023" s="1">
        <v>45113.17</v>
      </c>
      <c r="I2023" s="1">
        <v>1.36</v>
      </c>
      <c r="J2023" s="12">
        <v>2849.11</v>
      </c>
      <c r="K2023" s="5">
        <v>3114.25</v>
      </c>
      <c r="L2023" s="5">
        <v>12797.67</v>
      </c>
      <c r="M2023" s="13">
        <f t="shared" si="80"/>
        <v>1.3565910630932487E-2</v>
      </c>
      <c r="N2023" s="13">
        <f t="shared" si="81"/>
        <v>1.8041034509865606E-2</v>
      </c>
      <c r="O2023" s="13">
        <f t="shared" si="81"/>
        <v>1.5700676100987909E-2</v>
      </c>
      <c r="P2023" s="13">
        <f t="shared" si="81"/>
        <v>1.5566084249376555E-3</v>
      </c>
      <c r="Q2023" s="7"/>
      <c r="R2023" s="8"/>
      <c r="S2023" s="8"/>
      <c r="T2023" s="8"/>
      <c r="U2023" s="8"/>
      <c r="V2023" s="13"/>
      <c r="W2023" s="14"/>
      <c r="X2023" s="1"/>
      <c r="Y2023" s="1"/>
      <c r="Z2023" s="1"/>
      <c r="AA2023" s="1"/>
      <c r="AB2023" s="1"/>
      <c r="AC2023" s="1"/>
      <c r="AD2023" s="8"/>
      <c r="AE2023" s="8"/>
      <c r="AF2023" s="8"/>
      <c r="AG2023" s="8"/>
      <c r="AH2023" s="9"/>
      <c r="AI2023" s="8"/>
      <c r="AJ2023" s="13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7"/>
      <c r="BL2023" s="7"/>
      <c r="BM2023" s="7"/>
      <c r="BN2023" s="7"/>
      <c r="BO2023" s="7"/>
      <c r="BP2023" s="7"/>
      <c r="BQ2023" s="7"/>
      <c r="BR2023" s="7"/>
      <c r="BT2023" s="8"/>
      <c r="BV2023" s="7"/>
      <c r="BW2023" s="7"/>
      <c r="BX2023" s="7"/>
      <c r="BY2023" s="7"/>
      <c r="BZ2023" s="7"/>
      <c r="CA2023" s="7"/>
    </row>
    <row r="2024" spans="1:79" x14ac:dyDescent="0.3">
      <c r="A2024" s="1" t="s">
        <v>15</v>
      </c>
      <c r="B2024" s="1"/>
      <c r="C2024" s="1" t="s">
        <v>1878</v>
      </c>
      <c r="D2024" s="1"/>
      <c r="E2024" s="1"/>
      <c r="F2024" s="1"/>
      <c r="G2024" s="1"/>
      <c r="H2024" s="1">
        <v>45362.07</v>
      </c>
      <c r="I2024" s="1">
        <v>0.55000000000000004</v>
      </c>
      <c r="J2024" s="12">
        <v>2853.44</v>
      </c>
      <c r="K2024" s="5">
        <v>3140.97</v>
      </c>
      <c r="L2024" s="5">
        <v>12944.66</v>
      </c>
      <c r="M2024" s="13">
        <f t="shared" si="80"/>
        <v>5.5172358759094653E-3</v>
      </c>
      <c r="N2024" s="13">
        <f t="shared" si="81"/>
        <v>1.5197728413434142E-3</v>
      </c>
      <c r="O2024" s="13">
        <f t="shared" si="81"/>
        <v>8.5799149072809389E-3</v>
      </c>
      <c r="P2024" s="13">
        <f t="shared" si="81"/>
        <v>1.1485684503507176E-2</v>
      </c>
      <c r="Q2024" s="7"/>
      <c r="R2024" s="8"/>
      <c r="S2024" s="8"/>
      <c r="T2024" s="8"/>
      <c r="U2024" s="8"/>
      <c r="V2024" s="13"/>
      <c r="W2024" s="14"/>
      <c r="X2024" s="1"/>
      <c r="Y2024" s="1"/>
      <c r="Z2024" s="1"/>
      <c r="AA2024" s="1"/>
      <c r="AB2024" s="1"/>
      <c r="AC2024" s="1"/>
      <c r="AD2024" s="8"/>
      <c r="AE2024" s="8"/>
      <c r="AF2024" s="8"/>
      <c r="AG2024" s="8"/>
      <c r="AH2024" s="9"/>
      <c r="AI2024" s="8"/>
      <c r="AJ2024" s="13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7"/>
      <c r="BL2024" s="7"/>
      <c r="BM2024" s="7"/>
      <c r="BN2024" s="7"/>
      <c r="BO2024" s="7"/>
      <c r="BP2024" s="7"/>
      <c r="BQ2024" s="7"/>
      <c r="BR2024" s="7"/>
      <c r="BT2024" s="8"/>
      <c r="BV2024" s="7"/>
      <c r="BW2024" s="7"/>
      <c r="BX2024" s="7"/>
      <c r="BY2024" s="7"/>
      <c r="BZ2024" s="7"/>
      <c r="CA2024" s="7"/>
    </row>
    <row r="2025" spans="1:79" x14ac:dyDescent="0.3">
      <c r="A2025" s="1" t="s">
        <v>16</v>
      </c>
      <c r="B2025" s="1"/>
      <c r="C2025" s="1" t="s">
        <v>1878</v>
      </c>
      <c r="D2025" s="1"/>
      <c r="E2025" s="1"/>
      <c r="F2025" s="1"/>
      <c r="G2025" s="1"/>
      <c r="H2025" s="1">
        <v>47258.73</v>
      </c>
      <c r="I2025" s="1">
        <v>4.18</v>
      </c>
      <c r="J2025" s="12">
        <v>2959.99</v>
      </c>
      <c r="K2025" s="5">
        <v>3304.97</v>
      </c>
      <c r="L2025" s="5">
        <v>13578.55</v>
      </c>
      <c r="M2025" s="13">
        <f t="shared" si="80"/>
        <v>4.1811583995174928E-2</v>
      </c>
      <c r="N2025" s="13">
        <f t="shared" si="81"/>
        <v>3.7340893798362584E-2</v>
      </c>
      <c r="O2025" s="13">
        <f t="shared" si="81"/>
        <v>5.2213169816967442E-2</v>
      </c>
      <c r="P2025" s="13">
        <f t="shared" si="81"/>
        <v>4.8969227465224918E-2</v>
      </c>
      <c r="Q2025" s="7"/>
      <c r="R2025" s="8"/>
      <c r="S2025" s="8"/>
      <c r="T2025" s="8"/>
      <c r="U2025" s="8"/>
      <c r="V2025" s="13"/>
      <c r="W2025" s="14"/>
      <c r="X2025" s="1"/>
      <c r="Y2025" s="1"/>
      <c r="Z2025" s="1"/>
      <c r="AA2025" s="1"/>
      <c r="AB2025" s="1"/>
      <c r="AC2025" s="1"/>
      <c r="AD2025" s="8"/>
      <c r="AE2025" s="8"/>
      <c r="AF2025" s="8"/>
      <c r="AG2025" s="8"/>
      <c r="AH2025" s="9"/>
      <c r="AI2025" s="8"/>
      <c r="AJ2025" s="13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7"/>
      <c r="BL2025" s="7"/>
      <c r="BM2025" s="7"/>
      <c r="BN2025" s="7"/>
      <c r="BO2025" s="7"/>
      <c r="BP2025" s="7"/>
      <c r="BQ2025" s="7"/>
      <c r="BR2025" s="7"/>
      <c r="BT2025" s="8"/>
      <c r="BV2025" s="7"/>
      <c r="BW2025" s="7"/>
      <c r="BX2025" s="7"/>
      <c r="BY2025" s="7"/>
      <c r="BZ2025" s="7"/>
      <c r="CA2025" s="7"/>
    </row>
    <row r="2026" spans="1:79" x14ac:dyDescent="0.3">
      <c r="A2026" s="1" t="s">
        <v>17</v>
      </c>
      <c r="B2026" s="1"/>
      <c r="C2026" s="1" t="s">
        <v>1878</v>
      </c>
      <c r="D2026" s="1"/>
      <c r="E2026" s="1"/>
      <c r="F2026" s="1"/>
      <c r="G2026" s="1"/>
      <c r="H2026" s="1">
        <v>47522.07</v>
      </c>
      <c r="I2026" s="1">
        <v>0.56000000000000005</v>
      </c>
      <c r="J2026" s="12">
        <v>2965.95</v>
      </c>
      <c r="K2026" s="5">
        <v>3325.81</v>
      </c>
      <c r="L2026" s="5">
        <v>13761.16</v>
      </c>
      <c r="M2026" s="13">
        <f t="shared" si="80"/>
        <v>5.5723037838721901E-3</v>
      </c>
      <c r="N2026" s="13">
        <f t="shared" si="81"/>
        <v>2.0135203159470372E-3</v>
      </c>
      <c r="O2026" s="13">
        <f t="shared" si="81"/>
        <v>6.3056548168365367E-3</v>
      </c>
      <c r="P2026" s="13">
        <f t="shared" si="81"/>
        <v>1.3448416804445307E-2</v>
      </c>
      <c r="Q2026" s="7"/>
      <c r="R2026" s="8"/>
      <c r="S2026" s="8"/>
      <c r="T2026" s="8"/>
      <c r="U2026" s="8"/>
      <c r="V2026" s="13"/>
      <c r="W2026" s="14"/>
      <c r="X2026" s="1"/>
      <c r="Y2026" s="1"/>
      <c r="Z2026" s="1"/>
      <c r="AA2026" s="1"/>
      <c r="AB2026" s="1"/>
      <c r="AC2026" s="1"/>
      <c r="AD2026" s="8"/>
      <c r="AE2026" s="8"/>
      <c r="AF2026" s="8"/>
      <c r="AG2026" s="8"/>
      <c r="AH2026" s="9"/>
      <c r="AI2026" s="8"/>
      <c r="AJ2026" s="13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7"/>
      <c r="BL2026" s="7"/>
      <c r="BM2026" s="7"/>
      <c r="BN2026" s="7"/>
      <c r="BO2026" s="7"/>
      <c r="BP2026" s="7"/>
      <c r="BQ2026" s="7"/>
      <c r="BR2026" s="7"/>
      <c r="BT2026" s="8"/>
      <c r="BV2026" s="7"/>
      <c r="BW2026" s="7"/>
      <c r="BX2026" s="7"/>
      <c r="BY2026" s="7"/>
      <c r="BZ2026" s="7"/>
      <c r="CA2026" s="7"/>
    </row>
    <row r="2027" spans="1:79" x14ac:dyDescent="0.3">
      <c r="A2027" s="1" t="s">
        <v>18</v>
      </c>
      <c r="B2027" s="1"/>
      <c r="C2027" s="1" t="s">
        <v>1878</v>
      </c>
      <c r="D2027" s="1"/>
      <c r="E2027" s="1"/>
      <c r="F2027" s="1"/>
      <c r="G2027" s="1"/>
      <c r="H2027" s="1">
        <v>46632.21</v>
      </c>
      <c r="I2027" s="1">
        <v>-1.87</v>
      </c>
      <c r="J2027" s="12">
        <v>2897.2</v>
      </c>
      <c r="K2027" s="5">
        <v>3271.12</v>
      </c>
      <c r="L2027" s="5">
        <v>13659.31</v>
      </c>
      <c r="M2027" s="13">
        <f t="shared" si="80"/>
        <v>-1.8725194420192603E-2</v>
      </c>
      <c r="N2027" s="13">
        <f t="shared" si="81"/>
        <v>-2.3179756907567572E-2</v>
      </c>
      <c r="O2027" s="13">
        <f t="shared" si="81"/>
        <v>-1.6444114366124363E-2</v>
      </c>
      <c r="P2027" s="13">
        <f t="shared" si="81"/>
        <v>-7.4012655909821978E-3</v>
      </c>
      <c r="Q2027" s="7"/>
      <c r="R2027" s="8"/>
      <c r="S2027" s="8"/>
      <c r="T2027" s="8"/>
      <c r="U2027" s="8"/>
      <c r="V2027" s="13"/>
      <c r="W2027" s="14"/>
      <c r="X2027" s="1"/>
      <c r="Y2027" s="1"/>
      <c r="Z2027" s="1"/>
      <c r="AA2027" s="1"/>
      <c r="AB2027" s="1"/>
      <c r="AC2027" s="1"/>
      <c r="AD2027" s="8"/>
      <c r="AE2027" s="8"/>
      <c r="AF2027" s="8"/>
      <c r="AG2027" s="8"/>
      <c r="AH2027" s="9"/>
      <c r="AI2027" s="8"/>
      <c r="AJ2027" s="13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7"/>
      <c r="BL2027" s="7"/>
      <c r="BM2027" s="7"/>
      <c r="BN2027" s="7"/>
      <c r="BO2027" s="7"/>
      <c r="BP2027" s="7"/>
      <c r="BQ2027" s="7"/>
      <c r="BR2027" s="7"/>
      <c r="BT2027" s="8"/>
      <c r="BV2027" s="7"/>
      <c r="BW2027" s="7"/>
      <c r="BX2027" s="7"/>
      <c r="BY2027" s="7"/>
      <c r="BZ2027" s="7"/>
      <c r="CA2027" s="7"/>
    </row>
    <row r="2028" spans="1:79" x14ac:dyDescent="0.3">
      <c r="A2028" s="1" t="s">
        <v>19</v>
      </c>
      <c r="B2028" s="1"/>
      <c r="C2028" s="1" t="s">
        <v>1878</v>
      </c>
      <c r="D2028" s="1"/>
      <c r="E2028" s="1"/>
      <c r="F2028" s="1"/>
      <c r="G2028" s="1"/>
      <c r="H2028" s="1">
        <v>48037.07</v>
      </c>
      <c r="I2028" s="1">
        <v>3.01</v>
      </c>
      <c r="J2028" s="12">
        <v>2984.97</v>
      </c>
      <c r="K2028" s="5">
        <v>3368.6</v>
      </c>
      <c r="L2028" s="5">
        <v>14107.32</v>
      </c>
      <c r="M2028" s="13">
        <f t="shared" si="80"/>
        <v>3.0126386890091617E-2</v>
      </c>
      <c r="N2028" s="13">
        <f t="shared" si="81"/>
        <v>3.0294767361590536E-2</v>
      </c>
      <c r="O2028" s="13">
        <f t="shared" si="81"/>
        <v>2.980019076035112E-2</v>
      </c>
      <c r="P2028" s="13">
        <f t="shared" si="81"/>
        <v>3.2798874906565523E-2</v>
      </c>
      <c r="Q2028" s="7"/>
      <c r="R2028" s="8"/>
      <c r="S2028" s="8"/>
      <c r="T2028" s="8"/>
      <c r="U2028" s="8"/>
      <c r="V2028" s="13"/>
      <c r="W2028" s="14"/>
      <c r="X2028" s="1"/>
      <c r="Y2028" s="1"/>
      <c r="Z2028" s="1"/>
      <c r="AA2028" s="1"/>
      <c r="AB2028" s="1"/>
      <c r="AC2028" s="1"/>
      <c r="AD2028" s="8"/>
      <c r="AE2028" s="8"/>
      <c r="AF2028" s="8"/>
      <c r="AG2028" s="8"/>
      <c r="AH2028" s="9"/>
      <c r="AI2028" s="8"/>
      <c r="AJ2028" s="13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7"/>
      <c r="BL2028" s="7"/>
      <c r="BM2028" s="7"/>
      <c r="BN2028" s="7"/>
      <c r="BO2028" s="7"/>
      <c r="BP2028" s="7"/>
      <c r="BQ2028" s="7"/>
      <c r="BR2028" s="7"/>
      <c r="BT2028" s="8"/>
      <c r="BV2028" s="7"/>
      <c r="BW2028" s="7"/>
      <c r="BX2028" s="7"/>
      <c r="BY2028" s="7"/>
      <c r="BZ2028" s="7"/>
      <c r="CA2028" s="7"/>
    </row>
    <row r="2029" spans="1:79" x14ac:dyDescent="0.3">
      <c r="A2029" s="1" t="s">
        <v>20</v>
      </c>
      <c r="B2029" s="1"/>
      <c r="C2029" s="1" t="s">
        <v>1878</v>
      </c>
      <c r="D2029" s="1"/>
      <c r="E2029" s="1"/>
      <c r="F2029" s="1"/>
      <c r="G2029" s="1"/>
      <c r="H2029" s="1">
        <v>48451.01</v>
      </c>
      <c r="I2029" s="1">
        <v>0.86</v>
      </c>
      <c r="J2029" s="12">
        <v>3014.78</v>
      </c>
      <c r="K2029" s="5">
        <v>3389.12</v>
      </c>
      <c r="L2029" s="5">
        <v>14276.79</v>
      </c>
      <c r="M2029" s="13">
        <f t="shared" si="80"/>
        <v>8.6170950892716647E-3</v>
      </c>
      <c r="N2029" s="13">
        <f t="shared" si="81"/>
        <v>9.9867000338362821E-3</v>
      </c>
      <c r="O2029" s="13">
        <f t="shared" si="81"/>
        <v>6.0915513863326609E-3</v>
      </c>
      <c r="P2029" s="13">
        <f t="shared" si="81"/>
        <v>1.2012912445453994E-2</v>
      </c>
      <c r="Q2029" s="7"/>
      <c r="R2029" s="8"/>
      <c r="S2029" s="8"/>
      <c r="T2029" s="8"/>
      <c r="U2029" s="8"/>
      <c r="V2029" s="13"/>
      <c r="W2029" s="14"/>
      <c r="X2029" s="1"/>
      <c r="Y2029" s="1"/>
      <c r="Z2029" s="1"/>
      <c r="AA2029" s="1"/>
      <c r="AB2029" s="1"/>
      <c r="AC2029" s="1"/>
      <c r="AD2029" s="8"/>
      <c r="AE2029" s="8"/>
      <c r="AF2029" s="8"/>
      <c r="AG2029" s="8"/>
      <c r="AH2029" s="9"/>
      <c r="AI2029" s="8"/>
      <c r="AJ2029" s="13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7"/>
      <c r="BL2029" s="7"/>
      <c r="BM2029" s="7"/>
      <c r="BN2029" s="7"/>
      <c r="BO2029" s="7"/>
      <c r="BP2029" s="7"/>
      <c r="BQ2029" s="7"/>
      <c r="BR2029" s="7"/>
      <c r="BT2029" s="8"/>
      <c r="BV2029" s="7"/>
      <c r="BW2029" s="7"/>
      <c r="BX2029" s="7"/>
      <c r="BY2029" s="7"/>
      <c r="BZ2029" s="7"/>
      <c r="CA2029" s="7"/>
    </row>
    <row r="2030" spans="1:79" x14ac:dyDescent="0.3">
      <c r="A2030" s="1" t="s">
        <v>21</v>
      </c>
      <c r="B2030" s="1"/>
      <c r="C2030" s="1" t="s">
        <v>1878</v>
      </c>
      <c r="D2030" s="1"/>
      <c r="E2030" s="1"/>
      <c r="F2030" s="1"/>
      <c r="G2030" s="1"/>
      <c r="H2030" s="1">
        <v>47747.81</v>
      </c>
      <c r="I2030" s="1">
        <v>-1.45</v>
      </c>
      <c r="J2030" s="12">
        <v>2952.09</v>
      </c>
      <c r="K2030" s="5">
        <v>3371.79</v>
      </c>
      <c r="L2030" s="5">
        <v>14201.36</v>
      </c>
      <c r="M2030" s="13">
        <f t="shared" si="80"/>
        <v>-1.4513629334042877E-2</v>
      </c>
      <c r="N2030" s="13">
        <f t="shared" si="81"/>
        <v>-2.0794220473799085E-2</v>
      </c>
      <c r="O2030" s="13">
        <f t="shared" si="81"/>
        <v>-5.1134217732036191E-3</v>
      </c>
      <c r="P2030" s="13">
        <f t="shared" si="81"/>
        <v>-5.2834005403175066E-3</v>
      </c>
      <c r="Q2030" s="7"/>
      <c r="R2030" s="8"/>
      <c r="S2030" s="8"/>
      <c r="T2030" s="8"/>
      <c r="U2030" s="8"/>
      <c r="V2030" s="13"/>
      <c r="W2030" s="14"/>
      <c r="X2030" s="1"/>
      <c r="Y2030" s="1"/>
      <c r="Z2030" s="1"/>
      <c r="AA2030" s="1"/>
      <c r="AB2030" s="1"/>
      <c r="AC2030" s="1"/>
      <c r="AD2030" s="8"/>
      <c r="AE2030" s="8"/>
      <c r="AF2030" s="8"/>
      <c r="AG2030" s="8"/>
      <c r="AH2030" s="9"/>
      <c r="AI2030" s="8"/>
      <c r="AJ2030" s="13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7"/>
      <c r="BL2030" s="7"/>
      <c r="BM2030" s="7"/>
      <c r="BN2030" s="7"/>
      <c r="BO2030" s="7"/>
      <c r="BP2030" s="7"/>
      <c r="BQ2030" s="7"/>
      <c r="BR2030" s="7"/>
      <c r="BT2030" s="8"/>
      <c r="BV2030" s="7"/>
      <c r="BW2030" s="7"/>
      <c r="BX2030" s="7"/>
      <c r="BY2030" s="7"/>
      <c r="BZ2030" s="7"/>
      <c r="CA2030" s="7"/>
    </row>
    <row r="2031" spans="1:79" x14ac:dyDescent="0.3">
      <c r="A2031" s="1" t="s">
        <v>22</v>
      </c>
      <c r="B2031" s="1"/>
      <c r="C2031" s="1" t="s">
        <v>1878</v>
      </c>
      <c r="D2031" s="1"/>
      <c r="E2031" s="1"/>
      <c r="F2031" s="1"/>
      <c r="G2031" s="1"/>
      <c r="H2031" s="1">
        <v>49092.2</v>
      </c>
      <c r="I2031" s="1">
        <v>2.82</v>
      </c>
      <c r="J2031" s="12">
        <v>3045.06</v>
      </c>
      <c r="K2031" s="5">
        <v>3459.97</v>
      </c>
      <c r="L2031" s="5">
        <v>14497.63</v>
      </c>
      <c r="M2031" s="13">
        <f t="shared" si="80"/>
        <v>2.8156055743708386E-2</v>
      </c>
      <c r="N2031" s="13">
        <f t="shared" si="81"/>
        <v>3.1492942288344761E-2</v>
      </c>
      <c r="O2031" s="13">
        <f t="shared" si="81"/>
        <v>2.6152281132573396E-2</v>
      </c>
      <c r="P2031" s="13">
        <f t="shared" si="81"/>
        <v>2.0862086448058426E-2</v>
      </c>
      <c r="Q2031" s="7"/>
      <c r="R2031" s="8"/>
      <c r="S2031" s="8"/>
      <c r="T2031" s="8"/>
      <c r="U2031" s="8"/>
      <c r="V2031" s="13"/>
      <c r="W2031" s="14"/>
      <c r="X2031" s="1"/>
      <c r="Y2031" s="1"/>
      <c r="Z2031" s="1"/>
      <c r="AA2031" s="1"/>
      <c r="AB2031" s="1"/>
      <c r="AC2031" s="1"/>
      <c r="AD2031" s="8"/>
      <c r="AE2031" s="8"/>
      <c r="AF2031" s="8"/>
      <c r="AG2031" s="8"/>
      <c r="AH2031" s="9"/>
      <c r="AI2031" s="8"/>
      <c r="AJ2031" s="13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7"/>
      <c r="BL2031" s="7"/>
      <c r="BM2031" s="7"/>
      <c r="BN2031" s="7"/>
      <c r="BO2031" s="7"/>
      <c r="BP2031" s="7"/>
      <c r="BQ2031" s="7"/>
      <c r="BR2031" s="7"/>
      <c r="BT2031" s="8"/>
      <c r="BV2031" s="7"/>
      <c r="BW2031" s="7"/>
      <c r="BX2031" s="7"/>
      <c r="BY2031" s="7"/>
      <c r="BZ2031" s="7"/>
      <c r="CA2031" s="7"/>
    </row>
    <row r="2032" spans="1:79" x14ac:dyDescent="0.3">
      <c r="A2032" s="1" t="s">
        <v>23</v>
      </c>
      <c r="B2032" s="1"/>
      <c r="C2032" s="1" t="s">
        <v>1878</v>
      </c>
      <c r="D2032" s="1"/>
      <c r="E2032" s="1"/>
      <c r="F2032" s="1"/>
      <c r="G2032" s="1"/>
      <c r="H2032" s="1">
        <v>49429.45</v>
      </c>
      <c r="I2032" s="1">
        <v>0.69</v>
      </c>
      <c r="J2032" s="12">
        <v>3071.31</v>
      </c>
      <c r="K2032" s="5">
        <v>3476.17</v>
      </c>
      <c r="L2032" s="5">
        <v>14570.14</v>
      </c>
      <c r="M2032" s="13">
        <f t="shared" si="80"/>
        <v>6.8697267590371869E-3</v>
      </c>
      <c r="N2032" s="13">
        <f t="shared" si="81"/>
        <v>8.6205197927133881E-3</v>
      </c>
      <c r="O2032" s="13">
        <f t="shared" si="81"/>
        <v>4.6821215212848877E-3</v>
      </c>
      <c r="P2032" s="13">
        <f t="shared" si="81"/>
        <v>5.0015071428917146E-3</v>
      </c>
      <c r="Q2032" s="7"/>
      <c r="R2032" s="8"/>
      <c r="S2032" s="8"/>
      <c r="T2032" s="8"/>
      <c r="U2032" s="8"/>
      <c r="V2032" s="13"/>
      <c r="W2032" s="14"/>
      <c r="X2032" s="1"/>
      <c r="Y2032" s="1"/>
      <c r="Z2032" s="1"/>
      <c r="AA2032" s="1"/>
      <c r="AB2032" s="1"/>
      <c r="AC2032" s="1"/>
      <c r="AD2032" s="8"/>
      <c r="AE2032" s="8"/>
      <c r="AF2032" s="8"/>
      <c r="AG2032" s="8"/>
      <c r="AH2032" s="9"/>
      <c r="AI2032" s="8"/>
      <c r="AJ2032" s="13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7"/>
      <c r="BL2032" s="7"/>
      <c r="BM2032" s="7"/>
      <c r="BN2032" s="7"/>
      <c r="BO2032" s="7"/>
      <c r="BP2032" s="7"/>
      <c r="BQ2032" s="7"/>
      <c r="BR2032" s="7"/>
      <c r="BT2032" s="8"/>
      <c r="BV2032" s="7"/>
      <c r="BW2032" s="7"/>
      <c r="BX2032" s="7"/>
      <c r="BY2032" s="7"/>
      <c r="BZ2032" s="7"/>
      <c r="CA2032" s="7"/>
    </row>
    <row r="2033" spans="1:79" x14ac:dyDescent="0.3">
      <c r="A2033" s="1" t="s">
        <v>24</v>
      </c>
      <c r="B2033" s="1"/>
      <c r="C2033" s="1" t="s">
        <v>1878</v>
      </c>
      <c r="D2033" s="1"/>
      <c r="E2033" s="1"/>
      <c r="F2033" s="1"/>
      <c r="G2033" s="1"/>
      <c r="H2033" s="1">
        <v>47874.99</v>
      </c>
      <c r="I2033" s="1">
        <v>-3.14</v>
      </c>
      <c r="J2033" s="12">
        <v>2950.64</v>
      </c>
      <c r="K2033" s="5">
        <v>3400.39</v>
      </c>
      <c r="L2033" s="5">
        <v>14337.18</v>
      </c>
      <c r="M2033" s="13">
        <f t="shared" si="80"/>
        <v>-3.1448053741241266E-2</v>
      </c>
      <c r="N2033" s="13">
        <f t="shared" si="81"/>
        <v>-3.9289423731241779E-2</v>
      </c>
      <c r="O2033" s="13">
        <f t="shared" si="81"/>
        <v>-2.1799854437498767E-2</v>
      </c>
      <c r="P2033" s="13">
        <f t="shared" si="81"/>
        <v>-1.5988864897660493E-2</v>
      </c>
      <c r="Q2033" s="7"/>
      <c r="R2033" s="8"/>
      <c r="S2033" s="8"/>
      <c r="T2033" s="8"/>
      <c r="U2033" s="8"/>
      <c r="V2033" s="13"/>
      <c r="W2033" s="14"/>
      <c r="X2033" s="1"/>
      <c r="Y2033" s="1"/>
      <c r="Z2033" s="1"/>
      <c r="AA2033" s="1"/>
      <c r="AB2033" s="1"/>
      <c r="AC2033" s="1"/>
      <c r="AD2033" s="8"/>
      <c r="AE2033" s="8"/>
      <c r="AF2033" s="8"/>
      <c r="AG2033" s="8"/>
      <c r="AH2033" s="9"/>
      <c r="AI2033" s="8"/>
      <c r="AJ2033" s="13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7"/>
      <c r="BL2033" s="7"/>
      <c r="BM2033" s="7"/>
      <c r="BN2033" s="7"/>
      <c r="BO2033" s="7"/>
      <c r="BP2033" s="7"/>
      <c r="BQ2033" s="7"/>
      <c r="BR2033" s="7"/>
      <c r="BT2033" s="8"/>
      <c r="BV2033" s="7"/>
      <c r="BW2033" s="7"/>
      <c r="BX2033" s="7"/>
      <c r="BY2033" s="7"/>
      <c r="BZ2033" s="7"/>
      <c r="CA2033" s="7"/>
    </row>
    <row r="2034" spans="1:79" x14ac:dyDescent="0.3">
      <c r="A2034" s="1" t="s">
        <v>25</v>
      </c>
      <c r="B2034" s="1"/>
      <c r="C2034" s="1" t="s">
        <v>1878</v>
      </c>
      <c r="D2034" s="1"/>
      <c r="E2034" s="1"/>
      <c r="F2034" s="1"/>
      <c r="G2034" s="1"/>
      <c r="H2034" s="1">
        <v>47929.48</v>
      </c>
      <c r="I2034" s="1">
        <v>0.11</v>
      </c>
      <c r="J2034" s="12">
        <v>2956.28</v>
      </c>
      <c r="K2034" s="5">
        <v>3408.7</v>
      </c>
      <c r="L2034" s="5">
        <v>14352.79</v>
      </c>
      <c r="M2034" s="13">
        <f t="shared" si="80"/>
        <v>1.1381725614982852E-3</v>
      </c>
      <c r="N2034" s="13">
        <f t="shared" si="81"/>
        <v>1.9114497193830626E-3</v>
      </c>
      <c r="O2034" s="13">
        <f t="shared" si="81"/>
        <v>2.4438373245421197E-3</v>
      </c>
      <c r="P2034" s="13">
        <f t="shared" si="81"/>
        <v>1.0887775699266466E-3</v>
      </c>
      <c r="Q2034" s="7"/>
      <c r="R2034" s="8"/>
      <c r="S2034" s="8"/>
      <c r="T2034" s="8"/>
      <c r="U2034" s="8"/>
      <c r="V2034" s="13"/>
      <c r="W2034" s="14"/>
      <c r="X2034" s="1"/>
      <c r="Y2034" s="1"/>
      <c r="Z2034" s="1"/>
      <c r="AA2034" s="1"/>
      <c r="AB2034" s="1"/>
      <c r="AC2034" s="1"/>
      <c r="AD2034" s="8"/>
      <c r="AE2034" s="8"/>
      <c r="AF2034" s="8"/>
      <c r="AG2034" s="8"/>
      <c r="AH2034" s="9"/>
      <c r="AI2034" s="8"/>
      <c r="AJ2034" s="13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7"/>
      <c r="BL2034" s="7"/>
      <c r="BM2034" s="7"/>
      <c r="BN2034" s="7"/>
      <c r="BO2034" s="7"/>
      <c r="BP2034" s="7"/>
      <c r="BQ2034" s="7"/>
      <c r="BR2034" s="7"/>
      <c r="BT2034" s="8"/>
      <c r="BV2034" s="7"/>
      <c r="BW2034" s="7"/>
      <c r="BX2034" s="7"/>
      <c r="BY2034" s="7"/>
      <c r="BZ2034" s="7"/>
      <c r="CA2034" s="7"/>
    </row>
    <row r="2035" spans="1:79" x14ac:dyDescent="0.3">
      <c r="A2035" s="1" t="s">
        <v>26</v>
      </c>
      <c r="B2035" s="1"/>
      <c r="C2035" s="1" t="s">
        <v>1878</v>
      </c>
      <c r="D2035" s="1"/>
      <c r="E2035" s="1"/>
      <c r="F2035" s="1"/>
      <c r="G2035" s="1"/>
      <c r="H2035" s="1">
        <v>47263.33</v>
      </c>
      <c r="I2035" s="1">
        <v>-1.39</v>
      </c>
      <c r="J2035" s="12">
        <v>2908.02</v>
      </c>
      <c r="K2035" s="5">
        <v>3355.74</v>
      </c>
      <c r="L2035" s="5">
        <v>14284.93</v>
      </c>
      <c r="M2035" s="13">
        <f t="shared" si="80"/>
        <v>-1.3898544277968439E-2</v>
      </c>
      <c r="N2035" s="13">
        <f t="shared" si="81"/>
        <v>-1.632457006778798E-2</v>
      </c>
      <c r="O2035" s="13">
        <f t="shared" si="81"/>
        <v>-1.5536714876639213E-2</v>
      </c>
      <c r="P2035" s="13">
        <f t="shared" si="81"/>
        <v>-4.7280006186950496E-3</v>
      </c>
      <c r="Q2035" s="7"/>
      <c r="R2035" s="8"/>
      <c r="S2035" s="8"/>
      <c r="T2035" s="8"/>
      <c r="U2035" s="8"/>
      <c r="V2035" s="13"/>
      <c r="W2035" s="14"/>
      <c r="X2035" s="1"/>
      <c r="Y2035" s="1"/>
      <c r="Z2035" s="1"/>
      <c r="AA2035" s="1"/>
      <c r="AB2035" s="1"/>
      <c r="AC2035" s="1"/>
      <c r="AD2035" s="8"/>
      <c r="AE2035" s="8"/>
      <c r="AF2035" s="8"/>
      <c r="AG2035" s="8"/>
      <c r="AH2035" s="9"/>
      <c r="AI2035" s="8"/>
      <c r="AJ2035" s="13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7"/>
      <c r="BL2035" s="7"/>
      <c r="BM2035" s="7"/>
      <c r="BN2035" s="7"/>
      <c r="BO2035" s="7"/>
      <c r="BP2035" s="7"/>
      <c r="BQ2035" s="7"/>
      <c r="BR2035" s="7"/>
      <c r="BT2035" s="8"/>
      <c r="BV2035" s="7"/>
      <c r="BW2035" s="7"/>
      <c r="BX2035" s="7"/>
      <c r="BY2035" s="7"/>
      <c r="BZ2035" s="7"/>
      <c r="CA2035" s="7"/>
    </row>
    <row r="2036" spans="1:79" x14ac:dyDescent="0.3">
      <c r="A2036" s="1" t="s">
        <v>27</v>
      </c>
      <c r="B2036" s="1"/>
      <c r="C2036" s="1" t="s">
        <v>1878</v>
      </c>
      <c r="D2036" s="1"/>
      <c r="E2036" s="1"/>
      <c r="F2036" s="1"/>
      <c r="G2036" s="1"/>
      <c r="H2036" s="1">
        <v>47588.98</v>
      </c>
      <c r="I2036" s="1">
        <v>0.69</v>
      </c>
      <c r="J2036" s="12">
        <v>2927.71</v>
      </c>
      <c r="K2036" s="5">
        <v>3390.37</v>
      </c>
      <c r="L2036" s="5">
        <v>14361.67</v>
      </c>
      <c r="M2036" s="13">
        <f t="shared" si="80"/>
        <v>6.8901196762902739E-3</v>
      </c>
      <c r="N2036" s="13">
        <f t="shared" si="81"/>
        <v>6.7709300486240576E-3</v>
      </c>
      <c r="O2036" s="13">
        <f t="shared" si="81"/>
        <v>1.0319631437477383E-2</v>
      </c>
      <c r="P2036" s="13">
        <f t="shared" si="81"/>
        <v>5.3720949280116059E-3</v>
      </c>
      <c r="Q2036" s="7"/>
      <c r="R2036" s="8"/>
      <c r="S2036" s="8"/>
      <c r="T2036" s="8"/>
      <c r="U2036" s="8"/>
      <c r="V2036" s="13"/>
      <c r="W2036" s="14"/>
      <c r="X2036" s="1"/>
      <c r="Y2036" s="1"/>
      <c r="Z2036" s="1"/>
      <c r="AA2036" s="1"/>
      <c r="AB2036" s="1"/>
      <c r="AC2036" s="1"/>
      <c r="AD2036" s="8"/>
      <c r="AE2036" s="8"/>
      <c r="AF2036" s="8"/>
      <c r="AG2036" s="8"/>
      <c r="AH2036" s="9"/>
      <c r="AI2036" s="8"/>
      <c r="AJ2036" s="13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7"/>
      <c r="BL2036" s="7"/>
      <c r="BM2036" s="7"/>
      <c r="BN2036" s="7"/>
      <c r="BO2036" s="7"/>
      <c r="BP2036" s="7"/>
      <c r="BQ2036" s="7"/>
      <c r="BR2036" s="7"/>
      <c r="BT2036" s="8"/>
      <c r="BV2036" s="7"/>
      <c r="BW2036" s="7"/>
      <c r="BX2036" s="7"/>
      <c r="BY2036" s="7"/>
      <c r="BZ2036" s="7"/>
      <c r="CA2036" s="7"/>
    </row>
    <row r="2037" spans="1:79" x14ac:dyDescent="0.3">
      <c r="A2037" s="1" t="s">
        <v>28</v>
      </c>
      <c r="B2037" s="1"/>
      <c r="C2037" s="1" t="s">
        <v>1878</v>
      </c>
      <c r="D2037" s="1"/>
      <c r="E2037" s="1"/>
      <c r="F2037" s="1"/>
      <c r="G2037" s="1"/>
      <c r="H2037" s="1">
        <v>47942.35</v>
      </c>
      <c r="I2037" s="1">
        <v>0.74</v>
      </c>
      <c r="J2037" s="12">
        <v>2953.5</v>
      </c>
      <c r="K2037" s="5">
        <v>3408.41</v>
      </c>
      <c r="L2037" s="5">
        <v>14432.18</v>
      </c>
      <c r="M2037" s="13">
        <f t="shared" si="80"/>
        <v>7.4254585830584308E-3</v>
      </c>
      <c r="N2037" s="13">
        <f t="shared" si="81"/>
        <v>8.8089325787048534E-3</v>
      </c>
      <c r="O2037" s="13">
        <f t="shared" si="81"/>
        <v>5.3209531703029E-3</v>
      </c>
      <c r="P2037" s="13">
        <f t="shared" si="81"/>
        <v>4.9095961681335787E-3</v>
      </c>
      <c r="Q2037" s="7"/>
      <c r="R2037" s="8"/>
      <c r="S2037" s="8"/>
      <c r="T2037" s="8"/>
      <c r="U2037" s="8"/>
      <c r="V2037" s="13"/>
      <c r="W2037" s="14"/>
      <c r="X2037" s="1"/>
      <c r="Y2037" s="1"/>
      <c r="Z2037" s="1"/>
      <c r="AA2037" s="1"/>
      <c r="AB2037" s="1"/>
      <c r="AC2037" s="1"/>
      <c r="AD2037" s="8"/>
      <c r="AE2037" s="8"/>
      <c r="AF2037" s="8"/>
      <c r="AG2037" s="8"/>
      <c r="AH2037" s="9"/>
      <c r="AI2037" s="8"/>
      <c r="AJ2037" s="13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7"/>
      <c r="BL2037" s="7"/>
      <c r="BM2037" s="7"/>
      <c r="BN2037" s="7"/>
      <c r="BO2037" s="7"/>
      <c r="BP2037" s="7"/>
      <c r="BQ2037" s="7"/>
      <c r="BR2037" s="7"/>
      <c r="BT2037" s="8"/>
      <c r="BV2037" s="7"/>
      <c r="BW2037" s="7"/>
      <c r="BX2037" s="7"/>
      <c r="BY2037" s="7"/>
      <c r="BZ2037" s="7"/>
      <c r="CA2037" s="7"/>
    </row>
    <row r="2038" spans="1:79" x14ac:dyDescent="0.3">
      <c r="A2038" s="1" t="s">
        <v>29</v>
      </c>
      <c r="B2038" s="1"/>
      <c r="C2038" s="1" t="s">
        <v>1878</v>
      </c>
      <c r="D2038" s="1"/>
      <c r="E2038" s="1"/>
      <c r="F2038" s="1"/>
      <c r="G2038" s="1"/>
      <c r="H2038" s="1">
        <v>49364.33</v>
      </c>
      <c r="I2038" s="1">
        <v>2.97</v>
      </c>
      <c r="J2038" s="12">
        <v>3066.94</v>
      </c>
      <c r="K2038" s="5">
        <v>3472.69</v>
      </c>
      <c r="L2038" s="5">
        <v>14658.56</v>
      </c>
      <c r="M2038" s="13">
        <f t="shared" si="80"/>
        <v>2.9660206477154505E-2</v>
      </c>
      <c r="N2038" s="13">
        <f t="shared" si="81"/>
        <v>3.8408667682410691E-2</v>
      </c>
      <c r="O2038" s="13">
        <f t="shared" si="81"/>
        <v>1.8859233484234572E-2</v>
      </c>
      <c r="P2038" s="13">
        <f t="shared" si="81"/>
        <v>1.5685779972256286E-2</v>
      </c>
      <c r="Q2038" s="7"/>
      <c r="R2038" s="8"/>
      <c r="S2038" s="8"/>
      <c r="T2038" s="8"/>
      <c r="U2038" s="8"/>
      <c r="V2038" s="13"/>
      <c r="W2038" s="14"/>
      <c r="X2038" s="1"/>
      <c r="Y2038" s="1"/>
      <c r="Z2038" s="1"/>
      <c r="AA2038" s="1"/>
      <c r="AB2038" s="1"/>
      <c r="AC2038" s="1"/>
      <c r="AD2038" s="8"/>
      <c r="AE2038" s="8"/>
      <c r="AF2038" s="8"/>
      <c r="AG2038" s="8"/>
      <c r="AH2038" s="9"/>
      <c r="AI2038" s="8"/>
      <c r="AJ2038" s="13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7"/>
      <c r="BL2038" s="7"/>
      <c r="BM2038" s="7"/>
      <c r="BN2038" s="7"/>
      <c r="BO2038" s="7"/>
      <c r="BP2038" s="7"/>
      <c r="BQ2038" s="7"/>
      <c r="BR2038" s="7"/>
      <c r="BT2038" s="8"/>
      <c r="BV2038" s="7"/>
      <c r="BW2038" s="7"/>
      <c r="BX2038" s="7"/>
      <c r="BY2038" s="7"/>
      <c r="BZ2038" s="7"/>
      <c r="CA2038" s="7"/>
    </row>
    <row r="2039" spans="1:79" x14ac:dyDescent="0.3">
      <c r="A2039" s="1" t="s">
        <v>30</v>
      </c>
      <c r="B2039" s="1"/>
      <c r="C2039" s="1" t="s">
        <v>1878</v>
      </c>
      <c r="D2039" s="1"/>
      <c r="E2039" s="1"/>
      <c r="F2039" s="1"/>
      <c r="G2039" s="1"/>
      <c r="H2039" s="1">
        <v>49770.400000000001</v>
      </c>
      <c r="I2039" s="1">
        <v>0.82</v>
      </c>
      <c r="J2039" s="12">
        <v>3084.34</v>
      </c>
      <c r="K2039" s="5">
        <v>3515.63</v>
      </c>
      <c r="L2039" s="5">
        <v>14817.54</v>
      </c>
      <c r="M2039" s="13">
        <f t="shared" si="80"/>
        <v>8.2259801763742146E-3</v>
      </c>
      <c r="N2039" s="13">
        <f t="shared" si="81"/>
        <v>5.673407370212713E-3</v>
      </c>
      <c r="O2039" s="13">
        <f t="shared" si="81"/>
        <v>1.2365054179900969E-2</v>
      </c>
      <c r="P2039" s="13">
        <f t="shared" si="81"/>
        <v>1.0845540080335336E-2</v>
      </c>
      <c r="Q2039" s="7"/>
      <c r="R2039" s="8"/>
      <c r="S2039" s="8"/>
      <c r="T2039" s="8"/>
      <c r="U2039" s="8"/>
      <c r="V2039" s="13"/>
      <c r="W2039" s="14"/>
      <c r="X2039" s="1"/>
      <c r="Y2039" s="1"/>
      <c r="Z2039" s="1"/>
      <c r="AA2039" s="1"/>
      <c r="AB2039" s="1"/>
      <c r="AC2039" s="1"/>
      <c r="AD2039" s="8"/>
      <c r="AE2039" s="8"/>
      <c r="AF2039" s="8"/>
      <c r="AG2039" s="8"/>
      <c r="AH2039" s="9"/>
      <c r="AI2039" s="8"/>
      <c r="AJ2039" s="13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7"/>
      <c r="BL2039" s="7"/>
      <c r="BM2039" s="7"/>
      <c r="BN2039" s="7"/>
      <c r="BO2039" s="7"/>
      <c r="BP2039" s="7"/>
      <c r="BQ2039" s="7"/>
      <c r="BR2039" s="7"/>
      <c r="BT2039" s="8"/>
      <c r="BV2039" s="7"/>
      <c r="BW2039" s="7"/>
      <c r="BX2039" s="7"/>
      <c r="BY2039" s="7"/>
      <c r="BZ2039" s="7"/>
      <c r="CA2039" s="7"/>
    </row>
    <row r="2040" spans="1:79" x14ac:dyDescent="0.3">
      <c r="A2040" s="1" t="s">
        <v>31</v>
      </c>
      <c r="B2040" s="1"/>
      <c r="C2040" s="1" t="s">
        <v>1878</v>
      </c>
      <c r="D2040" s="1"/>
      <c r="E2040" s="1"/>
      <c r="F2040" s="1"/>
      <c r="G2040" s="1"/>
      <c r="H2040" s="1">
        <v>50029.37</v>
      </c>
      <c r="I2040" s="1">
        <v>0.52</v>
      </c>
      <c r="J2040" s="12">
        <v>3108.15</v>
      </c>
      <c r="K2040" s="5">
        <v>3515.28</v>
      </c>
      <c r="L2040" s="5">
        <v>14825.81</v>
      </c>
      <c r="M2040" s="13">
        <f t="shared" si="80"/>
        <v>5.2032935238615075E-3</v>
      </c>
      <c r="N2040" s="13">
        <f t="shared" si="81"/>
        <v>7.7196418034328751E-3</v>
      </c>
      <c r="O2040" s="13">
        <f t="shared" si="81"/>
        <v>-9.9555413965557449E-5</v>
      </c>
      <c r="P2040" s="13">
        <f t="shared" si="81"/>
        <v>5.5812233339658235E-4</v>
      </c>
      <c r="Q2040" s="7"/>
      <c r="R2040" s="8"/>
      <c r="S2040" s="8"/>
      <c r="T2040" s="8"/>
      <c r="U2040" s="8"/>
      <c r="V2040" s="13"/>
      <c r="W2040" s="14"/>
      <c r="X2040" s="1"/>
      <c r="Y2040" s="1"/>
      <c r="Z2040" s="1"/>
      <c r="AA2040" s="1"/>
      <c r="AB2040" s="1"/>
      <c r="AC2040" s="1"/>
      <c r="AD2040" s="8"/>
      <c r="AE2040" s="8"/>
      <c r="AF2040" s="8"/>
      <c r="AG2040" s="8"/>
      <c r="AH2040" s="9"/>
      <c r="AI2040" s="8"/>
      <c r="AJ2040" s="13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7"/>
      <c r="BL2040" s="7"/>
      <c r="BM2040" s="7"/>
      <c r="BN2040" s="7"/>
      <c r="BO2040" s="7"/>
      <c r="BP2040" s="7"/>
      <c r="BQ2040" s="7"/>
      <c r="BR2040" s="7"/>
      <c r="BT2040" s="8"/>
      <c r="BV2040" s="7"/>
      <c r="BW2040" s="7"/>
      <c r="BX2040" s="7"/>
      <c r="BY2040" s="7"/>
      <c r="BZ2040" s="7"/>
      <c r="CA2040" s="7"/>
    </row>
    <row r="2041" spans="1:79" x14ac:dyDescent="0.3">
      <c r="A2041" s="1" t="s">
        <v>32</v>
      </c>
      <c r="B2041" s="1"/>
      <c r="C2041" s="1" t="s">
        <v>1878</v>
      </c>
      <c r="D2041" s="1"/>
      <c r="E2041" s="1"/>
      <c r="F2041" s="1"/>
      <c r="G2041" s="1"/>
      <c r="H2041" s="1">
        <v>49309.45</v>
      </c>
      <c r="I2041" s="1">
        <v>-1.44</v>
      </c>
      <c r="J2041" s="12">
        <v>3045.11</v>
      </c>
      <c r="K2041" s="5">
        <v>3499.08</v>
      </c>
      <c r="L2041" s="5">
        <v>14705.42</v>
      </c>
      <c r="M2041" s="13">
        <f t="shared" si="80"/>
        <v>-1.438994734492971E-2</v>
      </c>
      <c r="N2041" s="13">
        <f t="shared" si="81"/>
        <v>-2.0282161414346134E-2</v>
      </c>
      <c r="O2041" s="13">
        <f t="shared" si="81"/>
        <v>-4.60845224278017E-3</v>
      </c>
      <c r="P2041" s="13">
        <f t="shared" si="81"/>
        <v>-8.1202983175960863E-3</v>
      </c>
      <c r="Q2041" s="7"/>
      <c r="R2041" s="8"/>
      <c r="S2041" s="8"/>
      <c r="T2041" s="8"/>
      <c r="U2041" s="8"/>
      <c r="V2041" s="13"/>
      <c r="W2041" s="14"/>
      <c r="X2041" s="1"/>
      <c r="Y2041" s="1"/>
      <c r="Z2041" s="1"/>
      <c r="AA2041" s="1"/>
      <c r="AB2041" s="1"/>
      <c r="AC2041" s="1"/>
      <c r="AD2041" s="8"/>
      <c r="AE2041" s="8"/>
      <c r="AF2041" s="8"/>
      <c r="AG2041" s="8"/>
      <c r="AH2041" s="9"/>
      <c r="AI2041" s="8"/>
      <c r="AJ2041" s="13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7"/>
      <c r="BL2041" s="7"/>
      <c r="BM2041" s="7"/>
      <c r="BN2041" s="7"/>
      <c r="BO2041" s="7"/>
      <c r="BP2041" s="7"/>
      <c r="BQ2041" s="7"/>
      <c r="BR2041" s="7"/>
      <c r="BT2041" s="8"/>
      <c r="BV2041" s="7"/>
      <c r="BW2041" s="7"/>
      <c r="BX2041" s="7"/>
      <c r="BY2041" s="7"/>
      <c r="BZ2041" s="7"/>
      <c r="CA2041" s="7"/>
    </row>
    <row r="2042" spans="1:79" x14ac:dyDescent="0.3">
      <c r="A2042" s="1" t="s">
        <v>33</v>
      </c>
      <c r="B2042" s="1"/>
      <c r="C2042" s="1" t="s">
        <v>1878</v>
      </c>
      <c r="D2042" s="1"/>
      <c r="E2042" s="1"/>
      <c r="F2042" s="1"/>
      <c r="G2042" s="1"/>
      <c r="H2042" s="1">
        <v>50193.53</v>
      </c>
      <c r="I2042" s="1">
        <v>1.79</v>
      </c>
      <c r="J2042" s="12">
        <v>3126.8</v>
      </c>
      <c r="K2042" s="5">
        <v>3515.16</v>
      </c>
      <c r="L2042" s="5">
        <v>14746.89</v>
      </c>
      <c r="M2042" s="13">
        <f t="shared" si="80"/>
        <v>1.7929220463825946E-2</v>
      </c>
      <c r="N2042" s="13">
        <f t="shared" si="81"/>
        <v>2.6826617100859984E-2</v>
      </c>
      <c r="O2042" s="13">
        <f t="shared" si="81"/>
        <v>4.5954936726224638E-3</v>
      </c>
      <c r="P2042" s="13">
        <f t="shared" si="81"/>
        <v>2.8200486623299881E-3</v>
      </c>
      <c r="Q2042" s="7"/>
      <c r="R2042" s="8"/>
      <c r="S2042" s="8"/>
      <c r="T2042" s="8"/>
      <c r="U2042" s="8"/>
      <c r="V2042" s="13"/>
      <c r="W2042" s="14"/>
      <c r="X2042" s="1"/>
      <c r="Y2042" s="1"/>
      <c r="Z2042" s="1"/>
      <c r="AA2042" s="1"/>
      <c r="AB2042" s="1"/>
      <c r="AC2042" s="1"/>
      <c r="AD2042" s="8"/>
      <c r="AE2042" s="8"/>
      <c r="AF2042" s="8"/>
      <c r="AG2042" s="8"/>
      <c r="AH2042" s="9"/>
      <c r="AI2042" s="8"/>
      <c r="AJ2042" s="13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7"/>
      <c r="BL2042" s="7"/>
      <c r="BM2042" s="7"/>
      <c r="BN2042" s="7"/>
      <c r="BO2042" s="7"/>
      <c r="BP2042" s="7"/>
      <c r="BQ2042" s="7"/>
      <c r="BR2042" s="7"/>
      <c r="BT2042" s="8"/>
      <c r="BV2042" s="7"/>
      <c r="BW2042" s="7"/>
      <c r="BX2042" s="7"/>
      <c r="BY2042" s="7"/>
      <c r="BZ2042" s="7"/>
      <c r="CA2042" s="7"/>
    </row>
    <row r="2043" spans="1:79" x14ac:dyDescent="0.3">
      <c r="A2043" s="1" t="s">
        <v>34</v>
      </c>
      <c r="B2043" s="1"/>
      <c r="C2043" s="1" t="s">
        <v>1878</v>
      </c>
      <c r="D2043" s="1"/>
      <c r="E2043" s="1"/>
      <c r="F2043" s="1"/>
      <c r="G2043" s="1"/>
      <c r="H2043" s="1">
        <v>50149.68</v>
      </c>
      <c r="I2043" s="1">
        <v>-0.09</v>
      </c>
      <c r="J2043" s="12">
        <v>3122.41</v>
      </c>
      <c r="K2043" s="5">
        <v>3508.37</v>
      </c>
      <c r="L2043" s="5">
        <v>14720.96</v>
      </c>
      <c r="M2043" s="13">
        <f t="shared" si="80"/>
        <v>-8.7361857195533688E-4</v>
      </c>
      <c r="N2043" s="13">
        <f t="shared" si="81"/>
        <v>-1.4039913010107652E-3</v>
      </c>
      <c r="O2043" s="13">
        <f t="shared" si="81"/>
        <v>-1.9316332684714554E-3</v>
      </c>
      <c r="P2043" s="13">
        <f t="shared" si="81"/>
        <v>-1.7583368425478918E-3</v>
      </c>
      <c r="Q2043" s="7"/>
      <c r="R2043" s="8"/>
      <c r="S2043" s="8"/>
      <c r="T2043" s="8"/>
      <c r="U2043" s="8"/>
      <c r="V2043" s="13"/>
      <c r="W2043" s="14"/>
      <c r="X2043" s="1"/>
      <c r="Y2043" s="1"/>
      <c r="Z2043" s="1"/>
      <c r="AA2043" s="1"/>
      <c r="AB2043" s="1"/>
      <c r="AC2043" s="1"/>
      <c r="AD2043" s="8"/>
      <c r="AE2043" s="8"/>
      <c r="AF2043" s="8"/>
      <c r="AG2043" s="8"/>
      <c r="AH2043" s="9"/>
      <c r="AI2043" s="8"/>
      <c r="AJ2043" s="13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7"/>
      <c r="BL2043" s="7"/>
      <c r="BM2043" s="7"/>
      <c r="BN2043" s="7"/>
      <c r="BO2043" s="7"/>
      <c r="BP2043" s="7"/>
      <c r="BQ2043" s="7"/>
      <c r="BR2043" s="7"/>
      <c r="BT2043" s="8"/>
      <c r="BV2043" s="7"/>
      <c r="BW2043" s="7"/>
      <c r="BX2043" s="7"/>
      <c r="BY2043" s="7"/>
      <c r="BZ2043" s="7"/>
      <c r="CA2043" s="7"/>
    </row>
    <row r="2044" spans="1:79" x14ac:dyDescent="0.3">
      <c r="A2044" s="1" t="s">
        <v>35</v>
      </c>
      <c r="B2044" s="1"/>
      <c r="C2044" s="1" t="s">
        <v>1878</v>
      </c>
      <c r="D2044" s="1"/>
      <c r="E2044" s="1"/>
      <c r="F2044" s="1"/>
      <c r="G2044" s="1"/>
      <c r="H2044" s="1">
        <v>49837.48</v>
      </c>
      <c r="I2044" s="1">
        <v>-0.62</v>
      </c>
      <c r="J2044" s="12">
        <v>3105.35</v>
      </c>
      <c r="K2044" s="5">
        <v>3469.4</v>
      </c>
      <c r="L2044" s="5">
        <v>14684.21</v>
      </c>
      <c r="M2044" s="13">
        <f t="shared" si="80"/>
        <v>-6.2253637510747417E-3</v>
      </c>
      <c r="N2044" s="13">
        <f t="shared" si="81"/>
        <v>-5.4637283380465362E-3</v>
      </c>
      <c r="O2044" s="13">
        <f t="shared" si="81"/>
        <v>-1.1107722389599672E-2</v>
      </c>
      <c r="P2044" s="13">
        <f t="shared" si="81"/>
        <v>-2.4964404495358972E-3</v>
      </c>
      <c r="Q2044" s="7"/>
      <c r="R2044" s="8"/>
      <c r="S2044" s="8"/>
      <c r="T2044" s="8"/>
      <c r="U2044" s="8"/>
      <c r="V2044" s="13"/>
      <c r="W2044" s="14"/>
      <c r="X2044" s="1"/>
      <c r="Y2044" s="1"/>
      <c r="Z2044" s="1"/>
      <c r="AA2044" s="1"/>
      <c r="AB2044" s="1"/>
      <c r="AC2044" s="1"/>
      <c r="AD2044" s="8"/>
      <c r="AE2044" s="8"/>
      <c r="AF2044" s="8"/>
      <c r="AG2044" s="8"/>
      <c r="AH2044" s="9"/>
      <c r="AI2044" s="8"/>
      <c r="AJ2044" s="13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7"/>
      <c r="BL2044" s="7"/>
      <c r="BM2044" s="7"/>
      <c r="BN2044" s="7"/>
      <c r="BO2044" s="7"/>
      <c r="BP2044" s="7"/>
      <c r="BQ2044" s="7"/>
      <c r="BR2044" s="7"/>
      <c r="BT2044" s="8"/>
      <c r="BV2044" s="7"/>
      <c r="BW2044" s="7"/>
      <c r="BX2044" s="7"/>
      <c r="BY2044" s="7"/>
      <c r="BZ2044" s="7"/>
      <c r="CA2044" s="7"/>
    </row>
    <row r="2045" spans="1:79" x14ac:dyDescent="0.3">
      <c r="A2045" s="1" t="s">
        <v>36</v>
      </c>
      <c r="B2045" s="1"/>
      <c r="C2045" s="1" t="s">
        <v>1878</v>
      </c>
      <c r="D2045" s="1"/>
      <c r="E2045" s="1"/>
      <c r="F2045" s="1"/>
      <c r="G2045" s="1"/>
      <c r="H2045" s="1">
        <v>49721.81</v>
      </c>
      <c r="I2045" s="1">
        <v>-0.23</v>
      </c>
      <c r="J2045" s="12">
        <v>3091.48</v>
      </c>
      <c r="K2045" s="5">
        <v>3459.41</v>
      </c>
      <c r="L2045" s="5">
        <v>14744.83</v>
      </c>
      <c r="M2045" s="13">
        <f t="shared" si="80"/>
        <v>-2.3209439963658429E-3</v>
      </c>
      <c r="N2045" s="13">
        <f t="shared" si="81"/>
        <v>-4.466485259310482E-3</v>
      </c>
      <c r="O2045" s="13">
        <f t="shared" si="81"/>
        <v>-2.8794604254338552E-3</v>
      </c>
      <c r="P2045" s="13">
        <f t="shared" si="81"/>
        <v>4.1282438755643192E-3</v>
      </c>
      <c r="Q2045" s="7"/>
      <c r="R2045" s="8"/>
      <c r="S2045" s="8"/>
      <c r="T2045" s="8"/>
      <c r="U2045" s="8"/>
      <c r="V2045" s="13"/>
      <c r="W2045" s="14"/>
      <c r="X2045" s="1"/>
      <c r="Y2045" s="1"/>
      <c r="Z2045" s="1"/>
      <c r="AA2045" s="1"/>
      <c r="AB2045" s="1"/>
      <c r="AC2045" s="1"/>
      <c r="AD2045" s="8"/>
      <c r="AE2045" s="8"/>
      <c r="AF2045" s="8"/>
      <c r="AG2045" s="8"/>
      <c r="AH2045" s="9"/>
      <c r="AI2045" s="8"/>
      <c r="AJ2045" s="13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7"/>
      <c r="BL2045" s="7"/>
      <c r="BM2045" s="7"/>
      <c r="BN2045" s="7"/>
      <c r="BO2045" s="7"/>
      <c r="BP2045" s="7"/>
      <c r="BQ2045" s="7"/>
      <c r="BR2045" s="7"/>
      <c r="BT2045" s="8"/>
      <c r="BV2045" s="7"/>
      <c r="BW2045" s="7"/>
      <c r="BX2045" s="7"/>
      <c r="BY2045" s="7"/>
      <c r="BZ2045" s="7"/>
      <c r="CA2045" s="7"/>
    </row>
    <row r="2046" spans="1:79" x14ac:dyDescent="0.3">
      <c r="A2046" s="1" t="s">
        <v>37</v>
      </c>
      <c r="B2046" s="1"/>
      <c r="C2046" s="1" t="s">
        <v>1878</v>
      </c>
      <c r="D2046" s="1"/>
      <c r="E2046" s="1"/>
      <c r="F2046" s="1"/>
      <c r="G2046" s="1"/>
      <c r="H2046" s="1">
        <v>49320.22</v>
      </c>
      <c r="I2046" s="1">
        <v>-0.81</v>
      </c>
      <c r="J2046" s="12">
        <v>3060.98</v>
      </c>
      <c r="K2046" s="5">
        <v>3442.97</v>
      </c>
      <c r="L2046" s="5">
        <v>14649.06</v>
      </c>
      <c r="M2046" s="13">
        <f t="shared" si="80"/>
        <v>-8.0767373512750096E-3</v>
      </c>
      <c r="N2046" s="13">
        <f t="shared" si="81"/>
        <v>-9.8658247829518375E-3</v>
      </c>
      <c r="O2046" s="13">
        <f t="shared" si="81"/>
        <v>-4.752255442402098E-3</v>
      </c>
      <c r="P2046" s="13">
        <f t="shared" si="81"/>
        <v>-6.4951579638422574E-3</v>
      </c>
      <c r="Q2046" s="7"/>
      <c r="R2046" s="8"/>
      <c r="S2046" s="8"/>
      <c r="T2046" s="8"/>
      <c r="U2046" s="8"/>
      <c r="V2046" s="13"/>
      <c r="W2046" s="14"/>
      <c r="X2046" s="1"/>
      <c r="Y2046" s="1"/>
      <c r="Z2046" s="1"/>
      <c r="AA2046" s="1"/>
      <c r="AB2046" s="1"/>
      <c r="AC2046" s="1"/>
      <c r="AD2046" s="8"/>
      <c r="AE2046" s="8"/>
      <c r="AF2046" s="8"/>
      <c r="AG2046" s="8"/>
      <c r="AH2046" s="9"/>
      <c r="AI2046" s="8"/>
      <c r="AJ2046" s="13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7"/>
      <c r="BL2046" s="7"/>
      <c r="BM2046" s="7"/>
      <c r="BN2046" s="7"/>
      <c r="BO2046" s="7"/>
      <c r="BP2046" s="7"/>
      <c r="BQ2046" s="7"/>
      <c r="BR2046" s="7"/>
      <c r="BT2046" s="8"/>
      <c r="BV2046" s="7"/>
      <c r="BW2046" s="7"/>
      <c r="BX2046" s="7"/>
      <c r="BY2046" s="7"/>
      <c r="BZ2046" s="7"/>
      <c r="CA2046" s="7"/>
    </row>
    <row r="2047" spans="1:79" x14ac:dyDescent="0.3">
      <c r="A2047" s="1" t="s">
        <v>38</v>
      </c>
      <c r="B2047" s="1"/>
      <c r="C2047" s="1" t="s">
        <v>1878</v>
      </c>
      <c r="D2047" s="1"/>
      <c r="E2047" s="1"/>
      <c r="F2047" s="1"/>
      <c r="G2047" s="1"/>
      <c r="H2047" s="1">
        <v>49413.120000000003</v>
      </c>
      <c r="I2047" s="1">
        <v>0.19</v>
      </c>
      <c r="J2047" s="12">
        <v>3068.59</v>
      </c>
      <c r="K2047" s="5">
        <v>3443.28</v>
      </c>
      <c r="L2047" s="5">
        <v>14645.69</v>
      </c>
      <c r="M2047" s="13">
        <f t="shared" si="80"/>
        <v>1.8836087916882516E-3</v>
      </c>
      <c r="N2047" s="13">
        <f t="shared" si="81"/>
        <v>2.4861318924005449E-3</v>
      </c>
      <c r="O2047" s="13">
        <f t="shared" si="81"/>
        <v>9.0038542305270752E-5</v>
      </c>
      <c r="P2047" s="13">
        <f t="shared" si="81"/>
        <v>-2.3004889050892707E-4</v>
      </c>
      <c r="Q2047" s="7"/>
      <c r="R2047" s="8"/>
      <c r="S2047" s="8"/>
      <c r="T2047" s="8"/>
      <c r="U2047" s="8"/>
      <c r="V2047" s="13"/>
      <c r="W2047" s="14"/>
      <c r="X2047" s="1"/>
      <c r="Y2047" s="1"/>
      <c r="Z2047" s="1"/>
      <c r="AA2047" s="1"/>
      <c r="AB2047" s="1"/>
      <c r="AC2047" s="1"/>
      <c r="AD2047" s="8"/>
      <c r="AE2047" s="8"/>
      <c r="AF2047" s="8"/>
      <c r="AG2047" s="8"/>
      <c r="AH2047" s="9"/>
      <c r="AI2047" s="8"/>
      <c r="AJ2047" s="13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7"/>
      <c r="BL2047" s="7"/>
      <c r="BM2047" s="7"/>
      <c r="BN2047" s="7"/>
      <c r="BO2047" s="7"/>
      <c r="BP2047" s="7"/>
      <c r="BQ2047" s="7"/>
      <c r="BR2047" s="7"/>
      <c r="BT2047" s="8"/>
      <c r="BV2047" s="7"/>
      <c r="BW2047" s="7"/>
      <c r="BX2047" s="7"/>
      <c r="BY2047" s="7"/>
      <c r="BZ2047" s="7"/>
      <c r="CA2047" s="7"/>
    </row>
    <row r="2048" spans="1:79" x14ac:dyDescent="0.3">
      <c r="A2048" s="1" t="s">
        <v>39</v>
      </c>
      <c r="B2048" s="1"/>
      <c r="C2048" s="1" t="s">
        <v>1878</v>
      </c>
      <c r="D2048" s="1"/>
      <c r="E2048" s="1"/>
      <c r="F2048" s="1"/>
      <c r="G2048" s="1"/>
      <c r="H2048" s="1">
        <v>49038.71</v>
      </c>
      <c r="I2048" s="1">
        <v>-0.76</v>
      </c>
      <c r="J2048" s="12">
        <v>3027.87</v>
      </c>
      <c r="K2048" s="5">
        <v>3443.29</v>
      </c>
      <c r="L2048" s="5">
        <v>14630.53</v>
      </c>
      <c r="M2048" s="13">
        <f t="shared" si="80"/>
        <v>-7.5771374080406684E-3</v>
      </c>
      <c r="N2048" s="13">
        <f t="shared" si="81"/>
        <v>-1.326993831042933E-2</v>
      </c>
      <c r="O2048" s="13">
        <f t="shared" si="81"/>
        <v>2.9042076159502273E-6</v>
      </c>
      <c r="P2048" s="13">
        <f t="shared" si="81"/>
        <v>-1.0351168159369317E-3</v>
      </c>
      <c r="Q2048" s="7"/>
      <c r="R2048" s="8"/>
      <c r="S2048" s="8"/>
      <c r="T2048" s="8"/>
      <c r="U2048" s="8"/>
      <c r="V2048" s="13"/>
      <c r="W2048" s="14"/>
      <c r="X2048" s="1"/>
      <c r="Y2048" s="1"/>
      <c r="Z2048" s="1"/>
      <c r="AA2048" s="1"/>
      <c r="AB2048" s="1"/>
      <c r="AC2048" s="1"/>
      <c r="AD2048" s="8"/>
      <c r="AE2048" s="8"/>
      <c r="AF2048" s="8"/>
      <c r="AG2048" s="8"/>
      <c r="AH2048" s="9"/>
      <c r="AI2048" s="8"/>
      <c r="AJ2048" s="13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7"/>
      <c r="BL2048" s="7"/>
      <c r="BM2048" s="7"/>
      <c r="BN2048" s="7"/>
      <c r="BO2048" s="7"/>
      <c r="BP2048" s="7"/>
      <c r="BQ2048" s="7"/>
      <c r="BR2048" s="7"/>
      <c r="BT2048" s="8"/>
      <c r="BV2048" s="7"/>
      <c r="BW2048" s="7"/>
      <c r="BX2048" s="7"/>
      <c r="BY2048" s="7"/>
      <c r="BZ2048" s="7"/>
      <c r="CA2048" s="7"/>
    </row>
    <row r="2049" spans="1:79" x14ac:dyDescent="0.3">
      <c r="A2049" s="1" t="s">
        <v>40</v>
      </c>
      <c r="B2049" s="1"/>
      <c r="C2049" s="1" t="s">
        <v>1878</v>
      </c>
      <c r="D2049" s="1"/>
      <c r="E2049" s="1"/>
      <c r="F2049" s="1"/>
      <c r="G2049" s="1"/>
      <c r="H2049" s="1">
        <v>48910.13</v>
      </c>
      <c r="I2049" s="1">
        <v>-0.26</v>
      </c>
      <c r="J2049" s="12">
        <v>3023.03</v>
      </c>
      <c r="K2049" s="5">
        <v>3423.25</v>
      </c>
      <c r="L2049" s="5">
        <v>14671.44</v>
      </c>
      <c r="M2049" s="13">
        <f t="shared" si="80"/>
        <v>-2.6220102445598803E-3</v>
      </c>
      <c r="N2049" s="13">
        <f t="shared" si="81"/>
        <v>-1.5984834223397026E-3</v>
      </c>
      <c r="O2049" s="13">
        <f t="shared" si="81"/>
        <v>-5.8200151599197003E-3</v>
      </c>
      <c r="P2049" s="13">
        <f t="shared" si="81"/>
        <v>2.7962076561820481E-3</v>
      </c>
      <c r="Q2049" s="7"/>
      <c r="R2049" s="8"/>
      <c r="S2049" s="8"/>
      <c r="T2049" s="8"/>
      <c r="U2049" s="8"/>
      <c r="V2049" s="13"/>
      <c r="W2049" s="14"/>
      <c r="X2049" s="1"/>
      <c r="Y2049" s="1"/>
      <c r="Z2049" s="1"/>
      <c r="AA2049" s="1"/>
      <c r="AB2049" s="1"/>
      <c r="AC2049" s="1"/>
      <c r="AD2049" s="8"/>
      <c r="AE2049" s="8"/>
      <c r="AF2049" s="8"/>
      <c r="AG2049" s="8"/>
      <c r="AH2049" s="9"/>
      <c r="AI2049" s="8"/>
      <c r="AJ2049" s="13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7"/>
      <c r="BL2049" s="7"/>
      <c r="BM2049" s="7"/>
      <c r="BN2049" s="7"/>
      <c r="BO2049" s="7"/>
      <c r="BP2049" s="7"/>
      <c r="BQ2049" s="7"/>
      <c r="BR2049" s="7"/>
      <c r="BT2049" s="8"/>
      <c r="BV2049" s="7"/>
      <c r="BW2049" s="7"/>
      <c r="BX2049" s="7"/>
      <c r="BY2049" s="7"/>
      <c r="BZ2049" s="7"/>
      <c r="CA2049" s="7"/>
    </row>
    <row r="2050" spans="1:79" x14ac:dyDescent="0.3">
      <c r="A2050" s="1" t="s">
        <v>41</v>
      </c>
      <c r="B2050" s="1"/>
      <c r="C2050" s="1" t="s">
        <v>1878</v>
      </c>
      <c r="D2050" s="1"/>
      <c r="E2050" s="1"/>
      <c r="F2050" s="1"/>
      <c r="G2050" s="1"/>
      <c r="H2050" s="1">
        <v>48505.48</v>
      </c>
      <c r="I2050" s="1">
        <v>-0.83</v>
      </c>
      <c r="J2050" s="12">
        <v>2997.17</v>
      </c>
      <c r="K2050" s="5">
        <v>3393.16</v>
      </c>
      <c r="L2050" s="5">
        <v>14568.27</v>
      </c>
      <c r="M2050" s="13">
        <f t="shared" si="80"/>
        <v>-8.2733372411808448E-3</v>
      </c>
      <c r="N2050" s="13">
        <f t="shared" si="81"/>
        <v>-8.554331250434255E-3</v>
      </c>
      <c r="O2050" s="13">
        <f t="shared" si="81"/>
        <v>-8.789892645877484E-3</v>
      </c>
      <c r="P2050" s="13">
        <f t="shared" si="81"/>
        <v>-7.0320295758289353E-3</v>
      </c>
      <c r="Q2050" s="7"/>
      <c r="R2050" s="8"/>
      <c r="S2050" s="8"/>
      <c r="T2050" s="8"/>
      <c r="U2050" s="8"/>
      <c r="V2050" s="13"/>
      <c r="W2050" s="14"/>
      <c r="X2050" s="1"/>
      <c r="Y2050" s="1"/>
      <c r="Z2050" s="1"/>
      <c r="AA2050" s="1"/>
      <c r="AB2050" s="1"/>
      <c r="AC2050" s="1"/>
      <c r="AD2050" s="8"/>
      <c r="AE2050" s="8"/>
      <c r="AF2050" s="8"/>
      <c r="AG2050" s="8"/>
      <c r="AH2050" s="9"/>
      <c r="AI2050" s="8"/>
      <c r="AJ2050" s="13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7"/>
      <c r="BL2050" s="7"/>
      <c r="BM2050" s="7"/>
      <c r="BN2050" s="7"/>
      <c r="BO2050" s="7"/>
      <c r="BP2050" s="7"/>
      <c r="BQ2050" s="7"/>
      <c r="BR2050" s="7"/>
      <c r="BT2050" s="8"/>
      <c r="BV2050" s="7"/>
      <c r="BW2050" s="7"/>
      <c r="BX2050" s="7"/>
      <c r="BY2050" s="7"/>
      <c r="BZ2050" s="7"/>
      <c r="CA2050" s="7"/>
    </row>
    <row r="2051" spans="1:79" x14ac:dyDescent="0.3">
      <c r="A2051" s="1" t="s">
        <v>42</v>
      </c>
      <c r="B2051" s="1"/>
      <c r="C2051" s="1" t="s">
        <v>1878</v>
      </c>
      <c r="D2051" s="1"/>
      <c r="E2051" s="1"/>
      <c r="F2051" s="1"/>
      <c r="G2051" s="1"/>
      <c r="H2051" s="1">
        <v>47522</v>
      </c>
      <c r="I2051" s="1">
        <v>-2.0299999999999998</v>
      </c>
      <c r="J2051" s="12">
        <v>2927.9</v>
      </c>
      <c r="K2051" s="5">
        <v>3330.06</v>
      </c>
      <c r="L2051" s="5">
        <v>14438.08</v>
      </c>
      <c r="M2051" s="13">
        <f t="shared" si="80"/>
        <v>-2.0275647205223013E-2</v>
      </c>
      <c r="N2051" s="13">
        <f t="shared" si="81"/>
        <v>-2.3111802133345738E-2</v>
      </c>
      <c r="O2051" s="13">
        <f t="shared" si="81"/>
        <v>-1.8596234778200826E-2</v>
      </c>
      <c r="P2051" s="13">
        <f t="shared" si="81"/>
        <v>-8.9365449706794164E-3</v>
      </c>
      <c r="Q2051" s="7"/>
      <c r="R2051" s="8"/>
      <c r="S2051" s="8"/>
      <c r="T2051" s="8"/>
      <c r="U2051" s="8"/>
      <c r="V2051" s="13"/>
      <c r="W2051" s="14"/>
      <c r="X2051" s="1"/>
      <c r="Y2051" s="1"/>
      <c r="Z2051" s="1"/>
      <c r="AA2051" s="1"/>
      <c r="AB2051" s="1"/>
      <c r="AC2051" s="1"/>
      <c r="AD2051" s="8"/>
      <c r="AE2051" s="8"/>
      <c r="AF2051" s="8"/>
      <c r="AG2051" s="8"/>
      <c r="AH2051" s="9"/>
      <c r="AI2051" s="8"/>
      <c r="AJ2051" s="13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7"/>
      <c r="BL2051" s="7"/>
      <c r="BM2051" s="7"/>
      <c r="BN2051" s="7"/>
      <c r="BO2051" s="7"/>
      <c r="BP2051" s="7"/>
      <c r="BQ2051" s="7"/>
      <c r="BR2051" s="7"/>
      <c r="BT2051" s="8"/>
      <c r="BV2051" s="7"/>
      <c r="BW2051" s="7"/>
      <c r="BX2051" s="7"/>
      <c r="BY2051" s="7"/>
      <c r="BZ2051" s="7"/>
      <c r="CA2051" s="7"/>
    </row>
    <row r="2052" spans="1:79" x14ac:dyDescent="0.3">
      <c r="A2052" s="1" t="s">
        <v>43</v>
      </c>
      <c r="B2052" s="1"/>
      <c r="C2052" s="1" t="s">
        <v>1878</v>
      </c>
      <c r="D2052" s="1"/>
      <c r="E2052" s="1"/>
      <c r="F2052" s="1"/>
      <c r="G2052" s="1"/>
      <c r="H2052" s="1">
        <v>46556.85</v>
      </c>
      <c r="I2052" s="1">
        <v>-2.0299999999999998</v>
      </c>
      <c r="J2052" s="12">
        <v>2887.37</v>
      </c>
      <c r="K2052" s="5">
        <v>3231.44</v>
      </c>
      <c r="L2052" s="5">
        <v>13997.72</v>
      </c>
      <c r="M2052" s="13">
        <f t="shared" ref="M2052:M2115" si="82">H2052/H2051-1</f>
        <v>-2.0309540844240637E-2</v>
      </c>
      <c r="N2052" s="13">
        <f t="shared" si="81"/>
        <v>-1.3842685884080774E-2</v>
      </c>
      <c r="O2052" s="13">
        <f t="shared" si="81"/>
        <v>-2.961508201053431E-2</v>
      </c>
      <c r="P2052" s="13">
        <f t="shared" si="81"/>
        <v>-3.0499900263747048E-2</v>
      </c>
      <c r="Q2052" s="7"/>
      <c r="R2052" s="8"/>
      <c r="S2052" s="8"/>
      <c r="T2052" s="8"/>
      <c r="U2052" s="8"/>
      <c r="V2052" s="13"/>
      <c r="W2052" s="14"/>
      <c r="X2052" s="1"/>
      <c r="Y2052" s="1"/>
      <c r="Z2052" s="1"/>
      <c r="AA2052" s="1"/>
      <c r="AB2052" s="1"/>
      <c r="AC2052" s="1"/>
      <c r="AD2052" s="8"/>
      <c r="AE2052" s="8"/>
      <c r="AF2052" s="8"/>
      <c r="AG2052" s="8"/>
      <c r="AH2052" s="9"/>
      <c r="AI2052" s="8"/>
      <c r="AJ2052" s="13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7"/>
      <c r="BL2052" s="7"/>
      <c r="BM2052" s="7"/>
      <c r="BN2052" s="7"/>
      <c r="BO2052" s="7"/>
      <c r="BP2052" s="7"/>
      <c r="BQ2052" s="7"/>
      <c r="BR2052" s="7"/>
      <c r="BT2052" s="8"/>
      <c r="BV2052" s="7"/>
      <c r="BW2052" s="7"/>
      <c r="BX2052" s="7"/>
      <c r="BY2052" s="7"/>
      <c r="BZ2052" s="7"/>
      <c r="CA2052" s="7"/>
    </row>
    <row r="2053" spans="1:79" x14ac:dyDescent="0.3">
      <c r="A2053" s="1" t="s">
        <v>44</v>
      </c>
      <c r="B2053" s="1"/>
      <c r="C2053" s="1" t="s">
        <v>1878</v>
      </c>
      <c r="D2053" s="1"/>
      <c r="E2053" s="1"/>
      <c r="F2053" s="1"/>
      <c r="G2053" s="1"/>
      <c r="H2053" s="1">
        <v>45807.69</v>
      </c>
      <c r="I2053" s="1">
        <v>-1.61</v>
      </c>
      <c r="J2053" s="12">
        <v>2824.46</v>
      </c>
      <c r="K2053" s="5">
        <v>3203.04</v>
      </c>
      <c r="L2053" s="5">
        <v>13868.49</v>
      </c>
      <c r="M2053" s="13">
        <f t="shared" si="82"/>
        <v>-1.6091294836312997E-2</v>
      </c>
      <c r="N2053" s="13">
        <f t="shared" ref="N2053:P2116" si="83">J2053/J2052-1</f>
        <v>-2.1787993918340853E-2</v>
      </c>
      <c r="O2053" s="13">
        <f t="shared" si="83"/>
        <v>-8.7886514990220821E-3</v>
      </c>
      <c r="P2053" s="13">
        <f t="shared" si="83"/>
        <v>-9.2322178183303905E-3</v>
      </c>
      <c r="Q2053" s="7"/>
      <c r="R2053" s="8"/>
      <c r="S2053" s="8"/>
      <c r="T2053" s="8"/>
      <c r="U2053" s="8"/>
      <c r="V2053" s="13"/>
      <c r="W2053" s="14"/>
      <c r="X2053" s="1"/>
      <c r="Y2053" s="1"/>
      <c r="Z2053" s="1"/>
      <c r="AA2053" s="1"/>
      <c r="AB2053" s="1"/>
      <c r="AC2053" s="1"/>
      <c r="AD2053" s="8"/>
      <c r="AE2053" s="8"/>
      <c r="AF2053" s="8"/>
      <c r="AG2053" s="8"/>
      <c r="AH2053" s="9"/>
      <c r="AI2053" s="8"/>
      <c r="AJ2053" s="13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7"/>
      <c r="BL2053" s="7"/>
      <c r="BM2053" s="7"/>
      <c r="BN2053" s="7"/>
      <c r="BO2053" s="7"/>
      <c r="BP2053" s="7"/>
      <c r="BQ2053" s="7"/>
      <c r="BR2053" s="7"/>
      <c r="BT2053" s="8"/>
      <c r="BV2053" s="7"/>
      <c r="BW2053" s="7"/>
      <c r="BX2053" s="7"/>
      <c r="BY2053" s="7"/>
      <c r="BZ2053" s="7"/>
      <c r="CA2053" s="7"/>
    </row>
    <row r="2054" spans="1:79" x14ac:dyDescent="0.3">
      <c r="A2054" s="1" t="s">
        <v>45</v>
      </c>
      <c r="B2054" s="1"/>
      <c r="C2054" s="1" t="s">
        <v>1878</v>
      </c>
      <c r="D2054" s="1"/>
      <c r="E2054" s="1"/>
      <c r="F2054" s="1"/>
      <c r="G2054" s="1"/>
      <c r="H2054" s="1">
        <v>46772.32</v>
      </c>
      <c r="I2054" s="1">
        <v>2.11</v>
      </c>
      <c r="J2054" s="12">
        <v>2907.66</v>
      </c>
      <c r="K2054" s="5">
        <v>3225.07</v>
      </c>
      <c r="L2054" s="5">
        <v>13981.72</v>
      </c>
      <c r="M2054" s="13">
        <f t="shared" si="82"/>
        <v>2.1058254629299E-2</v>
      </c>
      <c r="N2054" s="13">
        <f t="shared" si="83"/>
        <v>2.9456958144211676E-2</v>
      </c>
      <c r="O2054" s="13">
        <f t="shared" si="83"/>
        <v>6.877841051001532E-3</v>
      </c>
      <c r="P2054" s="13">
        <f t="shared" si="83"/>
        <v>8.1645514399908414E-3</v>
      </c>
      <c r="Q2054" s="7"/>
      <c r="R2054" s="8"/>
      <c r="S2054" s="8"/>
      <c r="T2054" s="8"/>
      <c r="U2054" s="8"/>
      <c r="V2054" s="13"/>
      <c r="W2054" s="14"/>
      <c r="X2054" s="1"/>
      <c r="Y2054" s="1"/>
      <c r="Z2054" s="1"/>
      <c r="AA2054" s="1"/>
      <c r="AB2054" s="1"/>
      <c r="AC2054" s="1"/>
      <c r="AD2054" s="8"/>
      <c r="AE2054" s="8"/>
      <c r="AF2054" s="8"/>
      <c r="AG2054" s="8"/>
      <c r="AH2054" s="9"/>
      <c r="AI2054" s="8"/>
      <c r="AJ2054" s="13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7"/>
      <c r="BL2054" s="7"/>
      <c r="BM2054" s="7"/>
      <c r="BN2054" s="7"/>
      <c r="BO2054" s="7"/>
      <c r="BP2054" s="7"/>
      <c r="BQ2054" s="7"/>
      <c r="BR2054" s="7"/>
      <c r="BT2054" s="8"/>
      <c r="BV2054" s="7"/>
      <c r="BW2054" s="7"/>
      <c r="BX2054" s="7"/>
      <c r="BY2054" s="7"/>
      <c r="BZ2054" s="7"/>
      <c r="CA2054" s="7"/>
    </row>
    <row r="2055" spans="1:79" x14ac:dyDescent="0.3">
      <c r="A2055" s="1" t="s">
        <v>46</v>
      </c>
      <c r="B2055" s="1"/>
      <c r="C2055" s="1" t="s">
        <v>1878</v>
      </c>
      <c r="D2055" s="1"/>
      <c r="E2055" s="1"/>
      <c r="F2055" s="1"/>
      <c r="G2055" s="1"/>
      <c r="H2055" s="1">
        <v>46335.81</v>
      </c>
      <c r="I2055" s="1">
        <v>-0.93</v>
      </c>
      <c r="J2055" s="12">
        <v>2865.39</v>
      </c>
      <c r="K2055" s="5">
        <v>3211.03</v>
      </c>
      <c r="L2055" s="5">
        <v>13982.86</v>
      </c>
      <c r="M2055" s="13">
        <f t="shared" si="82"/>
        <v>-9.3326565797891003E-3</v>
      </c>
      <c r="N2055" s="13">
        <f t="shared" si="83"/>
        <v>-1.4537463114669524E-2</v>
      </c>
      <c r="O2055" s="13">
        <f t="shared" si="83"/>
        <v>-4.3533938798226979E-3</v>
      </c>
      <c r="P2055" s="13">
        <f t="shared" si="83"/>
        <v>8.1535032885993175E-5</v>
      </c>
      <c r="Q2055" s="7"/>
      <c r="R2055" s="8"/>
      <c r="S2055" s="8"/>
      <c r="T2055" s="8"/>
      <c r="U2055" s="8"/>
      <c r="V2055" s="13"/>
      <c r="W2055" s="14"/>
      <c r="X2055" s="1"/>
      <c r="Y2055" s="1"/>
      <c r="Z2055" s="1"/>
      <c r="AA2055" s="1"/>
      <c r="AB2055" s="1"/>
      <c r="AC2055" s="1"/>
      <c r="AD2055" s="8"/>
      <c r="AE2055" s="8"/>
      <c r="AF2055" s="8"/>
      <c r="AG2055" s="8"/>
      <c r="AH2055" s="9"/>
      <c r="AI2055" s="8"/>
      <c r="AJ2055" s="13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7"/>
      <c r="BL2055" s="7"/>
      <c r="BM2055" s="7"/>
      <c r="BN2055" s="7"/>
      <c r="BO2055" s="7"/>
      <c r="BP2055" s="7"/>
      <c r="BQ2055" s="7"/>
      <c r="BR2055" s="7"/>
      <c r="BT2055" s="8"/>
      <c r="BV2055" s="7"/>
      <c r="BW2055" s="7"/>
      <c r="BX2055" s="7"/>
      <c r="BY2055" s="7"/>
      <c r="BZ2055" s="7"/>
      <c r="CA2055" s="7"/>
    </row>
    <row r="2056" spans="1:79" x14ac:dyDescent="0.3">
      <c r="A2056" s="1" t="s">
        <v>47</v>
      </c>
      <c r="B2056" s="1"/>
      <c r="C2056" s="1" t="s">
        <v>1878</v>
      </c>
      <c r="D2056" s="1"/>
      <c r="E2056" s="1"/>
      <c r="F2056" s="1"/>
      <c r="G2056" s="1"/>
      <c r="H2056" s="1">
        <v>45792.47</v>
      </c>
      <c r="I2056" s="1">
        <v>-1.17</v>
      </c>
      <c r="J2056" s="12">
        <v>2822.85</v>
      </c>
      <c r="K2056" s="5">
        <v>3197.19</v>
      </c>
      <c r="L2056" s="5">
        <v>13804.97</v>
      </c>
      <c r="M2056" s="13">
        <f t="shared" si="82"/>
        <v>-1.1726135790007697E-2</v>
      </c>
      <c r="N2056" s="13">
        <f t="shared" si="83"/>
        <v>-1.4846146597845333E-2</v>
      </c>
      <c r="O2056" s="13">
        <f t="shared" si="83"/>
        <v>-4.3101434742123246E-3</v>
      </c>
      <c r="P2056" s="13">
        <f t="shared" si="83"/>
        <v>-1.2722003939108384E-2</v>
      </c>
      <c r="Q2056" s="7"/>
      <c r="R2056" s="8"/>
      <c r="S2056" s="8"/>
      <c r="T2056" s="8"/>
      <c r="U2056" s="8"/>
      <c r="V2056" s="13"/>
      <c r="W2056" s="14"/>
      <c r="X2056" s="1"/>
      <c r="Y2056" s="1"/>
      <c r="Z2056" s="1"/>
      <c r="AA2056" s="1"/>
      <c r="AB2056" s="1"/>
      <c r="AC2056" s="1"/>
      <c r="AD2056" s="8"/>
      <c r="AE2056" s="8"/>
      <c r="AF2056" s="8"/>
      <c r="AG2056" s="8"/>
      <c r="AH2056" s="9"/>
      <c r="AI2056" s="8"/>
      <c r="AJ2056" s="13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7"/>
      <c r="BL2056" s="7"/>
      <c r="BM2056" s="7"/>
      <c r="BN2056" s="7"/>
      <c r="BO2056" s="7"/>
      <c r="BP2056" s="7"/>
      <c r="BQ2056" s="7"/>
      <c r="BR2056" s="7"/>
      <c r="BT2056" s="8"/>
      <c r="BV2056" s="7"/>
      <c r="BW2056" s="7"/>
      <c r="BX2056" s="7"/>
      <c r="BY2056" s="7"/>
      <c r="BZ2056" s="7"/>
      <c r="CA2056" s="7"/>
    </row>
    <row r="2057" spans="1:79" x14ac:dyDescent="0.3">
      <c r="A2057" s="1" t="s">
        <v>48</v>
      </c>
      <c r="B2057" s="1"/>
      <c r="C2057" s="1" t="s">
        <v>1878</v>
      </c>
      <c r="D2057" s="1"/>
      <c r="E2057" s="1"/>
      <c r="F2057" s="1"/>
      <c r="G2057" s="1"/>
      <c r="H2057" s="1">
        <v>46397.34</v>
      </c>
      <c r="I2057" s="1">
        <v>1.32</v>
      </c>
      <c r="J2057" s="12">
        <v>2873.23</v>
      </c>
      <c r="K2057" s="5">
        <v>3230.28</v>
      </c>
      <c r="L2057" s="5">
        <v>13789.67</v>
      </c>
      <c r="M2057" s="13">
        <f t="shared" si="82"/>
        <v>1.3208940247162904E-2</v>
      </c>
      <c r="N2057" s="13">
        <f t="shared" si="83"/>
        <v>1.7847211151850173E-2</v>
      </c>
      <c r="O2057" s="13">
        <f t="shared" si="83"/>
        <v>1.0349713342028499E-2</v>
      </c>
      <c r="P2057" s="13">
        <f t="shared" si="83"/>
        <v>-1.1082965048094806E-3</v>
      </c>
      <c r="Q2057" s="7"/>
      <c r="R2057" s="8"/>
      <c r="S2057" s="8"/>
      <c r="T2057" s="8"/>
      <c r="U2057" s="8"/>
      <c r="V2057" s="13"/>
      <c r="W2057" s="14"/>
      <c r="X2057" s="1"/>
      <c r="Y2057" s="1"/>
      <c r="Z2057" s="1"/>
      <c r="AA2057" s="1"/>
      <c r="AB2057" s="1"/>
      <c r="AC2057" s="1"/>
      <c r="AD2057" s="8"/>
      <c r="AE2057" s="8"/>
      <c r="AF2057" s="8"/>
      <c r="AG2057" s="8"/>
      <c r="AH2057" s="9"/>
      <c r="AI2057" s="8"/>
      <c r="AJ2057" s="13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7"/>
      <c r="BL2057" s="7"/>
      <c r="BM2057" s="7"/>
      <c r="BN2057" s="7"/>
      <c r="BO2057" s="7"/>
      <c r="BP2057" s="7"/>
      <c r="BQ2057" s="7"/>
      <c r="BR2057" s="7"/>
      <c r="BT2057" s="8"/>
      <c r="BV2057" s="7"/>
      <c r="BW2057" s="7"/>
      <c r="BX2057" s="7"/>
      <c r="BY2057" s="7"/>
      <c r="BZ2057" s="7"/>
      <c r="CA2057" s="7"/>
    </row>
    <row r="2058" spans="1:79" x14ac:dyDescent="0.3">
      <c r="A2058" s="1" t="s">
        <v>49</v>
      </c>
      <c r="B2058" s="1"/>
      <c r="C2058" s="1" t="s">
        <v>1878</v>
      </c>
      <c r="D2058" s="1"/>
      <c r="E2058" s="1"/>
      <c r="F2058" s="1"/>
      <c r="G2058" s="1"/>
      <c r="H2058" s="1">
        <v>47345.99</v>
      </c>
      <c r="I2058" s="1">
        <v>2.04</v>
      </c>
      <c r="J2058" s="12">
        <v>2949.43</v>
      </c>
      <c r="K2058" s="5">
        <v>3284.92</v>
      </c>
      <c r="L2058" s="5">
        <v>13862.66</v>
      </c>
      <c r="M2058" s="13">
        <f t="shared" si="82"/>
        <v>2.0446215235614851E-2</v>
      </c>
      <c r="N2058" s="13">
        <f t="shared" si="83"/>
        <v>2.6520675337512012E-2</v>
      </c>
      <c r="O2058" s="13">
        <f t="shared" si="83"/>
        <v>1.6914942357938001E-2</v>
      </c>
      <c r="P2058" s="13">
        <f t="shared" si="83"/>
        <v>5.2930925830712017E-3</v>
      </c>
      <c r="Q2058" s="7"/>
      <c r="R2058" s="8"/>
      <c r="S2058" s="8"/>
      <c r="T2058" s="8"/>
      <c r="U2058" s="8"/>
      <c r="V2058" s="13"/>
      <c r="W2058" s="14"/>
      <c r="X2058" s="1"/>
      <c r="Y2058" s="1"/>
      <c r="Z2058" s="1"/>
      <c r="AA2058" s="1"/>
      <c r="AB2058" s="1"/>
      <c r="AC2058" s="1"/>
      <c r="AD2058" s="8"/>
      <c r="AE2058" s="8"/>
      <c r="AF2058" s="8"/>
      <c r="AG2058" s="8"/>
      <c r="AH2058" s="9"/>
      <c r="AI2058" s="8"/>
      <c r="AJ2058" s="13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7"/>
      <c r="BL2058" s="7"/>
      <c r="BM2058" s="7"/>
      <c r="BN2058" s="7"/>
      <c r="BO2058" s="7"/>
      <c r="BP2058" s="7"/>
      <c r="BQ2058" s="7"/>
      <c r="BR2058" s="7"/>
      <c r="BT2058" s="8"/>
      <c r="BV2058" s="7"/>
      <c r="BW2058" s="7"/>
      <c r="BX2058" s="7"/>
      <c r="BY2058" s="7"/>
      <c r="BZ2058" s="7"/>
      <c r="CA2058" s="7"/>
    </row>
    <row r="2059" spans="1:79" x14ac:dyDescent="0.3">
      <c r="A2059" s="1" t="s">
        <v>50</v>
      </c>
      <c r="B2059" s="1"/>
      <c r="C2059" s="1" t="s">
        <v>1878</v>
      </c>
      <c r="D2059" s="1"/>
      <c r="E2059" s="1"/>
      <c r="F2059" s="1"/>
      <c r="G2059" s="1"/>
      <c r="H2059" s="1">
        <v>47624.22</v>
      </c>
      <c r="I2059" s="1">
        <v>0.59</v>
      </c>
      <c r="J2059" s="12">
        <v>2962.39</v>
      </c>
      <c r="K2059" s="5">
        <v>3322.33</v>
      </c>
      <c r="L2059" s="5">
        <v>13962.25</v>
      </c>
      <c r="M2059" s="13">
        <f t="shared" si="82"/>
        <v>5.8765272412721892E-3</v>
      </c>
      <c r="N2059" s="13">
        <f t="shared" si="83"/>
        <v>4.3940693625548199E-3</v>
      </c>
      <c r="O2059" s="13">
        <f t="shared" si="83"/>
        <v>1.1388405197082285E-2</v>
      </c>
      <c r="P2059" s="13">
        <f t="shared" si="83"/>
        <v>7.1840469289443654E-3</v>
      </c>
      <c r="Q2059" s="7"/>
      <c r="R2059" s="8"/>
      <c r="S2059" s="8"/>
      <c r="T2059" s="8"/>
      <c r="U2059" s="8"/>
      <c r="V2059" s="13"/>
      <c r="W2059" s="14"/>
      <c r="X2059" s="1"/>
      <c r="Y2059" s="1"/>
      <c r="Z2059" s="1"/>
      <c r="AA2059" s="1"/>
      <c r="AB2059" s="1"/>
      <c r="AC2059" s="1"/>
      <c r="AD2059" s="8"/>
      <c r="AE2059" s="8"/>
      <c r="AF2059" s="8"/>
      <c r="AG2059" s="8"/>
      <c r="AH2059" s="9"/>
      <c r="AI2059" s="8"/>
      <c r="AJ2059" s="13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7"/>
      <c r="BL2059" s="7"/>
      <c r="BM2059" s="7"/>
      <c r="BN2059" s="7"/>
      <c r="BO2059" s="7"/>
      <c r="BP2059" s="7"/>
      <c r="BQ2059" s="7"/>
      <c r="BR2059" s="7"/>
      <c r="BT2059" s="8"/>
      <c r="BV2059" s="7"/>
      <c r="BW2059" s="7"/>
      <c r="BX2059" s="7"/>
      <c r="BY2059" s="7"/>
      <c r="BZ2059" s="7"/>
      <c r="CA2059" s="7"/>
    </row>
    <row r="2060" spans="1:79" x14ac:dyDescent="0.3">
      <c r="A2060" s="1" t="s">
        <v>51</v>
      </c>
      <c r="B2060" s="1"/>
      <c r="C2060" s="1" t="s">
        <v>1878</v>
      </c>
      <c r="D2060" s="1"/>
      <c r="E2060" s="1"/>
      <c r="F2060" s="1"/>
      <c r="G2060" s="1"/>
      <c r="H2060" s="1">
        <v>46423.82</v>
      </c>
      <c r="I2060" s="1">
        <v>-2.52</v>
      </c>
      <c r="J2060" s="12">
        <v>2868.92</v>
      </c>
      <c r="K2060" s="5">
        <v>3253.6</v>
      </c>
      <c r="L2060" s="5">
        <v>13822.11</v>
      </c>
      <c r="M2060" s="13">
        <f t="shared" si="82"/>
        <v>-2.5205662160976083E-2</v>
      </c>
      <c r="N2060" s="13">
        <f t="shared" si="83"/>
        <v>-3.1552226411782347E-2</v>
      </c>
      <c r="O2060" s="13">
        <f t="shared" si="83"/>
        <v>-2.0687288740131149E-2</v>
      </c>
      <c r="P2060" s="13">
        <f t="shared" si="83"/>
        <v>-1.0037064226754211E-2</v>
      </c>
      <c r="Q2060" s="7"/>
      <c r="R2060" s="8"/>
      <c r="S2060" s="8"/>
      <c r="T2060" s="8"/>
      <c r="U2060" s="8"/>
      <c r="V2060" s="13"/>
      <c r="W2060" s="14"/>
      <c r="X2060" s="1"/>
      <c r="Y2060" s="1"/>
      <c r="Z2060" s="1"/>
      <c r="AA2060" s="1"/>
      <c r="AB2060" s="1"/>
      <c r="AC2060" s="1"/>
      <c r="AD2060" s="8"/>
      <c r="AE2060" s="8"/>
      <c r="AF2060" s="8"/>
      <c r="AG2060" s="8"/>
      <c r="AH2060" s="9"/>
      <c r="AI2060" s="8"/>
      <c r="AJ2060" s="13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7"/>
      <c r="BL2060" s="7"/>
      <c r="BM2060" s="7"/>
      <c r="BN2060" s="7"/>
      <c r="BO2060" s="7"/>
      <c r="BP2060" s="7"/>
      <c r="BQ2060" s="7"/>
      <c r="BR2060" s="7"/>
      <c r="BT2060" s="8"/>
      <c r="BV2060" s="7"/>
      <c r="BW2060" s="7"/>
      <c r="BX2060" s="7"/>
      <c r="BY2060" s="7"/>
      <c r="BZ2060" s="7"/>
      <c r="CA2060" s="7"/>
    </row>
    <row r="2061" spans="1:79" x14ac:dyDescent="0.3">
      <c r="A2061" s="1" t="s">
        <v>52</v>
      </c>
      <c r="B2061" s="1"/>
      <c r="C2061" s="1" t="s">
        <v>1878</v>
      </c>
      <c r="D2061" s="1"/>
      <c r="E2061" s="1"/>
      <c r="F2061" s="1"/>
      <c r="G2061" s="1"/>
      <c r="H2061" s="1">
        <v>46239.44</v>
      </c>
      <c r="I2061" s="1">
        <v>-0.4</v>
      </c>
      <c r="J2061" s="12">
        <v>2842.56</v>
      </c>
      <c r="K2061" s="5">
        <v>3266.93</v>
      </c>
      <c r="L2061" s="5">
        <v>13842.15</v>
      </c>
      <c r="M2061" s="13">
        <f t="shared" si="82"/>
        <v>-3.9716679928536447E-3</v>
      </c>
      <c r="N2061" s="13">
        <f t="shared" si="83"/>
        <v>-9.1881265423923164E-3</v>
      </c>
      <c r="O2061" s="13">
        <f t="shared" si="83"/>
        <v>4.0970002458815546E-3</v>
      </c>
      <c r="P2061" s="13">
        <f t="shared" si="83"/>
        <v>1.44985099959416E-3</v>
      </c>
      <c r="Q2061" s="7"/>
      <c r="R2061" s="8"/>
      <c r="S2061" s="8"/>
      <c r="T2061" s="8"/>
      <c r="U2061" s="8"/>
      <c r="V2061" s="13"/>
      <c r="W2061" s="14"/>
      <c r="X2061" s="1"/>
      <c r="Y2061" s="1"/>
      <c r="Z2061" s="1"/>
      <c r="AA2061" s="1"/>
      <c r="AB2061" s="1"/>
      <c r="AC2061" s="1"/>
      <c r="AD2061" s="8"/>
      <c r="AE2061" s="8"/>
      <c r="AF2061" s="8"/>
      <c r="AG2061" s="8"/>
      <c r="AH2061" s="9"/>
      <c r="AI2061" s="8"/>
      <c r="AJ2061" s="13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7"/>
      <c r="BL2061" s="7"/>
      <c r="BM2061" s="7"/>
      <c r="BN2061" s="7"/>
      <c r="BO2061" s="7"/>
      <c r="BP2061" s="7"/>
      <c r="BQ2061" s="7"/>
      <c r="BR2061" s="7"/>
      <c r="BT2061" s="8"/>
      <c r="BV2061" s="7"/>
      <c r="BW2061" s="7"/>
      <c r="BX2061" s="7"/>
      <c r="BY2061" s="7"/>
      <c r="BZ2061" s="7"/>
      <c r="CA2061" s="7"/>
    </row>
    <row r="2062" spans="1:79" x14ac:dyDescent="0.3">
      <c r="A2062" s="1" t="s">
        <v>53</v>
      </c>
      <c r="B2062" s="1"/>
      <c r="C2062" s="1" t="s">
        <v>1878</v>
      </c>
      <c r="D2062" s="1"/>
      <c r="E2062" s="1"/>
      <c r="F2062" s="1"/>
      <c r="G2062" s="1"/>
      <c r="H2062" s="1">
        <v>44933.9</v>
      </c>
      <c r="I2062" s="1">
        <v>-2.82</v>
      </c>
      <c r="J2062" s="12">
        <v>2741.73</v>
      </c>
      <c r="K2062" s="5">
        <v>3220.34</v>
      </c>
      <c r="L2062" s="5">
        <v>13561.24</v>
      </c>
      <c r="M2062" s="13">
        <f t="shared" si="82"/>
        <v>-2.8234338478147714E-2</v>
      </c>
      <c r="N2062" s="13">
        <f t="shared" si="83"/>
        <v>-3.5471546774738294E-2</v>
      </c>
      <c r="O2062" s="13">
        <f t="shared" si="83"/>
        <v>-1.4261095279053948E-2</v>
      </c>
      <c r="P2062" s="13">
        <f t="shared" si="83"/>
        <v>-2.029381273862807E-2</v>
      </c>
      <c r="Q2062" s="7"/>
      <c r="R2062" s="8"/>
      <c r="S2062" s="8"/>
      <c r="T2062" s="8"/>
      <c r="U2062" s="8"/>
      <c r="V2062" s="13"/>
      <c r="W2062" s="14"/>
      <c r="X2062" s="1"/>
      <c r="Y2062" s="1"/>
      <c r="Z2062" s="1"/>
      <c r="AA2062" s="1"/>
      <c r="AB2062" s="1"/>
      <c r="AC2062" s="1"/>
      <c r="AD2062" s="8"/>
      <c r="AE2062" s="8"/>
      <c r="AF2062" s="8"/>
      <c r="AG2062" s="8"/>
      <c r="AH2062" s="9"/>
      <c r="AI2062" s="8"/>
      <c r="AJ2062" s="13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7"/>
      <c r="BL2062" s="7"/>
      <c r="BM2062" s="7"/>
      <c r="BN2062" s="7"/>
      <c r="BO2062" s="7"/>
      <c r="BP2062" s="7"/>
      <c r="BQ2062" s="7"/>
      <c r="BR2062" s="7"/>
      <c r="BT2062" s="8"/>
      <c r="BV2062" s="7"/>
      <c r="BW2062" s="7"/>
      <c r="BX2062" s="7"/>
      <c r="BY2062" s="7"/>
      <c r="BZ2062" s="7"/>
      <c r="CA2062" s="7"/>
    </row>
    <row r="2063" spans="1:79" x14ac:dyDescent="0.3">
      <c r="A2063" s="1" t="s">
        <v>54</v>
      </c>
      <c r="B2063" s="1"/>
      <c r="C2063" s="1" t="s">
        <v>1878</v>
      </c>
      <c r="D2063" s="1"/>
      <c r="E2063" s="1"/>
      <c r="F2063" s="1"/>
      <c r="G2063" s="1"/>
      <c r="H2063" s="1">
        <v>46332.85</v>
      </c>
      <c r="I2063" s="1">
        <v>3.11</v>
      </c>
      <c r="J2063" s="12">
        <v>2872.75</v>
      </c>
      <c r="K2063" s="5">
        <v>3248.7</v>
      </c>
      <c r="L2063" s="5">
        <v>13646.65</v>
      </c>
      <c r="M2063" s="13">
        <f t="shared" si="82"/>
        <v>3.1133509443871832E-2</v>
      </c>
      <c r="N2063" s="13">
        <f t="shared" si="83"/>
        <v>4.7787345945808024E-2</v>
      </c>
      <c r="O2063" s="13">
        <f t="shared" si="83"/>
        <v>8.8065235347818405E-3</v>
      </c>
      <c r="P2063" s="13">
        <f t="shared" si="83"/>
        <v>6.2980966342309763E-3</v>
      </c>
      <c r="Q2063" s="7"/>
      <c r="R2063" s="8"/>
      <c r="S2063" s="8"/>
      <c r="T2063" s="8"/>
      <c r="U2063" s="8"/>
      <c r="V2063" s="13"/>
      <c r="W2063" s="14"/>
      <c r="X2063" s="1"/>
      <c r="Y2063" s="1"/>
      <c r="Z2063" s="1"/>
      <c r="AA2063" s="1"/>
      <c r="AB2063" s="1"/>
      <c r="AC2063" s="1"/>
      <c r="AD2063" s="8"/>
      <c r="AE2063" s="8"/>
      <c r="AF2063" s="8"/>
      <c r="AG2063" s="8"/>
      <c r="AH2063" s="9"/>
      <c r="AI2063" s="8"/>
      <c r="AJ2063" s="13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7"/>
      <c r="BL2063" s="7"/>
      <c r="BM2063" s="7"/>
      <c r="BN2063" s="7"/>
      <c r="BO2063" s="7"/>
      <c r="BP2063" s="7"/>
      <c r="BQ2063" s="7"/>
      <c r="BR2063" s="7"/>
      <c r="BT2063" s="8"/>
      <c r="BV2063" s="7"/>
      <c r="BW2063" s="7"/>
      <c r="BX2063" s="7"/>
      <c r="BY2063" s="7"/>
      <c r="BZ2063" s="7"/>
      <c r="CA2063" s="7"/>
    </row>
    <row r="2064" spans="1:79" x14ac:dyDescent="0.3">
      <c r="A2064" s="1" t="s">
        <v>55</v>
      </c>
      <c r="B2064" s="1"/>
      <c r="C2064" s="1" t="s">
        <v>1878</v>
      </c>
      <c r="D2064" s="1"/>
      <c r="E2064" s="1"/>
      <c r="F2064" s="1"/>
      <c r="G2064" s="1"/>
      <c r="H2064" s="1">
        <v>46667.43</v>
      </c>
      <c r="I2064" s="1">
        <v>0.72</v>
      </c>
      <c r="J2064" s="12">
        <v>2892.62</v>
      </c>
      <c r="K2064" s="5">
        <v>3276.19</v>
      </c>
      <c r="L2064" s="5">
        <v>13727.04</v>
      </c>
      <c r="M2064" s="13">
        <f t="shared" si="82"/>
        <v>7.2212264084769995E-3</v>
      </c>
      <c r="N2064" s="13">
        <f t="shared" si="83"/>
        <v>6.9167174310329482E-3</v>
      </c>
      <c r="O2064" s="13">
        <f t="shared" si="83"/>
        <v>8.4618462769723291E-3</v>
      </c>
      <c r="P2064" s="13">
        <f t="shared" si="83"/>
        <v>5.8908230225001024E-3</v>
      </c>
      <c r="Q2064" s="7"/>
      <c r="R2064" s="8"/>
      <c r="S2064" s="8"/>
      <c r="T2064" s="8"/>
      <c r="U2064" s="8"/>
      <c r="V2064" s="13"/>
      <c r="W2064" s="14"/>
      <c r="X2064" s="1"/>
      <c r="Y2064" s="1"/>
      <c r="Z2064" s="1"/>
      <c r="AA2064" s="1"/>
      <c r="AB2064" s="1"/>
      <c r="AC2064" s="1"/>
      <c r="AD2064" s="8"/>
      <c r="AE2064" s="8"/>
      <c r="AF2064" s="8"/>
      <c r="AG2064" s="8"/>
      <c r="AH2064" s="9"/>
      <c r="AI2064" s="8"/>
      <c r="AJ2064" s="13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7"/>
      <c r="BL2064" s="7"/>
      <c r="BM2064" s="7"/>
      <c r="BN2064" s="7"/>
      <c r="BO2064" s="7"/>
      <c r="BP2064" s="7"/>
      <c r="BQ2064" s="7"/>
      <c r="BR2064" s="7"/>
      <c r="BT2064" s="8"/>
      <c r="BV2064" s="7"/>
      <c r="BW2064" s="7"/>
      <c r="BX2064" s="7"/>
      <c r="BY2064" s="7"/>
      <c r="BZ2064" s="7"/>
      <c r="CA2064" s="7"/>
    </row>
    <row r="2065" spans="1:79" x14ac:dyDescent="0.3">
      <c r="A2065" s="1" t="s">
        <v>56</v>
      </c>
      <c r="B2065" s="1"/>
      <c r="C2065" s="1" t="s">
        <v>1878</v>
      </c>
      <c r="D2065" s="1"/>
      <c r="E2065" s="1"/>
      <c r="F2065" s="1"/>
      <c r="G2065" s="1"/>
      <c r="H2065" s="1">
        <v>45903.7</v>
      </c>
      <c r="I2065" s="1">
        <v>-1.64</v>
      </c>
      <c r="J2065" s="12">
        <v>2821.3</v>
      </c>
      <c r="K2065" s="5">
        <v>3250.21</v>
      </c>
      <c r="L2065" s="5">
        <v>13776.3</v>
      </c>
      <c r="M2065" s="13">
        <f t="shared" si="82"/>
        <v>-1.6365375166363383E-2</v>
      </c>
      <c r="N2065" s="13">
        <f t="shared" si="83"/>
        <v>-2.4655848331270547E-2</v>
      </c>
      <c r="O2065" s="13">
        <f t="shared" si="83"/>
        <v>-7.9299430130731485E-3</v>
      </c>
      <c r="P2065" s="13">
        <f t="shared" si="83"/>
        <v>3.588537659976021E-3</v>
      </c>
      <c r="Q2065" s="7"/>
      <c r="R2065" s="8"/>
      <c r="S2065" s="8"/>
      <c r="T2065" s="8"/>
      <c r="U2065" s="8"/>
      <c r="V2065" s="13"/>
      <c r="W2065" s="14"/>
      <c r="X2065" s="1"/>
      <c r="Y2065" s="1"/>
      <c r="Z2065" s="1"/>
      <c r="AA2065" s="1"/>
      <c r="AB2065" s="1"/>
      <c r="AC2065" s="1"/>
      <c r="AD2065" s="8"/>
      <c r="AE2065" s="8"/>
      <c r="AF2065" s="8"/>
      <c r="AG2065" s="8"/>
      <c r="AH2065" s="9"/>
      <c r="AI2065" s="8"/>
      <c r="AJ2065" s="13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7"/>
      <c r="BL2065" s="7"/>
      <c r="BM2065" s="7"/>
      <c r="BN2065" s="7"/>
      <c r="BO2065" s="7"/>
      <c r="BP2065" s="7"/>
      <c r="BQ2065" s="7"/>
      <c r="BR2065" s="7"/>
      <c r="BT2065" s="8"/>
      <c r="BV2065" s="7"/>
      <c r="BW2065" s="7"/>
      <c r="BX2065" s="7"/>
      <c r="BY2065" s="7"/>
      <c r="BZ2065" s="7"/>
      <c r="CA2065" s="7"/>
    </row>
    <row r="2066" spans="1:79" x14ac:dyDescent="0.3">
      <c r="A2066" s="1" t="s">
        <v>57</v>
      </c>
      <c r="B2066" s="1"/>
      <c r="C2066" s="1" t="s">
        <v>1878</v>
      </c>
      <c r="D2066" s="1"/>
      <c r="E2066" s="1"/>
      <c r="F2066" s="1"/>
      <c r="G2066" s="1"/>
      <c r="H2066" s="1">
        <v>47290.8</v>
      </c>
      <c r="I2066" s="1">
        <v>3.02</v>
      </c>
      <c r="J2066" s="12">
        <v>2936.31</v>
      </c>
      <c r="K2066" s="5">
        <v>3302.77</v>
      </c>
      <c r="L2066" s="5">
        <v>13878.01</v>
      </c>
      <c r="M2066" s="13">
        <f t="shared" si="82"/>
        <v>3.0217607730967266E-2</v>
      </c>
      <c r="N2066" s="13">
        <f t="shared" si="83"/>
        <v>4.0764895615496233E-2</v>
      </c>
      <c r="O2066" s="13">
        <f t="shared" si="83"/>
        <v>1.6171262779943518E-2</v>
      </c>
      <c r="P2066" s="13">
        <f t="shared" si="83"/>
        <v>7.3829693023526044E-3</v>
      </c>
      <c r="Q2066" s="7"/>
      <c r="R2066" s="8"/>
      <c r="S2066" s="8"/>
      <c r="T2066" s="8"/>
      <c r="U2066" s="8"/>
      <c r="V2066" s="13"/>
      <c r="W2066" s="14"/>
      <c r="X2066" s="1"/>
      <c r="Y2066" s="1"/>
      <c r="Z2066" s="1"/>
      <c r="AA2066" s="1"/>
      <c r="AB2066" s="1"/>
      <c r="AC2066" s="1"/>
      <c r="AD2066" s="8"/>
      <c r="AE2066" s="8"/>
      <c r="AF2066" s="8"/>
      <c r="AG2066" s="8"/>
      <c r="AH2066" s="9"/>
      <c r="AI2066" s="8"/>
      <c r="AJ2066" s="13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7"/>
      <c r="BL2066" s="7"/>
      <c r="BM2066" s="7"/>
      <c r="BN2066" s="7"/>
      <c r="BO2066" s="7"/>
      <c r="BP2066" s="7"/>
      <c r="BQ2066" s="7"/>
      <c r="BR2066" s="7"/>
      <c r="BT2066" s="8"/>
      <c r="BV2066" s="7"/>
      <c r="BW2066" s="7"/>
      <c r="BX2066" s="7"/>
      <c r="BY2066" s="7"/>
      <c r="BZ2066" s="7"/>
      <c r="CA2066" s="7"/>
    </row>
    <row r="2067" spans="1:79" x14ac:dyDescent="0.3">
      <c r="A2067" s="1" t="s">
        <v>58</v>
      </c>
      <c r="B2067" s="1"/>
      <c r="C2067" s="1" t="s">
        <v>1878</v>
      </c>
      <c r="D2067" s="1"/>
      <c r="E2067" s="1"/>
      <c r="F2067" s="1"/>
      <c r="G2067" s="1"/>
      <c r="H2067" s="1">
        <v>47380.95</v>
      </c>
      <c r="I2067" s="1">
        <v>0.19</v>
      </c>
      <c r="J2067" s="12">
        <v>2942.84</v>
      </c>
      <c r="K2067" s="5">
        <v>3315.89</v>
      </c>
      <c r="L2067" s="5">
        <v>13872.98</v>
      </c>
      <c r="M2067" s="13">
        <f t="shared" si="82"/>
        <v>1.9062904412696646E-3</v>
      </c>
      <c r="N2067" s="13">
        <f t="shared" si="83"/>
        <v>2.223879631237935E-3</v>
      </c>
      <c r="O2067" s="13">
        <f t="shared" si="83"/>
        <v>3.9724231478426297E-3</v>
      </c>
      <c r="P2067" s="13">
        <f t="shared" si="83"/>
        <v>-3.6244389505413199E-4</v>
      </c>
      <c r="Q2067" s="7"/>
      <c r="R2067" s="8"/>
      <c r="S2067" s="8"/>
      <c r="T2067" s="8"/>
      <c r="U2067" s="8"/>
      <c r="V2067" s="13"/>
      <c r="W2067" s="14"/>
      <c r="X2067" s="1"/>
      <c r="Y2067" s="1"/>
      <c r="Z2067" s="1"/>
      <c r="AA2067" s="1"/>
      <c r="AB2067" s="1"/>
      <c r="AC2067" s="1"/>
      <c r="AD2067" s="8"/>
      <c r="AE2067" s="8"/>
      <c r="AF2067" s="8"/>
      <c r="AG2067" s="8"/>
      <c r="AH2067" s="9"/>
      <c r="AI2067" s="8"/>
      <c r="AJ2067" s="13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7"/>
      <c r="BL2067" s="7"/>
      <c r="BM2067" s="7"/>
      <c r="BN2067" s="7"/>
      <c r="BO2067" s="7"/>
      <c r="BP2067" s="7"/>
      <c r="BQ2067" s="7"/>
      <c r="BR2067" s="7"/>
      <c r="BT2067" s="8"/>
      <c r="BV2067" s="7"/>
      <c r="BW2067" s="7"/>
      <c r="BX2067" s="7"/>
      <c r="BY2067" s="7"/>
      <c r="BZ2067" s="7"/>
      <c r="CA2067" s="7"/>
    </row>
    <row r="2068" spans="1:79" x14ac:dyDescent="0.3">
      <c r="A2068" s="1" t="s">
        <v>59</v>
      </c>
      <c r="B2068" s="1"/>
      <c r="C2068" s="1" t="s">
        <v>1878</v>
      </c>
      <c r="D2068" s="1"/>
      <c r="E2068" s="1"/>
      <c r="F2068" s="1"/>
      <c r="G2068" s="1"/>
      <c r="H2068" s="1">
        <v>48012.4</v>
      </c>
      <c r="I2068" s="1">
        <v>1.33</v>
      </c>
      <c r="J2068" s="12">
        <v>2986.55</v>
      </c>
      <c r="K2068" s="5">
        <v>3366.04</v>
      </c>
      <c r="L2068" s="5">
        <v>13959.34</v>
      </c>
      <c r="M2068" s="13">
        <f t="shared" si="82"/>
        <v>1.3327086096838636E-2</v>
      </c>
      <c r="N2068" s="13">
        <f t="shared" si="83"/>
        <v>1.485299914368432E-2</v>
      </c>
      <c r="O2068" s="13">
        <f t="shared" si="83"/>
        <v>1.5124144648948068E-2</v>
      </c>
      <c r="P2068" s="13">
        <f t="shared" si="83"/>
        <v>6.2250504217551406E-3</v>
      </c>
      <c r="Q2068" s="7"/>
      <c r="R2068" s="8"/>
      <c r="S2068" s="8"/>
      <c r="T2068" s="8"/>
      <c r="U2068" s="8"/>
      <c r="V2068" s="13"/>
      <c r="W2068" s="14"/>
      <c r="X2068" s="1"/>
      <c r="Y2068" s="1"/>
      <c r="Z2068" s="1"/>
      <c r="AA2068" s="1"/>
      <c r="AB2068" s="1"/>
      <c r="AC2068" s="1"/>
      <c r="AD2068" s="8"/>
      <c r="AE2068" s="8"/>
      <c r="AF2068" s="8"/>
      <c r="AG2068" s="8"/>
      <c r="AH2068" s="9"/>
      <c r="AI2068" s="8"/>
      <c r="AJ2068" s="13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7"/>
      <c r="BL2068" s="7"/>
      <c r="BM2068" s="7"/>
      <c r="BN2068" s="7"/>
      <c r="BO2068" s="7"/>
      <c r="BP2068" s="7"/>
      <c r="BQ2068" s="7"/>
      <c r="BR2068" s="7"/>
      <c r="BT2068" s="8"/>
      <c r="BV2068" s="7"/>
      <c r="BW2068" s="7"/>
      <c r="BX2068" s="7"/>
      <c r="BY2068" s="7"/>
      <c r="BZ2068" s="7"/>
      <c r="CA2068" s="7"/>
    </row>
    <row r="2069" spans="1:79" x14ac:dyDescent="0.3">
      <c r="A2069" s="1" t="s">
        <v>60</v>
      </c>
      <c r="B2069" s="1"/>
      <c r="C2069" s="1" t="s">
        <v>1878</v>
      </c>
      <c r="D2069" s="1"/>
      <c r="E2069" s="1"/>
      <c r="F2069" s="1"/>
      <c r="G2069" s="1"/>
      <c r="H2069" s="1">
        <v>47936.7</v>
      </c>
      <c r="I2069" s="1">
        <v>-0.16</v>
      </c>
      <c r="J2069" s="12">
        <v>2977.82</v>
      </c>
      <c r="K2069" s="5">
        <v>3352.87</v>
      </c>
      <c r="L2069" s="5">
        <v>14032.52</v>
      </c>
      <c r="M2069" s="13">
        <f t="shared" si="82"/>
        <v>-1.5766760253601575E-3</v>
      </c>
      <c r="N2069" s="13">
        <f t="shared" si="83"/>
        <v>-2.9231052552276537E-3</v>
      </c>
      <c r="O2069" s="13">
        <f t="shared" si="83"/>
        <v>-3.912609475823281E-3</v>
      </c>
      <c r="P2069" s="13">
        <f t="shared" si="83"/>
        <v>5.2423681921924814E-3</v>
      </c>
      <c r="Q2069" s="7"/>
      <c r="R2069" s="8"/>
      <c r="S2069" s="8"/>
      <c r="T2069" s="8"/>
      <c r="U2069" s="8"/>
      <c r="V2069" s="13"/>
      <c r="W2069" s="14"/>
      <c r="X2069" s="1"/>
      <c r="Y2069" s="1"/>
      <c r="Z2069" s="1"/>
      <c r="AA2069" s="1"/>
      <c r="AB2069" s="1"/>
      <c r="AC2069" s="1"/>
      <c r="AD2069" s="8"/>
      <c r="AE2069" s="8"/>
      <c r="AF2069" s="8"/>
      <c r="AG2069" s="8"/>
      <c r="AH2069" s="9"/>
      <c r="AI2069" s="8"/>
      <c r="AJ2069" s="13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7"/>
      <c r="BL2069" s="7"/>
      <c r="BM2069" s="7"/>
      <c r="BN2069" s="7"/>
      <c r="BO2069" s="7"/>
      <c r="BP2069" s="7"/>
      <c r="BQ2069" s="7"/>
      <c r="BR2069" s="7"/>
      <c r="BT2069" s="8"/>
      <c r="BV2069" s="7"/>
      <c r="BW2069" s="7"/>
      <c r="BX2069" s="7"/>
      <c r="BY2069" s="7"/>
      <c r="BZ2069" s="7"/>
      <c r="CA2069" s="7"/>
    </row>
    <row r="2070" spans="1:79" x14ac:dyDescent="0.3">
      <c r="A2070" s="1" t="s">
        <v>61</v>
      </c>
      <c r="B2070" s="1"/>
      <c r="C2070" s="1" t="s">
        <v>1878</v>
      </c>
      <c r="D2070" s="1"/>
      <c r="E2070" s="1"/>
      <c r="F2070" s="1"/>
      <c r="G2070" s="1"/>
      <c r="H2070" s="1">
        <v>48011.28</v>
      </c>
      <c r="I2070" s="1">
        <v>0.16</v>
      </c>
      <c r="J2070" s="12">
        <v>2981.07</v>
      </c>
      <c r="K2070" s="5">
        <v>3363.11</v>
      </c>
      <c r="L2070" s="5">
        <v>14067.15</v>
      </c>
      <c r="M2070" s="13">
        <f t="shared" si="82"/>
        <v>1.5558017135097746E-3</v>
      </c>
      <c r="N2070" s="13">
        <f t="shared" si="83"/>
        <v>1.0914024353385621E-3</v>
      </c>
      <c r="O2070" s="13">
        <f t="shared" si="83"/>
        <v>3.0540999203667596E-3</v>
      </c>
      <c r="P2070" s="13">
        <f t="shared" si="83"/>
        <v>2.4678389911434451E-3</v>
      </c>
      <c r="Q2070" s="7"/>
      <c r="R2070" s="8"/>
      <c r="S2070" s="8"/>
      <c r="T2070" s="8"/>
      <c r="U2070" s="8"/>
      <c r="V2070" s="13"/>
      <c r="W2070" s="14"/>
      <c r="X2070" s="1"/>
      <c r="Y2070" s="1"/>
      <c r="Z2070" s="1"/>
      <c r="AA2070" s="1"/>
      <c r="AB2070" s="1"/>
      <c r="AC2070" s="1"/>
      <c r="AD2070" s="8"/>
      <c r="AE2070" s="8"/>
      <c r="AF2070" s="8"/>
      <c r="AG2070" s="8"/>
      <c r="AH2070" s="9"/>
      <c r="AI2070" s="8"/>
      <c r="AJ2070" s="13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7"/>
      <c r="BL2070" s="7"/>
      <c r="BM2070" s="7"/>
      <c r="BN2070" s="7"/>
      <c r="BO2070" s="7"/>
      <c r="BP2070" s="7"/>
      <c r="BQ2070" s="7"/>
      <c r="BR2070" s="7"/>
      <c r="BT2070" s="8"/>
      <c r="BV2070" s="7"/>
      <c r="BW2070" s="7"/>
      <c r="BX2070" s="7"/>
      <c r="BY2070" s="7"/>
      <c r="BZ2070" s="7"/>
      <c r="CA2070" s="7"/>
    </row>
    <row r="2071" spans="1:79" x14ac:dyDescent="0.3">
      <c r="A2071" s="1" t="s">
        <v>62</v>
      </c>
      <c r="B2071" s="1"/>
      <c r="C2071" s="1" t="s">
        <v>1878</v>
      </c>
      <c r="D2071" s="1"/>
      <c r="E2071" s="1"/>
      <c r="F2071" s="1"/>
      <c r="G2071" s="1"/>
      <c r="H2071" s="1">
        <v>48584.81</v>
      </c>
      <c r="I2071" s="1">
        <v>1.19</v>
      </c>
      <c r="J2071" s="12">
        <v>3028.85</v>
      </c>
      <c r="K2071" s="5">
        <v>3383.14</v>
      </c>
      <c r="L2071" s="5">
        <v>14101.98</v>
      </c>
      <c r="M2071" s="13">
        <f t="shared" si="82"/>
        <v>1.1945734419078091E-2</v>
      </c>
      <c r="N2071" s="13">
        <f t="shared" si="83"/>
        <v>1.6027802097904331E-2</v>
      </c>
      <c r="O2071" s="13">
        <f t="shared" si="83"/>
        <v>5.9557968665906458E-3</v>
      </c>
      <c r="P2071" s="13">
        <f t="shared" si="83"/>
        <v>2.4759812755248412E-3</v>
      </c>
      <c r="Q2071" s="7"/>
      <c r="R2071" s="8"/>
      <c r="S2071" s="8"/>
      <c r="T2071" s="8"/>
      <c r="U2071" s="8"/>
      <c r="V2071" s="13"/>
      <c r="W2071" s="14"/>
      <c r="X2071" s="1"/>
      <c r="Y2071" s="1"/>
      <c r="Z2071" s="1"/>
      <c r="AA2071" s="1"/>
      <c r="AB2071" s="1"/>
      <c r="AC2071" s="1"/>
      <c r="AD2071" s="8"/>
      <c r="AE2071" s="8"/>
      <c r="AF2071" s="8"/>
      <c r="AG2071" s="8"/>
      <c r="AH2071" s="9"/>
      <c r="AI2071" s="8"/>
      <c r="AJ2071" s="13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7"/>
      <c r="BL2071" s="7"/>
      <c r="BM2071" s="7"/>
      <c r="BN2071" s="7"/>
      <c r="BO2071" s="7"/>
      <c r="BP2071" s="7"/>
      <c r="BQ2071" s="7"/>
      <c r="BR2071" s="7"/>
      <c r="BT2071" s="8"/>
      <c r="BV2071" s="7"/>
      <c r="BW2071" s="7"/>
      <c r="BX2071" s="7"/>
      <c r="BY2071" s="7"/>
      <c r="BZ2071" s="7"/>
      <c r="CA2071" s="7"/>
    </row>
    <row r="2072" spans="1:79" x14ac:dyDescent="0.3">
      <c r="A2072" s="1" t="s">
        <v>63</v>
      </c>
      <c r="B2072" s="1"/>
      <c r="C2072" s="1" t="s">
        <v>1878</v>
      </c>
      <c r="D2072" s="1"/>
      <c r="E2072" s="1"/>
      <c r="F2072" s="1"/>
      <c r="G2072" s="1"/>
      <c r="H2072" s="1">
        <v>48548.05</v>
      </c>
      <c r="I2072" s="1">
        <v>-0.08</v>
      </c>
      <c r="J2072" s="12">
        <v>3013.53</v>
      </c>
      <c r="K2072" s="5">
        <v>3406.76</v>
      </c>
      <c r="L2072" s="5">
        <v>14161.76</v>
      </c>
      <c r="M2072" s="13">
        <f t="shared" si="82"/>
        <v>-7.5661508195656868E-4</v>
      </c>
      <c r="N2072" s="13">
        <f t="shared" si="83"/>
        <v>-5.0580253231423677E-3</v>
      </c>
      <c r="O2072" s="13">
        <f t="shared" si="83"/>
        <v>6.9816797413055909E-3</v>
      </c>
      <c r="P2072" s="13">
        <f t="shared" si="83"/>
        <v>4.2391210312311411E-3</v>
      </c>
      <c r="Q2072" s="7"/>
      <c r="R2072" s="8"/>
      <c r="S2072" s="8"/>
      <c r="T2072" s="8"/>
      <c r="U2072" s="8"/>
      <c r="V2072" s="13"/>
      <c r="W2072" s="14"/>
      <c r="X2072" s="1"/>
      <c r="Y2072" s="1"/>
      <c r="Z2072" s="1"/>
      <c r="AA2072" s="1"/>
      <c r="AB2072" s="1"/>
      <c r="AC2072" s="1"/>
      <c r="AD2072" s="8"/>
      <c r="AE2072" s="8"/>
      <c r="AF2072" s="8"/>
      <c r="AG2072" s="8"/>
      <c r="AH2072" s="9"/>
      <c r="AI2072" s="8"/>
      <c r="AJ2072" s="13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7"/>
      <c r="BL2072" s="7"/>
      <c r="BM2072" s="7"/>
      <c r="BN2072" s="7"/>
      <c r="BO2072" s="7"/>
      <c r="BP2072" s="7"/>
      <c r="BQ2072" s="7"/>
      <c r="BR2072" s="7"/>
      <c r="BT2072" s="8"/>
      <c r="BV2072" s="7"/>
      <c r="BW2072" s="7"/>
      <c r="BX2072" s="7"/>
      <c r="BY2072" s="7"/>
      <c r="BZ2072" s="7"/>
      <c r="CA2072" s="7"/>
    </row>
    <row r="2073" spans="1:79" x14ac:dyDescent="0.3">
      <c r="A2073" s="1" t="s">
        <v>64</v>
      </c>
      <c r="B2073" s="1"/>
      <c r="C2073" s="1" t="s">
        <v>1878</v>
      </c>
      <c r="D2073" s="1"/>
      <c r="E2073" s="1"/>
      <c r="F2073" s="1"/>
      <c r="G2073" s="1"/>
      <c r="H2073" s="1">
        <v>48137.51</v>
      </c>
      <c r="I2073" s="1">
        <v>-0.85</v>
      </c>
      <c r="J2073" s="12">
        <v>2985.91</v>
      </c>
      <c r="K2073" s="5">
        <v>3392.78</v>
      </c>
      <c r="L2073" s="5">
        <v>13999.24</v>
      </c>
      <c r="M2073" s="13">
        <f t="shared" si="82"/>
        <v>-8.4563643647891373E-3</v>
      </c>
      <c r="N2073" s="13">
        <f t="shared" si="83"/>
        <v>-9.1653310237497232E-3</v>
      </c>
      <c r="O2073" s="13">
        <f t="shared" si="83"/>
        <v>-4.1036057720532648E-3</v>
      </c>
      <c r="P2073" s="13">
        <f t="shared" si="83"/>
        <v>-1.1475974737603312E-2</v>
      </c>
      <c r="Q2073" s="7"/>
      <c r="R2073" s="8"/>
      <c r="S2073" s="8"/>
      <c r="T2073" s="8"/>
      <c r="U2073" s="8"/>
      <c r="V2073" s="13"/>
      <c r="W2073" s="14"/>
      <c r="X2073" s="1"/>
      <c r="Y2073" s="1"/>
      <c r="Z2073" s="1"/>
      <c r="AA2073" s="1"/>
      <c r="AB2073" s="1"/>
      <c r="AC2073" s="1"/>
      <c r="AD2073" s="8"/>
      <c r="AE2073" s="8"/>
      <c r="AF2073" s="8"/>
      <c r="AG2073" s="8"/>
      <c r="AH2073" s="9"/>
      <c r="AI2073" s="8"/>
      <c r="AJ2073" s="13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7"/>
      <c r="BL2073" s="7"/>
      <c r="BM2073" s="7"/>
      <c r="BN2073" s="7"/>
      <c r="BO2073" s="7"/>
      <c r="BP2073" s="7"/>
      <c r="BQ2073" s="7"/>
      <c r="BR2073" s="7"/>
      <c r="BT2073" s="8"/>
      <c r="BV2073" s="7"/>
      <c r="BW2073" s="7"/>
      <c r="BX2073" s="7"/>
      <c r="BY2073" s="7"/>
      <c r="BZ2073" s="7"/>
      <c r="CA2073" s="7"/>
    </row>
    <row r="2074" spans="1:79" x14ac:dyDescent="0.3">
      <c r="A2074" s="1" t="s">
        <v>65</v>
      </c>
      <c r="B2074" s="1"/>
      <c r="C2074" s="1" t="s">
        <v>1878</v>
      </c>
      <c r="D2074" s="1"/>
      <c r="E2074" s="1"/>
      <c r="F2074" s="1"/>
      <c r="G2074" s="1"/>
      <c r="H2074" s="1">
        <v>48615.51</v>
      </c>
      <c r="I2074" s="1">
        <v>0.99</v>
      </c>
      <c r="J2074" s="12">
        <v>3025.98</v>
      </c>
      <c r="K2074" s="5">
        <v>3409.42</v>
      </c>
      <c r="L2074" s="5">
        <v>14029.64</v>
      </c>
      <c r="M2074" s="13">
        <f t="shared" si="82"/>
        <v>9.9298862778736119E-3</v>
      </c>
      <c r="N2074" s="13">
        <f t="shared" si="83"/>
        <v>1.3419694498494561E-2</v>
      </c>
      <c r="O2074" s="13">
        <f t="shared" si="83"/>
        <v>4.9045325662140371E-3</v>
      </c>
      <c r="P2074" s="13">
        <f t="shared" si="83"/>
        <v>2.1715464553788699E-3</v>
      </c>
      <c r="Q2074" s="7"/>
      <c r="R2074" s="8"/>
      <c r="S2074" s="8"/>
      <c r="T2074" s="8"/>
      <c r="U2074" s="8"/>
      <c r="V2074" s="13"/>
      <c r="W2074" s="14"/>
      <c r="X2074" s="1"/>
      <c r="Y2074" s="1"/>
      <c r="Z2074" s="1"/>
      <c r="AA2074" s="1"/>
      <c r="AB2074" s="1"/>
      <c r="AC2074" s="1"/>
      <c r="AD2074" s="8"/>
      <c r="AE2074" s="8"/>
      <c r="AF2074" s="8"/>
      <c r="AG2074" s="8"/>
      <c r="AH2074" s="9"/>
      <c r="AI2074" s="8"/>
      <c r="AJ2074" s="13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7"/>
      <c r="BL2074" s="7"/>
      <c r="BM2074" s="7"/>
      <c r="BN2074" s="7"/>
      <c r="BO2074" s="7"/>
      <c r="BP2074" s="7"/>
      <c r="BQ2074" s="7"/>
      <c r="BR2074" s="7"/>
      <c r="BT2074" s="8"/>
      <c r="BV2074" s="7"/>
      <c r="BW2074" s="7"/>
      <c r="BX2074" s="7"/>
      <c r="BY2074" s="7"/>
      <c r="BZ2074" s="7"/>
      <c r="CA2074" s="7"/>
    </row>
    <row r="2075" spans="1:79" x14ac:dyDescent="0.3">
      <c r="A2075" s="1" t="s">
        <v>66</v>
      </c>
      <c r="B2075" s="1"/>
      <c r="C2075" s="1" t="s">
        <v>1878</v>
      </c>
      <c r="D2075" s="1"/>
      <c r="E2075" s="1"/>
      <c r="F2075" s="1"/>
      <c r="G2075" s="1"/>
      <c r="H2075" s="1">
        <v>48900.99</v>
      </c>
      <c r="I2075" s="1">
        <v>0.59</v>
      </c>
      <c r="J2075" s="12">
        <v>3050.49</v>
      </c>
      <c r="K2075" s="5">
        <v>3411.15</v>
      </c>
      <c r="L2075" s="5">
        <v>14051.78</v>
      </c>
      <c r="M2075" s="13">
        <f t="shared" si="82"/>
        <v>5.8722000448003797E-3</v>
      </c>
      <c r="N2075" s="13">
        <f t="shared" si="83"/>
        <v>8.0998552535045398E-3</v>
      </c>
      <c r="O2075" s="13">
        <f t="shared" si="83"/>
        <v>5.07417683946354E-4</v>
      </c>
      <c r="P2075" s="13">
        <f t="shared" si="83"/>
        <v>1.5780875346766976E-3</v>
      </c>
      <c r="Q2075" s="7"/>
      <c r="R2075" s="8"/>
      <c r="S2075" s="8"/>
      <c r="T2075" s="8"/>
      <c r="U2075" s="8"/>
      <c r="V2075" s="13"/>
      <c r="W2075" s="14"/>
      <c r="X2075" s="1"/>
      <c r="Y2075" s="1"/>
      <c r="Z2075" s="1"/>
      <c r="AA2075" s="1"/>
      <c r="AB2075" s="1"/>
      <c r="AC2075" s="1"/>
      <c r="AD2075" s="8"/>
      <c r="AE2075" s="8"/>
      <c r="AF2075" s="8"/>
      <c r="AG2075" s="8"/>
      <c r="AH2075" s="9"/>
      <c r="AI2075" s="8"/>
      <c r="AJ2075" s="13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7"/>
      <c r="BL2075" s="7"/>
      <c r="BM2075" s="7"/>
      <c r="BN2075" s="7"/>
      <c r="BO2075" s="7"/>
      <c r="BP2075" s="7"/>
      <c r="BQ2075" s="7"/>
      <c r="BR2075" s="7"/>
      <c r="BT2075" s="8"/>
      <c r="BV2075" s="7"/>
      <c r="BW2075" s="7"/>
      <c r="BX2075" s="7"/>
      <c r="BY2075" s="7"/>
      <c r="BZ2075" s="7"/>
      <c r="CA2075" s="7"/>
    </row>
    <row r="2076" spans="1:79" x14ac:dyDescent="0.3">
      <c r="A2076" s="1" t="s">
        <v>67</v>
      </c>
      <c r="B2076" s="1"/>
      <c r="C2076" s="1" t="s">
        <v>1878</v>
      </c>
      <c r="D2076" s="1"/>
      <c r="E2076" s="1"/>
      <c r="F2076" s="1"/>
      <c r="G2076" s="1"/>
      <c r="H2076" s="1">
        <v>48249.15</v>
      </c>
      <c r="I2076" s="1">
        <v>-1.33</v>
      </c>
      <c r="J2076" s="12">
        <v>3001.62</v>
      </c>
      <c r="K2076" s="5">
        <v>3386.6</v>
      </c>
      <c r="L2076" s="5">
        <v>13963.39</v>
      </c>
      <c r="M2076" s="13">
        <f t="shared" si="82"/>
        <v>-1.3329791482749043E-2</v>
      </c>
      <c r="N2076" s="13">
        <f t="shared" si="83"/>
        <v>-1.6020377054178137E-2</v>
      </c>
      <c r="O2076" s="13">
        <f t="shared" si="83"/>
        <v>-7.1969863535757961E-3</v>
      </c>
      <c r="P2076" s="13">
        <f t="shared" si="83"/>
        <v>-6.2903062814818611E-3</v>
      </c>
      <c r="Q2076" s="7"/>
      <c r="R2076" s="8"/>
      <c r="S2076" s="8"/>
      <c r="T2076" s="8"/>
      <c r="U2076" s="8"/>
      <c r="V2076" s="13"/>
      <c r="W2076" s="14"/>
      <c r="X2076" s="1"/>
      <c r="Y2076" s="1"/>
      <c r="Z2076" s="1"/>
      <c r="AA2076" s="1"/>
      <c r="AB2076" s="1"/>
      <c r="AC2076" s="1"/>
      <c r="AD2076" s="8"/>
      <c r="AE2076" s="8"/>
      <c r="AF2076" s="8"/>
      <c r="AG2076" s="8"/>
      <c r="AH2076" s="9"/>
      <c r="AI2076" s="8"/>
      <c r="AJ2076" s="13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7"/>
      <c r="BL2076" s="7"/>
      <c r="BM2076" s="7"/>
      <c r="BN2076" s="7"/>
      <c r="BO2076" s="7"/>
      <c r="BP2076" s="7"/>
      <c r="BQ2076" s="7"/>
      <c r="BR2076" s="7"/>
      <c r="BT2076" s="8"/>
      <c r="BV2076" s="7"/>
      <c r="BW2076" s="7"/>
      <c r="BX2076" s="7"/>
      <c r="BY2076" s="7"/>
      <c r="BZ2076" s="7"/>
      <c r="CA2076" s="7"/>
    </row>
    <row r="2077" spans="1:79" x14ac:dyDescent="0.3">
      <c r="A2077" s="1" t="s">
        <v>68</v>
      </c>
      <c r="B2077" s="1"/>
      <c r="C2077" s="1" t="s">
        <v>1878</v>
      </c>
      <c r="D2077" s="1"/>
      <c r="E2077" s="1"/>
      <c r="F2077" s="1"/>
      <c r="G2077" s="1"/>
      <c r="H2077" s="1">
        <v>48557.79</v>
      </c>
      <c r="I2077" s="1">
        <v>0.64</v>
      </c>
      <c r="J2077" s="12">
        <v>3023.92</v>
      </c>
      <c r="K2077" s="5">
        <v>3412.14</v>
      </c>
      <c r="L2077" s="5">
        <v>13987.26</v>
      </c>
      <c r="M2077" s="13">
        <f t="shared" si="82"/>
        <v>6.3967966275053634E-3</v>
      </c>
      <c r="N2077" s="13">
        <f t="shared" si="83"/>
        <v>7.4293214997236401E-3</v>
      </c>
      <c r="O2077" s="13">
        <f t="shared" si="83"/>
        <v>7.5414870371464104E-3</v>
      </c>
      <c r="P2077" s="13">
        <f t="shared" si="83"/>
        <v>1.7094702647424409E-3</v>
      </c>
      <c r="Q2077" s="7"/>
      <c r="R2077" s="8"/>
      <c r="S2077" s="8"/>
      <c r="T2077" s="8"/>
      <c r="U2077" s="8"/>
      <c r="V2077" s="13"/>
      <c r="W2077" s="14"/>
      <c r="X2077" s="1"/>
      <c r="Y2077" s="1"/>
      <c r="Z2077" s="1"/>
      <c r="AA2077" s="1"/>
      <c r="AB2077" s="1"/>
      <c r="AC2077" s="1"/>
      <c r="AD2077" s="8"/>
      <c r="AE2077" s="8"/>
      <c r="AF2077" s="8"/>
      <c r="AG2077" s="8"/>
      <c r="AH2077" s="9"/>
      <c r="AI2077" s="8"/>
      <c r="AJ2077" s="13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7"/>
      <c r="BL2077" s="7"/>
      <c r="BM2077" s="7"/>
      <c r="BN2077" s="7"/>
      <c r="BO2077" s="7"/>
      <c r="BP2077" s="7"/>
      <c r="BQ2077" s="7"/>
      <c r="BR2077" s="7"/>
      <c r="BT2077" s="8"/>
      <c r="BV2077" s="7"/>
      <c r="BW2077" s="7"/>
      <c r="BX2077" s="7"/>
      <c r="BY2077" s="7"/>
      <c r="BZ2077" s="7"/>
      <c r="CA2077" s="7"/>
    </row>
    <row r="2078" spans="1:79" x14ac:dyDescent="0.3">
      <c r="A2078" s="1" t="s">
        <v>69</v>
      </c>
      <c r="B2078" s="1"/>
      <c r="C2078" s="1" t="s">
        <v>1878</v>
      </c>
      <c r="D2078" s="1"/>
      <c r="E2078" s="1"/>
      <c r="F2078" s="1"/>
      <c r="G2078" s="1"/>
      <c r="H2078" s="1">
        <v>48148.78</v>
      </c>
      <c r="I2078" s="1">
        <v>-0.84</v>
      </c>
      <c r="J2078" s="12">
        <v>2988.72</v>
      </c>
      <c r="K2078" s="5">
        <v>3403.62</v>
      </c>
      <c r="L2078" s="5">
        <v>13934.49</v>
      </c>
      <c r="M2078" s="13">
        <f t="shared" si="82"/>
        <v>-8.4231592912280551E-3</v>
      </c>
      <c r="N2078" s="13">
        <f t="shared" si="83"/>
        <v>-1.1640519590465415E-2</v>
      </c>
      <c r="O2078" s="13">
        <f t="shared" si="83"/>
        <v>-2.4969667129719486E-3</v>
      </c>
      <c r="P2078" s="13">
        <f t="shared" si="83"/>
        <v>-3.7727188884743024E-3</v>
      </c>
      <c r="Q2078" s="7"/>
      <c r="R2078" s="8"/>
      <c r="S2078" s="8"/>
      <c r="T2078" s="8"/>
      <c r="U2078" s="8"/>
      <c r="V2078" s="13"/>
      <c r="W2078" s="14"/>
      <c r="X2078" s="1"/>
      <c r="Y2078" s="1"/>
      <c r="Z2078" s="1"/>
      <c r="AA2078" s="1"/>
      <c r="AB2078" s="1"/>
      <c r="AC2078" s="1"/>
      <c r="AD2078" s="8"/>
      <c r="AE2078" s="8"/>
      <c r="AF2078" s="8"/>
      <c r="AG2078" s="8"/>
      <c r="AH2078" s="9"/>
      <c r="AI2078" s="8"/>
      <c r="AJ2078" s="13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7"/>
      <c r="BL2078" s="7"/>
      <c r="BM2078" s="7"/>
      <c r="BN2078" s="7"/>
      <c r="BO2078" s="7"/>
      <c r="BP2078" s="7"/>
      <c r="BQ2078" s="7"/>
      <c r="BR2078" s="7"/>
      <c r="BT2078" s="8"/>
      <c r="BV2078" s="7"/>
      <c r="BW2078" s="7"/>
      <c r="BX2078" s="7"/>
      <c r="BY2078" s="7"/>
      <c r="BZ2078" s="7"/>
      <c r="CA2078" s="7"/>
    </row>
    <row r="2079" spans="1:79" x14ac:dyDescent="0.3">
      <c r="A2079" s="1" t="s">
        <v>70</v>
      </c>
      <c r="B2079" s="1"/>
      <c r="C2079" s="1" t="s">
        <v>1878</v>
      </c>
      <c r="D2079" s="1"/>
      <c r="E2079" s="1"/>
      <c r="F2079" s="1"/>
      <c r="G2079" s="1"/>
      <c r="H2079" s="1">
        <v>47064.18</v>
      </c>
      <c r="I2079" s="1">
        <v>-2.25</v>
      </c>
      <c r="J2079" s="12">
        <v>2892.63</v>
      </c>
      <c r="K2079" s="5">
        <v>3382.21</v>
      </c>
      <c r="L2079" s="5">
        <v>13809.42</v>
      </c>
      <c r="M2079" s="13">
        <f t="shared" si="82"/>
        <v>-2.2526012081718338E-2</v>
      </c>
      <c r="N2079" s="13">
        <f t="shared" si="83"/>
        <v>-3.2150887336384715E-2</v>
      </c>
      <c r="O2079" s="13">
        <f t="shared" si="83"/>
        <v>-6.290361438703429E-3</v>
      </c>
      <c r="P2079" s="13">
        <f t="shared" si="83"/>
        <v>-8.9755706882705955E-3</v>
      </c>
      <c r="Q2079" s="7"/>
      <c r="R2079" s="8"/>
      <c r="S2079" s="8"/>
      <c r="T2079" s="8"/>
      <c r="U2079" s="8"/>
      <c r="V2079" s="13"/>
      <c r="W2079" s="14"/>
      <c r="X2079" s="1"/>
      <c r="Y2079" s="1"/>
      <c r="Z2079" s="1"/>
      <c r="AA2079" s="1"/>
      <c r="AB2079" s="1"/>
      <c r="AC2079" s="1"/>
      <c r="AD2079" s="8"/>
      <c r="AE2079" s="8"/>
      <c r="AF2079" s="8"/>
      <c r="AG2079" s="8"/>
      <c r="AH2079" s="9"/>
      <c r="AI2079" s="8"/>
      <c r="AJ2079" s="13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7"/>
      <c r="BL2079" s="7"/>
      <c r="BM2079" s="7"/>
      <c r="BN2079" s="7"/>
      <c r="BO2079" s="7"/>
      <c r="BP2079" s="7"/>
      <c r="BQ2079" s="7"/>
      <c r="BR2079" s="7"/>
      <c r="BT2079" s="8"/>
      <c r="BV2079" s="7"/>
      <c r="BW2079" s="7"/>
      <c r="BX2079" s="7"/>
      <c r="BY2079" s="7"/>
      <c r="BZ2079" s="7"/>
      <c r="CA2079" s="7"/>
    </row>
    <row r="2080" spans="1:79" x14ac:dyDescent="0.3">
      <c r="A2080" s="1" t="s">
        <v>71</v>
      </c>
      <c r="B2080" s="1"/>
      <c r="C2080" s="1" t="s">
        <v>1878</v>
      </c>
      <c r="D2080" s="1"/>
      <c r="E2080" s="1"/>
      <c r="F2080" s="1"/>
      <c r="G2080" s="1"/>
      <c r="H2080" s="1">
        <v>46715.7</v>
      </c>
      <c r="I2080" s="1">
        <v>-0.74</v>
      </c>
      <c r="J2080" s="12">
        <v>2873.15</v>
      </c>
      <c r="K2080" s="5">
        <v>3357.58</v>
      </c>
      <c r="L2080" s="5">
        <v>13653.31</v>
      </c>
      <c r="M2080" s="13">
        <f t="shared" si="82"/>
        <v>-7.4043571990418666E-3</v>
      </c>
      <c r="N2080" s="13">
        <f t="shared" si="83"/>
        <v>-6.7343559321447755E-3</v>
      </c>
      <c r="O2080" s="13">
        <f t="shared" si="83"/>
        <v>-7.2822207964615693E-3</v>
      </c>
      <c r="P2080" s="13">
        <f t="shared" si="83"/>
        <v>-1.1304602220802984E-2</v>
      </c>
      <c r="Q2080" s="7"/>
      <c r="R2080" s="8"/>
      <c r="S2080" s="8"/>
      <c r="T2080" s="8"/>
      <c r="U2080" s="8"/>
      <c r="V2080" s="13"/>
      <c r="W2080" s="14"/>
      <c r="X2080" s="1"/>
      <c r="Y2080" s="1"/>
      <c r="Z2080" s="1"/>
      <c r="AA2080" s="1"/>
      <c r="AB2080" s="1"/>
      <c r="AC2080" s="1"/>
      <c r="AD2080" s="8"/>
      <c r="AE2080" s="8"/>
      <c r="AF2080" s="8"/>
      <c r="AG2080" s="8"/>
      <c r="AH2080" s="9"/>
      <c r="AI2080" s="8"/>
      <c r="AJ2080" s="13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7"/>
      <c r="BL2080" s="7"/>
      <c r="BM2080" s="7"/>
      <c r="BN2080" s="7"/>
      <c r="BO2080" s="7"/>
      <c r="BP2080" s="7"/>
      <c r="BQ2080" s="7"/>
      <c r="BR2080" s="7"/>
      <c r="BT2080" s="8"/>
      <c r="BV2080" s="7"/>
      <c r="BW2080" s="7"/>
      <c r="BX2080" s="7"/>
      <c r="BY2080" s="7"/>
      <c r="BZ2080" s="7"/>
      <c r="CA2080" s="7"/>
    </row>
    <row r="2081" spans="1:79" x14ac:dyDescent="0.3">
      <c r="A2081" s="1" t="s">
        <v>72</v>
      </c>
      <c r="B2081" s="1"/>
      <c r="C2081" s="1" t="s">
        <v>1878</v>
      </c>
      <c r="D2081" s="1"/>
      <c r="E2081" s="1"/>
      <c r="F2081" s="1"/>
      <c r="G2081" s="1"/>
      <c r="H2081" s="1">
        <v>47005.72</v>
      </c>
      <c r="I2081" s="1">
        <v>0.62</v>
      </c>
      <c r="J2081" s="12">
        <v>2912.18</v>
      </c>
      <c r="K2081" s="5">
        <v>3329.69</v>
      </c>
      <c r="L2081" s="5">
        <v>13565.52</v>
      </c>
      <c r="M2081" s="13">
        <f t="shared" si="82"/>
        <v>6.2081912504790004E-3</v>
      </c>
      <c r="N2081" s="13">
        <f t="shared" si="83"/>
        <v>1.3584393435775999E-2</v>
      </c>
      <c r="O2081" s="13">
        <f t="shared" si="83"/>
        <v>-8.306577951977312E-3</v>
      </c>
      <c r="P2081" s="13">
        <f t="shared" si="83"/>
        <v>-6.4299426292964146E-3</v>
      </c>
      <c r="Q2081" s="7"/>
      <c r="R2081" s="8"/>
      <c r="S2081" s="8"/>
      <c r="T2081" s="8"/>
      <c r="U2081" s="8"/>
      <c r="V2081" s="13"/>
      <c r="W2081" s="14"/>
      <c r="X2081" s="1"/>
      <c r="Y2081" s="1"/>
      <c r="Z2081" s="1"/>
      <c r="AA2081" s="1"/>
      <c r="AB2081" s="1"/>
      <c r="AC2081" s="1"/>
      <c r="AD2081" s="8"/>
      <c r="AE2081" s="8"/>
      <c r="AF2081" s="8"/>
      <c r="AG2081" s="8"/>
      <c r="AH2081" s="9"/>
      <c r="AI2081" s="8"/>
      <c r="AJ2081" s="13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7"/>
      <c r="BL2081" s="7"/>
      <c r="BM2081" s="7"/>
      <c r="BN2081" s="7"/>
      <c r="BO2081" s="7"/>
      <c r="BP2081" s="7"/>
      <c r="BQ2081" s="7"/>
      <c r="BR2081" s="7"/>
      <c r="BT2081" s="8"/>
      <c r="BV2081" s="7"/>
      <c r="BW2081" s="7"/>
      <c r="BX2081" s="7"/>
      <c r="BY2081" s="7"/>
      <c r="BZ2081" s="7"/>
      <c r="CA2081" s="7"/>
    </row>
    <row r="2082" spans="1:79" x14ac:dyDescent="0.3">
      <c r="A2082" s="1" t="s">
        <v>73</v>
      </c>
      <c r="B2082" s="1"/>
      <c r="C2082" s="1" t="s">
        <v>1878</v>
      </c>
      <c r="D2082" s="1"/>
      <c r="E2082" s="1"/>
      <c r="F2082" s="1"/>
      <c r="G2082" s="1"/>
      <c r="H2082" s="1">
        <v>47125.13</v>
      </c>
      <c r="I2082" s="1">
        <v>0.25</v>
      </c>
      <c r="J2082" s="12">
        <v>2928.69</v>
      </c>
      <c r="K2082" s="5">
        <v>3308.74</v>
      </c>
      <c r="L2082" s="5">
        <v>13554.58</v>
      </c>
      <c r="M2082" s="13">
        <f t="shared" si="82"/>
        <v>2.5403291344117118E-3</v>
      </c>
      <c r="N2082" s="13">
        <f t="shared" si="83"/>
        <v>5.6692924201113826E-3</v>
      </c>
      <c r="O2082" s="13">
        <f t="shared" si="83"/>
        <v>-6.2918770215846243E-3</v>
      </c>
      <c r="P2082" s="13">
        <f t="shared" si="83"/>
        <v>-8.0645636879383975E-4</v>
      </c>
      <c r="Q2082" s="7"/>
      <c r="R2082" s="8"/>
      <c r="S2082" s="8"/>
      <c r="T2082" s="8"/>
      <c r="U2082" s="8"/>
      <c r="V2082" s="13"/>
      <c r="W2082" s="14"/>
      <c r="X2082" s="1"/>
      <c r="Y2082" s="1"/>
      <c r="Z2082" s="1"/>
      <c r="AA2082" s="1"/>
      <c r="AB2082" s="1"/>
      <c r="AC2082" s="1"/>
      <c r="AD2082" s="8"/>
      <c r="AE2082" s="8"/>
      <c r="AF2082" s="8"/>
      <c r="AG2082" s="8"/>
      <c r="AH2082" s="9"/>
      <c r="AI2082" s="8"/>
      <c r="AJ2082" s="13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7"/>
      <c r="BL2082" s="7"/>
      <c r="BM2082" s="7"/>
      <c r="BN2082" s="7"/>
      <c r="BO2082" s="7"/>
      <c r="BP2082" s="7"/>
      <c r="BQ2082" s="7"/>
      <c r="BR2082" s="7"/>
      <c r="BT2082" s="8"/>
      <c r="BV2082" s="7"/>
      <c r="BW2082" s="7"/>
      <c r="BX2082" s="7"/>
      <c r="BY2082" s="7"/>
      <c r="BZ2082" s="7"/>
      <c r="CA2082" s="7"/>
    </row>
    <row r="2083" spans="1:79" x14ac:dyDescent="0.3">
      <c r="A2083" s="1" t="s">
        <v>74</v>
      </c>
      <c r="B2083" s="1"/>
      <c r="C2083" s="1" t="s">
        <v>1878</v>
      </c>
      <c r="D2083" s="1"/>
      <c r="E2083" s="1"/>
      <c r="F2083" s="1"/>
      <c r="G2083" s="1"/>
      <c r="H2083" s="1">
        <v>46997.47</v>
      </c>
      <c r="I2083" s="1">
        <v>-0.27</v>
      </c>
      <c r="J2083" s="12">
        <v>2922.7</v>
      </c>
      <c r="K2083" s="5">
        <v>3299.52</v>
      </c>
      <c r="L2083" s="5">
        <v>13490.67</v>
      </c>
      <c r="M2083" s="13">
        <f t="shared" si="82"/>
        <v>-2.7089580442536398E-3</v>
      </c>
      <c r="N2083" s="13">
        <f t="shared" si="83"/>
        <v>-2.0452830446378023E-3</v>
      </c>
      <c r="O2083" s="13">
        <f t="shared" si="83"/>
        <v>-2.7865592340285961E-3</v>
      </c>
      <c r="P2083" s="13">
        <f t="shared" si="83"/>
        <v>-4.7150114573819568E-3</v>
      </c>
      <c r="Q2083" s="7"/>
      <c r="R2083" s="8"/>
      <c r="S2083" s="8"/>
      <c r="T2083" s="8"/>
      <c r="U2083" s="8"/>
      <c r="V2083" s="13"/>
      <c r="W2083" s="14"/>
      <c r="X2083" s="1"/>
      <c r="Y2083" s="1"/>
      <c r="Z2083" s="1"/>
      <c r="AA2083" s="1"/>
      <c r="AB2083" s="1"/>
      <c r="AC2083" s="1"/>
      <c r="AD2083" s="8"/>
      <c r="AE2083" s="8"/>
      <c r="AF2083" s="8"/>
      <c r="AG2083" s="8"/>
      <c r="AH2083" s="9"/>
      <c r="AI2083" s="8"/>
      <c r="AJ2083" s="13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7"/>
      <c r="BL2083" s="7"/>
      <c r="BM2083" s="7"/>
      <c r="BN2083" s="7"/>
      <c r="BO2083" s="7"/>
      <c r="BP2083" s="7"/>
      <c r="BQ2083" s="7"/>
      <c r="BR2083" s="7"/>
      <c r="BT2083" s="8"/>
      <c r="BV2083" s="7"/>
      <c r="BW2083" s="7"/>
      <c r="BX2083" s="7"/>
      <c r="BY2083" s="7"/>
      <c r="BZ2083" s="7"/>
      <c r="CA2083" s="7"/>
    </row>
    <row r="2084" spans="1:79" x14ac:dyDescent="0.3">
      <c r="A2084" s="1" t="s">
        <v>75</v>
      </c>
      <c r="B2084" s="1"/>
      <c r="C2084" s="1" t="s">
        <v>1878</v>
      </c>
      <c r="D2084" s="1"/>
      <c r="E2084" s="1"/>
      <c r="F2084" s="1"/>
      <c r="G2084" s="1"/>
      <c r="H2084" s="1">
        <v>47477.05</v>
      </c>
      <c r="I2084" s="1">
        <v>1.02</v>
      </c>
      <c r="J2084" s="12">
        <v>2971.63</v>
      </c>
      <c r="K2084" s="5">
        <v>3289.12</v>
      </c>
      <c r="L2084" s="5">
        <v>13432.35</v>
      </c>
      <c r="M2084" s="13">
        <f t="shared" si="82"/>
        <v>1.0204379086789173E-2</v>
      </c>
      <c r="N2084" s="13">
        <f t="shared" si="83"/>
        <v>1.6741369281828566E-2</v>
      </c>
      <c r="O2084" s="13">
        <f t="shared" si="83"/>
        <v>-3.1519736204054238E-3</v>
      </c>
      <c r="P2084" s="13">
        <f t="shared" si="83"/>
        <v>-4.3229876648083199E-3</v>
      </c>
      <c r="Q2084" s="7"/>
      <c r="R2084" s="8"/>
      <c r="S2084" s="8"/>
      <c r="T2084" s="8"/>
      <c r="U2084" s="8"/>
      <c r="V2084" s="13"/>
      <c r="W2084" s="14"/>
      <c r="X2084" s="1"/>
      <c r="Y2084" s="1"/>
      <c r="Z2084" s="1"/>
      <c r="AA2084" s="1"/>
      <c r="AB2084" s="1"/>
      <c r="AC2084" s="1"/>
      <c r="AD2084" s="8"/>
      <c r="AE2084" s="8"/>
      <c r="AF2084" s="8"/>
      <c r="AG2084" s="8"/>
      <c r="AH2084" s="9"/>
      <c r="AI2084" s="8"/>
      <c r="AJ2084" s="13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7"/>
      <c r="BL2084" s="7"/>
      <c r="BM2084" s="7"/>
      <c r="BN2084" s="7"/>
      <c r="BO2084" s="7"/>
      <c r="BP2084" s="7"/>
      <c r="BQ2084" s="7"/>
      <c r="BR2084" s="7"/>
      <c r="BT2084" s="8"/>
      <c r="BV2084" s="7"/>
      <c r="BW2084" s="7"/>
      <c r="BX2084" s="7"/>
      <c r="BY2084" s="7"/>
      <c r="BZ2084" s="7"/>
      <c r="CA2084" s="7"/>
    </row>
    <row r="2085" spans="1:79" x14ac:dyDescent="0.3">
      <c r="A2085" s="1" t="s">
        <v>76</v>
      </c>
      <c r="B2085" s="1"/>
      <c r="C2085" s="1" t="s">
        <v>1878</v>
      </c>
      <c r="D2085" s="1"/>
      <c r="E2085" s="1"/>
      <c r="F2085" s="1"/>
      <c r="G2085" s="1"/>
      <c r="H2085" s="1">
        <v>46957.62</v>
      </c>
      <c r="I2085" s="1">
        <v>-1.0900000000000001</v>
      </c>
      <c r="J2085" s="12">
        <v>2940.33</v>
      </c>
      <c r="K2085" s="5">
        <v>3259.55</v>
      </c>
      <c r="L2085" s="5">
        <v>13226.37</v>
      </c>
      <c r="M2085" s="13">
        <f t="shared" si="82"/>
        <v>-1.0940654484640433E-2</v>
      </c>
      <c r="N2085" s="13">
        <f t="shared" si="83"/>
        <v>-1.0532939834367094E-2</v>
      </c>
      <c r="O2085" s="13">
        <f t="shared" si="83"/>
        <v>-8.9902466313177554E-3</v>
      </c>
      <c r="P2085" s="13">
        <f t="shared" si="83"/>
        <v>-1.5334621268802473E-2</v>
      </c>
      <c r="Q2085" s="7"/>
      <c r="R2085" s="8"/>
      <c r="S2085" s="8"/>
      <c r="T2085" s="8"/>
      <c r="U2085" s="8"/>
      <c r="V2085" s="13"/>
      <c r="W2085" s="14"/>
      <c r="X2085" s="1"/>
      <c r="Y2085" s="1"/>
      <c r="Z2085" s="1"/>
      <c r="AA2085" s="1"/>
      <c r="AB2085" s="1"/>
      <c r="AC2085" s="1"/>
      <c r="AD2085" s="8"/>
      <c r="AE2085" s="8"/>
      <c r="AF2085" s="8"/>
      <c r="AG2085" s="8"/>
      <c r="AH2085" s="9"/>
      <c r="AI2085" s="8"/>
      <c r="AJ2085" s="13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7"/>
      <c r="BL2085" s="7"/>
      <c r="BM2085" s="7"/>
      <c r="BN2085" s="7"/>
      <c r="BO2085" s="7"/>
      <c r="BP2085" s="7"/>
      <c r="BQ2085" s="7"/>
      <c r="BR2085" s="7"/>
      <c r="BT2085" s="8"/>
      <c r="BV2085" s="7"/>
      <c r="BW2085" s="7"/>
      <c r="BX2085" s="7"/>
      <c r="BY2085" s="7"/>
      <c r="BZ2085" s="7"/>
      <c r="CA2085" s="7"/>
    </row>
    <row r="2086" spans="1:79" x14ac:dyDescent="0.3">
      <c r="A2086" s="1" t="s">
        <v>77</v>
      </c>
      <c r="B2086" s="1"/>
      <c r="C2086" s="1" t="s">
        <v>1878</v>
      </c>
      <c r="D2086" s="1"/>
      <c r="E2086" s="1"/>
      <c r="F2086" s="1"/>
      <c r="G2086" s="1"/>
      <c r="H2086" s="1">
        <v>46152.17</v>
      </c>
      <c r="I2086" s="1">
        <v>-1.72</v>
      </c>
      <c r="J2086" s="12">
        <v>2902.05</v>
      </c>
      <c r="K2086" s="5">
        <v>3188.1</v>
      </c>
      <c r="L2086" s="5">
        <v>12816.08</v>
      </c>
      <c r="M2086" s="13">
        <f t="shared" si="82"/>
        <v>-1.7152700669241794E-2</v>
      </c>
      <c r="N2086" s="13">
        <f t="shared" si="83"/>
        <v>-1.3018946852904167E-2</v>
      </c>
      <c r="O2086" s="13">
        <f t="shared" si="83"/>
        <v>-2.1920203709101083E-2</v>
      </c>
      <c r="P2086" s="13">
        <f t="shared" si="83"/>
        <v>-3.1020605048853178E-2</v>
      </c>
      <c r="Q2086" s="7"/>
      <c r="R2086" s="8"/>
      <c r="S2086" s="8"/>
      <c r="T2086" s="8"/>
      <c r="U2086" s="8"/>
      <c r="V2086" s="13"/>
      <c r="W2086" s="14"/>
      <c r="X2086" s="1"/>
      <c r="Y2086" s="1"/>
      <c r="Z2086" s="1"/>
      <c r="AA2086" s="1"/>
      <c r="AB2086" s="1"/>
      <c r="AC2086" s="1"/>
      <c r="AD2086" s="8"/>
      <c r="AE2086" s="8"/>
      <c r="AF2086" s="8"/>
      <c r="AG2086" s="8"/>
      <c r="AH2086" s="9"/>
      <c r="AI2086" s="8"/>
      <c r="AJ2086" s="13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7"/>
      <c r="BL2086" s="7"/>
      <c r="BM2086" s="7"/>
      <c r="BN2086" s="7"/>
      <c r="BO2086" s="7"/>
      <c r="BP2086" s="7"/>
      <c r="BQ2086" s="7"/>
      <c r="BR2086" s="7"/>
      <c r="BT2086" s="8"/>
      <c r="BV2086" s="7"/>
      <c r="BW2086" s="7"/>
      <c r="BX2086" s="7"/>
      <c r="BY2086" s="7"/>
      <c r="BZ2086" s="7"/>
      <c r="CA2086" s="7"/>
    </row>
    <row r="2087" spans="1:79" x14ac:dyDescent="0.3">
      <c r="A2087" s="1" t="s">
        <v>78</v>
      </c>
      <c r="B2087" s="1"/>
      <c r="C2087" s="1" t="s">
        <v>1878</v>
      </c>
      <c r="D2087" s="1"/>
      <c r="E2087" s="1"/>
      <c r="F2087" s="1"/>
      <c r="G2087" s="1"/>
      <c r="H2087" s="1">
        <v>45393.98</v>
      </c>
      <c r="I2087" s="1">
        <v>-1.64</v>
      </c>
      <c r="J2087" s="12">
        <v>2837.53</v>
      </c>
      <c r="K2087" s="5">
        <v>3166.72</v>
      </c>
      <c r="L2087" s="5">
        <v>12764.03</v>
      </c>
      <c r="M2087" s="13">
        <f t="shared" si="82"/>
        <v>-1.6428046611892677E-2</v>
      </c>
      <c r="N2087" s="13">
        <f t="shared" si="83"/>
        <v>-2.2232559742251135E-2</v>
      </c>
      <c r="O2087" s="13">
        <f t="shared" si="83"/>
        <v>-6.7061886390012981E-3</v>
      </c>
      <c r="P2087" s="13">
        <f t="shared" si="83"/>
        <v>-4.0613042365528207E-3</v>
      </c>
      <c r="Q2087" s="7"/>
      <c r="R2087" s="8"/>
      <c r="S2087" s="8"/>
      <c r="T2087" s="8"/>
      <c r="U2087" s="8"/>
      <c r="V2087" s="13"/>
      <c r="W2087" s="14"/>
      <c r="X2087" s="1"/>
      <c r="Y2087" s="1"/>
      <c r="Z2087" s="1"/>
      <c r="AA2087" s="1"/>
      <c r="AB2087" s="1"/>
      <c r="AC2087" s="1"/>
      <c r="AD2087" s="8"/>
      <c r="AE2087" s="8"/>
      <c r="AF2087" s="8"/>
      <c r="AG2087" s="8"/>
      <c r="AH2087" s="9"/>
      <c r="AI2087" s="8"/>
      <c r="AJ2087" s="13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7"/>
      <c r="BL2087" s="7"/>
      <c r="BM2087" s="7"/>
      <c r="BN2087" s="7"/>
      <c r="BO2087" s="7"/>
      <c r="BP2087" s="7"/>
      <c r="BQ2087" s="7"/>
      <c r="BR2087" s="7"/>
      <c r="BT2087" s="8"/>
      <c r="BV2087" s="7"/>
      <c r="BW2087" s="7"/>
      <c r="BX2087" s="7"/>
      <c r="BY2087" s="7"/>
      <c r="BZ2087" s="7"/>
      <c r="CA2087" s="7"/>
    </row>
    <row r="2088" spans="1:79" x14ac:dyDescent="0.3">
      <c r="A2088" s="1" t="s">
        <v>79</v>
      </c>
      <c r="B2088" s="1"/>
      <c r="C2088" s="1" t="s">
        <v>1878</v>
      </c>
      <c r="D2088" s="1"/>
      <c r="E2088" s="1"/>
      <c r="F2088" s="1"/>
      <c r="G2088" s="1"/>
      <c r="H2088" s="1">
        <v>45957.919999999998</v>
      </c>
      <c r="I2088" s="1">
        <v>1.24</v>
      </c>
      <c r="J2088" s="12">
        <v>2885.22</v>
      </c>
      <c r="K2088" s="5">
        <v>3178.84</v>
      </c>
      <c r="L2088" s="5">
        <v>12815.55</v>
      </c>
      <c r="M2088" s="13">
        <f t="shared" si="82"/>
        <v>1.2423233212861984E-2</v>
      </c>
      <c r="N2088" s="13">
        <f t="shared" si="83"/>
        <v>1.6806870764361825E-2</v>
      </c>
      <c r="O2088" s="13">
        <f t="shared" si="83"/>
        <v>3.8273039611964599E-3</v>
      </c>
      <c r="P2088" s="13">
        <f t="shared" si="83"/>
        <v>4.0363427538165908E-3</v>
      </c>
      <c r="Q2088" s="7"/>
      <c r="R2088" s="8"/>
      <c r="S2088" s="8"/>
      <c r="T2088" s="8"/>
      <c r="U2088" s="8"/>
      <c r="V2088" s="13"/>
      <c r="W2088" s="14"/>
      <c r="X2088" s="1"/>
      <c r="Y2088" s="1"/>
      <c r="Z2088" s="1"/>
      <c r="AA2088" s="1"/>
      <c r="AB2088" s="1"/>
      <c r="AC2088" s="1"/>
      <c r="AD2088" s="8"/>
      <c r="AE2088" s="8"/>
      <c r="AF2088" s="8"/>
      <c r="AG2088" s="8"/>
      <c r="AH2088" s="9"/>
      <c r="AI2088" s="8"/>
      <c r="AJ2088" s="13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7"/>
      <c r="BL2088" s="7"/>
      <c r="BM2088" s="7"/>
      <c r="BN2088" s="7"/>
      <c r="BO2088" s="7"/>
      <c r="BP2088" s="7"/>
      <c r="BQ2088" s="7"/>
      <c r="BR2088" s="7"/>
      <c r="BT2088" s="8"/>
      <c r="BV2088" s="7"/>
      <c r="BW2088" s="7"/>
      <c r="BX2088" s="7"/>
      <c r="BY2088" s="7"/>
      <c r="BZ2088" s="7"/>
      <c r="CA2088" s="7"/>
    </row>
    <row r="2089" spans="1:79" x14ac:dyDescent="0.3">
      <c r="A2089" s="1" t="s">
        <v>80</v>
      </c>
      <c r="B2089" s="1"/>
      <c r="C2089" s="1" t="s">
        <v>1878</v>
      </c>
      <c r="D2089" s="1"/>
      <c r="E2089" s="1"/>
      <c r="F2089" s="1"/>
      <c r="G2089" s="1"/>
      <c r="H2089" s="1">
        <v>46265.27</v>
      </c>
      <c r="I2089" s="1">
        <v>0.67</v>
      </c>
      <c r="J2089" s="12">
        <v>2897.2</v>
      </c>
      <c r="K2089" s="5">
        <v>3208.86</v>
      </c>
      <c r="L2089" s="5">
        <v>13015.99</v>
      </c>
      <c r="M2089" s="13">
        <f t="shared" si="82"/>
        <v>6.6876394754158408E-3</v>
      </c>
      <c r="N2089" s="13">
        <f t="shared" si="83"/>
        <v>4.1521963663082584E-3</v>
      </c>
      <c r="O2089" s="13">
        <f t="shared" si="83"/>
        <v>9.4436964427275782E-3</v>
      </c>
      <c r="P2089" s="13">
        <f t="shared" si="83"/>
        <v>1.5640374388925959E-2</v>
      </c>
      <c r="Q2089" s="7"/>
      <c r="R2089" s="8"/>
      <c r="S2089" s="8"/>
      <c r="T2089" s="8"/>
      <c r="U2089" s="8"/>
      <c r="V2089" s="13"/>
      <c r="W2089" s="14"/>
      <c r="X2089" s="1"/>
      <c r="Y2089" s="1"/>
      <c r="Z2089" s="1"/>
      <c r="AA2089" s="1"/>
      <c r="AB2089" s="1"/>
      <c r="AC2089" s="1"/>
      <c r="AD2089" s="8"/>
      <c r="AE2089" s="8"/>
      <c r="AF2089" s="8"/>
      <c r="AG2089" s="8"/>
      <c r="AH2089" s="9"/>
      <c r="AI2089" s="8"/>
      <c r="AJ2089" s="13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7"/>
      <c r="BL2089" s="7"/>
      <c r="BM2089" s="7"/>
      <c r="BN2089" s="7"/>
      <c r="BO2089" s="7"/>
      <c r="BP2089" s="7"/>
      <c r="BQ2089" s="7"/>
      <c r="BR2089" s="7"/>
      <c r="BT2089" s="8"/>
      <c r="BV2089" s="7"/>
      <c r="BW2089" s="7"/>
      <c r="BX2089" s="7"/>
      <c r="BY2089" s="7"/>
      <c r="BZ2089" s="7"/>
      <c r="CA2089" s="7"/>
    </row>
    <row r="2090" spans="1:79" x14ac:dyDescent="0.3">
      <c r="A2090" s="1" t="s">
        <v>81</v>
      </c>
      <c r="B2090" s="1"/>
      <c r="C2090" s="1" t="s">
        <v>1878</v>
      </c>
      <c r="D2090" s="1"/>
      <c r="E2090" s="1"/>
      <c r="F2090" s="1"/>
      <c r="G2090" s="1"/>
      <c r="H2090" s="1">
        <v>46807.86</v>
      </c>
      <c r="I2090" s="1">
        <v>1.17</v>
      </c>
      <c r="J2090" s="12">
        <v>2938.65</v>
      </c>
      <c r="K2090" s="5">
        <v>3218.33</v>
      </c>
      <c r="L2090" s="5">
        <v>13209.09</v>
      </c>
      <c r="M2090" s="13">
        <f t="shared" si="82"/>
        <v>1.1727803598682307E-2</v>
      </c>
      <c r="N2090" s="13">
        <f t="shared" si="83"/>
        <v>1.4306917023332977E-2</v>
      </c>
      <c r="O2090" s="13">
        <f t="shared" si="83"/>
        <v>2.9512038543282326E-3</v>
      </c>
      <c r="P2090" s="13">
        <f t="shared" si="83"/>
        <v>1.4835598367853642E-2</v>
      </c>
      <c r="Q2090" s="7"/>
      <c r="R2090" s="8"/>
      <c r="S2090" s="8"/>
      <c r="T2090" s="8"/>
      <c r="U2090" s="8"/>
      <c r="V2090" s="13"/>
      <c r="W2090" s="14"/>
      <c r="X2090" s="1"/>
      <c r="Y2090" s="1"/>
      <c r="Z2090" s="1"/>
      <c r="AA2090" s="1"/>
      <c r="AB2090" s="1"/>
      <c r="AC2090" s="1"/>
      <c r="AD2090" s="8"/>
      <c r="AE2090" s="8"/>
      <c r="AF2090" s="8"/>
      <c r="AG2090" s="8"/>
      <c r="AH2090" s="9"/>
      <c r="AI2090" s="8"/>
      <c r="AJ2090" s="13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7"/>
      <c r="BL2090" s="7"/>
      <c r="BM2090" s="7"/>
      <c r="BN2090" s="7"/>
      <c r="BO2090" s="7"/>
      <c r="BP2090" s="7"/>
      <c r="BQ2090" s="7"/>
      <c r="BR2090" s="7"/>
      <c r="BT2090" s="8"/>
      <c r="BV2090" s="7"/>
      <c r="BW2090" s="7"/>
      <c r="BX2090" s="7"/>
      <c r="BY2090" s="7"/>
      <c r="BZ2090" s="7"/>
      <c r="CA2090" s="7"/>
    </row>
    <row r="2091" spans="1:79" x14ac:dyDescent="0.3">
      <c r="A2091" s="1" t="s">
        <v>82</v>
      </c>
      <c r="B2091" s="1"/>
      <c r="C2091" s="1" t="s">
        <v>1878</v>
      </c>
      <c r="D2091" s="1"/>
      <c r="E2091" s="1"/>
      <c r="F2091" s="1"/>
      <c r="G2091" s="1"/>
      <c r="H2091" s="1">
        <v>46223.87</v>
      </c>
      <c r="I2091" s="1">
        <v>-1.25</v>
      </c>
      <c r="J2091" s="12">
        <v>2884.58</v>
      </c>
      <c r="K2091" s="5">
        <v>3207.34</v>
      </c>
      <c r="L2091" s="5">
        <v>13193.31</v>
      </c>
      <c r="M2091" s="13">
        <f t="shared" si="82"/>
        <v>-1.2476323420895552E-2</v>
      </c>
      <c r="N2091" s="13">
        <f t="shared" si="83"/>
        <v>-1.8399605260919216E-2</v>
      </c>
      <c r="O2091" s="13">
        <f t="shared" si="83"/>
        <v>-3.4148145156027709E-3</v>
      </c>
      <c r="P2091" s="13">
        <f t="shared" si="83"/>
        <v>-1.1946318785018839E-3</v>
      </c>
      <c r="Q2091" s="7"/>
      <c r="R2091" s="8"/>
      <c r="S2091" s="8"/>
      <c r="T2091" s="8"/>
      <c r="U2091" s="8"/>
      <c r="V2091" s="13"/>
      <c r="W2091" s="14"/>
      <c r="X2091" s="1"/>
      <c r="Y2091" s="1"/>
      <c r="Z2091" s="1"/>
      <c r="AA2091" s="1"/>
      <c r="AB2091" s="1"/>
      <c r="AC2091" s="1"/>
      <c r="AD2091" s="8"/>
      <c r="AE2091" s="8"/>
      <c r="AF2091" s="8"/>
      <c r="AG2091" s="8"/>
      <c r="AH2091" s="9"/>
      <c r="AI2091" s="8"/>
      <c r="AJ2091" s="13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7"/>
      <c r="BL2091" s="7"/>
      <c r="BM2091" s="7"/>
      <c r="BN2091" s="7"/>
      <c r="BO2091" s="7"/>
      <c r="BP2091" s="7"/>
      <c r="BQ2091" s="7"/>
      <c r="BR2091" s="7"/>
      <c r="BT2091" s="8"/>
      <c r="BV2091" s="7"/>
      <c r="BW2091" s="7"/>
      <c r="BX2091" s="7"/>
      <c r="BY2091" s="7"/>
      <c r="BZ2091" s="7"/>
      <c r="CA2091" s="7"/>
    </row>
    <row r="2092" spans="1:79" x14ac:dyDescent="0.3">
      <c r="A2092" s="1" t="s">
        <v>83</v>
      </c>
      <c r="B2092" s="1"/>
      <c r="C2092" s="1" t="s">
        <v>1878</v>
      </c>
      <c r="D2092" s="1"/>
      <c r="E2092" s="1"/>
      <c r="F2092" s="1"/>
      <c r="G2092" s="1"/>
      <c r="H2092" s="1">
        <v>46691.839999999997</v>
      </c>
      <c r="I2092" s="1">
        <v>1.01</v>
      </c>
      <c r="J2092" s="12">
        <v>2922.59</v>
      </c>
      <c r="K2092" s="5">
        <v>3216.87</v>
      </c>
      <c r="L2092" s="5">
        <v>13269.38</v>
      </c>
      <c r="M2092" s="13">
        <f t="shared" si="82"/>
        <v>1.0123990051027709E-2</v>
      </c>
      <c r="N2092" s="13">
        <f t="shared" si="83"/>
        <v>1.3176961637396234E-2</v>
      </c>
      <c r="O2092" s="13">
        <f t="shared" si="83"/>
        <v>2.9713095586996197E-3</v>
      </c>
      <c r="P2092" s="13">
        <f t="shared" si="83"/>
        <v>5.7658010006587102E-3</v>
      </c>
      <c r="Q2092" s="7"/>
      <c r="R2092" s="8"/>
      <c r="S2092" s="8"/>
      <c r="T2092" s="8"/>
      <c r="U2092" s="8"/>
      <c r="V2092" s="13"/>
      <c r="W2092" s="14"/>
      <c r="X2092" s="1"/>
      <c r="Y2092" s="1"/>
      <c r="Z2092" s="1"/>
      <c r="AA2092" s="1"/>
      <c r="AB2092" s="1"/>
      <c r="AC2092" s="1"/>
      <c r="AD2092" s="8"/>
      <c r="AE2092" s="8"/>
      <c r="AF2092" s="8"/>
      <c r="AG2092" s="8"/>
      <c r="AH2092" s="9"/>
      <c r="AI2092" s="8"/>
      <c r="AJ2092" s="13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7"/>
      <c r="BL2092" s="7"/>
      <c r="BM2092" s="7"/>
      <c r="BN2092" s="7"/>
      <c r="BO2092" s="7"/>
      <c r="BP2092" s="7"/>
      <c r="BQ2092" s="7"/>
      <c r="BR2092" s="7"/>
      <c r="BT2092" s="8"/>
      <c r="BV2092" s="7"/>
      <c r="BW2092" s="7"/>
      <c r="BX2092" s="7"/>
      <c r="BY2092" s="7"/>
      <c r="BZ2092" s="7"/>
      <c r="CA2092" s="7"/>
    </row>
    <row r="2093" spans="1:79" x14ac:dyDescent="0.3">
      <c r="A2093" s="1" t="s">
        <v>84</v>
      </c>
      <c r="B2093" s="1"/>
      <c r="C2093" s="1" t="s">
        <v>1878</v>
      </c>
      <c r="D2093" s="1"/>
      <c r="E2093" s="1"/>
      <c r="F2093" s="1"/>
      <c r="G2093" s="1"/>
      <c r="H2093" s="1">
        <v>47427.92</v>
      </c>
      <c r="I2093" s="1">
        <v>1.58</v>
      </c>
      <c r="J2093" s="12">
        <v>2979.09</v>
      </c>
      <c r="K2093" s="5">
        <v>3252.17</v>
      </c>
      <c r="L2093" s="5">
        <v>13332.55</v>
      </c>
      <c r="M2093" s="13">
        <f t="shared" si="82"/>
        <v>1.5764638960469313E-2</v>
      </c>
      <c r="N2093" s="13">
        <f t="shared" si="83"/>
        <v>1.9332167700566893E-2</v>
      </c>
      <c r="O2093" s="13">
        <f t="shared" si="83"/>
        <v>1.0973399608936729E-2</v>
      </c>
      <c r="P2093" s="13">
        <f t="shared" si="83"/>
        <v>4.7605841418363326E-3</v>
      </c>
      <c r="Q2093" s="7"/>
      <c r="R2093" s="8"/>
      <c r="S2093" s="8"/>
      <c r="T2093" s="8"/>
      <c r="U2093" s="8"/>
      <c r="V2093" s="13"/>
      <c r="W2093" s="14"/>
      <c r="X2093" s="1"/>
      <c r="Y2093" s="1"/>
      <c r="Z2093" s="1"/>
      <c r="AA2093" s="1"/>
      <c r="AB2093" s="1"/>
      <c r="AC2093" s="1"/>
      <c r="AD2093" s="8"/>
      <c r="AE2093" s="8"/>
      <c r="AF2093" s="8"/>
      <c r="AG2093" s="8"/>
      <c r="AH2093" s="9"/>
      <c r="AI2093" s="8"/>
      <c r="AJ2093" s="13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7"/>
      <c r="BL2093" s="7"/>
      <c r="BM2093" s="7"/>
      <c r="BN2093" s="7"/>
      <c r="BO2093" s="7"/>
      <c r="BP2093" s="7"/>
      <c r="BQ2093" s="7"/>
      <c r="BR2093" s="7"/>
      <c r="BT2093" s="8"/>
      <c r="BV2093" s="7"/>
      <c r="BW2093" s="7"/>
      <c r="BX2093" s="7"/>
      <c r="BY2093" s="7"/>
      <c r="BZ2093" s="7"/>
      <c r="CA2093" s="7"/>
    </row>
    <row r="2094" spans="1:79" x14ac:dyDescent="0.3">
      <c r="A2094" s="1" t="s">
        <v>85</v>
      </c>
      <c r="B2094" s="1"/>
      <c r="C2094" s="1" t="s">
        <v>1878</v>
      </c>
      <c r="D2094" s="1"/>
      <c r="E2094" s="1"/>
      <c r="F2094" s="1"/>
      <c r="G2094" s="1"/>
      <c r="H2094" s="1">
        <v>47536.28</v>
      </c>
      <c r="I2094" s="1">
        <v>0.23</v>
      </c>
      <c r="J2094" s="12">
        <v>2984.34</v>
      </c>
      <c r="K2094" s="5">
        <v>3273.62</v>
      </c>
      <c r="L2094" s="5">
        <v>13327.34</v>
      </c>
      <c r="M2094" s="13">
        <f t="shared" si="82"/>
        <v>2.2847301758119887E-3</v>
      </c>
      <c r="N2094" s="13">
        <f t="shared" si="83"/>
        <v>1.7622831132997341E-3</v>
      </c>
      <c r="O2094" s="13">
        <f t="shared" si="83"/>
        <v>6.5955961711718913E-3</v>
      </c>
      <c r="P2094" s="13">
        <f t="shared" si="83"/>
        <v>-3.9077295791123401E-4</v>
      </c>
      <c r="Q2094" s="7"/>
      <c r="R2094" s="8"/>
      <c r="S2094" s="8"/>
      <c r="T2094" s="8"/>
      <c r="U2094" s="8"/>
      <c r="V2094" s="13"/>
      <c r="W2094" s="14"/>
      <c r="X2094" s="1"/>
      <c r="Y2094" s="1"/>
      <c r="Z2094" s="1"/>
      <c r="AA2094" s="1"/>
      <c r="AB2094" s="1"/>
      <c r="AC2094" s="1"/>
      <c r="AD2094" s="8"/>
      <c r="AE2094" s="8"/>
      <c r="AF2094" s="8"/>
      <c r="AG2094" s="8"/>
      <c r="AH2094" s="9"/>
      <c r="AI2094" s="8"/>
      <c r="AJ2094" s="13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7"/>
      <c r="BL2094" s="7"/>
      <c r="BM2094" s="7"/>
      <c r="BN2094" s="7"/>
      <c r="BO2094" s="7"/>
      <c r="BP2094" s="7"/>
      <c r="BQ2094" s="7"/>
      <c r="BR2094" s="7"/>
      <c r="BT2094" s="8"/>
      <c r="BV2094" s="7"/>
      <c r="BW2094" s="7"/>
      <c r="BX2094" s="7"/>
      <c r="BY2094" s="7"/>
      <c r="BZ2094" s="7"/>
      <c r="CA2094" s="7"/>
    </row>
    <row r="2095" spans="1:79" x14ac:dyDescent="0.3">
      <c r="A2095" s="1" t="s">
        <v>86</v>
      </c>
      <c r="B2095" s="1"/>
      <c r="C2095" s="1" t="s">
        <v>1878</v>
      </c>
      <c r="D2095" s="1"/>
      <c r="E2095" s="1"/>
      <c r="F2095" s="1"/>
      <c r="G2095" s="1"/>
      <c r="H2095" s="1">
        <v>48264.32</v>
      </c>
      <c r="I2095" s="1">
        <v>1.53</v>
      </c>
      <c r="J2095" s="12">
        <v>3043.52</v>
      </c>
      <c r="K2095" s="5">
        <v>3294.66</v>
      </c>
      <c r="L2095" s="5">
        <v>13438.91</v>
      </c>
      <c r="M2095" s="13">
        <f t="shared" si="82"/>
        <v>1.531546010752205E-2</v>
      </c>
      <c r="N2095" s="13">
        <f t="shared" si="83"/>
        <v>1.9830180207349057E-2</v>
      </c>
      <c r="O2095" s="13">
        <f t="shared" si="83"/>
        <v>6.4271357090925907E-3</v>
      </c>
      <c r="P2095" s="13">
        <f t="shared" si="83"/>
        <v>8.3715129950912015E-3</v>
      </c>
      <c r="Q2095" s="7"/>
      <c r="R2095" s="8"/>
      <c r="S2095" s="8"/>
      <c r="T2095" s="8"/>
      <c r="U2095" s="8"/>
      <c r="V2095" s="13"/>
      <c r="W2095" s="14"/>
      <c r="X2095" s="1"/>
      <c r="Y2095" s="1"/>
      <c r="Z2095" s="1"/>
      <c r="AA2095" s="1"/>
      <c r="AB2095" s="1"/>
      <c r="AC2095" s="1"/>
      <c r="AD2095" s="8"/>
      <c r="AE2095" s="8"/>
      <c r="AF2095" s="8"/>
      <c r="AG2095" s="8"/>
      <c r="AH2095" s="9"/>
      <c r="AI2095" s="8"/>
      <c r="AJ2095" s="13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7"/>
      <c r="BL2095" s="7"/>
      <c r="BM2095" s="7"/>
      <c r="BN2095" s="7"/>
      <c r="BO2095" s="7"/>
      <c r="BP2095" s="7"/>
      <c r="BQ2095" s="7"/>
      <c r="BR2095" s="7"/>
      <c r="BT2095" s="8"/>
      <c r="BV2095" s="7"/>
      <c r="BW2095" s="7"/>
      <c r="BX2095" s="7"/>
      <c r="BY2095" s="7"/>
      <c r="BZ2095" s="7"/>
      <c r="CA2095" s="7"/>
    </row>
    <row r="2096" spans="1:79" x14ac:dyDescent="0.3">
      <c r="A2096" s="1" t="s">
        <v>87</v>
      </c>
      <c r="B2096" s="1"/>
      <c r="C2096" s="1" t="s">
        <v>1878</v>
      </c>
      <c r="D2096" s="1"/>
      <c r="E2096" s="1"/>
      <c r="F2096" s="1"/>
      <c r="G2096" s="1"/>
      <c r="H2096" s="1">
        <v>47729.919999999998</v>
      </c>
      <c r="I2096" s="1">
        <v>-1.1100000000000001</v>
      </c>
      <c r="J2096" s="12">
        <v>3006.15</v>
      </c>
      <c r="K2096" s="5">
        <v>3264.36</v>
      </c>
      <c r="L2096" s="5">
        <v>13359.17</v>
      </c>
      <c r="M2096" s="13">
        <f t="shared" si="82"/>
        <v>-1.1072361529179342E-2</v>
      </c>
      <c r="N2096" s="13">
        <f t="shared" si="83"/>
        <v>-1.2278545894227721E-2</v>
      </c>
      <c r="O2096" s="13">
        <f t="shared" si="83"/>
        <v>-9.1967001147310601E-3</v>
      </c>
      <c r="P2096" s="13">
        <f t="shared" si="83"/>
        <v>-5.9335169295724466E-3</v>
      </c>
      <c r="Q2096" s="7"/>
      <c r="R2096" s="8"/>
      <c r="S2096" s="8"/>
      <c r="T2096" s="8"/>
      <c r="U2096" s="8"/>
      <c r="V2096" s="13"/>
      <c r="W2096" s="14"/>
      <c r="X2096" s="1"/>
      <c r="Y2096" s="1"/>
      <c r="Z2096" s="1"/>
      <c r="AA2096" s="1"/>
      <c r="AB2096" s="1"/>
      <c r="AC2096" s="1"/>
      <c r="AD2096" s="8"/>
      <c r="AE2096" s="8"/>
      <c r="AF2096" s="8"/>
      <c r="AG2096" s="8"/>
      <c r="AH2096" s="9"/>
      <c r="AI2096" s="8"/>
      <c r="AJ2096" s="13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7"/>
      <c r="BL2096" s="7"/>
      <c r="BM2096" s="7"/>
      <c r="BN2096" s="7"/>
      <c r="BO2096" s="7"/>
      <c r="BP2096" s="7"/>
      <c r="BQ2096" s="7"/>
      <c r="BR2096" s="7"/>
      <c r="BT2096" s="8"/>
      <c r="BV2096" s="7"/>
      <c r="BW2096" s="7"/>
      <c r="BX2096" s="7"/>
      <c r="BY2096" s="7"/>
      <c r="BZ2096" s="7"/>
      <c r="CA2096" s="7"/>
    </row>
    <row r="2097" spans="1:79" x14ac:dyDescent="0.3">
      <c r="A2097" s="1" t="s">
        <v>88</v>
      </c>
      <c r="B2097" s="1"/>
      <c r="C2097" s="1" t="s">
        <v>1878</v>
      </c>
      <c r="D2097" s="1"/>
      <c r="E2097" s="1"/>
      <c r="F2097" s="1"/>
      <c r="G2097" s="1"/>
      <c r="H2097" s="1">
        <v>47598.66</v>
      </c>
      <c r="I2097" s="1">
        <v>-0.28000000000000003</v>
      </c>
      <c r="J2097" s="12">
        <v>2998.59</v>
      </c>
      <c r="K2097" s="5">
        <v>3242.25</v>
      </c>
      <c r="L2097" s="5">
        <v>13365.43</v>
      </c>
      <c r="M2097" s="13">
        <f t="shared" si="82"/>
        <v>-2.7500569873152303E-3</v>
      </c>
      <c r="N2097" s="13">
        <f t="shared" si="83"/>
        <v>-2.5148445686342669E-3</v>
      </c>
      <c r="O2097" s="13">
        <f t="shared" si="83"/>
        <v>-6.7731500202183881E-3</v>
      </c>
      <c r="P2097" s="13">
        <f t="shared" si="83"/>
        <v>4.6859198587934081E-4</v>
      </c>
      <c r="Q2097" s="7"/>
      <c r="R2097" s="8"/>
      <c r="S2097" s="8"/>
      <c r="T2097" s="8"/>
      <c r="U2097" s="8"/>
      <c r="V2097" s="13"/>
      <c r="W2097" s="14"/>
      <c r="X2097" s="1"/>
      <c r="Y2097" s="1"/>
      <c r="Z2097" s="1"/>
      <c r="AA2097" s="1"/>
      <c r="AB2097" s="1"/>
      <c r="AC2097" s="1"/>
      <c r="AD2097" s="8"/>
      <c r="AE2097" s="8"/>
      <c r="AF2097" s="8"/>
      <c r="AG2097" s="8"/>
      <c r="AH2097" s="9"/>
      <c r="AI2097" s="8"/>
      <c r="AJ2097" s="13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7"/>
      <c r="BL2097" s="7"/>
      <c r="BM2097" s="7"/>
      <c r="BN2097" s="7"/>
      <c r="BO2097" s="7"/>
      <c r="BP2097" s="7"/>
      <c r="BQ2097" s="7"/>
      <c r="BR2097" s="7"/>
      <c r="BT2097" s="8"/>
      <c r="BV2097" s="7"/>
      <c r="BW2097" s="7"/>
      <c r="BX2097" s="7"/>
      <c r="BY2097" s="7"/>
      <c r="BZ2097" s="7"/>
      <c r="CA2097" s="7"/>
    </row>
    <row r="2098" spans="1:79" x14ac:dyDescent="0.3">
      <c r="A2098" s="1" t="s">
        <v>89</v>
      </c>
      <c r="B2098" s="1"/>
      <c r="C2098" s="1" t="s">
        <v>1878</v>
      </c>
      <c r="D2098" s="1"/>
      <c r="E2098" s="1"/>
      <c r="F2098" s="1"/>
      <c r="G2098" s="1"/>
      <c r="H2098" s="1">
        <v>47956.52</v>
      </c>
      <c r="I2098" s="1">
        <v>0.75</v>
      </c>
      <c r="J2098" s="12">
        <v>3032.95</v>
      </c>
      <c r="K2098" s="5">
        <v>3244.55</v>
      </c>
      <c r="L2098" s="5">
        <v>13385.9</v>
      </c>
      <c r="M2098" s="13">
        <f t="shared" si="82"/>
        <v>7.5182788759178276E-3</v>
      </c>
      <c r="N2098" s="13">
        <f t="shared" si="83"/>
        <v>1.145871893123096E-2</v>
      </c>
      <c r="O2098" s="13">
        <f t="shared" si="83"/>
        <v>7.0938391549080215E-4</v>
      </c>
      <c r="P2098" s="13">
        <f t="shared" si="83"/>
        <v>1.5315631446199962E-3</v>
      </c>
      <c r="Q2098" s="7"/>
      <c r="R2098" s="8"/>
      <c r="S2098" s="8"/>
      <c r="T2098" s="8"/>
      <c r="U2098" s="8"/>
      <c r="V2098" s="13"/>
      <c r="W2098" s="14"/>
      <c r="X2098" s="1"/>
      <c r="Y2098" s="1"/>
      <c r="Z2098" s="1"/>
      <c r="AA2098" s="1"/>
      <c r="AB2098" s="1"/>
      <c r="AC2098" s="1"/>
      <c r="AD2098" s="8"/>
      <c r="AE2098" s="8"/>
      <c r="AF2098" s="8"/>
      <c r="AG2098" s="8"/>
      <c r="AH2098" s="9"/>
      <c r="AI2098" s="8"/>
      <c r="AJ2098" s="13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7"/>
      <c r="BL2098" s="7"/>
      <c r="BM2098" s="7"/>
      <c r="BN2098" s="7"/>
      <c r="BO2098" s="7"/>
      <c r="BP2098" s="7"/>
      <c r="BQ2098" s="7"/>
      <c r="BR2098" s="7"/>
      <c r="BT2098" s="8"/>
      <c r="BV2098" s="7"/>
      <c r="BW2098" s="7"/>
      <c r="BX2098" s="7"/>
      <c r="BY2098" s="7"/>
      <c r="BZ2098" s="7"/>
      <c r="CA2098" s="7"/>
    </row>
    <row r="2099" spans="1:79" x14ac:dyDescent="0.3">
      <c r="A2099" s="1" t="s">
        <v>90</v>
      </c>
      <c r="B2099" s="1"/>
      <c r="C2099" s="1" t="s">
        <v>1878</v>
      </c>
      <c r="D2099" s="1"/>
      <c r="E2099" s="1"/>
      <c r="F2099" s="1"/>
      <c r="G2099" s="1"/>
      <c r="H2099" s="1">
        <v>48014.37</v>
      </c>
      <c r="I2099" s="1">
        <v>0.12</v>
      </c>
      <c r="J2099" s="12">
        <v>3024.03</v>
      </c>
      <c r="K2099" s="5">
        <v>3225.4</v>
      </c>
      <c r="L2099" s="5">
        <v>13281.94</v>
      </c>
      <c r="M2099" s="13">
        <f t="shared" si="82"/>
        <v>1.2063010410263697E-3</v>
      </c>
      <c r="N2099" s="13">
        <f t="shared" si="83"/>
        <v>-2.9410310094131198E-3</v>
      </c>
      <c r="O2099" s="13">
        <f t="shared" si="83"/>
        <v>-5.9022052364734456E-3</v>
      </c>
      <c r="P2099" s="13">
        <f t="shared" si="83"/>
        <v>-7.7663810427389679E-3</v>
      </c>
      <c r="Q2099" s="7"/>
      <c r="R2099" s="8"/>
      <c r="S2099" s="8"/>
      <c r="T2099" s="8"/>
      <c r="U2099" s="8"/>
      <c r="V2099" s="13"/>
      <c r="W2099" s="14"/>
      <c r="X2099" s="1"/>
      <c r="Y2099" s="1"/>
      <c r="Z2099" s="1"/>
      <c r="AA2099" s="1"/>
      <c r="AB2099" s="1"/>
      <c r="AC2099" s="1"/>
      <c r="AD2099" s="8"/>
      <c r="AE2099" s="8"/>
      <c r="AF2099" s="8"/>
      <c r="AG2099" s="8"/>
      <c r="AH2099" s="9"/>
      <c r="AI2099" s="8"/>
      <c r="AJ2099" s="13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7"/>
      <c r="BL2099" s="7"/>
      <c r="BM2099" s="7"/>
      <c r="BN2099" s="7"/>
      <c r="BO2099" s="7"/>
      <c r="BP2099" s="7"/>
      <c r="BQ2099" s="7"/>
      <c r="BR2099" s="7"/>
      <c r="BT2099" s="8"/>
      <c r="BV2099" s="7"/>
      <c r="BW2099" s="7"/>
      <c r="BX2099" s="7"/>
      <c r="BY2099" s="7"/>
      <c r="BZ2099" s="7"/>
      <c r="CA2099" s="7"/>
    </row>
    <row r="2100" spans="1:79" x14ac:dyDescent="0.3">
      <c r="A2100" s="1" t="s">
        <v>91</v>
      </c>
      <c r="B2100" s="1"/>
      <c r="C2100" s="1" t="s">
        <v>1878</v>
      </c>
      <c r="D2100" s="1"/>
      <c r="E2100" s="1"/>
      <c r="F2100" s="1"/>
      <c r="G2100" s="1"/>
      <c r="H2100" s="1">
        <v>48321.35</v>
      </c>
      <c r="I2100" s="1">
        <v>0.64</v>
      </c>
      <c r="J2100" s="12">
        <v>3056.51</v>
      </c>
      <c r="K2100" s="5">
        <v>3218.39</v>
      </c>
      <c r="L2100" s="5">
        <v>13309.41</v>
      </c>
      <c r="M2100" s="13">
        <f t="shared" si="82"/>
        <v>6.3935026118222549E-3</v>
      </c>
      <c r="N2100" s="13">
        <f t="shared" si="83"/>
        <v>1.0740634186830134E-2</v>
      </c>
      <c r="O2100" s="13">
        <f t="shared" si="83"/>
        <v>-2.1733738451045204E-3</v>
      </c>
      <c r="P2100" s="13">
        <f t="shared" si="83"/>
        <v>2.0682219615506536E-3</v>
      </c>
      <c r="Q2100" s="7"/>
      <c r="R2100" s="8"/>
      <c r="S2100" s="8"/>
      <c r="T2100" s="8"/>
      <c r="U2100" s="8"/>
      <c r="V2100" s="13"/>
      <c r="W2100" s="14"/>
      <c r="X2100" s="1"/>
      <c r="Y2100" s="1"/>
      <c r="Z2100" s="1"/>
      <c r="AA2100" s="1"/>
      <c r="AB2100" s="1"/>
      <c r="AC2100" s="1"/>
      <c r="AD2100" s="8"/>
      <c r="AE2100" s="8"/>
      <c r="AF2100" s="8"/>
      <c r="AG2100" s="8"/>
      <c r="AH2100" s="9"/>
      <c r="AI2100" s="8"/>
      <c r="AJ2100" s="13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7"/>
      <c r="BL2100" s="7"/>
      <c r="BM2100" s="7"/>
      <c r="BN2100" s="7"/>
      <c r="BO2100" s="7"/>
      <c r="BP2100" s="7"/>
      <c r="BQ2100" s="7"/>
      <c r="BR2100" s="7"/>
      <c r="BT2100" s="8"/>
      <c r="BV2100" s="7"/>
      <c r="BW2100" s="7"/>
      <c r="BX2100" s="7"/>
      <c r="BY2100" s="7"/>
      <c r="BZ2100" s="7"/>
      <c r="CA2100" s="7"/>
    </row>
    <row r="2101" spans="1:79" x14ac:dyDescent="0.3">
      <c r="A2101" s="1" t="s">
        <v>92</v>
      </c>
      <c r="B2101" s="1"/>
      <c r="C2101" s="1" t="s">
        <v>1878</v>
      </c>
      <c r="D2101" s="1"/>
      <c r="E2101" s="1"/>
      <c r="F2101" s="1"/>
      <c r="G2101" s="1"/>
      <c r="H2101" s="1">
        <v>47760.75</v>
      </c>
      <c r="I2101" s="1">
        <v>-1.1599999999999999</v>
      </c>
      <c r="J2101" s="12">
        <v>3016.91</v>
      </c>
      <c r="K2101" s="5">
        <v>3173.46</v>
      </c>
      <c r="L2101" s="5">
        <v>13223.49</v>
      </c>
      <c r="M2101" s="13">
        <f t="shared" si="82"/>
        <v>-1.1601497060823029E-2</v>
      </c>
      <c r="N2101" s="13">
        <f t="shared" si="83"/>
        <v>-1.2955953031398626E-2</v>
      </c>
      <c r="O2101" s="13">
        <f t="shared" si="83"/>
        <v>-1.3960396347241888E-2</v>
      </c>
      <c r="P2101" s="13">
        <f t="shared" si="83"/>
        <v>-6.4555829296715217E-3</v>
      </c>
      <c r="Q2101" s="7"/>
      <c r="R2101" s="8"/>
      <c r="S2101" s="8"/>
      <c r="T2101" s="8"/>
      <c r="U2101" s="8"/>
      <c r="V2101" s="13"/>
      <c r="W2101" s="14"/>
      <c r="X2101" s="1"/>
      <c r="Y2101" s="1"/>
      <c r="Z2101" s="1"/>
      <c r="AA2101" s="1"/>
      <c r="AB2101" s="1"/>
      <c r="AC2101" s="1"/>
      <c r="AD2101" s="8"/>
      <c r="AE2101" s="8"/>
      <c r="AF2101" s="8"/>
      <c r="AG2101" s="8"/>
      <c r="AH2101" s="9"/>
      <c r="AI2101" s="8"/>
      <c r="AJ2101" s="13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7"/>
      <c r="BL2101" s="7"/>
      <c r="BM2101" s="7"/>
      <c r="BN2101" s="7"/>
      <c r="BO2101" s="7"/>
      <c r="BP2101" s="7"/>
      <c r="BQ2101" s="7"/>
      <c r="BR2101" s="7"/>
      <c r="BT2101" s="8"/>
      <c r="BV2101" s="7"/>
      <c r="BW2101" s="7"/>
      <c r="BX2101" s="7"/>
      <c r="BY2101" s="7"/>
      <c r="BZ2101" s="7"/>
      <c r="CA2101" s="7"/>
    </row>
    <row r="2102" spans="1:79" x14ac:dyDescent="0.3">
      <c r="A2102" s="1" t="s">
        <v>93</v>
      </c>
      <c r="B2102" s="1"/>
      <c r="C2102" s="1" t="s">
        <v>1878</v>
      </c>
      <c r="D2102" s="1"/>
      <c r="E2102" s="1"/>
      <c r="F2102" s="1"/>
      <c r="G2102" s="1"/>
      <c r="H2102" s="1">
        <v>47960.4</v>
      </c>
      <c r="I2102" s="1">
        <v>0.42</v>
      </c>
      <c r="J2102" s="12">
        <v>3032.89</v>
      </c>
      <c r="K2102" s="5">
        <v>3196.42</v>
      </c>
      <c r="L2102" s="5">
        <v>13170.28</v>
      </c>
      <c r="M2102" s="13">
        <f t="shared" si="82"/>
        <v>4.1802107378967612E-3</v>
      </c>
      <c r="N2102" s="13">
        <f t="shared" si="83"/>
        <v>5.2968103125383692E-3</v>
      </c>
      <c r="O2102" s="13">
        <f t="shared" si="83"/>
        <v>7.2350053254177649E-3</v>
      </c>
      <c r="P2102" s="13">
        <f t="shared" si="83"/>
        <v>-4.0238998932958792E-3</v>
      </c>
      <c r="Q2102" s="7"/>
      <c r="R2102" s="8"/>
      <c r="S2102" s="8"/>
      <c r="T2102" s="8"/>
      <c r="U2102" s="8"/>
      <c r="V2102" s="13"/>
      <c r="W2102" s="14"/>
      <c r="X2102" s="1"/>
      <c r="Y2102" s="1"/>
      <c r="Z2102" s="1"/>
      <c r="AA2102" s="1"/>
      <c r="AB2102" s="1"/>
      <c r="AC2102" s="1"/>
      <c r="AD2102" s="8"/>
      <c r="AE2102" s="8"/>
      <c r="AF2102" s="8"/>
      <c r="AG2102" s="8"/>
      <c r="AH2102" s="9"/>
      <c r="AI2102" s="8"/>
      <c r="AJ2102" s="13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7"/>
      <c r="BL2102" s="7"/>
      <c r="BM2102" s="7"/>
      <c r="BN2102" s="7"/>
      <c r="BO2102" s="7"/>
      <c r="BP2102" s="7"/>
      <c r="BQ2102" s="7"/>
      <c r="BR2102" s="7"/>
      <c r="BT2102" s="8"/>
      <c r="BV2102" s="7"/>
      <c r="BW2102" s="7"/>
      <c r="BX2102" s="7"/>
      <c r="BY2102" s="7"/>
      <c r="BZ2102" s="7"/>
      <c r="CA2102" s="7"/>
    </row>
    <row r="2103" spans="1:79" x14ac:dyDescent="0.3">
      <c r="A2103" s="1" t="s">
        <v>94</v>
      </c>
      <c r="B2103" s="1"/>
      <c r="C2103" s="1" t="s">
        <v>1878</v>
      </c>
      <c r="D2103" s="1"/>
      <c r="E2103" s="1"/>
      <c r="F2103" s="1"/>
      <c r="G2103" s="1"/>
      <c r="H2103" s="1">
        <v>47709.82</v>
      </c>
      <c r="I2103" s="1">
        <v>-0.52</v>
      </c>
      <c r="J2103" s="12">
        <v>2995.52</v>
      </c>
      <c r="K2103" s="5">
        <v>3200.75</v>
      </c>
      <c r="L2103" s="5">
        <v>13029.04</v>
      </c>
      <c r="M2103" s="13">
        <f t="shared" si="82"/>
        <v>-5.2247270664965706E-3</v>
      </c>
      <c r="N2103" s="13">
        <f t="shared" si="83"/>
        <v>-1.2321581066243703E-2</v>
      </c>
      <c r="O2103" s="13">
        <f t="shared" si="83"/>
        <v>1.3546405040638643E-3</v>
      </c>
      <c r="P2103" s="13">
        <f t="shared" si="83"/>
        <v>-1.0724145576252009E-2</v>
      </c>
      <c r="Q2103" s="7"/>
      <c r="R2103" s="8"/>
      <c r="S2103" s="8"/>
      <c r="T2103" s="8"/>
      <c r="U2103" s="8"/>
      <c r="V2103" s="13"/>
      <c r="W2103" s="14"/>
      <c r="X2103" s="1"/>
      <c r="Y2103" s="1"/>
      <c r="Z2103" s="1"/>
      <c r="AA2103" s="1"/>
      <c r="AB2103" s="1"/>
      <c r="AC2103" s="1"/>
      <c r="AD2103" s="8"/>
      <c r="AE2103" s="8"/>
      <c r="AF2103" s="8"/>
      <c r="AG2103" s="8"/>
      <c r="AH2103" s="9"/>
      <c r="AI2103" s="8"/>
      <c r="AJ2103" s="13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7"/>
      <c r="BL2103" s="7"/>
      <c r="BM2103" s="7"/>
      <c r="BN2103" s="7"/>
      <c r="BO2103" s="7"/>
      <c r="BP2103" s="7"/>
      <c r="BQ2103" s="7"/>
      <c r="BR2103" s="7"/>
      <c r="BT2103" s="8"/>
      <c r="BV2103" s="7"/>
      <c r="BW2103" s="7"/>
      <c r="BX2103" s="7"/>
      <c r="BY2103" s="7"/>
      <c r="BZ2103" s="7"/>
      <c r="CA2103" s="7"/>
    </row>
    <row r="2104" spans="1:79" x14ac:dyDescent="0.3">
      <c r="A2104" s="1" t="s">
        <v>95</v>
      </c>
      <c r="B2104" s="1"/>
      <c r="C2104" s="1" t="s">
        <v>1878</v>
      </c>
      <c r="D2104" s="1"/>
      <c r="E2104" s="1"/>
      <c r="F2104" s="1"/>
      <c r="G2104" s="1"/>
      <c r="H2104" s="1">
        <v>47025.2</v>
      </c>
      <c r="I2104" s="1">
        <v>-1.43</v>
      </c>
      <c r="J2104" s="12">
        <v>2944.56</v>
      </c>
      <c r="K2104" s="5">
        <v>3163.98</v>
      </c>
      <c r="L2104" s="5">
        <v>12883.71</v>
      </c>
      <c r="M2104" s="13">
        <f t="shared" si="82"/>
        <v>-1.4349666378955184E-2</v>
      </c>
      <c r="N2104" s="13">
        <f t="shared" si="83"/>
        <v>-1.7012071359897463E-2</v>
      </c>
      <c r="O2104" s="13">
        <f t="shared" si="83"/>
        <v>-1.148793251581659E-2</v>
      </c>
      <c r="P2104" s="13">
        <f t="shared" si="83"/>
        <v>-1.1154313748365285E-2</v>
      </c>
      <c r="Q2104" s="7"/>
      <c r="R2104" s="8"/>
      <c r="S2104" s="8"/>
      <c r="T2104" s="8"/>
      <c r="U2104" s="8"/>
      <c r="V2104" s="13"/>
      <c r="W2104" s="14"/>
      <c r="X2104" s="1"/>
      <c r="Y2104" s="1"/>
      <c r="Z2104" s="1"/>
      <c r="AA2104" s="1"/>
      <c r="AB2104" s="1"/>
      <c r="AC2104" s="1"/>
      <c r="AD2104" s="8"/>
      <c r="AE2104" s="8"/>
      <c r="AF2104" s="8"/>
      <c r="AG2104" s="8"/>
      <c r="AH2104" s="9"/>
      <c r="AI2104" s="8"/>
      <c r="AJ2104" s="13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7"/>
      <c r="BL2104" s="7"/>
      <c r="BM2104" s="7"/>
      <c r="BN2104" s="7"/>
      <c r="BO2104" s="7"/>
      <c r="BP2104" s="7"/>
      <c r="BQ2104" s="7"/>
      <c r="BR2104" s="7"/>
      <c r="BT2104" s="8"/>
      <c r="BV2104" s="7"/>
      <c r="BW2104" s="7"/>
      <c r="BX2104" s="7"/>
      <c r="BY2104" s="7"/>
      <c r="BZ2104" s="7"/>
      <c r="CA2104" s="7"/>
    </row>
    <row r="2105" spans="1:79" x14ac:dyDescent="0.3">
      <c r="A2105" s="1" t="s">
        <v>96</v>
      </c>
      <c r="B2105" s="1"/>
      <c r="C2105" s="1" t="s">
        <v>1878</v>
      </c>
      <c r="D2105" s="1"/>
      <c r="E2105" s="1"/>
      <c r="F2105" s="1"/>
      <c r="G2105" s="1"/>
      <c r="H2105" s="1">
        <v>47014.99</v>
      </c>
      <c r="I2105" s="1">
        <v>-0.02</v>
      </c>
      <c r="J2105" s="12">
        <v>2947.47</v>
      </c>
      <c r="K2105" s="5">
        <v>3158.3</v>
      </c>
      <c r="L2105" s="5">
        <v>12833.7</v>
      </c>
      <c r="M2105" s="13">
        <f t="shared" si="82"/>
        <v>-2.171176305469924E-4</v>
      </c>
      <c r="N2105" s="13">
        <f t="shared" si="83"/>
        <v>9.8826310212718482E-4</v>
      </c>
      <c r="O2105" s="13">
        <f t="shared" si="83"/>
        <v>-1.7952073021952897E-3</v>
      </c>
      <c r="P2105" s="13">
        <f t="shared" si="83"/>
        <v>-3.881645892370944E-3</v>
      </c>
      <c r="Q2105" s="7"/>
      <c r="R2105" s="8"/>
      <c r="S2105" s="8"/>
      <c r="T2105" s="8"/>
      <c r="U2105" s="8"/>
      <c r="V2105" s="13"/>
      <c r="W2105" s="14"/>
      <c r="X2105" s="1"/>
      <c r="Y2105" s="1"/>
      <c r="Z2105" s="1"/>
      <c r="AA2105" s="1"/>
      <c r="AB2105" s="1"/>
      <c r="AC2105" s="1"/>
      <c r="AD2105" s="8"/>
      <c r="AE2105" s="8"/>
      <c r="AF2105" s="8"/>
      <c r="AG2105" s="8"/>
      <c r="AH2105" s="9"/>
      <c r="AI2105" s="8"/>
      <c r="AJ2105" s="13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7"/>
      <c r="BL2105" s="7"/>
      <c r="BM2105" s="7"/>
      <c r="BN2105" s="7"/>
      <c r="BO2105" s="7"/>
      <c r="BP2105" s="7"/>
      <c r="BQ2105" s="7"/>
      <c r="BR2105" s="7"/>
      <c r="BT2105" s="8"/>
      <c r="BV2105" s="7"/>
      <c r="BW2105" s="7"/>
      <c r="BX2105" s="7"/>
      <c r="BY2105" s="7"/>
      <c r="BZ2105" s="7"/>
      <c r="CA2105" s="7"/>
    </row>
    <row r="2106" spans="1:79" x14ac:dyDescent="0.3">
      <c r="A2106" s="1" t="s">
        <v>97</v>
      </c>
      <c r="B2106" s="1"/>
      <c r="C2106" s="1" t="s">
        <v>1878</v>
      </c>
      <c r="D2106" s="1"/>
      <c r="E2106" s="1"/>
      <c r="F2106" s="1"/>
      <c r="G2106" s="1"/>
      <c r="H2106" s="1">
        <v>46573.9</v>
      </c>
      <c r="I2106" s="1">
        <v>-0.94</v>
      </c>
      <c r="J2106" s="12">
        <v>2908.59</v>
      </c>
      <c r="K2106" s="5">
        <v>3137.1</v>
      </c>
      <c r="L2106" s="5">
        <v>12845.51</v>
      </c>
      <c r="M2106" s="13">
        <f t="shared" si="82"/>
        <v>-9.381901389322822E-3</v>
      </c>
      <c r="N2106" s="13">
        <f t="shared" si="83"/>
        <v>-1.3190973953933205E-2</v>
      </c>
      <c r="O2106" s="13">
        <f t="shared" si="83"/>
        <v>-6.712471899439687E-3</v>
      </c>
      <c r="P2106" s="13">
        <f t="shared" si="83"/>
        <v>9.2023344787550698E-4</v>
      </c>
      <c r="Q2106" s="7"/>
      <c r="R2106" s="8"/>
      <c r="S2106" s="8"/>
      <c r="T2106" s="8"/>
      <c r="U2106" s="8"/>
      <c r="V2106" s="13"/>
      <c r="W2106" s="14"/>
      <c r="X2106" s="1"/>
      <c r="Y2106" s="1"/>
      <c r="Z2106" s="1"/>
      <c r="AA2106" s="1"/>
      <c r="AB2106" s="1"/>
      <c r="AC2106" s="1"/>
      <c r="AD2106" s="8"/>
      <c r="AE2106" s="8"/>
      <c r="AF2106" s="8"/>
      <c r="AG2106" s="8"/>
      <c r="AH2106" s="9"/>
      <c r="AI2106" s="8"/>
      <c r="AJ2106" s="13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7"/>
      <c r="BL2106" s="7"/>
      <c r="BM2106" s="7"/>
      <c r="BN2106" s="7"/>
      <c r="BO2106" s="7"/>
      <c r="BP2106" s="7"/>
      <c r="BQ2106" s="7"/>
      <c r="BR2106" s="7"/>
      <c r="BT2106" s="8"/>
      <c r="BV2106" s="7"/>
      <c r="BW2106" s="7"/>
      <c r="BX2106" s="7"/>
      <c r="BY2106" s="7"/>
      <c r="BZ2106" s="7"/>
      <c r="CA2106" s="7"/>
    </row>
    <row r="2107" spans="1:79" x14ac:dyDescent="0.3">
      <c r="A2107" s="1" t="s">
        <v>98</v>
      </c>
      <c r="B2107" s="1"/>
      <c r="C2107" s="1" t="s">
        <v>1878</v>
      </c>
      <c r="D2107" s="1"/>
      <c r="E2107" s="1"/>
      <c r="F2107" s="1"/>
      <c r="G2107" s="1"/>
      <c r="H2107" s="1">
        <v>46620.03</v>
      </c>
      <c r="I2107" s="1">
        <v>0.1</v>
      </c>
      <c r="J2107" s="12">
        <v>2915.88</v>
      </c>
      <c r="K2107" s="5">
        <v>3139.11</v>
      </c>
      <c r="L2107" s="5">
        <v>12760.57</v>
      </c>
      <c r="M2107" s="13">
        <f t="shared" si="82"/>
        <v>9.9046891069876075E-4</v>
      </c>
      <c r="N2107" s="13">
        <f t="shared" si="83"/>
        <v>2.5063690654234527E-3</v>
      </c>
      <c r="O2107" s="13">
        <f t="shared" si="83"/>
        <v>6.4071913550733939E-4</v>
      </c>
      <c r="P2107" s="13">
        <f t="shared" si="83"/>
        <v>-6.6124272216517843E-3</v>
      </c>
      <c r="Q2107" s="7"/>
      <c r="R2107" s="8"/>
      <c r="S2107" s="8"/>
      <c r="T2107" s="8"/>
      <c r="U2107" s="8"/>
      <c r="V2107" s="13"/>
      <c r="W2107" s="14"/>
      <c r="X2107" s="1"/>
      <c r="Y2107" s="1"/>
      <c r="Z2107" s="1"/>
      <c r="AA2107" s="1"/>
      <c r="AB2107" s="1"/>
      <c r="AC2107" s="1"/>
      <c r="AD2107" s="8"/>
      <c r="AE2107" s="8"/>
      <c r="AF2107" s="8"/>
      <c r="AG2107" s="8"/>
      <c r="AH2107" s="9"/>
      <c r="AI2107" s="8"/>
      <c r="AJ2107" s="13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7"/>
      <c r="BL2107" s="7"/>
      <c r="BM2107" s="7"/>
      <c r="BN2107" s="7"/>
      <c r="BO2107" s="7"/>
      <c r="BP2107" s="7"/>
      <c r="BQ2107" s="7"/>
      <c r="BR2107" s="7"/>
      <c r="BT2107" s="8"/>
      <c r="BV2107" s="7"/>
      <c r="BW2107" s="7"/>
      <c r="BX2107" s="7"/>
      <c r="BY2107" s="7"/>
      <c r="BZ2107" s="7"/>
      <c r="CA2107" s="7"/>
    </row>
    <row r="2108" spans="1:79" x14ac:dyDescent="0.3">
      <c r="A2108" s="1" t="s">
        <v>99</v>
      </c>
      <c r="B2108" s="1"/>
      <c r="C2108" s="1" t="s">
        <v>1878</v>
      </c>
      <c r="D2108" s="1"/>
      <c r="E2108" s="1"/>
      <c r="F2108" s="1"/>
      <c r="G2108" s="1"/>
      <c r="H2108" s="1">
        <v>46582.82</v>
      </c>
      <c r="I2108" s="1">
        <v>-0.08</v>
      </c>
      <c r="J2108" s="12">
        <v>2909.46</v>
      </c>
      <c r="K2108" s="5">
        <v>3151.68</v>
      </c>
      <c r="L2108" s="5">
        <v>12710.35</v>
      </c>
      <c r="M2108" s="13">
        <f t="shared" si="82"/>
        <v>-7.9815478454214883E-4</v>
      </c>
      <c r="N2108" s="13">
        <f t="shared" si="83"/>
        <v>-2.2017366969834251E-3</v>
      </c>
      <c r="O2108" s="13">
        <f t="shared" si="83"/>
        <v>4.0043196957098015E-3</v>
      </c>
      <c r="P2108" s="13">
        <f t="shared" si="83"/>
        <v>-3.9355608722807522E-3</v>
      </c>
      <c r="Q2108" s="7"/>
      <c r="R2108" s="8"/>
      <c r="S2108" s="8"/>
      <c r="T2108" s="8"/>
      <c r="U2108" s="8"/>
      <c r="V2108" s="13"/>
      <c r="W2108" s="14"/>
      <c r="X2108" s="1"/>
      <c r="Y2108" s="1"/>
      <c r="Z2108" s="1"/>
      <c r="AA2108" s="1"/>
      <c r="AB2108" s="1"/>
      <c r="AC2108" s="1"/>
      <c r="AD2108" s="8"/>
      <c r="AE2108" s="8"/>
      <c r="AF2108" s="8"/>
      <c r="AG2108" s="8"/>
      <c r="AH2108" s="9"/>
      <c r="AI2108" s="8"/>
      <c r="AJ2108" s="13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7"/>
      <c r="BL2108" s="7"/>
      <c r="BM2108" s="7"/>
      <c r="BN2108" s="7"/>
      <c r="BO2108" s="7"/>
      <c r="BP2108" s="7"/>
      <c r="BQ2108" s="7"/>
      <c r="BR2108" s="7"/>
      <c r="BT2108" s="8"/>
      <c r="BV2108" s="7"/>
      <c r="BW2108" s="7"/>
      <c r="BX2108" s="7"/>
      <c r="BY2108" s="7"/>
      <c r="BZ2108" s="7"/>
      <c r="CA2108" s="7"/>
    </row>
    <row r="2109" spans="1:79" x14ac:dyDescent="0.3">
      <c r="A2109" s="1" t="s">
        <v>100</v>
      </c>
      <c r="B2109" s="1"/>
      <c r="C2109" s="1" t="s">
        <v>1878</v>
      </c>
      <c r="D2109" s="1"/>
      <c r="E2109" s="1"/>
      <c r="F2109" s="1"/>
      <c r="G2109" s="1"/>
      <c r="H2109" s="1">
        <v>46868.52</v>
      </c>
      <c r="I2109" s="1">
        <v>0.61</v>
      </c>
      <c r="J2109" s="12">
        <v>2933.31</v>
      </c>
      <c r="K2109" s="5">
        <v>3147.95</v>
      </c>
      <c r="L2109" s="5">
        <v>12759.05</v>
      </c>
      <c r="M2109" s="13">
        <f t="shared" si="82"/>
        <v>6.1331623976392802E-3</v>
      </c>
      <c r="N2109" s="13">
        <f t="shared" si="83"/>
        <v>8.1973974551978745E-3</v>
      </c>
      <c r="O2109" s="13">
        <f t="shared" si="83"/>
        <v>-1.1834957863742224E-3</v>
      </c>
      <c r="P2109" s="13">
        <f t="shared" si="83"/>
        <v>3.8315231287886498E-3</v>
      </c>
      <c r="Q2109" s="7"/>
      <c r="R2109" s="8"/>
      <c r="S2109" s="8"/>
      <c r="T2109" s="8"/>
      <c r="U2109" s="8"/>
      <c r="V2109" s="13"/>
      <c r="W2109" s="14"/>
      <c r="X2109" s="1"/>
      <c r="Y2109" s="1"/>
      <c r="Z2109" s="1"/>
      <c r="AA2109" s="1"/>
      <c r="AB2109" s="1"/>
      <c r="AC2109" s="1"/>
      <c r="AD2109" s="8"/>
      <c r="AE2109" s="8"/>
      <c r="AF2109" s="8"/>
      <c r="AG2109" s="8"/>
      <c r="AH2109" s="9"/>
      <c r="AI2109" s="8"/>
      <c r="AJ2109" s="13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7"/>
      <c r="BL2109" s="7"/>
      <c r="BM2109" s="7"/>
      <c r="BN2109" s="7"/>
      <c r="BO2109" s="7"/>
      <c r="BP2109" s="7"/>
      <c r="BQ2109" s="7"/>
      <c r="BR2109" s="7"/>
      <c r="BT2109" s="8"/>
      <c r="BV2109" s="7"/>
      <c r="BW2109" s="7"/>
      <c r="BX2109" s="7"/>
      <c r="BY2109" s="7"/>
      <c r="BZ2109" s="7"/>
      <c r="CA2109" s="7"/>
    </row>
    <row r="2110" spans="1:79" x14ac:dyDescent="0.3">
      <c r="A2110" s="1" t="s">
        <v>101</v>
      </c>
      <c r="B2110" s="1"/>
      <c r="C2110" s="1" t="s">
        <v>1878</v>
      </c>
      <c r="D2110" s="1"/>
      <c r="E2110" s="1"/>
      <c r="F2110" s="1"/>
      <c r="G2110" s="1"/>
      <c r="H2110" s="1">
        <v>46546.54</v>
      </c>
      <c r="I2110" s="1">
        <v>-0.69</v>
      </c>
      <c r="J2110" s="12">
        <v>2906.13</v>
      </c>
      <c r="K2110" s="5">
        <v>3121.73</v>
      </c>
      <c r="L2110" s="5">
        <v>12780.7</v>
      </c>
      <c r="M2110" s="13">
        <f t="shared" si="82"/>
        <v>-6.8698563556092163E-3</v>
      </c>
      <c r="N2110" s="13">
        <f t="shared" si="83"/>
        <v>-9.2659827975903886E-3</v>
      </c>
      <c r="O2110" s="13">
        <f t="shared" si="83"/>
        <v>-8.3292301338966368E-3</v>
      </c>
      <c r="P2110" s="13">
        <f t="shared" si="83"/>
        <v>1.6968347956940466E-3</v>
      </c>
      <c r="Q2110" s="7"/>
      <c r="R2110" s="8"/>
      <c r="S2110" s="8"/>
      <c r="T2110" s="8"/>
      <c r="U2110" s="8"/>
      <c r="V2110" s="13"/>
      <c r="W2110" s="14"/>
      <c r="X2110" s="1"/>
      <c r="Y2110" s="1"/>
      <c r="Z2110" s="1"/>
      <c r="AA2110" s="1"/>
      <c r="AB2110" s="1"/>
      <c r="AC2110" s="1"/>
      <c r="AD2110" s="8"/>
      <c r="AE2110" s="8"/>
      <c r="AF2110" s="8"/>
      <c r="AG2110" s="8"/>
      <c r="AH2110" s="9"/>
      <c r="AI2110" s="8"/>
      <c r="AJ2110" s="13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7"/>
      <c r="BL2110" s="7"/>
      <c r="BM2110" s="7"/>
      <c r="BN2110" s="7"/>
      <c r="BO2110" s="7"/>
      <c r="BP2110" s="7"/>
      <c r="BQ2110" s="7"/>
      <c r="BR2110" s="7"/>
      <c r="BT2110" s="8"/>
      <c r="BV2110" s="7"/>
      <c r="BW2110" s="7"/>
      <c r="BX2110" s="7"/>
      <c r="BY2110" s="7"/>
      <c r="BZ2110" s="7"/>
      <c r="CA2110" s="7"/>
    </row>
    <row r="2111" spans="1:79" x14ac:dyDescent="0.3">
      <c r="A2111" s="1" t="s">
        <v>102</v>
      </c>
      <c r="B2111" s="1"/>
      <c r="C2111" s="1" t="s">
        <v>1878</v>
      </c>
      <c r="D2111" s="1"/>
      <c r="E2111" s="1"/>
      <c r="F2111" s="1"/>
      <c r="G2111" s="1"/>
      <c r="H2111" s="1">
        <v>46624.44</v>
      </c>
      <c r="I2111" s="1">
        <v>0.17</v>
      </c>
      <c r="J2111" s="12">
        <v>2905.28</v>
      </c>
      <c r="K2111" s="5">
        <v>3131.05</v>
      </c>
      <c r="L2111" s="5">
        <v>12852.51</v>
      </c>
      <c r="M2111" s="13">
        <f t="shared" si="82"/>
        <v>1.6735937837699666E-3</v>
      </c>
      <c r="N2111" s="13">
        <f t="shared" si="83"/>
        <v>-2.9248519508762172E-4</v>
      </c>
      <c r="O2111" s="13">
        <f t="shared" si="83"/>
        <v>2.9855240523684046E-3</v>
      </c>
      <c r="P2111" s="13">
        <f t="shared" si="83"/>
        <v>5.6186280876633354E-3</v>
      </c>
      <c r="Q2111" s="7"/>
      <c r="R2111" s="8"/>
      <c r="S2111" s="8"/>
      <c r="T2111" s="8"/>
      <c r="U2111" s="8"/>
      <c r="V2111" s="13"/>
      <c r="W2111" s="14"/>
      <c r="X2111" s="1"/>
      <c r="Y2111" s="1"/>
      <c r="Z2111" s="1"/>
      <c r="AA2111" s="1"/>
      <c r="AB2111" s="1"/>
      <c r="AC2111" s="1"/>
      <c r="AD2111" s="8"/>
      <c r="AE2111" s="8"/>
      <c r="AF2111" s="8"/>
      <c r="AG2111" s="8"/>
      <c r="AH2111" s="9"/>
      <c r="AI2111" s="8"/>
      <c r="AJ2111" s="13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7"/>
      <c r="BL2111" s="7"/>
      <c r="BM2111" s="7"/>
      <c r="BN2111" s="7"/>
      <c r="BO2111" s="7"/>
      <c r="BP2111" s="7"/>
      <c r="BQ2111" s="7"/>
      <c r="BR2111" s="7"/>
      <c r="BT2111" s="8"/>
      <c r="BV2111" s="7"/>
      <c r="BW2111" s="7"/>
      <c r="BX2111" s="7"/>
      <c r="BY2111" s="7"/>
      <c r="BZ2111" s="7"/>
      <c r="CA2111" s="7"/>
    </row>
    <row r="2112" spans="1:79" x14ac:dyDescent="0.3">
      <c r="A2112" s="1" t="s">
        <v>103</v>
      </c>
      <c r="B2112" s="1"/>
      <c r="C2112" s="1" t="s">
        <v>1878</v>
      </c>
      <c r="D2112" s="1"/>
      <c r="E2112" s="1"/>
      <c r="F2112" s="1"/>
      <c r="G2112" s="1"/>
      <c r="H2112" s="1">
        <v>46390.78</v>
      </c>
      <c r="I2112" s="1">
        <v>-0.5</v>
      </c>
      <c r="J2112" s="12">
        <v>2892.23</v>
      </c>
      <c r="K2112" s="5">
        <v>3105.02</v>
      </c>
      <c r="L2112" s="5">
        <v>12771.38</v>
      </c>
      <c r="M2112" s="13">
        <f t="shared" si="82"/>
        <v>-5.0115347229908735E-3</v>
      </c>
      <c r="N2112" s="13">
        <f t="shared" si="83"/>
        <v>-4.4918217865403953E-3</v>
      </c>
      <c r="O2112" s="13">
        <f t="shared" si="83"/>
        <v>-8.3135050542151312E-3</v>
      </c>
      <c r="P2112" s="13">
        <f t="shared" si="83"/>
        <v>-6.3123856740824325E-3</v>
      </c>
      <c r="Q2112" s="7"/>
      <c r="R2112" s="8"/>
      <c r="S2112" s="8"/>
      <c r="T2112" s="8"/>
      <c r="U2112" s="8"/>
      <c r="V2112" s="13"/>
      <c r="W2112" s="14"/>
      <c r="X2112" s="1"/>
      <c r="Y2112" s="1"/>
      <c r="Z2112" s="1"/>
      <c r="AA2112" s="1"/>
      <c r="AB2112" s="1"/>
      <c r="AC2112" s="1"/>
      <c r="AD2112" s="8"/>
      <c r="AE2112" s="8"/>
      <c r="AF2112" s="8"/>
      <c r="AG2112" s="8"/>
      <c r="AH2112" s="9"/>
      <c r="AI2112" s="8"/>
      <c r="AJ2112" s="13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7"/>
      <c r="BL2112" s="7"/>
      <c r="BM2112" s="7"/>
      <c r="BN2112" s="7"/>
      <c r="BO2112" s="7"/>
      <c r="BP2112" s="7"/>
      <c r="BQ2112" s="7"/>
      <c r="BR2112" s="7"/>
      <c r="BT2112" s="8"/>
      <c r="BV2112" s="7"/>
      <c r="BW2112" s="7"/>
      <c r="BX2112" s="7"/>
      <c r="BY2112" s="7"/>
      <c r="BZ2112" s="7"/>
      <c r="CA2112" s="7"/>
    </row>
    <row r="2113" spans="1:79" x14ac:dyDescent="0.3">
      <c r="A2113" s="1" t="s">
        <v>104</v>
      </c>
      <c r="B2113" s="1"/>
      <c r="C2113" s="1" t="s">
        <v>1878</v>
      </c>
      <c r="D2113" s="1"/>
      <c r="E2113" s="1"/>
      <c r="F2113" s="1"/>
      <c r="G2113" s="1"/>
      <c r="H2113" s="1">
        <v>46692.35</v>
      </c>
      <c r="I2113" s="1">
        <v>0.65</v>
      </c>
      <c r="J2113" s="12">
        <v>2921.5</v>
      </c>
      <c r="K2113" s="5">
        <v>3112.78</v>
      </c>
      <c r="L2113" s="5">
        <v>12755.11</v>
      </c>
      <c r="M2113" s="13">
        <f t="shared" si="82"/>
        <v>6.500645171303443E-3</v>
      </c>
      <c r="N2113" s="13">
        <f t="shared" si="83"/>
        <v>1.0120218654809499E-2</v>
      </c>
      <c r="O2113" s="13">
        <f t="shared" si="83"/>
        <v>2.4991787492512074E-3</v>
      </c>
      <c r="P2113" s="13">
        <f t="shared" si="83"/>
        <v>-1.2739422051492033E-3</v>
      </c>
      <c r="Q2113" s="7"/>
      <c r="R2113" s="8"/>
      <c r="S2113" s="8"/>
      <c r="T2113" s="8"/>
      <c r="U2113" s="8"/>
      <c r="V2113" s="13"/>
      <c r="W2113" s="14"/>
      <c r="X2113" s="1"/>
      <c r="Y2113" s="1"/>
      <c r="Z2113" s="1"/>
      <c r="AA2113" s="1"/>
      <c r="AB2113" s="1"/>
      <c r="AC2113" s="1"/>
      <c r="AD2113" s="8"/>
      <c r="AE2113" s="8"/>
      <c r="AF2113" s="8"/>
      <c r="AG2113" s="8"/>
      <c r="AH2113" s="9"/>
      <c r="AI2113" s="8"/>
      <c r="AJ2113" s="13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7"/>
      <c r="BL2113" s="7"/>
      <c r="BM2113" s="7"/>
      <c r="BN2113" s="7"/>
      <c r="BO2113" s="7"/>
      <c r="BP2113" s="7"/>
      <c r="BQ2113" s="7"/>
      <c r="BR2113" s="7"/>
      <c r="BT2113" s="8"/>
      <c r="BV2113" s="7"/>
      <c r="BW2113" s="7"/>
      <c r="BX2113" s="7"/>
      <c r="BY2113" s="7"/>
      <c r="BZ2113" s="7"/>
      <c r="CA2113" s="7"/>
    </row>
    <row r="2114" spans="1:79" x14ac:dyDescent="0.3">
      <c r="A2114" s="1" t="s">
        <v>105</v>
      </c>
      <c r="B2114" s="1"/>
      <c r="C2114" s="1" t="s">
        <v>1878</v>
      </c>
      <c r="D2114" s="1"/>
      <c r="E2114" s="1"/>
      <c r="F2114" s="1"/>
      <c r="G2114" s="1"/>
      <c r="H2114" s="1">
        <v>45908.71</v>
      </c>
      <c r="I2114" s="1">
        <v>-1.68</v>
      </c>
      <c r="J2114" s="12">
        <v>2862.27</v>
      </c>
      <c r="K2114" s="5">
        <v>3083.03</v>
      </c>
      <c r="L2114" s="5">
        <v>12641.33</v>
      </c>
      <c r="M2114" s="13">
        <f t="shared" si="82"/>
        <v>-1.6783049043365805E-2</v>
      </c>
      <c r="N2114" s="13">
        <f t="shared" si="83"/>
        <v>-2.0273831935649467E-2</v>
      </c>
      <c r="O2114" s="13">
        <f t="shared" si="83"/>
        <v>-9.5573731519734695E-3</v>
      </c>
      <c r="P2114" s="13">
        <f t="shared" si="83"/>
        <v>-8.920346433703874E-3</v>
      </c>
      <c r="Q2114" s="7"/>
      <c r="R2114" s="8"/>
      <c r="S2114" s="8"/>
      <c r="T2114" s="8"/>
      <c r="U2114" s="8"/>
      <c r="V2114" s="13"/>
      <c r="W2114" s="14"/>
      <c r="X2114" s="1"/>
      <c r="Y2114" s="1"/>
      <c r="Z2114" s="1"/>
      <c r="AA2114" s="1"/>
      <c r="AB2114" s="1"/>
      <c r="AC2114" s="1"/>
      <c r="AD2114" s="8"/>
      <c r="AE2114" s="8"/>
      <c r="AF2114" s="8"/>
      <c r="AG2114" s="8"/>
      <c r="AH2114" s="9"/>
      <c r="AI2114" s="8"/>
      <c r="AJ2114" s="13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7"/>
      <c r="BL2114" s="7"/>
      <c r="BM2114" s="7"/>
      <c r="BN2114" s="7"/>
      <c r="BO2114" s="7"/>
      <c r="BP2114" s="7"/>
      <c r="BQ2114" s="7"/>
      <c r="BR2114" s="7"/>
      <c r="BT2114" s="8"/>
      <c r="BV2114" s="7"/>
      <c r="BW2114" s="7"/>
      <c r="BX2114" s="7"/>
      <c r="BY2114" s="7"/>
      <c r="BZ2114" s="7"/>
      <c r="CA2114" s="7"/>
    </row>
    <row r="2115" spans="1:79" x14ac:dyDescent="0.3">
      <c r="A2115" s="1" t="s">
        <v>106</v>
      </c>
      <c r="B2115" s="1"/>
      <c r="C2115" s="1" t="s">
        <v>1878</v>
      </c>
      <c r="D2115" s="1"/>
      <c r="E2115" s="1"/>
      <c r="F2115" s="1"/>
      <c r="G2115" s="1"/>
      <c r="H2115" s="1">
        <v>46100.38</v>
      </c>
      <c r="I2115" s="1">
        <v>0.42</v>
      </c>
      <c r="J2115" s="12">
        <v>2888.99</v>
      </c>
      <c r="K2115" s="5">
        <v>3068.18</v>
      </c>
      <c r="L2115" s="5">
        <v>12568.86</v>
      </c>
      <c r="M2115" s="13">
        <f t="shared" si="82"/>
        <v>4.1750247393141926E-3</v>
      </c>
      <c r="N2115" s="13">
        <f t="shared" si="83"/>
        <v>9.3352478976476139E-3</v>
      </c>
      <c r="O2115" s="13">
        <f t="shared" si="83"/>
        <v>-4.8166900743750185E-3</v>
      </c>
      <c r="P2115" s="13">
        <f t="shared" si="83"/>
        <v>-5.7327828638283895E-3</v>
      </c>
      <c r="Q2115" s="7"/>
      <c r="R2115" s="8"/>
      <c r="S2115" s="8"/>
      <c r="T2115" s="8"/>
      <c r="U2115" s="8"/>
      <c r="V2115" s="13"/>
      <c r="W2115" s="14"/>
      <c r="X2115" s="1"/>
      <c r="Y2115" s="1"/>
      <c r="Z2115" s="1"/>
      <c r="AA2115" s="1"/>
      <c r="AB2115" s="1"/>
      <c r="AC2115" s="1"/>
      <c r="AD2115" s="8"/>
      <c r="AE2115" s="8"/>
      <c r="AF2115" s="8"/>
      <c r="AG2115" s="8"/>
      <c r="AH2115" s="9"/>
      <c r="AI2115" s="8"/>
      <c r="AJ2115" s="13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7"/>
      <c r="BL2115" s="7"/>
      <c r="BM2115" s="7"/>
      <c r="BN2115" s="7"/>
      <c r="BO2115" s="7"/>
      <c r="BP2115" s="7"/>
      <c r="BQ2115" s="7"/>
      <c r="BR2115" s="7"/>
      <c r="BT2115" s="8"/>
      <c r="BV2115" s="7"/>
      <c r="BW2115" s="7"/>
      <c r="BX2115" s="7"/>
      <c r="BY2115" s="7"/>
      <c r="BZ2115" s="7"/>
      <c r="CA2115" s="7"/>
    </row>
    <row r="2116" spans="1:79" x14ac:dyDescent="0.3">
      <c r="A2116" s="1" t="s">
        <v>107</v>
      </c>
      <c r="B2116" s="1"/>
      <c r="C2116" s="1" t="s">
        <v>1878</v>
      </c>
      <c r="D2116" s="1"/>
      <c r="E2116" s="1"/>
      <c r="F2116" s="1"/>
      <c r="G2116" s="1"/>
      <c r="H2116" s="1">
        <v>45819.4</v>
      </c>
      <c r="I2116" s="1">
        <v>-0.61</v>
      </c>
      <c r="J2116" s="12">
        <v>2864.57</v>
      </c>
      <c r="K2116" s="5">
        <v>3058.7</v>
      </c>
      <c r="L2116" s="5">
        <v>12563.65</v>
      </c>
      <c r="M2116" s="13">
        <f t="shared" ref="M2116:M2179" si="84">H2116/H2115-1</f>
        <v>-6.0949606055307193E-3</v>
      </c>
      <c r="N2116" s="13">
        <f t="shared" si="83"/>
        <v>-8.452781075739102E-3</v>
      </c>
      <c r="O2116" s="13">
        <f t="shared" si="83"/>
        <v>-3.0897796087583362E-3</v>
      </c>
      <c r="P2116" s="13">
        <f t="shared" si="83"/>
        <v>-4.1451651144186474E-4</v>
      </c>
      <c r="Q2116" s="7"/>
      <c r="R2116" s="8"/>
      <c r="S2116" s="8"/>
      <c r="T2116" s="8"/>
      <c r="U2116" s="8"/>
      <c r="V2116" s="13"/>
      <c r="W2116" s="14"/>
      <c r="X2116" s="1"/>
      <c r="Y2116" s="1"/>
      <c r="Z2116" s="1"/>
      <c r="AA2116" s="1"/>
      <c r="AB2116" s="1"/>
      <c r="AC2116" s="1"/>
      <c r="AD2116" s="8"/>
      <c r="AE2116" s="8"/>
      <c r="AF2116" s="8"/>
      <c r="AG2116" s="8"/>
      <c r="AH2116" s="9"/>
      <c r="AI2116" s="8"/>
      <c r="AJ2116" s="13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7"/>
      <c r="BL2116" s="7"/>
      <c r="BM2116" s="7"/>
      <c r="BN2116" s="7"/>
      <c r="BO2116" s="7"/>
      <c r="BP2116" s="7"/>
      <c r="BQ2116" s="7"/>
      <c r="BR2116" s="7"/>
      <c r="BT2116" s="8"/>
      <c r="BV2116" s="7"/>
      <c r="BW2116" s="7"/>
      <c r="BX2116" s="7"/>
      <c r="BY2116" s="7"/>
      <c r="BZ2116" s="7"/>
      <c r="CA2116" s="7"/>
    </row>
    <row r="2117" spans="1:79" x14ac:dyDescent="0.3">
      <c r="A2117" s="1" t="s">
        <v>108</v>
      </c>
      <c r="B2117" s="1"/>
      <c r="C2117" s="1" t="s">
        <v>1878</v>
      </c>
      <c r="D2117" s="1"/>
      <c r="E2117" s="1"/>
      <c r="F2117" s="1"/>
      <c r="G2117" s="1"/>
      <c r="H2117" s="1">
        <v>45029.57</v>
      </c>
      <c r="I2117" s="1">
        <v>-1.72</v>
      </c>
      <c r="J2117" s="12">
        <v>2812.83</v>
      </c>
      <c r="K2117" s="5">
        <v>3017.46</v>
      </c>
      <c r="L2117" s="5">
        <v>12298.48</v>
      </c>
      <c r="M2117" s="13">
        <f t="shared" si="84"/>
        <v>-1.7237894865493653E-2</v>
      </c>
      <c r="N2117" s="13">
        <f t="shared" ref="N2117:P2180" si="85">J2117/J2116-1</f>
        <v>-1.8062047706985718E-2</v>
      </c>
      <c r="O2117" s="13">
        <f t="shared" si="85"/>
        <v>-1.3482852192107653E-2</v>
      </c>
      <c r="P2117" s="13">
        <f t="shared" si="85"/>
        <v>-2.1106127598269575E-2</v>
      </c>
      <c r="Q2117" s="7"/>
      <c r="R2117" s="8"/>
      <c r="S2117" s="8"/>
      <c r="T2117" s="8"/>
      <c r="U2117" s="8"/>
      <c r="V2117" s="13"/>
      <c r="W2117" s="14"/>
      <c r="X2117" s="1"/>
      <c r="Y2117" s="1"/>
      <c r="Z2117" s="1"/>
      <c r="AA2117" s="1"/>
      <c r="AB2117" s="1"/>
      <c r="AC2117" s="1"/>
      <c r="AD2117" s="8"/>
      <c r="AE2117" s="8"/>
      <c r="AF2117" s="8"/>
      <c r="AG2117" s="8"/>
      <c r="AH2117" s="9"/>
      <c r="AI2117" s="8"/>
      <c r="AJ2117" s="13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7"/>
      <c r="BL2117" s="7"/>
      <c r="BM2117" s="7"/>
      <c r="BN2117" s="7"/>
      <c r="BO2117" s="7"/>
      <c r="BP2117" s="7"/>
      <c r="BQ2117" s="7"/>
      <c r="BR2117" s="7"/>
      <c r="BT2117" s="8"/>
      <c r="BV2117" s="7"/>
      <c r="BW2117" s="7"/>
      <c r="BX2117" s="7"/>
      <c r="BY2117" s="7"/>
      <c r="BZ2117" s="7"/>
      <c r="CA2117" s="7"/>
    </row>
    <row r="2118" spans="1:79" x14ac:dyDescent="0.3">
      <c r="A2118" s="1" t="s">
        <v>109</v>
      </c>
      <c r="B2118" s="1"/>
      <c r="C2118" s="1" t="s">
        <v>1878</v>
      </c>
      <c r="D2118" s="1"/>
      <c r="E2118" s="1"/>
      <c r="F2118" s="1"/>
      <c r="G2118" s="1"/>
      <c r="H2118" s="1">
        <v>43782.32</v>
      </c>
      <c r="I2118" s="1">
        <v>-2.77</v>
      </c>
      <c r="J2118" s="12">
        <v>2733.42</v>
      </c>
      <c r="K2118" s="5">
        <v>2937.59</v>
      </c>
      <c r="L2118" s="5">
        <v>11920.7</v>
      </c>
      <c r="M2118" s="13">
        <f t="shared" si="84"/>
        <v>-2.7698465697096331E-2</v>
      </c>
      <c r="N2118" s="13">
        <f t="shared" si="85"/>
        <v>-2.8231354187775226E-2</v>
      </c>
      <c r="O2118" s="13">
        <f t="shared" si="85"/>
        <v>-2.6469282111444725E-2</v>
      </c>
      <c r="P2118" s="13">
        <f t="shared" si="85"/>
        <v>-3.0717617136426512E-2</v>
      </c>
      <c r="Q2118" s="7"/>
      <c r="R2118" s="8"/>
      <c r="S2118" s="8"/>
      <c r="T2118" s="8"/>
      <c r="U2118" s="8"/>
      <c r="V2118" s="13"/>
      <c r="W2118" s="14"/>
      <c r="X2118" s="1"/>
      <c r="Y2118" s="1"/>
      <c r="Z2118" s="1"/>
      <c r="AA2118" s="1"/>
      <c r="AB2118" s="1"/>
      <c r="AC2118" s="1"/>
      <c r="AD2118" s="8"/>
      <c r="AE2118" s="8"/>
      <c r="AF2118" s="8"/>
      <c r="AG2118" s="8"/>
      <c r="AH2118" s="9"/>
      <c r="AI2118" s="8"/>
      <c r="AJ2118" s="13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7"/>
      <c r="BL2118" s="7"/>
      <c r="BM2118" s="7"/>
      <c r="BN2118" s="7"/>
      <c r="BO2118" s="7"/>
      <c r="BP2118" s="7"/>
      <c r="BQ2118" s="7"/>
      <c r="BR2118" s="7"/>
      <c r="BT2118" s="8"/>
      <c r="BV2118" s="7"/>
      <c r="BW2118" s="7"/>
      <c r="BX2118" s="7"/>
      <c r="BY2118" s="7"/>
      <c r="BZ2118" s="7"/>
      <c r="CA2118" s="7"/>
    </row>
    <row r="2119" spans="1:79" x14ac:dyDescent="0.3">
      <c r="A2119" s="1" t="s">
        <v>110</v>
      </c>
      <c r="B2119" s="1"/>
      <c r="C2119" s="1" t="s">
        <v>1878</v>
      </c>
      <c r="D2119" s="1"/>
      <c r="E2119" s="1"/>
      <c r="F2119" s="1"/>
      <c r="G2119" s="1"/>
      <c r="H2119" s="1">
        <v>42968.11</v>
      </c>
      <c r="I2119" s="1">
        <v>-1.86</v>
      </c>
      <c r="J2119" s="12">
        <v>2672.65</v>
      </c>
      <c r="K2119" s="5">
        <v>2898.59</v>
      </c>
      <c r="L2119" s="5">
        <v>11766.61</v>
      </c>
      <c r="M2119" s="13">
        <f t="shared" si="84"/>
        <v>-1.8596776050241237E-2</v>
      </c>
      <c r="N2119" s="13">
        <f t="shared" si="85"/>
        <v>-2.2232221905159055E-2</v>
      </c>
      <c r="O2119" s="13">
        <f t="shared" si="85"/>
        <v>-1.327618898484817E-2</v>
      </c>
      <c r="P2119" s="13">
        <f t="shared" si="85"/>
        <v>-1.2926254330702047E-2</v>
      </c>
      <c r="Q2119" s="7"/>
      <c r="R2119" s="8"/>
      <c r="S2119" s="8"/>
      <c r="T2119" s="8"/>
      <c r="U2119" s="8"/>
      <c r="V2119" s="13"/>
      <c r="W2119" s="14"/>
      <c r="X2119" s="1"/>
      <c r="Y2119" s="1"/>
      <c r="Z2119" s="1"/>
      <c r="AA2119" s="1"/>
      <c r="AB2119" s="1"/>
      <c r="AC2119" s="1"/>
      <c r="AD2119" s="8"/>
      <c r="AE2119" s="8"/>
      <c r="AF2119" s="8"/>
      <c r="AG2119" s="8"/>
      <c r="AH2119" s="9"/>
      <c r="AI2119" s="8"/>
      <c r="AJ2119" s="13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7"/>
      <c r="BL2119" s="7"/>
      <c r="BM2119" s="7"/>
      <c r="BN2119" s="7"/>
      <c r="BO2119" s="7"/>
      <c r="BP2119" s="7"/>
      <c r="BQ2119" s="7"/>
      <c r="BR2119" s="7"/>
      <c r="BT2119" s="8"/>
      <c r="BV2119" s="7"/>
      <c r="BW2119" s="7"/>
      <c r="BX2119" s="7"/>
      <c r="BY2119" s="7"/>
      <c r="BZ2119" s="7"/>
      <c r="CA2119" s="7"/>
    </row>
    <row r="2120" spans="1:79" x14ac:dyDescent="0.3">
      <c r="A2120" s="1" t="s">
        <v>111</v>
      </c>
      <c r="B2120" s="1"/>
      <c r="C2120" s="1" t="s">
        <v>1878</v>
      </c>
      <c r="D2120" s="1"/>
      <c r="E2120" s="1"/>
      <c r="F2120" s="1"/>
      <c r="G2120" s="1"/>
      <c r="H2120" s="1">
        <v>43459.77</v>
      </c>
      <c r="I2120" s="1">
        <v>1.1399999999999999</v>
      </c>
      <c r="J2120" s="12">
        <v>2718.08</v>
      </c>
      <c r="K2120" s="5">
        <v>2890.54</v>
      </c>
      <c r="L2120" s="5">
        <v>11903.17</v>
      </c>
      <c r="M2120" s="13">
        <f t="shared" si="84"/>
        <v>1.1442439520844561E-2</v>
      </c>
      <c r="N2120" s="13">
        <f t="shared" si="85"/>
        <v>1.699811048958888E-2</v>
      </c>
      <c r="O2120" s="13">
        <f t="shared" si="85"/>
        <v>-2.7772123687724859E-3</v>
      </c>
      <c r="P2120" s="13">
        <f t="shared" si="85"/>
        <v>1.1605721613956677E-2</v>
      </c>
      <c r="Q2120" s="7"/>
      <c r="R2120" s="8"/>
      <c r="S2120" s="8"/>
      <c r="T2120" s="8"/>
      <c r="U2120" s="8"/>
      <c r="V2120" s="13"/>
      <c r="W2120" s="14"/>
      <c r="X2120" s="1"/>
      <c r="Y2120" s="1"/>
      <c r="Z2120" s="1"/>
      <c r="AA2120" s="1"/>
      <c r="AB2120" s="1"/>
      <c r="AC2120" s="1"/>
      <c r="AD2120" s="8"/>
      <c r="AE2120" s="8"/>
      <c r="AF2120" s="8"/>
      <c r="AG2120" s="8"/>
      <c r="AH2120" s="9"/>
      <c r="AI2120" s="8"/>
      <c r="AJ2120" s="13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7"/>
      <c r="BL2120" s="7"/>
      <c r="BM2120" s="7"/>
      <c r="BN2120" s="7"/>
      <c r="BO2120" s="7"/>
      <c r="BP2120" s="7"/>
      <c r="BQ2120" s="7"/>
      <c r="BR2120" s="7"/>
      <c r="BT2120" s="8"/>
      <c r="BV2120" s="7"/>
      <c r="BW2120" s="7"/>
      <c r="BX2120" s="7"/>
      <c r="BY2120" s="7"/>
      <c r="BZ2120" s="7"/>
      <c r="CA2120" s="7"/>
    </row>
    <row r="2121" spans="1:79" x14ac:dyDescent="0.3">
      <c r="A2121" s="1" t="s">
        <v>112</v>
      </c>
      <c r="B2121" s="1"/>
      <c r="C2121" s="1" t="s">
        <v>1878</v>
      </c>
      <c r="D2121" s="1"/>
      <c r="E2121" s="1"/>
      <c r="F2121" s="1"/>
      <c r="G2121" s="1"/>
      <c r="H2121" s="1">
        <v>43623.32</v>
      </c>
      <c r="I2121" s="1">
        <v>0.38</v>
      </c>
      <c r="J2121" s="12">
        <v>2729.32</v>
      </c>
      <c r="K2121" s="5">
        <v>2895.25</v>
      </c>
      <c r="L2121" s="5">
        <v>11923.27</v>
      </c>
      <c r="M2121" s="13">
        <f t="shared" si="84"/>
        <v>3.7632504727935778E-3</v>
      </c>
      <c r="N2121" s="13">
        <f t="shared" si="85"/>
        <v>4.1352719566754015E-3</v>
      </c>
      <c r="O2121" s="13">
        <f t="shared" si="85"/>
        <v>1.6294533201408612E-3</v>
      </c>
      <c r="P2121" s="13">
        <f t="shared" si="85"/>
        <v>1.6886258030424095E-3</v>
      </c>
      <c r="Q2121" s="7"/>
      <c r="R2121" s="8"/>
      <c r="S2121" s="8"/>
      <c r="T2121" s="8"/>
      <c r="U2121" s="8"/>
      <c r="V2121" s="13"/>
      <c r="W2121" s="14"/>
      <c r="X2121" s="1"/>
      <c r="Y2121" s="1"/>
      <c r="Z2121" s="1"/>
      <c r="AA2121" s="1"/>
      <c r="AB2121" s="1"/>
      <c r="AC2121" s="1"/>
      <c r="AD2121" s="8"/>
      <c r="AE2121" s="8"/>
      <c r="AF2121" s="8"/>
      <c r="AG2121" s="8"/>
      <c r="AH2121" s="9"/>
      <c r="AI2121" s="8"/>
      <c r="AJ2121" s="13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7"/>
      <c r="BL2121" s="7"/>
      <c r="BM2121" s="7"/>
      <c r="BN2121" s="7"/>
      <c r="BO2121" s="7"/>
      <c r="BP2121" s="7"/>
      <c r="BQ2121" s="7"/>
      <c r="BR2121" s="7"/>
      <c r="BT2121" s="8"/>
      <c r="BV2121" s="7"/>
      <c r="BW2121" s="7"/>
      <c r="BX2121" s="7"/>
      <c r="BY2121" s="7"/>
      <c r="BZ2121" s="7"/>
      <c r="CA2121" s="7"/>
    </row>
    <row r="2122" spans="1:79" x14ac:dyDescent="0.3">
      <c r="A2122" s="1" t="s">
        <v>113</v>
      </c>
      <c r="B2122" s="1"/>
      <c r="C2122" s="1" t="s">
        <v>1878</v>
      </c>
      <c r="D2122" s="1"/>
      <c r="E2122" s="1"/>
      <c r="F2122" s="1"/>
      <c r="G2122" s="1"/>
      <c r="H2122" s="1">
        <v>43322.93</v>
      </c>
      <c r="I2122" s="1">
        <v>-0.69</v>
      </c>
      <c r="J2122" s="12">
        <v>2697.54</v>
      </c>
      <c r="K2122" s="5">
        <v>2889.79</v>
      </c>
      <c r="L2122" s="5">
        <v>12022.36</v>
      </c>
      <c r="M2122" s="13">
        <f t="shared" si="84"/>
        <v>-6.8859958389227982E-3</v>
      </c>
      <c r="N2122" s="13">
        <f t="shared" si="85"/>
        <v>-1.1643925959579748E-2</v>
      </c>
      <c r="O2122" s="13">
        <f t="shared" si="85"/>
        <v>-1.8858475088506799E-3</v>
      </c>
      <c r="P2122" s="13">
        <f t="shared" si="85"/>
        <v>8.3106396148036055E-3</v>
      </c>
      <c r="Q2122" s="7"/>
      <c r="R2122" s="8"/>
      <c r="S2122" s="8"/>
      <c r="T2122" s="8"/>
      <c r="U2122" s="8"/>
      <c r="V2122" s="13"/>
      <c r="W2122" s="14"/>
      <c r="X2122" s="1"/>
      <c r="Y2122" s="1"/>
      <c r="Z2122" s="1"/>
      <c r="AA2122" s="1"/>
      <c r="AB2122" s="1"/>
      <c r="AC2122" s="1"/>
      <c r="AD2122" s="8"/>
      <c r="AE2122" s="8"/>
      <c r="AF2122" s="8"/>
      <c r="AG2122" s="8"/>
      <c r="AH2122" s="9"/>
      <c r="AI2122" s="8"/>
      <c r="AJ2122" s="13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7"/>
      <c r="BL2122" s="7"/>
      <c r="BM2122" s="7"/>
      <c r="BN2122" s="7"/>
      <c r="BO2122" s="7"/>
      <c r="BP2122" s="7"/>
      <c r="BQ2122" s="7"/>
      <c r="BR2122" s="7"/>
      <c r="BT2122" s="8"/>
      <c r="BV2122" s="7"/>
      <c r="BW2122" s="7"/>
      <c r="BX2122" s="7"/>
      <c r="BY2122" s="7"/>
      <c r="BZ2122" s="7"/>
      <c r="CA2122" s="7"/>
    </row>
    <row r="2123" spans="1:79" x14ac:dyDescent="0.3">
      <c r="A2123" s="1" t="s">
        <v>114</v>
      </c>
      <c r="B2123" s="1"/>
      <c r="C2123" s="1" t="s">
        <v>1878</v>
      </c>
      <c r="D2123" s="1"/>
      <c r="E2123" s="1"/>
      <c r="F2123" s="1"/>
      <c r="G2123" s="1"/>
      <c r="H2123" s="1">
        <v>43559.61</v>
      </c>
      <c r="I2123" s="1">
        <v>0.55000000000000004</v>
      </c>
      <c r="J2123" s="12">
        <v>2716.08</v>
      </c>
      <c r="K2123" s="5">
        <v>2883.2</v>
      </c>
      <c r="L2123" s="5">
        <v>12079.71</v>
      </c>
      <c r="M2123" s="13">
        <f t="shared" si="84"/>
        <v>5.4631577319448343E-3</v>
      </c>
      <c r="N2123" s="13">
        <f t="shared" si="85"/>
        <v>6.8729286683422153E-3</v>
      </c>
      <c r="O2123" s="13">
        <f t="shared" si="85"/>
        <v>-2.2804425235052328E-3</v>
      </c>
      <c r="P2123" s="13">
        <f t="shared" si="85"/>
        <v>4.7702780485694429E-3</v>
      </c>
      <c r="Q2123" s="7"/>
      <c r="R2123" s="8"/>
      <c r="S2123" s="8"/>
      <c r="T2123" s="8"/>
      <c r="U2123" s="8"/>
      <c r="V2123" s="13"/>
      <c r="W2123" s="14"/>
      <c r="X2123" s="1"/>
      <c r="Y2123" s="1"/>
      <c r="Z2123" s="1"/>
      <c r="AA2123" s="1"/>
      <c r="AB2123" s="1"/>
      <c r="AC2123" s="1"/>
      <c r="AD2123" s="8"/>
      <c r="AE2123" s="8"/>
      <c r="AF2123" s="8"/>
      <c r="AG2123" s="8"/>
      <c r="AH2123" s="9"/>
      <c r="AI2123" s="8"/>
      <c r="AJ2123" s="13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7"/>
      <c r="BL2123" s="7"/>
      <c r="BM2123" s="7"/>
      <c r="BN2123" s="7"/>
      <c r="BO2123" s="7"/>
      <c r="BP2123" s="7"/>
      <c r="BQ2123" s="7"/>
      <c r="BR2123" s="7"/>
      <c r="BT2123" s="8"/>
      <c r="BV2123" s="7"/>
      <c r="BW2123" s="7"/>
      <c r="BX2123" s="7"/>
      <c r="BY2123" s="7"/>
      <c r="BZ2123" s="7"/>
      <c r="CA2123" s="7"/>
    </row>
    <row r="2124" spans="1:79" x14ac:dyDescent="0.3">
      <c r="A2124" s="1" t="s">
        <v>115</v>
      </c>
      <c r="B2124" s="1"/>
      <c r="C2124" s="1" t="s">
        <v>1878</v>
      </c>
      <c r="D2124" s="1"/>
      <c r="E2124" s="1"/>
      <c r="F2124" s="1"/>
      <c r="G2124" s="1"/>
      <c r="H2124" s="1">
        <v>42925.3</v>
      </c>
      <c r="I2124" s="1">
        <v>-1.46</v>
      </c>
      <c r="J2124" s="12">
        <v>2674.97</v>
      </c>
      <c r="K2124" s="5">
        <v>2830.15</v>
      </c>
      <c r="L2124" s="5">
        <v>11953.51</v>
      </c>
      <c r="M2124" s="13">
        <f t="shared" si="84"/>
        <v>-1.456188427765992E-2</v>
      </c>
      <c r="N2124" s="13">
        <f t="shared" si="85"/>
        <v>-1.5135783923890367E-2</v>
      </c>
      <c r="O2124" s="13">
        <f t="shared" si="85"/>
        <v>-1.8399694783573728E-2</v>
      </c>
      <c r="P2124" s="13">
        <f t="shared" si="85"/>
        <v>-1.0447270671232967E-2</v>
      </c>
      <c r="Q2124" s="7"/>
      <c r="R2124" s="8"/>
      <c r="S2124" s="8"/>
      <c r="T2124" s="8"/>
      <c r="U2124" s="8"/>
      <c r="V2124" s="13"/>
      <c r="W2124" s="14"/>
      <c r="X2124" s="1"/>
      <c r="Y2124" s="1"/>
      <c r="Z2124" s="1"/>
      <c r="AA2124" s="1"/>
      <c r="AB2124" s="1"/>
      <c r="AC2124" s="1"/>
      <c r="AD2124" s="8"/>
      <c r="AE2124" s="8"/>
      <c r="AF2124" s="8"/>
      <c r="AG2124" s="8"/>
      <c r="AH2124" s="9"/>
      <c r="AI2124" s="8"/>
      <c r="AJ2124" s="13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7"/>
      <c r="BL2124" s="7"/>
      <c r="BM2124" s="7"/>
      <c r="BN2124" s="7"/>
      <c r="BO2124" s="7"/>
      <c r="BP2124" s="7"/>
      <c r="BQ2124" s="7"/>
      <c r="BR2124" s="7"/>
      <c r="BT2124" s="8"/>
      <c r="BV2124" s="7"/>
      <c r="BW2124" s="7"/>
      <c r="BX2124" s="7"/>
      <c r="BY2124" s="7"/>
      <c r="BZ2124" s="7"/>
      <c r="CA2124" s="7"/>
    </row>
    <row r="2125" spans="1:79" x14ac:dyDescent="0.3">
      <c r="A2125" s="1" t="s">
        <v>116</v>
      </c>
      <c r="B2125" s="1"/>
      <c r="C2125" s="1" t="s">
        <v>1878</v>
      </c>
      <c r="D2125" s="1"/>
      <c r="E2125" s="1"/>
      <c r="F2125" s="1"/>
      <c r="G2125" s="1"/>
      <c r="H2125" s="1">
        <v>43310.33</v>
      </c>
      <c r="I2125" s="1">
        <v>0.9</v>
      </c>
      <c r="J2125" s="12">
        <v>2713.72</v>
      </c>
      <c r="K2125" s="5">
        <v>2831.06</v>
      </c>
      <c r="L2125" s="5">
        <v>11916.6</v>
      </c>
      <c r="M2125" s="13">
        <f t="shared" si="84"/>
        <v>8.9697684116361032E-3</v>
      </c>
      <c r="N2125" s="13">
        <f t="shared" si="85"/>
        <v>1.4486143769836701E-2</v>
      </c>
      <c r="O2125" s="13">
        <f t="shared" si="85"/>
        <v>3.2153772768217515E-4</v>
      </c>
      <c r="P2125" s="13">
        <f t="shared" si="85"/>
        <v>-3.0877959695519985E-3</v>
      </c>
      <c r="Q2125" s="7"/>
      <c r="R2125" s="8"/>
      <c r="S2125" s="8"/>
      <c r="T2125" s="8"/>
      <c r="U2125" s="8"/>
      <c r="V2125" s="13"/>
      <c r="W2125" s="14"/>
      <c r="X2125" s="1"/>
      <c r="Y2125" s="1"/>
      <c r="Z2125" s="1"/>
      <c r="AA2125" s="1"/>
      <c r="AB2125" s="1"/>
      <c r="AC2125" s="1"/>
      <c r="AD2125" s="8"/>
      <c r="AE2125" s="8"/>
      <c r="AF2125" s="8"/>
      <c r="AG2125" s="8"/>
      <c r="AH2125" s="9"/>
      <c r="AI2125" s="8"/>
      <c r="AJ2125" s="13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7"/>
      <c r="BL2125" s="7"/>
      <c r="BM2125" s="7"/>
      <c r="BN2125" s="7"/>
      <c r="BO2125" s="7"/>
      <c r="BP2125" s="7"/>
      <c r="BQ2125" s="7"/>
      <c r="BR2125" s="7"/>
      <c r="BT2125" s="8"/>
      <c r="BV2125" s="7"/>
      <c r="BW2125" s="7"/>
      <c r="BX2125" s="7"/>
      <c r="BY2125" s="7"/>
      <c r="BZ2125" s="7"/>
      <c r="CA2125" s="7"/>
    </row>
    <row r="2126" spans="1:79" x14ac:dyDescent="0.3">
      <c r="A2126" s="1" t="s">
        <v>117</v>
      </c>
      <c r="B2126" s="1"/>
      <c r="C2126" s="1" t="s">
        <v>1878</v>
      </c>
      <c r="D2126" s="1"/>
      <c r="E2126" s="1"/>
      <c r="F2126" s="1"/>
      <c r="G2126" s="1"/>
      <c r="H2126" s="1">
        <v>42987.44</v>
      </c>
      <c r="I2126" s="1">
        <v>-0.75</v>
      </c>
      <c r="J2126" s="12">
        <v>2686.78</v>
      </c>
      <c r="K2126" s="5">
        <v>2825.94</v>
      </c>
      <c r="L2126" s="5">
        <v>11938.61</v>
      </c>
      <c r="M2126" s="13">
        <f t="shared" si="84"/>
        <v>-7.455265291213431E-3</v>
      </c>
      <c r="N2126" s="13">
        <f t="shared" si="85"/>
        <v>-9.9273322229262995E-3</v>
      </c>
      <c r="O2126" s="13">
        <f t="shared" si="85"/>
        <v>-1.8085098867561822E-3</v>
      </c>
      <c r="P2126" s="13">
        <f t="shared" si="85"/>
        <v>1.84700333987875E-3</v>
      </c>
      <c r="Q2126" s="7"/>
      <c r="R2126" s="8"/>
      <c r="S2126" s="8"/>
      <c r="T2126" s="8"/>
      <c r="U2126" s="8"/>
      <c r="V2126" s="13"/>
      <c r="W2126" s="14"/>
      <c r="X2126" s="1"/>
      <c r="Y2126" s="1"/>
      <c r="Z2126" s="1"/>
      <c r="AA2126" s="1"/>
      <c r="AB2126" s="1"/>
      <c r="AC2126" s="1"/>
      <c r="AD2126" s="8"/>
      <c r="AE2126" s="8"/>
      <c r="AF2126" s="8"/>
      <c r="AG2126" s="8"/>
      <c r="AH2126" s="9"/>
      <c r="AI2126" s="8"/>
      <c r="AJ2126" s="13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7"/>
      <c r="BL2126" s="7"/>
      <c r="BM2126" s="7"/>
      <c r="BN2126" s="7"/>
      <c r="BO2126" s="7"/>
      <c r="BP2126" s="7"/>
      <c r="BQ2126" s="7"/>
      <c r="BR2126" s="7"/>
      <c r="BT2126" s="8"/>
      <c r="BV2126" s="7"/>
      <c r="BW2126" s="7"/>
      <c r="BX2126" s="7"/>
      <c r="BY2126" s="7"/>
      <c r="BZ2126" s="7"/>
      <c r="CA2126" s="7"/>
    </row>
    <row r="2127" spans="1:79" x14ac:dyDescent="0.3">
      <c r="A2127" s="1" t="s">
        <v>118</v>
      </c>
      <c r="B2127" s="1"/>
      <c r="C2127" s="1" t="s">
        <v>1878</v>
      </c>
      <c r="D2127" s="1"/>
      <c r="E2127" s="1"/>
      <c r="F2127" s="1"/>
      <c r="G2127" s="1"/>
      <c r="H2127" s="1">
        <v>42272.15</v>
      </c>
      <c r="I2127" s="1">
        <v>-1.66</v>
      </c>
      <c r="J2127" s="12">
        <v>2633.97</v>
      </c>
      <c r="K2127" s="5">
        <v>2800.41</v>
      </c>
      <c r="L2127" s="5">
        <v>11783.32</v>
      </c>
      <c r="M2127" s="13">
        <f t="shared" si="84"/>
        <v>-1.6639511447995026E-2</v>
      </c>
      <c r="N2127" s="13">
        <f t="shared" si="85"/>
        <v>-1.9655498403293281E-2</v>
      </c>
      <c r="O2127" s="13">
        <f t="shared" si="85"/>
        <v>-9.0341620841207781E-3</v>
      </c>
      <c r="P2127" s="13">
        <f t="shared" si="85"/>
        <v>-1.3007376905686763E-2</v>
      </c>
      <c r="Q2127" s="7"/>
      <c r="R2127" s="8"/>
      <c r="S2127" s="8"/>
      <c r="T2127" s="8"/>
      <c r="U2127" s="8"/>
      <c r="V2127" s="13"/>
      <c r="W2127" s="14"/>
      <c r="X2127" s="1"/>
      <c r="Y2127" s="1"/>
      <c r="Z2127" s="1"/>
      <c r="AA2127" s="1"/>
      <c r="AB2127" s="1"/>
      <c r="AC2127" s="1"/>
      <c r="AD2127" s="8"/>
      <c r="AE2127" s="8"/>
      <c r="AF2127" s="8"/>
      <c r="AG2127" s="8"/>
      <c r="AH2127" s="9"/>
      <c r="AI2127" s="8"/>
      <c r="AJ2127" s="13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7"/>
      <c r="BL2127" s="7"/>
      <c r="BM2127" s="7"/>
      <c r="BN2127" s="7"/>
      <c r="BO2127" s="7"/>
      <c r="BP2127" s="7"/>
      <c r="BQ2127" s="7"/>
      <c r="BR2127" s="7"/>
      <c r="BT2127" s="8"/>
      <c r="BV2127" s="7"/>
      <c r="BW2127" s="7"/>
      <c r="BX2127" s="7"/>
      <c r="BY2127" s="7"/>
      <c r="BZ2127" s="7"/>
      <c r="CA2127" s="7"/>
    </row>
    <row r="2128" spans="1:79" x14ac:dyDescent="0.3">
      <c r="A2128" s="1" t="s">
        <v>119</v>
      </c>
      <c r="B2128" s="1"/>
      <c r="C2128" s="1" t="s">
        <v>1878</v>
      </c>
      <c r="D2128" s="1"/>
      <c r="E2128" s="1"/>
      <c r="F2128" s="1"/>
      <c r="G2128" s="1"/>
      <c r="H2128" s="1">
        <v>42006.23</v>
      </c>
      <c r="I2128" s="1">
        <v>-0.63</v>
      </c>
      <c r="J2128" s="12">
        <v>2637.24</v>
      </c>
      <c r="K2128" s="5">
        <v>2744.05</v>
      </c>
      <c r="L2128" s="5">
        <v>11566.8</v>
      </c>
      <c r="M2128" s="13">
        <f t="shared" si="84"/>
        <v>-6.2906665499625758E-3</v>
      </c>
      <c r="N2128" s="13">
        <f t="shared" si="85"/>
        <v>1.2414719985420763E-3</v>
      </c>
      <c r="O2128" s="13">
        <f t="shared" si="85"/>
        <v>-2.0125624462132174E-2</v>
      </c>
      <c r="P2128" s="13">
        <f t="shared" si="85"/>
        <v>-1.8375126874259573E-2</v>
      </c>
      <c r="Q2128" s="7"/>
      <c r="R2128" s="8"/>
      <c r="S2128" s="8"/>
      <c r="T2128" s="8"/>
      <c r="U2128" s="8"/>
      <c r="V2128" s="13"/>
      <c r="W2128" s="14"/>
      <c r="X2128" s="1"/>
      <c r="Y2128" s="1"/>
      <c r="Z2128" s="1"/>
      <c r="AA2128" s="1"/>
      <c r="AB2128" s="1"/>
      <c r="AC2128" s="1"/>
      <c r="AD2128" s="8"/>
      <c r="AE2128" s="8"/>
      <c r="AF2128" s="8"/>
      <c r="AG2128" s="8"/>
      <c r="AH2128" s="9"/>
      <c r="AI2128" s="8"/>
      <c r="AJ2128" s="13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7"/>
      <c r="BL2128" s="7"/>
      <c r="BM2128" s="7"/>
      <c r="BN2128" s="7"/>
      <c r="BO2128" s="7"/>
      <c r="BP2128" s="7"/>
      <c r="BQ2128" s="7"/>
      <c r="BR2128" s="7"/>
      <c r="BT2128" s="8"/>
      <c r="BV2128" s="7"/>
      <c r="BW2128" s="7"/>
      <c r="BX2128" s="7"/>
      <c r="BY2128" s="7"/>
      <c r="BZ2128" s="7"/>
      <c r="CA2128" s="7"/>
    </row>
    <row r="2129" spans="1:79" x14ac:dyDescent="0.3">
      <c r="A2129" s="1" t="s">
        <v>120</v>
      </c>
      <c r="B2129" s="1"/>
      <c r="C2129" s="1" t="s">
        <v>1878</v>
      </c>
      <c r="D2129" s="1"/>
      <c r="E2129" s="1"/>
      <c r="F2129" s="1"/>
      <c r="G2129" s="1"/>
      <c r="H2129" s="1">
        <v>42077.27</v>
      </c>
      <c r="I2129" s="1">
        <v>0.17</v>
      </c>
      <c r="J2129" s="12">
        <v>2646.18</v>
      </c>
      <c r="K2129" s="5">
        <v>2745.24</v>
      </c>
      <c r="L2129" s="5">
        <v>11519.69</v>
      </c>
      <c r="M2129" s="13">
        <f t="shared" si="84"/>
        <v>1.6911777134009931E-3</v>
      </c>
      <c r="N2129" s="13">
        <f t="shared" si="85"/>
        <v>3.3899076307049025E-3</v>
      </c>
      <c r="O2129" s="13">
        <f t="shared" si="85"/>
        <v>4.3366556731827544E-4</v>
      </c>
      <c r="P2129" s="13">
        <f t="shared" si="85"/>
        <v>-4.0728637133864432E-3</v>
      </c>
      <c r="Q2129" s="7"/>
      <c r="R2129" s="8"/>
      <c r="S2129" s="8"/>
      <c r="T2129" s="8"/>
      <c r="U2129" s="8"/>
      <c r="V2129" s="13"/>
      <c r="W2129" s="14"/>
      <c r="X2129" s="1"/>
      <c r="Y2129" s="1"/>
      <c r="Z2129" s="1"/>
      <c r="AA2129" s="1"/>
      <c r="AB2129" s="1"/>
      <c r="AC2129" s="1"/>
      <c r="AD2129" s="8"/>
      <c r="AE2129" s="8"/>
      <c r="AF2129" s="8"/>
      <c r="AG2129" s="8"/>
      <c r="AH2129" s="9"/>
      <c r="AI2129" s="8"/>
      <c r="AJ2129" s="13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7"/>
      <c r="BL2129" s="7"/>
      <c r="BM2129" s="7"/>
      <c r="BN2129" s="7"/>
      <c r="BO2129" s="7"/>
      <c r="BP2129" s="7"/>
      <c r="BQ2129" s="7"/>
      <c r="BR2129" s="7"/>
      <c r="BT2129" s="8"/>
      <c r="BV2129" s="7"/>
      <c r="BW2129" s="7"/>
      <c r="BX2129" s="7"/>
      <c r="BY2129" s="7"/>
      <c r="BZ2129" s="7"/>
      <c r="CA2129" s="7"/>
    </row>
    <row r="2130" spans="1:79" x14ac:dyDescent="0.3">
      <c r="A2130" s="1" t="s">
        <v>121</v>
      </c>
      <c r="B2130" s="1"/>
      <c r="C2130" s="1" t="s">
        <v>1878</v>
      </c>
      <c r="D2130" s="1"/>
      <c r="E2130" s="1"/>
      <c r="F2130" s="1"/>
      <c r="G2130" s="1"/>
      <c r="H2130" s="1">
        <v>42117.4</v>
      </c>
      <c r="I2130" s="1">
        <v>0.1</v>
      </c>
      <c r="J2130" s="12">
        <v>2662.89</v>
      </c>
      <c r="K2130" s="5">
        <v>2712.56</v>
      </c>
      <c r="L2130" s="5">
        <v>11494.17</v>
      </c>
      <c r="M2130" s="13">
        <f t="shared" si="84"/>
        <v>9.5372156986428536E-4</v>
      </c>
      <c r="N2130" s="13">
        <f t="shared" si="85"/>
        <v>6.314763168038473E-3</v>
      </c>
      <c r="O2130" s="13">
        <f t="shared" si="85"/>
        <v>-1.1904241523509773E-2</v>
      </c>
      <c r="P2130" s="13">
        <f t="shared" si="85"/>
        <v>-2.2153373918916142E-3</v>
      </c>
      <c r="Q2130" s="7"/>
      <c r="R2130" s="8"/>
      <c r="S2130" s="8"/>
      <c r="T2130" s="8"/>
      <c r="U2130" s="8"/>
      <c r="V2130" s="13"/>
      <c r="W2130" s="14"/>
      <c r="X2130" s="1"/>
      <c r="Y2130" s="1"/>
      <c r="Z2130" s="1"/>
      <c r="AA2130" s="1"/>
      <c r="AB2130" s="1"/>
      <c r="AC2130" s="1"/>
      <c r="AD2130" s="8"/>
      <c r="AE2130" s="8"/>
      <c r="AF2130" s="8"/>
      <c r="AG2130" s="8"/>
      <c r="AH2130" s="9"/>
      <c r="AI2130" s="8"/>
      <c r="AJ2130" s="13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7"/>
      <c r="BL2130" s="7"/>
      <c r="BM2130" s="7"/>
      <c r="BN2130" s="7"/>
      <c r="BO2130" s="7"/>
      <c r="BP2130" s="7"/>
      <c r="BQ2130" s="7"/>
      <c r="BR2130" s="7"/>
      <c r="BT2130" s="8"/>
      <c r="BV2130" s="7"/>
      <c r="BW2130" s="7"/>
      <c r="BX2130" s="7"/>
      <c r="BY2130" s="7"/>
      <c r="BZ2130" s="7"/>
      <c r="CA2130" s="7"/>
    </row>
    <row r="2131" spans="1:79" x14ac:dyDescent="0.3">
      <c r="A2131" s="1" t="s">
        <v>122</v>
      </c>
      <c r="B2131" s="1"/>
      <c r="C2131" s="1" t="s">
        <v>1878</v>
      </c>
      <c r="D2131" s="1"/>
      <c r="E2131" s="1"/>
      <c r="F2131" s="1"/>
      <c r="G2131" s="1"/>
      <c r="H2131" s="1">
        <v>41373.83</v>
      </c>
      <c r="I2131" s="1">
        <v>-1.77</v>
      </c>
      <c r="J2131" s="12">
        <v>2598.81</v>
      </c>
      <c r="K2131" s="5">
        <v>2686.08</v>
      </c>
      <c r="L2131" s="5">
        <v>11431.19</v>
      </c>
      <c r="M2131" s="13">
        <f t="shared" si="84"/>
        <v>-1.7654698533147828E-2</v>
      </c>
      <c r="N2131" s="13">
        <f t="shared" si="85"/>
        <v>-2.4064080754368389E-2</v>
      </c>
      <c r="O2131" s="13">
        <f t="shared" si="85"/>
        <v>-9.7619960480136436E-3</v>
      </c>
      <c r="P2131" s="13">
        <f t="shared" si="85"/>
        <v>-5.4792995057494354E-3</v>
      </c>
      <c r="Q2131" s="7"/>
      <c r="R2131" s="8"/>
      <c r="S2131" s="8"/>
      <c r="T2131" s="8"/>
      <c r="U2131" s="8"/>
      <c r="V2131" s="13"/>
      <c r="W2131" s="14"/>
      <c r="X2131" s="1"/>
      <c r="Y2131" s="1"/>
      <c r="Z2131" s="1"/>
      <c r="AA2131" s="1"/>
      <c r="AB2131" s="1"/>
      <c r="AC2131" s="1"/>
      <c r="AD2131" s="8"/>
      <c r="AE2131" s="8"/>
      <c r="AF2131" s="8"/>
      <c r="AG2131" s="8"/>
      <c r="AH2131" s="9"/>
      <c r="AI2131" s="8"/>
      <c r="AJ2131" s="13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7"/>
      <c r="BL2131" s="7"/>
      <c r="BM2131" s="7"/>
      <c r="BN2131" s="7"/>
      <c r="BO2131" s="7"/>
      <c r="BP2131" s="7"/>
      <c r="BQ2131" s="7"/>
      <c r="BR2131" s="7"/>
      <c r="BT2131" s="8"/>
      <c r="BV2131" s="7"/>
      <c r="BW2131" s="7"/>
      <c r="BX2131" s="7"/>
      <c r="BY2131" s="7"/>
      <c r="BZ2131" s="7"/>
      <c r="CA2131" s="7"/>
    </row>
    <row r="2132" spans="1:79" x14ac:dyDescent="0.3">
      <c r="A2132" s="1" t="s">
        <v>123</v>
      </c>
      <c r="B2132" s="1"/>
      <c r="C2132" s="1" t="s">
        <v>1878</v>
      </c>
      <c r="D2132" s="1"/>
      <c r="E2132" s="1"/>
      <c r="F2132" s="1"/>
      <c r="G2132" s="1"/>
      <c r="H2132" s="1">
        <v>41146.26</v>
      </c>
      <c r="I2132" s="1">
        <v>-0.55000000000000004</v>
      </c>
      <c r="J2132" s="12">
        <v>2591.09</v>
      </c>
      <c r="K2132" s="5">
        <v>2649.88</v>
      </c>
      <c r="L2132" s="5">
        <v>11346.34</v>
      </c>
      <c r="M2132" s="13">
        <f t="shared" si="84"/>
        <v>-5.5003368071072645E-3</v>
      </c>
      <c r="N2132" s="13">
        <f t="shared" si="85"/>
        <v>-2.9705903855994364E-3</v>
      </c>
      <c r="O2132" s="13">
        <f t="shared" si="85"/>
        <v>-1.3476888253514341E-2</v>
      </c>
      <c r="P2132" s="13">
        <f t="shared" si="85"/>
        <v>-7.4226742797557366E-3</v>
      </c>
      <c r="Q2132" s="7"/>
      <c r="R2132" s="8"/>
      <c r="S2132" s="8"/>
      <c r="T2132" s="8"/>
      <c r="U2132" s="8"/>
      <c r="V2132" s="13"/>
      <c r="W2132" s="14"/>
      <c r="X2132" s="1"/>
      <c r="Y2132" s="1"/>
      <c r="Z2132" s="1"/>
      <c r="AA2132" s="1"/>
      <c r="AB2132" s="1"/>
      <c r="AC2132" s="1"/>
      <c r="AD2132" s="8"/>
      <c r="AE2132" s="8"/>
      <c r="AF2132" s="8"/>
      <c r="AG2132" s="8"/>
      <c r="AH2132" s="9"/>
      <c r="AI2132" s="8"/>
      <c r="AJ2132" s="13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7"/>
      <c r="BL2132" s="7"/>
      <c r="BM2132" s="7"/>
      <c r="BN2132" s="7"/>
      <c r="BO2132" s="7"/>
      <c r="BP2132" s="7"/>
      <c r="BQ2132" s="7"/>
      <c r="BR2132" s="7"/>
      <c r="BT2132" s="8"/>
      <c r="BV2132" s="7"/>
      <c r="BW2132" s="7"/>
      <c r="BX2132" s="7"/>
      <c r="BY2132" s="7"/>
      <c r="BZ2132" s="7"/>
      <c r="CA2132" s="7"/>
    </row>
    <row r="2133" spans="1:79" x14ac:dyDescent="0.3">
      <c r="A2133" s="1" t="s">
        <v>124</v>
      </c>
      <c r="B2133" s="1"/>
      <c r="C2133" s="1" t="s">
        <v>1878</v>
      </c>
      <c r="D2133" s="1"/>
      <c r="E2133" s="1"/>
      <c r="F2133" s="1"/>
      <c r="G2133" s="1"/>
      <c r="H2133" s="1">
        <v>40489.39</v>
      </c>
      <c r="I2133" s="1">
        <v>-1.6</v>
      </c>
      <c r="J2133" s="12">
        <v>2558.4899999999998</v>
      </c>
      <c r="K2133" s="5">
        <v>2585.41</v>
      </c>
      <c r="L2133" s="5">
        <v>11147.32</v>
      </c>
      <c r="M2133" s="13">
        <f t="shared" si="84"/>
        <v>-1.5964269899621519E-2</v>
      </c>
      <c r="N2133" s="13">
        <f t="shared" si="85"/>
        <v>-1.2581577637210684E-2</v>
      </c>
      <c r="O2133" s="13">
        <f t="shared" si="85"/>
        <v>-2.4329403595634624E-2</v>
      </c>
      <c r="P2133" s="13">
        <f t="shared" si="85"/>
        <v>-1.7540457980282698E-2</v>
      </c>
      <c r="Q2133" s="7"/>
      <c r="R2133" s="8"/>
      <c r="S2133" s="8"/>
      <c r="T2133" s="8"/>
      <c r="U2133" s="8"/>
      <c r="V2133" s="13"/>
      <c r="W2133" s="14"/>
      <c r="X2133" s="1"/>
      <c r="Y2133" s="1"/>
      <c r="Z2133" s="1"/>
      <c r="AA2133" s="1"/>
      <c r="AB2133" s="1"/>
      <c r="AC2133" s="1"/>
      <c r="AD2133" s="8"/>
      <c r="AE2133" s="8"/>
      <c r="AF2133" s="8"/>
      <c r="AG2133" s="8"/>
      <c r="AH2133" s="9"/>
      <c r="AI2133" s="8"/>
      <c r="AJ2133" s="13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7"/>
      <c r="BL2133" s="7"/>
      <c r="BM2133" s="7"/>
      <c r="BN2133" s="7"/>
      <c r="BO2133" s="7"/>
      <c r="BP2133" s="7"/>
      <c r="BQ2133" s="7"/>
      <c r="BR2133" s="7"/>
      <c r="BT2133" s="8"/>
      <c r="BV2133" s="7"/>
      <c r="BW2133" s="7"/>
      <c r="BX2133" s="7"/>
      <c r="BY2133" s="7"/>
      <c r="BZ2133" s="7"/>
      <c r="CA2133" s="7"/>
    </row>
    <row r="2134" spans="1:79" x14ac:dyDescent="0.3">
      <c r="A2134" s="1" t="s">
        <v>125</v>
      </c>
      <c r="B2134" s="1"/>
      <c r="C2134" s="1" t="s">
        <v>1878</v>
      </c>
      <c r="D2134" s="1"/>
      <c r="E2134" s="1"/>
      <c r="F2134" s="1"/>
      <c r="G2134" s="1"/>
      <c r="H2134" s="1">
        <v>40419.99</v>
      </c>
      <c r="I2134" s="1">
        <v>-0.17</v>
      </c>
      <c r="J2134" s="12">
        <v>2561.89</v>
      </c>
      <c r="K2134" s="5">
        <v>2542.87</v>
      </c>
      <c r="L2134" s="5">
        <v>11073.63</v>
      </c>
      <c r="M2134" s="13">
        <f t="shared" si="84"/>
        <v>-1.7140292802633184E-3</v>
      </c>
      <c r="N2134" s="13">
        <f t="shared" si="85"/>
        <v>1.3289088485786138E-3</v>
      </c>
      <c r="O2134" s="13">
        <f t="shared" si="85"/>
        <v>-1.6453869985804892E-2</v>
      </c>
      <c r="P2134" s="13">
        <f t="shared" si="85"/>
        <v>-6.6105575151695906E-3</v>
      </c>
      <c r="Q2134" s="7"/>
      <c r="R2134" s="8"/>
      <c r="S2134" s="8"/>
      <c r="T2134" s="8"/>
      <c r="U2134" s="8"/>
      <c r="V2134" s="13"/>
      <c r="W2134" s="14"/>
      <c r="X2134" s="1"/>
      <c r="Y2134" s="1"/>
      <c r="Z2134" s="1"/>
      <c r="AA2134" s="1"/>
      <c r="AB2134" s="1"/>
      <c r="AC2134" s="1"/>
      <c r="AD2134" s="8"/>
      <c r="AE2134" s="8"/>
      <c r="AF2134" s="8"/>
      <c r="AG2134" s="8"/>
      <c r="AH2134" s="9"/>
      <c r="AI2134" s="8"/>
      <c r="AJ2134" s="13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7"/>
      <c r="BL2134" s="7"/>
      <c r="BM2134" s="7"/>
      <c r="BN2134" s="7"/>
      <c r="BO2134" s="7"/>
      <c r="BP2134" s="7"/>
      <c r="BQ2134" s="7"/>
      <c r="BR2134" s="7"/>
      <c r="BT2134" s="8"/>
      <c r="BV2134" s="7"/>
      <c r="BW2134" s="7"/>
      <c r="BX2134" s="7"/>
      <c r="BY2134" s="7"/>
      <c r="BZ2134" s="7"/>
      <c r="CA2134" s="7"/>
    </row>
    <row r="2135" spans="1:79" x14ac:dyDescent="0.3">
      <c r="A2135" s="1" t="s">
        <v>126</v>
      </c>
      <c r="B2135" s="1"/>
      <c r="C2135" s="1" t="s">
        <v>1878</v>
      </c>
      <c r="D2135" s="1"/>
      <c r="E2135" s="1"/>
      <c r="F2135" s="1"/>
      <c r="G2135" s="1"/>
      <c r="H2135" s="1">
        <v>40101.760000000002</v>
      </c>
      <c r="I2135" s="1">
        <v>-0.79</v>
      </c>
      <c r="J2135" s="12">
        <v>2553.34</v>
      </c>
      <c r="K2135" s="5">
        <v>2504.83</v>
      </c>
      <c r="L2135" s="5">
        <v>10912.49</v>
      </c>
      <c r="M2135" s="13">
        <f t="shared" si="84"/>
        <v>-7.8730845801792126E-3</v>
      </c>
      <c r="N2135" s="13">
        <f t="shared" si="85"/>
        <v>-3.3373798250508901E-3</v>
      </c>
      <c r="O2135" s="13">
        <f t="shared" si="85"/>
        <v>-1.495947492400318E-2</v>
      </c>
      <c r="P2135" s="13">
        <f t="shared" si="85"/>
        <v>-1.4551687206453501E-2</v>
      </c>
      <c r="Q2135" s="7"/>
      <c r="R2135" s="8"/>
      <c r="S2135" s="8"/>
      <c r="T2135" s="8"/>
      <c r="U2135" s="8"/>
      <c r="V2135" s="13"/>
      <c r="W2135" s="14"/>
      <c r="X2135" s="1"/>
      <c r="Y2135" s="1"/>
      <c r="Z2135" s="1"/>
      <c r="AA2135" s="1"/>
      <c r="AB2135" s="1"/>
      <c r="AC2135" s="1"/>
      <c r="AD2135" s="8"/>
      <c r="AE2135" s="8"/>
      <c r="AF2135" s="8"/>
      <c r="AG2135" s="8"/>
      <c r="AH2135" s="9"/>
      <c r="AI2135" s="8"/>
      <c r="AJ2135" s="13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7"/>
      <c r="BL2135" s="7"/>
      <c r="BM2135" s="7"/>
      <c r="BN2135" s="7"/>
      <c r="BO2135" s="7"/>
      <c r="BP2135" s="7"/>
      <c r="BQ2135" s="7"/>
      <c r="BR2135" s="7"/>
      <c r="BT2135" s="8"/>
      <c r="BV2135" s="7"/>
      <c r="BW2135" s="7"/>
      <c r="BX2135" s="7"/>
      <c r="BY2135" s="7"/>
      <c r="BZ2135" s="7"/>
      <c r="CA2135" s="7"/>
    </row>
    <row r="2136" spans="1:79" x14ac:dyDescent="0.3">
      <c r="A2136" s="1" t="s">
        <v>127</v>
      </c>
      <c r="B2136" s="1"/>
      <c r="C2136" s="1" t="s">
        <v>1878</v>
      </c>
      <c r="D2136" s="1"/>
      <c r="E2136" s="1"/>
      <c r="F2136" s="1"/>
      <c r="G2136" s="1"/>
      <c r="H2136" s="1">
        <v>39584.019999999997</v>
      </c>
      <c r="I2136" s="1">
        <v>-1.29</v>
      </c>
      <c r="J2136" s="12">
        <v>2523.37</v>
      </c>
      <c r="K2136" s="5">
        <v>2456.27</v>
      </c>
      <c r="L2136" s="5">
        <v>10740.72</v>
      </c>
      <c r="M2136" s="13">
        <f t="shared" si="84"/>
        <v>-1.2910655292934892E-2</v>
      </c>
      <c r="N2136" s="13">
        <f t="shared" si="85"/>
        <v>-1.1737567264837545E-2</v>
      </c>
      <c r="O2136" s="13">
        <f t="shared" si="85"/>
        <v>-1.9386545194683857E-2</v>
      </c>
      <c r="P2136" s="13">
        <f t="shared" si="85"/>
        <v>-1.5740678800163943E-2</v>
      </c>
      <c r="Q2136" s="7"/>
      <c r="R2136" s="8"/>
      <c r="S2136" s="8"/>
      <c r="T2136" s="8"/>
      <c r="U2136" s="8"/>
      <c r="V2136" s="13"/>
      <c r="W2136" s="14"/>
      <c r="X2136" s="1"/>
      <c r="Y2136" s="1"/>
      <c r="Z2136" s="1"/>
      <c r="AA2136" s="1"/>
      <c r="AB2136" s="1"/>
      <c r="AC2136" s="1"/>
      <c r="AD2136" s="8"/>
      <c r="AE2136" s="8"/>
      <c r="AF2136" s="8"/>
      <c r="AG2136" s="8"/>
      <c r="AH2136" s="9"/>
      <c r="AI2136" s="8"/>
      <c r="AJ2136" s="13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7"/>
      <c r="BL2136" s="7"/>
      <c r="BM2136" s="7"/>
      <c r="BN2136" s="7"/>
      <c r="BO2136" s="7"/>
      <c r="BP2136" s="7"/>
      <c r="BQ2136" s="7"/>
      <c r="BR2136" s="7"/>
      <c r="BT2136" s="8"/>
      <c r="BV2136" s="7"/>
      <c r="BW2136" s="7"/>
      <c r="BX2136" s="7"/>
      <c r="BY2136" s="7"/>
      <c r="BZ2136" s="7"/>
      <c r="CA2136" s="7"/>
    </row>
    <row r="2137" spans="1:79" x14ac:dyDescent="0.3">
      <c r="A2137" s="1" t="s">
        <v>128</v>
      </c>
      <c r="B2137" s="1"/>
      <c r="C2137" s="1" t="s">
        <v>1878</v>
      </c>
      <c r="D2137" s="1"/>
      <c r="E2137" s="1"/>
      <c r="F2137" s="1"/>
      <c r="G2137" s="1"/>
      <c r="H2137" s="1">
        <v>39471.599999999999</v>
      </c>
      <c r="I2137" s="1">
        <v>-0.28000000000000003</v>
      </c>
      <c r="J2137" s="12">
        <v>2534.04</v>
      </c>
      <c r="K2137" s="5">
        <v>2425.4899999999998</v>
      </c>
      <c r="L2137" s="5">
        <v>10536.46</v>
      </c>
      <c r="M2137" s="13">
        <f t="shared" si="84"/>
        <v>-2.8400349433937988E-3</v>
      </c>
      <c r="N2137" s="13">
        <f t="shared" si="85"/>
        <v>4.2284722414867026E-3</v>
      </c>
      <c r="O2137" s="13">
        <f t="shared" si="85"/>
        <v>-1.2531195674742701E-2</v>
      </c>
      <c r="P2137" s="13">
        <f t="shared" si="85"/>
        <v>-1.9017347067980528E-2</v>
      </c>
      <c r="Q2137" s="7"/>
      <c r="R2137" s="8"/>
      <c r="S2137" s="8"/>
      <c r="T2137" s="8"/>
      <c r="U2137" s="8"/>
      <c r="V2137" s="13"/>
      <c r="W2137" s="14"/>
      <c r="X2137" s="1"/>
      <c r="Y2137" s="1"/>
      <c r="Z2137" s="1"/>
      <c r="AA2137" s="1"/>
      <c r="AB2137" s="1"/>
      <c r="AC2137" s="1"/>
      <c r="AD2137" s="8"/>
      <c r="AE2137" s="8"/>
      <c r="AF2137" s="8"/>
      <c r="AG2137" s="8"/>
      <c r="AH2137" s="9"/>
      <c r="AI2137" s="8"/>
      <c r="AJ2137" s="13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7"/>
      <c r="BL2137" s="7"/>
      <c r="BM2137" s="7"/>
      <c r="BN2137" s="7"/>
      <c r="BO2137" s="7"/>
      <c r="BP2137" s="7"/>
      <c r="BQ2137" s="7"/>
      <c r="BR2137" s="7"/>
      <c r="BT2137" s="8"/>
      <c r="BV2137" s="7"/>
      <c r="BW2137" s="7"/>
      <c r="BX2137" s="7"/>
      <c r="BY2137" s="7"/>
      <c r="BZ2137" s="7"/>
      <c r="CA2137" s="7"/>
    </row>
    <row r="2138" spans="1:79" x14ac:dyDescent="0.3">
      <c r="A2138" s="1" t="s">
        <v>129</v>
      </c>
      <c r="B2138" s="1"/>
      <c r="C2138" s="1" t="s">
        <v>1878</v>
      </c>
      <c r="D2138" s="1"/>
      <c r="E2138" s="1"/>
      <c r="F2138" s="1"/>
      <c r="G2138" s="1"/>
      <c r="H2138" s="1">
        <v>39429.79</v>
      </c>
      <c r="I2138" s="1">
        <v>-0.11</v>
      </c>
      <c r="J2138" s="12">
        <v>2549.94</v>
      </c>
      <c r="K2138" s="5">
        <v>2389.44</v>
      </c>
      <c r="L2138" s="5">
        <v>10380.66</v>
      </c>
      <c r="M2138" s="13">
        <f t="shared" si="84"/>
        <v>-1.0592425946756023E-3</v>
      </c>
      <c r="N2138" s="13">
        <f t="shared" si="85"/>
        <v>6.2745655159350822E-3</v>
      </c>
      <c r="O2138" s="13">
        <f t="shared" si="85"/>
        <v>-1.4862976140903372E-2</v>
      </c>
      <c r="P2138" s="13">
        <f t="shared" si="85"/>
        <v>-1.4786750009016192E-2</v>
      </c>
      <c r="Q2138" s="7"/>
      <c r="R2138" s="8"/>
      <c r="S2138" s="8"/>
      <c r="T2138" s="8"/>
      <c r="U2138" s="8"/>
      <c r="V2138" s="13"/>
      <c r="W2138" s="14"/>
      <c r="X2138" s="1"/>
      <c r="Y2138" s="1"/>
      <c r="Z2138" s="1"/>
      <c r="AA2138" s="1"/>
      <c r="AB2138" s="1"/>
      <c r="AC2138" s="1"/>
      <c r="AD2138" s="8"/>
      <c r="AE2138" s="8"/>
      <c r="AF2138" s="8"/>
      <c r="AG2138" s="8"/>
      <c r="AH2138" s="9"/>
      <c r="AI2138" s="8"/>
      <c r="AJ2138" s="13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7"/>
      <c r="BL2138" s="7"/>
      <c r="BM2138" s="7"/>
      <c r="BN2138" s="7"/>
      <c r="BO2138" s="7"/>
      <c r="BP2138" s="7"/>
      <c r="BQ2138" s="7"/>
      <c r="BR2138" s="7"/>
      <c r="BT2138" s="8"/>
      <c r="BV2138" s="7"/>
      <c r="BW2138" s="7"/>
      <c r="BX2138" s="7"/>
      <c r="BY2138" s="7"/>
      <c r="BZ2138" s="7"/>
      <c r="CA2138" s="7"/>
    </row>
    <row r="2139" spans="1:79" x14ac:dyDescent="0.3">
      <c r="A2139" s="1" t="s">
        <v>130</v>
      </c>
      <c r="B2139" s="1"/>
      <c r="C2139" s="1" t="s">
        <v>1878</v>
      </c>
      <c r="D2139" s="1"/>
      <c r="E2139" s="1"/>
      <c r="F2139" s="1"/>
      <c r="G2139" s="1"/>
      <c r="H2139" s="1">
        <v>40003.07</v>
      </c>
      <c r="I2139" s="1">
        <v>1.45</v>
      </c>
      <c r="J2139" s="12">
        <v>2588.5500000000002</v>
      </c>
      <c r="K2139" s="5">
        <v>2428.1999999999998</v>
      </c>
      <c r="L2139" s="5">
        <v>10440.950000000001</v>
      </c>
      <c r="M2139" s="13">
        <f t="shared" si="84"/>
        <v>1.4539260797483244E-2</v>
      </c>
      <c r="N2139" s="13">
        <f t="shared" si="85"/>
        <v>1.514153274194685E-2</v>
      </c>
      <c r="O2139" s="13">
        <f t="shared" si="85"/>
        <v>1.6221374045801484E-2</v>
      </c>
      <c r="P2139" s="13">
        <f t="shared" si="85"/>
        <v>5.8079158743278292E-3</v>
      </c>
      <c r="Q2139" s="7"/>
      <c r="R2139" s="8"/>
      <c r="S2139" s="8"/>
      <c r="T2139" s="8"/>
      <c r="U2139" s="8"/>
      <c r="V2139" s="13"/>
      <c r="W2139" s="14"/>
      <c r="X2139" s="1"/>
      <c r="Y2139" s="1"/>
      <c r="Z2139" s="1"/>
      <c r="AA2139" s="1"/>
      <c r="AB2139" s="1"/>
      <c r="AC2139" s="1"/>
      <c r="AD2139" s="8"/>
      <c r="AE2139" s="8"/>
      <c r="AF2139" s="8"/>
      <c r="AG2139" s="8"/>
      <c r="AH2139" s="9"/>
      <c r="AI2139" s="8"/>
      <c r="AJ2139" s="13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7"/>
      <c r="BL2139" s="7"/>
      <c r="BM2139" s="7"/>
      <c r="BN2139" s="7"/>
      <c r="BO2139" s="7"/>
      <c r="BP2139" s="7"/>
      <c r="BQ2139" s="7"/>
      <c r="BR2139" s="7"/>
      <c r="BT2139" s="8"/>
      <c r="BV2139" s="7"/>
      <c r="BW2139" s="7"/>
      <c r="BX2139" s="7"/>
      <c r="BY2139" s="7"/>
      <c r="BZ2139" s="7"/>
      <c r="CA2139" s="7"/>
    </row>
    <row r="2140" spans="1:79" x14ac:dyDescent="0.3">
      <c r="A2140" s="1" t="s">
        <v>131</v>
      </c>
      <c r="B2140" s="1"/>
      <c r="C2140" s="1" t="s">
        <v>1878</v>
      </c>
      <c r="D2140" s="1"/>
      <c r="E2140" s="1"/>
      <c r="F2140" s="1"/>
      <c r="G2140" s="1"/>
      <c r="H2140" s="1">
        <v>39632.83</v>
      </c>
      <c r="I2140" s="1">
        <v>-0.93</v>
      </c>
      <c r="J2140" s="12">
        <v>2557.66</v>
      </c>
      <c r="K2140" s="5">
        <v>2417.75</v>
      </c>
      <c r="L2140" s="5">
        <v>10350.94</v>
      </c>
      <c r="M2140" s="13">
        <f t="shared" si="84"/>
        <v>-9.2552896565187837E-3</v>
      </c>
      <c r="N2140" s="13">
        <f t="shared" si="85"/>
        <v>-1.1933321743833547E-2</v>
      </c>
      <c r="O2140" s="13">
        <f t="shared" si="85"/>
        <v>-4.3035993740218048E-3</v>
      </c>
      <c r="P2140" s="13">
        <f t="shared" si="85"/>
        <v>-8.6208630440717249E-3</v>
      </c>
      <c r="Q2140" s="7"/>
      <c r="R2140" s="8"/>
      <c r="S2140" s="8"/>
      <c r="T2140" s="8"/>
      <c r="U2140" s="8"/>
      <c r="V2140" s="13"/>
      <c r="W2140" s="14"/>
      <c r="X2140" s="1"/>
      <c r="Y2140" s="1"/>
      <c r="Z2140" s="1"/>
      <c r="AA2140" s="1"/>
      <c r="AB2140" s="1"/>
      <c r="AC2140" s="1"/>
      <c r="AD2140" s="8"/>
      <c r="AE2140" s="8"/>
      <c r="AF2140" s="8"/>
      <c r="AG2140" s="8"/>
      <c r="AH2140" s="9"/>
      <c r="AI2140" s="8"/>
      <c r="AJ2140" s="13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7"/>
      <c r="BL2140" s="7"/>
      <c r="BM2140" s="7"/>
      <c r="BN2140" s="7"/>
      <c r="BO2140" s="7"/>
      <c r="BP2140" s="7"/>
      <c r="BQ2140" s="7"/>
      <c r="BR2140" s="7"/>
      <c r="BT2140" s="8"/>
      <c r="BV2140" s="7"/>
      <c r="BW2140" s="7"/>
      <c r="BX2140" s="7"/>
      <c r="BY2140" s="7"/>
      <c r="BZ2140" s="7"/>
      <c r="CA2140" s="7"/>
    </row>
    <row r="2141" spans="1:79" x14ac:dyDescent="0.3">
      <c r="A2141" s="1" t="s">
        <v>132</v>
      </c>
      <c r="B2141" s="1"/>
      <c r="C2141" s="1" t="s">
        <v>1878</v>
      </c>
      <c r="D2141" s="1"/>
      <c r="E2141" s="1"/>
      <c r="F2141" s="1"/>
      <c r="G2141" s="1"/>
      <c r="H2141" s="1">
        <v>38927.919999999998</v>
      </c>
      <c r="I2141" s="1">
        <v>-1.78</v>
      </c>
      <c r="J2141" s="12">
        <v>2517.3200000000002</v>
      </c>
      <c r="K2141" s="5">
        <v>2354.41</v>
      </c>
      <c r="L2141" s="5">
        <v>10136.280000000001</v>
      </c>
      <c r="M2141" s="13">
        <f t="shared" si="84"/>
        <v>-1.778601225297316E-2</v>
      </c>
      <c r="N2141" s="13">
        <f t="shared" si="85"/>
        <v>-1.5772229303347429E-2</v>
      </c>
      <c r="O2141" s="13">
        <f t="shared" si="85"/>
        <v>-2.6197911281149899E-2</v>
      </c>
      <c r="P2141" s="13">
        <f t="shared" si="85"/>
        <v>-2.073821314779134E-2</v>
      </c>
      <c r="Q2141" s="7"/>
      <c r="R2141" s="8"/>
      <c r="S2141" s="8"/>
      <c r="T2141" s="8"/>
      <c r="U2141" s="8"/>
      <c r="V2141" s="13"/>
      <c r="W2141" s="14"/>
      <c r="X2141" s="1"/>
      <c r="Y2141" s="1"/>
      <c r="Z2141" s="1"/>
      <c r="AA2141" s="1"/>
      <c r="AB2141" s="1"/>
      <c r="AC2141" s="1"/>
      <c r="AD2141" s="8"/>
      <c r="AE2141" s="8"/>
      <c r="AF2141" s="8"/>
      <c r="AG2141" s="8"/>
      <c r="AH2141" s="9"/>
      <c r="AI2141" s="8"/>
      <c r="AJ2141" s="13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7"/>
      <c r="BL2141" s="7"/>
      <c r="BM2141" s="7"/>
      <c r="BN2141" s="7"/>
      <c r="BO2141" s="7"/>
      <c r="BP2141" s="7"/>
      <c r="BQ2141" s="7"/>
      <c r="BR2141" s="7"/>
      <c r="BT2141" s="8"/>
      <c r="BV2141" s="7"/>
      <c r="BW2141" s="7"/>
      <c r="BX2141" s="7"/>
      <c r="BY2141" s="7"/>
      <c r="BZ2141" s="7"/>
      <c r="CA2141" s="7"/>
    </row>
    <row r="2142" spans="1:79" x14ac:dyDescent="0.3">
      <c r="A2142" s="1" t="s">
        <v>133</v>
      </c>
      <c r="B2142" s="1"/>
      <c r="C2142" s="1" t="s">
        <v>1878</v>
      </c>
      <c r="D2142" s="1"/>
      <c r="E2142" s="1"/>
      <c r="F2142" s="1"/>
      <c r="G2142" s="1"/>
      <c r="H2142" s="1">
        <v>38828.47</v>
      </c>
      <c r="I2142" s="1">
        <v>-0.26</v>
      </c>
      <c r="J2142" s="12">
        <v>2520.69</v>
      </c>
      <c r="K2142" s="5">
        <v>2320.5700000000002</v>
      </c>
      <c r="L2142" s="5">
        <v>10065.879999999999</v>
      </c>
      <c r="M2142" s="13">
        <f t="shared" si="84"/>
        <v>-2.5547216496539793E-3</v>
      </c>
      <c r="N2142" s="13">
        <f t="shared" si="85"/>
        <v>1.3387253110450636E-3</v>
      </c>
      <c r="O2142" s="13">
        <f t="shared" si="85"/>
        <v>-1.4373027637497149E-2</v>
      </c>
      <c r="P2142" s="13">
        <f t="shared" si="85"/>
        <v>-6.9453487867344732E-3</v>
      </c>
      <c r="Q2142" s="7"/>
      <c r="R2142" s="8"/>
      <c r="S2142" s="8"/>
      <c r="T2142" s="8"/>
      <c r="U2142" s="8"/>
      <c r="V2142" s="13"/>
      <c r="W2142" s="14"/>
      <c r="X2142" s="1"/>
      <c r="Y2142" s="1"/>
      <c r="Z2142" s="1"/>
      <c r="AA2142" s="1"/>
      <c r="AB2142" s="1"/>
      <c r="AC2142" s="1"/>
      <c r="AD2142" s="8"/>
      <c r="AE2142" s="8"/>
      <c r="AF2142" s="8"/>
      <c r="AG2142" s="8"/>
      <c r="AH2142" s="9"/>
      <c r="AI2142" s="8"/>
      <c r="AJ2142" s="13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7"/>
      <c r="BL2142" s="7"/>
      <c r="BM2142" s="7"/>
      <c r="BN2142" s="7"/>
      <c r="BO2142" s="7"/>
      <c r="BP2142" s="7"/>
      <c r="BQ2142" s="7"/>
      <c r="BR2142" s="7"/>
      <c r="BT2142" s="8"/>
      <c r="BV2142" s="7"/>
      <c r="BW2142" s="7"/>
      <c r="BX2142" s="7"/>
      <c r="BY2142" s="7"/>
      <c r="BZ2142" s="7"/>
      <c r="CA2142" s="7"/>
    </row>
    <row r="2143" spans="1:79" x14ac:dyDescent="0.3">
      <c r="A2143" s="1" t="s">
        <v>134</v>
      </c>
      <c r="B2143" s="1"/>
      <c r="C2143" s="1" t="s">
        <v>1878</v>
      </c>
      <c r="D2143" s="1"/>
      <c r="E2143" s="1"/>
      <c r="F2143" s="1"/>
      <c r="G2143" s="1"/>
      <c r="H2143" s="1">
        <v>37654.120000000003</v>
      </c>
      <c r="I2143" s="1">
        <v>-3.02</v>
      </c>
      <c r="J2143" s="12">
        <v>2445.11</v>
      </c>
      <c r="K2143" s="5">
        <v>2241.6999999999998</v>
      </c>
      <c r="L2143" s="5">
        <v>9780.39</v>
      </c>
      <c r="M2143" s="13">
        <f t="shared" si="84"/>
        <v>-3.0244560241492913E-2</v>
      </c>
      <c r="N2143" s="13">
        <f t="shared" si="85"/>
        <v>-2.9983853627379764E-2</v>
      </c>
      <c r="O2143" s="13">
        <f t="shared" si="85"/>
        <v>-3.3987339317495424E-2</v>
      </c>
      <c r="P2143" s="13">
        <f t="shared" si="85"/>
        <v>-2.8362150154780275E-2</v>
      </c>
      <c r="Q2143" s="7"/>
      <c r="R2143" s="8"/>
      <c r="S2143" s="8"/>
      <c r="T2143" s="8"/>
      <c r="U2143" s="8"/>
      <c r="V2143" s="13"/>
      <c r="W2143" s="14"/>
      <c r="X2143" s="1"/>
      <c r="Y2143" s="1"/>
      <c r="Z2143" s="1"/>
      <c r="AA2143" s="1"/>
      <c r="AB2143" s="1"/>
      <c r="AC2143" s="1"/>
      <c r="AD2143" s="8"/>
      <c r="AE2143" s="8"/>
      <c r="AF2143" s="8"/>
      <c r="AG2143" s="8"/>
      <c r="AH2143" s="9"/>
      <c r="AI2143" s="8"/>
      <c r="AJ2143" s="13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7"/>
      <c r="BL2143" s="7"/>
      <c r="BM2143" s="7"/>
      <c r="BN2143" s="7"/>
      <c r="BO2143" s="7"/>
      <c r="BP2143" s="7"/>
      <c r="BQ2143" s="7"/>
      <c r="BR2143" s="7"/>
      <c r="BT2143" s="8"/>
      <c r="BV2143" s="7"/>
      <c r="BW2143" s="7"/>
      <c r="BX2143" s="7"/>
      <c r="BY2143" s="7"/>
      <c r="BZ2143" s="7"/>
      <c r="CA2143" s="7"/>
    </row>
    <row r="2144" spans="1:79" x14ac:dyDescent="0.3">
      <c r="A2144" s="1" t="s">
        <v>135</v>
      </c>
      <c r="B2144" s="1"/>
      <c r="C2144" s="1" t="s">
        <v>1878</v>
      </c>
      <c r="D2144" s="1"/>
      <c r="E2144" s="1"/>
      <c r="F2144" s="1"/>
      <c r="G2144" s="1"/>
      <c r="H2144" s="1">
        <v>37507.550000000003</v>
      </c>
      <c r="I2144" s="1">
        <v>-0.39</v>
      </c>
      <c r="J2144" s="12">
        <v>2412.2800000000002</v>
      </c>
      <c r="K2144" s="5">
        <v>2231.79</v>
      </c>
      <c r="L2144" s="5">
        <v>9631.0400000000009</v>
      </c>
      <c r="M2144" s="13">
        <f t="shared" si="84"/>
        <v>-3.8925355313044196E-3</v>
      </c>
      <c r="N2144" s="13">
        <f t="shared" si="85"/>
        <v>-1.3426798794328287E-2</v>
      </c>
      <c r="O2144" s="13">
        <f t="shared" si="85"/>
        <v>-4.420752107775261E-3</v>
      </c>
      <c r="P2144" s="13">
        <f t="shared" si="85"/>
        <v>-1.52703522047688E-2</v>
      </c>
      <c r="Q2144" s="7"/>
      <c r="R2144" s="8"/>
      <c r="S2144" s="8"/>
      <c r="T2144" s="8"/>
      <c r="U2144" s="8"/>
      <c r="V2144" s="13"/>
      <c r="W2144" s="14"/>
      <c r="X2144" s="1"/>
      <c r="Y2144" s="1"/>
      <c r="Z2144" s="1"/>
      <c r="AA2144" s="1"/>
      <c r="AB2144" s="1"/>
      <c r="AC2144" s="1"/>
      <c r="AD2144" s="8"/>
      <c r="AE2144" s="8"/>
      <c r="AF2144" s="8"/>
      <c r="AG2144" s="8"/>
      <c r="AH2144" s="9"/>
      <c r="AI2144" s="8"/>
      <c r="AJ2144" s="13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7"/>
      <c r="BL2144" s="7"/>
      <c r="BM2144" s="7"/>
      <c r="BN2144" s="7"/>
      <c r="BO2144" s="7"/>
      <c r="BP2144" s="7"/>
      <c r="BQ2144" s="7"/>
      <c r="BR2144" s="7"/>
      <c r="BT2144" s="8"/>
      <c r="BV2144" s="7"/>
      <c r="BW2144" s="7"/>
      <c r="BX2144" s="7"/>
      <c r="BY2144" s="7"/>
      <c r="BZ2144" s="7"/>
      <c r="CA2144" s="7"/>
    </row>
    <row r="2145" spans="1:79" x14ac:dyDescent="0.3">
      <c r="A2145" s="1" t="s">
        <v>136</v>
      </c>
      <c r="B2145" s="1"/>
      <c r="C2145" s="1" t="s">
        <v>1878</v>
      </c>
      <c r="D2145" s="1"/>
      <c r="E2145" s="1"/>
      <c r="F2145" s="1"/>
      <c r="G2145" s="1"/>
      <c r="H2145" s="1">
        <v>38682.730000000003</v>
      </c>
      <c r="I2145" s="1">
        <v>3.13</v>
      </c>
      <c r="J2145" s="12">
        <v>2499.5300000000002</v>
      </c>
      <c r="K2145" s="5">
        <v>2303.21</v>
      </c>
      <c r="L2145" s="5">
        <v>9748.4500000000007</v>
      </c>
      <c r="M2145" s="13">
        <f t="shared" si="84"/>
        <v>3.1331825192527862E-2</v>
      </c>
      <c r="N2145" s="13">
        <f t="shared" si="85"/>
        <v>3.6169101431011264E-2</v>
      </c>
      <c r="O2145" s="13">
        <f t="shared" si="85"/>
        <v>3.2001218752660376E-2</v>
      </c>
      <c r="P2145" s="13">
        <f t="shared" si="85"/>
        <v>1.219079144100732E-2</v>
      </c>
      <c r="Q2145" s="7"/>
      <c r="R2145" s="8"/>
      <c r="S2145" s="8"/>
      <c r="T2145" s="8"/>
      <c r="U2145" s="8"/>
      <c r="V2145" s="13"/>
      <c r="W2145" s="14"/>
      <c r="X2145" s="1"/>
      <c r="Y2145" s="1"/>
      <c r="Z2145" s="1"/>
      <c r="AA2145" s="1"/>
      <c r="AB2145" s="1"/>
      <c r="AC2145" s="1"/>
      <c r="AD2145" s="8"/>
      <c r="AE2145" s="8"/>
      <c r="AF2145" s="8"/>
      <c r="AG2145" s="8"/>
      <c r="AH2145" s="9"/>
      <c r="AI2145" s="8"/>
      <c r="AJ2145" s="13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7"/>
      <c r="BL2145" s="7"/>
      <c r="BM2145" s="7"/>
      <c r="BN2145" s="7"/>
      <c r="BO2145" s="7"/>
      <c r="BP2145" s="7"/>
      <c r="BQ2145" s="7"/>
      <c r="BR2145" s="7"/>
      <c r="BT2145" s="8"/>
      <c r="BV2145" s="7"/>
      <c r="BW2145" s="7"/>
      <c r="BX2145" s="7"/>
      <c r="BY2145" s="7"/>
      <c r="BZ2145" s="7"/>
      <c r="CA2145" s="7"/>
    </row>
    <row r="2146" spans="1:79" x14ac:dyDescent="0.3">
      <c r="A2146" s="1" t="s">
        <v>137</v>
      </c>
      <c r="B2146" s="1"/>
      <c r="C2146" s="1" t="s">
        <v>1878</v>
      </c>
      <c r="D2146" s="1"/>
      <c r="E2146" s="1"/>
      <c r="F2146" s="1"/>
      <c r="G2146" s="1"/>
      <c r="H2146" s="1">
        <v>38847.26</v>
      </c>
      <c r="I2146" s="1">
        <v>0.43</v>
      </c>
      <c r="J2146" s="12">
        <v>2508.5300000000002</v>
      </c>
      <c r="K2146" s="5">
        <v>2324.0300000000002</v>
      </c>
      <c r="L2146" s="5">
        <v>9757.1</v>
      </c>
      <c r="M2146" s="13">
        <f t="shared" si="84"/>
        <v>4.2533192460820768E-3</v>
      </c>
      <c r="N2146" s="13">
        <f t="shared" si="85"/>
        <v>3.6006769272622918E-3</v>
      </c>
      <c r="O2146" s="13">
        <f t="shared" si="85"/>
        <v>9.0395578345006111E-3</v>
      </c>
      <c r="P2146" s="13">
        <f t="shared" si="85"/>
        <v>8.8732054839479879E-4</v>
      </c>
      <c r="Q2146" s="7"/>
      <c r="R2146" s="8"/>
      <c r="S2146" s="8"/>
      <c r="T2146" s="8"/>
      <c r="U2146" s="8"/>
      <c r="V2146" s="13"/>
      <c r="W2146" s="14"/>
      <c r="X2146" s="1"/>
      <c r="Y2146" s="1"/>
      <c r="Z2146" s="1"/>
      <c r="AA2146" s="1"/>
      <c r="AB2146" s="1"/>
      <c r="AC2146" s="1"/>
      <c r="AD2146" s="8"/>
      <c r="AE2146" s="8"/>
      <c r="AF2146" s="8"/>
      <c r="AG2146" s="8"/>
      <c r="AH2146" s="9"/>
      <c r="AI2146" s="8"/>
      <c r="AJ2146" s="13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7"/>
      <c r="BL2146" s="7"/>
      <c r="BM2146" s="7"/>
      <c r="BN2146" s="7"/>
      <c r="BO2146" s="7"/>
      <c r="BP2146" s="7"/>
      <c r="BQ2146" s="7"/>
      <c r="BR2146" s="7"/>
      <c r="BT2146" s="8"/>
      <c r="BV2146" s="7"/>
      <c r="BW2146" s="7"/>
      <c r="BX2146" s="7"/>
      <c r="BY2146" s="7"/>
      <c r="BZ2146" s="7"/>
      <c r="CA2146" s="7"/>
    </row>
    <row r="2147" spans="1:79" x14ac:dyDescent="0.3">
      <c r="A2147" s="1" t="s">
        <v>138</v>
      </c>
      <c r="B2147" s="1"/>
      <c r="C2147" s="1" t="s">
        <v>1878</v>
      </c>
      <c r="D2147" s="1"/>
      <c r="E2147" s="1"/>
      <c r="F2147" s="1"/>
      <c r="G2147" s="1"/>
      <c r="H2147" s="1">
        <v>39745.360000000001</v>
      </c>
      <c r="I2147" s="1">
        <v>2.31</v>
      </c>
      <c r="J2147" s="12">
        <v>2577.77</v>
      </c>
      <c r="K2147" s="5">
        <v>2367.0700000000002</v>
      </c>
      <c r="L2147" s="5">
        <v>9807.01</v>
      </c>
      <c r="M2147" s="13">
        <f t="shared" si="84"/>
        <v>2.3118747628532832E-2</v>
      </c>
      <c r="N2147" s="13">
        <f t="shared" si="85"/>
        <v>2.7601822581352353E-2</v>
      </c>
      <c r="O2147" s="13">
        <f t="shared" si="85"/>
        <v>1.8519554394736737E-2</v>
      </c>
      <c r="P2147" s="13">
        <f t="shared" si="85"/>
        <v>5.1152494081232458E-3</v>
      </c>
      <c r="Q2147" s="7"/>
      <c r="R2147" s="8"/>
      <c r="S2147" s="8"/>
      <c r="T2147" s="8"/>
      <c r="U2147" s="8"/>
      <c r="V2147" s="13"/>
      <c r="W2147" s="14"/>
      <c r="X2147" s="1"/>
      <c r="Y2147" s="1"/>
      <c r="Z2147" s="1"/>
      <c r="AA2147" s="1"/>
      <c r="AB2147" s="1"/>
      <c r="AC2147" s="1"/>
      <c r="AD2147" s="8"/>
      <c r="AE2147" s="8"/>
      <c r="AF2147" s="8"/>
      <c r="AG2147" s="8"/>
      <c r="AH2147" s="9"/>
      <c r="AI2147" s="8"/>
      <c r="AJ2147" s="13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7"/>
      <c r="BL2147" s="7"/>
      <c r="BM2147" s="7"/>
      <c r="BN2147" s="7"/>
      <c r="BO2147" s="7"/>
      <c r="BP2147" s="7"/>
      <c r="BQ2147" s="7"/>
      <c r="BR2147" s="7"/>
      <c r="BT2147" s="8"/>
      <c r="BV2147" s="7"/>
      <c r="BW2147" s="7"/>
      <c r="BX2147" s="7"/>
      <c r="BY2147" s="7"/>
      <c r="BZ2147" s="7"/>
      <c r="CA2147" s="7"/>
    </row>
    <row r="2148" spans="1:79" x14ac:dyDescent="0.3">
      <c r="A2148" s="1" t="s">
        <v>139</v>
      </c>
      <c r="B2148" s="1"/>
      <c r="C2148" s="1" t="s">
        <v>1878</v>
      </c>
      <c r="D2148" s="1"/>
      <c r="E2148" s="1"/>
      <c r="F2148" s="1"/>
      <c r="G2148" s="1"/>
      <c r="H2148" s="1">
        <v>39799.18</v>
      </c>
      <c r="I2148" s="1">
        <v>0.14000000000000001</v>
      </c>
      <c r="J2148" s="12">
        <v>2577.06</v>
      </c>
      <c r="K2148" s="5">
        <v>2377.2800000000002</v>
      </c>
      <c r="L2148" s="5">
        <v>9816.7199999999993</v>
      </c>
      <c r="M2148" s="13">
        <f t="shared" si="84"/>
        <v>1.3541203300209137E-3</v>
      </c>
      <c r="N2148" s="13">
        <f t="shared" si="85"/>
        <v>-2.7543186552714261E-4</v>
      </c>
      <c r="O2148" s="13">
        <f t="shared" si="85"/>
        <v>4.3133494150997542E-3</v>
      </c>
      <c r="P2148" s="13">
        <f t="shared" si="85"/>
        <v>9.9010809614741291E-4</v>
      </c>
      <c r="Q2148" s="7"/>
      <c r="R2148" s="8"/>
      <c r="S2148" s="8"/>
      <c r="T2148" s="8"/>
      <c r="U2148" s="8"/>
      <c r="V2148" s="13"/>
      <c r="W2148" s="14"/>
      <c r="X2148" s="1"/>
      <c r="Y2148" s="1"/>
      <c r="Z2148" s="1"/>
      <c r="AA2148" s="1"/>
      <c r="AB2148" s="1"/>
      <c r="AC2148" s="1"/>
      <c r="AD2148" s="8"/>
      <c r="AE2148" s="8"/>
      <c r="AF2148" s="8"/>
      <c r="AG2148" s="8"/>
      <c r="AH2148" s="9"/>
      <c r="AI2148" s="8"/>
      <c r="AJ2148" s="13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7"/>
      <c r="BL2148" s="7"/>
      <c r="BM2148" s="7"/>
      <c r="BN2148" s="7"/>
      <c r="BO2148" s="7"/>
      <c r="BP2148" s="7"/>
      <c r="BQ2148" s="7"/>
      <c r="BR2148" s="7"/>
      <c r="BT2148" s="8"/>
      <c r="BV2148" s="7"/>
      <c r="BW2148" s="7"/>
      <c r="BX2148" s="7"/>
      <c r="BY2148" s="7"/>
      <c r="BZ2148" s="7"/>
      <c r="CA2148" s="7"/>
    </row>
    <row r="2149" spans="1:79" x14ac:dyDescent="0.3">
      <c r="A2149" s="1" t="s">
        <v>140</v>
      </c>
      <c r="B2149" s="1"/>
      <c r="C2149" s="1" t="s">
        <v>1878</v>
      </c>
      <c r="D2149" s="1"/>
      <c r="E2149" s="1"/>
      <c r="F2149" s="1"/>
      <c r="G2149" s="1"/>
      <c r="H2149" s="1">
        <v>40702.54</v>
      </c>
      <c r="I2149" s="1">
        <v>2.27</v>
      </c>
      <c r="J2149" s="12">
        <v>2627.98</v>
      </c>
      <c r="K2149" s="5">
        <v>2445.3000000000002</v>
      </c>
      <c r="L2149" s="5">
        <v>10035.67</v>
      </c>
      <c r="M2149" s="13">
        <f t="shared" si="84"/>
        <v>2.2697955083496701E-2</v>
      </c>
      <c r="N2149" s="13">
        <f t="shared" si="85"/>
        <v>1.9758950121456342E-2</v>
      </c>
      <c r="O2149" s="13">
        <f t="shared" si="85"/>
        <v>2.8612531969309352E-2</v>
      </c>
      <c r="P2149" s="13">
        <f t="shared" si="85"/>
        <v>2.230378374854336E-2</v>
      </c>
      <c r="Q2149" s="7"/>
      <c r="R2149" s="8"/>
      <c r="S2149" s="8"/>
      <c r="T2149" s="8"/>
      <c r="U2149" s="8"/>
      <c r="V2149" s="13"/>
      <c r="W2149" s="14"/>
      <c r="X2149" s="1"/>
      <c r="Y2149" s="1"/>
      <c r="Z2149" s="1"/>
      <c r="AA2149" s="1"/>
      <c r="AB2149" s="1"/>
      <c r="AC2149" s="1"/>
      <c r="AD2149" s="8"/>
      <c r="AE2149" s="8"/>
      <c r="AF2149" s="8"/>
      <c r="AG2149" s="8"/>
      <c r="AH2149" s="9"/>
      <c r="AI2149" s="8"/>
      <c r="AJ2149" s="13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7"/>
      <c r="BL2149" s="7"/>
      <c r="BM2149" s="7"/>
      <c r="BN2149" s="7"/>
      <c r="BO2149" s="7"/>
      <c r="BP2149" s="7"/>
      <c r="BQ2149" s="7"/>
      <c r="BR2149" s="7"/>
      <c r="BT2149" s="8"/>
      <c r="BV2149" s="7"/>
      <c r="BW2149" s="7"/>
      <c r="BX2149" s="7"/>
      <c r="BY2149" s="7"/>
      <c r="BZ2149" s="7"/>
      <c r="CA2149" s="7"/>
    </row>
    <row r="2150" spans="1:79" x14ac:dyDescent="0.3">
      <c r="A2150" s="1" t="s">
        <v>141</v>
      </c>
      <c r="B2150" s="1"/>
      <c r="C2150" s="1" t="s">
        <v>1878</v>
      </c>
      <c r="D2150" s="1"/>
      <c r="E2150" s="1"/>
      <c r="F2150" s="1"/>
      <c r="G2150" s="1"/>
      <c r="H2150" s="1">
        <v>40381.78</v>
      </c>
      <c r="I2150" s="1">
        <v>-0.79</v>
      </c>
      <c r="J2150" s="12">
        <v>2603.9</v>
      </c>
      <c r="K2150" s="5">
        <v>2434.7199999999998</v>
      </c>
      <c r="L2150" s="5">
        <v>9970.52</v>
      </c>
      <c r="M2150" s="13">
        <f t="shared" si="84"/>
        <v>-7.8805892703502911E-3</v>
      </c>
      <c r="N2150" s="13">
        <f t="shared" si="85"/>
        <v>-9.1629312247428762E-3</v>
      </c>
      <c r="O2150" s="13">
        <f t="shared" si="85"/>
        <v>-4.326667484562341E-3</v>
      </c>
      <c r="P2150" s="13">
        <f t="shared" si="85"/>
        <v>-6.491843593900537E-3</v>
      </c>
      <c r="Q2150" s="7"/>
      <c r="R2150" s="8"/>
      <c r="S2150" s="8"/>
      <c r="T2150" s="8"/>
      <c r="U2150" s="8"/>
      <c r="V2150" s="13"/>
      <c r="W2150" s="14"/>
      <c r="X2150" s="1"/>
      <c r="Y2150" s="1"/>
      <c r="Z2150" s="1"/>
      <c r="AA2150" s="1"/>
      <c r="AB2150" s="1"/>
      <c r="AC2150" s="1"/>
      <c r="AD2150" s="8"/>
      <c r="AE2150" s="8"/>
      <c r="AF2150" s="8"/>
      <c r="AG2150" s="8"/>
      <c r="AH2150" s="9"/>
      <c r="AI2150" s="8"/>
      <c r="AJ2150" s="13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7"/>
      <c r="BL2150" s="7"/>
      <c r="BM2150" s="7"/>
      <c r="BN2150" s="7"/>
      <c r="BO2150" s="7"/>
      <c r="BP2150" s="7"/>
      <c r="BQ2150" s="7"/>
      <c r="BR2150" s="7"/>
      <c r="BT2150" s="8"/>
      <c r="BV2150" s="7"/>
      <c r="BW2150" s="7"/>
      <c r="BX2150" s="7"/>
      <c r="BY2150" s="7"/>
      <c r="BZ2150" s="7"/>
      <c r="CA2150" s="7"/>
    </row>
    <row r="2151" spans="1:79" x14ac:dyDescent="0.3">
      <c r="A2151" s="1" t="s">
        <v>142</v>
      </c>
      <c r="B2151" s="1"/>
      <c r="C2151" s="1" t="s">
        <v>1878</v>
      </c>
      <c r="D2151" s="1"/>
      <c r="E2151" s="1"/>
      <c r="F2151" s="1"/>
      <c r="G2151" s="1"/>
      <c r="H2151" s="1">
        <v>40640.39</v>
      </c>
      <c r="I2151" s="1">
        <v>0.64</v>
      </c>
      <c r="J2151" s="12">
        <v>2631.8</v>
      </c>
      <c r="K2151" s="5">
        <v>2441.0300000000002</v>
      </c>
      <c r="L2151" s="5">
        <v>9919.66</v>
      </c>
      <c r="M2151" s="13">
        <f t="shared" si="84"/>
        <v>6.4041258211005037E-3</v>
      </c>
      <c r="N2151" s="13">
        <f t="shared" si="85"/>
        <v>1.071469718499185E-2</v>
      </c>
      <c r="O2151" s="13">
        <f t="shared" si="85"/>
        <v>2.5916737858975303E-3</v>
      </c>
      <c r="P2151" s="13">
        <f t="shared" si="85"/>
        <v>-5.1010378596101358E-3</v>
      </c>
      <c r="Q2151" s="7"/>
      <c r="R2151" s="8"/>
      <c r="S2151" s="8"/>
      <c r="T2151" s="8"/>
      <c r="U2151" s="8"/>
      <c r="V2151" s="13"/>
      <c r="W2151" s="14"/>
      <c r="X2151" s="1"/>
      <c r="Y2151" s="1"/>
      <c r="Z2151" s="1"/>
      <c r="AA2151" s="1"/>
      <c r="AB2151" s="1"/>
      <c r="AC2151" s="1"/>
      <c r="AD2151" s="8"/>
      <c r="AE2151" s="8"/>
      <c r="AF2151" s="8"/>
      <c r="AG2151" s="8"/>
      <c r="AH2151" s="9"/>
      <c r="AI2151" s="8"/>
      <c r="AJ2151" s="13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7"/>
      <c r="BL2151" s="7"/>
      <c r="BM2151" s="7"/>
      <c r="BN2151" s="7"/>
      <c r="BO2151" s="7"/>
      <c r="BP2151" s="7"/>
      <c r="BQ2151" s="7"/>
      <c r="BR2151" s="7"/>
      <c r="BT2151" s="8"/>
      <c r="BV2151" s="7"/>
      <c r="BW2151" s="7"/>
      <c r="BX2151" s="7"/>
      <c r="BY2151" s="7"/>
      <c r="BZ2151" s="7"/>
      <c r="CA2151" s="7"/>
    </row>
    <row r="2152" spans="1:79" x14ac:dyDescent="0.3">
      <c r="A2152" s="1" t="s">
        <v>143</v>
      </c>
      <c r="B2152" s="1"/>
      <c r="C2152" s="1" t="s">
        <v>1878</v>
      </c>
      <c r="D2152" s="1"/>
      <c r="E2152" s="1"/>
      <c r="F2152" s="1"/>
      <c r="G2152" s="1"/>
      <c r="H2152" s="1">
        <v>40879.480000000003</v>
      </c>
      <c r="I2152" s="1">
        <v>0.59</v>
      </c>
      <c r="J2152" s="12">
        <v>2646.91</v>
      </c>
      <c r="K2152" s="5">
        <v>2455.13</v>
      </c>
      <c r="L2152" s="5">
        <v>9954.32</v>
      </c>
      <c r="M2152" s="13">
        <f t="shared" si="84"/>
        <v>5.8830636221749444E-3</v>
      </c>
      <c r="N2152" s="13">
        <f t="shared" si="85"/>
        <v>5.7413177293106354E-3</v>
      </c>
      <c r="O2152" s="13">
        <f t="shared" si="85"/>
        <v>5.7762501894691454E-3</v>
      </c>
      <c r="P2152" s="13">
        <f t="shared" si="85"/>
        <v>3.4940713693816239E-3</v>
      </c>
      <c r="Q2152" s="7"/>
      <c r="R2152" s="8"/>
      <c r="S2152" s="8"/>
      <c r="T2152" s="8"/>
      <c r="U2152" s="8"/>
      <c r="V2152" s="13"/>
      <c r="W2152" s="14"/>
      <c r="X2152" s="1"/>
      <c r="Y2152" s="1"/>
      <c r="Z2152" s="1"/>
      <c r="AA2152" s="1"/>
      <c r="AB2152" s="1"/>
      <c r="AC2152" s="1"/>
      <c r="AD2152" s="8"/>
      <c r="AE2152" s="8"/>
      <c r="AF2152" s="8"/>
      <c r="AG2152" s="8"/>
      <c r="AH2152" s="9"/>
      <c r="AI2152" s="8"/>
      <c r="AJ2152" s="13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7"/>
      <c r="BL2152" s="7"/>
      <c r="BM2152" s="7"/>
      <c r="BN2152" s="7"/>
      <c r="BO2152" s="7"/>
      <c r="BP2152" s="7"/>
      <c r="BQ2152" s="7"/>
      <c r="BR2152" s="7"/>
      <c r="BT2152" s="8"/>
      <c r="BV2152" s="7"/>
      <c r="BW2152" s="7"/>
      <c r="BX2152" s="7"/>
      <c r="BY2152" s="7"/>
      <c r="BZ2152" s="7"/>
      <c r="CA2152" s="7"/>
    </row>
    <row r="2153" spans="1:79" x14ac:dyDescent="0.3">
      <c r="A2153" s="1" t="s">
        <v>144</v>
      </c>
      <c r="B2153" s="1"/>
      <c r="C2153" s="1" t="s">
        <v>1878</v>
      </c>
      <c r="D2153" s="1"/>
      <c r="E2153" s="1"/>
      <c r="F2153" s="1"/>
      <c r="G2153" s="1"/>
      <c r="H2153" s="1">
        <v>40869.230000000003</v>
      </c>
      <c r="I2153" s="1">
        <v>-0.03</v>
      </c>
      <c r="J2153" s="12">
        <v>2648.08</v>
      </c>
      <c r="K2153" s="5">
        <v>2442.48</v>
      </c>
      <c r="L2153" s="5">
        <v>10004.719999999999</v>
      </c>
      <c r="M2153" s="13">
        <f t="shared" si="84"/>
        <v>-2.5073704460032431E-4</v>
      </c>
      <c r="N2153" s="13">
        <f t="shared" si="85"/>
        <v>4.4202485161948246E-4</v>
      </c>
      <c r="O2153" s="13">
        <f t="shared" si="85"/>
        <v>-5.1524766509309927E-3</v>
      </c>
      <c r="P2153" s="13">
        <f t="shared" si="85"/>
        <v>5.0631283703959085E-3</v>
      </c>
      <c r="Q2153" s="7"/>
      <c r="R2153" s="8"/>
      <c r="S2153" s="8"/>
      <c r="T2153" s="8"/>
      <c r="U2153" s="8"/>
      <c r="V2153" s="13"/>
      <c r="W2153" s="14"/>
      <c r="X2153" s="1"/>
      <c r="Y2153" s="1"/>
      <c r="Z2153" s="1"/>
      <c r="AA2153" s="1"/>
      <c r="AB2153" s="1"/>
      <c r="AC2153" s="1"/>
      <c r="AD2153" s="8"/>
      <c r="AE2153" s="8"/>
      <c r="AF2153" s="8"/>
      <c r="AG2153" s="8"/>
      <c r="AH2153" s="9"/>
      <c r="AI2153" s="8"/>
      <c r="AJ2153" s="13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7"/>
      <c r="BL2153" s="7"/>
      <c r="BM2153" s="7"/>
      <c r="BN2153" s="7"/>
      <c r="BO2153" s="7"/>
      <c r="BP2153" s="7"/>
      <c r="BQ2153" s="7"/>
      <c r="BR2153" s="7"/>
      <c r="BT2153" s="8"/>
      <c r="BV2153" s="7"/>
      <c r="BW2153" s="7"/>
      <c r="BX2153" s="7"/>
      <c r="BY2153" s="7"/>
      <c r="BZ2153" s="7"/>
      <c r="CA2153" s="7"/>
    </row>
    <row r="2154" spans="1:79" x14ac:dyDescent="0.3">
      <c r="A2154" s="1" t="s">
        <v>145</v>
      </c>
      <c r="B2154" s="1"/>
      <c r="C2154" s="1" t="s">
        <v>1878</v>
      </c>
      <c r="D2154" s="1"/>
      <c r="E2154" s="1"/>
      <c r="F2154" s="1"/>
      <c r="G2154" s="1"/>
      <c r="H2154" s="1">
        <v>42416.36</v>
      </c>
      <c r="I2154" s="1">
        <v>3.79</v>
      </c>
      <c r="J2154" s="12">
        <v>2754.39</v>
      </c>
      <c r="K2154" s="5">
        <v>2500.12</v>
      </c>
      <c r="L2154" s="5">
        <v>10294.07</v>
      </c>
      <c r="M2154" s="13">
        <f t="shared" si="84"/>
        <v>3.7855619007257868E-2</v>
      </c>
      <c r="N2154" s="13">
        <f t="shared" si="85"/>
        <v>4.0146068094619514E-2</v>
      </c>
      <c r="O2154" s="13">
        <f t="shared" si="85"/>
        <v>2.3598964986407234E-2</v>
      </c>
      <c r="P2154" s="13">
        <f t="shared" si="85"/>
        <v>2.8921349123213869E-2</v>
      </c>
      <c r="Q2154" s="7"/>
      <c r="R2154" s="8"/>
      <c r="S2154" s="8"/>
      <c r="T2154" s="8"/>
      <c r="U2154" s="8"/>
      <c r="V2154" s="13"/>
      <c r="W2154" s="14"/>
      <c r="X2154" s="1"/>
      <c r="Y2154" s="1"/>
      <c r="Z2154" s="1"/>
      <c r="AA2154" s="1"/>
      <c r="AB2154" s="1"/>
      <c r="AC2154" s="1"/>
      <c r="AD2154" s="8"/>
      <c r="AE2154" s="8"/>
      <c r="AF2154" s="8"/>
      <c r="AG2154" s="8"/>
      <c r="AH2154" s="9"/>
      <c r="AI2154" s="8"/>
      <c r="AJ2154" s="13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7"/>
      <c r="BL2154" s="7"/>
      <c r="BM2154" s="7"/>
      <c r="BN2154" s="7"/>
      <c r="BO2154" s="7"/>
      <c r="BP2154" s="7"/>
      <c r="BQ2154" s="7"/>
      <c r="BR2154" s="7"/>
      <c r="BT2154" s="8"/>
      <c r="BV2154" s="7"/>
      <c r="BW2154" s="7"/>
      <c r="BX2154" s="7"/>
      <c r="BY2154" s="7"/>
      <c r="BZ2154" s="7"/>
      <c r="CA2154" s="7"/>
    </row>
    <row r="2155" spans="1:79" x14ac:dyDescent="0.3">
      <c r="A2155" s="1" t="s">
        <v>146</v>
      </c>
      <c r="B2155" s="1"/>
      <c r="C2155" s="1" t="s">
        <v>1878</v>
      </c>
      <c r="D2155" s="1"/>
      <c r="E2155" s="1"/>
      <c r="F2155" s="1"/>
      <c r="G2155" s="1"/>
      <c r="H2155" s="1">
        <v>42405.83</v>
      </c>
      <c r="I2155" s="1">
        <v>-0.02</v>
      </c>
      <c r="J2155" s="12">
        <v>2752.49</v>
      </c>
      <c r="K2155" s="5">
        <v>2501.9499999999998</v>
      </c>
      <c r="L2155" s="5">
        <v>10313.9</v>
      </c>
      <c r="M2155" s="13">
        <f t="shared" si="84"/>
        <v>-2.482532683143468E-4</v>
      </c>
      <c r="N2155" s="13">
        <f t="shared" si="85"/>
        <v>-6.8980790665085223E-4</v>
      </c>
      <c r="O2155" s="13">
        <f t="shared" si="85"/>
        <v>7.3196486568649632E-4</v>
      </c>
      <c r="P2155" s="13">
        <f t="shared" si="85"/>
        <v>1.9263517733996149E-3</v>
      </c>
      <c r="Q2155" s="7"/>
      <c r="R2155" s="8"/>
      <c r="S2155" s="8"/>
      <c r="T2155" s="8"/>
      <c r="U2155" s="8"/>
      <c r="V2155" s="13"/>
      <c r="W2155" s="14"/>
      <c r="X2155" s="1"/>
      <c r="Y2155" s="1"/>
      <c r="Z2155" s="1"/>
      <c r="AA2155" s="1"/>
      <c r="AB2155" s="1"/>
      <c r="AC2155" s="1"/>
      <c r="AD2155" s="8"/>
      <c r="AE2155" s="8"/>
      <c r="AF2155" s="8"/>
      <c r="AG2155" s="8"/>
      <c r="AH2155" s="9"/>
      <c r="AI2155" s="8"/>
      <c r="AJ2155" s="13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7"/>
      <c r="BL2155" s="7"/>
      <c r="BM2155" s="7"/>
      <c r="BN2155" s="7"/>
      <c r="BO2155" s="7"/>
      <c r="BP2155" s="7"/>
      <c r="BQ2155" s="7"/>
      <c r="BR2155" s="7"/>
      <c r="BT2155" s="8"/>
      <c r="BV2155" s="7"/>
      <c r="BW2155" s="7"/>
      <c r="BX2155" s="7"/>
      <c r="BY2155" s="7"/>
      <c r="BZ2155" s="7"/>
      <c r="CA2155" s="7"/>
    </row>
    <row r="2156" spans="1:79" x14ac:dyDescent="0.3">
      <c r="A2156" s="1" t="s">
        <v>147</v>
      </c>
      <c r="B2156" s="1"/>
      <c r="C2156" s="1" t="s">
        <v>1878</v>
      </c>
      <c r="D2156" s="1"/>
      <c r="E2156" s="1"/>
      <c r="F2156" s="1"/>
      <c r="G2156" s="1"/>
      <c r="H2156" s="1">
        <v>42017.93</v>
      </c>
      <c r="I2156" s="1">
        <v>-0.91</v>
      </c>
      <c r="J2156" s="12">
        <v>2716.64</v>
      </c>
      <c r="K2156" s="5">
        <v>2495.88</v>
      </c>
      <c r="L2156" s="5">
        <v>10286.030000000001</v>
      </c>
      <c r="M2156" s="13">
        <f t="shared" si="84"/>
        <v>-9.1473271481775642E-3</v>
      </c>
      <c r="N2156" s="13">
        <f t="shared" si="85"/>
        <v>-1.3024570479820086E-2</v>
      </c>
      <c r="O2156" s="13">
        <f t="shared" si="85"/>
        <v>-2.4261076360437839E-3</v>
      </c>
      <c r="P2156" s="13">
        <f t="shared" si="85"/>
        <v>-2.7021786133275549E-3</v>
      </c>
      <c r="Q2156" s="7"/>
      <c r="R2156" s="8"/>
      <c r="S2156" s="8"/>
      <c r="T2156" s="8"/>
      <c r="U2156" s="8"/>
      <c r="V2156" s="13"/>
      <c r="W2156" s="14"/>
      <c r="X2156" s="1"/>
      <c r="Y2156" s="1"/>
      <c r="Z2156" s="1"/>
      <c r="AA2156" s="1"/>
      <c r="AB2156" s="1"/>
      <c r="AC2156" s="1"/>
      <c r="AD2156" s="8"/>
      <c r="AE2156" s="8"/>
      <c r="AF2156" s="8"/>
      <c r="AG2156" s="8"/>
      <c r="AH2156" s="9"/>
      <c r="AI2156" s="8"/>
      <c r="AJ2156" s="13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7"/>
      <c r="BL2156" s="7"/>
      <c r="BM2156" s="7"/>
      <c r="BN2156" s="7"/>
      <c r="BO2156" s="7"/>
      <c r="BP2156" s="7"/>
      <c r="BQ2156" s="7"/>
      <c r="BR2156" s="7"/>
      <c r="BT2156" s="8"/>
      <c r="BV2156" s="7"/>
      <c r="BW2156" s="7"/>
      <c r="BX2156" s="7"/>
      <c r="BY2156" s="7"/>
      <c r="BZ2156" s="7"/>
      <c r="CA2156" s="7"/>
    </row>
    <row r="2157" spans="1:79" x14ac:dyDescent="0.3">
      <c r="A2157" s="1" t="s">
        <v>148</v>
      </c>
      <c r="B2157" s="1"/>
      <c r="C2157" s="1" t="s">
        <v>1878</v>
      </c>
      <c r="D2157" s="1"/>
      <c r="E2157" s="1"/>
      <c r="F2157" s="1"/>
      <c r="G2157" s="1"/>
      <c r="H2157" s="1">
        <v>41628.120000000003</v>
      </c>
      <c r="I2157" s="1">
        <v>-0.93</v>
      </c>
      <c r="J2157" s="12">
        <v>2684.34</v>
      </c>
      <c r="K2157" s="5">
        <v>2493.19</v>
      </c>
      <c r="L2157" s="5">
        <v>10208.290000000001</v>
      </c>
      <c r="M2157" s="13">
        <f t="shared" si="84"/>
        <v>-9.2772299825335525E-3</v>
      </c>
      <c r="N2157" s="13">
        <f t="shared" si="85"/>
        <v>-1.1889687260733695E-2</v>
      </c>
      <c r="O2157" s="13">
        <f t="shared" si="85"/>
        <v>-1.0777761751366022E-3</v>
      </c>
      <c r="P2157" s="13">
        <f t="shared" si="85"/>
        <v>-7.5578235723597897E-3</v>
      </c>
      <c r="Q2157" s="7"/>
      <c r="R2157" s="8"/>
      <c r="S2157" s="8"/>
      <c r="T2157" s="8"/>
      <c r="U2157" s="8"/>
      <c r="V2157" s="13"/>
      <c r="W2157" s="14"/>
      <c r="X2157" s="1"/>
      <c r="Y2157" s="1"/>
      <c r="Z2157" s="1"/>
      <c r="AA2157" s="1"/>
      <c r="AB2157" s="1"/>
      <c r="AC2157" s="1"/>
      <c r="AD2157" s="8"/>
      <c r="AE2157" s="8"/>
      <c r="AF2157" s="8"/>
      <c r="AG2157" s="8"/>
      <c r="AH2157" s="9"/>
      <c r="AI2157" s="8"/>
      <c r="AJ2157" s="13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7"/>
      <c r="BL2157" s="7"/>
      <c r="BM2157" s="7"/>
      <c r="BN2157" s="7"/>
      <c r="BO2157" s="7"/>
      <c r="BP2157" s="7"/>
      <c r="BQ2157" s="7"/>
      <c r="BR2157" s="7"/>
      <c r="BT2157" s="8"/>
      <c r="BV2157" s="7"/>
      <c r="BW2157" s="7"/>
      <c r="BX2157" s="7"/>
      <c r="BY2157" s="7"/>
      <c r="BZ2157" s="7"/>
      <c r="CA2157" s="7"/>
    </row>
    <row r="2158" spans="1:79" x14ac:dyDescent="0.3">
      <c r="A2158" s="1" t="s">
        <v>149</v>
      </c>
      <c r="B2158" s="1"/>
      <c r="C2158" s="1" t="s">
        <v>1878</v>
      </c>
      <c r="D2158" s="1"/>
      <c r="E2158" s="1"/>
      <c r="F2158" s="1"/>
      <c r="G2158" s="1"/>
      <c r="H2158" s="1">
        <v>42118.25</v>
      </c>
      <c r="I2158" s="1">
        <v>1.18</v>
      </c>
      <c r="J2158" s="12">
        <v>2730.01</v>
      </c>
      <c r="K2158" s="5">
        <v>2502.06</v>
      </c>
      <c r="L2158" s="5">
        <v>10171.68</v>
      </c>
      <c r="M2158" s="13">
        <f t="shared" si="84"/>
        <v>1.1774012374327736E-2</v>
      </c>
      <c r="N2158" s="13">
        <f t="shared" si="85"/>
        <v>1.7013493074647723E-2</v>
      </c>
      <c r="O2158" s="13">
        <f t="shared" si="85"/>
        <v>3.5576911506944864E-3</v>
      </c>
      <c r="P2158" s="13">
        <f t="shared" si="85"/>
        <v>-3.5863009377673505E-3</v>
      </c>
      <c r="Q2158" s="7"/>
      <c r="R2158" s="8"/>
      <c r="S2158" s="8"/>
      <c r="T2158" s="8"/>
      <c r="U2158" s="8"/>
      <c r="V2158" s="13"/>
      <c r="W2158" s="14"/>
      <c r="X2158" s="1"/>
      <c r="Y2158" s="1"/>
      <c r="Z2158" s="1"/>
      <c r="AA2158" s="1"/>
      <c r="AB2158" s="1"/>
      <c r="AC2158" s="1"/>
      <c r="AD2158" s="8"/>
      <c r="AE2158" s="8"/>
      <c r="AF2158" s="8"/>
      <c r="AG2158" s="8"/>
      <c r="AH2158" s="9"/>
      <c r="AI2158" s="8"/>
      <c r="AJ2158" s="13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7"/>
      <c r="BL2158" s="7"/>
      <c r="BM2158" s="7"/>
      <c r="BN2158" s="7"/>
      <c r="BO2158" s="7"/>
      <c r="BP2158" s="7"/>
      <c r="BQ2158" s="7"/>
      <c r="BR2158" s="7"/>
      <c r="BT2158" s="8"/>
      <c r="BV2158" s="7"/>
      <c r="BW2158" s="7"/>
      <c r="BX2158" s="7"/>
      <c r="BY2158" s="7"/>
      <c r="BZ2158" s="7"/>
      <c r="CA2158" s="7"/>
    </row>
    <row r="2159" spans="1:79" x14ac:dyDescent="0.3">
      <c r="A2159" s="1" t="s">
        <v>150</v>
      </c>
      <c r="B2159" s="1"/>
      <c r="C2159" s="1" t="s">
        <v>1878</v>
      </c>
      <c r="D2159" s="1"/>
      <c r="E2159" s="1"/>
      <c r="F2159" s="1"/>
      <c r="G2159" s="1"/>
      <c r="H2159" s="1">
        <v>41437.129999999997</v>
      </c>
      <c r="I2159" s="1">
        <v>-1.62</v>
      </c>
      <c r="J2159" s="12">
        <v>2669.55</v>
      </c>
      <c r="K2159" s="5">
        <v>2485.7600000000002</v>
      </c>
      <c r="L2159" s="5">
        <v>10120.34</v>
      </c>
      <c r="M2159" s="13">
        <f t="shared" si="84"/>
        <v>-1.6171612068402674E-2</v>
      </c>
      <c r="N2159" s="13">
        <f t="shared" si="85"/>
        <v>-2.2146439024032905E-2</v>
      </c>
      <c r="O2159" s="13">
        <f t="shared" si="85"/>
        <v>-6.5146319432786148E-3</v>
      </c>
      <c r="P2159" s="13">
        <f t="shared" si="85"/>
        <v>-5.0473471442279427E-3</v>
      </c>
      <c r="Q2159" s="7"/>
      <c r="R2159" s="8"/>
      <c r="S2159" s="8"/>
      <c r="T2159" s="8"/>
      <c r="U2159" s="8"/>
      <c r="V2159" s="13"/>
      <c r="W2159" s="14"/>
      <c r="X2159" s="1"/>
      <c r="Y2159" s="1"/>
      <c r="Z2159" s="1"/>
      <c r="AA2159" s="1"/>
      <c r="AB2159" s="1"/>
      <c r="AC2159" s="1"/>
      <c r="AD2159" s="8"/>
      <c r="AE2159" s="8"/>
      <c r="AF2159" s="8"/>
      <c r="AG2159" s="8"/>
      <c r="AH2159" s="9"/>
      <c r="AI2159" s="8"/>
      <c r="AJ2159" s="13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7"/>
      <c r="BL2159" s="7"/>
      <c r="BM2159" s="7"/>
      <c r="BN2159" s="7"/>
      <c r="BO2159" s="7"/>
      <c r="BP2159" s="7"/>
      <c r="BQ2159" s="7"/>
      <c r="BR2159" s="7"/>
      <c r="BT2159" s="8"/>
      <c r="BV2159" s="7"/>
      <c r="BW2159" s="7"/>
      <c r="BX2159" s="7"/>
      <c r="BY2159" s="7"/>
      <c r="BZ2159" s="7"/>
      <c r="CA2159" s="7"/>
    </row>
    <row r="2160" spans="1:79" x14ac:dyDescent="0.3">
      <c r="A2160" s="1" t="s">
        <v>151</v>
      </c>
      <c r="B2160" s="1"/>
      <c r="C2160" s="1" t="s">
        <v>1878</v>
      </c>
      <c r="D2160" s="1"/>
      <c r="E2160" s="1"/>
      <c r="F2160" s="1"/>
      <c r="G2160" s="1"/>
      <c r="H2160" s="1">
        <v>40924.25</v>
      </c>
      <c r="I2160" s="1">
        <v>-1.24</v>
      </c>
      <c r="J2160" s="12">
        <v>2632.66</v>
      </c>
      <c r="K2160" s="5">
        <v>2462.2399999999998</v>
      </c>
      <c r="L2160" s="5">
        <v>9996.5499999999993</v>
      </c>
      <c r="M2160" s="13">
        <f t="shared" si="84"/>
        <v>-1.2377305088455581E-2</v>
      </c>
      <c r="N2160" s="13">
        <f t="shared" si="85"/>
        <v>-1.3818808413403105E-2</v>
      </c>
      <c r="O2160" s="13">
        <f t="shared" si="85"/>
        <v>-9.4618949536562358E-3</v>
      </c>
      <c r="P2160" s="13">
        <f t="shared" si="85"/>
        <v>-1.2231802488849253E-2</v>
      </c>
      <c r="Q2160" s="7"/>
      <c r="R2160" s="8"/>
      <c r="S2160" s="8"/>
      <c r="T2160" s="8"/>
      <c r="U2160" s="8"/>
      <c r="V2160" s="13"/>
      <c r="W2160" s="14"/>
      <c r="X2160" s="1"/>
      <c r="Y2160" s="1"/>
      <c r="Z2160" s="1"/>
      <c r="AA2160" s="1"/>
      <c r="AB2160" s="1"/>
      <c r="AC2160" s="1"/>
      <c r="AD2160" s="8"/>
      <c r="AE2160" s="8"/>
      <c r="AF2160" s="8"/>
      <c r="AG2160" s="8"/>
      <c r="AH2160" s="9"/>
      <c r="AI2160" s="8"/>
      <c r="AJ2160" s="13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7"/>
      <c r="BL2160" s="7"/>
      <c r="BM2160" s="7"/>
      <c r="BN2160" s="7"/>
      <c r="BO2160" s="7"/>
      <c r="BP2160" s="7"/>
      <c r="BQ2160" s="7"/>
      <c r="BR2160" s="7"/>
      <c r="BT2160" s="8"/>
      <c r="BV2160" s="7"/>
      <c r="BW2160" s="7"/>
      <c r="BX2160" s="7"/>
      <c r="BY2160" s="7"/>
      <c r="BZ2160" s="7"/>
      <c r="CA2160" s="7"/>
    </row>
    <row r="2161" spans="1:79" x14ac:dyDescent="0.3">
      <c r="A2161" s="1" t="s">
        <v>152</v>
      </c>
      <c r="B2161" s="1"/>
      <c r="C2161" s="1" t="s">
        <v>1878</v>
      </c>
      <c r="D2161" s="1"/>
      <c r="E2161" s="1"/>
      <c r="F2161" s="1"/>
      <c r="G2161" s="1"/>
      <c r="H2161" s="1">
        <v>40651.79</v>
      </c>
      <c r="I2161" s="1">
        <v>-0.67</v>
      </c>
      <c r="J2161" s="12">
        <v>2608.9499999999998</v>
      </c>
      <c r="K2161" s="5">
        <v>2444.56</v>
      </c>
      <c r="L2161" s="5">
        <v>10036.52</v>
      </c>
      <c r="M2161" s="13">
        <f t="shared" si="84"/>
        <v>-6.6576662980994961E-3</v>
      </c>
      <c r="N2161" s="13">
        <f t="shared" si="85"/>
        <v>-9.0061002939992862E-3</v>
      </c>
      <c r="O2161" s="13">
        <f t="shared" si="85"/>
        <v>-7.1804535707322703E-3</v>
      </c>
      <c r="P2161" s="13">
        <f t="shared" si="85"/>
        <v>3.998379440907307E-3</v>
      </c>
      <c r="Q2161" s="7"/>
      <c r="R2161" s="8"/>
      <c r="S2161" s="8"/>
      <c r="T2161" s="8"/>
      <c r="U2161" s="8"/>
      <c r="V2161" s="13"/>
      <c r="W2161" s="14"/>
      <c r="X2161" s="1"/>
      <c r="Y2161" s="1"/>
      <c r="Z2161" s="1"/>
      <c r="AA2161" s="1"/>
      <c r="AB2161" s="1"/>
      <c r="AC2161" s="1"/>
      <c r="AD2161" s="8"/>
      <c r="AE2161" s="8"/>
      <c r="AF2161" s="8"/>
      <c r="AG2161" s="8"/>
      <c r="AH2161" s="9"/>
      <c r="AI2161" s="8"/>
      <c r="AJ2161" s="13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7"/>
      <c r="BL2161" s="7"/>
      <c r="BM2161" s="7"/>
      <c r="BN2161" s="7"/>
      <c r="BO2161" s="7"/>
      <c r="BP2161" s="7"/>
      <c r="BQ2161" s="7"/>
      <c r="BR2161" s="7"/>
      <c r="BT2161" s="8"/>
      <c r="BV2161" s="7"/>
      <c r="BW2161" s="7"/>
      <c r="BX2161" s="7"/>
      <c r="BY2161" s="7"/>
      <c r="BZ2161" s="7"/>
      <c r="CA2161" s="7"/>
    </row>
    <row r="2162" spans="1:79" x14ac:dyDescent="0.3">
      <c r="A2162" s="1" t="s">
        <v>153</v>
      </c>
      <c r="B2162" s="1"/>
      <c r="C2162" s="1" t="s">
        <v>1878</v>
      </c>
      <c r="D2162" s="1"/>
      <c r="E2162" s="1"/>
      <c r="F2162" s="1"/>
      <c r="G2162" s="1"/>
      <c r="H2162" s="1">
        <v>40949.96</v>
      </c>
      <c r="I2162" s="1">
        <v>0.73</v>
      </c>
      <c r="J2162" s="12">
        <v>2631.23</v>
      </c>
      <c r="K2162" s="5">
        <v>2458.63</v>
      </c>
      <c r="L2162" s="5">
        <v>10108.620000000001</v>
      </c>
      <c r="M2162" s="13">
        <f t="shared" si="84"/>
        <v>7.3347323697183775E-3</v>
      </c>
      <c r="N2162" s="13">
        <f t="shared" si="85"/>
        <v>8.5398340328486366E-3</v>
      </c>
      <c r="O2162" s="13">
        <f t="shared" si="85"/>
        <v>5.7556370062505913E-3</v>
      </c>
      <c r="P2162" s="13">
        <f t="shared" si="85"/>
        <v>7.1837648906194485E-3</v>
      </c>
      <c r="Q2162" s="7"/>
      <c r="R2162" s="8"/>
      <c r="S2162" s="8"/>
      <c r="T2162" s="8"/>
      <c r="U2162" s="8"/>
      <c r="V2162" s="13"/>
      <c r="W2162" s="14"/>
      <c r="X2162" s="1"/>
      <c r="Y2162" s="1"/>
      <c r="Z2162" s="1"/>
      <c r="AA2162" s="1"/>
      <c r="AB2162" s="1"/>
      <c r="AC2162" s="1"/>
      <c r="AD2162" s="8"/>
      <c r="AE2162" s="8"/>
      <c r="AF2162" s="8"/>
      <c r="AG2162" s="8"/>
      <c r="AH2162" s="9"/>
      <c r="AI2162" s="8"/>
      <c r="AJ2162" s="13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7"/>
      <c r="BL2162" s="7"/>
      <c r="BM2162" s="7"/>
      <c r="BN2162" s="7"/>
      <c r="BO2162" s="7"/>
      <c r="BP2162" s="7"/>
      <c r="BQ2162" s="7"/>
      <c r="BR2162" s="7"/>
      <c r="BT2162" s="8"/>
      <c r="BV2162" s="7"/>
      <c r="BW2162" s="7"/>
      <c r="BX2162" s="7"/>
      <c r="BY2162" s="7"/>
      <c r="BZ2162" s="7"/>
      <c r="CA2162" s="7"/>
    </row>
    <row r="2163" spans="1:79" x14ac:dyDescent="0.3">
      <c r="A2163" s="1" t="s">
        <v>154</v>
      </c>
      <c r="B2163" s="1"/>
      <c r="C2163" s="1" t="s">
        <v>1878</v>
      </c>
      <c r="D2163" s="1"/>
      <c r="E2163" s="1"/>
      <c r="F2163" s="1"/>
      <c r="G2163" s="1"/>
      <c r="H2163" s="1">
        <v>41457.96</v>
      </c>
      <c r="I2163" s="1">
        <v>1.24</v>
      </c>
      <c r="J2163" s="12">
        <v>2675.61</v>
      </c>
      <c r="K2163" s="5">
        <v>2477.16</v>
      </c>
      <c r="L2163" s="5">
        <v>10085.52</v>
      </c>
      <c r="M2163" s="13">
        <f t="shared" si="84"/>
        <v>1.2405384522964136E-2</v>
      </c>
      <c r="N2163" s="13">
        <f t="shared" si="85"/>
        <v>1.6866636516001954E-2</v>
      </c>
      <c r="O2163" s="13">
        <f t="shared" si="85"/>
        <v>7.5367176028926508E-3</v>
      </c>
      <c r="P2163" s="13">
        <f t="shared" si="85"/>
        <v>-2.2851783923028002E-3</v>
      </c>
      <c r="Q2163" s="7"/>
      <c r="R2163" s="8"/>
      <c r="S2163" s="8"/>
      <c r="T2163" s="8"/>
      <c r="U2163" s="8"/>
      <c r="V2163" s="13"/>
      <c r="W2163" s="14"/>
      <c r="X2163" s="1"/>
      <c r="Y2163" s="1"/>
      <c r="Z2163" s="1"/>
      <c r="AA2163" s="1"/>
      <c r="AB2163" s="1"/>
      <c r="AC2163" s="1"/>
      <c r="AD2163" s="8"/>
      <c r="AE2163" s="8"/>
      <c r="AF2163" s="8"/>
      <c r="AG2163" s="8"/>
      <c r="AH2163" s="9"/>
      <c r="AI2163" s="8"/>
      <c r="AJ2163" s="13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7"/>
      <c r="BL2163" s="7"/>
      <c r="BM2163" s="7"/>
      <c r="BN2163" s="7"/>
      <c r="BO2163" s="7"/>
      <c r="BP2163" s="7"/>
      <c r="BQ2163" s="7"/>
      <c r="BR2163" s="7"/>
      <c r="BT2163" s="8"/>
      <c r="BV2163" s="7"/>
      <c r="BW2163" s="7"/>
      <c r="BX2163" s="7"/>
      <c r="BY2163" s="7"/>
      <c r="BZ2163" s="7"/>
      <c r="CA2163" s="7"/>
    </row>
    <row r="2164" spans="1:79" x14ac:dyDescent="0.3">
      <c r="A2164" s="1" t="s">
        <v>155</v>
      </c>
      <c r="B2164" s="1"/>
      <c r="C2164" s="1" t="s">
        <v>1878</v>
      </c>
      <c r="D2164" s="1"/>
      <c r="E2164" s="1"/>
      <c r="F2164" s="1"/>
      <c r="G2164" s="1"/>
      <c r="H2164" s="1">
        <v>41049.760000000002</v>
      </c>
      <c r="I2164" s="1">
        <v>-0.98</v>
      </c>
      <c r="J2164" s="12">
        <v>2631.5</v>
      </c>
      <c r="K2164" s="5">
        <v>2464.7600000000002</v>
      </c>
      <c r="L2164" s="5">
        <v>10065.74</v>
      </c>
      <c r="M2164" s="13">
        <f t="shared" si="84"/>
        <v>-9.8461188153010637E-3</v>
      </c>
      <c r="N2164" s="13">
        <f t="shared" si="85"/>
        <v>-1.6485960210942618E-2</v>
      </c>
      <c r="O2164" s="13">
        <f t="shared" si="85"/>
        <v>-5.0057323709408186E-3</v>
      </c>
      <c r="P2164" s="13">
        <f t="shared" si="85"/>
        <v>-1.9612275817212366E-3</v>
      </c>
      <c r="Q2164" s="7"/>
      <c r="R2164" s="8"/>
      <c r="S2164" s="8"/>
      <c r="T2164" s="8"/>
      <c r="U2164" s="8"/>
      <c r="V2164" s="13"/>
      <c r="W2164" s="14"/>
      <c r="X2164" s="1"/>
      <c r="Y2164" s="1"/>
      <c r="Z2164" s="1"/>
      <c r="AA2164" s="1"/>
      <c r="AB2164" s="1"/>
      <c r="AC2164" s="1"/>
      <c r="AD2164" s="8"/>
      <c r="AE2164" s="8"/>
      <c r="AF2164" s="8"/>
      <c r="AG2164" s="8"/>
      <c r="AH2164" s="9"/>
      <c r="AI2164" s="8"/>
      <c r="AJ2164" s="13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7"/>
      <c r="BL2164" s="7"/>
      <c r="BM2164" s="7"/>
      <c r="BN2164" s="7"/>
      <c r="BO2164" s="7"/>
      <c r="BP2164" s="7"/>
      <c r="BQ2164" s="7"/>
      <c r="BR2164" s="7"/>
      <c r="BT2164" s="8"/>
      <c r="BV2164" s="7"/>
      <c r="BW2164" s="7"/>
      <c r="BX2164" s="7"/>
      <c r="BY2164" s="7"/>
      <c r="BZ2164" s="7"/>
      <c r="CA2164" s="7"/>
    </row>
    <row r="2165" spans="1:79" x14ac:dyDescent="0.3">
      <c r="A2165" s="1" t="s">
        <v>156</v>
      </c>
      <c r="B2165" s="1"/>
      <c r="C2165" s="1" t="s">
        <v>1878</v>
      </c>
      <c r="D2165" s="1"/>
      <c r="E2165" s="1"/>
      <c r="F2165" s="1"/>
      <c r="G2165" s="1"/>
      <c r="H2165" s="1">
        <v>40903.46</v>
      </c>
      <c r="I2165" s="1">
        <v>-0.36</v>
      </c>
      <c r="J2165" s="12">
        <v>2620.5300000000002</v>
      </c>
      <c r="K2165" s="5">
        <v>2459.71</v>
      </c>
      <c r="L2165" s="5">
        <v>10068.790000000001</v>
      </c>
      <c r="M2165" s="13">
        <f t="shared" si="84"/>
        <v>-3.5639672436574843E-3</v>
      </c>
      <c r="N2165" s="13">
        <f t="shared" si="85"/>
        <v>-4.1687250617518101E-3</v>
      </c>
      <c r="O2165" s="13">
        <f t="shared" si="85"/>
        <v>-2.0488810269559954E-3</v>
      </c>
      <c r="P2165" s="13">
        <f t="shared" si="85"/>
        <v>3.0300802524219073E-4</v>
      </c>
      <c r="Q2165" s="7"/>
      <c r="R2165" s="8"/>
      <c r="S2165" s="8"/>
      <c r="T2165" s="8"/>
      <c r="U2165" s="8"/>
      <c r="V2165" s="13"/>
      <c r="W2165" s="14"/>
      <c r="X2165" s="1"/>
      <c r="Y2165" s="1"/>
      <c r="Z2165" s="1"/>
      <c r="AA2165" s="1"/>
      <c r="AB2165" s="1"/>
      <c r="AC2165" s="1"/>
      <c r="AD2165" s="8"/>
      <c r="AE2165" s="8"/>
      <c r="AF2165" s="8"/>
      <c r="AG2165" s="8"/>
      <c r="AH2165" s="9"/>
      <c r="AI2165" s="8"/>
      <c r="AJ2165" s="13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7"/>
      <c r="BL2165" s="7"/>
      <c r="BM2165" s="7"/>
      <c r="BN2165" s="7"/>
      <c r="BO2165" s="7"/>
      <c r="BP2165" s="7"/>
      <c r="BQ2165" s="7"/>
      <c r="BR2165" s="7"/>
      <c r="BT2165" s="8"/>
      <c r="BV2165" s="7"/>
      <c r="BW2165" s="7"/>
      <c r="BX2165" s="7"/>
      <c r="BY2165" s="7"/>
      <c r="BZ2165" s="7"/>
      <c r="CA2165" s="7"/>
    </row>
    <row r="2166" spans="1:79" x14ac:dyDescent="0.3">
      <c r="A2166" s="1" t="s">
        <v>157</v>
      </c>
      <c r="B2166" s="1"/>
      <c r="C2166" s="1" t="s">
        <v>1878</v>
      </c>
      <c r="D2166" s="1"/>
      <c r="E2166" s="1"/>
      <c r="F2166" s="1"/>
      <c r="G2166" s="1"/>
      <c r="H2166" s="1">
        <v>40736.81</v>
      </c>
      <c r="I2166" s="1">
        <v>-0.41</v>
      </c>
      <c r="J2166" s="12">
        <v>2614.46</v>
      </c>
      <c r="K2166" s="5">
        <v>2431.5100000000002</v>
      </c>
      <c r="L2166" s="5">
        <v>10018.280000000001</v>
      </c>
      <c r="M2166" s="13">
        <f t="shared" si="84"/>
        <v>-4.0742274614421481E-3</v>
      </c>
      <c r="N2166" s="13">
        <f t="shared" si="85"/>
        <v>-2.3163253235033432E-3</v>
      </c>
      <c r="O2166" s="13">
        <f t="shared" si="85"/>
        <v>-1.1464766171621732E-2</v>
      </c>
      <c r="P2166" s="13">
        <f t="shared" si="85"/>
        <v>-5.0164915545959365E-3</v>
      </c>
      <c r="Q2166" s="7"/>
      <c r="R2166" s="8"/>
      <c r="S2166" s="8"/>
      <c r="T2166" s="8"/>
      <c r="U2166" s="8"/>
      <c r="V2166" s="13"/>
      <c r="W2166" s="14"/>
      <c r="X2166" s="1"/>
      <c r="Y2166" s="1"/>
      <c r="Z2166" s="1"/>
      <c r="AA2166" s="1"/>
      <c r="AB2166" s="1"/>
      <c r="AC2166" s="1"/>
      <c r="AD2166" s="8"/>
      <c r="AE2166" s="8"/>
      <c r="AF2166" s="8"/>
      <c r="AG2166" s="8"/>
      <c r="AH2166" s="9"/>
      <c r="AI2166" s="8"/>
      <c r="AJ2166" s="13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7"/>
      <c r="BL2166" s="7"/>
      <c r="BM2166" s="7"/>
      <c r="BN2166" s="7"/>
      <c r="BO2166" s="7"/>
      <c r="BP2166" s="7"/>
      <c r="BQ2166" s="7"/>
      <c r="BR2166" s="7"/>
      <c r="BT2166" s="8"/>
      <c r="BV2166" s="7"/>
      <c r="BW2166" s="7"/>
      <c r="BX2166" s="7"/>
      <c r="BY2166" s="7"/>
      <c r="BZ2166" s="7"/>
      <c r="CA2166" s="7"/>
    </row>
    <row r="2167" spans="1:79" x14ac:dyDescent="0.3">
      <c r="A2167" s="1" t="s">
        <v>158</v>
      </c>
      <c r="B2167" s="1"/>
      <c r="C2167" s="1" t="s">
        <v>1878</v>
      </c>
      <c r="D2167" s="1"/>
      <c r="E2167" s="1"/>
      <c r="F2167" s="1"/>
      <c r="G2167" s="1"/>
      <c r="H2167" s="1">
        <v>39777.480000000003</v>
      </c>
      <c r="I2167" s="1">
        <v>-2.35</v>
      </c>
      <c r="J2167" s="12">
        <v>2546.4899999999998</v>
      </c>
      <c r="K2167" s="5">
        <v>2386.0100000000002</v>
      </c>
      <c r="L2167" s="5">
        <v>9807.99</v>
      </c>
      <c r="M2167" s="13">
        <f t="shared" si="84"/>
        <v>-2.3549463004098659E-2</v>
      </c>
      <c r="N2167" s="13">
        <f t="shared" si="85"/>
        <v>-2.5997720370554589E-2</v>
      </c>
      <c r="O2167" s="13">
        <f t="shared" si="85"/>
        <v>-1.8712651808958203E-2</v>
      </c>
      <c r="P2167" s="13">
        <f t="shared" si="85"/>
        <v>-2.0990629129950533E-2</v>
      </c>
      <c r="Q2167" s="7"/>
      <c r="R2167" s="8"/>
      <c r="S2167" s="8"/>
      <c r="T2167" s="8"/>
      <c r="U2167" s="8"/>
      <c r="V2167" s="13"/>
      <c r="W2167" s="14"/>
      <c r="X2167" s="1"/>
      <c r="Y2167" s="1"/>
      <c r="Z2167" s="1"/>
      <c r="AA2167" s="1"/>
      <c r="AB2167" s="1"/>
      <c r="AC2167" s="1"/>
      <c r="AD2167" s="8"/>
      <c r="AE2167" s="8"/>
      <c r="AF2167" s="8"/>
      <c r="AG2167" s="8"/>
      <c r="AH2167" s="9"/>
      <c r="AI2167" s="8"/>
      <c r="AJ2167" s="13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7"/>
      <c r="BL2167" s="7"/>
      <c r="BM2167" s="7"/>
      <c r="BN2167" s="7"/>
      <c r="BO2167" s="7"/>
      <c r="BP2167" s="7"/>
      <c r="BQ2167" s="7"/>
      <c r="BR2167" s="7"/>
      <c r="BT2167" s="8"/>
      <c r="BV2167" s="7"/>
      <c r="BW2167" s="7"/>
      <c r="BX2167" s="7"/>
      <c r="BY2167" s="7"/>
      <c r="BZ2167" s="7"/>
      <c r="CA2167" s="7"/>
    </row>
    <row r="2168" spans="1:79" x14ac:dyDescent="0.3">
      <c r="A2168" s="1" t="s">
        <v>159</v>
      </c>
      <c r="B2168" s="1"/>
      <c r="C2168" s="1" t="s">
        <v>1878</v>
      </c>
      <c r="D2168" s="1"/>
      <c r="E2168" s="1"/>
      <c r="F2168" s="1"/>
      <c r="G2168" s="1"/>
      <c r="H2168" s="1">
        <v>39888.14</v>
      </c>
      <c r="I2168" s="1">
        <v>0.28000000000000003</v>
      </c>
      <c r="J2168" s="12">
        <v>2554.12</v>
      </c>
      <c r="K2168" s="5">
        <v>2394.35</v>
      </c>
      <c r="L2168" s="5">
        <v>9838.7199999999993</v>
      </c>
      <c r="M2168" s="13">
        <f t="shared" si="84"/>
        <v>2.7819761332290582E-3</v>
      </c>
      <c r="N2168" s="13">
        <f t="shared" si="85"/>
        <v>2.9962811556298874E-3</v>
      </c>
      <c r="O2168" s="13">
        <f t="shared" si="85"/>
        <v>3.4953751241610931E-3</v>
      </c>
      <c r="P2168" s="13">
        <f t="shared" si="85"/>
        <v>3.133159801345542E-3</v>
      </c>
      <c r="Q2168" s="7"/>
      <c r="R2168" s="8"/>
      <c r="S2168" s="8"/>
      <c r="T2168" s="8"/>
      <c r="U2168" s="8"/>
      <c r="V2168" s="13"/>
      <c r="W2168" s="14"/>
      <c r="X2168" s="1"/>
      <c r="Y2168" s="1"/>
      <c r="Z2168" s="1"/>
      <c r="AA2168" s="1"/>
      <c r="AB2168" s="1"/>
      <c r="AC2168" s="1"/>
      <c r="AD2168" s="8"/>
      <c r="AE2168" s="8"/>
      <c r="AF2168" s="8"/>
      <c r="AG2168" s="8"/>
      <c r="AH2168" s="9"/>
      <c r="AI2168" s="8"/>
      <c r="AJ2168" s="13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7"/>
      <c r="BL2168" s="7"/>
      <c r="BM2168" s="7"/>
      <c r="BN2168" s="7"/>
      <c r="BO2168" s="7"/>
      <c r="BP2168" s="7"/>
      <c r="BQ2168" s="7"/>
      <c r="BR2168" s="7"/>
      <c r="BT2168" s="8"/>
      <c r="BV2168" s="7"/>
      <c r="BW2168" s="7"/>
      <c r="BX2168" s="7"/>
      <c r="BY2168" s="7"/>
      <c r="BZ2168" s="7"/>
      <c r="CA2168" s="7"/>
    </row>
    <row r="2169" spans="1:79" x14ac:dyDescent="0.3">
      <c r="A2169" s="1" t="s">
        <v>160</v>
      </c>
      <c r="B2169" s="1"/>
      <c r="C2169" s="1" t="s">
        <v>1878</v>
      </c>
      <c r="D2169" s="1"/>
      <c r="E2169" s="1"/>
      <c r="F2169" s="1"/>
      <c r="G2169" s="1"/>
      <c r="H2169" s="1">
        <v>39903.25</v>
      </c>
      <c r="I2169" s="1">
        <v>0.04</v>
      </c>
      <c r="J2169" s="12">
        <v>2554.7399999999998</v>
      </c>
      <c r="K2169" s="5">
        <v>2396.31</v>
      </c>
      <c r="L2169" s="5">
        <v>9827.75</v>
      </c>
      <c r="M2169" s="13">
        <f t="shared" si="84"/>
        <v>3.7880934032030744E-4</v>
      </c>
      <c r="N2169" s="13">
        <f t="shared" si="85"/>
        <v>2.4274505504817689E-4</v>
      </c>
      <c r="O2169" s="13">
        <f t="shared" si="85"/>
        <v>8.1859377284021484E-4</v>
      </c>
      <c r="P2169" s="13">
        <f t="shared" si="85"/>
        <v>-1.1149824367396866E-3</v>
      </c>
      <c r="Q2169" s="7"/>
      <c r="R2169" s="8"/>
      <c r="S2169" s="8"/>
      <c r="T2169" s="8"/>
      <c r="U2169" s="8"/>
      <c r="V2169" s="13"/>
      <c r="W2169" s="14"/>
      <c r="X2169" s="1"/>
      <c r="Y2169" s="1"/>
      <c r="Z2169" s="1"/>
      <c r="AA2169" s="1"/>
      <c r="AB2169" s="1"/>
      <c r="AC2169" s="1"/>
      <c r="AD2169" s="8"/>
      <c r="AE2169" s="8"/>
      <c r="AF2169" s="8"/>
      <c r="AG2169" s="8"/>
      <c r="AH2169" s="9"/>
      <c r="AI2169" s="8"/>
      <c r="AJ2169" s="13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7"/>
      <c r="BL2169" s="7"/>
      <c r="BM2169" s="7"/>
      <c r="BN2169" s="7"/>
      <c r="BO2169" s="7"/>
      <c r="BP2169" s="7"/>
      <c r="BQ2169" s="7"/>
      <c r="BR2169" s="7"/>
      <c r="BT2169" s="8"/>
      <c r="BV2169" s="7"/>
      <c r="BW2169" s="7"/>
      <c r="BX2169" s="7"/>
      <c r="BY2169" s="7"/>
      <c r="BZ2169" s="7"/>
      <c r="CA2169" s="7"/>
    </row>
    <row r="2170" spans="1:79" x14ac:dyDescent="0.3">
      <c r="A2170" s="1" t="s">
        <v>161</v>
      </c>
      <c r="B2170" s="1"/>
      <c r="C2170" s="1" t="s">
        <v>1878</v>
      </c>
      <c r="D2170" s="1"/>
      <c r="E2170" s="1"/>
      <c r="F2170" s="1"/>
      <c r="G2170" s="1"/>
      <c r="H2170" s="1">
        <v>40411.33</v>
      </c>
      <c r="I2170" s="1">
        <v>1.27</v>
      </c>
      <c r="J2170" s="12">
        <v>2592.5700000000002</v>
      </c>
      <c r="K2170" s="5">
        <v>2409.39</v>
      </c>
      <c r="L2170" s="5">
        <v>9999.92</v>
      </c>
      <c r="M2170" s="13">
        <f t="shared" si="84"/>
        <v>1.2732797453841593E-2</v>
      </c>
      <c r="N2170" s="13">
        <f t="shared" si="85"/>
        <v>1.4807769088048151E-2</v>
      </c>
      <c r="O2170" s="13">
        <f t="shared" si="85"/>
        <v>5.4583922781274996E-3</v>
      </c>
      <c r="P2170" s="13">
        <f t="shared" si="85"/>
        <v>1.7518760652234677E-2</v>
      </c>
      <c r="Q2170" s="7"/>
      <c r="R2170" s="8"/>
      <c r="S2170" s="8"/>
      <c r="T2170" s="8"/>
      <c r="U2170" s="8"/>
      <c r="V2170" s="13"/>
      <c r="W2170" s="14"/>
      <c r="X2170" s="1"/>
      <c r="Y2170" s="1"/>
      <c r="Z2170" s="1"/>
      <c r="AA2170" s="1"/>
      <c r="AB2170" s="1"/>
      <c r="AC2170" s="1"/>
      <c r="AD2170" s="8"/>
      <c r="AE2170" s="8"/>
      <c r="AF2170" s="8"/>
      <c r="AG2170" s="8"/>
      <c r="AH2170" s="9"/>
      <c r="AI2170" s="8"/>
      <c r="AJ2170" s="13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7"/>
      <c r="BL2170" s="7"/>
      <c r="BM2170" s="7"/>
      <c r="BN2170" s="7"/>
      <c r="BO2170" s="7"/>
      <c r="BP2170" s="7"/>
      <c r="BQ2170" s="7"/>
      <c r="BR2170" s="7"/>
      <c r="BT2170" s="8"/>
      <c r="BV2170" s="7"/>
      <c r="BW2170" s="7"/>
      <c r="BX2170" s="7"/>
      <c r="BY2170" s="7"/>
      <c r="BZ2170" s="7"/>
      <c r="CA2170" s="7"/>
    </row>
    <row r="2171" spans="1:79" x14ac:dyDescent="0.3">
      <c r="A2171" s="1" t="s">
        <v>162</v>
      </c>
      <c r="B2171" s="1"/>
      <c r="C2171" s="1" t="s">
        <v>1878</v>
      </c>
      <c r="D2171" s="1"/>
      <c r="E2171" s="1"/>
      <c r="F2171" s="1"/>
      <c r="G2171" s="1"/>
      <c r="H2171" s="1">
        <v>40281.620000000003</v>
      </c>
      <c r="I2171" s="1">
        <v>-0.32</v>
      </c>
      <c r="J2171" s="12">
        <v>2579.7399999999998</v>
      </c>
      <c r="K2171" s="5">
        <v>2415.63</v>
      </c>
      <c r="L2171" s="5">
        <v>9974.0400000000009</v>
      </c>
      <c r="M2171" s="13">
        <f t="shared" si="84"/>
        <v>-3.2097434061190144E-3</v>
      </c>
      <c r="N2171" s="13">
        <f t="shared" si="85"/>
        <v>-4.9487574106004129E-3</v>
      </c>
      <c r="O2171" s="13">
        <f t="shared" si="85"/>
        <v>2.589867144796143E-3</v>
      </c>
      <c r="P2171" s="13">
        <f t="shared" si="85"/>
        <v>-2.5880207041655279E-3</v>
      </c>
      <c r="Q2171" s="7"/>
      <c r="R2171" s="8"/>
      <c r="S2171" s="8"/>
      <c r="T2171" s="8"/>
      <c r="U2171" s="8"/>
      <c r="V2171" s="13"/>
      <c r="W2171" s="14"/>
      <c r="X2171" s="1"/>
      <c r="Y2171" s="1"/>
      <c r="Z2171" s="1"/>
      <c r="AA2171" s="1"/>
      <c r="AB2171" s="1"/>
      <c r="AC2171" s="1"/>
      <c r="AD2171" s="8"/>
      <c r="AE2171" s="8"/>
      <c r="AF2171" s="8"/>
      <c r="AG2171" s="8"/>
      <c r="AH2171" s="9"/>
      <c r="AI2171" s="8"/>
      <c r="AJ2171" s="13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7"/>
      <c r="BL2171" s="7"/>
      <c r="BM2171" s="7"/>
      <c r="BN2171" s="7"/>
      <c r="BO2171" s="7"/>
      <c r="BP2171" s="7"/>
      <c r="BQ2171" s="7"/>
      <c r="BR2171" s="7"/>
      <c r="BT2171" s="8"/>
      <c r="BV2171" s="7"/>
      <c r="BW2171" s="7"/>
      <c r="BX2171" s="7"/>
      <c r="BY2171" s="7"/>
      <c r="BZ2171" s="7"/>
      <c r="CA2171" s="7"/>
    </row>
    <row r="2172" spans="1:79" x14ac:dyDescent="0.3">
      <c r="A2172" s="1" t="s">
        <v>163</v>
      </c>
      <c r="B2172" s="1"/>
      <c r="C2172" s="1" t="s">
        <v>1878</v>
      </c>
      <c r="D2172" s="1"/>
      <c r="E2172" s="1"/>
      <c r="F2172" s="1"/>
      <c r="G2172" s="1"/>
      <c r="H2172" s="1">
        <v>39799</v>
      </c>
      <c r="I2172" s="1">
        <v>-1.2</v>
      </c>
      <c r="J2172" s="12">
        <v>2544.3200000000002</v>
      </c>
      <c r="K2172" s="5">
        <v>2382.21</v>
      </c>
      <c r="L2172" s="5">
        <v>9942.39</v>
      </c>
      <c r="M2172" s="13">
        <f t="shared" si="84"/>
        <v>-1.1981146736402382E-2</v>
      </c>
      <c r="N2172" s="13">
        <f t="shared" si="85"/>
        <v>-1.3730065820586446E-2</v>
      </c>
      <c r="O2172" s="13">
        <f t="shared" si="85"/>
        <v>-1.3834900212366996E-2</v>
      </c>
      <c r="P2172" s="13">
        <f t="shared" si="85"/>
        <v>-3.1732377251345589E-3</v>
      </c>
      <c r="Q2172" s="7"/>
      <c r="R2172" s="8"/>
      <c r="S2172" s="8"/>
      <c r="T2172" s="8"/>
      <c r="U2172" s="8"/>
      <c r="V2172" s="13"/>
      <c r="W2172" s="14"/>
      <c r="X2172" s="1"/>
      <c r="Y2172" s="1"/>
      <c r="Z2172" s="1"/>
      <c r="AA2172" s="1"/>
      <c r="AB2172" s="1"/>
      <c r="AC2172" s="1"/>
      <c r="AD2172" s="8"/>
      <c r="AE2172" s="8"/>
      <c r="AF2172" s="8"/>
      <c r="AG2172" s="8"/>
      <c r="AH2172" s="9"/>
      <c r="AI2172" s="8"/>
      <c r="AJ2172" s="13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7"/>
      <c r="BL2172" s="7"/>
      <c r="BM2172" s="7"/>
      <c r="BN2172" s="7"/>
      <c r="BO2172" s="7"/>
      <c r="BP2172" s="7"/>
      <c r="BQ2172" s="7"/>
      <c r="BR2172" s="7"/>
      <c r="BT2172" s="8"/>
      <c r="BV2172" s="7"/>
      <c r="BW2172" s="7"/>
      <c r="BX2172" s="7"/>
      <c r="BY2172" s="7"/>
      <c r="BZ2172" s="7"/>
      <c r="CA2172" s="7"/>
    </row>
    <row r="2173" spans="1:79" x14ac:dyDescent="0.3">
      <c r="A2173" s="1" t="s">
        <v>164</v>
      </c>
      <c r="B2173" s="1"/>
      <c r="C2173" s="1" t="s">
        <v>1878</v>
      </c>
      <c r="D2173" s="1"/>
      <c r="E2173" s="1"/>
      <c r="F2173" s="1"/>
      <c r="G2173" s="1"/>
      <c r="H2173" s="1">
        <v>39468.17</v>
      </c>
      <c r="I2173" s="1">
        <v>-0.83</v>
      </c>
      <c r="J2173" s="12">
        <v>2513.16</v>
      </c>
      <c r="K2173" s="5">
        <v>2369.13</v>
      </c>
      <c r="L2173" s="5">
        <v>9968.98</v>
      </c>
      <c r="M2173" s="13">
        <f t="shared" si="84"/>
        <v>-8.3125204150859E-3</v>
      </c>
      <c r="N2173" s="13">
        <f t="shared" si="85"/>
        <v>-1.2246887184002131E-2</v>
      </c>
      <c r="O2173" s="13">
        <f t="shared" si="85"/>
        <v>-5.4906998123590567E-3</v>
      </c>
      <c r="P2173" s="13">
        <f t="shared" si="85"/>
        <v>2.6744072602262747E-3</v>
      </c>
      <c r="Q2173" s="7"/>
      <c r="R2173" s="8"/>
      <c r="S2173" s="8"/>
      <c r="T2173" s="8"/>
      <c r="U2173" s="8"/>
      <c r="V2173" s="13"/>
      <c r="W2173" s="14"/>
      <c r="X2173" s="1"/>
      <c r="Y2173" s="1"/>
      <c r="Z2173" s="1"/>
      <c r="AA2173" s="1"/>
      <c r="AB2173" s="1"/>
      <c r="AC2173" s="1"/>
      <c r="AD2173" s="8"/>
      <c r="AE2173" s="8"/>
      <c r="AF2173" s="8"/>
      <c r="AG2173" s="8"/>
      <c r="AH2173" s="9"/>
      <c r="AI2173" s="8"/>
      <c r="AJ2173" s="13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7"/>
      <c r="BL2173" s="7"/>
      <c r="BM2173" s="7"/>
      <c r="BN2173" s="7"/>
      <c r="BO2173" s="7"/>
      <c r="BP2173" s="7"/>
      <c r="BQ2173" s="7"/>
      <c r="BR2173" s="7"/>
      <c r="BT2173" s="8"/>
      <c r="BV2173" s="7"/>
      <c r="BW2173" s="7"/>
      <c r="BX2173" s="7"/>
      <c r="BY2173" s="7"/>
      <c r="BZ2173" s="7"/>
      <c r="CA2173" s="7"/>
    </row>
    <row r="2174" spans="1:79" x14ac:dyDescent="0.3">
      <c r="A2174" s="1" t="s">
        <v>165</v>
      </c>
      <c r="B2174" s="1"/>
      <c r="C2174" s="1" t="s">
        <v>1878</v>
      </c>
      <c r="D2174" s="1"/>
      <c r="E2174" s="1"/>
      <c r="F2174" s="1"/>
      <c r="G2174" s="1"/>
      <c r="H2174" s="1">
        <v>40149.89</v>
      </c>
      <c r="I2174" s="1">
        <v>1.73</v>
      </c>
      <c r="J2174" s="12">
        <v>2576.37</v>
      </c>
      <c r="K2174" s="5">
        <v>2379.13</v>
      </c>
      <c r="L2174" s="5">
        <v>10000</v>
      </c>
      <c r="M2174" s="13">
        <f t="shared" si="84"/>
        <v>1.7272652874455563E-2</v>
      </c>
      <c r="N2174" s="13">
        <f t="shared" si="85"/>
        <v>2.5151601967244419E-2</v>
      </c>
      <c r="O2174" s="13">
        <f t="shared" si="85"/>
        <v>4.2209587485702027E-3</v>
      </c>
      <c r="P2174" s="13">
        <f t="shared" si="85"/>
        <v>3.1116523455760881E-3</v>
      </c>
      <c r="Q2174" s="7"/>
      <c r="R2174" s="8"/>
      <c r="S2174" s="8"/>
      <c r="T2174" s="8"/>
      <c r="U2174" s="8"/>
      <c r="V2174" s="13"/>
      <c r="W2174" s="14"/>
      <c r="X2174" s="1"/>
      <c r="Y2174" s="1"/>
      <c r="Z2174" s="1"/>
      <c r="AA2174" s="1"/>
      <c r="AB2174" s="1"/>
      <c r="AC2174" s="1"/>
      <c r="AD2174" s="8"/>
      <c r="AE2174" s="8"/>
      <c r="AF2174" s="8"/>
      <c r="AG2174" s="8"/>
      <c r="AH2174" s="9"/>
      <c r="AI2174" s="8"/>
      <c r="AJ2174" s="13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7"/>
      <c r="BL2174" s="7"/>
      <c r="BM2174" s="7"/>
      <c r="BN2174" s="7"/>
      <c r="BO2174" s="7"/>
      <c r="BP2174" s="7"/>
      <c r="BQ2174" s="7"/>
      <c r="BR2174" s="7"/>
      <c r="BT2174" s="8"/>
      <c r="BV2174" s="7"/>
      <c r="BW2174" s="7"/>
      <c r="BX2174" s="7"/>
      <c r="BY2174" s="7"/>
      <c r="BZ2174" s="7"/>
      <c r="CA2174" s="7"/>
    </row>
    <row r="2175" spans="1:79" x14ac:dyDescent="0.3">
      <c r="A2175" s="1" t="s">
        <v>166</v>
      </c>
      <c r="B2175" s="1"/>
      <c r="C2175" s="1" t="s">
        <v>1878</v>
      </c>
      <c r="D2175" s="1"/>
      <c r="E2175" s="1"/>
      <c r="F2175" s="1"/>
      <c r="G2175" s="1"/>
      <c r="H2175" s="1">
        <v>40481.800000000003</v>
      </c>
      <c r="I2175" s="1">
        <v>0.83</v>
      </c>
      <c r="J2175" s="12">
        <v>2597.02</v>
      </c>
      <c r="K2175" s="5">
        <v>2397.19</v>
      </c>
      <c r="L2175" s="5">
        <v>10076.89</v>
      </c>
      <c r="M2175" s="13">
        <f t="shared" si="84"/>
        <v>8.2667723373588409E-3</v>
      </c>
      <c r="N2175" s="13">
        <f t="shared" si="85"/>
        <v>8.0151531030092649E-3</v>
      </c>
      <c r="O2175" s="13">
        <f t="shared" si="85"/>
        <v>7.5910101591758483E-3</v>
      </c>
      <c r="P2175" s="13">
        <f t="shared" si="85"/>
        <v>7.6889999999998349E-3</v>
      </c>
      <c r="Q2175" s="7"/>
      <c r="R2175" s="8"/>
      <c r="S2175" s="8"/>
      <c r="T2175" s="8"/>
      <c r="U2175" s="8"/>
      <c r="V2175" s="13"/>
      <c r="W2175" s="14"/>
      <c r="X2175" s="1"/>
      <c r="Y2175" s="1"/>
      <c r="Z2175" s="1"/>
      <c r="AA2175" s="1"/>
      <c r="AB2175" s="1"/>
      <c r="AC2175" s="1"/>
      <c r="AD2175" s="8"/>
      <c r="AE2175" s="8"/>
      <c r="AF2175" s="8"/>
      <c r="AG2175" s="8"/>
      <c r="AH2175" s="9"/>
      <c r="AI2175" s="8"/>
      <c r="AJ2175" s="13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7"/>
      <c r="BL2175" s="7"/>
      <c r="BM2175" s="7"/>
      <c r="BN2175" s="7"/>
      <c r="BO2175" s="7"/>
      <c r="BP2175" s="7"/>
      <c r="BQ2175" s="7"/>
      <c r="BR2175" s="7"/>
      <c r="BT2175" s="8"/>
      <c r="BV2175" s="7"/>
      <c r="BW2175" s="7"/>
      <c r="BX2175" s="7"/>
      <c r="BY2175" s="7"/>
      <c r="BZ2175" s="7"/>
      <c r="CA2175" s="7"/>
    </row>
    <row r="2176" spans="1:79" x14ac:dyDescent="0.3">
      <c r="A2176" s="1" t="s">
        <v>167</v>
      </c>
      <c r="B2176" s="1"/>
      <c r="C2176" s="1" t="s">
        <v>1878</v>
      </c>
      <c r="D2176" s="1"/>
      <c r="E2176" s="1"/>
      <c r="F2176" s="1"/>
      <c r="G2176" s="1"/>
      <c r="H2176" s="1">
        <v>40440.129999999997</v>
      </c>
      <c r="I2176" s="1">
        <v>-0.1</v>
      </c>
      <c r="J2176" s="12">
        <v>2584.29</v>
      </c>
      <c r="K2176" s="5">
        <v>2415.65</v>
      </c>
      <c r="L2176" s="5">
        <v>10115.549999999999</v>
      </c>
      <c r="M2176" s="13">
        <f t="shared" si="84"/>
        <v>-1.0293514616446231E-3</v>
      </c>
      <c r="N2176" s="13">
        <f t="shared" si="85"/>
        <v>-4.9017720310201573E-3</v>
      </c>
      <c r="O2176" s="13">
        <f t="shared" si="85"/>
        <v>7.7006828828753981E-3</v>
      </c>
      <c r="P2176" s="13">
        <f t="shared" si="85"/>
        <v>3.8365011427137219E-3</v>
      </c>
      <c r="Q2176" s="7"/>
      <c r="R2176" s="8"/>
      <c r="S2176" s="8"/>
      <c r="T2176" s="8"/>
      <c r="U2176" s="8"/>
      <c r="V2176" s="13"/>
      <c r="W2176" s="14"/>
      <c r="X2176" s="1"/>
      <c r="Y2176" s="1"/>
      <c r="Z2176" s="1"/>
      <c r="AA2176" s="1"/>
      <c r="AB2176" s="1"/>
      <c r="AC2176" s="1"/>
      <c r="AD2176" s="8"/>
      <c r="AE2176" s="8"/>
      <c r="AF2176" s="8"/>
      <c r="AG2176" s="8"/>
      <c r="AH2176" s="9"/>
      <c r="AI2176" s="8"/>
      <c r="AJ2176" s="13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7"/>
      <c r="BL2176" s="7"/>
      <c r="BM2176" s="7"/>
      <c r="BN2176" s="7"/>
      <c r="BO2176" s="7"/>
      <c r="BP2176" s="7"/>
      <c r="BQ2176" s="7"/>
      <c r="BR2176" s="7"/>
      <c r="BT2176" s="8"/>
      <c r="BV2176" s="7"/>
      <c r="BW2176" s="7"/>
      <c r="BX2176" s="7"/>
      <c r="BY2176" s="7"/>
      <c r="BZ2176" s="7"/>
      <c r="CA2176" s="7"/>
    </row>
    <row r="2177" spans="1:79" x14ac:dyDescent="0.3">
      <c r="A2177" s="1" t="s">
        <v>168</v>
      </c>
      <c r="B2177" s="1"/>
      <c r="C2177" s="1" t="s">
        <v>1878</v>
      </c>
      <c r="D2177" s="1"/>
      <c r="E2177" s="1"/>
      <c r="F2177" s="1"/>
      <c r="G2177" s="1"/>
      <c r="H2177" s="1">
        <v>41389.15</v>
      </c>
      <c r="I2177" s="1">
        <v>2.35</v>
      </c>
      <c r="J2177" s="12">
        <v>2647.78</v>
      </c>
      <c r="K2177" s="5">
        <v>2499.0500000000002</v>
      </c>
      <c r="L2177" s="5">
        <v>10258.73</v>
      </c>
      <c r="M2177" s="13">
        <f t="shared" si="84"/>
        <v>2.3467283611600775E-2</v>
      </c>
      <c r="N2177" s="13">
        <f t="shared" si="85"/>
        <v>2.456767622828715E-2</v>
      </c>
      <c r="O2177" s="13">
        <f t="shared" si="85"/>
        <v>3.452486908285568E-2</v>
      </c>
      <c r="P2177" s="13">
        <f t="shared" si="85"/>
        <v>1.4154445383592673E-2</v>
      </c>
      <c r="Q2177" s="7"/>
      <c r="R2177" s="8"/>
      <c r="S2177" s="8"/>
      <c r="T2177" s="8"/>
      <c r="U2177" s="8"/>
      <c r="V2177" s="13"/>
      <c r="W2177" s="14"/>
      <c r="X2177" s="1"/>
      <c r="Y2177" s="1"/>
      <c r="Z2177" s="1"/>
      <c r="AA2177" s="1"/>
      <c r="AB2177" s="1"/>
      <c r="AC2177" s="1"/>
      <c r="AD2177" s="8"/>
      <c r="AE2177" s="8"/>
      <c r="AF2177" s="8"/>
      <c r="AG2177" s="8"/>
      <c r="AH2177" s="9"/>
      <c r="AI2177" s="8"/>
      <c r="AJ2177" s="13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7"/>
      <c r="BL2177" s="7"/>
      <c r="BM2177" s="7"/>
      <c r="BN2177" s="7"/>
      <c r="BO2177" s="7"/>
      <c r="BP2177" s="7"/>
      <c r="BQ2177" s="7"/>
      <c r="BR2177" s="7"/>
      <c r="BT2177" s="8"/>
      <c r="BV2177" s="7"/>
      <c r="BW2177" s="7"/>
      <c r="BX2177" s="7"/>
      <c r="BY2177" s="7"/>
      <c r="BZ2177" s="7"/>
      <c r="CA2177" s="7"/>
    </row>
    <row r="2178" spans="1:79" x14ac:dyDescent="0.3">
      <c r="A2178" s="1" t="s">
        <v>169</v>
      </c>
      <c r="B2178" s="1"/>
      <c r="C2178" s="1" t="s">
        <v>1878</v>
      </c>
      <c r="D2178" s="1"/>
      <c r="E2178" s="1"/>
      <c r="F2178" s="1"/>
      <c r="G2178" s="1"/>
      <c r="H2178" s="1">
        <v>41152.32</v>
      </c>
      <c r="I2178" s="1">
        <v>-0.56999999999999995</v>
      </c>
      <c r="J2178" s="12">
        <v>2614.39</v>
      </c>
      <c r="K2178" s="5">
        <v>2520.33</v>
      </c>
      <c r="L2178" s="5">
        <v>10351.299999999999</v>
      </c>
      <c r="M2178" s="13">
        <f t="shared" si="84"/>
        <v>-5.7220310153748288E-3</v>
      </c>
      <c r="N2178" s="13">
        <f t="shared" si="85"/>
        <v>-1.2610564321809292E-2</v>
      </c>
      <c r="O2178" s="13">
        <f t="shared" si="85"/>
        <v>8.5152357895998954E-3</v>
      </c>
      <c r="P2178" s="13">
        <f t="shared" si="85"/>
        <v>9.0235341021744908E-3</v>
      </c>
      <c r="Q2178" s="7"/>
      <c r="R2178" s="8"/>
      <c r="S2178" s="8"/>
      <c r="T2178" s="8"/>
      <c r="U2178" s="8"/>
      <c r="V2178" s="13"/>
      <c r="W2178" s="14"/>
      <c r="X2178" s="1"/>
      <c r="Y2178" s="1"/>
      <c r="Z2178" s="1"/>
      <c r="AA2178" s="1"/>
      <c r="AB2178" s="1"/>
      <c r="AC2178" s="1"/>
      <c r="AD2178" s="8"/>
      <c r="AE2178" s="8"/>
      <c r="AF2178" s="8"/>
      <c r="AG2178" s="8"/>
      <c r="AH2178" s="9"/>
      <c r="AI2178" s="8"/>
      <c r="AJ2178" s="13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7"/>
      <c r="BL2178" s="7"/>
      <c r="BM2178" s="7"/>
      <c r="BN2178" s="7"/>
      <c r="BO2178" s="7"/>
      <c r="BP2178" s="7"/>
      <c r="BQ2178" s="7"/>
      <c r="BR2178" s="7"/>
      <c r="BT2178" s="8"/>
      <c r="BV2178" s="7"/>
      <c r="BW2178" s="7"/>
      <c r="BX2178" s="7"/>
      <c r="BY2178" s="7"/>
      <c r="BZ2178" s="7"/>
      <c r="CA2178" s="7"/>
    </row>
    <row r="2179" spans="1:79" x14ac:dyDescent="0.3">
      <c r="A2179" s="1" t="s">
        <v>170</v>
      </c>
      <c r="B2179" s="1"/>
      <c r="C2179" s="1" t="s">
        <v>1878</v>
      </c>
      <c r="D2179" s="1"/>
      <c r="E2179" s="1"/>
      <c r="F2179" s="1"/>
      <c r="G2179" s="1"/>
      <c r="H2179" s="1">
        <v>41263.03</v>
      </c>
      <c r="I2179" s="1">
        <v>0.27</v>
      </c>
      <c r="J2179" s="12">
        <v>2611.37</v>
      </c>
      <c r="K2179" s="5">
        <v>2558.11</v>
      </c>
      <c r="L2179" s="5">
        <v>10424.92</v>
      </c>
      <c r="M2179" s="13">
        <f t="shared" si="84"/>
        <v>2.6902492982170401E-3</v>
      </c>
      <c r="N2179" s="13">
        <f t="shared" si="85"/>
        <v>-1.1551451772688903E-3</v>
      </c>
      <c r="O2179" s="13">
        <f t="shared" si="85"/>
        <v>1.4990100502711989E-2</v>
      </c>
      <c r="P2179" s="13">
        <f t="shared" si="85"/>
        <v>7.1121501647137819E-3</v>
      </c>
      <c r="Q2179" s="7"/>
      <c r="R2179" s="8"/>
      <c r="S2179" s="8"/>
      <c r="T2179" s="8"/>
      <c r="U2179" s="8"/>
      <c r="V2179" s="13"/>
      <c r="W2179" s="14"/>
      <c r="X2179" s="1"/>
      <c r="Y2179" s="1"/>
      <c r="Z2179" s="1"/>
      <c r="AA2179" s="1"/>
      <c r="AB2179" s="1"/>
      <c r="AC2179" s="1"/>
      <c r="AD2179" s="8"/>
      <c r="AE2179" s="8"/>
      <c r="AF2179" s="8"/>
      <c r="AG2179" s="8"/>
      <c r="AH2179" s="9"/>
      <c r="AI2179" s="8"/>
      <c r="AJ2179" s="13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7"/>
      <c r="BL2179" s="7"/>
      <c r="BM2179" s="7"/>
      <c r="BN2179" s="7"/>
      <c r="BO2179" s="7"/>
      <c r="BP2179" s="7"/>
      <c r="BQ2179" s="7"/>
      <c r="BR2179" s="7"/>
      <c r="BT2179" s="8"/>
      <c r="BV2179" s="7"/>
      <c r="BW2179" s="7"/>
      <c r="BX2179" s="7"/>
      <c r="BY2179" s="7"/>
      <c r="BZ2179" s="7"/>
      <c r="CA2179" s="7"/>
    </row>
    <row r="2180" spans="1:79" x14ac:dyDescent="0.3">
      <c r="A2180" s="1" t="s">
        <v>171</v>
      </c>
      <c r="B2180" s="1"/>
      <c r="C2180" s="1" t="s">
        <v>1878</v>
      </c>
      <c r="D2180" s="1"/>
      <c r="E2180" s="1"/>
      <c r="F2180" s="1"/>
      <c r="G2180" s="1"/>
      <c r="H2180" s="1">
        <v>39913.519999999997</v>
      </c>
      <c r="I2180" s="1">
        <v>-3.27</v>
      </c>
      <c r="J2180" s="12">
        <v>2503.38</v>
      </c>
      <c r="K2180" s="5">
        <v>2507.2800000000002</v>
      </c>
      <c r="L2180" s="5">
        <v>10258.48</v>
      </c>
      <c r="M2180" s="13">
        <f t="shared" ref="M2180:M2243" si="86">H2180/H2179-1</f>
        <v>-3.2705063103703247E-2</v>
      </c>
      <c r="N2180" s="13">
        <f t="shared" si="85"/>
        <v>-4.1353772157909363E-2</v>
      </c>
      <c r="O2180" s="13">
        <f t="shared" si="85"/>
        <v>-1.9870138500689971E-2</v>
      </c>
      <c r="P2180" s="13">
        <f t="shared" si="85"/>
        <v>-1.5965590143617425E-2</v>
      </c>
      <c r="Q2180" s="7"/>
      <c r="R2180" s="8"/>
      <c r="S2180" s="8"/>
      <c r="T2180" s="8"/>
      <c r="U2180" s="8"/>
      <c r="V2180" s="13"/>
      <c r="W2180" s="14"/>
      <c r="X2180" s="1"/>
      <c r="Y2180" s="1"/>
      <c r="Z2180" s="1"/>
      <c r="AA2180" s="1"/>
      <c r="AB2180" s="1"/>
      <c r="AC2180" s="1"/>
      <c r="AD2180" s="8"/>
      <c r="AE2180" s="8"/>
      <c r="AF2180" s="8"/>
      <c r="AG2180" s="8"/>
      <c r="AH2180" s="9"/>
      <c r="AI2180" s="8"/>
      <c r="AJ2180" s="13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7"/>
      <c r="BL2180" s="7"/>
      <c r="BM2180" s="7"/>
      <c r="BN2180" s="7"/>
      <c r="BO2180" s="7"/>
      <c r="BP2180" s="7"/>
      <c r="BQ2180" s="7"/>
      <c r="BR2180" s="7"/>
      <c r="BT2180" s="8"/>
      <c r="BV2180" s="7"/>
      <c r="BW2180" s="7"/>
      <c r="BX2180" s="7"/>
      <c r="BY2180" s="7"/>
      <c r="BZ2180" s="7"/>
      <c r="CA2180" s="7"/>
    </row>
    <row r="2181" spans="1:79" x14ac:dyDescent="0.3">
      <c r="A2181" s="1" t="s">
        <v>172</v>
      </c>
      <c r="B2181" s="1"/>
      <c r="C2181" s="1" t="s">
        <v>1878</v>
      </c>
      <c r="D2181" s="1"/>
      <c r="E2181" s="1"/>
      <c r="F2181" s="1"/>
      <c r="G2181" s="1"/>
      <c r="H2181" s="1">
        <v>40654.47</v>
      </c>
      <c r="I2181" s="1">
        <v>1.86</v>
      </c>
      <c r="J2181" s="12">
        <v>2561.3000000000002</v>
      </c>
      <c r="K2181" s="5">
        <v>2549.06</v>
      </c>
      <c r="L2181" s="5">
        <v>10290.23</v>
      </c>
      <c r="M2181" s="13">
        <f t="shared" si="86"/>
        <v>1.8563885119628809E-2</v>
      </c>
      <c r="N2181" s="13">
        <f t="shared" ref="N2181:P2244" si="87">J2181/J2180-1</f>
        <v>2.313671915570148E-2</v>
      </c>
      <c r="O2181" s="13">
        <f t="shared" si="87"/>
        <v>1.666347595801021E-2</v>
      </c>
      <c r="P2181" s="13">
        <f t="shared" si="87"/>
        <v>3.0950004289134192E-3</v>
      </c>
      <c r="Q2181" s="7"/>
      <c r="R2181" s="8"/>
      <c r="S2181" s="8"/>
      <c r="T2181" s="8"/>
      <c r="U2181" s="8"/>
      <c r="V2181" s="13"/>
      <c r="W2181" s="14"/>
      <c r="X2181" s="1"/>
      <c r="Y2181" s="1"/>
      <c r="Z2181" s="1"/>
      <c r="AA2181" s="1"/>
      <c r="AB2181" s="1"/>
      <c r="AC2181" s="1"/>
      <c r="AD2181" s="8"/>
      <c r="AE2181" s="8"/>
      <c r="AF2181" s="8"/>
      <c r="AG2181" s="8"/>
      <c r="AH2181" s="9"/>
      <c r="AI2181" s="8"/>
      <c r="AJ2181" s="13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7"/>
      <c r="BL2181" s="7"/>
      <c r="BM2181" s="7"/>
      <c r="BN2181" s="7"/>
      <c r="BO2181" s="7"/>
      <c r="BP2181" s="7"/>
      <c r="BQ2181" s="7"/>
      <c r="BR2181" s="7"/>
      <c r="BT2181" s="8"/>
      <c r="BV2181" s="7"/>
      <c r="BW2181" s="7"/>
      <c r="BX2181" s="7"/>
      <c r="BY2181" s="7"/>
      <c r="BZ2181" s="7"/>
      <c r="CA2181" s="7"/>
    </row>
    <row r="2182" spans="1:79" x14ac:dyDescent="0.3">
      <c r="A2182" s="1" t="s">
        <v>173</v>
      </c>
      <c r="B2182" s="1"/>
      <c r="C2182" s="1" t="s">
        <v>1878</v>
      </c>
      <c r="D2182" s="1"/>
      <c r="E2182" s="1"/>
      <c r="F2182" s="1"/>
      <c r="G2182" s="1"/>
      <c r="H2182" s="1">
        <v>40246.800000000003</v>
      </c>
      <c r="I2182" s="1">
        <v>-1</v>
      </c>
      <c r="J2182" s="12">
        <v>2529.1999999999998</v>
      </c>
      <c r="K2182" s="5">
        <v>2530.4299999999998</v>
      </c>
      <c r="L2182" s="5">
        <v>10216.450000000001</v>
      </c>
      <c r="M2182" s="13">
        <f t="shared" si="86"/>
        <v>-1.0027679613090479E-2</v>
      </c>
      <c r="N2182" s="13">
        <f t="shared" si="87"/>
        <v>-1.2532698239175577E-2</v>
      </c>
      <c r="O2182" s="13">
        <f t="shared" si="87"/>
        <v>-7.3085764948648269E-3</v>
      </c>
      <c r="P2182" s="13">
        <f t="shared" si="87"/>
        <v>-7.1699077668816447E-3</v>
      </c>
      <c r="Q2182" s="7"/>
      <c r="R2182" s="8"/>
      <c r="S2182" s="8"/>
      <c r="T2182" s="8"/>
      <c r="U2182" s="8"/>
      <c r="V2182" s="13"/>
      <c r="W2182" s="14"/>
      <c r="X2182" s="1"/>
      <c r="Y2182" s="1"/>
      <c r="Z2182" s="1"/>
      <c r="AA2182" s="1"/>
      <c r="AB2182" s="1"/>
      <c r="AC2182" s="1"/>
      <c r="AD2182" s="8"/>
      <c r="AE2182" s="8"/>
      <c r="AF2182" s="8"/>
      <c r="AG2182" s="8"/>
      <c r="AH2182" s="9"/>
      <c r="AI2182" s="8"/>
      <c r="AJ2182" s="13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7"/>
      <c r="BL2182" s="7"/>
      <c r="BM2182" s="7"/>
      <c r="BN2182" s="7"/>
      <c r="BO2182" s="7"/>
      <c r="BP2182" s="7"/>
      <c r="BQ2182" s="7"/>
      <c r="BR2182" s="7"/>
      <c r="BT2182" s="8"/>
      <c r="BV2182" s="7"/>
      <c r="BW2182" s="7"/>
      <c r="BX2182" s="7"/>
      <c r="BY2182" s="7"/>
      <c r="BZ2182" s="7"/>
      <c r="CA2182" s="7"/>
    </row>
    <row r="2183" spans="1:79" x14ac:dyDescent="0.3">
      <c r="A2183" s="1" t="s">
        <v>174</v>
      </c>
      <c r="B2183" s="1"/>
      <c r="C2183" s="1" t="s">
        <v>1878</v>
      </c>
      <c r="D2183" s="1"/>
      <c r="E2183" s="1"/>
      <c r="F2183" s="1"/>
      <c r="G2183" s="1"/>
      <c r="H2183" s="1">
        <v>39572.33</v>
      </c>
      <c r="I2183" s="1">
        <v>-1.68</v>
      </c>
      <c r="J2183" s="12">
        <v>2484.9</v>
      </c>
      <c r="K2183" s="5">
        <v>2483.98</v>
      </c>
      <c r="L2183" s="5">
        <v>10049.86</v>
      </c>
      <c r="M2183" s="13">
        <f t="shared" si="86"/>
        <v>-1.6758350974487413E-2</v>
      </c>
      <c r="N2183" s="13">
        <f t="shared" si="87"/>
        <v>-1.7515419895619111E-2</v>
      </c>
      <c r="O2183" s="13">
        <f t="shared" si="87"/>
        <v>-1.8356563904158518E-2</v>
      </c>
      <c r="P2183" s="13">
        <f t="shared" si="87"/>
        <v>-1.6306055430213018E-2</v>
      </c>
      <c r="Q2183" s="7"/>
      <c r="R2183" s="8"/>
      <c r="S2183" s="8"/>
      <c r="T2183" s="8"/>
      <c r="U2183" s="8"/>
      <c r="V2183" s="13"/>
      <c r="W2183" s="14"/>
      <c r="X2183" s="1"/>
      <c r="Y2183" s="1"/>
      <c r="Z2183" s="1"/>
      <c r="AA2183" s="1"/>
      <c r="AB2183" s="1"/>
      <c r="AC2183" s="1"/>
      <c r="AD2183" s="8"/>
      <c r="AE2183" s="8"/>
      <c r="AF2183" s="8"/>
      <c r="AG2183" s="8"/>
      <c r="AH2183" s="9"/>
      <c r="AI2183" s="8"/>
      <c r="AJ2183" s="13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7"/>
      <c r="BL2183" s="7"/>
      <c r="BM2183" s="7"/>
      <c r="BN2183" s="7"/>
      <c r="BO2183" s="7"/>
      <c r="BP2183" s="7"/>
      <c r="BQ2183" s="7"/>
      <c r="BR2183" s="7"/>
      <c r="BT2183" s="8"/>
      <c r="BV2183" s="7"/>
      <c r="BW2183" s="7"/>
      <c r="BX2183" s="7"/>
      <c r="BY2183" s="7"/>
      <c r="BZ2183" s="7"/>
      <c r="CA2183" s="7"/>
    </row>
    <row r="2184" spans="1:79" x14ac:dyDescent="0.3">
      <c r="A2184" s="1" t="s">
        <v>175</v>
      </c>
      <c r="B2184" s="1"/>
      <c r="C2184" s="1" t="s">
        <v>1878</v>
      </c>
      <c r="D2184" s="1"/>
      <c r="E2184" s="1"/>
      <c r="F2184" s="1"/>
      <c r="G2184" s="1"/>
      <c r="H2184" s="1">
        <v>39038.959999999999</v>
      </c>
      <c r="I2184" s="1">
        <v>-1.35</v>
      </c>
      <c r="J2184" s="12">
        <v>2446.38</v>
      </c>
      <c r="K2184" s="5">
        <v>2456.9</v>
      </c>
      <c r="L2184" s="5">
        <v>9981.93</v>
      </c>
      <c r="M2184" s="13">
        <f t="shared" si="86"/>
        <v>-1.3478357225869764E-2</v>
      </c>
      <c r="N2184" s="13">
        <f t="shared" si="87"/>
        <v>-1.550162984425929E-2</v>
      </c>
      <c r="O2184" s="13">
        <f t="shared" si="87"/>
        <v>-1.0901859113197299E-2</v>
      </c>
      <c r="P2184" s="13">
        <f t="shared" si="87"/>
        <v>-6.7592981394766216E-3</v>
      </c>
      <c r="Q2184" s="7"/>
      <c r="R2184" s="8"/>
      <c r="S2184" s="8"/>
      <c r="T2184" s="8"/>
      <c r="U2184" s="8"/>
      <c r="V2184" s="13"/>
      <c r="W2184" s="14"/>
      <c r="X2184" s="1"/>
      <c r="Y2184" s="1"/>
      <c r="Z2184" s="1"/>
      <c r="AA2184" s="1"/>
      <c r="AB2184" s="1"/>
      <c r="AC2184" s="1"/>
      <c r="AD2184" s="8"/>
      <c r="AE2184" s="8"/>
      <c r="AF2184" s="8"/>
      <c r="AG2184" s="8"/>
      <c r="AH2184" s="9"/>
      <c r="AI2184" s="8"/>
      <c r="AJ2184" s="13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7"/>
      <c r="BL2184" s="7"/>
      <c r="BM2184" s="7"/>
      <c r="BN2184" s="7"/>
      <c r="BO2184" s="7"/>
      <c r="BP2184" s="7"/>
      <c r="BQ2184" s="7"/>
      <c r="BR2184" s="7"/>
      <c r="BT2184" s="8"/>
      <c r="BV2184" s="7"/>
      <c r="BW2184" s="7"/>
      <c r="BX2184" s="7"/>
      <c r="BY2184" s="7"/>
      <c r="BZ2184" s="7"/>
      <c r="CA2184" s="7"/>
    </row>
    <row r="2185" spans="1:79" x14ac:dyDescent="0.3">
      <c r="A2185" s="1" t="s">
        <v>176</v>
      </c>
      <c r="B2185" s="1"/>
      <c r="C2185" s="1" t="s">
        <v>1878</v>
      </c>
      <c r="D2185" s="1"/>
      <c r="E2185" s="1"/>
      <c r="F2185" s="1"/>
      <c r="G2185" s="1"/>
      <c r="H2185" s="1">
        <v>39121.03</v>
      </c>
      <c r="I2185" s="1">
        <v>0.21</v>
      </c>
      <c r="J2185" s="12">
        <v>2457.33</v>
      </c>
      <c r="K2185" s="5">
        <v>2443.41</v>
      </c>
      <c r="L2185" s="5">
        <v>9976.18</v>
      </c>
      <c r="M2185" s="13">
        <f t="shared" si="86"/>
        <v>2.1022588716501645E-3</v>
      </c>
      <c r="N2185" s="13">
        <f t="shared" si="87"/>
        <v>4.476001275353747E-3</v>
      </c>
      <c r="O2185" s="13">
        <f t="shared" si="87"/>
        <v>-5.4906589604787337E-3</v>
      </c>
      <c r="P2185" s="13">
        <f t="shared" si="87"/>
        <v>-5.7604090591700796E-4</v>
      </c>
      <c r="Q2185" s="7"/>
      <c r="R2185" s="8"/>
      <c r="S2185" s="8"/>
      <c r="T2185" s="8"/>
      <c r="U2185" s="8"/>
      <c r="V2185" s="13"/>
      <c r="W2185" s="14"/>
      <c r="X2185" s="1"/>
      <c r="Y2185" s="1"/>
      <c r="Z2185" s="1"/>
      <c r="AA2185" s="1"/>
      <c r="AB2185" s="1"/>
      <c r="AC2185" s="1"/>
      <c r="AD2185" s="8"/>
      <c r="AE2185" s="8"/>
      <c r="AF2185" s="8"/>
      <c r="AG2185" s="8"/>
      <c r="AH2185" s="9"/>
      <c r="AI2185" s="8"/>
      <c r="AJ2185" s="13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7"/>
      <c r="BL2185" s="7"/>
      <c r="BM2185" s="7"/>
      <c r="BN2185" s="7"/>
      <c r="BO2185" s="7"/>
      <c r="BP2185" s="7"/>
      <c r="BQ2185" s="7"/>
      <c r="BR2185" s="7"/>
      <c r="BT2185" s="8"/>
      <c r="BV2185" s="7"/>
      <c r="BW2185" s="7"/>
      <c r="BX2185" s="7"/>
      <c r="BY2185" s="7"/>
      <c r="BZ2185" s="7"/>
      <c r="CA2185" s="7"/>
    </row>
    <row r="2186" spans="1:79" x14ac:dyDescent="0.3">
      <c r="A2186" s="1" t="s">
        <v>177</v>
      </c>
      <c r="B2186" s="1"/>
      <c r="C2186" s="1" t="s">
        <v>1878</v>
      </c>
      <c r="D2186" s="1"/>
      <c r="E2186" s="1"/>
      <c r="F2186" s="1"/>
      <c r="G2186" s="1"/>
      <c r="H2186" s="1">
        <v>37705.129999999997</v>
      </c>
      <c r="I2186" s="1">
        <v>-3.62</v>
      </c>
      <c r="J2186" s="12">
        <v>2363.69</v>
      </c>
      <c r="K2186" s="5">
        <v>2356.89</v>
      </c>
      <c r="L2186" s="5">
        <v>9629.26</v>
      </c>
      <c r="M2186" s="13">
        <f t="shared" si="86"/>
        <v>-3.6192809851887886E-2</v>
      </c>
      <c r="N2186" s="13">
        <f t="shared" si="87"/>
        <v>-3.8106400035811228E-2</v>
      </c>
      <c r="O2186" s="13">
        <f t="shared" si="87"/>
        <v>-3.5409530123884259E-2</v>
      </c>
      <c r="P2186" s="13">
        <f t="shared" si="87"/>
        <v>-3.4774833653763215E-2</v>
      </c>
      <c r="Q2186" s="7"/>
      <c r="R2186" s="8"/>
      <c r="S2186" s="8"/>
      <c r="T2186" s="8"/>
      <c r="U2186" s="8"/>
      <c r="V2186" s="13"/>
      <c r="W2186" s="14"/>
      <c r="X2186" s="1"/>
      <c r="Y2186" s="1"/>
      <c r="Z2186" s="1"/>
      <c r="AA2186" s="1"/>
      <c r="AB2186" s="1"/>
      <c r="AC2186" s="1"/>
      <c r="AD2186" s="8"/>
      <c r="AE2186" s="8"/>
      <c r="AF2186" s="8"/>
      <c r="AG2186" s="8"/>
      <c r="AH2186" s="9"/>
      <c r="AI2186" s="8"/>
      <c r="AJ2186" s="13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7"/>
      <c r="BL2186" s="7"/>
      <c r="BM2186" s="7"/>
      <c r="BN2186" s="7"/>
      <c r="BO2186" s="7"/>
      <c r="BP2186" s="7"/>
      <c r="BQ2186" s="7"/>
      <c r="BR2186" s="7"/>
      <c r="BT2186" s="8"/>
      <c r="BV2186" s="7"/>
      <c r="BW2186" s="7"/>
      <c r="BX2186" s="7"/>
      <c r="BY2186" s="7"/>
      <c r="BZ2186" s="7"/>
      <c r="CA2186" s="7"/>
    </row>
    <row r="2187" spans="1:79" x14ac:dyDescent="0.3">
      <c r="A2187" s="1" t="s">
        <v>178</v>
      </c>
      <c r="B2187" s="1"/>
      <c r="C2187" s="1" t="s">
        <v>1878</v>
      </c>
      <c r="D2187" s="1"/>
      <c r="E2187" s="1"/>
      <c r="F2187" s="1"/>
      <c r="G2187" s="1"/>
      <c r="H2187" s="1">
        <v>36560.959999999999</v>
      </c>
      <c r="I2187" s="1">
        <v>-3.03</v>
      </c>
      <c r="J2187" s="12">
        <v>2279.17</v>
      </c>
      <c r="K2187" s="5">
        <v>2298.62</v>
      </c>
      <c r="L2187" s="5">
        <v>9507.11</v>
      </c>
      <c r="M2187" s="13">
        <f t="shared" si="86"/>
        <v>-3.0345207668028173E-2</v>
      </c>
      <c r="N2187" s="13">
        <f t="shared" si="87"/>
        <v>-3.575765011486276E-2</v>
      </c>
      <c r="O2187" s="13">
        <f t="shared" si="87"/>
        <v>-2.4723258191939324E-2</v>
      </c>
      <c r="P2187" s="13">
        <f t="shared" si="87"/>
        <v>-1.2685294612462372E-2</v>
      </c>
      <c r="Q2187" s="7"/>
      <c r="R2187" s="8"/>
      <c r="S2187" s="8"/>
      <c r="T2187" s="8"/>
      <c r="U2187" s="8"/>
      <c r="V2187" s="13"/>
      <c r="W2187" s="14"/>
      <c r="X2187" s="1"/>
      <c r="Y2187" s="1"/>
      <c r="Z2187" s="1"/>
      <c r="AA2187" s="1"/>
      <c r="AB2187" s="1"/>
      <c r="AC2187" s="1"/>
      <c r="AD2187" s="8"/>
      <c r="AE2187" s="8"/>
      <c r="AF2187" s="8"/>
      <c r="AG2187" s="8"/>
      <c r="AH2187" s="9"/>
      <c r="AI2187" s="8"/>
      <c r="AJ2187" s="13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7"/>
      <c r="BL2187" s="7"/>
      <c r="BM2187" s="7"/>
      <c r="BN2187" s="7"/>
      <c r="BO2187" s="7"/>
      <c r="BP2187" s="7"/>
      <c r="BQ2187" s="7"/>
      <c r="BR2187" s="7"/>
      <c r="BT2187" s="8"/>
      <c r="BV2187" s="7"/>
      <c r="BW2187" s="7"/>
      <c r="BX2187" s="7"/>
      <c r="BY2187" s="7"/>
      <c r="BZ2187" s="7"/>
      <c r="CA2187" s="7"/>
    </row>
    <row r="2188" spans="1:79" x14ac:dyDescent="0.3">
      <c r="A2188" s="1" t="s">
        <v>179</v>
      </c>
      <c r="B2188" s="1"/>
      <c r="C2188" s="1" t="s">
        <v>1878</v>
      </c>
      <c r="D2188" s="1"/>
      <c r="E2188" s="1"/>
      <c r="F2188" s="1"/>
      <c r="G2188" s="1"/>
      <c r="H2188" s="1">
        <v>36431.54</v>
      </c>
      <c r="I2188" s="1">
        <v>-0.35</v>
      </c>
      <c r="J2188" s="12">
        <v>2278.4499999999998</v>
      </c>
      <c r="K2188" s="5">
        <v>2282.46</v>
      </c>
      <c r="L2188" s="5">
        <v>9398.48</v>
      </c>
      <c r="M2188" s="13">
        <f t="shared" si="86"/>
        <v>-3.5398414046020621E-3</v>
      </c>
      <c r="N2188" s="13">
        <f t="shared" si="87"/>
        <v>-3.1590447399720833E-4</v>
      </c>
      <c r="O2188" s="13">
        <f t="shared" si="87"/>
        <v>-7.0303051396054528E-3</v>
      </c>
      <c r="P2188" s="13">
        <f t="shared" si="87"/>
        <v>-1.1426185244517106E-2</v>
      </c>
      <c r="Q2188" s="7"/>
      <c r="R2188" s="8"/>
      <c r="S2188" s="8"/>
      <c r="T2188" s="8"/>
      <c r="U2188" s="8"/>
      <c r="V2188" s="13"/>
      <c r="W2188" s="14"/>
      <c r="X2188" s="1"/>
      <c r="Y2188" s="1"/>
      <c r="Z2188" s="1"/>
      <c r="AA2188" s="1"/>
      <c r="AB2188" s="1"/>
      <c r="AC2188" s="1"/>
      <c r="AD2188" s="8"/>
      <c r="AE2188" s="8"/>
      <c r="AF2188" s="8"/>
      <c r="AG2188" s="8"/>
      <c r="AH2188" s="9"/>
      <c r="AI2188" s="8"/>
      <c r="AJ2188" s="13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7"/>
      <c r="BL2188" s="7"/>
      <c r="BM2188" s="7"/>
      <c r="BN2188" s="7"/>
      <c r="BO2188" s="7"/>
      <c r="BP2188" s="7"/>
      <c r="BQ2188" s="7"/>
      <c r="BR2188" s="7"/>
      <c r="BT2188" s="8"/>
      <c r="BV2188" s="7"/>
      <c r="BW2188" s="7"/>
      <c r="BX2188" s="7"/>
      <c r="BY2188" s="7"/>
      <c r="BZ2188" s="7"/>
      <c r="CA2188" s="7"/>
    </row>
    <row r="2189" spans="1:79" x14ac:dyDescent="0.3">
      <c r="A2189" s="1" t="s">
        <v>180</v>
      </c>
      <c r="B2189" s="1"/>
      <c r="C2189" s="1" t="s">
        <v>1878</v>
      </c>
      <c r="D2189" s="1"/>
      <c r="E2189" s="1"/>
      <c r="F2189" s="1"/>
      <c r="G2189" s="1"/>
      <c r="H2189" s="1">
        <v>36578.47</v>
      </c>
      <c r="I2189" s="1">
        <v>0.4</v>
      </c>
      <c r="J2189" s="12">
        <v>2303.59</v>
      </c>
      <c r="K2189" s="5">
        <v>2273.81</v>
      </c>
      <c r="L2189" s="5">
        <v>9291.5400000000009</v>
      </c>
      <c r="M2189" s="13">
        <f t="shared" si="86"/>
        <v>4.0330438954818693E-3</v>
      </c>
      <c r="N2189" s="13">
        <f t="shared" si="87"/>
        <v>1.1033816849173927E-2</v>
      </c>
      <c r="O2189" s="13">
        <f t="shared" si="87"/>
        <v>-3.789770686014271E-3</v>
      </c>
      <c r="P2189" s="13">
        <f t="shared" si="87"/>
        <v>-1.1378435661936637E-2</v>
      </c>
      <c r="Q2189" s="7"/>
      <c r="R2189" s="8"/>
      <c r="S2189" s="8"/>
      <c r="T2189" s="8"/>
      <c r="U2189" s="8"/>
      <c r="V2189" s="13"/>
      <c r="W2189" s="14"/>
      <c r="X2189" s="1"/>
      <c r="Y2189" s="1"/>
      <c r="Z2189" s="1"/>
      <c r="AA2189" s="1"/>
      <c r="AB2189" s="1"/>
      <c r="AC2189" s="1"/>
      <c r="AD2189" s="8"/>
      <c r="AE2189" s="8"/>
      <c r="AF2189" s="8"/>
      <c r="AG2189" s="8"/>
      <c r="AH2189" s="9"/>
      <c r="AI2189" s="8"/>
      <c r="AJ2189" s="13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7"/>
      <c r="BL2189" s="7"/>
      <c r="BM2189" s="7"/>
      <c r="BN2189" s="7"/>
      <c r="BO2189" s="7"/>
      <c r="BP2189" s="7"/>
      <c r="BQ2189" s="7"/>
      <c r="BR2189" s="7"/>
      <c r="BT2189" s="8"/>
      <c r="BV2189" s="7"/>
      <c r="BW2189" s="7"/>
      <c r="BX2189" s="7"/>
      <c r="BY2189" s="7"/>
      <c r="BZ2189" s="7"/>
      <c r="CA2189" s="7"/>
    </row>
    <row r="2190" spans="1:79" x14ac:dyDescent="0.3">
      <c r="A2190" s="1" t="s">
        <v>181</v>
      </c>
      <c r="B2190" s="1"/>
      <c r="C2190" s="1" t="s">
        <v>1878</v>
      </c>
      <c r="D2190" s="1"/>
      <c r="E2190" s="1"/>
      <c r="F2190" s="1"/>
      <c r="G2190" s="1"/>
      <c r="H2190" s="1">
        <v>38360.99</v>
      </c>
      <c r="I2190" s="1">
        <v>4.87</v>
      </c>
      <c r="J2190" s="12">
        <v>2433.87</v>
      </c>
      <c r="K2190" s="5">
        <v>2369.35</v>
      </c>
      <c r="L2190" s="5">
        <v>9596.51</v>
      </c>
      <c r="M2190" s="13">
        <f t="shared" si="86"/>
        <v>4.8731398552208427E-2</v>
      </c>
      <c r="N2190" s="13">
        <f t="shared" si="87"/>
        <v>5.6555202965805407E-2</v>
      </c>
      <c r="O2190" s="13">
        <f t="shared" si="87"/>
        <v>4.2017582823542954E-2</v>
      </c>
      <c r="P2190" s="13">
        <f t="shared" si="87"/>
        <v>3.2822330851505654E-2</v>
      </c>
      <c r="Q2190" s="7"/>
      <c r="R2190" s="8"/>
      <c r="S2190" s="8"/>
      <c r="T2190" s="8"/>
      <c r="U2190" s="8"/>
      <c r="V2190" s="13"/>
      <c r="W2190" s="14"/>
      <c r="X2190" s="1"/>
      <c r="Y2190" s="1"/>
      <c r="Z2190" s="1"/>
      <c r="AA2190" s="1"/>
      <c r="AB2190" s="1"/>
      <c r="AC2190" s="1"/>
      <c r="AD2190" s="8"/>
      <c r="AE2190" s="8"/>
      <c r="AF2190" s="8"/>
      <c r="AG2190" s="8"/>
      <c r="AH2190" s="9"/>
      <c r="AI2190" s="8"/>
      <c r="AJ2190" s="13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7"/>
      <c r="BL2190" s="7"/>
      <c r="BM2190" s="7"/>
      <c r="BN2190" s="7"/>
      <c r="BO2190" s="7"/>
      <c r="BP2190" s="7"/>
      <c r="BQ2190" s="7"/>
      <c r="BR2190" s="7"/>
      <c r="BT2190" s="8"/>
      <c r="BV2190" s="7"/>
      <c r="BW2190" s="7"/>
      <c r="BX2190" s="7"/>
      <c r="BY2190" s="7"/>
      <c r="BZ2190" s="7"/>
      <c r="CA2190" s="7"/>
    </row>
    <row r="2191" spans="1:79" x14ac:dyDescent="0.3">
      <c r="A2191" s="1" t="s">
        <v>182</v>
      </c>
      <c r="B2191" s="1"/>
      <c r="C2191" s="1" t="s">
        <v>1878</v>
      </c>
      <c r="D2191" s="1"/>
      <c r="E2191" s="1"/>
      <c r="F2191" s="1"/>
      <c r="G2191" s="1"/>
      <c r="H2191" s="1">
        <v>38277.870000000003</v>
      </c>
      <c r="I2191" s="1">
        <v>-0.22</v>
      </c>
      <c r="J2191" s="12">
        <v>2431.46</v>
      </c>
      <c r="K2191" s="5">
        <v>2346.12</v>
      </c>
      <c r="L2191" s="5">
        <v>9589.2000000000007</v>
      </c>
      <c r="M2191" s="13">
        <f t="shared" si="86"/>
        <v>-2.16678453814656E-3</v>
      </c>
      <c r="N2191" s="13">
        <f t="shared" si="87"/>
        <v>-9.901925739664863E-4</v>
      </c>
      <c r="O2191" s="13">
        <f t="shared" si="87"/>
        <v>-9.8043767277945504E-3</v>
      </c>
      <c r="P2191" s="13">
        <f t="shared" si="87"/>
        <v>-7.6173525583778101E-4</v>
      </c>
      <c r="Q2191" s="7"/>
      <c r="R2191" s="8"/>
      <c r="S2191" s="8"/>
      <c r="T2191" s="8"/>
      <c r="U2191" s="8"/>
      <c r="V2191" s="13"/>
      <c r="W2191" s="14"/>
      <c r="X2191" s="1"/>
      <c r="Y2191" s="1"/>
      <c r="Z2191" s="1"/>
      <c r="AA2191" s="1"/>
      <c r="AB2191" s="1"/>
      <c r="AC2191" s="1"/>
      <c r="AD2191" s="8"/>
      <c r="AE2191" s="8"/>
      <c r="AF2191" s="8"/>
      <c r="AG2191" s="8"/>
      <c r="AH2191" s="9"/>
      <c r="AI2191" s="8"/>
      <c r="AJ2191" s="13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7"/>
      <c r="BL2191" s="7"/>
      <c r="BM2191" s="7"/>
      <c r="BN2191" s="7"/>
      <c r="BO2191" s="7"/>
      <c r="BP2191" s="7"/>
      <c r="BQ2191" s="7"/>
      <c r="BR2191" s="7"/>
      <c r="BT2191" s="8"/>
      <c r="BV2191" s="7"/>
      <c r="BW2191" s="7"/>
      <c r="BX2191" s="7"/>
      <c r="BY2191" s="7"/>
      <c r="BZ2191" s="7"/>
      <c r="CA2191" s="7"/>
    </row>
    <row r="2192" spans="1:79" x14ac:dyDescent="0.3">
      <c r="A2192" s="1" t="s">
        <v>183</v>
      </c>
      <c r="B2192" s="1"/>
      <c r="C2192" s="1" t="s">
        <v>1878</v>
      </c>
      <c r="D2192" s="1"/>
      <c r="E2192" s="1"/>
      <c r="F2192" s="1"/>
      <c r="G2192" s="1"/>
      <c r="H2192" s="1">
        <v>37405.599999999999</v>
      </c>
      <c r="I2192" s="1">
        <v>-2.2799999999999998</v>
      </c>
      <c r="J2192" s="12">
        <v>2362.59</v>
      </c>
      <c r="K2192" s="5">
        <v>2314.4499999999998</v>
      </c>
      <c r="L2192" s="5">
        <v>9500.75</v>
      </c>
      <c r="M2192" s="13">
        <f t="shared" si="86"/>
        <v>-2.2787840598236131E-2</v>
      </c>
      <c r="N2192" s="13">
        <f t="shared" si="87"/>
        <v>-2.8324545746177154E-2</v>
      </c>
      <c r="O2192" s="13">
        <f t="shared" si="87"/>
        <v>-1.3498883262578198E-2</v>
      </c>
      <c r="P2192" s="13">
        <f t="shared" si="87"/>
        <v>-9.223918575063661E-3</v>
      </c>
      <c r="Q2192" s="7"/>
      <c r="R2192" s="8"/>
      <c r="S2192" s="8"/>
      <c r="T2192" s="8"/>
      <c r="U2192" s="8"/>
      <c r="V2192" s="13"/>
      <c r="W2192" s="14"/>
      <c r="X2192" s="1"/>
      <c r="Y2192" s="1"/>
      <c r="Z2192" s="1"/>
      <c r="AA2192" s="1"/>
      <c r="AB2192" s="1"/>
      <c r="AC2192" s="1"/>
      <c r="AD2192" s="8"/>
      <c r="AE2192" s="8"/>
      <c r="AF2192" s="8"/>
      <c r="AG2192" s="8"/>
      <c r="AH2192" s="9"/>
      <c r="AI2192" s="8"/>
      <c r="AJ2192" s="13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7"/>
      <c r="BL2192" s="7"/>
      <c r="BM2192" s="7"/>
      <c r="BN2192" s="7"/>
      <c r="BO2192" s="7"/>
      <c r="BP2192" s="7"/>
      <c r="BQ2192" s="7"/>
      <c r="BR2192" s="7"/>
      <c r="BT2192" s="8"/>
      <c r="BV2192" s="7"/>
      <c r="BW2192" s="7"/>
      <c r="BX2192" s="7"/>
      <c r="BY2192" s="7"/>
      <c r="BZ2192" s="7"/>
      <c r="CA2192" s="7"/>
    </row>
    <row r="2193" spans="1:79" x14ac:dyDescent="0.3">
      <c r="A2193" s="1" t="s">
        <v>184</v>
      </c>
      <c r="B2193" s="1"/>
      <c r="C2193" s="1" t="s">
        <v>1878</v>
      </c>
      <c r="D2193" s="1"/>
      <c r="E2193" s="1"/>
      <c r="F2193" s="1"/>
      <c r="G2193" s="1"/>
      <c r="H2193" s="1">
        <v>37486.11</v>
      </c>
      <c r="I2193" s="1">
        <v>0.22</v>
      </c>
      <c r="J2193" s="12">
        <v>2369.81</v>
      </c>
      <c r="K2193" s="5">
        <v>2324.92</v>
      </c>
      <c r="L2193" s="5">
        <v>9467.0400000000009</v>
      </c>
      <c r="M2193" s="13">
        <f t="shared" si="86"/>
        <v>2.1523515195587262E-3</v>
      </c>
      <c r="N2193" s="13">
        <f t="shared" si="87"/>
        <v>3.0559682382469422E-3</v>
      </c>
      <c r="O2193" s="13">
        <f t="shared" si="87"/>
        <v>4.5237529434640766E-3</v>
      </c>
      <c r="P2193" s="13">
        <f t="shared" si="87"/>
        <v>-3.5481409362417837E-3</v>
      </c>
      <c r="Q2193" s="7"/>
      <c r="R2193" s="8"/>
      <c r="S2193" s="8"/>
      <c r="T2193" s="8"/>
      <c r="U2193" s="8"/>
      <c r="V2193" s="13"/>
      <c r="W2193" s="14"/>
      <c r="X2193" s="1"/>
      <c r="Y2193" s="1"/>
      <c r="Z2193" s="1"/>
      <c r="AA2193" s="1"/>
      <c r="AB2193" s="1"/>
      <c r="AC2193" s="1"/>
      <c r="AD2193" s="8"/>
      <c r="AE2193" s="8"/>
      <c r="AF2193" s="8"/>
      <c r="AG2193" s="8"/>
      <c r="AH2193" s="9"/>
      <c r="AI2193" s="8"/>
      <c r="AJ2193" s="13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7"/>
      <c r="BL2193" s="7"/>
      <c r="BM2193" s="7"/>
      <c r="BN2193" s="7"/>
      <c r="BO2193" s="7"/>
      <c r="BP2193" s="7"/>
      <c r="BQ2193" s="7"/>
      <c r="BR2193" s="7"/>
      <c r="BT2193" s="8"/>
      <c r="BV2193" s="7"/>
      <c r="BW2193" s="7"/>
      <c r="BX2193" s="7"/>
      <c r="BY2193" s="7"/>
      <c r="BZ2193" s="7"/>
      <c r="CA2193" s="7"/>
    </row>
    <row r="2194" spans="1:79" x14ac:dyDescent="0.3">
      <c r="A2194" s="1" t="s">
        <v>185</v>
      </c>
      <c r="B2194" s="1"/>
      <c r="C2194" s="1" t="s">
        <v>1878</v>
      </c>
      <c r="D2194" s="1"/>
      <c r="E2194" s="1"/>
      <c r="F2194" s="1"/>
      <c r="G2194" s="1"/>
      <c r="H2194" s="1">
        <v>38400.15</v>
      </c>
      <c r="I2194" s="1">
        <v>2.44</v>
      </c>
      <c r="J2194" s="12">
        <v>2447.02</v>
      </c>
      <c r="K2194" s="5">
        <v>2349.21</v>
      </c>
      <c r="L2194" s="5">
        <v>9593.17</v>
      </c>
      <c r="M2194" s="13">
        <f t="shared" si="86"/>
        <v>2.4383431623073104E-2</v>
      </c>
      <c r="N2194" s="13">
        <f t="shared" si="87"/>
        <v>3.2580671024259322E-2</v>
      </c>
      <c r="O2194" s="13">
        <f t="shared" si="87"/>
        <v>1.044767131772284E-2</v>
      </c>
      <c r="P2194" s="13">
        <f t="shared" si="87"/>
        <v>1.3323066132603145E-2</v>
      </c>
      <c r="Q2194" s="7"/>
      <c r="R2194" s="8"/>
      <c r="S2194" s="8"/>
      <c r="T2194" s="8"/>
      <c r="U2194" s="8"/>
      <c r="V2194" s="13"/>
      <c r="W2194" s="14"/>
      <c r="X2194" s="1"/>
      <c r="Y2194" s="1"/>
      <c r="Z2194" s="1"/>
      <c r="AA2194" s="1"/>
      <c r="AB2194" s="1"/>
      <c r="AC2194" s="1"/>
      <c r="AD2194" s="8"/>
      <c r="AE2194" s="8"/>
      <c r="AF2194" s="8"/>
      <c r="AG2194" s="8"/>
      <c r="AH2194" s="9"/>
      <c r="AI2194" s="8"/>
      <c r="AJ2194" s="13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7"/>
      <c r="BL2194" s="7"/>
      <c r="BM2194" s="7"/>
      <c r="BN2194" s="7"/>
      <c r="BO2194" s="7"/>
      <c r="BP2194" s="7"/>
      <c r="BQ2194" s="7"/>
      <c r="BR2194" s="7"/>
      <c r="BT2194" s="8"/>
      <c r="BV2194" s="7"/>
      <c r="BW2194" s="7"/>
      <c r="BX2194" s="7"/>
      <c r="BY2194" s="7"/>
      <c r="BZ2194" s="7"/>
      <c r="CA2194" s="7"/>
    </row>
    <row r="2195" spans="1:79" x14ac:dyDescent="0.3">
      <c r="A2195" s="1" t="s">
        <v>186</v>
      </c>
      <c r="B2195" s="1"/>
      <c r="C2195" s="1" t="s">
        <v>1878</v>
      </c>
      <c r="D2195" s="1"/>
      <c r="E2195" s="1"/>
      <c r="F2195" s="1"/>
      <c r="G2195" s="1"/>
      <c r="H2195" s="1">
        <v>38460.54</v>
      </c>
      <c r="I2195" s="1">
        <v>0.16</v>
      </c>
      <c r="J2195" s="12">
        <v>2457.75</v>
      </c>
      <c r="K2195" s="5">
        <v>2335.2800000000002</v>
      </c>
      <c r="L2195" s="5">
        <v>9596.2199999999993</v>
      </c>
      <c r="M2195" s="13">
        <f t="shared" si="86"/>
        <v>1.5726501068356047E-3</v>
      </c>
      <c r="N2195" s="13">
        <f t="shared" si="87"/>
        <v>4.3849253377576947E-3</v>
      </c>
      <c r="O2195" s="13">
        <f t="shared" si="87"/>
        <v>-5.9296529471608572E-3</v>
      </c>
      <c r="P2195" s="13">
        <f t="shared" si="87"/>
        <v>3.1793453050443787E-4</v>
      </c>
      <c r="Q2195" s="7"/>
      <c r="R2195" s="8"/>
      <c r="S2195" s="8"/>
      <c r="T2195" s="8"/>
      <c r="U2195" s="8"/>
      <c r="V2195" s="13"/>
      <c r="W2195" s="14"/>
      <c r="X2195" s="1"/>
      <c r="Y2195" s="1"/>
      <c r="Z2195" s="1"/>
      <c r="AA2195" s="1"/>
      <c r="AB2195" s="1"/>
      <c r="AC2195" s="1"/>
      <c r="AD2195" s="8"/>
      <c r="AE2195" s="8"/>
      <c r="AF2195" s="8"/>
      <c r="AG2195" s="8"/>
      <c r="AH2195" s="9"/>
      <c r="AI2195" s="8"/>
      <c r="AJ2195" s="13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7"/>
      <c r="BL2195" s="7"/>
      <c r="BM2195" s="7"/>
      <c r="BN2195" s="7"/>
      <c r="BO2195" s="7"/>
      <c r="BP2195" s="7"/>
      <c r="BQ2195" s="7"/>
      <c r="BR2195" s="7"/>
      <c r="BT2195" s="8"/>
      <c r="BV2195" s="7"/>
      <c r="BW2195" s="7"/>
      <c r="BX2195" s="7"/>
      <c r="BY2195" s="7"/>
      <c r="BZ2195" s="7"/>
      <c r="CA2195" s="7"/>
    </row>
    <row r="2196" spans="1:79" x14ac:dyDescent="0.3">
      <c r="A2196" s="1" t="s">
        <v>187</v>
      </c>
      <c r="B2196" s="1"/>
      <c r="C2196" s="1" t="s">
        <v>1878</v>
      </c>
      <c r="D2196" s="1"/>
      <c r="E2196" s="1"/>
      <c r="F2196" s="1"/>
      <c r="G2196" s="1"/>
      <c r="H2196" s="1">
        <v>36854.78</v>
      </c>
      <c r="I2196" s="1">
        <v>-4.18</v>
      </c>
      <c r="J2196" s="12">
        <v>2334.21</v>
      </c>
      <c r="K2196" s="5">
        <v>2262.36</v>
      </c>
      <c r="L2196" s="5">
        <v>9352.4</v>
      </c>
      <c r="M2196" s="13">
        <f t="shared" si="86"/>
        <v>-4.1750843851906416E-2</v>
      </c>
      <c r="N2196" s="13">
        <f t="shared" si="87"/>
        <v>-5.0265486725663666E-2</v>
      </c>
      <c r="O2196" s="13">
        <f t="shared" si="87"/>
        <v>-3.1225377684902855E-2</v>
      </c>
      <c r="P2196" s="13">
        <f t="shared" si="87"/>
        <v>-2.5407921035574432E-2</v>
      </c>
      <c r="Q2196" s="7"/>
      <c r="R2196" s="8"/>
      <c r="S2196" s="8"/>
      <c r="T2196" s="8"/>
      <c r="U2196" s="8"/>
      <c r="V2196" s="13"/>
      <c r="W2196" s="14"/>
      <c r="X2196" s="1"/>
      <c r="Y2196" s="1"/>
      <c r="Z2196" s="1"/>
      <c r="AA2196" s="1"/>
      <c r="AB2196" s="1"/>
      <c r="AC2196" s="1"/>
      <c r="AD2196" s="8"/>
      <c r="AE2196" s="8"/>
      <c r="AF2196" s="8"/>
      <c r="AG2196" s="8"/>
      <c r="AH2196" s="9"/>
      <c r="AI2196" s="8"/>
      <c r="AJ2196" s="13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7"/>
      <c r="BL2196" s="7"/>
      <c r="BM2196" s="7"/>
      <c r="BN2196" s="7"/>
      <c r="BO2196" s="7"/>
      <c r="BP2196" s="7"/>
      <c r="BQ2196" s="7"/>
      <c r="BR2196" s="7"/>
      <c r="BT2196" s="8"/>
      <c r="BV2196" s="7"/>
      <c r="BW2196" s="7"/>
      <c r="BX2196" s="7"/>
      <c r="BY2196" s="7"/>
      <c r="BZ2196" s="7"/>
      <c r="CA2196" s="7"/>
    </row>
    <row r="2197" spans="1:79" x14ac:dyDescent="0.3">
      <c r="A2197" s="1" t="s">
        <v>188</v>
      </c>
      <c r="B2197" s="1"/>
      <c r="C2197" s="1" t="s">
        <v>1878</v>
      </c>
      <c r="D2197" s="1"/>
      <c r="E2197" s="1"/>
      <c r="F2197" s="1"/>
      <c r="G2197" s="1"/>
      <c r="H2197" s="1">
        <v>37367.33</v>
      </c>
      <c r="I2197" s="1">
        <v>1.39</v>
      </c>
      <c r="J2197" s="12">
        <v>2384.2199999999998</v>
      </c>
      <c r="K2197" s="5">
        <v>2252.23</v>
      </c>
      <c r="L2197" s="5">
        <v>9460.33</v>
      </c>
      <c r="M2197" s="13">
        <f t="shared" si="86"/>
        <v>1.390728692451848E-2</v>
      </c>
      <c r="N2197" s="13">
        <f t="shared" si="87"/>
        <v>2.1424807536596813E-2</v>
      </c>
      <c r="O2197" s="13">
        <f t="shared" si="87"/>
        <v>-4.4776251348149776E-3</v>
      </c>
      <c r="P2197" s="13">
        <f t="shared" si="87"/>
        <v>1.1540353278302939E-2</v>
      </c>
      <c r="Q2197" s="7"/>
      <c r="R2197" s="8"/>
      <c r="S2197" s="8"/>
      <c r="T2197" s="8"/>
      <c r="U2197" s="8"/>
      <c r="V2197" s="13"/>
      <c r="W2197" s="14"/>
      <c r="X2197" s="1"/>
      <c r="Y2197" s="1"/>
      <c r="Z2197" s="1"/>
      <c r="AA2197" s="1"/>
      <c r="AB2197" s="1"/>
      <c r="AC2197" s="1"/>
      <c r="AD2197" s="8"/>
      <c r="AE2197" s="8"/>
      <c r="AF2197" s="8"/>
      <c r="AG2197" s="8"/>
      <c r="AH2197" s="9"/>
      <c r="AI2197" s="8"/>
      <c r="AJ2197" s="13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7"/>
      <c r="BL2197" s="7"/>
      <c r="BM2197" s="7"/>
      <c r="BN2197" s="7"/>
      <c r="BO2197" s="7"/>
      <c r="BP2197" s="7"/>
      <c r="BQ2197" s="7"/>
      <c r="BR2197" s="7"/>
      <c r="BT2197" s="8"/>
      <c r="BV2197" s="7"/>
      <c r="BW2197" s="7"/>
      <c r="BX2197" s="7"/>
      <c r="BY2197" s="7"/>
      <c r="BZ2197" s="7"/>
      <c r="CA2197" s="7"/>
    </row>
    <row r="2198" spans="1:79" x14ac:dyDescent="0.3">
      <c r="A2198" s="1" t="s">
        <v>189</v>
      </c>
      <c r="B2198" s="1"/>
      <c r="C2198" s="1" t="s">
        <v>1878</v>
      </c>
      <c r="D2198" s="1"/>
      <c r="E2198" s="1"/>
      <c r="F2198" s="1"/>
      <c r="G2198" s="1"/>
      <c r="H2198" s="1">
        <v>37783.08</v>
      </c>
      <c r="I2198" s="1">
        <v>1.1100000000000001</v>
      </c>
      <c r="J2198" s="12">
        <v>2413.85</v>
      </c>
      <c r="K2198" s="5">
        <v>2279.83</v>
      </c>
      <c r="L2198" s="5">
        <v>9517.91</v>
      </c>
      <c r="M2198" s="13">
        <f t="shared" si="86"/>
        <v>1.112602907406024E-2</v>
      </c>
      <c r="N2198" s="13">
        <f t="shared" si="87"/>
        <v>1.2427544438013305E-2</v>
      </c>
      <c r="O2198" s="13">
        <f t="shared" si="87"/>
        <v>1.2254521074668068E-2</v>
      </c>
      <c r="P2198" s="13">
        <f t="shared" si="87"/>
        <v>6.0864684424326576E-3</v>
      </c>
      <c r="Q2198" s="7"/>
      <c r="R2198" s="8"/>
      <c r="S2198" s="8"/>
      <c r="T2198" s="8"/>
      <c r="U2198" s="8"/>
      <c r="V2198" s="13"/>
      <c r="W2198" s="14"/>
      <c r="X2198" s="1"/>
      <c r="Y2198" s="1"/>
      <c r="Z2198" s="1"/>
      <c r="AA2198" s="1"/>
      <c r="AB2198" s="1"/>
      <c r="AC2198" s="1"/>
      <c r="AD2198" s="8"/>
      <c r="AE2198" s="8"/>
      <c r="AF2198" s="8"/>
      <c r="AG2198" s="8"/>
      <c r="AH2198" s="9"/>
      <c r="AI2198" s="8"/>
      <c r="AJ2198" s="13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7"/>
      <c r="BL2198" s="7"/>
      <c r="BM2198" s="7"/>
      <c r="BN2198" s="7"/>
      <c r="BO2198" s="7"/>
      <c r="BP2198" s="7"/>
      <c r="BQ2198" s="7"/>
      <c r="BR2198" s="7"/>
      <c r="BT2198" s="8"/>
      <c r="BV2198" s="7"/>
      <c r="BW2198" s="7"/>
      <c r="BX2198" s="7"/>
      <c r="BY2198" s="7"/>
      <c r="BZ2198" s="7"/>
      <c r="CA2198" s="7"/>
    </row>
    <row r="2199" spans="1:79" x14ac:dyDescent="0.3">
      <c r="A2199" s="1" t="s">
        <v>190</v>
      </c>
      <c r="B2199" s="1"/>
      <c r="C2199" s="1" t="s">
        <v>1878</v>
      </c>
      <c r="D2199" s="1"/>
      <c r="E2199" s="1"/>
      <c r="F2199" s="1"/>
      <c r="G2199" s="1"/>
      <c r="H2199" s="1">
        <v>37179.65</v>
      </c>
      <c r="I2199" s="1">
        <v>-1.6</v>
      </c>
      <c r="J2199" s="12">
        <v>2369.02</v>
      </c>
      <c r="K2199" s="5">
        <v>2245.38</v>
      </c>
      <c r="L2199" s="5">
        <v>9438.15</v>
      </c>
      <c r="M2199" s="13">
        <f t="shared" si="86"/>
        <v>-1.5970905495264032E-2</v>
      </c>
      <c r="N2199" s="13">
        <f t="shared" si="87"/>
        <v>-1.8571990803073923E-2</v>
      </c>
      <c r="O2199" s="13">
        <f t="shared" si="87"/>
        <v>-1.5110775803458987E-2</v>
      </c>
      <c r="P2199" s="13">
        <f t="shared" si="87"/>
        <v>-8.3799909854159749E-3</v>
      </c>
      <c r="Q2199" s="7"/>
      <c r="R2199" s="8"/>
      <c r="S2199" s="8"/>
      <c r="T2199" s="8"/>
      <c r="U2199" s="8"/>
      <c r="V2199" s="13"/>
      <c r="W2199" s="14"/>
      <c r="X2199" s="1"/>
      <c r="Y2199" s="1"/>
      <c r="Z2199" s="1"/>
      <c r="AA2199" s="1"/>
      <c r="AB2199" s="1"/>
      <c r="AC2199" s="1"/>
      <c r="AD2199" s="8"/>
      <c r="AE2199" s="8"/>
      <c r="AF2199" s="8"/>
      <c r="AG2199" s="8"/>
      <c r="AH2199" s="9"/>
      <c r="AI2199" s="8"/>
      <c r="AJ2199" s="13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7"/>
      <c r="BL2199" s="7"/>
      <c r="BM2199" s="7"/>
      <c r="BN2199" s="7"/>
      <c r="BO2199" s="7"/>
      <c r="BP2199" s="7"/>
      <c r="BQ2199" s="7"/>
      <c r="BR2199" s="7"/>
      <c r="BT2199" s="8"/>
      <c r="BV2199" s="7"/>
      <c r="BW2199" s="7"/>
      <c r="BX2199" s="7"/>
      <c r="BY2199" s="7"/>
      <c r="BZ2199" s="7"/>
      <c r="CA2199" s="7"/>
    </row>
    <row r="2200" spans="1:79" x14ac:dyDescent="0.3">
      <c r="A2200" s="1" t="s">
        <v>191</v>
      </c>
      <c r="B2200" s="1"/>
      <c r="C2200" s="1" t="s">
        <v>1878</v>
      </c>
      <c r="D2200" s="1"/>
      <c r="E2200" s="1"/>
      <c r="F2200" s="1"/>
      <c r="G2200" s="1"/>
      <c r="H2200" s="1">
        <v>36830.269999999997</v>
      </c>
      <c r="I2200" s="1">
        <v>-0.94</v>
      </c>
      <c r="J2200" s="12">
        <v>2352.16</v>
      </c>
      <c r="K2200" s="5">
        <v>2209.04</v>
      </c>
      <c r="L2200" s="5">
        <v>9336.6299999999992</v>
      </c>
      <c r="M2200" s="13">
        <f t="shared" si="86"/>
        <v>-9.3970760886669114E-3</v>
      </c>
      <c r="N2200" s="13">
        <f t="shared" si="87"/>
        <v>-7.116866890106488E-3</v>
      </c>
      <c r="O2200" s="13">
        <f t="shared" si="87"/>
        <v>-1.6184342961993115E-2</v>
      </c>
      <c r="P2200" s="13">
        <f t="shared" si="87"/>
        <v>-1.0756345258339906E-2</v>
      </c>
      <c r="Q2200" s="7"/>
      <c r="R2200" s="8"/>
      <c r="S2200" s="8"/>
      <c r="T2200" s="8"/>
      <c r="U2200" s="8"/>
      <c r="V2200" s="13"/>
      <c r="W2200" s="14"/>
      <c r="X2200" s="1"/>
      <c r="Y2200" s="1"/>
      <c r="Z2200" s="1"/>
      <c r="AA2200" s="1"/>
      <c r="AB2200" s="1"/>
      <c r="AC2200" s="1"/>
      <c r="AD2200" s="8"/>
      <c r="AE2200" s="8"/>
      <c r="AF2200" s="8"/>
      <c r="AG2200" s="8"/>
      <c r="AH2200" s="9"/>
      <c r="AI2200" s="8"/>
      <c r="AJ2200" s="13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7"/>
      <c r="BL2200" s="7"/>
      <c r="BM2200" s="7"/>
      <c r="BN2200" s="7"/>
      <c r="BO2200" s="7"/>
      <c r="BP2200" s="7"/>
      <c r="BQ2200" s="7"/>
      <c r="BR2200" s="7"/>
      <c r="BT2200" s="8"/>
      <c r="BV2200" s="7"/>
      <c r="BW2200" s="7"/>
      <c r="BX2200" s="7"/>
      <c r="BY2200" s="7"/>
      <c r="BZ2200" s="7"/>
      <c r="CA2200" s="7"/>
    </row>
    <row r="2201" spans="1:79" x14ac:dyDescent="0.3">
      <c r="A2201" s="1" t="s">
        <v>192</v>
      </c>
      <c r="B2201" s="1"/>
      <c r="C2201" s="1" t="s">
        <v>1878</v>
      </c>
      <c r="D2201" s="1"/>
      <c r="E2201" s="1"/>
      <c r="F2201" s="1"/>
      <c r="G2201" s="1"/>
      <c r="H2201" s="1">
        <v>34832.29</v>
      </c>
      <c r="I2201" s="1">
        <v>-5.42</v>
      </c>
      <c r="J2201" s="12">
        <v>2218.29</v>
      </c>
      <c r="K2201" s="5">
        <v>2081.8000000000002</v>
      </c>
      <c r="L2201" s="5">
        <v>8952.89</v>
      </c>
      <c r="M2201" s="13">
        <f t="shared" si="86"/>
        <v>-5.4248312597219517E-2</v>
      </c>
      <c r="N2201" s="13">
        <f t="shared" si="87"/>
        <v>-5.6913645330249563E-2</v>
      </c>
      <c r="O2201" s="13">
        <f t="shared" si="87"/>
        <v>-5.7599681309527972E-2</v>
      </c>
      <c r="P2201" s="13">
        <f t="shared" si="87"/>
        <v>-4.1100482722352671E-2</v>
      </c>
      <c r="Q2201" s="7"/>
      <c r="R2201" s="8"/>
      <c r="S2201" s="8"/>
      <c r="T2201" s="8"/>
      <c r="U2201" s="8"/>
      <c r="V2201" s="13"/>
      <c r="W2201" s="14"/>
      <c r="X2201" s="1"/>
      <c r="Y2201" s="1"/>
      <c r="Z2201" s="1"/>
      <c r="AA2201" s="1"/>
      <c r="AB2201" s="1"/>
      <c r="AC2201" s="1"/>
      <c r="AD2201" s="8"/>
      <c r="AE2201" s="8"/>
      <c r="AF2201" s="8"/>
      <c r="AG2201" s="8"/>
      <c r="AH2201" s="9"/>
      <c r="AI2201" s="8"/>
      <c r="AJ2201" s="13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7"/>
      <c r="BL2201" s="7"/>
      <c r="BM2201" s="7"/>
      <c r="BN2201" s="7"/>
      <c r="BO2201" s="7"/>
      <c r="BP2201" s="7"/>
      <c r="BQ2201" s="7"/>
      <c r="BR2201" s="7"/>
      <c r="BT2201" s="8"/>
      <c r="BV2201" s="7"/>
      <c r="BW2201" s="7"/>
      <c r="BX2201" s="7"/>
      <c r="BY2201" s="7"/>
      <c r="BZ2201" s="7"/>
      <c r="CA2201" s="7"/>
    </row>
    <row r="2202" spans="1:79" x14ac:dyDescent="0.3">
      <c r="A2202" s="1" t="s">
        <v>193</v>
      </c>
      <c r="B2202" s="1"/>
      <c r="C2202" s="1" t="s">
        <v>1878</v>
      </c>
      <c r="D2202" s="1"/>
      <c r="E2202" s="1"/>
      <c r="F2202" s="1"/>
      <c r="G2202" s="1"/>
      <c r="H2202" s="1">
        <v>34166.86</v>
      </c>
      <c r="I2202" s="1">
        <v>-1.91</v>
      </c>
      <c r="J2202" s="12">
        <v>2186.9</v>
      </c>
      <c r="K2202" s="5">
        <v>2022.87</v>
      </c>
      <c r="L2202" s="5">
        <v>8721.61</v>
      </c>
      <c r="M2202" s="13">
        <f t="shared" si="86"/>
        <v>-1.9103825789231754E-2</v>
      </c>
      <c r="N2202" s="13">
        <f t="shared" si="87"/>
        <v>-1.4150539379431892E-2</v>
      </c>
      <c r="O2202" s="13">
        <f t="shared" si="87"/>
        <v>-2.8307234124315683E-2</v>
      </c>
      <c r="P2202" s="13">
        <f t="shared" si="87"/>
        <v>-2.5832999176802041E-2</v>
      </c>
      <c r="Q2202" s="7"/>
      <c r="R2202" s="8"/>
      <c r="S2202" s="8"/>
      <c r="T2202" s="8"/>
      <c r="U2202" s="8"/>
      <c r="V2202" s="13"/>
      <c r="W2202" s="14"/>
      <c r="X2202" s="1"/>
      <c r="Y2202" s="1"/>
      <c r="Z2202" s="1"/>
      <c r="AA2202" s="1"/>
      <c r="AB2202" s="1"/>
      <c r="AC2202" s="1"/>
      <c r="AD2202" s="8"/>
      <c r="AE2202" s="8"/>
      <c r="AF2202" s="8"/>
      <c r="AG2202" s="8"/>
      <c r="AH2202" s="9"/>
      <c r="AI2202" s="8"/>
      <c r="AJ2202" s="13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7"/>
      <c r="BL2202" s="7"/>
      <c r="BM2202" s="7"/>
      <c r="BN2202" s="7"/>
      <c r="BO2202" s="7"/>
      <c r="BP2202" s="7"/>
      <c r="BQ2202" s="7"/>
      <c r="BR2202" s="7"/>
      <c r="BT2202" s="8"/>
      <c r="BV2202" s="7"/>
      <c r="BW2202" s="7"/>
      <c r="BX2202" s="7"/>
      <c r="BY2202" s="7"/>
      <c r="BZ2202" s="7"/>
      <c r="CA2202" s="7"/>
    </row>
    <row r="2203" spans="1:79" x14ac:dyDescent="0.3">
      <c r="A2203" s="1" t="s">
        <v>194</v>
      </c>
      <c r="B2203" s="1"/>
      <c r="C2203" s="1" t="s">
        <v>1878</v>
      </c>
      <c r="D2203" s="1"/>
      <c r="E2203" s="1"/>
      <c r="F2203" s="1"/>
      <c r="G2203" s="1"/>
      <c r="H2203" s="1">
        <v>33643.42</v>
      </c>
      <c r="I2203" s="1">
        <v>-1.53</v>
      </c>
      <c r="J2203" s="12">
        <v>2158.65</v>
      </c>
      <c r="K2203" s="5">
        <v>1988.14</v>
      </c>
      <c r="L2203" s="5">
        <v>8558.18</v>
      </c>
      <c r="M2203" s="13">
        <f t="shared" si="86"/>
        <v>-1.5320108432557267E-2</v>
      </c>
      <c r="N2203" s="13">
        <f t="shared" si="87"/>
        <v>-1.291782889020987E-2</v>
      </c>
      <c r="O2203" s="13">
        <f t="shared" si="87"/>
        <v>-1.7168676187792498E-2</v>
      </c>
      <c r="P2203" s="13">
        <f t="shared" si="87"/>
        <v>-1.8738512728727841E-2</v>
      </c>
      <c r="Q2203" s="7"/>
      <c r="R2203" s="8"/>
      <c r="S2203" s="8"/>
      <c r="T2203" s="8"/>
      <c r="U2203" s="8"/>
      <c r="V2203" s="13"/>
      <c r="W2203" s="14"/>
      <c r="X2203" s="1"/>
      <c r="Y2203" s="1"/>
      <c r="Z2203" s="1"/>
      <c r="AA2203" s="1"/>
      <c r="AB2203" s="1"/>
      <c r="AC2203" s="1"/>
      <c r="AD2203" s="8"/>
      <c r="AE2203" s="8"/>
      <c r="AF2203" s="8"/>
      <c r="AG2203" s="8"/>
      <c r="AH2203" s="9"/>
      <c r="AI2203" s="8"/>
      <c r="AJ2203" s="13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7"/>
      <c r="BL2203" s="7"/>
      <c r="BM2203" s="7"/>
      <c r="BN2203" s="7"/>
      <c r="BO2203" s="7"/>
      <c r="BP2203" s="7"/>
      <c r="BQ2203" s="7"/>
      <c r="BR2203" s="7"/>
      <c r="BT2203" s="8"/>
      <c r="BV2203" s="7"/>
      <c r="BW2203" s="7"/>
      <c r="BX2203" s="7"/>
      <c r="BY2203" s="7"/>
      <c r="BZ2203" s="7"/>
      <c r="CA2203" s="7"/>
    </row>
    <row r="2204" spans="1:79" x14ac:dyDescent="0.3">
      <c r="A2204" s="1" t="s">
        <v>195</v>
      </c>
      <c r="B2204" s="1"/>
      <c r="C2204" s="1" t="s">
        <v>1878</v>
      </c>
      <c r="D2204" s="1"/>
      <c r="E2204" s="1"/>
      <c r="F2204" s="1"/>
      <c r="G2204" s="1"/>
      <c r="H2204" s="1">
        <v>33724.03</v>
      </c>
      <c r="I2204" s="1">
        <v>0.24</v>
      </c>
      <c r="J2204" s="12">
        <v>2167.0700000000002</v>
      </c>
      <c r="K2204" s="5">
        <v>1986.33</v>
      </c>
      <c r="L2204" s="5">
        <v>8544.42</v>
      </c>
      <c r="M2204" s="13">
        <f t="shared" si="86"/>
        <v>2.3960108692873128E-3</v>
      </c>
      <c r="N2204" s="13">
        <f t="shared" si="87"/>
        <v>3.9005860144072368E-3</v>
      </c>
      <c r="O2204" s="13">
        <f t="shared" si="87"/>
        <v>-9.1039866407804926E-4</v>
      </c>
      <c r="P2204" s="13">
        <f t="shared" si="87"/>
        <v>-1.6078184847713173E-3</v>
      </c>
      <c r="Q2204" s="7"/>
      <c r="R2204" s="8"/>
      <c r="S2204" s="8"/>
      <c r="T2204" s="8"/>
      <c r="U2204" s="8"/>
      <c r="V2204" s="13"/>
      <c r="W2204" s="14"/>
      <c r="X2204" s="1"/>
      <c r="Y2204" s="1"/>
      <c r="Z2204" s="1"/>
      <c r="AA2204" s="1"/>
      <c r="AB2204" s="1"/>
      <c r="AC2204" s="1"/>
      <c r="AD2204" s="8"/>
      <c r="AE2204" s="8"/>
      <c r="AF2204" s="8"/>
      <c r="AG2204" s="8"/>
      <c r="AH2204" s="9"/>
      <c r="AI2204" s="8"/>
      <c r="AJ2204" s="13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7"/>
      <c r="BL2204" s="7"/>
      <c r="BM2204" s="7"/>
      <c r="BN2204" s="7"/>
      <c r="BO2204" s="7"/>
      <c r="BP2204" s="7"/>
      <c r="BQ2204" s="7"/>
      <c r="BR2204" s="7"/>
      <c r="BT2204" s="8"/>
      <c r="BV2204" s="7"/>
      <c r="BW2204" s="7"/>
      <c r="BX2204" s="7"/>
      <c r="BY2204" s="7"/>
      <c r="BZ2204" s="7"/>
      <c r="CA2204" s="7"/>
    </row>
    <row r="2205" spans="1:79" x14ac:dyDescent="0.3">
      <c r="A2205" s="1" t="s">
        <v>196</v>
      </c>
      <c r="B2205" s="1"/>
      <c r="C2205" s="1" t="s">
        <v>1878</v>
      </c>
      <c r="D2205" s="1"/>
      <c r="E2205" s="1"/>
      <c r="F2205" s="1"/>
      <c r="G2205" s="1"/>
      <c r="H2205" s="1">
        <v>31041.42</v>
      </c>
      <c r="I2205" s="1">
        <v>-7.95</v>
      </c>
      <c r="J2205" s="12">
        <v>1991.62</v>
      </c>
      <c r="K2205" s="5">
        <v>1813.53</v>
      </c>
      <c r="L2205" s="5">
        <v>7925.35</v>
      </c>
      <c r="M2205" s="13">
        <f t="shared" si="86"/>
        <v>-7.954594987609731E-2</v>
      </c>
      <c r="N2205" s="13">
        <f t="shared" si="87"/>
        <v>-8.0961851716834343E-2</v>
      </c>
      <c r="O2205" s="13">
        <f t="shared" si="87"/>
        <v>-8.6994608146682584E-2</v>
      </c>
      <c r="P2205" s="13">
        <f t="shared" si="87"/>
        <v>-7.2453133155907512E-2</v>
      </c>
      <c r="Q2205" s="7"/>
      <c r="R2205" s="8"/>
      <c r="S2205" s="8"/>
      <c r="T2205" s="8"/>
      <c r="U2205" s="8"/>
      <c r="V2205" s="13"/>
      <c r="W2205" s="14"/>
      <c r="X2205" s="1"/>
      <c r="Y2205" s="1"/>
      <c r="Z2205" s="1"/>
      <c r="AA2205" s="1"/>
      <c r="AB2205" s="1"/>
      <c r="AC2205" s="1"/>
      <c r="AD2205" s="8"/>
      <c r="AE2205" s="8"/>
      <c r="AF2205" s="8"/>
      <c r="AG2205" s="8"/>
      <c r="AH2205" s="9"/>
      <c r="AI2205" s="8"/>
      <c r="AJ2205" s="13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7"/>
      <c r="BL2205" s="7"/>
      <c r="BM2205" s="7"/>
      <c r="BN2205" s="7"/>
      <c r="BO2205" s="7"/>
      <c r="BP2205" s="7"/>
      <c r="BQ2205" s="7"/>
      <c r="BR2205" s="7"/>
      <c r="BT2205" s="8"/>
      <c r="BV2205" s="7"/>
      <c r="BW2205" s="7"/>
      <c r="BX2205" s="7"/>
      <c r="BY2205" s="7"/>
      <c r="BZ2205" s="7"/>
      <c r="CA2205" s="7"/>
    </row>
    <row r="2206" spans="1:79" x14ac:dyDescent="0.3">
      <c r="A2206" s="1" t="s">
        <v>197</v>
      </c>
      <c r="B2206" s="1"/>
      <c r="C2206" s="1" t="s">
        <v>1878</v>
      </c>
      <c r="D2206" s="1"/>
      <c r="E2206" s="1"/>
      <c r="F2206" s="1"/>
      <c r="G2206" s="1"/>
      <c r="H2206" s="1">
        <v>31554.9</v>
      </c>
      <c r="I2206" s="1">
        <v>1.65</v>
      </c>
      <c r="J2206" s="12">
        <v>2015.39</v>
      </c>
      <c r="K2206" s="5">
        <v>1862.26</v>
      </c>
      <c r="L2206" s="5">
        <v>8084.88</v>
      </c>
      <c r="M2206" s="13">
        <f t="shared" si="86"/>
        <v>1.6541769029896347E-2</v>
      </c>
      <c r="N2206" s="13">
        <f t="shared" si="87"/>
        <v>1.193500768218847E-2</v>
      </c>
      <c r="O2206" s="13">
        <f t="shared" si="87"/>
        <v>2.6870247528301139E-2</v>
      </c>
      <c r="P2206" s="13">
        <f t="shared" si="87"/>
        <v>2.0129079472830824E-2</v>
      </c>
      <c r="Q2206" s="7"/>
      <c r="R2206" s="8"/>
      <c r="S2206" s="8"/>
      <c r="T2206" s="8"/>
      <c r="U2206" s="8"/>
      <c r="V2206" s="13"/>
      <c r="W2206" s="14"/>
      <c r="X2206" s="1"/>
      <c r="Y2206" s="1"/>
      <c r="Z2206" s="1"/>
      <c r="AA2206" s="1"/>
      <c r="AB2206" s="1"/>
      <c r="AC2206" s="1"/>
      <c r="AD2206" s="8"/>
      <c r="AE2206" s="8"/>
      <c r="AF2206" s="8"/>
      <c r="AG2206" s="8"/>
      <c r="AH2206" s="9"/>
      <c r="AI2206" s="8"/>
      <c r="AJ2206" s="13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7"/>
      <c r="BL2206" s="7"/>
      <c r="BM2206" s="7"/>
      <c r="BN2206" s="7"/>
      <c r="BO2206" s="7"/>
      <c r="BP2206" s="7"/>
      <c r="BQ2206" s="7"/>
      <c r="BR2206" s="7"/>
      <c r="BT2206" s="8"/>
      <c r="BV2206" s="7"/>
      <c r="BW2206" s="7"/>
      <c r="BX2206" s="7"/>
      <c r="BY2206" s="7"/>
      <c r="BZ2206" s="7"/>
      <c r="CA2206" s="7"/>
    </row>
    <row r="2207" spans="1:79" x14ac:dyDescent="0.3">
      <c r="A2207" s="1" t="s">
        <v>198</v>
      </c>
      <c r="B2207" s="1"/>
      <c r="C2207" s="1" t="s">
        <v>1878</v>
      </c>
      <c r="D2207" s="1"/>
      <c r="E2207" s="1"/>
      <c r="F2207" s="1"/>
      <c r="G2207" s="1"/>
      <c r="H2207" s="1">
        <v>32757.06</v>
      </c>
      <c r="I2207" s="1">
        <v>3.81</v>
      </c>
      <c r="J2207" s="12">
        <v>2098.3000000000002</v>
      </c>
      <c r="K2207" s="5">
        <v>1929.31</v>
      </c>
      <c r="L2207" s="5">
        <v>8296.58</v>
      </c>
      <c r="M2207" s="13">
        <f t="shared" si="86"/>
        <v>3.8097411178612539E-2</v>
      </c>
      <c r="N2207" s="13">
        <f t="shared" si="87"/>
        <v>4.1138439706458918E-2</v>
      </c>
      <c r="O2207" s="13">
        <f t="shared" si="87"/>
        <v>3.6004639524019222E-2</v>
      </c>
      <c r="P2207" s="13">
        <f t="shared" si="87"/>
        <v>2.6184680539476091E-2</v>
      </c>
      <c r="Q2207" s="7"/>
      <c r="R2207" s="8"/>
      <c r="S2207" s="8"/>
      <c r="T2207" s="8"/>
      <c r="U2207" s="8"/>
      <c r="V2207" s="13"/>
      <c r="W2207" s="14"/>
      <c r="X2207" s="1"/>
      <c r="Y2207" s="1"/>
      <c r="Z2207" s="1"/>
      <c r="AA2207" s="1"/>
      <c r="AB2207" s="1"/>
      <c r="AC2207" s="1"/>
      <c r="AD2207" s="8"/>
      <c r="AE2207" s="8"/>
      <c r="AF2207" s="8"/>
      <c r="AG2207" s="8"/>
      <c r="AH2207" s="9"/>
      <c r="AI2207" s="8"/>
      <c r="AJ2207" s="13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7"/>
      <c r="BL2207" s="7"/>
      <c r="BM2207" s="7"/>
      <c r="BN2207" s="7"/>
      <c r="BO2207" s="7"/>
      <c r="BP2207" s="7"/>
      <c r="BQ2207" s="7"/>
      <c r="BR2207" s="7"/>
      <c r="BT2207" s="8"/>
      <c r="BV2207" s="7"/>
      <c r="BW2207" s="7"/>
      <c r="BX2207" s="7"/>
      <c r="BY2207" s="7"/>
      <c r="BZ2207" s="7"/>
      <c r="CA2207" s="7"/>
    </row>
    <row r="2208" spans="1:79" x14ac:dyDescent="0.3">
      <c r="A2208" s="1" t="s">
        <v>199</v>
      </c>
      <c r="B2208" s="1"/>
      <c r="C2208" s="1" t="s">
        <v>1878</v>
      </c>
      <c r="D2208" s="1"/>
      <c r="E2208" s="1"/>
      <c r="F2208" s="1"/>
      <c r="G2208" s="1"/>
      <c r="H2208" s="1">
        <v>30997.31</v>
      </c>
      <c r="I2208" s="1">
        <v>-5.37</v>
      </c>
      <c r="J2208" s="12">
        <v>1966.42</v>
      </c>
      <c r="K2208" s="5">
        <v>1844.93</v>
      </c>
      <c r="L2208" s="5">
        <v>8028.18</v>
      </c>
      <c r="M2208" s="13">
        <f t="shared" si="86"/>
        <v>-5.3721243603668922E-2</v>
      </c>
      <c r="N2208" s="13">
        <f t="shared" si="87"/>
        <v>-6.28508792832293E-2</v>
      </c>
      <c r="O2208" s="13">
        <f t="shared" si="87"/>
        <v>-4.3735843384422379E-2</v>
      </c>
      <c r="P2208" s="13">
        <f t="shared" si="87"/>
        <v>-3.2350679436587093E-2</v>
      </c>
      <c r="Q2208" s="7"/>
      <c r="R2208" s="8"/>
      <c r="S2208" s="8"/>
      <c r="T2208" s="8"/>
      <c r="U2208" s="8"/>
      <c r="V2208" s="13"/>
      <c r="W2208" s="14"/>
      <c r="X2208" s="1"/>
      <c r="Y2208" s="1"/>
      <c r="Z2208" s="1"/>
      <c r="AA2208" s="1"/>
      <c r="AB2208" s="1"/>
      <c r="AC2208" s="1"/>
      <c r="AD2208" s="8"/>
      <c r="AE2208" s="8"/>
      <c r="AF2208" s="8"/>
      <c r="AG2208" s="8"/>
      <c r="AH2208" s="9"/>
      <c r="AI2208" s="8"/>
      <c r="AJ2208" s="13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7"/>
      <c r="BL2208" s="7"/>
      <c r="BM2208" s="7"/>
      <c r="BN2208" s="7"/>
      <c r="BO2208" s="7"/>
      <c r="BP2208" s="7"/>
      <c r="BQ2208" s="7"/>
      <c r="BR2208" s="7"/>
      <c r="BT2208" s="8"/>
      <c r="BV2208" s="7"/>
      <c r="BW2208" s="7"/>
      <c r="BX2208" s="7"/>
      <c r="BY2208" s="7"/>
      <c r="BZ2208" s="7"/>
      <c r="CA2208" s="7"/>
    </row>
    <row r="2209" spans="1:79" x14ac:dyDescent="0.3">
      <c r="A2209" s="1" t="s">
        <v>200</v>
      </c>
      <c r="B2209" s="1"/>
      <c r="C2209" s="1" t="s">
        <v>1878</v>
      </c>
      <c r="D2209" s="1"/>
      <c r="E2209" s="1"/>
      <c r="F2209" s="1"/>
      <c r="G2209" s="1"/>
      <c r="H2209" s="1">
        <v>30047.39</v>
      </c>
      <c r="I2209" s="1">
        <v>-3.06</v>
      </c>
      <c r="J2209" s="12">
        <v>1899.68</v>
      </c>
      <c r="K2209" s="5">
        <v>1788.56</v>
      </c>
      <c r="L2209" s="5">
        <v>7862.11</v>
      </c>
      <c r="M2209" s="13">
        <f t="shared" si="86"/>
        <v>-3.0645239861136431E-2</v>
      </c>
      <c r="N2209" s="13">
        <f t="shared" si="87"/>
        <v>-3.3939850082891798E-2</v>
      </c>
      <c r="O2209" s="13">
        <f t="shared" si="87"/>
        <v>-3.0554004758988174E-2</v>
      </c>
      <c r="P2209" s="13">
        <f t="shared" si="87"/>
        <v>-2.0685883973702746E-2</v>
      </c>
      <c r="Q2209" s="7"/>
      <c r="R2209" s="8"/>
      <c r="S2209" s="8"/>
      <c r="T2209" s="8"/>
      <c r="U2209" s="8"/>
      <c r="V2209" s="13"/>
      <c r="W2209" s="14"/>
      <c r="X2209" s="1"/>
      <c r="Y2209" s="1"/>
      <c r="Z2209" s="1"/>
      <c r="AA2209" s="1"/>
      <c r="AB2209" s="1"/>
      <c r="AC2209" s="1"/>
      <c r="AD2209" s="8"/>
      <c r="AE2209" s="8"/>
      <c r="AF2209" s="8"/>
      <c r="AG2209" s="8"/>
      <c r="AH2209" s="9"/>
      <c r="AI2209" s="8"/>
      <c r="AJ2209" s="13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7"/>
      <c r="BL2209" s="7"/>
      <c r="BM2209" s="7"/>
      <c r="BN2209" s="7"/>
      <c r="BO2209" s="7"/>
      <c r="BP2209" s="7"/>
      <c r="BQ2209" s="7"/>
      <c r="BR2209" s="7"/>
      <c r="BT2209" s="8"/>
      <c r="BV2209" s="7"/>
      <c r="BW2209" s="7"/>
      <c r="BX2209" s="7"/>
      <c r="BY2209" s="7"/>
      <c r="BZ2209" s="7"/>
      <c r="CA2209" s="7"/>
    </row>
    <row r="2210" spans="1:79" x14ac:dyDescent="0.3">
      <c r="A2210" s="1" t="s">
        <v>201</v>
      </c>
      <c r="B2210" s="1"/>
      <c r="C2210" s="1" t="s">
        <v>1878</v>
      </c>
      <c r="D2210" s="1"/>
      <c r="E2210" s="1"/>
      <c r="F2210" s="1"/>
      <c r="G2210" s="1"/>
      <c r="H2210" s="1">
        <v>28624.85</v>
      </c>
      <c r="I2210" s="1">
        <v>-4.7300000000000004</v>
      </c>
      <c r="J2210" s="12">
        <v>1779.09</v>
      </c>
      <c r="K2210" s="5">
        <v>1742.46</v>
      </c>
      <c r="L2210" s="5">
        <v>7748.51</v>
      </c>
      <c r="M2210" s="13">
        <f t="shared" si="86"/>
        <v>-4.7343213503735271E-2</v>
      </c>
      <c r="N2210" s="13">
        <f t="shared" si="87"/>
        <v>-6.3479112271540572E-2</v>
      </c>
      <c r="O2210" s="13">
        <f t="shared" si="87"/>
        <v>-2.5774925079393385E-2</v>
      </c>
      <c r="P2210" s="13">
        <f t="shared" si="87"/>
        <v>-1.4449047393129799E-2</v>
      </c>
      <c r="Q2210" s="7"/>
      <c r="R2210" s="8"/>
      <c r="S2210" s="8"/>
      <c r="T2210" s="8"/>
      <c r="U2210" s="8"/>
      <c r="V2210" s="13"/>
      <c r="W2210" s="14"/>
      <c r="X2210" s="1"/>
      <c r="Y2210" s="1"/>
      <c r="Z2210" s="1"/>
      <c r="AA2210" s="1"/>
      <c r="AB2210" s="1"/>
      <c r="AC2210" s="1"/>
      <c r="AD2210" s="8"/>
      <c r="AE2210" s="8"/>
      <c r="AF2210" s="8"/>
      <c r="AG2210" s="8"/>
      <c r="AH2210" s="9"/>
      <c r="AI2210" s="8"/>
      <c r="AJ2210" s="13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7"/>
      <c r="BL2210" s="7"/>
      <c r="BM2210" s="7"/>
      <c r="BN2210" s="7"/>
      <c r="BO2210" s="7"/>
      <c r="BP2210" s="7"/>
      <c r="BQ2210" s="7"/>
      <c r="BR2210" s="7"/>
      <c r="BT2210" s="8"/>
      <c r="BV2210" s="7"/>
      <c r="BW2210" s="7"/>
      <c r="BX2210" s="7"/>
      <c r="BY2210" s="7"/>
      <c r="BZ2210" s="7"/>
      <c r="CA2210" s="7"/>
    </row>
    <row r="2211" spans="1:79" x14ac:dyDescent="0.3">
      <c r="A2211" s="1" t="s">
        <v>202</v>
      </c>
      <c r="B2211" s="1"/>
      <c r="C2211" s="1" t="s">
        <v>1878</v>
      </c>
      <c r="D2211" s="1"/>
      <c r="E2211" s="1"/>
      <c r="F2211" s="1"/>
      <c r="G2211" s="1"/>
      <c r="H2211" s="1">
        <v>28670.13</v>
      </c>
      <c r="I2211" s="1">
        <v>0.16</v>
      </c>
      <c r="J2211" s="12">
        <v>1778.83</v>
      </c>
      <c r="K2211" s="5">
        <v>1759.12</v>
      </c>
      <c r="L2211" s="5">
        <v>7757.23</v>
      </c>
      <c r="M2211" s="13">
        <f t="shared" si="86"/>
        <v>1.5818423502655943E-3</v>
      </c>
      <c r="N2211" s="13">
        <f t="shared" si="87"/>
        <v>-1.4614212884112021E-4</v>
      </c>
      <c r="O2211" s="13">
        <f t="shared" si="87"/>
        <v>9.5611950919962663E-3</v>
      </c>
      <c r="P2211" s="13">
        <f t="shared" si="87"/>
        <v>1.1253776532520465E-3</v>
      </c>
      <c r="Q2211" s="7"/>
      <c r="R2211" s="8"/>
      <c r="S2211" s="8"/>
      <c r="T2211" s="8"/>
      <c r="U2211" s="8"/>
      <c r="V2211" s="13"/>
      <c r="W2211" s="14"/>
      <c r="X2211" s="1"/>
      <c r="Y2211" s="1"/>
      <c r="Z2211" s="1"/>
      <c r="AA2211" s="1"/>
      <c r="AB2211" s="1"/>
      <c r="AC2211" s="1"/>
      <c r="AD2211" s="8"/>
      <c r="AE2211" s="8"/>
      <c r="AF2211" s="8"/>
      <c r="AG2211" s="8"/>
      <c r="AH2211" s="9"/>
      <c r="AI2211" s="8"/>
      <c r="AJ2211" s="13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7"/>
      <c r="BL2211" s="7"/>
      <c r="BM2211" s="7"/>
      <c r="BN2211" s="7"/>
      <c r="BO2211" s="7"/>
      <c r="BP2211" s="7"/>
      <c r="BQ2211" s="7"/>
      <c r="BR2211" s="7"/>
      <c r="BT2211" s="8"/>
      <c r="BV2211" s="7"/>
      <c r="BW2211" s="7"/>
      <c r="BX2211" s="7"/>
      <c r="BY2211" s="7"/>
      <c r="BZ2211" s="7"/>
      <c r="CA2211" s="7"/>
    </row>
    <row r="2212" spans="1:79" x14ac:dyDescent="0.3">
      <c r="A2212" s="1" t="s">
        <v>203</v>
      </c>
      <c r="B2212" s="1"/>
      <c r="C2212" s="1" t="s">
        <v>1878</v>
      </c>
      <c r="D2212" s="1"/>
      <c r="E2212" s="1"/>
      <c r="F2212" s="1"/>
      <c r="G2212" s="1"/>
      <c r="H2212" s="1">
        <v>29096.61</v>
      </c>
      <c r="I2212" s="1">
        <v>1.49</v>
      </c>
      <c r="J2212" s="12">
        <v>1822.09</v>
      </c>
      <c r="K2212" s="5">
        <v>1755.97</v>
      </c>
      <c r="L2212" s="5">
        <v>7734.42</v>
      </c>
      <c r="M2212" s="13">
        <f t="shared" si="86"/>
        <v>1.4875412144974565E-2</v>
      </c>
      <c r="N2212" s="13">
        <f t="shared" si="87"/>
        <v>2.4319355981178736E-2</v>
      </c>
      <c r="O2212" s="13">
        <f t="shared" si="87"/>
        <v>-1.7906680613033465E-3</v>
      </c>
      <c r="P2212" s="13">
        <f t="shared" si="87"/>
        <v>-2.9404826207292123E-3</v>
      </c>
      <c r="Q2212" s="7"/>
      <c r="R2212" s="8"/>
      <c r="S2212" s="8"/>
      <c r="T2212" s="8"/>
      <c r="U2212" s="8"/>
      <c r="V2212" s="13"/>
      <c r="W2212" s="14"/>
      <c r="X2212" s="1"/>
      <c r="Y2212" s="1"/>
      <c r="Z2212" s="1"/>
      <c r="AA2212" s="1"/>
      <c r="AB2212" s="1"/>
      <c r="AC2212" s="1"/>
      <c r="AD2212" s="8"/>
      <c r="AE2212" s="8"/>
      <c r="AF2212" s="8"/>
      <c r="AG2212" s="8"/>
      <c r="AH2212" s="9"/>
      <c r="AI2212" s="8"/>
      <c r="AJ2212" s="13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7"/>
      <c r="BL2212" s="7"/>
      <c r="BM2212" s="7"/>
      <c r="BN2212" s="7"/>
      <c r="BO2212" s="7"/>
      <c r="BP2212" s="7"/>
      <c r="BQ2212" s="7"/>
      <c r="BR2212" s="7"/>
      <c r="BT2212" s="8"/>
      <c r="BV2212" s="7"/>
      <c r="BW2212" s="7"/>
      <c r="BX2212" s="7"/>
      <c r="BY2212" s="7"/>
      <c r="BZ2212" s="7"/>
      <c r="CA2212" s="7"/>
    </row>
    <row r="2213" spans="1:79" x14ac:dyDescent="0.3">
      <c r="A2213" s="1" t="s">
        <v>204</v>
      </c>
      <c r="B2213" s="1"/>
      <c r="C2213" s="1" t="s">
        <v>1878</v>
      </c>
      <c r="D2213" s="1"/>
      <c r="E2213" s="1"/>
      <c r="F2213" s="1"/>
      <c r="G2213" s="1"/>
      <c r="H2213" s="1">
        <v>27282.25</v>
      </c>
      <c r="I2213" s="1">
        <v>-6.24</v>
      </c>
      <c r="J2213" s="12">
        <v>1683.66</v>
      </c>
      <c r="K2213" s="5">
        <v>1670.44</v>
      </c>
      <c r="L2213" s="5">
        <v>7486.36</v>
      </c>
      <c r="M2213" s="13">
        <f t="shared" si="86"/>
        <v>-6.2356405093239364E-2</v>
      </c>
      <c r="N2213" s="13">
        <f t="shared" si="87"/>
        <v>-7.5973195616023226E-2</v>
      </c>
      <c r="O2213" s="13">
        <f t="shared" si="87"/>
        <v>-4.8708121437154417E-2</v>
      </c>
      <c r="P2213" s="13">
        <f t="shared" si="87"/>
        <v>-3.207221743841171E-2</v>
      </c>
      <c r="Q2213" s="7"/>
      <c r="R2213" s="8"/>
      <c r="S2213" s="8"/>
      <c r="T2213" s="8"/>
      <c r="U2213" s="8"/>
      <c r="V2213" s="13"/>
      <c r="W2213" s="14"/>
      <c r="X2213" s="1"/>
      <c r="Y2213" s="1"/>
      <c r="Z2213" s="1"/>
      <c r="AA2213" s="1"/>
      <c r="AB2213" s="1"/>
      <c r="AC2213" s="1"/>
      <c r="AD2213" s="8"/>
      <c r="AE2213" s="8"/>
      <c r="AF2213" s="8"/>
      <c r="AG2213" s="8"/>
      <c r="AH2213" s="9"/>
      <c r="AI2213" s="8"/>
      <c r="AJ2213" s="13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7"/>
      <c r="BL2213" s="7"/>
      <c r="BM2213" s="7"/>
      <c r="BN2213" s="7"/>
      <c r="BO2213" s="7"/>
      <c r="BP2213" s="7"/>
      <c r="BQ2213" s="7"/>
      <c r="BR2213" s="7"/>
      <c r="BT2213" s="8"/>
      <c r="BV2213" s="7"/>
      <c r="BW2213" s="7"/>
      <c r="BX2213" s="7"/>
      <c r="BY2213" s="7"/>
      <c r="BZ2213" s="7"/>
      <c r="CA2213" s="7"/>
    </row>
    <row r="2214" spans="1:79" x14ac:dyDescent="0.3">
      <c r="A2214" s="1" t="s">
        <v>205</v>
      </c>
      <c r="B2214" s="1"/>
      <c r="C2214" s="1" t="s">
        <v>1878</v>
      </c>
      <c r="D2214" s="1"/>
      <c r="E2214" s="1"/>
      <c r="F2214" s="1"/>
      <c r="G2214" s="1"/>
      <c r="H2214" s="1">
        <v>26273.3</v>
      </c>
      <c r="I2214" s="1">
        <v>-3.7</v>
      </c>
      <c r="J2214" s="12">
        <v>1617.31</v>
      </c>
      <c r="K2214" s="5">
        <v>1602.56</v>
      </c>
      <c r="L2214" s="5">
        <v>7230.46</v>
      </c>
      <c r="M2214" s="13">
        <f t="shared" si="86"/>
        <v>-3.6981920479432606E-2</v>
      </c>
      <c r="N2214" s="13">
        <f t="shared" si="87"/>
        <v>-3.9408194053431322E-2</v>
      </c>
      <c r="O2214" s="13">
        <f t="shared" si="87"/>
        <v>-4.0636000095783165E-2</v>
      </c>
      <c r="P2214" s="13">
        <f t="shared" si="87"/>
        <v>-3.4182165965836453E-2</v>
      </c>
      <c r="Q2214" s="7"/>
      <c r="R2214" s="8"/>
      <c r="S2214" s="8"/>
      <c r="T2214" s="8"/>
      <c r="U2214" s="8"/>
      <c r="V2214" s="13"/>
      <c r="W2214" s="14"/>
      <c r="X2214" s="1"/>
      <c r="Y2214" s="1"/>
      <c r="Z2214" s="1"/>
      <c r="AA2214" s="1"/>
      <c r="AB2214" s="1"/>
      <c r="AC2214" s="1"/>
      <c r="AD2214" s="8"/>
      <c r="AE2214" s="8"/>
      <c r="AF2214" s="8"/>
      <c r="AG2214" s="8"/>
      <c r="AH2214" s="9"/>
      <c r="AI2214" s="8"/>
      <c r="AJ2214" s="13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7"/>
      <c r="BL2214" s="7"/>
      <c r="BM2214" s="7"/>
      <c r="BN2214" s="7"/>
      <c r="BO2214" s="7"/>
      <c r="BP2214" s="7"/>
      <c r="BQ2214" s="7"/>
      <c r="BR2214" s="7"/>
      <c r="BT2214" s="8"/>
      <c r="BV2214" s="7"/>
      <c r="BW2214" s="7"/>
      <c r="BX2214" s="7"/>
      <c r="BY2214" s="7"/>
      <c r="BZ2214" s="7"/>
      <c r="CA2214" s="7"/>
    </row>
    <row r="2215" spans="1:79" x14ac:dyDescent="0.3">
      <c r="A2215" s="1" t="s">
        <v>206</v>
      </c>
      <c r="B2215" s="1"/>
      <c r="C2215" s="1" t="s">
        <v>1878</v>
      </c>
      <c r="D2215" s="1"/>
      <c r="E2215" s="1"/>
      <c r="F2215" s="1"/>
      <c r="G2215" s="1"/>
      <c r="H2215" s="1">
        <v>25291.39</v>
      </c>
      <c r="I2215" s="1">
        <v>-3.74</v>
      </c>
      <c r="J2215" s="12">
        <v>1555.68</v>
      </c>
      <c r="K2215" s="5">
        <v>1540.37</v>
      </c>
      <c r="L2215" s="5">
        <v>7006.26</v>
      </c>
      <c r="M2215" s="13">
        <f t="shared" si="86"/>
        <v>-3.7372922320378477E-2</v>
      </c>
      <c r="N2215" s="13">
        <f t="shared" si="87"/>
        <v>-3.8106485460424944E-2</v>
      </c>
      <c r="O2215" s="13">
        <f t="shared" si="87"/>
        <v>-3.8806659345048011E-2</v>
      </c>
      <c r="P2215" s="13">
        <f t="shared" si="87"/>
        <v>-3.100770905308925E-2</v>
      </c>
      <c r="Q2215" s="7"/>
      <c r="R2215" s="8"/>
      <c r="S2215" s="8"/>
      <c r="T2215" s="8"/>
      <c r="U2215" s="8"/>
      <c r="V2215" s="13"/>
      <c r="W2215" s="14"/>
      <c r="X2215" s="1"/>
      <c r="Y2215" s="1"/>
      <c r="Z2215" s="1"/>
      <c r="AA2215" s="1"/>
      <c r="AB2215" s="1"/>
      <c r="AC2215" s="1"/>
      <c r="AD2215" s="8"/>
      <c r="AE2215" s="8"/>
      <c r="AF2215" s="8"/>
      <c r="AG2215" s="8"/>
      <c r="AH2215" s="9"/>
      <c r="AI2215" s="8"/>
      <c r="AJ2215" s="13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7"/>
      <c r="BL2215" s="7"/>
      <c r="BM2215" s="7"/>
      <c r="BN2215" s="7"/>
      <c r="BO2215" s="7"/>
      <c r="BP2215" s="7"/>
      <c r="BQ2215" s="7"/>
      <c r="BR2215" s="7"/>
      <c r="BT2215" s="8"/>
      <c r="BV2215" s="7"/>
      <c r="BW2215" s="7"/>
      <c r="BX2215" s="7"/>
      <c r="BY2215" s="7"/>
      <c r="BZ2215" s="7"/>
      <c r="CA2215" s="7"/>
    </row>
    <row r="2216" spans="1:79" x14ac:dyDescent="0.3">
      <c r="A2216" s="1" t="s">
        <v>207</v>
      </c>
      <c r="B2216" s="1"/>
      <c r="C2216" s="1" t="s">
        <v>1878</v>
      </c>
      <c r="D2216" s="1"/>
      <c r="E2216" s="1"/>
      <c r="F2216" s="1"/>
      <c r="G2216" s="1"/>
      <c r="H2216" s="1">
        <v>25278.6</v>
      </c>
      <c r="I2216" s="1">
        <v>-0.05</v>
      </c>
      <c r="J2216" s="12">
        <v>1570.11</v>
      </c>
      <c r="K2216" s="5">
        <v>1522.8</v>
      </c>
      <c r="L2216" s="5">
        <v>6903.99</v>
      </c>
      <c r="M2216" s="13">
        <f t="shared" si="86"/>
        <v>-5.0570569668173526E-4</v>
      </c>
      <c r="N2216" s="13">
        <f t="shared" si="87"/>
        <v>9.2756865165071201E-3</v>
      </c>
      <c r="O2216" s="13">
        <f t="shared" si="87"/>
        <v>-1.1406350422301093E-2</v>
      </c>
      <c r="P2216" s="13">
        <f t="shared" si="87"/>
        <v>-1.4596946159577406E-2</v>
      </c>
      <c r="Q2216" s="7"/>
      <c r="R2216" s="8"/>
      <c r="S2216" s="8"/>
      <c r="T2216" s="8"/>
      <c r="U2216" s="8"/>
      <c r="V2216" s="13"/>
      <c r="W2216" s="14"/>
      <c r="X2216" s="1"/>
      <c r="Y2216" s="1"/>
      <c r="Z2216" s="1"/>
      <c r="AA2216" s="1"/>
      <c r="AB2216" s="1"/>
      <c r="AC2216" s="1"/>
      <c r="AD2216" s="8"/>
      <c r="AE2216" s="8"/>
      <c r="AF2216" s="8"/>
      <c r="AG2216" s="8"/>
      <c r="AH2216" s="9"/>
      <c r="AI2216" s="8"/>
      <c r="AJ2216" s="13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7"/>
      <c r="BL2216" s="7"/>
      <c r="BM2216" s="7"/>
      <c r="BN2216" s="7"/>
      <c r="BO2216" s="7"/>
      <c r="BP2216" s="7"/>
      <c r="BQ2216" s="7"/>
      <c r="BR2216" s="7"/>
      <c r="BT2216" s="8"/>
      <c r="BV2216" s="7"/>
      <c r="BW2216" s="7"/>
      <c r="BX2216" s="7"/>
      <c r="BY2216" s="7"/>
      <c r="BZ2216" s="7"/>
      <c r="CA2216" s="7"/>
    </row>
    <row r="2217" spans="1:79" x14ac:dyDescent="0.3">
      <c r="A2217" s="1" t="s">
        <v>208</v>
      </c>
      <c r="B2217" s="1"/>
      <c r="C2217" s="1" t="s">
        <v>1878</v>
      </c>
      <c r="D2217" s="1"/>
      <c r="E2217" s="1"/>
      <c r="F2217" s="1"/>
      <c r="G2217" s="1"/>
      <c r="H2217" s="1">
        <v>25874.05</v>
      </c>
      <c r="I2217" s="1">
        <v>2.36</v>
      </c>
      <c r="J2217" s="12">
        <v>1625.26</v>
      </c>
      <c r="K2217" s="5">
        <v>1524.38</v>
      </c>
      <c r="L2217" s="5">
        <v>6973.87</v>
      </c>
      <c r="M2217" s="13">
        <f t="shared" si="86"/>
        <v>2.355549753546482E-2</v>
      </c>
      <c r="N2217" s="13">
        <f t="shared" si="87"/>
        <v>3.5124927552846685E-2</v>
      </c>
      <c r="O2217" s="13">
        <f t="shared" si="87"/>
        <v>1.0375623850802373E-3</v>
      </c>
      <c r="P2217" s="13">
        <f t="shared" si="87"/>
        <v>1.0121683258521585E-2</v>
      </c>
      <c r="Q2217" s="7"/>
      <c r="R2217" s="8"/>
      <c r="S2217" s="8"/>
      <c r="T2217" s="8"/>
      <c r="U2217" s="8"/>
      <c r="V2217" s="13"/>
      <c r="W2217" s="14"/>
      <c r="X2217" s="1"/>
      <c r="Y2217" s="1"/>
      <c r="Z2217" s="1"/>
      <c r="AA2217" s="1"/>
      <c r="AB2217" s="1"/>
      <c r="AC2217" s="1"/>
      <c r="AD2217" s="8"/>
      <c r="AE2217" s="8"/>
      <c r="AF2217" s="8"/>
      <c r="AG2217" s="8"/>
      <c r="AH2217" s="9"/>
      <c r="AI2217" s="8"/>
      <c r="AJ2217" s="13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7"/>
      <c r="BL2217" s="7"/>
      <c r="BM2217" s="7"/>
      <c r="BN2217" s="7"/>
      <c r="BO2217" s="7"/>
      <c r="BP2217" s="7"/>
      <c r="BQ2217" s="7"/>
      <c r="BR2217" s="7"/>
      <c r="BT2217" s="8"/>
      <c r="BV2217" s="7"/>
      <c r="BW2217" s="7"/>
      <c r="BX2217" s="7"/>
      <c r="BY2217" s="7"/>
      <c r="BZ2217" s="7"/>
      <c r="CA2217" s="7"/>
    </row>
    <row r="2218" spans="1:79" x14ac:dyDescent="0.3">
      <c r="A2218" s="1" t="s">
        <v>209</v>
      </c>
      <c r="B2218" s="1"/>
      <c r="C2218" s="1" t="s">
        <v>1878</v>
      </c>
      <c r="D2218" s="1"/>
      <c r="E2218" s="1"/>
      <c r="F2218" s="1"/>
      <c r="G2218" s="1"/>
      <c r="H2218" s="1">
        <v>27497.03</v>
      </c>
      <c r="I2218" s="1">
        <v>6.27</v>
      </c>
      <c r="J2218" s="12">
        <v>1750.86</v>
      </c>
      <c r="K2218" s="5">
        <v>1604.48</v>
      </c>
      <c r="L2218" s="5">
        <v>7172.09</v>
      </c>
      <c r="M2218" s="13">
        <f t="shared" si="86"/>
        <v>6.2726167724032278E-2</v>
      </c>
      <c r="N2218" s="13">
        <f t="shared" si="87"/>
        <v>7.7279942901443466E-2</v>
      </c>
      <c r="O2218" s="13">
        <f t="shared" si="87"/>
        <v>5.2545953108804833E-2</v>
      </c>
      <c r="P2218" s="13">
        <f t="shared" si="87"/>
        <v>2.8423242761909773E-2</v>
      </c>
      <c r="Q2218" s="7"/>
      <c r="R2218" s="8"/>
      <c r="S2218" s="8"/>
      <c r="T2218" s="8"/>
      <c r="U2218" s="8"/>
      <c r="V2218" s="13"/>
      <c r="W2218" s="14"/>
      <c r="X2218" s="1"/>
      <c r="Y2218" s="1"/>
      <c r="Z2218" s="1"/>
      <c r="AA2218" s="1"/>
      <c r="AB2218" s="1"/>
      <c r="AC2218" s="1"/>
      <c r="AD2218" s="8"/>
      <c r="AE2218" s="8"/>
      <c r="AF2218" s="8"/>
      <c r="AG2218" s="8"/>
      <c r="AH2218" s="9"/>
      <c r="AI2218" s="8"/>
      <c r="AJ2218" s="13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7"/>
      <c r="BL2218" s="7"/>
      <c r="BM2218" s="7"/>
      <c r="BN2218" s="7"/>
      <c r="BO2218" s="7"/>
      <c r="BP2218" s="7"/>
      <c r="BQ2218" s="7"/>
      <c r="BR2218" s="7"/>
      <c r="BT2218" s="8"/>
      <c r="BV2218" s="7"/>
      <c r="BW2218" s="7"/>
      <c r="BX2218" s="7"/>
      <c r="BY2218" s="7"/>
      <c r="BZ2218" s="7"/>
      <c r="CA2218" s="7"/>
    </row>
    <row r="2219" spans="1:79" x14ac:dyDescent="0.3">
      <c r="A2219" s="1" t="s">
        <v>210</v>
      </c>
      <c r="B2219" s="1"/>
      <c r="C2219" s="1" t="s">
        <v>1878</v>
      </c>
      <c r="D2219" s="1"/>
      <c r="E2219" s="1"/>
      <c r="F2219" s="1"/>
      <c r="G2219" s="1"/>
      <c r="H2219" s="1">
        <v>28056.29</v>
      </c>
      <c r="I2219" s="1">
        <v>2.0299999999999998</v>
      </c>
      <c r="J2219" s="12">
        <v>1796.05</v>
      </c>
      <c r="K2219" s="5">
        <v>1619.89</v>
      </c>
      <c r="L2219" s="5">
        <v>7260.27</v>
      </c>
      <c r="M2219" s="13">
        <f t="shared" si="86"/>
        <v>2.0338923876505932E-2</v>
      </c>
      <c r="N2219" s="13">
        <f t="shared" si="87"/>
        <v>2.5810173286270777E-2</v>
      </c>
      <c r="O2219" s="13">
        <f t="shared" si="87"/>
        <v>9.6043577981652639E-3</v>
      </c>
      <c r="P2219" s="13">
        <f t="shared" si="87"/>
        <v>1.2294881966065763E-2</v>
      </c>
      <c r="Q2219" s="7"/>
      <c r="R2219" s="8"/>
      <c r="S2219" s="8"/>
      <c r="T2219" s="8"/>
      <c r="U2219" s="8"/>
      <c r="V2219" s="13"/>
      <c r="W2219" s="14"/>
      <c r="X2219" s="1"/>
      <c r="Y2219" s="1"/>
      <c r="Z2219" s="1"/>
      <c r="AA2219" s="1"/>
      <c r="AB2219" s="1"/>
      <c r="AC2219" s="1"/>
      <c r="AD2219" s="8"/>
      <c r="AE2219" s="8"/>
      <c r="AF2219" s="8"/>
      <c r="AG2219" s="8"/>
      <c r="AH2219" s="9"/>
      <c r="AI2219" s="8"/>
      <c r="AJ2219" s="13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7"/>
      <c r="BL2219" s="7"/>
      <c r="BM2219" s="7"/>
      <c r="BN2219" s="7"/>
      <c r="BO2219" s="7"/>
      <c r="BP2219" s="7"/>
      <c r="BQ2219" s="7"/>
      <c r="BR2219" s="7"/>
      <c r="BT2219" s="8"/>
      <c r="BV2219" s="7"/>
      <c r="BW2219" s="7"/>
      <c r="BX2219" s="7"/>
      <c r="BY2219" s="7"/>
      <c r="BZ2219" s="7"/>
      <c r="CA2219" s="7"/>
    </row>
    <row r="2220" spans="1:79" x14ac:dyDescent="0.3">
      <c r="A2220" s="1" t="s">
        <v>211</v>
      </c>
      <c r="B2220" s="1"/>
      <c r="C2220" s="1" t="s">
        <v>1878</v>
      </c>
      <c r="D2220" s="1"/>
      <c r="E2220" s="1"/>
      <c r="F2220" s="1"/>
      <c r="G2220" s="1"/>
      <c r="H2220" s="1">
        <v>28397.06</v>
      </c>
      <c r="I2220" s="1">
        <v>1.21</v>
      </c>
      <c r="J2220" s="12">
        <v>1825.84</v>
      </c>
      <c r="K2220" s="5">
        <v>1623.72</v>
      </c>
      <c r="L2220" s="5">
        <v>7311.18</v>
      </c>
      <c r="M2220" s="13">
        <f t="shared" si="86"/>
        <v>1.2145939466693623E-2</v>
      </c>
      <c r="N2220" s="13">
        <f t="shared" si="87"/>
        <v>1.6586397928788132E-2</v>
      </c>
      <c r="O2220" s="13">
        <f t="shared" si="87"/>
        <v>2.3643580736962821E-3</v>
      </c>
      <c r="P2220" s="13">
        <f t="shared" si="87"/>
        <v>7.0121359123007654E-3</v>
      </c>
      <c r="Q2220" s="7"/>
      <c r="R2220" s="8"/>
      <c r="S2220" s="8"/>
      <c r="T2220" s="8"/>
      <c r="U2220" s="8"/>
      <c r="V2220" s="13"/>
      <c r="W2220" s="14"/>
      <c r="X2220" s="1"/>
      <c r="Y2220" s="1"/>
      <c r="Z2220" s="1"/>
      <c r="AA2220" s="1"/>
      <c r="AB2220" s="1"/>
      <c r="AC2220" s="1"/>
      <c r="AD2220" s="8"/>
      <c r="AE2220" s="8"/>
      <c r="AF2220" s="8"/>
      <c r="AG2220" s="8"/>
      <c r="AH2220" s="9"/>
      <c r="AI2220" s="8"/>
      <c r="AJ2220" s="13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7"/>
      <c r="BL2220" s="7"/>
      <c r="BM2220" s="7"/>
      <c r="BN2220" s="7"/>
      <c r="BO2220" s="7"/>
      <c r="BP2220" s="7"/>
      <c r="BQ2220" s="7"/>
      <c r="BR2220" s="7"/>
      <c r="BT2220" s="8"/>
      <c r="BV2220" s="7"/>
      <c r="BW2220" s="7"/>
      <c r="BX2220" s="7"/>
      <c r="BY2220" s="7"/>
      <c r="BZ2220" s="7"/>
      <c r="CA2220" s="7"/>
    </row>
    <row r="2221" spans="1:79" x14ac:dyDescent="0.3">
      <c r="A2221" s="1" t="s">
        <v>212</v>
      </c>
      <c r="B2221" s="1"/>
      <c r="C2221" s="1" t="s">
        <v>1878</v>
      </c>
      <c r="D2221" s="1"/>
      <c r="E2221" s="1"/>
      <c r="F2221" s="1"/>
      <c r="G2221" s="1"/>
      <c r="H2221" s="1">
        <v>28455.94</v>
      </c>
      <c r="I2221" s="1">
        <v>0.21</v>
      </c>
      <c r="J2221" s="12">
        <v>1818.45</v>
      </c>
      <c r="K2221" s="5">
        <v>1639.73</v>
      </c>
      <c r="L2221" s="5">
        <v>7422.08</v>
      </c>
      <c r="M2221" s="13">
        <f t="shared" si="86"/>
        <v>2.0734540829225878E-3</v>
      </c>
      <c r="N2221" s="13">
        <f t="shared" si="87"/>
        <v>-4.0474521316214984E-3</v>
      </c>
      <c r="O2221" s="13">
        <f t="shared" si="87"/>
        <v>9.8600743970636007E-3</v>
      </c>
      <c r="P2221" s="13">
        <f t="shared" si="87"/>
        <v>1.5168550083570542E-2</v>
      </c>
      <c r="Q2221" s="7"/>
      <c r="R2221" s="8"/>
      <c r="S2221" s="8"/>
      <c r="T2221" s="8"/>
      <c r="U2221" s="8"/>
      <c r="V2221" s="13"/>
      <c r="W2221" s="14"/>
      <c r="X2221" s="1"/>
      <c r="Y2221" s="1"/>
      <c r="Z2221" s="1"/>
      <c r="AA2221" s="1"/>
      <c r="AB2221" s="1"/>
      <c r="AC2221" s="1"/>
      <c r="AD2221" s="8"/>
      <c r="AE2221" s="8"/>
      <c r="AF2221" s="8"/>
      <c r="AG2221" s="8"/>
      <c r="AH2221" s="9"/>
      <c r="AI2221" s="8"/>
      <c r="AJ2221" s="13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7"/>
      <c r="BL2221" s="7"/>
      <c r="BM2221" s="7"/>
      <c r="BN2221" s="7"/>
      <c r="BO2221" s="7"/>
      <c r="BP2221" s="7"/>
      <c r="BQ2221" s="7"/>
      <c r="BR2221" s="7"/>
      <c r="BT2221" s="8"/>
      <c r="BV2221" s="7"/>
      <c r="BW2221" s="7"/>
      <c r="BX2221" s="7"/>
      <c r="BY2221" s="7"/>
      <c r="BZ2221" s="7"/>
      <c r="CA2221" s="7"/>
    </row>
    <row r="2222" spans="1:79" x14ac:dyDescent="0.3">
      <c r="A2222" s="1" t="s">
        <v>213</v>
      </c>
      <c r="B2222" s="1"/>
      <c r="C2222" s="1" t="s">
        <v>1878</v>
      </c>
      <c r="D2222" s="1"/>
      <c r="E2222" s="1"/>
      <c r="F2222" s="1"/>
      <c r="G2222" s="1"/>
      <c r="H2222" s="1">
        <v>29600.54</v>
      </c>
      <c r="I2222" s="1">
        <v>4.0199999999999996</v>
      </c>
      <c r="J2222" s="12">
        <v>1903.39</v>
      </c>
      <c r="K2222" s="5">
        <v>1694.59</v>
      </c>
      <c r="L2222" s="5">
        <v>7597.22</v>
      </c>
      <c r="M2222" s="13">
        <f t="shared" si="86"/>
        <v>4.0223587764101287E-2</v>
      </c>
      <c r="N2222" s="13">
        <f t="shared" si="87"/>
        <v>4.6710110258736837E-2</v>
      </c>
      <c r="O2222" s="13">
        <f t="shared" si="87"/>
        <v>3.3456727631988148E-2</v>
      </c>
      <c r="P2222" s="13">
        <f t="shared" si="87"/>
        <v>2.3597158747952207E-2</v>
      </c>
      <c r="Q2222" s="7"/>
      <c r="R2222" s="8"/>
      <c r="S2222" s="8"/>
      <c r="T2222" s="8"/>
      <c r="U2222" s="8"/>
      <c r="V2222" s="13"/>
      <c r="W2222" s="14"/>
      <c r="X2222" s="1"/>
      <c r="Y2222" s="1"/>
      <c r="Z2222" s="1"/>
      <c r="AA2222" s="1"/>
      <c r="AB2222" s="1"/>
      <c r="AC2222" s="1"/>
      <c r="AD2222" s="8"/>
      <c r="AE2222" s="8"/>
      <c r="AF2222" s="8"/>
      <c r="AG2222" s="8"/>
      <c r="AH2222" s="9"/>
      <c r="AI2222" s="8"/>
      <c r="AJ2222" s="13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7"/>
      <c r="BL2222" s="7"/>
      <c r="BM2222" s="7"/>
      <c r="BN2222" s="7"/>
      <c r="BO2222" s="7"/>
      <c r="BP2222" s="7"/>
      <c r="BQ2222" s="7"/>
      <c r="BR2222" s="7"/>
      <c r="BT2222" s="8"/>
      <c r="BV2222" s="7"/>
      <c r="BW2222" s="7"/>
      <c r="BX2222" s="7"/>
      <c r="BY2222" s="7"/>
      <c r="BZ2222" s="7"/>
      <c r="CA2222" s="7"/>
    </row>
    <row r="2223" spans="1:79" x14ac:dyDescent="0.3">
      <c r="A2223" s="1" t="s">
        <v>214</v>
      </c>
      <c r="B2223" s="1"/>
      <c r="C2223" s="1" t="s">
        <v>1878</v>
      </c>
      <c r="D2223" s="1"/>
      <c r="E2223" s="1"/>
      <c r="F2223" s="1"/>
      <c r="G2223" s="1"/>
      <c r="H2223" s="1">
        <v>29070.63</v>
      </c>
      <c r="I2223" s="1">
        <v>-1.79</v>
      </c>
      <c r="J2223" s="12">
        <v>1858.1</v>
      </c>
      <c r="K2223" s="5">
        <v>1675.95</v>
      </c>
      <c r="L2223" s="5">
        <v>7605.62</v>
      </c>
      <c r="M2223" s="13">
        <f t="shared" si="86"/>
        <v>-1.7902038273626131E-2</v>
      </c>
      <c r="N2223" s="13">
        <f t="shared" si="87"/>
        <v>-2.3794387907890791E-2</v>
      </c>
      <c r="O2223" s="13">
        <f t="shared" si="87"/>
        <v>-1.0999710844511013E-2</v>
      </c>
      <c r="P2223" s="13">
        <f t="shared" si="87"/>
        <v>1.1056675994640663E-3</v>
      </c>
      <c r="Q2223" s="7"/>
      <c r="R2223" s="8"/>
      <c r="S2223" s="8"/>
      <c r="T2223" s="8"/>
      <c r="U2223" s="8"/>
      <c r="V2223" s="13"/>
      <c r="W2223" s="14"/>
      <c r="X2223" s="1"/>
      <c r="Y2223" s="1"/>
      <c r="Z2223" s="1"/>
      <c r="AA2223" s="1"/>
      <c r="AB2223" s="1"/>
      <c r="AC2223" s="1"/>
      <c r="AD2223" s="8"/>
      <c r="AE2223" s="8"/>
      <c r="AF2223" s="8"/>
      <c r="AG2223" s="8"/>
      <c r="AH2223" s="9"/>
      <c r="AI2223" s="8"/>
      <c r="AJ2223" s="13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7"/>
      <c r="BL2223" s="7"/>
      <c r="BM2223" s="7"/>
      <c r="BN2223" s="7"/>
      <c r="BO2223" s="7"/>
      <c r="BP2223" s="7"/>
      <c r="BQ2223" s="7"/>
      <c r="BR2223" s="7"/>
      <c r="BT2223" s="8"/>
      <c r="BV2223" s="7"/>
      <c r="BW2223" s="7"/>
      <c r="BX2223" s="7"/>
      <c r="BY2223" s="7"/>
      <c r="BZ2223" s="7"/>
      <c r="CA2223" s="7"/>
    </row>
    <row r="2224" spans="1:79" x14ac:dyDescent="0.3">
      <c r="A2224" s="1" t="s">
        <v>215</v>
      </c>
      <c r="B2224" s="1"/>
      <c r="C2224" s="1" t="s">
        <v>1878</v>
      </c>
      <c r="D2224" s="1"/>
      <c r="E2224" s="1"/>
      <c r="F2224" s="1"/>
      <c r="G2224" s="1"/>
      <c r="H2224" s="1">
        <v>27976.81</v>
      </c>
      <c r="I2224" s="1">
        <v>-3.76</v>
      </c>
      <c r="J2224" s="12">
        <v>1777.11</v>
      </c>
      <c r="K2224" s="5">
        <v>1631.7</v>
      </c>
      <c r="L2224" s="5">
        <v>7385.34</v>
      </c>
      <c r="M2224" s="13">
        <f t="shared" si="86"/>
        <v>-3.7626291552677049E-2</v>
      </c>
      <c r="N2224" s="13">
        <f t="shared" si="87"/>
        <v>-4.3587535654701082E-2</v>
      </c>
      <c r="O2224" s="13">
        <f t="shared" si="87"/>
        <v>-2.6402935648438208E-2</v>
      </c>
      <c r="P2224" s="13">
        <f t="shared" si="87"/>
        <v>-2.8962793302847123E-2</v>
      </c>
      <c r="Q2224" s="7"/>
      <c r="R2224" s="8"/>
      <c r="S2224" s="8"/>
      <c r="T2224" s="8"/>
      <c r="U2224" s="8"/>
      <c r="V2224" s="13"/>
      <c r="W2224" s="14"/>
      <c r="X2224" s="1"/>
      <c r="Y2224" s="1"/>
      <c r="Z2224" s="1"/>
      <c r="AA2224" s="1"/>
      <c r="AB2224" s="1"/>
      <c r="AC2224" s="1"/>
      <c r="AD2224" s="8"/>
      <c r="AE2224" s="8"/>
      <c r="AF2224" s="8"/>
      <c r="AG2224" s="8"/>
      <c r="AH2224" s="9"/>
      <c r="AI2224" s="8"/>
      <c r="AJ2224" s="13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7"/>
      <c r="BL2224" s="7"/>
      <c r="BM2224" s="7"/>
      <c r="BN2224" s="7"/>
      <c r="BO2224" s="7"/>
      <c r="BP2224" s="7"/>
      <c r="BQ2224" s="7"/>
      <c r="BR2224" s="7"/>
      <c r="BT2224" s="8"/>
      <c r="BV2224" s="7"/>
      <c r="BW2224" s="7"/>
      <c r="BX2224" s="7"/>
      <c r="BY2224" s="7"/>
      <c r="BZ2224" s="7"/>
      <c r="CA2224" s="7"/>
    </row>
    <row r="2225" spans="1:79" x14ac:dyDescent="0.3">
      <c r="A2225" s="1" t="s">
        <v>216</v>
      </c>
      <c r="B2225" s="1"/>
      <c r="C2225" s="1" t="s">
        <v>1878</v>
      </c>
      <c r="D2225" s="1"/>
      <c r="E2225" s="1"/>
      <c r="F2225" s="1"/>
      <c r="G2225" s="1"/>
      <c r="H2225" s="1">
        <v>28427.3</v>
      </c>
      <c r="I2225" s="1">
        <v>1.61</v>
      </c>
      <c r="J2225" s="12">
        <v>1819.26</v>
      </c>
      <c r="K2225" s="5">
        <v>1634.45</v>
      </c>
      <c r="L2225" s="5">
        <v>7437.74</v>
      </c>
      <c r="M2225" s="13">
        <f t="shared" si="86"/>
        <v>1.610226469708298E-2</v>
      </c>
      <c r="N2225" s="13">
        <f t="shared" si="87"/>
        <v>2.3718284180495264E-2</v>
      </c>
      <c r="O2225" s="13">
        <f t="shared" si="87"/>
        <v>1.6853588282159659E-3</v>
      </c>
      <c r="P2225" s="13">
        <f t="shared" si="87"/>
        <v>7.0951371230030258E-3</v>
      </c>
      <c r="Q2225" s="7"/>
      <c r="R2225" s="8"/>
      <c r="S2225" s="8"/>
      <c r="T2225" s="8"/>
      <c r="U2225" s="8"/>
      <c r="V2225" s="13"/>
      <c r="W2225" s="14"/>
      <c r="X2225" s="1"/>
      <c r="Y2225" s="1"/>
      <c r="Z2225" s="1"/>
      <c r="AA2225" s="1"/>
      <c r="AB2225" s="1"/>
      <c r="AC2225" s="1"/>
      <c r="AD2225" s="8"/>
      <c r="AE2225" s="8"/>
      <c r="AF2225" s="8"/>
      <c r="AG2225" s="8"/>
      <c r="AH2225" s="9"/>
      <c r="AI2225" s="8"/>
      <c r="AJ2225" s="13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7"/>
      <c r="BL2225" s="7"/>
      <c r="BM2225" s="7"/>
      <c r="BN2225" s="7"/>
      <c r="BO2225" s="7"/>
      <c r="BP2225" s="7"/>
      <c r="BQ2225" s="7"/>
      <c r="BR2225" s="7"/>
      <c r="BT2225" s="8"/>
      <c r="BV2225" s="7"/>
      <c r="BW2225" s="7"/>
      <c r="BX2225" s="7"/>
      <c r="BY2225" s="7"/>
      <c r="BZ2225" s="7"/>
      <c r="CA2225" s="7"/>
    </row>
    <row r="2226" spans="1:79" x14ac:dyDescent="0.3">
      <c r="A2226" s="1" t="s">
        <v>217</v>
      </c>
      <c r="B2226" s="1"/>
      <c r="C2226" s="1" t="s">
        <v>1878</v>
      </c>
      <c r="D2226" s="1"/>
      <c r="E2226" s="1"/>
      <c r="F2226" s="1"/>
      <c r="G2226" s="1"/>
      <c r="H2226" s="1">
        <v>28819.98</v>
      </c>
      <c r="I2226" s="1">
        <v>1.38</v>
      </c>
      <c r="J2226" s="12">
        <v>1848.58</v>
      </c>
      <c r="K2226" s="5">
        <v>1647.32</v>
      </c>
      <c r="L2226" s="5">
        <v>7542.14</v>
      </c>
      <c r="M2226" s="13">
        <f t="shared" si="86"/>
        <v>1.3813482110506481E-2</v>
      </c>
      <c r="N2226" s="13">
        <f t="shared" si="87"/>
        <v>1.6116442949331011E-2</v>
      </c>
      <c r="O2226" s="13">
        <f t="shared" si="87"/>
        <v>7.8742084493252928E-3</v>
      </c>
      <c r="P2226" s="13">
        <f t="shared" si="87"/>
        <v>1.403652184669002E-2</v>
      </c>
      <c r="Q2226" s="7"/>
      <c r="R2226" s="8"/>
      <c r="S2226" s="8"/>
      <c r="T2226" s="8"/>
      <c r="U2226" s="8"/>
      <c r="V2226" s="13"/>
      <c r="W2226" s="14"/>
      <c r="X2226" s="1"/>
      <c r="Y2226" s="1"/>
      <c r="Z2226" s="1"/>
      <c r="AA2226" s="1"/>
      <c r="AB2226" s="1"/>
      <c r="AC2226" s="1"/>
      <c r="AD2226" s="8"/>
      <c r="AE2226" s="8"/>
      <c r="AF2226" s="8"/>
      <c r="AG2226" s="8"/>
      <c r="AH2226" s="9"/>
      <c r="AI2226" s="8"/>
      <c r="AJ2226" s="13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7"/>
      <c r="BL2226" s="7"/>
      <c r="BM2226" s="7"/>
      <c r="BN2226" s="7"/>
      <c r="BO2226" s="7"/>
      <c r="BP2226" s="7"/>
      <c r="BQ2226" s="7"/>
      <c r="BR2226" s="7"/>
      <c r="BT2226" s="8"/>
      <c r="BV2226" s="7"/>
      <c r="BW2226" s="7"/>
      <c r="BX2226" s="7"/>
      <c r="BY2226" s="7"/>
      <c r="BZ2226" s="7"/>
      <c r="CA2226" s="7"/>
    </row>
    <row r="2227" spans="1:79" x14ac:dyDescent="0.3">
      <c r="A2227" s="1" t="s">
        <v>218</v>
      </c>
      <c r="B2227" s="1"/>
      <c r="C2227" s="1" t="s">
        <v>1878</v>
      </c>
      <c r="D2227" s="1"/>
      <c r="E2227" s="1"/>
      <c r="F2227" s="1"/>
      <c r="G2227" s="1"/>
      <c r="H2227" s="1">
        <v>27590.59</v>
      </c>
      <c r="I2227" s="1">
        <v>-4.2699999999999996</v>
      </c>
      <c r="J2227" s="12">
        <v>1757.49</v>
      </c>
      <c r="K2227" s="5">
        <v>1590.46</v>
      </c>
      <c r="L2227" s="5">
        <v>7362.03</v>
      </c>
      <c r="M2227" s="13">
        <f t="shared" si="86"/>
        <v>-4.2657559096154762E-2</v>
      </c>
      <c r="N2227" s="13">
        <f t="shared" si="87"/>
        <v>-4.9275660236505869E-2</v>
      </c>
      <c r="O2227" s="13">
        <f t="shared" si="87"/>
        <v>-3.4516669499550678E-2</v>
      </c>
      <c r="P2227" s="13">
        <f t="shared" si="87"/>
        <v>-2.3880490152662359E-2</v>
      </c>
      <c r="Q2227" s="7"/>
      <c r="R2227" s="8"/>
      <c r="S2227" s="8"/>
      <c r="T2227" s="8"/>
      <c r="U2227" s="8"/>
      <c r="V2227" s="13"/>
      <c r="W2227" s="14"/>
      <c r="X2227" s="1"/>
      <c r="Y2227" s="1"/>
      <c r="Z2227" s="1"/>
      <c r="AA2227" s="1"/>
      <c r="AB2227" s="1"/>
      <c r="AC2227" s="1"/>
      <c r="AD2227" s="8"/>
      <c r="AE2227" s="8"/>
      <c r="AF2227" s="8"/>
      <c r="AG2227" s="8"/>
      <c r="AH2227" s="9"/>
      <c r="AI2227" s="8"/>
      <c r="AJ2227" s="13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7"/>
      <c r="BL2227" s="7"/>
      <c r="BM2227" s="7"/>
      <c r="BN2227" s="7"/>
      <c r="BO2227" s="7"/>
      <c r="BP2227" s="7"/>
      <c r="BQ2227" s="7"/>
      <c r="BR2227" s="7"/>
      <c r="BT2227" s="8"/>
      <c r="BV2227" s="7"/>
      <c r="BW2227" s="7"/>
      <c r="BX2227" s="7"/>
      <c r="BY2227" s="7"/>
      <c r="BZ2227" s="7"/>
      <c r="CA2227" s="7"/>
    </row>
    <row r="2228" spans="1:79" x14ac:dyDescent="0.3">
      <c r="A2228" s="1" t="s">
        <v>219</v>
      </c>
      <c r="B2228" s="1"/>
      <c r="C2228" s="1" t="s">
        <v>1878</v>
      </c>
      <c r="D2228" s="1"/>
      <c r="E2228" s="1"/>
      <c r="F2228" s="1"/>
      <c r="G2228" s="1"/>
      <c r="H2228" s="1">
        <v>26702.48</v>
      </c>
      <c r="I2228" s="1">
        <v>-3.22</v>
      </c>
      <c r="J2228" s="12">
        <v>1682.03</v>
      </c>
      <c r="K2228" s="5">
        <v>1556.43</v>
      </c>
      <c r="L2228" s="5">
        <v>7316.05</v>
      </c>
      <c r="M2228" s="13">
        <f t="shared" si="86"/>
        <v>-3.2188873090426839E-2</v>
      </c>
      <c r="N2228" s="13">
        <f t="shared" si="87"/>
        <v>-4.2936232923089235E-2</v>
      </c>
      <c r="O2228" s="13">
        <f t="shared" si="87"/>
        <v>-2.1396325591338305E-2</v>
      </c>
      <c r="P2228" s="13">
        <f t="shared" si="87"/>
        <v>-6.2455599882097479E-3</v>
      </c>
      <c r="Q2228" s="7"/>
      <c r="R2228" s="8"/>
      <c r="S2228" s="8"/>
      <c r="T2228" s="8"/>
      <c r="U2228" s="8"/>
      <c r="V2228" s="13"/>
      <c r="W2228" s="14"/>
      <c r="X2228" s="1"/>
      <c r="Y2228" s="1"/>
      <c r="Z2228" s="1"/>
      <c r="AA2228" s="1"/>
      <c r="AB2228" s="1"/>
      <c r="AC2228" s="1"/>
      <c r="AD2228" s="8"/>
      <c r="AE2228" s="8"/>
      <c r="AF2228" s="8"/>
      <c r="AG2228" s="8"/>
      <c r="AH2228" s="9"/>
      <c r="AI2228" s="8"/>
      <c r="AJ2228" s="13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7"/>
      <c r="BL2228" s="7"/>
      <c r="BM2228" s="7"/>
      <c r="BN2228" s="7"/>
      <c r="BO2228" s="7"/>
      <c r="BP2228" s="7"/>
      <c r="BQ2228" s="7"/>
      <c r="BR2228" s="7"/>
      <c r="BT2228" s="8"/>
      <c r="BV2228" s="7"/>
      <c r="BW2228" s="7"/>
      <c r="BX2228" s="7"/>
      <c r="BY2228" s="7"/>
      <c r="BZ2228" s="7"/>
      <c r="CA2228" s="7"/>
    </row>
    <row r="2229" spans="1:79" x14ac:dyDescent="0.3">
      <c r="A2229" s="1" t="s">
        <v>220</v>
      </c>
      <c r="B2229" s="1"/>
      <c r="C2229" s="1" t="s">
        <v>1878</v>
      </c>
      <c r="D2229" s="1"/>
      <c r="E2229" s="1"/>
      <c r="F2229" s="1"/>
      <c r="G2229" s="1"/>
      <c r="H2229" s="1">
        <v>27110.59</v>
      </c>
      <c r="I2229" s="1">
        <v>1.53</v>
      </c>
      <c r="J2229" s="12">
        <v>1707.41</v>
      </c>
      <c r="K2229" s="5">
        <v>1595.86</v>
      </c>
      <c r="L2229" s="5">
        <v>7357.82</v>
      </c>
      <c r="M2229" s="13">
        <f t="shared" si="86"/>
        <v>1.5283599126373337E-2</v>
      </c>
      <c r="N2229" s="13">
        <f t="shared" si="87"/>
        <v>1.5088910423714186E-2</v>
      </c>
      <c r="O2229" s="13">
        <f t="shared" si="87"/>
        <v>2.5333616031559369E-2</v>
      </c>
      <c r="P2229" s="13">
        <f t="shared" si="87"/>
        <v>5.7093650262094453E-3</v>
      </c>
      <c r="Q2229" s="7"/>
      <c r="R2229" s="8"/>
      <c r="S2229" s="8"/>
      <c r="T2229" s="8"/>
      <c r="U2229" s="8"/>
      <c r="V2229" s="13"/>
      <c r="W2229" s="14"/>
      <c r="X2229" s="1"/>
      <c r="Y2229" s="1"/>
      <c r="Z2229" s="1"/>
      <c r="AA2229" s="1"/>
      <c r="AB2229" s="1"/>
      <c r="AC2229" s="1"/>
      <c r="AD2229" s="8"/>
      <c r="AE2229" s="8"/>
      <c r="AF2229" s="8"/>
      <c r="AG2229" s="8"/>
      <c r="AH2229" s="9"/>
      <c r="AI2229" s="8"/>
      <c r="AJ2229" s="13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7"/>
      <c r="BL2229" s="7"/>
      <c r="BM2229" s="7"/>
      <c r="BN2229" s="7"/>
      <c r="BO2229" s="7"/>
      <c r="BP2229" s="7"/>
      <c r="BQ2229" s="7"/>
      <c r="BR2229" s="7"/>
      <c r="BT2229" s="8"/>
      <c r="BV2229" s="7"/>
      <c r="BW2229" s="7"/>
      <c r="BX2229" s="7"/>
      <c r="BY2229" s="7"/>
      <c r="BZ2229" s="7"/>
      <c r="CA2229" s="7"/>
    </row>
    <row r="2230" spans="1:79" x14ac:dyDescent="0.3">
      <c r="A2230" s="1" t="s">
        <v>221</v>
      </c>
      <c r="B2230" s="1"/>
      <c r="C2230" s="1" t="s">
        <v>1878</v>
      </c>
      <c r="D2230" s="1"/>
      <c r="E2230" s="1"/>
      <c r="F2230" s="1"/>
      <c r="G2230" s="1"/>
      <c r="H2230" s="1">
        <v>26583.32</v>
      </c>
      <c r="I2230" s="1">
        <v>-1.94</v>
      </c>
      <c r="J2230" s="12">
        <v>1674.16</v>
      </c>
      <c r="K2230" s="5">
        <v>1558.54</v>
      </c>
      <c r="L2230" s="5">
        <v>7268.82</v>
      </c>
      <c r="M2230" s="13">
        <f t="shared" si="86"/>
        <v>-1.9448857439104072E-2</v>
      </c>
      <c r="N2230" s="13">
        <f t="shared" si="87"/>
        <v>-1.9473940061262351E-2</v>
      </c>
      <c r="O2230" s="13">
        <f t="shared" si="87"/>
        <v>-2.3385510007143395E-2</v>
      </c>
      <c r="P2230" s="13">
        <f t="shared" si="87"/>
        <v>-1.2095974079278871E-2</v>
      </c>
      <c r="Q2230" s="7"/>
      <c r="R2230" s="8"/>
      <c r="S2230" s="8"/>
      <c r="T2230" s="8"/>
      <c r="U2230" s="8"/>
      <c r="V2230" s="13"/>
      <c r="W2230" s="14"/>
      <c r="X2230" s="1"/>
      <c r="Y2230" s="1"/>
      <c r="Z2230" s="1"/>
      <c r="AA2230" s="1"/>
      <c r="AB2230" s="1"/>
      <c r="AC2230" s="1"/>
      <c r="AD2230" s="8"/>
      <c r="AE2230" s="8"/>
      <c r="AF2230" s="8"/>
      <c r="AG2230" s="8"/>
      <c r="AH2230" s="9"/>
      <c r="AI2230" s="8"/>
      <c r="AJ2230" s="13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7"/>
      <c r="BL2230" s="7"/>
      <c r="BM2230" s="7"/>
      <c r="BN2230" s="7"/>
      <c r="BO2230" s="7"/>
      <c r="BP2230" s="7"/>
      <c r="BQ2230" s="7"/>
      <c r="BR2230" s="7"/>
      <c r="BT2230" s="8"/>
      <c r="BV2230" s="7"/>
      <c r="BW2230" s="7"/>
      <c r="BX2230" s="7"/>
      <c r="BY2230" s="7"/>
      <c r="BZ2230" s="7"/>
      <c r="CA2230" s="7"/>
    </row>
    <row r="2231" spans="1:79" x14ac:dyDescent="0.3">
      <c r="A2231" s="1" t="s">
        <v>222</v>
      </c>
      <c r="B2231" s="1"/>
      <c r="C2231" s="1" t="s">
        <v>1878</v>
      </c>
      <c r="D2231" s="1"/>
      <c r="E2231" s="1"/>
      <c r="F2231" s="1"/>
      <c r="G2231" s="1"/>
      <c r="H2231" s="1">
        <v>25778.61</v>
      </c>
      <c r="I2231" s="1">
        <v>-3.03</v>
      </c>
      <c r="J2231" s="12">
        <v>1609.55</v>
      </c>
      <c r="K2231" s="5">
        <v>1531.41</v>
      </c>
      <c r="L2231" s="5">
        <v>7177.55</v>
      </c>
      <c r="M2231" s="13">
        <f t="shared" si="86"/>
        <v>-3.0271237753598856E-2</v>
      </c>
      <c r="N2231" s="13">
        <f t="shared" si="87"/>
        <v>-3.8592488173173511E-2</v>
      </c>
      <c r="O2231" s="13">
        <f t="shared" si="87"/>
        <v>-1.7407317104469522E-2</v>
      </c>
      <c r="P2231" s="13">
        <f t="shared" si="87"/>
        <v>-1.2556370910271508E-2</v>
      </c>
      <c r="Q2231" s="7"/>
      <c r="R2231" s="8"/>
      <c r="S2231" s="8"/>
      <c r="T2231" s="8"/>
      <c r="U2231" s="8"/>
      <c r="V2231" s="13"/>
      <c r="W2231" s="14"/>
      <c r="X2231" s="1"/>
      <c r="Y2231" s="1"/>
      <c r="Z2231" s="1"/>
      <c r="AA2231" s="1"/>
      <c r="AB2231" s="1"/>
      <c r="AC2231" s="1"/>
      <c r="AD2231" s="8"/>
      <c r="AE2231" s="8"/>
      <c r="AF2231" s="8"/>
      <c r="AG2231" s="8"/>
      <c r="AH2231" s="9"/>
      <c r="AI2231" s="8"/>
      <c r="AJ2231" s="13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7"/>
      <c r="BL2231" s="7"/>
      <c r="BM2231" s="7"/>
      <c r="BN2231" s="7"/>
      <c r="BO2231" s="7"/>
      <c r="BP2231" s="7"/>
      <c r="BQ2231" s="7"/>
      <c r="BR2231" s="7"/>
      <c r="BT2231" s="8"/>
      <c r="BV2231" s="7"/>
      <c r="BW2231" s="7"/>
      <c r="BX2231" s="7"/>
      <c r="BY2231" s="7"/>
      <c r="BZ2231" s="7"/>
      <c r="CA2231" s="7"/>
    </row>
    <row r="2232" spans="1:79" x14ac:dyDescent="0.3">
      <c r="A2232" s="1" t="s">
        <v>223</v>
      </c>
      <c r="B2232" s="1"/>
      <c r="C2232" s="1" t="s">
        <v>1878</v>
      </c>
      <c r="D2232" s="1"/>
      <c r="E2232" s="1"/>
      <c r="F2232" s="1"/>
      <c r="G2232" s="1"/>
      <c r="H2232" s="1">
        <v>26108.55</v>
      </c>
      <c r="I2232" s="1">
        <v>1.28</v>
      </c>
      <c r="J2232" s="12">
        <v>1642.17</v>
      </c>
      <c r="K2232" s="5">
        <v>1541.11</v>
      </c>
      <c r="L2232" s="5">
        <v>7143.11</v>
      </c>
      <c r="M2232" s="13">
        <f t="shared" si="86"/>
        <v>1.2798983343166981E-2</v>
      </c>
      <c r="N2232" s="13">
        <f t="shared" si="87"/>
        <v>2.0266534124444791E-2</v>
      </c>
      <c r="O2232" s="13">
        <f t="shared" si="87"/>
        <v>6.3340320358360458E-3</v>
      </c>
      <c r="P2232" s="13">
        <f t="shared" si="87"/>
        <v>-4.7982946827260786E-3</v>
      </c>
      <c r="Q2232" s="7"/>
      <c r="R2232" s="8"/>
      <c r="S2232" s="8"/>
      <c r="T2232" s="8"/>
      <c r="U2232" s="8"/>
      <c r="V2232" s="13"/>
      <c r="W2232" s="14"/>
      <c r="X2232" s="1"/>
      <c r="Y2232" s="1"/>
      <c r="Z2232" s="1"/>
      <c r="AA2232" s="1"/>
      <c r="AB2232" s="1"/>
      <c r="AC2232" s="1"/>
      <c r="AD2232" s="8"/>
      <c r="AE2232" s="8"/>
      <c r="AF2232" s="8"/>
      <c r="AG2232" s="8"/>
      <c r="AH2232" s="9"/>
      <c r="AI2232" s="8"/>
      <c r="AJ2232" s="13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7"/>
      <c r="BL2232" s="7"/>
      <c r="BM2232" s="7"/>
      <c r="BN2232" s="7"/>
      <c r="BO2232" s="7"/>
      <c r="BP2232" s="7"/>
      <c r="BQ2232" s="7"/>
      <c r="BR2232" s="7"/>
      <c r="BT2232" s="8"/>
      <c r="BV2232" s="7"/>
      <c r="BW2232" s="7"/>
      <c r="BX2232" s="7"/>
      <c r="BY2232" s="7"/>
      <c r="BZ2232" s="7"/>
      <c r="CA2232" s="7"/>
    </row>
    <row r="2233" spans="1:79" x14ac:dyDescent="0.3">
      <c r="A2233" s="1" t="s">
        <v>224</v>
      </c>
      <c r="B2233" s="1"/>
      <c r="C2233" s="1" t="s">
        <v>1878</v>
      </c>
      <c r="D2233" s="1"/>
      <c r="E2233" s="1"/>
      <c r="F2233" s="1"/>
      <c r="G2233" s="1"/>
      <c r="H2233" s="1">
        <v>24852.95</v>
      </c>
      <c r="I2233" s="1">
        <v>-4.8099999999999996</v>
      </c>
      <c r="J2233" s="12">
        <v>1547.15</v>
      </c>
      <c r="K2233" s="5">
        <v>1489.48</v>
      </c>
      <c r="L2233" s="5">
        <v>6904.39</v>
      </c>
      <c r="M2233" s="13">
        <f t="shared" si="86"/>
        <v>-4.8091525573040195E-2</v>
      </c>
      <c r="N2233" s="13">
        <f t="shared" si="87"/>
        <v>-5.7862462473434517E-2</v>
      </c>
      <c r="O2233" s="13">
        <f t="shared" si="87"/>
        <v>-3.3501826605498608E-2</v>
      </c>
      <c r="P2233" s="13">
        <f t="shared" si="87"/>
        <v>-3.341961694556006E-2</v>
      </c>
      <c r="Q2233" s="7"/>
      <c r="R2233" s="8"/>
      <c r="S2233" s="8"/>
      <c r="T2233" s="8"/>
      <c r="U2233" s="8"/>
      <c r="V2233" s="13"/>
      <c r="W2233" s="14"/>
      <c r="X2233" s="1"/>
      <c r="Y2233" s="1"/>
      <c r="Z2233" s="1"/>
      <c r="AA2233" s="1"/>
      <c r="AB2233" s="1"/>
      <c r="AC2233" s="1"/>
      <c r="AD2233" s="8"/>
      <c r="AE2233" s="8"/>
      <c r="AF2233" s="8"/>
      <c r="AG2233" s="8"/>
      <c r="AH2233" s="9"/>
      <c r="AI2233" s="8"/>
      <c r="AJ2233" s="13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7"/>
      <c r="BL2233" s="7"/>
      <c r="BM2233" s="7"/>
      <c r="BN2233" s="7"/>
      <c r="BO2233" s="7"/>
      <c r="BP2233" s="7"/>
      <c r="BQ2233" s="7"/>
      <c r="BR2233" s="7"/>
      <c r="BT2233" s="8"/>
      <c r="BV2233" s="7"/>
      <c r="BW2233" s="7"/>
      <c r="BX2233" s="7"/>
      <c r="BY2233" s="7"/>
      <c r="BZ2233" s="7"/>
      <c r="CA2233" s="7"/>
    </row>
    <row r="2234" spans="1:79" x14ac:dyDescent="0.3">
      <c r="A2234" s="1" t="s">
        <v>225</v>
      </c>
      <c r="B2234" s="1"/>
      <c r="C2234" s="1" t="s">
        <v>1878</v>
      </c>
      <c r="D2234" s="1"/>
      <c r="E2234" s="1"/>
      <c r="F2234" s="1"/>
      <c r="G2234" s="1"/>
      <c r="H2234" s="1">
        <v>25388.84</v>
      </c>
      <c r="I2234" s="1">
        <v>2.16</v>
      </c>
      <c r="J2234" s="12">
        <v>1586.64</v>
      </c>
      <c r="K2234" s="5">
        <v>1525.08</v>
      </c>
      <c r="L2234" s="5">
        <v>6974.83</v>
      </c>
      <c r="M2234" s="13">
        <f t="shared" si="86"/>
        <v>2.1562430214521866E-2</v>
      </c>
      <c r="N2234" s="13">
        <f t="shared" si="87"/>
        <v>2.5524351226448694E-2</v>
      </c>
      <c r="O2234" s="13">
        <f t="shared" si="87"/>
        <v>2.3900958723849897E-2</v>
      </c>
      <c r="P2234" s="13">
        <f t="shared" si="87"/>
        <v>1.0202204684266025E-2</v>
      </c>
      <c r="Q2234" s="7"/>
      <c r="R2234" s="8"/>
      <c r="S2234" s="8"/>
      <c r="T2234" s="8"/>
      <c r="U2234" s="8"/>
      <c r="V2234" s="13"/>
      <c r="W2234" s="14"/>
      <c r="X2234" s="1"/>
      <c r="Y2234" s="1"/>
      <c r="Z2234" s="1"/>
      <c r="AA2234" s="1"/>
      <c r="AB2234" s="1"/>
      <c r="AC2234" s="1"/>
      <c r="AD2234" s="8"/>
      <c r="AE2234" s="8"/>
      <c r="AF2234" s="8"/>
      <c r="AG2234" s="8"/>
      <c r="AH2234" s="9"/>
      <c r="AI2234" s="8"/>
      <c r="AJ2234" s="13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7"/>
      <c r="BL2234" s="7"/>
      <c r="BM2234" s="7"/>
      <c r="BN2234" s="7"/>
      <c r="BO2234" s="7"/>
      <c r="BP2234" s="7"/>
      <c r="BQ2234" s="7"/>
      <c r="BR2234" s="7"/>
      <c r="BT2234" s="8"/>
      <c r="BV2234" s="7"/>
      <c r="BW2234" s="7"/>
      <c r="BX2234" s="7"/>
      <c r="BY2234" s="7"/>
      <c r="BZ2234" s="7"/>
      <c r="CA2234" s="7"/>
    </row>
    <row r="2235" spans="1:79" x14ac:dyDescent="0.3">
      <c r="A2235" s="1" t="s">
        <v>226</v>
      </c>
      <c r="B2235" s="1"/>
      <c r="C2235" s="1" t="s">
        <v>1878</v>
      </c>
      <c r="D2235" s="1"/>
      <c r="E2235" s="1"/>
      <c r="F2235" s="1"/>
      <c r="G2235" s="1"/>
      <c r="H2235" s="1">
        <v>26964.31</v>
      </c>
      <c r="I2235" s="1">
        <v>6.21</v>
      </c>
      <c r="J2235" s="12">
        <v>1721.45</v>
      </c>
      <c r="K2235" s="5">
        <v>1570.83</v>
      </c>
      <c r="L2235" s="5">
        <v>7136.14</v>
      </c>
      <c r="M2235" s="13">
        <f t="shared" si="86"/>
        <v>6.2053642466532555E-2</v>
      </c>
      <c r="N2235" s="13">
        <f t="shared" si="87"/>
        <v>8.4965713709474144E-2</v>
      </c>
      <c r="O2235" s="13">
        <f t="shared" si="87"/>
        <v>2.9998426312062287E-2</v>
      </c>
      <c r="P2235" s="13">
        <f t="shared" si="87"/>
        <v>2.3127445400102919E-2</v>
      </c>
      <c r="Q2235" s="7"/>
      <c r="R2235" s="8"/>
      <c r="S2235" s="8"/>
      <c r="T2235" s="8"/>
      <c r="U2235" s="8"/>
      <c r="V2235" s="13"/>
      <c r="W2235" s="14"/>
      <c r="X2235" s="1"/>
      <c r="Y2235" s="1"/>
      <c r="Z2235" s="1"/>
      <c r="AA2235" s="1"/>
      <c r="AB2235" s="1"/>
      <c r="AC2235" s="1"/>
      <c r="AD2235" s="8"/>
      <c r="AE2235" s="8"/>
      <c r="AF2235" s="8"/>
      <c r="AG2235" s="8"/>
      <c r="AH2235" s="9"/>
      <c r="AI2235" s="8"/>
      <c r="AJ2235" s="13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7"/>
      <c r="BL2235" s="7"/>
      <c r="BM2235" s="7"/>
      <c r="BN2235" s="7"/>
      <c r="BO2235" s="7"/>
      <c r="BP2235" s="7"/>
      <c r="BQ2235" s="7"/>
      <c r="BR2235" s="7"/>
      <c r="BT2235" s="8"/>
      <c r="BV2235" s="7"/>
      <c r="BW2235" s="7"/>
      <c r="BX2235" s="7"/>
      <c r="BY2235" s="7"/>
      <c r="BZ2235" s="7"/>
      <c r="CA2235" s="7"/>
    </row>
    <row r="2236" spans="1:79" x14ac:dyDescent="0.3">
      <c r="A2236" s="1" t="s">
        <v>227</v>
      </c>
      <c r="B2236" s="1"/>
      <c r="C2236" s="1" t="s">
        <v>1878</v>
      </c>
      <c r="D2236" s="1"/>
      <c r="E2236" s="1"/>
      <c r="F2236" s="1"/>
      <c r="G2236" s="1"/>
      <c r="H2236" s="1">
        <v>27232.25</v>
      </c>
      <c r="I2236" s="1">
        <v>0.99</v>
      </c>
      <c r="J2236" s="12">
        <v>1745.92</v>
      </c>
      <c r="K2236" s="5">
        <v>1575.77</v>
      </c>
      <c r="L2236" s="5">
        <v>7148.54</v>
      </c>
      <c r="M2236" s="13">
        <f t="shared" si="86"/>
        <v>9.9368387323837126E-3</v>
      </c>
      <c r="N2236" s="13">
        <f t="shared" si="87"/>
        <v>1.4214760812106153E-2</v>
      </c>
      <c r="O2236" s="13">
        <f t="shared" si="87"/>
        <v>3.1448342595952195E-3</v>
      </c>
      <c r="P2236" s="13">
        <f t="shared" si="87"/>
        <v>1.7376340710804072E-3</v>
      </c>
      <c r="Q2236" s="7"/>
      <c r="R2236" s="8"/>
      <c r="S2236" s="8"/>
      <c r="T2236" s="8"/>
      <c r="U2236" s="8"/>
      <c r="V2236" s="13"/>
      <c r="W2236" s="14"/>
      <c r="X2236" s="1"/>
      <c r="Y2236" s="1"/>
      <c r="Z2236" s="1"/>
      <c r="AA2236" s="1"/>
      <c r="AB2236" s="1"/>
      <c r="AC2236" s="1"/>
      <c r="AD2236" s="8"/>
      <c r="AE2236" s="8"/>
      <c r="AF2236" s="8"/>
      <c r="AG2236" s="8"/>
      <c r="AH2236" s="9"/>
      <c r="AI2236" s="8"/>
      <c r="AJ2236" s="13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7"/>
      <c r="BL2236" s="7"/>
      <c r="BM2236" s="7"/>
      <c r="BN2236" s="7"/>
      <c r="BO2236" s="7"/>
      <c r="BP2236" s="7"/>
      <c r="BQ2236" s="7"/>
      <c r="BR2236" s="7"/>
      <c r="BT2236" s="8"/>
      <c r="BV2236" s="7"/>
      <c r="BW2236" s="7"/>
      <c r="BX2236" s="7"/>
      <c r="BY2236" s="7"/>
      <c r="BZ2236" s="7"/>
      <c r="CA2236" s="7"/>
    </row>
    <row r="2237" spans="1:79" x14ac:dyDescent="0.3">
      <c r="A2237" s="1" t="s">
        <v>228</v>
      </c>
      <c r="B2237" s="1"/>
      <c r="C2237" s="1" t="s">
        <v>1878</v>
      </c>
      <c r="D2237" s="1"/>
      <c r="E2237" s="1"/>
      <c r="F2237" s="1"/>
      <c r="G2237" s="1"/>
      <c r="H2237" s="1">
        <v>27246.38</v>
      </c>
      <c r="I2237" s="1">
        <v>0.05</v>
      </c>
      <c r="J2237" s="12">
        <v>1749.67</v>
      </c>
      <c r="K2237" s="5">
        <v>1579.39</v>
      </c>
      <c r="L2237" s="5">
        <v>7098.44</v>
      </c>
      <c r="M2237" s="13">
        <f t="shared" si="86"/>
        <v>5.1887008969142556E-4</v>
      </c>
      <c r="N2237" s="13">
        <f t="shared" si="87"/>
        <v>2.1478647360704262E-3</v>
      </c>
      <c r="O2237" s="13">
        <f t="shared" si="87"/>
        <v>2.2972895790629444E-3</v>
      </c>
      <c r="P2237" s="13">
        <f t="shared" si="87"/>
        <v>-7.008424097787902E-3</v>
      </c>
      <c r="Q2237" s="7"/>
      <c r="R2237" s="8"/>
      <c r="S2237" s="8"/>
      <c r="T2237" s="8"/>
      <c r="U2237" s="8"/>
      <c r="V2237" s="13"/>
      <c r="W2237" s="14"/>
      <c r="X2237" s="1"/>
      <c r="Y2237" s="1"/>
      <c r="Z2237" s="1"/>
      <c r="AA2237" s="1"/>
      <c r="AB2237" s="1"/>
      <c r="AC2237" s="1"/>
      <c r="AD2237" s="8"/>
      <c r="AE2237" s="8"/>
      <c r="AF2237" s="8"/>
      <c r="AG2237" s="8"/>
      <c r="AH2237" s="9"/>
      <c r="AI2237" s="8"/>
      <c r="AJ2237" s="13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7"/>
      <c r="BL2237" s="7"/>
      <c r="BM2237" s="7"/>
      <c r="BN2237" s="7"/>
      <c r="BO2237" s="7"/>
      <c r="BP2237" s="7"/>
      <c r="BQ2237" s="7"/>
      <c r="BR2237" s="7"/>
      <c r="BT2237" s="8"/>
      <c r="BV2237" s="7"/>
      <c r="BW2237" s="7"/>
      <c r="BX2237" s="7"/>
      <c r="BY2237" s="7"/>
      <c r="BZ2237" s="7"/>
      <c r="CA2237" s="7"/>
    </row>
    <row r="2238" spans="1:79" x14ac:dyDescent="0.3">
      <c r="A2238" s="1" t="s">
        <v>229</v>
      </c>
      <c r="B2238" s="1"/>
      <c r="C2238" s="1" t="s">
        <v>1878</v>
      </c>
      <c r="D2238" s="1"/>
      <c r="E2238" s="1"/>
      <c r="F2238" s="1"/>
      <c r="G2238" s="1"/>
      <c r="H2238" s="1">
        <v>27543.48</v>
      </c>
      <c r="I2238" s="1">
        <v>1.0900000000000001</v>
      </c>
      <c r="J2238" s="12">
        <v>1771.98</v>
      </c>
      <c r="K2238" s="5">
        <v>1594.87</v>
      </c>
      <c r="L2238" s="5">
        <v>7149.4</v>
      </c>
      <c r="M2238" s="13">
        <f t="shared" si="86"/>
        <v>1.0904200851636014E-2</v>
      </c>
      <c r="N2238" s="13">
        <f t="shared" si="87"/>
        <v>1.27509758983122E-2</v>
      </c>
      <c r="O2238" s="13">
        <f t="shared" si="87"/>
        <v>9.8012523822486042E-3</v>
      </c>
      <c r="P2238" s="13">
        <f t="shared" si="87"/>
        <v>7.1790421557411666E-3</v>
      </c>
      <c r="Q2238" s="7"/>
      <c r="R2238" s="8"/>
      <c r="S2238" s="8"/>
      <c r="T2238" s="8"/>
      <c r="U2238" s="8"/>
      <c r="V2238" s="13"/>
      <c r="W2238" s="14"/>
      <c r="X2238" s="1"/>
      <c r="Y2238" s="1"/>
      <c r="Z2238" s="1"/>
      <c r="AA2238" s="1"/>
      <c r="AB2238" s="1"/>
      <c r="AC2238" s="1"/>
      <c r="AD2238" s="8"/>
      <c r="AE2238" s="8"/>
      <c r="AF2238" s="8"/>
      <c r="AG2238" s="8"/>
      <c r="AH2238" s="9"/>
      <c r="AI2238" s="8"/>
      <c r="AJ2238" s="13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7"/>
      <c r="BL2238" s="7"/>
      <c r="BM2238" s="7"/>
      <c r="BN2238" s="7"/>
      <c r="BO2238" s="7"/>
      <c r="BP2238" s="7"/>
      <c r="BQ2238" s="7"/>
      <c r="BR2238" s="7"/>
      <c r="BT2238" s="8"/>
      <c r="BV2238" s="7"/>
      <c r="BW2238" s="7"/>
      <c r="BX2238" s="7"/>
      <c r="BY2238" s="7"/>
      <c r="BZ2238" s="7"/>
      <c r="CA2238" s="7"/>
    </row>
    <row r="2239" spans="1:79" x14ac:dyDescent="0.3">
      <c r="A2239" s="1" t="s">
        <v>230</v>
      </c>
      <c r="B2239" s="1"/>
      <c r="C2239" s="1" t="s">
        <v>1878</v>
      </c>
      <c r="D2239" s="1"/>
      <c r="E2239" s="1"/>
      <c r="F2239" s="1"/>
      <c r="G2239" s="1"/>
      <c r="H2239" s="1">
        <v>27130.09</v>
      </c>
      <c r="I2239" s="1">
        <v>-1.5</v>
      </c>
      <c r="J2239" s="12">
        <v>1742.08</v>
      </c>
      <c r="K2239" s="5">
        <v>1561.37</v>
      </c>
      <c r="L2239" s="5">
        <v>7138.09</v>
      </c>
      <c r="M2239" s="13">
        <f t="shared" si="86"/>
        <v>-1.5008633622185741E-2</v>
      </c>
      <c r="N2239" s="13">
        <f t="shared" si="87"/>
        <v>-1.6873779613765461E-2</v>
      </c>
      <c r="O2239" s="13">
        <f t="shared" si="87"/>
        <v>-2.1004846790020459E-2</v>
      </c>
      <c r="P2239" s="13">
        <f t="shared" si="87"/>
        <v>-1.5819509329453307E-3</v>
      </c>
      <c r="Q2239" s="7"/>
      <c r="R2239" s="8"/>
      <c r="S2239" s="8"/>
      <c r="T2239" s="8"/>
      <c r="U2239" s="8"/>
      <c r="V2239" s="13"/>
      <c r="W2239" s="14"/>
      <c r="X2239" s="1"/>
      <c r="Y2239" s="1"/>
      <c r="Z2239" s="1"/>
      <c r="AA2239" s="1"/>
      <c r="AB2239" s="1"/>
      <c r="AC2239" s="1"/>
      <c r="AD2239" s="8"/>
      <c r="AE2239" s="8"/>
      <c r="AF2239" s="8"/>
      <c r="AG2239" s="8"/>
      <c r="AH2239" s="9"/>
      <c r="AI2239" s="8"/>
      <c r="AJ2239" s="13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7"/>
      <c r="BL2239" s="7"/>
      <c r="BM2239" s="7"/>
      <c r="BN2239" s="7"/>
      <c r="BO2239" s="7"/>
      <c r="BP2239" s="7"/>
      <c r="BQ2239" s="7"/>
      <c r="BR2239" s="7"/>
      <c r="BT2239" s="8"/>
      <c r="BV2239" s="7"/>
      <c r="BW2239" s="7"/>
      <c r="BX2239" s="7"/>
      <c r="BY2239" s="7"/>
      <c r="BZ2239" s="7"/>
      <c r="CA2239" s="7"/>
    </row>
    <row r="2240" spans="1:79" x14ac:dyDescent="0.3">
      <c r="A2240" s="1" t="s">
        <v>231</v>
      </c>
      <c r="B2240" s="1"/>
      <c r="C2240" s="1" t="s">
        <v>1878</v>
      </c>
      <c r="D2240" s="1"/>
      <c r="E2240" s="1"/>
      <c r="F2240" s="1"/>
      <c r="G2240" s="1"/>
      <c r="H2240" s="1">
        <v>26604.959999999999</v>
      </c>
      <c r="I2240" s="1">
        <v>-1.94</v>
      </c>
      <c r="J2240" s="12">
        <v>1706.22</v>
      </c>
      <c r="K2240" s="5">
        <v>1531.92</v>
      </c>
      <c r="L2240" s="5">
        <v>7030.4</v>
      </c>
      <c r="M2240" s="13">
        <f t="shared" si="86"/>
        <v>-1.9355999187617878E-2</v>
      </c>
      <c r="N2240" s="13">
        <f t="shared" si="87"/>
        <v>-2.0584588537839732E-2</v>
      </c>
      <c r="O2240" s="13">
        <f t="shared" si="87"/>
        <v>-1.8861640738581986E-2</v>
      </c>
      <c r="P2240" s="13">
        <f t="shared" si="87"/>
        <v>-1.5086668842785755E-2</v>
      </c>
      <c r="Q2240" s="7"/>
      <c r="R2240" s="8"/>
      <c r="S2240" s="8"/>
      <c r="T2240" s="8"/>
      <c r="U2240" s="8"/>
      <c r="V2240" s="13"/>
      <c r="W2240" s="14"/>
      <c r="X2240" s="1"/>
      <c r="Y2240" s="1"/>
      <c r="Z2240" s="1"/>
      <c r="AA2240" s="1"/>
      <c r="AB2240" s="1"/>
      <c r="AC2240" s="1"/>
      <c r="AD2240" s="8"/>
      <c r="AE2240" s="8"/>
      <c r="AF2240" s="8"/>
      <c r="AG2240" s="8"/>
      <c r="AH2240" s="9"/>
      <c r="AI2240" s="8"/>
      <c r="AJ2240" s="13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7"/>
      <c r="BL2240" s="7"/>
      <c r="BM2240" s="7"/>
      <c r="BN2240" s="7"/>
      <c r="BO2240" s="7"/>
      <c r="BP2240" s="7"/>
      <c r="BQ2240" s="7"/>
      <c r="BR2240" s="7"/>
      <c r="BT2240" s="8"/>
      <c r="BV2240" s="7"/>
      <c r="BW2240" s="7"/>
      <c r="BX2240" s="7"/>
      <c r="BY2240" s="7"/>
      <c r="BZ2240" s="7"/>
      <c r="CA2240" s="7"/>
    </row>
    <row r="2241" spans="1:79" x14ac:dyDescent="0.3">
      <c r="A2241" s="1" t="s">
        <v>232</v>
      </c>
      <c r="B2241" s="1"/>
      <c r="C2241" s="1" t="s">
        <v>1878</v>
      </c>
      <c r="D2241" s="1"/>
      <c r="E2241" s="1"/>
      <c r="F2241" s="1"/>
      <c r="G2241" s="1"/>
      <c r="H2241" s="1">
        <v>27008.15</v>
      </c>
      <c r="I2241" s="1">
        <v>1.52</v>
      </c>
      <c r="J2241" s="12">
        <v>1737.55</v>
      </c>
      <c r="K2241" s="5">
        <v>1553.49</v>
      </c>
      <c r="L2241" s="5">
        <v>7081.17</v>
      </c>
      <c r="M2241" s="13">
        <f t="shared" si="86"/>
        <v>1.5154692959508331E-2</v>
      </c>
      <c r="N2241" s="13">
        <f t="shared" si="87"/>
        <v>1.836222761425832E-2</v>
      </c>
      <c r="O2241" s="13">
        <f t="shared" si="87"/>
        <v>1.4080369732100806E-2</v>
      </c>
      <c r="P2241" s="13">
        <f t="shared" si="87"/>
        <v>7.2214952207556582E-3</v>
      </c>
      <c r="Q2241" s="7"/>
      <c r="R2241" s="8"/>
      <c r="S2241" s="8"/>
      <c r="T2241" s="8"/>
      <c r="U2241" s="8"/>
      <c r="V2241" s="13"/>
      <c r="W2241" s="14"/>
      <c r="X2241" s="1"/>
      <c r="Y2241" s="1"/>
      <c r="Z2241" s="1"/>
      <c r="AA2241" s="1"/>
      <c r="AB2241" s="1"/>
      <c r="AC2241" s="1"/>
      <c r="AD2241" s="8"/>
      <c r="AE2241" s="8"/>
      <c r="AF2241" s="8"/>
      <c r="AG2241" s="8"/>
      <c r="AH2241" s="9"/>
      <c r="AI2241" s="8"/>
      <c r="AJ2241" s="13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7"/>
      <c r="BL2241" s="7"/>
      <c r="BM2241" s="7"/>
      <c r="BN2241" s="7"/>
      <c r="BO2241" s="7"/>
      <c r="BP2241" s="7"/>
      <c r="BQ2241" s="7"/>
      <c r="BR2241" s="7"/>
      <c r="BT2241" s="8"/>
      <c r="BV2241" s="7"/>
      <c r="BW2241" s="7"/>
      <c r="BX2241" s="7"/>
      <c r="BY2241" s="7"/>
      <c r="BZ2241" s="7"/>
      <c r="CA2241" s="7"/>
    </row>
    <row r="2242" spans="1:79" x14ac:dyDescent="0.3">
      <c r="A2242" s="1" t="s">
        <v>233</v>
      </c>
      <c r="B2242" s="1"/>
      <c r="C2242" s="1" t="s">
        <v>1878</v>
      </c>
      <c r="D2242" s="1"/>
      <c r="E2242" s="1"/>
      <c r="F2242" s="1"/>
      <c r="G2242" s="1"/>
      <c r="H2242" s="1">
        <v>26635.72</v>
      </c>
      <c r="I2242" s="1">
        <v>-1.38</v>
      </c>
      <c r="J2242" s="12">
        <v>1700.15</v>
      </c>
      <c r="K2242" s="5">
        <v>1552.6</v>
      </c>
      <c r="L2242" s="5">
        <v>7099.56</v>
      </c>
      <c r="M2242" s="13">
        <f t="shared" si="86"/>
        <v>-1.3789541305124553E-2</v>
      </c>
      <c r="N2242" s="13">
        <f t="shared" si="87"/>
        <v>-2.1524560444303731E-2</v>
      </c>
      <c r="O2242" s="13">
        <f t="shared" si="87"/>
        <v>-5.7290359126871415E-4</v>
      </c>
      <c r="P2242" s="13">
        <f t="shared" si="87"/>
        <v>2.5970284571616986E-3</v>
      </c>
      <c r="Q2242" s="7"/>
      <c r="R2242" s="8"/>
      <c r="S2242" s="8"/>
      <c r="T2242" s="8"/>
      <c r="U2242" s="8"/>
      <c r="V2242" s="13"/>
      <c r="W2242" s="14"/>
      <c r="X2242" s="1"/>
      <c r="Y2242" s="1"/>
      <c r="Z2242" s="1"/>
      <c r="AA2242" s="1"/>
      <c r="AB2242" s="1"/>
      <c r="AC2242" s="1"/>
      <c r="AD2242" s="8"/>
      <c r="AE2242" s="8"/>
      <c r="AF2242" s="8"/>
      <c r="AG2242" s="8"/>
      <c r="AH2242" s="9"/>
      <c r="AI2242" s="8"/>
      <c r="AJ2242" s="13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7"/>
      <c r="BL2242" s="7"/>
      <c r="BM2242" s="7"/>
      <c r="BN2242" s="7"/>
      <c r="BO2242" s="7"/>
      <c r="BP2242" s="7"/>
      <c r="BQ2242" s="7"/>
      <c r="BR2242" s="7"/>
      <c r="BT2242" s="8"/>
      <c r="BV2242" s="7"/>
      <c r="BW2242" s="7"/>
      <c r="BX2242" s="7"/>
      <c r="BY2242" s="7"/>
      <c r="BZ2242" s="7"/>
      <c r="CA2242" s="7"/>
    </row>
    <row r="2243" spans="1:79" x14ac:dyDescent="0.3">
      <c r="A2243" s="1" t="s">
        <v>234</v>
      </c>
      <c r="B2243" s="1"/>
      <c r="C2243" s="1" t="s">
        <v>1878</v>
      </c>
      <c r="D2243" s="1"/>
      <c r="E2243" s="1"/>
      <c r="F2243" s="1"/>
      <c r="G2243" s="1"/>
      <c r="H2243" s="1">
        <v>27312.48</v>
      </c>
      <c r="I2243" s="1">
        <v>2.54</v>
      </c>
      <c r="J2243" s="12">
        <v>1764.51</v>
      </c>
      <c r="K2243" s="5">
        <v>1554.42</v>
      </c>
      <c r="L2243" s="5">
        <v>7133.26</v>
      </c>
      <c r="M2243" s="13">
        <f t="shared" si="86"/>
        <v>2.540798596771543E-2</v>
      </c>
      <c r="N2243" s="13">
        <f t="shared" si="87"/>
        <v>3.7855483339705343E-2</v>
      </c>
      <c r="O2243" s="13">
        <f t="shared" si="87"/>
        <v>1.1722272317404858E-3</v>
      </c>
      <c r="P2243" s="13">
        <f t="shared" si="87"/>
        <v>4.7467730394559204E-3</v>
      </c>
      <c r="Q2243" s="7"/>
      <c r="R2243" s="8"/>
      <c r="S2243" s="8"/>
      <c r="T2243" s="8"/>
      <c r="U2243" s="8"/>
      <c r="V2243" s="13"/>
      <c r="W2243" s="14"/>
      <c r="X2243" s="1"/>
      <c r="Y2243" s="1"/>
      <c r="Z2243" s="1"/>
      <c r="AA2243" s="1"/>
      <c r="AB2243" s="1"/>
      <c r="AC2243" s="1"/>
      <c r="AD2243" s="8"/>
      <c r="AE2243" s="8"/>
      <c r="AF2243" s="8"/>
      <c r="AG2243" s="8"/>
      <c r="AH2243" s="9"/>
      <c r="AI2243" s="8"/>
      <c r="AJ2243" s="13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7"/>
      <c r="BL2243" s="7"/>
      <c r="BM2243" s="7"/>
      <c r="BN2243" s="7"/>
      <c r="BO2243" s="7"/>
      <c r="BP2243" s="7"/>
      <c r="BQ2243" s="7"/>
      <c r="BR2243" s="7"/>
      <c r="BT2243" s="8"/>
      <c r="BV2243" s="7"/>
      <c r="BW2243" s="7"/>
      <c r="BX2243" s="7"/>
      <c r="BY2243" s="7"/>
      <c r="BZ2243" s="7"/>
      <c r="CA2243" s="7"/>
    </row>
    <row r="2244" spans="1:79" x14ac:dyDescent="0.3">
      <c r="A2244" s="1" t="s">
        <v>235</v>
      </c>
      <c r="B2244" s="1"/>
      <c r="C2244" s="1" t="s">
        <v>1878</v>
      </c>
      <c r="D2244" s="1"/>
      <c r="E2244" s="1"/>
      <c r="F2244" s="1"/>
      <c r="G2244" s="1"/>
      <c r="H2244" s="1">
        <v>26980.54</v>
      </c>
      <c r="I2244" s="1">
        <v>-1.22</v>
      </c>
      <c r="J2244" s="12">
        <v>1732.74</v>
      </c>
      <c r="K2244" s="5">
        <v>1557</v>
      </c>
      <c r="L2244" s="5">
        <v>7110.74</v>
      </c>
      <c r="M2244" s="13">
        <f t="shared" ref="M2244:M2307" si="88">H2244/H2243-1</f>
        <v>-1.2153418510512326E-2</v>
      </c>
      <c r="N2244" s="13">
        <f t="shared" si="87"/>
        <v>-1.8004998554839613E-2</v>
      </c>
      <c r="O2244" s="13">
        <f t="shared" si="87"/>
        <v>1.6597830702125282E-3</v>
      </c>
      <c r="P2244" s="13">
        <f t="shared" si="87"/>
        <v>-3.1570418013643353E-3</v>
      </c>
      <c r="Q2244" s="7"/>
      <c r="R2244" s="8"/>
      <c r="S2244" s="8"/>
      <c r="T2244" s="8"/>
      <c r="U2244" s="8"/>
      <c r="V2244" s="13"/>
      <c r="W2244" s="14"/>
      <c r="X2244" s="1"/>
      <c r="Y2244" s="1"/>
      <c r="Z2244" s="1"/>
      <c r="AA2244" s="1"/>
      <c r="AB2244" s="1"/>
      <c r="AC2244" s="1"/>
      <c r="AD2244" s="8"/>
      <c r="AE2244" s="8"/>
      <c r="AF2244" s="8"/>
      <c r="AG2244" s="8"/>
      <c r="AH2244" s="9"/>
      <c r="AI2244" s="8"/>
      <c r="AJ2244" s="13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7"/>
      <c r="BL2244" s="7"/>
      <c r="BM2244" s="7"/>
      <c r="BN2244" s="7"/>
      <c r="BO2244" s="7"/>
      <c r="BP2244" s="7"/>
      <c r="BQ2244" s="7"/>
      <c r="BR2244" s="7"/>
      <c r="BT2244" s="8"/>
      <c r="BV2244" s="7"/>
      <c r="BW2244" s="7"/>
      <c r="BX2244" s="7"/>
      <c r="BY2244" s="7"/>
      <c r="BZ2244" s="7"/>
      <c r="CA2244" s="7"/>
    </row>
    <row r="2245" spans="1:79" x14ac:dyDescent="0.3">
      <c r="A2245" s="1" t="s">
        <v>236</v>
      </c>
      <c r="B2245" s="1"/>
      <c r="C2245" s="1" t="s">
        <v>1878</v>
      </c>
      <c r="D2245" s="1"/>
      <c r="E2245" s="1"/>
      <c r="F2245" s="1"/>
      <c r="G2245" s="1"/>
      <c r="H2245" s="1">
        <v>28043.82</v>
      </c>
      <c r="I2245" s="1">
        <v>3.94</v>
      </c>
      <c r="J2245" s="12">
        <v>1814.51</v>
      </c>
      <c r="K2245" s="5">
        <v>1614.91</v>
      </c>
      <c r="L2245" s="5">
        <v>7189.39</v>
      </c>
      <c r="M2245" s="13">
        <f t="shared" si="88"/>
        <v>3.9409144516751704E-2</v>
      </c>
      <c r="N2245" s="13">
        <f t="shared" ref="N2245:P2308" si="89">J2245/J2244-1</f>
        <v>4.7191153894987181E-2</v>
      </c>
      <c r="O2245" s="13">
        <f t="shared" si="89"/>
        <v>3.7193320488118298E-2</v>
      </c>
      <c r="P2245" s="13">
        <f t="shared" si="89"/>
        <v>1.106073348202874E-2</v>
      </c>
      <c r="Q2245" s="7"/>
      <c r="R2245" s="8"/>
      <c r="S2245" s="8"/>
      <c r="T2245" s="8"/>
      <c r="U2245" s="8"/>
      <c r="V2245" s="13"/>
      <c r="W2245" s="14"/>
      <c r="X2245" s="1"/>
      <c r="Y2245" s="1"/>
      <c r="Z2245" s="1"/>
      <c r="AA2245" s="1"/>
      <c r="AB2245" s="1"/>
      <c r="AC2245" s="1"/>
      <c r="AD2245" s="8"/>
      <c r="AE2245" s="8"/>
      <c r="AF2245" s="8"/>
      <c r="AG2245" s="8"/>
      <c r="AH2245" s="9"/>
      <c r="AI2245" s="8"/>
      <c r="AJ2245" s="13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7"/>
      <c r="BL2245" s="7"/>
      <c r="BM2245" s="7"/>
      <c r="BN2245" s="7"/>
      <c r="BO2245" s="7"/>
      <c r="BP2245" s="7"/>
      <c r="BQ2245" s="7"/>
      <c r="BR2245" s="7"/>
      <c r="BT2245" s="8"/>
      <c r="BV2245" s="7"/>
      <c r="BW2245" s="7"/>
      <c r="BX2245" s="7"/>
      <c r="BY2245" s="7"/>
      <c r="BZ2245" s="7"/>
      <c r="CA2245" s="7"/>
    </row>
    <row r="2246" spans="1:79" x14ac:dyDescent="0.3">
      <c r="A2246" s="1" t="s">
        <v>237</v>
      </c>
      <c r="B2246" s="1"/>
      <c r="C2246" s="1" t="s">
        <v>1878</v>
      </c>
      <c r="D2246" s="1"/>
      <c r="E2246" s="1"/>
      <c r="F2246" s="1"/>
      <c r="G2246" s="1"/>
      <c r="H2246" s="1">
        <v>28443.3</v>
      </c>
      <c r="I2246" s="1">
        <v>1.42</v>
      </c>
      <c r="J2246" s="12">
        <v>1849.84</v>
      </c>
      <c r="K2246" s="5">
        <v>1624.32</v>
      </c>
      <c r="L2246" s="5">
        <v>7215.61</v>
      </c>
      <c r="M2246" s="13">
        <f t="shared" si="88"/>
        <v>1.424484966741324E-2</v>
      </c>
      <c r="N2246" s="13">
        <f t="shared" si="89"/>
        <v>1.9470821323663179E-2</v>
      </c>
      <c r="O2246" s="13">
        <f t="shared" si="89"/>
        <v>5.8269501086747333E-3</v>
      </c>
      <c r="P2246" s="13">
        <f t="shared" si="89"/>
        <v>3.6470409867874753E-3</v>
      </c>
      <c r="Q2246" s="7"/>
      <c r="R2246" s="8"/>
      <c r="S2246" s="8"/>
      <c r="T2246" s="8"/>
      <c r="U2246" s="8"/>
      <c r="V2246" s="13"/>
      <c r="W2246" s="14"/>
      <c r="X2246" s="1"/>
      <c r="Y2246" s="1"/>
      <c r="Z2246" s="1"/>
      <c r="AA2246" s="1"/>
      <c r="AB2246" s="1"/>
      <c r="AC2246" s="1"/>
      <c r="AD2246" s="8"/>
      <c r="AE2246" s="8"/>
      <c r="AF2246" s="8"/>
      <c r="AG2246" s="8"/>
      <c r="AH2246" s="9"/>
      <c r="AI2246" s="8"/>
      <c r="AJ2246" s="13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7"/>
      <c r="BL2246" s="7"/>
      <c r="BM2246" s="7"/>
      <c r="BN2246" s="7"/>
      <c r="BO2246" s="7"/>
      <c r="BP2246" s="7"/>
      <c r="BQ2246" s="7"/>
      <c r="BR2246" s="7"/>
      <c r="BT2246" s="8"/>
      <c r="BV2246" s="7"/>
      <c r="BW2246" s="7"/>
      <c r="BX2246" s="7"/>
      <c r="BY2246" s="7"/>
      <c r="BZ2246" s="7"/>
      <c r="CA2246" s="7"/>
    </row>
    <row r="2247" spans="1:79" x14ac:dyDescent="0.3">
      <c r="A2247" s="1" t="s">
        <v>238</v>
      </c>
      <c r="B2247" s="1"/>
      <c r="C2247" s="1" t="s">
        <v>1878</v>
      </c>
      <c r="D2247" s="1"/>
      <c r="E2247" s="1"/>
      <c r="F2247" s="1"/>
      <c r="G2247" s="1"/>
      <c r="H2247" s="1">
        <v>28310.68</v>
      </c>
      <c r="I2247" s="1">
        <v>-0.47</v>
      </c>
      <c r="J2247" s="12">
        <v>1838.07</v>
      </c>
      <c r="K2247" s="5">
        <v>1618.36</v>
      </c>
      <c r="L2247" s="5">
        <v>7239.4</v>
      </c>
      <c r="M2247" s="13">
        <f t="shared" si="88"/>
        <v>-4.6626094721778921E-3</v>
      </c>
      <c r="N2247" s="13">
        <f t="shared" si="89"/>
        <v>-6.3627124508065513E-3</v>
      </c>
      <c r="O2247" s="13">
        <f t="shared" si="89"/>
        <v>-3.6692277383767458E-3</v>
      </c>
      <c r="P2247" s="13">
        <f t="shared" si="89"/>
        <v>3.2970185472884772E-3</v>
      </c>
      <c r="Q2247" s="7"/>
      <c r="R2247" s="8"/>
      <c r="S2247" s="8"/>
      <c r="T2247" s="8"/>
      <c r="U2247" s="8"/>
      <c r="V2247" s="13"/>
      <c r="W2247" s="14"/>
      <c r="X2247" s="1"/>
      <c r="Y2247" s="1"/>
      <c r="Z2247" s="1"/>
      <c r="AA2247" s="1"/>
      <c r="AB2247" s="1"/>
      <c r="AC2247" s="1"/>
      <c r="AD2247" s="8"/>
      <c r="AE2247" s="8"/>
      <c r="AF2247" s="8"/>
      <c r="AG2247" s="8"/>
      <c r="AH2247" s="9"/>
      <c r="AI2247" s="8"/>
      <c r="AJ2247" s="13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7"/>
      <c r="BL2247" s="7"/>
      <c r="BM2247" s="7"/>
      <c r="BN2247" s="7"/>
      <c r="BO2247" s="7"/>
      <c r="BP2247" s="7"/>
      <c r="BQ2247" s="7"/>
      <c r="BR2247" s="7"/>
      <c r="BT2247" s="8"/>
      <c r="BV2247" s="7"/>
      <c r="BW2247" s="7"/>
      <c r="BX2247" s="7"/>
      <c r="BY2247" s="7"/>
      <c r="BZ2247" s="7"/>
      <c r="CA2247" s="7"/>
    </row>
    <row r="2248" spans="1:79" x14ac:dyDescent="0.3">
      <c r="A2248" s="1" t="s">
        <v>239</v>
      </c>
      <c r="B2248" s="1"/>
      <c r="C2248" s="1" t="s">
        <v>1878</v>
      </c>
      <c r="D2248" s="1"/>
      <c r="E2248" s="1"/>
      <c r="F2248" s="1"/>
      <c r="G2248" s="1"/>
      <c r="H2248" s="1">
        <v>28160.84</v>
      </c>
      <c r="I2248" s="1">
        <v>-0.53</v>
      </c>
      <c r="J2248" s="12">
        <v>1827.55</v>
      </c>
      <c r="K2248" s="5">
        <v>1613.47</v>
      </c>
      <c r="L2248" s="5">
        <v>7204.06</v>
      </c>
      <c r="M2248" s="13">
        <f t="shared" si="88"/>
        <v>-5.2927022593594053E-3</v>
      </c>
      <c r="N2248" s="13">
        <f t="shared" si="89"/>
        <v>-5.7233946476467068E-3</v>
      </c>
      <c r="O2248" s="13">
        <f t="shared" si="89"/>
        <v>-3.021577399342501E-3</v>
      </c>
      <c r="P2248" s="13">
        <f t="shared" si="89"/>
        <v>-4.8816200237588037E-3</v>
      </c>
      <c r="Q2248" s="7"/>
      <c r="R2248" s="8"/>
      <c r="S2248" s="8"/>
      <c r="T2248" s="8"/>
      <c r="U2248" s="8"/>
      <c r="V2248" s="13"/>
      <c r="W2248" s="14"/>
      <c r="X2248" s="1"/>
      <c r="Y2248" s="1"/>
      <c r="Z2248" s="1"/>
      <c r="AA2248" s="1"/>
      <c r="AB2248" s="1"/>
      <c r="AC2248" s="1"/>
      <c r="AD2248" s="8"/>
      <c r="AE2248" s="8"/>
      <c r="AF2248" s="8"/>
      <c r="AG2248" s="8"/>
      <c r="AH2248" s="9"/>
      <c r="AI2248" s="8"/>
      <c r="AJ2248" s="13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7"/>
      <c r="BL2248" s="7"/>
      <c r="BM2248" s="7"/>
      <c r="BN2248" s="7"/>
      <c r="BO2248" s="7"/>
      <c r="BP2248" s="7"/>
      <c r="BQ2248" s="7"/>
      <c r="BR2248" s="7"/>
      <c r="BT2248" s="8"/>
      <c r="BV2248" s="7"/>
      <c r="BW2248" s="7"/>
      <c r="BX2248" s="7"/>
      <c r="BY2248" s="7"/>
      <c r="BZ2248" s="7"/>
      <c r="CA2248" s="7"/>
    </row>
    <row r="2249" spans="1:79" x14ac:dyDescent="0.3">
      <c r="A2249" s="1" t="s">
        <v>240</v>
      </c>
      <c r="B2249" s="1"/>
      <c r="C2249" s="1" t="s">
        <v>1878</v>
      </c>
      <c r="D2249" s="1"/>
      <c r="E2249" s="1"/>
      <c r="F2249" s="1"/>
      <c r="G2249" s="1"/>
      <c r="H2249" s="1">
        <v>27318.7</v>
      </c>
      <c r="I2249" s="1">
        <v>-2.99</v>
      </c>
      <c r="J2249" s="12">
        <v>1762.09</v>
      </c>
      <c r="K2249" s="5">
        <v>1579.11</v>
      </c>
      <c r="L2249" s="5">
        <v>7107.21</v>
      </c>
      <c r="M2249" s="13">
        <f t="shared" si="88"/>
        <v>-2.9904647730678469E-2</v>
      </c>
      <c r="N2249" s="13">
        <f t="shared" si="89"/>
        <v>-3.5818445459768533E-2</v>
      </c>
      <c r="O2249" s="13">
        <f t="shared" si="89"/>
        <v>-2.1295716685156951E-2</v>
      </c>
      <c r="P2249" s="13">
        <f t="shared" si="89"/>
        <v>-1.3443808074891206E-2</v>
      </c>
      <c r="Q2249" s="7"/>
      <c r="R2249" s="8"/>
      <c r="S2249" s="8"/>
      <c r="T2249" s="8"/>
      <c r="U2249" s="8"/>
      <c r="V2249" s="13"/>
      <c r="W2249" s="14"/>
      <c r="X2249" s="1"/>
      <c r="Y2249" s="1"/>
      <c r="Z2249" s="1"/>
      <c r="AA2249" s="1"/>
      <c r="AB2249" s="1"/>
      <c r="AC2249" s="1"/>
      <c r="AD2249" s="8"/>
      <c r="AE2249" s="8"/>
      <c r="AF2249" s="8"/>
      <c r="AG2249" s="8"/>
      <c r="AH2249" s="9"/>
      <c r="AI2249" s="8"/>
      <c r="AJ2249" s="13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7"/>
      <c r="BL2249" s="7"/>
      <c r="BM2249" s="7"/>
      <c r="BN2249" s="7"/>
      <c r="BO2249" s="7"/>
      <c r="BP2249" s="7"/>
      <c r="BQ2249" s="7"/>
      <c r="BR2249" s="7"/>
      <c r="BT2249" s="8"/>
      <c r="BV2249" s="7"/>
      <c r="BW2249" s="7"/>
      <c r="BX2249" s="7"/>
      <c r="BY2249" s="7"/>
      <c r="BZ2249" s="7"/>
      <c r="CA2249" s="7"/>
    </row>
    <row r="2250" spans="1:79" x14ac:dyDescent="0.3">
      <c r="A2250" s="1" t="s">
        <v>241</v>
      </c>
      <c r="B2250" s="1"/>
      <c r="C2250" s="1" t="s">
        <v>1878</v>
      </c>
      <c r="D2250" s="1"/>
      <c r="E2250" s="1"/>
      <c r="F2250" s="1"/>
      <c r="G2250" s="1"/>
      <c r="H2250" s="1">
        <v>27725.24</v>
      </c>
      <c r="I2250" s="1">
        <v>1.49</v>
      </c>
      <c r="J2250" s="12">
        <v>1802.54</v>
      </c>
      <c r="K2250" s="5">
        <v>1587.84</v>
      </c>
      <c r="L2250" s="5">
        <v>7073.8</v>
      </c>
      <c r="M2250" s="13">
        <f t="shared" si="88"/>
        <v>1.4881381617719791E-2</v>
      </c>
      <c r="N2250" s="13">
        <f t="shared" si="89"/>
        <v>2.2955694658048031E-2</v>
      </c>
      <c r="O2250" s="13">
        <f t="shared" si="89"/>
        <v>5.5284305716511994E-3</v>
      </c>
      <c r="P2250" s="13">
        <f t="shared" si="89"/>
        <v>-4.7008601124772786E-3</v>
      </c>
      <c r="Q2250" s="7"/>
      <c r="R2250" s="8"/>
      <c r="S2250" s="8"/>
      <c r="T2250" s="8"/>
      <c r="U2250" s="8"/>
      <c r="V2250" s="13"/>
      <c r="W2250" s="14"/>
      <c r="X2250" s="1"/>
      <c r="Y2250" s="1"/>
      <c r="Z2250" s="1"/>
      <c r="AA2250" s="1"/>
      <c r="AB2250" s="1"/>
      <c r="AC2250" s="1"/>
      <c r="AD2250" s="8"/>
      <c r="AE2250" s="8"/>
      <c r="AF2250" s="8"/>
      <c r="AG2250" s="8"/>
      <c r="AH2250" s="9"/>
      <c r="AI2250" s="8"/>
      <c r="AJ2250" s="13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7"/>
      <c r="BL2250" s="7"/>
      <c r="BM2250" s="7"/>
      <c r="BN2250" s="7"/>
      <c r="BO2250" s="7"/>
      <c r="BP2250" s="7"/>
      <c r="BQ2250" s="7"/>
      <c r="BR2250" s="7"/>
      <c r="BT2250" s="8"/>
      <c r="BV2250" s="7"/>
      <c r="BW2250" s="7"/>
      <c r="BX2250" s="7"/>
      <c r="BY2250" s="7"/>
      <c r="BZ2250" s="7"/>
      <c r="CA2250" s="7"/>
    </row>
    <row r="2251" spans="1:79" x14ac:dyDescent="0.3">
      <c r="A2251" s="1" t="s">
        <v>242</v>
      </c>
      <c r="B2251" s="1"/>
      <c r="C2251" s="1" t="s">
        <v>1878</v>
      </c>
      <c r="D2251" s="1"/>
      <c r="E2251" s="1"/>
      <c r="F2251" s="1"/>
      <c r="G2251" s="1"/>
      <c r="H2251" s="1">
        <v>28257.01</v>
      </c>
      <c r="I2251" s="1">
        <v>1.92</v>
      </c>
      <c r="J2251" s="12">
        <v>1849.89</v>
      </c>
      <c r="K2251" s="5">
        <v>1597.25</v>
      </c>
      <c r="L2251" s="5">
        <v>7099.76</v>
      </c>
      <c r="M2251" s="13">
        <f t="shared" si="88"/>
        <v>1.9179996277759681E-2</v>
      </c>
      <c r="N2251" s="13">
        <f t="shared" si="89"/>
        <v>2.6268487800548135E-2</v>
      </c>
      <c r="O2251" s="13">
        <f t="shared" si="89"/>
        <v>5.9262898024989852E-3</v>
      </c>
      <c r="P2251" s="13">
        <f t="shared" si="89"/>
        <v>3.6698804037433863E-3</v>
      </c>
      <c r="Q2251" s="7"/>
      <c r="R2251" s="8"/>
      <c r="S2251" s="8"/>
      <c r="T2251" s="8"/>
      <c r="U2251" s="8"/>
      <c r="V2251" s="13"/>
      <c r="W2251" s="14"/>
      <c r="X2251" s="1"/>
      <c r="Y2251" s="1"/>
      <c r="Z2251" s="1"/>
      <c r="AA2251" s="1"/>
      <c r="AB2251" s="1"/>
      <c r="AC2251" s="1"/>
      <c r="AD2251" s="8"/>
      <c r="AE2251" s="8"/>
      <c r="AF2251" s="8"/>
      <c r="AG2251" s="8"/>
      <c r="AH2251" s="9"/>
      <c r="AI2251" s="8"/>
      <c r="AJ2251" s="13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7"/>
      <c r="BL2251" s="7"/>
      <c r="BM2251" s="7"/>
      <c r="BN2251" s="7"/>
      <c r="BO2251" s="7"/>
      <c r="BP2251" s="7"/>
      <c r="BQ2251" s="7"/>
      <c r="BR2251" s="7"/>
      <c r="BT2251" s="8"/>
      <c r="BV2251" s="7"/>
      <c r="BW2251" s="7"/>
      <c r="BX2251" s="7"/>
      <c r="BY2251" s="7"/>
      <c r="BZ2251" s="7"/>
      <c r="CA2251" s="7"/>
    </row>
    <row r="2252" spans="1:79" x14ac:dyDescent="0.3">
      <c r="A2252" s="1" t="s">
        <v>243</v>
      </c>
      <c r="B2252" s="1"/>
      <c r="C2252" s="1" t="s">
        <v>1878</v>
      </c>
      <c r="D2252" s="1"/>
      <c r="E2252" s="1"/>
      <c r="F2252" s="1"/>
      <c r="G2252" s="1"/>
      <c r="H2252" s="1">
        <v>27394.240000000002</v>
      </c>
      <c r="I2252" s="1">
        <v>-3.05</v>
      </c>
      <c r="J2252" s="12">
        <v>1776.99</v>
      </c>
      <c r="K2252" s="5">
        <v>1571.72</v>
      </c>
      <c r="L2252" s="5">
        <v>7033.79</v>
      </c>
      <c r="M2252" s="13">
        <f t="shared" si="88"/>
        <v>-3.0532954477490604E-2</v>
      </c>
      <c r="N2252" s="13">
        <f t="shared" si="89"/>
        <v>-3.9407748568833889E-2</v>
      </c>
      <c r="O2252" s="13">
        <f t="shared" si="89"/>
        <v>-1.5983722022225644E-2</v>
      </c>
      <c r="P2252" s="13">
        <f t="shared" si="89"/>
        <v>-9.2918633869314426E-3</v>
      </c>
      <c r="Q2252" s="7"/>
      <c r="R2252" s="8"/>
      <c r="S2252" s="8"/>
      <c r="T2252" s="8"/>
      <c r="U2252" s="8"/>
      <c r="V2252" s="13"/>
      <c r="W2252" s="14"/>
      <c r="X2252" s="1"/>
      <c r="Y2252" s="1"/>
      <c r="Z2252" s="1"/>
      <c r="AA2252" s="1"/>
      <c r="AB2252" s="1"/>
      <c r="AC2252" s="1"/>
      <c r="AD2252" s="8"/>
      <c r="AE2252" s="8"/>
      <c r="AF2252" s="8"/>
      <c r="AG2252" s="8"/>
      <c r="AH2252" s="9"/>
      <c r="AI2252" s="8"/>
      <c r="AJ2252" s="13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7"/>
      <c r="BL2252" s="7"/>
      <c r="BM2252" s="7"/>
      <c r="BN2252" s="7"/>
      <c r="BO2252" s="7"/>
      <c r="BP2252" s="7"/>
      <c r="BQ2252" s="7"/>
      <c r="BR2252" s="7"/>
      <c r="BT2252" s="8"/>
      <c r="BV2252" s="7"/>
      <c r="BW2252" s="7"/>
      <c r="BX2252" s="7"/>
      <c r="BY2252" s="7"/>
      <c r="BZ2252" s="7"/>
      <c r="CA2252" s="7"/>
    </row>
    <row r="2253" spans="1:79" x14ac:dyDescent="0.3">
      <c r="A2253" s="1" t="s">
        <v>244</v>
      </c>
      <c r="B2253" s="1"/>
      <c r="C2253" s="1" t="s">
        <v>1878</v>
      </c>
      <c r="D2253" s="1"/>
      <c r="E2253" s="1"/>
      <c r="F2253" s="1"/>
      <c r="G2253" s="1"/>
      <c r="H2253" s="1">
        <v>27394.89</v>
      </c>
      <c r="I2253" s="1">
        <v>0</v>
      </c>
      <c r="J2253" s="12">
        <v>1790.49</v>
      </c>
      <c r="K2253" s="5">
        <v>1543.65</v>
      </c>
      <c r="L2253" s="5">
        <v>6939.01</v>
      </c>
      <c r="M2253" s="13">
        <f t="shared" si="88"/>
        <v>2.3727615732216378E-5</v>
      </c>
      <c r="N2253" s="13">
        <f t="shared" si="89"/>
        <v>7.5971164722368201E-3</v>
      </c>
      <c r="O2253" s="13">
        <f t="shared" si="89"/>
        <v>-1.7859415163006043E-2</v>
      </c>
      <c r="P2253" s="13">
        <f t="shared" si="89"/>
        <v>-1.3474954469780864E-2</v>
      </c>
      <c r="Q2253" s="7"/>
      <c r="R2253" s="8"/>
      <c r="S2253" s="8"/>
      <c r="T2253" s="8"/>
      <c r="U2253" s="8"/>
      <c r="V2253" s="13"/>
      <c r="W2253" s="14"/>
      <c r="X2253" s="1"/>
      <c r="Y2253" s="1"/>
      <c r="Z2253" s="1"/>
      <c r="AA2253" s="1"/>
      <c r="AB2253" s="1"/>
      <c r="AC2253" s="1"/>
      <c r="AD2253" s="8"/>
      <c r="AE2253" s="8"/>
      <c r="AF2253" s="8"/>
      <c r="AG2253" s="8"/>
      <c r="AH2253" s="9"/>
      <c r="AI2253" s="8"/>
      <c r="AJ2253" s="13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7"/>
      <c r="BL2253" s="7"/>
      <c r="BM2253" s="7"/>
      <c r="BN2253" s="7"/>
      <c r="BO2253" s="7"/>
      <c r="BP2253" s="7"/>
      <c r="BQ2253" s="7"/>
      <c r="BR2253" s="7"/>
      <c r="BT2253" s="8"/>
      <c r="BV2253" s="7"/>
      <c r="BW2253" s="7"/>
      <c r="BX2253" s="7"/>
      <c r="BY2253" s="7"/>
      <c r="BZ2253" s="7"/>
      <c r="CA2253" s="7"/>
    </row>
    <row r="2254" spans="1:79" x14ac:dyDescent="0.3">
      <c r="A2254" s="1" t="s">
        <v>245</v>
      </c>
      <c r="B2254" s="1"/>
      <c r="C2254" s="1" t="s">
        <v>1878</v>
      </c>
      <c r="D2254" s="1"/>
      <c r="E2254" s="1"/>
      <c r="F2254" s="1"/>
      <c r="G2254" s="1"/>
      <c r="H2254" s="1">
        <v>27222.22</v>
      </c>
      <c r="I2254" s="1">
        <v>-0.63</v>
      </c>
      <c r="J2254" s="12">
        <v>1777.9</v>
      </c>
      <c r="K2254" s="5">
        <v>1535.02</v>
      </c>
      <c r="L2254" s="5">
        <v>6915.62</v>
      </c>
      <c r="M2254" s="13">
        <f t="shared" si="88"/>
        <v>-6.3030003040712712E-3</v>
      </c>
      <c r="N2254" s="13">
        <f t="shared" si="89"/>
        <v>-7.0315947031258652E-3</v>
      </c>
      <c r="O2254" s="13">
        <f t="shared" si="89"/>
        <v>-5.5906455478897943E-3</v>
      </c>
      <c r="P2254" s="13">
        <f t="shared" si="89"/>
        <v>-3.370797851566798E-3</v>
      </c>
      <c r="Q2254" s="7"/>
      <c r="R2254" s="8"/>
      <c r="S2254" s="8"/>
      <c r="T2254" s="8"/>
      <c r="U2254" s="8"/>
      <c r="V2254" s="13"/>
      <c r="W2254" s="14"/>
      <c r="X2254" s="1"/>
      <c r="Y2254" s="1"/>
      <c r="Z2254" s="1"/>
      <c r="AA2254" s="1"/>
      <c r="AB2254" s="1"/>
      <c r="AC2254" s="1"/>
      <c r="AD2254" s="8"/>
      <c r="AE2254" s="8"/>
      <c r="AF2254" s="8"/>
      <c r="AG2254" s="8"/>
      <c r="AH2254" s="9"/>
      <c r="AI2254" s="8"/>
      <c r="AJ2254" s="13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7"/>
      <c r="BL2254" s="7"/>
      <c r="BM2254" s="7"/>
      <c r="BN2254" s="7"/>
      <c r="BO2254" s="7"/>
      <c r="BP2254" s="7"/>
      <c r="BQ2254" s="7"/>
      <c r="BR2254" s="7"/>
      <c r="BT2254" s="8"/>
      <c r="BV2254" s="7"/>
      <c r="BW2254" s="7"/>
      <c r="BX2254" s="7"/>
      <c r="BY2254" s="7"/>
      <c r="BZ2254" s="7"/>
      <c r="CA2254" s="7"/>
    </row>
    <row r="2255" spans="1:79" x14ac:dyDescent="0.3">
      <c r="A2255" s="1" t="s">
        <v>246</v>
      </c>
      <c r="B2255" s="1"/>
      <c r="C2255" s="1" t="s">
        <v>1878</v>
      </c>
      <c r="D2255" s="1"/>
      <c r="E2255" s="1"/>
      <c r="F2255" s="1"/>
      <c r="G2255" s="1"/>
      <c r="H2255" s="1">
        <v>26824.58</v>
      </c>
      <c r="I2255" s="1">
        <v>-1.46</v>
      </c>
      <c r="J2255" s="12">
        <v>1744.65</v>
      </c>
      <c r="K2255" s="5">
        <v>1529.66</v>
      </c>
      <c r="L2255" s="5">
        <v>6847.99</v>
      </c>
      <c r="M2255" s="13">
        <f t="shared" si="88"/>
        <v>-1.4607184865892631E-2</v>
      </c>
      <c r="N2255" s="13">
        <f t="shared" si="89"/>
        <v>-1.8701839248551622E-2</v>
      </c>
      <c r="O2255" s="13">
        <f t="shared" si="89"/>
        <v>-3.4918111816132358E-3</v>
      </c>
      <c r="P2255" s="13">
        <f t="shared" si="89"/>
        <v>-9.7793111825115187E-3</v>
      </c>
      <c r="Q2255" s="7"/>
      <c r="R2255" s="8"/>
      <c r="S2255" s="8"/>
      <c r="T2255" s="8"/>
      <c r="U2255" s="8"/>
      <c r="V2255" s="13"/>
      <c r="W2255" s="14"/>
      <c r="X2255" s="1"/>
      <c r="Y2255" s="1"/>
      <c r="Z2255" s="1"/>
      <c r="AA2255" s="1"/>
      <c r="AB2255" s="1"/>
      <c r="AC2255" s="1"/>
      <c r="AD2255" s="8"/>
      <c r="AE2255" s="8"/>
      <c r="AF2255" s="8"/>
      <c r="AG2255" s="8"/>
      <c r="AH2255" s="9"/>
      <c r="AI2255" s="8"/>
      <c r="AJ2255" s="13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7"/>
      <c r="BL2255" s="7"/>
      <c r="BM2255" s="7"/>
      <c r="BN2255" s="7"/>
      <c r="BO2255" s="7"/>
      <c r="BP2255" s="7"/>
      <c r="BQ2255" s="7"/>
      <c r="BR2255" s="7"/>
      <c r="BT2255" s="8"/>
      <c r="BV2255" s="7"/>
      <c r="BW2255" s="7"/>
      <c r="BX2255" s="7"/>
      <c r="BY2255" s="7"/>
      <c r="BZ2255" s="7"/>
      <c r="CA2255" s="7"/>
    </row>
    <row r="2256" spans="1:79" x14ac:dyDescent="0.3">
      <c r="A2256" s="1" t="s">
        <v>247</v>
      </c>
      <c r="B2256" s="1"/>
      <c r="C2256" s="1" t="s">
        <v>1878</v>
      </c>
      <c r="D2256" s="1"/>
      <c r="E2256" s="1"/>
      <c r="F2256" s="1"/>
      <c r="G2256" s="1"/>
      <c r="H2256" s="1">
        <v>26776.29</v>
      </c>
      <c r="I2256" s="1">
        <v>-0.18</v>
      </c>
      <c r="J2256" s="12">
        <v>1747.82</v>
      </c>
      <c r="K2256" s="5">
        <v>1518.07</v>
      </c>
      <c r="L2256" s="5">
        <v>6771.16</v>
      </c>
      <c r="M2256" s="13">
        <f t="shared" si="88"/>
        <v>-1.8002145793150071E-3</v>
      </c>
      <c r="N2256" s="13">
        <f t="shared" si="89"/>
        <v>1.8169833490957465E-3</v>
      </c>
      <c r="O2256" s="13">
        <f t="shared" si="89"/>
        <v>-7.5768471425023964E-3</v>
      </c>
      <c r="P2256" s="13">
        <f t="shared" si="89"/>
        <v>-1.1219350495546898E-2</v>
      </c>
      <c r="Q2256" s="7"/>
      <c r="R2256" s="8"/>
      <c r="S2256" s="8"/>
      <c r="T2256" s="8"/>
      <c r="U2256" s="8"/>
      <c r="V2256" s="13"/>
      <c r="W2256" s="14"/>
      <c r="X2256" s="1"/>
      <c r="Y2256" s="1"/>
      <c r="Z2256" s="1"/>
      <c r="AA2256" s="1"/>
      <c r="AB2256" s="1"/>
      <c r="AC2256" s="1"/>
      <c r="AD2256" s="8"/>
      <c r="AE2256" s="8"/>
      <c r="AF2256" s="8"/>
      <c r="AG2256" s="8"/>
      <c r="AH2256" s="9"/>
      <c r="AI2256" s="8"/>
      <c r="AJ2256" s="13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7"/>
      <c r="BL2256" s="7"/>
      <c r="BM2256" s="7"/>
      <c r="BN2256" s="7"/>
      <c r="BO2256" s="7"/>
      <c r="BP2256" s="7"/>
      <c r="BQ2256" s="7"/>
      <c r="BR2256" s="7"/>
      <c r="BT2256" s="8"/>
      <c r="BV2256" s="7"/>
      <c r="BW2256" s="7"/>
      <c r="BX2256" s="7"/>
      <c r="BY2256" s="7"/>
      <c r="BZ2256" s="7"/>
      <c r="CA2256" s="7"/>
    </row>
    <row r="2257" spans="1:79" x14ac:dyDescent="0.3">
      <c r="A2257" s="1" t="s">
        <v>248</v>
      </c>
      <c r="B2257" s="1"/>
      <c r="C2257" s="1" t="s">
        <v>1878</v>
      </c>
      <c r="D2257" s="1"/>
      <c r="E2257" s="1"/>
      <c r="F2257" s="1"/>
      <c r="G2257" s="1"/>
      <c r="H2257" s="1">
        <v>27095.91</v>
      </c>
      <c r="I2257" s="1">
        <v>1.19</v>
      </c>
      <c r="J2257" s="12">
        <v>1775.32</v>
      </c>
      <c r="K2257" s="5">
        <v>1522.22</v>
      </c>
      <c r="L2257" s="5">
        <v>6804.44</v>
      </c>
      <c r="M2257" s="13">
        <f t="shared" si="88"/>
        <v>1.1936679801421324E-2</v>
      </c>
      <c r="N2257" s="13">
        <f t="shared" si="89"/>
        <v>1.5733885640397682E-2</v>
      </c>
      <c r="O2257" s="13">
        <f t="shared" si="89"/>
        <v>2.7337342810278553E-3</v>
      </c>
      <c r="P2257" s="13">
        <f t="shared" si="89"/>
        <v>4.9149628719451499E-3</v>
      </c>
      <c r="Q2257" s="7"/>
      <c r="R2257" s="8"/>
      <c r="S2257" s="8"/>
      <c r="T2257" s="8"/>
      <c r="U2257" s="8"/>
      <c r="V2257" s="13"/>
      <c r="W2257" s="14"/>
      <c r="X2257" s="1"/>
      <c r="Y2257" s="1"/>
      <c r="Z2257" s="1"/>
      <c r="AA2257" s="1"/>
      <c r="AB2257" s="1"/>
      <c r="AC2257" s="1"/>
      <c r="AD2257" s="8"/>
      <c r="AE2257" s="8"/>
      <c r="AF2257" s="8"/>
      <c r="AG2257" s="8"/>
      <c r="AH2257" s="9"/>
      <c r="AI2257" s="8"/>
      <c r="AJ2257" s="13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7"/>
      <c r="BL2257" s="7"/>
      <c r="BM2257" s="7"/>
      <c r="BN2257" s="7"/>
      <c r="BO2257" s="7"/>
      <c r="BP2257" s="7"/>
      <c r="BQ2257" s="7"/>
      <c r="BR2257" s="7"/>
      <c r="BT2257" s="8"/>
      <c r="BV2257" s="7"/>
      <c r="BW2257" s="7"/>
      <c r="BX2257" s="7"/>
      <c r="BY2257" s="7"/>
      <c r="BZ2257" s="7"/>
      <c r="CA2257" s="7"/>
    </row>
    <row r="2258" spans="1:79" x14ac:dyDescent="0.3">
      <c r="A2258" s="1" t="s">
        <v>249</v>
      </c>
      <c r="B2258" s="1"/>
      <c r="C2258" s="1" t="s">
        <v>1878</v>
      </c>
      <c r="D2258" s="1"/>
      <c r="E2258" s="1"/>
      <c r="F2258" s="1"/>
      <c r="G2258" s="1"/>
      <c r="H2258" s="1">
        <v>27391.21</v>
      </c>
      <c r="I2258" s="1">
        <v>1.0900000000000001</v>
      </c>
      <c r="J2258" s="12">
        <v>1805.81</v>
      </c>
      <c r="K2258" s="5">
        <v>1516.77</v>
      </c>
      <c r="L2258" s="5">
        <v>6829.42</v>
      </c>
      <c r="M2258" s="13">
        <f t="shared" si="88"/>
        <v>1.0898323769159335E-2</v>
      </c>
      <c r="N2258" s="13">
        <f t="shared" si="89"/>
        <v>1.7174368564540465E-2</v>
      </c>
      <c r="O2258" s="13">
        <f t="shared" si="89"/>
        <v>-3.5802971975141817E-3</v>
      </c>
      <c r="P2258" s="13">
        <f t="shared" si="89"/>
        <v>3.6711323782707694E-3</v>
      </c>
      <c r="Q2258" s="7"/>
      <c r="R2258" s="8"/>
      <c r="S2258" s="8"/>
      <c r="T2258" s="8"/>
      <c r="U2258" s="8"/>
      <c r="V2258" s="13"/>
      <c r="W2258" s="14"/>
      <c r="X2258" s="1"/>
      <c r="Y2258" s="1"/>
      <c r="Z2258" s="1"/>
      <c r="AA2258" s="1"/>
      <c r="AB2258" s="1"/>
      <c r="AC2258" s="1"/>
      <c r="AD2258" s="8"/>
      <c r="AE2258" s="8"/>
      <c r="AF2258" s="8"/>
      <c r="AG2258" s="8"/>
      <c r="AH2258" s="9"/>
      <c r="AI2258" s="8"/>
      <c r="AJ2258" s="13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7"/>
      <c r="BL2258" s="7"/>
      <c r="BM2258" s="7"/>
      <c r="BN2258" s="7"/>
      <c r="BO2258" s="7"/>
      <c r="BP2258" s="7"/>
      <c r="BQ2258" s="7"/>
      <c r="BR2258" s="7"/>
      <c r="BT2258" s="8"/>
      <c r="BV2258" s="7"/>
      <c r="BW2258" s="7"/>
      <c r="BX2258" s="7"/>
      <c r="BY2258" s="7"/>
      <c r="BZ2258" s="7"/>
      <c r="CA2258" s="7"/>
    </row>
    <row r="2259" spans="1:79" x14ac:dyDescent="0.3">
      <c r="A2259" s="1" t="s">
        <v>250</v>
      </c>
      <c r="B2259" s="1"/>
      <c r="C2259" s="1" t="s">
        <v>1878</v>
      </c>
      <c r="D2259" s="1"/>
      <c r="E2259" s="1"/>
      <c r="F2259" s="1"/>
      <c r="G2259" s="1"/>
      <c r="H2259" s="1">
        <v>27228.639999999999</v>
      </c>
      <c r="I2259" s="1">
        <v>-0.59</v>
      </c>
      <c r="J2259" s="12">
        <v>1789.73</v>
      </c>
      <c r="K2259" s="5">
        <v>1511.27</v>
      </c>
      <c r="L2259" s="5">
        <v>6852.79</v>
      </c>
      <c r="M2259" s="13">
        <f t="shared" si="88"/>
        <v>-5.9351156812714745E-3</v>
      </c>
      <c r="N2259" s="13">
        <f t="shared" si="89"/>
        <v>-8.9045912914426095E-3</v>
      </c>
      <c r="O2259" s="13">
        <f t="shared" si="89"/>
        <v>-3.6261265715962221E-3</v>
      </c>
      <c r="P2259" s="13">
        <f t="shared" si="89"/>
        <v>3.4219596978952715E-3</v>
      </c>
      <c r="Q2259" s="7"/>
      <c r="R2259" s="8"/>
      <c r="S2259" s="8"/>
      <c r="T2259" s="8"/>
      <c r="U2259" s="8"/>
      <c r="V2259" s="13"/>
      <c r="W2259" s="14"/>
      <c r="X2259" s="1"/>
      <c r="Y2259" s="1"/>
      <c r="Z2259" s="1"/>
      <c r="AA2259" s="1"/>
      <c r="AB2259" s="1"/>
      <c r="AC2259" s="1"/>
      <c r="AD2259" s="8"/>
      <c r="AE2259" s="8"/>
      <c r="AF2259" s="8"/>
      <c r="AG2259" s="8"/>
      <c r="AH2259" s="9"/>
      <c r="AI2259" s="8"/>
      <c r="AJ2259" s="13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7"/>
      <c r="BL2259" s="7"/>
      <c r="BM2259" s="7"/>
      <c r="BN2259" s="7"/>
      <c r="BO2259" s="7"/>
      <c r="BP2259" s="7"/>
      <c r="BQ2259" s="7"/>
      <c r="BR2259" s="7"/>
      <c r="BT2259" s="8"/>
      <c r="BV2259" s="7"/>
      <c r="BW2259" s="7"/>
      <c r="BX2259" s="7"/>
      <c r="BY2259" s="7"/>
      <c r="BZ2259" s="7"/>
      <c r="CA2259" s="7"/>
    </row>
    <row r="2260" spans="1:79" x14ac:dyDescent="0.3">
      <c r="A2260" s="1" t="s">
        <v>251</v>
      </c>
      <c r="B2260" s="1"/>
      <c r="C2260" s="1" t="s">
        <v>1878</v>
      </c>
      <c r="D2260" s="1"/>
      <c r="E2260" s="1"/>
      <c r="F2260" s="1"/>
      <c r="G2260" s="1"/>
      <c r="H2260" s="1">
        <v>28331.88</v>
      </c>
      <c r="I2260" s="1">
        <v>4.05</v>
      </c>
      <c r="J2260" s="12">
        <v>1877.44</v>
      </c>
      <c r="K2260" s="5">
        <v>1547.75</v>
      </c>
      <c r="L2260" s="5">
        <v>6986.18</v>
      </c>
      <c r="M2260" s="13">
        <f t="shared" si="88"/>
        <v>4.0517631435136092E-2</v>
      </c>
      <c r="N2260" s="13">
        <f t="shared" si="89"/>
        <v>4.9007392176473541E-2</v>
      </c>
      <c r="O2260" s="13">
        <f t="shared" si="89"/>
        <v>2.413863836376029E-2</v>
      </c>
      <c r="P2260" s="13">
        <f t="shared" si="89"/>
        <v>1.9465064594128778E-2</v>
      </c>
      <c r="Q2260" s="7"/>
      <c r="R2260" s="8"/>
      <c r="S2260" s="8"/>
      <c r="T2260" s="8"/>
      <c r="U2260" s="8"/>
      <c r="V2260" s="13"/>
      <c r="W2260" s="14"/>
      <c r="X2260" s="1"/>
      <c r="Y2260" s="1"/>
      <c r="Z2260" s="1"/>
      <c r="AA2260" s="1"/>
      <c r="AB2260" s="1"/>
      <c r="AC2260" s="1"/>
      <c r="AD2260" s="8"/>
      <c r="AE2260" s="8"/>
      <c r="AF2260" s="8"/>
      <c r="AG2260" s="8"/>
      <c r="AH2260" s="9"/>
      <c r="AI2260" s="8"/>
      <c r="AJ2260" s="13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7"/>
      <c r="BL2260" s="7"/>
      <c r="BM2260" s="7"/>
      <c r="BN2260" s="7"/>
      <c r="BO2260" s="7"/>
      <c r="BP2260" s="7"/>
      <c r="BQ2260" s="7"/>
      <c r="BR2260" s="7"/>
      <c r="BT2260" s="8"/>
      <c r="BV2260" s="7"/>
      <c r="BW2260" s="7"/>
      <c r="BX2260" s="7"/>
      <c r="BY2260" s="7"/>
      <c r="BZ2260" s="7"/>
      <c r="CA2260" s="7"/>
    </row>
    <row r="2261" spans="1:79" x14ac:dyDescent="0.3">
      <c r="A2261" s="1" t="s">
        <v>252</v>
      </c>
      <c r="B2261" s="1"/>
      <c r="C2261" s="1" t="s">
        <v>1878</v>
      </c>
      <c r="D2261" s="1"/>
      <c r="E2261" s="1"/>
      <c r="F2261" s="1"/>
      <c r="G2261" s="1"/>
      <c r="H2261" s="1">
        <v>28933.57</v>
      </c>
      <c r="I2261" s="1">
        <v>2.12</v>
      </c>
      <c r="J2261" s="12">
        <v>1920.44</v>
      </c>
      <c r="K2261" s="5">
        <v>1584.36</v>
      </c>
      <c r="L2261" s="5">
        <v>7099.82</v>
      </c>
      <c r="M2261" s="13">
        <f t="shared" si="88"/>
        <v>2.1237206990852631E-2</v>
      </c>
      <c r="N2261" s="13">
        <f t="shared" si="89"/>
        <v>2.2903528208624513E-2</v>
      </c>
      <c r="O2261" s="13">
        <f t="shared" si="89"/>
        <v>2.3653690841544117E-2</v>
      </c>
      <c r="P2261" s="13">
        <f t="shared" si="89"/>
        <v>1.6266400235894318E-2</v>
      </c>
      <c r="Q2261" s="7"/>
      <c r="R2261" s="8"/>
      <c r="S2261" s="8"/>
      <c r="T2261" s="8"/>
      <c r="U2261" s="8"/>
      <c r="V2261" s="13"/>
      <c r="W2261" s="14"/>
      <c r="X2261" s="1"/>
      <c r="Y2261" s="1"/>
      <c r="Z2261" s="1"/>
      <c r="AA2261" s="1"/>
      <c r="AB2261" s="1"/>
      <c r="AC2261" s="1"/>
      <c r="AD2261" s="8"/>
      <c r="AE2261" s="8"/>
      <c r="AF2261" s="8"/>
      <c r="AG2261" s="8"/>
      <c r="AH2261" s="9"/>
      <c r="AI2261" s="8"/>
      <c r="AJ2261" s="13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7"/>
      <c r="BL2261" s="7"/>
      <c r="BM2261" s="7"/>
      <c r="BN2261" s="7"/>
      <c r="BO2261" s="7"/>
      <c r="BP2261" s="7"/>
      <c r="BQ2261" s="7"/>
      <c r="BR2261" s="7"/>
      <c r="BT2261" s="8"/>
      <c r="BV2261" s="7"/>
      <c r="BW2261" s="7"/>
      <c r="BX2261" s="7"/>
      <c r="BY2261" s="7"/>
      <c r="BZ2261" s="7"/>
      <c r="CA2261" s="7"/>
    </row>
    <row r="2262" spans="1:79" x14ac:dyDescent="0.3">
      <c r="A2262" s="1" t="s">
        <v>253</v>
      </c>
      <c r="B2262" s="1"/>
      <c r="C2262" s="1" t="s">
        <v>1878</v>
      </c>
      <c r="D2262" s="1"/>
      <c r="E2262" s="1"/>
      <c r="F2262" s="1"/>
      <c r="G2262" s="1"/>
      <c r="H2262" s="1">
        <v>28516.98</v>
      </c>
      <c r="I2262" s="1">
        <v>-1.44</v>
      </c>
      <c r="J2262" s="12">
        <v>1887.85</v>
      </c>
      <c r="K2262" s="5">
        <v>1572.98</v>
      </c>
      <c r="L2262" s="5">
        <v>7028.4</v>
      </c>
      <c r="M2262" s="13">
        <f t="shared" si="88"/>
        <v>-1.4398154116481265E-2</v>
      </c>
      <c r="N2262" s="13">
        <f t="shared" si="89"/>
        <v>-1.6970069359105278E-2</v>
      </c>
      <c r="O2262" s="13">
        <f t="shared" si="89"/>
        <v>-7.1827110000252103E-3</v>
      </c>
      <c r="P2262" s="13">
        <f t="shared" si="89"/>
        <v>-1.0059409956872156E-2</v>
      </c>
      <c r="Q2262" s="7"/>
      <c r="R2262" s="8"/>
      <c r="S2262" s="8"/>
      <c r="T2262" s="8"/>
      <c r="U2262" s="8"/>
      <c r="V2262" s="13"/>
      <c r="W2262" s="14"/>
      <c r="X2262" s="1"/>
      <c r="Y2262" s="1"/>
      <c r="Z2262" s="1"/>
      <c r="AA2262" s="1"/>
      <c r="AB2262" s="1"/>
      <c r="AC2262" s="1"/>
      <c r="AD2262" s="8"/>
      <c r="AE2262" s="8"/>
      <c r="AF2262" s="8"/>
      <c r="AG2262" s="8"/>
      <c r="AH2262" s="9"/>
      <c r="AI2262" s="8"/>
      <c r="AJ2262" s="13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7"/>
      <c r="BL2262" s="7"/>
      <c r="BM2262" s="7"/>
      <c r="BN2262" s="7"/>
      <c r="BO2262" s="7"/>
      <c r="BP2262" s="7"/>
      <c r="BQ2262" s="7"/>
      <c r="BR2262" s="7"/>
      <c r="BT2262" s="8"/>
      <c r="BV2262" s="7"/>
      <c r="BW2262" s="7"/>
      <c r="BX2262" s="7"/>
      <c r="BY2262" s="7"/>
      <c r="BZ2262" s="7"/>
      <c r="CA2262" s="7"/>
    </row>
    <row r="2263" spans="1:79" x14ac:dyDescent="0.3">
      <c r="A2263" s="1" t="s">
        <v>254</v>
      </c>
      <c r="B2263" s="1"/>
      <c r="C2263" s="1" t="s">
        <v>1878</v>
      </c>
      <c r="D2263" s="1"/>
      <c r="E2263" s="1"/>
      <c r="F2263" s="1"/>
      <c r="G2263" s="1"/>
      <c r="H2263" s="1">
        <v>28200.15</v>
      </c>
      <c r="I2263" s="1">
        <v>-1.1100000000000001</v>
      </c>
      <c r="J2263" s="12">
        <v>1863.25</v>
      </c>
      <c r="K2263" s="5">
        <v>1561.1</v>
      </c>
      <c r="L2263" s="5">
        <v>6970.7</v>
      </c>
      <c r="M2263" s="13">
        <f t="shared" si="88"/>
        <v>-1.1110222751497423E-2</v>
      </c>
      <c r="N2263" s="13">
        <f t="shared" si="89"/>
        <v>-1.3030696294726751E-2</v>
      </c>
      <c r="O2263" s="13">
        <f t="shared" si="89"/>
        <v>-7.5525435797022533E-3</v>
      </c>
      <c r="P2263" s="13">
        <f t="shared" si="89"/>
        <v>-8.2095498264185274E-3</v>
      </c>
      <c r="Q2263" s="7"/>
      <c r="R2263" s="8"/>
      <c r="S2263" s="8"/>
      <c r="T2263" s="8"/>
      <c r="U2263" s="8"/>
      <c r="V2263" s="13"/>
      <c r="W2263" s="14"/>
      <c r="X2263" s="1"/>
      <c r="Y2263" s="1"/>
      <c r="Z2263" s="1"/>
      <c r="AA2263" s="1"/>
      <c r="AB2263" s="1"/>
      <c r="AC2263" s="1"/>
      <c r="AD2263" s="8"/>
      <c r="AE2263" s="8"/>
      <c r="AF2263" s="8"/>
      <c r="AG2263" s="8"/>
      <c r="AH2263" s="9"/>
      <c r="AI2263" s="8"/>
      <c r="AJ2263" s="13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7"/>
      <c r="BL2263" s="7"/>
      <c r="BM2263" s="7"/>
      <c r="BN2263" s="7"/>
      <c r="BO2263" s="7"/>
      <c r="BP2263" s="7"/>
      <c r="BQ2263" s="7"/>
      <c r="BR2263" s="7"/>
      <c r="BT2263" s="8"/>
      <c r="BV2263" s="7"/>
      <c r="BW2263" s="7"/>
      <c r="BX2263" s="7"/>
      <c r="BY2263" s="7"/>
      <c r="BZ2263" s="7"/>
      <c r="CA2263" s="7"/>
    </row>
    <row r="2264" spans="1:79" x14ac:dyDescent="0.3">
      <c r="A2264" s="1" t="s">
        <v>255</v>
      </c>
      <c r="B2264" s="1"/>
      <c r="C2264" s="1" t="s">
        <v>1878</v>
      </c>
      <c r="D2264" s="1"/>
      <c r="E2264" s="1"/>
      <c r="F2264" s="1"/>
      <c r="G2264" s="1"/>
      <c r="H2264" s="1">
        <v>27680.04</v>
      </c>
      <c r="I2264" s="1">
        <v>-1.84</v>
      </c>
      <c r="J2264" s="12">
        <v>1817.37</v>
      </c>
      <c r="K2264" s="5">
        <v>1550.28</v>
      </c>
      <c r="L2264" s="5">
        <v>6918.75</v>
      </c>
      <c r="M2264" s="13">
        <f t="shared" si="88"/>
        <v>-1.844351891745255E-2</v>
      </c>
      <c r="N2264" s="13">
        <f t="shared" si="89"/>
        <v>-2.462364148664975E-2</v>
      </c>
      <c r="O2264" s="13">
        <f t="shared" si="89"/>
        <v>-6.9310101851258743E-3</v>
      </c>
      <c r="P2264" s="13">
        <f t="shared" si="89"/>
        <v>-7.4526231224983919E-3</v>
      </c>
      <c r="Q2264" s="7"/>
      <c r="R2264" s="8"/>
      <c r="S2264" s="8"/>
      <c r="T2264" s="8"/>
      <c r="U2264" s="8"/>
      <c r="V2264" s="13"/>
      <c r="W2264" s="14"/>
      <c r="X2264" s="1"/>
      <c r="Y2264" s="1"/>
      <c r="Z2264" s="1"/>
      <c r="AA2264" s="1"/>
      <c r="AB2264" s="1"/>
      <c r="AC2264" s="1"/>
      <c r="AD2264" s="8"/>
      <c r="AE2264" s="8"/>
      <c r="AF2264" s="8"/>
      <c r="AG2264" s="8"/>
      <c r="AH2264" s="9"/>
      <c r="AI2264" s="8"/>
      <c r="AJ2264" s="13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7"/>
      <c r="BL2264" s="7"/>
      <c r="BM2264" s="7"/>
      <c r="BN2264" s="7"/>
      <c r="BO2264" s="7"/>
      <c r="BP2264" s="7"/>
      <c r="BQ2264" s="7"/>
      <c r="BR2264" s="7"/>
      <c r="BT2264" s="8"/>
      <c r="BV2264" s="7"/>
      <c r="BW2264" s="7"/>
      <c r="BX2264" s="7"/>
      <c r="BY2264" s="7"/>
      <c r="BZ2264" s="7"/>
      <c r="CA2264" s="7"/>
    </row>
    <row r="2265" spans="1:79" x14ac:dyDescent="0.3">
      <c r="A2265" s="1" t="s">
        <v>256</v>
      </c>
      <c r="B2265" s="1"/>
      <c r="C2265" s="1" t="s">
        <v>1878</v>
      </c>
      <c r="D2265" s="1"/>
      <c r="E2265" s="1"/>
      <c r="F2265" s="1"/>
      <c r="G2265" s="1"/>
      <c r="H2265" s="1">
        <v>27364.53</v>
      </c>
      <c r="I2265" s="1">
        <v>-1.1399999999999999</v>
      </c>
      <c r="J2265" s="12">
        <v>1791.71</v>
      </c>
      <c r="K2265" s="5">
        <v>1530.52</v>
      </c>
      <c r="L2265" s="5">
        <v>6914.18</v>
      </c>
      <c r="M2265" s="13">
        <f t="shared" si="88"/>
        <v>-1.139846618718765E-2</v>
      </c>
      <c r="N2265" s="13">
        <f t="shared" si="89"/>
        <v>-1.4119304269356148E-2</v>
      </c>
      <c r="O2265" s="13">
        <f t="shared" si="89"/>
        <v>-1.2746084578269756E-2</v>
      </c>
      <c r="P2265" s="13">
        <f t="shared" si="89"/>
        <v>-6.6052393857263247E-4</v>
      </c>
      <c r="Q2265" s="7"/>
      <c r="R2265" s="8"/>
      <c r="S2265" s="8"/>
      <c r="T2265" s="8"/>
      <c r="U2265" s="8"/>
      <c r="V2265" s="13"/>
      <c r="W2265" s="14"/>
      <c r="X2265" s="1"/>
      <c r="Y2265" s="1"/>
      <c r="Z2265" s="1"/>
      <c r="AA2265" s="1"/>
      <c r="AB2265" s="1"/>
      <c r="AC2265" s="1"/>
      <c r="AD2265" s="8"/>
      <c r="AE2265" s="8"/>
      <c r="AF2265" s="8"/>
      <c r="AG2265" s="8"/>
      <c r="AH2265" s="9"/>
      <c r="AI2265" s="8"/>
      <c r="AJ2265" s="13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7"/>
      <c r="BL2265" s="7"/>
      <c r="BM2265" s="7"/>
      <c r="BN2265" s="7"/>
      <c r="BO2265" s="7"/>
      <c r="BP2265" s="7"/>
      <c r="BQ2265" s="7"/>
      <c r="BR2265" s="7"/>
      <c r="BT2265" s="8"/>
      <c r="BV2265" s="7"/>
      <c r="BW2265" s="7"/>
      <c r="BX2265" s="7"/>
      <c r="BY2265" s="7"/>
      <c r="BZ2265" s="7"/>
      <c r="CA2265" s="7"/>
    </row>
    <row r="2266" spans="1:79" x14ac:dyDescent="0.3">
      <c r="A2266" s="1" t="s">
        <v>257</v>
      </c>
      <c r="B2266" s="1"/>
      <c r="C2266" s="1" t="s">
        <v>1878</v>
      </c>
      <c r="D2266" s="1"/>
      <c r="E2266" s="1"/>
      <c r="F2266" s="1"/>
      <c r="G2266" s="1"/>
      <c r="H2266" s="1">
        <v>27020.31</v>
      </c>
      <c r="I2266" s="1">
        <v>-1.26</v>
      </c>
      <c r="J2266" s="12">
        <v>1766.12</v>
      </c>
      <c r="K2266" s="5">
        <v>1516.22</v>
      </c>
      <c r="L2266" s="5">
        <v>6824.35</v>
      </c>
      <c r="M2266" s="13">
        <f t="shared" si="88"/>
        <v>-1.2579057634097723E-2</v>
      </c>
      <c r="N2266" s="13">
        <f t="shared" si="89"/>
        <v>-1.4282445261789123E-2</v>
      </c>
      <c r="O2266" s="13">
        <f t="shared" si="89"/>
        <v>-9.3432297519796537E-3</v>
      </c>
      <c r="P2266" s="13">
        <f t="shared" si="89"/>
        <v>-1.2992140788929407E-2</v>
      </c>
      <c r="Q2266" s="7"/>
      <c r="R2266" s="8"/>
      <c r="S2266" s="8"/>
      <c r="T2266" s="8"/>
      <c r="U2266" s="8"/>
      <c r="V2266" s="13"/>
      <c r="W2266" s="14"/>
      <c r="X2266" s="1"/>
      <c r="Y2266" s="1"/>
      <c r="Z2266" s="1"/>
      <c r="AA2266" s="1"/>
      <c r="AB2266" s="1"/>
      <c r="AC2266" s="1"/>
      <c r="AD2266" s="8"/>
      <c r="AE2266" s="8"/>
      <c r="AF2266" s="8"/>
      <c r="AG2266" s="8"/>
      <c r="AH2266" s="9"/>
      <c r="AI2266" s="8"/>
      <c r="AJ2266" s="13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7"/>
      <c r="BL2266" s="7"/>
      <c r="BM2266" s="7"/>
      <c r="BN2266" s="7"/>
      <c r="BO2266" s="7"/>
      <c r="BP2266" s="7"/>
      <c r="BQ2266" s="7"/>
      <c r="BR2266" s="7"/>
      <c r="BT2266" s="8"/>
      <c r="BV2266" s="7"/>
      <c r="BW2266" s="7"/>
      <c r="BX2266" s="7"/>
      <c r="BY2266" s="7"/>
      <c r="BZ2266" s="7"/>
      <c r="CA2266" s="7"/>
    </row>
    <row r="2267" spans="1:79" x14ac:dyDescent="0.3">
      <c r="A2267" s="1" t="s">
        <v>258</v>
      </c>
      <c r="B2267" s="1"/>
      <c r="C2267" s="1" t="s">
        <v>1878</v>
      </c>
      <c r="D2267" s="1"/>
      <c r="E2267" s="1"/>
      <c r="F2267" s="1"/>
      <c r="G2267" s="1"/>
      <c r="H2267" s="1">
        <v>26228.65</v>
      </c>
      <c r="I2267" s="1">
        <v>-2.93</v>
      </c>
      <c r="J2267" s="12">
        <v>1701.23</v>
      </c>
      <c r="K2267" s="5">
        <v>1483.54</v>
      </c>
      <c r="L2267" s="5">
        <v>6750.87</v>
      </c>
      <c r="M2267" s="13">
        <f t="shared" si="88"/>
        <v>-2.9298701606310207E-2</v>
      </c>
      <c r="N2267" s="13">
        <f t="shared" si="89"/>
        <v>-3.6741557765044175E-2</v>
      </c>
      <c r="O2267" s="13">
        <f t="shared" si="89"/>
        <v>-2.1553600400997297E-2</v>
      </c>
      <c r="P2267" s="13">
        <f t="shared" si="89"/>
        <v>-1.0767325825902896E-2</v>
      </c>
      <c r="Q2267" s="7"/>
      <c r="R2267" s="8"/>
      <c r="S2267" s="8"/>
      <c r="T2267" s="8"/>
      <c r="U2267" s="8"/>
      <c r="V2267" s="13"/>
      <c r="W2267" s="14"/>
      <c r="X2267" s="1"/>
      <c r="Y2267" s="1"/>
      <c r="Z2267" s="1"/>
      <c r="AA2267" s="1"/>
      <c r="AB2267" s="1"/>
      <c r="AC2267" s="1"/>
      <c r="AD2267" s="8"/>
      <c r="AE2267" s="8"/>
      <c r="AF2267" s="8"/>
      <c r="AG2267" s="8"/>
      <c r="AH2267" s="9"/>
      <c r="AI2267" s="8"/>
      <c r="AJ2267" s="13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7"/>
      <c r="BL2267" s="7"/>
      <c r="BM2267" s="7"/>
      <c r="BN2267" s="7"/>
      <c r="BO2267" s="7"/>
      <c r="BP2267" s="7"/>
      <c r="BQ2267" s="7"/>
      <c r="BR2267" s="7"/>
      <c r="BT2267" s="8"/>
      <c r="BV2267" s="7"/>
      <c r="BW2267" s="7"/>
      <c r="BX2267" s="7"/>
      <c r="BY2267" s="7"/>
      <c r="BZ2267" s="7"/>
      <c r="CA2267" s="7"/>
    </row>
    <row r="2268" spans="1:79" x14ac:dyDescent="0.3">
      <c r="A2268" s="1" t="s">
        <v>259</v>
      </c>
      <c r="B2268" s="1"/>
      <c r="C2268" s="1" t="s">
        <v>1878</v>
      </c>
      <c r="D2268" s="1"/>
      <c r="E2268" s="1"/>
      <c r="F2268" s="1"/>
      <c r="G2268" s="1"/>
      <c r="H2268" s="1">
        <v>25920.720000000001</v>
      </c>
      <c r="I2268" s="1">
        <v>-1.17</v>
      </c>
      <c r="J2268" s="12">
        <v>1684.35</v>
      </c>
      <c r="K2268" s="5">
        <v>1456.07</v>
      </c>
      <c r="L2268" s="5">
        <v>6667.37</v>
      </c>
      <c r="M2268" s="13">
        <f t="shared" si="88"/>
        <v>-1.1740215375171781E-2</v>
      </c>
      <c r="N2268" s="13">
        <f t="shared" si="89"/>
        <v>-9.9222327374900443E-3</v>
      </c>
      <c r="O2268" s="13">
        <f t="shared" si="89"/>
        <v>-1.8516521293662436E-2</v>
      </c>
      <c r="P2268" s="13">
        <f t="shared" si="89"/>
        <v>-1.2368776172552609E-2</v>
      </c>
      <c r="Q2268" s="7"/>
      <c r="R2268" s="8"/>
      <c r="S2268" s="8"/>
      <c r="T2268" s="8"/>
      <c r="U2268" s="8"/>
      <c r="V2268" s="13"/>
      <c r="W2268" s="14"/>
      <c r="X2268" s="1"/>
      <c r="Y2268" s="1"/>
      <c r="Z2268" s="1"/>
      <c r="AA2268" s="1"/>
      <c r="AB2268" s="1"/>
      <c r="AC2268" s="1"/>
      <c r="AD2268" s="8"/>
      <c r="AE2268" s="8"/>
      <c r="AF2268" s="8"/>
      <c r="AG2268" s="8"/>
      <c r="AH2268" s="9"/>
      <c r="AI2268" s="8"/>
      <c r="AJ2268" s="13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7"/>
      <c r="BL2268" s="7"/>
      <c r="BM2268" s="7"/>
      <c r="BN2268" s="7"/>
      <c r="BO2268" s="7"/>
      <c r="BP2268" s="7"/>
      <c r="BQ2268" s="7"/>
      <c r="BR2268" s="7"/>
      <c r="BT2268" s="8"/>
      <c r="BV2268" s="7"/>
      <c r="BW2268" s="7"/>
      <c r="BX2268" s="7"/>
      <c r="BY2268" s="7"/>
      <c r="BZ2268" s="7"/>
      <c r="CA2268" s="7"/>
    </row>
    <row r="2269" spans="1:79" x14ac:dyDescent="0.3">
      <c r="A2269" s="1" t="s">
        <v>260</v>
      </c>
      <c r="B2269" s="1"/>
      <c r="C2269" s="1" t="s">
        <v>1878</v>
      </c>
      <c r="D2269" s="1"/>
      <c r="E2269" s="1"/>
      <c r="F2269" s="1"/>
      <c r="G2269" s="1"/>
      <c r="H2269" s="1">
        <v>26177.06</v>
      </c>
      <c r="I2269" s="1">
        <v>0.99</v>
      </c>
      <c r="J2269" s="12">
        <v>1705.23</v>
      </c>
      <c r="K2269" s="5">
        <v>1453.87</v>
      </c>
      <c r="L2269" s="5">
        <v>6796.86</v>
      </c>
      <c r="M2269" s="13">
        <f t="shared" si="88"/>
        <v>9.8893857886663827E-3</v>
      </c>
      <c r="N2269" s="13">
        <f t="shared" si="89"/>
        <v>1.2396473417045195E-2</v>
      </c>
      <c r="O2269" s="13">
        <f t="shared" si="89"/>
        <v>-1.5109163707789364E-3</v>
      </c>
      <c r="P2269" s="13">
        <f t="shared" si="89"/>
        <v>1.9421451036915505E-2</v>
      </c>
      <c r="Q2269" s="7"/>
      <c r="R2269" s="8"/>
      <c r="S2269" s="8"/>
      <c r="T2269" s="8"/>
      <c r="U2269" s="8"/>
      <c r="V2269" s="13"/>
      <c r="W2269" s="14"/>
      <c r="X2269" s="1"/>
      <c r="Y2269" s="1"/>
      <c r="Z2269" s="1"/>
      <c r="AA2269" s="1"/>
      <c r="AB2269" s="1"/>
      <c r="AC2269" s="1"/>
      <c r="AD2269" s="8"/>
      <c r="AE2269" s="8"/>
      <c r="AF2269" s="8"/>
      <c r="AG2269" s="8"/>
      <c r="AH2269" s="9"/>
      <c r="AI2269" s="8"/>
      <c r="AJ2269" s="13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7"/>
      <c r="BL2269" s="7"/>
      <c r="BM2269" s="7"/>
      <c r="BN2269" s="7"/>
      <c r="BO2269" s="7"/>
      <c r="BP2269" s="7"/>
      <c r="BQ2269" s="7"/>
      <c r="BR2269" s="7"/>
      <c r="BT2269" s="8"/>
      <c r="BV2269" s="7"/>
      <c r="BW2269" s="7"/>
      <c r="BX2269" s="7"/>
      <c r="BY2269" s="7"/>
      <c r="BZ2269" s="7"/>
      <c r="CA2269" s="7"/>
    </row>
    <row r="2270" spans="1:79" x14ac:dyDescent="0.3">
      <c r="A2270" s="1" t="s">
        <v>261</v>
      </c>
      <c r="B2270" s="1"/>
      <c r="C2270" s="1" t="s">
        <v>1878</v>
      </c>
      <c r="D2270" s="1"/>
      <c r="E2270" s="1"/>
      <c r="F2270" s="1"/>
      <c r="G2270" s="1"/>
      <c r="H2270" s="1">
        <v>25475.84</v>
      </c>
      <c r="I2270" s="1">
        <v>-2.68</v>
      </c>
      <c r="J2270" s="12">
        <v>1644.72</v>
      </c>
      <c r="K2270" s="5">
        <v>1438.51</v>
      </c>
      <c r="L2270" s="5">
        <v>6736.02</v>
      </c>
      <c r="M2270" s="13">
        <f t="shared" si="88"/>
        <v>-2.6787576603331309E-2</v>
      </c>
      <c r="N2270" s="13">
        <f t="shared" si="89"/>
        <v>-3.5484949244383501E-2</v>
      </c>
      <c r="O2270" s="13">
        <f t="shared" si="89"/>
        <v>-1.0564906078259995E-2</v>
      </c>
      <c r="P2270" s="13">
        <f t="shared" si="89"/>
        <v>-8.9511921681481033E-3</v>
      </c>
      <c r="Q2270" s="7"/>
      <c r="R2270" s="8"/>
      <c r="S2270" s="8"/>
      <c r="T2270" s="8"/>
      <c r="U2270" s="8"/>
      <c r="V2270" s="13"/>
      <c r="W2270" s="14"/>
      <c r="X2270" s="1"/>
      <c r="Y2270" s="1"/>
      <c r="Z2270" s="1"/>
      <c r="AA2270" s="1"/>
      <c r="AB2270" s="1"/>
      <c r="AC2270" s="1"/>
      <c r="AD2270" s="8"/>
      <c r="AE2270" s="8"/>
      <c r="AF2270" s="8"/>
      <c r="AG2270" s="8"/>
      <c r="AH2270" s="9"/>
      <c r="AI2270" s="8"/>
      <c r="AJ2270" s="13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7"/>
      <c r="BL2270" s="7"/>
      <c r="BM2270" s="7"/>
      <c r="BN2270" s="7"/>
      <c r="BO2270" s="7"/>
      <c r="BP2270" s="7"/>
      <c r="BQ2270" s="7"/>
      <c r="BR2270" s="7"/>
      <c r="BT2270" s="8"/>
      <c r="BV2270" s="7"/>
      <c r="BW2270" s="7"/>
      <c r="BX2270" s="7"/>
      <c r="BY2270" s="7"/>
      <c r="BZ2270" s="7"/>
      <c r="CA2270" s="7"/>
    </row>
    <row r="2271" spans="1:79" x14ac:dyDescent="0.3">
      <c r="A2271" s="1" t="s">
        <v>262</v>
      </c>
      <c r="B2271" s="1"/>
      <c r="C2271" s="1" t="s">
        <v>1878</v>
      </c>
      <c r="D2271" s="1"/>
      <c r="E2271" s="1"/>
      <c r="F2271" s="1"/>
      <c r="G2271" s="1"/>
      <c r="H2271" s="1">
        <v>25303.46</v>
      </c>
      <c r="I2271" s="1">
        <v>-0.68</v>
      </c>
      <c r="J2271" s="12">
        <v>1642.78</v>
      </c>
      <c r="K2271" s="5">
        <v>1404.1</v>
      </c>
      <c r="L2271" s="5">
        <v>6662.05</v>
      </c>
      <c r="M2271" s="13">
        <f t="shared" si="88"/>
        <v>-6.7664108425865566E-3</v>
      </c>
      <c r="N2271" s="13">
        <f t="shared" si="89"/>
        <v>-1.1795320784084851E-3</v>
      </c>
      <c r="O2271" s="13">
        <f t="shared" si="89"/>
        <v>-2.392058449367751E-2</v>
      </c>
      <c r="P2271" s="13">
        <f t="shared" si="89"/>
        <v>-1.0981261932120234E-2</v>
      </c>
      <c r="Q2271" s="7"/>
      <c r="R2271" s="8"/>
      <c r="S2271" s="8"/>
      <c r="T2271" s="8"/>
      <c r="U2271" s="8"/>
      <c r="V2271" s="13"/>
      <c r="W2271" s="14"/>
      <c r="X2271" s="1"/>
      <c r="Y2271" s="1"/>
      <c r="Z2271" s="1"/>
      <c r="AA2271" s="1"/>
      <c r="AB2271" s="1"/>
      <c r="AC2271" s="1"/>
      <c r="AD2271" s="8"/>
      <c r="AE2271" s="8"/>
      <c r="AF2271" s="8"/>
      <c r="AG2271" s="8"/>
      <c r="AH2271" s="9"/>
      <c r="AI2271" s="8"/>
      <c r="AJ2271" s="13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7"/>
      <c r="BL2271" s="7"/>
      <c r="BM2271" s="7"/>
      <c r="BN2271" s="7"/>
      <c r="BO2271" s="7"/>
      <c r="BP2271" s="7"/>
      <c r="BQ2271" s="7"/>
      <c r="BR2271" s="7"/>
      <c r="BT2271" s="8"/>
      <c r="BV2271" s="7"/>
      <c r="BW2271" s="7"/>
      <c r="BX2271" s="7"/>
      <c r="BY2271" s="7"/>
      <c r="BZ2271" s="7"/>
      <c r="CA2271" s="7"/>
    </row>
    <row r="2272" spans="1:79" x14ac:dyDescent="0.3">
      <c r="A2272" s="1" t="s">
        <v>263</v>
      </c>
      <c r="B2272" s="1"/>
      <c r="C2272" s="1" t="s">
        <v>1878</v>
      </c>
      <c r="D2272" s="1"/>
      <c r="E2272" s="1"/>
      <c r="F2272" s="1"/>
      <c r="G2272" s="1"/>
      <c r="H2272" s="1">
        <v>25628.79</v>
      </c>
      <c r="I2272" s="1">
        <v>1.29</v>
      </c>
      <c r="J2272" s="12">
        <v>1678.77</v>
      </c>
      <c r="K2272" s="5">
        <v>1400.35</v>
      </c>
      <c r="L2272" s="5">
        <v>6594.78</v>
      </c>
      <c r="M2272" s="13">
        <f t="shared" si="88"/>
        <v>1.2857134953085492E-2</v>
      </c>
      <c r="N2272" s="13">
        <f t="shared" si="89"/>
        <v>2.190798524452453E-2</v>
      </c>
      <c r="O2272" s="13">
        <f t="shared" si="89"/>
        <v>-2.6707499465850049E-3</v>
      </c>
      <c r="P2272" s="13">
        <f t="shared" si="89"/>
        <v>-1.0097492513565731E-2</v>
      </c>
      <c r="Q2272" s="7"/>
      <c r="R2272" s="8"/>
      <c r="S2272" s="8"/>
      <c r="T2272" s="8"/>
      <c r="U2272" s="8"/>
      <c r="V2272" s="13"/>
      <c r="W2272" s="14"/>
      <c r="X2272" s="1"/>
      <c r="Y2272" s="1"/>
      <c r="Z2272" s="1"/>
      <c r="AA2272" s="1"/>
      <c r="AB2272" s="1"/>
      <c r="AC2272" s="1"/>
      <c r="AD2272" s="8"/>
      <c r="AE2272" s="8"/>
      <c r="AF2272" s="8"/>
      <c r="AG2272" s="8"/>
      <c r="AH2272" s="9"/>
      <c r="AI2272" s="8"/>
      <c r="AJ2272" s="13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7"/>
      <c r="BL2272" s="7"/>
      <c r="BM2272" s="7"/>
      <c r="BN2272" s="7"/>
      <c r="BO2272" s="7"/>
      <c r="BP2272" s="7"/>
      <c r="BQ2272" s="7"/>
      <c r="BR2272" s="7"/>
      <c r="BT2272" s="8"/>
      <c r="BV2272" s="7"/>
      <c r="BW2272" s="7"/>
      <c r="BX2272" s="7"/>
      <c r="BY2272" s="7"/>
      <c r="BZ2272" s="7"/>
      <c r="CA2272" s="7"/>
    </row>
    <row r="2273" spans="1:79" x14ac:dyDescent="0.3">
      <c r="A2273" s="1" t="s">
        <v>264</v>
      </c>
      <c r="B2273" s="1"/>
      <c r="C2273" s="1" t="s">
        <v>1878</v>
      </c>
      <c r="D2273" s="1"/>
      <c r="E2273" s="1"/>
      <c r="F2273" s="1"/>
      <c r="G2273" s="1"/>
      <c r="H2273" s="1">
        <v>24932.01</v>
      </c>
      <c r="I2273" s="1">
        <v>-2.72</v>
      </c>
      <c r="J2273" s="12">
        <v>1619.92</v>
      </c>
      <c r="K2273" s="5">
        <v>1377.17</v>
      </c>
      <c r="L2273" s="5">
        <v>6558.94</v>
      </c>
      <c r="M2273" s="13">
        <f t="shared" si="88"/>
        <v>-2.7187393552329353E-2</v>
      </c>
      <c r="N2273" s="13">
        <f t="shared" si="89"/>
        <v>-3.5055427485599533E-2</v>
      </c>
      <c r="O2273" s="13">
        <f t="shared" si="89"/>
        <v>-1.6553004605991295E-2</v>
      </c>
      <c r="P2273" s="13">
        <f t="shared" si="89"/>
        <v>-5.4346013058813591E-3</v>
      </c>
      <c r="Q2273" s="7"/>
      <c r="R2273" s="8"/>
      <c r="S2273" s="8"/>
      <c r="T2273" s="8"/>
      <c r="U2273" s="8"/>
      <c r="V2273" s="13"/>
      <c r="W2273" s="14"/>
      <c r="X2273" s="1"/>
      <c r="Y2273" s="1"/>
      <c r="Z2273" s="1"/>
      <c r="AA2273" s="1"/>
      <c r="AB2273" s="1"/>
      <c r="AC2273" s="1"/>
      <c r="AD2273" s="8"/>
      <c r="AE2273" s="8"/>
      <c r="AF2273" s="8"/>
      <c r="AG2273" s="8"/>
      <c r="AH2273" s="9"/>
      <c r="AI2273" s="8"/>
      <c r="AJ2273" s="13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7"/>
      <c r="BL2273" s="7"/>
      <c r="BM2273" s="7"/>
      <c r="BN2273" s="7"/>
      <c r="BO2273" s="7"/>
      <c r="BP2273" s="7"/>
      <c r="BQ2273" s="7"/>
      <c r="BR2273" s="7"/>
      <c r="BT2273" s="8"/>
      <c r="BV2273" s="7"/>
      <c r="BW2273" s="7"/>
      <c r="BX2273" s="7"/>
      <c r="BY2273" s="7"/>
      <c r="BZ2273" s="7"/>
      <c r="CA2273" s="7"/>
    </row>
    <row r="2274" spans="1:79" x14ac:dyDescent="0.3">
      <c r="A2274" s="1" t="s">
        <v>265</v>
      </c>
      <c r="B2274" s="1"/>
      <c r="C2274" s="1" t="s">
        <v>1878</v>
      </c>
      <c r="D2274" s="1"/>
      <c r="E2274" s="1"/>
      <c r="F2274" s="1"/>
      <c r="G2274" s="1"/>
      <c r="H2274" s="1">
        <v>24798</v>
      </c>
      <c r="I2274" s="1">
        <v>-0.54</v>
      </c>
      <c r="J2274" s="12">
        <v>1611.48</v>
      </c>
      <c r="K2274" s="5">
        <v>1365.92</v>
      </c>
      <c r="L2274" s="5">
        <v>6519.67</v>
      </c>
      <c r="M2274" s="13">
        <f t="shared" si="88"/>
        <v>-5.3750178986772257E-3</v>
      </c>
      <c r="N2274" s="13">
        <f t="shared" si="89"/>
        <v>-5.2101338337695591E-3</v>
      </c>
      <c r="O2274" s="13">
        <f t="shared" si="89"/>
        <v>-8.1689261311239658E-3</v>
      </c>
      <c r="P2274" s="13">
        <f t="shared" si="89"/>
        <v>-5.9872479394535993E-3</v>
      </c>
      <c r="Q2274" s="7"/>
      <c r="R2274" s="8"/>
      <c r="S2274" s="8"/>
      <c r="T2274" s="8"/>
      <c r="U2274" s="8"/>
      <c r="V2274" s="13"/>
      <c r="W2274" s="14"/>
      <c r="X2274" s="1"/>
      <c r="Y2274" s="1"/>
      <c r="Z2274" s="1"/>
      <c r="AA2274" s="1"/>
      <c r="AB2274" s="1"/>
      <c r="AC2274" s="1"/>
      <c r="AD2274" s="8"/>
      <c r="AE2274" s="8"/>
      <c r="AF2274" s="8"/>
      <c r="AG2274" s="8"/>
      <c r="AH2274" s="9"/>
      <c r="AI2274" s="8"/>
      <c r="AJ2274" s="13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7"/>
      <c r="BL2274" s="7"/>
      <c r="BM2274" s="7"/>
      <c r="BN2274" s="7"/>
      <c r="BO2274" s="7"/>
      <c r="BP2274" s="7"/>
      <c r="BQ2274" s="7"/>
      <c r="BR2274" s="7"/>
      <c r="BT2274" s="8"/>
      <c r="BV2274" s="7"/>
      <c r="BW2274" s="7"/>
      <c r="BX2274" s="7"/>
      <c r="BY2274" s="7"/>
      <c r="BZ2274" s="7"/>
      <c r="CA2274" s="7"/>
    </row>
    <row r="2275" spans="1:79" x14ac:dyDescent="0.3">
      <c r="A2275" s="1" t="s">
        <v>266</v>
      </c>
      <c r="B2275" s="1"/>
      <c r="C2275" s="1" t="s">
        <v>1878</v>
      </c>
      <c r="D2275" s="1"/>
      <c r="E2275" s="1"/>
      <c r="F2275" s="1"/>
      <c r="G2275" s="1"/>
      <c r="H2275" s="1">
        <v>25411.09</v>
      </c>
      <c r="I2275" s="1">
        <v>2.4700000000000002</v>
      </c>
      <c r="J2275" s="12">
        <v>1664.39</v>
      </c>
      <c r="K2275" s="5">
        <v>1379.78</v>
      </c>
      <c r="L2275" s="5">
        <v>6602.58</v>
      </c>
      <c r="M2275" s="13">
        <f t="shared" si="88"/>
        <v>2.4723364787482938E-2</v>
      </c>
      <c r="N2275" s="13">
        <f t="shared" si="89"/>
        <v>3.2833171990964916E-2</v>
      </c>
      <c r="O2275" s="13">
        <f t="shared" si="89"/>
        <v>1.0147007145367093E-2</v>
      </c>
      <c r="P2275" s="13">
        <f t="shared" si="89"/>
        <v>1.271690131555725E-2</v>
      </c>
      <c r="Q2275" s="7"/>
      <c r="R2275" s="8"/>
      <c r="S2275" s="8"/>
      <c r="T2275" s="8"/>
      <c r="U2275" s="8"/>
      <c r="V2275" s="13"/>
      <c r="W2275" s="14"/>
      <c r="X2275" s="1"/>
      <c r="Y2275" s="1"/>
      <c r="Z2275" s="1"/>
      <c r="AA2275" s="1"/>
      <c r="AB2275" s="1"/>
      <c r="AC2275" s="1"/>
      <c r="AD2275" s="8"/>
      <c r="AE2275" s="8"/>
      <c r="AF2275" s="8"/>
      <c r="AG2275" s="8"/>
      <c r="AH2275" s="9"/>
      <c r="AI2275" s="8"/>
      <c r="AJ2275" s="13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7"/>
      <c r="BL2275" s="7"/>
      <c r="BM2275" s="7"/>
      <c r="BN2275" s="7"/>
      <c r="BO2275" s="7"/>
      <c r="BP2275" s="7"/>
      <c r="BQ2275" s="7"/>
      <c r="BR2275" s="7"/>
      <c r="BT2275" s="8"/>
      <c r="BV2275" s="7"/>
      <c r="BW2275" s="7"/>
      <c r="BX2275" s="7"/>
      <c r="BY2275" s="7"/>
      <c r="BZ2275" s="7"/>
      <c r="CA2275" s="7"/>
    </row>
    <row r="2276" spans="1:79" x14ac:dyDescent="0.3">
      <c r="A2276" s="1" t="s">
        <v>267</v>
      </c>
      <c r="B2276" s="1"/>
      <c r="C2276" s="1" t="s">
        <v>1878</v>
      </c>
      <c r="D2276" s="1"/>
      <c r="E2276" s="1"/>
      <c r="F2276" s="1"/>
      <c r="G2276" s="1"/>
      <c r="H2276" s="1">
        <v>24811.95</v>
      </c>
      <c r="I2276" s="1">
        <v>-2.36</v>
      </c>
      <c r="J2276" s="12">
        <v>1608.43</v>
      </c>
      <c r="K2276" s="5">
        <v>1371.78</v>
      </c>
      <c r="L2276" s="5">
        <v>6601.49</v>
      </c>
      <c r="M2276" s="13">
        <f t="shared" si="88"/>
        <v>-2.3577894533449717E-2</v>
      </c>
      <c r="N2276" s="13">
        <f t="shared" si="89"/>
        <v>-3.3621927553037501E-2</v>
      </c>
      <c r="O2276" s="13">
        <f t="shared" si="89"/>
        <v>-5.7980257722245465E-3</v>
      </c>
      <c r="P2276" s="13">
        <f t="shared" si="89"/>
        <v>-1.6508698114980902E-4</v>
      </c>
      <c r="Q2276" s="7"/>
      <c r="R2276" s="8"/>
      <c r="S2276" s="8"/>
      <c r="T2276" s="8"/>
      <c r="U2276" s="8"/>
      <c r="V2276" s="13"/>
      <c r="W2276" s="14"/>
      <c r="X2276" s="1"/>
      <c r="Y2276" s="1"/>
      <c r="Z2276" s="1"/>
      <c r="AA2276" s="1"/>
      <c r="AB2276" s="1"/>
      <c r="AC2276" s="1"/>
      <c r="AD2276" s="8"/>
      <c r="AE2276" s="8"/>
      <c r="AF2276" s="8"/>
      <c r="AG2276" s="8"/>
      <c r="AH2276" s="9"/>
      <c r="AI2276" s="8"/>
      <c r="AJ2276" s="13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7"/>
      <c r="BL2276" s="7"/>
      <c r="BM2276" s="7"/>
      <c r="BN2276" s="7"/>
      <c r="BO2276" s="7"/>
      <c r="BP2276" s="7"/>
      <c r="BQ2276" s="7"/>
      <c r="BR2276" s="7"/>
      <c r="BT2276" s="8"/>
      <c r="BV2276" s="7"/>
      <c r="BW2276" s="7"/>
      <c r="BX2276" s="7"/>
      <c r="BY2276" s="7"/>
      <c r="BZ2276" s="7"/>
      <c r="CA2276" s="7"/>
    </row>
    <row r="2277" spans="1:79" x14ac:dyDescent="0.3">
      <c r="A2277" s="1" t="s">
        <v>268</v>
      </c>
      <c r="B2277" s="1"/>
      <c r="C2277" s="1" t="s">
        <v>1878</v>
      </c>
      <c r="D2277" s="1"/>
      <c r="E2277" s="1"/>
      <c r="F2277" s="1"/>
      <c r="G2277" s="1"/>
      <c r="H2277" s="1">
        <v>25039.63</v>
      </c>
      <c r="I2277" s="1">
        <v>0.92</v>
      </c>
      <c r="J2277" s="12">
        <v>1627.89</v>
      </c>
      <c r="K2277" s="5">
        <v>1381.01</v>
      </c>
      <c r="L2277" s="5">
        <v>6597.24</v>
      </c>
      <c r="M2277" s="13">
        <f t="shared" si="88"/>
        <v>9.176223553569951E-3</v>
      </c>
      <c r="N2277" s="13">
        <f t="shared" si="89"/>
        <v>1.2098754686246771E-2</v>
      </c>
      <c r="O2277" s="13">
        <f t="shared" si="89"/>
        <v>6.7284841592676337E-3</v>
      </c>
      <c r="P2277" s="13">
        <f t="shared" si="89"/>
        <v>-6.4379405255476918E-4</v>
      </c>
      <c r="Q2277" s="7"/>
      <c r="R2277" s="8"/>
      <c r="S2277" s="8"/>
      <c r="T2277" s="8"/>
      <c r="U2277" s="8"/>
      <c r="V2277" s="13"/>
      <c r="W2277" s="14"/>
      <c r="X2277" s="1"/>
      <c r="Y2277" s="1"/>
      <c r="Z2277" s="1"/>
      <c r="AA2277" s="1"/>
      <c r="AB2277" s="1"/>
      <c r="AC2277" s="1"/>
      <c r="AD2277" s="8"/>
      <c r="AE2277" s="8"/>
      <c r="AF2277" s="8"/>
      <c r="AG2277" s="8"/>
      <c r="AH2277" s="9"/>
      <c r="AI2277" s="8"/>
      <c r="AJ2277" s="13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7"/>
      <c r="BL2277" s="7"/>
      <c r="BM2277" s="7"/>
      <c r="BN2277" s="7"/>
      <c r="BO2277" s="7"/>
      <c r="BP2277" s="7"/>
      <c r="BQ2277" s="7"/>
      <c r="BR2277" s="7"/>
      <c r="BT2277" s="8"/>
      <c r="BV2277" s="7"/>
      <c r="BW2277" s="7"/>
      <c r="BX2277" s="7"/>
      <c r="BY2277" s="7"/>
      <c r="BZ2277" s="7"/>
      <c r="CA2277" s="7"/>
    </row>
    <row r="2278" spans="1:79" x14ac:dyDescent="0.3">
      <c r="A2278" s="1" t="s">
        <v>269</v>
      </c>
      <c r="B2278" s="1"/>
      <c r="C2278" s="1" t="s">
        <v>1878</v>
      </c>
      <c r="D2278" s="1"/>
      <c r="E2278" s="1"/>
      <c r="F2278" s="1"/>
      <c r="G2278" s="1"/>
      <c r="H2278" s="1">
        <v>24865.11</v>
      </c>
      <c r="I2278" s="1">
        <v>-0.7</v>
      </c>
      <c r="J2278" s="12">
        <v>1611.22</v>
      </c>
      <c r="K2278" s="5">
        <v>1375.36</v>
      </c>
      <c r="L2278" s="5">
        <v>6618.53</v>
      </c>
      <c r="M2278" s="13">
        <f t="shared" si="88"/>
        <v>-6.9697515498432505E-3</v>
      </c>
      <c r="N2278" s="13">
        <f t="shared" si="89"/>
        <v>-1.0240249648317823E-2</v>
      </c>
      <c r="O2278" s="13">
        <f t="shared" si="89"/>
        <v>-4.0912086081926757E-3</v>
      </c>
      <c r="P2278" s="13">
        <f t="shared" si="89"/>
        <v>3.2271070932692325E-3</v>
      </c>
      <c r="Q2278" s="7"/>
      <c r="R2278" s="8"/>
      <c r="S2278" s="8"/>
      <c r="T2278" s="8"/>
      <c r="U2278" s="8"/>
      <c r="V2278" s="13"/>
      <c r="W2278" s="14"/>
      <c r="X2278" s="1"/>
      <c r="Y2278" s="1"/>
      <c r="Z2278" s="1"/>
      <c r="AA2278" s="1"/>
      <c r="AB2278" s="1"/>
      <c r="AC2278" s="1"/>
      <c r="AD2278" s="8"/>
      <c r="AE2278" s="8"/>
      <c r="AF2278" s="8"/>
      <c r="AG2278" s="8"/>
      <c r="AH2278" s="9"/>
      <c r="AI2278" s="8"/>
      <c r="AJ2278" s="13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7"/>
      <c r="BL2278" s="7"/>
      <c r="BM2278" s="7"/>
      <c r="BN2278" s="7"/>
      <c r="BO2278" s="7"/>
      <c r="BP2278" s="7"/>
      <c r="BQ2278" s="7"/>
      <c r="BR2278" s="7"/>
      <c r="BT2278" s="8"/>
      <c r="BV2278" s="7"/>
      <c r="BW2278" s="7"/>
      <c r="BX2278" s="7"/>
      <c r="BY2278" s="7"/>
      <c r="BZ2278" s="7"/>
      <c r="CA2278" s="7"/>
    </row>
    <row r="2279" spans="1:79" x14ac:dyDescent="0.3">
      <c r="A2279" s="1" t="s">
        <v>270</v>
      </c>
      <c r="B2279" s="1"/>
      <c r="C2279" s="1" t="s">
        <v>1878</v>
      </c>
      <c r="D2279" s="1"/>
      <c r="E2279" s="1"/>
      <c r="F2279" s="1"/>
      <c r="G2279" s="1"/>
      <c r="H2279" s="1">
        <v>24685.360000000001</v>
      </c>
      <c r="I2279" s="1">
        <v>-0.72</v>
      </c>
      <c r="J2279" s="12">
        <v>1594.92</v>
      </c>
      <c r="K2279" s="5">
        <v>1365.63</v>
      </c>
      <c r="L2279" s="5">
        <v>6629.86</v>
      </c>
      <c r="M2279" s="13">
        <f t="shared" si="88"/>
        <v>-7.2290048183981659E-3</v>
      </c>
      <c r="N2279" s="13">
        <f t="shared" si="89"/>
        <v>-1.0116557639552659E-2</v>
      </c>
      <c r="O2279" s="13">
        <f t="shared" si="89"/>
        <v>-7.0745114006512955E-3</v>
      </c>
      <c r="P2279" s="13">
        <f t="shared" si="89"/>
        <v>1.7118604886583455E-3</v>
      </c>
      <c r="Q2279" s="7"/>
      <c r="R2279" s="8"/>
      <c r="S2279" s="8"/>
      <c r="T2279" s="8"/>
      <c r="U2279" s="8"/>
      <c r="V2279" s="13"/>
      <c r="W2279" s="14"/>
      <c r="X2279" s="1"/>
      <c r="Y2279" s="1"/>
      <c r="Z2279" s="1"/>
      <c r="AA2279" s="1"/>
      <c r="AB2279" s="1"/>
      <c r="AC2279" s="1"/>
      <c r="AD2279" s="8"/>
      <c r="AE2279" s="8"/>
      <c r="AF2279" s="8"/>
      <c r="AG2279" s="8"/>
      <c r="AH2279" s="9"/>
      <c r="AI2279" s="8"/>
      <c r="AJ2279" s="13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7"/>
      <c r="BL2279" s="7"/>
      <c r="BM2279" s="7"/>
      <c r="BN2279" s="7"/>
      <c r="BO2279" s="7"/>
      <c r="BP2279" s="7"/>
      <c r="BQ2279" s="7"/>
      <c r="BR2279" s="7"/>
      <c r="BT2279" s="8"/>
      <c r="BV2279" s="7"/>
      <c r="BW2279" s="7"/>
      <c r="BX2279" s="7"/>
      <c r="BY2279" s="7"/>
      <c r="BZ2279" s="7"/>
      <c r="CA2279" s="7"/>
    </row>
    <row r="2280" spans="1:79" x14ac:dyDescent="0.3">
      <c r="A2280" s="1" t="s">
        <v>271</v>
      </c>
      <c r="B2280" s="1"/>
      <c r="C2280" s="1" t="s">
        <v>1878</v>
      </c>
      <c r="D2280" s="1"/>
      <c r="E2280" s="1"/>
      <c r="F2280" s="1"/>
      <c r="G2280" s="1"/>
      <c r="H2280" s="1">
        <v>23908.36</v>
      </c>
      <c r="I2280" s="1">
        <v>-3.15</v>
      </c>
      <c r="J2280" s="12">
        <v>1532.55</v>
      </c>
      <c r="K2280" s="5">
        <v>1348.66</v>
      </c>
      <c r="L2280" s="5">
        <v>6473.69</v>
      </c>
      <c r="M2280" s="13">
        <f t="shared" si="88"/>
        <v>-3.1476146185431375E-2</v>
      </c>
      <c r="N2280" s="13">
        <f t="shared" si="89"/>
        <v>-3.9105409675720515E-2</v>
      </c>
      <c r="O2280" s="13">
        <f t="shared" si="89"/>
        <v>-1.2426499124945978E-2</v>
      </c>
      <c r="P2280" s="13">
        <f t="shared" si="89"/>
        <v>-2.3555550192613461E-2</v>
      </c>
      <c r="Q2280" s="7"/>
      <c r="R2280" s="8"/>
      <c r="S2280" s="8"/>
      <c r="T2280" s="8"/>
      <c r="U2280" s="8"/>
      <c r="V2280" s="13"/>
      <c r="W2280" s="14"/>
      <c r="X2280" s="1"/>
      <c r="Y2280" s="1"/>
      <c r="Z2280" s="1"/>
      <c r="AA2280" s="1"/>
      <c r="AB2280" s="1"/>
      <c r="AC2280" s="1"/>
      <c r="AD2280" s="8"/>
      <c r="AE2280" s="8"/>
      <c r="AF2280" s="8"/>
      <c r="AG2280" s="8"/>
      <c r="AH2280" s="9"/>
      <c r="AI2280" s="8"/>
      <c r="AJ2280" s="13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7"/>
      <c r="BL2280" s="7"/>
      <c r="BM2280" s="7"/>
      <c r="BN2280" s="7"/>
      <c r="BO2280" s="7"/>
      <c r="BP2280" s="7"/>
      <c r="BQ2280" s="7"/>
      <c r="BR2280" s="7"/>
      <c r="BT2280" s="8"/>
      <c r="BV2280" s="7"/>
      <c r="BW2280" s="7"/>
      <c r="BX2280" s="7"/>
      <c r="BY2280" s="7"/>
      <c r="BZ2280" s="7"/>
      <c r="CA2280" s="7"/>
    </row>
    <row r="2281" spans="1:79" x14ac:dyDescent="0.3">
      <c r="A2281" s="1" t="s">
        <v>272</v>
      </c>
      <c r="B2281" s="1"/>
      <c r="C2281" s="1" t="s">
        <v>1878</v>
      </c>
      <c r="D2281" s="1"/>
      <c r="E2281" s="1"/>
      <c r="F2281" s="1"/>
      <c r="G2281" s="1"/>
      <c r="H2281" s="1">
        <v>23009.759999999998</v>
      </c>
      <c r="I2281" s="1">
        <v>-3.76</v>
      </c>
      <c r="J2281" s="12">
        <v>1459.34</v>
      </c>
      <c r="K2281" s="5">
        <v>1320.98</v>
      </c>
      <c r="L2281" s="5">
        <v>6358.1</v>
      </c>
      <c r="M2281" s="13">
        <f t="shared" si="88"/>
        <v>-3.7585179410047465E-2</v>
      </c>
      <c r="N2281" s="13">
        <f t="shared" si="89"/>
        <v>-4.7770056441877928E-2</v>
      </c>
      <c r="O2281" s="13">
        <f t="shared" si="89"/>
        <v>-2.0524075749262294E-2</v>
      </c>
      <c r="P2281" s="13">
        <f t="shared" si="89"/>
        <v>-1.7855349885459337E-2</v>
      </c>
      <c r="Q2281" s="7"/>
      <c r="R2281" s="8"/>
      <c r="S2281" s="8"/>
      <c r="T2281" s="8"/>
      <c r="U2281" s="8"/>
      <c r="V2281" s="13"/>
      <c r="W2281" s="14"/>
      <c r="X2281" s="1"/>
      <c r="Y2281" s="1"/>
      <c r="Z2281" s="1"/>
      <c r="AA2281" s="1"/>
      <c r="AB2281" s="1"/>
      <c r="AC2281" s="1"/>
      <c r="AD2281" s="8"/>
      <c r="AE2281" s="8"/>
      <c r="AF2281" s="8"/>
      <c r="AG2281" s="8"/>
      <c r="AH2281" s="9"/>
      <c r="AI2281" s="8"/>
      <c r="AJ2281" s="13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7"/>
      <c r="BL2281" s="7"/>
      <c r="BM2281" s="7"/>
      <c r="BN2281" s="7"/>
      <c r="BO2281" s="7"/>
      <c r="BP2281" s="7"/>
      <c r="BQ2281" s="7"/>
      <c r="BR2281" s="7"/>
      <c r="BT2281" s="8"/>
      <c r="BV2281" s="7"/>
      <c r="BW2281" s="7"/>
      <c r="BX2281" s="7"/>
      <c r="BY2281" s="7"/>
      <c r="BZ2281" s="7"/>
      <c r="CA2281" s="7"/>
    </row>
    <row r="2282" spans="1:79" x14ac:dyDescent="0.3">
      <c r="A2282" s="1" t="s">
        <v>273</v>
      </c>
      <c r="B2282" s="1"/>
      <c r="C2282" s="1" t="s">
        <v>1878</v>
      </c>
      <c r="D2282" s="1"/>
      <c r="E2282" s="1"/>
      <c r="F2282" s="1"/>
      <c r="G2282" s="1"/>
      <c r="H2282" s="1">
        <v>23236.080000000002</v>
      </c>
      <c r="I2282" s="1">
        <v>0.98</v>
      </c>
      <c r="J2282" s="12">
        <v>1479.86</v>
      </c>
      <c r="K2282" s="5">
        <v>1321.57</v>
      </c>
      <c r="L2282" s="5">
        <v>6359.31</v>
      </c>
      <c r="M2282" s="13">
        <f t="shared" si="88"/>
        <v>9.8358261885391762E-3</v>
      </c>
      <c r="N2282" s="13">
        <f t="shared" si="89"/>
        <v>1.4061150931242938E-2</v>
      </c>
      <c r="O2282" s="13">
        <f t="shared" si="89"/>
        <v>4.4663810201517329E-4</v>
      </c>
      <c r="P2282" s="13">
        <f t="shared" si="89"/>
        <v>1.9030842547307358E-4</v>
      </c>
      <c r="Q2282" s="7"/>
      <c r="R2282" s="8"/>
      <c r="S2282" s="8"/>
      <c r="T2282" s="8"/>
      <c r="U2282" s="8"/>
      <c r="V2282" s="13"/>
      <c r="W2282" s="14"/>
      <c r="X2282" s="1"/>
      <c r="Y2282" s="1"/>
      <c r="Z2282" s="1"/>
      <c r="AA2282" s="1"/>
      <c r="AB2282" s="1"/>
      <c r="AC2282" s="1"/>
      <c r="AD2282" s="8"/>
      <c r="AE2282" s="8"/>
      <c r="AF2282" s="8"/>
      <c r="AG2282" s="8"/>
      <c r="AH2282" s="9"/>
      <c r="AI2282" s="8"/>
      <c r="AJ2282" s="13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7"/>
      <c r="BL2282" s="7"/>
      <c r="BM2282" s="7"/>
      <c r="BN2282" s="7"/>
      <c r="BO2282" s="7"/>
      <c r="BP2282" s="7"/>
      <c r="BQ2282" s="7"/>
      <c r="BR2282" s="7"/>
      <c r="BT2282" s="8"/>
      <c r="BV2282" s="7"/>
      <c r="BW2282" s="7"/>
      <c r="BX2282" s="7"/>
      <c r="BY2282" s="7"/>
      <c r="BZ2282" s="7"/>
      <c r="CA2282" s="7"/>
    </row>
    <row r="2283" spans="1:79" x14ac:dyDescent="0.3">
      <c r="A2283" s="1" t="s">
        <v>274</v>
      </c>
      <c r="B2283" s="1"/>
      <c r="C2283" s="1" t="s">
        <v>1878</v>
      </c>
      <c r="D2283" s="1"/>
      <c r="E2283" s="1"/>
      <c r="F2283" s="1"/>
      <c r="G2283" s="1"/>
      <c r="H2283" s="1">
        <v>23319.22</v>
      </c>
      <c r="I2283" s="1">
        <v>0.36</v>
      </c>
      <c r="J2283" s="12">
        <v>1487.29</v>
      </c>
      <c r="K2283" s="5">
        <v>1321.33</v>
      </c>
      <c r="L2283" s="5">
        <v>6388.99</v>
      </c>
      <c r="M2283" s="13">
        <f t="shared" si="88"/>
        <v>3.5780561953651091E-3</v>
      </c>
      <c r="N2283" s="13">
        <f t="shared" si="89"/>
        <v>5.0207452056276747E-3</v>
      </c>
      <c r="O2283" s="13">
        <f t="shared" si="89"/>
        <v>-1.816021852796279E-4</v>
      </c>
      <c r="P2283" s="13">
        <f t="shared" si="89"/>
        <v>4.6671730109082432E-3</v>
      </c>
      <c r="Q2283" s="7"/>
      <c r="R2283" s="8"/>
      <c r="S2283" s="8"/>
      <c r="T2283" s="8"/>
      <c r="U2283" s="8"/>
      <c r="V2283" s="13"/>
      <c r="W2283" s="14"/>
      <c r="X2283" s="1"/>
      <c r="Y2283" s="1"/>
      <c r="Z2283" s="1"/>
      <c r="AA2283" s="1"/>
      <c r="AB2283" s="1"/>
      <c r="AC2283" s="1"/>
      <c r="AD2283" s="8"/>
      <c r="AE2283" s="8"/>
      <c r="AF2283" s="8"/>
      <c r="AG2283" s="8"/>
      <c r="AH2283" s="9"/>
      <c r="AI2283" s="8"/>
      <c r="AJ2283" s="13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7"/>
      <c r="BL2283" s="7"/>
      <c r="BM2283" s="7"/>
      <c r="BN2283" s="7"/>
      <c r="BO2283" s="7"/>
      <c r="BP2283" s="7"/>
      <c r="BQ2283" s="7"/>
      <c r="BR2283" s="7"/>
      <c r="BT2283" s="8"/>
      <c r="BV2283" s="7"/>
      <c r="BW2283" s="7"/>
      <c r="BX2283" s="7"/>
      <c r="BY2283" s="7"/>
      <c r="BZ2283" s="7"/>
      <c r="CA2283" s="7"/>
    </row>
    <row r="2284" spans="1:79" x14ac:dyDescent="0.3">
      <c r="A2284" s="1" t="s">
        <v>275</v>
      </c>
      <c r="B2284" s="1"/>
      <c r="C2284" s="1" t="s">
        <v>1878</v>
      </c>
      <c r="D2284" s="1"/>
      <c r="E2284" s="1"/>
      <c r="F2284" s="1"/>
      <c r="G2284" s="1"/>
      <c r="H2284" s="1">
        <v>23914.36</v>
      </c>
      <c r="I2284" s="1">
        <v>2.5499999999999998</v>
      </c>
      <c r="J2284" s="12">
        <v>1531.73</v>
      </c>
      <c r="K2284" s="5">
        <v>1355.63</v>
      </c>
      <c r="L2284" s="5">
        <v>6452.19</v>
      </c>
      <c r="M2284" s="13">
        <f t="shared" si="88"/>
        <v>2.5521436823358501E-2</v>
      </c>
      <c r="N2284" s="13">
        <f t="shared" si="89"/>
        <v>2.9879848583665547E-2</v>
      </c>
      <c r="O2284" s="13">
        <f t="shared" si="89"/>
        <v>2.5958693134947586E-2</v>
      </c>
      <c r="P2284" s="13">
        <f t="shared" si="89"/>
        <v>9.8920173611165563E-3</v>
      </c>
      <c r="Q2284" s="7"/>
      <c r="R2284" s="8"/>
      <c r="S2284" s="8"/>
      <c r="T2284" s="8"/>
      <c r="U2284" s="8"/>
      <c r="V2284" s="13"/>
      <c r="W2284" s="14"/>
      <c r="X2284" s="1"/>
      <c r="Y2284" s="1"/>
      <c r="Z2284" s="1"/>
      <c r="AA2284" s="1"/>
      <c r="AB2284" s="1"/>
      <c r="AC2284" s="1"/>
      <c r="AD2284" s="8"/>
      <c r="AE2284" s="8"/>
      <c r="AF2284" s="8"/>
      <c r="AG2284" s="8"/>
      <c r="AH2284" s="9"/>
      <c r="AI2284" s="8"/>
      <c r="AJ2284" s="13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7"/>
      <c r="BL2284" s="7"/>
      <c r="BM2284" s="7"/>
      <c r="BN2284" s="7"/>
      <c r="BO2284" s="7"/>
      <c r="BP2284" s="7"/>
      <c r="BQ2284" s="7"/>
      <c r="BR2284" s="7"/>
      <c r="BT2284" s="8"/>
      <c r="BV2284" s="7"/>
      <c r="BW2284" s="7"/>
      <c r="BX2284" s="7"/>
      <c r="BY2284" s="7"/>
      <c r="BZ2284" s="7"/>
      <c r="CA2284" s="7"/>
    </row>
    <row r="2285" spans="1:79" x14ac:dyDescent="0.3">
      <c r="A2285" s="1" t="s">
        <v>276</v>
      </c>
      <c r="B2285" s="1"/>
      <c r="C2285" s="1" t="s">
        <v>1878</v>
      </c>
      <c r="D2285" s="1"/>
      <c r="E2285" s="1"/>
      <c r="F2285" s="1"/>
      <c r="G2285" s="1"/>
      <c r="H2285" s="1">
        <v>24470.22</v>
      </c>
      <c r="I2285" s="1">
        <v>2.3199999999999998</v>
      </c>
      <c r="J2285" s="12">
        <v>1578.37</v>
      </c>
      <c r="K2285" s="5">
        <v>1371.72</v>
      </c>
      <c r="L2285" s="5">
        <v>6511.39</v>
      </c>
      <c r="M2285" s="13">
        <f t="shared" si="88"/>
        <v>2.3243774869994516E-2</v>
      </c>
      <c r="N2285" s="13">
        <f t="shared" si="89"/>
        <v>3.0449230608527555E-2</v>
      </c>
      <c r="O2285" s="13">
        <f t="shared" si="89"/>
        <v>1.1869020307901046E-2</v>
      </c>
      <c r="P2285" s="13">
        <f t="shared" si="89"/>
        <v>9.1751792802134968E-3</v>
      </c>
      <c r="Q2285" s="7"/>
      <c r="R2285" s="8"/>
      <c r="S2285" s="8"/>
      <c r="T2285" s="8"/>
      <c r="U2285" s="8"/>
      <c r="V2285" s="13"/>
      <c r="W2285" s="14"/>
      <c r="X2285" s="1"/>
      <c r="Y2285" s="1"/>
      <c r="Z2285" s="1"/>
      <c r="AA2285" s="1"/>
      <c r="AB2285" s="1"/>
      <c r="AC2285" s="1"/>
      <c r="AD2285" s="8"/>
      <c r="AE2285" s="8"/>
      <c r="AF2285" s="8"/>
      <c r="AG2285" s="8"/>
      <c r="AH2285" s="9"/>
      <c r="AI2285" s="8"/>
      <c r="AJ2285" s="13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7"/>
      <c r="BL2285" s="7"/>
      <c r="BM2285" s="7"/>
      <c r="BN2285" s="7"/>
      <c r="BO2285" s="7"/>
      <c r="BP2285" s="7"/>
      <c r="BQ2285" s="7"/>
      <c r="BR2285" s="7"/>
      <c r="BT2285" s="8"/>
      <c r="BV2285" s="7"/>
      <c r="BW2285" s="7"/>
      <c r="BX2285" s="7"/>
      <c r="BY2285" s="7"/>
      <c r="BZ2285" s="7"/>
      <c r="CA2285" s="7"/>
    </row>
    <row r="2286" spans="1:79" x14ac:dyDescent="0.3">
      <c r="A2286" s="1" t="s">
        <v>277</v>
      </c>
      <c r="B2286" s="1"/>
      <c r="C2286" s="1" t="s">
        <v>1878</v>
      </c>
      <c r="D2286" s="1"/>
      <c r="E2286" s="1"/>
      <c r="F2286" s="1"/>
      <c r="G2286" s="1"/>
      <c r="H2286" s="1">
        <v>24584.9</v>
      </c>
      <c r="I2286" s="1">
        <v>0.47</v>
      </c>
      <c r="J2286" s="12">
        <v>1584.14</v>
      </c>
      <c r="K2286" s="5">
        <v>1383.13</v>
      </c>
      <c r="L2286" s="5">
        <v>6531.69</v>
      </c>
      <c r="M2286" s="13">
        <f t="shared" si="88"/>
        <v>4.6865128306978754E-3</v>
      </c>
      <c r="N2286" s="13">
        <f t="shared" si="89"/>
        <v>3.6556700900296502E-3</v>
      </c>
      <c r="O2286" s="13">
        <f t="shared" si="89"/>
        <v>8.318024086548359E-3</v>
      </c>
      <c r="P2286" s="13">
        <f t="shared" si="89"/>
        <v>3.1176139042508044E-3</v>
      </c>
      <c r="Q2286" s="7"/>
      <c r="R2286" s="8"/>
      <c r="S2286" s="8"/>
      <c r="T2286" s="8"/>
      <c r="U2286" s="8"/>
      <c r="V2286" s="13"/>
      <c r="W2286" s="14"/>
      <c r="X2286" s="1"/>
      <c r="Y2286" s="1"/>
      <c r="Z2286" s="1"/>
      <c r="AA2286" s="1"/>
      <c r="AB2286" s="1"/>
      <c r="AC2286" s="1"/>
      <c r="AD2286" s="8"/>
      <c r="AE2286" s="8"/>
      <c r="AF2286" s="8"/>
      <c r="AG2286" s="8"/>
      <c r="AH2286" s="9"/>
      <c r="AI2286" s="8"/>
      <c r="AJ2286" s="13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7"/>
      <c r="BL2286" s="7"/>
      <c r="BM2286" s="7"/>
      <c r="BN2286" s="7"/>
      <c r="BO2286" s="7"/>
      <c r="BP2286" s="7"/>
      <c r="BQ2286" s="7"/>
      <c r="BR2286" s="7"/>
      <c r="BT2286" s="8"/>
      <c r="BV2286" s="7"/>
      <c r="BW2286" s="7"/>
      <c r="BX2286" s="7"/>
      <c r="BY2286" s="7"/>
      <c r="BZ2286" s="7"/>
      <c r="CA2286" s="7"/>
    </row>
    <row r="2287" spans="1:79" x14ac:dyDescent="0.3">
      <c r="A2287" s="1" t="s">
        <v>278</v>
      </c>
      <c r="B2287" s="1"/>
      <c r="C2287" s="1" t="s">
        <v>1878</v>
      </c>
      <c r="D2287" s="1"/>
      <c r="E2287" s="1"/>
      <c r="F2287" s="1"/>
      <c r="G2287" s="1"/>
      <c r="H2287" s="1">
        <v>24124.11</v>
      </c>
      <c r="I2287" s="1">
        <v>-1.87</v>
      </c>
      <c r="J2287" s="12">
        <v>1543.58</v>
      </c>
      <c r="K2287" s="5">
        <v>1374.44</v>
      </c>
      <c r="L2287" s="5">
        <v>6481.82</v>
      </c>
      <c r="M2287" s="13">
        <f t="shared" si="88"/>
        <v>-1.8742805543240038E-2</v>
      </c>
      <c r="N2287" s="13">
        <f t="shared" si="89"/>
        <v>-2.5603797644147774E-2</v>
      </c>
      <c r="O2287" s="13">
        <f t="shared" si="89"/>
        <v>-6.2828512142748538E-3</v>
      </c>
      <c r="P2287" s="13">
        <f t="shared" si="89"/>
        <v>-7.6350837225893642E-3</v>
      </c>
      <c r="Q2287" s="7"/>
      <c r="R2287" s="8"/>
      <c r="S2287" s="8"/>
      <c r="T2287" s="8"/>
      <c r="U2287" s="8"/>
      <c r="V2287" s="13"/>
      <c r="W2287" s="14"/>
      <c r="X2287" s="1"/>
      <c r="Y2287" s="1"/>
      <c r="Z2287" s="1"/>
      <c r="AA2287" s="1"/>
      <c r="AB2287" s="1"/>
      <c r="AC2287" s="1"/>
      <c r="AD2287" s="8"/>
      <c r="AE2287" s="8"/>
      <c r="AF2287" s="8"/>
      <c r="AG2287" s="8"/>
      <c r="AH2287" s="9"/>
      <c r="AI2287" s="8"/>
      <c r="AJ2287" s="13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7"/>
      <c r="BL2287" s="7"/>
      <c r="BM2287" s="7"/>
      <c r="BN2287" s="7"/>
      <c r="BO2287" s="7"/>
      <c r="BP2287" s="7"/>
      <c r="BQ2287" s="7"/>
      <c r="BR2287" s="7"/>
      <c r="BT2287" s="8"/>
      <c r="BV2287" s="7"/>
      <c r="BW2287" s="7"/>
      <c r="BX2287" s="7"/>
      <c r="BY2287" s="7"/>
      <c r="BZ2287" s="7"/>
      <c r="CA2287" s="7"/>
    </row>
    <row r="2288" spans="1:79" x14ac:dyDescent="0.3">
      <c r="A2288" s="1" t="s">
        <v>279</v>
      </c>
      <c r="B2288" s="1"/>
      <c r="C2288" s="1" t="s">
        <v>1878</v>
      </c>
      <c r="D2288" s="1"/>
      <c r="E2288" s="1"/>
      <c r="F2288" s="1"/>
      <c r="G2288" s="1"/>
      <c r="H2288" s="1">
        <v>23564.5</v>
      </c>
      <c r="I2288" s="1">
        <v>-2.3199999999999998</v>
      </c>
      <c r="J2288" s="12">
        <v>1494.41</v>
      </c>
      <c r="K2288" s="5">
        <v>1361.57</v>
      </c>
      <c r="L2288" s="5">
        <v>6452.93</v>
      </c>
      <c r="M2288" s="13">
        <f t="shared" si="88"/>
        <v>-2.3197125199644675E-2</v>
      </c>
      <c r="N2288" s="13">
        <f t="shared" si="89"/>
        <v>-3.185452001192024E-2</v>
      </c>
      <c r="O2288" s="13">
        <f t="shared" si="89"/>
        <v>-9.3638136259132088E-3</v>
      </c>
      <c r="P2288" s="13">
        <f t="shared" si="89"/>
        <v>-4.4570814987148211E-3</v>
      </c>
      <c r="Q2288" s="7"/>
      <c r="R2288" s="8"/>
      <c r="S2288" s="8"/>
      <c r="T2288" s="8"/>
      <c r="U2288" s="8"/>
      <c r="V2288" s="13"/>
      <c r="W2288" s="14"/>
      <c r="X2288" s="1"/>
      <c r="Y2288" s="1"/>
      <c r="Z2288" s="1"/>
      <c r="AA2288" s="1"/>
      <c r="AB2288" s="1"/>
      <c r="AC2288" s="1"/>
      <c r="AD2288" s="8"/>
      <c r="AE2288" s="8"/>
      <c r="AF2288" s="8"/>
      <c r="AG2288" s="8"/>
      <c r="AH2288" s="9"/>
      <c r="AI2288" s="8"/>
      <c r="AJ2288" s="13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7"/>
      <c r="BL2288" s="7"/>
      <c r="BM2288" s="7"/>
      <c r="BN2288" s="7"/>
      <c r="BO2288" s="7"/>
      <c r="BP2288" s="7"/>
      <c r="BQ2288" s="7"/>
      <c r="BR2288" s="7"/>
      <c r="BT2288" s="8"/>
      <c r="BV2288" s="7"/>
      <c r="BW2288" s="7"/>
      <c r="BX2288" s="7"/>
      <c r="BY2288" s="7"/>
      <c r="BZ2288" s="7"/>
      <c r="CA2288" s="7"/>
    </row>
    <row r="2289" spans="1:79" x14ac:dyDescent="0.3">
      <c r="A2289" s="1" t="s">
        <v>280</v>
      </c>
      <c r="B2289" s="1"/>
      <c r="C2289" s="1" t="s">
        <v>1878</v>
      </c>
      <c r="D2289" s="1"/>
      <c r="E2289" s="1"/>
      <c r="F2289" s="1"/>
      <c r="G2289" s="1"/>
      <c r="H2289" s="1">
        <v>23555.47</v>
      </c>
      <c r="I2289" s="1">
        <v>-0.04</v>
      </c>
      <c r="J2289" s="12">
        <v>1492.21</v>
      </c>
      <c r="K2289" s="5">
        <v>1366.83</v>
      </c>
      <c r="L2289" s="5">
        <v>6440.96</v>
      </c>
      <c r="M2289" s="13">
        <f t="shared" si="88"/>
        <v>-3.8320354770937648E-4</v>
      </c>
      <c r="N2289" s="13">
        <f t="shared" si="89"/>
        <v>-1.4721528897692071E-3</v>
      </c>
      <c r="O2289" s="13">
        <f t="shared" si="89"/>
        <v>3.8631873498975455E-3</v>
      </c>
      <c r="P2289" s="13">
        <f t="shared" si="89"/>
        <v>-1.8549713076075891E-3</v>
      </c>
      <c r="Q2289" s="7"/>
      <c r="R2289" s="8"/>
      <c r="S2289" s="8"/>
      <c r="T2289" s="8"/>
      <c r="U2289" s="8"/>
      <c r="V2289" s="13"/>
      <c r="W2289" s="14"/>
      <c r="X2289" s="1"/>
      <c r="Y2289" s="1"/>
      <c r="Z2289" s="1"/>
      <c r="AA2289" s="1"/>
      <c r="AB2289" s="1"/>
      <c r="AC2289" s="1"/>
      <c r="AD2289" s="8"/>
      <c r="AE2289" s="8"/>
      <c r="AF2289" s="8"/>
      <c r="AG2289" s="8"/>
      <c r="AH2289" s="9"/>
      <c r="AI2289" s="8"/>
      <c r="AJ2289" s="13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7"/>
      <c r="BL2289" s="7"/>
      <c r="BM2289" s="7"/>
      <c r="BN2289" s="7"/>
      <c r="BO2289" s="7"/>
      <c r="BP2289" s="7"/>
      <c r="BQ2289" s="7"/>
      <c r="BR2289" s="7"/>
      <c r="BT2289" s="8"/>
      <c r="BV2289" s="7"/>
      <c r="BW2289" s="7"/>
      <c r="BX2289" s="7"/>
      <c r="BY2289" s="7"/>
      <c r="BZ2289" s="7"/>
      <c r="CA2289" s="7"/>
    </row>
    <row r="2290" spans="1:79" x14ac:dyDescent="0.3">
      <c r="A2290" s="1" t="s">
        <v>281</v>
      </c>
      <c r="B2290" s="1"/>
      <c r="C2290" s="1" t="s">
        <v>1878</v>
      </c>
      <c r="D2290" s="1"/>
      <c r="E2290" s="1"/>
      <c r="F2290" s="1"/>
      <c r="G2290" s="1"/>
      <c r="H2290" s="1">
        <v>22789.77</v>
      </c>
      <c r="I2290" s="1">
        <v>-3.25</v>
      </c>
      <c r="J2290" s="12">
        <v>1435.65</v>
      </c>
      <c r="K2290" s="5">
        <v>1336.39</v>
      </c>
      <c r="L2290" s="5">
        <v>6292.98</v>
      </c>
      <c r="M2290" s="13">
        <f t="shared" si="88"/>
        <v>-3.2506250140625581E-2</v>
      </c>
      <c r="N2290" s="13">
        <f t="shared" si="89"/>
        <v>-3.7903512240234249E-2</v>
      </c>
      <c r="O2290" s="13">
        <f t="shared" si="89"/>
        <v>-2.2270509134274086E-2</v>
      </c>
      <c r="P2290" s="13">
        <f t="shared" si="89"/>
        <v>-2.297483604928463E-2</v>
      </c>
      <c r="Q2290" s="7"/>
      <c r="R2290" s="8"/>
      <c r="S2290" s="8"/>
      <c r="T2290" s="8"/>
      <c r="U2290" s="8"/>
      <c r="V2290" s="13"/>
      <c r="W2290" s="14"/>
      <c r="X2290" s="1"/>
      <c r="Y2290" s="1"/>
      <c r="Z2290" s="1"/>
      <c r="AA2290" s="1"/>
      <c r="AB2290" s="1"/>
      <c r="AC2290" s="1"/>
      <c r="AD2290" s="8"/>
      <c r="AE2290" s="8"/>
      <c r="AF2290" s="8"/>
      <c r="AG2290" s="8"/>
      <c r="AH2290" s="9"/>
      <c r="AI2290" s="8"/>
      <c r="AJ2290" s="13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7"/>
      <c r="BL2290" s="7"/>
      <c r="BM2290" s="7"/>
      <c r="BN2290" s="7"/>
      <c r="BO2290" s="7"/>
      <c r="BP2290" s="7"/>
      <c r="BQ2290" s="7"/>
      <c r="BR2290" s="7"/>
      <c r="BT2290" s="8"/>
      <c r="BV2290" s="7"/>
      <c r="BW2290" s="7"/>
      <c r="BX2290" s="7"/>
      <c r="BY2290" s="7"/>
      <c r="BZ2290" s="7"/>
      <c r="CA2290" s="7"/>
    </row>
    <row r="2291" spans="1:79" x14ac:dyDescent="0.3">
      <c r="A2291" s="1" t="s">
        <v>282</v>
      </c>
      <c r="B2291" s="1"/>
      <c r="C2291" s="1" t="s">
        <v>1878</v>
      </c>
      <c r="D2291" s="1"/>
      <c r="E2291" s="1"/>
      <c r="F2291" s="1"/>
      <c r="G2291" s="1"/>
      <c r="H2291" s="1">
        <v>21274.28</v>
      </c>
      <c r="I2291" s="1">
        <v>-6.65</v>
      </c>
      <c r="J2291" s="12">
        <v>1327.64</v>
      </c>
      <c r="K2291" s="5">
        <v>1263.94</v>
      </c>
      <c r="L2291" s="5">
        <v>6064.96</v>
      </c>
      <c r="M2291" s="13">
        <f t="shared" si="88"/>
        <v>-6.6498696564291859E-2</v>
      </c>
      <c r="N2291" s="13">
        <f t="shared" si="89"/>
        <v>-7.5234214467314486E-2</v>
      </c>
      <c r="O2291" s="13">
        <f t="shared" si="89"/>
        <v>-5.4213216201857262E-2</v>
      </c>
      <c r="P2291" s="13">
        <f t="shared" si="89"/>
        <v>-3.6234025851027529E-2</v>
      </c>
      <c r="Q2291" s="7"/>
      <c r="R2291" s="8"/>
      <c r="S2291" s="8"/>
      <c r="T2291" s="8"/>
      <c r="U2291" s="8"/>
      <c r="V2291" s="13"/>
      <c r="W2291" s="14"/>
      <c r="X2291" s="1"/>
      <c r="Y2291" s="1"/>
      <c r="Z2291" s="1"/>
      <c r="AA2291" s="1"/>
      <c r="AB2291" s="1"/>
      <c r="AC2291" s="1"/>
      <c r="AD2291" s="8"/>
      <c r="AE2291" s="8"/>
      <c r="AF2291" s="8"/>
      <c r="AG2291" s="8"/>
      <c r="AH2291" s="9"/>
      <c r="AI2291" s="8"/>
      <c r="AJ2291" s="13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7"/>
      <c r="BL2291" s="7"/>
      <c r="BM2291" s="7"/>
      <c r="BN2291" s="7"/>
      <c r="BO2291" s="7"/>
      <c r="BP2291" s="7"/>
      <c r="BQ2291" s="7"/>
      <c r="BR2291" s="7"/>
      <c r="BT2291" s="8"/>
      <c r="BV2291" s="7"/>
      <c r="BW2291" s="7"/>
      <c r="BX2291" s="7"/>
      <c r="BY2291" s="7"/>
      <c r="BZ2291" s="7"/>
      <c r="CA2291" s="7"/>
    </row>
    <row r="2292" spans="1:79" x14ac:dyDescent="0.3">
      <c r="A2292" s="1" t="s">
        <v>283</v>
      </c>
      <c r="B2292" s="1"/>
      <c r="C2292" s="1" t="s">
        <v>1878</v>
      </c>
      <c r="D2292" s="1"/>
      <c r="E2292" s="1"/>
      <c r="F2292" s="1"/>
      <c r="G2292" s="1"/>
      <c r="H2292" s="1">
        <v>21320.83</v>
      </c>
      <c r="I2292" s="1">
        <v>0.22</v>
      </c>
      <c r="J2292" s="12">
        <v>1337.78</v>
      </c>
      <c r="K2292" s="5">
        <v>1252.22</v>
      </c>
      <c r="L2292" s="5">
        <v>6017.25</v>
      </c>
      <c r="M2292" s="13">
        <f t="shared" si="88"/>
        <v>2.1880881515146111E-3</v>
      </c>
      <c r="N2292" s="13">
        <f t="shared" si="89"/>
        <v>7.637612605826849E-3</v>
      </c>
      <c r="O2292" s="13">
        <f t="shared" si="89"/>
        <v>-9.2725920534202366E-3</v>
      </c>
      <c r="P2292" s="13">
        <f t="shared" si="89"/>
        <v>-7.8664987073286952E-3</v>
      </c>
      <c r="Q2292" s="7"/>
      <c r="R2292" s="8"/>
      <c r="S2292" s="8"/>
      <c r="T2292" s="8"/>
      <c r="U2292" s="8"/>
      <c r="V2292" s="13"/>
      <c r="W2292" s="14"/>
      <c r="X2292" s="1"/>
      <c r="Y2292" s="1"/>
      <c r="Z2292" s="1"/>
      <c r="AA2292" s="1"/>
      <c r="AB2292" s="1"/>
      <c r="AC2292" s="1"/>
      <c r="AD2292" s="8"/>
      <c r="AE2292" s="8"/>
      <c r="AF2292" s="8"/>
      <c r="AG2292" s="8"/>
      <c r="AH2292" s="9"/>
      <c r="AI2292" s="8"/>
      <c r="AJ2292" s="13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7"/>
      <c r="BL2292" s="7"/>
      <c r="BM2292" s="7"/>
      <c r="BN2292" s="7"/>
      <c r="BO2292" s="7"/>
      <c r="BP2292" s="7"/>
      <c r="BQ2292" s="7"/>
      <c r="BR2292" s="7"/>
      <c r="BT2292" s="8"/>
      <c r="BV2292" s="7"/>
      <c r="BW2292" s="7"/>
      <c r="BX2292" s="7"/>
      <c r="BY2292" s="7"/>
      <c r="BZ2292" s="7"/>
      <c r="CA2292" s="7"/>
    </row>
    <row r="2293" spans="1:79" x14ac:dyDescent="0.3">
      <c r="A2293" s="1" t="s">
        <v>284</v>
      </c>
      <c r="B2293" s="1"/>
      <c r="C2293" s="1" t="s">
        <v>1878</v>
      </c>
      <c r="D2293" s="1"/>
      <c r="E2293" s="1"/>
      <c r="F2293" s="1"/>
      <c r="G2293" s="1"/>
      <c r="H2293" s="1">
        <v>22199.49</v>
      </c>
      <c r="I2293" s="1">
        <v>4.12</v>
      </c>
      <c r="J2293" s="12">
        <v>1405.94</v>
      </c>
      <c r="K2293" s="5">
        <v>1277.58</v>
      </c>
      <c r="L2293" s="5">
        <v>6166.29</v>
      </c>
      <c r="M2293" s="13">
        <f t="shared" si="88"/>
        <v>4.1211341209512087E-2</v>
      </c>
      <c r="N2293" s="13">
        <f t="shared" si="89"/>
        <v>5.095008147826996E-2</v>
      </c>
      <c r="O2293" s="13">
        <f t="shared" si="89"/>
        <v>2.0252032390474461E-2</v>
      </c>
      <c r="P2293" s="13">
        <f t="shared" si="89"/>
        <v>2.4768789729527674E-2</v>
      </c>
      <c r="Q2293" s="7"/>
      <c r="R2293" s="8"/>
      <c r="S2293" s="8"/>
      <c r="T2293" s="8"/>
      <c r="U2293" s="8"/>
      <c r="V2293" s="13"/>
      <c r="W2293" s="14"/>
      <c r="X2293" s="1"/>
      <c r="Y2293" s="1"/>
      <c r="Z2293" s="1"/>
      <c r="AA2293" s="1"/>
      <c r="AB2293" s="1"/>
      <c r="AC2293" s="1"/>
      <c r="AD2293" s="8"/>
      <c r="AE2293" s="8"/>
      <c r="AF2293" s="8"/>
      <c r="AG2293" s="8"/>
      <c r="AH2293" s="9"/>
      <c r="AI2293" s="8"/>
      <c r="AJ2293" s="13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7"/>
      <c r="BL2293" s="7"/>
      <c r="BM2293" s="7"/>
      <c r="BN2293" s="7"/>
      <c r="BO2293" s="7"/>
      <c r="BP2293" s="7"/>
      <c r="BQ2293" s="7"/>
      <c r="BR2293" s="7"/>
      <c r="BT2293" s="8"/>
      <c r="BV2293" s="7"/>
      <c r="BW2293" s="7"/>
      <c r="BX2293" s="7"/>
      <c r="BY2293" s="7"/>
      <c r="BZ2293" s="7"/>
      <c r="CA2293" s="7"/>
    </row>
    <row r="2294" spans="1:79" x14ac:dyDescent="0.3">
      <c r="A2294" s="1" t="s">
        <v>285</v>
      </c>
      <c r="B2294" s="1"/>
      <c r="C2294" s="1" t="s">
        <v>1878</v>
      </c>
      <c r="D2294" s="1"/>
      <c r="E2294" s="1"/>
      <c r="F2294" s="1"/>
      <c r="G2294" s="1"/>
      <c r="H2294" s="1">
        <v>21831.55</v>
      </c>
      <c r="I2294" s="1">
        <v>-1.66</v>
      </c>
      <c r="J2294" s="12">
        <v>1383.1</v>
      </c>
      <c r="K2294" s="5">
        <v>1249.8</v>
      </c>
      <c r="L2294" s="5">
        <v>6085.65</v>
      </c>
      <c r="M2294" s="13">
        <f t="shared" si="88"/>
        <v>-1.6574254633777707E-2</v>
      </c>
      <c r="N2294" s="13">
        <f t="shared" si="89"/>
        <v>-1.6245358976912372E-2</v>
      </c>
      <c r="O2294" s="13">
        <f t="shared" si="89"/>
        <v>-2.174423519466484E-2</v>
      </c>
      <c r="P2294" s="13">
        <f t="shared" si="89"/>
        <v>-1.3077555547987618E-2</v>
      </c>
      <c r="Q2294" s="7"/>
      <c r="R2294" s="8"/>
      <c r="S2294" s="8"/>
      <c r="T2294" s="8"/>
      <c r="U2294" s="8"/>
      <c r="V2294" s="13"/>
      <c r="W2294" s="14"/>
      <c r="X2294" s="1"/>
      <c r="Y2294" s="1"/>
      <c r="Z2294" s="1"/>
      <c r="AA2294" s="1"/>
      <c r="AB2294" s="1"/>
      <c r="AC2294" s="1"/>
      <c r="AD2294" s="8"/>
      <c r="AE2294" s="8"/>
      <c r="AF2294" s="8"/>
      <c r="AG2294" s="8"/>
      <c r="AH2294" s="9"/>
      <c r="AI2294" s="8"/>
      <c r="AJ2294" s="13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7"/>
      <c r="BL2294" s="7"/>
      <c r="BM2294" s="7"/>
      <c r="BN2294" s="7"/>
      <c r="BO2294" s="7"/>
      <c r="BP2294" s="7"/>
      <c r="BQ2294" s="7"/>
      <c r="BR2294" s="7"/>
      <c r="BT2294" s="8"/>
      <c r="BV2294" s="7"/>
      <c r="BW2294" s="7"/>
      <c r="BX2294" s="7"/>
      <c r="BY2294" s="7"/>
      <c r="BZ2294" s="7"/>
      <c r="CA2294" s="7"/>
    </row>
    <row r="2295" spans="1:79" x14ac:dyDescent="0.3">
      <c r="A2295" s="1" t="s">
        <v>286</v>
      </c>
      <c r="B2295" s="1"/>
      <c r="C2295" s="1" t="s">
        <v>1878</v>
      </c>
      <c r="D2295" s="1"/>
      <c r="E2295" s="1"/>
      <c r="F2295" s="1"/>
      <c r="G2295" s="1"/>
      <c r="H2295" s="1">
        <v>21655.99</v>
      </c>
      <c r="I2295" s="1">
        <v>-0.8</v>
      </c>
      <c r="J2295" s="12">
        <v>1365.16</v>
      </c>
      <c r="K2295" s="5">
        <v>1249.1199999999999</v>
      </c>
      <c r="L2295" s="5">
        <v>6124.24</v>
      </c>
      <c r="M2295" s="13">
        <f t="shared" si="88"/>
        <v>-8.0415728612946991E-3</v>
      </c>
      <c r="N2295" s="13">
        <f t="shared" si="89"/>
        <v>-1.2970862555129692E-2</v>
      </c>
      <c r="O2295" s="13">
        <f t="shared" si="89"/>
        <v>-5.4408705392872125E-4</v>
      </c>
      <c r="P2295" s="13">
        <f t="shared" si="89"/>
        <v>6.3411467961516088E-3</v>
      </c>
      <c r="Q2295" s="7"/>
      <c r="R2295" s="8"/>
      <c r="S2295" s="8"/>
      <c r="T2295" s="8"/>
      <c r="U2295" s="8"/>
      <c r="V2295" s="13"/>
      <c r="W2295" s="14"/>
      <c r="X2295" s="1"/>
      <c r="Y2295" s="1"/>
      <c r="Z2295" s="1"/>
      <c r="AA2295" s="1"/>
      <c r="AB2295" s="1"/>
      <c r="AC2295" s="1"/>
      <c r="AD2295" s="8"/>
      <c r="AE2295" s="8"/>
      <c r="AF2295" s="8"/>
      <c r="AG2295" s="8"/>
      <c r="AH2295" s="9"/>
      <c r="AI2295" s="8"/>
      <c r="AJ2295" s="13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7"/>
      <c r="BL2295" s="7"/>
      <c r="BM2295" s="7"/>
      <c r="BN2295" s="7"/>
      <c r="BO2295" s="7"/>
      <c r="BP2295" s="7"/>
      <c r="BQ2295" s="7"/>
      <c r="BR2295" s="7"/>
      <c r="BT2295" s="8"/>
      <c r="BV2295" s="7"/>
      <c r="BW2295" s="7"/>
      <c r="BX2295" s="7"/>
      <c r="BY2295" s="7"/>
      <c r="BZ2295" s="7"/>
      <c r="CA2295" s="7"/>
    </row>
    <row r="2296" spans="1:79" x14ac:dyDescent="0.3">
      <c r="A2296" s="1" t="s">
        <v>287</v>
      </c>
      <c r="B2296" s="1"/>
      <c r="C2296" s="1" t="s">
        <v>1878</v>
      </c>
      <c r="D2296" s="1"/>
      <c r="E2296" s="1"/>
      <c r="F2296" s="1"/>
      <c r="G2296" s="1"/>
      <c r="H2296" s="1">
        <v>21484.560000000001</v>
      </c>
      <c r="I2296" s="1">
        <v>-0.79</v>
      </c>
      <c r="J2296" s="12">
        <v>1361.08</v>
      </c>
      <c r="K2296" s="5">
        <v>1228.69</v>
      </c>
      <c r="L2296" s="5">
        <v>6019.41</v>
      </c>
      <c r="M2296" s="13">
        <f t="shared" si="88"/>
        <v>-7.9160546343067795E-3</v>
      </c>
      <c r="N2296" s="13">
        <f t="shared" si="89"/>
        <v>-2.9886606698117379E-3</v>
      </c>
      <c r="O2296" s="13">
        <f t="shared" si="89"/>
        <v>-1.6355514282054395E-2</v>
      </c>
      <c r="P2296" s="13">
        <f t="shared" si="89"/>
        <v>-1.7117225974161654E-2</v>
      </c>
      <c r="Q2296" s="7"/>
      <c r="R2296" s="8"/>
      <c r="S2296" s="8"/>
      <c r="T2296" s="8"/>
      <c r="U2296" s="8"/>
      <c r="V2296" s="13"/>
      <c r="W2296" s="14"/>
      <c r="X2296" s="1"/>
      <c r="Y2296" s="1"/>
      <c r="Z2296" s="1"/>
      <c r="AA2296" s="1"/>
      <c r="AB2296" s="1"/>
      <c r="AC2296" s="1"/>
      <c r="AD2296" s="8"/>
      <c r="AE2296" s="8"/>
      <c r="AF2296" s="8"/>
      <c r="AG2296" s="8"/>
      <c r="AH2296" s="9"/>
      <c r="AI2296" s="8"/>
      <c r="AJ2296" s="13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7"/>
      <c r="BL2296" s="7"/>
      <c r="BM2296" s="7"/>
      <c r="BN2296" s="7"/>
      <c r="BO2296" s="7"/>
      <c r="BP2296" s="7"/>
      <c r="BQ2296" s="7"/>
      <c r="BR2296" s="7"/>
      <c r="BT2296" s="8"/>
      <c r="BV2296" s="7"/>
      <c r="BW2296" s="7"/>
      <c r="BX2296" s="7"/>
      <c r="BY2296" s="7"/>
      <c r="BZ2296" s="7"/>
      <c r="CA2296" s="7"/>
    </row>
    <row r="2297" spans="1:79" x14ac:dyDescent="0.3">
      <c r="A2297" s="1" t="s">
        <v>288</v>
      </c>
      <c r="B2297" s="1"/>
      <c r="C2297" s="1" t="s">
        <v>1878</v>
      </c>
      <c r="D2297" s="1"/>
      <c r="E2297" s="1"/>
      <c r="F2297" s="1"/>
      <c r="G2297" s="1"/>
      <c r="H2297" s="1">
        <v>21422.92</v>
      </c>
      <c r="I2297" s="1">
        <v>-0.28999999999999998</v>
      </c>
      <c r="J2297" s="12">
        <v>1345.15</v>
      </c>
      <c r="K2297" s="5">
        <v>1248.01</v>
      </c>
      <c r="L2297" s="5">
        <v>6092.75</v>
      </c>
      <c r="M2297" s="13">
        <f t="shared" si="88"/>
        <v>-2.8690371131642189E-3</v>
      </c>
      <c r="N2297" s="13">
        <f t="shared" si="89"/>
        <v>-1.1703940988038841E-2</v>
      </c>
      <c r="O2297" s="13">
        <f t="shared" si="89"/>
        <v>1.5724063840350189E-2</v>
      </c>
      <c r="P2297" s="13">
        <f t="shared" si="89"/>
        <v>1.2183918357447032E-2</v>
      </c>
      <c r="Q2297" s="7"/>
      <c r="R2297" s="8"/>
      <c r="S2297" s="8"/>
      <c r="T2297" s="8"/>
      <c r="U2297" s="8"/>
      <c r="V2297" s="13"/>
      <c r="W2297" s="14"/>
      <c r="X2297" s="1"/>
      <c r="Y2297" s="1"/>
      <c r="Z2297" s="1"/>
      <c r="AA2297" s="1"/>
      <c r="AB2297" s="1"/>
      <c r="AC2297" s="1"/>
      <c r="AD2297" s="8"/>
      <c r="AE2297" s="8"/>
      <c r="AF2297" s="8"/>
      <c r="AG2297" s="8"/>
      <c r="AH2297" s="9"/>
      <c r="AI2297" s="8"/>
      <c r="AJ2297" s="13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7"/>
      <c r="BL2297" s="7"/>
      <c r="BM2297" s="7"/>
      <c r="BN2297" s="7"/>
      <c r="BO2297" s="7"/>
      <c r="BP2297" s="7"/>
      <c r="BQ2297" s="7"/>
      <c r="BR2297" s="7"/>
      <c r="BT2297" s="8"/>
      <c r="BV2297" s="7"/>
      <c r="BW2297" s="7"/>
      <c r="BX2297" s="7"/>
      <c r="BY2297" s="7"/>
      <c r="BZ2297" s="7"/>
      <c r="CA2297" s="7"/>
    </row>
    <row r="2298" spans="1:79" x14ac:dyDescent="0.3">
      <c r="A2298" s="1" t="s">
        <v>289</v>
      </c>
      <c r="B2298" s="1"/>
      <c r="C2298" s="1" t="s">
        <v>1878</v>
      </c>
      <c r="D2298" s="1"/>
      <c r="E2298" s="1"/>
      <c r="F2298" s="1"/>
      <c r="G2298" s="1"/>
      <c r="H2298" s="1">
        <v>21923.27</v>
      </c>
      <c r="I2298" s="1">
        <v>2.34</v>
      </c>
      <c r="J2298" s="12">
        <v>1392.76</v>
      </c>
      <c r="K2298" s="5">
        <v>1250.78</v>
      </c>
      <c r="L2298" s="5">
        <v>6086.02</v>
      </c>
      <c r="M2298" s="13">
        <f t="shared" si="88"/>
        <v>2.3355826376609823E-2</v>
      </c>
      <c r="N2298" s="13">
        <f t="shared" si="89"/>
        <v>3.5393822250306517E-2</v>
      </c>
      <c r="O2298" s="13">
        <f t="shared" si="89"/>
        <v>2.2195334973278413E-3</v>
      </c>
      <c r="P2298" s="13">
        <f t="shared" si="89"/>
        <v>-1.1045915227113623E-3</v>
      </c>
      <c r="Q2298" s="7"/>
      <c r="R2298" s="8"/>
      <c r="S2298" s="8"/>
      <c r="T2298" s="8"/>
      <c r="U2298" s="8"/>
      <c r="V2298" s="13"/>
      <c r="W2298" s="14"/>
      <c r="X2298" s="1"/>
      <c r="Y2298" s="1"/>
      <c r="Z2298" s="1"/>
      <c r="AA2298" s="1"/>
      <c r="AB2298" s="1"/>
      <c r="AC2298" s="1"/>
      <c r="AD2298" s="8"/>
      <c r="AE2298" s="8"/>
      <c r="AF2298" s="8"/>
      <c r="AG2298" s="8"/>
      <c r="AH2298" s="9"/>
      <c r="AI2298" s="8"/>
      <c r="AJ2298" s="13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7"/>
      <c r="BL2298" s="7"/>
      <c r="BM2298" s="7"/>
      <c r="BN2298" s="7"/>
      <c r="BO2298" s="7"/>
      <c r="BP2298" s="7"/>
      <c r="BQ2298" s="7"/>
      <c r="BR2298" s="7"/>
      <c r="BT2298" s="8"/>
      <c r="BV2298" s="7"/>
      <c r="BW2298" s="7"/>
      <c r="BX2298" s="7"/>
      <c r="BY2298" s="7"/>
      <c r="BZ2298" s="7"/>
      <c r="CA2298" s="7"/>
    </row>
    <row r="2299" spans="1:79" x14ac:dyDescent="0.3">
      <c r="A2299" s="1" t="s">
        <v>290</v>
      </c>
      <c r="B2299" s="1"/>
      <c r="C2299" s="1" t="s">
        <v>1878</v>
      </c>
      <c r="D2299" s="1"/>
      <c r="E2299" s="1"/>
      <c r="F2299" s="1"/>
      <c r="G2299" s="1"/>
      <c r="H2299" s="1">
        <v>21690.75</v>
      </c>
      <c r="I2299" s="1">
        <v>-1.06</v>
      </c>
      <c r="J2299" s="12">
        <v>1372.47</v>
      </c>
      <c r="K2299" s="5">
        <v>1243.5999999999999</v>
      </c>
      <c r="L2299" s="5">
        <v>6091.37</v>
      </c>
      <c r="M2299" s="13">
        <f t="shared" si="88"/>
        <v>-1.0606082030645947E-2</v>
      </c>
      <c r="N2299" s="13">
        <f t="shared" si="89"/>
        <v>-1.4568195525431538E-2</v>
      </c>
      <c r="O2299" s="13">
        <f t="shared" si="89"/>
        <v>-5.7404179791810117E-3</v>
      </c>
      <c r="P2299" s="13">
        <f t="shared" si="89"/>
        <v>8.7906382167646235E-4</v>
      </c>
      <c r="Q2299" s="7"/>
      <c r="R2299" s="8"/>
      <c r="S2299" s="8"/>
      <c r="T2299" s="8"/>
      <c r="U2299" s="8"/>
      <c r="V2299" s="13"/>
      <c r="W2299" s="14"/>
      <c r="X2299" s="1"/>
      <c r="Y2299" s="1"/>
      <c r="Z2299" s="1"/>
      <c r="AA2299" s="1"/>
      <c r="AB2299" s="1"/>
      <c r="AC2299" s="1"/>
      <c r="AD2299" s="8"/>
      <c r="AE2299" s="8"/>
      <c r="AF2299" s="8"/>
      <c r="AG2299" s="8"/>
      <c r="AH2299" s="9"/>
      <c r="AI2299" s="8"/>
      <c r="AJ2299" s="13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7"/>
      <c r="BL2299" s="7"/>
      <c r="BM2299" s="7"/>
      <c r="BN2299" s="7"/>
      <c r="BO2299" s="7"/>
      <c r="BP2299" s="7"/>
      <c r="BQ2299" s="7"/>
      <c r="BR2299" s="7"/>
      <c r="BT2299" s="8"/>
      <c r="BV2299" s="7"/>
      <c r="BW2299" s="7"/>
      <c r="BX2299" s="7"/>
      <c r="BY2299" s="7"/>
      <c r="BZ2299" s="7"/>
      <c r="CA2299" s="7"/>
    </row>
    <row r="2300" spans="1:79" x14ac:dyDescent="0.3">
      <c r="A2300" s="1" t="s">
        <v>291</v>
      </c>
      <c r="B2300" s="1"/>
      <c r="C2300" s="1" t="s">
        <v>1878</v>
      </c>
      <c r="D2300" s="1"/>
      <c r="E2300" s="1"/>
      <c r="F2300" s="1"/>
      <c r="G2300" s="1"/>
      <c r="H2300" s="1">
        <v>21769.85</v>
      </c>
      <c r="I2300" s="1">
        <v>0.36</v>
      </c>
      <c r="J2300" s="12">
        <v>1380.24</v>
      </c>
      <c r="K2300" s="5">
        <v>1246.05</v>
      </c>
      <c r="L2300" s="5">
        <v>6036.16</v>
      </c>
      <c r="M2300" s="13">
        <f t="shared" si="88"/>
        <v>3.6467157659370031E-3</v>
      </c>
      <c r="N2300" s="13">
        <f t="shared" si="89"/>
        <v>5.6613259306215191E-3</v>
      </c>
      <c r="O2300" s="13">
        <f t="shared" si="89"/>
        <v>1.970086844644614E-3</v>
      </c>
      <c r="P2300" s="13">
        <f t="shared" si="89"/>
        <v>-9.0636424975005792E-3</v>
      </c>
      <c r="Q2300" s="7"/>
      <c r="R2300" s="8"/>
      <c r="S2300" s="8"/>
      <c r="T2300" s="8"/>
      <c r="U2300" s="8"/>
      <c r="V2300" s="13"/>
      <c r="W2300" s="14"/>
      <c r="X2300" s="1"/>
      <c r="Y2300" s="1"/>
      <c r="Z2300" s="1"/>
      <c r="AA2300" s="1"/>
      <c r="AB2300" s="1"/>
      <c r="AC2300" s="1"/>
      <c r="AD2300" s="8"/>
      <c r="AE2300" s="8"/>
      <c r="AF2300" s="8"/>
      <c r="AG2300" s="8"/>
      <c r="AH2300" s="9"/>
      <c r="AI2300" s="8"/>
      <c r="AJ2300" s="13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7"/>
      <c r="BL2300" s="7"/>
      <c r="BM2300" s="7"/>
      <c r="BN2300" s="7"/>
      <c r="BO2300" s="7"/>
      <c r="BP2300" s="7"/>
      <c r="BQ2300" s="7"/>
      <c r="BR2300" s="7"/>
      <c r="BT2300" s="8"/>
      <c r="BV2300" s="7"/>
      <c r="BW2300" s="7"/>
      <c r="BX2300" s="7"/>
      <c r="BY2300" s="7"/>
      <c r="BZ2300" s="7"/>
      <c r="CA2300" s="7"/>
    </row>
    <row r="2301" spans="1:79" x14ac:dyDescent="0.3">
      <c r="A2301" s="1" t="s">
        <v>292</v>
      </c>
      <c r="B2301" s="1"/>
      <c r="C2301" s="1" t="s">
        <v>1878</v>
      </c>
      <c r="D2301" s="1"/>
      <c r="E2301" s="1"/>
      <c r="F2301" s="1"/>
      <c r="G2301" s="1"/>
      <c r="H2301" s="1">
        <v>21999.05</v>
      </c>
      <c r="I2301" s="1">
        <v>1.05</v>
      </c>
      <c r="J2301" s="12">
        <v>1401.92</v>
      </c>
      <c r="K2301" s="5">
        <v>1252.47</v>
      </c>
      <c r="L2301" s="5">
        <v>6018.18</v>
      </c>
      <c r="M2301" s="13">
        <f t="shared" si="88"/>
        <v>1.0528322427577619E-2</v>
      </c>
      <c r="N2301" s="13">
        <f t="shared" si="89"/>
        <v>1.5707413203500886E-2</v>
      </c>
      <c r="O2301" s="13">
        <f t="shared" si="89"/>
        <v>5.1522812086193248E-3</v>
      </c>
      <c r="P2301" s="13">
        <f t="shared" si="89"/>
        <v>-2.9787149446004468E-3</v>
      </c>
      <c r="Q2301" s="7"/>
      <c r="R2301" s="8"/>
      <c r="S2301" s="8"/>
      <c r="T2301" s="8"/>
      <c r="U2301" s="8"/>
      <c r="V2301" s="13"/>
      <c r="W2301" s="14"/>
      <c r="X2301" s="1"/>
      <c r="Y2301" s="1"/>
      <c r="Z2301" s="1"/>
      <c r="AA2301" s="1"/>
      <c r="AB2301" s="1"/>
      <c r="AC2301" s="1"/>
      <c r="AD2301" s="8"/>
      <c r="AE2301" s="8"/>
      <c r="AF2301" s="8"/>
      <c r="AG2301" s="8"/>
      <c r="AH2301" s="9"/>
      <c r="AI2301" s="8"/>
      <c r="AJ2301" s="13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7"/>
      <c r="BL2301" s="7"/>
      <c r="BM2301" s="7"/>
      <c r="BN2301" s="7"/>
      <c r="BO2301" s="7"/>
      <c r="BP2301" s="7"/>
      <c r="BQ2301" s="7"/>
      <c r="BR2301" s="7"/>
      <c r="BT2301" s="8"/>
      <c r="BV2301" s="7"/>
      <c r="BW2301" s="7"/>
      <c r="BX2301" s="7"/>
      <c r="BY2301" s="7"/>
      <c r="BZ2301" s="7"/>
      <c r="CA2301" s="7"/>
    </row>
    <row r="2302" spans="1:79" x14ac:dyDescent="0.3">
      <c r="A2302" s="1" t="s">
        <v>293</v>
      </c>
      <c r="B2302" s="1"/>
      <c r="C2302" s="1" t="s">
        <v>1878</v>
      </c>
      <c r="D2302" s="1"/>
      <c r="E2302" s="1"/>
      <c r="F2302" s="1"/>
      <c r="G2302" s="1"/>
      <c r="H2302" s="1">
        <v>22719.61</v>
      </c>
      <c r="I2302" s="1">
        <v>3.28</v>
      </c>
      <c r="J2302" s="12">
        <v>1461.22</v>
      </c>
      <c r="K2302" s="5">
        <v>1276.6600000000001</v>
      </c>
      <c r="L2302" s="5">
        <v>6108.77</v>
      </c>
      <c r="M2302" s="13">
        <f t="shared" si="88"/>
        <v>3.2754141656117008E-2</v>
      </c>
      <c r="N2302" s="13">
        <f t="shared" si="89"/>
        <v>4.229913261812368E-2</v>
      </c>
      <c r="O2302" s="13">
        <f t="shared" si="89"/>
        <v>1.9313835860339967E-2</v>
      </c>
      <c r="P2302" s="13">
        <f t="shared" si="89"/>
        <v>1.5052723580883276E-2</v>
      </c>
      <c r="Q2302" s="7"/>
      <c r="R2302" s="8"/>
      <c r="S2302" s="8"/>
      <c r="T2302" s="8"/>
      <c r="U2302" s="8"/>
      <c r="V2302" s="13"/>
      <c r="W2302" s="14"/>
      <c r="X2302" s="1"/>
      <c r="Y2302" s="1"/>
      <c r="Z2302" s="1"/>
      <c r="AA2302" s="1"/>
      <c r="AB2302" s="1"/>
      <c r="AC2302" s="1"/>
      <c r="AD2302" s="8"/>
      <c r="AE2302" s="8"/>
      <c r="AF2302" s="8"/>
      <c r="AG2302" s="8"/>
      <c r="AH2302" s="9"/>
      <c r="AI2302" s="8"/>
      <c r="AJ2302" s="13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7"/>
      <c r="BL2302" s="7"/>
      <c r="BM2302" s="7"/>
      <c r="BN2302" s="7"/>
      <c r="BO2302" s="7"/>
      <c r="BP2302" s="7"/>
      <c r="BQ2302" s="7"/>
      <c r="BR2302" s="7"/>
      <c r="BT2302" s="8"/>
      <c r="BV2302" s="7"/>
      <c r="BW2302" s="7"/>
      <c r="BX2302" s="7"/>
      <c r="BY2302" s="7"/>
      <c r="BZ2302" s="7"/>
      <c r="CA2302" s="7"/>
    </row>
    <row r="2303" spans="1:79" x14ac:dyDescent="0.3">
      <c r="A2303" s="1" t="s">
        <v>294</v>
      </c>
      <c r="B2303" s="1"/>
      <c r="C2303" s="1" t="s">
        <v>1878</v>
      </c>
      <c r="D2303" s="1"/>
      <c r="E2303" s="1"/>
      <c r="F2303" s="1"/>
      <c r="G2303" s="1"/>
      <c r="H2303" s="1">
        <v>22547.31</v>
      </c>
      <c r="I2303" s="1">
        <v>-0.76</v>
      </c>
      <c r="J2303" s="12">
        <v>1444.88</v>
      </c>
      <c r="K2303" s="5">
        <v>1275.1500000000001</v>
      </c>
      <c r="L2303" s="5">
        <v>6150.81</v>
      </c>
      <c r="M2303" s="13">
        <f t="shared" si="88"/>
        <v>-7.5837569394896498E-3</v>
      </c>
      <c r="N2303" s="13">
        <f t="shared" si="89"/>
        <v>-1.1182436594078915E-2</v>
      </c>
      <c r="O2303" s="13">
        <f t="shared" si="89"/>
        <v>-1.1827738003853394E-3</v>
      </c>
      <c r="P2303" s="13">
        <f t="shared" si="89"/>
        <v>6.8819091240952535E-3</v>
      </c>
      <c r="Q2303" s="7"/>
      <c r="R2303" s="8"/>
      <c r="S2303" s="8"/>
      <c r="T2303" s="8"/>
      <c r="U2303" s="8"/>
      <c r="V2303" s="13"/>
      <c r="W2303" s="14"/>
      <c r="X2303" s="1"/>
      <c r="Y2303" s="1"/>
      <c r="Z2303" s="1"/>
      <c r="AA2303" s="1"/>
      <c r="AB2303" s="1"/>
      <c r="AC2303" s="1"/>
      <c r="AD2303" s="8"/>
      <c r="AE2303" s="8"/>
      <c r="AF2303" s="8"/>
      <c r="AG2303" s="8"/>
      <c r="AH2303" s="9"/>
      <c r="AI2303" s="8"/>
      <c r="AJ2303" s="13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7"/>
      <c r="BL2303" s="7"/>
      <c r="BM2303" s="7"/>
      <c r="BN2303" s="7"/>
      <c r="BO2303" s="7"/>
      <c r="BP2303" s="7"/>
      <c r="BQ2303" s="7"/>
      <c r="BR2303" s="7"/>
      <c r="BT2303" s="8"/>
      <c r="BV2303" s="7"/>
      <c r="BW2303" s="7"/>
      <c r="BX2303" s="7"/>
      <c r="BY2303" s="7"/>
      <c r="BZ2303" s="7"/>
      <c r="CA2303" s="7"/>
    </row>
    <row r="2304" spans="1:79" x14ac:dyDescent="0.3">
      <c r="A2304" s="1" t="s">
        <v>295</v>
      </c>
      <c r="B2304" s="1"/>
      <c r="C2304" s="1" t="s">
        <v>1878</v>
      </c>
      <c r="D2304" s="1"/>
      <c r="E2304" s="1"/>
      <c r="F2304" s="1"/>
      <c r="G2304" s="1"/>
      <c r="H2304" s="1">
        <v>22948.51</v>
      </c>
      <c r="I2304" s="1">
        <v>1.78</v>
      </c>
      <c r="J2304" s="12">
        <v>1476.46</v>
      </c>
      <c r="K2304" s="5">
        <v>1290.75</v>
      </c>
      <c r="L2304" s="5">
        <v>6223.91</v>
      </c>
      <c r="M2304" s="13">
        <f t="shared" si="88"/>
        <v>1.7793696897767219E-2</v>
      </c>
      <c r="N2304" s="13">
        <f t="shared" si="89"/>
        <v>2.1856486351807813E-2</v>
      </c>
      <c r="O2304" s="13">
        <f t="shared" si="89"/>
        <v>1.2233854840606906E-2</v>
      </c>
      <c r="P2304" s="13">
        <f t="shared" si="89"/>
        <v>1.1884613571220504E-2</v>
      </c>
      <c r="Q2304" s="7"/>
      <c r="R2304" s="8"/>
      <c r="S2304" s="8"/>
      <c r="T2304" s="8"/>
      <c r="U2304" s="8"/>
      <c r="V2304" s="13"/>
      <c r="W2304" s="14"/>
      <c r="X2304" s="1"/>
      <c r="Y2304" s="1"/>
      <c r="Z2304" s="1"/>
      <c r="AA2304" s="1"/>
      <c r="AB2304" s="1"/>
      <c r="AC2304" s="1"/>
      <c r="AD2304" s="8"/>
      <c r="AE2304" s="8"/>
      <c r="AF2304" s="8"/>
      <c r="AG2304" s="8"/>
      <c r="AH2304" s="9"/>
      <c r="AI2304" s="8"/>
      <c r="AJ2304" s="13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7"/>
      <c r="BL2304" s="7"/>
      <c r="BM2304" s="7"/>
      <c r="BN2304" s="7"/>
      <c r="BO2304" s="7"/>
      <c r="BP2304" s="7"/>
      <c r="BQ2304" s="7"/>
      <c r="BR2304" s="7"/>
      <c r="BT2304" s="8"/>
      <c r="BV2304" s="7"/>
      <c r="BW2304" s="7"/>
      <c r="BX2304" s="7"/>
      <c r="BY2304" s="7"/>
      <c r="BZ2304" s="7"/>
      <c r="CA2304" s="7"/>
    </row>
    <row r="2305" spans="1:79" x14ac:dyDescent="0.3">
      <c r="A2305" s="1" t="s">
        <v>296</v>
      </c>
      <c r="B2305" s="1"/>
      <c r="C2305" s="1" t="s">
        <v>1878</v>
      </c>
      <c r="D2305" s="1"/>
      <c r="E2305" s="1"/>
      <c r="F2305" s="1"/>
      <c r="G2305" s="1"/>
      <c r="H2305" s="1">
        <v>22716.13</v>
      </c>
      <c r="I2305" s="1">
        <v>-1.01</v>
      </c>
      <c r="J2305" s="12">
        <v>1455.67</v>
      </c>
      <c r="K2305" s="5">
        <v>1286.28</v>
      </c>
      <c r="L2305" s="5">
        <v>6220.02</v>
      </c>
      <c r="M2305" s="13">
        <f t="shared" si="88"/>
        <v>-1.0126147623527482E-2</v>
      </c>
      <c r="N2305" s="13">
        <f t="shared" si="89"/>
        <v>-1.4080977473145184E-2</v>
      </c>
      <c r="O2305" s="13">
        <f t="shared" si="89"/>
        <v>-3.4631028471818759E-3</v>
      </c>
      <c r="P2305" s="13">
        <f t="shared" si="89"/>
        <v>-6.250090377269979E-4</v>
      </c>
      <c r="Q2305" s="7"/>
      <c r="R2305" s="8"/>
      <c r="S2305" s="8"/>
      <c r="T2305" s="8"/>
      <c r="U2305" s="8"/>
      <c r="V2305" s="13"/>
      <c r="W2305" s="14"/>
      <c r="X2305" s="1"/>
      <c r="Y2305" s="1"/>
      <c r="Z2305" s="1"/>
      <c r="AA2305" s="1"/>
      <c r="AB2305" s="1"/>
      <c r="AC2305" s="1"/>
      <c r="AD2305" s="8"/>
      <c r="AE2305" s="8"/>
      <c r="AF2305" s="8"/>
      <c r="AG2305" s="8"/>
      <c r="AH2305" s="9"/>
      <c r="AI2305" s="8"/>
      <c r="AJ2305" s="13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7"/>
      <c r="BL2305" s="7"/>
      <c r="BM2305" s="7"/>
      <c r="BN2305" s="7"/>
      <c r="BO2305" s="7"/>
      <c r="BP2305" s="7"/>
      <c r="BQ2305" s="7"/>
      <c r="BR2305" s="7"/>
      <c r="BT2305" s="8"/>
      <c r="BV2305" s="7"/>
      <c r="BW2305" s="7"/>
      <c r="BX2305" s="7"/>
      <c r="BY2305" s="7"/>
      <c r="BZ2305" s="7"/>
      <c r="CA2305" s="7"/>
    </row>
    <row r="2306" spans="1:79" x14ac:dyDescent="0.3">
      <c r="A2306" s="1" t="s">
        <v>297</v>
      </c>
      <c r="B2306" s="1"/>
      <c r="C2306" s="1" t="s">
        <v>1878</v>
      </c>
      <c r="D2306" s="1"/>
      <c r="E2306" s="1"/>
      <c r="F2306" s="1"/>
      <c r="G2306" s="1"/>
      <c r="H2306" s="1">
        <v>23036.22</v>
      </c>
      <c r="I2306" s="1">
        <v>1.41</v>
      </c>
      <c r="J2306" s="12">
        <v>1481.42</v>
      </c>
      <c r="K2306" s="5">
        <v>1289.3599999999999</v>
      </c>
      <c r="L2306" s="5">
        <v>6294.99</v>
      </c>
      <c r="M2306" s="13">
        <f t="shared" si="88"/>
        <v>1.4090868470993945E-2</v>
      </c>
      <c r="N2306" s="13">
        <f t="shared" si="89"/>
        <v>1.7689448844861788E-2</v>
      </c>
      <c r="O2306" s="13">
        <f t="shared" si="89"/>
        <v>2.3945019746867136E-3</v>
      </c>
      <c r="P2306" s="13">
        <f t="shared" si="89"/>
        <v>1.2053015906701159E-2</v>
      </c>
      <c r="Q2306" s="7"/>
      <c r="R2306" s="8"/>
      <c r="S2306" s="8"/>
      <c r="T2306" s="8"/>
      <c r="U2306" s="8"/>
      <c r="V2306" s="13"/>
      <c r="W2306" s="14"/>
      <c r="X2306" s="1"/>
      <c r="Y2306" s="1"/>
      <c r="Z2306" s="1"/>
      <c r="AA2306" s="1"/>
      <c r="AB2306" s="1"/>
      <c r="AC2306" s="1"/>
      <c r="AD2306" s="8"/>
      <c r="AE2306" s="8"/>
      <c r="AF2306" s="8"/>
      <c r="AG2306" s="8"/>
      <c r="AH2306" s="9"/>
      <c r="AI2306" s="8"/>
      <c r="AJ2306" s="13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7"/>
      <c r="BL2306" s="7"/>
      <c r="BM2306" s="7"/>
      <c r="BN2306" s="7"/>
      <c r="BO2306" s="7"/>
      <c r="BP2306" s="7"/>
      <c r="BQ2306" s="7"/>
      <c r="BR2306" s="7"/>
      <c r="BT2306" s="8"/>
      <c r="BV2306" s="7"/>
      <c r="BW2306" s="7"/>
      <c r="BX2306" s="7"/>
      <c r="BY2306" s="7"/>
      <c r="BZ2306" s="7"/>
      <c r="CA2306" s="7"/>
    </row>
    <row r="2307" spans="1:79" x14ac:dyDescent="0.3">
      <c r="A2307" s="1" t="s">
        <v>298</v>
      </c>
      <c r="B2307" s="1"/>
      <c r="C2307" s="1" t="s">
        <v>1878</v>
      </c>
      <c r="D2307" s="1"/>
      <c r="E2307" s="1"/>
      <c r="F2307" s="1"/>
      <c r="G2307" s="1"/>
      <c r="H2307" s="1">
        <v>23232.400000000001</v>
      </c>
      <c r="I2307" s="1">
        <v>0.85</v>
      </c>
      <c r="J2307" s="12">
        <v>1500.95</v>
      </c>
      <c r="K2307" s="5">
        <v>1283.4100000000001</v>
      </c>
      <c r="L2307" s="5">
        <v>6342.64</v>
      </c>
      <c r="M2307" s="13">
        <f t="shared" si="88"/>
        <v>8.5161541259808349E-3</v>
      </c>
      <c r="N2307" s="13">
        <f t="shared" si="89"/>
        <v>1.3183297106829972E-2</v>
      </c>
      <c r="O2307" s="13">
        <f t="shared" si="89"/>
        <v>-4.6146925606500577E-3</v>
      </c>
      <c r="P2307" s="13">
        <f t="shared" si="89"/>
        <v>7.5695116275007468E-3</v>
      </c>
      <c r="Q2307" s="7"/>
      <c r="R2307" s="8"/>
      <c r="S2307" s="8"/>
      <c r="T2307" s="8"/>
      <c r="U2307" s="8"/>
      <c r="V2307" s="13"/>
      <c r="W2307" s="14"/>
      <c r="X2307" s="1"/>
      <c r="Y2307" s="1"/>
      <c r="Z2307" s="1"/>
      <c r="AA2307" s="1"/>
      <c r="AB2307" s="1"/>
      <c r="AC2307" s="1"/>
      <c r="AD2307" s="8"/>
      <c r="AE2307" s="8"/>
      <c r="AF2307" s="8"/>
      <c r="AG2307" s="8"/>
      <c r="AH2307" s="9"/>
      <c r="AI2307" s="8"/>
      <c r="AJ2307" s="13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7"/>
      <c r="BL2307" s="7"/>
      <c r="BM2307" s="7"/>
      <c r="BN2307" s="7"/>
      <c r="BO2307" s="7"/>
      <c r="BP2307" s="7"/>
      <c r="BQ2307" s="7"/>
      <c r="BR2307" s="7"/>
      <c r="BT2307" s="8"/>
      <c r="BV2307" s="7"/>
      <c r="BW2307" s="7"/>
      <c r="BX2307" s="7"/>
      <c r="BY2307" s="7"/>
      <c r="BZ2307" s="7"/>
      <c r="CA2307" s="7"/>
    </row>
    <row r="2308" spans="1:79" x14ac:dyDescent="0.3">
      <c r="A2308" s="1" t="s">
        <v>299</v>
      </c>
      <c r="B2308" s="1"/>
      <c r="C2308" s="1" t="s">
        <v>1878</v>
      </c>
      <c r="D2308" s="1"/>
      <c r="E2308" s="1"/>
      <c r="F2308" s="1"/>
      <c r="G2308" s="1"/>
      <c r="H2308" s="1">
        <v>23163.94</v>
      </c>
      <c r="I2308" s="1">
        <v>-0.28999999999999998</v>
      </c>
      <c r="J2308" s="12">
        <v>1494.19</v>
      </c>
      <c r="K2308" s="5">
        <v>1280.1400000000001</v>
      </c>
      <c r="L2308" s="5">
        <v>6359.35</v>
      </c>
      <c r="M2308" s="13">
        <f t="shared" ref="M2308:M2371" si="90">H2308/H2307-1</f>
        <v>-2.9467467846628903E-3</v>
      </c>
      <c r="N2308" s="13">
        <f t="shared" si="89"/>
        <v>-4.5038142509743473E-3</v>
      </c>
      <c r="O2308" s="13">
        <f t="shared" si="89"/>
        <v>-2.5478997358598932E-3</v>
      </c>
      <c r="P2308" s="13">
        <f t="shared" si="89"/>
        <v>2.6345496512494293E-3</v>
      </c>
      <c r="Q2308" s="7"/>
      <c r="R2308" s="8"/>
      <c r="S2308" s="8"/>
      <c r="T2308" s="8"/>
      <c r="U2308" s="8"/>
      <c r="V2308" s="13"/>
      <c r="W2308" s="14"/>
      <c r="X2308" s="1"/>
      <c r="Y2308" s="1"/>
      <c r="Z2308" s="1"/>
      <c r="AA2308" s="1"/>
      <c r="AB2308" s="1"/>
      <c r="AC2308" s="1"/>
      <c r="AD2308" s="8"/>
      <c r="AE2308" s="8"/>
      <c r="AF2308" s="8"/>
      <c r="AG2308" s="8"/>
      <c r="AH2308" s="9"/>
      <c r="AI2308" s="8"/>
      <c r="AJ2308" s="13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7"/>
      <c r="BL2308" s="7"/>
      <c r="BM2308" s="7"/>
      <c r="BN2308" s="7"/>
      <c r="BO2308" s="7"/>
      <c r="BP2308" s="7"/>
      <c r="BQ2308" s="7"/>
      <c r="BR2308" s="7"/>
      <c r="BT2308" s="8"/>
      <c r="BV2308" s="7"/>
      <c r="BW2308" s="7"/>
      <c r="BX2308" s="7"/>
      <c r="BY2308" s="7"/>
      <c r="BZ2308" s="7"/>
      <c r="CA2308" s="7"/>
    </row>
    <row r="2309" spans="1:79" x14ac:dyDescent="0.3">
      <c r="A2309" s="1" t="s">
        <v>300</v>
      </c>
      <c r="B2309" s="1"/>
      <c r="C2309" s="1" t="s">
        <v>1878</v>
      </c>
      <c r="D2309" s="1"/>
      <c r="E2309" s="1"/>
      <c r="F2309" s="1"/>
      <c r="G2309" s="1"/>
      <c r="H2309" s="1">
        <v>23176.7</v>
      </c>
      <c r="I2309" s="1">
        <v>0.06</v>
      </c>
      <c r="J2309" s="12">
        <v>1488.8</v>
      </c>
      <c r="K2309" s="5">
        <v>1298.55</v>
      </c>
      <c r="L2309" s="5">
        <v>6349.25</v>
      </c>
      <c r="M2309" s="13">
        <f t="shared" si="90"/>
        <v>5.5085620149264436E-4</v>
      </c>
      <c r="N2309" s="13">
        <f t="shared" ref="N2309:P2372" si="91">J2309/J2308-1</f>
        <v>-3.6073056304753992E-3</v>
      </c>
      <c r="O2309" s="13">
        <f t="shared" si="91"/>
        <v>1.438123955192383E-2</v>
      </c>
      <c r="P2309" s="13">
        <f t="shared" si="91"/>
        <v>-1.5882126317942058E-3</v>
      </c>
      <c r="Q2309" s="7"/>
      <c r="R2309" s="8"/>
      <c r="S2309" s="8"/>
      <c r="T2309" s="8"/>
      <c r="U2309" s="8"/>
      <c r="V2309" s="13"/>
      <c r="W2309" s="14"/>
      <c r="X2309" s="1"/>
      <c r="Y2309" s="1"/>
      <c r="Z2309" s="1"/>
      <c r="AA2309" s="1"/>
      <c r="AB2309" s="1"/>
      <c r="AC2309" s="1"/>
      <c r="AD2309" s="8"/>
      <c r="AE2309" s="8"/>
      <c r="AF2309" s="8"/>
      <c r="AG2309" s="8"/>
      <c r="AH2309" s="9"/>
      <c r="AI2309" s="8"/>
      <c r="AJ2309" s="13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7"/>
      <c r="BL2309" s="7"/>
      <c r="BM2309" s="7"/>
      <c r="BN2309" s="7"/>
      <c r="BO2309" s="7"/>
      <c r="BP2309" s="7"/>
      <c r="BQ2309" s="7"/>
      <c r="BR2309" s="7"/>
      <c r="BT2309" s="8"/>
      <c r="BV2309" s="7"/>
      <c r="BW2309" s="7"/>
      <c r="BX2309" s="7"/>
      <c r="BY2309" s="7"/>
      <c r="BZ2309" s="7"/>
      <c r="CA2309" s="7"/>
    </row>
    <row r="2310" spans="1:79" x14ac:dyDescent="0.3">
      <c r="A2310" s="1" t="s">
        <v>301</v>
      </c>
      <c r="B2310" s="1"/>
      <c r="C2310" s="1" t="s">
        <v>1878</v>
      </c>
      <c r="D2310" s="1"/>
      <c r="E2310" s="1"/>
      <c r="F2310" s="1"/>
      <c r="G2310" s="1"/>
      <c r="H2310" s="1">
        <v>23497.59</v>
      </c>
      <c r="I2310" s="1">
        <v>1.38</v>
      </c>
      <c r="J2310" s="12">
        <v>1513.7</v>
      </c>
      <c r="K2310" s="5">
        <v>1310.19</v>
      </c>
      <c r="L2310" s="5">
        <v>6404.08</v>
      </c>
      <c r="M2310" s="13">
        <f t="shared" si="90"/>
        <v>1.3845370566128778E-2</v>
      </c>
      <c r="N2310" s="13">
        <f t="shared" si="91"/>
        <v>1.6724879097259615E-2</v>
      </c>
      <c r="O2310" s="13">
        <f t="shared" si="91"/>
        <v>8.9638442878596791E-3</v>
      </c>
      <c r="P2310" s="13">
        <f t="shared" si="91"/>
        <v>8.6356656297987833E-3</v>
      </c>
      <c r="Q2310" s="7"/>
      <c r="R2310" s="8"/>
      <c r="S2310" s="8"/>
      <c r="T2310" s="8"/>
      <c r="U2310" s="8"/>
      <c r="V2310" s="13"/>
      <c r="W2310" s="14"/>
      <c r="X2310" s="1"/>
      <c r="Y2310" s="1"/>
      <c r="Z2310" s="1"/>
      <c r="AA2310" s="1"/>
      <c r="AB2310" s="1"/>
      <c r="AC2310" s="1"/>
      <c r="AD2310" s="8"/>
      <c r="AE2310" s="8"/>
      <c r="AF2310" s="8"/>
      <c r="AG2310" s="8"/>
      <c r="AH2310" s="9"/>
      <c r="AI2310" s="8"/>
      <c r="AJ2310" s="13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7"/>
      <c r="BL2310" s="7"/>
      <c r="BM2310" s="7"/>
      <c r="BN2310" s="7"/>
      <c r="BO2310" s="7"/>
      <c r="BP2310" s="7"/>
      <c r="BQ2310" s="7"/>
      <c r="BR2310" s="7"/>
      <c r="BT2310" s="8"/>
      <c r="BV2310" s="7"/>
      <c r="BW2310" s="7"/>
      <c r="BX2310" s="7"/>
      <c r="BY2310" s="7"/>
      <c r="BZ2310" s="7"/>
      <c r="CA2310" s="7"/>
    </row>
    <row r="2311" spans="1:79" x14ac:dyDescent="0.3">
      <c r="A2311" s="1" t="s">
        <v>302</v>
      </c>
      <c r="B2311" s="1"/>
      <c r="C2311" s="1" t="s">
        <v>1878</v>
      </c>
      <c r="D2311" s="1"/>
      <c r="E2311" s="1"/>
      <c r="F2311" s="1"/>
      <c r="G2311" s="1"/>
      <c r="H2311" s="1">
        <v>23190.03</v>
      </c>
      <c r="I2311" s="1">
        <v>-1.31</v>
      </c>
      <c r="J2311" s="12">
        <v>1481.61</v>
      </c>
      <c r="K2311" s="5">
        <v>1308.51</v>
      </c>
      <c r="L2311" s="5">
        <v>6441.03</v>
      </c>
      <c r="M2311" s="13">
        <f t="shared" si="90"/>
        <v>-1.3089001893385688E-2</v>
      </c>
      <c r="N2311" s="13">
        <f t="shared" si="91"/>
        <v>-2.1199709321530147E-2</v>
      </c>
      <c r="O2311" s="13">
        <f t="shared" si="91"/>
        <v>-1.2822567719186218E-3</v>
      </c>
      <c r="P2311" s="13">
        <f t="shared" si="91"/>
        <v>5.7697592784600182E-3</v>
      </c>
      <c r="Q2311" s="7"/>
      <c r="R2311" s="8"/>
      <c r="S2311" s="8"/>
      <c r="T2311" s="8"/>
      <c r="U2311" s="8"/>
      <c r="V2311" s="13"/>
      <c r="W2311" s="14"/>
      <c r="X2311" s="1"/>
      <c r="Y2311" s="1"/>
      <c r="Z2311" s="1"/>
      <c r="AA2311" s="1"/>
      <c r="AB2311" s="1"/>
      <c r="AC2311" s="1"/>
      <c r="AD2311" s="8"/>
      <c r="AE2311" s="8"/>
      <c r="AF2311" s="8"/>
      <c r="AG2311" s="8"/>
      <c r="AH2311" s="9"/>
      <c r="AI2311" s="8"/>
      <c r="AJ2311" s="13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7"/>
      <c r="BL2311" s="7"/>
      <c r="BM2311" s="7"/>
      <c r="BN2311" s="7"/>
      <c r="BO2311" s="7"/>
      <c r="BP2311" s="7"/>
      <c r="BQ2311" s="7"/>
      <c r="BR2311" s="7"/>
      <c r="BT2311" s="8"/>
      <c r="BV2311" s="7"/>
      <c r="BW2311" s="7"/>
      <c r="BX2311" s="7"/>
      <c r="BY2311" s="7"/>
      <c r="BZ2311" s="7"/>
      <c r="CA2311" s="7"/>
    </row>
    <row r="2312" spans="1:79" x14ac:dyDescent="0.3">
      <c r="A2312" s="1" t="s">
        <v>303</v>
      </c>
      <c r="B2312" s="1"/>
      <c r="C2312" s="1" t="s">
        <v>1878</v>
      </c>
      <c r="D2312" s="1"/>
      <c r="E2312" s="1"/>
      <c r="F2312" s="1"/>
      <c r="G2312" s="1"/>
      <c r="H2312" s="1">
        <v>22892.3</v>
      </c>
      <c r="I2312" s="1">
        <v>-1.28</v>
      </c>
      <c r="J2312" s="12">
        <v>1452.81</v>
      </c>
      <c r="K2312" s="5">
        <v>1305.54</v>
      </c>
      <c r="L2312" s="5">
        <v>6446.91</v>
      </c>
      <c r="M2312" s="13">
        <f t="shared" si="90"/>
        <v>-1.283870697881806E-2</v>
      </c>
      <c r="N2312" s="13">
        <f t="shared" si="91"/>
        <v>-1.943831372628424E-2</v>
      </c>
      <c r="O2312" s="13">
        <f t="shared" si="91"/>
        <v>-2.269757204759637E-3</v>
      </c>
      <c r="P2312" s="13">
        <f t="shared" si="91"/>
        <v>9.1289747136724664E-4</v>
      </c>
      <c r="Q2312" s="7"/>
      <c r="R2312" s="8"/>
      <c r="S2312" s="8"/>
      <c r="T2312" s="8"/>
      <c r="U2312" s="8"/>
      <c r="V2312" s="13"/>
      <c r="W2312" s="14"/>
      <c r="X2312" s="1"/>
      <c r="Y2312" s="1"/>
      <c r="Z2312" s="1"/>
      <c r="AA2312" s="1"/>
      <c r="AB2312" s="1"/>
      <c r="AC2312" s="1"/>
      <c r="AD2312" s="8"/>
      <c r="AE2312" s="8"/>
      <c r="AF2312" s="8"/>
      <c r="AG2312" s="8"/>
      <c r="AH2312" s="9"/>
      <c r="AI2312" s="8"/>
      <c r="AJ2312" s="13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7"/>
      <c r="BL2312" s="7"/>
      <c r="BM2312" s="7"/>
      <c r="BN2312" s="7"/>
      <c r="BO2312" s="7"/>
      <c r="BP2312" s="7"/>
      <c r="BQ2312" s="7"/>
      <c r="BR2312" s="7"/>
      <c r="BT2312" s="8"/>
      <c r="BV2312" s="7"/>
      <c r="BW2312" s="7"/>
      <c r="BX2312" s="7"/>
      <c r="BY2312" s="7"/>
      <c r="BZ2312" s="7"/>
      <c r="CA2312" s="7"/>
    </row>
    <row r="2313" spans="1:79" x14ac:dyDescent="0.3">
      <c r="A2313" s="1" t="s">
        <v>304</v>
      </c>
      <c r="B2313" s="1"/>
      <c r="C2313" s="1" t="s">
        <v>1878</v>
      </c>
      <c r="D2313" s="1"/>
      <c r="E2313" s="1"/>
      <c r="F2313" s="1"/>
      <c r="G2313" s="1"/>
      <c r="H2313" s="1">
        <v>23328.95</v>
      </c>
      <c r="I2313" s="1">
        <v>1.91</v>
      </c>
      <c r="J2313" s="12">
        <v>1487.71</v>
      </c>
      <c r="K2313" s="5">
        <v>1319.92</v>
      </c>
      <c r="L2313" s="5">
        <v>6498.35</v>
      </c>
      <c r="M2313" s="13">
        <f t="shared" si="90"/>
        <v>1.9074099151243029E-2</v>
      </c>
      <c r="N2313" s="13">
        <f t="shared" si="91"/>
        <v>2.402241174000741E-2</v>
      </c>
      <c r="O2313" s="13">
        <f t="shared" si="91"/>
        <v>1.1014599322885621E-2</v>
      </c>
      <c r="P2313" s="13">
        <f t="shared" si="91"/>
        <v>7.9790163039348272E-3</v>
      </c>
      <c r="Q2313" s="7"/>
      <c r="R2313" s="8"/>
      <c r="S2313" s="8"/>
      <c r="T2313" s="8"/>
      <c r="U2313" s="8"/>
      <c r="V2313" s="13"/>
      <c r="W2313" s="14"/>
      <c r="X2313" s="1"/>
      <c r="Y2313" s="1"/>
      <c r="Z2313" s="1"/>
      <c r="AA2313" s="1"/>
      <c r="AB2313" s="1"/>
      <c r="AC2313" s="1"/>
      <c r="AD2313" s="8"/>
      <c r="AE2313" s="8"/>
      <c r="AF2313" s="8"/>
      <c r="AG2313" s="8"/>
      <c r="AH2313" s="9"/>
      <c r="AI2313" s="8"/>
      <c r="AJ2313" s="13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7"/>
      <c r="BL2313" s="7"/>
      <c r="BM2313" s="7"/>
      <c r="BN2313" s="7"/>
      <c r="BO2313" s="7"/>
      <c r="BP2313" s="7"/>
      <c r="BQ2313" s="7"/>
      <c r="BR2313" s="7"/>
      <c r="BT2313" s="8"/>
      <c r="BV2313" s="7"/>
      <c r="BW2313" s="7"/>
      <c r="BX2313" s="7"/>
      <c r="BY2313" s="7"/>
      <c r="BZ2313" s="7"/>
      <c r="CA2313" s="7"/>
    </row>
    <row r="2314" spans="1:79" x14ac:dyDescent="0.3">
      <c r="A2314" s="1" t="s">
        <v>305</v>
      </c>
      <c r="B2314" s="1"/>
      <c r="C2314" s="1" t="s">
        <v>1878</v>
      </c>
      <c r="D2314" s="1"/>
      <c r="E2314" s="1"/>
      <c r="F2314" s="1"/>
      <c r="G2314" s="1"/>
      <c r="H2314" s="1">
        <v>23581.88</v>
      </c>
      <c r="I2314" s="1">
        <v>1.08</v>
      </c>
      <c r="J2314" s="12">
        <v>1506.5</v>
      </c>
      <c r="K2314" s="5">
        <v>1321.19</v>
      </c>
      <c r="L2314" s="5">
        <v>6546.53</v>
      </c>
      <c r="M2314" s="13">
        <f t="shared" si="90"/>
        <v>1.0841893870062735E-2</v>
      </c>
      <c r="N2314" s="13">
        <f t="shared" si="91"/>
        <v>1.2630149693152459E-2</v>
      </c>
      <c r="O2314" s="13">
        <f t="shared" si="91"/>
        <v>9.6217952603194767E-4</v>
      </c>
      <c r="P2314" s="13">
        <f t="shared" si="91"/>
        <v>7.4141897558610559E-3</v>
      </c>
      <c r="Q2314" s="7"/>
      <c r="R2314" s="8"/>
      <c r="S2314" s="8"/>
      <c r="T2314" s="8"/>
      <c r="U2314" s="8"/>
      <c r="V2314" s="13"/>
      <c r="W2314" s="14"/>
      <c r="X2314" s="1"/>
      <c r="Y2314" s="1"/>
      <c r="Z2314" s="1"/>
      <c r="AA2314" s="1"/>
      <c r="AB2314" s="1"/>
      <c r="AC2314" s="1"/>
      <c r="AD2314" s="8"/>
      <c r="AE2314" s="8"/>
      <c r="AF2314" s="8"/>
      <c r="AG2314" s="8"/>
      <c r="AH2314" s="9"/>
      <c r="AI2314" s="8"/>
      <c r="AJ2314" s="13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7"/>
      <c r="BL2314" s="7"/>
      <c r="BM2314" s="7"/>
      <c r="BN2314" s="7"/>
      <c r="BO2314" s="7"/>
      <c r="BP2314" s="7"/>
      <c r="BQ2314" s="7"/>
      <c r="BR2314" s="7"/>
      <c r="BT2314" s="8"/>
      <c r="BV2314" s="7"/>
      <c r="BW2314" s="7"/>
      <c r="BX2314" s="7"/>
      <c r="BY2314" s="7"/>
      <c r="BZ2314" s="7"/>
      <c r="CA2314" s="7"/>
    </row>
    <row r="2315" spans="1:79" x14ac:dyDescent="0.3">
      <c r="A2315" s="1" t="s">
        <v>306</v>
      </c>
      <c r="B2315" s="1"/>
      <c r="C2315" s="1" t="s">
        <v>1878</v>
      </c>
      <c r="D2315" s="1"/>
      <c r="E2315" s="1"/>
      <c r="F2315" s="1"/>
      <c r="G2315" s="1"/>
      <c r="H2315" s="1">
        <v>24332.880000000001</v>
      </c>
      <c r="I2315" s="1">
        <v>3.18</v>
      </c>
      <c r="J2315" s="12">
        <v>1550.43</v>
      </c>
      <c r="K2315" s="5">
        <v>1356.05</v>
      </c>
      <c r="L2315" s="5">
        <v>6762.85</v>
      </c>
      <c r="M2315" s="13">
        <f t="shared" si="90"/>
        <v>3.1846485521934698E-2</v>
      </c>
      <c r="N2315" s="13">
        <f t="shared" si="91"/>
        <v>2.9160305343511439E-2</v>
      </c>
      <c r="O2315" s="13">
        <f t="shared" si="91"/>
        <v>2.6385304157615419E-2</v>
      </c>
      <c r="P2315" s="13">
        <f t="shared" si="91"/>
        <v>3.3043459664891195E-2</v>
      </c>
      <c r="Q2315" s="7"/>
      <c r="R2315" s="8"/>
      <c r="S2315" s="8"/>
      <c r="T2315" s="8"/>
      <c r="U2315" s="8"/>
      <c r="V2315" s="13"/>
      <c r="W2315" s="14"/>
      <c r="X2315" s="1"/>
      <c r="Y2315" s="1"/>
      <c r="Z2315" s="1"/>
      <c r="AA2315" s="1"/>
      <c r="AB2315" s="1"/>
      <c r="AC2315" s="1"/>
      <c r="AD2315" s="8"/>
      <c r="AE2315" s="8"/>
      <c r="AF2315" s="8"/>
      <c r="AG2315" s="8"/>
      <c r="AH2315" s="9"/>
      <c r="AI2315" s="8"/>
      <c r="AJ2315" s="13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7"/>
      <c r="BL2315" s="7"/>
      <c r="BM2315" s="7"/>
      <c r="BN2315" s="7"/>
      <c r="BO2315" s="7"/>
      <c r="BP2315" s="7"/>
      <c r="BQ2315" s="7"/>
      <c r="BR2315" s="7"/>
      <c r="BT2315" s="8"/>
      <c r="BV2315" s="7"/>
      <c r="BW2315" s="7"/>
      <c r="BX2315" s="7"/>
      <c r="BY2315" s="7"/>
      <c r="BZ2315" s="7"/>
      <c r="CA2315" s="7"/>
    </row>
    <row r="2316" spans="1:79" x14ac:dyDescent="0.3">
      <c r="A2316" s="1" t="s">
        <v>307</v>
      </c>
      <c r="B2316" s="1"/>
      <c r="C2316" s="1" t="s">
        <v>1878</v>
      </c>
      <c r="D2316" s="1"/>
      <c r="E2316" s="1"/>
      <c r="F2316" s="1"/>
      <c r="G2316" s="1"/>
      <c r="H2316" s="1">
        <v>24443.51</v>
      </c>
      <c r="I2316" s="1">
        <v>0.45</v>
      </c>
      <c r="J2316" s="12">
        <v>1552.71</v>
      </c>
      <c r="K2316" s="5">
        <v>1369.68</v>
      </c>
      <c r="L2316" s="5">
        <v>6818.63</v>
      </c>
      <c r="M2316" s="13">
        <f t="shared" si="90"/>
        <v>4.5465230585117755E-3</v>
      </c>
      <c r="N2316" s="13">
        <f t="shared" si="91"/>
        <v>1.4705597801900616E-3</v>
      </c>
      <c r="O2316" s="13">
        <f t="shared" si="91"/>
        <v>1.0051251797500216E-2</v>
      </c>
      <c r="P2316" s="13">
        <f t="shared" si="91"/>
        <v>8.248001951839834E-3</v>
      </c>
      <c r="Q2316" s="7"/>
      <c r="R2316" s="8"/>
      <c r="S2316" s="8"/>
      <c r="T2316" s="8"/>
      <c r="U2316" s="8"/>
      <c r="V2316" s="13"/>
      <c r="W2316" s="14"/>
      <c r="X2316" s="1"/>
      <c r="Y2316" s="1"/>
      <c r="Z2316" s="1"/>
      <c r="AA2316" s="1"/>
      <c r="AB2316" s="1"/>
      <c r="AC2316" s="1"/>
      <c r="AD2316" s="8"/>
      <c r="AE2316" s="8"/>
      <c r="AF2316" s="8"/>
      <c r="AG2316" s="8"/>
      <c r="AH2316" s="9"/>
      <c r="AI2316" s="8"/>
      <c r="AJ2316" s="13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7"/>
      <c r="BL2316" s="7"/>
      <c r="BM2316" s="7"/>
      <c r="BN2316" s="7"/>
      <c r="BO2316" s="7"/>
      <c r="BP2316" s="7"/>
      <c r="BQ2316" s="7"/>
      <c r="BR2316" s="7"/>
      <c r="BT2316" s="8"/>
      <c r="BV2316" s="7"/>
      <c r="BW2316" s="7"/>
      <c r="BX2316" s="7"/>
      <c r="BY2316" s="7"/>
      <c r="BZ2316" s="7"/>
      <c r="CA2316" s="7"/>
    </row>
    <row r="2317" spans="1:79" x14ac:dyDescent="0.3">
      <c r="A2317" s="1" t="s">
        <v>308</v>
      </c>
      <c r="B2317" s="1"/>
      <c r="C2317" s="1" t="s">
        <v>1878</v>
      </c>
      <c r="D2317" s="1"/>
      <c r="E2317" s="1"/>
      <c r="F2317" s="1"/>
      <c r="G2317" s="1"/>
      <c r="H2317" s="1">
        <v>25477.200000000001</v>
      </c>
      <c r="I2317" s="1">
        <v>4.2300000000000004</v>
      </c>
      <c r="J2317" s="12">
        <v>1633.3</v>
      </c>
      <c r="K2317" s="5">
        <v>1403.75</v>
      </c>
      <c r="L2317" s="5">
        <v>6969.19</v>
      </c>
      <c r="M2317" s="13">
        <f t="shared" si="90"/>
        <v>4.2288934772461095E-2</v>
      </c>
      <c r="N2317" s="13">
        <f t="shared" si="91"/>
        <v>5.1902802197448361E-2</v>
      </c>
      <c r="O2317" s="13">
        <f t="shared" si="91"/>
        <v>2.4874423222942532E-2</v>
      </c>
      <c r="P2317" s="13">
        <f t="shared" si="91"/>
        <v>2.2080681896510024E-2</v>
      </c>
      <c r="Q2317" s="7"/>
      <c r="R2317" s="8"/>
      <c r="S2317" s="8"/>
      <c r="T2317" s="8"/>
      <c r="U2317" s="8"/>
      <c r="V2317" s="13"/>
      <c r="W2317" s="14"/>
      <c r="X2317" s="1"/>
      <c r="Y2317" s="1"/>
      <c r="Z2317" s="1"/>
      <c r="AA2317" s="1"/>
      <c r="AB2317" s="1"/>
      <c r="AC2317" s="1"/>
      <c r="AD2317" s="8"/>
      <c r="AE2317" s="8"/>
      <c r="AF2317" s="8"/>
      <c r="AG2317" s="8"/>
      <c r="AH2317" s="9"/>
      <c r="AI2317" s="8"/>
      <c r="AJ2317" s="13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7"/>
      <c r="BL2317" s="7"/>
      <c r="BM2317" s="7"/>
      <c r="BN2317" s="7"/>
      <c r="BO2317" s="7"/>
      <c r="BP2317" s="7"/>
      <c r="BQ2317" s="7"/>
      <c r="BR2317" s="7"/>
      <c r="BT2317" s="8"/>
      <c r="BV2317" s="7"/>
      <c r="BW2317" s="7"/>
      <c r="BX2317" s="7"/>
      <c r="BY2317" s="7"/>
      <c r="BZ2317" s="7"/>
      <c r="CA2317" s="7"/>
    </row>
    <row r="2318" spans="1:79" x14ac:dyDescent="0.3">
      <c r="A2318" s="1" t="s">
        <v>309</v>
      </c>
      <c r="B2318" s="1"/>
      <c r="C2318" s="1" t="s">
        <v>1878</v>
      </c>
      <c r="D2318" s="1"/>
      <c r="E2318" s="1"/>
      <c r="F2318" s="1"/>
      <c r="G2318" s="1"/>
      <c r="H2318" s="1">
        <v>25386.25</v>
      </c>
      <c r="I2318" s="1">
        <v>-0.36</v>
      </c>
      <c r="J2318" s="12">
        <v>1623.91</v>
      </c>
      <c r="K2318" s="5">
        <v>1404.5</v>
      </c>
      <c r="L2318" s="5">
        <v>6995.29</v>
      </c>
      <c r="M2318" s="13">
        <f t="shared" si="90"/>
        <v>-3.5698585401849892E-3</v>
      </c>
      <c r="N2318" s="13">
        <f t="shared" si="91"/>
        <v>-5.749096920345198E-3</v>
      </c>
      <c r="O2318" s="13">
        <f t="shared" si="91"/>
        <v>5.3428317008008541E-4</v>
      </c>
      <c r="P2318" s="13">
        <f t="shared" si="91"/>
        <v>3.7450550207414057E-3</v>
      </c>
      <c r="Q2318" s="7"/>
      <c r="R2318" s="8"/>
      <c r="S2318" s="8"/>
      <c r="T2318" s="8"/>
      <c r="U2318" s="8"/>
      <c r="V2318" s="13"/>
      <c r="W2318" s="14"/>
      <c r="X2318" s="1"/>
      <c r="Y2318" s="1"/>
      <c r="Z2318" s="1"/>
      <c r="AA2318" s="1"/>
      <c r="AB2318" s="1"/>
      <c r="AC2318" s="1"/>
      <c r="AD2318" s="8"/>
      <c r="AE2318" s="8"/>
      <c r="AF2318" s="8"/>
      <c r="AG2318" s="8"/>
      <c r="AH2318" s="9"/>
      <c r="AI2318" s="8"/>
      <c r="AJ2318" s="13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7"/>
      <c r="BL2318" s="7"/>
      <c r="BM2318" s="7"/>
      <c r="BN2318" s="7"/>
      <c r="BO2318" s="7"/>
      <c r="BP2318" s="7"/>
      <c r="BQ2318" s="7"/>
      <c r="BR2318" s="7"/>
      <c r="BT2318" s="8"/>
      <c r="BV2318" s="7"/>
      <c r="BW2318" s="7"/>
      <c r="BX2318" s="7"/>
      <c r="BY2318" s="7"/>
      <c r="BZ2318" s="7"/>
      <c r="CA2318" s="7"/>
    </row>
    <row r="2319" spans="1:79" x14ac:dyDescent="0.3">
      <c r="A2319" s="1" t="s">
        <v>310</v>
      </c>
      <c r="B2319" s="1"/>
      <c r="C2319" s="1" t="s">
        <v>1878</v>
      </c>
      <c r="D2319" s="1"/>
      <c r="E2319" s="1"/>
      <c r="F2319" s="1"/>
      <c r="G2319" s="1"/>
      <c r="H2319" s="1">
        <v>24812.97</v>
      </c>
      <c r="I2319" s="1">
        <v>-2.2599999999999998</v>
      </c>
      <c r="J2319" s="12">
        <v>1574.81</v>
      </c>
      <c r="K2319" s="5">
        <v>1394.84</v>
      </c>
      <c r="L2319" s="5">
        <v>6961.63</v>
      </c>
      <c r="M2319" s="13">
        <f t="shared" si="90"/>
        <v>-2.258230341228018E-2</v>
      </c>
      <c r="N2319" s="13">
        <f t="shared" si="91"/>
        <v>-3.0235665769654752E-2</v>
      </c>
      <c r="O2319" s="13">
        <f t="shared" si="91"/>
        <v>-6.8778924884300707E-3</v>
      </c>
      <c r="P2319" s="13">
        <f t="shared" si="91"/>
        <v>-4.8118090886868359E-3</v>
      </c>
      <c r="Q2319" s="7"/>
      <c r="R2319" s="8"/>
      <c r="S2319" s="8"/>
      <c r="T2319" s="8"/>
      <c r="U2319" s="8"/>
      <c r="V2319" s="13"/>
      <c r="W2319" s="14"/>
      <c r="X2319" s="1"/>
      <c r="Y2319" s="1"/>
      <c r="Z2319" s="1"/>
      <c r="AA2319" s="1"/>
      <c r="AB2319" s="1"/>
      <c r="AC2319" s="1"/>
      <c r="AD2319" s="8"/>
      <c r="AE2319" s="8"/>
      <c r="AF2319" s="8"/>
      <c r="AG2319" s="8"/>
      <c r="AH2319" s="9"/>
      <c r="AI2319" s="8"/>
      <c r="AJ2319" s="13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7"/>
      <c r="BL2319" s="7"/>
      <c r="BM2319" s="7"/>
      <c r="BN2319" s="7"/>
      <c r="BO2319" s="7"/>
      <c r="BP2319" s="7"/>
      <c r="BQ2319" s="7"/>
      <c r="BR2319" s="7"/>
      <c r="BT2319" s="8"/>
      <c r="BV2319" s="7"/>
      <c r="BW2319" s="7"/>
      <c r="BX2319" s="7"/>
      <c r="BY2319" s="7"/>
      <c r="BZ2319" s="7"/>
      <c r="CA2319" s="7"/>
    </row>
    <row r="2320" spans="1:79" x14ac:dyDescent="0.3">
      <c r="A2320" s="1" t="s">
        <v>311</v>
      </c>
      <c r="B2320" s="1"/>
      <c r="C2320" s="1" t="s">
        <v>1878</v>
      </c>
      <c r="D2320" s="1"/>
      <c r="E2320" s="1"/>
      <c r="F2320" s="1"/>
      <c r="G2320" s="1"/>
      <c r="H2320" s="1">
        <v>23980.080000000002</v>
      </c>
      <c r="I2320" s="1">
        <v>-3.36</v>
      </c>
      <c r="J2320" s="12">
        <v>1517.45</v>
      </c>
      <c r="K2320" s="5">
        <v>1359.82</v>
      </c>
      <c r="L2320" s="5">
        <v>6841.56</v>
      </c>
      <c r="M2320" s="13">
        <f t="shared" si="90"/>
        <v>-3.3566719340731854E-2</v>
      </c>
      <c r="N2320" s="13">
        <f t="shared" si="91"/>
        <v>-3.6423441558029124E-2</v>
      </c>
      <c r="O2320" s="13">
        <f t="shared" si="91"/>
        <v>-2.5106822287860986E-2</v>
      </c>
      <c r="P2320" s="13">
        <f t="shared" si="91"/>
        <v>-1.724739752040827E-2</v>
      </c>
      <c r="Q2320" s="7"/>
      <c r="R2320" s="8"/>
      <c r="S2320" s="8"/>
      <c r="T2320" s="8"/>
      <c r="U2320" s="8"/>
      <c r="V2320" s="13"/>
      <c r="W2320" s="14"/>
      <c r="X2320" s="1"/>
      <c r="Y2320" s="1"/>
      <c r="Z2320" s="1"/>
      <c r="AA2320" s="1"/>
      <c r="AB2320" s="1"/>
      <c r="AC2320" s="1"/>
      <c r="AD2320" s="8"/>
      <c r="AE2320" s="8"/>
      <c r="AF2320" s="8"/>
      <c r="AG2320" s="8"/>
      <c r="AH2320" s="9"/>
      <c r="AI2320" s="8"/>
      <c r="AJ2320" s="13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7"/>
      <c r="BL2320" s="7"/>
      <c r="BM2320" s="7"/>
      <c r="BN2320" s="7"/>
      <c r="BO2320" s="7"/>
      <c r="BP2320" s="7"/>
      <c r="BQ2320" s="7"/>
      <c r="BR2320" s="7"/>
      <c r="BT2320" s="8"/>
      <c r="BV2320" s="7"/>
      <c r="BW2320" s="7"/>
      <c r="BX2320" s="7"/>
      <c r="BY2320" s="7"/>
      <c r="BZ2320" s="7"/>
      <c r="CA2320" s="7"/>
    </row>
    <row r="2321" spans="1:79" x14ac:dyDescent="0.3">
      <c r="A2321" s="1" t="s">
        <v>312</v>
      </c>
      <c r="B2321" s="1"/>
      <c r="C2321" s="1" t="s">
        <v>1878</v>
      </c>
      <c r="D2321" s="1"/>
      <c r="E2321" s="1"/>
      <c r="F2321" s="1"/>
      <c r="G2321" s="1"/>
      <c r="H2321" s="1">
        <v>24036.12</v>
      </c>
      <c r="I2321" s="1">
        <v>0.23</v>
      </c>
      <c r="J2321" s="12">
        <v>1511.85</v>
      </c>
      <c r="K2321" s="5">
        <v>1381.68</v>
      </c>
      <c r="L2321" s="5">
        <v>6971.77</v>
      </c>
      <c r="M2321" s="13">
        <f t="shared" si="90"/>
        <v>2.3369396599175474E-3</v>
      </c>
      <c r="N2321" s="13">
        <f t="shared" si="91"/>
        <v>-3.6904016606807977E-3</v>
      </c>
      <c r="O2321" s="13">
        <f t="shared" si="91"/>
        <v>1.6075657072259553E-2</v>
      </c>
      <c r="P2321" s="13">
        <f t="shared" si="91"/>
        <v>1.9032209028350344E-2</v>
      </c>
      <c r="Q2321" s="7"/>
      <c r="R2321" s="8"/>
      <c r="S2321" s="8"/>
      <c r="T2321" s="8"/>
      <c r="U2321" s="8"/>
      <c r="V2321" s="13"/>
      <c r="W2321" s="14"/>
      <c r="X2321" s="1"/>
      <c r="Y2321" s="1"/>
      <c r="Z2321" s="1"/>
      <c r="AA2321" s="1"/>
      <c r="AB2321" s="1"/>
      <c r="AC2321" s="1"/>
      <c r="AD2321" s="8"/>
      <c r="AE2321" s="8"/>
      <c r="AF2321" s="8"/>
      <c r="AG2321" s="8"/>
      <c r="AH2321" s="9"/>
      <c r="AI2321" s="8"/>
      <c r="AJ2321" s="13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7"/>
      <c r="BL2321" s="7"/>
      <c r="BM2321" s="7"/>
      <c r="BN2321" s="7"/>
      <c r="BO2321" s="7"/>
      <c r="BP2321" s="7"/>
      <c r="BQ2321" s="7"/>
      <c r="BR2321" s="7"/>
      <c r="BT2321" s="8"/>
      <c r="BV2321" s="7"/>
      <c r="BW2321" s="7"/>
      <c r="BX2321" s="7"/>
      <c r="BY2321" s="7"/>
      <c r="BZ2321" s="7"/>
      <c r="CA2321" s="7"/>
    </row>
    <row r="2322" spans="1:79" x14ac:dyDescent="0.3">
      <c r="A2322" s="1" t="s">
        <v>313</v>
      </c>
      <c r="B2322" s="1"/>
      <c r="C2322" s="1" t="s">
        <v>1878</v>
      </c>
      <c r="D2322" s="1"/>
      <c r="E2322" s="1"/>
      <c r="F2322" s="1"/>
      <c r="G2322" s="1"/>
      <c r="H2322" s="1">
        <v>24145.69</v>
      </c>
      <c r="I2322" s="1">
        <v>0.46</v>
      </c>
      <c r="J2322" s="12">
        <v>1523.8</v>
      </c>
      <c r="K2322" s="5">
        <v>1376.64</v>
      </c>
      <c r="L2322" s="5">
        <v>7011.03</v>
      </c>
      <c r="M2322" s="13">
        <f t="shared" si="90"/>
        <v>4.5585560398266889E-3</v>
      </c>
      <c r="N2322" s="13">
        <f t="shared" si="91"/>
        <v>7.9042233025763409E-3</v>
      </c>
      <c r="O2322" s="13">
        <f t="shared" si="91"/>
        <v>-3.6477331943720603E-3</v>
      </c>
      <c r="P2322" s="13">
        <f t="shared" si="91"/>
        <v>5.6312815827257445E-3</v>
      </c>
      <c r="Q2322" s="7"/>
      <c r="R2322" s="8"/>
      <c r="S2322" s="8"/>
      <c r="T2322" s="8"/>
      <c r="U2322" s="8"/>
      <c r="V2322" s="13"/>
      <c r="W2322" s="14"/>
      <c r="X2322" s="1"/>
      <c r="Y2322" s="1"/>
      <c r="Z2322" s="1"/>
      <c r="AA2322" s="1"/>
      <c r="AB2322" s="1"/>
      <c r="AC2322" s="1"/>
      <c r="AD2322" s="8"/>
      <c r="AE2322" s="8"/>
      <c r="AF2322" s="8"/>
      <c r="AG2322" s="8"/>
      <c r="AH2322" s="9"/>
      <c r="AI2322" s="8"/>
      <c r="AJ2322" s="13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7"/>
      <c r="BL2322" s="7"/>
      <c r="BM2322" s="7"/>
      <c r="BN2322" s="7"/>
      <c r="BO2322" s="7"/>
      <c r="BP2322" s="7"/>
      <c r="BQ2322" s="7"/>
      <c r="BR2322" s="7"/>
      <c r="BT2322" s="8"/>
      <c r="BV2322" s="7"/>
      <c r="BW2322" s="7"/>
      <c r="BX2322" s="7"/>
      <c r="BY2322" s="7"/>
      <c r="BZ2322" s="7"/>
      <c r="CA2322" s="7"/>
    </row>
    <row r="2323" spans="1:79" x14ac:dyDescent="0.3">
      <c r="A2323" s="1" t="s">
        <v>314</v>
      </c>
      <c r="B2323" s="1"/>
      <c r="C2323" s="1" t="s">
        <v>1878</v>
      </c>
      <c r="D2323" s="1"/>
      <c r="E2323" s="1"/>
      <c r="F2323" s="1"/>
      <c r="G2323" s="1"/>
      <c r="H2323" s="1">
        <v>25587.32</v>
      </c>
      <c r="I2323" s="1">
        <v>5.97</v>
      </c>
      <c r="J2323" s="12">
        <v>1629.76</v>
      </c>
      <c r="K2323" s="5">
        <v>1428.42</v>
      </c>
      <c r="L2323" s="5">
        <v>7274.13</v>
      </c>
      <c r="M2323" s="13">
        <f t="shared" si="90"/>
        <v>5.9705479528644689E-2</v>
      </c>
      <c r="N2323" s="13">
        <f t="shared" si="91"/>
        <v>6.9536684604278864E-2</v>
      </c>
      <c r="O2323" s="13">
        <f t="shared" si="91"/>
        <v>3.7613319386331945E-2</v>
      </c>
      <c r="P2323" s="13">
        <f t="shared" si="91"/>
        <v>3.7526583112609702E-2</v>
      </c>
      <c r="Q2323" s="7"/>
      <c r="R2323" s="8"/>
      <c r="S2323" s="8"/>
      <c r="T2323" s="8"/>
      <c r="U2323" s="8"/>
      <c r="V2323" s="13"/>
      <c r="W2323" s="14"/>
      <c r="X2323" s="1"/>
      <c r="Y2323" s="1"/>
      <c r="Z2323" s="1"/>
      <c r="AA2323" s="1"/>
      <c r="AB2323" s="1"/>
      <c r="AC2323" s="1"/>
      <c r="AD2323" s="8"/>
      <c r="AE2323" s="8"/>
      <c r="AF2323" s="8"/>
      <c r="AG2323" s="8"/>
      <c r="AH2323" s="9"/>
      <c r="AI2323" s="8"/>
      <c r="AJ2323" s="13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7"/>
      <c r="BL2323" s="7"/>
      <c r="BM2323" s="7"/>
      <c r="BN2323" s="7"/>
      <c r="BO2323" s="7"/>
      <c r="BP2323" s="7"/>
      <c r="BQ2323" s="7"/>
      <c r="BR2323" s="7"/>
      <c r="BT2323" s="8"/>
      <c r="BV2323" s="7"/>
      <c r="BW2323" s="7"/>
      <c r="BX2323" s="7"/>
      <c r="BY2323" s="7"/>
      <c r="BZ2323" s="7"/>
      <c r="CA2323" s="7"/>
    </row>
    <row r="2324" spans="1:79" x14ac:dyDescent="0.3">
      <c r="A2324" s="1" t="s">
        <v>315</v>
      </c>
      <c r="B2324" s="1"/>
      <c r="C2324" s="1" t="s">
        <v>1878</v>
      </c>
      <c r="D2324" s="1"/>
      <c r="E2324" s="1"/>
      <c r="F2324" s="1"/>
      <c r="G2324" s="1"/>
      <c r="H2324" s="1">
        <v>26152.04</v>
      </c>
      <c r="I2324" s="1">
        <v>2.21</v>
      </c>
      <c r="J2324" s="12">
        <v>1668.1</v>
      </c>
      <c r="K2324" s="5">
        <v>1457.33</v>
      </c>
      <c r="L2324" s="5">
        <v>7399.96</v>
      </c>
      <c r="M2324" s="13">
        <f t="shared" si="90"/>
        <v>2.2070306698786846E-2</v>
      </c>
      <c r="N2324" s="13">
        <f t="shared" si="91"/>
        <v>2.3524936186923195E-2</v>
      </c>
      <c r="O2324" s="13">
        <f t="shared" si="91"/>
        <v>2.0239145349406851E-2</v>
      </c>
      <c r="P2324" s="13">
        <f t="shared" si="91"/>
        <v>1.7298288592587641E-2</v>
      </c>
      <c r="Q2324" s="7"/>
      <c r="R2324" s="8"/>
      <c r="S2324" s="8"/>
      <c r="T2324" s="8"/>
      <c r="U2324" s="8"/>
      <c r="V2324" s="13"/>
      <c r="W2324" s="14"/>
      <c r="X2324" s="1"/>
      <c r="Y2324" s="1"/>
      <c r="Z2324" s="1"/>
      <c r="AA2324" s="1"/>
      <c r="AB2324" s="1"/>
      <c r="AC2324" s="1"/>
      <c r="AD2324" s="8"/>
      <c r="AE2324" s="8"/>
      <c r="AF2324" s="8"/>
      <c r="AG2324" s="8"/>
      <c r="AH2324" s="9"/>
      <c r="AI2324" s="8"/>
      <c r="AJ2324" s="13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7"/>
      <c r="BL2324" s="7"/>
      <c r="BM2324" s="7"/>
      <c r="BN2324" s="7"/>
      <c r="BO2324" s="7"/>
      <c r="BP2324" s="7"/>
      <c r="BQ2324" s="7"/>
      <c r="BR2324" s="7"/>
      <c r="BT2324" s="8"/>
      <c r="BV2324" s="7"/>
      <c r="BW2324" s="7"/>
      <c r="BX2324" s="7"/>
      <c r="BY2324" s="7"/>
      <c r="BZ2324" s="7"/>
      <c r="CA2324" s="7"/>
    </row>
    <row r="2325" spans="1:79" x14ac:dyDescent="0.3">
      <c r="A2325" s="1" t="s">
        <v>316</v>
      </c>
      <c r="B2325" s="1"/>
      <c r="C2325" s="1" t="s">
        <v>1878</v>
      </c>
      <c r="D2325" s="1"/>
      <c r="E2325" s="1"/>
      <c r="F2325" s="1"/>
      <c r="G2325" s="1"/>
      <c r="H2325" s="1">
        <v>26410.720000000001</v>
      </c>
      <c r="I2325" s="1">
        <v>0.99</v>
      </c>
      <c r="J2325" s="12">
        <v>1684.3</v>
      </c>
      <c r="K2325" s="5">
        <v>1463.54</v>
      </c>
      <c r="L2325" s="5">
        <v>7456.26</v>
      </c>
      <c r="M2325" s="13">
        <f t="shared" si="90"/>
        <v>9.8913889700382729E-3</v>
      </c>
      <c r="N2325" s="13">
        <f t="shared" si="91"/>
        <v>9.7116479827348279E-3</v>
      </c>
      <c r="O2325" s="13">
        <f t="shared" si="91"/>
        <v>4.2612174318787943E-3</v>
      </c>
      <c r="P2325" s="13">
        <f t="shared" si="91"/>
        <v>7.6081492332391587E-3</v>
      </c>
      <c r="Q2325" s="7"/>
      <c r="R2325" s="8"/>
      <c r="S2325" s="8"/>
      <c r="T2325" s="8"/>
      <c r="U2325" s="8"/>
      <c r="V2325" s="13"/>
      <c r="W2325" s="14"/>
      <c r="X2325" s="1"/>
      <c r="Y2325" s="1"/>
      <c r="Z2325" s="1"/>
      <c r="AA2325" s="1"/>
      <c r="AB2325" s="1"/>
      <c r="AC2325" s="1"/>
      <c r="AD2325" s="8"/>
      <c r="AE2325" s="8"/>
      <c r="AF2325" s="8"/>
      <c r="AG2325" s="8"/>
      <c r="AH2325" s="9"/>
      <c r="AI2325" s="8"/>
      <c r="AJ2325" s="13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7"/>
      <c r="BL2325" s="7"/>
      <c r="BM2325" s="7"/>
      <c r="BN2325" s="7"/>
      <c r="BO2325" s="7"/>
      <c r="BP2325" s="7"/>
      <c r="BQ2325" s="7"/>
      <c r="BR2325" s="7"/>
      <c r="BT2325" s="8"/>
      <c r="BV2325" s="7"/>
      <c r="BW2325" s="7"/>
      <c r="BX2325" s="7"/>
      <c r="BY2325" s="7"/>
      <c r="BZ2325" s="7"/>
      <c r="CA2325" s="7"/>
    </row>
    <row r="2326" spans="1:79" x14ac:dyDescent="0.3">
      <c r="A2326" s="1" t="s">
        <v>317</v>
      </c>
      <c r="B2326" s="1"/>
      <c r="C2326" s="1" t="s">
        <v>1878</v>
      </c>
      <c r="D2326" s="1"/>
      <c r="E2326" s="1"/>
      <c r="F2326" s="1"/>
      <c r="G2326" s="1"/>
      <c r="H2326" s="1">
        <v>26172.07</v>
      </c>
      <c r="I2326" s="1">
        <v>-0.9</v>
      </c>
      <c r="J2326" s="12">
        <v>1653.63</v>
      </c>
      <c r="K2326" s="5">
        <v>1476.91</v>
      </c>
      <c r="L2326" s="5">
        <v>7485.27</v>
      </c>
      <c r="M2326" s="13">
        <f t="shared" si="90"/>
        <v>-9.036103521600336E-3</v>
      </c>
      <c r="N2326" s="13">
        <f t="shared" si="91"/>
        <v>-1.820934512854E-2</v>
      </c>
      <c r="O2326" s="13">
        <f t="shared" si="91"/>
        <v>9.1353840687649068E-3</v>
      </c>
      <c r="P2326" s="13">
        <f t="shared" si="91"/>
        <v>3.8906905070370534E-3</v>
      </c>
      <c r="Q2326" s="7"/>
      <c r="R2326" s="8"/>
      <c r="S2326" s="8"/>
      <c r="T2326" s="8"/>
      <c r="U2326" s="8"/>
      <c r="V2326" s="13"/>
      <c r="W2326" s="14"/>
      <c r="X2326" s="1"/>
      <c r="Y2326" s="1"/>
      <c r="Z2326" s="1"/>
      <c r="AA2326" s="1"/>
      <c r="AB2326" s="1"/>
      <c r="AC2326" s="1"/>
      <c r="AD2326" s="8"/>
      <c r="AE2326" s="8"/>
      <c r="AF2326" s="8"/>
      <c r="AG2326" s="8"/>
      <c r="AH2326" s="9"/>
      <c r="AI2326" s="8"/>
      <c r="AJ2326" s="13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7"/>
      <c r="BL2326" s="7"/>
      <c r="BM2326" s="7"/>
      <c r="BN2326" s="7"/>
      <c r="BO2326" s="7"/>
      <c r="BP2326" s="7"/>
      <c r="BQ2326" s="7"/>
      <c r="BR2326" s="7"/>
      <c r="BT2326" s="8"/>
      <c r="BV2326" s="7"/>
      <c r="BW2326" s="7"/>
      <c r="BX2326" s="7"/>
      <c r="BY2326" s="7"/>
      <c r="BZ2326" s="7"/>
      <c r="CA2326" s="7"/>
    </row>
    <row r="2327" spans="1:79" x14ac:dyDescent="0.3">
      <c r="A2327" s="1" t="s">
        <v>318</v>
      </c>
      <c r="B2327" s="1"/>
      <c r="C2327" s="1" t="s">
        <v>1878</v>
      </c>
      <c r="D2327" s="1"/>
      <c r="E2327" s="1"/>
      <c r="F2327" s="1"/>
      <c r="G2327" s="1"/>
      <c r="H2327" s="1">
        <v>27365.14</v>
      </c>
      <c r="I2327" s="1">
        <v>4.5599999999999996</v>
      </c>
      <c r="J2327" s="12">
        <v>1740.83</v>
      </c>
      <c r="K2327" s="5">
        <v>1514.6</v>
      </c>
      <c r="L2327" s="5">
        <v>7736.18</v>
      </c>
      <c r="M2327" s="13">
        <f t="shared" si="90"/>
        <v>4.5585618562077768E-2</v>
      </c>
      <c r="N2327" s="13">
        <f t="shared" si="91"/>
        <v>5.2732473406989389E-2</v>
      </c>
      <c r="O2327" s="13">
        <f t="shared" si="91"/>
        <v>2.5519496787210993E-2</v>
      </c>
      <c r="P2327" s="13">
        <f t="shared" si="91"/>
        <v>3.352050093049419E-2</v>
      </c>
      <c r="Q2327" s="7"/>
      <c r="R2327" s="8"/>
      <c r="S2327" s="8"/>
      <c r="T2327" s="8"/>
      <c r="U2327" s="8"/>
      <c r="V2327" s="13"/>
      <c r="W2327" s="14"/>
      <c r="X2327" s="1"/>
      <c r="Y2327" s="1"/>
      <c r="Z2327" s="1"/>
      <c r="AA2327" s="1"/>
      <c r="AB2327" s="1"/>
      <c r="AC2327" s="1"/>
      <c r="AD2327" s="8"/>
      <c r="AE2327" s="8"/>
      <c r="AF2327" s="8"/>
      <c r="AG2327" s="8"/>
      <c r="AH2327" s="9"/>
      <c r="AI2327" s="8"/>
      <c r="AJ2327" s="13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7"/>
      <c r="BL2327" s="7"/>
      <c r="BM2327" s="7"/>
      <c r="BN2327" s="7"/>
      <c r="BO2327" s="7"/>
      <c r="BP2327" s="7"/>
      <c r="BQ2327" s="7"/>
      <c r="BR2327" s="7"/>
      <c r="BT2327" s="8"/>
      <c r="BV2327" s="7"/>
      <c r="BW2327" s="7"/>
      <c r="BX2327" s="7"/>
      <c r="BY2327" s="7"/>
      <c r="BZ2327" s="7"/>
      <c r="CA2327" s="7"/>
    </row>
    <row r="2328" spans="1:79" x14ac:dyDescent="0.3">
      <c r="A2328" s="1" t="s">
        <v>319</v>
      </c>
      <c r="B2328" s="1"/>
      <c r="C2328" s="1" t="s">
        <v>1878</v>
      </c>
      <c r="D2328" s="1"/>
      <c r="E2328" s="1"/>
      <c r="F2328" s="1"/>
      <c r="G2328" s="1"/>
      <c r="H2328" s="1">
        <v>28017.84</v>
      </c>
      <c r="I2328" s="1">
        <v>2.39</v>
      </c>
      <c r="J2328" s="12">
        <v>1784.94</v>
      </c>
      <c r="K2328" s="5">
        <v>1544.67</v>
      </c>
      <c r="L2328" s="5">
        <v>7938.55</v>
      </c>
      <c r="M2328" s="13">
        <f t="shared" si="90"/>
        <v>2.3851513275649161E-2</v>
      </c>
      <c r="N2328" s="13">
        <f t="shared" si="91"/>
        <v>2.5338487962638601E-2</v>
      </c>
      <c r="O2328" s="13">
        <f t="shared" si="91"/>
        <v>1.9853426647299832E-2</v>
      </c>
      <c r="P2328" s="13">
        <f t="shared" si="91"/>
        <v>2.6158905299514812E-2</v>
      </c>
      <c r="Q2328" s="7"/>
      <c r="R2328" s="8"/>
      <c r="S2328" s="8"/>
      <c r="T2328" s="8"/>
      <c r="U2328" s="8"/>
      <c r="V2328" s="13"/>
      <c r="W2328" s="14"/>
      <c r="X2328" s="1"/>
      <c r="Y2328" s="1"/>
      <c r="Z2328" s="1"/>
      <c r="AA2328" s="1"/>
      <c r="AB2328" s="1"/>
      <c r="AC2328" s="1"/>
      <c r="AD2328" s="8"/>
      <c r="AE2328" s="8"/>
      <c r="AF2328" s="8"/>
      <c r="AG2328" s="8"/>
      <c r="AH2328" s="9"/>
      <c r="AI2328" s="8"/>
      <c r="AJ2328" s="13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7"/>
      <c r="BL2328" s="7"/>
      <c r="BM2328" s="7"/>
      <c r="BN2328" s="7"/>
      <c r="BO2328" s="7"/>
      <c r="BP2328" s="7"/>
      <c r="BQ2328" s="7"/>
      <c r="BR2328" s="7"/>
      <c r="BT2328" s="8"/>
      <c r="BV2328" s="7"/>
      <c r="BW2328" s="7"/>
      <c r="BX2328" s="7"/>
      <c r="BY2328" s="7"/>
      <c r="BZ2328" s="7"/>
      <c r="CA2328" s="7"/>
    </row>
    <row r="2329" spans="1:79" x14ac:dyDescent="0.3">
      <c r="A2329" s="1" t="s">
        <v>320</v>
      </c>
      <c r="B2329" s="1"/>
      <c r="C2329" s="1" t="s">
        <v>1878</v>
      </c>
      <c r="D2329" s="1"/>
      <c r="E2329" s="1"/>
      <c r="F2329" s="1"/>
      <c r="G2329" s="1"/>
      <c r="H2329" s="1">
        <v>28070.38</v>
      </c>
      <c r="I2329" s="1">
        <v>0.19</v>
      </c>
      <c r="J2329" s="12">
        <v>1770.4</v>
      </c>
      <c r="K2329" s="5">
        <v>1575.8</v>
      </c>
      <c r="L2329" s="5">
        <v>8116.73</v>
      </c>
      <c r="M2329" s="13">
        <f t="shared" si="90"/>
        <v>1.8752337796203999E-3</v>
      </c>
      <c r="N2329" s="13">
        <f t="shared" si="91"/>
        <v>-8.1459320761482212E-3</v>
      </c>
      <c r="O2329" s="13">
        <f t="shared" si="91"/>
        <v>2.0153171874898845E-2</v>
      </c>
      <c r="P2329" s="13">
        <f t="shared" si="91"/>
        <v>2.2444904925962517E-2</v>
      </c>
      <c r="Q2329" s="7"/>
      <c r="R2329" s="8"/>
      <c r="S2329" s="8"/>
      <c r="T2329" s="8"/>
      <c r="U2329" s="8"/>
      <c r="V2329" s="13"/>
      <c r="W2329" s="14"/>
      <c r="X2329" s="1"/>
      <c r="Y2329" s="1"/>
      <c r="Z2329" s="1"/>
      <c r="AA2329" s="1"/>
      <c r="AB2329" s="1"/>
      <c r="AC2329" s="1"/>
      <c r="AD2329" s="8"/>
      <c r="AE2329" s="8"/>
      <c r="AF2329" s="8"/>
      <c r="AG2329" s="8"/>
      <c r="AH2329" s="9"/>
      <c r="AI2329" s="8"/>
      <c r="AJ2329" s="13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7"/>
      <c r="BL2329" s="7"/>
      <c r="BM2329" s="7"/>
      <c r="BN2329" s="7"/>
      <c r="BO2329" s="7"/>
      <c r="BP2329" s="7"/>
      <c r="BQ2329" s="7"/>
      <c r="BR2329" s="7"/>
      <c r="BT2329" s="8"/>
      <c r="BV2329" s="7"/>
      <c r="BW2329" s="7"/>
      <c r="BX2329" s="7"/>
      <c r="BY2329" s="7"/>
      <c r="BZ2329" s="7"/>
      <c r="CA2329" s="7"/>
    </row>
    <row r="2330" spans="1:79" x14ac:dyDescent="0.3">
      <c r="A2330" s="1" t="s">
        <v>321</v>
      </c>
      <c r="B2330" s="1"/>
      <c r="C2330" s="1" t="s">
        <v>1878</v>
      </c>
      <c r="D2330" s="1"/>
      <c r="E2330" s="1"/>
      <c r="F2330" s="1"/>
      <c r="G2330" s="1"/>
      <c r="H2330" s="1">
        <v>28274.98</v>
      </c>
      <c r="I2330" s="1">
        <v>0.73</v>
      </c>
      <c r="J2330" s="12">
        <v>1784.55</v>
      </c>
      <c r="K2330" s="5">
        <v>1573.72</v>
      </c>
      <c r="L2330" s="5">
        <v>8224.0300000000007</v>
      </c>
      <c r="M2330" s="13">
        <f t="shared" si="90"/>
        <v>7.2888218827105167E-3</v>
      </c>
      <c r="N2330" s="13">
        <f t="shared" si="91"/>
        <v>7.9925440578398899E-3</v>
      </c>
      <c r="O2330" s="13">
        <f t="shared" si="91"/>
        <v>-1.3199644624951601E-3</v>
      </c>
      <c r="P2330" s="13">
        <f t="shared" si="91"/>
        <v>1.321960937471145E-2</v>
      </c>
      <c r="Q2330" s="7"/>
      <c r="R2330" s="8"/>
      <c r="S2330" s="8"/>
      <c r="T2330" s="8"/>
      <c r="U2330" s="8"/>
      <c r="V2330" s="13"/>
      <c r="W2330" s="14"/>
      <c r="X2330" s="1"/>
      <c r="Y2330" s="1"/>
      <c r="Z2330" s="1"/>
      <c r="AA2330" s="1"/>
      <c r="AB2330" s="1"/>
      <c r="AC2330" s="1"/>
      <c r="AD2330" s="8"/>
      <c r="AE2330" s="8"/>
      <c r="AF2330" s="8"/>
      <c r="AG2330" s="8"/>
      <c r="AH2330" s="9"/>
      <c r="AI2330" s="8"/>
      <c r="AJ2330" s="13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7"/>
      <c r="BL2330" s="7"/>
      <c r="BM2330" s="7"/>
      <c r="BN2330" s="7"/>
      <c r="BO2330" s="7"/>
      <c r="BP2330" s="7"/>
      <c r="BQ2330" s="7"/>
      <c r="BR2330" s="7"/>
      <c r="BT2330" s="8"/>
      <c r="BV2330" s="7"/>
      <c r="BW2330" s="7"/>
      <c r="BX2330" s="7"/>
      <c r="BY2330" s="7"/>
      <c r="BZ2330" s="7"/>
      <c r="CA2330" s="7"/>
    </row>
    <row r="2331" spans="1:79" x14ac:dyDescent="0.3">
      <c r="A2331" s="1" t="s">
        <v>322</v>
      </c>
      <c r="B2331" s="1"/>
      <c r="C2331" s="1" t="s">
        <v>1878</v>
      </c>
      <c r="D2331" s="1"/>
      <c r="E2331" s="1"/>
      <c r="F2331" s="1"/>
      <c r="G2331" s="1"/>
      <c r="H2331" s="1">
        <v>28134.84</v>
      </c>
      <c r="I2331" s="1">
        <v>-0.5</v>
      </c>
      <c r="J2331" s="12">
        <v>1763.4</v>
      </c>
      <c r="K2331" s="5">
        <v>1582.89</v>
      </c>
      <c r="L2331" s="5">
        <v>8285.83</v>
      </c>
      <c r="M2331" s="13">
        <f t="shared" si="90"/>
        <v>-4.9563253448808853E-3</v>
      </c>
      <c r="N2331" s="13">
        <f t="shared" si="91"/>
        <v>-1.1851727326216643E-2</v>
      </c>
      <c r="O2331" s="13">
        <f t="shared" si="91"/>
        <v>5.8269577815621698E-3</v>
      </c>
      <c r="P2331" s="13">
        <f t="shared" si="91"/>
        <v>7.5145640276117476E-3</v>
      </c>
      <c r="Q2331" s="7"/>
      <c r="R2331" s="8"/>
      <c r="S2331" s="8"/>
      <c r="T2331" s="8"/>
      <c r="U2331" s="8"/>
      <c r="V2331" s="13"/>
      <c r="W2331" s="14"/>
      <c r="X2331" s="1"/>
      <c r="Y2331" s="1"/>
      <c r="Z2331" s="1"/>
      <c r="AA2331" s="1"/>
      <c r="AB2331" s="1"/>
      <c r="AC2331" s="1"/>
      <c r="AD2331" s="8"/>
      <c r="AE2331" s="8"/>
      <c r="AF2331" s="8"/>
      <c r="AG2331" s="8"/>
      <c r="AH2331" s="9"/>
      <c r="AI2331" s="8"/>
      <c r="AJ2331" s="13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7"/>
      <c r="BL2331" s="7"/>
      <c r="BM2331" s="7"/>
      <c r="BN2331" s="7"/>
      <c r="BO2331" s="7"/>
      <c r="BP2331" s="7"/>
      <c r="BQ2331" s="7"/>
      <c r="BR2331" s="7"/>
      <c r="BT2331" s="8"/>
      <c r="BV2331" s="7"/>
      <c r="BW2331" s="7"/>
      <c r="BX2331" s="7"/>
      <c r="BY2331" s="7"/>
      <c r="BZ2331" s="7"/>
      <c r="CA2331" s="7"/>
    </row>
    <row r="2332" spans="1:79" x14ac:dyDescent="0.3">
      <c r="A2332" s="1" t="s">
        <v>323</v>
      </c>
      <c r="B2332" s="1"/>
      <c r="C2332" s="1" t="s">
        <v>1878</v>
      </c>
      <c r="D2332" s="1"/>
      <c r="E2332" s="1"/>
      <c r="F2332" s="1"/>
      <c r="G2332" s="1"/>
      <c r="H2332" s="1">
        <v>27390.47</v>
      </c>
      <c r="I2332" s="1">
        <v>-2.65</v>
      </c>
      <c r="J2332" s="12">
        <v>1698.31</v>
      </c>
      <c r="K2332" s="5">
        <v>1573.56</v>
      </c>
      <c r="L2332" s="5">
        <v>8227.49</v>
      </c>
      <c r="M2332" s="13">
        <f t="shared" si="90"/>
        <v>-2.6457232385185048E-2</v>
      </c>
      <c r="N2332" s="13">
        <f t="shared" si="91"/>
        <v>-3.6911647952818538E-2</v>
      </c>
      <c r="O2332" s="13">
        <f t="shared" si="91"/>
        <v>-5.8942819779013167E-3</v>
      </c>
      <c r="P2332" s="13">
        <f t="shared" si="91"/>
        <v>-7.0409361524433889E-3</v>
      </c>
      <c r="Q2332" s="7"/>
      <c r="R2332" s="8"/>
      <c r="S2332" s="8"/>
      <c r="T2332" s="8"/>
      <c r="U2332" s="8"/>
      <c r="V2332" s="13"/>
      <c r="W2332" s="14"/>
      <c r="X2332" s="1"/>
      <c r="Y2332" s="1"/>
      <c r="Z2332" s="1"/>
      <c r="AA2332" s="1"/>
      <c r="AB2332" s="1"/>
      <c r="AC2332" s="1"/>
      <c r="AD2332" s="8"/>
      <c r="AE2332" s="8"/>
      <c r="AF2332" s="8"/>
      <c r="AG2332" s="8"/>
      <c r="AH2332" s="9"/>
      <c r="AI2332" s="8"/>
      <c r="AJ2332" s="13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7"/>
      <c r="BL2332" s="7"/>
      <c r="BM2332" s="7"/>
      <c r="BN2332" s="7"/>
      <c r="BO2332" s="7"/>
      <c r="BP2332" s="7"/>
      <c r="BQ2332" s="7"/>
      <c r="BR2332" s="7"/>
      <c r="BT2332" s="8"/>
      <c r="BV2332" s="7"/>
      <c r="BW2332" s="7"/>
      <c r="BX2332" s="7"/>
      <c r="BY2332" s="7"/>
      <c r="BZ2332" s="7"/>
      <c r="CA2332" s="7"/>
    </row>
    <row r="2333" spans="1:79" x14ac:dyDescent="0.3">
      <c r="A2333" s="1" t="s">
        <v>324</v>
      </c>
      <c r="B2333" s="1"/>
      <c r="C2333" s="1" t="s">
        <v>1878</v>
      </c>
      <c r="D2333" s="1"/>
      <c r="E2333" s="1"/>
      <c r="F2333" s="1"/>
      <c r="G2333" s="1"/>
      <c r="H2333" s="1">
        <v>26700.15</v>
      </c>
      <c r="I2333" s="1">
        <v>-2.52</v>
      </c>
      <c r="J2333" s="12">
        <v>1657.28</v>
      </c>
      <c r="K2333" s="5">
        <v>1538.88</v>
      </c>
      <c r="L2333" s="5">
        <v>7940.24</v>
      </c>
      <c r="M2333" s="13">
        <f t="shared" si="90"/>
        <v>-2.5202926419298333E-2</v>
      </c>
      <c r="N2333" s="13">
        <f t="shared" si="91"/>
        <v>-2.4159311315366416E-2</v>
      </c>
      <c r="O2333" s="13">
        <f t="shared" si="91"/>
        <v>-2.2039197742698025E-2</v>
      </c>
      <c r="P2333" s="13">
        <f t="shared" si="91"/>
        <v>-3.4913442617371726E-2</v>
      </c>
      <c r="Q2333" s="7"/>
      <c r="R2333" s="8"/>
      <c r="S2333" s="8"/>
      <c r="T2333" s="8"/>
      <c r="U2333" s="8"/>
      <c r="V2333" s="13"/>
      <c r="W2333" s="14"/>
      <c r="X2333" s="1"/>
      <c r="Y2333" s="1"/>
      <c r="Z2333" s="1"/>
      <c r="AA2333" s="1"/>
      <c r="AB2333" s="1"/>
      <c r="AC2333" s="1"/>
      <c r="AD2333" s="8"/>
      <c r="AE2333" s="8"/>
      <c r="AF2333" s="8"/>
      <c r="AG2333" s="8"/>
      <c r="AH2333" s="9"/>
      <c r="AI2333" s="8"/>
      <c r="AJ2333" s="13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7"/>
      <c r="BL2333" s="7"/>
      <c r="BM2333" s="7"/>
      <c r="BN2333" s="7"/>
      <c r="BO2333" s="7"/>
      <c r="BP2333" s="7"/>
      <c r="BQ2333" s="7"/>
      <c r="BR2333" s="7"/>
      <c r="BT2333" s="8"/>
      <c r="BV2333" s="7"/>
      <c r="BW2333" s="7"/>
      <c r="BX2333" s="7"/>
      <c r="BY2333" s="7"/>
      <c r="BZ2333" s="7"/>
      <c r="CA2333" s="7"/>
    </row>
    <row r="2334" spans="1:79" x14ac:dyDescent="0.3">
      <c r="A2334" s="1" t="s">
        <v>325</v>
      </c>
      <c r="B2334" s="1"/>
      <c r="C2334" s="1" t="s">
        <v>1878</v>
      </c>
      <c r="D2334" s="1"/>
      <c r="E2334" s="1"/>
      <c r="F2334" s="1"/>
      <c r="G2334" s="1"/>
      <c r="H2334" s="1">
        <v>26834</v>
      </c>
      <c r="I2334" s="1">
        <v>0.5</v>
      </c>
      <c r="J2334" s="12">
        <v>1660.91</v>
      </c>
      <c r="K2334" s="5">
        <v>1560.42</v>
      </c>
      <c r="L2334" s="5">
        <v>7996.62</v>
      </c>
      <c r="M2334" s="13">
        <f t="shared" si="90"/>
        <v>5.0130804508587978E-3</v>
      </c>
      <c r="N2334" s="13">
        <f t="shared" si="91"/>
        <v>2.190335972195534E-3</v>
      </c>
      <c r="O2334" s="13">
        <f t="shared" si="91"/>
        <v>1.3997192763568256E-2</v>
      </c>
      <c r="P2334" s="13">
        <f t="shared" si="91"/>
        <v>7.1005410415805326E-3</v>
      </c>
      <c r="Q2334" s="7"/>
      <c r="R2334" s="8"/>
      <c r="S2334" s="8"/>
      <c r="T2334" s="8"/>
      <c r="U2334" s="8"/>
      <c r="V2334" s="13"/>
      <c r="W2334" s="14"/>
      <c r="X2334" s="1"/>
      <c r="Y2334" s="1"/>
      <c r="Z2334" s="1"/>
      <c r="AA2334" s="1"/>
      <c r="AB2334" s="1"/>
      <c r="AC2334" s="1"/>
      <c r="AD2334" s="8"/>
      <c r="AE2334" s="8"/>
      <c r="AF2334" s="8"/>
      <c r="AG2334" s="8"/>
      <c r="AH2334" s="9"/>
      <c r="AI2334" s="8"/>
      <c r="AJ2334" s="13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7"/>
      <c r="BL2334" s="7"/>
      <c r="BM2334" s="7"/>
      <c r="BN2334" s="7"/>
      <c r="BO2334" s="7"/>
      <c r="BP2334" s="7"/>
      <c r="BQ2334" s="7"/>
      <c r="BR2334" s="7"/>
      <c r="BT2334" s="8"/>
      <c r="BV2334" s="7"/>
      <c r="BW2334" s="7"/>
      <c r="BX2334" s="7"/>
      <c r="BY2334" s="7"/>
      <c r="BZ2334" s="7"/>
      <c r="CA2334" s="7"/>
    </row>
    <row r="2335" spans="1:79" x14ac:dyDescent="0.3">
      <c r="A2335" s="1" t="s">
        <v>326</v>
      </c>
      <c r="B2335" s="1"/>
      <c r="C2335" s="1" t="s">
        <v>1878</v>
      </c>
      <c r="D2335" s="1"/>
      <c r="E2335" s="1"/>
      <c r="F2335" s="1"/>
      <c r="G2335" s="1"/>
      <c r="H2335" s="1">
        <v>27431.01</v>
      </c>
      <c r="I2335" s="1">
        <v>2.2200000000000002</v>
      </c>
      <c r="J2335" s="12">
        <v>1695.32</v>
      </c>
      <c r="K2335" s="5">
        <v>1590.67</v>
      </c>
      <c r="L2335" s="5">
        <v>8199.0300000000007</v>
      </c>
      <c r="M2335" s="13">
        <f t="shared" si="90"/>
        <v>2.2248267123798016E-2</v>
      </c>
      <c r="N2335" s="13">
        <f t="shared" si="91"/>
        <v>2.0717558446875506E-2</v>
      </c>
      <c r="O2335" s="13">
        <f t="shared" si="91"/>
        <v>1.9385806385460391E-2</v>
      </c>
      <c r="P2335" s="13">
        <f t="shared" si="91"/>
        <v>2.5311944296465327E-2</v>
      </c>
      <c r="Q2335" s="7"/>
      <c r="R2335" s="8"/>
      <c r="S2335" s="8"/>
      <c r="T2335" s="8"/>
      <c r="U2335" s="8"/>
      <c r="V2335" s="13"/>
      <c r="W2335" s="14"/>
      <c r="X2335" s="1"/>
      <c r="Y2335" s="1"/>
      <c r="Z2335" s="1"/>
      <c r="AA2335" s="1"/>
      <c r="AB2335" s="1"/>
      <c r="AC2335" s="1"/>
      <c r="AD2335" s="8"/>
      <c r="AE2335" s="8"/>
      <c r="AF2335" s="8"/>
      <c r="AG2335" s="8"/>
      <c r="AH2335" s="9"/>
      <c r="AI2335" s="8"/>
      <c r="AJ2335" s="13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7"/>
      <c r="BL2335" s="7"/>
      <c r="BM2335" s="7"/>
      <c r="BN2335" s="7"/>
      <c r="BO2335" s="7"/>
      <c r="BP2335" s="7"/>
      <c r="BQ2335" s="7"/>
      <c r="BR2335" s="7"/>
      <c r="BT2335" s="8"/>
      <c r="BV2335" s="7"/>
      <c r="BW2335" s="7"/>
      <c r="BX2335" s="7"/>
      <c r="BY2335" s="7"/>
      <c r="BZ2335" s="7"/>
      <c r="CA2335" s="7"/>
    </row>
    <row r="2336" spans="1:79" x14ac:dyDescent="0.3">
      <c r="A2336" s="1" t="s">
        <v>327</v>
      </c>
      <c r="B2336" s="1"/>
      <c r="C2336" s="1" t="s">
        <v>1878</v>
      </c>
      <c r="D2336" s="1"/>
      <c r="E2336" s="1"/>
      <c r="F2336" s="1"/>
      <c r="G2336" s="1"/>
      <c r="H2336" s="1">
        <v>27719.7</v>
      </c>
      <c r="I2336" s="1">
        <v>1.05</v>
      </c>
      <c r="J2336" s="12">
        <v>1712.65</v>
      </c>
      <c r="K2336" s="5">
        <v>1611.9</v>
      </c>
      <c r="L2336" s="5">
        <v>8261.86</v>
      </c>
      <c r="M2336" s="13">
        <f t="shared" si="90"/>
        <v>1.0524220581014099E-2</v>
      </c>
      <c r="N2336" s="13">
        <f t="shared" si="91"/>
        <v>1.022225892456885E-2</v>
      </c>
      <c r="O2336" s="13">
        <f t="shared" si="91"/>
        <v>1.3346577228463552E-2</v>
      </c>
      <c r="P2336" s="13">
        <f t="shared" si="91"/>
        <v>7.6631016108001937E-3</v>
      </c>
      <c r="Q2336" s="7"/>
      <c r="R2336" s="8"/>
      <c r="S2336" s="8"/>
      <c r="T2336" s="8"/>
      <c r="U2336" s="8"/>
      <c r="V2336" s="13"/>
      <c r="W2336" s="14"/>
      <c r="X2336" s="1"/>
      <c r="Y2336" s="1"/>
      <c r="Z2336" s="1"/>
      <c r="AA2336" s="1"/>
      <c r="AB2336" s="1"/>
      <c r="AC2336" s="1"/>
      <c r="AD2336" s="8"/>
      <c r="AE2336" s="8"/>
      <c r="AF2336" s="8"/>
      <c r="AG2336" s="8"/>
      <c r="AH2336" s="9"/>
      <c r="AI2336" s="8"/>
      <c r="AJ2336" s="13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7"/>
      <c r="BL2336" s="7"/>
      <c r="BM2336" s="7"/>
      <c r="BN2336" s="7"/>
      <c r="BO2336" s="7"/>
      <c r="BP2336" s="7"/>
      <c r="BQ2336" s="7"/>
      <c r="BR2336" s="7"/>
      <c r="BT2336" s="8"/>
      <c r="BV2336" s="7"/>
      <c r="BW2336" s="7"/>
      <c r="BX2336" s="7"/>
      <c r="BY2336" s="7"/>
      <c r="BZ2336" s="7"/>
      <c r="CA2336" s="7"/>
    </row>
    <row r="2337" spans="1:79" x14ac:dyDescent="0.3">
      <c r="A2337" s="1" t="s">
        <v>328</v>
      </c>
      <c r="B2337" s="1"/>
      <c r="C2337" s="1" t="s">
        <v>1878</v>
      </c>
      <c r="D2337" s="1"/>
      <c r="E2337" s="1"/>
      <c r="F2337" s="1"/>
      <c r="G2337" s="1"/>
      <c r="H2337" s="1">
        <v>28319.93</v>
      </c>
      <c r="I2337" s="1">
        <v>2.17</v>
      </c>
      <c r="J2337" s="12">
        <v>1767.44</v>
      </c>
      <c r="K2337" s="5">
        <v>1627.04</v>
      </c>
      <c r="L2337" s="5">
        <v>8334.41</v>
      </c>
      <c r="M2337" s="13">
        <f t="shared" si="90"/>
        <v>2.1653553249133317E-2</v>
      </c>
      <c r="N2337" s="13">
        <f t="shared" si="91"/>
        <v>3.1991358421160188E-2</v>
      </c>
      <c r="O2337" s="13">
        <f t="shared" si="91"/>
        <v>9.3926422234629214E-3</v>
      </c>
      <c r="P2337" s="13">
        <f t="shared" si="91"/>
        <v>8.7813155875311466E-3</v>
      </c>
      <c r="Q2337" s="7"/>
      <c r="R2337" s="8"/>
      <c r="S2337" s="8"/>
      <c r="T2337" s="8"/>
      <c r="U2337" s="8"/>
      <c r="V2337" s="13"/>
      <c r="W2337" s="14"/>
      <c r="X2337" s="1"/>
      <c r="Y2337" s="1"/>
      <c r="Z2337" s="1"/>
      <c r="AA2337" s="1"/>
      <c r="AB2337" s="1"/>
      <c r="AC2337" s="1"/>
      <c r="AD2337" s="8"/>
      <c r="AE2337" s="8"/>
      <c r="AF2337" s="8"/>
      <c r="AG2337" s="8"/>
      <c r="AH2337" s="9"/>
      <c r="AI2337" s="8"/>
      <c r="AJ2337" s="13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7"/>
      <c r="BL2337" s="7"/>
      <c r="BM2337" s="7"/>
      <c r="BN2337" s="7"/>
      <c r="BO2337" s="7"/>
      <c r="BP2337" s="7"/>
      <c r="BQ2337" s="7"/>
      <c r="BR2337" s="7"/>
      <c r="BT2337" s="8"/>
      <c r="BV2337" s="7"/>
      <c r="BW2337" s="7"/>
      <c r="BX2337" s="7"/>
      <c r="BY2337" s="7"/>
      <c r="BZ2337" s="7"/>
      <c r="CA2337" s="7"/>
    </row>
    <row r="2338" spans="1:79" x14ac:dyDescent="0.3">
      <c r="A2338" s="1" t="s">
        <v>329</v>
      </c>
      <c r="B2338" s="1"/>
      <c r="C2338" s="1" t="s">
        <v>1878</v>
      </c>
      <c r="D2338" s="1"/>
      <c r="E2338" s="1"/>
      <c r="F2338" s="1"/>
      <c r="G2338" s="1"/>
      <c r="H2338" s="1">
        <v>28005.47</v>
      </c>
      <c r="I2338" s="1">
        <v>-1.1100000000000001</v>
      </c>
      <c r="J2338" s="12">
        <v>1739.79</v>
      </c>
      <c r="K2338" s="5">
        <v>1621.76</v>
      </c>
      <c r="L2338" s="5">
        <v>8269.5499999999993</v>
      </c>
      <c r="M2338" s="13">
        <f t="shared" si="90"/>
        <v>-1.1103841005256743E-2</v>
      </c>
      <c r="N2338" s="13">
        <f t="shared" si="91"/>
        <v>-1.5644095414837356E-2</v>
      </c>
      <c r="O2338" s="13">
        <f t="shared" si="91"/>
        <v>-3.2451568492476435E-3</v>
      </c>
      <c r="P2338" s="13">
        <f t="shared" si="91"/>
        <v>-7.7821945404654702E-3</v>
      </c>
      <c r="Q2338" s="7"/>
      <c r="R2338" s="8"/>
      <c r="S2338" s="8"/>
      <c r="T2338" s="8"/>
      <c r="U2338" s="8"/>
      <c r="V2338" s="13"/>
      <c r="W2338" s="14"/>
      <c r="X2338" s="1"/>
      <c r="Y2338" s="1"/>
      <c r="Z2338" s="1"/>
      <c r="AA2338" s="1"/>
      <c r="AB2338" s="1"/>
      <c r="AC2338" s="1"/>
      <c r="AD2338" s="8"/>
      <c r="AE2338" s="8"/>
      <c r="AF2338" s="8"/>
      <c r="AG2338" s="8"/>
      <c r="AH2338" s="9"/>
      <c r="AI2338" s="8"/>
      <c r="AJ2338" s="13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7"/>
      <c r="BL2338" s="7"/>
      <c r="BM2338" s="7"/>
      <c r="BN2338" s="7"/>
      <c r="BO2338" s="7"/>
      <c r="BP2338" s="7"/>
      <c r="BQ2338" s="7"/>
      <c r="BR2338" s="7"/>
      <c r="BT2338" s="8"/>
      <c r="BV2338" s="7"/>
      <c r="BW2338" s="7"/>
      <c r="BX2338" s="7"/>
      <c r="BY2338" s="7"/>
      <c r="BZ2338" s="7"/>
      <c r="CA2338" s="7"/>
    </row>
    <row r="2339" spans="1:79" x14ac:dyDescent="0.3">
      <c r="A2339" s="1" t="s">
        <v>330</v>
      </c>
      <c r="B2339" s="1"/>
      <c r="C2339" s="1" t="s">
        <v>1878</v>
      </c>
      <c r="D2339" s="1"/>
      <c r="E2339" s="1"/>
      <c r="F2339" s="1"/>
      <c r="G2339" s="1"/>
      <c r="H2339" s="1">
        <v>27318.54</v>
      </c>
      <c r="I2339" s="1">
        <v>-2.4500000000000002</v>
      </c>
      <c r="J2339" s="12">
        <v>1686.54</v>
      </c>
      <c r="K2339" s="5">
        <v>1599.07</v>
      </c>
      <c r="L2339" s="5">
        <v>8169.29</v>
      </c>
      <c r="M2339" s="13">
        <f t="shared" si="90"/>
        <v>-2.4528422483179213E-2</v>
      </c>
      <c r="N2339" s="13">
        <f t="shared" si="91"/>
        <v>-3.0607142241305008E-2</v>
      </c>
      <c r="O2339" s="13">
        <f t="shared" si="91"/>
        <v>-1.3990972770323684E-2</v>
      </c>
      <c r="P2339" s="13">
        <f t="shared" si="91"/>
        <v>-1.2123997073601234E-2</v>
      </c>
      <c r="Q2339" s="7"/>
      <c r="R2339" s="8"/>
      <c r="S2339" s="8"/>
      <c r="T2339" s="8"/>
      <c r="U2339" s="8"/>
      <c r="V2339" s="13"/>
      <c r="W2339" s="14"/>
      <c r="X2339" s="1"/>
      <c r="Y2339" s="1"/>
      <c r="Z2339" s="1"/>
      <c r="AA2339" s="1"/>
      <c r="AB2339" s="1"/>
      <c r="AC2339" s="1"/>
      <c r="AD2339" s="8"/>
      <c r="AE2339" s="8"/>
      <c r="AF2339" s="8"/>
      <c r="AG2339" s="8"/>
      <c r="AH2339" s="9"/>
      <c r="AI2339" s="8"/>
      <c r="AJ2339" s="13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7"/>
      <c r="BL2339" s="7"/>
      <c r="BM2339" s="7"/>
      <c r="BN2339" s="7"/>
      <c r="BO2339" s="7"/>
      <c r="BP2339" s="7"/>
      <c r="BQ2339" s="7"/>
      <c r="BR2339" s="7"/>
      <c r="BT2339" s="8"/>
      <c r="BV2339" s="7"/>
      <c r="BW2339" s="7"/>
      <c r="BX2339" s="7"/>
      <c r="BY2339" s="7"/>
      <c r="BZ2339" s="7"/>
      <c r="CA2339" s="7"/>
    </row>
    <row r="2340" spans="1:79" x14ac:dyDescent="0.3">
      <c r="A2340" s="1" t="s">
        <v>331</v>
      </c>
      <c r="B2340" s="1"/>
      <c r="C2340" s="1" t="s">
        <v>1878</v>
      </c>
      <c r="D2340" s="1"/>
      <c r="E2340" s="1"/>
      <c r="F2340" s="1"/>
      <c r="G2340" s="1"/>
      <c r="H2340" s="1">
        <v>28273.93</v>
      </c>
      <c r="I2340" s="1">
        <v>3.5</v>
      </c>
      <c r="J2340" s="12">
        <v>1749.82</v>
      </c>
      <c r="K2340" s="5">
        <v>1642.94</v>
      </c>
      <c r="L2340" s="5">
        <v>8431.93</v>
      </c>
      <c r="M2340" s="13">
        <f t="shared" si="90"/>
        <v>3.4972220330954817E-2</v>
      </c>
      <c r="N2340" s="13">
        <f t="shared" si="91"/>
        <v>3.7520604314158046E-2</v>
      </c>
      <c r="O2340" s="13">
        <f t="shared" si="91"/>
        <v>2.7434696417292681E-2</v>
      </c>
      <c r="P2340" s="13">
        <f t="shared" si="91"/>
        <v>3.214967273777769E-2</v>
      </c>
      <c r="Q2340" s="7"/>
      <c r="R2340" s="8"/>
      <c r="S2340" s="8"/>
      <c r="T2340" s="8"/>
      <c r="U2340" s="8"/>
      <c r="V2340" s="13"/>
      <c r="W2340" s="14"/>
      <c r="X2340" s="1"/>
      <c r="Y2340" s="1"/>
      <c r="Z2340" s="1"/>
      <c r="AA2340" s="1"/>
      <c r="AB2340" s="1"/>
      <c r="AC2340" s="1"/>
      <c r="AD2340" s="8"/>
      <c r="AE2340" s="8"/>
      <c r="AF2340" s="8"/>
      <c r="AG2340" s="8"/>
      <c r="AH2340" s="9"/>
      <c r="AI2340" s="8"/>
      <c r="AJ2340" s="13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7"/>
      <c r="BL2340" s="7"/>
      <c r="BM2340" s="7"/>
      <c r="BN2340" s="7"/>
      <c r="BO2340" s="7"/>
      <c r="BP2340" s="7"/>
      <c r="BQ2340" s="7"/>
      <c r="BR2340" s="7"/>
      <c r="BT2340" s="8"/>
      <c r="BV2340" s="7"/>
      <c r="BW2340" s="7"/>
      <c r="BX2340" s="7"/>
      <c r="BY2340" s="7"/>
      <c r="BZ2340" s="7"/>
      <c r="CA2340" s="7"/>
    </row>
    <row r="2341" spans="1:79" x14ac:dyDescent="0.3">
      <c r="A2341" s="1" t="s">
        <v>332</v>
      </c>
      <c r="B2341" s="1"/>
      <c r="C2341" s="1" t="s">
        <v>1878</v>
      </c>
      <c r="D2341" s="1"/>
      <c r="E2341" s="1"/>
      <c r="F2341" s="1"/>
      <c r="G2341" s="1"/>
      <c r="H2341" s="1">
        <v>29018.62</v>
      </c>
      <c r="I2341" s="1">
        <v>2.63</v>
      </c>
      <c r="J2341" s="12">
        <v>1798.51</v>
      </c>
      <c r="K2341" s="5">
        <v>1684.97</v>
      </c>
      <c r="L2341" s="5">
        <v>8599.4699999999993</v>
      </c>
      <c r="M2341" s="13">
        <f t="shared" si="90"/>
        <v>2.6338397244387357E-2</v>
      </c>
      <c r="N2341" s="13">
        <f t="shared" si="91"/>
        <v>2.7825719216833855E-2</v>
      </c>
      <c r="O2341" s="13">
        <f t="shared" si="91"/>
        <v>2.5582188028777653E-2</v>
      </c>
      <c r="P2341" s="13">
        <f t="shared" si="91"/>
        <v>1.9869709544552583E-2</v>
      </c>
      <c r="Q2341" s="7"/>
      <c r="R2341" s="8"/>
      <c r="S2341" s="8"/>
      <c r="T2341" s="8"/>
      <c r="U2341" s="8"/>
      <c r="V2341" s="13"/>
      <c r="W2341" s="14"/>
      <c r="X2341" s="1"/>
      <c r="Y2341" s="1"/>
      <c r="Z2341" s="1"/>
      <c r="AA2341" s="1"/>
      <c r="AB2341" s="1"/>
      <c r="AC2341" s="1"/>
      <c r="AD2341" s="8"/>
      <c r="AE2341" s="8"/>
      <c r="AF2341" s="8"/>
      <c r="AG2341" s="8"/>
      <c r="AH2341" s="9"/>
      <c r="AI2341" s="8"/>
      <c r="AJ2341" s="13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7"/>
      <c r="BL2341" s="7"/>
      <c r="BM2341" s="7"/>
      <c r="BN2341" s="7"/>
      <c r="BO2341" s="7"/>
      <c r="BP2341" s="7"/>
      <c r="BQ2341" s="7"/>
      <c r="BR2341" s="7"/>
      <c r="BT2341" s="8"/>
      <c r="BV2341" s="7"/>
      <c r="BW2341" s="7"/>
      <c r="BX2341" s="7"/>
      <c r="BY2341" s="7"/>
      <c r="BZ2341" s="7"/>
      <c r="CA2341" s="7"/>
    </row>
    <row r="2342" spans="1:79" x14ac:dyDescent="0.3">
      <c r="A2342" s="1" t="s">
        <v>333</v>
      </c>
      <c r="B2342" s="1"/>
      <c r="C2342" s="1" t="s">
        <v>1878</v>
      </c>
      <c r="D2342" s="1"/>
      <c r="E2342" s="1"/>
      <c r="F2342" s="1"/>
      <c r="G2342" s="1"/>
      <c r="H2342" s="1">
        <v>30018.26</v>
      </c>
      <c r="I2342" s="1">
        <v>3.44</v>
      </c>
      <c r="J2342" s="12">
        <v>1874.53</v>
      </c>
      <c r="K2342" s="5">
        <v>1717.3</v>
      </c>
      <c r="L2342" s="5">
        <v>8737.6200000000008</v>
      </c>
      <c r="M2342" s="13">
        <f t="shared" si="90"/>
        <v>3.4448226690311223E-2</v>
      </c>
      <c r="N2342" s="13">
        <f t="shared" si="91"/>
        <v>4.2268322111080892E-2</v>
      </c>
      <c r="O2342" s="13">
        <f t="shared" si="91"/>
        <v>1.9187285233565055E-2</v>
      </c>
      <c r="P2342" s="13">
        <f t="shared" si="91"/>
        <v>1.6064943537218213E-2</v>
      </c>
      <c r="Q2342" s="7"/>
      <c r="R2342" s="8"/>
      <c r="S2342" s="8"/>
      <c r="T2342" s="8"/>
      <c r="U2342" s="8"/>
      <c r="V2342" s="13"/>
      <c r="W2342" s="14"/>
      <c r="X2342" s="1"/>
      <c r="Y2342" s="1"/>
      <c r="Z2342" s="1"/>
      <c r="AA2342" s="1"/>
      <c r="AB2342" s="1"/>
      <c r="AC2342" s="1"/>
      <c r="AD2342" s="8"/>
      <c r="AE2342" s="8"/>
      <c r="AF2342" s="8"/>
      <c r="AG2342" s="8"/>
      <c r="AH2342" s="9"/>
      <c r="AI2342" s="8"/>
      <c r="AJ2342" s="13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7"/>
      <c r="BL2342" s="7"/>
      <c r="BM2342" s="7"/>
      <c r="BN2342" s="7"/>
      <c r="BO2342" s="7"/>
      <c r="BP2342" s="7"/>
      <c r="BQ2342" s="7"/>
      <c r="BR2342" s="7"/>
      <c r="BT2342" s="8"/>
      <c r="BV2342" s="7"/>
      <c r="BW2342" s="7"/>
      <c r="BX2342" s="7"/>
      <c r="BY2342" s="7"/>
      <c r="BZ2342" s="7"/>
      <c r="CA2342" s="7"/>
    </row>
    <row r="2343" spans="1:79" x14ac:dyDescent="0.3">
      <c r="A2343" s="1" t="s">
        <v>334</v>
      </c>
      <c r="B2343" s="1"/>
      <c r="C2343" s="1" t="s">
        <v>1878</v>
      </c>
      <c r="D2343" s="1"/>
      <c r="E2343" s="1"/>
      <c r="F2343" s="1"/>
      <c r="G2343" s="1"/>
      <c r="H2343" s="1">
        <v>29777.06</v>
      </c>
      <c r="I2343" s="1">
        <v>-0.8</v>
      </c>
      <c r="J2343" s="12">
        <v>1858.27</v>
      </c>
      <c r="K2343" s="5">
        <v>1704.53</v>
      </c>
      <c r="L2343" s="5">
        <v>8638.42</v>
      </c>
      <c r="M2343" s="13">
        <f t="shared" si="90"/>
        <v>-8.0351092968079518E-3</v>
      </c>
      <c r="N2343" s="13">
        <f t="shared" si="91"/>
        <v>-8.6741743263645255E-3</v>
      </c>
      <c r="O2343" s="13">
        <f t="shared" si="91"/>
        <v>-7.4360915390437876E-3</v>
      </c>
      <c r="P2343" s="13">
        <f t="shared" si="91"/>
        <v>-1.135320602177714E-2</v>
      </c>
      <c r="Q2343" s="7"/>
      <c r="R2343" s="8"/>
      <c r="S2343" s="8"/>
      <c r="T2343" s="8"/>
      <c r="U2343" s="8"/>
      <c r="V2343" s="13"/>
      <c r="W2343" s="14"/>
      <c r="X2343" s="1"/>
      <c r="Y2343" s="1"/>
      <c r="Z2343" s="1"/>
      <c r="AA2343" s="1"/>
      <c r="AB2343" s="1"/>
      <c r="AC2343" s="1"/>
      <c r="AD2343" s="8"/>
      <c r="AE2343" s="8"/>
      <c r="AF2343" s="8"/>
      <c r="AG2343" s="8"/>
      <c r="AH2343" s="9"/>
      <c r="AI2343" s="8"/>
      <c r="AJ2343" s="13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7"/>
      <c r="BL2343" s="7"/>
      <c r="BM2343" s="7"/>
      <c r="BN2343" s="7"/>
      <c r="BO2343" s="7"/>
      <c r="BP2343" s="7"/>
      <c r="BQ2343" s="7"/>
      <c r="BR2343" s="7"/>
      <c r="BT2343" s="8"/>
      <c r="BV2343" s="7"/>
      <c r="BW2343" s="7"/>
      <c r="BX2343" s="7"/>
      <c r="BY2343" s="7"/>
      <c r="BZ2343" s="7"/>
      <c r="CA2343" s="7"/>
    </row>
    <row r="2344" spans="1:79" x14ac:dyDescent="0.3">
      <c r="A2344" s="1" t="s">
        <v>335</v>
      </c>
      <c r="B2344" s="1"/>
      <c r="C2344" s="1" t="s">
        <v>1878</v>
      </c>
      <c r="D2344" s="1"/>
      <c r="E2344" s="1"/>
      <c r="F2344" s="1"/>
      <c r="G2344" s="1"/>
      <c r="H2344" s="1">
        <v>29887.34</v>
      </c>
      <c r="I2344" s="1">
        <v>0.37</v>
      </c>
      <c r="J2344" s="12">
        <v>1854.31</v>
      </c>
      <c r="K2344" s="5">
        <v>1725.25</v>
      </c>
      <c r="L2344" s="5">
        <v>8766.2999999999993</v>
      </c>
      <c r="M2344" s="13">
        <f t="shared" si="90"/>
        <v>3.7035221072865276E-3</v>
      </c>
      <c r="N2344" s="13">
        <f t="shared" si="91"/>
        <v>-2.1310143305333096E-3</v>
      </c>
      <c r="O2344" s="13">
        <f t="shared" si="91"/>
        <v>1.2155843546314937E-2</v>
      </c>
      <c r="P2344" s="13">
        <f t="shared" si="91"/>
        <v>1.4803633071788447E-2</v>
      </c>
      <c r="Q2344" s="7"/>
      <c r="R2344" s="8"/>
      <c r="S2344" s="8"/>
      <c r="T2344" s="8"/>
      <c r="U2344" s="8"/>
      <c r="V2344" s="13"/>
      <c r="W2344" s="14"/>
      <c r="X2344" s="1"/>
      <c r="Y2344" s="1"/>
      <c r="Z2344" s="1"/>
      <c r="AA2344" s="1"/>
      <c r="AB2344" s="1"/>
      <c r="AC2344" s="1"/>
      <c r="AD2344" s="8"/>
      <c r="AE2344" s="8"/>
      <c r="AF2344" s="8"/>
      <c r="AG2344" s="8"/>
      <c r="AH2344" s="9"/>
      <c r="AI2344" s="8"/>
      <c r="AJ2344" s="13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7"/>
      <c r="BL2344" s="7"/>
      <c r="BM2344" s="7"/>
      <c r="BN2344" s="7"/>
      <c r="BO2344" s="7"/>
      <c r="BP2344" s="7"/>
      <c r="BQ2344" s="7"/>
      <c r="BR2344" s="7"/>
      <c r="BT2344" s="8"/>
      <c r="BV2344" s="7"/>
      <c r="BW2344" s="7"/>
      <c r="BX2344" s="7"/>
      <c r="BY2344" s="7"/>
      <c r="BZ2344" s="7"/>
      <c r="CA2344" s="7"/>
    </row>
    <row r="2345" spans="1:79" x14ac:dyDescent="0.3">
      <c r="A2345" s="1" t="s">
        <v>336</v>
      </c>
      <c r="B2345" s="1"/>
      <c r="C2345" s="1" t="s">
        <v>1878</v>
      </c>
      <c r="D2345" s="1"/>
      <c r="E2345" s="1"/>
      <c r="F2345" s="1"/>
      <c r="G2345" s="1"/>
      <c r="H2345" s="1">
        <v>29721.01</v>
      </c>
      <c r="I2345" s="1">
        <v>-0.56000000000000005</v>
      </c>
      <c r="J2345" s="12">
        <v>1841.33</v>
      </c>
      <c r="K2345" s="5">
        <v>1717.22</v>
      </c>
      <c r="L2345" s="5">
        <v>8803.73</v>
      </c>
      <c r="M2345" s="13">
        <f t="shared" si="90"/>
        <v>-5.5652326369627358E-3</v>
      </c>
      <c r="N2345" s="13">
        <f t="shared" si="91"/>
        <v>-6.9999083216938374E-3</v>
      </c>
      <c r="O2345" s="13">
        <f t="shared" si="91"/>
        <v>-4.6543979133458757E-3</v>
      </c>
      <c r="P2345" s="13">
        <f t="shared" si="91"/>
        <v>4.2697603321812938E-3</v>
      </c>
      <c r="Q2345" s="7"/>
      <c r="R2345" s="8"/>
      <c r="S2345" s="8"/>
      <c r="T2345" s="8"/>
      <c r="U2345" s="8"/>
      <c r="V2345" s="13"/>
      <c r="W2345" s="14"/>
      <c r="X2345" s="1"/>
      <c r="Y2345" s="1"/>
      <c r="Z2345" s="1"/>
      <c r="AA2345" s="1"/>
      <c r="AB2345" s="1"/>
      <c r="AC2345" s="1"/>
      <c r="AD2345" s="8"/>
      <c r="AE2345" s="8"/>
      <c r="AF2345" s="8"/>
      <c r="AG2345" s="8"/>
      <c r="AH2345" s="9"/>
      <c r="AI2345" s="8"/>
      <c r="AJ2345" s="13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7"/>
      <c r="BL2345" s="7"/>
      <c r="BM2345" s="7"/>
      <c r="BN2345" s="7"/>
      <c r="BO2345" s="7"/>
      <c r="BP2345" s="7"/>
      <c r="BQ2345" s="7"/>
      <c r="BR2345" s="7"/>
      <c r="BT2345" s="8"/>
      <c r="BV2345" s="7"/>
      <c r="BW2345" s="7"/>
      <c r="BX2345" s="7"/>
      <c r="BY2345" s="7"/>
      <c r="BZ2345" s="7"/>
      <c r="CA2345" s="7"/>
    </row>
    <row r="2346" spans="1:79" x14ac:dyDescent="0.3">
      <c r="A2346" s="1" t="s">
        <v>337</v>
      </c>
      <c r="B2346" s="1"/>
      <c r="C2346" s="1" t="s">
        <v>1878</v>
      </c>
      <c r="D2346" s="1"/>
      <c r="E2346" s="1"/>
      <c r="F2346" s="1"/>
      <c r="G2346" s="1"/>
      <c r="H2346" s="1">
        <v>29698.36</v>
      </c>
      <c r="I2346" s="1">
        <v>-0.08</v>
      </c>
      <c r="J2346" s="12">
        <v>1847.06</v>
      </c>
      <c r="K2346" s="5">
        <v>1703.84</v>
      </c>
      <c r="L2346" s="5">
        <v>8807.31</v>
      </c>
      <c r="M2346" s="13">
        <f t="shared" si="90"/>
        <v>-7.6208715652659187E-4</v>
      </c>
      <c r="N2346" s="13">
        <f t="shared" si="91"/>
        <v>3.1118810859542823E-3</v>
      </c>
      <c r="O2346" s="13">
        <f t="shared" si="91"/>
        <v>-7.791663269703375E-3</v>
      </c>
      <c r="P2346" s="13">
        <f t="shared" si="91"/>
        <v>4.0664581944249711E-4</v>
      </c>
      <c r="Q2346" s="7"/>
      <c r="R2346" s="8"/>
      <c r="S2346" s="8"/>
      <c r="T2346" s="8"/>
      <c r="U2346" s="8"/>
      <c r="V2346" s="13"/>
      <c r="W2346" s="14"/>
      <c r="X2346" s="1"/>
      <c r="Y2346" s="1"/>
      <c r="Z2346" s="1"/>
      <c r="AA2346" s="1"/>
      <c r="AB2346" s="1"/>
      <c r="AC2346" s="1"/>
      <c r="AD2346" s="8"/>
      <c r="AE2346" s="8"/>
      <c r="AF2346" s="8"/>
      <c r="AG2346" s="8"/>
      <c r="AH2346" s="9"/>
      <c r="AI2346" s="8"/>
      <c r="AJ2346" s="13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7"/>
      <c r="BL2346" s="7"/>
      <c r="BM2346" s="7"/>
      <c r="BN2346" s="7"/>
      <c r="BO2346" s="7"/>
      <c r="BP2346" s="7"/>
      <c r="BQ2346" s="7"/>
      <c r="BR2346" s="7"/>
      <c r="BT2346" s="8"/>
      <c r="BV2346" s="7"/>
      <c r="BW2346" s="7"/>
      <c r="BX2346" s="7"/>
      <c r="BY2346" s="7"/>
      <c r="BZ2346" s="7"/>
      <c r="CA2346" s="7"/>
    </row>
    <row r="2347" spans="1:79" x14ac:dyDescent="0.3">
      <c r="A2347" s="1" t="s">
        <v>338</v>
      </c>
      <c r="B2347" s="1"/>
      <c r="C2347" s="1" t="s">
        <v>1878</v>
      </c>
      <c r="D2347" s="1"/>
      <c r="E2347" s="1"/>
      <c r="F2347" s="1"/>
      <c r="G2347" s="1"/>
      <c r="H2347" s="1">
        <v>29463.99</v>
      </c>
      <c r="I2347" s="1">
        <v>-0.79</v>
      </c>
      <c r="J2347" s="12">
        <v>1824.55</v>
      </c>
      <c r="K2347" s="5">
        <v>1702.12</v>
      </c>
      <c r="L2347" s="5">
        <v>8840.85</v>
      </c>
      <c r="M2347" s="13">
        <f t="shared" si="90"/>
        <v>-7.8916815608672808E-3</v>
      </c>
      <c r="N2347" s="13">
        <f t="shared" si="91"/>
        <v>-1.2186934912780334E-2</v>
      </c>
      <c r="O2347" s="13">
        <f t="shared" si="91"/>
        <v>-1.0094844586345797E-3</v>
      </c>
      <c r="P2347" s="13">
        <f t="shared" si="91"/>
        <v>3.8082002336696785E-3</v>
      </c>
      <c r="Q2347" s="7"/>
      <c r="R2347" s="8"/>
      <c r="S2347" s="8"/>
      <c r="T2347" s="8"/>
      <c r="U2347" s="8"/>
      <c r="V2347" s="13"/>
      <c r="W2347" s="14"/>
      <c r="X2347" s="1"/>
      <c r="Y2347" s="1"/>
      <c r="Z2347" s="1"/>
      <c r="AA2347" s="1"/>
      <c r="AB2347" s="1"/>
      <c r="AC2347" s="1"/>
      <c r="AD2347" s="8"/>
      <c r="AE2347" s="8"/>
      <c r="AF2347" s="8"/>
      <c r="AG2347" s="8"/>
      <c r="AH2347" s="9"/>
      <c r="AI2347" s="8"/>
      <c r="AJ2347" s="13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7"/>
      <c r="BL2347" s="7"/>
      <c r="BM2347" s="7"/>
      <c r="BN2347" s="7"/>
      <c r="BO2347" s="7"/>
      <c r="BP2347" s="7"/>
      <c r="BQ2347" s="7"/>
      <c r="BR2347" s="7"/>
      <c r="BT2347" s="8"/>
      <c r="BV2347" s="7"/>
      <c r="BW2347" s="7"/>
      <c r="BX2347" s="7"/>
      <c r="BY2347" s="7"/>
      <c r="BZ2347" s="7"/>
      <c r="CA2347" s="7"/>
    </row>
    <row r="2348" spans="1:79" x14ac:dyDescent="0.3">
      <c r="A2348" s="1" t="s">
        <v>339</v>
      </c>
      <c r="B2348" s="1"/>
      <c r="C2348" s="1" t="s">
        <v>1878</v>
      </c>
      <c r="D2348" s="1"/>
      <c r="E2348" s="1"/>
      <c r="F2348" s="1"/>
      <c r="G2348" s="1"/>
      <c r="H2348" s="1">
        <v>30162.14</v>
      </c>
      <c r="I2348" s="1">
        <v>2.37</v>
      </c>
      <c r="J2348" s="12">
        <v>1865.18</v>
      </c>
      <c r="K2348" s="5">
        <v>1752.92</v>
      </c>
      <c r="L2348" s="5">
        <v>9043.2000000000007</v>
      </c>
      <c r="M2348" s="13">
        <f t="shared" si="90"/>
        <v>2.3695025690682048E-2</v>
      </c>
      <c r="N2348" s="13">
        <f t="shared" si="91"/>
        <v>2.2268504562768854E-2</v>
      </c>
      <c r="O2348" s="13">
        <f t="shared" si="91"/>
        <v>2.9845134303104537E-2</v>
      </c>
      <c r="P2348" s="13">
        <f t="shared" si="91"/>
        <v>2.288807071718213E-2</v>
      </c>
      <c r="Q2348" s="7"/>
      <c r="R2348" s="8"/>
      <c r="S2348" s="8"/>
      <c r="T2348" s="8"/>
      <c r="U2348" s="8"/>
      <c r="V2348" s="13"/>
      <c r="W2348" s="14"/>
      <c r="X2348" s="1"/>
      <c r="Y2348" s="1"/>
      <c r="Z2348" s="1"/>
      <c r="AA2348" s="1"/>
      <c r="AB2348" s="1"/>
      <c r="AC2348" s="1"/>
      <c r="AD2348" s="8"/>
      <c r="AE2348" s="8"/>
      <c r="AF2348" s="8"/>
      <c r="AG2348" s="8"/>
      <c r="AH2348" s="9"/>
      <c r="AI2348" s="8"/>
      <c r="AJ2348" s="13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7"/>
      <c r="BL2348" s="7"/>
      <c r="BM2348" s="7"/>
      <c r="BN2348" s="7"/>
      <c r="BO2348" s="7"/>
      <c r="BP2348" s="7"/>
      <c r="BQ2348" s="7"/>
      <c r="BR2348" s="7"/>
      <c r="BT2348" s="8"/>
      <c r="BV2348" s="7"/>
      <c r="BW2348" s="7"/>
      <c r="BX2348" s="7"/>
      <c r="BY2348" s="7"/>
      <c r="BZ2348" s="7"/>
      <c r="CA2348" s="7"/>
    </row>
    <row r="2349" spans="1:79" x14ac:dyDescent="0.3">
      <c r="A2349" s="1" t="s">
        <v>340</v>
      </c>
      <c r="B2349" s="1"/>
      <c r="C2349" s="1" t="s">
        <v>1878</v>
      </c>
      <c r="D2349" s="1"/>
      <c r="E2349" s="1"/>
      <c r="F2349" s="1"/>
      <c r="G2349" s="1"/>
      <c r="H2349" s="1">
        <v>29495.23</v>
      </c>
      <c r="I2349" s="1">
        <v>-2.21</v>
      </c>
      <c r="J2349" s="12">
        <v>1814.78</v>
      </c>
      <c r="K2349" s="5">
        <v>1725.82</v>
      </c>
      <c r="L2349" s="5">
        <v>8988.7900000000009</v>
      </c>
      <c r="M2349" s="13">
        <f t="shared" si="90"/>
        <v>-2.2110831658496366E-2</v>
      </c>
      <c r="N2349" s="13">
        <f t="shared" si="91"/>
        <v>-2.7021520711137836E-2</v>
      </c>
      <c r="O2349" s="13">
        <f t="shared" si="91"/>
        <v>-1.5459918307738074E-2</v>
      </c>
      <c r="P2349" s="13">
        <f t="shared" si="91"/>
        <v>-6.0166755130927063E-3</v>
      </c>
      <c r="Q2349" s="7"/>
      <c r="R2349" s="8"/>
      <c r="S2349" s="8"/>
      <c r="T2349" s="8"/>
      <c r="U2349" s="8"/>
      <c r="V2349" s="13"/>
      <c r="W2349" s="14"/>
      <c r="X2349" s="1"/>
      <c r="Y2349" s="1"/>
      <c r="Z2349" s="1"/>
      <c r="AA2349" s="1"/>
      <c r="AB2349" s="1"/>
      <c r="AC2349" s="1"/>
      <c r="AD2349" s="8"/>
      <c r="AE2349" s="8"/>
      <c r="AF2349" s="8"/>
      <c r="AG2349" s="8"/>
      <c r="AH2349" s="9"/>
      <c r="AI2349" s="8"/>
      <c r="AJ2349" s="13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7"/>
      <c r="BL2349" s="7"/>
      <c r="BM2349" s="7"/>
      <c r="BN2349" s="7"/>
      <c r="BO2349" s="7"/>
      <c r="BP2349" s="7"/>
      <c r="BQ2349" s="7"/>
      <c r="BR2349" s="7"/>
      <c r="BT2349" s="8"/>
      <c r="BV2349" s="7"/>
      <c r="BW2349" s="7"/>
      <c r="BX2349" s="7"/>
      <c r="BY2349" s="7"/>
      <c r="BZ2349" s="7"/>
      <c r="CA2349" s="7"/>
    </row>
    <row r="2350" spans="1:79" x14ac:dyDescent="0.3">
      <c r="A2350" s="1" t="s">
        <v>341</v>
      </c>
      <c r="B2350" s="1"/>
      <c r="C2350" s="1" t="s">
        <v>1878</v>
      </c>
      <c r="D2350" s="1"/>
      <c r="E2350" s="1"/>
      <c r="F2350" s="1"/>
      <c r="G2350" s="1"/>
      <c r="H2350" s="1">
        <v>29311.53</v>
      </c>
      <c r="I2350" s="1">
        <v>-0.62</v>
      </c>
      <c r="J2350" s="12">
        <v>1807.35</v>
      </c>
      <c r="K2350" s="5">
        <v>1708.97</v>
      </c>
      <c r="L2350" s="5">
        <v>8936.0499999999993</v>
      </c>
      <c r="M2350" s="13">
        <f t="shared" si="90"/>
        <v>-6.22812570032516E-3</v>
      </c>
      <c r="N2350" s="13">
        <f t="shared" si="91"/>
        <v>-4.0941601736850242E-3</v>
      </c>
      <c r="O2350" s="13">
        <f t="shared" si="91"/>
        <v>-9.7634747540299438E-3</v>
      </c>
      <c r="P2350" s="13">
        <f t="shared" si="91"/>
        <v>-5.8673080581481685E-3</v>
      </c>
      <c r="Q2350" s="7"/>
      <c r="R2350" s="8"/>
      <c r="S2350" s="8"/>
      <c r="T2350" s="8"/>
      <c r="U2350" s="8"/>
      <c r="V2350" s="13"/>
      <c r="W2350" s="14"/>
      <c r="X2350" s="1"/>
      <c r="Y2350" s="1"/>
      <c r="Z2350" s="1"/>
      <c r="AA2350" s="1"/>
      <c r="AB2350" s="1"/>
      <c r="AC2350" s="1"/>
      <c r="AD2350" s="8"/>
      <c r="AE2350" s="8"/>
      <c r="AF2350" s="8"/>
      <c r="AG2350" s="8"/>
      <c r="AH2350" s="9"/>
      <c r="AI2350" s="8"/>
      <c r="AJ2350" s="13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7"/>
      <c r="BL2350" s="7"/>
      <c r="BM2350" s="7"/>
      <c r="BN2350" s="7"/>
      <c r="BO2350" s="7"/>
      <c r="BP2350" s="7"/>
      <c r="BQ2350" s="7"/>
      <c r="BR2350" s="7"/>
      <c r="BT2350" s="8"/>
      <c r="BV2350" s="7"/>
      <c r="BW2350" s="7"/>
      <c r="BX2350" s="7"/>
      <c r="BY2350" s="7"/>
      <c r="BZ2350" s="7"/>
      <c r="CA2350" s="7"/>
    </row>
    <row r="2351" spans="1:79" x14ac:dyDescent="0.3">
      <c r="A2351" s="1" t="s">
        <v>342</v>
      </c>
      <c r="B2351" s="1"/>
      <c r="C2351" s="1" t="s">
        <v>1878</v>
      </c>
      <c r="D2351" s="1"/>
      <c r="E2351" s="1"/>
      <c r="F2351" s="1"/>
      <c r="G2351" s="1"/>
      <c r="H2351" s="1">
        <v>29424.400000000001</v>
      </c>
      <c r="I2351" s="1">
        <v>0.39</v>
      </c>
      <c r="J2351" s="12">
        <v>1810.08</v>
      </c>
      <c r="K2351" s="5">
        <v>1728.97</v>
      </c>
      <c r="L2351" s="5">
        <v>8993.02</v>
      </c>
      <c r="M2351" s="13">
        <f t="shared" si="90"/>
        <v>3.8507031192163144E-3</v>
      </c>
      <c r="N2351" s="13">
        <f t="shared" si="91"/>
        <v>1.510498796580606E-3</v>
      </c>
      <c r="O2351" s="13">
        <f t="shared" si="91"/>
        <v>1.1702955581432084E-2</v>
      </c>
      <c r="P2351" s="13">
        <f t="shared" si="91"/>
        <v>6.3753000486792555E-3</v>
      </c>
      <c r="Q2351" s="7"/>
      <c r="R2351" s="8"/>
      <c r="S2351" s="8"/>
      <c r="T2351" s="8"/>
      <c r="U2351" s="8"/>
      <c r="V2351" s="13"/>
      <c r="W2351" s="14"/>
      <c r="X2351" s="1"/>
      <c r="Y2351" s="1"/>
      <c r="Z2351" s="1"/>
      <c r="AA2351" s="1"/>
      <c r="AB2351" s="1"/>
      <c r="AC2351" s="1"/>
      <c r="AD2351" s="8"/>
      <c r="AE2351" s="8"/>
      <c r="AF2351" s="8"/>
      <c r="AG2351" s="8"/>
      <c r="AH2351" s="9"/>
      <c r="AI2351" s="8"/>
      <c r="AJ2351" s="13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7"/>
      <c r="BL2351" s="7"/>
      <c r="BM2351" s="7"/>
      <c r="BN2351" s="7"/>
      <c r="BO2351" s="7"/>
      <c r="BP2351" s="7"/>
      <c r="BQ2351" s="7"/>
      <c r="BR2351" s="7"/>
      <c r="BT2351" s="8"/>
      <c r="BV2351" s="7"/>
      <c r="BW2351" s="7"/>
      <c r="BX2351" s="7"/>
      <c r="BY2351" s="7"/>
      <c r="BZ2351" s="7"/>
      <c r="CA2351" s="7"/>
    </row>
    <row r="2352" spans="1:79" x14ac:dyDescent="0.3">
      <c r="A2352" s="1" t="s">
        <v>343</v>
      </c>
      <c r="B2352" s="1"/>
      <c r="C2352" s="1" t="s">
        <v>1878</v>
      </c>
      <c r="D2352" s="1"/>
      <c r="E2352" s="1"/>
      <c r="F2352" s="1"/>
      <c r="G2352" s="1"/>
      <c r="H2352" s="1">
        <v>29893.31</v>
      </c>
      <c r="I2352" s="1">
        <v>1.59</v>
      </c>
      <c r="J2352" s="12">
        <v>1846.99</v>
      </c>
      <c r="K2352" s="5">
        <v>1747.96</v>
      </c>
      <c r="L2352" s="5">
        <v>9017.7800000000007</v>
      </c>
      <c r="M2352" s="13">
        <f t="shared" si="90"/>
        <v>1.5936093854080235E-2</v>
      </c>
      <c r="N2352" s="13">
        <f t="shared" si="91"/>
        <v>2.0391363917616978E-2</v>
      </c>
      <c r="O2352" s="13">
        <f t="shared" si="91"/>
        <v>1.0983417873069001E-2</v>
      </c>
      <c r="P2352" s="13">
        <f t="shared" si="91"/>
        <v>2.753246406657528E-3</v>
      </c>
      <c r="Q2352" s="7"/>
      <c r="R2352" s="8"/>
      <c r="S2352" s="8"/>
      <c r="T2352" s="8"/>
      <c r="U2352" s="8"/>
      <c r="V2352" s="13"/>
      <c r="W2352" s="14"/>
      <c r="X2352" s="1"/>
      <c r="Y2352" s="1"/>
      <c r="Z2352" s="1"/>
      <c r="AA2352" s="1"/>
      <c r="AB2352" s="1"/>
      <c r="AC2352" s="1"/>
      <c r="AD2352" s="8"/>
      <c r="AE2352" s="8"/>
      <c r="AF2352" s="8"/>
      <c r="AG2352" s="8"/>
      <c r="AH2352" s="9"/>
      <c r="AI2352" s="8"/>
      <c r="AJ2352" s="13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7"/>
      <c r="BL2352" s="7"/>
      <c r="BM2352" s="7"/>
      <c r="BN2352" s="7"/>
      <c r="BO2352" s="7"/>
      <c r="BP2352" s="7"/>
      <c r="BQ2352" s="7"/>
      <c r="BR2352" s="7"/>
      <c r="BT2352" s="8"/>
      <c r="BV2352" s="7"/>
      <c r="BW2352" s="7"/>
      <c r="BX2352" s="7"/>
      <c r="BY2352" s="7"/>
      <c r="BZ2352" s="7"/>
      <c r="CA2352" s="7"/>
    </row>
    <row r="2353" spans="1:79" x14ac:dyDescent="0.3">
      <c r="A2353" s="1" t="s">
        <v>344</v>
      </c>
      <c r="B2353" s="1"/>
      <c r="C2353" s="1" t="s">
        <v>1878</v>
      </c>
      <c r="D2353" s="1"/>
      <c r="E2353" s="1"/>
      <c r="F2353" s="1"/>
      <c r="G2353" s="1"/>
      <c r="H2353" s="1">
        <v>30312.26</v>
      </c>
      <c r="I2353" s="1">
        <v>1.4</v>
      </c>
      <c r="J2353" s="12">
        <v>1883.03</v>
      </c>
      <c r="K2353" s="5">
        <v>1759.43</v>
      </c>
      <c r="L2353" s="5">
        <v>9037.08</v>
      </c>
      <c r="M2353" s="13">
        <f t="shared" si="90"/>
        <v>1.4014841447802073E-2</v>
      </c>
      <c r="N2353" s="13">
        <f t="shared" si="91"/>
        <v>1.9512828981207209E-2</v>
      </c>
      <c r="O2353" s="13">
        <f t="shared" si="91"/>
        <v>6.5619350557222234E-3</v>
      </c>
      <c r="P2353" s="13">
        <f t="shared" si="91"/>
        <v>2.1402163281871722E-3</v>
      </c>
      <c r="Q2353" s="7"/>
      <c r="R2353" s="8"/>
      <c r="S2353" s="8"/>
      <c r="T2353" s="8"/>
      <c r="U2353" s="8"/>
      <c r="V2353" s="13"/>
      <c r="W2353" s="14"/>
      <c r="X2353" s="1"/>
      <c r="Y2353" s="1"/>
      <c r="Z2353" s="1"/>
      <c r="AA2353" s="1"/>
      <c r="AB2353" s="1"/>
      <c r="AC2353" s="1"/>
      <c r="AD2353" s="8"/>
      <c r="AE2353" s="8"/>
      <c r="AF2353" s="8"/>
      <c r="AG2353" s="8"/>
      <c r="AH2353" s="9"/>
      <c r="AI2353" s="8"/>
      <c r="AJ2353" s="13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7"/>
      <c r="BL2353" s="7"/>
      <c r="BM2353" s="7"/>
      <c r="BN2353" s="7"/>
      <c r="BO2353" s="7"/>
      <c r="BP2353" s="7"/>
      <c r="BQ2353" s="7"/>
      <c r="BR2353" s="7"/>
      <c r="BT2353" s="8"/>
      <c r="BV2353" s="7"/>
      <c r="BW2353" s="7"/>
      <c r="BX2353" s="7"/>
      <c r="BY2353" s="7"/>
      <c r="BZ2353" s="7"/>
      <c r="CA2353" s="7"/>
    </row>
    <row r="2354" spans="1:79" x14ac:dyDescent="0.3">
      <c r="A2354" s="1" t="s">
        <v>345</v>
      </c>
      <c r="B2354" s="1"/>
      <c r="C2354" s="1" t="s">
        <v>1878</v>
      </c>
      <c r="D2354" s="1"/>
      <c r="E2354" s="1"/>
      <c r="F2354" s="1"/>
      <c r="G2354" s="1"/>
      <c r="H2354" s="1">
        <v>30306.1</v>
      </c>
      <c r="I2354" s="1">
        <v>-0.02</v>
      </c>
      <c r="J2354" s="12">
        <v>1879.35</v>
      </c>
      <c r="K2354" s="5">
        <v>1775.02</v>
      </c>
      <c r="L2354" s="5">
        <v>9076.86</v>
      </c>
      <c r="M2354" s="13">
        <f t="shared" si="90"/>
        <v>-2.0321810382994965E-4</v>
      </c>
      <c r="N2354" s="13">
        <f t="shared" si="91"/>
        <v>-1.9542970637749235E-3</v>
      </c>
      <c r="O2354" s="13">
        <f t="shared" si="91"/>
        <v>8.860824244215415E-3</v>
      </c>
      <c r="P2354" s="13">
        <f t="shared" si="91"/>
        <v>4.4018643190057993E-3</v>
      </c>
      <c r="Q2354" s="7"/>
      <c r="R2354" s="8"/>
      <c r="S2354" s="8"/>
      <c r="T2354" s="8"/>
      <c r="U2354" s="8"/>
      <c r="V2354" s="13"/>
      <c r="W2354" s="14"/>
      <c r="X2354" s="1"/>
      <c r="Y2354" s="1"/>
      <c r="Z2354" s="1"/>
      <c r="AA2354" s="1"/>
      <c r="AB2354" s="1"/>
      <c r="AC2354" s="1"/>
      <c r="AD2354" s="8"/>
      <c r="AE2354" s="8"/>
      <c r="AF2354" s="8"/>
      <c r="AG2354" s="8"/>
      <c r="AH2354" s="9"/>
      <c r="AI2354" s="8"/>
      <c r="AJ2354" s="13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7"/>
      <c r="BL2354" s="7"/>
      <c r="BM2354" s="7"/>
      <c r="BN2354" s="7"/>
      <c r="BO2354" s="7"/>
      <c r="BP2354" s="7"/>
      <c r="BQ2354" s="7"/>
      <c r="BR2354" s="7"/>
      <c r="BT2354" s="8"/>
      <c r="BV2354" s="7"/>
      <c r="BW2354" s="7"/>
      <c r="BX2354" s="7"/>
      <c r="BY2354" s="7"/>
      <c r="BZ2354" s="7"/>
      <c r="CA2354" s="7"/>
    </row>
    <row r="2355" spans="1:79" x14ac:dyDescent="0.3">
      <c r="A2355" s="1" t="s">
        <v>346</v>
      </c>
      <c r="B2355" s="1"/>
      <c r="C2355" s="1" t="s">
        <v>1878</v>
      </c>
      <c r="D2355" s="1"/>
      <c r="E2355" s="1"/>
      <c r="F2355" s="1"/>
      <c r="G2355" s="1"/>
      <c r="H2355" s="1">
        <v>29681.360000000001</v>
      </c>
      <c r="I2355" s="1">
        <v>-2.06</v>
      </c>
      <c r="J2355" s="12">
        <v>1830.43</v>
      </c>
      <c r="K2355" s="5">
        <v>1756.83</v>
      </c>
      <c r="L2355" s="5">
        <v>8987.84</v>
      </c>
      <c r="M2355" s="13">
        <f t="shared" si="90"/>
        <v>-2.0614331768191829E-2</v>
      </c>
      <c r="N2355" s="13">
        <f t="shared" si="91"/>
        <v>-2.6030276425359711E-2</v>
      </c>
      <c r="O2355" s="13">
        <f t="shared" si="91"/>
        <v>-1.0247771856091825E-2</v>
      </c>
      <c r="P2355" s="13">
        <f t="shared" si="91"/>
        <v>-9.80735628840812E-3</v>
      </c>
      <c r="Q2355" s="7"/>
      <c r="R2355" s="8"/>
      <c r="S2355" s="8"/>
      <c r="T2355" s="8"/>
      <c r="U2355" s="8"/>
      <c r="V2355" s="13"/>
      <c r="W2355" s="14"/>
      <c r="X2355" s="1"/>
      <c r="Y2355" s="1"/>
      <c r="Z2355" s="1"/>
      <c r="AA2355" s="1"/>
      <c r="AB2355" s="1"/>
      <c r="AC2355" s="1"/>
      <c r="AD2355" s="8"/>
      <c r="AE2355" s="8"/>
      <c r="AF2355" s="8"/>
      <c r="AG2355" s="8"/>
      <c r="AH2355" s="9"/>
      <c r="AI2355" s="8"/>
      <c r="AJ2355" s="13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7"/>
      <c r="BL2355" s="7"/>
      <c r="BM2355" s="7"/>
      <c r="BN2355" s="7"/>
      <c r="BO2355" s="7"/>
      <c r="BP2355" s="7"/>
      <c r="BQ2355" s="7"/>
      <c r="BR2355" s="7"/>
      <c r="BT2355" s="8"/>
      <c r="BV2355" s="7"/>
      <c r="BW2355" s="7"/>
      <c r="BX2355" s="7"/>
      <c r="BY2355" s="7"/>
      <c r="BZ2355" s="7"/>
      <c r="CA2355" s="7"/>
    </row>
    <row r="2356" spans="1:79" x14ac:dyDescent="0.3">
      <c r="A2356" s="1" t="s">
        <v>347</v>
      </c>
      <c r="B2356" s="1"/>
      <c r="C2356" s="1" t="s">
        <v>1878</v>
      </c>
      <c r="D2356" s="1"/>
      <c r="E2356" s="1"/>
      <c r="F2356" s="1"/>
      <c r="G2356" s="1"/>
      <c r="H2356" s="1">
        <v>29399.62</v>
      </c>
      <c r="I2356" s="1">
        <v>-0.95</v>
      </c>
      <c r="J2356" s="12">
        <v>1814.62</v>
      </c>
      <c r="K2356" s="5">
        <v>1731.53</v>
      </c>
      <c r="L2356" s="5">
        <v>8940.85</v>
      </c>
      <c r="M2356" s="13">
        <f t="shared" si="90"/>
        <v>-9.4921526506872578E-3</v>
      </c>
      <c r="N2356" s="13">
        <f t="shared" si="91"/>
        <v>-8.63731472932594E-3</v>
      </c>
      <c r="O2356" s="13">
        <f t="shared" si="91"/>
        <v>-1.4400938053198087E-2</v>
      </c>
      <c r="P2356" s="13">
        <f t="shared" si="91"/>
        <v>-5.2281749563855007E-3</v>
      </c>
      <c r="Q2356" s="7"/>
      <c r="R2356" s="8"/>
      <c r="S2356" s="8"/>
      <c r="T2356" s="8"/>
      <c r="U2356" s="8"/>
      <c r="V2356" s="13"/>
      <c r="W2356" s="14"/>
      <c r="X2356" s="1"/>
      <c r="Y2356" s="1"/>
      <c r="Z2356" s="1"/>
      <c r="AA2356" s="1"/>
      <c r="AB2356" s="1"/>
      <c r="AC2356" s="1"/>
      <c r="AD2356" s="8"/>
      <c r="AE2356" s="8"/>
      <c r="AF2356" s="8"/>
      <c r="AG2356" s="8"/>
      <c r="AH2356" s="9"/>
      <c r="AI2356" s="8"/>
      <c r="AJ2356" s="13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7"/>
      <c r="BL2356" s="7"/>
      <c r="BM2356" s="7"/>
      <c r="BN2356" s="7"/>
      <c r="BO2356" s="7"/>
      <c r="BP2356" s="7"/>
      <c r="BQ2356" s="7"/>
      <c r="BR2356" s="7"/>
      <c r="BT2356" s="8"/>
      <c r="BV2356" s="7"/>
      <c r="BW2356" s="7"/>
      <c r="BX2356" s="7"/>
      <c r="BY2356" s="7"/>
      <c r="BZ2356" s="7"/>
      <c r="CA2356" s="7"/>
    </row>
    <row r="2357" spans="1:79" x14ac:dyDescent="0.3">
      <c r="A2357" s="1" t="s">
        <v>348</v>
      </c>
      <c r="B2357" s="1"/>
      <c r="C2357" s="1" t="s">
        <v>1878</v>
      </c>
      <c r="D2357" s="1"/>
      <c r="E2357" s="1"/>
      <c r="F2357" s="1"/>
      <c r="G2357" s="1"/>
      <c r="H2357" s="1">
        <v>29197.11</v>
      </c>
      <c r="I2357" s="1">
        <v>-0.69</v>
      </c>
      <c r="J2357" s="12">
        <v>1801.03</v>
      </c>
      <c r="K2357" s="5">
        <v>1720.74</v>
      </c>
      <c r="L2357" s="5">
        <v>8869.0400000000009</v>
      </c>
      <c r="M2357" s="13">
        <f t="shared" si="90"/>
        <v>-6.8881842690483586E-3</v>
      </c>
      <c r="N2357" s="13">
        <f t="shared" si="91"/>
        <v>-7.4891712865503557E-3</v>
      </c>
      <c r="O2357" s="13">
        <f t="shared" si="91"/>
        <v>-6.2314831391889758E-3</v>
      </c>
      <c r="P2357" s="13">
        <f t="shared" si="91"/>
        <v>-8.0316748407589511E-3</v>
      </c>
      <c r="Q2357" s="7"/>
      <c r="R2357" s="8"/>
      <c r="S2357" s="8"/>
      <c r="T2357" s="8"/>
      <c r="U2357" s="8"/>
      <c r="V2357" s="13"/>
      <c r="W2357" s="14"/>
      <c r="X2357" s="1"/>
      <c r="Y2357" s="1"/>
      <c r="Z2357" s="1"/>
      <c r="AA2357" s="1"/>
      <c r="AB2357" s="1"/>
      <c r="AC2357" s="1"/>
      <c r="AD2357" s="8"/>
      <c r="AE2357" s="8"/>
      <c r="AF2357" s="8"/>
      <c r="AG2357" s="8"/>
      <c r="AH2357" s="9"/>
      <c r="AI2357" s="8"/>
      <c r="AJ2357" s="13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7"/>
      <c r="BL2357" s="7"/>
      <c r="BM2357" s="7"/>
      <c r="BN2357" s="7"/>
      <c r="BO2357" s="7"/>
      <c r="BP2357" s="7"/>
      <c r="BQ2357" s="7"/>
      <c r="BR2357" s="7"/>
      <c r="BT2357" s="8"/>
      <c r="BV2357" s="7"/>
      <c r="BW2357" s="7"/>
      <c r="BX2357" s="7"/>
      <c r="BY2357" s="7"/>
      <c r="BZ2357" s="7"/>
      <c r="CA2357" s="7"/>
    </row>
    <row r="2358" spans="1:79" x14ac:dyDescent="0.3">
      <c r="A2358" s="1" t="s">
        <v>349</v>
      </c>
      <c r="B2358" s="1"/>
      <c r="C2358" s="1" t="s">
        <v>1878</v>
      </c>
      <c r="D2358" s="1"/>
      <c r="E2358" s="1"/>
      <c r="F2358" s="1"/>
      <c r="G2358" s="1"/>
      <c r="H2358" s="1">
        <v>29212.9</v>
      </c>
      <c r="I2358" s="1">
        <v>0.05</v>
      </c>
      <c r="J2358" s="12">
        <v>1808.68</v>
      </c>
      <c r="K2358" s="5">
        <v>1711.33</v>
      </c>
      <c r="L2358" s="5">
        <v>8814.7000000000007</v>
      </c>
      <c r="M2358" s="13">
        <f t="shared" si="90"/>
        <v>5.4080694972902243E-4</v>
      </c>
      <c r="N2358" s="13">
        <f t="shared" si="91"/>
        <v>4.2475694463723901E-3</v>
      </c>
      <c r="O2358" s="13">
        <f t="shared" si="91"/>
        <v>-5.4685774724828606E-3</v>
      </c>
      <c r="P2358" s="13">
        <f t="shared" si="91"/>
        <v>-6.1269314379008843E-3</v>
      </c>
      <c r="Q2358" s="7"/>
      <c r="R2358" s="8"/>
      <c r="S2358" s="8"/>
      <c r="T2358" s="8"/>
      <c r="U2358" s="8"/>
      <c r="V2358" s="13"/>
      <c r="W2358" s="14"/>
      <c r="X2358" s="1"/>
      <c r="Y2358" s="1"/>
      <c r="Z2358" s="1"/>
      <c r="AA2358" s="1"/>
      <c r="AB2358" s="1"/>
      <c r="AC2358" s="1"/>
      <c r="AD2358" s="8"/>
      <c r="AE2358" s="8"/>
      <c r="AF2358" s="8"/>
      <c r="AG2358" s="8"/>
      <c r="AH2358" s="9"/>
      <c r="AI2358" s="8"/>
      <c r="AJ2358" s="13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7"/>
      <c r="BL2358" s="7"/>
      <c r="BM2358" s="7"/>
      <c r="BN2358" s="7"/>
      <c r="BO2358" s="7"/>
      <c r="BP2358" s="7"/>
      <c r="BQ2358" s="7"/>
      <c r="BR2358" s="7"/>
      <c r="BT2358" s="8"/>
      <c r="BV2358" s="7"/>
      <c r="BW2358" s="7"/>
      <c r="BX2358" s="7"/>
      <c r="BY2358" s="7"/>
      <c r="BZ2358" s="7"/>
      <c r="CA2358" s="7"/>
    </row>
    <row r="2359" spans="1:79" x14ac:dyDescent="0.3">
      <c r="A2359" s="1" t="s">
        <v>350</v>
      </c>
      <c r="B2359" s="1"/>
      <c r="C2359" s="1" t="s">
        <v>1878</v>
      </c>
      <c r="D2359" s="1"/>
      <c r="E2359" s="1"/>
      <c r="F2359" s="1"/>
      <c r="G2359" s="1"/>
      <c r="H2359" s="1">
        <v>29775.360000000001</v>
      </c>
      <c r="I2359" s="1">
        <v>1.93</v>
      </c>
      <c r="J2359" s="12">
        <v>1845.56</v>
      </c>
      <c r="K2359" s="5">
        <v>1745.92</v>
      </c>
      <c r="L2359" s="5">
        <v>8945.7099999999991</v>
      </c>
      <c r="M2359" s="13">
        <f t="shared" si="90"/>
        <v>1.9253822797462794E-2</v>
      </c>
      <c r="N2359" s="13">
        <f t="shared" si="91"/>
        <v>2.0390561072163083E-2</v>
      </c>
      <c r="O2359" s="13">
        <f t="shared" si="91"/>
        <v>2.0212349459192591E-2</v>
      </c>
      <c r="P2359" s="13">
        <f t="shared" si="91"/>
        <v>1.4862672581029246E-2</v>
      </c>
      <c r="Q2359" s="7"/>
      <c r="R2359" s="8"/>
      <c r="S2359" s="8"/>
      <c r="T2359" s="8"/>
      <c r="U2359" s="8"/>
      <c r="V2359" s="13"/>
      <c r="W2359" s="14"/>
      <c r="X2359" s="1"/>
      <c r="Y2359" s="1"/>
      <c r="Z2359" s="1"/>
      <c r="AA2359" s="1"/>
      <c r="AB2359" s="1"/>
      <c r="AC2359" s="1"/>
      <c r="AD2359" s="8"/>
      <c r="AE2359" s="8"/>
      <c r="AF2359" s="8"/>
      <c r="AG2359" s="8"/>
      <c r="AH2359" s="9"/>
      <c r="AI2359" s="8"/>
      <c r="AJ2359" s="13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7"/>
      <c r="BL2359" s="7"/>
      <c r="BM2359" s="7"/>
      <c r="BN2359" s="7"/>
      <c r="BO2359" s="7"/>
      <c r="BP2359" s="7"/>
      <c r="BQ2359" s="7"/>
      <c r="BR2359" s="7"/>
      <c r="BT2359" s="8"/>
      <c r="BV2359" s="7"/>
      <c r="BW2359" s="7"/>
      <c r="BX2359" s="7"/>
      <c r="BY2359" s="7"/>
      <c r="BZ2359" s="7"/>
      <c r="CA2359" s="7"/>
    </row>
    <row r="2360" spans="1:79" x14ac:dyDescent="0.3">
      <c r="A2360" s="1" t="s">
        <v>351</v>
      </c>
      <c r="B2360" s="1"/>
      <c r="C2360" s="1" t="s">
        <v>1878</v>
      </c>
      <c r="D2360" s="1"/>
      <c r="E2360" s="1"/>
      <c r="F2360" s="1"/>
      <c r="G2360" s="1"/>
      <c r="H2360" s="1">
        <v>29454.42</v>
      </c>
      <c r="I2360" s="1">
        <v>-1.08</v>
      </c>
      <c r="J2360" s="12">
        <v>1814.29</v>
      </c>
      <c r="K2360" s="5">
        <v>1747.63</v>
      </c>
      <c r="L2360" s="5">
        <v>8943.94</v>
      </c>
      <c r="M2360" s="13">
        <f t="shared" si="90"/>
        <v>-1.0778710987877305E-2</v>
      </c>
      <c r="N2360" s="13">
        <f t="shared" si="91"/>
        <v>-1.6943366782981806E-2</v>
      </c>
      <c r="O2360" s="13">
        <f t="shared" si="91"/>
        <v>9.7942631964809124E-4</v>
      </c>
      <c r="P2360" s="13">
        <f t="shared" si="91"/>
        <v>-1.9786020338219412E-4</v>
      </c>
      <c r="Q2360" s="7"/>
      <c r="R2360" s="8"/>
      <c r="S2360" s="8"/>
      <c r="T2360" s="8"/>
      <c r="U2360" s="8"/>
      <c r="V2360" s="13"/>
      <c r="W2360" s="14"/>
      <c r="X2360" s="1"/>
      <c r="Y2360" s="1"/>
      <c r="Z2360" s="1"/>
      <c r="AA2360" s="1"/>
      <c r="AB2360" s="1"/>
      <c r="AC2360" s="1"/>
      <c r="AD2360" s="8"/>
      <c r="AE2360" s="8"/>
      <c r="AF2360" s="8"/>
      <c r="AG2360" s="8"/>
      <c r="AH2360" s="9"/>
      <c r="AI2360" s="8"/>
      <c r="AJ2360" s="13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7"/>
      <c r="BL2360" s="7"/>
      <c r="BM2360" s="7"/>
      <c r="BN2360" s="7"/>
      <c r="BO2360" s="7"/>
      <c r="BP2360" s="7"/>
      <c r="BQ2360" s="7"/>
      <c r="BR2360" s="7"/>
      <c r="BT2360" s="8"/>
      <c r="BV2360" s="7"/>
      <c r="BW2360" s="7"/>
      <c r="BX2360" s="7"/>
      <c r="BY2360" s="7"/>
      <c r="BZ2360" s="7"/>
      <c r="CA2360" s="7"/>
    </row>
    <row r="2361" spans="1:79" x14ac:dyDescent="0.3">
      <c r="A2361" s="1" t="s">
        <v>352</v>
      </c>
      <c r="B2361" s="1"/>
      <c r="C2361" s="1" t="s">
        <v>1878</v>
      </c>
      <c r="D2361" s="1"/>
      <c r="E2361" s="1"/>
      <c r="F2361" s="1"/>
      <c r="G2361" s="1"/>
      <c r="H2361" s="1">
        <v>29322.720000000001</v>
      </c>
      <c r="I2361" s="1">
        <v>-0.45</v>
      </c>
      <c r="J2361" s="12">
        <v>1802.37</v>
      </c>
      <c r="K2361" s="5">
        <v>1742.43</v>
      </c>
      <c r="L2361" s="5">
        <v>9031.75</v>
      </c>
      <c r="M2361" s="13">
        <f t="shared" si="90"/>
        <v>-4.471315340787485E-3</v>
      </c>
      <c r="N2361" s="13">
        <f t="shared" si="91"/>
        <v>-6.5700632203231635E-3</v>
      </c>
      <c r="O2361" s="13">
        <f t="shared" si="91"/>
        <v>-2.9754581919514411E-3</v>
      </c>
      <c r="P2361" s="13">
        <f t="shared" si="91"/>
        <v>9.817820781445219E-3</v>
      </c>
      <c r="Q2361" s="7"/>
      <c r="R2361" s="8"/>
      <c r="S2361" s="8"/>
      <c r="T2361" s="8"/>
      <c r="U2361" s="8"/>
      <c r="V2361" s="13"/>
      <c r="W2361" s="14"/>
      <c r="X2361" s="1"/>
      <c r="Y2361" s="1"/>
      <c r="Z2361" s="1"/>
      <c r="AA2361" s="1"/>
      <c r="AB2361" s="1"/>
      <c r="AC2361" s="1"/>
      <c r="AD2361" s="8"/>
      <c r="AE2361" s="8"/>
      <c r="AF2361" s="8"/>
      <c r="AG2361" s="8"/>
      <c r="AH2361" s="9"/>
      <c r="AI2361" s="8"/>
      <c r="AJ2361" s="13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7"/>
      <c r="BL2361" s="7"/>
      <c r="BM2361" s="7"/>
      <c r="BN2361" s="7"/>
      <c r="BO2361" s="7"/>
      <c r="BP2361" s="7"/>
      <c r="BQ2361" s="7"/>
      <c r="BR2361" s="7"/>
      <c r="BT2361" s="8"/>
      <c r="BV2361" s="7"/>
      <c r="BW2361" s="7"/>
      <c r="BX2361" s="7"/>
      <c r="BY2361" s="7"/>
      <c r="BZ2361" s="7"/>
      <c r="CA2361" s="7"/>
    </row>
    <row r="2362" spans="1:79" x14ac:dyDescent="0.3">
      <c r="A2362" s="1" t="s">
        <v>353</v>
      </c>
      <c r="B2362" s="1"/>
      <c r="C2362" s="1" t="s">
        <v>1878</v>
      </c>
      <c r="D2362" s="1"/>
      <c r="E2362" s="1"/>
      <c r="F2362" s="1"/>
      <c r="G2362" s="1"/>
      <c r="H2362" s="1">
        <v>30781.55</v>
      </c>
      <c r="I2362" s="1">
        <v>4.9800000000000004</v>
      </c>
      <c r="J2362" s="12">
        <v>1916.76</v>
      </c>
      <c r="K2362" s="5">
        <v>1782.38</v>
      </c>
      <c r="L2362" s="5">
        <v>9181.8700000000008</v>
      </c>
      <c r="M2362" s="13">
        <f t="shared" si="90"/>
        <v>4.9750841668167123E-2</v>
      </c>
      <c r="N2362" s="13">
        <f t="shared" si="91"/>
        <v>6.3466435859451886E-2</v>
      </c>
      <c r="O2362" s="13">
        <f t="shared" si="91"/>
        <v>2.2927750325694607E-2</v>
      </c>
      <c r="P2362" s="13">
        <f t="shared" si="91"/>
        <v>1.6621363523126931E-2</v>
      </c>
      <c r="Q2362" s="7"/>
      <c r="R2362" s="8"/>
      <c r="S2362" s="8"/>
      <c r="T2362" s="8"/>
      <c r="U2362" s="8"/>
      <c r="V2362" s="13"/>
      <c r="W2362" s="14"/>
      <c r="X2362" s="1"/>
      <c r="Y2362" s="1"/>
      <c r="Z2362" s="1"/>
      <c r="AA2362" s="1"/>
      <c r="AB2362" s="1"/>
      <c r="AC2362" s="1"/>
      <c r="AD2362" s="8"/>
      <c r="AE2362" s="8"/>
      <c r="AF2362" s="8"/>
      <c r="AG2362" s="8"/>
      <c r="AH2362" s="9"/>
      <c r="AI2362" s="8"/>
      <c r="AJ2362" s="13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7"/>
      <c r="BL2362" s="7"/>
      <c r="BM2362" s="7"/>
      <c r="BN2362" s="7"/>
      <c r="BO2362" s="7"/>
      <c r="BP2362" s="7"/>
      <c r="BQ2362" s="7"/>
      <c r="BR2362" s="7"/>
      <c r="BT2362" s="8"/>
      <c r="BV2362" s="7"/>
      <c r="BW2362" s="7"/>
      <c r="BX2362" s="7"/>
      <c r="BY2362" s="7"/>
      <c r="BZ2362" s="7"/>
      <c r="CA2362" s="7"/>
    </row>
    <row r="2363" spans="1:79" x14ac:dyDescent="0.3">
      <c r="A2363" s="1" t="s">
        <v>354</v>
      </c>
      <c r="B2363" s="1"/>
      <c r="C2363" s="1" t="s">
        <v>1878</v>
      </c>
      <c r="D2363" s="1"/>
      <c r="E2363" s="1"/>
      <c r="F2363" s="1"/>
      <c r="G2363" s="1"/>
      <c r="H2363" s="1">
        <v>31370.799999999999</v>
      </c>
      <c r="I2363" s="1">
        <v>1.91</v>
      </c>
      <c r="J2363" s="12">
        <v>1968.71</v>
      </c>
      <c r="K2363" s="5">
        <v>1794.28</v>
      </c>
      <c r="L2363" s="5">
        <v>9271.75</v>
      </c>
      <c r="M2363" s="13">
        <f t="shared" si="90"/>
        <v>1.9142960637134943E-2</v>
      </c>
      <c r="N2363" s="13">
        <f t="shared" si="91"/>
        <v>2.7103028026461251E-2</v>
      </c>
      <c r="O2363" s="13">
        <f t="shared" si="91"/>
        <v>6.6764662978713307E-3</v>
      </c>
      <c r="P2363" s="13">
        <f t="shared" si="91"/>
        <v>9.7888556470522303E-3</v>
      </c>
      <c r="Q2363" s="7"/>
      <c r="R2363" s="8"/>
      <c r="S2363" s="8"/>
      <c r="T2363" s="8"/>
      <c r="U2363" s="8"/>
      <c r="V2363" s="13"/>
      <c r="W2363" s="14"/>
      <c r="X2363" s="1"/>
      <c r="Y2363" s="1"/>
      <c r="Z2363" s="1"/>
      <c r="AA2363" s="1"/>
      <c r="AB2363" s="1"/>
      <c r="AC2363" s="1"/>
      <c r="AD2363" s="8"/>
      <c r="AE2363" s="8"/>
      <c r="AF2363" s="8"/>
      <c r="AG2363" s="8"/>
      <c r="AH2363" s="9"/>
      <c r="AI2363" s="8"/>
      <c r="AJ2363" s="13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7"/>
      <c r="BL2363" s="7"/>
      <c r="BM2363" s="7"/>
      <c r="BN2363" s="7"/>
      <c r="BO2363" s="7"/>
      <c r="BP2363" s="7"/>
      <c r="BQ2363" s="7"/>
      <c r="BR2363" s="7"/>
      <c r="BT2363" s="8"/>
      <c r="BV2363" s="7"/>
      <c r="BW2363" s="7"/>
      <c r="BX2363" s="7"/>
      <c r="BY2363" s="7"/>
      <c r="BZ2363" s="7"/>
      <c r="CA2363" s="7"/>
    </row>
    <row r="2364" spans="1:79" x14ac:dyDescent="0.3">
      <c r="A2364" s="1" t="s">
        <v>355</v>
      </c>
      <c r="B2364" s="1"/>
      <c r="C2364" s="1" t="s">
        <v>1878</v>
      </c>
      <c r="D2364" s="1"/>
      <c r="E2364" s="1"/>
      <c r="F2364" s="1"/>
      <c r="G2364" s="1"/>
      <c r="H2364" s="1">
        <v>31030.61</v>
      </c>
      <c r="I2364" s="1">
        <v>-1.08</v>
      </c>
      <c r="J2364" s="12">
        <v>1937.89</v>
      </c>
      <c r="K2364" s="5">
        <v>1792.14</v>
      </c>
      <c r="L2364" s="5">
        <v>9284.7000000000007</v>
      </c>
      <c r="M2364" s="13">
        <f t="shared" si="90"/>
        <v>-1.0844160811965264E-2</v>
      </c>
      <c r="N2364" s="13">
        <f t="shared" si="91"/>
        <v>-1.5654921242844289E-2</v>
      </c>
      <c r="O2364" s="13">
        <f t="shared" si="91"/>
        <v>-1.1926789575762431E-3</v>
      </c>
      <c r="P2364" s="13">
        <f t="shared" si="91"/>
        <v>1.3967158303449523E-3</v>
      </c>
      <c r="Q2364" s="7"/>
      <c r="R2364" s="8"/>
      <c r="S2364" s="8"/>
      <c r="T2364" s="8"/>
      <c r="U2364" s="8"/>
      <c r="V2364" s="13"/>
      <c r="W2364" s="14"/>
      <c r="X2364" s="1"/>
      <c r="Y2364" s="1"/>
      <c r="Z2364" s="1"/>
      <c r="AA2364" s="1"/>
      <c r="AB2364" s="1"/>
      <c r="AC2364" s="1"/>
      <c r="AD2364" s="8"/>
      <c r="AE2364" s="8"/>
      <c r="AF2364" s="8"/>
      <c r="AG2364" s="8"/>
      <c r="AH2364" s="9"/>
      <c r="AI2364" s="8"/>
      <c r="AJ2364" s="13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7"/>
      <c r="BL2364" s="7"/>
      <c r="BM2364" s="7"/>
      <c r="BN2364" s="7"/>
      <c r="BO2364" s="7"/>
      <c r="BP2364" s="7"/>
      <c r="BQ2364" s="7"/>
      <c r="BR2364" s="7"/>
      <c r="BT2364" s="8"/>
      <c r="BV2364" s="7"/>
      <c r="BW2364" s="7"/>
      <c r="BX2364" s="7"/>
      <c r="BY2364" s="7"/>
      <c r="BZ2364" s="7"/>
      <c r="CA2364" s="7"/>
    </row>
    <row r="2365" spans="1:79" x14ac:dyDescent="0.3">
      <c r="A2365" s="1" t="s">
        <v>356</v>
      </c>
      <c r="B2365" s="1"/>
      <c r="C2365" s="1" t="s">
        <v>1878</v>
      </c>
      <c r="D2365" s="1"/>
      <c r="E2365" s="1"/>
      <c r="F2365" s="1"/>
      <c r="G2365" s="1"/>
      <c r="H2365" s="1">
        <v>31459.17</v>
      </c>
      <c r="I2365" s="1">
        <v>1.38</v>
      </c>
      <c r="J2365" s="12">
        <v>1969</v>
      </c>
      <c r="K2365" s="5">
        <v>1801.84</v>
      </c>
      <c r="L2365" s="5">
        <v>9380.25</v>
      </c>
      <c r="M2365" s="13">
        <f t="shared" si="90"/>
        <v>1.381087899980038E-2</v>
      </c>
      <c r="N2365" s="13">
        <f t="shared" si="91"/>
        <v>1.6053542770745555E-2</v>
      </c>
      <c r="O2365" s="13">
        <f t="shared" si="91"/>
        <v>5.412523575166972E-3</v>
      </c>
      <c r="P2365" s="13">
        <f t="shared" si="91"/>
        <v>1.0291124107402405E-2</v>
      </c>
      <c r="Q2365" s="7"/>
      <c r="R2365" s="8"/>
      <c r="S2365" s="8"/>
      <c r="T2365" s="8"/>
      <c r="U2365" s="8"/>
      <c r="V2365" s="13"/>
      <c r="W2365" s="14"/>
      <c r="X2365" s="1"/>
      <c r="Y2365" s="1"/>
      <c r="Z2365" s="1"/>
      <c r="AA2365" s="1"/>
      <c r="AB2365" s="1"/>
      <c r="AC2365" s="1"/>
      <c r="AD2365" s="8"/>
      <c r="AE2365" s="8"/>
      <c r="AF2365" s="8"/>
      <c r="AG2365" s="8"/>
      <c r="AH2365" s="9"/>
      <c r="AI2365" s="8"/>
      <c r="AJ2365" s="13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7"/>
      <c r="BL2365" s="7"/>
      <c r="BM2365" s="7"/>
      <c r="BN2365" s="7"/>
      <c r="BO2365" s="7"/>
      <c r="BP2365" s="7"/>
      <c r="BQ2365" s="7"/>
      <c r="BR2365" s="7"/>
      <c r="BT2365" s="8"/>
      <c r="BV2365" s="7"/>
      <c r="BW2365" s="7"/>
      <c r="BX2365" s="7"/>
      <c r="BY2365" s="7"/>
      <c r="BZ2365" s="7"/>
      <c r="CA2365" s="7"/>
    </row>
    <row r="2366" spans="1:79" x14ac:dyDescent="0.3">
      <c r="A2366" s="1" t="s">
        <v>357</v>
      </c>
      <c r="B2366" s="1"/>
      <c r="C2366" s="1" t="s">
        <v>1878</v>
      </c>
      <c r="D2366" s="1"/>
      <c r="E2366" s="1"/>
      <c r="F2366" s="1"/>
      <c r="G2366" s="1"/>
      <c r="H2366" s="1">
        <v>31399.03</v>
      </c>
      <c r="I2366" s="1">
        <v>-0.19</v>
      </c>
      <c r="J2366" s="12">
        <v>1962.39</v>
      </c>
      <c r="K2366" s="5">
        <v>1803.8</v>
      </c>
      <c r="L2366" s="5">
        <v>9381.01</v>
      </c>
      <c r="M2366" s="13">
        <f t="shared" si="90"/>
        <v>-1.9116842561326397E-3</v>
      </c>
      <c r="N2366" s="13">
        <f t="shared" si="91"/>
        <v>-3.3570340274250432E-3</v>
      </c>
      <c r="O2366" s="13">
        <f t="shared" si="91"/>
        <v>1.0877769391288705E-3</v>
      </c>
      <c r="P2366" s="13">
        <f t="shared" si="91"/>
        <v>8.1021294741745464E-5</v>
      </c>
      <c r="Q2366" s="7"/>
      <c r="R2366" s="8"/>
      <c r="S2366" s="8"/>
      <c r="T2366" s="8"/>
      <c r="U2366" s="8"/>
      <c r="V2366" s="13"/>
      <c r="W2366" s="14"/>
      <c r="X2366" s="1"/>
      <c r="Y2366" s="1"/>
      <c r="Z2366" s="1"/>
      <c r="AA2366" s="1"/>
      <c r="AB2366" s="1"/>
      <c r="AC2366" s="1"/>
      <c r="AD2366" s="8"/>
      <c r="AE2366" s="8"/>
      <c r="AF2366" s="8"/>
      <c r="AG2366" s="8"/>
      <c r="AH2366" s="9"/>
      <c r="AI2366" s="8"/>
      <c r="AJ2366" s="13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7"/>
      <c r="BL2366" s="7"/>
      <c r="BM2366" s="7"/>
      <c r="BN2366" s="7"/>
      <c r="BO2366" s="7"/>
      <c r="BP2366" s="7"/>
      <c r="BQ2366" s="7"/>
      <c r="BR2366" s="7"/>
      <c r="BT2366" s="8"/>
      <c r="BV2366" s="7"/>
      <c r="BW2366" s="7"/>
      <c r="BX2366" s="7"/>
      <c r="BY2366" s="7"/>
      <c r="BZ2366" s="7"/>
      <c r="CA2366" s="7"/>
    </row>
    <row r="2367" spans="1:79" x14ac:dyDescent="0.3">
      <c r="A2367" s="1" t="s">
        <v>358</v>
      </c>
      <c r="B2367" s="1"/>
      <c r="C2367" s="1" t="s">
        <v>1878</v>
      </c>
      <c r="D2367" s="1"/>
      <c r="E2367" s="1"/>
      <c r="F2367" s="1"/>
      <c r="G2367" s="1"/>
      <c r="H2367" s="1">
        <v>30835.06</v>
      </c>
      <c r="I2367" s="1">
        <v>-1.8</v>
      </c>
      <c r="J2367" s="12">
        <v>1920.28</v>
      </c>
      <c r="K2367" s="5">
        <v>1786.73</v>
      </c>
      <c r="L2367" s="5">
        <v>9252.43</v>
      </c>
      <c r="M2367" s="13">
        <f t="shared" si="90"/>
        <v>-1.7961382883483923E-2</v>
      </c>
      <c r="N2367" s="13">
        <f t="shared" si="91"/>
        <v>-2.1458527611738831E-2</v>
      </c>
      <c r="O2367" s="13">
        <f t="shared" si="91"/>
        <v>-9.4633551391506421E-3</v>
      </c>
      <c r="P2367" s="13">
        <f t="shared" si="91"/>
        <v>-1.3706413275329621E-2</v>
      </c>
      <c r="Q2367" s="7"/>
      <c r="R2367" s="8"/>
      <c r="S2367" s="8"/>
      <c r="T2367" s="8"/>
      <c r="U2367" s="8"/>
      <c r="V2367" s="13"/>
      <c r="W2367" s="14"/>
      <c r="X2367" s="1"/>
      <c r="Y2367" s="1"/>
      <c r="Z2367" s="1"/>
      <c r="AA2367" s="1"/>
      <c r="AB2367" s="1"/>
      <c r="AC2367" s="1"/>
      <c r="AD2367" s="8"/>
      <c r="AE2367" s="8"/>
      <c r="AF2367" s="8"/>
      <c r="AG2367" s="8"/>
      <c r="AH2367" s="9"/>
      <c r="AI2367" s="8"/>
      <c r="AJ2367" s="13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7"/>
      <c r="BL2367" s="7"/>
      <c r="BM2367" s="7"/>
      <c r="BN2367" s="7"/>
      <c r="BO2367" s="7"/>
      <c r="BP2367" s="7"/>
      <c r="BQ2367" s="7"/>
      <c r="BR2367" s="7"/>
      <c r="BT2367" s="8"/>
      <c r="BV2367" s="7"/>
      <c r="BW2367" s="7"/>
      <c r="BX2367" s="7"/>
      <c r="BY2367" s="7"/>
      <c r="BZ2367" s="7"/>
      <c r="CA2367" s="7"/>
    </row>
    <row r="2368" spans="1:79" x14ac:dyDescent="0.3">
      <c r="A2368" s="1" t="s">
        <v>359</v>
      </c>
      <c r="B2368" s="1"/>
      <c r="C2368" s="1" t="s">
        <v>1878</v>
      </c>
      <c r="D2368" s="1"/>
      <c r="E2368" s="1"/>
      <c r="F2368" s="1"/>
      <c r="G2368" s="1"/>
      <c r="H2368" s="1">
        <v>31321.06</v>
      </c>
      <c r="I2368" s="1">
        <v>1.58</v>
      </c>
      <c r="J2368" s="12">
        <v>1959.86</v>
      </c>
      <c r="K2368" s="5">
        <v>1806.67</v>
      </c>
      <c r="L2368" s="5">
        <v>9340.14</v>
      </c>
      <c r="M2368" s="13">
        <f t="shared" si="90"/>
        <v>1.5761279530508432E-2</v>
      </c>
      <c r="N2368" s="13">
        <f t="shared" si="91"/>
        <v>2.061157747828446E-2</v>
      </c>
      <c r="O2368" s="13">
        <f t="shared" si="91"/>
        <v>1.116005216233007E-2</v>
      </c>
      <c r="P2368" s="13">
        <f t="shared" si="91"/>
        <v>9.4796718267524671E-3</v>
      </c>
      <c r="Q2368" s="7"/>
      <c r="R2368" s="8"/>
      <c r="S2368" s="8"/>
      <c r="T2368" s="8"/>
      <c r="U2368" s="8"/>
      <c r="V2368" s="13"/>
      <c r="W2368" s="14"/>
      <c r="X2368" s="1"/>
      <c r="Y2368" s="1"/>
      <c r="Z2368" s="1"/>
      <c r="AA2368" s="1"/>
      <c r="AB2368" s="1"/>
      <c r="AC2368" s="1"/>
      <c r="AD2368" s="8"/>
      <c r="AE2368" s="8"/>
      <c r="AF2368" s="8"/>
      <c r="AG2368" s="8"/>
      <c r="AH2368" s="9"/>
      <c r="AI2368" s="8"/>
      <c r="AJ2368" s="13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7"/>
      <c r="BL2368" s="7"/>
      <c r="BM2368" s="7"/>
      <c r="BN2368" s="7"/>
      <c r="BO2368" s="7"/>
      <c r="BP2368" s="7"/>
      <c r="BQ2368" s="7"/>
      <c r="BR2368" s="7"/>
      <c r="BT2368" s="8"/>
      <c r="BV2368" s="7"/>
      <c r="BW2368" s="7"/>
      <c r="BX2368" s="7"/>
      <c r="BY2368" s="7"/>
      <c r="BZ2368" s="7"/>
      <c r="CA2368" s="7"/>
    </row>
    <row r="2369" spans="1:79" x14ac:dyDescent="0.3">
      <c r="A2369" s="1" t="s">
        <v>360</v>
      </c>
      <c r="B2369" s="1"/>
      <c r="C2369" s="1" t="s">
        <v>1878</v>
      </c>
      <c r="D2369" s="1"/>
      <c r="E2369" s="1"/>
      <c r="F2369" s="1"/>
      <c r="G2369" s="1"/>
      <c r="H2369" s="1">
        <v>31916.69</v>
      </c>
      <c r="I2369" s="1">
        <v>1.9</v>
      </c>
      <c r="J2369" s="12">
        <v>2002.85</v>
      </c>
      <c r="K2369" s="5">
        <v>1828.66</v>
      </c>
      <c r="L2369" s="5">
        <v>9410.69</v>
      </c>
      <c r="M2369" s="13">
        <f t="shared" si="90"/>
        <v>1.9016917051977167E-2</v>
      </c>
      <c r="N2369" s="13">
        <f t="shared" si="91"/>
        <v>2.1935240272264345E-2</v>
      </c>
      <c r="O2369" s="13">
        <f t="shared" si="91"/>
        <v>1.2171564259106482E-2</v>
      </c>
      <c r="P2369" s="13">
        <f t="shared" si="91"/>
        <v>7.5534199701503546E-3</v>
      </c>
      <c r="Q2369" s="7"/>
      <c r="R2369" s="8"/>
      <c r="S2369" s="8"/>
      <c r="T2369" s="8"/>
      <c r="U2369" s="8"/>
      <c r="V2369" s="13"/>
      <c r="W2369" s="14"/>
      <c r="X2369" s="1"/>
      <c r="Y2369" s="1"/>
      <c r="Z2369" s="1"/>
      <c r="AA2369" s="1"/>
      <c r="AB2369" s="1"/>
      <c r="AC2369" s="1"/>
      <c r="AD2369" s="8"/>
      <c r="AE2369" s="8"/>
      <c r="AF2369" s="8"/>
      <c r="AG2369" s="8"/>
      <c r="AH2369" s="9"/>
      <c r="AI2369" s="8"/>
      <c r="AJ2369" s="13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7"/>
      <c r="BL2369" s="7"/>
      <c r="BM2369" s="7"/>
      <c r="BN2369" s="7"/>
      <c r="BO2369" s="7"/>
      <c r="BP2369" s="7"/>
      <c r="BQ2369" s="7"/>
      <c r="BR2369" s="7"/>
      <c r="BT2369" s="8"/>
      <c r="BV2369" s="7"/>
      <c r="BW2369" s="7"/>
      <c r="BX2369" s="7"/>
      <c r="BY2369" s="7"/>
      <c r="BZ2369" s="7"/>
      <c r="CA2369" s="7"/>
    </row>
    <row r="2370" spans="1:79" x14ac:dyDescent="0.3">
      <c r="A2370" s="1" t="s">
        <v>361</v>
      </c>
      <c r="B2370" s="1"/>
      <c r="C2370" s="1" t="s">
        <v>1878</v>
      </c>
      <c r="D2370" s="1"/>
      <c r="E2370" s="1"/>
      <c r="F2370" s="1"/>
      <c r="G2370" s="1"/>
      <c r="H2370" s="1">
        <v>32362.67</v>
      </c>
      <c r="I2370" s="1">
        <v>1.4</v>
      </c>
      <c r="J2370" s="12">
        <v>2041.32</v>
      </c>
      <c r="K2370" s="5">
        <v>1834.97</v>
      </c>
      <c r="L2370" s="5">
        <v>9467.6299999999992</v>
      </c>
      <c r="M2370" s="13">
        <f t="shared" si="90"/>
        <v>1.3973253492138404E-2</v>
      </c>
      <c r="N2370" s="13">
        <f t="shared" si="91"/>
        <v>1.9207629128491943E-2</v>
      </c>
      <c r="O2370" s="13">
        <f t="shared" si="91"/>
        <v>3.4506141108789912E-3</v>
      </c>
      <c r="P2370" s="13">
        <f t="shared" si="91"/>
        <v>6.050565898993554E-3</v>
      </c>
      <c r="Q2370" s="7"/>
      <c r="R2370" s="8"/>
      <c r="S2370" s="8"/>
      <c r="T2370" s="8"/>
      <c r="U2370" s="8"/>
      <c r="V2370" s="13"/>
      <c r="W2370" s="14"/>
      <c r="X2370" s="1"/>
      <c r="Y2370" s="1"/>
      <c r="Z2370" s="1"/>
      <c r="AA2370" s="1"/>
      <c r="AB2370" s="1"/>
      <c r="AC2370" s="1"/>
      <c r="AD2370" s="8"/>
      <c r="AE2370" s="8"/>
      <c r="AF2370" s="8"/>
      <c r="AG2370" s="8"/>
      <c r="AH2370" s="9"/>
      <c r="AI2370" s="8"/>
      <c r="AJ2370" s="13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7"/>
      <c r="BL2370" s="7"/>
      <c r="BM2370" s="7"/>
      <c r="BN2370" s="7"/>
      <c r="BO2370" s="7"/>
      <c r="BP2370" s="7"/>
      <c r="BQ2370" s="7"/>
      <c r="BR2370" s="7"/>
      <c r="BT2370" s="8"/>
      <c r="BV2370" s="7"/>
      <c r="BW2370" s="7"/>
      <c r="BX2370" s="7"/>
      <c r="BY2370" s="7"/>
      <c r="BZ2370" s="7"/>
      <c r="CA2370" s="7"/>
    </row>
    <row r="2371" spans="1:79" x14ac:dyDescent="0.3">
      <c r="A2371" s="1" t="s">
        <v>362</v>
      </c>
      <c r="B2371" s="1"/>
      <c r="C2371" s="1" t="s">
        <v>1878</v>
      </c>
      <c r="D2371" s="1"/>
      <c r="E2371" s="1"/>
      <c r="F2371" s="1"/>
      <c r="G2371" s="1"/>
      <c r="H2371" s="1">
        <v>31917.200000000001</v>
      </c>
      <c r="I2371" s="1">
        <v>-1.38</v>
      </c>
      <c r="J2371" s="12">
        <v>2005.54</v>
      </c>
      <c r="K2371" s="5">
        <v>1821.29</v>
      </c>
      <c r="L2371" s="5">
        <v>9382.84</v>
      </c>
      <c r="M2371" s="13">
        <f t="shared" si="90"/>
        <v>-1.3764933486637432E-2</v>
      </c>
      <c r="N2371" s="13">
        <f t="shared" si="91"/>
        <v>-1.7527874120667031E-2</v>
      </c>
      <c r="O2371" s="13">
        <f t="shared" si="91"/>
        <v>-7.4551627547044808E-3</v>
      </c>
      <c r="P2371" s="13">
        <f t="shared" si="91"/>
        <v>-8.9557787957491586E-3</v>
      </c>
      <c r="Q2371" s="7"/>
      <c r="R2371" s="8"/>
      <c r="S2371" s="8"/>
      <c r="T2371" s="8"/>
      <c r="U2371" s="8"/>
      <c r="V2371" s="13"/>
      <c r="W2371" s="14"/>
      <c r="X2371" s="1"/>
      <c r="Y2371" s="1"/>
      <c r="Z2371" s="1"/>
      <c r="AA2371" s="1"/>
      <c r="AB2371" s="1"/>
      <c r="AC2371" s="1"/>
      <c r="AD2371" s="8"/>
      <c r="AE2371" s="8"/>
      <c r="AF2371" s="8"/>
      <c r="AG2371" s="8"/>
      <c r="AH2371" s="9"/>
      <c r="AI2371" s="8"/>
      <c r="AJ2371" s="13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7"/>
      <c r="BL2371" s="7"/>
      <c r="BM2371" s="7"/>
      <c r="BN2371" s="7"/>
      <c r="BO2371" s="7"/>
      <c r="BP2371" s="7"/>
      <c r="BQ2371" s="7"/>
      <c r="BR2371" s="7"/>
      <c r="BT2371" s="8"/>
      <c r="BV2371" s="7"/>
      <c r="BW2371" s="7"/>
      <c r="BX2371" s="7"/>
      <c r="BY2371" s="7"/>
      <c r="BZ2371" s="7"/>
      <c r="CA2371" s="7"/>
    </row>
    <row r="2372" spans="1:79" x14ac:dyDescent="0.3">
      <c r="A2372" s="1" t="s">
        <v>363</v>
      </c>
      <c r="B2372" s="1"/>
      <c r="C2372" s="1" t="s">
        <v>1878</v>
      </c>
      <c r="D2372" s="1"/>
      <c r="E2372" s="1"/>
      <c r="F2372" s="1"/>
      <c r="G2372" s="1"/>
      <c r="H2372" s="1">
        <v>31788.86</v>
      </c>
      <c r="I2372" s="1">
        <v>-0.4</v>
      </c>
      <c r="J2372" s="12">
        <v>1978.51</v>
      </c>
      <c r="K2372" s="5">
        <v>1810.5</v>
      </c>
      <c r="L2372" s="5">
        <v>9377.9599999999991</v>
      </c>
      <c r="M2372" s="13">
        <f t="shared" ref="M2372:M2435" si="92">H2372/H2371-1</f>
        <v>-4.0210294136077129E-3</v>
      </c>
      <c r="N2372" s="13">
        <f t="shared" si="91"/>
        <v>-1.3477666862790061E-2</v>
      </c>
      <c r="O2372" s="13">
        <f t="shared" si="91"/>
        <v>-5.9243722855777392E-3</v>
      </c>
      <c r="P2372" s="13">
        <f t="shared" si="91"/>
        <v>-5.2009839238453814E-4</v>
      </c>
      <c r="Q2372" s="7"/>
      <c r="R2372" s="8"/>
      <c r="S2372" s="8"/>
      <c r="T2372" s="8"/>
      <c r="U2372" s="8"/>
      <c r="V2372" s="13"/>
      <c r="W2372" s="14"/>
      <c r="X2372" s="1"/>
      <c r="Y2372" s="1"/>
      <c r="Z2372" s="1"/>
      <c r="AA2372" s="1"/>
      <c r="AB2372" s="1"/>
      <c r="AC2372" s="1"/>
      <c r="AD2372" s="8"/>
      <c r="AE2372" s="8"/>
      <c r="AF2372" s="8"/>
      <c r="AG2372" s="8"/>
      <c r="AH2372" s="9"/>
      <c r="AI2372" s="8"/>
      <c r="AJ2372" s="13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7"/>
      <c r="BL2372" s="7"/>
      <c r="BM2372" s="7"/>
      <c r="BN2372" s="7"/>
      <c r="BO2372" s="7"/>
      <c r="BP2372" s="7"/>
      <c r="BQ2372" s="7"/>
      <c r="BR2372" s="7"/>
      <c r="BT2372" s="8"/>
      <c r="BV2372" s="7"/>
      <c r="BW2372" s="7"/>
      <c r="BX2372" s="7"/>
      <c r="BY2372" s="7"/>
      <c r="BZ2372" s="7"/>
      <c r="CA2372" s="7"/>
    </row>
    <row r="2373" spans="1:79" x14ac:dyDescent="0.3">
      <c r="A2373" s="1" t="s">
        <v>364</v>
      </c>
      <c r="B2373" s="1"/>
      <c r="C2373" s="1" t="s">
        <v>1878</v>
      </c>
      <c r="D2373" s="1"/>
      <c r="E2373" s="1"/>
      <c r="F2373" s="1"/>
      <c r="G2373" s="1"/>
      <c r="H2373" s="1">
        <v>31125.88</v>
      </c>
      <c r="I2373" s="1">
        <v>-2.09</v>
      </c>
      <c r="J2373" s="12">
        <v>1926.12</v>
      </c>
      <c r="K2373" s="5">
        <v>1791.11</v>
      </c>
      <c r="L2373" s="5">
        <v>9275.32</v>
      </c>
      <c r="M2373" s="13">
        <f t="shared" si="92"/>
        <v>-2.0855733738171178E-2</v>
      </c>
      <c r="N2373" s="13">
        <f t="shared" ref="N2373:P2436" si="93">J2373/J2372-1</f>
        <v>-2.6479522468928707E-2</v>
      </c>
      <c r="O2373" s="13">
        <f t="shared" si="93"/>
        <v>-1.0709748688207732E-2</v>
      </c>
      <c r="P2373" s="13">
        <f t="shared" si="93"/>
        <v>-1.0944811024999002E-2</v>
      </c>
      <c r="Q2373" s="7"/>
      <c r="R2373" s="8"/>
      <c r="S2373" s="8"/>
      <c r="T2373" s="8"/>
      <c r="U2373" s="8"/>
      <c r="V2373" s="13"/>
      <c r="W2373" s="14"/>
      <c r="X2373" s="1"/>
      <c r="Y2373" s="1"/>
      <c r="Z2373" s="1"/>
      <c r="AA2373" s="1"/>
      <c r="AB2373" s="1"/>
      <c r="AC2373" s="1"/>
      <c r="AD2373" s="8"/>
      <c r="AE2373" s="8"/>
      <c r="AF2373" s="8"/>
      <c r="AG2373" s="8"/>
      <c r="AH2373" s="9"/>
      <c r="AI2373" s="8"/>
      <c r="AJ2373" s="13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7"/>
      <c r="BL2373" s="7"/>
      <c r="BM2373" s="7"/>
      <c r="BN2373" s="7"/>
      <c r="BO2373" s="7"/>
      <c r="BP2373" s="7"/>
      <c r="BQ2373" s="7"/>
      <c r="BR2373" s="7"/>
      <c r="BT2373" s="8"/>
      <c r="BV2373" s="7"/>
      <c r="BW2373" s="7"/>
      <c r="BX2373" s="7"/>
      <c r="BY2373" s="7"/>
      <c r="BZ2373" s="7"/>
      <c r="CA2373" s="7"/>
    </row>
    <row r="2374" spans="1:79" x14ac:dyDescent="0.3">
      <c r="A2374" s="1" t="s">
        <v>365</v>
      </c>
      <c r="B2374" s="1"/>
      <c r="C2374" s="1" t="s">
        <v>1878</v>
      </c>
      <c r="D2374" s="1"/>
      <c r="E2374" s="1"/>
      <c r="F2374" s="1"/>
      <c r="G2374" s="1"/>
      <c r="H2374" s="1">
        <v>31081.200000000001</v>
      </c>
      <c r="I2374" s="1">
        <v>-0.14000000000000001</v>
      </c>
      <c r="J2374" s="12">
        <v>1927.35</v>
      </c>
      <c r="K2374" s="5">
        <v>1780.48</v>
      </c>
      <c r="L2374" s="5">
        <v>9246.76</v>
      </c>
      <c r="M2374" s="13">
        <f t="shared" si="92"/>
        <v>-1.435461423098694E-3</v>
      </c>
      <c r="N2374" s="13">
        <f t="shared" si="93"/>
        <v>6.3858949598150083E-4</v>
      </c>
      <c r="O2374" s="13">
        <f t="shared" si="93"/>
        <v>-5.934867205252492E-3</v>
      </c>
      <c r="P2374" s="13">
        <f t="shared" si="93"/>
        <v>-3.0791390485718217E-3</v>
      </c>
      <c r="Q2374" s="7"/>
      <c r="R2374" s="8"/>
      <c r="S2374" s="8"/>
      <c r="T2374" s="8"/>
      <c r="U2374" s="8"/>
      <c r="V2374" s="13"/>
      <c r="W2374" s="14"/>
      <c r="X2374" s="1"/>
      <c r="Y2374" s="1"/>
      <c r="Z2374" s="1"/>
      <c r="AA2374" s="1"/>
      <c r="AB2374" s="1"/>
      <c r="AC2374" s="1"/>
      <c r="AD2374" s="8"/>
      <c r="AE2374" s="8"/>
      <c r="AF2374" s="8"/>
      <c r="AG2374" s="8"/>
      <c r="AH2374" s="9"/>
      <c r="AI2374" s="8"/>
      <c r="AJ2374" s="13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7"/>
      <c r="BL2374" s="7"/>
      <c r="BM2374" s="7"/>
      <c r="BN2374" s="7"/>
      <c r="BO2374" s="7"/>
      <c r="BP2374" s="7"/>
      <c r="BQ2374" s="7"/>
      <c r="BR2374" s="7"/>
      <c r="BT2374" s="8"/>
      <c r="BV2374" s="7"/>
      <c r="BW2374" s="7"/>
      <c r="BX2374" s="7"/>
      <c r="BY2374" s="7"/>
      <c r="BZ2374" s="7"/>
      <c r="CA2374" s="7"/>
    </row>
    <row r="2375" spans="1:79" x14ac:dyDescent="0.3">
      <c r="A2375" s="1" t="s">
        <v>366</v>
      </c>
      <c r="B2375" s="1"/>
      <c r="C2375" s="1" t="s">
        <v>1878</v>
      </c>
      <c r="D2375" s="1"/>
      <c r="E2375" s="1"/>
      <c r="F2375" s="1"/>
      <c r="G2375" s="1"/>
      <c r="H2375" s="1">
        <v>31556.23</v>
      </c>
      <c r="I2375" s="1">
        <v>1.53</v>
      </c>
      <c r="J2375" s="12">
        <v>1965.17</v>
      </c>
      <c r="K2375" s="5">
        <v>1787.76</v>
      </c>
      <c r="L2375" s="5">
        <v>9303.58</v>
      </c>
      <c r="M2375" s="13">
        <f t="shared" si="92"/>
        <v>1.5283515436984363E-2</v>
      </c>
      <c r="N2375" s="13">
        <f t="shared" si="93"/>
        <v>1.9622798142527431E-2</v>
      </c>
      <c r="O2375" s="13">
        <f t="shared" si="93"/>
        <v>4.0887850467290487E-3</v>
      </c>
      <c r="P2375" s="13">
        <f t="shared" si="93"/>
        <v>6.1448550627463128E-3</v>
      </c>
      <c r="Q2375" s="7"/>
      <c r="R2375" s="8"/>
      <c r="S2375" s="8"/>
      <c r="T2375" s="8"/>
      <c r="U2375" s="8"/>
      <c r="V2375" s="13"/>
      <c r="W2375" s="14"/>
      <c r="X2375" s="1"/>
      <c r="Y2375" s="1"/>
      <c r="Z2375" s="1"/>
      <c r="AA2375" s="1"/>
      <c r="AB2375" s="1"/>
      <c r="AC2375" s="1"/>
      <c r="AD2375" s="8"/>
      <c r="AE2375" s="8"/>
      <c r="AF2375" s="8"/>
      <c r="AG2375" s="8"/>
      <c r="AH2375" s="9"/>
      <c r="AI2375" s="8"/>
      <c r="AJ2375" s="13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7"/>
      <c r="BL2375" s="7"/>
      <c r="BM2375" s="7"/>
      <c r="BN2375" s="7"/>
      <c r="BO2375" s="7"/>
      <c r="BP2375" s="7"/>
      <c r="BQ2375" s="7"/>
      <c r="BR2375" s="7"/>
      <c r="BT2375" s="8"/>
      <c r="BV2375" s="7"/>
      <c r="BW2375" s="7"/>
      <c r="BX2375" s="7"/>
      <c r="BY2375" s="7"/>
      <c r="BZ2375" s="7"/>
      <c r="CA2375" s="7"/>
    </row>
    <row r="2376" spans="1:79" x14ac:dyDescent="0.3">
      <c r="A2376" s="1" t="s">
        <v>367</v>
      </c>
      <c r="B2376" s="1"/>
      <c r="C2376" s="1" t="s">
        <v>1878</v>
      </c>
      <c r="D2376" s="1"/>
      <c r="E2376" s="1"/>
      <c r="F2376" s="1"/>
      <c r="G2376" s="1"/>
      <c r="H2376" s="1">
        <v>29975.360000000001</v>
      </c>
      <c r="I2376" s="1">
        <v>-5.01</v>
      </c>
      <c r="J2376" s="12">
        <v>1843.2</v>
      </c>
      <c r="K2376" s="5">
        <v>1733.5</v>
      </c>
      <c r="L2376" s="5">
        <v>9054.75</v>
      </c>
      <c r="M2376" s="13">
        <f t="shared" si="92"/>
        <v>-5.0096922224232676E-2</v>
      </c>
      <c r="N2376" s="13">
        <f t="shared" si="93"/>
        <v>-6.2065877252349688E-2</v>
      </c>
      <c r="O2376" s="13">
        <f t="shared" si="93"/>
        <v>-3.0350830089049929E-2</v>
      </c>
      <c r="P2376" s="13">
        <f t="shared" si="93"/>
        <v>-2.6745618353365086E-2</v>
      </c>
      <c r="Q2376" s="7"/>
      <c r="R2376" s="8"/>
      <c r="S2376" s="8"/>
      <c r="T2376" s="8"/>
      <c r="U2376" s="8"/>
      <c r="V2376" s="13"/>
      <c r="W2376" s="14"/>
      <c r="X2376" s="1"/>
      <c r="Y2376" s="1"/>
      <c r="Z2376" s="1"/>
      <c r="AA2376" s="1"/>
      <c r="AB2376" s="1"/>
      <c r="AC2376" s="1"/>
      <c r="AD2376" s="8"/>
      <c r="AE2376" s="8"/>
      <c r="AF2376" s="8"/>
      <c r="AG2376" s="8"/>
      <c r="AH2376" s="9"/>
      <c r="AI2376" s="8"/>
      <c r="AJ2376" s="13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7"/>
      <c r="BL2376" s="7"/>
      <c r="BM2376" s="7"/>
      <c r="BN2376" s="7"/>
      <c r="BO2376" s="7"/>
      <c r="BP2376" s="7"/>
      <c r="BQ2376" s="7"/>
      <c r="BR2376" s="7"/>
      <c r="BT2376" s="8"/>
      <c r="BV2376" s="7"/>
      <c r="BW2376" s="7"/>
      <c r="BX2376" s="7"/>
      <c r="BY2376" s="7"/>
      <c r="BZ2376" s="7"/>
      <c r="CA2376" s="7"/>
    </row>
    <row r="2377" spans="1:79" x14ac:dyDescent="0.3">
      <c r="A2377" s="1" t="s">
        <v>368</v>
      </c>
      <c r="B2377" s="1"/>
      <c r="C2377" s="1" t="s">
        <v>1878</v>
      </c>
      <c r="D2377" s="1"/>
      <c r="E2377" s="1"/>
      <c r="F2377" s="1"/>
      <c r="G2377" s="1"/>
      <c r="H2377" s="1">
        <v>29896.57</v>
      </c>
      <c r="I2377" s="1">
        <v>-0.26</v>
      </c>
      <c r="J2377" s="12">
        <v>1837.63</v>
      </c>
      <c r="K2377" s="5">
        <v>1732.3</v>
      </c>
      <c r="L2377" s="5">
        <v>9060.9</v>
      </c>
      <c r="M2377" s="13">
        <f t="shared" si="92"/>
        <v>-2.6284922015948897E-3</v>
      </c>
      <c r="N2377" s="13">
        <f t="shared" si="93"/>
        <v>-3.0219184027777679E-3</v>
      </c>
      <c r="O2377" s="13">
        <f t="shared" si="93"/>
        <v>-6.922411306605758E-4</v>
      </c>
      <c r="P2377" s="13">
        <f t="shared" si="93"/>
        <v>6.7920152406197865E-4</v>
      </c>
      <c r="Q2377" s="7"/>
      <c r="R2377" s="8"/>
      <c r="S2377" s="8"/>
      <c r="T2377" s="8"/>
      <c r="U2377" s="8"/>
      <c r="V2377" s="13"/>
      <c r="W2377" s="14"/>
      <c r="X2377" s="1"/>
      <c r="Y2377" s="1"/>
      <c r="Z2377" s="1"/>
      <c r="AA2377" s="1"/>
      <c r="AB2377" s="1"/>
      <c r="AC2377" s="1"/>
      <c r="AD2377" s="8"/>
      <c r="AE2377" s="8"/>
      <c r="AF2377" s="8"/>
      <c r="AG2377" s="8"/>
      <c r="AH2377" s="9"/>
      <c r="AI2377" s="8"/>
      <c r="AJ2377" s="13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7"/>
      <c r="BL2377" s="7"/>
      <c r="BM2377" s="7"/>
      <c r="BN2377" s="7"/>
      <c r="BO2377" s="7"/>
      <c r="BP2377" s="7"/>
      <c r="BQ2377" s="7"/>
      <c r="BR2377" s="7"/>
      <c r="BT2377" s="8"/>
      <c r="BV2377" s="7"/>
      <c r="BW2377" s="7"/>
      <c r="BX2377" s="7"/>
      <c r="BY2377" s="7"/>
      <c r="BZ2377" s="7"/>
      <c r="CA2377" s="7"/>
    </row>
    <row r="2378" spans="1:79" x14ac:dyDescent="0.3">
      <c r="A2378" s="1" t="s">
        <v>369</v>
      </c>
      <c r="B2378" s="1"/>
      <c r="C2378" s="1" t="s">
        <v>1878</v>
      </c>
      <c r="D2378" s="1"/>
      <c r="E2378" s="1"/>
      <c r="F2378" s="1"/>
      <c r="G2378" s="1"/>
      <c r="H2378" s="1">
        <v>30286.36</v>
      </c>
      <c r="I2378" s="1">
        <v>1.3</v>
      </c>
      <c r="J2378" s="12">
        <v>1864.43</v>
      </c>
      <c r="K2378" s="5">
        <v>1747.89</v>
      </c>
      <c r="L2378" s="5">
        <v>9171.9</v>
      </c>
      <c r="M2378" s="13">
        <f t="shared" si="92"/>
        <v>1.3037950507365892E-2</v>
      </c>
      <c r="N2378" s="13">
        <f t="shared" si="93"/>
        <v>1.4584002220251024E-2</v>
      </c>
      <c r="O2378" s="13">
        <f t="shared" si="93"/>
        <v>8.9995959129480774E-3</v>
      </c>
      <c r="P2378" s="13">
        <f t="shared" si="93"/>
        <v>1.2250438698142574E-2</v>
      </c>
      <c r="Q2378" s="7"/>
      <c r="R2378" s="8"/>
      <c r="S2378" s="8"/>
      <c r="T2378" s="8"/>
      <c r="U2378" s="8"/>
      <c r="V2378" s="13"/>
      <c r="W2378" s="14"/>
      <c r="X2378" s="1"/>
      <c r="Y2378" s="1"/>
      <c r="Z2378" s="1"/>
      <c r="AA2378" s="1"/>
      <c r="AB2378" s="1"/>
      <c r="AC2378" s="1"/>
      <c r="AD2378" s="8"/>
      <c r="AE2378" s="8"/>
      <c r="AF2378" s="8"/>
      <c r="AG2378" s="8"/>
      <c r="AH2378" s="9"/>
      <c r="AI2378" s="8"/>
      <c r="AJ2378" s="13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7"/>
      <c r="BL2378" s="7"/>
      <c r="BM2378" s="7"/>
      <c r="BN2378" s="7"/>
      <c r="BO2378" s="7"/>
      <c r="BP2378" s="7"/>
      <c r="BQ2378" s="7"/>
      <c r="BR2378" s="7"/>
      <c r="BT2378" s="8"/>
      <c r="BV2378" s="7"/>
      <c r="BW2378" s="7"/>
      <c r="BX2378" s="7"/>
      <c r="BY2378" s="7"/>
      <c r="BZ2378" s="7"/>
      <c r="CA2378" s="7"/>
    </row>
    <row r="2379" spans="1:79" x14ac:dyDescent="0.3">
      <c r="A2379" s="1" t="s">
        <v>370</v>
      </c>
      <c r="B2379" s="1"/>
      <c r="C2379" s="1" t="s">
        <v>1878</v>
      </c>
      <c r="D2379" s="1"/>
      <c r="E2379" s="1"/>
      <c r="F2379" s="1"/>
      <c r="G2379" s="1"/>
      <c r="H2379" s="1">
        <v>30099.19</v>
      </c>
      <c r="I2379" s="1">
        <v>-0.62</v>
      </c>
      <c r="J2379" s="12">
        <v>1852.87</v>
      </c>
      <c r="K2379" s="5">
        <v>1735.62</v>
      </c>
      <c r="L2379" s="5">
        <v>9174.16</v>
      </c>
      <c r="M2379" s="13">
        <f t="shared" si="92"/>
        <v>-6.1800097469620896E-3</v>
      </c>
      <c r="N2379" s="13">
        <f t="shared" si="93"/>
        <v>-6.2002864146147862E-3</v>
      </c>
      <c r="O2379" s="13">
        <f t="shared" si="93"/>
        <v>-7.0198925561678616E-3</v>
      </c>
      <c r="P2379" s="13">
        <f t="shared" si="93"/>
        <v>2.4640477981674458E-4</v>
      </c>
      <c r="Q2379" s="7"/>
      <c r="R2379" s="8"/>
      <c r="S2379" s="8"/>
      <c r="T2379" s="8"/>
      <c r="U2379" s="8"/>
      <c r="V2379" s="13"/>
      <c r="W2379" s="14"/>
      <c r="X2379" s="1"/>
      <c r="Y2379" s="1"/>
      <c r="Z2379" s="1"/>
      <c r="AA2379" s="1"/>
      <c r="AB2379" s="1"/>
      <c r="AC2379" s="1"/>
      <c r="AD2379" s="8"/>
      <c r="AE2379" s="8"/>
      <c r="AF2379" s="8"/>
      <c r="AG2379" s="8"/>
      <c r="AH2379" s="9"/>
      <c r="AI2379" s="8"/>
      <c r="AJ2379" s="13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7"/>
      <c r="BL2379" s="7"/>
      <c r="BM2379" s="7"/>
      <c r="BN2379" s="7"/>
      <c r="BO2379" s="7"/>
      <c r="BP2379" s="7"/>
      <c r="BQ2379" s="7"/>
      <c r="BR2379" s="7"/>
      <c r="BT2379" s="8"/>
      <c r="BV2379" s="7"/>
      <c r="BW2379" s="7"/>
      <c r="BX2379" s="7"/>
      <c r="BY2379" s="7"/>
      <c r="BZ2379" s="7"/>
      <c r="CA2379" s="7"/>
    </row>
    <row r="2380" spans="1:79" x14ac:dyDescent="0.3">
      <c r="A2380" s="1" t="s">
        <v>371</v>
      </c>
      <c r="B2380" s="1"/>
      <c r="C2380" s="1" t="s">
        <v>1878</v>
      </c>
      <c r="D2380" s="1"/>
      <c r="E2380" s="1"/>
      <c r="F2380" s="1"/>
      <c r="G2380" s="1"/>
      <c r="H2380" s="1">
        <v>30262.52</v>
      </c>
      <c r="I2380" s="1">
        <v>0.54</v>
      </c>
      <c r="J2380" s="12">
        <v>1858.24</v>
      </c>
      <c r="K2380" s="5">
        <v>1753.46</v>
      </c>
      <c r="L2380" s="5">
        <v>9258.73</v>
      </c>
      <c r="M2380" s="13">
        <f t="shared" si="92"/>
        <v>5.4263918730039773E-3</v>
      </c>
      <c r="N2380" s="13">
        <f t="shared" si="93"/>
        <v>2.8982065660301259E-3</v>
      </c>
      <c r="O2380" s="13">
        <f t="shared" si="93"/>
        <v>1.0278747652135989E-2</v>
      </c>
      <c r="P2380" s="13">
        <f t="shared" si="93"/>
        <v>9.2182826547606567E-3</v>
      </c>
      <c r="Q2380" s="7"/>
      <c r="R2380" s="8"/>
      <c r="S2380" s="8"/>
      <c r="T2380" s="8"/>
      <c r="U2380" s="8"/>
      <c r="V2380" s="13"/>
      <c r="W2380" s="14"/>
      <c r="X2380" s="1"/>
      <c r="Y2380" s="1"/>
      <c r="Z2380" s="1"/>
      <c r="AA2380" s="1"/>
      <c r="AB2380" s="1"/>
      <c r="AC2380" s="1"/>
      <c r="AD2380" s="8"/>
      <c r="AE2380" s="8"/>
      <c r="AF2380" s="8"/>
      <c r="AG2380" s="8"/>
      <c r="AH2380" s="9"/>
      <c r="AI2380" s="8"/>
      <c r="AJ2380" s="13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7"/>
      <c r="BL2380" s="7"/>
      <c r="BM2380" s="7"/>
      <c r="BN2380" s="7"/>
      <c r="BO2380" s="7"/>
      <c r="BP2380" s="7"/>
      <c r="BQ2380" s="7"/>
      <c r="BR2380" s="7"/>
      <c r="BT2380" s="8"/>
      <c r="BV2380" s="7"/>
      <c r="BW2380" s="7"/>
      <c r="BX2380" s="7"/>
      <c r="BY2380" s="7"/>
      <c r="BZ2380" s="7"/>
      <c r="CA2380" s="7"/>
    </row>
    <row r="2381" spans="1:79" x14ac:dyDescent="0.3">
      <c r="A2381" s="1" t="s">
        <v>372</v>
      </c>
      <c r="B2381" s="1"/>
      <c r="C2381" s="1" t="s">
        <v>1878</v>
      </c>
      <c r="D2381" s="1"/>
      <c r="E2381" s="1"/>
      <c r="F2381" s="1"/>
      <c r="G2381" s="1"/>
      <c r="H2381" s="1">
        <v>30525.72</v>
      </c>
      <c r="I2381" s="1">
        <v>0.87</v>
      </c>
      <c r="J2381" s="12">
        <v>1878</v>
      </c>
      <c r="K2381" s="5">
        <v>1757.13</v>
      </c>
      <c r="L2381" s="5">
        <v>9293.2199999999993</v>
      </c>
      <c r="M2381" s="13">
        <f t="shared" si="92"/>
        <v>8.6972268006761944E-3</v>
      </c>
      <c r="N2381" s="13">
        <f t="shared" si="93"/>
        <v>1.0633717926640252E-2</v>
      </c>
      <c r="O2381" s="13">
        <f t="shared" si="93"/>
        <v>2.0930046878742115E-3</v>
      </c>
      <c r="P2381" s="13">
        <f t="shared" si="93"/>
        <v>3.7251329285981072E-3</v>
      </c>
      <c r="Q2381" s="7"/>
      <c r="R2381" s="8"/>
      <c r="S2381" s="8"/>
      <c r="T2381" s="8"/>
      <c r="U2381" s="8"/>
      <c r="V2381" s="13"/>
      <c r="W2381" s="14"/>
      <c r="X2381" s="1"/>
      <c r="Y2381" s="1"/>
      <c r="Z2381" s="1"/>
      <c r="AA2381" s="1"/>
      <c r="AB2381" s="1"/>
      <c r="AC2381" s="1"/>
      <c r="AD2381" s="8"/>
      <c r="AE2381" s="8"/>
      <c r="AF2381" s="8"/>
      <c r="AG2381" s="8"/>
      <c r="AH2381" s="9"/>
      <c r="AI2381" s="8"/>
      <c r="AJ2381" s="13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7"/>
      <c r="BL2381" s="7"/>
      <c r="BM2381" s="7"/>
      <c r="BN2381" s="7"/>
      <c r="BO2381" s="7"/>
      <c r="BP2381" s="7"/>
      <c r="BQ2381" s="7"/>
      <c r="BR2381" s="7"/>
      <c r="BT2381" s="8"/>
      <c r="BV2381" s="7"/>
      <c r="BW2381" s="7"/>
      <c r="BX2381" s="7"/>
      <c r="BY2381" s="7"/>
      <c r="BZ2381" s="7"/>
      <c r="CA2381" s="7"/>
    </row>
    <row r="2382" spans="1:79" x14ac:dyDescent="0.3">
      <c r="A2382" s="1" t="s">
        <v>373</v>
      </c>
      <c r="B2382" s="1"/>
      <c r="C2382" s="1" t="s">
        <v>1878</v>
      </c>
      <c r="D2382" s="1"/>
      <c r="E2382" s="1"/>
      <c r="F2382" s="1"/>
      <c r="G2382" s="1"/>
      <c r="H2382" s="1">
        <v>30419.03</v>
      </c>
      <c r="I2382" s="1">
        <v>-0.35</v>
      </c>
      <c r="J2382" s="12">
        <v>1862.36</v>
      </c>
      <c r="K2382" s="5">
        <v>1769.47</v>
      </c>
      <c r="L2382" s="5">
        <v>9319.9599999999991</v>
      </c>
      <c r="M2382" s="13">
        <f t="shared" si="92"/>
        <v>-3.4950854558059019E-3</v>
      </c>
      <c r="N2382" s="13">
        <f t="shared" si="93"/>
        <v>-8.328008519701835E-3</v>
      </c>
      <c r="O2382" s="13">
        <f t="shared" si="93"/>
        <v>7.0228156140978992E-3</v>
      </c>
      <c r="P2382" s="13">
        <f t="shared" si="93"/>
        <v>2.8773665102084234E-3</v>
      </c>
      <c r="Q2382" s="7"/>
      <c r="R2382" s="8"/>
      <c r="S2382" s="8"/>
      <c r="T2382" s="8"/>
      <c r="U2382" s="8"/>
      <c r="V2382" s="13"/>
      <c r="W2382" s="14"/>
      <c r="X2382" s="1"/>
      <c r="Y2382" s="1"/>
      <c r="Z2382" s="1"/>
      <c r="AA2382" s="1"/>
      <c r="AB2382" s="1"/>
      <c r="AC2382" s="1"/>
      <c r="AD2382" s="8"/>
      <c r="AE2382" s="8"/>
      <c r="AF2382" s="8"/>
      <c r="AG2382" s="8"/>
      <c r="AH2382" s="9"/>
      <c r="AI2382" s="8"/>
      <c r="AJ2382" s="13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7"/>
      <c r="BL2382" s="7"/>
      <c r="BM2382" s="7"/>
      <c r="BN2382" s="7"/>
      <c r="BO2382" s="7"/>
      <c r="BP2382" s="7"/>
      <c r="BQ2382" s="7"/>
      <c r="BR2382" s="7"/>
      <c r="BT2382" s="8"/>
      <c r="BV2382" s="7"/>
      <c r="BW2382" s="7"/>
      <c r="BX2382" s="7"/>
      <c r="BY2382" s="7"/>
      <c r="BZ2382" s="7"/>
      <c r="CA2382" s="7"/>
    </row>
    <row r="2383" spans="1:79" x14ac:dyDescent="0.3">
      <c r="A2383" s="1" t="s">
        <v>374</v>
      </c>
      <c r="B2383" s="1"/>
      <c r="C2383" s="1" t="s">
        <v>1878</v>
      </c>
      <c r="D2383" s="1"/>
      <c r="E2383" s="1"/>
      <c r="F2383" s="1"/>
      <c r="G2383" s="1"/>
      <c r="H2383" s="1">
        <v>30688.73</v>
      </c>
      <c r="I2383" s="1">
        <v>0.89</v>
      </c>
      <c r="J2383" s="12">
        <v>1883.16</v>
      </c>
      <c r="K2383" s="5">
        <v>1776.17</v>
      </c>
      <c r="L2383" s="5">
        <v>9361.85</v>
      </c>
      <c r="M2383" s="13">
        <f t="shared" si="92"/>
        <v>8.8661604265487526E-3</v>
      </c>
      <c r="N2383" s="13">
        <f t="shared" si="93"/>
        <v>1.1168624755686363E-2</v>
      </c>
      <c r="O2383" s="13">
        <f t="shared" si="93"/>
        <v>3.7864445285877846E-3</v>
      </c>
      <c r="P2383" s="13">
        <f t="shared" si="93"/>
        <v>4.4946544834958413E-3</v>
      </c>
      <c r="Q2383" s="7"/>
      <c r="R2383" s="8"/>
      <c r="S2383" s="8"/>
      <c r="T2383" s="8"/>
      <c r="U2383" s="8"/>
      <c r="V2383" s="13"/>
      <c r="W2383" s="14"/>
      <c r="X2383" s="1"/>
      <c r="Y2383" s="1"/>
      <c r="Z2383" s="1"/>
      <c r="AA2383" s="1"/>
      <c r="AB2383" s="1"/>
      <c r="AC2383" s="1"/>
      <c r="AD2383" s="8"/>
      <c r="AE2383" s="8"/>
      <c r="AF2383" s="8"/>
      <c r="AG2383" s="8"/>
      <c r="AH2383" s="9"/>
      <c r="AI2383" s="8"/>
      <c r="AJ2383" s="13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7"/>
      <c r="BL2383" s="7"/>
      <c r="BM2383" s="7"/>
      <c r="BN2383" s="7"/>
      <c r="BO2383" s="7"/>
      <c r="BP2383" s="7"/>
      <c r="BQ2383" s="7"/>
      <c r="BR2383" s="7"/>
      <c r="BT2383" s="8"/>
      <c r="BV2383" s="7"/>
      <c r="BW2383" s="7"/>
      <c r="BX2383" s="7"/>
      <c r="BY2383" s="7"/>
      <c r="BZ2383" s="7"/>
      <c r="CA2383" s="7"/>
    </row>
    <row r="2384" spans="1:79" x14ac:dyDescent="0.3">
      <c r="A2384" s="1" t="s">
        <v>375</v>
      </c>
      <c r="B2384" s="1"/>
      <c r="C2384" s="1" t="s">
        <v>1878</v>
      </c>
      <c r="D2384" s="1"/>
      <c r="E2384" s="1"/>
      <c r="F2384" s="1"/>
      <c r="G2384" s="1"/>
      <c r="H2384" s="1">
        <v>30252.240000000002</v>
      </c>
      <c r="I2384" s="1">
        <v>-1.42</v>
      </c>
      <c r="J2384" s="12">
        <v>1841.04</v>
      </c>
      <c r="K2384" s="5">
        <v>1783.98</v>
      </c>
      <c r="L2384" s="5">
        <v>9293.5400000000009</v>
      </c>
      <c r="M2384" s="13">
        <f t="shared" si="92"/>
        <v>-1.4223136636804412E-2</v>
      </c>
      <c r="N2384" s="13">
        <f t="shared" si="93"/>
        <v>-2.2366660294398821E-2</v>
      </c>
      <c r="O2384" s="13">
        <f t="shared" si="93"/>
        <v>4.3971016287855935E-3</v>
      </c>
      <c r="P2384" s="13">
        <f t="shared" si="93"/>
        <v>-7.2966347463374603E-3</v>
      </c>
      <c r="Q2384" s="7"/>
      <c r="R2384" s="8"/>
      <c r="S2384" s="8"/>
      <c r="T2384" s="8"/>
      <c r="U2384" s="8"/>
      <c r="V2384" s="13"/>
      <c r="W2384" s="14"/>
      <c r="X2384" s="1"/>
      <c r="Y2384" s="1"/>
      <c r="Z2384" s="1"/>
      <c r="AA2384" s="1"/>
      <c r="AB2384" s="1"/>
      <c r="AC2384" s="1"/>
      <c r="AD2384" s="8"/>
      <c r="AE2384" s="8"/>
      <c r="AF2384" s="8"/>
      <c r="AG2384" s="8"/>
      <c r="AH2384" s="9"/>
      <c r="AI2384" s="8"/>
      <c r="AJ2384" s="13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7"/>
      <c r="BL2384" s="7"/>
      <c r="BM2384" s="7"/>
      <c r="BN2384" s="7"/>
      <c r="BO2384" s="7"/>
      <c r="BP2384" s="7"/>
      <c r="BQ2384" s="7"/>
      <c r="BR2384" s="7"/>
      <c r="BT2384" s="8"/>
      <c r="BV2384" s="7"/>
      <c r="BW2384" s="7"/>
      <c r="BX2384" s="7"/>
      <c r="BY2384" s="7"/>
      <c r="BZ2384" s="7"/>
      <c r="CA2384" s="7"/>
    </row>
    <row r="2385" spans="1:79" x14ac:dyDescent="0.3">
      <c r="A2385" s="1" t="s">
        <v>376</v>
      </c>
      <c r="B2385" s="1"/>
      <c r="C2385" s="1" t="s">
        <v>1878</v>
      </c>
      <c r="D2385" s="1"/>
      <c r="E2385" s="1"/>
      <c r="F2385" s="1"/>
      <c r="G2385" s="1"/>
      <c r="H2385" s="1">
        <v>30105.1</v>
      </c>
      <c r="I2385" s="1">
        <v>-0.49</v>
      </c>
      <c r="J2385" s="12">
        <v>1828.27</v>
      </c>
      <c r="K2385" s="5">
        <v>1781.81</v>
      </c>
      <c r="L2385" s="5">
        <v>9304.2099999999991</v>
      </c>
      <c r="M2385" s="13">
        <f t="shared" si="92"/>
        <v>-4.8637720710930088E-3</v>
      </c>
      <c r="N2385" s="13">
        <f t="shared" si="93"/>
        <v>-6.9362968756789822E-3</v>
      </c>
      <c r="O2385" s="13">
        <f t="shared" si="93"/>
        <v>-1.2163813495666975E-3</v>
      </c>
      <c r="P2385" s="13">
        <f t="shared" si="93"/>
        <v>1.1481093318583824E-3</v>
      </c>
      <c r="Q2385" s="7"/>
      <c r="R2385" s="8"/>
      <c r="S2385" s="8"/>
      <c r="T2385" s="8"/>
      <c r="U2385" s="8"/>
      <c r="V2385" s="13"/>
      <c r="W2385" s="14"/>
      <c r="X2385" s="1"/>
      <c r="Y2385" s="1"/>
      <c r="Z2385" s="1"/>
      <c r="AA2385" s="1"/>
      <c r="AB2385" s="1"/>
      <c r="AC2385" s="1"/>
      <c r="AD2385" s="8"/>
      <c r="AE2385" s="8"/>
      <c r="AF2385" s="8"/>
      <c r="AG2385" s="8"/>
      <c r="AH2385" s="9"/>
      <c r="AI2385" s="8"/>
      <c r="AJ2385" s="13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7"/>
      <c r="BL2385" s="7"/>
      <c r="BM2385" s="7"/>
      <c r="BN2385" s="7"/>
      <c r="BO2385" s="7"/>
      <c r="BP2385" s="7"/>
      <c r="BQ2385" s="7"/>
      <c r="BR2385" s="7"/>
      <c r="BT2385" s="8"/>
      <c r="BV2385" s="7"/>
      <c r="BW2385" s="7"/>
      <c r="BX2385" s="7"/>
      <c r="BY2385" s="7"/>
      <c r="BZ2385" s="7"/>
      <c r="CA2385" s="7"/>
    </row>
    <row r="2386" spans="1:79" x14ac:dyDescent="0.3">
      <c r="A2386" s="1" t="s">
        <v>377</v>
      </c>
      <c r="B2386" s="1"/>
      <c r="C2386" s="1" t="s">
        <v>1878</v>
      </c>
      <c r="D2386" s="1"/>
      <c r="E2386" s="1"/>
      <c r="F2386" s="1"/>
      <c r="G2386" s="1"/>
      <c r="H2386" s="1">
        <v>29834.98</v>
      </c>
      <c r="I2386" s="1">
        <v>-0.9</v>
      </c>
      <c r="J2386" s="12">
        <v>1810.97</v>
      </c>
      <c r="K2386" s="5">
        <v>1760.5</v>
      </c>
      <c r="L2386" s="5">
        <v>9254.4</v>
      </c>
      <c r="M2386" s="13">
        <f t="shared" si="92"/>
        <v>-8.972566110061031E-3</v>
      </c>
      <c r="N2386" s="13">
        <f t="shared" si="93"/>
        <v>-9.4624973335447615E-3</v>
      </c>
      <c r="O2386" s="13">
        <f t="shared" si="93"/>
        <v>-1.1959748794764802E-2</v>
      </c>
      <c r="P2386" s="13">
        <f t="shared" si="93"/>
        <v>-5.3534905166585656E-3</v>
      </c>
      <c r="Q2386" s="7"/>
      <c r="R2386" s="8"/>
      <c r="S2386" s="8"/>
      <c r="T2386" s="8"/>
      <c r="U2386" s="8"/>
      <c r="V2386" s="13"/>
      <c r="W2386" s="14"/>
      <c r="X2386" s="1"/>
      <c r="Y2386" s="1"/>
      <c r="Z2386" s="1"/>
      <c r="AA2386" s="1"/>
      <c r="AB2386" s="1"/>
      <c r="AC2386" s="1"/>
      <c r="AD2386" s="8"/>
      <c r="AE2386" s="8"/>
      <c r="AF2386" s="8"/>
      <c r="AG2386" s="8"/>
      <c r="AH2386" s="9"/>
      <c r="AI2386" s="8"/>
      <c r="AJ2386" s="13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7"/>
      <c r="BL2386" s="7"/>
      <c r="BM2386" s="7"/>
      <c r="BN2386" s="7"/>
      <c r="BO2386" s="7"/>
      <c r="BP2386" s="7"/>
      <c r="BQ2386" s="7"/>
      <c r="BR2386" s="7"/>
      <c r="BT2386" s="8"/>
      <c r="BV2386" s="7"/>
      <c r="BW2386" s="7"/>
      <c r="BX2386" s="7"/>
      <c r="BY2386" s="7"/>
      <c r="BZ2386" s="7"/>
      <c r="CA2386" s="7"/>
    </row>
    <row r="2387" spans="1:79" x14ac:dyDescent="0.3">
      <c r="A2387" s="1" t="s">
        <v>378</v>
      </c>
      <c r="B2387" s="1"/>
      <c r="C2387" s="1" t="s">
        <v>1878</v>
      </c>
      <c r="D2387" s="1"/>
      <c r="E2387" s="1"/>
      <c r="F2387" s="1"/>
      <c r="G2387" s="1"/>
      <c r="H2387" s="1">
        <v>29838.799999999999</v>
      </c>
      <c r="I2387" s="1">
        <v>0.01</v>
      </c>
      <c r="J2387" s="12">
        <v>1810.38</v>
      </c>
      <c r="K2387" s="5">
        <v>1759.24</v>
      </c>
      <c r="L2387" s="5">
        <v>9289.31</v>
      </c>
      <c r="M2387" s="13">
        <f t="shared" si="92"/>
        <v>1.2803762563273757E-4</v>
      </c>
      <c r="N2387" s="13">
        <f t="shared" si="93"/>
        <v>-3.2579225497930686E-4</v>
      </c>
      <c r="O2387" s="13">
        <f t="shared" si="93"/>
        <v>-7.1570576540758157E-4</v>
      </c>
      <c r="P2387" s="13">
        <f t="shared" si="93"/>
        <v>3.7722596818809961E-3</v>
      </c>
      <c r="Q2387" s="7"/>
      <c r="R2387" s="8"/>
      <c r="S2387" s="8"/>
      <c r="T2387" s="8"/>
      <c r="U2387" s="8"/>
      <c r="V2387" s="13"/>
      <c r="W2387" s="14"/>
      <c r="X2387" s="1"/>
      <c r="Y2387" s="1"/>
      <c r="Z2387" s="1"/>
      <c r="AA2387" s="1"/>
      <c r="AB2387" s="1"/>
      <c r="AC2387" s="1"/>
      <c r="AD2387" s="8"/>
      <c r="AE2387" s="8"/>
      <c r="AF2387" s="8"/>
      <c r="AG2387" s="8"/>
      <c r="AH2387" s="9"/>
      <c r="AI2387" s="8"/>
      <c r="AJ2387" s="13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7"/>
      <c r="BL2387" s="7"/>
      <c r="BM2387" s="7"/>
      <c r="BN2387" s="7"/>
      <c r="BO2387" s="7"/>
      <c r="BP2387" s="7"/>
      <c r="BQ2387" s="7"/>
      <c r="BR2387" s="7"/>
      <c r="BT2387" s="8"/>
      <c r="BV2387" s="7"/>
      <c r="BW2387" s="7"/>
      <c r="BX2387" s="7"/>
      <c r="BY2387" s="7"/>
      <c r="BZ2387" s="7"/>
      <c r="CA2387" s="7"/>
    </row>
    <row r="2388" spans="1:79" x14ac:dyDescent="0.3">
      <c r="A2388" s="1" t="s">
        <v>379</v>
      </c>
      <c r="B2388" s="1"/>
      <c r="C2388" s="1" t="s">
        <v>1878</v>
      </c>
      <c r="D2388" s="1"/>
      <c r="E2388" s="1"/>
      <c r="F2388" s="1"/>
      <c r="G2388" s="1"/>
      <c r="H2388" s="1">
        <v>29744.23</v>
      </c>
      <c r="I2388" s="1">
        <v>-0.32</v>
      </c>
      <c r="J2388" s="12">
        <v>1807.39</v>
      </c>
      <c r="K2388" s="5">
        <v>1743.84</v>
      </c>
      <c r="L2388" s="5">
        <v>9303.18</v>
      </c>
      <c r="M2388" s="13">
        <f t="shared" si="92"/>
        <v>-3.1693633792243547E-3</v>
      </c>
      <c r="N2388" s="13">
        <f t="shared" si="93"/>
        <v>-1.6515869596438471E-3</v>
      </c>
      <c r="O2388" s="13">
        <f t="shared" si="93"/>
        <v>-8.7537800413816091E-3</v>
      </c>
      <c r="P2388" s="13">
        <f t="shared" si="93"/>
        <v>1.4931141279601601E-3</v>
      </c>
      <c r="Q2388" s="7"/>
      <c r="R2388" s="8"/>
      <c r="S2388" s="8"/>
      <c r="T2388" s="8"/>
      <c r="U2388" s="8"/>
      <c r="V2388" s="13"/>
      <c r="W2388" s="14"/>
      <c r="X2388" s="1"/>
      <c r="Y2388" s="1"/>
      <c r="Z2388" s="1"/>
      <c r="AA2388" s="1"/>
      <c r="AB2388" s="1"/>
      <c r="AC2388" s="1"/>
      <c r="AD2388" s="8"/>
      <c r="AE2388" s="8"/>
      <c r="AF2388" s="8"/>
      <c r="AG2388" s="8"/>
      <c r="AH2388" s="9"/>
      <c r="AI2388" s="8"/>
      <c r="AJ2388" s="13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7"/>
      <c r="BL2388" s="7"/>
      <c r="BM2388" s="7"/>
      <c r="BN2388" s="7"/>
      <c r="BO2388" s="7"/>
      <c r="BP2388" s="7"/>
      <c r="BQ2388" s="7"/>
      <c r="BR2388" s="7"/>
      <c r="BT2388" s="8"/>
      <c r="BV2388" s="7"/>
      <c r="BW2388" s="7"/>
      <c r="BX2388" s="7"/>
      <c r="BY2388" s="7"/>
      <c r="BZ2388" s="7"/>
      <c r="CA2388" s="7"/>
    </row>
    <row r="2389" spans="1:79" x14ac:dyDescent="0.3">
      <c r="A2389" s="1" t="s">
        <v>380</v>
      </c>
      <c r="B2389" s="1"/>
      <c r="C2389" s="1" t="s">
        <v>1878</v>
      </c>
      <c r="D2389" s="1"/>
      <c r="E2389" s="1"/>
      <c r="F2389" s="1"/>
      <c r="G2389" s="1"/>
      <c r="H2389" s="1">
        <v>29940.65</v>
      </c>
      <c r="I2389" s="1">
        <v>0.66</v>
      </c>
      <c r="J2389" s="12">
        <v>1819.56</v>
      </c>
      <c r="K2389" s="5">
        <v>1760.62</v>
      </c>
      <c r="L2389" s="5">
        <v>9384.4500000000007</v>
      </c>
      <c r="M2389" s="13">
        <f t="shared" si="92"/>
        <v>6.6036337131605283E-3</v>
      </c>
      <c r="N2389" s="13">
        <f t="shared" si="93"/>
        <v>6.7334664903533348E-3</v>
      </c>
      <c r="O2389" s="13">
        <f t="shared" si="93"/>
        <v>9.6224424259105934E-3</v>
      </c>
      <c r="P2389" s="13">
        <f t="shared" si="93"/>
        <v>8.735722623877118E-3</v>
      </c>
      <c r="Q2389" s="7"/>
      <c r="R2389" s="8"/>
      <c r="S2389" s="8"/>
      <c r="T2389" s="8"/>
      <c r="U2389" s="8"/>
      <c r="V2389" s="13"/>
      <c r="W2389" s="14"/>
      <c r="X2389" s="1"/>
      <c r="Y2389" s="1"/>
      <c r="Z2389" s="1"/>
      <c r="AA2389" s="1"/>
      <c r="AB2389" s="1"/>
      <c r="AC2389" s="1"/>
      <c r="AD2389" s="8"/>
      <c r="AE2389" s="8"/>
      <c r="AF2389" s="8"/>
      <c r="AG2389" s="8"/>
      <c r="AH2389" s="9"/>
      <c r="AI2389" s="8"/>
      <c r="AJ2389" s="13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7"/>
      <c r="BL2389" s="7"/>
      <c r="BM2389" s="7"/>
      <c r="BN2389" s="7"/>
      <c r="BO2389" s="7"/>
      <c r="BP2389" s="7"/>
      <c r="BQ2389" s="7"/>
      <c r="BR2389" s="7"/>
      <c r="BT2389" s="8"/>
      <c r="BV2389" s="7"/>
      <c r="BW2389" s="7"/>
      <c r="BX2389" s="7"/>
      <c r="BY2389" s="7"/>
      <c r="BZ2389" s="7"/>
      <c r="CA2389" s="7"/>
    </row>
    <row r="2390" spans="1:79" x14ac:dyDescent="0.3">
      <c r="A2390" s="1" t="s">
        <v>381</v>
      </c>
      <c r="B2390" s="1"/>
      <c r="C2390" s="1" t="s">
        <v>1878</v>
      </c>
      <c r="D2390" s="1"/>
      <c r="E2390" s="1"/>
      <c r="F2390" s="1"/>
      <c r="G2390" s="1"/>
      <c r="H2390" s="1">
        <v>29611.48</v>
      </c>
      <c r="I2390" s="1">
        <v>-1.1000000000000001</v>
      </c>
      <c r="J2390" s="12">
        <v>1790.44</v>
      </c>
      <c r="K2390" s="5">
        <v>1753.57</v>
      </c>
      <c r="L2390" s="5">
        <v>9358.9500000000007</v>
      </c>
      <c r="M2390" s="13">
        <f t="shared" si="92"/>
        <v>-1.0994083294784907E-2</v>
      </c>
      <c r="N2390" s="13">
        <f t="shared" si="93"/>
        <v>-1.6003869067246934E-2</v>
      </c>
      <c r="O2390" s="13">
        <f t="shared" si="93"/>
        <v>-4.0042712226374677E-3</v>
      </c>
      <c r="P2390" s="13">
        <f t="shared" si="93"/>
        <v>-2.7172610009110754E-3</v>
      </c>
      <c r="Q2390" s="7"/>
      <c r="R2390" s="8"/>
      <c r="S2390" s="8"/>
      <c r="T2390" s="8"/>
      <c r="U2390" s="8"/>
      <c r="V2390" s="13"/>
      <c r="W2390" s="14"/>
      <c r="X2390" s="1"/>
      <c r="Y2390" s="1"/>
      <c r="Z2390" s="1"/>
      <c r="AA2390" s="1"/>
      <c r="AB2390" s="1"/>
      <c r="AC2390" s="1"/>
      <c r="AD2390" s="8"/>
      <c r="AE2390" s="8"/>
      <c r="AF2390" s="8"/>
      <c r="AG2390" s="8"/>
      <c r="AH2390" s="9"/>
      <c r="AI2390" s="8"/>
      <c r="AJ2390" s="13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7"/>
      <c r="BL2390" s="7"/>
      <c r="BM2390" s="7"/>
      <c r="BN2390" s="7"/>
      <c r="BO2390" s="7"/>
      <c r="BP2390" s="7"/>
      <c r="BQ2390" s="7"/>
      <c r="BR2390" s="7"/>
      <c r="BT2390" s="8"/>
      <c r="BV2390" s="7"/>
      <c r="BW2390" s="7"/>
      <c r="BX2390" s="7"/>
      <c r="BY2390" s="7"/>
      <c r="BZ2390" s="7"/>
      <c r="CA2390" s="7"/>
    </row>
    <row r="2391" spans="1:79" x14ac:dyDescent="0.3">
      <c r="A2391" s="1" t="s">
        <v>382</v>
      </c>
      <c r="B2391" s="1"/>
      <c r="C2391" s="1" t="s">
        <v>1878</v>
      </c>
      <c r="D2391" s="1"/>
      <c r="E2391" s="1"/>
      <c r="F2391" s="1"/>
      <c r="G2391" s="1"/>
      <c r="H2391" s="1">
        <v>29790.38</v>
      </c>
      <c r="I2391" s="1">
        <v>0.6</v>
      </c>
      <c r="J2391" s="12">
        <v>1813.14</v>
      </c>
      <c r="K2391" s="5">
        <v>1747.87</v>
      </c>
      <c r="L2391" s="5">
        <v>9243.5499999999993</v>
      </c>
      <c r="M2391" s="13">
        <f t="shared" si="92"/>
        <v>6.0415757672362957E-3</v>
      </c>
      <c r="N2391" s="13">
        <f t="shared" si="93"/>
        <v>1.2678447755859024E-2</v>
      </c>
      <c r="O2391" s="13">
        <f t="shared" si="93"/>
        <v>-3.2505118130442545E-3</v>
      </c>
      <c r="P2391" s="13">
        <f t="shared" si="93"/>
        <v>-1.233044305183828E-2</v>
      </c>
      <c r="Q2391" s="7"/>
      <c r="R2391" s="8"/>
      <c r="S2391" s="8"/>
      <c r="T2391" s="8"/>
      <c r="U2391" s="8"/>
      <c r="V2391" s="13"/>
      <c r="W2391" s="14"/>
      <c r="X2391" s="1"/>
      <c r="Y2391" s="1"/>
      <c r="Z2391" s="1"/>
      <c r="AA2391" s="1"/>
      <c r="AB2391" s="1"/>
      <c r="AC2391" s="1"/>
      <c r="AD2391" s="8"/>
      <c r="AE2391" s="8"/>
      <c r="AF2391" s="8"/>
      <c r="AG2391" s="8"/>
      <c r="AH2391" s="9"/>
      <c r="AI2391" s="8"/>
      <c r="AJ2391" s="13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7"/>
      <c r="BL2391" s="7"/>
      <c r="BM2391" s="7"/>
      <c r="BN2391" s="7"/>
      <c r="BO2391" s="7"/>
      <c r="BP2391" s="7"/>
      <c r="BQ2391" s="7"/>
      <c r="BR2391" s="7"/>
      <c r="BT2391" s="8"/>
      <c r="BV2391" s="7"/>
      <c r="BW2391" s="7"/>
      <c r="BX2391" s="7"/>
      <c r="BY2391" s="7"/>
      <c r="BZ2391" s="7"/>
      <c r="CA2391" s="7"/>
    </row>
    <row r="2392" spans="1:79" x14ac:dyDescent="0.3">
      <c r="A2392" s="1" t="s">
        <v>383</v>
      </c>
      <c r="B2392" s="1"/>
      <c r="C2392" s="1" t="s">
        <v>1878</v>
      </c>
      <c r="D2392" s="1"/>
      <c r="E2392" s="1"/>
      <c r="F2392" s="1"/>
      <c r="G2392" s="1"/>
      <c r="H2392" s="1">
        <v>31044.799999999999</v>
      </c>
      <c r="I2392" s="1">
        <v>4.21</v>
      </c>
      <c r="J2392" s="12">
        <v>1867.3</v>
      </c>
      <c r="K2392" s="5">
        <v>1802.07</v>
      </c>
      <c r="L2392" s="5">
        <v>9461.67</v>
      </c>
      <c r="M2392" s="13">
        <f t="shared" si="92"/>
        <v>4.2108224198549982E-2</v>
      </c>
      <c r="N2392" s="13">
        <f t="shared" si="93"/>
        <v>2.9870831816627419E-2</v>
      </c>
      <c r="O2392" s="13">
        <f t="shared" si="93"/>
        <v>3.1009171162615035E-2</v>
      </c>
      <c r="P2392" s="13">
        <f t="shared" si="93"/>
        <v>2.359699466114229E-2</v>
      </c>
      <c r="Q2392" s="7"/>
      <c r="R2392" s="8"/>
      <c r="S2392" s="8"/>
      <c r="T2392" s="8"/>
      <c r="U2392" s="8"/>
      <c r="V2392" s="13"/>
      <c r="W2392" s="14"/>
      <c r="X2392" s="1"/>
      <c r="Y2392" s="1"/>
      <c r="Z2392" s="1"/>
      <c r="AA2392" s="1"/>
      <c r="AB2392" s="1"/>
      <c r="AC2392" s="1"/>
      <c r="AD2392" s="8"/>
      <c r="AE2392" s="8"/>
      <c r="AF2392" s="8"/>
      <c r="AG2392" s="8"/>
      <c r="AH2392" s="9"/>
      <c r="AI2392" s="8"/>
      <c r="AJ2392" s="13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7"/>
      <c r="BL2392" s="7"/>
      <c r="BM2392" s="7"/>
      <c r="BN2392" s="7"/>
      <c r="BO2392" s="7"/>
      <c r="BP2392" s="7"/>
      <c r="BQ2392" s="7"/>
      <c r="BR2392" s="7"/>
      <c r="BT2392" s="8"/>
      <c r="BV2392" s="7"/>
      <c r="BW2392" s="7"/>
      <c r="BX2392" s="7"/>
      <c r="BY2392" s="7"/>
      <c r="BZ2392" s="7"/>
      <c r="CA2392" s="7"/>
    </row>
    <row r="2393" spans="1:79" x14ac:dyDescent="0.3">
      <c r="A2393" s="1" t="s">
        <v>384</v>
      </c>
      <c r="B2393" s="1"/>
      <c r="C2393" s="1" t="s">
        <v>1878</v>
      </c>
      <c r="D2393" s="1"/>
      <c r="E2393" s="1"/>
      <c r="F2393" s="1"/>
      <c r="G2393" s="1"/>
      <c r="H2393" s="1">
        <v>31696.31</v>
      </c>
      <c r="I2393" s="1">
        <v>2.1</v>
      </c>
      <c r="J2393" s="12">
        <v>1912.64</v>
      </c>
      <c r="K2393" s="5">
        <v>1830.38</v>
      </c>
      <c r="L2393" s="5">
        <v>9625.73</v>
      </c>
      <c r="M2393" s="13">
        <f t="shared" si="92"/>
        <v>2.0986123279905344E-2</v>
      </c>
      <c r="N2393" s="13">
        <f t="shared" si="93"/>
        <v>2.4281047501740538E-2</v>
      </c>
      <c r="O2393" s="13">
        <f t="shared" si="93"/>
        <v>1.5709711609427135E-2</v>
      </c>
      <c r="P2393" s="13">
        <f t="shared" si="93"/>
        <v>1.7339433736327736E-2</v>
      </c>
      <c r="Q2393" s="7"/>
      <c r="R2393" s="8"/>
      <c r="S2393" s="8"/>
      <c r="T2393" s="8"/>
      <c r="U2393" s="8"/>
      <c r="V2393" s="13"/>
      <c r="W2393" s="14"/>
      <c r="X2393" s="1"/>
      <c r="Y2393" s="1"/>
      <c r="Z2393" s="1"/>
      <c r="AA2393" s="1"/>
      <c r="AB2393" s="1"/>
      <c r="AC2393" s="1"/>
      <c r="AD2393" s="8"/>
      <c r="AE2393" s="8"/>
      <c r="AF2393" s="8"/>
      <c r="AG2393" s="8"/>
      <c r="AH2393" s="9"/>
      <c r="AI2393" s="8"/>
      <c r="AJ2393" s="13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7"/>
      <c r="BL2393" s="7"/>
      <c r="BM2393" s="7"/>
      <c r="BN2393" s="7"/>
      <c r="BO2393" s="7"/>
      <c r="BP2393" s="7"/>
      <c r="BQ2393" s="7"/>
      <c r="BR2393" s="7"/>
      <c r="BT2393" s="8"/>
      <c r="BV2393" s="7"/>
      <c r="BW2393" s="7"/>
      <c r="BX2393" s="7"/>
      <c r="BY2393" s="7"/>
      <c r="BZ2393" s="7"/>
      <c r="CA2393" s="7"/>
    </row>
    <row r="2394" spans="1:79" x14ac:dyDescent="0.3">
      <c r="A2394" s="1" t="s">
        <v>385</v>
      </c>
      <c r="B2394" s="1"/>
      <c r="C2394" s="1" t="s">
        <v>1878</v>
      </c>
      <c r="D2394" s="1"/>
      <c r="E2394" s="1"/>
      <c r="F2394" s="1"/>
      <c r="G2394" s="1"/>
      <c r="H2394" s="1">
        <v>31714.14</v>
      </c>
      <c r="I2394" s="1">
        <v>0.06</v>
      </c>
      <c r="J2394" s="12">
        <v>1913.86</v>
      </c>
      <c r="K2394" s="5">
        <v>1828.61</v>
      </c>
      <c r="L2394" s="5">
        <v>9608.98</v>
      </c>
      <c r="M2394" s="13">
        <f t="shared" si="92"/>
        <v>5.6252604798467942E-4</v>
      </c>
      <c r="N2394" s="13">
        <f t="shared" si="93"/>
        <v>6.3786180358027522E-4</v>
      </c>
      <c r="O2394" s="13">
        <f t="shared" si="93"/>
        <v>-9.6701231438289792E-4</v>
      </c>
      <c r="P2394" s="13">
        <f t="shared" si="93"/>
        <v>-1.7401277617385968E-3</v>
      </c>
      <c r="Q2394" s="7"/>
      <c r="R2394" s="8"/>
      <c r="S2394" s="8"/>
      <c r="T2394" s="8"/>
      <c r="U2394" s="8"/>
      <c r="V2394" s="13"/>
      <c r="W2394" s="14"/>
      <c r="X2394" s="1"/>
      <c r="Y2394" s="1"/>
      <c r="Z2394" s="1"/>
      <c r="AA2394" s="1"/>
      <c r="AB2394" s="1"/>
      <c r="AC2394" s="1"/>
      <c r="AD2394" s="8"/>
      <c r="AE2394" s="8"/>
      <c r="AF2394" s="8"/>
      <c r="AG2394" s="8"/>
      <c r="AH2394" s="9"/>
      <c r="AI2394" s="8"/>
      <c r="AJ2394" s="13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7"/>
      <c r="BL2394" s="7"/>
      <c r="BM2394" s="7"/>
      <c r="BN2394" s="7"/>
      <c r="BO2394" s="7"/>
      <c r="BP2394" s="7"/>
      <c r="BQ2394" s="7"/>
      <c r="BR2394" s="7"/>
      <c r="BT2394" s="8"/>
      <c r="BV2394" s="7"/>
      <c r="BW2394" s="7"/>
      <c r="BX2394" s="7"/>
      <c r="BY2394" s="7"/>
      <c r="BZ2394" s="7"/>
      <c r="CA2394" s="7"/>
    </row>
    <row r="2395" spans="1:79" x14ac:dyDescent="0.3">
      <c r="A2395" s="1" t="s">
        <v>386</v>
      </c>
      <c r="B2395" s="1"/>
      <c r="C2395" s="1" t="s">
        <v>1878</v>
      </c>
      <c r="D2395" s="1"/>
      <c r="E2395" s="1"/>
      <c r="F2395" s="1"/>
      <c r="G2395" s="1"/>
      <c r="H2395" s="1">
        <v>31544.68</v>
      </c>
      <c r="I2395" s="1">
        <v>-0.53</v>
      </c>
      <c r="J2395" s="12">
        <v>1897.32</v>
      </c>
      <c r="K2395" s="5">
        <v>1820.56</v>
      </c>
      <c r="L2395" s="5">
        <v>9651.89</v>
      </c>
      <c r="M2395" s="13">
        <f t="shared" si="92"/>
        <v>-5.3433578838965046E-3</v>
      </c>
      <c r="N2395" s="13">
        <f t="shared" si="93"/>
        <v>-8.6422204340965703E-3</v>
      </c>
      <c r="O2395" s="13">
        <f t="shared" si="93"/>
        <v>-4.4022508900202206E-3</v>
      </c>
      <c r="P2395" s="13">
        <f t="shared" si="93"/>
        <v>4.465614456477196E-3</v>
      </c>
      <c r="Q2395" s="7"/>
      <c r="R2395" s="8"/>
      <c r="S2395" s="8"/>
      <c r="T2395" s="8"/>
      <c r="U2395" s="8"/>
      <c r="V2395" s="13"/>
      <c r="W2395" s="14"/>
      <c r="X2395" s="1"/>
      <c r="Y2395" s="1"/>
      <c r="Z2395" s="1"/>
      <c r="AA2395" s="1"/>
      <c r="AB2395" s="1"/>
      <c r="AC2395" s="1"/>
      <c r="AD2395" s="8"/>
      <c r="AE2395" s="8"/>
      <c r="AF2395" s="8"/>
      <c r="AG2395" s="8"/>
      <c r="AH2395" s="9"/>
      <c r="AI2395" s="8"/>
      <c r="AJ2395" s="13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7"/>
      <c r="BL2395" s="7"/>
      <c r="BM2395" s="7"/>
      <c r="BN2395" s="7"/>
      <c r="BO2395" s="7"/>
      <c r="BP2395" s="7"/>
      <c r="BQ2395" s="7"/>
      <c r="BR2395" s="7"/>
      <c r="BT2395" s="8"/>
      <c r="BV2395" s="7"/>
      <c r="BW2395" s="7"/>
      <c r="BX2395" s="7"/>
      <c r="BY2395" s="7"/>
      <c r="BZ2395" s="7"/>
      <c r="CA2395" s="7"/>
    </row>
    <row r="2396" spans="1:79" x14ac:dyDescent="0.3">
      <c r="A2396" s="1" t="s">
        <v>387</v>
      </c>
      <c r="B2396" s="1"/>
      <c r="C2396" s="1" t="s">
        <v>1878</v>
      </c>
      <c r="D2396" s="1"/>
      <c r="E2396" s="1"/>
      <c r="F2396" s="1"/>
      <c r="G2396" s="1"/>
      <c r="H2396" s="1">
        <v>32821.85</v>
      </c>
      <c r="I2396" s="1">
        <v>4.05</v>
      </c>
      <c r="J2396" s="12">
        <v>1998.39</v>
      </c>
      <c r="K2396" s="5">
        <v>1852.92</v>
      </c>
      <c r="L2396" s="5">
        <v>9844.26</v>
      </c>
      <c r="M2396" s="13">
        <f t="shared" si="92"/>
        <v>4.0487651166535743E-2</v>
      </c>
      <c r="N2396" s="13">
        <f t="shared" si="93"/>
        <v>5.3269875403200384E-2</v>
      </c>
      <c r="O2396" s="13">
        <f t="shared" si="93"/>
        <v>1.7774750626180946E-2</v>
      </c>
      <c r="P2396" s="13">
        <f t="shared" si="93"/>
        <v>1.9930811478373833E-2</v>
      </c>
      <c r="Q2396" s="7"/>
      <c r="R2396" s="8"/>
      <c r="S2396" s="8"/>
      <c r="T2396" s="8"/>
      <c r="U2396" s="8"/>
      <c r="V2396" s="13"/>
      <c r="W2396" s="14"/>
      <c r="X2396" s="1"/>
      <c r="Y2396" s="1"/>
      <c r="Z2396" s="1"/>
      <c r="AA2396" s="1"/>
      <c r="AB2396" s="1"/>
      <c r="AC2396" s="1"/>
      <c r="AD2396" s="8"/>
      <c r="AE2396" s="8"/>
      <c r="AF2396" s="8"/>
      <c r="AG2396" s="8"/>
      <c r="AH2396" s="9"/>
      <c r="AI2396" s="8"/>
      <c r="AJ2396" s="13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7"/>
      <c r="BL2396" s="7"/>
      <c r="BM2396" s="7"/>
      <c r="BN2396" s="7"/>
      <c r="BO2396" s="7"/>
      <c r="BP2396" s="7"/>
      <c r="BQ2396" s="7"/>
      <c r="BR2396" s="7"/>
      <c r="BT2396" s="8"/>
      <c r="BV2396" s="7"/>
      <c r="BW2396" s="7"/>
      <c r="BX2396" s="7"/>
      <c r="BY2396" s="7"/>
      <c r="BZ2396" s="7"/>
      <c r="CA2396" s="7"/>
    </row>
    <row r="2397" spans="1:79" x14ac:dyDescent="0.3">
      <c r="A2397" s="1" t="s">
        <v>388</v>
      </c>
      <c r="B2397" s="1"/>
      <c r="C2397" s="1" t="s">
        <v>1878</v>
      </c>
      <c r="D2397" s="1"/>
      <c r="E2397" s="1"/>
      <c r="F2397" s="1"/>
      <c r="G2397" s="1"/>
      <c r="H2397" s="1">
        <v>33262.04</v>
      </c>
      <c r="I2397" s="1">
        <v>1.34</v>
      </c>
      <c r="J2397" s="12">
        <v>2032.31</v>
      </c>
      <c r="K2397" s="5">
        <v>1865.24</v>
      </c>
      <c r="L2397" s="5">
        <v>9936.11</v>
      </c>
      <c r="M2397" s="13">
        <f t="shared" si="92"/>
        <v>1.3411492648951917E-2</v>
      </c>
      <c r="N2397" s="13">
        <f t="shared" si="93"/>
        <v>1.6973663799358496E-2</v>
      </c>
      <c r="O2397" s="13">
        <f t="shared" si="93"/>
        <v>6.6489648770589049E-3</v>
      </c>
      <c r="P2397" s="13">
        <f t="shared" si="93"/>
        <v>9.3303102518624836E-3</v>
      </c>
      <c r="Q2397" s="7"/>
      <c r="R2397" s="8"/>
      <c r="S2397" s="8"/>
      <c r="T2397" s="8"/>
      <c r="U2397" s="8"/>
      <c r="V2397" s="13"/>
      <c r="W2397" s="14"/>
      <c r="X2397" s="1"/>
      <c r="Y2397" s="1"/>
      <c r="Z2397" s="1"/>
      <c r="AA2397" s="1"/>
      <c r="AB2397" s="1"/>
      <c r="AC2397" s="1"/>
      <c r="AD2397" s="8"/>
      <c r="AE2397" s="8"/>
      <c r="AF2397" s="8"/>
      <c r="AG2397" s="8"/>
      <c r="AH2397" s="9"/>
      <c r="AI2397" s="8"/>
      <c r="AJ2397" s="13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7"/>
      <c r="BL2397" s="7"/>
      <c r="BM2397" s="7"/>
      <c r="BN2397" s="7"/>
      <c r="BO2397" s="7"/>
      <c r="BP2397" s="7"/>
      <c r="BQ2397" s="7"/>
      <c r="BR2397" s="7"/>
      <c r="BT2397" s="8"/>
      <c r="BV2397" s="7"/>
      <c r="BW2397" s="7"/>
      <c r="BX2397" s="7"/>
      <c r="BY2397" s="7"/>
      <c r="BZ2397" s="7"/>
      <c r="CA2397" s="7"/>
    </row>
    <row r="2398" spans="1:79" x14ac:dyDescent="0.3">
      <c r="A2398" s="1" t="s">
        <v>389</v>
      </c>
      <c r="B2398" s="1"/>
      <c r="C2398" s="1" t="s">
        <v>1878</v>
      </c>
      <c r="D2398" s="1"/>
      <c r="E2398" s="1"/>
      <c r="F2398" s="1"/>
      <c r="G2398" s="1"/>
      <c r="H2398" s="1">
        <v>32829.480000000003</v>
      </c>
      <c r="I2398" s="1">
        <v>-1.3</v>
      </c>
      <c r="J2398" s="12">
        <v>1994.91</v>
      </c>
      <c r="K2398" s="5">
        <v>1860.42</v>
      </c>
      <c r="L2398" s="5">
        <v>9925.81</v>
      </c>
      <c r="M2398" s="13">
        <f t="shared" si="92"/>
        <v>-1.300461426899846E-2</v>
      </c>
      <c r="N2398" s="13">
        <f t="shared" si="93"/>
        <v>-1.84027043118421E-2</v>
      </c>
      <c r="O2398" s="13">
        <f t="shared" si="93"/>
        <v>-2.5841178615083615E-3</v>
      </c>
      <c r="P2398" s="13">
        <f t="shared" si="93"/>
        <v>-1.0366229842464492E-3</v>
      </c>
      <c r="Q2398" s="7"/>
      <c r="R2398" s="8"/>
      <c r="S2398" s="8"/>
      <c r="T2398" s="8"/>
      <c r="U2398" s="8"/>
      <c r="V2398" s="13"/>
      <c r="W2398" s="14"/>
      <c r="X2398" s="1"/>
      <c r="Y2398" s="1"/>
      <c r="Z2398" s="1"/>
      <c r="AA2398" s="1"/>
      <c r="AB2398" s="1"/>
      <c r="AC2398" s="1"/>
      <c r="AD2398" s="8"/>
      <c r="AE2398" s="8"/>
      <c r="AF2398" s="8"/>
      <c r="AG2398" s="8"/>
      <c r="AH2398" s="9"/>
      <c r="AI2398" s="8"/>
      <c r="AJ2398" s="13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7"/>
      <c r="BL2398" s="7"/>
      <c r="BM2398" s="7"/>
      <c r="BN2398" s="7"/>
      <c r="BO2398" s="7"/>
      <c r="BP2398" s="7"/>
      <c r="BQ2398" s="7"/>
      <c r="BR2398" s="7"/>
      <c r="BT2398" s="8"/>
      <c r="BV2398" s="7"/>
      <c r="BW2398" s="7"/>
      <c r="BX2398" s="7"/>
      <c r="BY2398" s="7"/>
      <c r="BZ2398" s="7"/>
      <c r="CA2398" s="7"/>
    </row>
    <row r="2399" spans="1:79" x14ac:dyDescent="0.3">
      <c r="A2399" s="1" t="s">
        <v>390</v>
      </c>
      <c r="B2399" s="1"/>
      <c r="C2399" s="1" t="s">
        <v>1878</v>
      </c>
      <c r="D2399" s="1"/>
      <c r="E2399" s="1"/>
      <c r="F2399" s="1"/>
      <c r="G2399" s="1"/>
      <c r="H2399" s="1">
        <v>33529.5</v>
      </c>
      <c r="I2399" s="1">
        <v>2.13</v>
      </c>
      <c r="J2399" s="12">
        <v>2052.2199999999998</v>
      </c>
      <c r="K2399" s="5">
        <v>1870.94</v>
      </c>
      <c r="L2399" s="5">
        <v>10030.030000000001</v>
      </c>
      <c r="M2399" s="13">
        <f t="shared" si="92"/>
        <v>2.1322908556577813E-2</v>
      </c>
      <c r="N2399" s="13">
        <f t="shared" si="93"/>
        <v>2.8728113047706172E-2</v>
      </c>
      <c r="O2399" s="13">
        <f t="shared" si="93"/>
        <v>5.6546371249501792E-3</v>
      </c>
      <c r="P2399" s="13">
        <f t="shared" si="93"/>
        <v>1.0499898748817627E-2</v>
      </c>
      <c r="Q2399" s="7"/>
      <c r="R2399" s="8"/>
      <c r="S2399" s="8"/>
      <c r="T2399" s="8"/>
      <c r="U2399" s="8"/>
      <c r="V2399" s="13"/>
      <c r="W2399" s="14"/>
      <c r="X2399" s="1"/>
      <c r="Y2399" s="1"/>
      <c r="Z2399" s="1"/>
      <c r="AA2399" s="1"/>
      <c r="AB2399" s="1"/>
      <c r="AC2399" s="1"/>
      <c r="AD2399" s="8"/>
      <c r="AE2399" s="8"/>
      <c r="AF2399" s="8"/>
      <c r="AG2399" s="8"/>
      <c r="AH2399" s="9"/>
      <c r="AI2399" s="8"/>
      <c r="AJ2399" s="13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7"/>
      <c r="BL2399" s="7"/>
      <c r="BM2399" s="7"/>
      <c r="BN2399" s="7"/>
      <c r="BO2399" s="7"/>
      <c r="BP2399" s="7"/>
      <c r="BQ2399" s="7"/>
      <c r="BR2399" s="7"/>
      <c r="BT2399" s="8"/>
      <c r="BV2399" s="7"/>
      <c r="BW2399" s="7"/>
      <c r="BX2399" s="7"/>
      <c r="BY2399" s="7"/>
      <c r="BZ2399" s="7"/>
      <c r="CA2399" s="7"/>
    </row>
    <row r="2400" spans="1:79" x14ac:dyDescent="0.3">
      <c r="A2400" s="1" t="s">
        <v>391</v>
      </c>
      <c r="B2400" s="1"/>
      <c r="C2400" s="1" t="s">
        <v>1878</v>
      </c>
      <c r="D2400" s="1"/>
      <c r="E2400" s="1"/>
      <c r="F2400" s="1"/>
      <c r="G2400" s="1"/>
      <c r="H2400" s="1">
        <v>33997.11</v>
      </c>
      <c r="I2400" s="1">
        <v>1.39</v>
      </c>
      <c r="J2400" s="12">
        <v>2083.9499999999998</v>
      </c>
      <c r="K2400" s="5">
        <v>1898.71</v>
      </c>
      <c r="L2400" s="5">
        <v>10034.280000000001</v>
      </c>
      <c r="M2400" s="13">
        <f t="shared" si="92"/>
        <v>1.3946226457298705E-2</v>
      </c>
      <c r="N2400" s="13">
        <f t="shared" si="93"/>
        <v>1.5461305318143381E-2</v>
      </c>
      <c r="O2400" s="13">
        <f t="shared" si="93"/>
        <v>1.4842806289886434E-2</v>
      </c>
      <c r="P2400" s="13">
        <f t="shared" si="93"/>
        <v>4.2372754617892028E-4</v>
      </c>
      <c r="Q2400" s="7"/>
      <c r="R2400" s="8"/>
      <c r="S2400" s="8"/>
      <c r="T2400" s="8"/>
      <c r="U2400" s="8"/>
      <c r="V2400" s="13"/>
      <c r="W2400" s="14"/>
      <c r="X2400" s="1"/>
      <c r="Y2400" s="1"/>
      <c r="Z2400" s="1"/>
      <c r="AA2400" s="1"/>
      <c r="AB2400" s="1"/>
      <c r="AC2400" s="1"/>
      <c r="AD2400" s="8"/>
      <c r="AE2400" s="8"/>
      <c r="AF2400" s="8"/>
      <c r="AG2400" s="8"/>
      <c r="AH2400" s="9"/>
      <c r="AI2400" s="8"/>
      <c r="AJ2400" s="13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7"/>
      <c r="BL2400" s="7"/>
      <c r="BM2400" s="7"/>
      <c r="BN2400" s="7"/>
      <c r="BO2400" s="7"/>
      <c r="BP2400" s="7"/>
      <c r="BQ2400" s="7"/>
      <c r="BR2400" s="7"/>
      <c r="BT2400" s="8"/>
      <c r="BV2400" s="7"/>
      <c r="BW2400" s="7"/>
      <c r="BX2400" s="7"/>
      <c r="BY2400" s="7"/>
      <c r="BZ2400" s="7"/>
      <c r="CA2400" s="7"/>
    </row>
    <row r="2401" spans="1:79" x14ac:dyDescent="0.3">
      <c r="A2401" s="1" t="s">
        <v>392</v>
      </c>
      <c r="B2401" s="1"/>
      <c r="C2401" s="1" t="s">
        <v>1878</v>
      </c>
      <c r="D2401" s="1"/>
      <c r="E2401" s="1"/>
      <c r="F2401" s="1"/>
      <c r="G2401" s="1"/>
      <c r="H2401" s="1">
        <v>34053.019999999997</v>
      </c>
      <c r="I2401" s="1">
        <v>0.16</v>
      </c>
      <c r="J2401" s="12">
        <v>2075.3200000000002</v>
      </c>
      <c r="K2401" s="5">
        <v>1939.49</v>
      </c>
      <c r="L2401" s="5">
        <v>10041.469999999999</v>
      </c>
      <c r="M2401" s="13">
        <f t="shared" si="92"/>
        <v>1.644551551587714E-3</v>
      </c>
      <c r="N2401" s="13">
        <f t="shared" si="93"/>
        <v>-4.1411742124329853E-3</v>
      </c>
      <c r="O2401" s="13">
        <f t="shared" si="93"/>
        <v>2.1477740149891122E-2</v>
      </c>
      <c r="P2401" s="13">
        <f t="shared" si="93"/>
        <v>7.1654368823659276E-4</v>
      </c>
      <c r="Q2401" s="7"/>
      <c r="R2401" s="8"/>
      <c r="S2401" s="8"/>
      <c r="T2401" s="8"/>
      <c r="U2401" s="8"/>
      <c r="V2401" s="13"/>
      <c r="W2401" s="14"/>
      <c r="X2401" s="1"/>
      <c r="Y2401" s="1"/>
      <c r="Z2401" s="1"/>
      <c r="AA2401" s="1"/>
      <c r="AB2401" s="1"/>
      <c r="AC2401" s="1"/>
      <c r="AD2401" s="8"/>
      <c r="AE2401" s="8"/>
      <c r="AF2401" s="8"/>
      <c r="AG2401" s="8"/>
      <c r="AH2401" s="9"/>
      <c r="AI2401" s="8"/>
      <c r="AJ2401" s="13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7"/>
      <c r="BL2401" s="7"/>
      <c r="BM2401" s="7"/>
      <c r="BN2401" s="7"/>
      <c r="BO2401" s="7"/>
      <c r="BP2401" s="7"/>
      <c r="BQ2401" s="7"/>
      <c r="BR2401" s="7"/>
      <c r="BT2401" s="8"/>
      <c r="BV2401" s="7"/>
      <c r="BW2401" s="7"/>
      <c r="BX2401" s="7"/>
      <c r="BY2401" s="7"/>
      <c r="BZ2401" s="7"/>
      <c r="CA2401" s="7"/>
    </row>
    <row r="2402" spans="1:79" x14ac:dyDescent="0.3">
      <c r="A2402" s="1" t="s">
        <v>393</v>
      </c>
      <c r="B2402" s="1"/>
      <c r="C2402" s="1" t="s">
        <v>1878</v>
      </c>
      <c r="D2402" s="1"/>
      <c r="E2402" s="1"/>
      <c r="F2402" s="1"/>
      <c r="G2402" s="1"/>
      <c r="H2402" s="1">
        <v>33632.25</v>
      </c>
      <c r="I2402" s="1">
        <v>-1.24</v>
      </c>
      <c r="J2402" s="12">
        <v>2033.95</v>
      </c>
      <c r="K2402" s="5">
        <v>1948.65</v>
      </c>
      <c r="L2402" s="5">
        <v>10042.58</v>
      </c>
      <c r="M2402" s="13">
        <f t="shared" si="92"/>
        <v>-1.2356319645071001E-2</v>
      </c>
      <c r="N2402" s="13">
        <f t="shared" si="93"/>
        <v>-1.9934275196114348E-2</v>
      </c>
      <c r="O2402" s="13">
        <f t="shared" si="93"/>
        <v>4.7228910693017934E-3</v>
      </c>
      <c r="P2402" s="13">
        <f t="shared" si="93"/>
        <v>1.1054158405099379E-4</v>
      </c>
      <c r="Q2402" s="7"/>
      <c r="R2402" s="8"/>
      <c r="S2402" s="8"/>
      <c r="T2402" s="8"/>
      <c r="U2402" s="8"/>
      <c r="V2402" s="13"/>
      <c r="W2402" s="14"/>
      <c r="X2402" s="1"/>
      <c r="Y2402" s="1"/>
      <c r="Z2402" s="1"/>
      <c r="AA2402" s="1"/>
      <c r="AB2402" s="1"/>
      <c r="AC2402" s="1"/>
      <c r="AD2402" s="8"/>
      <c r="AE2402" s="8"/>
      <c r="AF2402" s="8"/>
      <c r="AG2402" s="8"/>
      <c r="AH2402" s="9"/>
      <c r="AI2402" s="8"/>
      <c r="AJ2402" s="13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7"/>
      <c r="BL2402" s="7"/>
      <c r="BM2402" s="7"/>
      <c r="BN2402" s="7"/>
      <c r="BO2402" s="7"/>
      <c r="BP2402" s="7"/>
      <c r="BQ2402" s="7"/>
      <c r="BR2402" s="7"/>
      <c r="BT2402" s="8"/>
      <c r="BV2402" s="7"/>
      <c r="BW2402" s="7"/>
      <c r="BX2402" s="7"/>
      <c r="BY2402" s="7"/>
      <c r="BZ2402" s="7"/>
      <c r="CA2402" s="7"/>
    </row>
    <row r="2403" spans="1:79" x14ac:dyDescent="0.3">
      <c r="A2403" s="1" t="s">
        <v>394</v>
      </c>
      <c r="B2403" s="1"/>
      <c r="C2403" s="1" t="s">
        <v>1878</v>
      </c>
      <c r="D2403" s="1"/>
      <c r="E2403" s="1"/>
      <c r="F2403" s="1"/>
      <c r="G2403" s="1"/>
      <c r="H2403" s="1">
        <v>33822.11</v>
      </c>
      <c r="I2403" s="1">
        <v>0.56000000000000005</v>
      </c>
      <c r="J2403" s="12">
        <v>2040.56</v>
      </c>
      <c r="K2403" s="5">
        <v>1972.78</v>
      </c>
      <c r="L2403" s="5">
        <v>10090.700000000001</v>
      </c>
      <c r="M2403" s="13">
        <f t="shared" si="92"/>
        <v>5.6451768763612353E-3</v>
      </c>
      <c r="N2403" s="13">
        <f t="shared" si="93"/>
        <v>3.2498340667175274E-3</v>
      </c>
      <c r="O2403" s="13">
        <f t="shared" si="93"/>
        <v>1.2382931773278871E-2</v>
      </c>
      <c r="P2403" s="13">
        <f t="shared" si="93"/>
        <v>4.7915973783629884E-3</v>
      </c>
      <c r="Q2403" s="7"/>
      <c r="R2403" s="8"/>
      <c r="S2403" s="8"/>
      <c r="T2403" s="8"/>
      <c r="U2403" s="8"/>
      <c r="V2403" s="13"/>
      <c r="W2403" s="14"/>
      <c r="X2403" s="1"/>
      <c r="Y2403" s="1"/>
      <c r="Z2403" s="1"/>
      <c r="AA2403" s="1"/>
      <c r="AB2403" s="1"/>
      <c r="AC2403" s="1"/>
      <c r="AD2403" s="8"/>
      <c r="AE2403" s="8"/>
      <c r="AF2403" s="8"/>
      <c r="AG2403" s="8"/>
      <c r="AH2403" s="9"/>
      <c r="AI2403" s="8"/>
      <c r="AJ2403" s="13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7"/>
      <c r="BL2403" s="7"/>
      <c r="BM2403" s="7"/>
      <c r="BN2403" s="7"/>
      <c r="BO2403" s="7"/>
      <c r="BP2403" s="7"/>
      <c r="BQ2403" s="7"/>
      <c r="BR2403" s="7"/>
      <c r="BT2403" s="8"/>
      <c r="BV2403" s="7"/>
      <c r="BW2403" s="7"/>
      <c r="BX2403" s="7"/>
      <c r="BY2403" s="7"/>
      <c r="BZ2403" s="7"/>
      <c r="CA2403" s="7"/>
    </row>
    <row r="2404" spans="1:79" x14ac:dyDescent="0.3">
      <c r="A2404" s="1" t="s">
        <v>395</v>
      </c>
      <c r="B2404" s="1"/>
      <c r="C2404" s="1" t="s">
        <v>1878</v>
      </c>
      <c r="D2404" s="1"/>
      <c r="E2404" s="1"/>
      <c r="F2404" s="1"/>
      <c r="G2404" s="1"/>
      <c r="H2404" s="1">
        <v>35175.589999999997</v>
      </c>
      <c r="I2404" s="1">
        <v>4</v>
      </c>
      <c r="J2404" s="12">
        <v>2140.12</v>
      </c>
      <c r="K2404" s="5">
        <v>2018.67</v>
      </c>
      <c r="L2404" s="5">
        <v>10317.200000000001</v>
      </c>
      <c r="M2404" s="13">
        <f t="shared" si="92"/>
        <v>4.0017609782476482E-2</v>
      </c>
      <c r="N2404" s="13">
        <f t="shared" si="93"/>
        <v>4.8790528090328023E-2</v>
      </c>
      <c r="O2404" s="13">
        <f t="shared" si="93"/>
        <v>2.3261590243210062E-2</v>
      </c>
      <c r="P2404" s="13">
        <f t="shared" si="93"/>
        <v>2.2446411051760595E-2</v>
      </c>
      <c r="Q2404" s="7"/>
      <c r="R2404" s="8"/>
      <c r="S2404" s="8"/>
      <c r="T2404" s="8"/>
      <c r="U2404" s="8"/>
      <c r="V2404" s="13"/>
      <c r="W2404" s="14"/>
      <c r="X2404" s="1"/>
      <c r="Y2404" s="1"/>
      <c r="Z2404" s="1"/>
      <c r="AA2404" s="1"/>
      <c r="AB2404" s="1"/>
      <c r="AC2404" s="1"/>
      <c r="AD2404" s="8"/>
      <c r="AE2404" s="8"/>
      <c r="AF2404" s="8"/>
      <c r="AG2404" s="8"/>
      <c r="AH2404" s="9"/>
      <c r="AI2404" s="8"/>
      <c r="AJ2404" s="13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7"/>
      <c r="BL2404" s="7"/>
      <c r="BM2404" s="7"/>
      <c r="BN2404" s="7"/>
      <c r="BO2404" s="7"/>
      <c r="BP2404" s="7"/>
      <c r="BQ2404" s="7"/>
      <c r="BR2404" s="7"/>
      <c r="BT2404" s="8"/>
      <c r="BV2404" s="7"/>
      <c r="BW2404" s="7"/>
      <c r="BX2404" s="7"/>
      <c r="BY2404" s="7"/>
      <c r="BZ2404" s="7"/>
      <c r="CA2404" s="7"/>
    </row>
    <row r="2405" spans="1:79" x14ac:dyDescent="0.3">
      <c r="A2405" s="1" t="s">
        <v>396</v>
      </c>
      <c r="B2405" s="1"/>
      <c r="C2405" s="1" t="s">
        <v>1878</v>
      </c>
      <c r="D2405" s="1"/>
      <c r="E2405" s="1"/>
      <c r="F2405" s="1"/>
      <c r="G2405" s="1"/>
      <c r="H2405" s="1">
        <v>35261.9</v>
      </c>
      <c r="I2405" s="1">
        <v>0.25</v>
      </c>
      <c r="J2405" s="12">
        <v>2137.56</v>
      </c>
      <c r="K2405" s="5">
        <v>2042.28</v>
      </c>
      <c r="L2405" s="5">
        <v>10388.64</v>
      </c>
      <c r="M2405" s="13">
        <f t="shared" si="92"/>
        <v>2.4536901868599248E-3</v>
      </c>
      <c r="N2405" s="13">
        <f t="shared" si="93"/>
        <v>-1.1961946059099171E-3</v>
      </c>
      <c r="O2405" s="13">
        <f t="shared" si="93"/>
        <v>1.1695819524736528E-2</v>
      </c>
      <c r="P2405" s="13">
        <f t="shared" si="93"/>
        <v>6.9243593222965139E-3</v>
      </c>
      <c r="Q2405" s="7"/>
      <c r="R2405" s="8"/>
      <c r="S2405" s="8"/>
      <c r="T2405" s="8"/>
      <c r="U2405" s="8"/>
      <c r="V2405" s="13"/>
      <c r="W2405" s="14"/>
      <c r="X2405" s="1"/>
      <c r="Y2405" s="1"/>
      <c r="Z2405" s="1"/>
      <c r="AA2405" s="1"/>
      <c r="AB2405" s="1"/>
      <c r="AC2405" s="1"/>
      <c r="AD2405" s="8"/>
      <c r="AE2405" s="8"/>
      <c r="AF2405" s="8"/>
      <c r="AG2405" s="8"/>
      <c r="AH2405" s="9"/>
      <c r="AI2405" s="8"/>
      <c r="AJ2405" s="13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7"/>
      <c r="BL2405" s="7"/>
      <c r="BM2405" s="7"/>
      <c r="BN2405" s="7"/>
      <c r="BO2405" s="7"/>
      <c r="BP2405" s="7"/>
      <c r="BQ2405" s="7"/>
      <c r="BR2405" s="7"/>
      <c r="BT2405" s="8"/>
      <c r="BV2405" s="7"/>
      <c r="BW2405" s="7"/>
      <c r="BX2405" s="7"/>
      <c r="BY2405" s="7"/>
      <c r="BZ2405" s="7"/>
      <c r="CA2405" s="7"/>
    </row>
    <row r="2406" spans="1:79" x14ac:dyDescent="0.3">
      <c r="A2406" s="1" t="s">
        <v>397</v>
      </c>
      <c r="B2406" s="1"/>
      <c r="C2406" s="1" t="s">
        <v>1878</v>
      </c>
      <c r="D2406" s="1"/>
      <c r="E2406" s="1"/>
      <c r="F2406" s="1"/>
      <c r="G2406" s="1"/>
      <c r="H2406" s="1">
        <v>35685.61</v>
      </c>
      <c r="I2406" s="1">
        <v>1.2</v>
      </c>
      <c r="J2406" s="12">
        <v>2158.54</v>
      </c>
      <c r="K2406" s="5">
        <v>2078.3000000000002</v>
      </c>
      <c r="L2406" s="5">
        <v>10562.01</v>
      </c>
      <c r="M2406" s="13">
        <f t="shared" si="92"/>
        <v>1.2016085349910277E-2</v>
      </c>
      <c r="N2406" s="13">
        <f t="shared" si="93"/>
        <v>9.814929171578779E-3</v>
      </c>
      <c r="O2406" s="13">
        <f t="shared" si="93"/>
        <v>1.7637150635564369E-2</v>
      </c>
      <c r="P2406" s="13">
        <f t="shared" si="93"/>
        <v>1.6688421198540082E-2</v>
      </c>
      <c r="Q2406" s="7"/>
      <c r="R2406" s="8"/>
      <c r="S2406" s="8"/>
      <c r="T2406" s="8"/>
      <c r="U2406" s="8"/>
      <c r="V2406" s="13"/>
      <c r="W2406" s="14"/>
      <c r="X2406" s="1"/>
      <c r="Y2406" s="1"/>
      <c r="Z2406" s="1"/>
      <c r="AA2406" s="1"/>
      <c r="AB2406" s="1"/>
      <c r="AC2406" s="1"/>
      <c r="AD2406" s="8"/>
      <c r="AE2406" s="8"/>
      <c r="AF2406" s="8"/>
      <c r="AG2406" s="8"/>
      <c r="AH2406" s="9"/>
      <c r="AI2406" s="8"/>
      <c r="AJ2406" s="13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7"/>
      <c r="BL2406" s="7"/>
      <c r="BM2406" s="7"/>
      <c r="BN2406" s="7"/>
      <c r="BO2406" s="7"/>
      <c r="BP2406" s="7"/>
      <c r="BQ2406" s="7"/>
      <c r="BR2406" s="7"/>
      <c r="BT2406" s="8"/>
      <c r="BV2406" s="7"/>
      <c r="BW2406" s="7"/>
      <c r="BX2406" s="7"/>
      <c r="BY2406" s="7"/>
      <c r="BZ2406" s="7"/>
      <c r="CA2406" s="7"/>
    </row>
    <row r="2407" spans="1:79" x14ac:dyDescent="0.3">
      <c r="A2407" s="1" t="s">
        <v>398</v>
      </c>
      <c r="B2407" s="1"/>
      <c r="C2407" s="1" t="s">
        <v>1878</v>
      </c>
      <c r="D2407" s="1"/>
      <c r="E2407" s="1"/>
      <c r="F2407" s="1"/>
      <c r="G2407" s="1"/>
      <c r="H2407" s="1">
        <v>35363.919999999998</v>
      </c>
      <c r="I2407" s="1">
        <v>-0.9</v>
      </c>
      <c r="J2407" s="12">
        <v>2132.27</v>
      </c>
      <c r="K2407" s="5">
        <v>2066.7399999999998</v>
      </c>
      <c r="L2407" s="5">
        <v>10548.05</v>
      </c>
      <c r="M2407" s="13">
        <f t="shared" si="92"/>
        <v>-9.0145579688843958E-3</v>
      </c>
      <c r="N2407" s="13">
        <f t="shared" si="93"/>
        <v>-1.2170263233481915E-2</v>
      </c>
      <c r="O2407" s="13">
        <f t="shared" si="93"/>
        <v>-5.5622383678970433E-3</v>
      </c>
      <c r="P2407" s="13">
        <f t="shared" si="93"/>
        <v>-1.3217181199413064E-3</v>
      </c>
      <c r="Q2407" s="7"/>
      <c r="R2407" s="8"/>
      <c r="S2407" s="8"/>
      <c r="T2407" s="8"/>
      <c r="U2407" s="8"/>
      <c r="V2407" s="13"/>
      <c r="W2407" s="14"/>
      <c r="X2407" s="1"/>
      <c r="Y2407" s="1"/>
      <c r="Z2407" s="1"/>
      <c r="AA2407" s="1"/>
      <c r="AB2407" s="1"/>
      <c r="AC2407" s="1"/>
      <c r="AD2407" s="8"/>
      <c r="AE2407" s="8"/>
      <c r="AF2407" s="8"/>
      <c r="AG2407" s="8"/>
      <c r="AH2407" s="9"/>
      <c r="AI2407" s="8"/>
      <c r="AJ2407" s="13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7"/>
      <c r="BL2407" s="7"/>
      <c r="BM2407" s="7"/>
      <c r="BN2407" s="7"/>
      <c r="BO2407" s="7"/>
      <c r="BP2407" s="7"/>
      <c r="BQ2407" s="7"/>
      <c r="BR2407" s="7"/>
      <c r="BT2407" s="8"/>
      <c r="BV2407" s="7"/>
      <c r="BW2407" s="7"/>
      <c r="BX2407" s="7"/>
      <c r="BY2407" s="7"/>
      <c r="BZ2407" s="7"/>
      <c r="CA2407" s="7"/>
    </row>
    <row r="2408" spans="1:79" x14ac:dyDescent="0.3">
      <c r="A2408" s="1" t="s">
        <v>399</v>
      </c>
      <c r="B2408" s="1"/>
      <c r="C2408" s="1" t="s">
        <v>1878</v>
      </c>
      <c r="D2408" s="1"/>
      <c r="E2408" s="1"/>
      <c r="F2408" s="1"/>
      <c r="G2408" s="1"/>
      <c r="H2408" s="1">
        <v>34676.379999999997</v>
      </c>
      <c r="I2408" s="1">
        <v>-1.94</v>
      </c>
      <c r="J2408" s="12">
        <v>2061.92</v>
      </c>
      <c r="K2408" s="5">
        <v>2068.11</v>
      </c>
      <c r="L2408" s="5">
        <v>10486.69</v>
      </c>
      <c r="M2408" s="13">
        <f t="shared" si="92"/>
        <v>-1.9441849206762174E-2</v>
      </c>
      <c r="N2408" s="13">
        <f t="shared" si="93"/>
        <v>-3.2993007452151835E-2</v>
      </c>
      <c r="O2408" s="13">
        <f t="shared" si="93"/>
        <v>6.6287970426870402E-4</v>
      </c>
      <c r="P2408" s="13">
        <f t="shared" si="93"/>
        <v>-5.8171889590965531E-3</v>
      </c>
      <c r="Q2408" s="7"/>
      <c r="R2408" s="8"/>
      <c r="S2408" s="8"/>
      <c r="T2408" s="8"/>
      <c r="U2408" s="8"/>
      <c r="V2408" s="13"/>
      <c r="W2408" s="14"/>
      <c r="X2408" s="1"/>
      <c r="Y2408" s="1"/>
      <c r="Z2408" s="1"/>
      <c r="AA2408" s="1"/>
      <c r="AB2408" s="1"/>
      <c r="AC2408" s="1"/>
      <c r="AD2408" s="8"/>
      <c r="AE2408" s="8"/>
      <c r="AF2408" s="8"/>
      <c r="AG2408" s="8"/>
      <c r="AH2408" s="9"/>
      <c r="AI2408" s="8"/>
      <c r="AJ2408" s="13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7"/>
      <c r="BL2408" s="7"/>
      <c r="BM2408" s="7"/>
      <c r="BN2408" s="7"/>
      <c r="BO2408" s="7"/>
      <c r="BP2408" s="7"/>
      <c r="BQ2408" s="7"/>
      <c r="BR2408" s="7"/>
      <c r="BT2408" s="8"/>
      <c r="BV2408" s="7"/>
      <c r="BW2408" s="7"/>
      <c r="BX2408" s="7"/>
      <c r="BY2408" s="7"/>
      <c r="BZ2408" s="7"/>
      <c r="CA2408" s="7"/>
    </row>
    <row r="2409" spans="1:79" x14ac:dyDescent="0.3">
      <c r="A2409" s="1" t="s">
        <v>400</v>
      </c>
      <c r="B2409" s="1"/>
      <c r="C2409" s="1" t="s">
        <v>1878</v>
      </c>
      <c r="D2409" s="1"/>
      <c r="E2409" s="1"/>
      <c r="F2409" s="1"/>
      <c r="G2409" s="1"/>
      <c r="H2409" s="1">
        <v>34979.360000000001</v>
      </c>
      <c r="I2409" s="1">
        <v>0.87</v>
      </c>
      <c r="J2409" s="12">
        <v>2075.5100000000002</v>
      </c>
      <c r="K2409" s="5">
        <v>2096.9899999999998</v>
      </c>
      <c r="L2409" s="5">
        <v>10589.64</v>
      </c>
      <c r="M2409" s="13">
        <f t="shared" si="92"/>
        <v>8.7373595513720037E-3</v>
      </c>
      <c r="N2409" s="13">
        <f t="shared" si="93"/>
        <v>6.5909443625360442E-3</v>
      </c>
      <c r="O2409" s="13">
        <f t="shared" si="93"/>
        <v>1.3964440963004643E-2</v>
      </c>
      <c r="P2409" s="13">
        <f t="shared" si="93"/>
        <v>9.8172063825667788E-3</v>
      </c>
      <c r="Q2409" s="7"/>
      <c r="R2409" s="8"/>
      <c r="S2409" s="8"/>
      <c r="T2409" s="8"/>
      <c r="U2409" s="8"/>
      <c r="V2409" s="13"/>
      <c r="W2409" s="14"/>
      <c r="X2409" s="1"/>
      <c r="Y2409" s="1"/>
      <c r="Z2409" s="1"/>
      <c r="AA2409" s="1"/>
      <c r="AB2409" s="1"/>
      <c r="AC2409" s="1"/>
      <c r="AD2409" s="8"/>
      <c r="AE2409" s="8"/>
      <c r="AF2409" s="8"/>
      <c r="AG2409" s="8"/>
      <c r="AH2409" s="9"/>
      <c r="AI2409" s="8"/>
      <c r="AJ2409" s="13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7"/>
      <c r="BL2409" s="7"/>
      <c r="BM2409" s="7"/>
      <c r="BN2409" s="7"/>
      <c r="BO2409" s="7"/>
      <c r="BP2409" s="7"/>
      <c r="BQ2409" s="7"/>
      <c r="BR2409" s="7"/>
      <c r="BT2409" s="8"/>
      <c r="BV2409" s="7"/>
      <c r="BW2409" s="7"/>
      <c r="BX2409" s="7"/>
      <c r="BY2409" s="7"/>
      <c r="BZ2409" s="7"/>
      <c r="CA2409" s="7"/>
    </row>
    <row r="2410" spans="1:79" x14ac:dyDescent="0.3">
      <c r="A2410" s="1" t="s">
        <v>401</v>
      </c>
      <c r="B2410" s="1"/>
      <c r="C2410" s="1" t="s">
        <v>1878</v>
      </c>
      <c r="D2410" s="1"/>
      <c r="E2410" s="1"/>
      <c r="F2410" s="1"/>
      <c r="G2410" s="1"/>
      <c r="H2410" s="1">
        <v>35422.92</v>
      </c>
      <c r="I2410" s="1">
        <v>1.27</v>
      </c>
      <c r="J2410" s="12">
        <v>2116.0500000000002</v>
      </c>
      <c r="K2410" s="5">
        <v>2100.36</v>
      </c>
      <c r="L2410" s="5">
        <v>10607</v>
      </c>
      <c r="M2410" s="13">
        <f t="shared" si="92"/>
        <v>1.268062080038046E-2</v>
      </c>
      <c r="N2410" s="13">
        <f t="shared" si="93"/>
        <v>1.9532548626602697E-2</v>
      </c>
      <c r="O2410" s="13">
        <f t="shared" si="93"/>
        <v>1.6070653651187872E-3</v>
      </c>
      <c r="P2410" s="13">
        <f t="shared" si="93"/>
        <v>1.6393380700383542E-3</v>
      </c>
      <c r="Q2410" s="7"/>
      <c r="R2410" s="8"/>
      <c r="S2410" s="8"/>
      <c r="T2410" s="8"/>
      <c r="U2410" s="8"/>
      <c r="V2410" s="13"/>
      <c r="W2410" s="14"/>
      <c r="X2410" s="1"/>
      <c r="Y2410" s="1"/>
      <c r="Z2410" s="1"/>
      <c r="AA2410" s="1"/>
      <c r="AB2410" s="1"/>
      <c r="AC2410" s="1"/>
      <c r="AD2410" s="8"/>
      <c r="AE2410" s="8"/>
      <c r="AF2410" s="8"/>
      <c r="AG2410" s="8"/>
      <c r="AH2410" s="9"/>
      <c r="AI2410" s="8"/>
      <c r="AJ2410" s="13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7"/>
      <c r="BL2410" s="7"/>
      <c r="BM2410" s="7"/>
      <c r="BN2410" s="7"/>
      <c r="BO2410" s="7"/>
      <c r="BP2410" s="7"/>
      <c r="BQ2410" s="7"/>
      <c r="BR2410" s="7"/>
      <c r="BT2410" s="8"/>
      <c r="BV2410" s="7"/>
      <c r="BW2410" s="7"/>
      <c r="BX2410" s="7"/>
      <c r="BY2410" s="7"/>
      <c r="BZ2410" s="7"/>
      <c r="CA2410" s="7"/>
    </row>
    <row r="2411" spans="1:79" x14ac:dyDescent="0.3">
      <c r="A2411" s="1" t="s">
        <v>402</v>
      </c>
      <c r="B2411" s="1"/>
      <c r="C2411" s="1" t="s">
        <v>1878</v>
      </c>
      <c r="D2411" s="1"/>
      <c r="E2411" s="1"/>
      <c r="F2411" s="1"/>
      <c r="G2411" s="1"/>
      <c r="H2411" s="1">
        <v>35821.480000000003</v>
      </c>
      <c r="I2411" s="1">
        <v>1.1299999999999999</v>
      </c>
      <c r="J2411" s="12">
        <v>2133.0300000000002</v>
      </c>
      <c r="K2411" s="5">
        <v>2136.54</v>
      </c>
      <c r="L2411" s="5">
        <v>10751.96</v>
      </c>
      <c r="M2411" s="13">
        <f t="shared" si="92"/>
        <v>1.1251472210648039E-2</v>
      </c>
      <c r="N2411" s="13">
        <f t="shared" si="93"/>
        <v>8.0243850570638209E-3</v>
      </c>
      <c r="O2411" s="13">
        <f t="shared" si="93"/>
        <v>1.7225618465405823E-2</v>
      </c>
      <c r="P2411" s="13">
        <f t="shared" si="93"/>
        <v>1.3666446686150469E-2</v>
      </c>
      <c r="Q2411" s="7"/>
      <c r="R2411" s="8"/>
      <c r="S2411" s="8"/>
      <c r="T2411" s="8"/>
      <c r="U2411" s="8"/>
      <c r="V2411" s="13"/>
      <c r="W2411" s="14"/>
      <c r="X2411" s="1"/>
      <c r="Y2411" s="1"/>
      <c r="Z2411" s="1"/>
      <c r="AA2411" s="1"/>
      <c r="AB2411" s="1"/>
      <c r="AC2411" s="1"/>
      <c r="AD2411" s="8"/>
      <c r="AE2411" s="8"/>
      <c r="AF2411" s="8"/>
      <c r="AG2411" s="8"/>
      <c r="AH2411" s="9"/>
      <c r="AI2411" s="8"/>
      <c r="AJ2411" s="13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7"/>
      <c r="BL2411" s="7"/>
      <c r="BM2411" s="7"/>
      <c r="BN2411" s="7"/>
      <c r="BO2411" s="7"/>
      <c r="BP2411" s="7"/>
      <c r="BQ2411" s="7"/>
      <c r="BR2411" s="7"/>
      <c r="BT2411" s="8"/>
      <c r="BV2411" s="7"/>
      <c r="BW2411" s="7"/>
      <c r="BX2411" s="7"/>
      <c r="BY2411" s="7"/>
      <c r="BZ2411" s="7"/>
      <c r="CA2411" s="7"/>
    </row>
    <row r="2412" spans="1:79" x14ac:dyDescent="0.3">
      <c r="A2412" s="1" t="s">
        <v>403</v>
      </c>
      <c r="B2412" s="1"/>
      <c r="C2412" s="1" t="s">
        <v>1878</v>
      </c>
      <c r="D2412" s="1"/>
      <c r="E2412" s="1"/>
      <c r="F2412" s="1"/>
      <c r="G2412" s="1"/>
      <c r="H2412" s="1">
        <v>35288.74</v>
      </c>
      <c r="I2412" s="1">
        <v>-1.49</v>
      </c>
      <c r="J2412" s="12">
        <v>2077.36</v>
      </c>
      <c r="K2412" s="5">
        <v>2162.23</v>
      </c>
      <c r="L2412" s="5">
        <v>10732.61</v>
      </c>
      <c r="M2412" s="13">
        <f t="shared" si="92"/>
        <v>-1.4872082337190062E-2</v>
      </c>
      <c r="N2412" s="13">
        <f t="shared" si="93"/>
        <v>-2.6099023454897563E-2</v>
      </c>
      <c r="O2412" s="13">
        <f t="shared" si="93"/>
        <v>1.2024113754013577E-2</v>
      </c>
      <c r="P2412" s="13">
        <f t="shared" si="93"/>
        <v>-1.7996718737791628E-3</v>
      </c>
      <c r="Q2412" s="7"/>
      <c r="R2412" s="8"/>
      <c r="S2412" s="8"/>
      <c r="T2412" s="8"/>
      <c r="U2412" s="8"/>
      <c r="V2412" s="13"/>
      <c r="W2412" s="14"/>
      <c r="X2412" s="1"/>
      <c r="Y2412" s="1"/>
      <c r="Z2412" s="1"/>
      <c r="AA2412" s="1"/>
      <c r="AB2412" s="1"/>
      <c r="AC2412" s="1"/>
      <c r="AD2412" s="8"/>
      <c r="AE2412" s="8"/>
      <c r="AF2412" s="8"/>
      <c r="AG2412" s="8"/>
      <c r="AH2412" s="9"/>
      <c r="AI2412" s="8"/>
      <c r="AJ2412" s="13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7"/>
      <c r="BL2412" s="7"/>
      <c r="BM2412" s="7"/>
      <c r="BN2412" s="7"/>
      <c r="BO2412" s="7"/>
      <c r="BP2412" s="7"/>
      <c r="BQ2412" s="7"/>
      <c r="BR2412" s="7"/>
      <c r="BT2412" s="8"/>
      <c r="BV2412" s="7"/>
      <c r="BW2412" s="7"/>
      <c r="BX2412" s="7"/>
      <c r="BY2412" s="7"/>
      <c r="BZ2412" s="7"/>
      <c r="CA2412" s="7"/>
    </row>
    <row r="2413" spans="1:79" x14ac:dyDescent="0.3">
      <c r="A2413" s="1" t="s">
        <v>404</v>
      </c>
      <c r="B2413" s="1"/>
      <c r="C2413" s="1" t="s">
        <v>1878</v>
      </c>
      <c r="D2413" s="1"/>
      <c r="E2413" s="1"/>
      <c r="F2413" s="1"/>
      <c r="G2413" s="1"/>
      <c r="H2413" s="1">
        <v>35224.78</v>
      </c>
      <c r="I2413" s="1">
        <v>-0.18</v>
      </c>
      <c r="J2413" s="12">
        <v>2069.27</v>
      </c>
      <c r="K2413" s="5">
        <v>2155.98</v>
      </c>
      <c r="L2413" s="5">
        <v>10780.33</v>
      </c>
      <c r="M2413" s="13">
        <f t="shared" si="92"/>
        <v>-1.8124761609510376E-3</v>
      </c>
      <c r="N2413" s="13">
        <f t="shared" si="93"/>
        <v>-3.8943659259830232E-3</v>
      </c>
      <c r="O2413" s="13">
        <f t="shared" si="93"/>
        <v>-2.8905343094860481E-3</v>
      </c>
      <c r="P2413" s="13">
        <f t="shared" si="93"/>
        <v>4.4462623723400263E-3</v>
      </c>
      <c r="Q2413" s="7"/>
      <c r="R2413" s="8"/>
      <c r="S2413" s="8"/>
      <c r="T2413" s="8"/>
      <c r="U2413" s="8"/>
      <c r="V2413" s="13"/>
      <c r="W2413" s="14"/>
      <c r="X2413" s="1"/>
      <c r="Y2413" s="1"/>
      <c r="Z2413" s="1"/>
      <c r="AA2413" s="1"/>
      <c r="AB2413" s="1"/>
      <c r="AC2413" s="1"/>
      <c r="AD2413" s="8"/>
      <c r="AE2413" s="8"/>
      <c r="AF2413" s="8"/>
      <c r="AG2413" s="8"/>
      <c r="AH2413" s="9"/>
      <c r="AI2413" s="8"/>
      <c r="AJ2413" s="13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7"/>
      <c r="BL2413" s="7"/>
      <c r="BM2413" s="7"/>
      <c r="BN2413" s="7"/>
      <c r="BO2413" s="7"/>
      <c r="BP2413" s="7"/>
      <c r="BQ2413" s="7"/>
      <c r="BR2413" s="7"/>
      <c r="BT2413" s="8"/>
      <c r="BV2413" s="7"/>
      <c r="BW2413" s="7"/>
      <c r="BX2413" s="7"/>
      <c r="BY2413" s="7"/>
      <c r="BZ2413" s="7"/>
      <c r="CA2413" s="7"/>
    </row>
    <row r="2414" spans="1:79" x14ac:dyDescent="0.3">
      <c r="A2414" s="1" t="s">
        <v>405</v>
      </c>
      <c r="B2414" s="1"/>
      <c r="C2414" s="1" t="s">
        <v>1878</v>
      </c>
      <c r="D2414" s="1"/>
      <c r="E2414" s="1"/>
      <c r="F2414" s="1"/>
      <c r="G2414" s="1"/>
      <c r="H2414" s="1">
        <v>35998.120000000003</v>
      </c>
      <c r="I2414" s="1">
        <v>2.2000000000000002</v>
      </c>
      <c r="J2414" s="12">
        <v>2119.79</v>
      </c>
      <c r="K2414" s="5">
        <v>2186.2399999999998</v>
      </c>
      <c r="L2414" s="5">
        <v>10906.6</v>
      </c>
      <c r="M2414" s="13">
        <f t="shared" si="92"/>
        <v>2.1954430943216696E-2</v>
      </c>
      <c r="N2414" s="13">
        <f t="shared" si="93"/>
        <v>2.4414407013101158E-2</v>
      </c>
      <c r="O2414" s="13">
        <f t="shared" si="93"/>
        <v>1.4035380662158259E-2</v>
      </c>
      <c r="P2414" s="13">
        <f t="shared" si="93"/>
        <v>1.17129995092915E-2</v>
      </c>
      <c r="Q2414" s="7"/>
      <c r="R2414" s="8"/>
      <c r="S2414" s="8"/>
      <c r="T2414" s="8"/>
      <c r="U2414" s="8"/>
      <c r="V2414" s="13"/>
      <c r="W2414" s="14"/>
      <c r="X2414" s="1"/>
      <c r="Y2414" s="1"/>
      <c r="Z2414" s="1"/>
      <c r="AA2414" s="1"/>
      <c r="AB2414" s="1"/>
      <c r="AC2414" s="1"/>
      <c r="AD2414" s="8"/>
      <c r="AE2414" s="8"/>
      <c r="AF2414" s="8"/>
      <c r="AG2414" s="8"/>
      <c r="AH2414" s="9"/>
      <c r="AI2414" s="8"/>
      <c r="AJ2414" s="13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7"/>
      <c r="BL2414" s="7"/>
      <c r="BM2414" s="7"/>
      <c r="BN2414" s="7"/>
      <c r="BO2414" s="7"/>
      <c r="BP2414" s="7"/>
      <c r="BQ2414" s="7"/>
      <c r="BR2414" s="7"/>
      <c r="BT2414" s="8"/>
      <c r="BV2414" s="7"/>
      <c r="BW2414" s="7"/>
      <c r="BX2414" s="7"/>
      <c r="BY2414" s="7"/>
      <c r="BZ2414" s="7"/>
      <c r="CA2414" s="7"/>
    </row>
    <row r="2415" spans="1:79" x14ac:dyDescent="0.3">
      <c r="A2415" s="1" t="s">
        <v>406</v>
      </c>
      <c r="B2415" s="1"/>
      <c r="C2415" s="1" t="s">
        <v>1878</v>
      </c>
      <c r="D2415" s="1"/>
      <c r="E2415" s="1"/>
      <c r="F2415" s="1"/>
      <c r="G2415" s="1"/>
      <c r="H2415" s="1">
        <v>35811.31</v>
      </c>
      <c r="I2415" s="1">
        <v>-0.52</v>
      </c>
      <c r="J2415" s="12">
        <v>2097.16</v>
      </c>
      <c r="K2415" s="5">
        <v>2195.6999999999998</v>
      </c>
      <c r="L2415" s="5">
        <v>10936.15</v>
      </c>
      <c r="M2415" s="13">
        <f t="shared" si="92"/>
        <v>-5.1894376706340672E-3</v>
      </c>
      <c r="N2415" s="13">
        <f t="shared" si="93"/>
        <v>-1.0675585789158393E-2</v>
      </c>
      <c r="O2415" s="13">
        <f t="shared" si="93"/>
        <v>4.3270638173302789E-3</v>
      </c>
      <c r="P2415" s="13">
        <f t="shared" si="93"/>
        <v>2.7093686391725935E-3</v>
      </c>
      <c r="Q2415" s="7"/>
      <c r="R2415" s="8"/>
      <c r="S2415" s="8"/>
      <c r="T2415" s="8"/>
      <c r="U2415" s="8"/>
      <c r="V2415" s="13"/>
      <c r="W2415" s="14"/>
      <c r="X2415" s="1"/>
      <c r="Y2415" s="1"/>
      <c r="Z2415" s="1"/>
      <c r="AA2415" s="1"/>
      <c r="AB2415" s="1"/>
      <c r="AC2415" s="1"/>
      <c r="AD2415" s="8"/>
      <c r="AE2415" s="8"/>
      <c r="AF2415" s="8"/>
      <c r="AG2415" s="8"/>
      <c r="AH2415" s="9"/>
      <c r="AI2415" s="8"/>
      <c r="AJ2415" s="13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7"/>
      <c r="BL2415" s="7"/>
      <c r="BM2415" s="7"/>
      <c r="BN2415" s="7"/>
      <c r="BO2415" s="7"/>
      <c r="BP2415" s="7"/>
      <c r="BQ2415" s="7"/>
      <c r="BR2415" s="7"/>
      <c r="BT2415" s="8"/>
      <c r="BV2415" s="7"/>
      <c r="BW2415" s="7"/>
      <c r="BX2415" s="7"/>
      <c r="BY2415" s="7"/>
      <c r="BZ2415" s="7"/>
      <c r="CA2415" s="7"/>
    </row>
    <row r="2416" spans="1:79" x14ac:dyDescent="0.3">
      <c r="A2416" s="1" t="s">
        <v>407</v>
      </c>
      <c r="B2416" s="1"/>
      <c r="C2416" s="1" t="s">
        <v>1878</v>
      </c>
      <c r="D2416" s="1"/>
      <c r="E2416" s="1"/>
      <c r="F2416" s="1"/>
      <c r="G2416" s="1"/>
      <c r="H2416" s="1">
        <v>34945.56</v>
      </c>
      <c r="I2416" s="1">
        <v>-2.42</v>
      </c>
      <c r="J2416" s="12">
        <v>2030.7</v>
      </c>
      <c r="K2416" s="5">
        <v>2159.42</v>
      </c>
      <c r="L2416" s="5">
        <v>10819.7</v>
      </c>
      <c r="M2416" s="13">
        <f t="shared" si="92"/>
        <v>-2.4175323382473302E-2</v>
      </c>
      <c r="N2416" s="13">
        <f t="shared" si="93"/>
        <v>-3.1690476644605003E-2</v>
      </c>
      <c r="O2416" s="13">
        <f t="shared" si="93"/>
        <v>-1.652320444505162E-2</v>
      </c>
      <c r="P2416" s="13">
        <f t="shared" si="93"/>
        <v>-1.0648171431445141E-2</v>
      </c>
      <c r="Q2416" s="7"/>
      <c r="R2416" s="8"/>
      <c r="S2416" s="8"/>
      <c r="T2416" s="8"/>
      <c r="U2416" s="8"/>
      <c r="V2416" s="13"/>
      <c r="W2416" s="14"/>
      <c r="X2416" s="1"/>
      <c r="Y2416" s="1"/>
      <c r="Z2416" s="1"/>
      <c r="AA2416" s="1"/>
      <c r="AB2416" s="1"/>
      <c r="AC2416" s="1"/>
      <c r="AD2416" s="8"/>
      <c r="AE2416" s="8"/>
      <c r="AF2416" s="8"/>
      <c r="AG2416" s="8"/>
      <c r="AH2416" s="9"/>
      <c r="AI2416" s="8"/>
      <c r="AJ2416" s="13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7"/>
      <c r="BL2416" s="7"/>
      <c r="BM2416" s="7"/>
      <c r="BN2416" s="7"/>
      <c r="BO2416" s="7"/>
      <c r="BP2416" s="7"/>
      <c r="BQ2416" s="7"/>
      <c r="BR2416" s="7"/>
      <c r="BT2416" s="8"/>
      <c r="BV2416" s="7"/>
      <c r="BW2416" s="7"/>
      <c r="BX2416" s="7"/>
      <c r="BY2416" s="7"/>
      <c r="BZ2416" s="7"/>
      <c r="CA2416" s="7"/>
    </row>
    <row r="2417" spans="1:79" x14ac:dyDescent="0.3">
      <c r="A2417" s="1" t="s">
        <v>408</v>
      </c>
      <c r="B2417" s="1"/>
      <c r="C2417" s="1" t="s">
        <v>1878</v>
      </c>
      <c r="D2417" s="1"/>
      <c r="E2417" s="1"/>
      <c r="F2417" s="1"/>
      <c r="G2417" s="1"/>
      <c r="H2417" s="1">
        <v>35238.15</v>
      </c>
      <c r="I2417" s="1">
        <v>0.84</v>
      </c>
      <c r="J2417" s="12">
        <v>2054.2600000000002</v>
      </c>
      <c r="K2417" s="5">
        <v>2161.71</v>
      </c>
      <c r="L2417" s="5">
        <v>10902.23</v>
      </c>
      <c r="M2417" s="13">
        <f t="shared" si="92"/>
        <v>8.3727374808131305E-3</v>
      </c>
      <c r="N2417" s="13">
        <f t="shared" si="93"/>
        <v>1.1601910671197313E-2</v>
      </c>
      <c r="O2417" s="13">
        <f t="shared" si="93"/>
        <v>1.0604699410026175E-3</v>
      </c>
      <c r="P2417" s="13">
        <f t="shared" si="93"/>
        <v>7.627753080029942E-3</v>
      </c>
      <c r="Q2417" s="7"/>
      <c r="R2417" s="8"/>
      <c r="S2417" s="8"/>
      <c r="T2417" s="8"/>
      <c r="U2417" s="8"/>
      <c r="V2417" s="13"/>
      <c r="W2417" s="14"/>
      <c r="X2417" s="1"/>
      <c r="Y2417" s="1"/>
      <c r="Z2417" s="1"/>
      <c r="AA2417" s="1"/>
      <c r="AB2417" s="1"/>
      <c r="AC2417" s="1"/>
      <c r="AD2417" s="8"/>
      <c r="AE2417" s="8"/>
      <c r="AF2417" s="8"/>
      <c r="AG2417" s="8"/>
      <c r="AH2417" s="9"/>
      <c r="AI2417" s="8"/>
      <c r="AJ2417" s="13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7"/>
      <c r="BL2417" s="7"/>
      <c r="BM2417" s="7"/>
      <c r="BN2417" s="7"/>
      <c r="BO2417" s="7"/>
      <c r="BP2417" s="7"/>
      <c r="BQ2417" s="7"/>
      <c r="BR2417" s="7"/>
      <c r="BT2417" s="8"/>
      <c r="BV2417" s="7"/>
      <c r="BW2417" s="7"/>
      <c r="BX2417" s="7"/>
      <c r="BY2417" s="7"/>
      <c r="BZ2417" s="7"/>
      <c r="CA2417" s="7"/>
    </row>
    <row r="2418" spans="1:79" x14ac:dyDescent="0.3">
      <c r="A2418" s="1" t="s">
        <v>409</v>
      </c>
      <c r="B2418" s="1"/>
      <c r="C2418" s="1" t="s">
        <v>1878</v>
      </c>
      <c r="D2418" s="1"/>
      <c r="E2418" s="1"/>
      <c r="F2418" s="1"/>
      <c r="G2418" s="1"/>
      <c r="H2418" s="1">
        <v>35599.919999999998</v>
      </c>
      <c r="I2418" s="1">
        <v>1.03</v>
      </c>
      <c r="J2418" s="12">
        <v>2081.54</v>
      </c>
      <c r="K2418" s="5">
        <v>2172.21</v>
      </c>
      <c r="L2418" s="5">
        <v>10972.57</v>
      </c>
      <c r="M2418" s="13">
        <f t="shared" si="92"/>
        <v>1.0266429991358628E-2</v>
      </c>
      <c r="N2418" s="13">
        <f t="shared" si="93"/>
        <v>1.3279721164798808E-2</v>
      </c>
      <c r="O2418" s="13">
        <f t="shared" si="93"/>
        <v>4.8572657757053328E-3</v>
      </c>
      <c r="P2418" s="13">
        <f t="shared" si="93"/>
        <v>6.4518910351367698E-3</v>
      </c>
      <c r="Q2418" s="7"/>
      <c r="R2418" s="8"/>
      <c r="S2418" s="8"/>
      <c r="T2418" s="8"/>
      <c r="U2418" s="8"/>
      <c r="V2418" s="13"/>
      <c r="W2418" s="14"/>
      <c r="X2418" s="1"/>
      <c r="Y2418" s="1"/>
      <c r="Z2418" s="1"/>
      <c r="AA2418" s="1"/>
      <c r="AB2418" s="1"/>
      <c r="AC2418" s="1"/>
      <c r="AD2418" s="8"/>
      <c r="AE2418" s="8"/>
      <c r="AF2418" s="8"/>
      <c r="AG2418" s="8"/>
      <c r="AH2418" s="9"/>
      <c r="AI2418" s="8"/>
      <c r="AJ2418" s="13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7"/>
      <c r="BL2418" s="7"/>
      <c r="BM2418" s="7"/>
      <c r="BN2418" s="7"/>
      <c r="BO2418" s="7"/>
      <c r="BP2418" s="7"/>
      <c r="BQ2418" s="7"/>
      <c r="BR2418" s="7"/>
      <c r="BT2418" s="8"/>
      <c r="BV2418" s="7"/>
      <c r="BW2418" s="7"/>
      <c r="BX2418" s="7"/>
      <c r="BY2418" s="7"/>
      <c r="BZ2418" s="7"/>
      <c r="CA2418" s="7"/>
    </row>
    <row r="2419" spans="1:79" x14ac:dyDescent="0.3">
      <c r="A2419" s="1" t="s">
        <v>410</v>
      </c>
      <c r="B2419" s="1"/>
      <c r="C2419" s="1" t="s">
        <v>1878</v>
      </c>
      <c r="D2419" s="1"/>
      <c r="E2419" s="1"/>
      <c r="F2419" s="1"/>
      <c r="G2419" s="1"/>
      <c r="H2419" s="1">
        <v>36628.17</v>
      </c>
      <c r="I2419" s="1">
        <v>2.89</v>
      </c>
      <c r="J2419" s="12">
        <v>2146.84</v>
      </c>
      <c r="K2419" s="5">
        <v>2229.59</v>
      </c>
      <c r="L2419" s="5">
        <v>11223.51</v>
      </c>
      <c r="M2419" s="13">
        <f t="shared" si="92"/>
        <v>2.8883491873015421E-2</v>
      </c>
      <c r="N2419" s="13">
        <f t="shared" si="93"/>
        <v>3.137100416038141E-2</v>
      </c>
      <c r="O2419" s="13">
        <f t="shared" si="93"/>
        <v>2.6415493897919751E-2</v>
      </c>
      <c r="P2419" s="13">
        <f t="shared" si="93"/>
        <v>2.2869756128236274E-2</v>
      </c>
      <c r="Q2419" s="7"/>
      <c r="R2419" s="8"/>
      <c r="S2419" s="8"/>
      <c r="T2419" s="8"/>
      <c r="U2419" s="8"/>
      <c r="V2419" s="13"/>
      <c r="W2419" s="14"/>
      <c r="X2419" s="1"/>
      <c r="Y2419" s="1"/>
      <c r="Z2419" s="1"/>
      <c r="AA2419" s="1"/>
      <c r="AB2419" s="1"/>
      <c r="AC2419" s="1"/>
      <c r="AD2419" s="8"/>
      <c r="AE2419" s="8"/>
      <c r="AF2419" s="8"/>
      <c r="AG2419" s="8"/>
      <c r="AH2419" s="9"/>
      <c r="AI2419" s="8"/>
      <c r="AJ2419" s="13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7"/>
      <c r="BL2419" s="7"/>
      <c r="BM2419" s="7"/>
      <c r="BN2419" s="7"/>
      <c r="BO2419" s="7"/>
      <c r="BP2419" s="7"/>
      <c r="BQ2419" s="7"/>
      <c r="BR2419" s="7"/>
      <c r="BT2419" s="8"/>
      <c r="BV2419" s="7"/>
      <c r="BW2419" s="7"/>
      <c r="BX2419" s="7"/>
      <c r="BY2419" s="7"/>
      <c r="BZ2419" s="7"/>
      <c r="CA2419" s="7"/>
    </row>
    <row r="2420" spans="1:79" x14ac:dyDescent="0.3">
      <c r="A2420" s="1" t="s">
        <v>411</v>
      </c>
      <c r="B2420" s="1"/>
      <c r="C2420" s="1" t="s">
        <v>1878</v>
      </c>
      <c r="D2420" s="1"/>
      <c r="E2420" s="1"/>
      <c r="F2420" s="1"/>
      <c r="G2420" s="1"/>
      <c r="H2420" s="1">
        <v>37915.39</v>
      </c>
      <c r="I2420" s="1">
        <v>3.51</v>
      </c>
      <c r="J2420" s="12">
        <v>2234.63</v>
      </c>
      <c r="K2420" s="5">
        <v>2300.2199999999998</v>
      </c>
      <c r="L2420" s="5">
        <v>11346.37</v>
      </c>
      <c r="M2420" s="13">
        <f t="shared" si="92"/>
        <v>3.5142896846880545E-2</v>
      </c>
      <c r="N2420" s="13">
        <f t="shared" si="93"/>
        <v>4.0892660841050033E-2</v>
      </c>
      <c r="O2420" s="13">
        <f t="shared" si="93"/>
        <v>3.1678470032606709E-2</v>
      </c>
      <c r="P2420" s="13">
        <f t="shared" si="93"/>
        <v>1.0946664635216763E-2</v>
      </c>
      <c r="Q2420" s="7"/>
      <c r="R2420" s="8"/>
      <c r="S2420" s="8"/>
      <c r="T2420" s="8"/>
      <c r="U2420" s="8"/>
      <c r="V2420" s="13"/>
      <c r="W2420" s="14"/>
      <c r="X2420" s="1"/>
      <c r="Y2420" s="1"/>
      <c r="Z2420" s="1"/>
      <c r="AA2420" s="1"/>
      <c r="AB2420" s="1"/>
      <c r="AC2420" s="1"/>
      <c r="AD2420" s="8"/>
      <c r="AE2420" s="8"/>
      <c r="AF2420" s="8"/>
      <c r="AG2420" s="8"/>
      <c r="AH2420" s="9"/>
      <c r="AI2420" s="8"/>
      <c r="AJ2420" s="13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7"/>
      <c r="BL2420" s="7"/>
      <c r="BM2420" s="7"/>
      <c r="BN2420" s="7"/>
      <c r="BO2420" s="7"/>
      <c r="BP2420" s="7"/>
      <c r="BQ2420" s="7"/>
      <c r="BR2420" s="7"/>
      <c r="BT2420" s="8"/>
      <c r="BV2420" s="7"/>
      <c r="BW2420" s="7"/>
      <c r="BX2420" s="7"/>
      <c r="BY2420" s="7"/>
      <c r="BZ2420" s="7"/>
      <c r="CA2420" s="7"/>
    </row>
    <row r="2421" spans="1:79" x14ac:dyDescent="0.3">
      <c r="A2421" s="1" t="s">
        <v>412</v>
      </c>
      <c r="B2421" s="1"/>
      <c r="C2421" s="1" t="s">
        <v>1878</v>
      </c>
      <c r="D2421" s="1"/>
      <c r="E2421" s="1"/>
      <c r="F2421" s="1"/>
      <c r="G2421" s="1"/>
      <c r="H2421" s="1">
        <v>38744.26</v>
      </c>
      <c r="I2421" s="1">
        <v>2.19</v>
      </c>
      <c r="J2421" s="12">
        <v>2289.44</v>
      </c>
      <c r="K2421" s="5">
        <v>2317.77</v>
      </c>
      <c r="L2421" s="5">
        <v>11514.44</v>
      </c>
      <c r="M2421" s="13">
        <f t="shared" si="92"/>
        <v>2.1861043760858179E-2</v>
      </c>
      <c r="N2421" s="13">
        <f t="shared" si="93"/>
        <v>2.4527550422217548E-2</v>
      </c>
      <c r="O2421" s="13">
        <f t="shared" si="93"/>
        <v>7.6297049847406928E-3</v>
      </c>
      <c r="P2421" s="13">
        <f t="shared" si="93"/>
        <v>1.4812666958683662E-2</v>
      </c>
      <c r="Q2421" s="7"/>
      <c r="R2421" s="8"/>
      <c r="S2421" s="8"/>
      <c r="T2421" s="8"/>
      <c r="U2421" s="8"/>
      <c r="V2421" s="13"/>
      <c r="W2421" s="14"/>
      <c r="X2421" s="1"/>
      <c r="Y2421" s="1"/>
      <c r="Z2421" s="1"/>
      <c r="AA2421" s="1"/>
      <c r="AB2421" s="1"/>
      <c r="AC2421" s="1"/>
      <c r="AD2421" s="8"/>
      <c r="AE2421" s="8"/>
      <c r="AF2421" s="8"/>
      <c r="AG2421" s="8"/>
      <c r="AH2421" s="9"/>
      <c r="AI2421" s="8"/>
      <c r="AJ2421" s="13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7"/>
      <c r="BL2421" s="7"/>
      <c r="BM2421" s="7"/>
      <c r="BN2421" s="7"/>
      <c r="BO2421" s="7"/>
      <c r="BP2421" s="7"/>
      <c r="BQ2421" s="7"/>
      <c r="BR2421" s="7"/>
      <c r="BT2421" s="8"/>
      <c r="BV2421" s="7"/>
      <c r="BW2421" s="7"/>
      <c r="BX2421" s="7"/>
      <c r="BY2421" s="7"/>
      <c r="BZ2421" s="7"/>
      <c r="CA2421" s="7"/>
    </row>
    <row r="2422" spans="1:79" x14ac:dyDescent="0.3">
      <c r="A2422" s="1" t="s">
        <v>413</v>
      </c>
      <c r="B2422" s="1"/>
      <c r="C2422" s="1" t="s">
        <v>1878</v>
      </c>
      <c r="D2422" s="1"/>
      <c r="E2422" s="1"/>
      <c r="F2422" s="1"/>
      <c r="G2422" s="1"/>
      <c r="H2422" s="1">
        <v>39185.360000000001</v>
      </c>
      <c r="I2422" s="1">
        <v>1.1399999999999999</v>
      </c>
      <c r="J2422" s="12">
        <v>2317.0700000000002</v>
      </c>
      <c r="K2422" s="5">
        <v>2347.12</v>
      </c>
      <c r="L2422" s="5">
        <v>11639.45</v>
      </c>
      <c r="M2422" s="13">
        <f t="shared" si="92"/>
        <v>1.1384912242484502E-2</v>
      </c>
      <c r="N2422" s="13">
        <f t="shared" si="93"/>
        <v>1.2068453420923886E-2</v>
      </c>
      <c r="O2422" s="13">
        <f t="shared" si="93"/>
        <v>1.2663033864447337E-2</v>
      </c>
      <c r="P2422" s="13">
        <f t="shared" si="93"/>
        <v>1.0856802415054601E-2</v>
      </c>
      <c r="Q2422" s="7"/>
      <c r="R2422" s="8"/>
      <c r="S2422" s="8"/>
      <c r="T2422" s="8"/>
      <c r="U2422" s="8"/>
      <c r="V2422" s="13"/>
      <c r="W2422" s="14"/>
      <c r="X2422" s="1"/>
      <c r="Y2422" s="1"/>
      <c r="Z2422" s="1"/>
      <c r="AA2422" s="1"/>
      <c r="AB2422" s="1"/>
      <c r="AC2422" s="1"/>
      <c r="AD2422" s="8"/>
      <c r="AE2422" s="8"/>
      <c r="AF2422" s="8"/>
      <c r="AG2422" s="8"/>
      <c r="AH2422" s="9"/>
      <c r="AI2422" s="8"/>
      <c r="AJ2422" s="13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7"/>
      <c r="BL2422" s="7"/>
      <c r="BM2422" s="7"/>
      <c r="BN2422" s="7"/>
      <c r="BO2422" s="7"/>
      <c r="BP2422" s="7"/>
      <c r="BQ2422" s="7"/>
      <c r="BR2422" s="7"/>
      <c r="BT2422" s="8"/>
      <c r="BV2422" s="7"/>
      <c r="BW2422" s="7"/>
      <c r="BX2422" s="7"/>
      <c r="BY2422" s="7"/>
      <c r="BZ2422" s="7"/>
      <c r="CA2422" s="7"/>
    </row>
    <row r="2423" spans="1:79" x14ac:dyDescent="0.3">
      <c r="A2423" s="1" t="s">
        <v>414</v>
      </c>
      <c r="B2423" s="1"/>
      <c r="C2423" s="1" t="s">
        <v>1878</v>
      </c>
      <c r="D2423" s="1"/>
      <c r="E2423" s="1"/>
      <c r="F2423" s="1"/>
      <c r="G2423" s="1"/>
      <c r="H2423" s="1">
        <v>38215.94</v>
      </c>
      <c r="I2423" s="1">
        <v>-2.4700000000000002</v>
      </c>
      <c r="J2423" s="12">
        <v>2249.5100000000002</v>
      </c>
      <c r="K2423" s="5">
        <v>2308.0700000000002</v>
      </c>
      <c r="L2423" s="5">
        <v>11494.2</v>
      </c>
      <c r="M2423" s="13">
        <f t="shared" si="92"/>
        <v>-2.4739341427512662E-2</v>
      </c>
      <c r="N2423" s="13">
        <f t="shared" si="93"/>
        <v>-2.9157513583965899E-2</v>
      </c>
      <c r="O2423" s="13">
        <f t="shared" si="93"/>
        <v>-1.6637410954701837E-2</v>
      </c>
      <c r="P2423" s="13">
        <f t="shared" si="93"/>
        <v>-1.2479111985531977E-2</v>
      </c>
      <c r="Q2423" s="7"/>
      <c r="R2423" s="8"/>
      <c r="S2423" s="8"/>
      <c r="T2423" s="8"/>
      <c r="U2423" s="8"/>
      <c r="V2423" s="13"/>
      <c r="W2423" s="14"/>
      <c r="X2423" s="1"/>
      <c r="Y2423" s="1"/>
      <c r="Z2423" s="1"/>
      <c r="AA2423" s="1"/>
      <c r="AB2423" s="1"/>
      <c r="AC2423" s="1"/>
      <c r="AD2423" s="8"/>
      <c r="AE2423" s="8"/>
      <c r="AF2423" s="8"/>
      <c r="AG2423" s="8"/>
      <c r="AH2423" s="9"/>
      <c r="AI2423" s="8"/>
      <c r="AJ2423" s="13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7"/>
      <c r="BL2423" s="7"/>
      <c r="BM2423" s="7"/>
      <c r="BN2423" s="7"/>
      <c r="BO2423" s="7"/>
      <c r="BP2423" s="7"/>
      <c r="BQ2423" s="7"/>
      <c r="BR2423" s="7"/>
      <c r="BT2423" s="8"/>
      <c r="BV2423" s="7"/>
      <c r="BW2423" s="7"/>
      <c r="BX2423" s="7"/>
      <c r="BY2423" s="7"/>
      <c r="BZ2423" s="7"/>
      <c r="CA2423" s="7"/>
    </row>
    <row r="2424" spans="1:79" x14ac:dyDescent="0.3">
      <c r="A2424" s="1" t="s">
        <v>415</v>
      </c>
      <c r="B2424" s="1"/>
      <c r="C2424" s="1" t="s">
        <v>1878</v>
      </c>
      <c r="D2424" s="1"/>
      <c r="E2424" s="1"/>
      <c r="F2424" s="1"/>
      <c r="G2424" s="1"/>
      <c r="H2424" s="1">
        <v>37837.39</v>
      </c>
      <c r="I2424" s="1">
        <v>-0.99</v>
      </c>
      <c r="J2424" s="12">
        <v>2214.7800000000002</v>
      </c>
      <c r="K2424" s="5">
        <v>2300.37</v>
      </c>
      <c r="L2424" s="5">
        <v>11521.21</v>
      </c>
      <c r="M2424" s="13">
        <f t="shared" si="92"/>
        <v>-9.9055524998208355E-3</v>
      </c>
      <c r="N2424" s="13">
        <f t="shared" si="93"/>
        <v>-1.5438917808767272E-2</v>
      </c>
      <c r="O2424" s="13">
        <f t="shared" si="93"/>
        <v>-3.3361206549196165E-3</v>
      </c>
      <c r="P2424" s="13">
        <f t="shared" si="93"/>
        <v>2.3498808094515322E-3</v>
      </c>
      <c r="Q2424" s="7"/>
      <c r="R2424" s="8"/>
      <c r="S2424" s="8"/>
      <c r="T2424" s="8"/>
      <c r="U2424" s="8"/>
      <c r="V2424" s="13"/>
      <c r="W2424" s="14"/>
      <c r="X2424" s="1"/>
      <c r="Y2424" s="1"/>
      <c r="Z2424" s="1"/>
      <c r="AA2424" s="1"/>
      <c r="AB2424" s="1"/>
      <c r="AC2424" s="1"/>
      <c r="AD2424" s="8"/>
      <c r="AE2424" s="8"/>
      <c r="AF2424" s="8"/>
      <c r="AG2424" s="8"/>
      <c r="AH2424" s="9"/>
      <c r="AI2424" s="8"/>
      <c r="AJ2424" s="13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7"/>
      <c r="BL2424" s="7"/>
      <c r="BM2424" s="7"/>
      <c r="BN2424" s="7"/>
      <c r="BO2424" s="7"/>
      <c r="BP2424" s="7"/>
      <c r="BQ2424" s="7"/>
      <c r="BR2424" s="7"/>
      <c r="BT2424" s="8"/>
      <c r="BV2424" s="7"/>
      <c r="BW2424" s="7"/>
      <c r="BX2424" s="7"/>
      <c r="BY2424" s="7"/>
      <c r="BZ2424" s="7"/>
      <c r="CA2424" s="7"/>
    </row>
    <row r="2425" spans="1:79" x14ac:dyDescent="0.3">
      <c r="A2425" s="1" t="s">
        <v>416</v>
      </c>
      <c r="B2425" s="1"/>
      <c r="C2425" s="1" t="s">
        <v>1878</v>
      </c>
      <c r="D2425" s="1"/>
      <c r="E2425" s="1"/>
      <c r="F2425" s="1"/>
      <c r="G2425" s="1"/>
      <c r="H2425" s="1">
        <v>38232.129999999997</v>
      </c>
      <c r="I2425" s="1">
        <v>1.04</v>
      </c>
      <c r="J2425" s="12">
        <v>2235.91</v>
      </c>
      <c r="K2425" s="5">
        <v>2329.81</v>
      </c>
      <c r="L2425" s="5">
        <v>11641.55</v>
      </c>
      <c r="M2425" s="13">
        <f t="shared" si="92"/>
        <v>1.0432537762250504E-2</v>
      </c>
      <c r="N2425" s="13">
        <f t="shared" si="93"/>
        <v>9.54045097029943E-3</v>
      </c>
      <c r="O2425" s="13">
        <f t="shared" si="93"/>
        <v>1.2797941200763274E-2</v>
      </c>
      <c r="P2425" s="13">
        <f t="shared" si="93"/>
        <v>1.0445083459115878E-2</v>
      </c>
      <c r="Q2425" s="7"/>
      <c r="R2425" s="8"/>
      <c r="S2425" s="8"/>
      <c r="T2425" s="8"/>
      <c r="U2425" s="8"/>
      <c r="V2425" s="13"/>
      <c r="W2425" s="14"/>
      <c r="X2425" s="1"/>
      <c r="Y2425" s="1"/>
      <c r="Z2425" s="1"/>
      <c r="AA2425" s="1"/>
      <c r="AB2425" s="1"/>
      <c r="AC2425" s="1"/>
      <c r="AD2425" s="8"/>
      <c r="AE2425" s="8"/>
      <c r="AF2425" s="8"/>
      <c r="AG2425" s="8"/>
      <c r="AH2425" s="9"/>
      <c r="AI2425" s="8"/>
      <c r="AJ2425" s="13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7"/>
      <c r="BL2425" s="7"/>
      <c r="BM2425" s="7"/>
      <c r="BN2425" s="7"/>
      <c r="BO2425" s="7"/>
      <c r="BP2425" s="7"/>
      <c r="BQ2425" s="7"/>
      <c r="BR2425" s="7"/>
      <c r="BT2425" s="8"/>
      <c r="BV2425" s="7"/>
      <c r="BW2425" s="7"/>
      <c r="BX2425" s="7"/>
      <c r="BY2425" s="7"/>
      <c r="BZ2425" s="7"/>
      <c r="CA2425" s="7"/>
    </row>
    <row r="2426" spans="1:79" x14ac:dyDescent="0.3">
      <c r="A2426" s="1" t="s">
        <v>417</v>
      </c>
      <c r="B2426" s="1"/>
      <c r="C2426" s="1" t="s">
        <v>1878</v>
      </c>
      <c r="D2426" s="1"/>
      <c r="E2426" s="1"/>
      <c r="F2426" s="1"/>
      <c r="G2426" s="1"/>
      <c r="H2426" s="1">
        <v>37954.76</v>
      </c>
      <c r="I2426" s="1">
        <v>-0.73</v>
      </c>
      <c r="J2426" s="12">
        <v>2212.7199999999998</v>
      </c>
      <c r="K2426" s="5">
        <v>2337.41</v>
      </c>
      <c r="L2426" s="5">
        <v>11583.57</v>
      </c>
      <c r="M2426" s="13">
        <f t="shared" si="92"/>
        <v>-7.2548926779647527E-3</v>
      </c>
      <c r="N2426" s="13">
        <f t="shared" si="93"/>
        <v>-1.0371616031056741E-2</v>
      </c>
      <c r="O2426" s="13">
        <f t="shared" si="93"/>
        <v>3.2620685806996619E-3</v>
      </c>
      <c r="P2426" s="13">
        <f t="shared" si="93"/>
        <v>-4.9804364539085544E-3</v>
      </c>
      <c r="Q2426" s="7"/>
      <c r="R2426" s="8"/>
      <c r="S2426" s="8"/>
      <c r="T2426" s="8"/>
      <c r="U2426" s="8"/>
      <c r="V2426" s="13"/>
      <c r="W2426" s="14"/>
      <c r="X2426" s="1"/>
      <c r="Y2426" s="1"/>
      <c r="Z2426" s="1"/>
      <c r="AA2426" s="1"/>
      <c r="AB2426" s="1"/>
      <c r="AC2426" s="1"/>
      <c r="AD2426" s="8"/>
      <c r="AE2426" s="8"/>
      <c r="AF2426" s="8"/>
      <c r="AG2426" s="8"/>
      <c r="AH2426" s="9"/>
      <c r="AI2426" s="8"/>
      <c r="AJ2426" s="13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7"/>
      <c r="BL2426" s="7"/>
      <c r="BM2426" s="7"/>
      <c r="BN2426" s="7"/>
      <c r="BO2426" s="7"/>
      <c r="BP2426" s="7"/>
      <c r="BQ2426" s="7"/>
      <c r="BR2426" s="7"/>
      <c r="BT2426" s="8"/>
      <c r="BV2426" s="7"/>
      <c r="BW2426" s="7"/>
      <c r="BX2426" s="7"/>
      <c r="BY2426" s="7"/>
      <c r="BZ2426" s="7"/>
      <c r="CA2426" s="7"/>
    </row>
    <row r="2427" spans="1:79" x14ac:dyDescent="0.3">
      <c r="A2427" s="1" t="s">
        <v>418</v>
      </c>
      <c r="B2427" s="1"/>
      <c r="C2427" s="1" t="s">
        <v>1878</v>
      </c>
      <c r="D2427" s="1"/>
      <c r="E2427" s="1"/>
      <c r="F2427" s="1"/>
      <c r="G2427" s="1"/>
      <c r="H2427" s="1">
        <v>37372.21</v>
      </c>
      <c r="I2427" s="1">
        <v>-1.53</v>
      </c>
      <c r="J2427" s="12">
        <v>2199.6</v>
      </c>
      <c r="K2427" s="5">
        <v>2251.2199999999998</v>
      </c>
      <c r="L2427" s="5">
        <v>11277</v>
      </c>
      <c r="M2427" s="13">
        <f t="shared" si="92"/>
        <v>-1.53485359939044E-2</v>
      </c>
      <c r="N2427" s="13">
        <f t="shared" si="93"/>
        <v>-5.9293539173504994E-3</v>
      </c>
      <c r="O2427" s="13">
        <f t="shared" si="93"/>
        <v>-3.6874147025981796E-2</v>
      </c>
      <c r="P2427" s="13">
        <f t="shared" si="93"/>
        <v>-2.6465934077318121E-2</v>
      </c>
      <c r="Q2427" s="7"/>
      <c r="R2427" s="8"/>
      <c r="S2427" s="8"/>
      <c r="T2427" s="8"/>
      <c r="U2427" s="8"/>
      <c r="V2427" s="13"/>
      <c r="W2427" s="14"/>
      <c r="X2427" s="1"/>
      <c r="Y2427" s="1"/>
      <c r="Z2427" s="1"/>
      <c r="AA2427" s="1"/>
      <c r="AB2427" s="1"/>
      <c r="AC2427" s="1"/>
      <c r="AD2427" s="8"/>
      <c r="AE2427" s="8"/>
      <c r="AF2427" s="8"/>
      <c r="AG2427" s="8"/>
      <c r="AH2427" s="9"/>
      <c r="AI2427" s="8"/>
      <c r="AJ2427" s="13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7"/>
      <c r="BL2427" s="7"/>
      <c r="BM2427" s="7"/>
      <c r="BN2427" s="7"/>
      <c r="BO2427" s="7"/>
      <c r="BP2427" s="7"/>
      <c r="BQ2427" s="7"/>
      <c r="BR2427" s="7"/>
      <c r="BT2427" s="8"/>
      <c r="BV2427" s="7"/>
      <c r="BW2427" s="7"/>
      <c r="BX2427" s="7"/>
      <c r="BY2427" s="7"/>
      <c r="BZ2427" s="7"/>
      <c r="CA2427" s="7"/>
    </row>
    <row r="2428" spans="1:79" x14ac:dyDescent="0.3">
      <c r="A2428" s="1" t="s">
        <v>419</v>
      </c>
      <c r="B2428" s="1"/>
      <c r="C2428" s="1" t="s">
        <v>1878</v>
      </c>
      <c r="D2428" s="1"/>
      <c r="E2428" s="1"/>
      <c r="F2428" s="1"/>
      <c r="G2428" s="1"/>
      <c r="H2428" s="1">
        <v>35784.36</v>
      </c>
      <c r="I2428" s="1">
        <v>-4.25</v>
      </c>
      <c r="J2428" s="12">
        <v>2114.17</v>
      </c>
      <c r="K2428" s="5">
        <v>2147.39</v>
      </c>
      <c r="L2428" s="5">
        <v>10735.91</v>
      </c>
      <c r="M2428" s="13">
        <f t="shared" si="92"/>
        <v>-4.248745257505504E-2</v>
      </c>
      <c r="N2428" s="13">
        <f t="shared" si="93"/>
        <v>-3.8838879796326498E-2</v>
      </c>
      <c r="O2428" s="13">
        <f t="shared" si="93"/>
        <v>-4.6121658478513794E-2</v>
      </c>
      <c r="P2428" s="13">
        <f t="shared" si="93"/>
        <v>-4.7981732730336124E-2</v>
      </c>
      <c r="Q2428" s="7"/>
      <c r="R2428" s="8"/>
      <c r="S2428" s="8"/>
      <c r="T2428" s="8"/>
      <c r="U2428" s="8"/>
      <c r="V2428" s="13"/>
      <c r="W2428" s="14"/>
      <c r="X2428" s="1"/>
      <c r="Y2428" s="1"/>
      <c r="Z2428" s="1"/>
      <c r="AA2428" s="1"/>
      <c r="AB2428" s="1"/>
      <c r="AC2428" s="1"/>
      <c r="AD2428" s="8"/>
      <c r="AE2428" s="8"/>
      <c r="AF2428" s="8"/>
      <c r="AG2428" s="8"/>
      <c r="AH2428" s="9"/>
      <c r="AI2428" s="8"/>
      <c r="AJ2428" s="13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7"/>
      <c r="BL2428" s="7"/>
      <c r="BM2428" s="7"/>
      <c r="BN2428" s="7"/>
      <c r="BO2428" s="7"/>
      <c r="BP2428" s="7"/>
      <c r="BQ2428" s="7"/>
      <c r="BR2428" s="7"/>
      <c r="BT2428" s="8"/>
      <c r="BV2428" s="7"/>
      <c r="BW2428" s="7"/>
      <c r="BX2428" s="7"/>
      <c r="BY2428" s="7"/>
      <c r="BZ2428" s="7"/>
      <c r="CA2428" s="7"/>
    </row>
    <row r="2429" spans="1:79" x14ac:dyDescent="0.3">
      <c r="A2429" s="1" t="s">
        <v>420</v>
      </c>
      <c r="B2429" s="1"/>
      <c r="C2429" s="1" t="s">
        <v>1878</v>
      </c>
      <c r="D2429" s="1"/>
      <c r="E2429" s="1"/>
      <c r="F2429" s="1"/>
      <c r="G2429" s="1"/>
      <c r="H2429" s="1">
        <v>36009.43</v>
      </c>
      <c r="I2429" s="1">
        <v>0.63</v>
      </c>
      <c r="J2429" s="12">
        <v>2121.3200000000002</v>
      </c>
      <c r="K2429" s="5">
        <v>2173.83</v>
      </c>
      <c r="L2429" s="5">
        <v>10881.95</v>
      </c>
      <c r="M2429" s="13">
        <f t="shared" si="92"/>
        <v>6.2896192638348669E-3</v>
      </c>
      <c r="N2429" s="13">
        <f t="shared" si="93"/>
        <v>3.3819418495202314E-3</v>
      </c>
      <c r="O2429" s="13">
        <f t="shared" si="93"/>
        <v>1.2312621368265608E-2</v>
      </c>
      <c r="P2429" s="13">
        <f t="shared" si="93"/>
        <v>1.3602945628270025E-2</v>
      </c>
      <c r="Q2429" s="7"/>
      <c r="R2429" s="8"/>
      <c r="S2429" s="8"/>
      <c r="T2429" s="8"/>
      <c r="U2429" s="8"/>
      <c r="V2429" s="13"/>
      <c r="W2429" s="14"/>
      <c r="X2429" s="1"/>
      <c r="Y2429" s="1"/>
      <c r="Z2429" s="1"/>
      <c r="AA2429" s="1"/>
      <c r="AB2429" s="1"/>
      <c r="AC2429" s="1"/>
      <c r="AD2429" s="8"/>
      <c r="AE2429" s="8"/>
      <c r="AF2429" s="8"/>
      <c r="AG2429" s="8"/>
      <c r="AH2429" s="9"/>
      <c r="AI2429" s="8"/>
      <c r="AJ2429" s="13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7"/>
      <c r="BL2429" s="7"/>
      <c r="BM2429" s="7"/>
      <c r="BN2429" s="7"/>
      <c r="BO2429" s="7"/>
      <c r="BP2429" s="7"/>
      <c r="BQ2429" s="7"/>
      <c r="BR2429" s="7"/>
      <c r="BT2429" s="8"/>
      <c r="BV2429" s="7"/>
      <c r="BW2429" s="7"/>
      <c r="BX2429" s="7"/>
      <c r="BY2429" s="7"/>
      <c r="BZ2429" s="7"/>
      <c r="CA2429" s="7"/>
    </row>
    <row r="2430" spans="1:79" x14ac:dyDescent="0.3">
      <c r="A2430" s="1" t="s">
        <v>421</v>
      </c>
      <c r="B2430" s="1"/>
      <c r="C2430" s="1" t="s">
        <v>1878</v>
      </c>
      <c r="D2430" s="1"/>
      <c r="E2430" s="1"/>
      <c r="F2430" s="1"/>
      <c r="G2430" s="1"/>
      <c r="H2430" s="1">
        <v>36191.65</v>
      </c>
      <c r="I2430" s="1">
        <v>0.51</v>
      </c>
      <c r="J2430" s="12">
        <v>2117.09</v>
      </c>
      <c r="K2430" s="5">
        <v>2209.4299999999998</v>
      </c>
      <c r="L2430" s="5">
        <v>11011.5</v>
      </c>
      <c r="M2430" s="13">
        <f t="shared" si="92"/>
        <v>5.0603411384184671E-3</v>
      </c>
      <c r="N2430" s="13">
        <f t="shared" si="93"/>
        <v>-1.994041445892214E-3</v>
      </c>
      <c r="O2430" s="13">
        <f t="shared" si="93"/>
        <v>1.6376625587097404E-2</v>
      </c>
      <c r="P2430" s="13">
        <f t="shared" si="93"/>
        <v>1.190503540266219E-2</v>
      </c>
      <c r="Q2430" s="7"/>
      <c r="R2430" s="8"/>
      <c r="S2430" s="8"/>
      <c r="T2430" s="8"/>
      <c r="U2430" s="8"/>
      <c r="V2430" s="13"/>
      <c r="W2430" s="14"/>
      <c r="X2430" s="1"/>
      <c r="Y2430" s="1"/>
      <c r="Z2430" s="1"/>
      <c r="AA2430" s="1"/>
      <c r="AB2430" s="1"/>
      <c r="AC2430" s="1"/>
      <c r="AD2430" s="8"/>
      <c r="AE2430" s="8"/>
      <c r="AF2430" s="8"/>
      <c r="AG2430" s="8"/>
      <c r="AH2430" s="9"/>
      <c r="AI2430" s="8"/>
      <c r="AJ2430" s="13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7"/>
      <c r="BL2430" s="7"/>
      <c r="BM2430" s="7"/>
      <c r="BN2430" s="7"/>
      <c r="BO2430" s="7"/>
      <c r="BP2430" s="7"/>
      <c r="BQ2430" s="7"/>
      <c r="BR2430" s="7"/>
      <c r="BT2430" s="8"/>
      <c r="BV2430" s="7"/>
      <c r="BW2430" s="7"/>
      <c r="BX2430" s="7"/>
      <c r="BY2430" s="7"/>
      <c r="BZ2430" s="7"/>
      <c r="CA2430" s="7"/>
    </row>
    <row r="2431" spans="1:79" x14ac:dyDescent="0.3">
      <c r="A2431" s="1" t="s">
        <v>422</v>
      </c>
      <c r="B2431" s="1"/>
      <c r="C2431" s="1" t="s">
        <v>1878</v>
      </c>
      <c r="D2431" s="1"/>
      <c r="E2431" s="1"/>
      <c r="F2431" s="1"/>
      <c r="G2431" s="1"/>
      <c r="H2431" s="1">
        <v>37332.22</v>
      </c>
      <c r="I2431" s="1">
        <v>3.15</v>
      </c>
      <c r="J2431" s="12">
        <v>2197.0100000000002</v>
      </c>
      <c r="K2431" s="5">
        <v>2262.56</v>
      </c>
      <c r="L2431" s="5">
        <v>11213.61</v>
      </c>
      <c r="M2431" s="13">
        <f t="shared" si="92"/>
        <v>3.1514727844682344E-2</v>
      </c>
      <c r="N2431" s="13">
        <f t="shared" si="93"/>
        <v>3.7749930328894843E-2</v>
      </c>
      <c r="O2431" s="13">
        <f t="shared" si="93"/>
        <v>2.4046926130268931E-2</v>
      </c>
      <c r="P2431" s="13">
        <f t="shared" si="93"/>
        <v>1.8354447622939807E-2</v>
      </c>
      <c r="Q2431" s="7"/>
      <c r="R2431" s="8"/>
      <c r="S2431" s="8"/>
      <c r="T2431" s="8"/>
      <c r="U2431" s="8"/>
      <c r="V2431" s="13"/>
      <c r="W2431" s="14"/>
      <c r="X2431" s="1"/>
      <c r="Y2431" s="1"/>
      <c r="Z2431" s="1"/>
      <c r="AA2431" s="1"/>
      <c r="AB2431" s="1"/>
      <c r="AC2431" s="1"/>
      <c r="AD2431" s="8"/>
      <c r="AE2431" s="8"/>
      <c r="AF2431" s="8"/>
      <c r="AG2431" s="8"/>
      <c r="AH2431" s="9"/>
      <c r="AI2431" s="8"/>
      <c r="AJ2431" s="13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7"/>
      <c r="BL2431" s="7"/>
      <c r="BM2431" s="7"/>
      <c r="BN2431" s="7"/>
      <c r="BO2431" s="7"/>
      <c r="BP2431" s="7"/>
      <c r="BQ2431" s="7"/>
      <c r="BR2431" s="7"/>
      <c r="BT2431" s="8"/>
      <c r="BV2431" s="7"/>
      <c r="BW2431" s="7"/>
      <c r="BX2431" s="7"/>
      <c r="BY2431" s="7"/>
      <c r="BZ2431" s="7"/>
      <c r="CA2431" s="7"/>
    </row>
    <row r="2432" spans="1:79" x14ac:dyDescent="0.3">
      <c r="A2432" s="1" t="s">
        <v>423</v>
      </c>
      <c r="B2432" s="1"/>
      <c r="C2432" s="1" t="s">
        <v>1878</v>
      </c>
      <c r="D2432" s="1"/>
      <c r="E2432" s="1"/>
      <c r="F2432" s="1"/>
      <c r="G2432" s="1"/>
      <c r="H2432" s="1">
        <v>37261.230000000003</v>
      </c>
      <c r="I2432" s="1">
        <v>-0.19</v>
      </c>
      <c r="J2432" s="12">
        <v>2196.9299999999998</v>
      </c>
      <c r="K2432" s="5">
        <v>2249.9699999999998</v>
      </c>
      <c r="L2432" s="5">
        <v>11161.52</v>
      </c>
      <c r="M2432" s="13">
        <f t="shared" si="92"/>
        <v>-1.9015745648128801E-3</v>
      </c>
      <c r="N2432" s="13">
        <f t="shared" si="93"/>
        <v>-3.6413125111156575E-5</v>
      </c>
      <c r="O2432" s="13">
        <f t="shared" si="93"/>
        <v>-5.5644933173043531E-3</v>
      </c>
      <c r="P2432" s="13">
        <f t="shared" si="93"/>
        <v>-4.6452480512519934E-3</v>
      </c>
      <c r="Q2432" s="7"/>
      <c r="R2432" s="8"/>
      <c r="S2432" s="8"/>
      <c r="T2432" s="8"/>
      <c r="U2432" s="8"/>
      <c r="V2432" s="13"/>
      <c r="W2432" s="14"/>
      <c r="X2432" s="1"/>
      <c r="Y2432" s="1"/>
      <c r="Z2432" s="1"/>
      <c r="AA2432" s="1"/>
      <c r="AB2432" s="1"/>
      <c r="AC2432" s="1"/>
      <c r="AD2432" s="8"/>
      <c r="AE2432" s="8"/>
      <c r="AF2432" s="8"/>
      <c r="AG2432" s="8"/>
      <c r="AH2432" s="9"/>
      <c r="AI2432" s="8"/>
      <c r="AJ2432" s="13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7"/>
      <c r="BL2432" s="7"/>
      <c r="BM2432" s="7"/>
      <c r="BN2432" s="7"/>
      <c r="BO2432" s="7"/>
      <c r="BP2432" s="7"/>
      <c r="BQ2432" s="7"/>
      <c r="BR2432" s="7"/>
      <c r="BT2432" s="8"/>
      <c r="BV2432" s="7"/>
      <c r="BW2432" s="7"/>
      <c r="BX2432" s="7"/>
      <c r="BY2432" s="7"/>
      <c r="BZ2432" s="7"/>
      <c r="CA2432" s="7"/>
    </row>
    <row r="2433" spans="1:79" x14ac:dyDescent="0.3">
      <c r="A2433" s="1" t="s">
        <v>424</v>
      </c>
      <c r="B2433" s="1"/>
      <c r="C2433" s="1" t="s">
        <v>1878</v>
      </c>
      <c r="D2433" s="1"/>
      <c r="E2433" s="1"/>
      <c r="F2433" s="1"/>
      <c r="G2433" s="1"/>
      <c r="H2433" s="1">
        <v>37534.519999999997</v>
      </c>
      <c r="I2433" s="1">
        <v>0.73</v>
      </c>
      <c r="J2433" s="12">
        <v>2219.81</v>
      </c>
      <c r="K2433" s="5">
        <v>2247.96</v>
      </c>
      <c r="L2433" s="5">
        <v>11270.25</v>
      </c>
      <c r="M2433" s="13">
        <f t="shared" si="92"/>
        <v>7.3344331359965764E-3</v>
      </c>
      <c r="N2433" s="13">
        <f t="shared" si="93"/>
        <v>1.041453300742412E-2</v>
      </c>
      <c r="O2433" s="13">
        <f t="shared" si="93"/>
        <v>-8.9334524460316089E-4</v>
      </c>
      <c r="P2433" s="13">
        <f t="shared" si="93"/>
        <v>9.7415047412896527E-3</v>
      </c>
      <c r="Q2433" s="7"/>
      <c r="R2433" s="8"/>
      <c r="S2433" s="8"/>
      <c r="T2433" s="8"/>
      <c r="U2433" s="8"/>
      <c r="V2433" s="13"/>
      <c r="W2433" s="14"/>
      <c r="X2433" s="1"/>
      <c r="Y2433" s="1"/>
      <c r="Z2433" s="1"/>
      <c r="AA2433" s="1"/>
      <c r="AB2433" s="1"/>
      <c r="AC2433" s="1"/>
      <c r="AD2433" s="8"/>
      <c r="AE2433" s="8"/>
      <c r="AF2433" s="8"/>
      <c r="AG2433" s="8"/>
      <c r="AH2433" s="9"/>
      <c r="AI2433" s="8"/>
      <c r="AJ2433" s="13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7"/>
      <c r="BL2433" s="7"/>
      <c r="BM2433" s="7"/>
      <c r="BN2433" s="7"/>
      <c r="BO2433" s="7"/>
      <c r="BP2433" s="7"/>
      <c r="BQ2433" s="7"/>
      <c r="BR2433" s="7"/>
      <c r="BT2433" s="8"/>
      <c r="BV2433" s="7"/>
      <c r="BW2433" s="7"/>
      <c r="BX2433" s="7"/>
      <c r="BY2433" s="7"/>
      <c r="BZ2433" s="7"/>
      <c r="CA2433" s="7"/>
    </row>
    <row r="2434" spans="1:79" x14ac:dyDescent="0.3">
      <c r="A2434" s="1" t="s">
        <v>425</v>
      </c>
      <c r="B2434" s="1"/>
      <c r="C2434" s="1" t="s">
        <v>1878</v>
      </c>
      <c r="D2434" s="1"/>
      <c r="E2434" s="1"/>
      <c r="F2434" s="1"/>
      <c r="G2434" s="1"/>
      <c r="H2434" s="1">
        <v>37019.72</v>
      </c>
      <c r="I2434" s="1">
        <v>-1.37</v>
      </c>
      <c r="J2434" s="12">
        <v>2185.2199999999998</v>
      </c>
      <c r="K2434" s="5">
        <v>2213.62</v>
      </c>
      <c r="L2434" s="5">
        <v>11242.19</v>
      </c>
      <c r="M2434" s="13">
        <f t="shared" si="92"/>
        <v>-1.3715374540556158E-2</v>
      </c>
      <c r="N2434" s="13">
        <f t="shared" si="93"/>
        <v>-1.5582414711169057E-2</v>
      </c>
      <c r="O2434" s="13">
        <f t="shared" si="93"/>
        <v>-1.5276072527981022E-2</v>
      </c>
      <c r="P2434" s="13">
        <f t="shared" si="93"/>
        <v>-2.4897406889820006E-3</v>
      </c>
      <c r="Q2434" s="7"/>
      <c r="R2434" s="8"/>
      <c r="S2434" s="8"/>
      <c r="T2434" s="8"/>
      <c r="U2434" s="8"/>
      <c r="V2434" s="13"/>
      <c r="W2434" s="14"/>
      <c r="X2434" s="1"/>
      <c r="Y2434" s="1"/>
      <c r="Z2434" s="1"/>
      <c r="AA2434" s="1"/>
      <c r="AB2434" s="1"/>
      <c r="AC2434" s="1"/>
      <c r="AD2434" s="8"/>
      <c r="AE2434" s="8"/>
      <c r="AF2434" s="8"/>
      <c r="AG2434" s="8"/>
      <c r="AH2434" s="9"/>
      <c r="AI2434" s="8"/>
      <c r="AJ2434" s="13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7"/>
      <c r="BL2434" s="7"/>
      <c r="BM2434" s="7"/>
      <c r="BN2434" s="7"/>
      <c r="BO2434" s="7"/>
      <c r="BP2434" s="7"/>
      <c r="BQ2434" s="7"/>
      <c r="BR2434" s="7"/>
      <c r="BT2434" s="8"/>
      <c r="BV2434" s="7"/>
      <c r="BW2434" s="7"/>
      <c r="BX2434" s="7"/>
      <c r="BY2434" s="7"/>
      <c r="BZ2434" s="7"/>
      <c r="CA2434" s="7"/>
    </row>
    <row r="2435" spans="1:79" x14ac:dyDescent="0.3">
      <c r="A2435" s="1" t="s">
        <v>426</v>
      </c>
      <c r="B2435" s="1"/>
      <c r="C2435" s="1" t="s">
        <v>1878</v>
      </c>
      <c r="D2435" s="1"/>
      <c r="E2435" s="1"/>
      <c r="F2435" s="1"/>
      <c r="G2435" s="1"/>
      <c r="H2435" s="1">
        <v>36649.26</v>
      </c>
      <c r="I2435" s="1">
        <v>-1</v>
      </c>
      <c r="J2435" s="12">
        <v>2148.7600000000002</v>
      </c>
      <c r="K2435" s="5">
        <v>2215.1799999999998</v>
      </c>
      <c r="L2435" s="5">
        <v>11189.86</v>
      </c>
      <c r="M2435" s="13">
        <f t="shared" si="92"/>
        <v>-1.0007098919170621E-2</v>
      </c>
      <c r="N2435" s="13">
        <f t="shared" si="93"/>
        <v>-1.6684818919833977E-2</v>
      </c>
      <c r="O2435" s="13">
        <f t="shared" si="93"/>
        <v>7.047280020961999E-4</v>
      </c>
      <c r="P2435" s="13">
        <f t="shared" si="93"/>
        <v>-4.6547870121390611E-3</v>
      </c>
      <c r="Q2435" s="7"/>
      <c r="R2435" s="8"/>
      <c r="S2435" s="8"/>
      <c r="T2435" s="8"/>
      <c r="U2435" s="8"/>
      <c r="V2435" s="13"/>
      <c r="W2435" s="14"/>
      <c r="X2435" s="1"/>
      <c r="Y2435" s="1"/>
      <c r="Z2435" s="1"/>
      <c r="AA2435" s="1"/>
      <c r="AB2435" s="1"/>
      <c r="AC2435" s="1"/>
      <c r="AD2435" s="8"/>
      <c r="AE2435" s="8"/>
      <c r="AF2435" s="8"/>
      <c r="AG2435" s="8"/>
      <c r="AH2435" s="9"/>
      <c r="AI2435" s="8"/>
      <c r="AJ2435" s="13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7"/>
      <c r="BL2435" s="7"/>
      <c r="BM2435" s="7"/>
      <c r="BN2435" s="7"/>
      <c r="BO2435" s="7"/>
      <c r="BP2435" s="7"/>
      <c r="BQ2435" s="7"/>
      <c r="BR2435" s="7"/>
      <c r="BT2435" s="8"/>
      <c r="BV2435" s="7"/>
      <c r="BW2435" s="7"/>
      <c r="BX2435" s="7"/>
      <c r="BY2435" s="7"/>
      <c r="BZ2435" s="7"/>
      <c r="CA2435" s="7"/>
    </row>
    <row r="2436" spans="1:79" x14ac:dyDescent="0.3">
      <c r="A2436" s="1" t="s">
        <v>427</v>
      </c>
      <c r="B2436" s="1"/>
      <c r="C2436" s="1" t="s">
        <v>1878</v>
      </c>
      <c r="D2436" s="1"/>
      <c r="E2436" s="1"/>
      <c r="F2436" s="1"/>
      <c r="G2436" s="1"/>
      <c r="H2436" s="1">
        <v>35883.47</v>
      </c>
      <c r="I2436" s="1">
        <v>-2.09</v>
      </c>
      <c r="J2436" s="12">
        <v>2102.5300000000002</v>
      </c>
      <c r="K2436" s="5">
        <v>2165.12</v>
      </c>
      <c r="L2436" s="5">
        <v>10945.92</v>
      </c>
      <c r="M2436" s="13">
        <f t="shared" ref="M2436:M2499" si="94">H2436/H2435-1</f>
        <v>-2.0895101292631835E-2</v>
      </c>
      <c r="N2436" s="13">
        <f t="shared" si="93"/>
        <v>-2.1514734079189912E-2</v>
      </c>
      <c r="O2436" s="13">
        <f t="shared" si="93"/>
        <v>-2.2598615010969714E-2</v>
      </c>
      <c r="P2436" s="13">
        <f t="shared" si="93"/>
        <v>-2.1800094013687432E-2</v>
      </c>
      <c r="Q2436" s="7"/>
      <c r="R2436" s="8"/>
      <c r="S2436" s="8"/>
      <c r="T2436" s="8"/>
      <c r="U2436" s="8"/>
      <c r="V2436" s="13"/>
      <c r="W2436" s="14"/>
      <c r="X2436" s="1"/>
      <c r="Y2436" s="1"/>
      <c r="Z2436" s="1"/>
      <c r="AA2436" s="1"/>
      <c r="AB2436" s="1"/>
      <c r="AC2436" s="1"/>
      <c r="AD2436" s="8"/>
      <c r="AE2436" s="8"/>
      <c r="AF2436" s="8"/>
      <c r="AG2436" s="8"/>
      <c r="AH2436" s="9"/>
      <c r="AI2436" s="8"/>
      <c r="AJ2436" s="13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7"/>
      <c r="BL2436" s="7"/>
      <c r="BM2436" s="7"/>
      <c r="BN2436" s="7"/>
      <c r="BO2436" s="7"/>
      <c r="BP2436" s="7"/>
      <c r="BQ2436" s="7"/>
      <c r="BR2436" s="7"/>
      <c r="BT2436" s="8"/>
      <c r="BV2436" s="7"/>
      <c r="BW2436" s="7"/>
      <c r="BX2436" s="7"/>
      <c r="BY2436" s="7"/>
      <c r="BZ2436" s="7"/>
      <c r="CA2436" s="7"/>
    </row>
    <row r="2437" spans="1:79" x14ac:dyDescent="0.3">
      <c r="A2437" s="1" t="s">
        <v>428</v>
      </c>
      <c r="B2437" s="1"/>
      <c r="C2437" s="1" t="s">
        <v>1878</v>
      </c>
      <c r="D2437" s="1"/>
      <c r="E2437" s="1"/>
      <c r="F2437" s="1"/>
      <c r="G2437" s="1"/>
      <c r="H2437" s="1">
        <v>35989.980000000003</v>
      </c>
      <c r="I2437" s="1">
        <v>0.3</v>
      </c>
      <c r="J2437" s="12">
        <v>2099.17</v>
      </c>
      <c r="K2437" s="5">
        <v>2182.21</v>
      </c>
      <c r="L2437" s="5">
        <v>11076.15</v>
      </c>
      <c r="M2437" s="13">
        <f t="shared" si="94"/>
        <v>2.968219071344036E-3</v>
      </c>
      <c r="N2437" s="13">
        <f t="shared" ref="N2437:P2500" si="95">J2437/J2436-1</f>
        <v>-1.5980747004800122E-3</v>
      </c>
      <c r="O2437" s="13">
        <f t="shared" si="95"/>
        <v>7.893326928761546E-3</v>
      </c>
      <c r="P2437" s="13">
        <f t="shared" si="95"/>
        <v>1.1897583757235486E-2</v>
      </c>
      <c r="Q2437" s="7"/>
      <c r="R2437" s="8"/>
      <c r="S2437" s="8"/>
      <c r="T2437" s="8"/>
      <c r="U2437" s="8"/>
      <c r="V2437" s="13"/>
      <c r="W2437" s="14"/>
      <c r="X2437" s="1"/>
      <c r="Y2437" s="1"/>
      <c r="Z2437" s="1"/>
      <c r="AA2437" s="1"/>
      <c r="AB2437" s="1"/>
      <c r="AC2437" s="1"/>
      <c r="AD2437" s="8"/>
      <c r="AE2437" s="8"/>
      <c r="AF2437" s="8"/>
      <c r="AG2437" s="8"/>
      <c r="AH2437" s="9"/>
      <c r="AI2437" s="8"/>
      <c r="AJ2437" s="13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7"/>
      <c r="BL2437" s="7"/>
      <c r="BM2437" s="7"/>
      <c r="BN2437" s="7"/>
      <c r="BO2437" s="7"/>
      <c r="BP2437" s="7"/>
      <c r="BQ2437" s="7"/>
      <c r="BR2437" s="7"/>
      <c r="BT2437" s="8"/>
      <c r="BV2437" s="7"/>
      <c r="BW2437" s="7"/>
      <c r="BX2437" s="7"/>
      <c r="BY2437" s="7"/>
      <c r="BZ2437" s="7"/>
      <c r="CA2437" s="7"/>
    </row>
    <row r="2438" spans="1:79" x14ac:dyDescent="0.3">
      <c r="A2438" s="1" t="s">
        <v>429</v>
      </c>
      <c r="B2438" s="1"/>
      <c r="C2438" s="1" t="s">
        <v>1878</v>
      </c>
      <c r="D2438" s="1"/>
      <c r="E2438" s="1"/>
      <c r="F2438" s="1"/>
      <c r="G2438" s="1"/>
      <c r="H2438" s="1">
        <v>36634.980000000003</v>
      </c>
      <c r="I2438" s="1">
        <v>1.79</v>
      </c>
      <c r="J2438" s="12">
        <v>2145.75</v>
      </c>
      <c r="K2438" s="5">
        <v>2201.23</v>
      </c>
      <c r="L2438" s="5">
        <v>11288.15</v>
      </c>
      <c r="M2438" s="13">
        <f t="shared" si="94"/>
        <v>1.7921654860602931E-2</v>
      </c>
      <c r="N2438" s="13">
        <f t="shared" si="95"/>
        <v>2.2189722604648576E-2</v>
      </c>
      <c r="O2438" s="13">
        <f t="shared" si="95"/>
        <v>8.7159347633820605E-3</v>
      </c>
      <c r="P2438" s="13">
        <f t="shared" si="95"/>
        <v>1.9140224717072218E-2</v>
      </c>
      <c r="Q2438" s="7"/>
      <c r="R2438" s="8"/>
      <c r="S2438" s="8"/>
      <c r="T2438" s="8"/>
      <c r="U2438" s="8"/>
      <c r="V2438" s="13"/>
      <c r="W2438" s="14"/>
      <c r="X2438" s="1"/>
      <c r="Y2438" s="1"/>
      <c r="Z2438" s="1"/>
      <c r="AA2438" s="1"/>
      <c r="AB2438" s="1"/>
      <c r="AC2438" s="1"/>
      <c r="AD2438" s="8"/>
      <c r="AE2438" s="8"/>
      <c r="AF2438" s="8"/>
      <c r="AG2438" s="8"/>
      <c r="AH2438" s="9"/>
      <c r="AI2438" s="8"/>
      <c r="AJ2438" s="13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7"/>
      <c r="BL2438" s="7"/>
      <c r="BM2438" s="7"/>
      <c r="BN2438" s="7"/>
      <c r="BO2438" s="7"/>
      <c r="BP2438" s="7"/>
      <c r="BQ2438" s="7"/>
      <c r="BR2438" s="7"/>
      <c r="BT2438" s="8"/>
      <c r="BV2438" s="7"/>
      <c r="BW2438" s="7"/>
      <c r="BX2438" s="7"/>
      <c r="BY2438" s="7"/>
      <c r="BZ2438" s="7"/>
      <c r="CA2438" s="7"/>
    </row>
    <row r="2439" spans="1:79" x14ac:dyDescent="0.3">
      <c r="A2439" s="1" t="s">
        <v>430</v>
      </c>
      <c r="B2439" s="1"/>
      <c r="C2439" s="1" t="s">
        <v>1878</v>
      </c>
      <c r="D2439" s="1"/>
      <c r="E2439" s="1"/>
      <c r="F2439" s="1"/>
      <c r="G2439" s="1"/>
      <c r="H2439" s="1">
        <v>36923.879999999997</v>
      </c>
      <c r="I2439" s="1">
        <v>0.79</v>
      </c>
      <c r="J2439" s="12">
        <v>2164.8200000000002</v>
      </c>
      <c r="K2439" s="5">
        <v>2218.6999999999998</v>
      </c>
      <c r="L2439" s="5">
        <v>11315.5</v>
      </c>
      <c r="M2439" s="13">
        <f t="shared" si="94"/>
        <v>7.8859057654732112E-3</v>
      </c>
      <c r="N2439" s="13">
        <f t="shared" si="95"/>
        <v>8.8873354305021302E-3</v>
      </c>
      <c r="O2439" s="13">
        <f t="shared" si="95"/>
        <v>7.9364718816297142E-3</v>
      </c>
      <c r="P2439" s="13">
        <f t="shared" si="95"/>
        <v>2.4228948056148614E-3</v>
      </c>
      <c r="Q2439" s="7"/>
      <c r="R2439" s="8"/>
      <c r="S2439" s="8"/>
      <c r="T2439" s="8"/>
      <c r="U2439" s="8"/>
      <c r="V2439" s="13"/>
      <c r="W2439" s="14"/>
      <c r="X2439" s="1"/>
      <c r="Y2439" s="1"/>
      <c r="Z2439" s="1"/>
      <c r="AA2439" s="1"/>
      <c r="AB2439" s="1"/>
      <c r="AC2439" s="1"/>
      <c r="AD2439" s="8"/>
      <c r="AE2439" s="8"/>
      <c r="AF2439" s="8"/>
      <c r="AG2439" s="8"/>
      <c r="AH2439" s="9"/>
      <c r="AI2439" s="8"/>
      <c r="AJ2439" s="13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7"/>
      <c r="BL2439" s="7"/>
      <c r="BM2439" s="7"/>
      <c r="BN2439" s="7"/>
      <c r="BO2439" s="7"/>
      <c r="BP2439" s="7"/>
      <c r="BQ2439" s="7"/>
      <c r="BR2439" s="7"/>
      <c r="BT2439" s="8"/>
      <c r="BV2439" s="7"/>
      <c r="BW2439" s="7"/>
      <c r="BX2439" s="7"/>
      <c r="BY2439" s="7"/>
      <c r="BZ2439" s="7"/>
      <c r="CA2439" s="7"/>
    </row>
    <row r="2440" spans="1:79" x14ac:dyDescent="0.3">
      <c r="A2440" s="1" t="s">
        <v>431</v>
      </c>
      <c r="B2440" s="1"/>
      <c r="C2440" s="1" t="s">
        <v>1878</v>
      </c>
      <c r="D2440" s="1"/>
      <c r="E2440" s="1"/>
      <c r="F2440" s="1"/>
      <c r="G2440" s="1"/>
      <c r="H2440" s="1">
        <v>36870.370000000003</v>
      </c>
      <c r="I2440" s="1">
        <v>-0.14000000000000001</v>
      </c>
      <c r="J2440" s="12">
        <v>2147.2800000000002</v>
      </c>
      <c r="K2440" s="5">
        <v>2244.9499999999998</v>
      </c>
      <c r="L2440" s="5">
        <v>11344.04</v>
      </c>
      <c r="M2440" s="13">
        <f t="shared" si="94"/>
        <v>-1.4491976466176615E-3</v>
      </c>
      <c r="N2440" s="13">
        <f t="shared" si="95"/>
        <v>-8.1022902596982194E-3</v>
      </c>
      <c r="O2440" s="13">
        <f t="shared" si="95"/>
        <v>1.1831252535268399E-2</v>
      </c>
      <c r="P2440" s="13">
        <f t="shared" si="95"/>
        <v>2.5222040563828152E-3</v>
      </c>
      <c r="Q2440" s="7"/>
      <c r="R2440" s="8"/>
      <c r="S2440" s="8"/>
      <c r="T2440" s="8"/>
      <c r="U2440" s="8"/>
      <c r="V2440" s="13"/>
      <c r="W2440" s="14"/>
      <c r="X2440" s="1"/>
      <c r="Y2440" s="1"/>
      <c r="Z2440" s="1"/>
      <c r="AA2440" s="1"/>
      <c r="AB2440" s="1"/>
      <c r="AC2440" s="1"/>
      <c r="AD2440" s="8"/>
      <c r="AE2440" s="8"/>
      <c r="AF2440" s="8"/>
      <c r="AG2440" s="8"/>
      <c r="AH2440" s="9"/>
      <c r="AI2440" s="8"/>
      <c r="AJ2440" s="13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7"/>
      <c r="BL2440" s="7"/>
      <c r="BM2440" s="7"/>
      <c r="BN2440" s="7"/>
      <c r="BO2440" s="7"/>
      <c r="BP2440" s="7"/>
      <c r="BQ2440" s="7"/>
      <c r="BR2440" s="7"/>
      <c r="BT2440" s="8"/>
      <c r="BV2440" s="7"/>
      <c r="BW2440" s="7"/>
      <c r="BX2440" s="7"/>
      <c r="BY2440" s="7"/>
      <c r="BZ2440" s="7"/>
      <c r="CA2440" s="7"/>
    </row>
    <row r="2441" spans="1:79" x14ac:dyDescent="0.3">
      <c r="A2441" s="1" t="s">
        <v>432</v>
      </c>
      <c r="B2441" s="1"/>
      <c r="C2441" s="1" t="s">
        <v>1878</v>
      </c>
      <c r="D2441" s="1"/>
      <c r="E2441" s="1"/>
      <c r="F2441" s="1"/>
      <c r="G2441" s="1"/>
      <c r="H2441" s="1">
        <v>36680.839999999997</v>
      </c>
      <c r="I2441" s="1">
        <v>-0.51</v>
      </c>
      <c r="J2441" s="12">
        <v>2137.8000000000002</v>
      </c>
      <c r="K2441" s="5">
        <v>2217.7199999999998</v>
      </c>
      <c r="L2441" s="5">
        <v>11403.84</v>
      </c>
      <c r="M2441" s="13">
        <f t="shared" si="94"/>
        <v>-5.1404420405872786E-3</v>
      </c>
      <c r="N2441" s="13">
        <f t="shared" si="95"/>
        <v>-4.4148876718452801E-3</v>
      </c>
      <c r="O2441" s="13">
        <f t="shared" si="95"/>
        <v>-1.2129446090113349E-2</v>
      </c>
      <c r="P2441" s="13">
        <f t="shared" si="95"/>
        <v>5.2714905800754774E-3</v>
      </c>
      <c r="Q2441" s="7"/>
      <c r="R2441" s="8"/>
      <c r="S2441" s="8"/>
      <c r="T2441" s="8"/>
      <c r="U2441" s="8"/>
      <c r="V2441" s="13"/>
      <c r="W2441" s="14"/>
      <c r="X2441" s="1"/>
      <c r="Y2441" s="1"/>
      <c r="Z2441" s="1"/>
      <c r="AA2441" s="1"/>
      <c r="AB2441" s="1"/>
      <c r="AC2441" s="1"/>
      <c r="AD2441" s="8"/>
      <c r="AE2441" s="8"/>
      <c r="AF2441" s="8"/>
      <c r="AG2441" s="8"/>
      <c r="AH2441" s="9"/>
      <c r="AI2441" s="8"/>
      <c r="AJ2441" s="13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7"/>
      <c r="BL2441" s="7"/>
      <c r="BM2441" s="7"/>
      <c r="BN2441" s="7"/>
      <c r="BO2441" s="7"/>
      <c r="BP2441" s="7"/>
      <c r="BQ2441" s="7"/>
      <c r="BR2441" s="7"/>
      <c r="BT2441" s="8"/>
      <c r="BV2441" s="7"/>
      <c r="BW2441" s="7"/>
      <c r="BX2441" s="7"/>
      <c r="BY2441" s="7"/>
      <c r="BZ2441" s="7"/>
      <c r="CA2441" s="7"/>
    </row>
    <row r="2442" spans="1:79" x14ac:dyDescent="0.3">
      <c r="A2442" s="1" t="s">
        <v>433</v>
      </c>
      <c r="B2442" s="1"/>
      <c r="C2442" s="1" t="s">
        <v>1878</v>
      </c>
      <c r="D2442" s="1"/>
      <c r="E2442" s="1"/>
      <c r="F2442" s="1"/>
      <c r="G2442" s="1"/>
      <c r="H2442" s="1">
        <v>38219.160000000003</v>
      </c>
      <c r="I2442" s="1">
        <v>4.1900000000000004</v>
      </c>
      <c r="J2442" s="12">
        <v>2246.9699999999998</v>
      </c>
      <c r="K2442" s="5">
        <v>2271.88</v>
      </c>
      <c r="L2442" s="5">
        <v>11533.4</v>
      </c>
      <c r="M2442" s="13">
        <f t="shared" si="94"/>
        <v>4.1937970886163134E-2</v>
      </c>
      <c r="N2442" s="13">
        <f t="shared" si="95"/>
        <v>5.1066516980072807E-2</v>
      </c>
      <c r="O2442" s="13">
        <f t="shared" si="95"/>
        <v>2.4421477914254419E-2</v>
      </c>
      <c r="P2442" s="13">
        <f t="shared" si="95"/>
        <v>1.1361085388781333E-2</v>
      </c>
      <c r="Q2442" s="7"/>
      <c r="R2442" s="8"/>
      <c r="S2442" s="8"/>
      <c r="T2442" s="8"/>
      <c r="U2442" s="8"/>
      <c r="V2442" s="13"/>
      <c r="W2442" s="14"/>
      <c r="X2442" s="1"/>
      <c r="Y2442" s="1"/>
      <c r="Z2442" s="1"/>
      <c r="AA2442" s="1"/>
      <c r="AB2442" s="1"/>
      <c r="AC2442" s="1"/>
      <c r="AD2442" s="8"/>
      <c r="AE2442" s="8"/>
      <c r="AF2442" s="8"/>
      <c r="AG2442" s="8"/>
      <c r="AH2442" s="9"/>
      <c r="AI2442" s="8"/>
      <c r="AJ2442" s="13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7"/>
      <c r="BL2442" s="7"/>
      <c r="BM2442" s="7"/>
      <c r="BN2442" s="7"/>
      <c r="BO2442" s="7"/>
      <c r="BP2442" s="7"/>
      <c r="BQ2442" s="7"/>
      <c r="BR2442" s="7"/>
      <c r="BT2442" s="8"/>
      <c r="BV2442" s="7"/>
      <c r="BW2442" s="7"/>
      <c r="BX2442" s="7"/>
      <c r="BY2442" s="7"/>
      <c r="BZ2442" s="7"/>
      <c r="CA2442" s="7"/>
    </row>
    <row r="2443" spans="1:79" x14ac:dyDescent="0.3">
      <c r="A2443" s="1" t="s">
        <v>434</v>
      </c>
      <c r="B2443" s="1"/>
      <c r="C2443" s="1" t="s">
        <v>1878</v>
      </c>
      <c r="D2443" s="1"/>
      <c r="E2443" s="1"/>
      <c r="F2443" s="1"/>
      <c r="G2443" s="1"/>
      <c r="H2443" s="1">
        <v>38512.639999999999</v>
      </c>
      <c r="I2443" s="1">
        <v>0.77</v>
      </c>
      <c r="J2443" s="12">
        <v>2270.89</v>
      </c>
      <c r="K2443" s="5">
        <v>2279.2199999999998</v>
      </c>
      <c r="L2443" s="5">
        <v>11502.23</v>
      </c>
      <c r="M2443" s="13">
        <f t="shared" si="94"/>
        <v>7.678871016526756E-3</v>
      </c>
      <c r="N2443" s="13">
        <f t="shared" si="95"/>
        <v>1.0645446979710593E-2</v>
      </c>
      <c r="O2443" s="13">
        <f t="shared" si="95"/>
        <v>3.2308044438964512E-3</v>
      </c>
      <c r="P2443" s="13">
        <f t="shared" si="95"/>
        <v>-2.7025855341876737E-3</v>
      </c>
      <c r="Q2443" s="7"/>
      <c r="R2443" s="8"/>
      <c r="S2443" s="8"/>
      <c r="T2443" s="8"/>
      <c r="U2443" s="8"/>
      <c r="V2443" s="13"/>
      <c r="W2443" s="14"/>
      <c r="X2443" s="1"/>
      <c r="Y2443" s="1"/>
      <c r="Z2443" s="1"/>
      <c r="AA2443" s="1"/>
      <c r="AB2443" s="1"/>
      <c r="AC2443" s="1"/>
      <c r="AD2443" s="8"/>
      <c r="AE2443" s="8"/>
      <c r="AF2443" s="8"/>
      <c r="AG2443" s="8"/>
      <c r="AH2443" s="9"/>
      <c r="AI2443" s="8"/>
      <c r="AJ2443" s="13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7"/>
      <c r="BL2443" s="7"/>
      <c r="BM2443" s="7"/>
      <c r="BN2443" s="7"/>
      <c r="BO2443" s="7"/>
      <c r="BP2443" s="7"/>
      <c r="BQ2443" s="7"/>
      <c r="BR2443" s="7"/>
      <c r="BT2443" s="8"/>
      <c r="BV2443" s="7"/>
      <c r="BW2443" s="7"/>
      <c r="BX2443" s="7"/>
      <c r="BY2443" s="7"/>
      <c r="BZ2443" s="7"/>
      <c r="CA2443" s="7"/>
    </row>
    <row r="2444" spans="1:79" x14ac:dyDescent="0.3">
      <c r="A2444" s="1" t="s">
        <v>435</v>
      </c>
      <c r="B2444" s="1"/>
      <c r="C2444" s="1" t="s">
        <v>1878</v>
      </c>
      <c r="D2444" s="1"/>
      <c r="E2444" s="1"/>
      <c r="F2444" s="1"/>
      <c r="G2444" s="1"/>
      <c r="H2444" s="1">
        <v>38353.75</v>
      </c>
      <c r="I2444" s="1">
        <v>-0.41</v>
      </c>
      <c r="J2444" s="12">
        <v>2256.39</v>
      </c>
      <c r="K2444" s="5">
        <v>2272.91</v>
      </c>
      <c r="L2444" s="5">
        <v>11492.86</v>
      </c>
      <c r="M2444" s="13">
        <f t="shared" si="94"/>
        <v>-4.1256584851103728E-3</v>
      </c>
      <c r="N2444" s="13">
        <f t="shared" si="95"/>
        <v>-6.3851617647706638E-3</v>
      </c>
      <c r="O2444" s="13">
        <f t="shared" si="95"/>
        <v>-2.7684909749826625E-3</v>
      </c>
      <c r="P2444" s="13">
        <f t="shared" si="95"/>
        <v>-8.1462464235182441E-4</v>
      </c>
      <c r="Q2444" s="7"/>
      <c r="R2444" s="8"/>
      <c r="S2444" s="8"/>
      <c r="T2444" s="8"/>
      <c r="U2444" s="8"/>
      <c r="V2444" s="13"/>
      <c r="W2444" s="14"/>
      <c r="X2444" s="1"/>
      <c r="Y2444" s="1"/>
      <c r="Z2444" s="1"/>
      <c r="AA2444" s="1"/>
      <c r="AB2444" s="1"/>
      <c r="AC2444" s="1"/>
      <c r="AD2444" s="8"/>
      <c r="AE2444" s="8"/>
      <c r="AF2444" s="8"/>
      <c r="AG2444" s="8"/>
      <c r="AH2444" s="9"/>
      <c r="AI2444" s="8"/>
      <c r="AJ2444" s="13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7"/>
      <c r="BL2444" s="7"/>
      <c r="BM2444" s="7"/>
      <c r="BN2444" s="7"/>
      <c r="BO2444" s="7"/>
      <c r="BP2444" s="7"/>
      <c r="BQ2444" s="7"/>
      <c r="BR2444" s="7"/>
      <c r="BT2444" s="8"/>
      <c r="BV2444" s="7"/>
      <c r="BW2444" s="7"/>
      <c r="BX2444" s="7"/>
      <c r="BY2444" s="7"/>
      <c r="BZ2444" s="7"/>
      <c r="CA2444" s="7"/>
    </row>
    <row r="2445" spans="1:79" x14ac:dyDescent="0.3">
      <c r="A2445" s="1" t="s">
        <v>436</v>
      </c>
      <c r="B2445" s="1"/>
      <c r="C2445" s="1" t="s">
        <v>1878</v>
      </c>
      <c r="D2445" s="1"/>
      <c r="E2445" s="1"/>
      <c r="F2445" s="1"/>
      <c r="G2445" s="1"/>
      <c r="H2445" s="1">
        <v>38214.58</v>
      </c>
      <c r="I2445" s="1">
        <v>-0.36</v>
      </c>
      <c r="J2445" s="12">
        <v>2245.27</v>
      </c>
      <c r="K2445" s="5">
        <v>2269.37</v>
      </c>
      <c r="L2445" s="5">
        <v>11456.86</v>
      </c>
      <c r="M2445" s="13">
        <f t="shared" si="94"/>
        <v>-3.628589121011605E-3</v>
      </c>
      <c r="N2445" s="13">
        <f t="shared" si="95"/>
        <v>-4.9282260602111494E-3</v>
      </c>
      <c r="O2445" s="13">
        <f t="shared" si="95"/>
        <v>-1.5574747790277899E-3</v>
      </c>
      <c r="P2445" s="13">
        <f t="shared" si="95"/>
        <v>-3.132379581757716E-3</v>
      </c>
      <c r="Q2445" s="7"/>
      <c r="R2445" s="8"/>
      <c r="S2445" s="8"/>
      <c r="T2445" s="8"/>
      <c r="U2445" s="8"/>
      <c r="V2445" s="13"/>
      <c r="W2445" s="14"/>
      <c r="X2445" s="1"/>
      <c r="Y2445" s="1"/>
      <c r="Z2445" s="1"/>
      <c r="AA2445" s="1"/>
      <c r="AB2445" s="1"/>
      <c r="AC2445" s="1"/>
      <c r="AD2445" s="8"/>
      <c r="AE2445" s="8"/>
      <c r="AF2445" s="8"/>
      <c r="AG2445" s="8"/>
      <c r="AH2445" s="9"/>
      <c r="AI2445" s="8"/>
      <c r="AJ2445" s="13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7"/>
      <c r="BL2445" s="7"/>
      <c r="BM2445" s="7"/>
      <c r="BN2445" s="7"/>
      <c r="BO2445" s="7"/>
      <c r="BP2445" s="7"/>
      <c r="BQ2445" s="7"/>
      <c r="BR2445" s="7"/>
      <c r="BT2445" s="8"/>
      <c r="BV2445" s="7"/>
      <c r="BW2445" s="7"/>
      <c r="BX2445" s="7"/>
      <c r="BY2445" s="7"/>
      <c r="BZ2445" s="7"/>
      <c r="CA2445" s="7"/>
    </row>
    <row r="2446" spans="1:79" x14ac:dyDescent="0.3">
      <c r="A2446" s="1" t="s">
        <v>437</v>
      </c>
      <c r="B2446" s="1"/>
      <c r="C2446" s="1" t="s">
        <v>1878</v>
      </c>
      <c r="D2446" s="1"/>
      <c r="E2446" s="1"/>
      <c r="F2446" s="1"/>
      <c r="G2446" s="1"/>
      <c r="H2446" s="1">
        <v>38344.910000000003</v>
      </c>
      <c r="I2446" s="1">
        <v>0.34</v>
      </c>
      <c r="J2446" s="12">
        <v>2260.61</v>
      </c>
      <c r="K2446" s="5">
        <v>2262.2800000000002</v>
      </c>
      <c r="L2446" s="5">
        <v>11430.48</v>
      </c>
      <c r="M2446" s="13">
        <f t="shared" si="94"/>
        <v>3.4104784090260853E-3</v>
      </c>
      <c r="N2446" s="13">
        <f t="shared" si="95"/>
        <v>6.8321404552682541E-3</v>
      </c>
      <c r="O2446" s="13">
        <f t="shared" si="95"/>
        <v>-3.1242150905316235E-3</v>
      </c>
      <c r="P2446" s="13">
        <f t="shared" si="95"/>
        <v>-2.3025506115986749E-3</v>
      </c>
      <c r="Q2446" s="7"/>
      <c r="R2446" s="8"/>
      <c r="S2446" s="8"/>
      <c r="T2446" s="8"/>
      <c r="U2446" s="8"/>
      <c r="V2446" s="13"/>
      <c r="W2446" s="14"/>
      <c r="X2446" s="1"/>
      <c r="Y2446" s="1"/>
      <c r="Z2446" s="1"/>
      <c r="AA2446" s="1"/>
      <c r="AB2446" s="1"/>
      <c r="AC2446" s="1"/>
      <c r="AD2446" s="8"/>
      <c r="AE2446" s="8"/>
      <c r="AF2446" s="8"/>
      <c r="AG2446" s="8"/>
      <c r="AH2446" s="9"/>
      <c r="AI2446" s="8"/>
      <c r="AJ2446" s="13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7"/>
      <c r="BL2446" s="7"/>
      <c r="BM2446" s="7"/>
      <c r="BN2446" s="7"/>
      <c r="BO2446" s="7"/>
      <c r="BP2446" s="7"/>
      <c r="BQ2446" s="7"/>
      <c r="BR2446" s="7"/>
      <c r="BT2446" s="8"/>
      <c r="BV2446" s="7"/>
      <c r="BW2446" s="7"/>
      <c r="BX2446" s="7"/>
      <c r="BY2446" s="7"/>
      <c r="BZ2446" s="7"/>
      <c r="CA2446" s="7"/>
    </row>
    <row r="2447" spans="1:79" x14ac:dyDescent="0.3">
      <c r="A2447" s="1" t="s">
        <v>438</v>
      </c>
      <c r="B2447" s="1"/>
      <c r="C2447" s="1" t="s">
        <v>1878</v>
      </c>
      <c r="D2447" s="1"/>
      <c r="E2447" s="1"/>
      <c r="F2447" s="1"/>
      <c r="G2447" s="1"/>
      <c r="H2447" s="1">
        <v>37744.120000000003</v>
      </c>
      <c r="I2447" s="1">
        <v>-1.57</v>
      </c>
      <c r="J2447" s="12">
        <v>2202.16</v>
      </c>
      <c r="K2447" s="5">
        <v>2260.7399999999998</v>
      </c>
      <c r="L2447" s="5">
        <v>11392.75</v>
      </c>
      <c r="M2447" s="13">
        <f t="shared" si="94"/>
        <v>-1.5668050857336802E-2</v>
      </c>
      <c r="N2447" s="13">
        <f t="shared" si="95"/>
        <v>-2.5855853066207968E-2</v>
      </c>
      <c r="O2447" s="13">
        <f t="shared" si="95"/>
        <v>-6.8072917587580495E-4</v>
      </c>
      <c r="P2447" s="13">
        <f t="shared" si="95"/>
        <v>-3.3008237624316816E-3</v>
      </c>
      <c r="Q2447" s="7"/>
      <c r="R2447" s="8"/>
      <c r="S2447" s="8"/>
      <c r="T2447" s="8"/>
      <c r="U2447" s="8"/>
      <c r="V2447" s="13"/>
      <c r="W2447" s="14"/>
      <c r="X2447" s="1"/>
      <c r="Y2447" s="1"/>
      <c r="Z2447" s="1"/>
      <c r="AA2447" s="1"/>
      <c r="AB2447" s="1"/>
      <c r="AC2447" s="1"/>
      <c r="AD2447" s="8"/>
      <c r="AE2447" s="8"/>
      <c r="AF2447" s="8"/>
      <c r="AG2447" s="8"/>
      <c r="AH2447" s="9"/>
      <c r="AI2447" s="8"/>
      <c r="AJ2447" s="13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7"/>
      <c r="BL2447" s="7"/>
      <c r="BM2447" s="7"/>
      <c r="BN2447" s="7"/>
      <c r="BO2447" s="7"/>
      <c r="BP2447" s="7"/>
      <c r="BQ2447" s="7"/>
      <c r="BR2447" s="7"/>
      <c r="BT2447" s="8"/>
      <c r="BV2447" s="7"/>
      <c r="BW2447" s="7"/>
      <c r="BX2447" s="7"/>
      <c r="BY2447" s="7"/>
      <c r="BZ2447" s="7"/>
      <c r="CA2447" s="7"/>
    </row>
    <row r="2448" spans="1:79" x14ac:dyDescent="0.3">
      <c r="A2448" s="1" t="s">
        <v>439</v>
      </c>
      <c r="B2448" s="1"/>
      <c r="C2448" s="1" t="s">
        <v>1878</v>
      </c>
      <c r="D2448" s="1"/>
      <c r="E2448" s="1"/>
      <c r="F2448" s="1"/>
      <c r="G2448" s="1"/>
      <c r="H2448" s="1">
        <v>37580.32</v>
      </c>
      <c r="I2448" s="1">
        <v>-0.43</v>
      </c>
      <c r="J2448" s="12">
        <v>2192.37</v>
      </c>
      <c r="K2448" s="5">
        <v>2258.9899999999998</v>
      </c>
      <c r="L2448" s="5">
        <v>11298.36</v>
      </c>
      <c r="M2448" s="13">
        <f t="shared" si="94"/>
        <v>-4.3397488138550155E-3</v>
      </c>
      <c r="N2448" s="13">
        <f t="shared" si="95"/>
        <v>-4.4456351945362238E-3</v>
      </c>
      <c r="O2448" s="13">
        <f t="shared" si="95"/>
        <v>-7.7408282243862647E-4</v>
      </c>
      <c r="P2448" s="13">
        <f t="shared" si="95"/>
        <v>-8.2850935902217815E-3</v>
      </c>
      <c r="Q2448" s="7"/>
      <c r="R2448" s="8"/>
      <c r="S2448" s="8"/>
      <c r="T2448" s="8"/>
      <c r="U2448" s="8"/>
      <c r="V2448" s="13"/>
      <c r="W2448" s="14"/>
      <c r="X2448" s="1"/>
      <c r="Y2448" s="1"/>
      <c r="Z2448" s="1"/>
      <c r="AA2448" s="1"/>
      <c r="AB2448" s="1"/>
      <c r="AC2448" s="1"/>
      <c r="AD2448" s="8"/>
      <c r="AE2448" s="8"/>
      <c r="AF2448" s="8"/>
      <c r="AG2448" s="8"/>
      <c r="AH2448" s="9"/>
      <c r="AI2448" s="8"/>
      <c r="AJ2448" s="13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7"/>
      <c r="BL2448" s="7"/>
      <c r="BM2448" s="7"/>
      <c r="BN2448" s="7"/>
      <c r="BO2448" s="7"/>
      <c r="BP2448" s="7"/>
      <c r="BQ2448" s="7"/>
      <c r="BR2448" s="7"/>
      <c r="BT2448" s="8"/>
      <c r="BV2448" s="7"/>
      <c r="BW2448" s="7"/>
      <c r="BX2448" s="7"/>
      <c r="BY2448" s="7"/>
      <c r="BZ2448" s="7"/>
      <c r="CA2448" s="7"/>
    </row>
    <row r="2449" spans="1:79" x14ac:dyDescent="0.3">
      <c r="A2449" s="1" t="s">
        <v>440</v>
      </c>
      <c r="B2449" s="1"/>
      <c r="C2449" s="1" t="s">
        <v>1878</v>
      </c>
      <c r="D2449" s="1"/>
      <c r="E2449" s="1"/>
      <c r="F2449" s="1"/>
      <c r="G2449" s="1"/>
      <c r="H2449" s="1">
        <v>38190.39</v>
      </c>
      <c r="I2449" s="1">
        <v>1.62</v>
      </c>
      <c r="J2449" s="12">
        <v>2255.6799999999998</v>
      </c>
      <c r="K2449" s="5">
        <v>2249.85</v>
      </c>
      <c r="L2449" s="5">
        <v>11309.96</v>
      </c>
      <c r="M2449" s="13">
        <f t="shared" si="94"/>
        <v>1.6233762777964733E-2</v>
      </c>
      <c r="N2449" s="13">
        <f t="shared" si="95"/>
        <v>2.8877424887222558E-2</v>
      </c>
      <c r="O2449" s="13">
        <f t="shared" si="95"/>
        <v>-4.0460559807701246E-3</v>
      </c>
      <c r="P2449" s="13">
        <f t="shared" si="95"/>
        <v>1.0266976800170635E-3</v>
      </c>
      <c r="Q2449" s="7"/>
      <c r="R2449" s="8"/>
      <c r="S2449" s="8"/>
      <c r="T2449" s="8"/>
      <c r="U2449" s="8"/>
      <c r="V2449" s="13"/>
      <c r="W2449" s="14"/>
      <c r="X2449" s="1"/>
      <c r="Y2449" s="1"/>
      <c r="Z2449" s="1"/>
      <c r="AA2449" s="1"/>
      <c r="AB2449" s="1"/>
      <c r="AC2449" s="1"/>
      <c r="AD2449" s="8"/>
      <c r="AE2449" s="8"/>
      <c r="AF2449" s="8"/>
      <c r="AG2449" s="8"/>
      <c r="AH2449" s="9"/>
      <c r="AI2449" s="8"/>
      <c r="AJ2449" s="13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7"/>
      <c r="BL2449" s="7"/>
      <c r="BM2449" s="7"/>
      <c r="BN2449" s="7"/>
      <c r="BO2449" s="7"/>
      <c r="BP2449" s="7"/>
      <c r="BQ2449" s="7"/>
      <c r="BR2449" s="7"/>
      <c r="BT2449" s="8"/>
      <c r="BV2449" s="7"/>
      <c r="BW2449" s="7"/>
      <c r="BX2449" s="7"/>
      <c r="BY2449" s="7"/>
      <c r="BZ2449" s="7"/>
      <c r="CA2449" s="7"/>
    </row>
    <row r="2450" spans="1:79" x14ac:dyDescent="0.3">
      <c r="A2450" s="1" t="s">
        <v>441</v>
      </c>
      <c r="B2450" s="1"/>
      <c r="C2450" s="1" t="s">
        <v>1878</v>
      </c>
      <c r="D2450" s="1"/>
      <c r="E2450" s="1"/>
      <c r="F2450" s="1"/>
      <c r="G2450" s="1"/>
      <c r="H2450" s="1">
        <v>37045.620000000003</v>
      </c>
      <c r="I2450" s="1">
        <v>-3</v>
      </c>
      <c r="J2450" s="12">
        <v>2144.13</v>
      </c>
      <c r="K2450" s="5">
        <v>2213.7199999999998</v>
      </c>
      <c r="L2450" s="5">
        <v>11133.9</v>
      </c>
      <c r="M2450" s="13">
        <f t="shared" si="94"/>
        <v>-2.9975341964300406E-2</v>
      </c>
      <c r="N2450" s="13">
        <f t="shared" si="95"/>
        <v>-4.9452936586749763E-2</v>
      </c>
      <c r="O2450" s="13">
        <f t="shared" si="95"/>
        <v>-1.6058848367669021E-2</v>
      </c>
      <c r="P2450" s="13">
        <f t="shared" si="95"/>
        <v>-1.5566810139027831E-2</v>
      </c>
      <c r="Q2450" s="7"/>
      <c r="R2450" s="8"/>
      <c r="S2450" s="8"/>
      <c r="T2450" s="8"/>
      <c r="U2450" s="8"/>
      <c r="V2450" s="13"/>
      <c r="W2450" s="14"/>
      <c r="X2450" s="1"/>
      <c r="Y2450" s="1"/>
      <c r="Z2450" s="1"/>
      <c r="AA2450" s="1"/>
      <c r="AB2450" s="1"/>
      <c r="AC2450" s="1"/>
      <c r="AD2450" s="8"/>
      <c r="AE2450" s="8"/>
      <c r="AF2450" s="8"/>
      <c r="AG2450" s="8"/>
      <c r="AH2450" s="9"/>
      <c r="AI2450" s="8"/>
      <c r="AJ2450" s="13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7"/>
      <c r="BL2450" s="7"/>
      <c r="BM2450" s="7"/>
      <c r="BN2450" s="7"/>
      <c r="BO2450" s="7"/>
      <c r="BP2450" s="7"/>
      <c r="BQ2450" s="7"/>
      <c r="BR2450" s="7"/>
      <c r="BT2450" s="8"/>
      <c r="BV2450" s="7"/>
      <c r="BW2450" s="7"/>
      <c r="BX2450" s="7"/>
      <c r="BY2450" s="7"/>
      <c r="BZ2450" s="7"/>
      <c r="CA2450" s="7"/>
    </row>
    <row r="2451" spans="1:79" x14ac:dyDescent="0.3">
      <c r="A2451" s="1" t="s">
        <v>442</v>
      </c>
      <c r="B2451" s="1"/>
      <c r="C2451" s="1" t="s">
        <v>1878</v>
      </c>
      <c r="D2451" s="1"/>
      <c r="E2451" s="1"/>
      <c r="F2451" s="1"/>
      <c r="G2451" s="1"/>
      <c r="H2451" s="1">
        <v>37153.1</v>
      </c>
      <c r="I2451" s="1">
        <v>0.28999999999999998</v>
      </c>
      <c r="J2451" s="12">
        <v>2150.59</v>
      </c>
      <c r="K2451" s="5">
        <v>2223.5300000000002</v>
      </c>
      <c r="L2451" s="5">
        <v>11182.95</v>
      </c>
      <c r="M2451" s="13">
        <f t="shared" si="94"/>
        <v>2.9012876555984946E-3</v>
      </c>
      <c r="N2451" s="13">
        <f t="shared" si="95"/>
        <v>3.0128770177182407E-3</v>
      </c>
      <c r="O2451" s="13">
        <f t="shared" si="95"/>
        <v>4.4314547458579323E-3</v>
      </c>
      <c r="P2451" s="13">
        <f t="shared" si="95"/>
        <v>4.4054643925310888E-3</v>
      </c>
      <c r="Q2451" s="7"/>
      <c r="R2451" s="8"/>
      <c r="S2451" s="8"/>
      <c r="T2451" s="8"/>
      <c r="U2451" s="8"/>
      <c r="V2451" s="13"/>
      <c r="W2451" s="14"/>
      <c r="X2451" s="1"/>
      <c r="Y2451" s="1"/>
      <c r="Z2451" s="1"/>
      <c r="AA2451" s="1"/>
      <c r="AB2451" s="1"/>
      <c r="AC2451" s="1"/>
      <c r="AD2451" s="8"/>
      <c r="AE2451" s="8"/>
      <c r="AF2451" s="8"/>
      <c r="AG2451" s="8"/>
      <c r="AH2451" s="9"/>
      <c r="AI2451" s="8"/>
      <c r="AJ2451" s="13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7"/>
      <c r="BL2451" s="7"/>
      <c r="BM2451" s="7"/>
      <c r="BN2451" s="7"/>
      <c r="BO2451" s="7"/>
      <c r="BP2451" s="7"/>
      <c r="BQ2451" s="7"/>
      <c r="BR2451" s="7"/>
      <c r="BT2451" s="8"/>
      <c r="BV2451" s="7"/>
      <c r="BW2451" s="7"/>
      <c r="BX2451" s="7"/>
      <c r="BY2451" s="7"/>
      <c r="BZ2451" s="7"/>
      <c r="CA2451" s="7"/>
    </row>
    <row r="2452" spans="1:79" x14ac:dyDescent="0.3">
      <c r="A2452" s="1" t="s">
        <v>443</v>
      </c>
      <c r="B2452" s="1"/>
      <c r="C2452" s="1" t="s">
        <v>1878</v>
      </c>
      <c r="D2452" s="1"/>
      <c r="E2452" s="1"/>
      <c r="F2452" s="1"/>
      <c r="G2452" s="1"/>
      <c r="H2452" s="1">
        <v>38088.97</v>
      </c>
      <c r="I2452" s="1">
        <v>2.52</v>
      </c>
      <c r="J2452" s="12">
        <v>2222.27</v>
      </c>
      <c r="K2452" s="5">
        <v>2246.44</v>
      </c>
      <c r="L2452" s="5">
        <v>11282</v>
      </c>
      <c r="M2452" s="13">
        <f t="shared" si="94"/>
        <v>2.5189553496208994E-2</v>
      </c>
      <c r="N2452" s="13">
        <f t="shared" si="95"/>
        <v>3.3330388405042211E-2</v>
      </c>
      <c r="O2452" s="13">
        <f t="shared" si="95"/>
        <v>1.0303436427662183E-2</v>
      </c>
      <c r="P2452" s="13">
        <f t="shared" si="95"/>
        <v>8.8572335564407467E-3</v>
      </c>
      <c r="Q2452" s="7"/>
      <c r="R2452" s="8"/>
      <c r="S2452" s="8"/>
      <c r="T2452" s="8"/>
      <c r="U2452" s="8"/>
      <c r="V2452" s="13"/>
      <c r="W2452" s="14"/>
      <c r="X2452" s="1"/>
      <c r="Y2452" s="1"/>
      <c r="Z2452" s="1"/>
      <c r="AA2452" s="1"/>
      <c r="AB2452" s="1"/>
      <c r="AC2452" s="1"/>
      <c r="AD2452" s="8"/>
      <c r="AE2452" s="8"/>
      <c r="AF2452" s="8"/>
      <c r="AG2452" s="8"/>
      <c r="AH2452" s="9"/>
      <c r="AI2452" s="8"/>
      <c r="AJ2452" s="13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7"/>
      <c r="BL2452" s="7"/>
      <c r="BM2452" s="7"/>
      <c r="BN2452" s="7"/>
      <c r="BO2452" s="7"/>
      <c r="BP2452" s="7"/>
      <c r="BQ2452" s="7"/>
      <c r="BR2452" s="7"/>
      <c r="BT2452" s="8"/>
      <c r="BV2452" s="7"/>
      <c r="BW2452" s="7"/>
      <c r="BX2452" s="7"/>
      <c r="BY2452" s="7"/>
      <c r="BZ2452" s="7"/>
      <c r="CA2452" s="7"/>
    </row>
    <row r="2453" spans="1:79" x14ac:dyDescent="0.3">
      <c r="A2453" s="1" t="s">
        <v>444</v>
      </c>
      <c r="B2453" s="1"/>
      <c r="C2453" s="1" t="s">
        <v>1878</v>
      </c>
      <c r="D2453" s="1"/>
      <c r="E2453" s="1"/>
      <c r="F2453" s="1"/>
      <c r="G2453" s="1"/>
      <c r="H2453" s="1">
        <v>37644.68</v>
      </c>
      <c r="I2453" s="1">
        <v>-1.17</v>
      </c>
      <c r="J2453" s="12">
        <v>2183.16</v>
      </c>
      <c r="K2453" s="5">
        <v>2230.9899999999998</v>
      </c>
      <c r="L2453" s="5">
        <v>11287.09</v>
      </c>
      <c r="M2453" s="13">
        <f t="shared" si="94"/>
        <v>-1.1664531752893281E-2</v>
      </c>
      <c r="N2453" s="13">
        <f t="shared" si="95"/>
        <v>-1.7599121618885216E-2</v>
      </c>
      <c r="O2453" s="13">
        <f t="shared" si="95"/>
        <v>-6.8775484767010786E-3</v>
      </c>
      <c r="P2453" s="13">
        <f t="shared" si="95"/>
        <v>4.5116114164156507E-4</v>
      </c>
      <c r="Q2453" s="7"/>
      <c r="R2453" s="8"/>
      <c r="S2453" s="8"/>
      <c r="T2453" s="8"/>
      <c r="U2453" s="8"/>
      <c r="V2453" s="13"/>
      <c r="W2453" s="14"/>
      <c r="X2453" s="1"/>
      <c r="Y2453" s="1"/>
      <c r="Z2453" s="1"/>
      <c r="AA2453" s="1"/>
      <c r="AB2453" s="1"/>
      <c r="AC2453" s="1"/>
      <c r="AD2453" s="8"/>
      <c r="AE2453" s="8"/>
      <c r="AF2453" s="8"/>
      <c r="AG2453" s="8"/>
      <c r="AH2453" s="9"/>
      <c r="AI2453" s="8"/>
      <c r="AJ2453" s="13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7"/>
      <c r="BL2453" s="7"/>
      <c r="BM2453" s="7"/>
      <c r="BN2453" s="7"/>
      <c r="BO2453" s="7"/>
      <c r="BP2453" s="7"/>
      <c r="BQ2453" s="7"/>
      <c r="BR2453" s="7"/>
      <c r="BT2453" s="8"/>
      <c r="BV2453" s="7"/>
      <c r="BW2453" s="7"/>
      <c r="BX2453" s="7"/>
      <c r="BY2453" s="7"/>
      <c r="BZ2453" s="7"/>
      <c r="CA2453" s="7"/>
    </row>
    <row r="2454" spans="1:79" x14ac:dyDescent="0.3">
      <c r="A2454" s="1" t="s">
        <v>445</v>
      </c>
      <c r="B2454" s="1"/>
      <c r="C2454" s="1" t="s">
        <v>1878</v>
      </c>
      <c r="D2454" s="1"/>
      <c r="E2454" s="1"/>
      <c r="F2454" s="1"/>
      <c r="G2454" s="1"/>
      <c r="H2454" s="1">
        <v>37938.39</v>
      </c>
      <c r="I2454" s="1">
        <v>0.78</v>
      </c>
      <c r="J2454" s="12">
        <v>2205.42</v>
      </c>
      <c r="K2454" s="5">
        <v>2237.31</v>
      </c>
      <c r="L2454" s="5">
        <v>11327.61</v>
      </c>
      <c r="M2454" s="13">
        <f t="shared" si="94"/>
        <v>7.8021648742929717E-3</v>
      </c>
      <c r="N2454" s="13">
        <f t="shared" si="95"/>
        <v>1.0196229318969019E-2</v>
      </c>
      <c r="O2454" s="13">
        <f t="shared" si="95"/>
        <v>2.8328230964729251E-3</v>
      </c>
      <c r="P2454" s="13">
        <f t="shared" si="95"/>
        <v>3.5899421374332441E-3</v>
      </c>
      <c r="Q2454" s="7"/>
      <c r="R2454" s="8"/>
      <c r="S2454" s="8"/>
      <c r="T2454" s="8"/>
      <c r="U2454" s="8"/>
      <c r="V2454" s="13"/>
      <c r="W2454" s="14"/>
      <c r="X2454" s="1"/>
      <c r="Y2454" s="1"/>
      <c r="Z2454" s="1"/>
      <c r="AA2454" s="1"/>
      <c r="AB2454" s="1"/>
      <c r="AC2454" s="1"/>
      <c r="AD2454" s="8"/>
      <c r="AE2454" s="8"/>
      <c r="AF2454" s="8"/>
      <c r="AG2454" s="8"/>
      <c r="AH2454" s="9"/>
      <c r="AI2454" s="8"/>
      <c r="AJ2454" s="13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7"/>
      <c r="BL2454" s="7"/>
      <c r="BM2454" s="7"/>
      <c r="BN2454" s="7"/>
      <c r="BO2454" s="7"/>
      <c r="BP2454" s="7"/>
      <c r="BQ2454" s="7"/>
      <c r="BR2454" s="7"/>
      <c r="BT2454" s="8"/>
      <c r="BV2454" s="7"/>
      <c r="BW2454" s="7"/>
      <c r="BX2454" s="7"/>
      <c r="BY2454" s="7"/>
      <c r="BZ2454" s="7"/>
      <c r="CA2454" s="7"/>
    </row>
    <row r="2455" spans="1:79" x14ac:dyDescent="0.3">
      <c r="A2455" s="1" t="s">
        <v>446</v>
      </c>
      <c r="B2455" s="1"/>
      <c r="C2455" s="1" t="s">
        <v>1878</v>
      </c>
      <c r="D2455" s="1"/>
      <c r="E2455" s="1"/>
      <c r="F2455" s="1"/>
      <c r="G2455" s="1"/>
      <c r="H2455" s="1">
        <v>38016.980000000003</v>
      </c>
      <c r="I2455" s="1">
        <v>0.21</v>
      </c>
      <c r="J2455" s="12">
        <v>2211.2600000000002</v>
      </c>
      <c r="K2455" s="5">
        <v>2237.46</v>
      </c>
      <c r="L2455" s="5">
        <v>11315.25</v>
      </c>
      <c r="M2455" s="13">
        <f t="shared" si="94"/>
        <v>2.0715164771094585E-3</v>
      </c>
      <c r="N2455" s="13">
        <f t="shared" si="95"/>
        <v>2.6480216920132804E-3</v>
      </c>
      <c r="O2455" s="13">
        <f t="shared" si="95"/>
        <v>6.7044799334947669E-5</v>
      </c>
      <c r="P2455" s="13">
        <f t="shared" si="95"/>
        <v>-1.0911392606207659E-3</v>
      </c>
      <c r="Q2455" s="7"/>
      <c r="R2455" s="8"/>
      <c r="S2455" s="8"/>
      <c r="T2455" s="8"/>
      <c r="U2455" s="8"/>
      <c r="V2455" s="13"/>
      <c r="W2455" s="14"/>
      <c r="X2455" s="1"/>
      <c r="Y2455" s="1"/>
      <c r="Z2455" s="1"/>
      <c r="AA2455" s="1"/>
      <c r="AB2455" s="1"/>
      <c r="AC2455" s="1"/>
      <c r="AD2455" s="8"/>
      <c r="AE2455" s="8"/>
      <c r="AF2455" s="8"/>
      <c r="AG2455" s="8"/>
      <c r="AH2455" s="9"/>
      <c r="AI2455" s="8"/>
      <c r="AJ2455" s="13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7"/>
      <c r="BL2455" s="7"/>
      <c r="BM2455" s="7"/>
      <c r="BN2455" s="7"/>
      <c r="BO2455" s="7"/>
      <c r="BP2455" s="7"/>
      <c r="BQ2455" s="7"/>
      <c r="BR2455" s="7"/>
      <c r="BT2455" s="8"/>
      <c r="BV2455" s="7"/>
      <c r="BW2455" s="7"/>
      <c r="BX2455" s="7"/>
      <c r="BY2455" s="7"/>
      <c r="BZ2455" s="7"/>
      <c r="CA2455" s="7"/>
    </row>
    <row r="2456" spans="1:79" x14ac:dyDescent="0.3">
      <c r="A2456" s="1" t="s">
        <v>447</v>
      </c>
      <c r="B2456" s="1"/>
      <c r="C2456" s="1" t="s">
        <v>1878</v>
      </c>
      <c r="D2456" s="1"/>
      <c r="E2456" s="1"/>
      <c r="F2456" s="1"/>
      <c r="G2456" s="1"/>
      <c r="H2456" s="1">
        <v>38260.03</v>
      </c>
      <c r="I2456" s="1">
        <v>0.64</v>
      </c>
      <c r="J2456" s="12">
        <v>2238.5100000000002</v>
      </c>
      <c r="K2456" s="5">
        <v>2233.9899999999998</v>
      </c>
      <c r="L2456" s="5">
        <v>11273.17</v>
      </c>
      <c r="M2456" s="13">
        <f t="shared" si="94"/>
        <v>6.3931958824714474E-3</v>
      </c>
      <c r="N2456" s="13">
        <f t="shared" si="95"/>
        <v>1.2323290793484265E-2</v>
      </c>
      <c r="O2456" s="13">
        <f t="shared" si="95"/>
        <v>-1.5508657138005866E-3</v>
      </c>
      <c r="P2456" s="13">
        <f t="shared" si="95"/>
        <v>-3.7188749696206447E-3</v>
      </c>
      <c r="Q2456" s="7"/>
      <c r="R2456" s="8"/>
      <c r="S2456" s="8"/>
      <c r="T2456" s="8"/>
      <c r="U2456" s="8"/>
      <c r="V2456" s="13"/>
      <c r="W2456" s="14"/>
      <c r="X2456" s="1"/>
      <c r="Y2456" s="1"/>
      <c r="Z2456" s="1"/>
      <c r="AA2456" s="1"/>
      <c r="AB2456" s="1"/>
      <c r="AC2456" s="1"/>
      <c r="AD2456" s="8"/>
      <c r="AE2456" s="8"/>
      <c r="AF2456" s="8"/>
      <c r="AG2456" s="8"/>
      <c r="AH2456" s="9"/>
      <c r="AI2456" s="8"/>
      <c r="AJ2456" s="13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7"/>
      <c r="BL2456" s="7"/>
      <c r="BM2456" s="7"/>
      <c r="BN2456" s="7"/>
      <c r="BO2456" s="7"/>
      <c r="BP2456" s="7"/>
      <c r="BQ2456" s="7"/>
      <c r="BR2456" s="7"/>
      <c r="BT2456" s="8"/>
      <c r="BV2456" s="7"/>
      <c r="BW2456" s="7"/>
      <c r="BX2456" s="7"/>
      <c r="BY2456" s="7"/>
      <c r="BZ2456" s="7"/>
      <c r="CA2456" s="7"/>
    </row>
    <row r="2457" spans="1:79" x14ac:dyDescent="0.3">
      <c r="A2457" s="1" t="s">
        <v>448</v>
      </c>
      <c r="B2457" s="1"/>
      <c r="C2457" s="1" t="s">
        <v>1878</v>
      </c>
      <c r="D2457" s="1"/>
      <c r="E2457" s="1"/>
      <c r="F2457" s="1"/>
      <c r="G2457" s="1"/>
      <c r="H2457" s="1">
        <v>38038.720000000001</v>
      </c>
      <c r="I2457" s="1">
        <v>-0.57999999999999996</v>
      </c>
      <c r="J2457" s="12">
        <v>2227.46</v>
      </c>
      <c r="K2457" s="5">
        <v>2218.14</v>
      </c>
      <c r="L2457" s="5">
        <v>11149.75</v>
      </c>
      <c r="M2457" s="13">
        <f t="shared" si="94"/>
        <v>-5.7843655637488389E-3</v>
      </c>
      <c r="N2457" s="13">
        <f t="shared" si="95"/>
        <v>-4.9363192480713636E-3</v>
      </c>
      <c r="O2457" s="13">
        <f t="shared" si="95"/>
        <v>-7.0949288045156766E-3</v>
      </c>
      <c r="P2457" s="13">
        <f t="shared" si="95"/>
        <v>-1.0948118408575458E-2</v>
      </c>
      <c r="Q2457" s="7"/>
      <c r="R2457" s="8"/>
      <c r="S2457" s="8"/>
      <c r="T2457" s="8"/>
      <c r="U2457" s="8"/>
      <c r="V2457" s="13"/>
      <c r="W2457" s="14"/>
      <c r="X2457" s="1"/>
      <c r="Y2457" s="1"/>
      <c r="Z2457" s="1"/>
      <c r="AA2457" s="1"/>
      <c r="AB2457" s="1"/>
      <c r="AC2457" s="1"/>
      <c r="AD2457" s="8"/>
      <c r="AE2457" s="8"/>
      <c r="AF2457" s="8"/>
      <c r="AG2457" s="8"/>
      <c r="AH2457" s="9"/>
      <c r="AI2457" s="8"/>
      <c r="AJ2457" s="13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7"/>
      <c r="BL2457" s="7"/>
      <c r="BM2457" s="7"/>
      <c r="BN2457" s="7"/>
      <c r="BO2457" s="7"/>
      <c r="BP2457" s="7"/>
      <c r="BQ2457" s="7"/>
      <c r="BR2457" s="7"/>
      <c r="BT2457" s="8"/>
      <c r="BV2457" s="7"/>
      <c r="BW2457" s="7"/>
      <c r="BX2457" s="7"/>
      <c r="BY2457" s="7"/>
      <c r="BZ2457" s="7"/>
      <c r="CA2457" s="7"/>
    </row>
    <row r="2458" spans="1:79" x14ac:dyDescent="0.3">
      <c r="A2458" s="1" t="s">
        <v>449</v>
      </c>
      <c r="B2458" s="1"/>
      <c r="C2458" s="1" t="s">
        <v>1878</v>
      </c>
      <c r="D2458" s="1"/>
      <c r="E2458" s="1"/>
      <c r="F2458" s="1"/>
      <c r="G2458" s="1"/>
      <c r="H2458" s="1">
        <v>38974.800000000003</v>
      </c>
      <c r="I2458" s="1">
        <v>2.46</v>
      </c>
      <c r="J2458" s="12">
        <v>2302.54</v>
      </c>
      <c r="K2458" s="5">
        <v>2238.58</v>
      </c>
      <c r="L2458" s="5">
        <v>11185.52</v>
      </c>
      <c r="M2458" s="13">
        <f t="shared" si="94"/>
        <v>2.4608609332806175E-2</v>
      </c>
      <c r="N2458" s="13">
        <f t="shared" si="95"/>
        <v>3.370655365303965E-2</v>
      </c>
      <c r="O2458" s="13">
        <f t="shared" si="95"/>
        <v>9.2149278224098463E-3</v>
      </c>
      <c r="P2458" s="13">
        <f t="shared" si="95"/>
        <v>3.208143680351716E-3</v>
      </c>
      <c r="Q2458" s="7"/>
      <c r="R2458" s="8"/>
      <c r="S2458" s="8"/>
      <c r="T2458" s="8"/>
      <c r="U2458" s="8"/>
      <c r="V2458" s="13"/>
      <c r="W2458" s="14"/>
      <c r="X2458" s="1"/>
      <c r="Y2458" s="1"/>
      <c r="Z2458" s="1"/>
      <c r="AA2458" s="1"/>
      <c r="AB2458" s="1"/>
      <c r="AC2458" s="1"/>
      <c r="AD2458" s="8"/>
      <c r="AE2458" s="8"/>
      <c r="AF2458" s="8"/>
      <c r="AG2458" s="8"/>
      <c r="AH2458" s="9"/>
      <c r="AI2458" s="8"/>
      <c r="AJ2458" s="13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7"/>
      <c r="BL2458" s="7"/>
      <c r="BM2458" s="7"/>
      <c r="BN2458" s="7"/>
      <c r="BO2458" s="7"/>
      <c r="BP2458" s="7"/>
      <c r="BQ2458" s="7"/>
      <c r="BR2458" s="7"/>
      <c r="BT2458" s="8"/>
      <c r="BV2458" s="7"/>
      <c r="BW2458" s="7"/>
      <c r="BX2458" s="7"/>
      <c r="BY2458" s="7"/>
      <c r="BZ2458" s="7"/>
      <c r="CA2458" s="7"/>
    </row>
    <row r="2459" spans="1:79" x14ac:dyDescent="0.3">
      <c r="A2459" s="1" t="s">
        <v>450</v>
      </c>
      <c r="B2459" s="1"/>
      <c r="C2459" s="1" t="s">
        <v>1878</v>
      </c>
      <c r="D2459" s="1"/>
      <c r="E2459" s="1"/>
      <c r="F2459" s="1"/>
      <c r="G2459" s="1"/>
      <c r="H2459" s="1">
        <v>38626.43</v>
      </c>
      <c r="I2459" s="1">
        <v>-0.89</v>
      </c>
      <c r="J2459" s="12">
        <v>2276.1</v>
      </c>
      <c r="K2459" s="5">
        <v>2222.85</v>
      </c>
      <c r="L2459" s="5">
        <v>11135.37</v>
      </c>
      <c r="M2459" s="13">
        <f t="shared" si="94"/>
        <v>-8.9383396451040431E-3</v>
      </c>
      <c r="N2459" s="13">
        <f t="shared" si="95"/>
        <v>-1.1482970979874385E-2</v>
      </c>
      <c r="O2459" s="13">
        <f t="shared" si="95"/>
        <v>-7.0267759025811616E-3</v>
      </c>
      <c r="P2459" s="13">
        <f t="shared" si="95"/>
        <v>-4.4834750641901122E-3</v>
      </c>
      <c r="Q2459" s="7"/>
      <c r="R2459" s="8"/>
      <c r="S2459" s="8"/>
      <c r="T2459" s="8"/>
      <c r="U2459" s="8"/>
      <c r="V2459" s="13"/>
      <c r="W2459" s="14"/>
      <c r="X2459" s="1"/>
      <c r="Y2459" s="1"/>
      <c r="Z2459" s="1"/>
      <c r="AA2459" s="1"/>
      <c r="AB2459" s="1"/>
      <c r="AC2459" s="1"/>
      <c r="AD2459" s="8"/>
      <c r="AE2459" s="8"/>
      <c r="AF2459" s="8"/>
      <c r="AG2459" s="8"/>
      <c r="AH2459" s="9"/>
      <c r="AI2459" s="8"/>
      <c r="AJ2459" s="13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7"/>
      <c r="BL2459" s="7"/>
      <c r="BM2459" s="7"/>
      <c r="BN2459" s="7"/>
      <c r="BO2459" s="7"/>
      <c r="BP2459" s="7"/>
      <c r="BQ2459" s="7"/>
      <c r="BR2459" s="7"/>
      <c r="BT2459" s="8"/>
      <c r="BV2459" s="7"/>
      <c r="BW2459" s="7"/>
      <c r="BX2459" s="7"/>
      <c r="BY2459" s="7"/>
      <c r="BZ2459" s="7"/>
      <c r="CA2459" s="7"/>
    </row>
    <row r="2460" spans="1:79" x14ac:dyDescent="0.3">
      <c r="A2460" s="1" t="s">
        <v>451</v>
      </c>
      <c r="B2460" s="1"/>
      <c r="C2460" s="1" t="s">
        <v>1878</v>
      </c>
      <c r="D2460" s="1"/>
      <c r="E2460" s="1"/>
      <c r="F2460" s="1"/>
      <c r="G2460" s="1"/>
      <c r="H2460" s="1">
        <v>38470.300000000003</v>
      </c>
      <c r="I2460" s="1">
        <v>-0.4</v>
      </c>
      <c r="J2460" s="12">
        <v>2272.37</v>
      </c>
      <c r="K2460" s="5">
        <v>2203.67</v>
      </c>
      <c r="L2460" s="5">
        <v>11070.47</v>
      </c>
      <c r="M2460" s="13">
        <f t="shared" si="94"/>
        <v>-4.0420509997945997E-3</v>
      </c>
      <c r="N2460" s="13">
        <f t="shared" si="95"/>
        <v>-1.6387680681868577E-3</v>
      </c>
      <c r="O2460" s="13">
        <f t="shared" si="95"/>
        <v>-8.628562431113096E-3</v>
      </c>
      <c r="P2460" s="13">
        <f t="shared" si="95"/>
        <v>-5.8282751269155275E-3</v>
      </c>
      <c r="Q2460" s="7"/>
      <c r="R2460" s="8"/>
      <c r="S2460" s="8"/>
      <c r="T2460" s="8"/>
      <c r="U2460" s="8"/>
      <c r="V2460" s="13"/>
      <c r="W2460" s="14"/>
      <c r="X2460" s="1"/>
      <c r="Y2460" s="1"/>
      <c r="Z2460" s="1"/>
      <c r="AA2460" s="1"/>
      <c r="AB2460" s="1"/>
      <c r="AC2460" s="1"/>
      <c r="AD2460" s="8"/>
      <c r="AE2460" s="8"/>
      <c r="AF2460" s="8"/>
      <c r="AG2460" s="8"/>
      <c r="AH2460" s="9"/>
      <c r="AI2460" s="8"/>
      <c r="AJ2460" s="13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7"/>
      <c r="BL2460" s="7"/>
      <c r="BM2460" s="7"/>
      <c r="BN2460" s="7"/>
      <c r="BO2460" s="7"/>
      <c r="BP2460" s="7"/>
      <c r="BQ2460" s="7"/>
      <c r="BR2460" s="7"/>
      <c r="BT2460" s="8"/>
      <c r="BV2460" s="7"/>
      <c r="BW2460" s="7"/>
      <c r="BX2460" s="7"/>
      <c r="BY2460" s="7"/>
      <c r="BZ2460" s="7"/>
      <c r="CA2460" s="7"/>
    </row>
    <row r="2461" spans="1:79" x14ac:dyDescent="0.3">
      <c r="A2461" s="1" t="s">
        <v>452</v>
      </c>
      <c r="B2461" s="1"/>
      <c r="C2461" s="1" t="s">
        <v>1878</v>
      </c>
      <c r="D2461" s="1"/>
      <c r="E2461" s="1"/>
      <c r="F2461" s="1"/>
      <c r="G2461" s="1"/>
      <c r="H2461" s="1">
        <v>39013.58</v>
      </c>
      <c r="I2461" s="1">
        <v>1.41</v>
      </c>
      <c r="J2461" s="12">
        <v>2322.17</v>
      </c>
      <c r="K2461" s="5">
        <v>2211.2199999999998</v>
      </c>
      <c r="L2461" s="5">
        <v>11019.47</v>
      </c>
      <c r="M2461" s="13">
        <f t="shared" si="94"/>
        <v>1.4122062994049944E-2</v>
      </c>
      <c r="N2461" s="13">
        <f t="shared" si="95"/>
        <v>2.1915445107971054E-2</v>
      </c>
      <c r="O2461" s="13">
        <f t="shared" si="95"/>
        <v>3.4261028193875998E-3</v>
      </c>
      <c r="P2461" s="13">
        <f t="shared" si="95"/>
        <v>-4.6068504769897212E-3</v>
      </c>
      <c r="Q2461" s="7"/>
      <c r="R2461" s="8"/>
      <c r="S2461" s="8"/>
      <c r="T2461" s="8"/>
      <c r="U2461" s="8"/>
      <c r="V2461" s="13"/>
      <c r="W2461" s="14"/>
      <c r="X2461" s="1"/>
      <c r="Y2461" s="1"/>
      <c r="Z2461" s="1"/>
      <c r="AA2461" s="1"/>
      <c r="AB2461" s="1"/>
      <c r="AC2461" s="1"/>
      <c r="AD2461" s="8"/>
      <c r="AE2461" s="8"/>
      <c r="AF2461" s="8"/>
      <c r="AG2461" s="8"/>
      <c r="AH2461" s="9"/>
      <c r="AI2461" s="8"/>
      <c r="AJ2461" s="13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7"/>
      <c r="BL2461" s="7"/>
      <c r="BM2461" s="7"/>
      <c r="BN2461" s="7"/>
      <c r="BO2461" s="7"/>
      <c r="BP2461" s="7"/>
      <c r="BQ2461" s="7"/>
      <c r="BR2461" s="7"/>
      <c r="BT2461" s="8"/>
      <c r="BV2461" s="7"/>
      <c r="BW2461" s="7"/>
      <c r="BX2461" s="7"/>
      <c r="BY2461" s="7"/>
      <c r="BZ2461" s="7"/>
      <c r="CA2461" s="7"/>
    </row>
    <row r="2462" spans="1:79" x14ac:dyDescent="0.3">
      <c r="A2462" s="1" t="s">
        <v>453</v>
      </c>
      <c r="B2462" s="1"/>
      <c r="C2462" s="1" t="s">
        <v>1878</v>
      </c>
      <c r="D2462" s="1"/>
      <c r="E2462" s="1"/>
      <c r="F2462" s="1"/>
      <c r="G2462" s="1"/>
      <c r="H2462" s="1">
        <v>39370.18</v>
      </c>
      <c r="I2462" s="1">
        <v>0.91</v>
      </c>
      <c r="J2462" s="12">
        <v>2348.65</v>
      </c>
      <c r="K2462" s="5">
        <v>2239.98</v>
      </c>
      <c r="L2462" s="5">
        <v>11015.4</v>
      </c>
      <c r="M2462" s="13">
        <f t="shared" si="94"/>
        <v>9.1404070069960319E-3</v>
      </c>
      <c r="N2462" s="13">
        <f t="shared" si="95"/>
        <v>1.1403127247359146E-2</v>
      </c>
      <c r="O2462" s="13">
        <f t="shared" si="95"/>
        <v>1.3006394659961673E-2</v>
      </c>
      <c r="P2462" s="13">
        <f t="shared" si="95"/>
        <v>-3.6934625712481406E-4</v>
      </c>
      <c r="Q2462" s="7"/>
      <c r="R2462" s="8"/>
      <c r="S2462" s="8"/>
      <c r="T2462" s="8"/>
      <c r="U2462" s="8"/>
      <c r="V2462" s="13"/>
      <c r="W2462" s="14"/>
      <c r="X2462" s="1"/>
      <c r="Y2462" s="1"/>
      <c r="Z2462" s="1"/>
      <c r="AA2462" s="1"/>
      <c r="AB2462" s="1"/>
      <c r="AC2462" s="1"/>
      <c r="AD2462" s="8"/>
      <c r="AE2462" s="8"/>
      <c r="AF2462" s="8"/>
      <c r="AG2462" s="8"/>
      <c r="AH2462" s="9"/>
      <c r="AI2462" s="8"/>
      <c r="AJ2462" s="13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7"/>
      <c r="BL2462" s="7"/>
      <c r="BM2462" s="7"/>
      <c r="BN2462" s="7"/>
      <c r="BO2462" s="7"/>
      <c r="BP2462" s="7"/>
      <c r="BQ2462" s="7"/>
      <c r="BR2462" s="7"/>
      <c r="BT2462" s="8"/>
      <c r="BV2462" s="7"/>
      <c r="BW2462" s="7"/>
      <c r="BX2462" s="7"/>
      <c r="BY2462" s="7"/>
      <c r="BZ2462" s="7"/>
      <c r="CA2462" s="7"/>
    </row>
    <row r="2463" spans="1:79" x14ac:dyDescent="0.3">
      <c r="A2463" s="1" t="s">
        <v>454</v>
      </c>
      <c r="B2463" s="1"/>
      <c r="C2463" s="1" t="s">
        <v>1878</v>
      </c>
      <c r="D2463" s="1"/>
      <c r="E2463" s="1"/>
      <c r="F2463" s="1"/>
      <c r="G2463" s="1"/>
      <c r="H2463" s="1">
        <v>39650.14</v>
      </c>
      <c r="I2463" s="1">
        <v>0.71</v>
      </c>
      <c r="J2463" s="12">
        <v>2370.65</v>
      </c>
      <c r="K2463" s="5">
        <v>2254.83</v>
      </c>
      <c r="L2463" s="5">
        <v>10980.89</v>
      </c>
      <c r="M2463" s="13">
        <f t="shared" si="94"/>
        <v>7.1109657105961066E-3</v>
      </c>
      <c r="N2463" s="13">
        <f t="shared" si="95"/>
        <v>9.3670832180188235E-3</v>
      </c>
      <c r="O2463" s="13">
        <f t="shared" si="95"/>
        <v>6.629523477888144E-3</v>
      </c>
      <c r="P2463" s="13">
        <f t="shared" si="95"/>
        <v>-3.1328866859124949E-3</v>
      </c>
      <c r="Q2463" s="7"/>
      <c r="R2463" s="8"/>
      <c r="S2463" s="8"/>
      <c r="T2463" s="8"/>
      <c r="U2463" s="8"/>
      <c r="V2463" s="13"/>
      <c r="W2463" s="14"/>
      <c r="X2463" s="1"/>
      <c r="Y2463" s="1"/>
      <c r="Z2463" s="1"/>
      <c r="AA2463" s="1"/>
      <c r="AB2463" s="1"/>
      <c r="AC2463" s="1"/>
      <c r="AD2463" s="8"/>
      <c r="AE2463" s="8"/>
      <c r="AF2463" s="8"/>
      <c r="AG2463" s="8"/>
      <c r="AH2463" s="9"/>
      <c r="AI2463" s="8"/>
      <c r="AJ2463" s="13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7"/>
      <c r="BL2463" s="7"/>
      <c r="BM2463" s="7"/>
      <c r="BN2463" s="7"/>
      <c r="BO2463" s="7"/>
      <c r="BP2463" s="7"/>
      <c r="BQ2463" s="7"/>
      <c r="BR2463" s="7"/>
      <c r="BT2463" s="8"/>
      <c r="BV2463" s="7"/>
      <c r="BW2463" s="7"/>
      <c r="BX2463" s="7"/>
      <c r="BY2463" s="7"/>
      <c r="BZ2463" s="7"/>
      <c r="CA2463" s="7"/>
    </row>
    <row r="2464" spans="1:79" x14ac:dyDescent="0.3">
      <c r="A2464" s="1" t="s">
        <v>455</v>
      </c>
      <c r="B2464" s="1"/>
      <c r="C2464" s="1" t="s">
        <v>1878</v>
      </c>
      <c r="D2464" s="1"/>
      <c r="E2464" s="1"/>
      <c r="F2464" s="1"/>
      <c r="G2464" s="1"/>
      <c r="H2464" s="1">
        <v>39672.49</v>
      </c>
      <c r="I2464" s="1">
        <v>0.06</v>
      </c>
      <c r="J2464" s="12">
        <v>2368.11</v>
      </c>
      <c r="K2464" s="5">
        <v>2265.4299999999998</v>
      </c>
      <c r="L2464" s="5">
        <v>11030.39</v>
      </c>
      <c r="M2464" s="13">
        <f t="shared" si="94"/>
        <v>5.6368022912400839E-4</v>
      </c>
      <c r="N2464" s="13">
        <f t="shared" si="95"/>
        <v>-1.0714361040220499E-3</v>
      </c>
      <c r="O2464" s="13">
        <f t="shared" si="95"/>
        <v>4.701019589059996E-3</v>
      </c>
      <c r="P2464" s="13">
        <f t="shared" si="95"/>
        <v>4.5078313324329322E-3</v>
      </c>
      <c r="Q2464" s="7"/>
      <c r="R2464" s="8"/>
      <c r="S2464" s="8"/>
      <c r="T2464" s="8"/>
      <c r="U2464" s="8"/>
      <c r="V2464" s="13"/>
      <c r="W2464" s="14"/>
      <c r="X2464" s="1"/>
      <c r="Y2464" s="1"/>
      <c r="Z2464" s="1"/>
      <c r="AA2464" s="1"/>
      <c r="AB2464" s="1"/>
      <c r="AC2464" s="1"/>
      <c r="AD2464" s="8"/>
      <c r="AE2464" s="8"/>
      <c r="AF2464" s="8"/>
      <c r="AG2464" s="8"/>
      <c r="AH2464" s="9"/>
      <c r="AI2464" s="8"/>
      <c r="AJ2464" s="13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7"/>
      <c r="BL2464" s="7"/>
      <c r="BM2464" s="7"/>
      <c r="BN2464" s="7"/>
      <c r="BO2464" s="7"/>
      <c r="BP2464" s="7"/>
      <c r="BQ2464" s="7"/>
      <c r="BR2464" s="7"/>
      <c r="BT2464" s="8"/>
      <c r="BV2464" s="7"/>
      <c r="BW2464" s="7"/>
      <c r="BX2464" s="7"/>
      <c r="BY2464" s="7"/>
      <c r="BZ2464" s="7"/>
      <c r="CA2464" s="7"/>
    </row>
    <row r="2465" spans="1:79" x14ac:dyDescent="0.3">
      <c r="A2465" s="1" t="s">
        <v>456</v>
      </c>
      <c r="B2465" s="1"/>
      <c r="C2465" s="1" t="s">
        <v>1878</v>
      </c>
      <c r="D2465" s="1"/>
      <c r="E2465" s="1"/>
      <c r="F2465" s="1"/>
      <c r="G2465" s="1"/>
      <c r="H2465" s="1">
        <v>40262.94</v>
      </c>
      <c r="I2465" s="1">
        <v>1.49</v>
      </c>
      <c r="J2465" s="12">
        <v>2412.1799999999998</v>
      </c>
      <c r="K2465" s="5">
        <v>2295.81</v>
      </c>
      <c r="L2465" s="5">
        <v>11176.64</v>
      </c>
      <c r="M2465" s="13">
        <f t="shared" si="94"/>
        <v>1.488310917716551E-2</v>
      </c>
      <c r="N2465" s="13">
        <f t="shared" si="95"/>
        <v>1.8609777417434081E-2</v>
      </c>
      <c r="O2465" s="13">
        <f t="shared" si="95"/>
        <v>1.34102576552797E-2</v>
      </c>
      <c r="P2465" s="13">
        <f t="shared" si="95"/>
        <v>1.3258824030700556E-2</v>
      </c>
      <c r="Q2465" s="7"/>
      <c r="R2465" s="8"/>
      <c r="S2465" s="8"/>
      <c r="T2465" s="8"/>
      <c r="U2465" s="8"/>
      <c r="V2465" s="13"/>
      <c r="W2465" s="14"/>
      <c r="X2465" s="1"/>
      <c r="Y2465" s="1"/>
      <c r="Z2465" s="1"/>
      <c r="AA2465" s="1"/>
      <c r="AB2465" s="1"/>
      <c r="AC2465" s="1"/>
      <c r="AD2465" s="8"/>
      <c r="AE2465" s="8"/>
      <c r="AF2465" s="8"/>
      <c r="AG2465" s="8"/>
      <c r="AH2465" s="9"/>
      <c r="AI2465" s="8"/>
      <c r="AJ2465" s="13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7"/>
      <c r="BL2465" s="7"/>
      <c r="BM2465" s="7"/>
      <c r="BN2465" s="7"/>
      <c r="BO2465" s="7"/>
      <c r="BP2465" s="7"/>
      <c r="BQ2465" s="7"/>
      <c r="BR2465" s="7"/>
      <c r="BT2465" s="8"/>
      <c r="BV2465" s="7"/>
      <c r="BW2465" s="7"/>
      <c r="BX2465" s="7"/>
      <c r="BY2465" s="7"/>
      <c r="BZ2465" s="7"/>
      <c r="CA2465" s="7"/>
    </row>
    <row r="2466" spans="1:79" x14ac:dyDescent="0.3">
      <c r="A2466" s="1" t="s">
        <v>457</v>
      </c>
      <c r="B2466" s="1"/>
      <c r="C2466" s="1" t="s">
        <v>1878</v>
      </c>
      <c r="D2466" s="1"/>
      <c r="E2466" s="1"/>
      <c r="F2466" s="1"/>
      <c r="G2466" s="1"/>
      <c r="H2466" s="1">
        <v>39881.629999999997</v>
      </c>
      <c r="I2466" s="1">
        <v>-0.95</v>
      </c>
      <c r="J2466" s="12">
        <v>2381.0700000000002</v>
      </c>
      <c r="K2466" s="5">
        <v>2289.3200000000002</v>
      </c>
      <c r="L2466" s="5">
        <v>11165.86</v>
      </c>
      <c r="M2466" s="13">
        <f t="shared" si="94"/>
        <v>-9.4704956965389053E-3</v>
      </c>
      <c r="N2466" s="13">
        <f t="shared" si="95"/>
        <v>-1.2897047484018431E-2</v>
      </c>
      <c r="O2466" s="13">
        <f t="shared" si="95"/>
        <v>-2.8268889847155032E-3</v>
      </c>
      <c r="P2466" s="13">
        <f t="shared" si="95"/>
        <v>-9.6451169582256746E-4</v>
      </c>
      <c r="Q2466" s="7"/>
      <c r="R2466" s="8"/>
      <c r="S2466" s="8"/>
      <c r="T2466" s="8"/>
      <c r="U2466" s="8"/>
      <c r="V2466" s="13"/>
      <c r="W2466" s="14"/>
      <c r="X2466" s="1"/>
      <c r="Y2466" s="1"/>
      <c r="Z2466" s="1"/>
      <c r="AA2466" s="1"/>
      <c r="AB2466" s="1"/>
      <c r="AC2466" s="1"/>
      <c r="AD2466" s="8"/>
      <c r="AE2466" s="8"/>
      <c r="AF2466" s="8"/>
      <c r="AG2466" s="8"/>
      <c r="AH2466" s="9"/>
      <c r="AI2466" s="8"/>
      <c r="AJ2466" s="13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7"/>
      <c r="BL2466" s="7"/>
      <c r="BM2466" s="7"/>
      <c r="BN2466" s="7"/>
      <c r="BO2466" s="7"/>
      <c r="BP2466" s="7"/>
      <c r="BQ2466" s="7"/>
      <c r="BR2466" s="7"/>
      <c r="BT2466" s="8"/>
      <c r="BV2466" s="7"/>
      <c r="BW2466" s="7"/>
      <c r="BX2466" s="7"/>
      <c r="BY2466" s="7"/>
      <c r="BZ2466" s="7"/>
      <c r="CA2466" s="7"/>
    </row>
    <row r="2467" spans="1:79" x14ac:dyDescent="0.3">
      <c r="A2467" s="1" t="s">
        <v>458</v>
      </c>
      <c r="B2467" s="1"/>
      <c r="C2467" s="1" t="s">
        <v>1878</v>
      </c>
      <c r="D2467" s="1"/>
      <c r="E2467" s="1"/>
      <c r="F2467" s="1"/>
      <c r="G2467" s="1"/>
      <c r="H2467" s="1">
        <v>39146.97</v>
      </c>
      <c r="I2467" s="1">
        <v>-1.84</v>
      </c>
      <c r="J2467" s="12">
        <v>2330.69</v>
      </c>
      <c r="K2467" s="5">
        <v>2255.1</v>
      </c>
      <c r="L2467" s="5">
        <v>11050.04</v>
      </c>
      <c r="M2467" s="13">
        <f t="shared" si="94"/>
        <v>-1.8421012380888002E-2</v>
      </c>
      <c r="N2467" s="13">
        <f t="shared" si="95"/>
        <v>-2.1158554767394588E-2</v>
      </c>
      <c r="O2467" s="13">
        <f t="shared" si="95"/>
        <v>-1.4947670050495465E-2</v>
      </c>
      <c r="P2467" s="13">
        <f t="shared" si="95"/>
        <v>-1.0372689609219554E-2</v>
      </c>
      <c r="Q2467" s="7"/>
      <c r="R2467" s="8"/>
      <c r="S2467" s="8"/>
      <c r="T2467" s="8"/>
      <c r="U2467" s="8"/>
      <c r="V2467" s="13"/>
      <c r="W2467" s="14"/>
      <c r="X2467" s="1"/>
      <c r="Y2467" s="1"/>
      <c r="Z2467" s="1"/>
      <c r="AA2467" s="1"/>
      <c r="AB2467" s="1"/>
      <c r="AC2467" s="1"/>
      <c r="AD2467" s="8"/>
      <c r="AE2467" s="8"/>
      <c r="AF2467" s="8"/>
      <c r="AG2467" s="8"/>
      <c r="AH2467" s="9"/>
      <c r="AI2467" s="8"/>
      <c r="AJ2467" s="13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7"/>
      <c r="BL2467" s="7"/>
      <c r="BM2467" s="7"/>
      <c r="BN2467" s="7"/>
      <c r="BO2467" s="7"/>
      <c r="BP2467" s="7"/>
      <c r="BQ2467" s="7"/>
      <c r="BR2467" s="7"/>
      <c r="BT2467" s="8"/>
      <c r="BV2467" s="7"/>
      <c r="BW2467" s="7"/>
      <c r="BX2467" s="7"/>
      <c r="BY2467" s="7"/>
      <c r="BZ2467" s="7"/>
      <c r="CA2467" s="7"/>
    </row>
    <row r="2468" spans="1:79" x14ac:dyDescent="0.3">
      <c r="A2468" s="1" t="s">
        <v>459</v>
      </c>
      <c r="B2468" s="1"/>
      <c r="C2468" s="1" t="s">
        <v>1878</v>
      </c>
      <c r="D2468" s="1"/>
      <c r="E2468" s="1"/>
      <c r="F2468" s="1"/>
      <c r="G2468" s="1"/>
      <c r="H2468" s="1">
        <v>38330.01</v>
      </c>
      <c r="I2468" s="1">
        <v>-2.09</v>
      </c>
      <c r="J2468" s="12">
        <v>2273.83</v>
      </c>
      <c r="K2468" s="5">
        <v>2220.9299999999998</v>
      </c>
      <c r="L2468" s="5">
        <v>11013.18</v>
      </c>
      <c r="M2468" s="13">
        <f t="shared" si="94"/>
        <v>-2.0869048102573395E-2</v>
      </c>
      <c r="N2468" s="13">
        <f t="shared" si="95"/>
        <v>-2.4396208848023626E-2</v>
      </c>
      <c r="O2468" s="13">
        <f t="shared" si="95"/>
        <v>-1.5152321404815816E-2</v>
      </c>
      <c r="P2468" s="13">
        <f t="shared" si="95"/>
        <v>-3.3357345312777786E-3</v>
      </c>
      <c r="Q2468" s="7"/>
      <c r="R2468" s="8"/>
      <c r="S2468" s="8"/>
      <c r="T2468" s="8"/>
      <c r="U2468" s="8"/>
      <c r="V2468" s="13"/>
      <c r="W2468" s="14"/>
      <c r="X2468" s="1"/>
      <c r="Y2468" s="1"/>
      <c r="Z2468" s="1"/>
      <c r="AA2468" s="1"/>
      <c r="AB2468" s="1"/>
      <c r="AC2468" s="1"/>
      <c r="AD2468" s="8"/>
      <c r="AE2468" s="8"/>
      <c r="AF2468" s="8"/>
      <c r="AG2468" s="8"/>
      <c r="AH2468" s="9"/>
      <c r="AI2468" s="8"/>
      <c r="AJ2468" s="13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7"/>
      <c r="BL2468" s="7"/>
      <c r="BM2468" s="7"/>
      <c r="BN2468" s="7"/>
      <c r="BO2468" s="7"/>
      <c r="BP2468" s="7"/>
      <c r="BQ2468" s="7"/>
      <c r="BR2468" s="7"/>
      <c r="BT2468" s="8"/>
      <c r="BV2468" s="7"/>
      <c r="BW2468" s="7"/>
      <c r="BX2468" s="7"/>
      <c r="BY2468" s="7"/>
      <c r="BZ2468" s="7"/>
      <c r="CA2468" s="7"/>
    </row>
    <row r="2469" spans="1:79" x14ac:dyDescent="0.3">
      <c r="A2469" s="1" t="s">
        <v>460</v>
      </c>
      <c r="B2469" s="1"/>
      <c r="C2469" s="1" t="s">
        <v>1878</v>
      </c>
      <c r="D2469" s="1"/>
      <c r="E2469" s="1"/>
      <c r="F2469" s="1"/>
      <c r="G2469" s="1"/>
      <c r="H2469" s="1">
        <v>38763.24</v>
      </c>
      <c r="I2469" s="1">
        <v>1.1299999999999999</v>
      </c>
      <c r="J2469" s="12">
        <v>2306.9499999999998</v>
      </c>
      <c r="K2469" s="5">
        <v>2227.4699999999998</v>
      </c>
      <c r="L2469" s="5">
        <v>11038.21</v>
      </c>
      <c r="M2469" s="13">
        <f t="shared" si="94"/>
        <v>1.1302632062970996E-2</v>
      </c>
      <c r="N2469" s="13">
        <f t="shared" si="95"/>
        <v>1.4565732706490753E-2</v>
      </c>
      <c r="O2469" s="13">
        <f t="shared" si="95"/>
        <v>2.9447123502317485E-3</v>
      </c>
      <c r="P2469" s="13">
        <f t="shared" si="95"/>
        <v>2.2727314000132726E-3</v>
      </c>
      <c r="Q2469" s="7"/>
      <c r="R2469" s="8"/>
      <c r="S2469" s="8"/>
      <c r="T2469" s="8"/>
      <c r="U2469" s="8"/>
      <c r="V2469" s="13"/>
      <c r="W2469" s="14"/>
      <c r="X2469" s="1"/>
      <c r="Y2469" s="1"/>
      <c r="Z2469" s="1"/>
      <c r="AA2469" s="1"/>
      <c r="AB2469" s="1"/>
      <c r="AC2469" s="1"/>
      <c r="AD2469" s="8"/>
      <c r="AE2469" s="8"/>
      <c r="AF2469" s="8"/>
      <c r="AG2469" s="8"/>
      <c r="AH2469" s="9"/>
      <c r="AI2469" s="8"/>
      <c r="AJ2469" s="13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7"/>
      <c r="BL2469" s="7"/>
      <c r="BM2469" s="7"/>
      <c r="BN2469" s="7"/>
      <c r="BO2469" s="7"/>
      <c r="BP2469" s="7"/>
      <c r="BQ2469" s="7"/>
      <c r="BR2469" s="7"/>
      <c r="BT2469" s="8"/>
      <c r="BV2469" s="7"/>
      <c r="BW2469" s="7"/>
      <c r="BX2469" s="7"/>
      <c r="BY2469" s="7"/>
      <c r="BZ2469" s="7"/>
      <c r="CA2469" s="7"/>
    </row>
    <row r="2470" spans="1:79" x14ac:dyDescent="0.3">
      <c r="A2470" s="1" t="s">
        <v>461</v>
      </c>
      <c r="B2470" s="1"/>
      <c r="C2470" s="1" t="s">
        <v>1878</v>
      </c>
      <c r="D2470" s="1"/>
      <c r="E2470" s="1"/>
      <c r="F2470" s="1"/>
      <c r="G2470" s="1"/>
      <c r="H2470" s="1">
        <v>38427.56</v>
      </c>
      <c r="I2470" s="1">
        <v>-0.87</v>
      </c>
      <c r="J2470" s="12">
        <v>2274.7199999999998</v>
      </c>
      <c r="K2470" s="5">
        <v>2236.94</v>
      </c>
      <c r="L2470" s="5">
        <v>11016.1</v>
      </c>
      <c r="M2470" s="13">
        <f t="shared" si="94"/>
        <v>-8.6597508361013764E-3</v>
      </c>
      <c r="N2470" s="13">
        <f t="shared" si="95"/>
        <v>-1.3970827282775988E-2</v>
      </c>
      <c r="O2470" s="13">
        <f t="shared" si="95"/>
        <v>4.2514601767926763E-3</v>
      </c>
      <c r="P2470" s="13">
        <f t="shared" si="95"/>
        <v>-2.0030421599153136E-3</v>
      </c>
      <c r="Q2470" s="7"/>
      <c r="R2470" s="8"/>
      <c r="S2470" s="8"/>
      <c r="T2470" s="8"/>
      <c r="U2470" s="8"/>
      <c r="V2470" s="13"/>
      <c r="W2470" s="14"/>
      <c r="X2470" s="1"/>
      <c r="Y2470" s="1"/>
      <c r="Z2470" s="1"/>
      <c r="AA2470" s="1"/>
      <c r="AB2470" s="1"/>
      <c r="AC2470" s="1"/>
      <c r="AD2470" s="8"/>
      <c r="AE2470" s="8"/>
      <c r="AF2470" s="8"/>
      <c r="AG2470" s="8"/>
      <c r="AH2470" s="9"/>
      <c r="AI2470" s="8"/>
      <c r="AJ2470" s="13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7"/>
      <c r="BL2470" s="7"/>
      <c r="BM2470" s="7"/>
      <c r="BN2470" s="7"/>
      <c r="BO2470" s="7"/>
      <c r="BP2470" s="7"/>
      <c r="BQ2470" s="7"/>
      <c r="BR2470" s="7"/>
      <c r="BT2470" s="8"/>
      <c r="BV2470" s="7"/>
      <c r="BW2470" s="7"/>
      <c r="BX2470" s="7"/>
      <c r="BY2470" s="7"/>
      <c r="BZ2470" s="7"/>
      <c r="CA2470" s="7"/>
    </row>
    <row r="2471" spans="1:79" x14ac:dyDescent="0.3">
      <c r="A2471" s="1" t="s">
        <v>462</v>
      </c>
      <c r="B2471" s="1"/>
      <c r="C2471" s="1" t="s">
        <v>1878</v>
      </c>
      <c r="D2471" s="1"/>
      <c r="E2471" s="1"/>
      <c r="F2471" s="1"/>
      <c r="G2471" s="1"/>
      <c r="H2471" s="1">
        <v>38290.120000000003</v>
      </c>
      <c r="I2471" s="1">
        <v>-0.36</v>
      </c>
      <c r="J2471" s="12">
        <v>2264.0700000000002</v>
      </c>
      <c r="K2471" s="5">
        <v>2229.08</v>
      </c>
      <c r="L2471" s="5">
        <v>11012.72</v>
      </c>
      <c r="M2471" s="13">
        <f t="shared" si="94"/>
        <v>-3.5765997112487957E-3</v>
      </c>
      <c r="N2471" s="13">
        <f t="shared" si="95"/>
        <v>-4.6818949145387423E-3</v>
      </c>
      <c r="O2471" s="13">
        <f t="shared" si="95"/>
        <v>-3.5137285756435821E-3</v>
      </c>
      <c r="P2471" s="13">
        <f t="shared" si="95"/>
        <v>-3.068236490229026E-4</v>
      </c>
      <c r="Q2471" s="7"/>
      <c r="R2471" s="8"/>
      <c r="S2471" s="8"/>
      <c r="T2471" s="8"/>
      <c r="U2471" s="8"/>
      <c r="V2471" s="13"/>
      <c r="W2471" s="14"/>
      <c r="X2471" s="1"/>
      <c r="Y2471" s="1"/>
      <c r="Z2471" s="1"/>
      <c r="AA2471" s="1"/>
      <c r="AB2471" s="1"/>
      <c r="AC2471" s="1"/>
      <c r="AD2471" s="8"/>
      <c r="AE2471" s="8"/>
      <c r="AF2471" s="8"/>
      <c r="AG2471" s="8"/>
      <c r="AH2471" s="9"/>
      <c r="AI2471" s="8"/>
      <c r="AJ2471" s="13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7"/>
      <c r="BL2471" s="7"/>
      <c r="BM2471" s="7"/>
      <c r="BN2471" s="7"/>
      <c r="BO2471" s="7"/>
      <c r="BP2471" s="7"/>
      <c r="BQ2471" s="7"/>
      <c r="BR2471" s="7"/>
      <c r="BT2471" s="8"/>
      <c r="BV2471" s="7"/>
      <c r="BW2471" s="7"/>
      <c r="BX2471" s="7"/>
      <c r="BY2471" s="7"/>
      <c r="BZ2471" s="7"/>
      <c r="CA2471" s="7"/>
    </row>
    <row r="2472" spans="1:79" x14ac:dyDescent="0.3">
      <c r="A2472" s="1" t="s">
        <v>463</v>
      </c>
      <c r="B2472" s="1"/>
      <c r="C2472" s="1" t="s">
        <v>1878</v>
      </c>
      <c r="D2472" s="1"/>
      <c r="E2472" s="1"/>
      <c r="F2472" s="1"/>
      <c r="G2472" s="1"/>
      <c r="H2472" s="1">
        <v>37391.24</v>
      </c>
      <c r="I2472" s="1">
        <v>-2.35</v>
      </c>
      <c r="J2472" s="12">
        <v>2193.87</v>
      </c>
      <c r="K2472" s="5">
        <v>2202.6799999999998</v>
      </c>
      <c r="L2472" s="5">
        <v>10912.57</v>
      </c>
      <c r="M2472" s="13">
        <f t="shared" si="94"/>
        <v>-2.3475507519955641E-2</v>
      </c>
      <c r="N2472" s="13">
        <f t="shared" si="95"/>
        <v>-3.1006108468377813E-2</v>
      </c>
      <c r="O2472" s="13">
        <f t="shared" si="95"/>
        <v>-1.1843451109874947E-2</v>
      </c>
      <c r="P2472" s="13">
        <f t="shared" si="95"/>
        <v>-9.0940294495819307E-3</v>
      </c>
      <c r="Q2472" s="7"/>
      <c r="R2472" s="8"/>
      <c r="S2472" s="8"/>
      <c r="T2472" s="8"/>
      <c r="U2472" s="8"/>
      <c r="V2472" s="13"/>
      <c r="W2472" s="14"/>
      <c r="X2472" s="1"/>
      <c r="Y2472" s="1"/>
      <c r="Z2472" s="1"/>
      <c r="AA2472" s="1"/>
      <c r="AB2472" s="1"/>
      <c r="AC2472" s="1"/>
      <c r="AD2472" s="8"/>
      <c r="AE2472" s="8"/>
      <c r="AF2472" s="8"/>
      <c r="AG2472" s="8"/>
      <c r="AH2472" s="9"/>
      <c r="AI2472" s="8"/>
      <c r="AJ2472" s="13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7"/>
      <c r="BL2472" s="7"/>
      <c r="BM2472" s="7"/>
      <c r="BN2472" s="7"/>
      <c r="BO2472" s="7"/>
      <c r="BP2472" s="7"/>
      <c r="BQ2472" s="7"/>
      <c r="BR2472" s="7"/>
      <c r="BT2472" s="8"/>
      <c r="BV2472" s="7"/>
      <c r="BW2472" s="7"/>
      <c r="BX2472" s="7"/>
      <c r="BY2472" s="7"/>
      <c r="BZ2472" s="7"/>
      <c r="CA2472" s="7"/>
    </row>
    <row r="2473" spans="1:79" x14ac:dyDescent="0.3">
      <c r="A2473" s="1" t="s">
        <v>464</v>
      </c>
      <c r="B2473" s="1"/>
      <c r="C2473" s="1" t="s">
        <v>1878</v>
      </c>
      <c r="D2473" s="1"/>
      <c r="E2473" s="1"/>
      <c r="F2473" s="1"/>
      <c r="G2473" s="1"/>
      <c r="H2473" s="1">
        <v>38148.5</v>
      </c>
      <c r="I2473" s="1">
        <v>2.0299999999999998</v>
      </c>
      <c r="J2473" s="12">
        <v>2249.08</v>
      </c>
      <c r="K2473" s="5">
        <v>2223.59</v>
      </c>
      <c r="L2473" s="5">
        <v>11007.2</v>
      </c>
      <c r="M2473" s="13">
        <f t="shared" si="94"/>
        <v>2.0252337178440882E-2</v>
      </c>
      <c r="N2473" s="13">
        <f t="shared" si="95"/>
        <v>2.5165574988490702E-2</v>
      </c>
      <c r="O2473" s="13">
        <f t="shared" si="95"/>
        <v>9.4929812773532074E-3</v>
      </c>
      <c r="P2473" s="13">
        <f t="shared" si="95"/>
        <v>8.6716511325930501E-3</v>
      </c>
      <c r="Q2473" s="7"/>
      <c r="R2473" s="8"/>
      <c r="S2473" s="8"/>
      <c r="T2473" s="8"/>
      <c r="U2473" s="8"/>
      <c r="V2473" s="13"/>
      <c r="W2473" s="14"/>
      <c r="X2473" s="1"/>
      <c r="Y2473" s="1"/>
      <c r="Z2473" s="1"/>
      <c r="AA2473" s="1"/>
      <c r="AB2473" s="1"/>
      <c r="AC2473" s="1"/>
      <c r="AD2473" s="8"/>
      <c r="AE2473" s="8"/>
      <c r="AF2473" s="8"/>
      <c r="AG2473" s="8"/>
      <c r="AH2473" s="9"/>
      <c r="AI2473" s="8"/>
      <c r="AJ2473" s="13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7"/>
      <c r="BL2473" s="7"/>
      <c r="BM2473" s="7"/>
      <c r="BN2473" s="7"/>
      <c r="BO2473" s="7"/>
      <c r="BP2473" s="7"/>
      <c r="BQ2473" s="7"/>
      <c r="BR2473" s="7"/>
      <c r="BT2473" s="8"/>
      <c r="BV2473" s="7"/>
      <c r="BW2473" s="7"/>
      <c r="BX2473" s="7"/>
      <c r="BY2473" s="7"/>
      <c r="BZ2473" s="7"/>
      <c r="CA2473" s="7"/>
    </row>
    <row r="2474" spans="1:79" x14ac:dyDescent="0.3">
      <c r="A2474" s="1" t="s">
        <v>465</v>
      </c>
      <c r="B2474" s="1"/>
      <c r="C2474" s="1" t="s">
        <v>1878</v>
      </c>
      <c r="D2474" s="1"/>
      <c r="E2474" s="1"/>
      <c r="F2474" s="1"/>
      <c r="G2474" s="1"/>
      <c r="H2474" s="1">
        <v>38863.29</v>
      </c>
      <c r="I2474" s="1">
        <v>1.87</v>
      </c>
      <c r="J2474" s="12">
        <v>2305.84</v>
      </c>
      <c r="K2474" s="5">
        <v>2238.08</v>
      </c>
      <c r="L2474" s="5">
        <v>11046.86</v>
      </c>
      <c r="M2474" s="13">
        <f t="shared" si="94"/>
        <v>1.8737040774866598E-2</v>
      </c>
      <c r="N2474" s="13">
        <f t="shared" si="95"/>
        <v>2.5236985789745203E-2</v>
      </c>
      <c r="O2474" s="13">
        <f t="shared" si="95"/>
        <v>6.516489100958367E-3</v>
      </c>
      <c r="P2474" s="13">
        <f t="shared" si="95"/>
        <v>3.6030961552437901E-3</v>
      </c>
      <c r="Q2474" s="7"/>
      <c r="R2474" s="8"/>
      <c r="S2474" s="8"/>
      <c r="T2474" s="8"/>
      <c r="U2474" s="8"/>
      <c r="V2474" s="13"/>
      <c r="W2474" s="14"/>
      <c r="X2474" s="1"/>
      <c r="Y2474" s="1"/>
      <c r="Z2474" s="1"/>
      <c r="AA2474" s="1"/>
      <c r="AB2474" s="1"/>
      <c r="AC2474" s="1"/>
      <c r="AD2474" s="8"/>
      <c r="AE2474" s="8"/>
      <c r="AF2474" s="8"/>
      <c r="AG2474" s="8"/>
      <c r="AH2474" s="9"/>
      <c r="AI2474" s="8"/>
      <c r="AJ2474" s="13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7"/>
      <c r="BL2474" s="7"/>
      <c r="BM2474" s="7"/>
      <c r="BN2474" s="7"/>
      <c r="BO2474" s="7"/>
      <c r="BP2474" s="7"/>
      <c r="BQ2474" s="7"/>
      <c r="BR2474" s="7"/>
      <c r="BT2474" s="8"/>
      <c r="BV2474" s="7"/>
      <c r="BW2474" s="7"/>
      <c r="BX2474" s="7"/>
      <c r="BY2474" s="7"/>
      <c r="BZ2474" s="7"/>
      <c r="CA2474" s="7"/>
    </row>
    <row r="2475" spans="1:79" x14ac:dyDescent="0.3">
      <c r="A2475" s="1" t="s">
        <v>466</v>
      </c>
      <c r="B2475" s="1"/>
      <c r="C2475" s="1" t="s">
        <v>1878</v>
      </c>
      <c r="D2475" s="1"/>
      <c r="E2475" s="1"/>
      <c r="F2475" s="1"/>
      <c r="G2475" s="1"/>
      <c r="H2475" s="1">
        <v>38524.559999999998</v>
      </c>
      <c r="I2475" s="1">
        <v>-0.87</v>
      </c>
      <c r="J2475" s="12">
        <v>2276.7399999999998</v>
      </c>
      <c r="K2475" s="5">
        <v>2225.23</v>
      </c>
      <c r="L2475" s="5">
        <v>11015.51</v>
      </c>
      <c r="M2475" s="13">
        <f t="shared" si="94"/>
        <v>-8.7159373280029095E-3</v>
      </c>
      <c r="N2475" s="13">
        <f t="shared" si="95"/>
        <v>-1.2620129757485499E-2</v>
      </c>
      <c r="O2475" s="13">
        <f t="shared" si="95"/>
        <v>-5.74152845295961E-3</v>
      </c>
      <c r="P2475" s="13">
        <f t="shared" si="95"/>
        <v>-2.8379105012646955E-3</v>
      </c>
      <c r="Q2475" s="7"/>
      <c r="R2475" s="8"/>
      <c r="S2475" s="8"/>
      <c r="T2475" s="8"/>
      <c r="U2475" s="8"/>
      <c r="V2475" s="13"/>
      <c r="W2475" s="14"/>
      <c r="X2475" s="1"/>
      <c r="Y2475" s="1"/>
      <c r="Z2475" s="1"/>
      <c r="AA2475" s="1"/>
      <c r="AB2475" s="1"/>
      <c r="AC2475" s="1"/>
      <c r="AD2475" s="8"/>
      <c r="AE2475" s="8"/>
      <c r="AF2475" s="8"/>
      <c r="AG2475" s="8"/>
      <c r="AH2475" s="9"/>
      <c r="AI2475" s="8"/>
      <c r="AJ2475" s="13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7"/>
      <c r="BL2475" s="7"/>
      <c r="BM2475" s="7"/>
      <c r="BN2475" s="7"/>
      <c r="BO2475" s="7"/>
      <c r="BP2475" s="7"/>
      <c r="BQ2475" s="7"/>
      <c r="BR2475" s="7"/>
      <c r="BT2475" s="8"/>
      <c r="BV2475" s="7"/>
      <c r="BW2475" s="7"/>
      <c r="BX2475" s="7"/>
      <c r="BY2475" s="7"/>
      <c r="BZ2475" s="7"/>
      <c r="CA2475" s="7"/>
    </row>
    <row r="2476" spans="1:79" x14ac:dyDescent="0.3">
      <c r="A2476" s="1" t="s">
        <v>467</v>
      </c>
      <c r="B2476" s="1"/>
      <c r="C2476" s="1" t="s">
        <v>1878</v>
      </c>
      <c r="D2476" s="1"/>
      <c r="E2476" s="1"/>
      <c r="F2476" s="1"/>
      <c r="G2476" s="1"/>
      <c r="H2476" s="1">
        <v>39683.1</v>
      </c>
      <c r="I2476" s="1">
        <v>3.01</v>
      </c>
      <c r="J2476" s="12">
        <v>2358.84</v>
      </c>
      <c r="K2476" s="5">
        <v>2277.35</v>
      </c>
      <c r="L2476" s="5">
        <v>11188.76</v>
      </c>
      <c r="M2476" s="13">
        <f t="shared" si="94"/>
        <v>3.0072763971866312E-2</v>
      </c>
      <c r="N2476" s="13">
        <f t="shared" si="95"/>
        <v>3.6060331878036367E-2</v>
      </c>
      <c r="O2476" s="13">
        <f t="shared" si="95"/>
        <v>2.3422297919765578E-2</v>
      </c>
      <c r="P2476" s="13">
        <f t="shared" si="95"/>
        <v>1.572782376848636E-2</v>
      </c>
      <c r="Q2476" s="7"/>
      <c r="R2476" s="8"/>
      <c r="S2476" s="8"/>
      <c r="T2476" s="8"/>
      <c r="U2476" s="8"/>
      <c r="V2476" s="13"/>
      <c r="W2476" s="14"/>
      <c r="X2476" s="1"/>
      <c r="Y2476" s="1"/>
      <c r="Z2476" s="1"/>
      <c r="AA2476" s="1"/>
      <c r="AB2476" s="1"/>
      <c r="AC2476" s="1"/>
      <c r="AD2476" s="8"/>
      <c r="AE2476" s="8"/>
      <c r="AF2476" s="8"/>
      <c r="AG2476" s="8"/>
      <c r="AH2476" s="9"/>
      <c r="AI2476" s="8"/>
      <c r="AJ2476" s="13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7"/>
      <c r="BL2476" s="7"/>
      <c r="BM2476" s="7"/>
      <c r="BN2476" s="7"/>
      <c r="BO2476" s="7"/>
      <c r="BP2476" s="7"/>
      <c r="BQ2476" s="7"/>
      <c r="BR2476" s="7"/>
      <c r="BT2476" s="8"/>
      <c r="BV2476" s="7"/>
      <c r="BW2476" s="7"/>
      <c r="BX2476" s="7"/>
      <c r="BY2476" s="7"/>
      <c r="BZ2476" s="7"/>
      <c r="CA2476" s="7"/>
    </row>
    <row r="2477" spans="1:79" x14ac:dyDescent="0.3">
      <c r="A2477" s="1" t="s">
        <v>468</v>
      </c>
      <c r="B2477" s="1"/>
      <c r="C2477" s="1" t="s">
        <v>1878</v>
      </c>
      <c r="D2477" s="1"/>
      <c r="E2477" s="1"/>
      <c r="F2477" s="1"/>
      <c r="G2477" s="1"/>
      <c r="H2477" s="1">
        <v>39879.919999999998</v>
      </c>
      <c r="I2477" s="1">
        <v>0.5</v>
      </c>
      <c r="J2477" s="12">
        <v>2373.3000000000002</v>
      </c>
      <c r="K2477" s="5">
        <v>2283.46</v>
      </c>
      <c r="L2477" s="5">
        <v>11239.27</v>
      </c>
      <c r="M2477" s="13">
        <f t="shared" si="94"/>
        <v>4.9597939677090697E-3</v>
      </c>
      <c r="N2477" s="13">
        <f t="shared" si="95"/>
        <v>6.1301317596784699E-3</v>
      </c>
      <c r="O2477" s="13">
        <f t="shared" si="95"/>
        <v>2.6829428941532729E-3</v>
      </c>
      <c r="P2477" s="13">
        <f t="shared" si="95"/>
        <v>4.5143519031600743E-3</v>
      </c>
      <c r="Q2477" s="7"/>
      <c r="R2477" s="8"/>
      <c r="S2477" s="8"/>
      <c r="T2477" s="8"/>
      <c r="U2477" s="8"/>
      <c r="V2477" s="13"/>
      <c r="W2477" s="14"/>
      <c r="X2477" s="1"/>
      <c r="Y2477" s="1"/>
      <c r="Z2477" s="1"/>
      <c r="AA2477" s="1"/>
      <c r="AB2477" s="1"/>
      <c r="AC2477" s="1"/>
      <c r="AD2477" s="8"/>
      <c r="AE2477" s="8"/>
      <c r="AF2477" s="8"/>
      <c r="AG2477" s="8"/>
      <c r="AH2477" s="9"/>
      <c r="AI2477" s="8"/>
      <c r="AJ2477" s="13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7"/>
      <c r="BL2477" s="7"/>
      <c r="BM2477" s="7"/>
      <c r="BN2477" s="7"/>
      <c r="BO2477" s="7"/>
      <c r="BP2477" s="7"/>
      <c r="BQ2477" s="7"/>
      <c r="BR2477" s="7"/>
      <c r="BT2477" s="8"/>
      <c r="BV2477" s="7"/>
      <c r="BW2477" s="7"/>
      <c r="BX2477" s="7"/>
      <c r="BY2477" s="7"/>
      <c r="BZ2477" s="7"/>
      <c r="CA2477" s="7"/>
    </row>
    <row r="2478" spans="1:79" x14ac:dyDescent="0.3">
      <c r="A2478" s="1" t="s">
        <v>469</v>
      </c>
      <c r="B2478" s="1"/>
      <c r="C2478" s="1" t="s">
        <v>1878</v>
      </c>
      <c r="D2478" s="1"/>
      <c r="E2478" s="1"/>
      <c r="F2478" s="1"/>
      <c r="G2478" s="1"/>
      <c r="H2478" s="1">
        <v>40229.360000000001</v>
      </c>
      <c r="I2478" s="1">
        <v>0.88</v>
      </c>
      <c r="J2478" s="12">
        <v>2393.6</v>
      </c>
      <c r="K2478" s="5">
        <v>2290.5500000000002</v>
      </c>
      <c r="L2478" s="5">
        <v>11348.87</v>
      </c>
      <c r="M2478" s="13">
        <f t="shared" si="94"/>
        <v>8.7623044379228077E-3</v>
      </c>
      <c r="N2478" s="13">
        <f t="shared" si="95"/>
        <v>8.5534909198161646E-3</v>
      </c>
      <c r="O2478" s="13">
        <f t="shared" si="95"/>
        <v>3.104937244357231E-3</v>
      </c>
      <c r="P2478" s="13">
        <f t="shared" si="95"/>
        <v>9.7515230081668403E-3</v>
      </c>
      <c r="Q2478" s="7"/>
      <c r="R2478" s="8"/>
      <c r="S2478" s="8"/>
      <c r="T2478" s="8"/>
      <c r="U2478" s="8"/>
      <c r="V2478" s="13"/>
      <c r="W2478" s="14"/>
      <c r="X2478" s="1"/>
      <c r="Y2478" s="1"/>
      <c r="Z2478" s="1"/>
      <c r="AA2478" s="1"/>
      <c r="AB2478" s="1"/>
      <c r="AC2478" s="1"/>
      <c r="AD2478" s="8"/>
      <c r="AE2478" s="8"/>
      <c r="AF2478" s="8"/>
      <c r="AG2478" s="8"/>
      <c r="AH2478" s="9"/>
      <c r="AI2478" s="8"/>
      <c r="AJ2478" s="13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7"/>
      <c r="BL2478" s="7"/>
      <c r="BM2478" s="7"/>
      <c r="BN2478" s="7"/>
      <c r="BO2478" s="7"/>
      <c r="BP2478" s="7"/>
      <c r="BQ2478" s="7"/>
      <c r="BR2478" s="7"/>
      <c r="BT2478" s="8"/>
      <c r="BV2478" s="7"/>
      <c r="BW2478" s="7"/>
      <c r="BX2478" s="7"/>
      <c r="BY2478" s="7"/>
      <c r="BZ2478" s="7"/>
      <c r="CA2478" s="7"/>
    </row>
    <row r="2479" spans="1:79" x14ac:dyDescent="0.3">
      <c r="A2479" s="1" t="s">
        <v>470</v>
      </c>
      <c r="B2479" s="1"/>
      <c r="C2479" s="1" t="s">
        <v>1878</v>
      </c>
      <c r="D2479" s="1"/>
      <c r="E2479" s="1"/>
      <c r="F2479" s="1"/>
      <c r="G2479" s="1"/>
      <c r="H2479" s="1">
        <v>39782.47</v>
      </c>
      <c r="I2479" s="1">
        <v>-1.1100000000000001</v>
      </c>
      <c r="J2479" s="12">
        <v>2356.59</v>
      </c>
      <c r="K2479" s="5">
        <v>2287.4899999999998</v>
      </c>
      <c r="L2479" s="5">
        <v>11262.26</v>
      </c>
      <c r="M2479" s="13">
        <f t="shared" si="94"/>
        <v>-1.1108553553921818E-2</v>
      </c>
      <c r="N2479" s="13">
        <f t="shared" si="95"/>
        <v>-1.5462065508021317E-2</v>
      </c>
      <c r="O2479" s="13">
        <f t="shared" si="95"/>
        <v>-1.3359236864510793E-3</v>
      </c>
      <c r="P2479" s="13">
        <f t="shared" si="95"/>
        <v>-7.6315968021486436E-3</v>
      </c>
      <c r="Q2479" s="7"/>
      <c r="R2479" s="8"/>
      <c r="S2479" s="8"/>
      <c r="T2479" s="8"/>
      <c r="U2479" s="8"/>
      <c r="V2479" s="13"/>
      <c r="W2479" s="14"/>
      <c r="X2479" s="1"/>
      <c r="Y2479" s="1"/>
      <c r="Z2479" s="1"/>
      <c r="AA2479" s="1"/>
      <c r="AB2479" s="1"/>
      <c r="AC2479" s="1"/>
      <c r="AD2479" s="8"/>
      <c r="AE2479" s="8"/>
      <c r="AF2479" s="8"/>
      <c r="AG2479" s="8"/>
      <c r="AH2479" s="9"/>
      <c r="AI2479" s="8"/>
      <c r="AJ2479" s="13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7"/>
      <c r="BL2479" s="7"/>
      <c r="BM2479" s="7"/>
      <c r="BN2479" s="7"/>
      <c r="BO2479" s="7"/>
      <c r="BP2479" s="7"/>
      <c r="BQ2479" s="7"/>
      <c r="BR2479" s="7"/>
      <c r="BT2479" s="8"/>
      <c r="BV2479" s="7"/>
      <c r="BW2479" s="7"/>
      <c r="BX2479" s="7"/>
      <c r="BY2479" s="7"/>
      <c r="BZ2479" s="7"/>
      <c r="CA2479" s="7"/>
    </row>
    <row r="2480" spans="1:79" x14ac:dyDescent="0.3">
      <c r="A2480" s="1" t="s">
        <v>471</v>
      </c>
      <c r="B2480" s="1"/>
      <c r="C2480" s="1" t="s">
        <v>1878</v>
      </c>
      <c r="D2480" s="1"/>
      <c r="E2480" s="1"/>
      <c r="F2480" s="1"/>
      <c r="G2480" s="1"/>
      <c r="H2480" s="1">
        <v>40785.58</v>
      </c>
      <c r="I2480" s="1">
        <v>2.52</v>
      </c>
      <c r="J2480" s="12">
        <v>2429.41</v>
      </c>
      <c r="K2480" s="5">
        <v>2326.9</v>
      </c>
      <c r="L2480" s="5">
        <v>11365.42</v>
      </c>
      <c r="M2480" s="13">
        <f t="shared" si="94"/>
        <v>2.5214874792842235E-2</v>
      </c>
      <c r="N2480" s="13">
        <f t="shared" si="95"/>
        <v>3.0900580924131837E-2</v>
      </c>
      <c r="O2480" s="13">
        <f t="shared" si="95"/>
        <v>1.7228490616352454E-2</v>
      </c>
      <c r="P2480" s="13">
        <f t="shared" si="95"/>
        <v>9.159795636044521E-3</v>
      </c>
      <c r="Q2480" s="7"/>
      <c r="R2480" s="8"/>
      <c r="S2480" s="8"/>
      <c r="T2480" s="8"/>
      <c r="U2480" s="8"/>
      <c r="V2480" s="13"/>
      <c r="W2480" s="14"/>
      <c r="X2480" s="1"/>
      <c r="Y2480" s="1"/>
      <c r="Z2480" s="1"/>
      <c r="AA2480" s="1"/>
      <c r="AB2480" s="1"/>
      <c r="AC2480" s="1"/>
      <c r="AD2480" s="8"/>
      <c r="AE2480" s="8"/>
      <c r="AF2480" s="8"/>
      <c r="AG2480" s="8"/>
      <c r="AH2480" s="9"/>
      <c r="AI2480" s="8"/>
      <c r="AJ2480" s="13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7"/>
      <c r="BL2480" s="7"/>
      <c r="BM2480" s="7"/>
      <c r="BN2480" s="7"/>
      <c r="BO2480" s="7"/>
      <c r="BP2480" s="7"/>
      <c r="BQ2480" s="7"/>
      <c r="BR2480" s="7"/>
      <c r="BT2480" s="8"/>
      <c r="BV2480" s="7"/>
      <c r="BW2480" s="7"/>
      <c r="BX2480" s="7"/>
      <c r="BY2480" s="7"/>
      <c r="BZ2480" s="7"/>
      <c r="CA2480" s="7"/>
    </row>
    <row r="2481" spans="1:79" x14ac:dyDescent="0.3">
      <c r="A2481" s="1" t="s">
        <v>472</v>
      </c>
      <c r="B2481" s="1"/>
      <c r="C2481" s="1" t="s">
        <v>1878</v>
      </c>
      <c r="D2481" s="1"/>
      <c r="E2481" s="1"/>
      <c r="F2481" s="1"/>
      <c r="G2481" s="1"/>
      <c r="H2481" s="1">
        <v>40723.06</v>
      </c>
      <c r="I2481" s="1">
        <v>-0.15</v>
      </c>
      <c r="J2481" s="12">
        <v>2426.98</v>
      </c>
      <c r="K2481" s="5">
        <v>2317.5</v>
      </c>
      <c r="L2481" s="5">
        <v>11411.13</v>
      </c>
      <c r="M2481" s="13">
        <f t="shared" si="94"/>
        <v>-1.5328947142594362E-3</v>
      </c>
      <c r="N2481" s="13">
        <f t="shared" si="95"/>
        <v>-1.0002428573191446E-3</v>
      </c>
      <c r="O2481" s="13">
        <f t="shared" si="95"/>
        <v>-4.0397094847222093E-3</v>
      </c>
      <c r="P2481" s="13">
        <f t="shared" si="95"/>
        <v>4.0218487306231676E-3</v>
      </c>
      <c r="Q2481" s="7"/>
      <c r="R2481" s="8"/>
      <c r="S2481" s="8"/>
      <c r="T2481" s="8"/>
      <c r="U2481" s="8"/>
      <c r="V2481" s="13"/>
      <c r="W2481" s="14"/>
      <c r="X2481" s="1"/>
      <c r="Y2481" s="1"/>
      <c r="Z2481" s="1"/>
      <c r="AA2481" s="1"/>
      <c r="AB2481" s="1"/>
      <c r="AC2481" s="1"/>
      <c r="AD2481" s="8"/>
      <c r="AE2481" s="8"/>
      <c r="AF2481" s="8"/>
      <c r="AG2481" s="8"/>
      <c r="AH2481" s="9"/>
      <c r="AI2481" s="8"/>
      <c r="AJ2481" s="13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7"/>
      <c r="BL2481" s="7"/>
      <c r="BM2481" s="7"/>
      <c r="BN2481" s="7"/>
      <c r="BO2481" s="7"/>
      <c r="BP2481" s="7"/>
      <c r="BQ2481" s="7"/>
      <c r="BR2481" s="7"/>
      <c r="BT2481" s="8"/>
      <c r="BV2481" s="7"/>
      <c r="BW2481" s="7"/>
      <c r="BX2481" s="7"/>
      <c r="BY2481" s="7"/>
      <c r="BZ2481" s="7"/>
      <c r="CA2481" s="7"/>
    </row>
    <row r="2482" spans="1:79" x14ac:dyDescent="0.3">
      <c r="A2482" s="1" t="s">
        <v>473</v>
      </c>
      <c r="B2482" s="1"/>
      <c r="C2482" s="1" t="s">
        <v>1878</v>
      </c>
      <c r="D2482" s="1"/>
      <c r="E2482" s="1"/>
      <c r="F2482" s="1"/>
      <c r="G2482" s="1"/>
      <c r="H2482" s="1">
        <v>39985.300000000003</v>
      </c>
      <c r="I2482" s="1">
        <v>-1.81</v>
      </c>
      <c r="J2482" s="12">
        <v>2370.0700000000002</v>
      </c>
      <c r="K2482" s="5">
        <v>2290.56</v>
      </c>
      <c r="L2482" s="5">
        <v>11292.6</v>
      </c>
      <c r="M2482" s="13">
        <f t="shared" si="94"/>
        <v>-1.8116516784347558E-2</v>
      </c>
      <c r="N2482" s="13">
        <f t="shared" si="95"/>
        <v>-2.3448895334942987E-2</v>
      </c>
      <c r="O2482" s="13">
        <f t="shared" si="95"/>
        <v>-1.162459546925565E-2</v>
      </c>
      <c r="P2482" s="13">
        <f t="shared" si="95"/>
        <v>-1.0387227207121374E-2</v>
      </c>
      <c r="Q2482" s="7"/>
      <c r="R2482" s="8"/>
      <c r="S2482" s="8"/>
      <c r="T2482" s="8"/>
      <c r="U2482" s="8"/>
      <c r="V2482" s="13"/>
      <c r="W2482" s="14"/>
      <c r="X2482" s="1"/>
      <c r="Y2482" s="1"/>
      <c r="Z2482" s="1"/>
      <c r="AA2482" s="1"/>
      <c r="AB2482" s="1"/>
      <c r="AC2482" s="1"/>
      <c r="AD2482" s="8"/>
      <c r="AE2482" s="8"/>
      <c r="AF2482" s="8"/>
      <c r="AG2482" s="8"/>
      <c r="AH2482" s="9"/>
      <c r="AI2482" s="8"/>
      <c r="AJ2482" s="13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7"/>
      <c r="BL2482" s="7"/>
      <c r="BM2482" s="7"/>
      <c r="BN2482" s="7"/>
      <c r="BO2482" s="7"/>
      <c r="BP2482" s="7"/>
      <c r="BQ2482" s="7"/>
      <c r="BR2482" s="7"/>
      <c r="BT2482" s="8"/>
      <c r="BV2482" s="7"/>
      <c r="BW2482" s="7"/>
      <c r="BX2482" s="7"/>
      <c r="BY2482" s="7"/>
      <c r="BZ2482" s="7"/>
      <c r="CA2482" s="7"/>
    </row>
    <row r="2483" spans="1:79" x14ac:dyDescent="0.3">
      <c r="A2483" s="1" t="s">
        <v>474</v>
      </c>
      <c r="B2483" s="1"/>
      <c r="C2483" s="1" t="s">
        <v>1878</v>
      </c>
      <c r="D2483" s="1"/>
      <c r="E2483" s="1"/>
      <c r="F2483" s="1"/>
      <c r="G2483" s="1"/>
      <c r="H2483" s="1">
        <v>39343.94</v>
      </c>
      <c r="I2483" s="1">
        <v>-1.6</v>
      </c>
      <c r="J2483" s="12">
        <v>2328.44</v>
      </c>
      <c r="K2483" s="5">
        <v>2258.37</v>
      </c>
      <c r="L2483" s="5">
        <v>11166.57</v>
      </c>
      <c r="M2483" s="13">
        <f t="shared" si="94"/>
        <v>-1.6039894661288079E-2</v>
      </c>
      <c r="N2483" s="13">
        <f t="shared" si="95"/>
        <v>-1.7564882049897257E-2</v>
      </c>
      <c r="O2483" s="13">
        <f t="shared" si="95"/>
        <v>-1.4053331936295099E-2</v>
      </c>
      <c r="P2483" s="13">
        <f t="shared" si="95"/>
        <v>-1.1160405929546813E-2</v>
      </c>
      <c r="Q2483" s="7"/>
      <c r="R2483" s="8"/>
      <c r="S2483" s="8"/>
      <c r="T2483" s="8"/>
      <c r="U2483" s="8"/>
      <c r="V2483" s="13"/>
      <c r="W2483" s="14"/>
      <c r="X2483" s="1"/>
      <c r="Y2483" s="1"/>
      <c r="Z2483" s="1"/>
      <c r="AA2483" s="1"/>
      <c r="AB2483" s="1"/>
      <c r="AC2483" s="1"/>
      <c r="AD2483" s="8"/>
      <c r="AE2483" s="8"/>
      <c r="AF2483" s="8"/>
      <c r="AG2483" s="8"/>
      <c r="AH2483" s="9"/>
      <c r="AI2483" s="8"/>
      <c r="AJ2483" s="13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7"/>
      <c r="BL2483" s="7"/>
      <c r="BM2483" s="7"/>
      <c r="BN2483" s="7"/>
      <c r="BO2483" s="7"/>
      <c r="BP2483" s="7"/>
      <c r="BQ2483" s="7"/>
      <c r="BR2483" s="7"/>
      <c r="BT2483" s="8"/>
      <c r="BV2483" s="7"/>
      <c r="BW2483" s="7"/>
      <c r="BX2483" s="7"/>
      <c r="BY2483" s="7"/>
      <c r="BZ2483" s="7"/>
      <c r="CA2483" s="7"/>
    </row>
    <row r="2484" spans="1:79" x14ac:dyDescent="0.3">
      <c r="A2484" s="1" t="s">
        <v>475</v>
      </c>
      <c r="B2484" s="1"/>
      <c r="C2484" s="1" t="s">
        <v>1878</v>
      </c>
      <c r="D2484" s="1"/>
      <c r="E2484" s="1"/>
      <c r="F2484" s="1"/>
      <c r="G2484" s="1"/>
      <c r="H2484" s="1">
        <v>39574.18</v>
      </c>
      <c r="I2484" s="1">
        <v>0.59</v>
      </c>
      <c r="J2484" s="12">
        <v>2347.67</v>
      </c>
      <c r="K2484" s="5">
        <v>2270.29</v>
      </c>
      <c r="L2484" s="5">
        <v>11154.15</v>
      </c>
      <c r="M2484" s="13">
        <f t="shared" si="94"/>
        <v>5.8519812708131003E-3</v>
      </c>
      <c r="N2484" s="13">
        <f t="shared" si="95"/>
        <v>8.2587483465323963E-3</v>
      </c>
      <c r="O2484" s="13">
        <f t="shared" si="95"/>
        <v>5.2781430854997868E-3</v>
      </c>
      <c r="P2484" s="13">
        <f t="shared" si="95"/>
        <v>-1.1122484343893957E-3</v>
      </c>
      <c r="Q2484" s="7"/>
      <c r="R2484" s="8"/>
      <c r="S2484" s="8"/>
      <c r="T2484" s="8"/>
      <c r="U2484" s="8"/>
      <c r="V2484" s="13"/>
      <c r="W2484" s="14"/>
      <c r="X2484" s="1"/>
      <c r="Y2484" s="1"/>
      <c r="Z2484" s="1"/>
      <c r="AA2484" s="1"/>
      <c r="AB2484" s="1"/>
      <c r="AC2484" s="1"/>
      <c r="AD2484" s="8"/>
      <c r="AE2484" s="8"/>
      <c r="AF2484" s="8"/>
      <c r="AG2484" s="8"/>
      <c r="AH2484" s="9"/>
      <c r="AI2484" s="8"/>
      <c r="AJ2484" s="13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7"/>
      <c r="BL2484" s="7"/>
      <c r="BM2484" s="7"/>
      <c r="BN2484" s="7"/>
      <c r="BO2484" s="7"/>
      <c r="BP2484" s="7"/>
      <c r="BQ2484" s="7"/>
      <c r="BR2484" s="7"/>
      <c r="BT2484" s="8"/>
      <c r="BV2484" s="7"/>
      <c r="BW2484" s="7"/>
      <c r="BX2484" s="7"/>
      <c r="BY2484" s="7"/>
      <c r="BZ2484" s="7"/>
      <c r="CA2484" s="7"/>
    </row>
    <row r="2485" spans="1:79" x14ac:dyDescent="0.3">
      <c r="A2485" s="1" t="s">
        <v>476</v>
      </c>
      <c r="B2485" s="1"/>
      <c r="C2485" s="1" t="s">
        <v>1878</v>
      </c>
      <c r="D2485" s="1"/>
      <c r="E2485" s="1"/>
      <c r="F2485" s="1"/>
      <c r="G2485" s="1"/>
      <c r="H2485" s="1">
        <v>40395.35</v>
      </c>
      <c r="I2485" s="1">
        <v>2.08</v>
      </c>
      <c r="J2485" s="12">
        <v>2411.6999999999998</v>
      </c>
      <c r="K2485" s="5">
        <v>2291.75</v>
      </c>
      <c r="L2485" s="5">
        <v>11276.89</v>
      </c>
      <c r="M2485" s="13">
        <f t="shared" si="94"/>
        <v>2.0750145675791698E-2</v>
      </c>
      <c r="N2485" s="13">
        <f t="shared" si="95"/>
        <v>2.727385024300677E-2</v>
      </c>
      <c r="O2485" s="13">
        <f t="shared" si="95"/>
        <v>9.4525369005722393E-3</v>
      </c>
      <c r="P2485" s="13">
        <f t="shared" si="95"/>
        <v>1.1003976098582058E-2</v>
      </c>
      <c r="Q2485" s="7"/>
      <c r="R2485" s="8"/>
      <c r="S2485" s="8"/>
      <c r="T2485" s="8"/>
      <c r="U2485" s="8"/>
      <c r="V2485" s="13"/>
      <c r="W2485" s="14"/>
      <c r="X2485" s="1"/>
      <c r="Y2485" s="1"/>
      <c r="Z2485" s="1"/>
      <c r="AA2485" s="1"/>
      <c r="AB2485" s="1"/>
      <c r="AC2485" s="1"/>
      <c r="AD2485" s="8"/>
      <c r="AE2485" s="8"/>
      <c r="AF2485" s="8"/>
      <c r="AG2485" s="8"/>
      <c r="AH2485" s="9"/>
      <c r="AI2485" s="8"/>
      <c r="AJ2485" s="13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7"/>
      <c r="BL2485" s="7"/>
      <c r="BM2485" s="7"/>
      <c r="BN2485" s="7"/>
      <c r="BO2485" s="7"/>
      <c r="BP2485" s="7"/>
      <c r="BQ2485" s="7"/>
      <c r="BR2485" s="7"/>
      <c r="BT2485" s="8"/>
      <c r="BV2485" s="7"/>
      <c r="BW2485" s="7"/>
      <c r="BX2485" s="7"/>
      <c r="BY2485" s="7"/>
      <c r="BZ2485" s="7"/>
      <c r="CA2485" s="7"/>
    </row>
    <row r="2486" spans="1:79" x14ac:dyDescent="0.3">
      <c r="A2486" s="1" t="s">
        <v>477</v>
      </c>
      <c r="B2486" s="1"/>
      <c r="C2486" s="1" t="s">
        <v>1878</v>
      </c>
      <c r="D2486" s="1"/>
      <c r="E2486" s="1"/>
      <c r="F2486" s="1"/>
      <c r="G2486" s="1"/>
      <c r="H2486" s="1">
        <v>39950.300000000003</v>
      </c>
      <c r="I2486" s="1">
        <v>-1.1000000000000001</v>
      </c>
      <c r="J2486" s="12">
        <v>2366.25</v>
      </c>
      <c r="K2486" s="5">
        <v>2308.73</v>
      </c>
      <c r="L2486" s="5">
        <v>11194.03</v>
      </c>
      <c r="M2486" s="13">
        <f t="shared" si="94"/>
        <v>-1.1017357195815758E-2</v>
      </c>
      <c r="N2486" s="13">
        <f t="shared" si="95"/>
        <v>-1.8845627565617584E-2</v>
      </c>
      <c r="O2486" s="13">
        <f t="shared" si="95"/>
        <v>7.4091851205411174E-3</v>
      </c>
      <c r="P2486" s="13">
        <f t="shared" si="95"/>
        <v>-7.3477705289312079E-3</v>
      </c>
      <c r="Q2486" s="7"/>
      <c r="R2486" s="8"/>
      <c r="S2486" s="8"/>
      <c r="T2486" s="8"/>
      <c r="U2486" s="8"/>
      <c r="V2486" s="13"/>
      <c r="W2486" s="14"/>
      <c r="X2486" s="1"/>
      <c r="Y2486" s="1"/>
      <c r="Z2486" s="1"/>
      <c r="AA2486" s="1"/>
      <c r="AB2486" s="1"/>
      <c r="AC2486" s="1"/>
      <c r="AD2486" s="8"/>
      <c r="AE2486" s="8"/>
      <c r="AF2486" s="8"/>
      <c r="AG2486" s="8"/>
      <c r="AH2486" s="9"/>
      <c r="AI2486" s="8"/>
      <c r="AJ2486" s="13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7"/>
      <c r="BL2486" s="7"/>
      <c r="BM2486" s="7"/>
      <c r="BN2486" s="7"/>
      <c r="BO2486" s="7"/>
      <c r="BP2486" s="7"/>
      <c r="BQ2486" s="7"/>
      <c r="BR2486" s="7"/>
      <c r="BT2486" s="8"/>
      <c r="BV2486" s="7"/>
      <c r="BW2486" s="7"/>
      <c r="BX2486" s="7"/>
      <c r="BY2486" s="7"/>
      <c r="BZ2486" s="7"/>
      <c r="CA2486" s="7"/>
    </row>
    <row r="2487" spans="1:79" x14ac:dyDescent="0.3">
      <c r="A2487" s="1" t="s">
        <v>478</v>
      </c>
      <c r="B2487" s="1"/>
      <c r="C2487" s="1" t="s">
        <v>1878</v>
      </c>
      <c r="D2487" s="1"/>
      <c r="E2487" s="1"/>
      <c r="F2487" s="1"/>
      <c r="G2487" s="1"/>
      <c r="H2487" s="1">
        <v>39877.519999999997</v>
      </c>
      <c r="I2487" s="1">
        <v>-0.18</v>
      </c>
      <c r="J2487" s="12">
        <v>2365.44</v>
      </c>
      <c r="K2487" s="5">
        <v>2304.7399999999998</v>
      </c>
      <c r="L2487" s="5">
        <v>11175.95</v>
      </c>
      <c r="M2487" s="13">
        <f t="shared" si="94"/>
        <v>-1.8217635412001165E-3</v>
      </c>
      <c r="N2487" s="13">
        <f t="shared" si="95"/>
        <v>-3.4231378763860398E-4</v>
      </c>
      <c r="O2487" s="13">
        <f t="shared" si="95"/>
        <v>-1.7282228757803386E-3</v>
      </c>
      <c r="P2487" s="13">
        <f t="shared" si="95"/>
        <v>-1.6151466451314045E-3</v>
      </c>
      <c r="Q2487" s="7"/>
      <c r="R2487" s="8"/>
      <c r="S2487" s="8"/>
      <c r="T2487" s="8"/>
      <c r="U2487" s="8"/>
      <c r="V2487" s="13"/>
      <c r="W2487" s="14"/>
      <c r="X2487" s="1"/>
      <c r="Y2487" s="1"/>
      <c r="Z2487" s="1"/>
      <c r="AA2487" s="1"/>
      <c r="AB2487" s="1"/>
      <c r="AC2487" s="1"/>
      <c r="AD2487" s="8"/>
      <c r="AE2487" s="8"/>
      <c r="AF2487" s="8"/>
      <c r="AG2487" s="8"/>
      <c r="AH2487" s="9"/>
      <c r="AI2487" s="8"/>
      <c r="AJ2487" s="13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7"/>
      <c r="BL2487" s="7"/>
      <c r="BM2487" s="7"/>
      <c r="BN2487" s="7"/>
      <c r="BO2487" s="7"/>
      <c r="BP2487" s="7"/>
      <c r="BQ2487" s="7"/>
      <c r="BR2487" s="7"/>
      <c r="BT2487" s="8"/>
      <c r="BV2487" s="7"/>
      <c r="BW2487" s="7"/>
      <c r="BX2487" s="7"/>
      <c r="BY2487" s="7"/>
      <c r="BZ2487" s="7"/>
      <c r="CA2487" s="7"/>
    </row>
    <row r="2488" spans="1:79" x14ac:dyDescent="0.3">
      <c r="A2488" s="1" t="s">
        <v>479</v>
      </c>
      <c r="B2488" s="1"/>
      <c r="C2488" s="1" t="s">
        <v>1878</v>
      </c>
      <c r="D2488" s="1"/>
      <c r="E2488" s="1"/>
      <c r="F2488" s="1"/>
      <c r="G2488" s="1"/>
      <c r="H2488" s="1">
        <v>39275.949999999997</v>
      </c>
      <c r="I2488" s="1">
        <v>-1.51</v>
      </c>
      <c r="J2488" s="12">
        <v>2331.34</v>
      </c>
      <c r="K2488" s="5">
        <v>2264.64</v>
      </c>
      <c r="L2488" s="5">
        <v>11025.05</v>
      </c>
      <c r="M2488" s="13">
        <f t="shared" si="94"/>
        <v>-1.5085441622247342E-2</v>
      </c>
      <c r="N2488" s="13">
        <f t="shared" si="95"/>
        <v>-1.4415922619047561E-2</v>
      </c>
      <c r="O2488" s="13">
        <f t="shared" si="95"/>
        <v>-1.7398925692268974E-2</v>
      </c>
      <c r="P2488" s="13">
        <f t="shared" si="95"/>
        <v>-1.3502207865998095E-2</v>
      </c>
      <c r="Q2488" s="7"/>
      <c r="R2488" s="8"/>
      <c r="S2488" s="8"/>
      <c r="T2488" s="8"/>
      <c r="U2488" s="8"/>
      <c r="V2488" s="13"/>
      <c r="W2488" s="14"/>
      <c r="X2488" s="1"/>
      <c r="Y2488" s="1"/>
      <c r="Z2488" s="1"/>
      <c r="AA2488" s="1"/>
      <c r="AB2488" s="1"/>
      <c r="AC2488" s="1"/>
      <c r="AD2488" s="8"/>
      <c r="AE2488" s="8"/>
      <c r="AF2488" s="8"/>
      <c r="AG2488" s="8"/>
      <c r="AH2488" s="9"/>
      <c r="AI2488" s="8"/>
      <c r="AJ2488" s="13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7"/>
      <c r="BL2488" s="7"/>
      <c r="BM2488" s="7"/>
      <c r="BN2488" s="7"/>
      <c r="BO2488" s="7"/>
      <c r="BP2488" s="7"/>
      <c r="BQ2488" s="7"/>
      <c r="BR2488" s="7"/>
      <c r="BT2488" s="8"/>
      <c r="BV2488" s="7"/>
      <c r="BW2488" s="7"/>
      <c r="BX2488" s="7"/>
      <c r="BY2488" s="7"/>
      <c r="BZ2488" s="7"/>
      <c r="CA2488" s="7"/>
    </row>
    <row r="2489" spans="1:79" x14ac:dyDescent="0.3">
      <c r="A2489" s="1" t="s">
        <v>480</v>
      </c>
      <c r="B2489" s="1"/>
      <c r="C2489" s="1" t="s">
        <v>1878</v>
      </c>
      <c r="D2489" s="1"/>
      <c r="E2489" s="1"/>
      <c r="F2489" s="1"/>
      <c r="G2489" s="1"/>
      <c r="H2489" s="1">
        <v>39083.15</v>
      </c>
      <c r="I2489" s="1">
        <v>-0.49</v>
      </c>
      <c r="J2489" s="12">
        <v>2316.9699999999998</v>
      </c>
      <c r="K2489" s="5">
        <v>2258.09</v>
      </c>
      <c r="L2489" s="5">
        <v>10991.85</v>
      </c>
      <c r="M2489" s="13">
        <f t="shared" si="94"/>
        <v>-4.9088564375908694E-3</v>
      </c>
      <c r="N2489" s="13">
        <f t="shared" si="95"/>
        <v>-6.1638371065568798E-3</v>
      </c>
      <c r="O2489" s="13">
        <f t="shared" si="95"/>
        <v>-2.8922919316093365E-3</v>
      </c>
      <c r="P2489" s="13">
        <f t="shared" si="95"/>
        <v>-3.0113242116814876E-3</v>
      </c>
      <c r="Q2489" s="7"/>
      <c r="R2489" s="8"/>
      <c r="S2489" s="8"/>
      <c r="T2489" s="8"/>
      <c r="U2489" s="8"/>
      <c r="V2489" s="13"/>
      <c r="W2489" s="14"/>
      <c r="X2489" s="1"/>
      <c r="Y2489" s="1"/>
      <c r="Z2489" s="1"/>
      <c r="AA2489" s="1"/>
      <c r="AB2489" s="1"/>
      <c r="AC2489" s="1"/>
      <c r="AD2489" s="8"/>
      <c r="AE2489" s="8"/>
      <c r="AF2489" s="8"/>
      <c r="AG2489" s="8"/>
      <c r="AH2489" s="9"/>
      <c r="AI2489" s="8"/>
      <c r="AJ2489" s="13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7"/>
      <c r="BL2489" s="7"/>
      <c r="BM2489" s="7"/>
      <c r="BN2489" s="7"/>
      <c r="BO2489" s="7"/>
      <c r="BP2489" s="7"/>
      <c r="BQ2489" s="7"/>
      <c r="BR2489" s="7"/>
      <c r="BT2489" s="8"/>
      <c r="BV2489" s="7"/>
      <c r="BW2489" s="7"/>
      <c r="BX2489" s="7"/>
      <c r="BY2489" s="7"/>
      <c r="BZ2489" s="7"/>
      <c r="CA2489" s="7"/>
    </row>
    <row r="2490" spans="1:79" x14ac:dyDescent="0.3">
      <c r="A2490" s="1" t="s">
        <v>481</v>
      </c>
      <c r="B2490" s="1"/>
      <c r="C2490" s="1" t="s">
        <v>1878</v>
      </c>
      <c r="D2490" s="1"/>
      <c r="E2490" s="1"/>
      <c r="F2490" s="1"/>
      <c r="G2490" s="1"/>
      <c r="H2490" s="1">
        <v>39581.49</v>
      </c>
      <c r="I2490" s="1">
        <v>1.28</v>
      </c>
      <c r="J2490" s="12">
        <v>2352.71</v>
      </c>
      <c r="K2490" s="5">
        <v>2284.65</v>
      </c>
      <c r="L2490" s="5">
        <v>11019.03</v>
      </c>
      <c r="M2490" s="13">
        <f t="shared" si="94"/>
        <v>1.275076343641679E-2</v>
      </c>
      <c r="N2490" s="13">
        <f t="shared" si="95"/>
        <v>1.5425318411546263E-2</v>
      </c>
      <c r="O2490" s="13">
        <f t="shared" si="95"/>
        <v>1.1762152969987838E-2</v>
      </c>
      <c r="P2490" s="13">
        <f t="shared" si="95"/>
        <v>2.4727411673195476E-3</v>
      </c>
      <c r="Q2490" s="7"/>
      <c r="R2490" s="8"/>
      <c r="S2490" s="8"/>
      <c r="T2490" s="8"/>
      <c r="U2490" s="8"/>
      <c r="V2490" s="13"/>
      <c r="W2490" s="14"/>
      <c r="X2490" s="1"/>
      <c r="Y2490" s="1"/>
      <c r="Z2490" s="1"/>
      <c r="AA2490" s="1"/>
      <c r="AB2490" s="1"/>
      <c r="AC2490" s="1"/>
      <c r="AD2490" s="8"/>
      <c r="AE2490" s="8"/>
      <c r="AF2490" s="8"/>
      <c r="AG2490" s="8"/>
      <c r="AH2490" s="9"/>
      <c r="AI2490" s="8"/>
      <c r="AJ2490" s="13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7"/>
      <c r="BL2490" s="7"/>
      <c r="BM2490" s="7"/>
      <c r="BN2490" s="7"/>
      <c r="BO2490" s="7"/>
      <c r="BP2490" s="7"/>
      <c r="BQ2490" s="7"/>
      <c r="BR2490" s="7"/>
      <c r="BT2490" s="8"/>
      <c r="BV2490" s="7"/>
      <c r="BW2490" s="7"/>
      <c r="BX2490" s="7"/>
      <c r="BY2490" s="7"/>
      <c r="BZ2490" s="7"/>
      <c r="CA2490" s="7"/>
    </row>
    <row r="2491" spans="1:79" x14ac:dyDescent="0.3">
      <c r="A2491" s="1" t="s">
        <v>482</v>
      </c>
      <c r="B2491" s="1"/>
      <c r="C2491" s="1" t="s">
        <v>1878</v>
      </c>
      <c r="D2491" s="1"/>
      <c r="E2491" s="1"/>
      <c r="F2491" s="1"/>
      <c r="G2491" s="1"/>
      <c r="H2491" s="1">
        <v>39905.57</v>
      </c>
      <c r="I2491" s="1">
        <v>0.82</v>
      </c>
      <c r="J2491" s="12">
        <v>2378.4299999999998</v>
      </c>
      <c r="K2491" s="5">
        <v>2296.36</v>
      </c>
      <c r="L2491" s="5">
        <v>11094.14</v>
      </c>
      <c r="M2491" s="13">
        <f t="shared" si="94"/>
        <v>8.1876654971806406E-3</v>
      </c>
      <c r="N2491" s="13">
        <f t="shared" si="95"/>
        <v>1.0932074076277942E-2</v>
      </c>
      <c r="O2491" s="13">
        <f t="shared" si="95"/>
        <v>5.1255115663231265E-3</v>
      </c>
      <c r="P2491" s="13">
        <f t="shared" si="95"/>
        <v>6.8163894644082124E-3</v>
      </c>
      <c r="Q2491" s="7"/>
      <c r="R2491" s="8"/>
      <c r="S2491" s="8"/>
      <c r="T2491" s="8"/>
      <c r="U2491" s="8"/>
      <c r="V2491" s="13"/>
      <c r="W2491" s="14"/>
      <c r="X2491" s="1"/>
      <c r="Y2491" s="1"/>
      <c r="Z2491" s="1"/>
      <c r="AA2491" s="1"/>
      <c r="AB2491" s="1"/>
      <c r="AC2491" s="1"/>
      <c r="AD2491" s="8"/>
      <c r="AE2491" s="8"/>
      <c r="AF2491" s="8"/>
      <c r="AG2491" s="8"/>
      <c r="AH2491" s="9"/>
      <c r="AI2491" s="8"/>
      <c r="AJ2491" s="13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7"/>
      <c r="BL2491" s="7"/>
      <c r="BM2491" s="7"/>
      <c r="BN2491" s="7"/>
      <c r="BO2491" s="7"/>
      <c r="BP2491" s="7"/>
      <c r="BQ2491" s="7"/>
      <c r="BR2491" s="7"/>
      <c r="BT2491" s="8"/>
      <c r="BV2491" s="7"/>
      <c r="BW2491" s="7"/>
      <c r="BX2491" s="7"/>
      <c r="BY2491" s="7"/>
      <c r="BZ2491" s="7"/>
      <c r="CA2491" s="7"/>
    </row>
    <row r="2492" spans="1:79" x14ac:dyDescent="0.3">
      <c r="A2492" s="1" t="s">
        <v>483</v>
      </c>
      <c r="B2492" s="1"/>
      <c r="C2492" s="1" t="s">
        <v>1878</v>
      </c>
      <c r="D2492" s="1"/>
      <c r="E2492" s="1"/>
      <c r="F2492" s="1"/>
      <c r="G2492" s="1"/>
      <c r="H2492" s="1">
        <v>40141.79</v>
      </c>
      <c r="I2492" s="1">
        <v>0.59</v>
      </c>
      <c r="J2492" s="12">
        <v>2392.9299999999998</v>
      </c>
      <c r="K2492" s="5">
        <v>2314.3200000000002</v>
      </c>
      <c r="L2492" s="5">
        <v>11117.4</v>
      </c>
      <c r="M2492" s="13">
        <f t="shared" si="94"/>
        <v>5.9194743991879406E-3</v>
      </c>
      <c r="N2492" s="13">
        <f t="shared" si="95"/>
        <v>6.0964585882283817E-3</v>
      </c>
      <c r="O2492" s="13">
        <f t="shared" si="95"/>
        <v>7.8210733508683461E-3</v>
      </c>
      <c r="P2492" s="13">
        <f t="shared" si="95"/>
        <v>2.0966023504300768E-3</v>
      </c>
      <c r="Q2492" s="7"/>
      <c r="R2492" s="8"/>
      <c r="S2492" s="8"/>
      <c r="T2492" s="8"/>
      <c r="U2492" s="8"/>
      <c r="V2492" s="13"/>
      <c r="W2492" s="14"/>
      <c r="X2492" s="1"/>
      <c r="Y2492" s="1"/>
      <c r="Z2492" s="1"/>
      <c r="AA2492" s="1"/>
      <c r="AB2492" s="1"/>
      <c r="AC2492" s="1"/>
      <c r="AD2492" s="8"/>
      <c r="AE2492" s="8"/>
      <c r="AF2492" s="8"/>
      <c r="AG2492" s="8"/>
      <c r="AH2492" s="9"/>
      <c r="AI2492" s="8"/>
      <c r="AJ2492" s="13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7"/>
      <c r="BL2492" s="7"/>
      <c r="BM2492" s="7"/>
      <c r="BN2492" s="7"/>
      <c r="BO2492" s="7"/>
      <c r="BP2492" s="7"/>
      <c r="BQ2492" s="7"/>
      <c r="BR2492" s="7"/>
      <c r="BT2492" s="8"/>
      <c r="BV2492" s="7"/>
      <c r="BW2492" s="7"/>
      <c r="BX2492" s="7"/>
      <c r="BY2492" s="7"/>
      <c r="BZ2492" s="7"/>
      <c r="CA2492" s="7"/>
    </row>
    <row r="2493" spans="1:79" x14ac:dyDescent="0.3">
      <c r="A2493" s="1" t="s">
        <v>484</v>
      </c>
      <c r="B2493" s="1"/>
      <c r="C2493" s="1" t="s">
        <v>1878</v>
      </c>
      <c r="D2493" s="1"/>
      <c r="E2493" s="1"/>
      <c r="F2493" s="1"/>
      <c r="G2493" s="1"/>
      <c r="H2493" s="1">
        <v>40201.82</v>
      </c>
      <c r="I2493" s="1">
        <v>0.15</v>
      </c>
      <c r="J2493" s="12">
        <v>2389.04</v>
      </c>
      <c r="K2493" s="5">
        <v>2337.6</v>
      </c>
      <c r="L2493" s="5">
        <v>11167.31</v>
      </c>
      <c r="M2493" s="13">
        <f t="shared" si="94"/>
        <v>1.4954490071319437E-3</v>
      </c>
      <c r="N2493" s="13">
        <f t="shared" si="95"/>
        <v>-1.6256221452360942E-3</v>
      </c>
      <c r="O2493" s="13">
        <f t="shared" si="95"/>
        <v>1.0059110235403734E-2</v>
      </c>
      <c r="P2493" s="13">
        <f t="shared" si="95"/>
        <v>4.4893590227930158E-3</v>
      </c>
      <c r="Q2493" s="7"/>
      <c r="R2493" s="8"/>
      <c r="S2493" s="8"/>
      <c r="T2493" s="8"/>
      <c r="U2493" s="8"/>
      <c r="V2493" s="13"/>
      <c r="W2493" s="14"/>
      <c r="X2493" s="1"/>
      <c r="Y2493" s="1"/>
      <c r="Z2493" s="1"/>
      <c r="AA2493" s="1"/>
      <c r="AB2493" s="1"/>
      <c r="AC2493" s="1"/>
      <c r="AD2493" s="8"/>
      <c r="AE2493" s="8"/>
      <c r="AF2493" s="8"/>
      <c r="AG2493" s="8"/>
      <c r="AH2493" s="9"/>
      <c r="AI2493" s="8"/>
      <c r="AJ2493" s="13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7"/>
      <c r="BL2493" s="7"/>
      <c r="BM2493" s="7"/>
      <c r="BN2493" s="7"/>
      <c r="BO2493" s="7"/>
      <c r="BP2493" s="7"/>
      <c r="BQ2493" s="7"/>
      <c r="BR2493" s="7"/>
      <c r="BT2493" s="8"/>
      <c r="BV2493" s="7"/>
      <c r="BW2493" s="7"/>
      <c r="BX2493" s="7"/>
      <c r="BY2493" s="7"/>
      <c r="BZ2493" s="7"/>
      <c r="CA2493" s="7"/>
    </row>
    <row r="2494" spans="1:79" x14ac:dyDescent="0.3">
      <c r="A2494" s="1" t="s">
        <v>485</v>
      </c>
      <c r="B2494" s="1"/>
      <c r="C2494" s="1" t="s">
        <v>1878</v>
      </c>
      <c r="D2494" s="1"/>
      <c r="E2494" s="1"/>
      <c r="F2494" s="1"/>
      <c r="G2494" s="1"/>
      <c r="H2494" s="1">
        <v>40852.94</v>
      </c>
      <c r="I2494" s="1">
        <v>1.62</v>
      </c>
      <c r="J2494" s="12">
        <v>2448.25</v>
      </c>
      <c r="K2494" s="5">
        <v>2338.5</v>
      </c>
      <c r="L2494" s="5">
        <v>11255.76</v>
      </c>
      <c r="M2494" s="13">
        <f t="shared" si="94"/>
        <v>1.6196281660880052E-2</v>
      </c>
      <c r="N2494" s="13">
        <f t="shared" si="95"/>
        <v>2.478401366239158E-2</v>
      </c>
      <c r="O2494" s="13">
        <f t="shared" si="95"/>
        <v>3.8501026694048868E-4</v>
      </c>
      <c r="P2494" s="13">
        <f t="shared" si="95"/>
        <v>7.9204392105172161E-3</v>
      </c>
      <c r="Q2494" s="7"/>
      <c r="R2494" s="8"/>
      <c r="S2494" s="8"/>
      <c r="T2494" s="8"/>
      <c r="U2494" s="8"/>
      <c r="V2494" s="13"/>
      <c r="W2494" s="14"/>
      <c r="X2494" s="1"/>
      <c r="Y2494" s="1"/>
      <c r="Z2494" s="1"/>
      <c r="AA2494" s="1"/>
      <c r="AB2494" s="1"/>
      <c r="AC2494" s="1"/>
      <c r="AD2494" s="8"/>
      <c r="AE2494" s="8"/>
      <c r="AF2494" s="8"/>
      <c r="AG2494" s="8"/>
      <c r="AH2494" s="9"/>
      <c r="AI2494" s="8"/>
      <c r="AJ2494" s="13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7"/>
      <c r="BL2494" s="7"/>
      <c r="BM2494" s="7"/>
      <c r="BN2494" s="7"/>
      <c r="BO2494" s="7"/>
      <c r="BP2494" s="7"/>
      <c r="BQ2494" s="7"/>
      <c r="BR2494" s="7"/>
      <c r="BT2494" s="8"/>
      <c r="BV2494" s="7"/>
      <c r="BW2494" s="7"/>
      <c r="BX2494" s="7"/>
      <c r="BY2494" s="7"/>
      <c r="BZ2494" s="7"/>
      <c r="CA2494" s="7"/>
    </row>
    <row r="2495" spans="1:79" x14ac:dyDescent="0.3">
      <c r="A2495" s="1" t="s">
        <v>486</v>
      </c>
      <c r="B2495" s="1"/>
      <c r="C2495" s="1" t="s">
        <v>1878</v>
      </c>
      <c r="D2495" s="1"/>
      <c r="E2495" s="1"/>
      <c r="F2495" s="1"/>
      <c r="G2495" s="1"/>
      <c r="H2495" s="1">
        <v>40632.53</v>
      </c>
      <c r="I2495" s="1">
        <v>-0.54</v>
      </c>
      <c r="J2495" s="12">
        <v>2431.2600000000002</v>
      </c>
      <c r="K2495" s="5">
        <v>2329.25</v>
      </c>
      <c r="L2495" s="5">
        <v>11244.56</v>
      </c>
      <c r="M2495" s="13">
        <f t="shared" si="94"/>
        <v>-5.3952053389548782E-3</v>
      </c>
      <c r="N2495" s="13">
        <f t="shared" si="95"/>
        <v>-6.9396507709587052E-3</v>
      </c>
      <c r="O2495" s="13">
        <f t="shared" si="95"/>
        <v>-3.9555270472525494E-3</v>
      </c>
      <c r="P2495" s="13">
        <f t="shared" si="95"/>
        <v>-9.9504609195655291E-4</v>
      </c>
      <c r="Q2495" s="7"/>
      <c r="R2495" s="8"/>
      <c r="S2495" s="8"/>
      <c r="T2495" s="8"/>
      <c r="U2495" s="8"/>
      <c r="V2495" s="13"/>
      <c r="W2495" s="14"/>
      <c r="X2495" s="1"/>
      <c r="Y2495" s="1"/>
      <c r="Z2495" s="1"/>
      <c r="AA2495" s="1"/>
      <c r="AB2495" s="1"/>
      <c r="AC2495" s="1"/>
      <c r="AD2495" s="8"/>
      <c r="AE2495" s="8"/>
      <c r="AF2495" s="8"/>
      <c r="AG2495" s="8"/>
      <c r="AH2495" s="9"/>
      <c r="AI2495" s="8"/>
      <c r="AJ2495" s="13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7"/>
      <c r="BL2495" s="7"/>
      <c r="BM2495" s="7"/>
      <c r="BN2495" s="7"/>
      <c r="BO2495" s="7"/>
      <c r="BP2495" s="7"/>
      <c r="BQ2495" s="7"/>
      <c r="BR2495" s="7"/>
      <c r="BT2495" s="8"/>
      <c r="BV2495" s="7"/>
      <c r="BW2495" s="7"/>
      <c r="BX2495" s="7"/>
      <c r="BY2495" s="7"/>
      <c r="BZ2495" s="7"/>
      <c r="CA2495" s="7"/>
    </row>
    <row r="2496" spans="1:79" x14ac:dyDescent="0.3">
      <c r="A2496" s="1" t="s">
        <v>487</v>
      </c>
      <c r="B2496" s="1"/>
      <c r="C2496" s="1" t="s">
        <v>1878</v>
      </c>
      <c r="D2496" s="1"/>
      <c r="E2496" s="1"/>
      <c r="F2496" s="1"/>
      <c r="G2496" s="1"/>
      <c r="H2496" s="1">
        <v>39906.639999999999</v>
      </c>
      <c r="I2496" s="1">
        <v>-1.79</v>
      </c>
      <c r="J2496" s="12">
        <v>2374.6999999999998</v>
      </c>
      <c r="K2496" s="5">
        <v>2314.92</v>
      </c>
      <c r="L2496" s="5">
        <v>11153.51</v>
      </c>
      <c r="M2496" s="13">
        <f t="shared" si="94"/>
        <v>-1.7864750238294258E-2</v>
      </c>
      <c r="N2496" s="13">
        <f t="shared" si="95"/>
        <v>-2.3263657527372805E-2</v>
      </c>
      <c r="O2496" s="13">
        <f t="shared" si="95"/>
        <v>-6.1521949125254993E-3</v>
      </c>
      <c r="P2496" s="13">
        <f t="shared" si="95"/>
        <v>-8.0972488029766865E-3</v>
      </c>
      <c r="Q2496" s="7"/>
      <c r="R2496" s="8"/>
      <c r="S2496" s="8"/>
      <c r="T2496" s="8"/>
      <c r="U2496" s="8"/>
      <c r="V2496" s="13"/>
      <c r="W2496" s="14"/>
      <c r="X2496" s="1"/>
      <c r="Y2496" s="1"/>
      <c r="Z2496" s="1"/>
      <c r="AA2496" s="1"/>
      <c r="AB2496" s="1"/>
      <c r="AC2496" s="1"/>
      <c r="AD2496" s="8"/>
      <c r="AE2496" s="8"/>
      <c r="AF2496" s="8"/>
      <c r="AG2496" s="8"/>
      <c r="AH2496" s="9"/>
      <c r="AI2496" s="8"/>
      <c r="AJ2496" s="13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7"/>
      <c r="BL2496" s="7"/>
      <c r="BM2496" s="7"/>
      <c r="BN2496" s="7"/>
      <c r="BO2496" s="7"/>
      <c r="BP2496" s="7"/>
      <c r="BQ2496" s="7"/>
      <c r="BR2496" s="7"/>
      <c r="BT2496" s="8"/>
      <c r="BV2496" s="7"/>
      <c r="BW2496" s="7"/>
      <c r="BX2496" s="7"/>
      <c r="BY2496" s="7"/>
      <c r="BZ2496" s="7"/>
      <c r="CA2496" s="7"/>
    </row>
    <row r="2497" spans="1:79" x14ac:dyDescent="0.3">
      <c r="A2497" s="1" t="s">
        <v>488</v>
      </c>
      <c r="B2497" s="1"/>
      <c r="C2497" s="1" t="s">
        <v>1878</v>
      </c>
      <c r="D2497" s="1"/>
      <c r="E2497" s="1"/>
      <c r="F2497" s="1"/>
      <c r="G2497" s="1"/>
      <c r="H2497" s="1">
        <v>39251.1</v>
      </c>
      <c r="I2497" s="1">
        <v>-1.64</v>
      </c>
      <c r="J2497" s="12">
        <v>2320.13</v>
      </c>
      <c r="K2497" s="5">
        <v>2303.98</v>
      </c>
      <c r="L2497" s="5">
        <v>11043.87</v>
      </c>
      <c r="M2497" s="13">
        <f t="shared" si="94"/>
        <v>-1.642684024513219E-2</v>
      </c>
      <c r="N2497" s="13">
        <f t="shared" si="95"/>
        <v>-2.2979744809870639E-2</v>
      </c>
      <c r="O2497" s="13">
        <f t="shared" si="95"/>
        <v>-4.7258652566827264E-3</v>
      </c>
      <c r="P2497" s="13">
        <f t="shared" si="95"/>
        <v>-9.8300893620034691E-3</v>
      </c>
      <c r="Q2497" s="7"/>
      <c r="R2497" s="8"/>
      <c r="S2497" s="8"/>
      <c r="T2497" s="8"/>
      <c r="U2497" s="8"/>
      <c r="V2497" s="13"/>
      <c r="W2497" s="14"/>
      <c r="X2497" s="1"/>
      <c r="Y2497" s="1"/>
      <c r="Z2497" s="1"/>
      <c r="AA2497" s="1"/>
      <c r="AB2497" s="1"/>
      <c r="AC2497" s="1"/>
      <c r="AD2497" s="8"/>
      <c r="AE2497" s="8"/>
      <c r="AF2497" s="8"/>
      <c r="AG2497" s="8"/>
      <c r="AH2497" s="9"/>
      <c r="AI2497" s="8"/>
      <c r="AJ2497" s="13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7"/>
      <c r="BL2497" s="7"/>
      <c r="BM2497" s="7"/>
      <c r="BN2497" s="7"/>
      <c r="BO2497" s="7"/>
      <c r="BP2497" s="7"/>
      <c r="BQ2497" s="7"/>
      <c r="BR2497" s="7"/>
      <c r="BT2497" s="8"/>
      <c r="BV2497" s="7"/>
      <c r="BW2497" s="7"/>
      <c r="BX2497" s="7"/>
      <c r="BY2497" s="7"/>
      <c r="BZ2497" s="7"/>
      <c r="CA2497" s="7"/>
    </row>
    <row r="2498" spans="1:79" x14ac:dyDescent="0.3">
      <c r="A2498" s="1" t="s">
        <v>489</v>
      </c>
      <c r="B2498" s="1"/>
      <c r="C2498" s="1" t="s">
        <v>1878</v>
      </c>
      <c r="D2498" s="1"/>
      <c r="E2498" s="1"/>
      <c r="F2498" s="1"/>
      <c r="G2498" s="1"/>
      <c r="H2498" s="1">
        <v>39169.19</v>
      </c>
      <c r="I2498" s="1">
        <v>-0.21</v>
      </c>
      <c r="J2498" s="12">
        <v>2314.2800000000002</v>
      </c>
      <c r="K2498" s="5">
        <v>2301.46</v>
      </c>
      <c r="L2498" s="5">
        <v>11025.54</v>
      </c>
      <c r="M2498" s="13">
        <f t="shared" si="94"/>
        <v>-2.0868204967503523E-3</v>
      </c>
      <c r="N2498" s="13">
        <f t="shared" si="95"/>
        <v>-2.5214104382081937E-3</v>
      </c>
      <c r="O2498" s="13">
        <f t="shared" si="95"/>
        <v>-1.0937594944400164E-3</v>
      </c>
      <c r="P2498" s="13">
        <f t="shared" si="95"/>
        <v>-1.6597442744255009E-3</v>
      </c>
      <c r="Q2498" s="7"/>
      <c r="R2498" s="8"/>
      <c r="S2498" s="8"/>
      <c r="T2498" s="8"/>
      <c r="U2498" s="8"/>
      <c r="V2498" s="13"/>
      <c r="W2498" s="14"/>
      <c r="X2498" s="1"/>
      <c r="Y2498" s="1"/>
      <c r="Z2498" s="1"/>
      <c r="AA2498" s="1"/>
      <c r="AB2498" s="1"/>
      <c r="AC2498" s="1"/>
      <c r="AD2498" s="8"/>
      <c r="AE2498" s="8"/>
      <c r="AF2498" s="8"/>
      <c r="AG2498" s="8"/>
      <c r="AH2498" s="9"/>
      <c r="AI2498" s="8"/>
      <c r="AJ2498" s="13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7"/>
      <c r="BL2498" s="7"/>
      <c r="BM2498" s="7"/>
      <c r="BN2498" s="7"/>
      <c r="BO2498" s="7"/>
      <c r="BP2498" s="7"/>
      <c r="BQ2498" s="7"/>
      <c r="BR2498" s="7"/>
      <c r="BT2498" s="8"/>
      <c r="BV2498" s="7"/>
      <c r="BW2498" s="7"/>
      <c r="BX2498" s="7"/>
      <c r="BY2498" s="7"/>
      <c r="BZ2498" s="7"/>
      <c r="CA2498" s="7"/>
    </row>
    <row r="2499" spans="1:79" x14ac:dyDescent="0.3">
      <c r="A2499" s="1" t="s">
        <v>490</v>
      </c>
      <c r="B2499" s="1"/>
      <c r="C2499" s="1" t="s">
        <v>1878</v>
      </c>
      <c r="D2499" s="1"/>
      <c r="E2499" s="1"/>
      <c r="F2499" s="1"/>
      <c r="G2499" s="1"/>
      <c r="H2499" s="1">
        <v>39463.07</v>
      </c>
      <c r="I2499" s="1">
        <v>0.75</v>
      </c>
      <c r="J2499" s="12">
        <v>2333.9699999999998</v>
      </c>
      <c r="K2499" s="5">
        <v>2315.79</v>
      </c>
      <c r="L2499" s="5">
        <v>11086.46</v>
      </c>
      <c r="M2499" s="13">
        <f t="shared" si="94"/>
        <v>7.502835774750416E-3</v>
      </c>
      <c r="N2499" s="13">
        <f t="shared" si="95"/>
        <v>8.5080456988781972E-3</v>
      </c>
      <c r="O2499" s="13">
        <f t="shared" si="95"/>
        <v>6.2264823199187358E-3</v>
      </c>
      <c r="P2499" s="13">
        <f t="shared" si="95"/>
        <v>5.5253529532339751E-3</v>
      </c>
      <c r="Q2499" s="7"/>
      <c r="R2499" s="8"/>
      <c r="S2499" s="8"/>
      <c r="T2499" s="8"/>
      <c r="U2499" s="8"/>
      <c r="V2499" s="13"/>
      <c r="W2499" s="14"/>
      <c r="X2499" s="1"/>
      <c r="Y2499" s="1"/>
      <c r="Z2499" s="1"/>
      <c r="AA2499" s="1"/>
      <c r="AB2499" s="1"/>
      <c r="AC2499" s="1"/>
      <c r="AD2499" s="8"/>
      <c r="AE2499" s="8"/>
      <c r="AF2499" s="8"/>
      <c r="AG2499" s="8"/>
      <c r="AH2499" s="9"/>
      <c r="AI2499" s="8"/>
      <c r="AJ2499" s="13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7"/>
      <c r="BL2499" s="7"/>
      <c r="BM2499" s="7"/>
      <c r="BN2499" s="7"/>
      <c r="BO2499" s="7"/>
      <c r="BP2499" s="7"/>
      <c r="BQ2499" s="7"/>
      <c r="BR2499" s="7"/>
      <c r="BT2499" s="8"/>
      <c r="BV2499" s="7"/>
      <c r="BW2499" s="7"/>
      <c r="BX2499" s="7"/>
      <c r="BY2499" s="7"/>
      <c r="BZ2499" s="7"/>
      <c r="CA2499" s="7"/>
    </row>
    <row r="2500" spans="1:79" x14ac:dyDescent="0.3">
      <c r="A2500" s="1" t="s">
        <v>491</v>
      </c>
      <c r="B2500" s="1"/>
      <c r="C2500" s="1" t="s">
        <v>1878</v>
      </c>
      <c r="D2500" s="1"/>
      <c r="E2500" s="1"/>
      <c r="F2500" s="1"/>
      <c r="G2500" s="1"/>
      <c r="H2500" s="1">
        <v>39769.97</v>
      </c>
      <c r="I2500" s="1">
        <v>0.78</v>
      </c>
      <c r="J2500" s="12">
        <v>2352.02</v>
      </c>
      <c r="K2500" s="5">
        <v>2342.9899999999998</v>
      </c>
      <c r="L2500" s="5">
        <v>11072.7</v>
      </c>
      <c r="M2500" s="13">
        <f t="shared" ref="M2500:M2563" si="96">H2500/H2499-1</f>
        <v>7.7768911541855612E-3</v>
      </c>
      <c r="N2500" s="13">
        <f t="shared" si="95"/>
        <v>7.7336041165911862E-3</v>
      </c>
      <c r="O2500" s="13">
        <f t="shared" si="95"/>
        <v>1.1745451876033597E-2</v>
      </c>
      <c r="P2500" s="13">
        <f t="shared" si="95"/>
        <v>-1.2411536234288034E-3</v>
      </c>
      <c r="Q2500" s="7"/>
      <c r="R2500" s="8"/>
      <c r="S2500" s="8"/>
      <c r="T2500" s="8"/>
      <c r="U2500" s="8"/>
      <c r="V2500" s="13"/>
      <c r="W2500" s="14"/>
      <c r="X2500" s="1"/>
      <c r="Y2500" s="1"/>
      <c r="Z2500" s="1"/>
      <c r="AA2500" s="1"/>
      <c r="AB2500" s="1"/>
      <c r="AC2500" s="1"/>
      <c r="AD2500" s="8"/>
      <c r="AE2500" s="8"/>
      <c r="AF2500" s="8"/>
      <c r="AG2500" s="8"/>
      <c r="AH2500" s="9"/>
      <c r="AI2500" s="8"/>
      <c r="AJ2500" s="13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7"/>
      <c r="BL2500" s="7"/>
      <c r="BM2500" s="7"/>
      <c r="BN2500" s="7"/>
      <c r="BO2500" s="7"/>
      <c r="BP2500" s="7"/>
      <c r="BQ2500" s="7"/>
      <c r="BR2500" s="7"/>
      <c r="BT2500" s="8"/>
      <c r="BV2500" s="7"/>
      <c r="BW2500" s="7"/>
      <c r="BX2500" s="7"/>
      <c r="BY2500" s="7"/>
      <c r="BZ2500" s="7"/>
      <c r="CA2500" s="7"/>
    </row>
    <row r="2501" spans="1:79" x14ac:dyDescent="0.3">
      <c r="A2501" s="1" t="s">
        <v>492</v>
      </c>
      <c r="B2501" s="1"/>
      <c r="C2501" s="1" t="s">
        <v>1878</v>
      </c>
      <c r="D2501" s="1"/>
      <c r="E2501" s="1"/>
      <c r="F2501" s="1"/>
      <c r="G2501" s="1"/>
      <c r="H2501" s="1">
        <v>39808.31</v>
      </c>
      <c r="I2501" s="1">
        <v>0.1</v>
      </c>
      <c r="J2501" s="12">
        <v>2351.48</v>
      </c>
      <c r="K2501" s="5">
        <v>2358.8200000000002</v>
      </c>
      <c r="L2501" s="5">
        <v>11055.85</v>
      </c>
      <c r="M2501" s="13">
        <f t="shared" si="96"/>
        <v>9.640439758942243E-4</v>
      </c>
      <c r="N2501" s="13">
        <f t="shared" ref="N2501:P2564" si="97">J2501/J2500-1</f>
        <v>-2.2958988443977368E-4</v>
      </c>
      <c r="O2501" s="13">
        <f t="shared" si="97"/>
        <v>6.7563241840555843E-3</v>
      </c>
      <c r="P2501" s="13">
        <f t="shared" si="97"/>
        <v>-1.5217607268327438E-3</v>
      </c>
      <c r="Q2501" s="7"/>
      <c r="R2501" s="8"/>
      <c r="S2501" s="8"/>
      <c r="T2501" s="8"/>
      <c r="U2501" s="8"/>
      <c r="V2501" s="13"/>
      <c r="W2501" s="14"/>
      <c r="X2501" s="1"/>
      <c r="Y2501" s="1"/>
      <c r="Z2501" s="1"/>
      <c r="AA2501" s="1"/>
      <c r="AB2501" s="1"/>
      <c r="AC2501" s="1"/>
      <c r="AD2501" s="8"/>
      <c r="AE2501" s="8"/>
      <c r="AF2501" s="8"/>
      <c r="AG2501" s="8"/>
      <c r="AH2501" s="9"/>
      <c r="AI2501" s="8"/>
      <c r="AJ2501" s="13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7"/>
      <c r="BL2501" s="7"/>
      <c r="BM2501" s="7"/>
      <c r="BN2501" s="7"/>
      <c r="BO2501" s="7"/>
      <c r="BP2501" s="7"/>
      <c r="BQ2501" s="7"/>
      <c r="BR2501" s="7"/>
      <c r="BT2501" s="8"/>
      <c r="BV2501" s="7"/>
      <c r="BW2501" s="7"/>
      <c r="BX2501" s="7"/>
      <c r="BY2501" s="7"/>
      <c r="BZ2501" s="7"/>
      <c r="CA2501" s="7"/>
    </row>
    <row r="2502" spans="1:79" x14ac:dyDescent="0.3">
      <c r="A2502" s="1" t="s">
        <v>493</v>
      </c>
      <c r="B2502" s="1"/>
      <c r="C2502" s="1" t="s">
        <v>1878</v>
      </c>
      <c r="D2502" s="1"/>
      <c r="E2502" s="1"/>
      <c r="F2502" s="1"/>
      <c r="G2502" s="1"/>
      <c r="H2502" s="1">
        <v>39925.72</v>
      </c>
      <c r="I2502" s="1">
        <v>0.28999999999999998</v>
      </c>
      <c r="J2502" s="12">
        <v>2359.88</v>
      </c>
      <c r="K2502" s="5">
        <v>2363.98</v>
      </c>
      <c r="L2502" s="5">
        <v>11082.72</v>
      </c>
      <c r="M2502" s="13">
        <f t="shared" si="96"/>
        <v>2.9493841863672543E-3</v>
      </c>
      <c r="N2502" s="13">
        <f t="shared" si="97"/>
        <v>3.572218347593914E-3</v>
      </c>
      <c r="O2502" s="13">
        <f t="shared" si="97"/>
        <v>2.1875344451887102E-3</v>
      </c>
      <c r="P2502" s="13">
        <f t="shared" si="97"/>
        <v>2.4303875323923307E-3</v>
      </c>
      <c r="Q2502" s="7"/>
      <c r="R2502" s="8"/>
      <c r="S2502" s="8"/>
      <c r="T2502" s="8"/>
      <c r="U2502" s="8"/>
      <c r="V2502" s="13"/>
      <c r="W2502" s="14"/>
      <c r="X2502" s="1"/>
      <c r="Y2502" s="1"/>
      <c r="Z2502" s="1"/>
      <c r="AA2502" s="1"/>
      <c r="AB2502" s="1"/>
      <c r="AC2502" s="1"/>
      <c r="AD2502" s="8"/>
      <c r="AE2502" s="8"/>
      <c r="AF2502" s="8"/>
      <c r="AG2502" s="8"/>
      <c r="AH2502" s="9"/>
      <c r="AI2502" s="8"/>
      <c r="AJ2502" s="13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7"/>
      <c r="BL2502" s="7"/>
      <c r="BM2502" s="7"/>
      <c r="BN2502" s="7"/>
      <c r="BO2502" s="7"/>
      <c r="BP2502" s="7"/>
      <c r="BQ2502" s="7"/>
      <c r="BR2502" s="7"/>
      <c r="BT2502" s="8"/>
      <c r="BV2502" s="7"/>
      <c r="BW2502" s="7"/>
      <c r="BX2502" s="7"/>
      <c r="BY2502" s="7"/>
      <c r="BZ2502" s="7"/>
      <c r="CA2502" s="7"/>
    </row>
    <row r="2503" spans="1:79" x14ac:dyDescent="0.3">
      <c r="A2503" s="1" t="s">
        <v>494</v>
      </c>
      <c r="B2503" s="1"/>
      <c r="C2503" s="1" t="s">
        <v>1878</v>
      </c>
      <c r="D2503" s="1"/>
      <c r="E2503" s="1"/>
      <c r="F2503" s="1"/>
      <c r="G2503" s="1"/>
      <c r="H2503" s="1">
        <v>39553.33</v>
      </c>
      <c r="I2503" s="1">
        <v>-0.93</v>
      </c>
      <c r="J2503" s="12">
        <v>2330.73</v>
      </c>
      <c r="K2503" s="5">
        <v>2365.36</v>
      </c>
      <c r="L2503" s="5">
        <v>11011.37</v>
      </c>
      <c r="M2503" s="13">
        <f t="shared" si="96"/>
        <v>-9.3270703696765045E-3</v>
      </c>
      <c r="N2503" s="13">
        <f t="shared" si="97"/>
        <v>-1.2352322999474641E-2</v>
      </c>
      <c r="O2503" s="13">
        <f t="shared" si="97"/>
        <v>5.8376128393655691E-4</v>
      </c>
      <c r="P2503" s="13">
        <f t="shared" si="97"/>
        <v>-6.4379502504798847E-3</v>
      </c>
      <c r="Q2503" s="7"/>
      <c r="R2503" s="8"/>
      <c r="S2503" s="8"/>
      <c r="T2503" s="8"/>
      <c r="U2503" s="8"/>
      <c r="V2503" s="13"/>
      <c r="W2503" s="14"/>
      <c r="X2503" s="1"/>
      <c r="Y2503" s="1"/>
      <c r="Z2503" s="1"/>
      <c r="AA2503" s="1"/>
      <c r="AB2503" s="1"/>
      <c r="AC2503" s="1"/>
      <c r="AD2503" s="8"/>
      <c r="AE2503" s="8"/>
      <c r="AF2503" s="8"/>
      <c r="AG2503" s="8"/>
      <c r="AH2503" s="9"/>
      <c r="AI2503" s="8"/>
      <c r="AJ2503" s="13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7"/>
      <c r="BL2503" s="7"/>
      <c r="BM2503" s="7"/>
      <c r="BN2503" s="7"/>
      <c r="BO2503" s="7"/>
      <c r="BP2503" s="7"/>
      <c r="BQ2503" s="7"/>
      <c r="BR2503" s="7"/>
      <c r="BT2503" s="8"/>
      <c r="BV2503" s="7"/>
      <c r="BW2503" s="7"/>
      <c r="BX2503" s="7"/>
      <c r="BY2503" s="7"/>
      <c r="BZ2503" s="7"/>
      <c r="CA2503" s="7"/>
    </row>
    <row r="2504" spans="1:79" x14ac:dyDescent="0.3">
      <c r="A2504" s="1" t="s">
        <v>495</v>
      </c>
      <c r="B2504" s="1"/>
      <c r="C2504" s="1" t="s">
        <v>1878</v>
      </c>
      <c r="D2504" s="1"/>
      <c r="E2504" s="1"/>
      <c r="F2504" s="1"/>
      <c r="G2504" s="1"/>
      <c r="H2504" s="1">
        <v>39399.519999999997</v>
      </c>
      <c r="I2504" s="1">
        <v>-0.39</v>
      </c>
      <c r="J2504" s="12">
        <v>2322.64</v>
      </c>
      <c r="K2504" s="5">
        <v>2351.9499999999998</v>
      </c>
      <c r="L2504" s="5">
        <v>11008.64</v>
      </c>
      <c r="M2504" s="13">
        <f t="shared" si="96"/>
        <v>-3.8886738487000638E-3</v>
      </c>
      <c r="N2504" s="13">
        <f t="shared" si="97"/>
        <v>-3.4710155187430702E-3</v>
      </c>
      <c r="O2504" s="13">
        <f t="shared" si="97"/>
        <v>-5.6693272905605774E-3</v>
      </c>
      <c r="P2504" s="13">
        <f t="shared" si="97"/>
        <v>-2.4792555331454302E-4</v>
      </c>
      <c r="Q2504" s="7"/>
      <c r="R2504" s="8"/>
      <c r="S2504" s="8"/>
      <c r="T2504" s="8"/>
      <c r="U2504" s="8"/>
      <c r="V2504" s="13"/>
      <c r="W2504" s="14"/>
      <c r="X2504" s="1"/>
      <c r="Y2504" s="1"/>
      <c r="Z2504" s="1"/>
      <c r="AA2504" s="1"/>
      <c r="AB2504" s="1"/>
      <c r="AC2504" s="1"/>
      <c r="AD2504" s="8"/>
      <c r="AE2504" s="8"/>
      <c r="AF2504" s="8"/>
      <c r="AG2504" s="8"/>
      <c r="AH2504" s="9"/>
      <c r="AI2504" s="8"/>
      <c r="AJ2504" s="13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7"/>
      <c r="BL2504" s="7"/>
      <c r="BM2504" s="7"/>
      <c r="BN2504" s="7"/>
      <c r="BO2504" s="7"/>
      <c r="BP2504" s="7"/>
      <c r="BQ2504" s="7"/>
      <c r="BR2504" s="7"/>
      <c r="BT2504" s="8"/>
      <c r="BV2504" s="7"/>
      <c r="BW2504" s="7"/>
      <c r="BX2504" s="7"/>
      <c r="BY2504" s="7"/>
      <c r="BZ2504" s="7"/>
      <c r="CA2504" s="7"/>
    </row>
    <row r="2505" spans="1:79" x14ac:dyDescent="0.3">
      <c r="A2505" s="1" t="s">
        <v>496</v>
      </c>
      <c r="B2505" s="1"/>
      <c r="C2505" s="1" t="s">
        <v>1878</v>
      </c>
      <c r="D2505" s="1"/>
      <c r="E2505" s="1"/>
      <c r="F2505" s="1"/>
      <c r="G2505" s="1"/>
      <c r="H2505" s="1">
        <v>39583.42</v>
      </c>
      <c r="I2505" s="1">
        <v>0.47</v>
      </c>
      <c r="J2505" s="12">
        <v>2341.9</v>
      </c>
      <c r="K2505" s="5">
        <v>2370.38</v>
      </c>
      <c r="L2505" s="5">
        <v>10988.91</v>
      </c>
      <c r="M2505" s="13">
        <f t="shared" si="96"/>
        <v>4.6675695541469331E-3</v>
      </c>
      <c r="N2505" s="13">
        <f t="shared" si="97"/>
        <v>8.2922880859712667E-3</v>
      </c>
      <c r="O2505" s="13">
        <f t="shared" si="97"/>
        <v>7.8360509364570063E-3</v>
      </c>
      <c r="P2505" s="13">
        <f t="shared" si="97"/>
        <v>-1.7922286494971296E-3</v>
      </c>
      <c r="Q2505" s="7"/>
      <c r="R2505" s="8"/>
      <c r="S2505" s="8"/>
      <c r="T2505" s="8"/>
      <c r="U2505" s="8"/>
      <c r="V2505" s="13"/>
      <c r="W2505" s="14"/>
      <c r="X2505" s="1"/>
      <c r="Y2505" s="1"/>
      <c r="Z2505" s="1"/>
      <c r="AA2505" s="1"/>
      <c r="AB2505" s="1"/>
      <c r="AC2505" s="1"/>
      <c r="AD2505" s="8"/>
      <c r="AE2505" s="8"/>
      <c r="AF2505" s="8"/>
      <c r="AG2505" s="8"/>
      <c r="AH2505" s="9"/>
      <c r="AI2505" s="8"/>
      <c r="AJ2505" s="13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7"/>
      <c r="BL2505" s="7"/>
      <c r="BM2505" s="7"/>
      <c r="BN2505" s="7"/>
      <c r="BO2505" s="7"/>
      <c r="BP2505" s="7"/>
      <c r="BQ2505" s="7"/>
      <c r="BR2505" s="7"/>
      <c r="BT2505" s="8"/>
      <c r="BV2505" s="7"/>
      <c r="BW2505" s="7"/>
      <c r="BX2505" s="7"/>
      <c r="BY2505" s="7"/>
      <c r="BZ2505" s="7"/>
      <c r="CA2505" s="7"/>
    </row>
    <row r="2506" spans="1:79" x14ac:dyDescent="0.3">
      <c r="A2506" s="1" t="s">
        <v>497</v>
      </c>
      <c r="B2506" s="1"/>
      <c r="C2506" s="1" t="s">
        <v>1878</v>
      </c>
      <c r="D2506" s="1"/>
      <c r="E2506" s="1"/>
      <c r="F2506" s="1"/>
      <c r="G2506" s="1"/>
      <c r="H2506" s="1">
        <v>39796.94</v>
      </c>
      <c r="I2506" s="1">
        <v>0.54</v>
      </c>
      <c r="J2506" s="12">
        <v>2364.9</v>
      </c>
      <c r="K2506" s="5">
        <v>2373.3000000000002</v>
      </c>
      <c r="L2506" s="5">
        <v>10979.75</v>
      </c>
      <c r="M2506" s="13">
        <f t="shared" si="96"/>
        <v>5.3941776632742133E-3</v>
      </c>
      <c r="N2506" s="13">
        <f t="shared" si="97"/>
        <v>9.8210854434432893E-3</v>
      </c>
      <c r="O2506" s="13">
        <f t="shared" si="97"/>
        <v>1.2318699955282675E-3</v>
      </c>
      <c r="P2506" s="13">
        <f t="shared" si="97"/>
        <v>-8.3356766048681141E-4</v>
      </c>
      <c r="Q2506" s="7"/>
      <c r="R2506" s="8"/>
      <c r="S2506" s="8"/>
      <c r="T2506" s="8"/>
      <c r="U2506" s="8"/>
      <c r="V2506" s="13"/>
      <c r="W2506" s="14"/>
      <c r="X2506" s="1"/>
      <c r="Y2506" s="1"/>
      <c r="Z2506" s="1"/>
      <c r="AA2506" s="1"/>
      <c r="AB2506" s="1"/>
      <c r="AC2506" s="1"/>
      <c r="AD2506" s="8"/>
      <c r="AE2506" s="8"/>
      <c r="AF2506" s="8"/>
      <c r="AG2506" s="8"/>
      <c r="AH2506" s="9"/>
      <c r="AI2506" s="8"/>
      <c r="AJ2506" s="13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7"/>
      <c r="BL2506" s="7"/>
      <c r="BM2506" s="7"/>
      <c r="BN2506" s="7"/>
      <c r="BO2506" s="7"/>
      <c r="BP2506" s="7"/>
      <c r="BQ2506" s="7"/>
      <c r="BR2506" s="7"/>
      <c r="BT2506" s="8"/>
      <c r="BV2506" s="7"/>
      <c r="BW2506" s="7"/>
      <c r="BX2506" s="7"/>
      <c r="BY2506" s="7"/>
      <c r="BZ2506" s="7"/>
      <c r="CA2506" s="7"/>
    </row>
    <row r="2507" spans="1:79" x14ac:dyDescent="0.3">
      <c r="A2507" s="1" t="s">
        <v>498</v>
      </c>
      <c r="B2507" s="1"/>
      <c r="C2507" s="1" t="s">
        <v>1878</v>
      </c>
      <c r="D2507" s="1"/>
      <c r="E2507" s="1"/>
      <c r="F2507" s="1"/>
      <c r="G2507" s="1"/>
      <c r="H2507" s="1">
        <v>39686.239999999998</v>
      </c>
      <c r="I2507" s="1">
        <v>-0.28000000000000003</v>
      </c>
      <c r="J2507" s="12">
        <v>2371.0700000000002</v>
      </c>
      <c r="K2507" s="5">
        <v>2350.73</v>
      </c>
      <c r="L2507" s="5">
        <v>10906.72</v>
      </c>
      <c r="M2507" s="13">
        <f t="shared" si="96"/>
        <v>-2.7816208984913215E-3</v>
      </c>
      <c r="N2507" s="13">
        <f t="shared" si="97"/>
        <v>2.6089898092942487E-3</v>
      </c>
      <c r="O2507" s="13">
        <f t="shared" si="97"/>
        <v>-9.5099650275988212E-3</v>
      </c>
      <c r="P2507" s="13">
        <f t="shared" si="97"/>
        <v>-6.6513354129192903E-3</v>
      </c>
      <c r="Q2507" s="7"/>
      <c r="R2507" s="8"/>
      <c r="S2507" s="8"/>
      <c r="T2507" s="8"/>
      <c r="U2507" s="8"/>
      <c r="V2507" s="13"/>
      <c r="W2507" s="14"/>
      <c r="X2507" s="1"/>
      <c r="Y2507" s="1"/>
      <c r="Z2507" s="1"/>
      <c r="AA2507" s="1"/>
      <c r="AB2507" s="1"/>
      <c r="AC2507" s="1"/>
      <c r="AD2507" s="8"/>
      <c r="AE2507" s="8"/>
      <c r="AF2507" s="8"/>
      <c r="AG2507" s="8"/>
      <c r="AH2507" s="9"/>
      <c r="AI2507" s="8"/>
      <c r="AJ2507" s="13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7"/>
      <c r="BL2507" s="7"/>
      <c r="BM2507" s="7"/>
      <c r="BN2507" s="7"/>
      <c r="BO2507" s="7"/>
      <c r="BP2507" s="7"/>
      <c r="BQ2507" s="7"/>
      <c r="BR2507" s="7"/>
      <c r="BT2507" s="8"/>
      <c r="BV2507" s="7"/>
      <c r="BW2507" s="7"/>
      <c r="BX2507" s="7"/>
      <c r="BY2507" s="7"/>
      <c r="BZ2507" s="7"/>
      <c r="CA2507" s="7"/>
    </row>
    <row r="2508" spans="1:79" x14ac:dyDescent="0.3">
      <c r="A2508" s="1" t="s">
        <v>499</v>
      </c>
      <c r="B2508" s="1"/>
      <c r="C2508" s="1" t="s">
        <v>1878</v>
      </c>
      <c r="D2508" s="1"/>
      <c r="E2508" s="1"/>
      <c r="F2508" s="1"/>
      <c r="G2508" s="1"/>
      <c r="H2508" s="1">
        <v>40050.160000000003</v>
      </c>
      <c r="I2508" s="1">
        <v>0.92</v>
      </c>
      <c r="J2508" s="12">
        <v>2405.04</v>
      </c>
      <c r="K2508" s="5">
        <v>2352.66</v>
      </c>
      <c r="L2508" s="5">
        <v>10967.2</v>
      </c>
      <c r="M2508" s="13">
        <f t="shared" si="96"/>
        <v>9.1699289224680403E-3</v>
      </c>
      <c r="N2508" s="13">
        <f t="shared" si="97"/>
        <v>1.4326865086226714E-2</v>
      </c>
      <c r="O2508" s="13">
        <f t="shared" si="97"/>
        <v>8.2102155500618501E-4</v>
      </c>
      <c r="P2508" s="13">
        <f t="shared" si="97"/>
        <v>5.5452051579210071E-3</v>
      </c>
      <c r="Q2508" s="7"/>
      <c r="R2508" s="8"/>
      <c r="S2508" s="8"/>
      <c r="T2508" s="8"/>
      <c r="U2508" s="8"/>
      <c r="V2508" s="13"/>
      <c r="W2508" s="14"/>
      <c r="X2508" s="1"/>
      <c r="Y2508" s="1"/>
      <c r="Z2508" s="1"/>
      <c r="AA2508" s="1"/>
      <c r="AB2508" s="1"/>
      <c r="AC2508" s="1"/>
      <c r="AD2508" s="8"/>
      <c r="AE2508" s="8"/>
      <c r="AF2508" s="8"/>
      <c r="AG2508" s="8"/>
      <c r="AH2508" s="9"/>
      <c r="AI2508" s="8"/>
      <c r="AJ2508" s="13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7"/>
      <c r="BL2508" s="7"/>
      <c r="BM2508" s="7"/>
      <c r="BN2508" s="7"/>
      <c r="BO2508" s="7"/>
      <c r="BP2508" s="7"/>
      <c r="BQ2508" s="7"/>
      <c r="BR2508" s="7"/>
      <c r="BT2508" s="8"/>
      <c r="BV2508" s="7"/>
      <c r="BW2508" s="7"/>
      <c r="BX2508" s="7"/>
      <c r="BY2508" s="7"/>
      <c r="BZ2508" s="7"/>
      <c r="CA2508" s="7"/>
    </row>
    <row r="2509" spans="1:79" x14ac:dyDescent="0.3">
      <c r="A2509" s="1" t="s">
        <v>500</v>
      </c>
      <c r="B2509" s="1"/>
      <c r="C2509" s="1" t="s">
        <v>1878</v>
      </c>
      <c r="D2509" s="1"/>
      <c r="E2509" s="1"/>
      <c r="F2509" s="1"/>
      <c r="G2509" s="1"/>
      <c r="H2509" s="1">
        <v>40281.160000000003</v>
      </c>
      <c r="I2509" s="1">
        <v>0.57999999999999996</v>
      </c>
      <c r="J2509" s="12">
        <v>2414.85</v>
      </c>
      <c r="K2509" s="5">
        <v>2366.6</v>
      </c>
      <c r="L2509" s="5">
        <v>11075.37</v>
      </c>
      <c r="M2509" s="13">
        <f t="shared" si="96"/>
        <v>5.7677672199061281E-3</v>
      </c>
      <c r="N2509" s="13">
        <f t="shared" si="97"/>
        <v>4.0789342381000182E-3</v>
      </c>
      <c r="O2509" s="13">
        <f t="shared" si="97"/>
        <v>5.9252080623635184E-3</v>
      </c>
      <c r="P2509" s="13">
        <f t="shared" si="97"/>
        <v>9.8630461740463193E-3</v>
      </c>
      <c r="Q2509" s="7"/>
      <c r="R2509" s="8"/>
      <c r="S2509" s="8"/>
      <c r="T2509" s="8"/>
      <c r="U2509" s="8"/>
      <c r="V2509" s="13"/>
      <c r="W2509" s="14"/>
      <c r="X2509" s="1"/>
      <c r="Y2509" s="1"/>
      <c r="Z2509" s="1"/>
      <c r="AA2509" s="1"/>
      <c r="AB2509" s="1"/>
      <c r="AC2509" s="1"/>
      <c r="AD2509" s="8"/>
      <c r="AE2509" s="8"/>
      <c r="AF2509" s="8"/>
      <c r="AG2509" s="8"/>
      <c r="AH2509" s="9"/>
      <c r="AI2509" s="8"/>
      <c r="AJ2509" s="13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7"/>
      <c r="BL2509" s="7"/>
      <c r="BM2509" s="7"/>
      <c r="BN2509" s="7"/>
      <c r="BO2509" s="7"/>
      <c r="BP2509" s="7"/>
      <c r="BQ2509" s="7"/>
      <c r="BR2509" s="7"/>
      <c r="BT2509" s="8"/>
      <c r="BV2509" s="7"/>
      <c r="BW2509" s="7"/>
      <c r="BX2509" s="7"/>
      <c r="BY2509" s="7"/>
      <c r="BZ2509" s="7"/>
      <c r="CA2509" s="7"/>
    </row>
    <row r="2510" spans="1:79" x14ac:dyDescent="0.3">
      <c r="A2510" s="1" t="s">
        <v>501</v>
      </c>
      <c r="B2510" s="1"/>
      <c r="C2510" s="1" t="s">
        <v>1878</v>
      </c>
      <c r="D2510" s="1"/>
      <c r="E2510" s="1"/>
      <c r="F2510" s="1"/>
      <c r="G2510" s="1"/>
      <c r="H2510" s="1">
        <v>40094.46</v>
      </c>
      <c r="I2510" s="1">
        <v>-0.46</v>
      </c>
      <c r="J2510" s="12">
        <v>2396.44</v>
      </c>
      <c r="K2510" s="5">
        <v>2362.81</v>
      </c>
      <c r="L2510" s="5">
        <v>11060.61</v>
      </c>
      <c r="M2510" s="13">
        <f t="shared" si="96"/>
        <v>-4.6349211393118539E-3</v>
      </c>
      <c r="N2510" s="13">
        <f t="shared" si="97"/>
        <v>-7.6236619251712767E-3</v>
      </c>
      <c r="O2510" s="13">
        <f t="shared" si="97"/>
        <v>-1.601453562072197E-3</v>
      </c>
      <c r="P2510" s="13">
        <f t="shared" si="97"/>
        <v>-1.3326868538026115E-3</v>
      </c>
      <c r="Q2510" s="7"/>
      <c r="R2510" s="8"/>
      <c r="S2510" s="8"/>
      <c r="T2510" s="8"/>
      <c r="U2510" s="8"/>
      <c r="V2510" s="13"/>
      <c r="W2510" s="14"/>
      <c r="X2510" s="1"/>
      <c r="Y2510" s="1"/>
      <c r="Z2510" s="1"/>
      <c r="AA2510" s="1"/>
      <c r="AB2510" s="1"/>
      <c r="AC2510" s="1"/>
      <c r="AD2510" s="8"/>
      <c r="AE2510" s="8"/>
      <c r="AF2510" s="8"/>
      <c r="AG2510" s="8"/>
      <c r="AH2510" s="9"/>
      <c r="AI2510" s="8"/>
      <c r="AJ2510" s="13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7"/>
      <c r="BL2510" s="7"/>
      <c r="BM2510" s="7"/>
      <c r="BN2510" s="7"/>
      <c r="BO2510" s="7"/>
      <c r="BP2510" s="7"/>
      <c r="BQ2510" s="7"/>
      <c r="BR2510" s="7"/>
      <c r="BT2510" s="8"/>
      <c r="BV2510" s="7"/>
      <c r="BW2510" s="7"/>
      <c r="BX2510" s="7"/>
      <c r="BY2510" s="7"/>
      <c r="BZ2510" s="7"/>
      <c r="CA2510" s="7"/>
    </row>
    <row r="2511" spans="1:79" x14ac:dyDescent="0.3">
      <c r="A2511" s="1" t="s">
        <v>502</v>
      </c>
      <c r="B2511" s="1"/>
      <c r="C2511" s="1" t="s">
        <v>1878</v>
      </c>
      <c r="D2511" s="1"/>
      <c r="E2511" s="1"/>
      <c r="F2511" s="1"/>
      <c r="G2511" s="1"/>
      <c r="H2511" s="1">
        <v>39985.99</v>
      </c>
      <c r="I2511" s="1">
        <v>-0.27</v>
      </c>
      <c r="J2511" s="12">
        <v>2388.7199999999998</v>
      </c>
      <c r="K2511" s="5">
        <v>2346.14</v>
      </c>
      <c r="L2511" s="5">
        <v>11090.93</v>
      </c>
      <c r="M2511" s="13">
        <f t="shared" si="96"/>
        <v>-2.7053612893153112E-3</v>
      </c>
      <c r="N2511" s="13">
        <f t="shared" si="97"/>
        <v>-3.2214451436298752E-3</v>
      </c>
      <c r="O2511" s="13">
        <f t="shared" si="97"/>
        <v>-7.055158899784586E-3</v>
      </c>
      <c r="P2511" s="13">
        <f t="shared" si="97"/>
        <v>2.7412592976336914E-3</v>
      </c>
      <c r="Q2511" s="7"/>
      <c r="R2511" s="8"/>
      <c r="S2511" s="8"/>
      <c r="T2511" s="8"/>
      <c r="U2511" s="8"/>
      <c r="V2511" s="13"/>
      <c r="W2511" s="14"/>
      <c r="X2511" s="1"/>
      <c r="Y2511" s="1"/>
      <c r="Z2511" s="1"/>
      <c r="AA2511" s="1"/>
      <c r="AB2511" s="1"/>
      <c r="AC2511" s="1"/>
      <c r="AD2511" s="8"/>
      <c r="AE2511" s="8"/>
      <c r="AF2511" s="8"/>
      <c r="AG2511" s="8"/>
      <c r="AH2511" s="9"/>
      <c r="AI2511" s="8"/>
      <c r="AJ2511" s="13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7"/>
      <c r="BL2511" s="7"/>
      <c r="BM2511" s="7"/>
      <c r="BN2511" s="7"/>
      <c r="BO2511" s="7"/>
      <c r="BP2511" s="7"/>
      <c r="BQ2511" s="7"/>
      <c r="BR2511" s="7"/>
      <c r="BT2511" s="8"/>
      <c r="BV2511" s="7"/>
      <c r="BW2511" s="7"/>
      <c r="BX2511" s="7"/>
      <c r="BY2511" s="7"/>
      <c r="BZ2511" s="7"/>
      <c r="CA2511" s="7"/>
    </row>
    <row r="2512" spans="1:79" x14ac:dyDescent="0.3">
      <c r="A2512" s="1" t="s">
        <v>503</v>
      </c>
      <c r="B2512" s="1"/>
      <c r="C2512" s="1" t="s">
        <v>1878</v>
      </c>
      <c r="D2512" s="1"/>
      <c r="E2512" s="1"/>
      <c r="F2512" s="1"/>
      <c r="G2512" s="1"/>
      <c r="H2512" s="1">
        <v>40775.24</v>
      </c>
      <c r="I2512" s="1">
        <v>1.97</v>
      </c>
      <c r="J2512" s="12">
        <v>2444.58</v>
      </c>
      <c r="K2512" s="5">
        <v>2378.34</v>
      </c>
      <c r="L2512" s="5">
        <v>11255.61</v>
      </c>
      <c r="M2512" s="13">
        <f t="shared" si="96"/>
        <v>1.9738163291692867E-2</v>
      </c>
      <c r="N2512" s="13">
        <f t="shared" si="97"/>
        <v>2.3384909072641458E-2</v>
      </c>
      <c r="O2512" s="13">
        <f t="shared" si="97"/>
        <v>1.3724671161993829E-2</v>
      </c>
      <c r="P2512" s="13">
        <f t="shared" si="97"/>
        <v>1.4848168728862188E-2</v>
      </c>
      <c r="Q2512" s="7"/>
      <c r="R2512" s="8"/>
      <c r="S2512" s="8"/>
      <c r="T2512" s="8"/>
      <c r="U2512" s="8"/>
      <c r="V2512" s="13"/>
      <c r="W2512" s="14"/>
      <c r="X2512" s="1"/>
      <c r="Y2512" s="1"/>
      <c r="Z2512" s="1"/>
      <c r="AA2512" s="1"/>
      <c r="AB2512" s="1"/>
      <c r="AC2512" s="1"/>
      <c r="AD2512" s="8"/>
      <c r="AE2512" s="8"/>
      <c r="AF2512" s="8"/>
      <c r="AG2512" s="8"/>
      <c r="AH2512" s="9"/>
      <c r="AI2512" s="8"/>
      <c r="AJ2512" s="13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7"/>
      <c r="BL2512" s="7"/>
      <c r="BM2512" s="7"/>
      <c r="BN2512" s="7"/>
      <c r="BO2512" s="7"/>
      <c r="BP2512" s="7"/>
      <c r="BQ2512" s="7"/>
      <c r="BR2512" s="7"/>
      <c r="BT2512" s="8"/>
      <c r="BV2512" s="7"/>
      <c r="BW2512" s="7"/>
      <c r="BX2512" s="7"/>
      <c r="BY2512" s="7"/>
      <c r="BZ2512" s="7"/>
      <c r="CA2512" s="7"/>
    </row>
    <row r="2513" spans="1:79" x14ac:dyDescent="0.3">
      <c r="A2513" s="1" t="s">
        <v>504</v>
      </c>
      <c r="B2513" s="1"/>
      <c r="C2513" s="1" t="s">
        <v>1878</v>
      </c>
      <c r="D2513" s="1"/>
      <c r="E2513" s="1"/>
      <c r="F2513" s="1"/>
      <c r="G2513" s="1"/>
      <c r="H2513" s="1">
        <v>41052</v>
      </c>
      <c r="I2513" s="1">
        <v>0.68</v>
      </c>
      <c r="J2513" s="12">
        <v>2462.3000000000002</v>
      </c>
      <c r="K2513" s="5">
        <v>2395.4899999999998</v>
      </c>
      <c r="L2513" s="5">
        <v>11295.59</v>
      </c>
      <c r="M2513" s="13">
        <f t="shared" si="96"/>
        <v>6.7874523853201918E-3</v>
      </c>
      <c r="N2513" s="13">
        <f t="shared" si="97"/>
        <v>7.2486889363410079E-3</v>
      </c>
      <c r="O2513" s="13">
        <f t="shared" si="97"/>
        <v>7.2109118124403793E-3</v>
      </c>
      <c r="P2513" s="13">
        <f t="shared" si="97"/>
        <v>3.5520065105312248E-3</v>
      </c>
      <c r="Q2513" s="7"/>
      <c r="R2513" s="8"/>
      <c r="S2513" s="8"/>
      <c r="T2513" s="8"/>
      <c r="U2513" s="8"/>
      <c r="V2513" s="13"/>
      <c r="W2513" s="14"/>
      <c r="X2513" s="1"/>
      <c r="Y2513" s="1"/>
      <c r="Z2513" s="1"/>
      <c r="AA2513" s="1"/>
      <c r="AB2513" s="1"/>
      <c r="AC2513" s="1"/>
      <c r="AD2513" s="8"/>
      <c r="AE2513" s="8"/>
      <c r="AF2513" s="8"/>
      <c r="AG2513" s="8"/>
      <c r="AH2513" s="9"/>
      <c r="AI2513" s="8"/>
      <c r="AJ2513" s="13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7"/>
      <c r="BL2513" s="7"/>
      <c r="BM2513" s="7"/>
      <c r="BN2513" s="7"/>
      <c r="BO2513" s="7"/>
      <c r="BP2513" s="7"/>
      <c r="BQ2513" s="7"/>
      <c r="BR2513" s="7"/>
      <c r="BT2513" s="8"/>
      <c r="BV2513" s="7"/>
      <c r="BW2513" s="7"/>
      <c r="BX2513" s="7"/>
      <c r="BY2513" s="7"/>
      <c r="BZ2513" s="7"/>
      <c r="CA2513" s="7"/>
    </row>
    <row r="2514" spans="1:79" x14ac:dyDescent="0.3">
      <c r="A2514" s="1" t="s">
        <v>505</v>
      </c>
      <c r="B2514" s="1"/>
      <c r="C2514" s="1" t="s">
        <v>1878</v>
      </c>
      <c r="D2514" s="1"/>
      <c r="E2514" s="1"/>
      <c r="F2514" s="1"/>
      <c r="G2514" s="1"/>
      <c r="H2514" s="1">
        <v>41241.97</v>
      </c>
      <c r="I2514" s="1">
        <v>0.46</v>
      </c>
      <c r="J2514" s="12">
        <v>2472.83</v>
      </c>
      <c r="K2514" s="5">
        <v>2404.62</v>
      </c>
      <c r="L2514" s="5">
        <v>11361.35</v>
      </c>
      <c r="M2514" s="13">
        <f t="shared" si="96"/>
        <v>4.627545551982859E-3</v>
      </c>
      <c r="N2514" s="13">
        <f t="shared" si="97"/>
        <v>4.276489461072952E-3</v>
      </c>
      <c r="O2514" s="13">
        <f t="shared" si="97"/>
        <v>3.8113287886820668E-3</v>
      </c>
      <c r="P2514" s="13">
        <f t="shared" si="97"/>
        <v>5.8217410511536283E-3</v>
      </c>
      <c r="Q2514" s="7"/>
      <c r="R2514" s="8"/>
      <c r="S2514" s="8"/>
      <c r="T2514" s="8"/>
      <c r="U2514" s="8"/>
      <c r="V2514" s="13"/>
      <c r="W2514" s="14"/>
      <c r="X2514" s="1"/>
      <c r="Y2514" s="1"/>
      <c r="Z2514" s="1"/>
      <c r="AA2514" s="1"/>
      <c r="AB2514" s="1"/>
      <c r="AC2514" s="1"/>
      <c r="AD2514" s="8"/>
      <c r="AE2514" s="8"/>
      <c r="AF2514" s="8"/>
      <c r="AG2514" s="8"/>
      <c r="AH2514" s="9"/>
      <c r="AI2514" s="8"/>
      <c r="AJ2514" s="13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7"/>
      <c r="BL2514" s="7"/>
      <c r="BM2514" s="7"/>
      <c r="BN2514" s="7"/>
      <c r="BO2514" s="7"/>
      <c r="BP2514" s="7"/>
      <c r="BQ2514" s="7"/>
      <c r="BR2514" s="7"/>
      <c r="BT2514" s="8"/>
      <c r="BV2514" s="7"/>
      <c r="BW2514" s="7"/>
      <c r="BX2514" s="7"/>
      <c r="BY2514" s="7"/>
      <c r="BZ2514" s="7"/>
      <c r="CA2514" s="7"/>
    </row>
    <row r="2515" spans="1:79" x14ac:dyDescent="0.3">
      <c r="A2515" s="1" t="s">
        <v>506</v>
      </c>
      <c r="B2515" s="1"/>
      <c r="C2515" s="1" t="s">
        <v>1878</v>
      </c>
      <c r="D2515" s="1"/>
      <c r="E2515" s="1"/>
      <c r="F2515" s="1"/>
      <c r="G2515" s="1"/>
      <c r="H2515" s="1">
        <v>40817.54</v>
      </c>
      <c r="I2515" s="1">
        <v>-1.03</v>
      </c>
      <c r="J2515" s="12">
        <v>2436.4</v>
      </c>
      <c r="K2515" s="5">
        <v>2398.9699999999998</v>
      </c>
      <c r="L2515" s="5">
        <v>11295.11</v>
      </c>
      <c r="M2515" s="13">
        <f t="shared" si="96"/>
        <v>-1.0291215477825189E-2</v>
      </c>
      <c r="N2515" s="13">
        <f t="shared" si="97"/>
        <v>-1.4732108555784218E-2</v>
      </c>
      <c r="O2515" s="13">
        <f t="shared" si="97"/>
        <v>-2.3496436027314882E-3</v>
      </c>
      <c r="P2515" s="13">
        <f t="shared" si="97"/>
        <v>-5.8302930549626319E-3</v>
      </c>
      <c r="Q2515" s="7"/>
      <c r="R2515" s="8"/>
      <c r="S2515" s="8"/>
      <c r="T2515" s="8"/>
      <c r="U2515" s="8"/>
      <c r="V2515" s="13"/>
      <c r="W2515" s="14"/>
      <c r="X2515" s="1"/>
      <c r="Y2515" s="1"/>
      <c r="Z2515" s="1"/>
      <c r="AA2515" s="1"/>
      <c r="AB2515" s="1"/>
      <c r="AC2515" s="1"/>
      <c r="AD2515" s="8"/>
      <c r="AE2515" s="8"/>
      <c r="AF2515" s="8"/>
      <c r="AG2515" s="8"/>
      <c r="AH2515" s="9"/>
      <c r="AI2515" s="8"/>
      <c r="AJ2515" s="13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7"/>
      <c r="BL2515" s="7"/>
      <c r="BM2515" s="7"/>
      <c r="BN2515" s="7"/>
      <c r="BO2515" s="7"/>
      <c r="BP2515" s="7"/>
      <c r="BQ2515" s="7"/>
      <c r="BR2515" s="7"/>
      <c r="BT2515" s="8"/>
      <c r="BV2515" s="7"/>
      <c r="BW2515" s="7"/>
      <c r="BX2515" s="7"/>
      <c r="BY2515" s="7"/>
      <c r="BZ2515" s="7"/>
      <c r="CA2515" s="7"/>
    </row>
    <row r="2516" spans="1:79" x14ac:dyDescent="0.3">
      <c r="A2516" s="1" t="s">
        <v>507</v>
      </c>
      <c r="B2516" s="1"/>
      <c r="C2516" s="1" t="s">
        <v>1878</v>
      </c>
      <c r="D2516" s="1"/>
      <c r="E2516" s="1"/>
      <c r="F2516" s="1"/>
      <c r="G2516" s="1"/>
      <c r="H2516" s="1">
        <v>40921.93</v>
      </c>
      <c r="I2516" s="1">
        <v>0.26</v>
      </c>
      <c r="J2516" s="12">
        <v>2440.42</v>
      </c>
      <c r="K2516" s="5">
        <v>2404.13</v>
      </c>
      <c r="L2516" s="5">
        <v>11369.17</v>
      </c>
      <c r="M2516" s="13">
        <f t="shared" si="96"/>
        <v>2.5574789661502173E-3</v>
      </c>
      <c r="N2516" s="13">
        <f t="shared" si="97"/>
        <v>1.6499753735019773E-3</v>
      </c>
      <c r="O2516" s="13">
        <f t="shared" si="97"/>
        <v>2.1509231044991584E-3</v>
      </c>
      <c r="P2516" s="13">
        <f t="shared" si="97"/>
        <v>6.5568197211005597E-3</v>
      </c>
      <c r="Q2516" s="7"/>
      <c r="R2516" s="8"/>
      <c r="S2516" s="8"/>
      <c r="T2516" s="8"/>
      <c r="U2516" s="8"/>
      <c r="V2516" s="13"/>
      <c r="W2516" s="14"/>
      <c r="X2516" s="1"/>
      <c r="Y2516" s="1"/>
      <c r="Z2516" s="1"/>
      <c r="AA2516" s="1"/>
      <c r="AB2516" s="1"/>
      <c r="AC2516" s="1"/>
      <c r="AD2516" s="8"/>
      <c r="AE2516" s="8"/>
      <c r="AF2516" s="8"/>
      <c r="AG2516" s="8"/>
      <c r="AH2516" s="9"/>
      <c r="AI2516" s="8"/>
      <c r="AJ2516" s="13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7"/>
      <c r="BL2516" s="7"/>
      <c r="BM2516" s="7"/>
      <c r="BN2516" s="7"/>
      <c r="BO2516" s="7"/>
      <c r="BP2516" s="7"/>
      <c r="BQ2516" s="7"/>
      <c r="BR2516" s="7"/>
      <c r="BT2516" s="8"/>
      <c r="BV2516" s="7"/>
      <c r="BW2516" s="7"/>
      <c r="BX2516" s="7"/>
      <c r="BY2516" s="7"/>
      <c r="BZ2516" s="7"/>
      <c r="CA2516" s="7"/>
    </row>
    <row r="2517" spans="1:79" x14ac:dyDescent="0.3">
      <c r="A2517" s="1" t="s">
        <v>508</v>
      </c>
      <c r="B2517" s="1"/>
      <c r="C2517" s="1" t="s">
        <v>1878</v>
      </c>
      <c r="D2517" s="1"/>
      <c r="E2517" s="1"/>
      <c r="F2517" s="1"/>
      <c r="G2517" s="1"/>
      <c r="H2517" s="1">
        <v>41342.620000000003</v>
      </c>
      <c r="I2517" s="1">
        <v>1.03</v>
      </c>
      <c r="J2517" s="12">
        <v>2473.5</v>
      </c>
      <c r="K2517" s="5">
        <v>2412.21</v>
      </c>
      <c r="L2517" s="5">
        <v>11462.64</v>
      </c>
      <c r="M2517" s="13">
        <f t="shared" si="96"/>
        <v>1.0280306916120585E-2</v>
      </c>
      <c r="N2517" s="13">
        <f t="shared" si="97"/>
        <v>1.3555043803935352E-2</v>
      </c>
      <c r="O2517" s="13">
        <f t="shared" si="97"/>
        <v>3.36088314691807E-3</v>
      </c>
      <c r="P2517" s="13">
        <f t="shared" si="97"/>
        <v>8.2213565282249768E-3</v>
      </c>
      <c r="Q2517" s="7"/>
      <c r="R2517" s="8"/>
      <c r="S2517" s="8"/>
      <c r="T2517" s="8"/>
      <c r="U2517" s="8"/>
      <c r="V2517" s="13"/>
      <c r="W2517" s="14"/>
      <c r="X2517" s="1"/>
      <c r="Y2517" s="1"/>
      <c r="Z2517" s="1"/>
      <c r="AA2517" s="1"/>
      <c r="AB2517" s="1"/>
      <c r="AC2517" s="1"/>
      <c r="AD2517" s="8"/>
      <c r="AE2517" s="8"/>
      <c r="AF2517" s="8"/>
      <c r="AG2517" s="8"/>
      <c r="AH2517" s="9"/>
      <c r="AI2517" s="8"/>
      <c r="AJ2517" s="13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7"/>
      <c r="BL2517" s="7"/>
      <c r="BM2517" s="7"/>
      <c r="BN2517" s="7"/>
      <c r="BO2517" s="7"/>
      <c r="BP2517" s="7"/>
      <c r="BQ2517" s="7"/>
      <c r="BR2517" s="7"/>
      <c r="BT2517" s="8"/>
      <c r="BV2517" s="7"/>
      <c r="BW2517" s="7"/>
      <c r="BX2517" s="7"/>
      <c r="BY2517" s="7"/>
      <c r="BZ2517" s="7"/>
      <c r="CA2517" s="7"/>
    </row>
    <row r="2518" spans="1:79" x14ac:dyDescent="0.3">
      <c r="A2518" s="1" t="s">
        <v>509</v>
      </c>
      <c r="B2518" s="1"/>
      <c r="C2518" s="1" t="s">
        <v>1878</v>
      </c>
      <c r="D2518" s="1"/>
      <c r="E2518" s="1"/>
      <c r="F2518" s="1"/>
      <c r="G2518" s="1"/>
      <c r="H2518" s="1">
        <v>40961.160000000003</v>
      </c>
      <c r="I2518" s="1">
        <v>-0.92</v>
      </c>
      <c r="J2518" s="12">
        <v>2448.71</v>
      </c>
      <c r="K2518" s="5">
        <v>2397.21</v>
      </c>
      <c r="L2518" s="5">
        <v>11383.59</v>
      </c>
      <c r="M2518" s="13">
        <f t="shared" si="96"/>
        <v>-9.2267979145975731E-3</v>
      </c>
      <c r="N2518" s="13">
        <f t="shared" si="97"/>
        <v>-1.0022235698403104E-2</v>
      </c>
      <c r="O2518" s="13">
        <f t="shared" si="97"/>
        <v>-6.2183640727797584E-3</v>
      </c>
      <c r="P2518" s="13">
        <f t="shared" si="97"/>
        <v>-6.8963170787880168E-3</v>
      </c>
      <c r="Q2518" s="7"/>
      <c r="R2518" s="8"/>
      <c r="S2518" s="8"/>
      <c r="T2518" s="8"/>
      <c r="U2518" s="8"/>
      <c r="V2518" s="13"/>
      <c r="W2518" s="14"/>
      <c r="X2518" s="1"/>
      <c r="Y2518" s="1"/>
      <c r="Z2518" s="1"/>
      <c r="AA2518" s="1"/>
      <c r="AB2518" s="1"/>
      <c r="AC2518" s="1"/>
      <c r="AD2518" s="8"/>
      <c r="AE2518" s="8"/>
      <c r="AF2518" s="8"/>
      <c r="AG2518" s="8"/>
      <c r="AH2518" s="9"/>
      <c r="AI2518" s="8"/>
      <c r="AJ2518" s="13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7"/>
      <c r="BL2518" s="7"/>
      <c r="BM2518" s="7"/>
      <c r="BN2518" s="7"/>
      <c r="BO2518" s="7"/>
      <c r="BP2518" s="7"/>
      <c r="BQ2518" s="7"/>
      <c r="BR2518" s="7"/>
      <c r="BT2518" s="8"/>
      <c r="BV2518" s="7"/>
      <c r="BW2518" s="7"/>
      <c r="BX2518" s="7"/>
      <c r="BY2518" s="7"/>
      <c r="BZ2518" s="7"/>
      <c r="CA2518" s="7"/>
    </row>
    <row r="2519" spans="1:79" x14ac:dyDescent="0.3">
      <c r="A2519" s="1" t="s">
        <v>510</v>
      </c>
      <c r="B2519" s="1"/>
      <c r="C2519" s="1" t="s">
        <v>1878</v>
      </c>
      <c r="D2519" s="1"/>
      <c r="E2519" s="1"/>
      <c r="F2519" s="1"/>
      <c r="G2519" s="1"/>
      <c r="H2519" s="1">
        <v>41140.46</v>
      </c>
      <c r="I2519" s="1">
        <v>0.44</v>
      </c>
      <c r="J2519" s="12">
        <v>2458.0500000000002</v>
      </c>
      <c r="K2519" s="5">
        <v>2407.33</v>
      </c>
      <c r="L2519" s="5">
        <v>11510.8</v>
      </c>
      <c r="M2519" s="13">
        <f t="shared" si="96"/>
        <v>4.3773174392520708E-3</v>
      </c>
      <c r="N2519" s="13">
        <f t="shared" si="97"/>
        <v>3.8142532190419409E-3</v>
      </c>
      <c r="O2519" s="13">
        <f t="shared" si="97"/>
        <v>4.2215742467284212E-3</v>
      </c>
      <c r="P2519" s="13">
        <f t="shared" si="97"/>
        <v>1.1174857843615271E-2</v>
      </c>
      <c r="Q2519" s="7"/>
      <c r="R2519" s="8"/>
      <c r="S2519" s="8"/>
      <c r="T2519" s="8"/>
      <c r="U2519" s="8"/>
      <c r="V2519" s="13"/>
      <c r="W2519" s="14"/>
      <c r="X2519" s="1"/>
      <c r="Y2519" s="1"/>
      <c r="Z2519" s="1"/>
      <c r="AA2519" s="1"/>
      <c r="AB2519" s="1"/>
      <c r="AC2519" s="1"/>
      <c r="AD2519" s="8"/>
      <c r="AE2519" s="8"/>
      <c r="AF2519" s="8"/>
      <c r="AG2519" s="8"/>
      <c r="AH2519" s="9"/>
      <c r="AI2519" s="8"/>
      <c r="AJ2519" s="13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7"/>
      <c r="BL2519" s="7"/>
      <c r="BM2519" s="7"/>
      <c r="BN2519" s="7"/>
      <c r="BO2519" s="7"/>
      <c r="BP2519" s="7"/>
      <c r="BQ2519" s="7"/>
      <c r="BR2519" s="7"/>
      <c r="BT2519" s="8"/>
      <c r="BV2519" s="7"/>
      <c r="BW2519" s="7"/>
      <c r="BX2519" s="7"/>
      <c r="BY2519" s="7"/>
      <c r="BZ2519" s="7"/>
      <c r="CA2519" s="7"/>
    </row>
    <row r="2520" spans="1:79" x14ac:dyDescent="0.3">
      <c r="A2520" s="1" t="s">
        <v>511</v>
      </c>
      <c r="B2520" s="1"/>
      <c r="C2520" s="1" t="s">
        <v>1878</v>
      </c>
      <c r="D2520" s="1"/>
      <c r="E2520" s="1"/>
      <c r="F2520" s="1"/>
      <c r="G2520" s="1"/>
      <c r="H2520" s="1">
        <v>41088.61</v>
      </c>
      <c r="I2520" s="1">
        <v>-0.13</v>
      </c>
      <c r="J2520" s="12">
        <v>2451.98</v>
      </c>
      <c r="K2520" s="5">
        <v>2402.0500000000002</v>
      </c>
      <c r="L2520" s="5">
        <v>11584.2</v>
      </c>
      <c r="M2520" s="13">
        <f t="shared" si="96"/>
        <v>-1.2603164864952721E-3</v>
      </c>
      <c r="N2520" s="13">
        <f t="shared" si="97"/>
        <v>-2.4694371554688788E-3</v>
      </c>
      <c r="O2520" s="13">
        <f t="shared" si="97"/>
        <v>-2.193301292302996E-3</v>
      </c>
      <c r="P2520" s="13">
        <f t="shared" si="97"/>
        <v>6.376620217535045E-3</v>
      </c>
      <c r="Q2520" s="7"/>
      <c r="R2520" s="8"/>
      <c r="S2520" s="8"/>
      <c r="T2520" s="8"/>
      <c r="U2520" s="8"/>
      <c r="V2520" s="13"/>
      <c r="W2520" s="14"/>
      <c r="X2520" s="1"/>
      <c r="Y2520" s="1"/>
      <c r="Z2520" s="1"/>
      <c r="AA2520" s="1"/>
      <c r="AB2520" s="1"/>
      <c r="AC2520" s="1"/>
      <c r="AD2520" s="8"/>
      <c r="AE2520" s="8"/>
      <c r="AF2520" s="8"/>
      <c r="AG2520" s="8"/>
      <c r="AH2520" s="9"/>
      <c r="AI2520" s="8"/>
      <c r="AJ2520" s="13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7"/>
      <c r="BL2520" s="7"/>
      <c r="BM2520" s="7"/>
      <c r="BN2520" s="7"/>
      <c r="BO2520" s="7"/>
      <c r="BP2520" s="7"/>
      <c r="BQ2520" s="7"/>
      <c r="BR2520" s="7"/>
      <c r="BT2520" s="8"/>
      <c r="BV2520" s="7"/>
      <c r="BW2520" s="7"/>
      <c r="BX2520" s="7"/>
      <c r="BY2520" s="7"/>
      <c r="BZ2520" s="7"/>
      <c r="CA2520" s="7"/>
    </row>
    <row r="2521" spans="1:79" x14ac:dyDescent="0.3">
      <c r="A2521" s="1" t="s">
        <v>512</v>
      </c>
      <c r="B2521" s="1"/>
      <c r="C2521" s="1" t="s">
        <v>1878</v>
      </c>
      <c r="D2521" s="1"/>
      <c r="E2521" s="1"/>
      <c r="F2521" s="1"/>
      <c r="G2521" s="1"/>
      <c r="H2521" s="1">
        <v>40990.49</v>
      </c>
      <c r="I2521" s="1">
        <v>-0.24</v>
      </c>
      <c r="J2521" s="12">
        <v>2442.38</v>
      </c>
      <c r="K2521" s="5">
        <v>2407.02</v>
      </c>
      <c r="L2521" s="5">
        <v>11562.45</v>
      </c>
      <c r="M2521" s="13">
        <f t="shared" si="96"/>
        <v>-2.3880097185083882E-3</v>
      </c>
      <c r="N2521" s="13">
        <f t="shared" si="97"/>
        <v>-3.9152032235172385E-3</v>
      </c>
      <c r="O2521" s="13">
        <f t="shared" si="97"/>
        <v>2.0690660061197796E-3</v>
      </c>
      <c r="P2521" s="13">
        <f t="shared" si="97"/>
        <v>-1.8775573626146347E-3</v>
      </c>
      <c r="Q2521" s="7"/>
      <c r="R2521" s="8"/>
      <c r="S2521" s="8"/>
      <c r="T2521" s="8"/>
      <c r="U2521" s="8"/>
      <c r="V2521" s="13"/>
      <c r="W2521" s="14"/>
      <c r="X2521" s="1"/>
      <c r="Y2521" s="1"/>
      <c r="Z2521" s="1"/>
      <c r="AA2521" s="1"/>
      <c r="AB2521" s="1"/>
      <c r="AC2521" s="1"/>
      <c r="AD2521" s="8"/>
      <c r="AE2521" s="8"/>
      <c r="AF2521" s="8"/>
      <c r="AG2521" s="8"/>
      <c r="AH2521" s="9"/>
      <c r="AI2521" s="8"/>
      <c r="AJ2521" s="13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7"/>
      <c r="BL2521" s="7"/>
      <c r="BM2521" s="7"/>
      <c r="BN2521" s="7"/>
      <c r="BO2521" s="7"/>
      <c r="BP2521" s="7"/>
      <c r="BQ2521" s="7"/>
      <c r="BR2521" s="7"/>
      <c r="BT2521" s="8"/>
      <c r="BV2521" s="7"/>
      <c r="BW2521" s="7"/>
      <c r="BX2521" s="7"/>
      <c r="BY2521" s="7"/>
      <c r="BZ2521" s="7"/>
      <c r="CA2521" s="7"/>
    </row>
    <row r="2522" spans="1:79" x14ac:dyDescent="0.3">
      <c r="A2522" s="1" t="s">
        <v>513</v>
      </c>
      <c r="B2522" s="1"/>
      <c r="C2522" s="1" t="s">
        <v>1878</v>
      </c>
      <c r="D2522" s="1"/>
      <c r="E2522" s="1"/>
      <c r="F2522" s="1"/>
      <c r="G2522" s="1"/>
      <c r="H2522" s="1">
        <v>41256.400000000001</v>
      </c>
      <c r="I2522" s="1">
        <v>0.65</v>
      </c>
      <c r="J2522" s="12">
        <v>2465.3000000000002</v>
      </c>
      <c r="K2522" s="5">
        <v>2415.27</v>
      </c>
      <c r="L2522" s="5">
        <v>11631.4</v>
      </c>
      <c r="M2522" s="13">
        <f t="shared" si="96"/>
        <v>6.4871144502054445E-3</v>
      </c>
      <c r="N2522" s="13">
        <f t="shared" si="97"/>
        <v>9.3842890950630586E-3</v>
      </c>
      <c r="O2522" s="13">
        <f t="shared" si="97"/>
        <v>3.4274746366877995E-3</v>
      </c>
      <c r="P2522" s="13">
        <f t="shared" si="97"/>
        <v>5.9632690303523805E-3</v>
      </c>
      <c r="Q2522" s="7"/>
      <c r="R2522" s="8"/>
      <c r="S2522" s="8"/>
      <c r="T2522" s="8"/>
      <c r="U2522" s="8"/>
      <c r="V2522" s="13"/>
      <c r="W2522" s="14"/>
      <c r="X2522" s="1"/>
      <c r="Y2522" s="1"/>
      <c r="Z2522" s="1"/>
      <c r="AA2522" s="1"/>
      <c r="AB2522" s="1"/>
      <c r="AC2522" s="1"/>
      <c r="AD2522" s="8"/>
      <c r="AE2522" s="8"/>
      <c r="AF2522" s="8"/>
      <c r="AG2522" s="8"/>
      <c r="AH2522" s="9"/>
      <c r="AI2522" s="8"/>
      <c r="AJ2522" s="13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7"/>
      <c r="BL2522" s="7"/>
      <c r="BM2522" s="7"/>
      <c r="BN2522" s="7"/>
      <c r="BO2522" s="7"/>
      <c r="BP2522" s="7"/>
      <c r="BQ2522" s="7"/>
      <c r="BR2522" s="7"/>
      <c r="BT2522" s="8"/>
      <c r="BV2522" s="7"/>
      <c r="BW2522" s="7"/>
      <c r="BX2522" s="7"/>
      <c r="BY2522" s="7"/>
      <c r="BZ2522" s="7"/>
      <c r="CA2522" s="7"/>
    </row>
    <row r="2523" spans="1:79" x14ac:dyDescent="0.3">
      <c r="A2523" s="1" t="s">
        <v>514</v>
      </c>
      <c r="B2523" s="1"/>
      <c r="C2523" s="1" t="s">
        <v>1878</v>
      </c>
      <c r="D2523" s="1"/>
      <c r="E2523" s="1"/>
      <c r="F2523" s="1"/>
      <c r="G2523" s="1"/>
      <c r="H2523" s="1">
        <v>41545.360000000001</v>
      </c>
      <c r="I2523" s="1">
        <v>0.7</v>
      </c>
      <c r="J2523" s="12">
        <v>2489.42</v>
      </c>
      <c r="K2523" s="5">
        <v>2407.69</v>
      </c>
      <c r="L2523" s="5">
        <v>11670.06</v>
      </c>
      <c r="M2523" s="13">
        <f t="shared" si="96"/>
        <v>7.0040042272228042E-3</v>
      </c>
      <c r="N2523" s="13">
        <f t="shared" si="97"/>
        <v>9.7837991319513762E-3</v>
      </c>
      <c r="O2523" s="13">
        <f t="shared" si="97"/>
        <v>-3.1383654829479912E-3</v>
      </c>
      <c r="P2523" s="13">
        <f t="shared" si="97"/>
        <v>3.3237615420327327E-3</v>
      </c>
      <c r="Q2523" s="7"/>
      <c r="R2523" s="8"/>
      <c r="S2523" s="8"/>
      <c r="T2523" s="8"/>
      <c r="U2523" s="8"/>
      <c r="V2523" s="13"/>
      <c r="W2523" s="14"/>
      <c r="X2523" s="1"/>
      <c r="Y2523" s="1"/>
      <c r="Z2523" s="1"/>
      <c r="AA2523" s="1"/>
      <c r="AB2523" s="1"/>
      <c r="AC2523" s="1"/>
      <c r="AD2523" s="8"/>
      <c r="AE2523" s="8"/>
      <c r="AF2523" s="8"/>
      <c r="AG2523" s="8"/>
      <c r="AH2523" s="9"/>
      <c r="AI2523" s="8"/>
      <c r="AJ2523" s="13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7"/>
      <c r="BL2523" s="7"/>
      <c r="BM2523" s="7"/>
      <c r="BN2523" s="7"/>
      <c r="BO2523" s="7"/>
      <c r="BP2523" s="7"/>
      <c r="BQ2523" s="7"/>
      <c r="BR2523" s="7"/>
      <c r="BT2523" s="8"/>
      <c r="BV2523" s="7"/>
      <c r="BW2523" s="7"/>
      <c r="BX2523" s="7"/>
      <c r="BY2523" s="7"/>
      <c r="BZ2523" s="7"/>
      <c r="CA2523" s="7"/>
    </row>
    <row r="2524" spans="1:79" x14ac:dyDescent="0.3">
      <c r="A2524" s="1" t="s">
        <v>515</v>
      </c>
      <c r="B2524" s="1"/>
      <c r="C2524" s="1" t="s">
        <v>1878</v>
      </c>
      <c r="D2524" s="1"/>
      <c r="E2524" s="1"/>
      <c r="F2524" s="1"/>
      <c r="G2524" s="1"/>
      <c r="H2524" s="1">
        <v>41617.21</v>
      </c>
      <c r="I2524" s="1">
        <v>0.17</v>
      </c>
      <c r="J2524" s="12">
        <v>2489.4499999999998</v>
      </c>
      <c r="K2524" s="5">
        <v>2411.9</v>
      </c>
      <c r="L2524" s="5">
        <v>11740.13</v>
      </c>
      <c r="M2524" s="13">
        <f t="shared" si="96"/>
        <v>1.7294350079046783E-3</v>
      </c>
      <c r="N2524" s="13">
        <f t="shared" si="97"/>
        <v>1.205099983114799E-5</v>
      </c>
      <c r="O2524" s="13">
        <f t="shared" si="97"/>
        <v>1.7485639762593319E-3</v>
      </c>
      <c r="P2524" s="13">
        <f t="shared" si="97"/>
        <v>6.0042536199471641E-3</v>
      </c>
      <c r="Q2524" s="7"/>
      <c r="R2524" s="8"/>
      <c r="S2524" s="8"/>
      <c r="T2524" s="8"/>
      <c r="U2524" s="8"/>
      <c r="V2524" s="13"/>
      <c r="W2524" s="14"/>
      <c r="X2524" s="1"/>
      <c r="Y2524" s="1"/>
      <c r="Z2524" s="1"/>
      <c r="AA2524" s="1"/>
      <c r="AB2524" s="1"/>
      <c r="AC2524" s="1"/>
      <c r="AD2524" s="8"/>
      <c r="AE2524" s="8"/>
      <c r="AF2524" s="8"/>
      <c r="AG2524" s="8"/>
      <c r="AH2524" s="9"/>
      <c r="AI2524" s="8"/>
      <c r="AJ2524" s="13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7"/>
      <c r="BL2524" s="7"/>
      <c r="BM2524" s="7"/>
      <c r="BN2524" s="7"/>
      <c r="BO2524" s="7"/>
      <c r="BP2524" s="7"/>
      <c r="BQ2524" s="7"/>
      <c r="BR2524" s="7"/>
      <c r="BT2524" s="8"/>
      <c r="BV2524" s="7"/>
      <c r="BW2524" s="7"/>
      <c r="BX2524" s="7"/>
      <c r="BY2524" s="7"/>
      <c r="BZ2524" s="7"/>
      <c r="CA2524" s="7"/>
    </row>
    <row r="2525" spans="1:79" x14ac:dyDescent="0.3">
      <c r="A2525" s="1" t="s">
        <v>516</v>
      </c>
      <c r="B2525" s="1"/>
      <c r="C2525" s="1" t="s">
        <v>1878</v>
      </c>
      <c r="D2525" s="1"/>
      <c r="E2525" s="1"/>
      <c r="F2525" s="1"/>
      <c r="G2525" s="1"/>
      <c r="H2525" s="1">
        <v>41347.040000000001</v>
      </c>
      <c r="I2525" s="1">
        <v>-0.65</v>
      </c>
      <c r="J2525" s="12">
        <v>2470.5100000000002</v>
      </c>
      <c r="K2525" s="5">
        <v>2390.5500000000002</v>
      </c>
      <c r="L2525" s="5">
        <v>11714.25</v>
      </c>
      <c r="M2525" s="13">
        <f t="shared" si="96"/>
        <v>-6.4917854897048599E-3</v>
      </c>
      <c r="N2525" s="13">
        <f t="shared" si="97"/>
        <v>-7.6081062081984063E-3</v>
      </c>
      <c r="O2525" s="13">
        <f t="shared" si="97"/>
        <v>-8.8519424520087098E-3</v>
      </c>
      <c r="P2525" s="13">
        <f t="shared" si="97"/>
        <v>-2.2044048915982328E-3</v>
      </c>
      <c r="Q2525" s="7"/>
      <c r="R2525" s="8"/>
      <c r="S2525" s="8"/>
      <c r="T2525" s="8"/>
      <c r="U2525" s="8"/>
      <c r="V2525" s="13"/>
      <c r="W2525" s="14"/>
      <c r="X2525" s="1"/>
      <c r="Y2525" s="1"/>
      <c r="Z2525" s="1"/>
      <c r="AA2525" s="1"/>
      <c r="AB2525" s="1"/>
      <c r="AC2525" s="1"/>
      <c r="AD2525" s="8"/>
      <c r="AE2525" s="8"/>
      <c r="AF2525" s="8"/>
      <c r="AG2525" s="8"/>
      <c r="AH2525" s="9"/>
      <c r="AI2525" s="8"/>
      <c r="AJ2525" s="13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7"/>
      <c r="BL2525" s="7"/>
      <c r="BM2525" s="7"/>
      <c r="BN2525" s="7"/>
      <c r="BO2525" s="7"/>
      <c r="BP2525" s="7"/>
      <c r="BQ2525" s="7"/>
      <c r="BR2525" s="7"/>
      <c r="BT2525" s="8"/>
      <c r="BV2525" s="7"/>
      <c r="BW2525" s="7"/>
      <c r="BX2525" s="7"/>
      <c r="BY2525" s="7"/>
      <c r="BZ2525" s="7"/>
      <c r="CA2525" s="7"/>
    </row>
    <row r="2526" spans="1:79" x14ac:dyDescent="0.3">
      <c r="A2526" s="1" t="s">
        <v>517</v>
      </c>
      <c r="B2526" s="1"/>
      <c r="C2526" s="1" t="s">
        <v>1878</v>
      </c>
      <c r="D2526" s="1"/>
      <c r="E2526" s="1"/>
      <c r="F2526" s="1"/>
      <c r="G2526" s="1"/>
      <c r="H2526" s="1">
        <v>40467.199999999997</v>
      </c>
      <c r="I2526" s="1">
        <v>-2.13</v>
      </c>
      <c r="J2526" s="12">
        <v>2407.7800000000002</v>
      </c>
      <c r="K2526" s="5">
        <v>2355.5500000000002</v>
      </c>
      <c r="L2526" s="5">
        <v>11536.27</v>
      </c>
      <c r="M2526" s="13">
        <f t="shared" si="96"/>
        <v>-2.1279395090918363E-2</v>
      </c>
      <c r="N2526" s="13">
        <f t="shared" si="97"/>
        <v>-2.539151835046205E-2</v>
      </c>
      <c r="O2526" s="13">
        <f t="shared" si="97"/>
        <v>-1.4640982200748831E-2</v>
      </c>
      <c r="P2526" s="13">
        <f t="shared" si="97"/>
        <v>-1.5193460955673643E-2</v>
      </c>
      <c r="Q2526" s="7"/>
      <c r="R2526" s="8"/>
      <c r="S2526" s="8"/>
      <c r="T2526" s="8"/>
      <c r="U2526" s="8"/>
      <c r="V2526" s="13"/>
      <c r="W2526" s="14"/>
      <c r="X2526" s="1"/>
      <c r="Y2526" s="1"/>
      <c r="Z2526" s="1"/>
      <c r="AA2526" s="1"/>
      <c r="AB2526" s="1"/>
      <c r="AC2526" s="1"/>
      <c r="AD2526" s="8"/>
      <c r="AE2526" s="8"/>
      <c r="AF2526" s="8"/>
      <c r="AG2526" s="8"/>
      <c r="AH2526" s="9"/>
      <c r="AI2526" s="8"/>
      <c r="AJ2526" s="13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7"/>
      <c r="BL2526" s="7"/>
      <c r="BM2526" s="7"/>
      <c r="BN2526" s="7"/>
      <c r="BO2526" s="7"/>
      <c r="BP2526" s="7"/>
      <c r="BQ2526" s="7"/>
      <c r="BR2526" s="7"/>
      <c r="BT2526" s="8"/>
      <c r="BV2526" s="7"/>
      <c r="BW2526" s="7"/>
      <c r="BX2526" s="7"/>
      <c r="BY2526" s="7"/>
      <c r="BZ2526" s="7"/>
      <c r="CA2526" s="7"/>
    </row>
    <row r="2527" spans="1:79" x14ac:dyDescent="0.3">
      <c r="A2527" s="1" t="s">
        <v>518</v>
      </c>
      <c r="B2527" s="1"/>
      <c r="C2527" s="1" t="s">
        <v>1878</v>
      </c>
      <c r="D2527" s="1"/>
      <c r="E2527" s="1"/>
      <c r="F2527" s="1"/>
      <c r="G2527" s="1"/>
      <c r="H2527" s="1">
        <v>40510.33</v>
      </c>
      <c r="I2527" s="1">
        <v>0.11</v>
      </c>
      <c r="J2527" s="12">
        <v>2417.87</v>
      </c>
      <c r="K2527" s="5">
        <v>2343.27</v>
      </c>
      <c r="L2527" s="5">
        <v>11459.71</v>
      </c>
      <c r="M2527" s="13">
        <f t="shared" si="96"/>
        <v>1.0658014391904391E-3</v>
      </c>
      <c r="N2527" s="13">
        <f t="shared" si="97"/>
        <v>4.1905821960477319E-3</v>
      </c>
      <c r="O2527" s="13">
        <f t="shared" si="97"/>
        <v>-5.2132198424996723E-3</v>
      </c>
      <c r="P2527" s="13">
        <f t="shared" si="97"/>
        <v>-6.6364604850616127E-3</v>
      </c>
      <c r="Q2527" s="7"/>
      <c r="R2527" s="8"/>
      <c r="S2527" s="8"/>
      <c r="T2527" s="8"/>
      <c r="U2527" s="8"/>
      <c r="V2527" s="13"/>
      <c r="W2527" s="14"/>
      <c r="X2527" s="1"/>
      <c r="Y2527" s="1"/>
      <c r="Z2527" s="1"/>
      <c r="AA2527" s="1"/>
      <c r="AB2527" s="1"/>
      <c r="AC2527" s="1"/>
      <c r="AD2527" s="8"/>
      <c r="AE2527" s="8"/>
      <c r="AF2527" s="8"/>
      <c r="AG2527" s="8"/>
      <c r="AH2527" s="9"/>
      <c r="AI2527" s="8"/>
      <c r="AJ2527" s="13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7"/>
      <c r="BL2527" s="7"/>
      <c r="BM2527" s="7"/>
      <c r="BN2527" s="7"/>
      <c r="BO2527" s="7"/>
      <c r="BP2527" s="7"/>
      <c r="BQ2527" s="7"/>
      <c r="BR2527" s="7"/>
      <c r="BT2527" s="8"/>
      <c r="BV2527" s="7"/>
      <c r="BW2527" s="7"/>
      <c r="BX2527" s="7"/>
      <c r="BY2527" s="7"/>
      <c r="BZ2527" s="7"/>
      <c r="CA2527" s="7"/>
    </row>
    <row r="2528" spans="1:79" x14ac:dyDescent="0.3">
      <c r="A2528" s="1" t="s">
        <v>519</v>
      </c>
      <c r="B2528" s="1"/>
      <c r="C2528" s="1" t="s">
        <v>1878</v>
      </c>
      <c r="D2528" s="1"/>
      <c r="E2528" s="1"/>
      <c r="F2528" s="1"/>
      <c r="G2528" s="1"/>
      <c r="H2528" s="1">
        <v>40054.589999999997</v>
      </c>
      <c r="I2528" s="1">
        <v>-1.1200000000000001</v>
      </c>
      <c r="J2528" s="12">
        <v>2388.64</v>
      </c>
      <c r="K2528" s="5">
        <v>2320.69</v>
      </c>
      <c r="L2528" s="5">
        <v>11377.93</v>
      </c>
      <c r="M2528" s="13">
        <f t="shared" si="96"/>
        <v>-1.124997006936268E-2</v>
      </c>
      <c r="N2528" s="13">
        <f t="shared" si="97"/>
        <v>-1.2089152849408813E-2</v>
      </c>
      <c r="O2528" s="13">
        <f t="shared" si="97"/>
        <v>-9.6361068080075274E-3</v>
      </c>
      <c r="P2528" s="13">
        <f t="shared" si="97"/>
        <v>-7.1363062416063272E-3</v>
      </c>
      <c r="Q2528" s="7"/>
      <c r="R2528" s="8"/>
      <c r="S2528" s="8"/>
      <c r="T2528" s="8"/>
      <c r="U2528" s="8"/>
      <c r="V2528" s="13"/>
      <c r="W2528" s="14"/>
      <c r="X2528" s="1"/>
      <c r="Y2528" s="1"/>
      <c r="Z2528" s="1"/>
      <c r="AA2528" s="1"/>
      <c r="AB2528" s="1"/>
      <c r="AC2528" s="1"/>
      <c r="AD2528" s="8"/>
      <c r="AE2528" s="8"/>
      <c r="AF2528" s="8"/>
      <c r="AG2528" s="8"/>
      <c r="AH2528" s="9"/>
      <c r="AI2528" s="8"/>
      <c r="AJ2528" s="13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7"/>
      <c r="BL2528" s="7"/>
      <c r="BM2528" s="7"/>
      <c r="BN2528" s="7"/>
      <c r="BO2528" s="7"/>
      <c r="BP2528" s="7"/>
      <c r="BQ2528" s="7"/>
      <c r="BR2528" s="7"/>
      <c r="BT2528" s="8"/>
      <c r="BV2528" s="7"/>
      <c r="BW2528" s="7"/>
      <c r="BX2528" s="7"/>
      <c r="BY2528" s="7"/>
      <c r="BZ2528" s="7"/>
      <c r="CA2528" s="7"/>
    </row>
    <row r="2529" spans="1:79" x14ac:dyDescent="0.3">
      <c r="A2529" s="1" t="s">
        <v>520</v>
      </c>
      <c r="B2529" s="1"/>
      <c r="C2529" s="1" t="s">
        <v>1878</v>
      </c>
      <c r="D2529" s="1"/>
      <c r="E2529" s="1"/>
      <c r="F2529" s="1"/>
      <c r="G2529" s="1"/>
      <c r="H2529" s="1">
        <v>39961.050000000003</v>
      </c>
      <c r="I2529" s="1">
        <v>-0.23</v>
      </c>
      <c r="J2529" s="12">
        <v>2373.41</v>
      </c>
      <c r="K2529" s="5">
        <v>2322.06</v>
      </c>
      <c r="L2529" s="5">
        <v>11416.59</v>
      </c>
      <c r="M2529" s="13">
        <f t="shared" si="96"/>
        <v>-2.335312881744489E-3</v>
      </c>
      <c r="N2529" s="13">
        <f t="shared" si="97"/>
        <v>-6.3760131288097543E-3</v>
      </c>
      <c r="O2529" s="13">
        <f t="shared" si="97"/>
        <v>5.9034166562521584E-4</v>
      </c>
      <c r="P2529" s="13">
        <f t="shared" si="97"/>
        <v>3.3978061035706553E-3</v>
      </c>
      <c r="Q2529" s="7"/>
      <c r="R2529" s="8"/>
      <c r="S2529" s="8"/>
      <c r="T2529" s="8"/>
      <c r="U2529" s="8"/>
      <c r="V2529" s="13"/>
      <c r="W2529" s="14"/>
      <c r="X2529" s="1"/>
      <c r="Y2529" s="1"/>
      <c r="Z2529" s="1"/>
      <c r="AA2529" s="1"/>
      <c r="AB2529" s="1"/>
      <c r="AC2529" s="1"/>
      <c r="AD2529" s="8"/>
      <c r="AE2529" s="8"/>
      <c r="AF2529" s="8"/>
      <c r="AG2529" s="8"/>
      <c r="AH2529" s="9"/>
      <c r="AI2529" s="8"/>
      <c r="AJ2529" s="13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7"/>
      <c r="BL2529" s="7"/>
      <c r="BM2529" s="7"/>
      <c r="BN2529" s="7"/>
      <c r="BO2529" s="7"/>
      <c r="BP2529" s="7"/>
      <c r="BQ2529" s="7"/>
      <c r="BR2529" s="7"/>
      <c r="BT2529" s="8"/>
      <c r="BV2529" s="7"/>
      <c r="BW2529" s="7"/>
      <c r="BX2529" s="7"/>
      <c r="BY2529" s="7"/>
      <c r="BZ2529" s="7"/>
      <c r="CA2529" s="7"/>
    </row>
    <row r="2530" spans="1:79" x14ac:dyDescent="0.3">
      <c r="A2530" s="1" t="s">
        <v>521</v>
      </c>
      <c r="B2530" s="1"/>
      <c r="C2530" s="1" t="s">
        <v>1878</v>
      </c>
      <c r="D2530" s="1"/>
      <c r="E2530" s="1"/>
      <c r="F2530" s="1"/>
      <c r="G2530" s="1"/>
      <c r="H2530" s="1">
        <v>39917.919999999998</v>
      </c>
      <c r="I2530" s="1">
        <v>-0.11</v>
      </c>
      <c r="J2530" s="12">
        <v>2362.9299999999998</v>
      </c>
      <c r="K2530" s="5">
        <v>2328.46</v>
      </c>
      <c r="L2530" s="5">
        <v>11484.98</v>
      </c>
      <c r="M2530" s="13">
        <f t="shared" si="96"/>
        <v>-1.0793009693189637E-3</v>
      </c>
      <c r="N2530" s="13">
        <f t="shared" si="97"/>
        <v>-4.4155876987119758E-3</v>
      </c>
      <c r="O2530" s="13">
        <f t="shared" si="97"/>
        <v>2.7561733977590208E-3</v>
      </c>
      <c r="P2530" s="13">
        <f t="shared" si="97"/>
        <v>5.990405191042214E-3</v>
      </c>
      <c r="Q2530" s="7"/>
      <c r="R2530" s="8"/>
      <c r="S2530" s="8"/>
      <c r="T2530" s="8"/>
      <c r="U2530" s="8"/>
      <c r="V2530" s="13"/>
      <c r="W2530" s="14"/>
      <c r="X2530" s="1"/>
      <c r="Y2530" s="1"/>
      <c r="Z2530" s="1"/>
      <c r="AA2530" s="1"/>
      <c r="AB2530" s="1"/>
      <c r="AC2530" s="1"/>
      <c r="AD2530" s="8"/>
      <c r="AE2530" s="8"/>
      <c r="AF2530" s="8"/>
      <c r="AG2530" s="8"/>
      <c r="AH2530" s="9"/>
      <c r="AI2530" s="8"/>
      <c r="AJ2530" s="13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7"/>
      <c r="BL2530" s="7"/>
      <c r="BM2530" s="7"/>
      <c r="BN2530" s="7"/>
      <c r="BO2530" s="7"/>
      <c r="BP2530" s="7"/>
      <c r="BQ2530" s="7"/>
      <c r="BR2530" s="7"/>
      <c r="BT2530" s="8"/>
      <c r="BV2530" s="7"/>
      <c r="BW2530" s="7"/>
      <c r="BX2530" s="7"/>
      <c r="BY2530" s="7"/>
      <c r="BZ2530" s="7"/>
      <c r="CA2530" s="7"/>
    </row>
    <row r="2531" spans="1:79" x14ac:dyDescent="0.3">
      <c r="A2531" s="1" t="s">
        <v>522</v>
      </c>
      <c r="B2531" s="1"/>
      <c r="C2531" s="1" t="s">
        <v>1878</v>
      </c>
      <c r="D2531" s="1"/>
      <c r="E2531" s="1"/>
      <c r="F2531" s="1"/>
      <c r="G2531" s="1"/>
      <c r="H2531" s="1">
        <v>40058.26</v>
      </c>
      <c r="I2531" s="1">
        <v>0.35</v>
      </c>
      <c r="J2531" s="12">
        <v>2382.64</v>
      </c>
      <c r="K2531" s="5">
        <v>2314.08</v>
      </c>
      <c r="L2531" s="5">
        <v>11513.77</v>
      </c>
      <c r="M2531" s="13">
        <f t="shared" si="96"/>
        <v>3.5157142456321289E-3</v>
      </c>
      <c r="N2531" s="13">
        <f t="shared" si="97"/>
        <v>8.3413389309034969E-3</v>
      </c>
      <c r="O2531" s="13">
        <f t="shared" si="97"/>
        <v>-6.1757556496568888E-3</v>
      </c>
      <c r="P2531" s="13">
        <f t="shared" si="97"/>
        <v>2.5067522973485357E-3</v>
      </c>
      <c r="Q2531" s="7"/>
      <c r="R2531" s="8"/>
      <c r="S2531" s="8"/>
      <c r="T2531" s="8"/>
      <c r="U2531" s="8"/>
      <c r="V2531" s="13"/>
      <c r="W2531" s="14"/>
      <c r="X2531" s="1"/>
      <c r="Y2531" s="1"/>
      <c r="Z2531" s="1"/>
      <c r="AA2531" s="1"/>
      <c r="AB2531" s="1"/>
      <c r="AC2531" s="1"/>
      <c r="AD2531" s="8"/>
      <c r="AE2531" s="8"/>
      <c r="AF2531" s="8"/>
      <c r="AG2531" s="8"/>
      <c r="AH2531" s="9"/>
      <c r="AI2531" s="8"/>
      <c r="AJ2531" s="13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7"/>
      <c r="BL2531" s="7"/>
      <c r="BM2531" s="7"/>
      <c r="BN2531" s="7"/>
      <c r="BO2531" s="7"/>
      <c r="BP2531" s="7"/>
      <c r="BQ2531" s="7"/>
      <c r="BR2531" s="7"/>
      <c r="BT2531" s="8"/>
      <c r="BV2531" s="7"/>
      <c r="BW2531" s="7"/>
      <c r="BX2531" s="7"/>
      <c r="BY2531" s="7"/>
      <c r="BZ2531" s="7"/>
      <c r="CA2531" s="7"/>
    </row>
    <row r="2532" spans="1:79" x14ac:dyDescent="0.3">
      <c r="A2532" s="1" t="s">
        <v>523</v>
      </c>
      <c r="B2532" s="1"/>
      <c r="C2532" s="1" t="s">
        <v>1878</v>
      </c>
      <c r="D2532" s="1"/>
      <c r="E2532" s="1"/>
      <c r="F2532" s="1"/>
      <c r="G2532" s="1"/>
      <c r="H2532" s="1">
        <v>39736.94</v>
      </c>
      <c r="I2532" s="1">
        <v>-0.8</v>
      </c>
      <c r="J2532" s="12">
        <v>2363.1799999999998</v>
      </c>
      <c r="K2532" s="5">
        <v>2298.6999999999998</v>
      </c>
      <c r="L2532" s="5">
        <v>11489.25</v>
      </c>
      <c r="M2532" s="13">
        <f t="shared" si="96"/>
        <v>-8.0213169518595917E-3</v>
      </c>
      <c r="N2532" s="13">
        <f t="shared" si="97"/>
        <v>-8.1674109391263183E-3</v>
      </c>
      <c r="O2532" s="13">
        <f t="shared" si="97"/>
        <v>-6.646269791882764E-3</v>
      </c>
      <c r="P2532" s="13">
        <f t="shared" si="97"/>
        <v>-2.1296239198803635E-3</v>
      </c>
      <c r="Q2532" s="7"/>
      <c r="R2532" s="8"/>
      <c r="S2532" s="8"/>
      <c r="T2532" s="8"/>
      <c r="U2532" s="8"/>
      <c r="V2532" s="13"/>
      <c r="W2532" s="14"/>
      <c r="X2532" s="1"/>
      <c r="Y2532" s="1"/>
      <c r="Z2532" s="1"/>
      <c r="AA2532" s="1"/>
      <c r="AB2532" s="1"/>
      <c r="AC2532" s="1"/>
      <c r="AD2532" s="8"/>
      <c r="AE2532" s="8"/>
      <c r="AF2532" s="8"/>
      <c r="AG2532" s="8"/>
      <c r="AH2532" s="9"/>
      <c r="AI2532" s="8"/>
      <c r="AJ2532" s="13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7"/>
      <c r="BL2532" s="7"/>
      <c r="BM2532" s="7"/>
      <c r="BN2532" s="7"/>
      <c r="BO2532" s="7"/>
      <c r="BP2532" s="7"/>
      <c r="BQ2532" s="7"/>
      <c r="BR2532" s="7"/>
      <c r="BT2532" s="8"/>
      <c r="BV2532" s="7"/>
      <c r="BW2532" s="7"/>
      <c r="BX2532" s="7"/>
      <c r="BY2532" s="7"/>
      <c r="BZ2532" s="7"/>
      <c r="CA2532" s="7"/>
    </row>
    <row r="2533" spans="1:79" x14ac:dyDescent="0.3">
      <c r="A2533" s="1" t="s">
        <v>524</v>
      </c>
      <c r="B2533" s="1"/>
      <c r="C2533" s="1" t="s">
        <v>1878</v>
      </c>
      <c r="D2533" s="1"/>
      <c r="E2533" s="1"/>
      <c r="F2533" s="1"/>
      <c r="G2533" s="1"/>
      <c r="H2533" s="1">
        <v>39904.019999999997</v>
      </c>
      <c r="I2533" s="1">
        <v>0.42</v>
      </c>
      <c r="J2533" s="12">
        <v>2374.35</v>
      </c>
      <c r="K2533" s="5">
        <v>2310.1999999999998</v>
      </c>
      <c r="L2533" s="5">
        <v>11518.58</v>
      </c>
      <c r="M2533" s="13">
        <f t="shared" si="96"/>
        <v>4.2046518931753152E-3</v>
      </c>
      <c r="N2533" s="13">
        <f t="shared" si="97"/>
        <v>4.726681843955971E-3</v>
      </c>
      <c r="O2533" s="13">
        <f t="shared" si="97"/>
        <v>5.002827685213429E-3</v>
      </c>
      <c r="P2533" s="13">
        <f t="shared" si="97"/>
        <v>2.5528211153904579E-3</v>
      </c>
      <c r="Q2533" s="7"/>
      <c r="R2533" s="8"/>
      <c r="S2533" s="8"/>
      <c r="T2533" s="8"/>
      <c r="U2533" s="8"/>
      <c r="V2533" s="13"/>
      <c r="W2533" s="14"/>
      <c r="X2533" s="1"/>
      <c r="Y2533" s="1"/>
      <c r="Z2533" s="1"/>
      <c r="AA2533" s="1"/>
      <c r="AB2533" s="1"/>
      <c r="AC2533" s="1"/>
      <c r="AD2533" s="8"/>
      <c r="AE2533" s="8"/>
      <c r="AF2533" s="8"/>
      <c r="AG2533" s="8"/>
      <c r="AH2533" s="9"/>
      <c r="AI2533" s="8"/>
      <c r="AJ2533" s="13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7"/>
      <c r="BL2533" s="7"/>
      <c r="BM2533" s="7"/>
      <c r="BN2533" s="7"/>
      <c r="BO2533" s="7"/>
      <c r="BP2533" s="7"/>
      <c r="BQ2533" s="7"/>
      <c r="BR2533" s="7"/>
      <c r="BT2533" s="8"/>
      <c r="BV2533" s="7"/>
      <c r="BW2533" s="7"/>
      <c r="BX2533" s="7"/>
      <c r="BY2533" s="7"/>
      <c r="BZ2533" s="7"/>
      <c r="CA2533" s="7"/>
    </row>
    <row r="2534" spans="1:79" x14ac:dyDescent="0.3">
      <c r="A2534" s="1" t="s">
        <v>525</v>
      </c>
      <c r="B2534" s="1"/>
      <c r="C2534" s="1" t="s">
        <v>1878</v>
      </c>
      <c r="D2534" s="1"/>
      <c r="E2534" s="1"/>
      <c r="F2534" s="1"/>
      <c r="G2534" s="1"/>
      <c r="H2534" s="1">
        <v>40118.730000000003</v>
      </c>
      <c r="I2534" s="1">
        <v>0.54</v>
      </c>
      <c r="J2534" s="12">
        <v>2383.9499999999998</v>
      </c>
      <c r="K2534" s="5">
        <v>2330.92</v>
      </c>
      <c r="L2534" s="5">
        <v>11570.57</v>
      </c>
      <c r="M2534" s="13">
        <f t="shared" si="96"/>
        <v>5.3806608958197888E-3</v>
      </c>
      <c r="N2534" s="13">
        <f t="shared" si="97"/>
        <v>4.0432118263944439E-3</v>
      </c>
      <c r="O2534" s="13">
        <f t="shared" si="97"/>
        <v>8.9689204397889188E-3</v>
      </c>
      <c r="P2534" s="13">
        <f t="shared" si="97"/>
        <v>4.5135771944111447E-3</v>
      </c>
      <c r="Q2534" s="7"/>
      <c r="R2534" s="8"/>
      <c r="S2534" s="8"/>
      <c r="T2534" s="8"/>
      <c r="U2534" s="8"/>
      <c r="V2534" s="13"/>
      <c r="W2534" s="14"/>
      <c r="X2534" s="1"/>
      <c r="Y2534" s="1"/>
      <c r="Z2534" s="1"/>
      <c r="AA2534" s="1"/>
      <c r="AB2534" s="1"/>
      <c r="AC2534" s="1"/>
      <c r="AD2534" s="8"/>
      <c r="AE2534" s="8"/>
      <c r="AF2534" s="8"/>
      <c r="AG2534" s="8"/>
      <c r="AH2534" s="9"/>
      <c r="AI2534" s="8"/>
      <c r="AJ2534" s="13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7"/>
      <c r="BL2534" s="7"/>
      <c r="BM2534" s="7"/>
      <c r="BN2534" s="7"/>
      <c r="BO2534" s="7"/>
      <c r="BP2534" s="7"/>
      <c r="BQ2534" s="7"/>
      <c r="BR2534" s="7"/>
      <c r="BT2534" s="8"/>
      <c r="BV2534" s="7"/>
      <c r="BW2534" s="7"/>
      <c r="BX2534" s="7"/>
      <c r="BY2534" s="7"/>
      <c r="BZ2534" s="7"/>
      <c r="CA2534" s="7"/>
    </row>
    <row r="2535" spans="1:79" x14ac:dyDescent="0.3">
      <c r="A2535" s="1" t="s">
        <v>526</v>
      </c>
      <c r="B2535" s="1"/>
      <c r="C2535" s="1" t="s">
        <v>1878</v>
      </c>
      <c r="D2535" s="1"/>
      <c r="E2535" s="1"/>
      <c r="F2535" s="1"/>
      <c r="G2535" s="1"/>
      <c r="H2535" s="1">
        <v>38779.33</v>
      </c>
      <c r="I2535" s="1">
        <v>-3.34</v>
      </c>
      <c r="J2535" s="12">
        <v>2285.94</v>
      </c>
      <c r="K2535" s="5">
        <v>2275.1999999999998</v>
      </c>
      <c r="L2535" s="5">
        <v>11357.9</v>
      </c>
      <c r="M2535" s="13">
        <f t="shared" si="96"/>
        <v>-3.3385902295511416E-2</v>
      </c>
      <c r="N2535" s="13">
        <f t="shared" si="97"/>
        <v>-4.111243943874654E-2</v>
      </c>
      <c r="O2535" s="13">
        <f t="shared" si="97"/>
        <v>-2.3904724314862902E-2</v>
      </c>
      <c r="P2535" s="13">
        <f t="shared" si="97"/>
        <v>-1.8380252658252827E-2</v>
      </c>
      <c r="Q2535" s="7"/>
      <c r="R2535" s="8"/>
      <c r="S2535" s="8"/>
      <c r="T2535" s="8"/>
      <c r="U2535" s="8"/>
      <c r="V2535" s="13"/>
      <c r="W2535" s="14"/>
      <c r="X2535" s="1"/>
      <c r="Y2535" s="1"/>
      <c r="Z2535" s="1"/>
      <c r="AA2535" s="1"/>
      <c r="AB2535" s="1"/>
      <c r="AC2535" s="1"/>
      <c r="AD2535" s="8"/>
      <c r="AE2535" s="8"/>
      <c r="AF2535" s="8"/>
      <c r="AG2535" s="8"/>
      <c r="AH2535" s="9"/>
      <c r="AI2535" s="8"/>
      <c r="AJ2535" s="13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7"/>
      <c r="BL2535" s="7"/>
      <c r="BM2535" s="7"/>
      <c r="BN2535" s="7"/>
      <c r="BO2535" s="7"/>
      <c r="BP2535" s="7"/>
      <c r="BQ2535" s="7"/>
      <c r="BR2535" s="7"/>
      <c r="BT2535" s="8"/>
      <c r="BV2535" s="7"/>
      <c r="BW2535" s="7"/>
      <c r="BX2535" s="7"/>
      <c r="BY2535" s="7"/>
      <c r="BZ2535" s="7"/>
      <c r="CA2535" s="7"/>
    </row>
    <row r="2536" spans="1:79" x14ac:dyDescent="0.3">
      <c r="A2536" s="1" t="s">
        <v>527</v>
      </c>
      <c r="B2536" s="1"/>
      <c r="C2536" s="1" t="s">
        <v>1878</v>
      </c>
      <c r="D2536" s="1"/>
      <c r="E2536" s="1"/>
      <c r="F2536" s="1"/>
      <c r="G2536" s="1"/>
      <c r="H2536" s="1">
        <v>37502.9</v>
      </c>
      <c r="I2536" s="1">
        <v>-3.29</v>
      </c>
      <c r="J2536" s="12">
        <v>2195.65</v>
      </c>
      <c r="K2536" s="5">
        <v>2222.4899999999998</v>
      </c>
      <c r="L2536" s="5">
        <v>11145.09</v>
      </c>
      <c r="M2536" s="13">
        <f t="shared" si="96"/>
        <v>-3.2915215399544007E-2</v>
      </c>
      <c r="N2536" s="13">
        <f t="shared" si="97"/>
        <v>-3.9497974575010697E-2</v>
      </c>
      <c r="O2536" s="13">
        <f t="shared" si="97"/>
        <v>-2.316719409282697E-2</v>
      </c>
      <c r="P2536" s="13">
        <f t="shared" si="97"/>
        <v>-1.8736738305496603E-2</v>
      </c>
      <c r="Q2536" s="7"/>
      <c r="R2536" s="8"/>
      <c r="S2536" s="8"/>
      <c r="T2536" s="8"/>
      <c r="U2536" s="8"/>
      <c r="V2536" s="13"/>
      <c r="W2536" s="14"/>
      <c r="X2536" s="1"/>
      <c r="Y2536" s="1"/>
      <c r="Z2536" s="1"/>
      <c r="AA2536" s="1"/>
      <c r="AB2536" s="1"/>
      <c r="AC2536" s="1"/>
      <c r="AD2536" s="8"/>
      <c r="AE2536" s="8"/>
      <c r="AF2536" s="8"/>
      <c r="AG2536" s="8"/>
      <c r="AH2536" s="9"/>
      <c r="AI2536" s="8"/>
      <c r="AJ2536" s="13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7"/>
      <c r="BL2536" s="7"/>
      <c r="BM2536" s="7"/>
      <c r="BN2536" s="7"/>
      <c r="BO2536" s="7"/>
      <c r="BP2536" s="7"/>
      <c r="BQ2536" s="7"/>
      <c r="BR2536" s="7"/>
      <c r="BT2536" s="8"/>
      <c r="BV2536" s="7"/>
      <c r="BW2536" s="7"/>
      <c r="BX2536" s="7"/>
      <c r="BY2536" s="7"/>
      <c r="BZ2536" s="7"/>
      <c r="CA2536" s="7"/>
    </row>
    <row r="2537" spans="1:79" x14ac:dyDescent="0.3">
      <c r="A2537" s="1" t="s">
        <v>528</v>
      </c>
      <c r="B2537" s="1"/>
      <c r="C2537" s="1" t="s">
        <v>1878</v>
      </c>
      <c r="D2537" s="1"/>
      <c r="E2537" s="1"/>
      <c r="F2537" s="1"/>
      <c r="G2537" s="1"/>
      <c r="H2537" s="1">
        <v>37337.279999999999</v>
      </c>
      <c r="I2537" s="1">
        <v>-0.44</v>
      </c>
      <c r="J2537" s="12">
        <v>2189.35</v>
      </c>
      <c r="K2537" s="5">
        <v>2213.5100000000002</v>
      </c>
      <c r="L2537" s="5">
        <v>11108.08</v>
      </c>
      <c r="M2537" s="13">
        <f t="shared" si="96"/>
        <v>-4.4161918144997037E-3</v>
      </c>
      <c r="N2537" s="13">
        <f t="shared" si="97"/>
        <v>-2.869309771593942E-3</v>
      </c>
      <c r="O2537" s="13">
        <f t="shared" si="97"/>
        <v>-4.040513118169109E-3</v>
      </c>
      <c r="P2537" s="13">
        <f t="shared" si="97"/>
        <v>-3.3207448302347009E-3</v>
      </c>
      <c r="Q2537" s="7"/>
      <c r="R2537" s="8"/>
      <c r="S2537" s="8"/>
      <c r="T2537" s="8"/>
      <c r="U2537" s="8"/>
      <c r="V2537" s="13"/>
      <c r="W2537" s="14"/>
      <c r="X2537" s="1"/>
      <c r="Y2537" s="1"/>
      <c r="Z2537" s="1"/>
      <c r="AA2537" s="1"/>
      <c r="AB2537" s="1"/>
      <c r="AC2537" s="1"/>
      <c r="AD2537" s="8"/>
      <c r="AE2537" s="8"/>
      <c r="AF2537" s="8"/>
      <c r="AG2537" s="8"/>
      <c r="AH2537" s="9"/>
      <c r="AI2537" s="8"/>
      <c r="AJ2537" s="13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7"/>
      <c r="BL2537" s="7"/>
      <c r="BM2537" s="7"/>
      <c r="BN2537" s="7"/>
      <c r="BO2537" s="7"/>
      <c r="BP2537" s="7"/>
      <c r="BQ2537" s="7"/>
      <c r="BR2537" s="7"/>
      <c r="BT2537" s="8"/>
      <c r="BV2537" s="7"/>
      <c r="BW2537" s="7"/>
      <c r="BX2537" s="7"/>
      <c r="BY2537" s="7"/>
      <c r="BZ2537" s="7"/>
      <c r="CA2537" s="7"/>
    </row>
    <row r="2538" spans="1:79" x14ac:dyDescent="0.3">
      <c r="A2538" s="1" t="s">
        <v>529</v>
      </c>
      <c r="B2538" s="1"/>
      <c r="C2538" s="1" t="s">
        <v>1878</v>
      </c>
      <c r="D2538" s="1"/>
      <c r="E2538" s="1"/>
      <c r="F2538" s="1"/>
      <c r="G2538" s="1"/>
      <c r="H2538" s="1">
        <v>37616.01</v>
      </c>
      <c r="I2538" s="1">
        <v>0.75</v>
      </c>
      <c r="J2538" s="12">
        <v>2205.27</v>
      </c>
      <c r="K2538" s="5">
        <v>2230.0700000000002</v>
      </c>
      <c r="L2538" s="5">
        <v>11178.63</v>
      </c>
      <c r="M2538" s="13">
        <f t="shared" si="96"/>
        <v>7.465192965315115E-3</v>
      </c>
      <c r="N2538" s="13">
        <f t="shared" si="97"/>
        <v>7.2715646196359618E-3</v>
      </c>
      <c r="O2538" s="13">
        <f t="shared" si="97"/>
        <v>7.4813305564465082E-3</v>
      </c>
      <c r="P2538" s="13">
        <f t="shared" si="97"/>
        <v>6.351232616257585E-3</v>
      </c>
      <c r="Q2538" s="7"/>
      <c r="R2538" s="8"/>
      <c r="S2538" s="8"/>
      <c r="T2538" s="8"/>
      <c r="U2538" s="8"/>
      <c r="V2538" s="13"/>
      <c r="W2538" s="14"/>
      <c r="X2538" s="1"/>
      <c r="Y2538" s="1"/>
      <c r="Z2538" s="1"/>
      <c r="AA2538" s="1"/>
      <c r="AB2538" s="1"/>
      <c r="AC2538" s="1"/>
      <c r="AD2538" s="8"/>
      <c r="AE2538" s="8"/>
      <c r="AF2538" s="8"/>
      <c r="AG2538" s="8"/>
      <c r="AH2538" s="9"/>
      <c r="AI2538" s="8"/>
      <c r="AJ2538" s="13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7"/>
      <c r="BL2538" s="7"/>
      <c r="BM2538" s="7"/>
      <c r="BN2538" s="7"/>
      <c r="BO2538" s="7"/>
      <c r="BP2538" s="7"/>
      <c r="BQ2538" s="7"/>
      <c r="BR2538" s="7"/>
      <c r="BT2538" s="8"/>
      <c r="BV2538" s="7"/>
      <c r="BW2538" s="7"/>
      <c r="BX2538" s="7"/>
      <c r="BY2538" s="7"/>
      <c r="BZ2538" s="7"/>
      <c r="CA2538" s="7"/>
    </row>
    <row r="2539" spans="1:79" x14ac:dyDescent="0.3">
      <c r="A2539" s="1" t="s">
        <v>530</v>
      </c>
      <c r="B2539" s="1"/>
      <c r="C2539" s="1" t="s">
        <v>1878</v>
      </c>
      <c r="D2539" s="1"/>
      <c r="E2539" s="1"/>
      <c r="F2539" s="1"/>
      <c r="G2539" s="1"/>
      <c r="H2539" s="1">
        <v>37786.61</v>
      </c>
      <c r="I2539" s="1">
        <v>0.45</v>
      </c>
      <c r="J2539" s="12">
        <v>2215.15</v>
      </c>
      <c r="K2539" s="5">
        <v>2237.88</v>
      </c>
      <c r="L2539" s="5">
        <v>11224.53</v>
      </c>
      <c r="M2539" s="13">
        <f t="shared" si="96"/>
        <v>4.5353029202193085E-3</v>
      </c>
      <c r="N2539" s="13">
        <f t="shared" si="97"/>
        <v>4.4801770304769839E-3</v>
      </c>
      <c r="O2539" s="13">
        <f t="shared" si="97"/>
        <v>3.5021322200647909E-3</v>
      </c>
      <c r="P2539" s="13">
        <f t="shared" si="97"/>
        <v>4.1060487734188023E-3</v>
      </c>
      <c r="Q2539" s="7"/>
      <c r="R2539" s="8"/>
      <c r="S2539" s="8"/>
      <c r="T2539" s="8"/>
      <c r="U2539" s="8"/>
      <c r="V2539" s="13"/>
      <c r="W2539" s="14"/>
      <c r="X2539" s="1"/>
      <c r="Y2539" s="1"/>
      <c r="Z2539" s="1"/>
      <c r="AA2539" s="1"/>
      <c r="AB2539" s="1"/>
      <c r="AC2539" s="1"/>
      <c r="AD2539" s="8"/>
      <c r="AE2539" s="8"/>
      <c r="AF2539" s="8"/>
      <c r="AG2539" s="8"/>
      <c r="AH2539" s="9"/>
      <c r="AI2539" s="8"/>
      <c r="AJ2539" s="13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7"/>
      <c r="BL2539" s="7"/>
      <c r="BM2539" s="7"/>
      <c r="BN2539" s="7"/>
      <c r="BO2539" s="7"/>
      <c r="BP2539" s="7"/>
      <c r="BQ2539" s="7"/>
      <c r="BR2539" s="7"/>
      <c r="BT2539" s="8"/>
      <c r="BV2539" s="7"/>
      <c r="BW2539" s="7"/>
      <c r="BX2539" s="7"/>
      <c r="BY2539" s="7"/>
      <c r="BZ2539" s="7"/>
      <c r="CA2539" s="7"/>
    </row>
    <row r="2540" spans="1:79" x14ac:dyDescent="0.3">
      <c r="A2540" s="1" t="s">
        <v>531</v>
      </c>
      <c r="B2540" s="1"/>
      <c r="C2540" s="1" t="s">
        <v>1878</v>
      </c>
      <c r="D2540" s="1"/>
      <c r="E2540" s="1"/>
      <c r="F2540" s="1"/>
      <c r="G2540" s="1"/>
      <c r="H2540" s="1">
        <v>37322.519999999997</v>
      </c>
      <c r="I2540" s="1">
        <v>-1.23</v>
      </c>
      <c r="J2540" s="12">
        <v>2173.25</v>
      </c>
      <c r="K2540" s="5">
        <v>2230.04</v>
      </c>
      <c r="L2540" s="5">
        <v>11251.85</v>
      </c>
      <c r="M2540" s="13">
        <f t="shared" si="96"/>
        <v>-1.2281863866592024E-2</v>
      </c>
      <c r="N2540" s="13">
        <f t="shared" si="97"/>
        <v>-1.8915197616414248E-2</v>
      </c>
      <c r="O2540" s="13">
        <f t="shared" si="97"/>
        <v>-3.503315638014648E-3</v>
      </c>
      <c r="P2540" s="13">
        <f t="shared" si="97"/>
        <v>2.4339549183796105E-3</v>
      </c>
      <c r="Q2540" s="7"/>
      <c r="R2540" s="8"/>
      <c r="S2540" s="8"/>
      <c r="T2540" s="8"/>
      <c r="U2540" s="8"/>
      <c r="V2540" s="13"/>
      <c r="W2540" s="14"/>
      <c r="X2540" s="1"/>
      <c r="Y2540" s="1"/>
      <c r="Z2540" s="1"/>
      <c r="AA2540" s="1"/>
      <c r="AB2540" s="1"/>
      <c r="AC2540" s="1"/>
      <c r="AD2540" s="8"/>
      <c r="AE2540" s="8"/>
      <c r="AF2540" s="8"/>
      <c r="AG2540" s="8"/>
      <c r="AH2540" s="9"/>
      <c r="AI2540" s="8"/>
      <c r="AJ2540" s="13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7"/>
      <c r="BL2540" s="7"/>
      <c r="BM2540" s="7"/>
      <c r="BN2540" s="7"/>
      <c r="BO2540" s="7"/>
      <c r="BP2540" s="7"/>
      <c r="BQ2540" s="7"/>
      <c r="BR2540" s="7"/>
      <c r="BT2540" s="8"/>
      <c r="BV2540" s="7"/>
      <c r="BW2540" s="7"/>
      <c r="BX2540" s="7"/>
      <c r="BY2540" s="7"/>
      <c r="BZ2540" s="7"/>
      <c r="CA2540" s="7"/>
    </row>
    <row r="2541" spans="1:79" x14ac:dyDescent="0.3">
      <c r="A2541" s="1" t="s">
        <v>532</v>
      </c>
      <c r="B2541" s="1"/>
      <c r="C2541" s="1" t="s">
        <v>1878</v>
      </c>
      <c r="D2541" s="1"/>
      <c r="E2541" s="1"/>
      <c r="F2541" s="1"/>
      <c r="G2541" s="1"/>
      <c r="H2541" s="1">
        <v>37933.01</v>
      </c>
      <c r="I2541" s="1">
        <v>1.64</v>
      </c>
      <c r="J2541" s="12">
        <v>2216.71</v>
      </c>
      <c r="K2541" s="5">
        <v>2264.11</v>
      </c>
      <c r="L2541" s="5">
        <v>11329.11</v>
      </c>
      <c r="M2541" s="13">
        <f t="shared" si="96"/>
        <v>1.6357148445496295E-2</v>
      </c>
      <c r="N2541" s="13">
        <f t="shared" si="97"/>
        <v>1.9997699298285987E-2</v>
      </c>
      <c r="O2541" s="13">
        <f t="shared" si="97"/>
        <v>1.5277752865419547E-2</v>
      </c>
      <c r="P2541" s="13">
        <f t="shared" si="97"/>
        <v>6.8664264098792227E-3</v>
      </c>
      <c r="Q2541" s="7"/>
      <c r="R2541" s="8"/>
      <c r="S2541" s="8"/>
      <c r="T2541" s="8"/>
      <c r="U2541" s="8"/>
      <c r="V2541" s="13"/>
      <c r="W2541" s="14"/>
      <c r="X2541" s="1"/>
      <c r="Y2541" s="1"/>
      <c r="Z2541" s="1"/>
      <c r="AA2541" s="1"/>
      <c r="AB2541" s="1"/>
      <c r="AC2541" s="1"/>
      <c r="AD2541" s="8"/>
      <c r="AE2541" s="8"/>
      <c r="AF2541" s="8"/>
      <c r="AG2541" s="8"/>
      <c r="AH2541" s="9"/>
      <c r="AI2541" s="8"/>
      <c r="AJ2541" s="13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7"/>
      <c r="BL2541" s="7"/>
      <c r="BM2541" s="7"/>
      <c r="BN2541" s="7"/>
      <c r="BO2541" s="7"/>
      <c r="BP2541" s="7"/>
      <c r="BQ2541" s="7"/>
      <c r="BR2541" s="7"/>
      <c r="BT2541" s="8"/>
      <c r="BV2541" s="7"/>
      <c r="BW2541" s="7"/>
      <c r="BX2541" s="7"/>
      <c r="BY2541" s="7"/>
      <c r="BZ2541" s="7"/>
      <c r="CA2541" s="7"/>
    </row>
    <row r="2542" spans="1:79" x14ac:dyDescent="0.3">
      <c r="A2542" s="1" t="s">
        <v>533</v>
      </c>
      <c r="B2542" s="1"/>
      <c r="C2542" s="1" t="s">
        <v>1878</v>
      </c>
      <c r="D2542" s="1"/>
      <c r="E2542" s="1"/>
      <c r="F2542" s="1"/>
      <c r="G2542" s="1"/>
      <c r="H2542" s="1">
        <v>38538.92</v>
      </c>
      <c r="I2542" s="1">
        <v>1.6</v>
      </c>
      <c r="J2542" s="12">
        <v>2259.19</v>
      </c>
      <c r="K2542" s="5">
        <v>2293.17</v>
      </c>
      <c r="L2542" s="5">
        <v>11427.35</v>
      </c>
      <c r="M2542" s="13">
        <f t="shared" si="96"/>
        <v>1.5973158997928172E-2</v>
      </c>
      <c r="N2542" s="13">
        <f t="shared" si="97"/>
        <v>1.9163535148936983E-2</v>
      </c>
      <c r="O2542" s="13">
        <f t="shared" si="97"/>
        <v>1.2835065434099846E-2</v>
      </c>
      <c r="P2542" s="13">
        <f t="shared" si="97"/>
        <v>8.6714666906755333E-3</v>
      </c>
      <c r="Q2542" s="7"/>
      <c r="R2542" s="8"/>
      <c r="S2542" s="8"/>
      <c r="T2542" s="8"/>
      <c r="U2542" s="8"/>
      <c r="V2542" s="13"/>
      <c r="W2542" s="14"/>
      <c r="X2542" s="1"/>
      <c r="Y2542" s="1"/>
      <c r="Z2542" s="1"/>
      <c r="AA2542" s="1"/>
      <c r="AB2542" s="1"/>
      <c r="AC2542" s="1"/>
      <c r="AD2542" s="8"/>
      <c r="AE2542" s="8"/>
      <c r="AF2542" s="8"/>
      <c r="AG2542" s="8"/>
      <c r="AH2542" s="9"/>
      <c r="AI2542" s="8"/>
      <c r="AJ2542" s="13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7"/>
      <c r="BL2542" s="7"/>
      <c r="BM2542" s="7"/>
      <c r="BN2542" s="7"/>
      <c r="BO2542" s="7"/>
      <c r="BP2542" s="7"/>
      <c r="BQ2542" s="7"/>
      <c r="BR2542" s="7"/>
      <c r="BT2542" s="8"/>
      <c r="BV2542" s="7"/>
      <c r="BW2542" s="7"/>
      <c r="BX2542" s="7"/>
      <c r="BY2542" s="7"/>
      <c r="BZ2542" s="7"/>
      <c r="CA2542" s="7"/>
    </row>
    <row r="2543" spans="1:79" x14ac:dyDescent="0.3">
      <c r="A2543" s="1" t="s">
        <v>534</v>
      </c>
      <c r="B2543" s="1"/>
      <c r="C2543" s="1" t="s">
        <v>1878</v>
      </c>
      <c r="D2543" s="1"/>
      <c r="E2543" s="1"/>
      <c r="F2543" s="1"/>
      <c r="G2543" s="1"/>
      <c r="H2543" s="1">
        <v>38363.21</v>
      </c>
      <c r="I2543" s="1">
        <v>-0.46</v>
      </c>
      <c r="J2543" s="12">
        <v>2239.5300000000002</v>
      </c>
      <c r="K2543" s="5">
        <v>2296.88</v>
      </c>
      <c r="L2543" s="5">
        <v>11447.97</v>
      </c>
      <c r="M2543" s="13">
        <f t="shared" si="96"/>
        <v>-4.5592870791396622E-3</v>
      </c>
      <c r="N2543" s="13">
        <f t="shared" si="97"/>
        <v>-8.7022339865172604E-3</v>
      </c>
      <c r="O2543" s="13">
        <f t="shared" si="97"/>
        <v>1.6178477827635263E-3</v>
      </c>
      <c r="P2543" s="13">
        <f t="shared" si="97"/>
        <v>1.8044428498293907E-3</v>
      </c>
      <c r="Q2543" s="7"/>
      <c r="R2543" s="8"/>
      <c r="S2543" s="8"/>
      <c r="T2543" s="8"/>
      <c r="U2543" s="8"/>
      <c r="V2543" s="13"/>
      <c r="W2543" s="14"/>
      <c r="X2543" s="1"/>
      <c r="Y2543" s="1"/>
      <c r="Z2543" s="1"/>
      <c r="AA2543" s="1"/>
      <c r="AB2543" s="1"/>
      <c r="AC2543" s="1"/>
      <c r="AD2543" s="8"/>
      <c r="AE2543" s="8"/>
      <c r="AF2543" s="8"/>
      <c r="AG2543" s="8"/>
      <c r="AH2543" s="9"/>
      <c r="AI2543" s="8"/>
      <c r="AJ2543" s="13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7"/>
      <c r="BL2543" s="7"/>
      <c r="BM2543" s="7"/>
      <c r="BN2543" s="7"/>
      <c r="BO2543" s="7"/>
      <c r="BP2543" s="7"/>
      <c r="BQ2543" s="7"/>
      <c r="BR2543" s="7"/>
      <c r="BT2543" s="8"/>
      <c r="BV2543" s="7"/>
      <c r="BW2543" s="7"/>
      <c r="BX2543" s="7"/>
      <c r="BY2543" s="7"/>
      <c r="BZ2543" s="7"/>
      <c r="CA2543" s="7"/>
    </row>
    <row r="2544" spans="1:79" x14ac:dyDescent="0.3">
      <c r="A2544" s="1" t="s">
        <v>535</v>
      </c>
      <c r="B2544" s="1"/>
      <c r="C2544" s="1" t="s">
        <v>1878</v>
      </c>
      <c r="D2544" s="1"/>
      <c r="E2544" s="1"/>
      <c r="F2544" s="1"/>
      <c r="G2544" s="1"/>
      <c r="H2544" s="1">
        <v>38890.71</v>
      </c>
      <c r="I2544" s="1">
        <v>1.38</v>
      </c>
      <c r="J2544" s="12">
        <v>2281.92</v>
      </c>
      <c r="K2544" s="5">
        <v>2315.66</v>
      </c>
      <c r="L2544" s="5">
        <v>11560.15</v>
      </c>
      <c r="M2544" s="13">
        <f t="shared" si="96"/>
        <v>1.3750152815679373E-2</v>
      </c>
      <c r="N2544" s="13">
        <f t="shared" si="97"/>
        <v>1.8928078659361525E-2</v>
      </c>
      <c r="O2544" s="13">
        <f t="shared" si="97"/>
        <v>8.176308731844717E-3</v>
      </c>
      <c r="P2544" s="13">
        <f t="shared" si="97"/>
        <v>9.7991172234028756E-3</v>
      </c>
      <c r="Q2544" s="7"/>
      <c r="R2544" s="8"/>
      <c r="S2544" s="8"/>
      <c r="T2544" s="8"/>
      <c r="U2544" s="8"/>
      <c r="V2544" s="13"/>
      <c r="W2544" s="14"/>
      <c r="X2544" s="1"/>
      <c r="Y2544" s="1"/>
      <c r="Z2544" s="1"/>
      <c r="AA2544" s="1"/>
      <c r="AB2544" s="1"/>
      <c r="AC2544" s="1"/>
      <c r="AD2544" s="8"/>
      <c r="AE2544" s="8"/>
      <c r="AF2544" s="8"/>
      <c r="AG2544" s="8"/>
      <c r="AH2544" s="9"/>
      <c r="AI2544" s="8"/>
      <c r="AJ2544" s="13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7"/>
      <c r="BL2544" s="7"/>
      <c r="BM2544" s="7"/>
      <c r="BN2544" s="7"/>
      <c r="BO2544" s="7"/>
      <c r="BP2544" s="7"/>
      <c r="BQ2544" s="7"/>
      <c r="BR2544" s="7"/>
      <c r="BT2544" s="8"/>
      <c r="BV2544" s="7"/>
      <c r="BW2544" s="7"/>
      <c r="BX2544" s="7"/>
      <c r="BY2544" s="7"/>
      <c r="BZ2544" s="7"/>
      <c r="CA2544" s="7"/>
    </row>
    <row r="2545" spans="1:79" x14ac:dyDescent="0.3">
      <c r="A2545" s="1" t="s">
        <v>536</v>
      </c>
      <c r="B2545" s="1"/>
      <c r="C2545" s="1" t="s">
        <v>1878</v>
      </c>
      <c r="D2545" s="1"/>
      <c r="E2545" s="1"/>
      <c r="F2545" s="1"/>
      <c r="G2545" s="1"/>
      <c r="H2545" s="1">
        <v>38586.519999999997</v>
      </c>
      <c r="I2545" s="1">
        <v>-0.78</v>
      </c>
      <c r="J2545" s="12">
        <v>2250.77</v>
      </c>
      <c r="K2545" s="5">
        <v>2308.6</v>
      </c>
      <c r="L2545" s="5">
        <v>11559.75</v>
      </c>
      <c r="M2545" s="13">
        <f t="shared" si="96"/>
        <v>-7.8216622941571501E-3</v>
      </c>
      <c r="N2545" s="13">
        <f t="shared" si="97"/>
        <v>-1.3650785303603974E-2</v>
      </c>
      <c r="O2545" s="13">
        <f t="shared" si="97"/>
        <v>-3.0488068196540263E-3</v>
      </c>
      <c r="P2545" s="13">
        <f t="shared" si="97"/>
        <v>-3.4601627141528368E-5</v>
      </c>
      <c r="Q2545" s="7"/>
      <c r="R2545" s="8"/>
      <c r="S2545" s="8"/>
      <c r="T2545" s="8"/>
      <c r="U2545" s="8"/>
      <c r="V2545" s="13"/>
      <c r="W2545" s="14"/>
      <c r="X2545" s="1"/>
      <c r="Y2545" s="1"/>
      <c r="Z2545" s="1"/>
      <c r="AA2545" s="1"/>
      <c r="AB2545" s="1"/>
      <c r="AC2545" s="1"/>
      <c r="AD2545" s="8"/>
      <c r="AE2545" s="8"/>
      <c r="AF2545" s="8"/>
      <c r="AG2545" s="8"/>
      <c r="AH2545" s="9"/>
      <c r="AI2545" s="8"/>
      <c r="AJ2545" s="13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7"/>
      <c r="BL2545" s="7"/>
      <c r="BM2545" s="7"/>
      <c r="BN2545" s="7"/>
      <c r="BO2545" s="7"/>
      <c r="BP2545" s="7"/>
      <c r="BQ2545" s="7"/>
      <c r="BR2545" s="7"/>
      <c r="BT2545" s="8"/>
      <c r="BV2545" s="7"/>
      <c r="BW2545" s="7"/>
      <c r="BX2545" s="7"/>
      <c r="BY2545" s="7"/>
      <c r="BZ2545" s="7"/>
      <c r="CA2545" s="7"/>
    </row>
    <row r="2546" spans="1:79" x14ac:dyDescent="0.3">
      <c r="A2546" s="1" t="s">
        <v>537</v>
      </c>
      <c r="B2546" s="1"/>
      <c r="C2546" s="1" t="s">
        <v>1878</v>
      </c>
      <c r="D2546" s="1"/>
      <c r="E2546" s="1"/>
      <c r="F2546" s="1"/>
      <c r="G2546" s="1"/>
      <c r="H2546" s="1">
        <v>38650</v>
      </c>
      <c r="I2546" s="1">
        <v>0.16</v>
      </c>
      <c r="J2546" s="12">
        <v>2249.48</v>
      </c>
      <c r="K2546" s="5">
        <v>2320.08</v>
      </c>
      <c r="L2546" s="5">
        <v>11611.96</v>
      </c>
      <c r="M2546" s="13">
        <f t="shared" si="96"/>
        <v>1.6451341038270506E-3</v>
      </c>
      <c r="N2546" s="13">
        <f t="shared" si="97"/>
        <v>-5.7313719304952215E-4</v>
      </c>
      <c r="O2546" s="13">
        <f t="shared" si="97"/>
        <v>4.9727107337780296E-3</v>
      </c>
      <c r="P2546" s="13">
        <f t="shared" si="97"/>
        <v>4.5165336620600627E-3</v>
      </c>
      <c r="Q2546" s="7"/>
      <c r="R2546" s="8"/>
      <c r="S2546" s="8"/>
      <c r="T2546" s="8"/>
      <c r="U2546" s="8"/>
      <c r="V2546" s="13"/>
      <c r="W2546" s="14"/>
      <c r="X2546" s="1"/>
      <c r="Y2546" s="1"/>
      <c r="Z2546" s="1"/>
      <c r="AA2546" s="1"/>
      <c r="AB2546" s="1"/>
      <c r="AC2546" s="1"/>
      <c r="AD2546" s="8"/>
      <c r="AE2546" s="8"/>
      <c r="AF2546" s="8"/>
      <c r="AG2546" s="8"/>
      <c r="AH2546" s="9"/>
      <c r="AI2546" s="8"/>
      <c r="AJ2546" s="13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7"/>
      <c r="BL2546" s="7"/>
      <c r="BM2546" s="7"/>
      <c r="BN2546" s="7"/>
      <c r="BO2546" s="7"/>
      <c r="BP2546" s="7"/>
      <c r="BQ2546" s="7"/>
      <c r="BR2546" s="7"/>
      <c r="BT2546" s="8"/>
      <c r="BV2546" s="7"/>
      <c r="BW2546" s="7"/>
      <c r="BX2546" s="7"/>
      <c r="BY2546" s="7"/>
      <c r="BZ2546" s="7"/>
      <c r="CA2546" s="7"/>
    </row>
    <row r="2547" spans="1:79" x14ac:dyDescent="0.3">
      <c r="A2547" s="1" t="s">
        <v>538</v>
      </c>
      <c r="B2547" s="1"/>
      <c r="C2547" s="1" t="s">
        <v>1878</v>
      </c>
      <c r="D2547" s="1"/>
      <c r="E2547" s="1"/>
      <c r="F2547" s="1"/>
      <c r="G2547" s="1"/>
      <c r="H2547" s="1">
        <v>38862.94</v>
      </c>
      <c r="I2547" s="1">
        <v>0.55000000000000004</v>
      </c>
      <c r="J2547" s="12">
        <v>2267.3000000000002</v>
      </c>
      <c r="K2547" s="5">
        <v>2321.92</v>
      </c>
      <c r="L2547" s="5">
        <v>11642.4</v>
      </c>
      <c r="M2547" s="13">
        <f t="shared" si="96"/>
        <v>5.5094437257439122E-3</v>
      </c>
      <c r="N2547" s="13">
        <f t="shared" si="97"/>
        <v>7.9218308231236989E-3</v>
      </c>
      <c r="O2547" s="13">
        <f t="shared" si="97"/>
        <v>7.9307610082413049E-4</v>
      </c>
      <c r="P2547" s="13">
        <f t="shared" si="97"/>
        <v>2.6214351410098757E-3</v>
      </c>
      <c r="Q2547" s="7"/>
      <c r="R2547" s="8"/>
      <c r="S2547" s="8"/>
      <c r="T2547" s="8"/>
      <c r="U2547" s="8"/>
      <c r="V2547" s="13"/>
      <c r="W2547" s="14"/>
      <c r="X2547" s="1"/>
      <c r="Y2547" s="1"/>
      <c r="Z2547" s="1"/>
      <c r="AA2547" s="1"/>
      <c r="AB2547" s="1"/>
      <c r="AC2547" s="1"/>
      <c r="AD2547" s="8"/>
      <c r="AE2547" s="8"/>
      <c r="AF2547" s="8"/>
      <c r="AG2547" s="8"/>
      <c r="AH2547" s="9"/>
      <c r="AI2547" s="8"/>
      <c r="AJ2547" s="13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7"/>
      <c r="BL2547" s="7"/>
      <c r="BM2547" s="7"/>
      <c r="BN2547" s="7"/>
      <c r="BO2547" s="7"/>
      <c r="BP2547" s="7"/>
      <c r="BQ2547" s="7"/>
      <c r="BR2547" s="7"/>
      <c r="BT2547" s="8"/>
      <c r="BV2547" s="7"/>
      <c r="BW2547" s="7"/>
      <c r="BX2547" s="7"/>
      <c r="BY2547" s="7"/>
      <c r="BZ2547" s="7"/>
      <c r="CA2547" s="7"/>
    </row>
    <row r="2548" spans="1:79" x14ac:dyDescent="0.3">
      <c r="A2548" s="1" t="s">
        <v>539</v>
      </c>
      <c r="B2548" s="1"/>
      <c r="C2548" s="1" t="s">
        <v>1878</v>
      </c>
      <c r="D2548" s="1"/>
      <c r="E2548" s="1"/>
      <c r="F2548" s="1"/>
      <c r="G2548" s="1"/>
      <c r="H2548" s="1">
        <v>38533.89</v>
      </c>
      <c r="I2548" s="1">
        <v>-0.85</v>
      </c>
      <c r="J2548" s="12">
        <v>2240.2800000000002</v>
      </c>
      <c r="K2548" s="5">
        <v>2311.46</v>
      </c>
      <c r="L2548" s="5">
        <v>11587.93</v>
      </c>
      <c r="M2548" s="13">
        <f t="shared" si="96"/>
        <v>-8.4669353373677536E-3</v>
      </c>
      <c r="N2548" s="13">
        <f t="shared" si="97"/>
        <v>-1.1917258413090437E-2</v>
      </c>
      <c r="O2548" s="13">
        <f t="shared" si="97"/>
        <v>-4.5048925027563191E-3</v>
      </c>
      <c r="P2548" s="13">
        <f t="shared" si="97"/>
        <v>-4.6785886071599725E-3</v>
      </c>
      <c r="Q2548" s="7"/>
      <c r="R2548" s="8"/>
      <c r="S2548" s="8"/>
      <c r="T2548" s="8"/>
      <c r="U2548" s="8"/>
      <c r="V2548" s="13"/>
      <c r="W2548" s="14"/>
      <c r="X2548" s="1"/>
      <c r="Y2548" s="1"/>
      <c r="Z2548" s="1"/>
      <c r="AA2548" s="1"/>
      <c r="AB2548" s="1"/>
      <c r="AC2548" s="1"/>
      <c r="AD2548" s="8"/>
      <c r="AE2548" s="8"/>
      <c r="AF2548" s="8"/>
      <c r="AG2548" s="8"/>
      <c r="AH2548" s="9"/>
      <c r="AI2548" s="8"/>
      <c r="AJ2548" s="13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7"/>
      <c r="BL2548" s="7"/>
      <c r="BM2548" s="7"/>
      <c r="BN2548" s="7"/>
      <c r="BO2548" s="7"/>
      <c r="BP2548" s="7"/>
      <c r="BQ2548" s="7"/>
      <c r="BR2548" s="7"/>
      <c r="BT2548" s="8"/>
      <c r="BV2548" s="7"/>
      <c r="BW2548" s="7"/>
      <c r="BX2548" s="7"/>
      <c r="BY2548" s="7"/>
      <c r="BZ2548" s="7"/>
      <c r="CA2548" s="7"/>
    </row>
    <row r="2549" spans="1:79" x14ac:dyDescent="0.3">
      <c r="A2549" s="1" t="s">
        <v>540</v>
      </c>
      <c r="B2549" s="1"/>
      <c r="C2549" s="1" t="s">
        <v>1878</v>
      </c>
      <c r="D2549" s="1"/>
      <c r="E2549" s="1"/>
      <c r="F2549" s="1"/>
      <c r="G2549" s="1"/>
      <c r="H2549" s="1">
        <v>38447.15</v>
      </c>
      <c r="I2549" s="1">
        <v>-0.23</v>
      </c>
      <c r="J2549" s="12">
        <v>2233.08</v>
      </c>
      <c r="K2549" s="5">
        <v>2305.62</v>
      </c>
      <c r="L2549" s="5">
        <v>11571.03</v>
      </c>
      <c r="M2549" s="13">
        <f t="shared" si="96"/>
        <v>-2.2510055434319387E-3</v>
      </c>
      <c r="N2549" s="13">
        <f t="shared" si="97"/>
        <v>-3.2138839787885232E-3</v>
      </c>
      <c r="O2549" s="13">
        <f t="shared" si="97"/>
        <v>-2.5265416663061702E-3</v>
      </c>
      <c r="P2549" s="13">
        <f t="shared" si="97"/>
        <v>-1.4584140566952231E-3</v>
      </c>
      <c r="Q2549" s="7"/>
      <c r="R2549" s="8"/>
      <c r="S2549" s="8"/>
      <c r="T2549" s="8"/>
      <c r="U2549" s="8"/>
      <c r="V2549" s="13"/>
      <c r="W2549" s="14"/>
      <c r="X2549" s="1"/>
      <c r="Y2549" s="1"/>
      <c r="Z2549" s="1"/>
      <c r="AA2549" s="1"/>
      <c r="AB2549" s="1"/>
      <c r="AC2549" s="1"/>
      <c r="AD2549" s="8"/>
      <c r="AE2549" s="8"/>
      <c r="AF2549" s="8"/>
      <c r="AG2549" s="8"/>
      <c r="AH2549" s="9"/>
      <c r="AI2549" s="8"/>
      <c r="AJ2549" s="13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7"/>
      <c r="BL2549" s="7"/>
      <c r="BM2549" s="7"/>
      <c r="BN2549" s="7"/>
      <c r="BO2549" s="7"/>
      <c r="BP2549" s="7"/>
      <c r="BQ2549" s="7"/>
      <c r="BR2549" s="7"/>
      <c r="BT2549" s="8"/>
      <c r="BV2549" s="7"/>
      <c r="BW2549" s="7"/>
      <c r="BX2549" s="7"/>
      <c r="BY2549" s="7"/>
      <c r="BZ2549" s="7"/>
      <c r="CA2549" s="7"/>
    </row>
    <row r="2550" spans="1:79" x14ac:dyDescent="0.3">
      <c r="A2550" s="1" t="s">
        <v>541</v>
      </c>
      <c r="B2550" s="1"/>
      <c r="C2550" s="1" t="s">
        <v>1878</v>
      </c>
      <c r="D2550" s="1"/>
      <c r="E2550" s="1"/>
      <c r="F2550" s="1"/>
      <c r="G2550" s="1"/>
      <c r="H2550" s="1">
        <v>37949.49</v>
      </c>
      <c r="I2550" s="1">
        <v>-1.29</v>
      </c>
      <c r="J2550" s="12">
        <v>2198.36</v>
      </c>
      <c r="K2550" s="5">
        <v>2287.7600000000002</v>
      </c>
      <c r="L2550" s="5">
        <v>11485.06</v>
      </c>
      <c r="M2550" s="13">
        <f t="shared" si="96"/>
        <v>-1.2944002351279682E-2</v>
      </c>
      <c r="N2550" s="13">
        <f t="shared" si="97"/>
        <v>-1.5548032314113169E-2</v>
      </c>
      <c r="O2550" s="13">
        <f t="shared" si="97"/>
        <v>-7.7462895013054034E-3</v>
      </c>
      <c r="P2550" s="13">
        <f t="shared" si="97"/>
        <v>-7.4297620868670755E-3</v>
      </c>
      <c r="Q2550" s="7"/>
      <c r="R2550" s="8"/>
      <c r="S2550" s="8"/>
      <c r="T2550" s="8"/>
      <c r="U2550" s="8"/>
      <c r="V2550" s="13"/>
      <c r="W2550" s="14"/>
      <c r="X2550" s="1"/>
      <c r="Y2550" s="1"/>
      <c r="Z2550" s="1"/>
      <c r="AA2550" s="1"/>
      <c r="AB2550" s="1"/>
      <c r="AC2550" s="1"/>
      <c r="AD2550" s="8"/>
      <c r="AE2550" s="8"/>
      <c r="AF2550" s="8"/>
      <c r="AG2550" s="8"/>
      <c r="AH2550" s="9"/>
      <c r="AI2550" s="8"/>
      <c r="AJ2550" s="13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7"/>
      <c r="BL2550" s="7"/>
      <c r="BM2550" s="7"/>
      <c r="BN2550" s="7"/>
      <c r="BO2550" s="7"/>
      <c r="BP2550" s="7"/>
      <c r="BQ2550" s="7"/>
      <c r="BR2550" s="7"/>
      <c r="BT2550" s="8"/>
      <c r="BV2550" s="7"/>
      <c r="BW2550" s="7"/>
      <c r="BX2550" s="7"/>
      <c r="BY2550" s="7"/>
      <c r="BZ2550" s="7"/>
      <c r="CA2550" s="7"/>
    </row>
    <row r="2551" spans="1:79" x14ac:dyDescent="0.3">
      <c r="A2551" s="1" t="s">
        <v>542</v>
      </c>
      <c r="B2551" s="1"/>
      <c r="C2551" s="1" t="s">
        <v>1878</v>
      </c>
      <c r="D2551" s="1"/>
      <c r="E2551" s="1"/>
      <c r="F2551" s="1"/>
      <c r="G2551" s="1"/>
      <c r="H2551" s="1">
        <v>38708.61</v>
      </c>
      <c r="I2551" s="1">
        <v>2</v>
      </c>
      <c r="J2551" s="12">
        <v>2265.0100000000002</v>
      </c>
      <c r="K2551" s="5">
        <v>2304.8000000000002</v>
      </c>
      <c r="L2551" s="5">
        <v>11559.19</v>
      </c>
      <c r="M2551" s="13">
        <f t="shared" si="96"/>
        <v>2.0003430876146311E-2</v>
      </c>
      <c r="N2551" s="13">
        <f t="shared" si="97"/>
        <v>3.0318055277570588E-2</v>
      </c>
      <c r="O2551" s="13">
        <f t="shared" si="97"/>
        <v>7.4483337413016049E-3</v>
      </c>
      <c r="P2551" s="13">
        <f t="shared" si="97"/>
        <v>6.4544721577424191E-3</v>
      </c>
      <c r="Q2551" s="7"/>
      <c r="R2551" s="8"/>
      <c r="S2551" s="8"/>
      <c r="T2551" s="8"/>
      <c r="U2551" s="8"/>
      <c r="V2551" s="13"/>
      <c r="W2551" s="14"/>
      <c r="X2551" s="1"/>
      <c r="Y2551" s="1"/>
      <c r="Z2551" s="1"/>
      <c r="AA2551" s="1"/>
      <c r="AB2551" s="1"/>
      <c r="AC2551" s="1"/>
      <c r="AD2551" s="8"/>
      <c r="AE2551" s="8"/>
      <c r="AF2551" s="8"/>
      <c r="AG2551" s="8"/>
      <c r="AH2551" s="9"/>
      <c r="AI2551" s="8"/>
      <c r="AJ2551" s="13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7"/>
      <c r="BL2551" s="7"/>
      <c r="BM2551" s="7"/>
      <c r="BN2551" s="7"/>
      <c r="BO2551" s="7"/>
      <c r="BP2551" s="7"/>
      <c r="BQ2551" s="7"/>
      <c r="BR2551" s="7"/>
      <c r="BT2551" s="8"/>
      <c r="BV2551" s="7"/>
      <c r="BW2551" s="7"/>
      <c r="BX2551" s="7"/>
      <c r="BY2551" s="7"/>
      <c r="BZ2551" s="7"/>
      <c r="CA2551" s="7"/>
    </row>
    <row r="2552" spans="1:79" x14ac:dyDescent="0.3">
      <c r="A2552" s="1" t="s">
        <v>543</v>
      </c>
      <c r="B2552" s="1"/>
      <c r="C2552" s="1" t="s">
        <v>1878</v>
      </c>
      <c r="D2552" s="1"/>
      <c r="E2552" s="1"/>
      <c r="F2552" s="1"/>
      <c r="G2552" s="1"/>
      <c r="H2552" s="1">
        <v>38986.089999999997</v>
      </c>
      <c r="I2552" s="1">
        <v>0.72</v>
      </c>
      <c r="J2552" s="12">
        <v>2288.85</v>
      </c>
      <c r="K2552" s="5">
        <v>2325.58</v>
      </c>
      <c r="L2552" s="5">
        <v>11552.38</v>
      </c>
      <c r="M2552" s="13">
        <f t="shared" si="96"/>
        <v>7.1684310028181653E-3</v>
      </c>
      <c r="N2552" s="13">
        <f t="shared" si="97"/>
        <v>1.0525339843973969E-2</v>
      </c>
      <c r="O2552" s="13">
        <f t="shared" si="97"/>
        <v>9.0159666782365644E-3</v>
      </c>
      <c r="P2552" s="13">
        <f t="shared" si="97"/>
        <v>-5.8914162670575809E-4</v>
      </c>
      <c r="Q2552" s="7"/>
      <c r="R2552" s="8"/>
      <c r="S2552" s="8"/>
      <c r="T2552" s="8"/>
      <c r="U2552" s="8"/>
      <c r="V2552" s="13"/>
      <c r="W2552" s="14"/>
      <c r="X2552" s="1"/>
      <c r="Y2552" s="1"/>
      <c r="Z2552" s="1"/>
      <c r="AA2552" s="1"/>
      <c r="AB2552" s="1"/>
      <c r="AC2552" s="1"/>
      <c r="AD2552" s="8"/>
      <c r="AE2552" s="8"/>
      <c r="AF2552" s="8"/>
      <c r="AG2552" s="8"/>
      <c r="AH2552" s="9"/>
      <c r="AI2552" s="8"/>
      <c r="AJ2552" s="13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7"/>
      <c r="BL2552" s="7"/>
      <c r="BM2552" s="7"/>
      <c r="BN2552" s="7"/>
      <c r="BO2552" s="7"/>
      <c r="BP2552" s="7"/>
      <c r="BQ2552" s="7"/>
      <c r="BR2552" s="7"/>
      <c r="BT2552" s="8"/>
      <c r="BV2552" s="7"/>
      <c r="BW2552" s="7"/>
      <c r="BX2552" s="7"/>
      <c r="BY2552" s="7"/>
      <c r="BZ2552" s="7"/>
      <c r="CA2552" s="7"/>
    </row>
    <row r="2553" spans="1:79" x14ac:dyDescent="0.3">
      <c r="A2553" s="1" t="s">
        <v>544</v>
      </c>
      <c r="B2553" s="1"/>
      <c r="C2553" s="1" t="s">
        <v>1878</v>
      </c>
      <c r="D2553" s="1"/>
      <c r="E2553" s="1"/>
      <c r="F2553" s="1"/>
      <c r="G2553" s="1"/>
      <c r="H2553" s="1">
        <v>39635.5</v>
      </c>
      <c r="I2553" s="1">
        <v>1.67</v>
      </c>
      <c r="J2553" s="12">
        <v>2347.58</v>
      </c>
      <c r="K2553" s="5">
        <v>2338.89</v>
      </c>
      <c r="L2553" s="5">
        <v>11600.68</v>
      </c>
      <c r="M2553" s="13">
        <f t="shared" si="96"/>
        <v>1.6657479629272887E-2</v>
      </c>
      <c r="N2553" s="13">
        <f t="shared" si="97"/>
        <v>2.5659173820914427E-2</v>
      </c>
      <c r="O2553" s="13">
        <f t="shared" si="97"/>
        <v>5.7233034339820854E-3</v>
      </c>
      <c r="P2553" s="13">
        <f t="shared" si="97"/>
        <v>4.1809566513568708E-3</v>
      </c>
      <c r="Q2553" s="7"/>
      <c r="R2553" s="8"/>
      <c r="S2553" s="8"/>
      <c r="T2553" s="8"/>
      <c r="U2553" s="8"/>
      <c r="V2553" s="13"/>
      <c r="W2553" s="14"/>
      <c r="X2553" s="1"/>
      <c r="Y2553" s="1"/>
      <c r="Z2553" s="1"/>
      <c r="AA2553" s="1"/>
      <c r="AB2553" s="1"/>
      <c r="AC2553" s="1"/>
      <c r="AD2553" s="8"/>
      <c r="AE2553" s="8"/>
      <c r="AF2553" s="8"/>
      <c r="AG2553" s="8"/>
      <c r="AH2553" s="9"/>
      <c r="AI2553" s="8"/>
      <c r="AJ2553" s="13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7"/>
      <c r="BL2553" s="7"/>
      <c r="BM2553" s="7"/>
      <c r="BN2553" s="7"/>
      <c r="BO2553" s="7"/>
      <c r="BP2553" s="7"/>
      <c r="BQ2553" s="7"/>
      <c r="BR2553" s="7"/>
      <c r="BT2553" s="8"/>
      <c r="BV2553" s="7"/>
      <c r="BW2553" s="7"/>
      <c r="BX2553" s="7"/>
      <c r="BY2553" s="7"/>
      <c r="BZ2553" s="7"/>
      <c r="CA2553" s="7"/>
    </row>
    <row r="2554" spans="1:79" x14ac:dyDescent="0.3">
      <c r="A2554" s="1" t="s">
        <v>545</v>
      </c>
      <c r="B2554" s="1"/>
      <c r="C2554" s="1" t="s">
        <v>1878</v>
      </c>
      <c r="D2554" s="1"/>
      <c r="E2554" s="1"/>
      <c r="F2554" s="1"/>
      <c r="G2554" s="1"/>
      <c r="H2554" s="1">
        <v>39796.870000000003</v>
      </c>
      <c r="I2554" s="1">
        <v>0.41</v>
      </c>
      <c r="J2554" s="12">
        <v>2357.54</v>
      </c>
      <c r="K2554" s="5">
        <v>2344.44</v>
      </c>
      <c r="L2554" s="5">
        <v>11616.86</v>
      </c>
      <c r="M2554" s="13">
        <f t="shared" si="96"/>
        <v>4.071350178501687E-3</v>
      </c>
      <c r="N2554" s="13">
        <f t="shared" si="97"/>
        <v>4.242666916569382E-3</v>
      </c>
      <c r="O2554" s="13">
        <f t="shared" si="97"/>
        <v>2.3729204879239241E-3</v>
      </c>
      <c r="P2554" s="13">
        <f t="shared" si="97"/>
        <v>1.394745825244792E-3</v>
      </c>
      <c r="Q2554" s="7"/>
      <c r="R2554" s="8"/>
      <c r="S2554" s="8"/>
      <c r="T2554" s="8"/>
      <c r="U2554" s="8"/>
      <c r="V2554" s="13"/>
      <c r="W2554" s="14"/>
      <c r="X2554" s="1"/>
      <c r="Y2554" s="1"/>
      <c r="Z2554" s="1"/>
      <c r="AA2554" s="1"/>
      <c r="AB2554" s="1"/>
      <c r="AC2554" s="1"/>
      <c r="AD2554" s="8"/>
      <c r="AE2554" s="8"/>
      <c r="AF2554" s="8"/>
      <c r="AG2554" s="8"/>
      <c r="AH2554" s="9"/>
      <c r="AI2554" s="8"/>
      <c r="AJ2554" s="13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7"/>
      <c r="BL2554" s="7"/>
      <c r="BM2554" s="7"/>
      <c r="BN2554" s="7"/>
      <c r="BO2554" s="7"/>
      <c r="BP2554" s="7"/>
      <c r="BQ2554" s="7"/>
      <c r="BR2554" s="7"/>
      <c r="BT2554" s="8"/>
      <c r="BV2554" s="7"/>
      <c r="BW2554" s="7"/>
      <c r="BX2554" s="7"/>
      <c r="BY2554" s="7"/>
      <c r="BZ2554" s="7"/>
      <c r="CA2554" s="7"/>
    </row>
    <row r="2555" spans="1:79" x14ac:dyDescent="0.3">
      <c r="A2555" s="1" t="s">
        <v>546</v>
      </c>
      <c r="B2555" s="1"/>
      <c r="C2555" s="1" t="s">
        <v>1878</v>
      </c>
      <c r="D2555" s="1"/>
      <c r="E2555" s="1"/>
      <c r="F2555" s="1"/>
      <c r="G2555" s="1"/>
      <c r="H2555" s="1">
        <v>39885.370000000003</v>
      </c>
      <c r="I2555" s="1">
        <v>0.22</v>
      </c>
      <c r="J2555" s="12">
        <v>2361.62</v>
      </c>
      <c r="K2555" s="5">
        <v>2337.41</v>
      </c>
      <c r="L2555" s="5">
        <v>11693.66</v>
      </c>
      <c r="M2555" s="13">
        <f t="shared" si="96"/>
        <v>2.2237929766837361E-3</v>
      </c>
      <c r="N2555" s="13">
        <f t="shared" si="97"/>
        <v>1.7306175080804564E-3</v>
      </c>
      <c r="O2555" s="13">
        <f t="shared" si="97"/>
        <v>-2.9985838835714373E-3</v>
      </c>
      <c r="P2555" s="13">
        <f t="shared" si="97"/>
        <v>6.6110807911947678E-3</v>
      </c>
      <c r="Q2555" s="7"/>
      <c r="R2555" s="8"/>
      <c r="S2555" s="8"/>
      <c r="T2555" s="8"/>
      <c r="U2555" s="8"/>
      <c r="V2555" s="13"/>
      <c r="W2555" s="14"/>
      <c r="X2555" s="1"/>
      <c r="Y2555" s="1"/>
      <c r="Z2555" s="1"/>
      <c r="AA2555" s="1"/>
      <c r="AB2555" s="1"/>
      <c r="AC2555" s="1"/>
      <c r="AD2555" s="8"/>
      <c r="AE2555" s="8"/>
      <c r="AF2555" s="8"/>
      <c r="AG2555" s="8"/>
      <c r="AH2555" s="9"/>
      <c r="AI2555" s="8"/>
      <c r="AJ2555" s="13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7"/>
      <c r="BL2555" s="7"/>
      <c r="BM2555" s="7"/>
      <c r="BN2555" s="7"/>
      <c r="BO2555" s="7"/>
      <c r="BP2555" s="7"/>
      <c r="BQ2555" s="7"/>
      <c r="BR2555" s="7"/>
      <c r="BT2555" s="8"/>
      <c r="BV2555" s="7"/>
      <c r="BW2555" s="7"/>
      <c r="BX2555" s="7"/>
      <c r="BY2555" s="7"/>
      <c r="BZ2555" s="7"/>
      <c r="CA2555" s="7"/>
    </row>
    <row r="2556" spans="1:79" x14ac:dyDescent="0.3">
      <c r="A2556" s="1" t="s">
        <v>547</v>
      </c>
      <c r="B2556" s="1"/>
      <c r="C2556" s="1" t="s">
        <v>1878</v>
      </c>
      <c r="D2556" s="1"/>
      <c r="E2556" s="1"/>
      <c r="F2556" s="1"/>
      <c r="G2556" s="1"/>
      <c r="H2556" s="1">
        <v>40354.28</v>
      </c>
      <c r="I2556" s="1">
        <v>1.18</v>
      </c>
      <c r="J2556" s="12">
        <v>2389.37</v>
      </c>
      <c r="K2556" s="5">
        <v>2363.15</v>
      </c>
      <c r="L2556" s="5">
        <v>11774.77</v>
      </c>
      <c r="M2556" s="13">
        <f t="shared" si="96"/>
        <v>1.175644102085549E-2</v>
      </c>
      <c r="N2556" s="13">
        <f t="shared" si="97"/>
        <v>1.175040861781329E-2</v>
      </c>
      <c r="O2556" s="13">
        <f t="shared" si="97"/>
        <v>1.1012188704591974E-2</v>
      </c>
      <c r="P2556" s="13">
        <f t="shared" si="97"/>
        <v>6.9362372430872288E-3</v>
      </c>
      <c r="Q2556" s="7"/>
      <c r="R2556" s="8"/>
      <c r="S2556" s="8"/>
      <c r="T2556" s="8"/>
      <c r="U2556" s="8"/>
      <c r="V2556" s="13"/>
      <c r="W2556" s="14"/>
      <c r="X2556" s="1"/>
      <c r="Y2556" s="1"/>
      <c r="Z2556" s="1"/>
      <c r="AA2556" s="1"/>
      <c r="AB2556" s="1"/>
      <c r="AC2556" s="1"/>
      <c r="AD2556" s="8"/>
      <c r="AE2556" s="8"/>
      <c r="AF2556" s="8"/>
      <c r="AG2556" s="8"/>
      <c r="AH2556" s="9"/>
      <c r="AI2556" s="8"/>
      <c r="AJ2556" s="13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7"/>
      <c r="BL2556" s="7"/>
      <c r="BM2556" s="7"/>
      <c r="BN2556" s="7"/>
      <c r="BO2556" s="7"/>
      <c r="BP2556" s="7"/>
      <c r="BQ2556" s="7"/>
      <c r="BR2556" s="7"/>
      <c r="BT2556" s="8"/>
      <c r="BV2556" s="7"/>
      <c r="BW2556" s="7"/>
      <c r="BX2556" s="7"/>
      <c r="BY2556" s="7"/>
      <c r="BZ2556" s="7"/>
      <c r="CA2556" s="7"/>
    </row>
    <row r="2557" spans="1:79" x14ac:dyDescent="0.3">
      <c r="A2557" s="1" t="s">
        <v>548</v>
      </c>
      <c r="B2557" s="1"/>
      <c r="C2557" s="1" t="s">
        <v>1878</v>
      </c>
      <c r="D2557" s="1"/>
      <c r="E2557" s="1"/>
      <c r="F2557" s="1"/>
      <c r="G2557" s="1"/>
      <c r="H2557" s="1">
        <v>40614.58</v>
      </c>
      <c r="I2557" s="1">
        <v>0.65</v>
      </c>
      <c r="J2557" s="12">
        <v>2406.5500000000002</v>
      </c>
      <c r="K2557" s="5">
        <v>2369.44</v>
      </c>
      <c r="L2557" s="5">
        <v>11790.29</v>
      </c>
      <c r="M2557" s="13">
        <f t="shared" si="96"/>
        <v>6.4503690810491232E-3</v>
      </c>
      <c r="N2557" s="13">
        <f t="shared" si="97"/>
        <v>7.1901798382001392E-3</v>
      </c>
      <c r="O2557" s="13">
        <f t="shared" si="97"/>
        <v>2.6617015424328372E-3</v>
      </c>
      <c r="P2557" s="13">
        <f t="shared" si="97"/>
        <v>1.3180724549184397E-3</v>
      </c>
      <c r="Q2557" s="7"/>
      <c r="R2557" s="8"/>
      <c r="S2557" s="8"/>
      <c r="T2557" s="8"/>
      <c r="U2557" s="8"/>
      <c r="V2557" s="13"/>
      <c r="W2557" s="14"/>
      <c r="X2557" s="1"/>
      <c r="Y2557" s="1"/>
      <c r="Z2557" s="1"/>
      <c r="AA2557" s="1"/>
      <c r="AB2557" s="1"/>
      <c r="AC2557" s="1"/>
      <c r="AD2557" s="8"/>
      <c r="AE2557" s="8"/>
      <c r="AF2557" s="8"/>
      <c r="AG2557" s="8"/>
      <c r="AH2557" s="9"/>
      <c r="AI2557" s="8"/>
      <c r="AJ2557" s="13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7"/>
      <c r="BL2557" s="7"/>
      <c r="BM2557" s="7"/>
      <c r="BN2557" s="7"/>
      <c r="BO2557" s="7"/>
      <c r="BP2557" s="7"/>
      <c r="BQ2557" s="7"/>
      <c r="BR2557" s="7"/>
      <c r="BT2557" s="8"/>
      <c r="BV2557" s="7"/>
      <c r="BW2557" s="7"/>
      <c r="BX2557" s="7"/>
      <c r="BY2557" s="7"/>
      <c r="BZ2557" s="7"/>
      <c r="CA2557" s="7"/>
    </row>
    <row r="2558" spans="1:79" x14ac:dyDescent="0.3">
      <c r="A2558" s="1" t="s">
        <v>549</v>
      </c>
      <c r="B2558" s="1"/>
      <c r="C2558" s="1" t="s">
        <v>1878</v>
      </c>
      <c r="D2558" s="1"/>
      <c r="E2558" s="1"/>
      <c r="F2558" s="1"/>
      <c r="G2558" s="1"/>
      <c r="H2558" s="1">
        <v>40585</v>
      </c>
      <c r="I2558" s="1">
        <v>-7.0000000000000007E-2</v>
      </c>
      <c r="J2558" s="12">
        <v>2393.88</v>
      </c>
      <c r="K2558" s="5">
        <v>2390.5700000000002</v>
      </c>
      <c r="L2558" s="5">
        <v>11806.53</v>
      </c>
      <c r="M2558" s="13">
        <f t="shared" si="96"/>
        <v>-7.2830988280569997E-4</v>
      </c>
      <c r="N2558" s="13">
        <f t="shared" si="97"/>
        <v>-5.2647981550352219E-3</v>
      </c>
      <c r="O2558" s="13">
        <f t="shared" si="97"/>
        <v>8.9177189546898461E-3</v>
      </c>
      <c r="P2558" s="13">
        <f t="shared" si="97"/>
        <v>1.3774046270278451E-3</v>
      </c>
      <c r="Q2558" s="7"/>
      <c r="R2558" s="8"/>
      <c r="S2558" s="8"/>
      <c r="T2558" s="8"/>
      <c r="U2558" s="8"/>
      <c r="V2558" s="13"/>
      <c r="W2558" s="14"/>
      <c r="X2558" s="1"/>
      <c r="Y2558" s="1"/>
      <c r="Z2558" s="1"/>
      <c r="AA2558" s="1"/>
      <c r="AB2558" s="1"/>
      <c r="AC2558" s="1"/>
      <c r="AD2558" s="8"/>
      <c r="AE2558" s="8"/>
      <c r="AF2558" s="8"/>
      <c r="AG2558" s="8"/>
      <c r="AH2558" s="9"/>
      <c r="AI2558" s="8"/>
      <c r="AJ2558" s="13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7"/>
      <c r="BL2558" s="7"/>
      <c r="BM2558" s="7"/>
      <c r="BN2558" s="7"/>
      <c r="BO2558" s="7"/>
      <c r="BP2558" s="7"/>
      <c r="BQ2558" s="7"/>
      <c r="BR2558" s="7"/>
      <c r="BT2558" s="8"/>
      <c r="BV2558" s="7"/>
      <c r="BW2558" s="7"/>
      <c r="BX2558" s="7"/>
      <c r="BY2558" s="7"/>
      <c r="BZ2558" s="7"/>
      <c r="CA2558" s="7"/>
    </row>
    <row r="2559" spans="1:79" x14ac:dyDescent="0.3">
      <c r="A2559" s="1" t="s">
        <v>550</v>
      </c>
      <c r="B2559" s="1"/>
      <c r="C2559" s="1" t="s">
        <v>1878</v>
      </c>
      <c r="D2559" s="1"/>
      <c r="E2559" s="1"/>
      <c r="F2559" s="1"/>
      <c r="G2559" s="1"/>
      <c r="H2559" s="1">
        <v>40991</v>
      </c>
      <c r="I2559" s="1">
        <v>1</v>
      </c>
      <c r="J2559" s="12">
        <v>2412.1799999999998</v>
      </c>
      <c r="K2559" s="5">
        <v>2422.79</v>
      </c>
      <c r="L2559" s="5">
        <v>11946.14</v>
      </c>
      <c r="M2559" s="13">
        <f t="shared" si="96"/>
        <v>1.0003695946778413E-2</v>
      </c>
      <c r="N2559" s="13">
        <f t="shared" si="97"/>
        <v>7.6444934583186352E-3</v>
      </c>
      <c r="O2559" s="13">
        <f t="shared" si="97"/>
        <v>1.3477957139928831E-2</v>
      </c>
      <c r="P2559" s="13">
        <f t="shared" si="97"/>
        <v>1.1824812201383317E-2</v>
      </c>
      <c r="Q2559" s="7"/>
      <c r="R2559" s="8"/>
      <c r="S2559" s="8"/>
      <c r="T2559" s="8"/>
      <c r="U2559" s="8"/>
      <c r="V2559" s="13"/>
      <c r="W2559" s="14"/>
      <c r="X2559" s="1"/>
      <c r="Y2559" s="1"/>
      <c r="Z2559" s="1"/>
      <c r="AA2559" s="1"/>
      <c r="AB2559" s="1"/>
      <c r="AC2559" s="1"/>
      <c r="AD2559" s="8"/>
      <c r="AE2559" s="8"/>
      <c r="AF2559" s="8"/>
      <c r="AG2559" s="8"/>
      <c r="AH2559" s="9"/>
      <c r="AI2559" s="8"/>
      <c r="AJ2559" s="13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7"/>
      <c r="BL2559" s="7"/>
      <c r="BM2559" s="7"/>
      <c r="BN2559" s="7"/>
      <c r="BO2559" s="7"/>
      <c r="BP2559" s="7"/>
      <c r="BQ2559" s="7"/>
      <c r="BR2559" s="7"/>
      <c r="BT2559" s="8"/>
      <c r="BV2559" s="7"/>
      <c r="BW2559" s="7"/>
      <c r="BX2559" s="7"/>
      <c r="BY2559" s="7"/>
      <c r="BZ2559" s="7"/>
      <c r="CA2559" s="7"/>
    </row>
    <row r="2560" spans="1:79" x14ac:dyDescent="0.3">
      <c r="A2560" s="1" t="s">
        <v>551</v>
      </c>
      <c r="B2560" s="1"/>
      <c r="C2560" s="1" t="s">
        <v>1878</v>
      </c>
      <c r="D2560" s="1"/>
      <c r="E2560" s="1"/>
      <c r="F2560" s="1"/>
      <c r="G2560" s="1"/>
      <c r="H2560" s="1">
        <v>41004.33</v>
      </c>
      <c r="I2560" s="1">
        <v>0.03</v>
      </c>
      <c r="J2560" s="12">
        <v>2403.0500000000002</v>
      </c>
      <c r="K2560" s="5">
        <v>2437.5100000000002</v>
      </c>
      <c r="L2560" s="5">
        <v>11976.06</v>
      </c>
      <c r="M2560" s="13">
        <f t="shared" si="96"/>
        <v>3.2519333512248672E-4</v>
      </c>
      <c r="N2560" s="13">
        <f t="shared" si="97"/>
        <v>-3.7849580047921716E-3</v>
      </c>
      <c r="O2560" s="13">
        <f t="shared" si="97"/>
        <v>6.0756400678556588E-3</v>
      </c>
      <c r="P2560" s="13">
        <f t="shared" si="97"/>
        <v>2.5045746994427631E-3</v>
      </c>
      <c r="Q2560" s="7"/>
      <c r="R2560" s="8"/>
      <c r="S2560" s="8"/>
      <c r="T2560" s="8"/>
      <c r="U2560" s="8"/>
      <c r="V2560" s="13"/>
      <c r="W2560" s="14"/>
      <c r="X2560" s="1"/>
      <c r="Y2560" s="1"/>
      <c r="Z2560" s="1"/>
      <c r="AA2560" s="1"/>
      <c r="AB2560" s="1"/>
      <c r="AC2560" s="1"/>
      <c r="AD2560" s="8"/>
      <c r="AE2560" s="8"/>
      <c r="AF2560" s="8"/>
      <c r="AG2560" s="8"/>
      <c r="AH2560" s="9"/>
      <c r="AI2560" s="8"/>
      <c r="AJ2560" s="13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7"/>
      <c r="BL2560" s="7"/>
      <c r="BM2560" s="7"/>
      <c r="BN2560" s="7"/>
      <c r="BO2560" s="7"/>
      <c r="BP2560" s="7"/>
      <c r="BQ2560" s="7"/>
      <c r="BR2560" s="7"/>
      <c r="BT2560" s="8"/>
      <c r="BV2560" s="7"/>
      <c r="BW2560" s="7"/>
      <c r="BX2560" s="7"/>
      <c r="BY2560" s="7"/>
      <c r="BZ2560" s="7"/>
      <c r="CA2560" s="7"/>
    </row>
    <row r="2561" spans="1:79" x14ac:dyDescent="0.3">
      <c r="A2561" s="1" t="s">
        <v>552</v>
      </c>
      <c r="B2561" s="1"/>
      <c r="C2561" s="1" t="s">
        <v>1878</v>
      </c>
      <c r="D2561" s="1"/>
      <c r="E2561" s="1"/>
      <c r="F2561" s="1"/>
      <c r="G2561" s="1"/>
      <c r="H2561" s="1">
        <v>41253.599999999999</v>
      </c>
      <c r="I2561" s="1">
        <v>0.61</v>
      </c>
      <c r="J2561" s="12">
        <v>2415.8200000000002</v>
      </c>
      <c r="K2561" s="5">
        <v>2447.36</v>
      </c>
      <c r="L2561" s="5">
        <v>12135.17</v>
      </c>
      <c r="M2561" s="13">
        <f t="shared" si="96"/>
        <v>6.0791140838052371E-3</v>
      </c>
      <c r="N2561" s="13">
        <f t="shared" si="97"/>
        <v>5.3140800233038021E-3</v>
      </c>
      <c r="O2561" s="13">
        <f t="shared" si="97"/>
        <v>4.0410090625269124E-3</v>
      </c>
      <c r="P2561" s="13">
        <f t="shared" si="97"/>
        <v>1.3285671581471759E-2</v>
      </c>
      <c r="Q2561" s="7"/>
      <c r="R2561" s="8"/>
      <c r="S2561" s="8"/>
      <c r="T2561" s="8"/>
      <c r="U2561" s="8"/>
      <c r="V2561" s="13"/>
      <c r="W2561" s="14"/>
      <c r="X2561" s="1"/>
      <c r="Y2561" s="1"/>
      <c r="Z2561" s="1"/>
      <c r="AA2561" s="1"/>
      <c r="AB2561" s="1"/>
      <c r="AC2561" s="1"/>
      <c r="AD2561" s="8"/>
      <c r="AE2561" s="8"/>
      <c r="AF2561" s="8"/>
      <c r="AG2561" s="8"/>
      <c r="AH2561" s="9"/>
      <c r="AI2561" s="8"/>
      <c r="AJ2561" s="13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7"/>
      <c r="BL2561" s="7"/>
      <c r="BM2561" s="7"/>
      <c r="BN2561" s="7"/>
      <c r="BO2561" s="7"/>
      <c r="BP2561" s="7"/>
      <c r="BQ2561" s="7"/>
      <c r="BR2561" s="7"/>
      <c r="BT2561" s="8"/>
      <c r="BV2561" s="7"/>
      <c r="BW2561" s="7"/>
      <c r="BX2561" s="7"/>
      <c r="BY2561" s="7"/>
      <c r="BZ2561" s="7"/>
      <c r="CA2561" s="7"/>
    </row>
    <row r="2562" spans="1:79" x14ac:dyDescent="0.3">
      <c r="A2562" s="1" t="s">
        <v>553</v>
      </c>
      <c r="B2562" s="1"/>
      <c r="C2562" s="1" t="s">
        <v>1878</v>
      </c>
      <c r="D2562" s="1"/>
      <c r="E2562" s="1"/>
      <c r="F2562" s="1"/>
      <c r="G2562" s="1"/>
      <c r="H2562" s="1">
        <v>40979.230000000003</v>
      </c>
      <c r="I2562" s="1">
        <v>-0.67</v>
      </c>
      <c r="J2562" s="12">
        <v>2392.7800000000002</v>
      </c>
      <c r="K2562" s="5">
        <v>2434.4899999999998</v>
      </c>
      <c r="L2562" s="5">
        <v>12105.64</v>
      </c>
      <c r="M2562" s="13">
        <f t="shared" si="96"/>
        <v>-6.6508135047607109E-3</v>
      </c>
      <c r="N2562" s="13">
        <f t="shared" si="97"/>
        <v>-9.5371343891514915E-3</v>
      </c>
      <c r="O2562" s="13">
        <f t="shared" si="97"/>
        <v>-5.2587277719666758E-3</v>
      </c>
      <c r="P2562" s="13">
        <f t="shared" si="97"/>
        <v>-2.4334228527495005E-3</v>
      </c>
      <c r="Q2562" s="7"/>
      <c r="R2562" s="8"/>
      <c r="S2562" s="8"/>
      <c r="T2562" s="8"/>
      <c r="U2562" s="8"/>
      <c r="V2562" s="13"/>
      <c r="W2562" s="14"/>
      <c r="X2562" s="1"/>
      <c r="Y2562" s="1"/>
      <c r="Z2562" s="1"/>
      <c r="AA2562" s="1"/>
      <c r="AB2562" s="1"/>
      <c r="AC2562" s="1"/>
      <c r="AD2562" s="8"/>
      <c r="AE2562" s="8"/>
      <c r="AF2562" s="8"/>
      <c r="AG2562" s="8"/>
      <c r="AH2562" s="9"/>
      <c r="AI2562" s="8"/>
      <c r="AJ2562" s="13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7"/>
      <c r="BL2562" s="7"/>
      <c r="BM2562" s="7"/>
      <c r="BN2562" s="7"/>
      <c r="BO2562" s="7"/>
      <c r="BP2562" s="7"/>
      <c r="BQ2562" s="7"/>
      <c r="BR2562" s="7"/>
      <c r="BT2562" s="8"/>
      <c r="BV2562" s="7"/>
      <c r="BW2562" s="7"/>
      <c r="BX2562" s="7"/>
      <c r="BY2562" s="7"/>
      <c r="BZ2562" s="7"/>
      <c r="CA2562" s="7"/>
    </row>
    <row r="2563" spans="1:79" x14ac:dyDescent="0.3">
      <c r="A2563" s="1" t="s">
        <v>554</v>
      </c>
      <c r="B2563" s="1"/>
      <c r="C2563" s="1" t="s">
        <v>1878</v>
      </c>
      <c r="D2563" s="1"/>
      <c r="E2563" s="1"/>
      <c r="F2563" s="1"/>
      <c r="G2563" s="1"/>
      <c r="H2563" s="1">
        <v>41653.11</v>
      </c>
      <c r="I2563" s="1">
        <v>1.64</v>
      </c>
      <c r="J2563" s="12">
        <v>2445.34</v>
      </c>
      <c r="K2563" s="5">
        <v>2453.31</v>
      </c>
      <c r="L2563" s="5">
        <v>12236.87</v>
      </c>
      <c r="M2563" s="13">
        <f t="shared" si="96"/>
        <v>1.6444428067584393E-2</v>
      </c>
      <c r="N2563" s="13">
        <f t="shared" si="97"/>
        <v>2.1966081294561013E-2</v>
      </c>
      <c r="O2563" s="13">
        <f t="shared" si="97"/>
        <v>7.730571906230832E-3</v>
      </c>
      <c r="P2563" s="13">
        <f t="shared" si="97"/>
        <v>1.0840401664017785E-2</v>
      </c>
      <c r="Q2563" s="7"/>
      <c r="R2563" s="8"/>
      <c r="S2563" s="8"/>
      <c r="T2563" s="8"/>
      <c r="U2563" s="8"/>
      <c r="V2563" s="13"/>
      <c r="W2563" s="14"/>
      <c r="X2563" s="1"/>
      <c r="Y2563" s="1"/>
      <c r="Z2563" s="1"/>
      <c r="AA2563" s="1"/>
      <c r="AB2563" s="1"/>
      <c r="AC2563" s="1"/>
      <c r="AD2563" s="8"/>
      <c r="AE2563" s="8"/>
      <c r="AF2563" s="8"/>
      <c r="AG2563" s="8"/>
      <c r="AH2563" s="9"/>
      <c r="AI2563" s="8"/>
      <c r="AJ2563" s="13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7"/>
      <c r="BL2563" s="7"/>
      <c r="BM2563" s="7"/>
      <c r="BN2563" s="7"/>
      <c r="BO2563" s="7"/>
      <c r="BP2563" s="7"/>
      <c r="BQ2563" s="7"/>
      <c r="BR2563" s="7"/>
      <c r="BT2563" s="8"/>
      <c r="BV2563" s="7"/>
      <c r="BW2563" s="7"/>
      <c r="BX2563" s="7"/>
      <c r="BY2563" s="7"/>
      <c r="BZ2563" s="7"/>
      <c r="CA2563" s="7"/>
    </row>
    <row r="2564" spans="1:79" x14ac:dyDescent="0.3">
      <c r="A2564" s="1" t="s">
        <v>555</v>
      </c>
      <c r="B2564" s="1"/>
      <c r="C2564" s="1" t="s">
        <v>1878</v>
      </c>
      <c r="D2564" s="1"/>
      <c r="E2564" s="1"/>
      <c r="F2564" s="1"/>
      <c r="G2564" s="1"/>
      <c r="H2564" s="1">
        <v>41960.86</v>
      </c>
      <c r="I2564" s="1">
        <v>0.74</v>
      </c>
      <c r="J2564" s="12">
        <v>2465.98</v>
      </c>
      <c r="K2564" s="5">
        <v>2461.5700000000002</v>
      </c>
      <c r="L2564" s="5">
        <v>12293.58</v>
      </c>
      <c r="M2564" s="13">
        <f t="shared" ref="M2564:M2627" si="98">H2564/H2563-1</f>
        <v>7.3884038910900784E-3</v>
      </c>
      <c r="N2564" s="13">
        <f t="shared" si="97"/>
        <v>8.4405440552233202E-3</v>
      </c>
      <c r="O2564" s="13">
        <f t="shared" si="97"/>
        <v>3.3668798480421813E-3</v>
      </c>
      <c r="P2564" s="13">
        <f t="shared" si="97"/>
        <v>4.6343550270615541E-3</v>
      </c>
      <c r="Q2564" s="7"/>
      <c r="R2564" s="8"/>
      <c r="S2564" s="8"/>
      <c r="T2564" s="8"/>
      <c r="U2564" s="8"/>
      <c r="V2564" s="13"/>
      <c r="W2564" s="14"/>
      <c r="X2564" s="1"/>
      <c r="Y2564" s="1"/>
      <c r="Z2564" s="1"/>
      <c r="AA2564" s="1"/>
      <c r="AB2564" s="1"/>
      <c r="AC2564" s="1"/>
      <c r="AD2564" s="8"/>
      <c r="AE2564" s="8"/>
      <c r="AF2564" s="8"/>
      <c r="AG2564" s="8"/>
      <c r="AH2564" s="9"/>
      <c r="AI2564" s="8"/>
      <c r="AJ2564" s="13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7"/>
      <c r="BL2564" s="7"/>
      <c r="BM2564" s="7"/>
      <c r="BN2564" s="7"/>
      <c r="BO2564" s="7"/>
      <c r="BP2564" s="7"/>
      <c r="BQ2564" s="7"/>
      <c r="BR2564" s="7"/>
      <c r="BT2564" s="8"/>
      <c r="BV2564" s="7"/>
      <c r="BW2564" s="7"/>
      <c r="BX2564" s="7"/>
      <c r="BY2564" s="7"/>
      <c r="BZ2564" s="7"/>
      <c r="CA2564" s="7"/>
    </row>
    <row r="2565" spans="1:79" x14ac:dyDescent="0.3">
      <c r="A2565" s="1" t="s">
        <v>556</v>
      </c>
      <c r="B2565" s="1"/>
      <c r="C2565" s="1" t="s">
        <v>1878</v>
      </c>
      <c r="D2565" s="1"/>
      <c r="E2565" s="1"/>
      <c r="F2565" s="1"/>
      <c r="G2565" s="1"/>
      <c r="H2565" s="1">
        <v>41741.910000000003</v>
      </c>
      <c r="I2565" s="1">
        <v>-0.52</v>
      </c>
      <c r="J2565" s="12">
        <v>2445.4</v>
      </c>
      <c r="K2565" s="5">
        <v>2459.33</v>
      </c>
      <c r="L2565" s="5">
        <v>12276.77</v>
      </c>
      <c r="M2565" s="13">
        <f t="shared" si="98"/>
        <v>-5.2179578778890345E-3</v>
      </c>
      <c r="N2565" s="13">
        <f t="shared" ref="N2565:P2628" si="99">J2565/J2564-1</f>
        <v>-8.3455664685033737E-3</v>
      </c>
      <c r="O2565" s="13">
        <f t="shared" si="99"/>
        <v>-9.0998834077449242E-4</v>
      </c>
      <c r="P2565" s="13">
        <f t="shared" si="99"/>
        <v>-1.3673803725195999E-3</v>
      </c>
      <c r="Q2565" s="7"/>
      <c r="R2565" s="8"/>
      <c r="S2565" s="8"/>
      <c r="T2565" s="8"/>
      <c r="U2565" s="8"/>
      <c r="V2565" s="13"/>
      <c r="W2565" s="14"/>
      <c r="X2565" s="1"/>
      <c r="Y2565" s="1"/>
      <c r="Z2565" s="1"/>
      <c r="AA2565" s="1"/>
      <c r="AB2565" s="1"/>
      <c r="AC2565" s="1"/>
      <c r="AD2565" s="8"/>
      <c r="AE2565" s="8"/>
      <c r="AF2565" s="8"/>
      <c r="AG2565" s="8"/>
      <c r="AH2565" s="9"/>
      <c r="AI2565" s="8"/>
      <c r="AJ2565" s="13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7"/>
      <c r="BL2565" s="7"/>
      <c r="BM2565" s="7"/>
      <c r="BN2565" s="7"/>
      <c r="BO2565" s="7"/>
      <c r="BP2565" s="7"/>
      <c r="BQ2565" s="7"/>
      <c r="BR2565" s="7"/>
      <c r="BT2565" s="8"/>
      <c r="BV2565" s="7"/>
      <c r="BW2565" s="7"/>
      <c r="BX2565" s="7"/>
      <c r="BY2565" s="7"/>
      <c r="BZ2565" s="7"/>
      <c r="CA2565" s="7"/>
    </row>
    <row r="2566" spans="1:79" x14ac:dyDescent="0.3">
      <c r="A2566" s="1" t="s">
        <v>557</v>
      </c>
      <c r="B2566" s="1"/>
      <c r="C2566" s="1" t="s">
        <v>1878</v>
      </c>
      <c r="D2566" s="1"/>
      <c r="E2566" s="1"/>
      <c r="F2566" s="1"/>
      <c r="G2566" s="1"/>
      <c r="H2566" s="1">
        <v>41611.67</v>
      </c>
      <c r="I2566" s="1">
        <v>-0.31</v>
      </c>
      <c r="J2566" s="12">
        <v>2441.39</v>
      </c>
      <c r="K2566" s="5">
        <v>2439.35</v>
      </c>
      <c r="L2566" s="5">
        <v>12310.39</v>
      </c>
      <c r="M2566" s="13">
        <f t="shared" si="98"/>
        <v>-3.1201255524724303E-3</v>
      </c>
      <c r="N2566" s="13">
        <f t="shared" si="99"/>
        <v>-1.6398135274393599E-3</v>
      </c>
      <c r="O2566" s="13">
        <f t="shared" si="99"/>
        <v>-8.1241638982975095E-3</v>
      </c>
      <c r="P2566" s="13">
        <f t="shared" si="99"/>
        <v>2.7385053234685319E-3</v>
      </c>
      <c r="Q2566" s="7"/>
      <c r="R2566" s="8"/>
      <c r="S2566" s="8"/>
      <c r="T2566" s="8"/>
      <c r="U2566" s="8"/>
      <c r="V2566" s="13"/>
      <c r="W2566" s="14"/>
      <c r="X2566" s="1"/>
      <c r="Y2566" s="1"/>
      <c r="Z2566" s="1"/>
      <c r="AA2566" s="1"/>
      <c r="AB2566" s="1"/>
      <c r="AC2566" s="1"/>
      <c r="AD2566" s="8"/>
      <c r="AE2566" s="8"/>
      <c r="AF2566" s="8"/>
      <c r="AG2566" s="8"/>
      <c r="AH2566" s="9"/>
      <c r="AI2566" s="8"/>
      <c r="AJ2566" s="13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7"/>
      <c r="BL2566" s="7"/>
      <c r="BM2566" s="7"/>
      <c r="BN2566" s="7"/>
      <c r="BO2566" s="7"/>
      <c r="BP2566" s="7"/>
      <c r="BQ2566" s="7"/>
      <c r="BR2566" s="7"/>
      <c r="BT2566" s="8"/>
      <c r="BV2566" s="7"/>
      <c r="BW2566" s="7"/>
      <c r="BX2566" s="7"/>
      <c r="BY2566" s="7"/>
      <c r="BZ2566" s="7"/>
      <c r="CA2566" s="7"/>
    </row>
    <row r="2567" spans="1:79" x14ac:dyDescent="0.3">
      <c r="A2567" s="1" t="s">
        <v>558</v>
      </c>
      <c r="B2567" s="1"/>
      <c r="C2567" s="1" t="s">
        <v>1878</v>
      </c>
      <c r="D2567" s="1"/>
      <c r="E2567" s="1"/>
      <c r="F2567" s="1"/>
      <c r="G2567" s="1"/>
      <c r="H2567" s="1">
        <v>41557.040000000001</v>
      </c>
      <c r="I2567" s="1">
        <v>-0.13</v>
      </c>
      <c r="J2567" s="12">
        <v>2437.59</v>
      </c>
      <c r="K2567" s="5">
        <v>2444.56</v>
      </c>
      <c r="L2567" s="5">
        <v>12260.62</v>
      </c>
      <c r="M2567" s="13">
        <f t="shared" si="98"/>
        <v>-1.3128528607478929E-3</v>
      </c>
      <c r="N2567" s="13">
        <f t="shared" si="99"/>
        <v>-1.5564903599997182E-3</v>
      </c>
      <c r="O2567" s="13">
        <f t="shared" si="99"/>
        <v>2.135814868714947E-3</v>
      </c>
      <c r="P2567" s="13">
        <f t="shared" si="99"/>
        <v>-4.0429263410824978E-3</v>
      </c>
      <c r="Q2567" s="7"/>
      <c r="R2567" s="8"/>
      <c r="S2567" s="8"/>
      <c r="T2567" s="8"/>
      <c r="U2567" s="8"/>
      <c r="V2567" s="13"/>
      <c r="W2567" s="14"/>
      <c r="X2567" s="1"/>
      <c r="Y2567" s="1"/>
      <c r="Z2567" s="1"/>
      <c r="AA2567" s="1"/>
      <c r="AB2567" s="1"/>
      <c r="AC2567" s="1"/>
      <c r="AD2567" s="8"/>
      <c r="AE2567" s="8"/>
      <c r="AF2567" s="8"/>
      <c r="AG2567" s="8"/>
      <c r="AH2567" s="9"/>
      <c r="AI2567" s="8"/>
      <c r="AJ2567" s="13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7"/>
      <c r="BL2567" s="7"/>
      <c r="BM2567" s="7"/>
      <c r="BN2567" s="7"/>
      <c r="BO2567" s="7"/>
      <c r="BP2567" s="7"/>
      <c r="BQ2567" s="7"/>
      <c r="BR2567" s="7"/>
      <c r="BT2567" s="8"/>
      <c r="BV2567" s="7"/>
      <c r="BW2567" s="7"/>
      <c r="BX2567" s="7"/>
      <c r="BY2567" s="7"/>
      <c r="BZ2567" s="7"/>
      <c r="CA2567" s="7"/>
    </row>
    <row r="2568" spans="1:79" x14ac:dyDescent="0.3">
      <c r="A2568" s="1" t="s">
        <v>559</v>
      </c>
      <c r="B2568" s="1"/>
      <c r="C2568" s="1" t="s">
        <v>1878</v>
      </c>
      <c r="D2568" s="1"/>
      <c r="E2568" s="1"/>
      <c r="F2568" s="1"/>
      <c r="G2568" s="1"/>
      <c r="H2568" s="1">
        <v>41882.58</v>
      </c>
      <c r="I2568" s="1">
        <v>0.78</v>
      </c>
      <c r="J2568" s="12">
        <v>2456.2399999999998</v>
      </c>
      <c r="K2568" s="5">
        <v>2473.56</v>
      </c>
      <c r="L2568" s="5">
        <v>12334.02</v>
      </c>
      <c r="M2568" s="13">
        <f t="shared" si="98"/>
        <v>7.8335704371630399E-3</v>
      </c>
      <c r="N2568" s="13">
        <f t="shared" si="99"/>
        <v>7.650999552836879E-3</v>
      </c>
      <c r="O2568" s="13">
        <f t="shared" si="99"/>
        <v>1.1863075563700587E-2</v>
      </c>
      <c r="P2568" s="13">
        <f t="shared" si="99"/>
        <v>5.9866466785529759E-3</v>
      </c>
      <c r="Q2568" s="7"/>
      <c r="R2568" s="8"/>
      <c r="S2568" s="8"/>
      <c r="T2568" s="8"/>
      <c r="U2568" s="8"/>
      <c r="V2568" s="13"/>
      <c r="W2568" s="14"/>
      <c r="X2568" s="1"/>
      <c r="Y2568" s="1"/>
      <c r="Z2568" s="1"/>
      <c r="AA2568" s="1"/>
      <c r="AB2568" s="1"/>
      <c r="AC2568" s="1"/>
      <c r="AD2568" s="8"/>
      <c r="AE2568" s="8"/>
      <c r="AF2568" s="8"/>
      <c r="AG2568" s="8"/>
      <c r="AH2568" s="9"/>
      <c r="AI2568" s="8"/>
      <c r="AJ2568" s="13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7"/>
      <c r="BL2568" s="7"/>
      <c r="BM2568" s="7"/>
      <c r="BN2568" s="7"/>
      <c r="BO2568" s="7"/>
      <c r="BP2568" s="7"/>
      <c r="BQ2568" s="7"/>
      <c r="BR2568" s="7"/>
      <c r="BT2568" s="8"/>
      <c r="BV2568" s="7"/>
      <c r="BW2568" s="7"/>
      <c r="BX2568" s="7"/>
      <c r="BY2568" s="7"/>
      <c r="BZ2568" s="7"/>
      <c r="CA2568" s="7"/>
    </row>
    <row r="2569" spans="1:79" x14ac:dyDescent="0.3">
      <c r="A2569" s="1" t="s">
        <v>560</v>
      </c>
      <c r="B2569" s="1"/>
      <c r="C2569" s="1" t="s">
        <v>1878</v>
      </c>
      <c r="D2569" s="1"/>
      <c r="E2569" s="1"/>
      <c r="F2569" s="1"/>
      <c r="G2569" s="1"/>
      <c r="H2569" s="1">
        <v>41790.339999999997</v>
      </c>
      <c r="I2569" s="1">
        <v>-0.22</v>
      </c>
      <c r="J2569" s="12">
        <v>2445.3200000000002</v>
      </c>
      <c r="K2569" s="5">
        <v>2477.73</v>
      </c>
      <c r="L2569" s="5">
        <v>12336.14</v>
      </c>
      <c r="M2569" s="13">
        <f t="shared" si="98"/>
        <v>-2.2023476108684603E-3</v>
      </c>
      <c r="N2569" s="13">
        <f t="shared" si="99"/>
        <v>-4.4458196267463945E-3</v>
      </c>
      <c r="O2569" s="13">
        <f t="shared" si="99"/>
        <v>1.6858293310046957E-3</v>
      </c>
      <c r="P2569" s="13">
        <f t="shared" si="99"/>
        <v>1.718823222274235E-4</v>
      </c>
      <c r="Q2569" s="7"/>
      <c r="R2569" s="8"/>
      <c r="S2569" s="8"/>
      <c r="T2569" s="8"/>
      <c r="U2569" s="8"/>
      <c r="V2569" s="13"/>
      <c r="W2569" s="14"/>
      <c r="X2569" s="1"/>
      <c r="Y2569" s="1"/>
      <c r="Z2569" s="1"/>
      <c r="AA2569" s="1"/>
      <c r="AB2569" s="1"/>
      <c r="AC2569" s="1"/>
      <c r="AD2569" s="8"/>
      <c r="AE2569" s="8"/>
      <c r="AF2569" s="8"/>
      <c r="AG2569" s="8"/>
      <c r="AH2569" s="9"/>
      <c r="AI2569" s="8"/>
      <c r="AJ2569" s="13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7"/>
      <c r="BL2569" s="7"/>
      <c r="BM2569" s="7"/>
      <c r="BN2569" s="7"/>
      <c r="BO2569" s="7"/>
      <c r="BP2569" s="7"/>
      <c r="BQ2569" s="7"/>
      <c r="BR2569" s="7"/>
      <c r="BT2569" s="8"/>
      <c r="BV2569" s="7"/>
      <c r="BW2569" s="7"/>
      <c r="BX2569" s="7"/>
      <c r="BY2569" s="7"/>
      <c r="BZ2569" s="7"/>
      <c r="CA2569" s="7"/>
    </row>
    <row r="2570" spans="1:79" x14ac:dyDescent="0.3">
      <c r="A2570" s="1" t="s">
        <v>561</v>
      </c>
      <c r="B2570" s="1"/>
      <c r="C2570" s="1" t="s">
        <v>1878</v>
      </c>
      <c r="D2570" s="1"/>
      <c r="E2570" s="1"/>
      <c r="F2570" s="1"/>
      <c r="G2570" s="1"/>
      <c r="H2570" s="1">
        <v>42430.66</v>
      </c>
      <c r="I2570" s="1">
        <v>1.53</v>
      </c>
      <c r="J2570" s="12">
        <v>2495.13</v>
      </c>
      <c r="K2570" s="5">
        <v>2492.09</v>
      </c>
      <c r="L2570" s="5">
        <v>12417.74</v>
      </c>
      <c r="M2570" s="13">
        <f t="shared" si="98"/>
        <v>1.5322201255122847E-2</v>
      </c>
      <c r="N2570" s="13">
        <f t="shared" si="99"/>
        <v>2.0369522189324973E-2</v>
      </c>
      <c r="O2570" s="13">
        <f t="shared" si="99"/>
        <v>5.7956274493184967E-3</v>
      </c>
      <c r="P2570" s="13">
        <f t="shared" si="99"/>
        <v>6.6147109225414003E-3</v>
      </c>
      <c r="Q2570" s="7"/>
      <c r="R2570" s="8"/>
      <c r="S2570" s="8"/>
      <c r="T2570" s="8"/>
      <c r="U2570" s="8"/>
      <c r="V2570" s="13"/>
      <c r="W2570" s="14"/>
      <c r="X2570" s="1"/>
      <c r="Y2570" s="1"/>
      <c r="Z2570" s="1"/>
      <c r="AA2570" s="1"/>
      <c r="AB2570" s="1"/>
      <c r="AC2570" s="1"/>
      <c r="AD2570" s="8"/>
      <c r="AE2570" s="8"/>
      <c r="AF2570" s="8"/>
      <c r="AG2570" s="8"/>
      <c r="AH2570" s="9"/>
      <c r="AI2570" s="8"/>
      <c r="AJ2570" s="13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7"/>
      <c r="BL2570" s="7"/>
      <c r="BM2570" s="7"/>
      <c r="BN2570" s="7"/>
      <c r="BO2570" s="7"/>
      <c r="BP2570" s="7"/>
      <c r="BQ2570" s="7"/>
      <c r="BR2570" s="7"/>
      <c r="BT2570" s="8"/>
      <c r="BV2570" s="7"/>
      <c r="BW2570" s="7"/>
      <c r="BX2570" s="7"/>
      <c r="BY2570" s="7"/>
      <c r="BZ2570" s="7"/>
      <c r="CA2570" s="7"/>
    </row>
    <row r="2571" spans="1:79" x14ac:dyDescent="0.3">
      <c r="A2571" s="1" t="s">
        <v>562</v>
      </c>
      <c r="B2571" s="1"/>
      <c r="C2571" s="1" t="s">
        <v>1878</v>
      </c>
      <c r="D2571" s="1"/>
      <c r="E2571" s="1"/>
      <c r="F2571" s="1"/>
      <c r="G2571" s="1"/>
      <c r="H2571" s="1">
        <v>42395.54</v>
      </c>
      <c r="I2571" s="1">
        <v>-0.08</v>
      </c>
      <c r="J2571" s="12">
        <v>2495.65</v>
      </c>
      <c r="K2571" s="5">
        <v>2479.6799999999998</v>
      </c>
      <c r="L2571" s="5">
        <v>12398.57</v>
      </c>
      <c r="M2571" s="13">
        <f t="shared" si="98"/>
        <v>-8.2770336355841856E-4</v>
      </c>
      <c r="N2571" s="13">
        <f t="shared" si="99"/>
        <v>2.0840597483906542E-4</v>
      </c>
      <c r="O2571" s="13">
        <f t="shared" si="99"/>
        <v>-4.9797559478190756E-3</v>
      </c>
      <c r="P2571" s="13">
        <f t="shared" si="99"/>
        <v>-1.5437591703482134E-3</v>
      </c>
      <c r="Q2571" s="7"/>
      <c r="R2571" s="8"/>
      <c r="S2571" s="8"/>
      <c r="T2571" s="8"/>
      <c r="U2571" s="8"/>
      <c r="V2571" s="13"/>
      <c r="W2571" s="14"/>
      <c r="X2571" s="1"/>
      <c r="Y2571" s="1"/>
      <c r="Z2571" s="1"/>
      <c r="AA2571" s="1"/>
      <c r="AB2571" s="1"/>
      <c r="AC2571" s="1"/>
      <c r="AD2571" s="8"/>
      <c r="AE2571" s="8"/>
      <c r="AF2571" s="8"/>
      <c r="AG2571" s="8"/>
      <c r="AH2571" s="9"/>
      <c r="AI2571" s="8"/>
      <c r="AJ2571" s="13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7"/>
      <c r="BL2571" s="7"/>
      <c r="BM2571" s="7"/>
      <c r="BN2571" s="7"/>
      <c r="BO2571" s="7"/>
      <c r="BP2571" s="7"/>
      <c r="BQ2571" s="7"/>
      <c r="BR2571" s="7"/>
      <c r="BT2571" s="8"/>
      <c r="BV2571" s="7"/>
      <c r="BW2571" s="7"/>
      <c r="BX2571" s="7"/>
      <c r="BY2571" s="7"/>
      <c r="BZ2571" s="7"/>
      <c r="CA2571" s="7"/>
    </row>
    <row r="2572" spans="1:79" x14ac:dyDescent="0.3">
      <c r="A2572" s="1" t="s">
        <v>563</v>
      </c>
      <c r="B2572" s="1"/>
      <c r="C2572" s="1" t="s">
        <v>1878</v>
      </c>
      <c r="D2572" s="1"/>
      <c r="E2572" s="1"/>
      <c r="F2572" s="1"/>
      <c r="G2572" s="1"/>
      <c r="H2572" s="1">
        <v>42346.66</v>
      </c>
      <c r="I2572" s="1">
        <v>-0.12</v>
      </c>
      <c r="J2572" s="12">
        <v>2485.35</v>
      </c>
      <c r="K2572" s="5">
        <v>2493.08</v>
      </c>
      <c r="L2572" s="5">
        <v>12416.44</v>
      </c>
      <c r="M2572" s="13">
        <f t="shared" si="98"/>
        <v>-1.1529514661211548E-3</v>
      </c>
      <c r="N2572" s="13">
        <f t="shared" si="99"/>
        <v>-4.1271812954541964E-3</v>
      </c>
      <c r="O2572" s="13">
        <f t="shared" si="99"/>
        <v>5.4039230868498933E-3</v>
      </c>
      <c r="P2572" s="13">
        <f t="shared" si="99"/>
        <v>1.4412952461453354E-3</v>
      </c>
      <c r="Q2572" s="7"/>
      <c r="R2572" s="8"/>
      <c r="S2572" s="8"/>
      <c r="T2572" s="8"/>
      <c r="U2572" s="8"/>
      <c r="V2572" s="13"/>
      <c r="W2572" s="14"/>
      <c r="X2572" s="1"/>
      <c r="Y2572" s="1"/>
      <c r="Z2572" s="1"/>
      <c r="AA2572" s="1"/>
      <c r="AB2572" s="1"/>
      <c r="AC2572" s="1"/>
      <c r="AD2572" s="8"/>
      <c r="AE2572" s="8"/>
      <c r="AF2572" s="8"/>
      <c r="AG2572" s="8"/>
      <c r="AH2572" s="9"/>
      <c r="AI2572" s="8"/>
      <c r="AJ2572" s="13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7"/>
      <c r="BL2572" s="7"/>
      <c r="BM2572" s="7"/>
      <c r="BN2572" s="7"/>
      <c r="BO2572" s="7"/>
      <c r="BP2572" s="7"/>
      <c r="BQ2572" s="7"/>
      <c r="BR2572" s="7"/>
      <c r="BT2572" s="8"/>
      <c r="BV2572" s="7"/>
      <c r="BW2572" s="7"/>
      <c r="BX2572" s="7"/>
      <c r="BY2572" s="7"/>
      <c r="BZ2572" s="7"/>
      <c r="CA2572" s="7"/>
    </row>
    <row r="2573" spans="1:79" x14ac:dyDescent="0.3">
      <c r="A2573" s="1" t="s">
        <v>564</v>
      </c>
      <c r="B2573" s="1"/>
      <c r="C2573" s="1" t="s">
        <v>1878</v>
      </c>
      <c r="D2573" s="1"/>
      <c r="E2573" s="1"/>
      <c r="F2573" s="1"/>
      <c r="G2573" s="1"/>
      <c r="H2573" s="1">
        <v>42587.55</v>
      </c>
      <c r="I2573" s="1">
        <v>0.56999999999999995</v>
      </c>
      <c r="J2573" s="12">
        <v>2506.2399999999998</v>
      </c>
      <c r="K2573" s="5">
        <v>2499.0100000000002</v>
      </c>
      <c r="L2573" s="5">
        <v>12420.65</v>
      </c>
      <c r="M2573" s="13">
        <f t="shared" si="98"/>
        <v>5.6885241952966403E-3</v>
      </c>
      <c r="N2573" s="13">
        <f t="shared" si="99"/>
        <v>8.4052547930875132E-3</v>
      </c>
      <c r="O2573" s="13">
        <f t="shared" si="99"/>
        <v>2.3785839202914438E-3</v>
      </c>
      <c r="P2573" s="13">
        <f t="shared" si="99"/>
        <v>3.3906659235660719E-4</v>
      </c>
      <c r="Q2573" s="7"/>
      <c r="R2573" s="8"/>
      <c r="S2573" s="8"/>
      <c r="T2573" s="8"/>
      <c r="U2573" s="8"/>
      <c r="V2573" s="13"/>
      <c r="W2573" s="14"/>
      <c r="X2573" s="1"/>
      <c r="Y2573" s="1"/>
      <c r="Z2573" s="1"/>
      <c r="AA2573" s="1"/>
      <c r="AB2573" s="1"/>
      <c r="AC2573" s="1"/>
      <c r="AD2573" s="8"/>
      <c r="AE2573" s="8"/>
      <c r="AF2573" s="8"/>
      <c r="AG2573" s="8"/>
      <c r="AH2573" s="9"/>
      <c r="AI2573" s="8"/>
      <c r="AJ2573" s="13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7"/>
      <c r="BL2573" s="7"/>
      <c r="BM2573" s="7"/>
      <c r="BN2573" s="7"/>
      <c r="BO2573" s="7"/>
      <c r="BP2573" s="7"/>
      <c r="BQ2573" s="7"/>
      <c r="BR2573" s="7"/>
      <c r="BT2573" s="8"/>
      <c r="BV2573" s="7"/>
      <c r="BW2573" s="7"/>
      <c r="BX2573" s="7"/>
      <c r="BY2573" s="7"/>
      <c r="BZ2573" s="7"/>
      <c r="CA2573" s="7"/>
    </row>
    <row r="2574" spans="1:79" x14ac:dyDescent="0.3">
      <c r="A2574" s="1" t="s">
        <v>565</v>
      </c>
      <c r="B2574" s="1"/>
      <c r="C2574" s="1" t="s">
        <v>1878</v>
      </c>
      <c r="D2574" s="1"/>
      <c r="E2574" s="1"/>
      <c r="F2574" s="1"/>
      <c r="G2574" s="1"/>
      <c r="H2574" s="1">
        <v>42446.51</v>
      </c>
      <c r="I2574" s="1">
        <v>-0.33</v>
      </c>
      <c r="J2574" s="12">
        <v>2495.6</v>
      </c>
      <c r="K2574" s="5">
        <v>2496.2199999999998</v>
      </c>
      <c r="L2574" s="5">
        <v>12429.56</v>
      </c>
      <c r="M2574" s="13">
        <f t="shared" si="98"/>
        <v>-3.3117659973396218E-3</v>
      </c>
      <c r="N2574" s="13">
        <f t="shared" si="99"/>
        <v>-4.2454034729315637E-3</v>
      </c>
      <c r="O2574" s="13">
        <f t="shared" si="99"/>
        <v>-1.1164421110761991E-3</v>
      </c>
      <c r="P2574" s="13">
        <f t="shared" si="99"/>
        <v>7.1735376167914033E-4</v>
      </c>
      <c r="Q2574" s="7"/>
      <c r="R2574" s="8"/>
      <c r="S2574" s="8"/>
      <c r="T2574" s="8"/>
      <c r="U2574" s="8"/>
      <c r="V2574" s="13"/>
      <c r="W2574" s="14"/>
      <c r="X2574" s="1"/>
      <c r="Y2574" s="1"/>
      <c r="Z2574" s="1"/>
      <c r="AA2574" s="1"/>
      <c r="AB2574" s="1"/>
      <c r="AC2574" s="1"/>
      <c r="AD2574" s="8"/>
      <c r="AE2574" s="8"/>
      <c r="AF2574" s="8"/>
      <c r="AG2574" s="8"/>
      <c r="AH2574" s="9"/>
      <c r="AI2574" s="8"/>
      <c r="AJ2574" s="13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7"/>
      <c r="BL2574" s="7"/>
      <c r="BM2574" s="7"/>
      <c r="BN2574" s="7"/>
      <c r="BO2574" s="7"/>
      <c r="BP2574" s="7"/>
      <c r="BQ2574" s="7"/>
      <c r="BR2574" s="7"/>
      <c r="BT2574" s="8"/>
      <c r="BV2574" s="7"/>
      <c r="BW2574" s="7"/>
      <c r="BX2574" s="7"/>
      <c r="BY2574" s="7"/>
      <c r="BZ2574" s="7"/>
      <c r="CA2574" s="7"/>
    </row>
    <row r="2575" spans="1:79" x14ac:dyDescent="0.3">
      <c r="A2575" s="1" t="s">
        <v>566</v>
      </c>
      <c r="B2575" s="1"/>
      <c r="C2575" s="1" t="s">
        <v>1878</v>
      </c>
      <c r="D2575" s="1"/>
      <c r="E2575" s="1"/>
      <c r="F2575" s="1"/>
      <c r="G2575" s="1"/>
      <c r="H2575" s="1">
        <v>43151.29</v>
      </c>
      <c r="I2575" s="1">
        <v>1.66</v>
      </c>
      <c r="J2575" s="12">
        <v>2552.5</v>
      </c>
      <c r="K2575" s="5">
        <v>2507.08</v>
      </c>
      <c r="L2575" s="5">
        <v>12480.25</v>
      </c>
      <c r="M2575" s="13">
        <f t="shared" si="98"/>
        <v>1.6603956367672978E-2</v>
      </c>
      <c r="N2575" s="13">
        <f t="shared" si="99"/>
        <v>2.2800128225677119E-2</v>
      </c>
      <c r="O2575" s="13">
        <f t="shared" si="99"/>
        <v>4.3505780740480393E-3</v>
      </c>
      <c r="P2575" s="13">
        <f t="shared" si="99"/>
        <v>4.0781813676429302E-3</v>
      </c>
      <c r="Q2575" s="7"/>
      <c r="R2575" s="8"/>
      <c r="S2575" s="8"/>
      <c r="T2575" s="8"/>
      <c r="U2575" s="8"/>
      <c r="V2575" s="13"/>
      <c r="W2575" s="14"/>
      <c r="X2575" s="1"/>
      <c r="Y2575" s="1"/>
      <c r="Z2575" s="1"/>
      <c r="AA2575" s="1"/>
      <c r="AB2575" s="1"/>
      <c r="AC2575" s="1"/>
      <c r="AD2575" s="8"/>
      <c r="AE2575" s="8"/>
      <c r="AF2575" s="8"/>
      <c r="AG2575" s="8"/>
      <c r="AH2575" s="9"/>
      <c r="AI2575" s="8"/>
      <c r="AJ2575" s="13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7"/>
      <c r="BL2575" s="7"/>
      <c r="BM2575" s="7"/>
      <c r="BN2575" s="7"/>
      <c r="BO2575" s="7"/>
      <c r="BP2575" s="7"/>
      <c r="BQ2575" s="7"/>
      <c r="BR2575" s="7"/>
      <c r="BT2575" s="8"/>
      <c r="BV2575" s="7"/>
      <c r="BW2575" s="7"/>
      <c r="BX2575" s="7"/>
      <c r="BY2575" s="7"/>
      <c r="BZ2575" s="7"/>
      <c r="CA2575" s="7"/>
    </row>
    <row r="2576" spans="1:79" x14ac:dyDescent="0.3">
      <c r="A2576" s="1" t="s">
        <v>567</v>
      </c>
      <c r="B2576" s="1"/>
      <c r="C2576" s="1" t="s">
        <v>1878</v>
      </c>
      <c r="D2576" s="1"/>
      <c r="E2576" s="1"/>
      <c r="F2576" s="1"/>
      <c r="G2576" s="1"/>
      <c r="H2576" s="1">
        <v>43562.01</v>
      </c>
      <c r="I2576" s="1">
        <v>0.95</v>
      </c>
      <c r="J2576" s="12">
        <v>2575.36</v>
      </c>
      <c r="K2576" s="5">
        <v>2543.06</v>
      </c>
      <c r="L2576" s="5">
        <v>12518.36</v>
      </c>
      <c r="M2576" s="13">
        <f t="shared" si="98"/>
        <v>9.5181395504051469E-3</v>
      </c>
      <c r="N2576" s="13">
        <f t="shared" si="99"/>
        <v>8.9559255631734835E-3</v>
      </c>
      <c r="O2576" s="13">
        <f t="shared" si="99"/>
        <v>1.4351356957097439E-2</v>
      </c>
      <c r="P2576" s="13">
        <f t="shared" si="99"/>
        <v>3.0536247270687156E-3</v>
      </c>
      <c r="Q2576" s="7"/>
      <c r="R2576" s="8"/>
      <c r="S2576" s="8"/>
      <c r="T2576" s="8"/>
      <c r="U2576" s="8"/>
      <c r="V2576" s="13"/>
      <c r="W2576" s="14"/>
      <c r="X2576" s="1"/>
      <c r="Y2576" s="1"/>
      <c r="Z2576" s="1"/>
      <c r="AA2576" s="1"/>
      <c r="AB2576" s="1"/>
      <c r="AC2576" s="1"/>
      <c r="AD2576" s="8"/>
      <c r="AE2576" s="8"/>
      <c r="AF2576" s="8"/>
      <c r="AG2576" s="8"/>
      <c r="AH2576" s="9"/>
      <c r="AI2576" s="8"/>
      <c r="AJ2576" s="13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7"/>
      <c r="BL2576" s="7"/>
      <c r="BM2576" s="7"/>
      <c r="BN2576" s="7"/>
      <c r="BO2576" s="7"/>
      <c r="BP2576" s="7"/>
      <c r="BQ2576" s="7"/>
      <c r="BR2576" s="7"/>
      <c r="BT2576" s="8"/>
      <c r="BV2576" s="7"/>
      <c r="BW2576" s="7"/>
      <c r="BX2576" s="7"/>
      <c r="BY2576" s="7"/>
      <c r="BZ2576" s="7"/>
      <c r="CA2576" s="7"/>
    </row>
    <row r="2577" spans="1:79" x14ac:dyDescent="0.3">
      <c r="A2577" s="1" t="s">
        <v>568</v>
      </c>
      <c r="B2577" s="1"/>
      <c r="C2577" s="1" t="s">
        <v>1878</v>
      </c>
      <c r="D2577" s="1"/>
      <c r="E2577" s="1"/>
      <c r="F2577" s="1"/>
      <c r="G2577" s="1"/>
      <c r="H2577" s="1">
        <v>43307.98</v>
      </c>
      <c r="I2577" s="1">
        <v>-0.57999999999999996</v>
      </c>
      <c r="J2577" s="12">
        <v>2561.5</v>
      </c>
      <c r="K2577" s="5">
        <v>2521.52</v>
      </c>
      <c r="L2577" s="5">
        <v>12416.94</v>
      </c>
      <c r="M2577" s="13">
        <f t="shared" si="98"/>
        <v>-5.8314572720588043E-3</v>
      </c>
      <c r="N2577" s="13">
        <f t="shared" si="99"/>
        <v>-5.3817718687872995E-3</v>
      </c>
      <c r="O2577" s="13">
        <f t="shared" si="99"/>
        <v>-8.4701108113847123E-3</v>
      </c>
      <c r="P2577" s="13">
        <f t="shared" si="99"/>
        <v>-8.1017002227128376E-3</v>
      </c>
      <c r="Q2577" s="7"/>
      <c r="R2577" s="8"/>
      <c r="S2577" s="8"/>
      <c r="T2577" s="8"/>
      <c r="U2577" s="8"/>
      <c r="V2577" s="13"/>
      <c r="W2577" s="14"/>
      <c r="X2577" s="1"/>
      <c r="Y2577" s="1"/>
      <c r="Z2577" s="1"/>
      <c r="AA2577" s="1"/>
      <c r="AB2577" s="1"/>
      <c r="AC2577" s="1"/>
      <c r="AD2577" s="8"/>
      <c r="AE2577" s="8"/>
      <c r="AF2577" s="8"/>
      <c r="AG2577" s="8"/>
      <c r="AH2577" s="9"/>
      <c r="AI2577" s="8"/>
      <c r="AJ2577" s="13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7"/>
      <c r="BL2577" s="7"/>
      <c r="BM2577" s="7"/>
      <c r="BN2577" s="7"/>
      <c r="BO2577" s="7"/>
      <c r="BP2577" s="7"/>
      <c r="BQ2577" s="7"/>
      <c r="BR2577" s="7"/>
      <c r="BT2577" s="8"/>
      <c r="BV2577" s="7"/>
      <c r="BW2577" s="7"/>
      <c r="BX2577" s="7"/>
      <c r="BY2577" s="7"/>
      <c r="BZ2577" s="7"/>
      <c r="CA2577" s="7"/>
    </row>
    <row r="2578" spans="1:79" x14ac:dyDescent="0.3">
      <c r="A2578" s="1" t="s">
        <v>569</v>
      </c>
      <c r="B2578" s="1"/>
      <c r="C2578" s="1" t="s">
        <v>1878</v>
      </c>
      <c r="D2578" s="1"/>
      <c r="E2578" s="1"/>
      <c r="F2578" s="1"/>
      <c r="G2578" s="1"/>
      <c r="H2578" s="1">
        <v>42717.2</v>
      </c>
      <c r="I2578" s="1">
        <v>-1.36</v>
      </c>
      <c r="J2578" s="12">
        <v>2522.36</v>
      </c>
      <c r="K2578" s="5">
        <v>2489.7800000000002</v>
      </c>
      <c r="L2578" s="5">
        <v>12335.53</v>
      </c>
      <c r="M2578" s="13">
        <f t="shared" si="98"/>
        <v>-1.3641365863750865E-2</v>
      </c>
      <c r="N2578" s="13">
        <f t="shared" si="99"/>
        <v>-1.5280109310950585E-2</v>
      </c>
      <c r="O2578" s="13">
        <f t="shared" si="99"/>
        <v>-1.2587645547130211E-2</v>
      </c>
      <c r="P2578" s="13">
        <f t="shared" si="99"/>
        <v>-6.5563657390629304E-3</v>
      </c>
      <c r="Q2578" s="7"/>
      <c r="R2578" s="8"/>
      <c r="S2578" s="8"/>
      <c r="T2578" s="8"/>
      <c r="U2578" s="8"/>
      <c r="V2578" s="13"/>
      <c r="W2578" s="14"/>
      <c r="X2578" s="1"/>
      <c r="Y2578" s="1"/>
      <c r="Z2578" s="1"/>
      <c r="AA2578" s="1"/>
      <c r="AB2578" s="1"/>
      <c r="AC2578" s="1"/>
      <c r="AD2578" s="8"/>
      <c r="AE2578" s="8"/>
      <c r="AF2578" s="8"/>
      <c r="AG2578" s="8"/>
      <c r="AH2578" s="9"/>
      <c r="AI2578" s="8"/>
      <c r="AJ2578" s="13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7"/>
      <c r="BL2578" s="7"/>
      <c r="BM2578" s="7"/>
      <c r="BN2578" s="7"/>
      <c r="BO2578" s="7"/>
      <c r="BP2578" s="7"/>
      <c r="BQ2578" s="7"/>
      <c r="BR2578" s="7"/>
      <c r="BT2578" s="8"/>
      <c r="BV2578" s="7"/>
      <c r="BW2578" s="7"/>
      <c r="BX2578" s="7"/>
      <c r="BY2578" s="7"/>
      <c r="BZ2578" s="7"/>
      <c r="CA2578" s="7"/>
    </row>
    <row r="2579" spans="1:79" x14ac:dyDescent="0.3">
      <c r="A2579" s="1" t="s">
        <v>570</v>
      </c>
      <c r="B2579" s="1"/>
      <c r="C2579" s="1" t="s">
        <v>1878</v>
      </c>
      <c r="D2579" s="1"/>
      <c r="E2579" s="1"/>
      <c r="F2579" s="1"/>
      <c r="G2579" s="1"/>
      <c r="H2579" s="1">
        <v>43262.239999999998</v>
      </c>
      <c r="I2579" s="1">
        <v>1.28</v>
      </c>
      <c r="J2579" s="12">
        <v>2553.58</v>
      </c>
      <c r="K2579" s="5">
        <v>2527.27</v>
      </c>
      <c r="L2579" s="5">
        <v>12451.1</v>
      </c>
      <c r="M2579" s="13">
        <f t="shared" si="98"/>
        <v>1.2759263247591246E-2</v>
      </c>
      <c r="N2579" s="13">
        <f t="shared" si="99"/>
        <v>1.2377297451592773E-2</v>
      </c>
      <c r="O2579" s="13">
        <f t="shared" si="99"/>
        <v>1.505755528600905E-2</v>
      </c>
      <c r="P2579" s="13">
        <f t="shared" si="99"/>
        <v>9.3688718684969974E-3</v>
      </c>
      <c r="Q2579" s="7"/>
      <c r="R2579" s="8"/>
      <c r="S2579" s="8"/>
      <c r="T2579" s="8"/>
      <c r="U2579" s="8"/>
      <c r="V2579" s="13"/>
      <c r="W2579" s="14"/>
      <c r="X2579" s="1"/>
      <c r="Y2579" s="1"/>
      <c r="Z2579" s="1"/>
      <c r="AA2579" s="1"/>
      <c r="AB2579" s="1"/>
      <c r="AC2579" s="1"/>
      <c r="AD2579" s="8"/>
      <c r="AE2579" s="8"/>
      <c r="AF2579" s="8"/>
      <c r="AG2579" s="8"/>
      <c r="AH2579" s="9"/>
      <c r="AI2579" s="8"/>
      <c r="AJ2579" s="13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7"/>
      <c r="BL2579" s="7"/>
      <c r="BM2579" s="7"/>
      <c r="BN2579" s="7"/>
      <c r="BO2579" s="7"/>
      <c r="BP2579" s="7"/>
      <c r="BQ2579" s="7"/>
      <c r="BR2579" s="7"/>
      <c r="BT2579" s="8"/>
      <c r="BV2579" s="7"/>
      <c r="BW2579" s="7"/>
      <c r="BX2579" s="7"/>
      <c r="BY2579" s="7"/>
      <c r="BZ2579" s="7"/>
      <c r="CA2579" s="7"/>
    </row>
    <row r="2580" spans="1:79" x14ac:dyDescent="0.3">
      <c r="A2580" s="1" t="s">
        <v>571</v>
      </c>
      <c r="B2580" s="1"/>
      <c r="C2580" s="1" t="s">
        <v>1878</v>
      </c>
      <c r="D2580" s="1"/>
      <c r="E2580" s="1"/>
      <c r="F2580" s="1"/>
      <c r="G2580" s="1"/>
      <c r="H2580" s="1">
        <v>43554.22</v>
      </c>
      <c r="I2580" s="1">
        <v>0.67</v>
      </c>
      <c r="J2580" s="12">
        <v>2578.66</v>
      </c>
      <c r="K2580" s="5">
        <v>2522.66</v>
      </c>
      <c r="L2580" s="5">
        <v>12490.99</v>
      </c>
      <c r="M2580" s="13">
        <f t="shared" si="98"/>
        <v>6.7490726323926609E-3</v>
      </c>
      <c r="N2580" s="13">
        <f t="shared" si="99"/>
        <v>9.8215054942472069E-3</v>
      </c>
      <c r="O2580" s="13">
        <f t="shared" si="99"/>
        <v>-1.824102687880691E-3</v>
      </c>
      <c r="P2580" s="13">
        <f t="shared" si="99"/>
        <v>3.2037330035097344E-3</v>
      </c>
      <c r="Q2580" s="7"/>
      <c r="R2580" s="8"/>
      <c r="S2580" s="8"/>
      <c r="T2580" s="8"/>
      <c r="U2580" s="8"/>
      <c r="V2580" s="13"/>
      <c r="W2580" s="14"/>
      <c r="X2580" s="1"/>
      <c r="Y2580" s="1"/>
      <c r="Z2580" s="1"/>
      <c r="AA2580" s="1"/>
      <c r="AB2580" s="1"/>
      <c r="AC2580" s="1"/>
      <c r="AD2580" s="8"/>
      <c r="AE2580" s="8"/>
      <c r="AF2580" s="8"/>
      <c r="AG2580" s="8"/>
      <c r="AH2580" s="9"/>
      <c r="AI2580" s="8"/>
      <c r="AJ2580" s="13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7"/>
      <c r="BL2580" s="7"/>
      <c r="BM2580" s="7"/>
      <c r="BN2580" s="7"/>
      <c r="BO2580" s="7"/>
      <c r="BP2580" s="7"/>
      <c r="BQ2580" s="7"/>
      <c r="BR2580" s="7"/>
      <c r="BT2580" s="8"/>
      <c r="BV2580" s="7"/>
      <c r="BW2580" s="7"/>
      <c r="BX2580" s="7"/>
      <c r="BY2580" s="7"/>
      <c r="BZ2580" s="7"/>
      <c r="CA2580" s="7"/>
    </row>
    <row r="2581" spans="1:79" x14ac:dyDescent="0.3">
      <c r="A2581" s="1" t="s">
        <v>572</v>
      </c>
      <c r="B2581" s="1"/>
      <c r="C2581" s="1" t="s">
        <v>1878</v>
      </c>
      <c r="D2581" s="1"/>
      <c r="E2581" s="1"/>
      <c r="F2581" s="1"/>
      <c r="G2581" s="1"/>
      <c r="H2581" s="1">
        <v>43727.81</v>
      </c>
      <c r="I2581" s="1">
        <v>0.4</v>
      </c>
      <c r="J2581" s="12">
        <v>2587.69</v>
      </c>
      <c r="K2581" s="5">
        <v>2539.13</v>
      </c>
      <c r="L2581" s="5">
        <v>12549.01</v>
      </c>
      <c r="M2581" s="13">
        <f t="shared" si="98"/>
        <v>3.9856069055994592E-3</v>
      </c>
      <c r="N2581" s="13">
        <f t="shared" si="99"/>
        <v>3.5018187740920581E-3</v>
      </c>
      <c r="O2581" s="13">
        <f t="shared" si="99"/>
        <v>6.5288227505888585E-3</v>
      </c>
      <c r="P2581" s="13">
        <f t="shared" si="99"/>
        <v>4.644948078575073E-3</v>
      </c>
      <c r="Q2581" s="7"/>
      <c r="R2581" s="8"/>
      <c r="S2581" s="8"/>
      <c r="T2581" s="8"/>
      <c r="U2581" s="8"/>
      <c r="V2581" s="13"/>
      <c r="W2581" s="14"/>
      <c r="X2581" s="1"/>
      <c r="Y2581" s="1"/>
      <c r="Z2581" s="1"/>
      <c r="AA2581" s="1"/>
      <c r="AB2581" s="1"/>
      <c r="AC2581" s="1"/>
      <c r="AD2581" s="8"/>
      <c r="AE2581" s="8"/>
      <c r="AF2581" s="8"/>
      <c r="AG2581" s="8"/>
      <c r="AH2581" s="9"/>
      <c r="AI2581" s="8"/>
      <c r="AJ2581" s="13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7"/>
      <c r="BL2581" s="7"/>
      <c r="BM2581" s="7"/>
      <c r="BN2581" s="7"/>
      <c r="BO2581" s="7"/>
      <c r="BP2581" s="7"/>
      <c r="BQ2581" s="7"/>
      <c r="BR2581" s="7"/>
      <c r="BT2581" s="8"/>
      <c r="BV2581" s="7"/>
      <c r="BW2581" s="7"/>
      <c r="BX2581" s="7"/>
      <c r="BY2581" s="7"/>
      <c r="BZ2581" s="7"/>
      <c r="CA2581" s="7"/>
    </row>
    <row r="2582" spans="1:79" x14ac:dyDescent="0.3">
      <c r="A2582" s="1" t="s">
        <v>573</v>
      </c>
      <c r="B2582" s="1"/>
      <c r="C2582" s="1" t="s">
        <v>1878</v>
      </c>
      <c r="D2582" s="1"/>
      <c r="E2582" s="1"/>
      <c r="F2582" s="1"/>
      <c r="G2582" s="1"/>
      <c r="H2582" s="1">
        <v>44078.65</v>
      </c>
      <c r="I2582" s="1">
        <v>0.8</v>
      </c>
      <c r="J2582" s="12">
        <v>2604.7600000000002</v>
      </c>
      <c r="K2582" s="5">
        <v>2563.5</v>
      </c>
      <c r="L2582" s="5">
        <v>12627.87</v>
      </c>
      <c r="M2582" s="13">
        <f t="shared" si="98"/>
        <v>8.0232694022408513E-3</v>
      </c>
      <c r="N2582" s="13">
        <f t="shared" si="99"/>
        <v>6.5966170600033625E-3</v>
      </c>
      <c r="O2582" s="13">
        <f t="shared" si="99"/>
        <v>9.5977756160574579E-3</v>
      </c>
      <c r="P2582" s="13">
        <f t="shared" si="99"/>
        <v>6.2841610613109111E-3</v>
      </c>
      <c r="Q2582" s="7"/>
      <c r="R2582" s="8"/>
      <c r="S2582" s="8"/>
      <c r="T2582" s="8"/>
      <c r="U2582" s="8"/>
      <c r="V2582" s="13"/>
      <c r="W2582" s="14"/>
      <c r="X2582" s="1"/>
      <c r="Y2582" s="1"/>
      <c r="Z2582" s="1"/>
      <c r="AA2582" s="1"/>
      <c r="AB2582" s="1"/>
      <c r="AC2582" s="1"/>
      <c r="AD2582" s="8"/>
      <c r="AE2582" s="8"/>
      <c r="AF2582" s="8"/>
      <c r="AG2582" s="8"/>
      <c r="AH2582" s="9"/>
      <c r="AI2582" s="8"/>
      <c r="AJ2582" s="13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7"/>
      <c r="BL2582" s="7"/>
      <c r="BM2582" s="7"/>
      <c r="BN2582" s="7"/>
      <c r="BO2582" s="7"/>
      <c r="BP2582" s="7"/>
      <c r="BQ2582" s="7"/>
      <c r="BR2582" s="7"/>
      <c r="BT2582" s="8"/>
      <c r="BV2582" s="7"/>
      <c r="BW2582" s="7"/>
      <c r="BX2582" s="7"/>
      <c r="BY2582" s="7"/>
      <c r="BZ2582" s="7"/>
      <c r="CA2582" s="7"/>
    </row>
    <row r="2583" spans="1:79" x14ac:dyDescent="0.3">
      <c r="A2583" s="1" t="s">
        <v>574</v>
      </c>
      <c r="B2583" s="1"/>
      <c r="C2583" s="1" t="s">
        <v>1878</v>
      </c>
      <c r="D2583" s="1"/>
      <c r="E2583" s="1"/>
      <c r="F2583" s="1"/>
      <c r="G2583" s="1"/>
      <c r="H2583" s="1">
        <v>44060.26</v>
      </c>
      <c r="I2583" s="1">
        <v>-0.04</v>
      </c>
      <c r="J2583" s="12">
        <v>2601.0100000000002</v>
      </c>
      <c r="K2583" s="5">
        <v>2567.17</v>
      </c>
      <c r="L2583" s="5">
        <v>12617.54</v>
      </c>
      <c r="M2583" s="13">
        <f t="shared" si="98"/>
        <v>-4.1720878475182133E-4</v>
      </c>
      <c r="N2583" s="13">
        <f t="shared" si="99"/>
        <v>-1.4396719851349493E-3</v>
      </c>
      <c r="O2583" s="13">
        <f t="shared" si="99"/>
        <v>1.4316364345621224E-3</v>
      </c>
      <c r="P2583" s="13">
        <f t="shared" si="99"/>
        <v>-8.180318612719395E-4</v>
      </c>
      <c r="Q2583" s="7"/>
      <c r="R2583" s="8"/>
      <c r="S2583" s="8"/>
      <c r="T2583" s="8"/>
      <c r="U2583" s="8"/>
      <c r="V2583" s="13"/>
      <c r="W2583" s="14"/>
      <c r="X2583" s="1"/>
      <c r="Y2583" s="1"/>
      <c r="Z2583" s="1"/>
      <c r="AA2583" s="1"/>
      <c r="AB2583" s="1"/>
      <c r="AC2583" s="1"/>
      <c r="AD2583" s="8"/>
      <c r="AE2583" s="8"/>
      <c r="AF2583" s="8"/>
      <c r="AG2583" s="8"/>
      <c r="AH2583" s="9"/>
      <c r="AI2583" s="8"/>
      <c r="AJ2583" s="13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7"/>
      <c r="BL2583" s="7"/>
      <c r="BM2583" s="7"/>
      <c r="BN2583" s="7"/>
      <c r="BO2583" s="7"/>
      <c r="BP2583" s="7"/>
      <c r="BQ2583" s="7"/>
      <c r="BR2583" s="7"/>
      <c r="BT2583" s="8"/>
      <c r="BV2583" s="7"/>
      <c r="BW2583" s="7"/>
      <c r="BX2583" s="7"/>
      <c r="BY2583" s="7"/>
      <c r="BZ2583" s="7"/>
      <c r="CA2583" s="7"/>
    </row>
    <row r="2584" spans="1:79" x14ac:dyDescent="0.3">
      <c r="A2584" s="1" t="s">
        <v>575</v>
      </c>
      <c r="B2584" s="1"/>
      <c r="C2584" s="1" t="s">
        <v>1878</v>
      </c>
      <c r="D2584" s="1"/>
      <c r="E2584" s="1"/>
      <c r="F2584" s="1"/>
      <c r="G2584" s="1"/>
      <c r="H2584" s="1">
        <v>43912.55</v>
      </c>
      <c r="I2584" s="1">
        <v>-0.34</v>
      </c>
      <c r="J2584" s="12">
        <v>2594.83</v>
      </c>
      <c r="K2584" s="5">
        <v>2550.09</v>
      </c>
      <c r="L2584" s="5">
        <v>12534.18</v>
      </c>
      <c r="M2584" s="13">
        <f t="shared" si="98"/>
        <v>-3.3524541162489596E-3</v>
      </c>
      <c r="N2584" s="13">
        <f t="shared" si="99"/>
        <v>-2.3760000922720126E-3</v>
      </c>
      <c r="O2584" s="13">
        <f t="shared" si="99"/>
        <v>-6.6532407281169048E-3</v>
      </c>
      <c r="P2584" s="13">
        <f t="shared" si="99"/>
        <v>-6.6066761032658183E-3</v>
      </c>
      <c r="Q2584" s="7"/>
      <c r="R2584" s="8"/>
      <c r="S2584" s="8"/>
      <c r="T2584" s="8"/>
      <c r="U2584" s="8"/>
      <c r="V2584" s="13"/>
      <c r="W2584" s="14"/>
      <c r="X2584" s="1"/>
      <c r="Y2584" s="1"/>
      <c r="Z2584" s="1"/>
      <c r="AA2584" s="1"/>
      <c r="AB2584" s="1"/>
      <c r="AC2584" s="1"/>
      <c r="AD2584" s="8"/>
      <c r="AE2584" s="8"/>
      <c r="AF2584" s="8"/>
      <c r="AG2584" s="8"/>
      <c r="AH2584" s="9"/>
      <c r="AI2584" s="8"/>
      <c r="AJ2584" s="13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7"/>
      <c r="BL2584" s="7"/>
      <c r="BM2584" s="7"/>
      <c r="BN2584" s="7"/>
      <c r="BO2584" s="7"/>
      <c r="BP2584" s="7"/>
      <c r="BQ2584" s="7"/>
      <c r="BR2584" s="7"/>
      <c r="BT2584" s="8"/>
      <c r="BV2584" s="7"/>
      <c r="BW2584" s="7"/>
      <c r="BX2584" s="7"/>
      <c r="BY2584" s="7"/>
      <c r="BZ2584" s="7"/>
      <c r="CA2584" s="7"/>
    </row>
    <row r="2585" spans="1:79" x14ac:dyDescent="0.3">
      <c r="A2585" s="1" t="s">
        <v>576</v>
      </c>
      <c r="B2585" s="1"/>
      <c r="C2585" s="1" t="s">
        <v>1878</v>
      </c>
      <c r="D2585" s="1"/>
      <c r="E2585" s="1"/>
      <c r="F2585" s="1"/>
      <c r="G2585" s="1"/>
      <c r="H2585" s="1">
        <v>42889.93</v>
      </c>
      <c r="I2585" s="1">
        <v>-2.33</v>
      </c>
      <c r="J2585" s="12">
        <v>2534.38</v>
      </c>
      <c r="K2585" s="5">
        <v>2480.79</v>
      </c>
      <c r="L2585" s="5">
        <v>12327.11</v>
      </c>
      <c r="M2585" s="13">
        <f t="shared" si="98"/>
        <v>-2.3287647836438663E-2</v>
      </c>
      <c r="N2585" s="13">
        <f t="shared" si="99"/>
        <v>-2.3296323843951194E-2</v>
      </c>
      <c r="O2585" s="13">
        <f t="shared" si="99"/>
        <v>-2.7175511452537049E-2</v>
      </c>
      <c r="P2585" s="13">
        <f t="shared" si="99"/>
        <v>-1.6520426545653555E-2</v>
      </c>
      <c r="Q2585" s="7"/>
      <c r="R2585" s="8"/>
      <c r="S2585" s="8"/>
      <c r="T2585" s="8"/>
      <c r="U2585" s="8"/>
      <c r="V2585" s="13"/>
      <c r="W2585" s="14"/>
      <c r="X2585" s="1"/>
      <c r="Y2585" s="1"/>
      <c r="Z2585" s="1"/>
      <c r="AA2585" s="1"/>
      <c r="AB2585" s="1"/>
      <c r="AC2585" s="1"/>
      <c r="AD2585" s="8"/>
      <c r="AE2585" s="8"/>
      <c r="AF2585" s="8"/>
      <c r="AG2585" s="8"/>
      <c r="AH2585" s="9"/>
      <c r="AI2585" s="8"/>
      <c r="AJ2585" s="13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7"/>
      <c r="BL2585" s="7"/>
      <c r="BM2585" s="7"/>
      <c r="BN2585" s="7"/>
      <c r="BO2585" s="7"/>
      <c r="BP2585" s="7"/>
      <c r="BQ2585" s="7"/>
      <c r="BR2585" s="7"/>
      <c r="BT2585" s="8"/>
      <c r="BV2585" s="7"/>
      <c r="BW2585" s="7"/>
      <c r="BX2585" s="7"/>
      <c r="BY2585" s="7"/>
      <c r="BZ2585" s="7"/>
      <c r="CA2585" s="7"/>
    </row>
    <row r="2586" spans="1:79" x14ac:dyDescent="0.3">
      <c r="A2586" s="1" t="s">
        <v>577</v>
      </c>
      <c r="B2586" s="1"/>
      <c r="C2586" s="1" t="s">
        <v>1878</v>
      </c>
      <c r="D2586" s="1"/>
      <c r="E2586" s="1"/>
      <c r="F2586" s="1"/>
      <c r="G2586" s="1"/>
      <c r="H2586" s="1">
        <v>43466.9</v>
      </c>
      <c r="I2586" s="1">
        <v>1.35</v>
      </c>
      <c r="J2586" s="12">
        <v>2569.41</v>
      </c>
      <c r="K2586" s="5">
        <v>2521.44</v>
      </c>
      <c r="L2586" s="5">
        <v>12460.45</v>
      </c>
      <c r="M2586" s="13">
        <f t="shared" si="98"/>
        <v>1.3452341843411819E-2</v>
      </c>
      <c r="N2586" s="13">
        <f t="shared" si="99"/>
        <v>1.3821920943189125E-2</v>
      </c>
      <c r="O2586" s="13">
        <f t="shared" si="99"/>
        <v>1.6385909327270687E-2</v>
      </c>
      <c r="P2586" s="13">
        <f t="shared" si="99"/>
        <v>1.0816809454933018E-2</v>
      </c>
      <c r="Q2586" s="7"/>
      <c r="R2586" s="8"/>
      <c r="S2586" s="8"/>
      <c r="T2586" s="8"/>
      <c r="U2586" s="8"/>
      <c r="V2586" s="13"/>
      <c r="W2586" s="14"/>
      <c r="X2586" s="1"/>
      <c r="Y2586" s="1"/>
      <c r="Z2586" s="1"/>
      <c r="AA2586" s="1"/>
      <c r="AB2586" s="1"/>
      <c r="AC2586" s="1"/>
      <c r="AD2586" s="8"/>
      <c r="AE2586" s="8"/>
      <c r="AF2586" s="8"/>
      <c r="AG2586" s="8"/>
      <c r="AH2586" s="9"/>
      <c r="AI2586" s="8"/>
      <c r="AJ2586" s="13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7"/>
      <c r="BL2586" s="7"/>
      <c r="BM2586" s="7"/>
      <c r="BN2586" s="7"/>
      <c r="BO2586" s="7"/>
      <c r="BP2586" s="7"/>
      <c r="BQ2586" s="7"/>
      <c r="BR2586" s="7"/>
      <c r="BT2586" s="8"/>
      <c r="BV2586" s="7"/>
      <c r="BW2586" s="7"/>
      <c r="BX2586" s="7"/>
      <c r="BY2586" s="7"/>
      <c r="BZ2586" s="7"/>
      <c r="CA2586" s="7"/>
    </row>
    <row r="2587" spans="1:79" x14ac:dyDescent="0.3">
      <c r="A2587" s="1" t="s">
        <v>578</v>
      </c>
      <c r="B2587" s="1"/>
      <c r="C2587" s="1" t="s">
        <v>1878</v>
      </c>
      <c r="D2587" s="1"/>
      <c r="E2587" s="1"/>
      <c r="F2587" s="1"/>
      <c r="G2587" s="1"/>
      <c r="H2587" s="1">
        <v>43217.79</v>
      </c>
      <c r="I2587" s="1">
        <v>-0.56999999999999995</v>
      </c>
      <c r="J2587" s="12">
        <v>2545.9899999999998</v>
      </c>
      <c r="K2587" s="5">
        <v>2524.9699999999998</v>
      </c>
      <c r="L2587" s="5">
        <v>12435.84</v>
      </c>
      <c r="M2587" s="13">
        <f t="shared" si="98"/>
        <v>-5.731027517490328E-3</v>
      </c>
      <c r="N2587" s="13">
        <f t="shared" si="99"/>
        <v>-9.1149330001829565E-3</v>
      </c>
      <c r="O2587" s="13">
        <f t="shared" si="99"/>
        <v>1.3999936544195624E-3</v>
      </c>
      <c r="P2587" s="13">
        <f t="shared" si="99"/>
        <v>-1.9750490552107314E-3</v>
      </c>
      <c r="Q2587" s="7"/>
      <c r="R2587" s="8"/>
      <c r="S2587" s="8"/>
      <c r="T2587" s="8"/>
      <c r="U2587" s="8"/>
      <c r="V2587" s="13"/>
      <c r="W2587" s="14"/>
      <c r="X2587" s="1"/>
      <c r="Y2587" s="1"/>
      <c r="Z2587" s="1"/>
      <c r="AA2587" s="1"/>
      <c r="AB2587" s="1"/>
      <c r="AC2587" s="1"/>
      <c r="AD2587" s="8"/>
      <c r="AE2587" s="8"/>
      <c r="AF2587" s="8"/>
      <c r="AG2587" s="8"/>
      <c r="AH2587" s="9"/>
      <c r="AI2587" s="8"/>
      <c r="AJ2587" s="13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7"/>
      <c r="BL2587" s="7"/>
      <c r="BM2587" s="7"/>
      <c r="BN2587" s="7"/>
      <c r="BO2587" s="7"/>
      <c r="BP2587" s="7"/>
      <c r="BQ2587" s="7"/>
      <c r="BR2587" s="7"/>
      <c r="BT2587" s="8"/>
      <c r="BV2587" s="7"/>
      <c r="BW2587" s="7"/>
      <c r="BX2587" s="7"/>
      <c r="BY2587" s="7"/>
      <c r="BZ2587" s="7"/>
      <c r="CA2587" s="7"/>
    </row>
    <row r="2588" spans="1:79" x14ac:dyDescent="0.3">
      <c r="A2588" s="1" t="s">
        <v>579</v>
      </c>
      <c r="B2588" s="1"/>
      <c r="C2588" s="1" t="s">
        <v>1878</v>
      </c>
      <c r="D2588" s="1"/>
      <c r="E2588" s="1"/>
      <c r="F2588" s="1"/>
      <c r="G2588" s="1"/>
      <c r="H2588" s="1">
        <v>42359.45</v>
      </c>
      <c r="I2588" s="1">
        <v>-1.99</v>
      </c>
      <c r="J2588" s="12">
        <v>2483.6799999999998</v>
      </c>
      <c r="K2588" s="5">
        <v>2503.58</v>
      </c>
      <c r="L2588" s="5">
        <v>12278.59</v>
      </c>
      <c r="M2588" s="13">
        <f t="shared" si="98"/>
        <v>-1.9860802692594937E-2</v>
      </c>
      <c r="N2588" s="13">
        <f t="shared" si="99"/>
        <v>-2.4473780336921935E-2</v>
      </c>
      <c r="O2588" s="13">
        <f t="shared" si="99"/>
        <v>-8.4713877788646919E-3</v>
      </c>
      <c r="P2588" s="13">
        <f t="shared" si="99"/>
        <v>-1.2644903762029758E-2</v>
      </c>
      <c r="Q2588" s="7"/>
      <c r="R2588" s="8"/>
      <c r="S2588" s="8"/>
      <c r="T2588" s="8"/>
      <c r="U2588" s="8"/>
      <c r="V2588" s="13"/>
      <c r="W2588" s="14"/>
      <c r="X2588" s="1"/>
      <c r="Y2588" s="1"/>
      <c r="Z2588" s="1"/>
      <c r="AA2588" s="1"/>
      <c r="AB2588" s="1"/>
      <c r="AC2588" s="1"/>
      <c r="AD2588" s="8"/>
      <c r="AE2588" s="8"/>
      <c r="AF2588" s="8"/>
      <c r="AG2588" s="8"/>
      <c r="AH2588" s="9"/>
      <c r="AI2588" s="8"/>
      <c r="AJ2588" s="13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7"/>
      <c r="BL2588" s="7"/>
      <c r="BM2588" s="7"/>
      <c r="BN2588" s="7"/>
      <c r="BO2588" s="7"/>
      <c r="BP2588" s="7"/>
      <c r="BQ2588" s="7"/>
      <c r="BR2588" s="7"/>
      <c r="BT2588" s="8"/>
      <c r="BV2588" s="7"/>
      <c r="BW2588" s="7"/>
      <c r="BX2588" s="7"/>
      <c r="BY2588" s="7"/>
      <c r="BZ2588" s="7"/>
      <c r="CA2588" s="7"/>
    </row>
    <row r="2589" spans="1:79" x14ac:dyDescent="0.3">
      <c r="A2589" s="1" t="s">
        <v>580</v>
      </c>
      <c r="B2589" s="1"/>
      <c r="C2589" s="1" t="s">
        <v>1878</v>
      </c>
      <c r="D2589" s="1"/>
      <c r="E2589" s="1"/>
      <c r="F2589" s="1"/>
      <c r="G2589" s="1"/>
      <c r="H2589" s="1">
        <v>42809.97</v>
      </c>
      <c r="I2589" s="1">
        <v>1.06</v>
      </c>
      <c r="J2589" s="12">
        <v>2514.63</v>
      </c>
      <c r="K2589" s="5">
        <v>2520.33</v>
      </c>
      <c r="L2589" s="5">
        <v>12399.43</v>
      </c>
      <c r="M2589" s="13">
        <f t="shared" si="98"/>
        <v>1.0635643286208918E-2</v>
      </c>
      <c r="N2589" s="13">
        <f t="shared" si="99"/>
        <v>1.2461347677639845E-2</v>
      </c>
      <c r="O2589" s="13">
        <f t="shared" si="99"/>
        <v>6.690419319534513E-3</v>
      </c>
      <c r="P2589" s="13">
        <f t="shared" si="99"/>
        <v>9.8415208912423502E-3</v>
      </c>
      <c r="Q2589" s="7"/>
      <c r="R2589" s="8"/>
      <c r="S2589" s="8"/>
      <c r="T2589" s="8"/>
      <c r="U2589" s="8"/>
      <c r="V2589" s="13"/>
      <c r="W2589" s="14"/>
      <c r="X2589" s="1"/>
      <c r="Y2589" s="1"/>
      <c r="Z2589" s="1"/>
      <c r="AA2589" s="1"/>
      <c r="AB2589" s="1"/>
      <c r="AC2589" s="1"/>
      <c r="AD2589" s="8"/>
      <c r="AE2589" s="8"/>
      <c r="AF2589" s="8"/>
      <c r="AG2589" s="8"/>
      <c r="AH2589" s="9"/>
      <c r="AI2589" s="8"/>
      <c r="AJ2589" s="13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7"/>
      <c r="BL2589" s="7"/>
      <c r="BM2589" s="7"/>
      <c r="BN2589" s="7"/>
      <c r="BO2589" s="7"/>
      <c r="BP2589" s="7"/>
      <c r="BQ2589" s="7"/>
      <c r="BR2589" s="7"/>
      <c r="BT2589" s="8"/>
      <c r="BV2589" s="7"/>
      <c r="BW2589" s="7"/>
      <c r="BX2589" s="7"/>
      <c r="BY2589" s="7"/>
      <c r="BZ2589" s="7"/>
      <c r="CA2589" s="7"/>
    </row>
    <row r="2590" spans="1:79" x14ac:dyDescent="0.3">
      <c r="A2590" s="1" t="s">
        <v>581</v>
      </c>
      <c r="B2590" s="1"/>
      <c r="C2590" s="1" t="s">
        <v>1878</v>
      </c>
      <c r="D2590" s="1"/>
      <c r="E2590" s="1"/>
      <c r="F2590" s="1"/>
      <c r="G2590" s="1"/>
      <c r="H2590" s="1">
        <v>43664.78</v>
      </c>
      <c r="I2590" s="1">
        <v>2</v>
      </c>
      <c r="J2590" s="12">
        <v>2577.2600000000002</v>
      </c>
      <c r="K2590" s="5">
        <v>2553.6799999999998</v>
      </c>
      <c r="L2590" s="5">
        <v>12511.46</v>
      </c>
      <c r="M2590" s="13">
        <f t="shared" si="98"/>
        <v>1.9967544943385818E-2</v>
      </c>
      <c r="N2590" s="13">
        <f t="shared" si="99"/>
        <v>2.4906248632999839E-2</v>
      </c>
      <c r="O2590" s="13">
        <f t="shared" si="99"/>
        <v>1.3232394170604511E-2</v>
      </c>
      <c r="P2590" s="13">
        <f t="shared" si="99"/>
        <v>9.0350927421662952E-3</v>
      </c>
      <c r="Q2590" s="7"/>
      <c r="R2590" s="8"/>
      <c r="S2590" s="8"/>
      <c r="T2590" s="8"/>
      <c r="U2590" s="8"/>
      <c r="V2590" s="13"/>
      <c r="W2590" s="14"/>
      <c r="X2590" s="1"/>
      <c r="Y2590" s="1"/>
      <c r="Z2590" s="1"/>
      <c r="AA2590" s="1"/>
      <c r="AB2590" s="1"/>
      <c r="AC2590" s="1"/>
      <c r="AD2590" s="8"/>
      <c r="AE2590" s="8"/>
      <c r="AF2590" s="8"/>
      <c r="AG2590" s="8"/>
      <c r="AH2590" s="9"/>
      <c r="AI2590" s="8"/>
      <c r="AJ2590" s="13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7"/>
      <c r="BL2590" s="7"/>
      <c r="BM2590" s="7"/>
      <c r="BN2590" s="7"/>
      <c r="BO2590" s="7"/>
      <c r="BP2590" s="7"/>
      <c r="BQ2590" s="7"/>
      <c r="BR2590" s="7"/>
      <c r="BT2590" s="8"/>
      <c r="BV2590" s="7"/>
      <c r="BW2590" s="7"/>
      <c r="BX2590" s="7"/>
      <c r="BY2590" s="7"/>
      <c r="BZ2590" s="7"/>
      <c r="CA2590" s="7"/>
    </row>
    <row r="2591" spans="1:79" x14ac:dyDescent="0.3">
      <c r="A2591" s="1" t="s">
        <v>582</v>
      </c>
      <c r="B2591" s="1"/>
      <c r="C2591" s="1" t="s">
        <v>1878</v>
      </c>
      <c r="D2591" s="1"/>
      <c r="E2591" s="1"/>
      <c r="F2591" s="1"/>
      <c r="G2591" s="1"/>
      <c r="H2591" s="1">
        <v>43159.63</v>
      </c>
      <c r="I2591" s="1">
        <v>-1.1599999999999999</v>
      </c>
      <c r="J2591" s="12">
        <v>2535.67</v>
      </c>
      <c r="K2591" s="5">
        <v>2547.84</v>
      </c>
      <c r="L2591" s="5">
        <v>12455.15</v>
      </c>
      <c r="M2591" s="13">
        <f t="shared" si="98"/>
        <v>-1.1568820454380013E-2</v>
      </c>
      <c r="N2591" s="13">
        <f t="shared" si="99"/>
        <v>-1.6137293094216409E-2</v>
      </c>
      <c r="O2591" s="13">
        <f t="shared" si="99"/>
        <v>-2.2868957739418105E-3</v>
      </c>
      <c r="P2591" s="13">
        <f t="shared" si="99"/>
        <v>-4.5006737822763654E-3</v>
      </c>
      <c r="Q2591" s="7"/>
      <c r="R2591" s="8"/>
      <c r="S2591" s="8"/>
      <c r="T2591" s="8"/>
      <c r="U2591" s="8"/>
      <c r="V2591" s="13"/>
      <c r="W2591" s="14"/>
      <c r="X2591" s="1"/>
      <c r="Y2591" s="1"/>
      <c r="Z2591" s="1"/>
      <c r="AA2591" s="1"/>
      <c r="AB2591" s="1"/>
      <c r="AC2591" s="1"/>
      <c r="AD2591" s="8"/>
      <c r="AE2591" s="8"/>
      <c r="AF2591" s="8"/>
      <c r="AG2591" s="8"/>
      <c r="AH2591" s="9"/>
      <c r="AI2591" s="8"/>
      <c r="AJ2591" s="13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7"/>
      <c r="BL2591" s="7"/>
      <c r="BM2591" s="7"/>
      <c r="BN2591" s="7"/>
      <c r="BO2591" s="7"/>
      <c r="BP2591" s="7"/>
      <c r="BQ2591" s="7"/>
      <c r="BR2591" s="7"/>
      <c r="BT2591" s="8"/>
      <c r="BV2591" s="7"/>
      <c r="BW2591" s="7"/>
      <c r="BX2591" s="7"/>
      <c r="BY2591" s="7"/>
      <c r="BZ2591" s="7"/>
      <c r="CA2591" s="7"/>
    </row>
    <row r="2592" spans="1:79" x14ac:dyDescent="0.3">
      <c r="A2592" s="1" t="s">
        <v>583</v>
      </c>
      <c r="B2592" s="1"/>
      <c r="C2592" s="1" t="s">
        <v>1878</v>
      </c>
      <c r="D2592" s="1"/>
      <c r="E2592" s="1"/>
      <c r="F2592" s="1"/>
      <c r="G2592" s="1"/>
      <c r="H2592" s="1">
        <v>42404.4</v>
      </c>
      <c r="I2592" s="1">
        <v>-1.75</v>
      </c>
      <c r="J2592" s="12">
        <v>2486.5300000000002</v>
      </c>
      <c r="K2592" s="5">
        <v>2503.0500000000002</v>
      </c>
      <c r="L2592" s="5">
        <v>12364.07</v>
      </c>
      <c r="M2592" s="13">
        <f t="shared" si="98"/>
        <v>-1.7498528138447766E-2</v>
      </c>
      <c r="N2592" s="13">
        <f t="shared" si="99"/>
        <v>-1.9379493388335223E-2</v>
      </c>
      <c r="O2592" s="13">
        <f t="shared" si="99"/>
        <v>-1.7579596834966127E-2</v>
      </c>
      <c r="P2592" s="13">
        <f t="shared" si="99"/>
        <v>-7.3126377442263024E-3</v>
      </c>
      <c r="Q2592" s="7"/>
      <c r="R2592" s="8"/>
      <c r="S2592" s="8"/>
      <c r="T2592" s="8"/>
      <c r="U2592" s="8"/>
      <c r="V2592" s="13"/>
      <c r="W2592" s="14"/>
      <c r="X2592" s="1"/>
      <c r="Y2592" s="1"/>
      <c r="Z2592" s="1"/>
      <c r="AA2592" s="1"/>
      <c r="AB2592" s="1"/>
      <c r="AC2592" s="1"/>
      <c r="AD2592" s="8"/>
      <c r="AE2592" s="8"/>
      <c r="AF2592" s="8"/>
      <c r="AG2592" s="8"/>
      <c r="AH2592" s="9"/>
      <c r="AI2592" s="8"/>
      <c r="AJ2592" s="13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7"/>
      <c r="BL2592" s="7"/>
      <c r="BM2592" s="7"/>
      <c r="BN2592" s="7"/>
      <c r="BO2592" s="7"/>
      <c r="BP2592" s="7"/>
      <c r="BQ2592" s="7"/>
      <c r="BR2592" s="7"/>
      <c r="BT2592" s="8"/>
      <c r="BV2592" s="7"/>
      <c r="BW2592" s="7"/>
      <c r="BX2592" s="7"/>
      <c r="BY2592" s="7"/>
      <c r="BZ2592" s="7"/>
      <c r="CA2592" s="7"/>
    </row>
    <row r="2593" spans="1:79" x14ac:dyDescent="0.3">
      <c r="A2593" s="1" t="s">
        <v>584</v>
      </c>
      <c r="B2593" s="1"/>
      <c r="C2593" s="1" t="s">
        <v>1878</v>
      </c>
      <c r="D2593" s="1"/>
      <c r="E2593" s="1"/>
      <c r="F2593" s="1"/>
      <c r="G2593" s="1"/>
      <c r="H2593" s="1">
        <v>43033.760000000002</v>
      </c>
      <c r="I2593" s="1">
        <v>1.48</v>
      </c>
      <c r="J2593" s="12">
        <v>2534.41</v>
      </c>
      <c r="K2593" s="5">
        <v>2519.9899999999998</v>
      </c>
      <c r="L2593" s="5">
        <v>12456.84</v>
      </c>
      <c r="M2593" s="13">
        <f t="shared" si="98"/>
        <v>1.4841856033807721E-2</v>
      </c>
      <c r="N2593" s="13">
        <f t="shared" si="99"/>
        <v>1.9255749980896963E-2</v>
      </c>
      <c r="O2593" s="13">
        <f t="shared" si="99"/>
        <v>6.7677433531090347E-3</v>
      </c>
      <c r="P2593" s="13">
        <f t="shared" si="99"/>
        <v>7.5031927189024294E-3</v>
      </c>
      <c r="Q2593" s="7"/>
      <c r="R2593" s="8"/>
      <c r="S2593" s="8"/>
      <c r="T2593" s="8"/>
      <c r="U2593" s="8"/>
      <c r="V2593" s="13"/>
      <c r="W2593" s="14"/>
      <c r="X2593" s="1"/>
      <c r="Y2593" s="1"/>
      <c r="Z2593" s="1"/>
      <c r="AA2593" s="1"/>
      <c r="AB2593" s="1"/>
      <c r="AC2593" s="1"/>
      <c r="AD2593" s="8"/>
      <c r="AE2593" s="8"/>
      <c r="AF2593" s="8"/>
      <c r="AG2593" s="8"/>
      <c r="AH2593" s="9"/>
      <c r="AI2593" s="8"/>
      <c r="AJ2593" s="13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7"/>
      <c r="BL2593" s="7"/>
      <c r="BM2593" s="7"/>
      <c r="BN2593" s="7"/>
      <c r="BO2593" s="7"/>
      <c r="BP2593" s="7"/>
      <c r="BQ2593" s="7"/>
      <c r="BR2593" s="7"/>
      <c r="BT2593" s="8"/>
      <c r="BV2593" s="7"/>
      <c r="BW2593" s="7"/>
      <c r="BX2593" s="7"/>
      <c r="BY2593" s="7"/>
      <c r="BZ2593" s="7"/>
      <c r="CA2593" s="7"/>
    </row>
    <row r="2594" spans="1:79" x14ac:dyDescent="0.3">
      <c r="A2594" s="1" t="s">
        <v>585</v>
      </c>
      <c r="B2594" s="1"/>
      <c r="C2594" s="1" t="s">
        <v>1878</v>
      </c>
      <c r="D2594" s="1"/>
      <c r="E2594" s="1"/>
      <c r="F2594" s="1"/>
      <c r="G2594" s="1"/>
      <c r="H2594" s="1">
        <v>43295.17</v>
      </c>
      <c r="I2594" s="1">
        <v>0.61</v>
      </c>
      <c r="J2594" s="12">
        <v>2547.52</v>
      </c>
      <c r="K2594" s="5">
        <v>2548.37</v>
      </c>
      <c r="L2594" s="5">
        <v>12489.7</v>
      </c>
      <c r="M2594" s="13">
        <f t="shared" si="98"/>
        <v>6.074533110748348E-3</v>
      </c>
      <c r="N2594" s="13">
        <f t="shared" si="99"/>
        <v>5.1728015593373033E-3</v>
      </c>
      <c r="O2594" s="13">
        <f t="shared" si="99"/>
        <v>1.1261949452180398E-2</v>
      </c>
      <c r="P2594" s="13">
        <f t="shared" si="99"/>
        <v>2.6379081693270745E-3</v>
      </c>
      <c r="Q2594" s="7"/>
      <c r="R2594" s="8"/>
      <c r="S2594" s="8"/>
      <c r="T2594" s="8"/>
      <c r="U2594" s="8"/>
      <c r="V2594" s="13"/>
      <c r="W2594" s="14"/>
      <c r="X2594" s="1"/>
      <c r="Y2594" s="1"/>
      <c r="Z2594" s="1"/>
      <c r="AA2594" s="1"/>
      <c r="AB2594" s="1"/>
      <c r="AC2594" s="1"/>
      <c r="AD2594" s="8"/>
      <c r="AE2594" s="8"/>
      <c r="AF2594" s="8"/>
      <c r="AG2594" s="8"/>
      <c r="AH2594" s="9"/>
      <c r="AI2594" s="8"/>
      <c r="AJ2594" s="13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7"/>
      <c r="BL2594" s="7"/>
      <c r="BM2594" s="7"/>
      <c r="BN2594" s="7"/>
      <c r="BO2594" s="7"/>
      <c r="BP2594" s="7"/>
      <c r="BQ2594" s="7"/>
      <c r="BR2594" s="7"/>
      <c r="BT2594" s="8"/>
      <c r="BV2594" s="7"/>
      <c r="BW2594" s="7"/>
      <c r="BX2594" s="7"/>
      <c r="BY2594" s="7"/>
      <c r="BZ2594" s="7"/>
      <c r="CA2594" s="7"/>
    </row>
    <row r="2595" spans="1:79" x14ac:dyDescent="0.3">
      <c r="A2595" s="1" t="s">
        <v>586</v>
      </c>
      <c r="B2595" s="1"/>
      <c r="C2595" s="1" t="s">
        <v>1878</v>
      </c>
      <c r="D2595" s="1"/>
      <c r="E2595" s="1"/>
      <c r="F2595" s="1"/>
      <c r="G2595" s="1"/>
      <c r="H2595" s="1">
        <v>42020.68</v>
      </c>
      <c r="I2595" s="1">
        <v>-2.94</v>
      </c>
      <c r="J2595" s="12">
        <v>2452.6999999999998</v>
      </c>
      <c r="K2595" s="5">
        <v>2510.96</v>
      </c>
      <c r="L2595" s="5">
        <v>12275.6</v>
      </c>
      <c r="M2595" s="13">
        <f t="shared" si="98"/>
        <v>-2.9437232836826754E-2</v>
      </c>
      <c r="N2595" s="13">
        <f t="shared" si="99"/>
        <v>-3.7220512498429947E-2</v>
      </c>
      <c r="O2595" s="13">
        <f t="shared" si="99"/>
        <v>-1.4679971903608924E-2</v>
      </c>
      <c r="P2595" s="13">
        <f t="shared" si="99"/>
        <v>-1.7142125111091588E-2</v>
      </c>
      <c r="Q2595" s="7"/>
      <c r="R2595" s="8"/>
      <c r="S2595" s="8"/>
      <c r="T2595" s="8"/>
      <c r="U2595" s="8"/>
      <c r="V2595" s="13"/>
      <c r="W2595" s="14"/>
      <c r="X2595" s="1"/>
      <c r="Y2595" s="1"/>
      <c r="Z2595" s="1"/>
      <c r="AA2595" s="1"/>
      <c r="AB2595" s="1"/>
      <c r="AC2595" s="1"/>
      <c r="AD2595" s="8"/>
      <c r="AE2595" s="8"/>
      <c r="AF2595" s="8"/>
      <c r="AG2595" s="8"/>
      <c r="AH2595" s="9"/>
      <c r="AI2595" s="8"/>
      <c r="AJ2595" s="13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7"/>
      <c r="BL2595" s="7"/>
      <c r="BM2595" s="7"/>
      <c r="BN2595" s="7"/>
      <c r="BO2595" s="7"/>
      <c r="BP2595" s="7"/>
      <c r="BQ2595" s="7"/>
      <c r="BR2595" s="7"/>
      <c r="BT2595" s="8"/>
      <c r="BV2595" s="7"/>
      <c r="BW2595" s="7"/>
      <c r="BX2595" s="7"/>
      <c r="BY2595" s="7"/>
      <c r="BZ2595" s="7"/>
      <c r="CA2595" s="7"/>
    </row>
    <row r="2596" spans="1:79" x14ac:dyDescent="0.3">
      <c r="A2596" s="1" t="s">
        <v>587</v>
      </c>
      <c r="B2596" s="1"/>
      <c r="C2596" s="1" t="s">
        <v>1878</v>
      </c>
      <c r="D2596" s="1"/>
      <c r="E2596" s="1"/>
      <c r="F2596" s="1"/>
      <c r="G2596" s="1"/>
      <c r="H2596" s="1">
        <v>41287.9</v>
      </c>
      <c r="I2596" s="1">
        <v>-1.74</v>
      </c>
      <c r="J2596" s="12">
        <v>2414.46</v>
      </c>
      <c r="K2596" s="5">
        <v>2451.9899999999998</v>
      </c>
      <c r="L2596" s="5">
        <v>12011.65</v>
      </c>
      <c r="M2596" s="13">
        <f t="shared" si="98"/>
        <v>-1.7438556444112741E-2</v>
      </c>
      <c r="N2596" s="13">
        <f t="shared" si="99"/>
        <v>-1.5590981367472501E-2</v>
      </c>
      <c r="O2596" s="13">
        <f t="shared" si="99"/>
        <v>-2.3485041577723353E-2</v>
      </c>
      <c r="P2596" s="13">
        <f t="shared" si="99"/>
        <v>-2.1502003975365835E-2</v>
      </c>
      <c r="Q2596" s="7"/>
      <c r="R2596" s="8"/>
      <c r="S2596" s="8"/>
      <c r="T2596" s="8"/>
      <c r="U2596" s="8"/>
      <c r="V2596" s="13"/>
      <c r="W2596" s="14"/>
      <c r="X2596" s="1"/>
      <c r="Y2596" s="1"/>
      <c r="Z2596" s="1"/>
      <c r="AA2596" s="1"/>
      <c r="AB2596" s="1"/>
      <c r="AC2596" s="1"/>
      <c r="AD2596" s="8"/>
      <c r="AE2596" s="8"/>
      <c r="AF2596" s="8"/>
      <c r="AG2596" s="8"/>
      <c r="AH2596" s="9"/>
      <c r="AI2596" s="8"/>
      <c r="AJ2596" s="13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7"/>
      <c r="BL2596" s="7"/>
      <c r="BM2596" s="7"/>
      <c r="BN2596" s="7"/>
      <c r="BO2596" s="7"/>
      <c r="BP2596" s="7"/>
      <c r="BQ2596" s="7"/>
      <c r="BR2596" s="7"/>
      <c r="BT2596" s="8"/>
      <c r="BV2596" s="7"/>
      <c r="BW2596" s="7"/>
      <c r="BX2596" s="7"/>
      <c r="BY2596" s="7"/>
      <c r="BZ2596" s="7"/>
      <c r="CA2596" s="7"/>
    </row>
    <row r="2597" spans="1:79" x14ac:dyDescent="0.3">
      <c r="A2597" s="1" t="s">
        <v>588</v>
      </c>
      <c r="B2597" s="1"/>
      <c r="C2597" s="1" t="s">
        <v>1878</v>
      </c>
      <c r="D2597" s="1"/>
      <c r="E2597" s="1"/>
      <c r="F2597" s="1"/>
      <c r="G2597" s="1"/>
      <c r="H2597" s="1">
        <v>40970.120000000003</v>
      </c>
      <c r="I2597" s="1">
        <v>-0.77</v>
      </c>
      <c r="J2597" s="12">
        <v>2397.6</v>
      </c>
      <c r="K2597" s="5">
        <v>2428.87</v>
      </c>
      <c r="L2597" s="5">
        <v>11871.85</v>
      </c>
      <c r="M2597" s="13">
        <f t="shared" si="98"/>
        <v>-7.6966859539961963E-3</v>
      </c>
      <c r="N2597" s="13">
        <f t="shared" si="99"/>
        <v>-6.9829278596457156E-3</v>
      </c>
      <c r="O2597" s="13">
        <f t="shared" si="99"/>
        <v>-9.4290759750242925E-3</v>
      </c>
      <c r="P2597" s="13">
        <f t="shared" si="99"/>
        <v>-1.1638700761344101E-2</v>
      </c>
      <c r="Q2597" s="7"/>
      <c r="R2597" s="8"/>
      <c r="S2597" s="8"/>
      <c r="T2597" s="8"/>
      <c r="U2597" s="8"/>
      <c r="V2597" s="13"/>
      <c r="W2597" s="14"/>
      <c r="X2597" s="1"/>
      <c r="Y2597" s="1"/>
      <c r="Z2597" s="1"/>
      <c r="AA2597" s="1"/>
      <c r="AB2597" s="1"/>
      <c r="AC2597" s="1"/>
      <c r="AD2597" s="8"/>
      <c r="AE2597" s="8"/>
      <c r="AF2597" s="8"/>
      <c r="AG2597" s="8"/>
      <c r="AH2597" s="9"/>
      <c r="AI2597" s="8"/>
      <c r="AJ2597" s="13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7"/>
      <c r="BL2597" s="7"/>
      <c r="BM2597" s="7"/>
      <c r="BN2597" s="7"/>
      <c r="BO2597" s="7"/>
      <c r="BP2597" s="7"/>
      <c r="BQ2597" s="7"/>
      <c r="BR2597" s="7"/>
      <c r="BT2597" s="8"/>
      <c r="BV2597" s="7"/>
      <c r="BW2597" s="7"/>
      <c r="BX2597" s="7"/>
      <c r="BY2597" s="7"/>
      <c r="BZ2597" s="7"/>
      <c r="CA2597" s="7"/>
    </row>
    <row r="2598" spans="1:79" x14ac:dyDescent="0.3">
      <c r="A2598" s="1" t="s">
        <v>589</v>
      </c>
      <c r="B2598" s="1"/>
      <c r="C2598" s="1" t="s">
        <v>1878</v>
      </c>
      <c r="D2598" s="1"/>
      <c r="E2598" s="1"/>
      <c r="F2598" s="1"/>
      <c r="G2598" s="1"/>
      <c r="H2598" s="1">
        <v>39923.58</v>
      </c>
      <c r="I2598" s="1">
        <v>-2.5499999999999998</v>
      </c>
      <c r="J2598" s="12">
        <v>2336.9899999999998</v>
      </c>
      <c r="K2598" s="5">
        <v>2368.66</v>
      </c>
      <c r="L2598" s="5">
        <v>11550.32</v>
      </c>
      <c r="M2598" s="13">
        <f t="shared" si="98"/>
        <v>-2.5543981809181937E-2</v>
      </c>
      <c r="N2598" s="13">
        <f t="shared" si="99"/>
        <v>-2.5279446112779547E-2</v>
      </c>
      <c r="O2598" s="13">
        <f t="shared" si="99"/>
        <v>-2.4789305314817156E-2</v>
      </c>
      <c r="P2598" s="13">
        <f t="shared" si="99"/>
        <v>-2.7083394753134593E-2</v>
      </c>
      <c r="Q2598" s="7"/>
      <c r="R2598" s="8"/>
      <c r="S2598" s="8"/>
      <c r="T2598" s="8"/>
      <c r="U2598" s="8"/>
      <c r="V2598" s="13"/>
      <c r="W2598" s="14"/>
      <c r="X2598" s="1"/>
      <c r="Y2598" s="1"/>
      <c r="Z2598" s="1"/>
      <c r="AA2598" s="1"/>
      <c r="AB2598" s="1"/>
      <c r="AC2598" s="1"/>
      <c r="AD2598" s="8"/>
      <c r="AE2598" s="8"/>
      <c r="AF2598" s="8"/>
      <c r="AG2598" s="8"/>
      <c r="AH2598" s="9"/>
      <c r="AI2598" s="8"/>
      <c r="AJ2598" s="13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7"/>
      <c r="BL2598" s="7"/>
      <c r="BM2598" s="7"/>
      <c r="BN2598" s="7"/>
      <c r="BO2598" s="7"/>
      <c r="BP2598" s="7"/>
      <c r="BQ2598" s="7"/>
      <c r="BR2598" s="7"/>
      <c r="BT2598" s="8"/>
      <c r="BV2598" s="7"/>
      <c r="BW2598" s="7"/>
      <c r="BX2598" s="7"/>
      <c r="BY2598" s="7"/>
      <c r="BZ2598" s="7"/>
      <c r="CA2598" s="7"/>
    </row>
    <row r="2599" spans="1:79" x14ac:dyDescent="0.3">
      <c r="A2599" s="1" t="s">
        <v>590</v>
      </c>
      <c r="B2599" s="1"/>
      <c r="C2599" s="1" t="s">
        <v>1878</v>
      </c>
      <c r="D2599" s="1"/>
      <c r="E2599" s="1"/>
      <c r="F2599" s="1"/>
      <c r="G2599" s="1"/>
      <c r="H2599" s="1">
        <v>41794.35</v>
      </c>
      <c r="I2599" s="1">
        <v>4.6900000000000004</v>
      </c>
      <c r="J2599" s="12">
        <v>2458.36</v>
      </c>
      <c r="K2599" s="5">
        <v>2456.5100000000002</v>
      </c>
      <c r="L2599" s="5">
        <v>11961.04</v>
      </c>
      <c r="M2599" s="13">
        <f t="shared" si="98"/>
        <v>4.6858773687129096E-2</v>
      </c>
      <c r="N2599" s="13">
        <f t="shared" si="99"/>
        <v>5.1934325778030921E-2</v>
      </c>
      <c r="O2599" s="13">
        <f t="shared" si="99"/>
        <v>3.7088480406643587E-2</v>
      </c>
      <c r="P2599" s="13">
        <f t="shared" si="99"/>
        <v>3.555918797054991E-2</v>
      </c>
      <c r="Q2599" s="7"/>
      <c r="R2599" s="8"/>
      <c r="S2599" s="8"/>
      <c r="T2599" s="8"/>
      <c r="U2599" s="8"/>
      <c r="V2599" s="13"/>
      <c r="W2599" s="14"/>
      <c r="X2599" s="1"/>
      <c r="Y2599" s="1"/>
      <c r="Z2599" s="1"/>
      <c r="AA2599" s="1"/>
      <c r="AB2599" s="1"/>
      <c r="AC2599" s="1"/>
      <c r="AD2599" s="8"/>
      <c r="AE2599" s="8"/>
      <c r="AF2599" s="8"/>
      <c r="AG2599" s="8"/>
      <c r="AH2599" s="9"/>
      <c r="AI2599" s="8"/>
      <c r="AJ2599" s="13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7"/>
      <c r="BL2599" s="7"/>
      <c r="BM2599" s="7"/>
      <c r="BN2599" s="7"/>
      <c r="BO2599" s="7"/>
      <c r="BP2599" s="7"/>
      <c r="BQ2599" s="7"/>
      <c r="BR2599" s="7"/>
      <c r="BT2599" s="8"/>
      <c r="BV2599" s="7"/>
      <c r="BW2599" s="7"/>
      <c r="BX2599" s="7"/>
      <c r="BY2599" s="7"/>
      <c r="BZ2599" s="7"/>
      <c r="CA2599" s="7"/>
    </row>
    <row r="2600" spans="1:79" x14ac:dyDescent="0.3">
      <c r="A2600" s="1" t="s">
        <v>591</v>
      </c>
      <c r="B2600" s="1"/>
      <c r="C2600" s="1" t="s">
        <v>1878</v>
      </c>
      <c r="D2600" s="1"/>
      <c r="E2600" s="1"/>
      <c r="F2600" s="1"/>
      <c r="G2600" s="1"/>
      <c r="H2600" s="1">
        <v>41453.120000000003</v>
      </c>
      <c r="I2600" s="1">
        <v>-0.82</v>
      </c>
      <c r="J2600" s="12">
        <v>2443.52</v>
      </c>
      <c r="K2600" s="5">
        <v>2429.44</v>
      </c>
      <c r="L2600" s="5">
        <v>11849.97</v>
      </c>
      <c r="M2600" s="13">
        <f t="shared" si="98"/>
        <v>-8.1645007040423989E-3</v>
      </c>
      <c r="N2600" s="13">
        <f t="shared" si="99"/>
        <v>-6.0365446883288154E-3</v>
      </c>
      <c r="O2600" s="13">
        <f t="shared" si="99"/>
        <v>-1.101969867820618E-2</v>
      </c>
      <c r="P2600" s="13">
        <f t="shared" si="99"/>
        <v>-9.2859818209789502E-3</v>
      </c>
      <c r="Q2600" s="7"/>
      <c r="R2600" s="8"/>
      <c r="S2600" s="8"/>
      <c r="T2600" s="8"/>
      <c r="U2600" s="8"/>
      <c r="V2600" s="13"/>
      <c r="W2600" s="14"/>
      <c r="X2600" s="1"/>
      <c r="Y2600" s="1"/>
      <c r="Z2600" s="1"/>
      <c r="AA2600" s="1"/>
      <c r="AB2600" s="1"/>
      <c r="AC2600" s="1"/>
      <c r="AD2600" s="8"/>
      <c r="AE2600" s="8"/>
      <c r="AF2600" s="8"/>
      <c r="AG2600" s="8"/>
      <c r="AH2600" s="9"/>
      <c r="AI2600" s="8"/>
      <c r="AJ2600" s="13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7"/>
      <c r="BL2600" s="7"/>
      <c r="BM2600" s="7"/>
      <c r="BN2600" s="7"/>
      <c r="BO2600" s="7"/>
      <c r="BP2600" s="7"/>
      <c r="BQ2600" s="7"/>
      <c r="BR2600" s="7"/>
      <c r="BT2600" s="8"/>
      <c r="BV2600" s="7"/>
      <c r="BW2600" s="7"/>
      <c r="BX2600" s="7"/>
      <c r="BY2600" s="7"/>
      <c r="BZ2600" s="7"/>
      <c r="CA2600" s="7"/>
    </row>
    <row r="2601" spans="1:79" x14ac:dyDescent="0.3">
      <c r="A2601" s="1" t="s">
        <v>592</v>
      </c>
      <c r="B2601" s="1"/>
      <c r="C2601" s="1" t="s">
        <v>1878</v>
      </c>
      <c r="D2601" s="1"/>
      <c r="E2601" s="1"/>
      <c r="F2601" s="1"/>
      <c r="G2601" s="1"/>
      <c r="H2601" s="1">
        <v>41896.6</v>
      </c>
      <c r="I2601" s="1">
        <v>1.07</v>
      </c>
      <c r="J2601" s="12">
        <v>2469.0700000000002</v>
      </c>
      <c r="K2601" s="5">
        <v>2462.2399999999998</v>
      </c>
      <c r="L2601" s="5">
        <v>11936.13</v>
      </c>
      <c r="M2601" s="13">
        <f t="shared" si="98"/>
        <v>1.069835032923927E-2</v>
      </c>
      <c r="N2601" s="13">
        <f t="shared" si="99"/>
        <v>1.0456227082242142E-2</v>
      </c>
      <c r="O2601" s="13">
        <f t="shared" si="99"/>
        <v>1.3501053740779589E-2</v>
      </c>
      <c r="P2601" s="13">
        <f t="shared" si="99"/>
        <v>7.2709044833025871E-3</v>
      </c>
      <c r="Q2601" s="7"/>
      <c r="R2601" s="8"/>
      <c r="S2601" s="8"/>
      <c r="T2601" s="8"/>
      <c r="U2601" s="8"/>
      <c r="V2601" s="13"/>
      <c r="W2601" s="14"/>
      <c r="X2601" s="1"/>
      <c r="Y2601" s="1"/>
      <c r="Z2601" s="1"/>
      <c r="AA2601" s="1"/>
      <c r="AB2601" s="1"/>
      <c r="AC2601" s="1"/>
      <c r="AD2601" s="8"/>
      <c r="AE2601" s="8"/>
      <c r="AF2601" s="8"/>
      <c r="AG2601" s="8"/>
      <c r="AH2601" s="9"/>
      <c r="AI2601" s="8"/>
      <c r="AJ2601" s="13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7"/>
      <c r="BL2601" s="7"/>
      <c r="BM2601" s="7"/>
      <c r="BN2601" s="7"/>
      <c r="BO2601" s="7"/>
      <c r="BP2601" s="7"/>
      <c r="BQ2601" s="7"/>
      <c r="BR2601" s="7"/>
      <c r="BT2601" s="8"/>
      <c r="BV2601" s="7"/>
      <c r="BW2601" s="7"/>
      <c r="BX2601" s="7"/>
      <c r="BY2601" s="7"/>
      <c r="BZ2601" s="7"/>
      <c r="CA2601" s="7"/>
    </row>
    <row r="2602" spans="1:79" x14ac:dyDescent="0.3">
      <c r="A2602" s="1" t="s">
        <v>593</v>
      </c>
      <c r="B2602" s="1"/>
      <c r="C2602" s="1" t="s">
        <v>1878</v>
      </c>
      <c r="D2602" s="1"/>
      <c r="E2602" s="1"/>
      <c r="F2602" s="1"/>
      <c r="G2602" s="1"/>
      <c r="H2602" s="1">
        <v>41914.79</v>
      </c>
      <c r="I2602" s="1">
        <v>0.04</v>
      </c>
      <c r="J2602" s="12">
        <v>2458.5100000000002</v>
      </c>
      <c r="K2602" s="5">
        <v>2476.37</v>
      </c>
      <c r="L2602" s="5">
        <v>12007.32</v>
      </c>
      <c r="M2602" s="13">
        <f t="shared" si="98"/>
        <v>4.341641087821646E-4</v>
      </c>
      <c r="N2602" s="13">
        <f t="shared" si="99"/>
        <v>-4.2769139797574907E-3</v>
      </c>
      <c r="O2602" s="13">
        <f t="shared" si="99"/>
        <v>5.7386769770615409E-3</v>
      </c>
      <c r="P2602" s="13">
        <f t="shared" si="99"/>
        <v>5.9642446923751091E-3</v>
      </c>
      <c r="Q2602" s="7"/>
      <c r="R2602" s="8"/>
      <c r="S2602" s="8"/>
      <c r="T2602" s="8"/>
      <c r="U2602" s="8"/>
      <c r="V2602" s="13"/>
      <c r="W2602" s="14"/>
      <c r="X2602" s="1"/>
      <c r="Y2602" s="1"/>
      <c r="Z2602" s="1"/>
      <c r="AA2602" s="1"/>
      <c r="AB2602" s="1"/>
      <c r="AC2602" s="1"/>
      <c r="AD2602" s="8"/>
      <c r="AE2602" s="8"/>
      <c r="AF2602" s="8"/>
      <c r="AG2602" s="8"/>
      <c r="AH2602" s="9"/>
      <c r="AI2602" s="8"/>
      <c r="AJ2602" s="13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7"/>
      <c r="BL2602" s="7"/>
      <c r="BM2602" s="7"/>
      <c r="BN2602" s="7"/>
      <c r="BO2602" s="7"/>
      <c r="BP2602" s="7"/>
      <c r="BQ2602" s="7"/>
      <c r="BR2602" s="7"/>
      <c r="BT2602" s="8"/>
      <c r="BV2602" s="7"/>
      <c r="BW2602" s="7"/>
      <c r="BX2602" s="7"/>
      <c r="BY2602" s="7"/>
      <c r="BZ2602" s="7"/>
      <c r="CA2602" s="7"/>
    </row>
    <row r="2603" spans="1:79" x14ac:dyDescent="0.3">
      <c r="A2603" s="1" t="s">
        <v>594</v>
      </c>
      <c r="B2603" s="1"/>
      <c r="C2603" s="1" t="s">
        <v>1878</v>
      </c>
      <c r="D2603" s="1"/>
      <c r="E2603" s="1"/>
      <c r="F2603" s="1"/>
      <c r="G2603" s="1"/>
      <c r="H2603" s="1">
        <v>41075.449999999997</v>
      </c>
      <c r="I2603" s="1">
        <v>-2</v>
      </c>
      <c r="J2603" s="12">
        <v>2389.61</v>
      </c>
      <c r="K2603" s="5">
        <v>2458.36</v>
      </c>
      <c r="L2603" s="5">
        <v>11918.85</v>
      </c>
      <c r="M2603" s="13">
        <f t="shared" si="98"/>
        <v>-2.0024912447372478E-2</v>
      </c>
      <c r="N2603" s="13">
        <f t="shared" si="99"/>
        <v>-2.802510463654817E-2</v>
      </c>
      <c r="O2603" s="13">
        <f t="shared" si="99"/>
        <v>-7.2727419569772467E-3</v>
      </c>
      <c r="P2603" s="13">
        <f t="shared" si="99"/>
        <v>-7.3680055166347458E-3</v>
      </c>
      <c r="Q2603" s="7"/>
      <c r="R2603" s="8"/>
      <c r="S2603" s="8"/>
      <c r="T2603" s="8"/>
      <c r="U2603" s="8"/>
      <c r="V2603" s="13"/>
      <c r="W2603" s="14"/>
      <c r="X2603" s="1"/>
      <c r="Y2603" s="1"/>
      <c r="Z2603" s="1"/>
      <c r="AA2603" s="1"/>
      <c r="AB2603" s="1"/>
      <c r="AC2603" s="1"/>
      <c r="AD2603" s="8"/>
      <c r="AE2603" s="8"/>
      <c r="AF2603" s="8"/>
      <c r="AG2603" s="8"/>
      <c r="AH2603" s="9"/>
      <c r="AI2603" s="8"/>
      <c r="AJ2603" s="13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7"/>
      <c r="BL2603" s="7"/>
      <c r="BM2603" s="7"/>
      <c r="BN2603" s="7"/>
      <c r="BO2603" s="7"/>
      <c r="BP2603" s="7"/>
      <c r="BQ2603" s="7"/>
      <c r="BR2603" s="7"/>
      <c r="BT2603" s="8"/>
      <c r="BV2603" s="7"/>
      <c r="BW2603" s="7"/>
      <c r="BX2603" s="7"/>
      <c r="BY2603" s="7"/>
      <c r="BZ2603" s="7"/>
      <c r="CA2603" s="7"/>
    </row>
    <row r="2604" spans="1:79" x14ac:dyDescent="0.3">
      <c r="A2604" s="1" t="s">
        <v>595</v>
      </c>
      <c r="B2604" s="1"/>
      <c r="C2604" s="1" t="s">
        <v>1878</v>
      </c>
      <c r="D2604" s="1"/>
      <c r="E2604" s="1"/>
      <c r="F2604" s="1"/>
      <c r="G2604" s="1"/>
      <c r="H2604" s="1">
        <v>41282.57</v>
      </c>
      <c r="I2604" s="1">
        <v>0.5</v>
      </c>
      <c r="J2604" s="12">
        <v>2413.23</v>
      </c>
      <c r="K2604" s="5">
        <v>2458.0100000000002</v>
      </c>
      <c r="L2604" s="5">
        <v>11812.87</v>
      </c>
      <c r="M2604" s="13">
        <f t="shared" si="98"/>
        <v>5.0424280196565974E-3</v>
      </c>
      <c r="N2604" s="13">
        <f t="shared" si="99"/>
        <v>9.8844581333354942E-3</v>
      </c>
      <c r="O2604" s="13">
        <f t="shared" si="99"/>
        <v>-1.4237133698880022E-4</v>
      </c>
      <c r="P2604" s="13">
        <f t="shared" si="99"/>
        <v>-8.8917974469012728E-3</v>
      </c>
      <c r="Q2604" s="7"/>
      <c r="R2604" s="8"/>
      <c r="S2604" s="8"/>
      <c r="T2604" s="8"/>
      <c r="U2604" s="8"/>
      <c r="V2604" s="13"/>
      <c r="W2604" s="14"/>
      <c r="X2604" s="1"/>
      <c r="Y2604" s="1"/>
      <c r="Z2604" s="1"/>
      <c r="AA2604" s="1"/>
      <c r="AB2604" s="1"/>
      <c r="AC2604" s="1"/>
      <c r="AD2604" s="8"/>
      <c r="AE2604" s="8"/>
      <c r="AF2604" s="8"/>
      <c r="AG2604" s="8"/>
      <c r="AH2604" s="9"/>
      <c r="AI2604" s="8"/>
      <c r="AJ2604" s="13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7"/>
      <c r="BL2604" s="7"/>
      <c r="BM2604" s="7"/>
      <c r="BN2604" s="7"/>
      <c r="BO2604" s="7"/>
      <c r="BP2604" s="7"/>
      <c r="BQ2604" s="7"/>
      <c r="BR2604" s="7"/>
      <c r="BT2604" s="8"/>
      <c r="BV2604" s="7"/>
      <c r="BW2604" s="7"/>
      <c r="BX2604" s="7"/>
      <c r="BY2604" s="7"/>
      <c r="BZ2604" s="7"/>
      <c r="CA2604" s="7"/>
    </row>
    <row r="2605" spans="1:79" x14ac:dyDescent="0.3">
      <c r="A2605" s="1" t="s">
        <v>596</v>
      </c>
      <c r="B2605" s="1"/>
      <c r="C2605" s="1" t="s">
        <v>1878</v>
      </c>
      <c r="D2605" s="1"/>
      <c r="E2605" s="1"/>
      <c r="F2605" s="1"/>
      <c r="G2605" s="1"/>
      <c r="H2605" s="1">
        <v>41562.65</v>
      </c>
      <c r="I2605" s="1">
        <v>0.68</v>
      </c>
      <c r="J2605" s="12">
        <v>2431.4</v>
      </c>
      <c r="K2605" s="5">
        <v>2472.6999999999998</v>
      </c>
      <c r="L2605" s="5">
        <v>11869.61</v>
      </c>
      <c r="M2605" s="13">
        <f t="shared" si="98"/>
        <v>6.784461335619385E-3</v>
      </c>
      <c r="N2605" s="13">
        <f t="shared" si="99"/>
        <v>7.529327913211814E-3</v>
      </c>
      <c r="O2605" s="13">
        <f t="shared" si="99"/>
        <v>5.9763792661542414E-3</v>
      </c>
      <c r="P2605" s="13">
        <f t="shared" si="99"/>
        <v>4.8032357928260438E-3</v>
      </c>
      <c r="Q2605" s="7"/>
      <c r="R2605" s="8"/>
      <c r="S2605" s="8"/>
      <c r="T2605" s="8"/>
      <c r="U2605" s="8"/>
      <c r="V2605" s="13"/>
      <c r="W2605" s="14"/>
      <c r="X2605" s="1"/>
      <c r="Y2605" s="1"/>
      <c r="Z2605" s="1"/>
      <c r="AA2605" s="1"/>
      <c r="AB2605" s="1"/>
      <c r="AC2605" s="1"/>
      <c r="AD2605" s="8"/>
      <c r="AE2605" s="8"/>
      <c r="AF2605" s="8"/>
      <c r="AG2605" s="8"/>
      <c r="AH2605" s="9"/>
      <c r="AI2605" s="8"/>
      <c r="AJ2605" s="13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7"/>
      <c r="BL2605" s="7"/>
      <c r="BM2605" s="7"/>
      <c r="BN2605" s="7"/>
      <c r="BO2605" s="7"/>
      <c r="BP2605" s="7"/>
      <c r="BQ2605" s="7"/>
      <c r="BR2605" s="7"/>
      <c r="BT2605" s="8"/>
      <c r="BV2605" s="7"/>
      <c r="BW2605" s="7"/>
      <c r="BX2605" s="7"/>
      <c r="BY2605" s="7"/>
      <c r="BZ2605" s="7"/>
      <c r="CA2605" s="7"/>
    </row>
    <row r="2606" spans="1:79" x14ac:dyDescent="0.3">
      <c r="A2606" s="1" t="s">
        <v>597</v>
      </c>
      <c r="B2606" s="1"/>
      <c r="C2606" s="1" t="s">
        <v>1878</v>
      </c>
      <c r="D2606" s="1"/>
      <c r="E2606" s="1"/>
      <c r="F2606" s="1"/>
      <c r="G2606" s="1"/>
      <c r="H2606" s="1">
        <v>40441.730000000003</v>
      </c>
      <c r="I2606" s="1">
        <v>-2.7</v>
      </c>
      <c r="J2606" s="12">
        <v>2356.5100000000002</v>
      </c>
      <c r="K2606" s="5">
        <v>2423.4299999999998</v>
      </c>
      <c r="L2606" s="5">
        <v>11631.6</v>
      </c>
      <c r="M2606" s="13">
        <f t="shared" si="98"/>
        <v>-2.696940642620238E-2</v>
      </c>
      <c r="N2606" s="13">
        <f t="shared" si="99"/>
        <v>-3.0801184502755596E-2</v>
      </c>
      <c r="O2606" s="13">
        <f t="shared" si="99"/>
        <v>-1.992558741456707E-2</v>
      </c>
      <c r="P2606" s="13">
        <f t="shared" si="99"/>
        <v>-2.0052048887874152E-2</v>
      </c>
      <c r="Q2606" s="7"/>
      <c r="R2606" s="8"/>
      <c r="S2606" s="8"/>
      <c r="T2606" s="8"/>
      <c r="U2606" s="8"/>
      <c r="V2606" s="13"/>
      <c r="W2606" s="14"/>
      <c r="X2606" s="1"/>
      <c r="Y2606" s="1"/>
      <c r="Z2606" s="1"/>
      <c r="AA2606" s="1"/>
      <c r="AB2606" s="1"/>
      <c r="AC2606" s="1"/>
      <c r="AD2606" s="8"/>
      <c r="AE2606" s="8"/>
      <c r="AF2606" s="8"/>
      <c r="AG2606" s="8"/>
      <c r="AH2606" s="9"/>
      <c r="AI2606" s="8"/>
      <c r="AJ2606" s="13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7"/>
      <c r="BL2606" s="7"/>
      <c r="BM2606" s="7"/>
      <c r="BN2606" s="7"/>
      <c r="BO2606" s="7"/>
      <c r="BP2606" s="7"/>
      <c r="BQ2606" s="7"/>
      <c r="BR2606" s="7"/>
      <c r="BT2606" s="8"/>
      <c r="BV2606" s="7"/>
      <c r="BW2606" s="7"/>
      <c r="BX2606" s="7"/>
      <c r="BY2606" s="7"/>
      <c r="BZ2606" s="7"/>
      <c r="CA2606" s="7"/>
    </row>
    <row r="2607" spans="1:79" x14ac:dyDescent="0.3">
      <c r="A2607" s="1" t="s">
        <v>598</v>
      </c>
      <c r="B2607" s="1"/>
      <c r="C2607" s="1" t="s">
        <v>1878</v>
      </c>
      <c r="D2607" s="1"/>
      <c r="E2607" s="1"/>
      <c r="F2607" s="1"/>
      <c r="G2607" s="1"/>
      <c r="H2607" s="1">
        <v>39302.9</v>
      </c>
      <c r="I2607" s="1">
        <v>-2.82</v>
      </c>
      <c r="J2607" s="12">
        <v>2287.0700000000002</v>
      </c>
      <c r="K2607" s="5">
        <v>2361.87</v>
      </c>
      <c r="L2607" s="5">
        <v>11336.49</v>
      </c>
      <c r="M2607" s="13">
        <f t="shared" si="98"/>
        <v>-2.8159774569485596E-2</v>
      </c>
      <c r="N2607" s="13">
        <f t="shared" si="99"/>
        <v>-2.9467305464436877E-2</v>
      </c>
      <c r="O2607" s="13">
        <f t="shared" si="99"/>
        <v>-2.5402012849556233E-2</v>
      </c>
      <c r="P2607" s="13">
        <f t="shared" si="99"/>
        <v>-2.5371402042711266E-2</v>
      </c>
      <c r="Q2607" s="7"/>
      <c r="R2607" s="8"/>
      <c r="S2607" s="8"/>
      <c r="T2607" s="8"/>
      <c r="U2607" s="8"/>
      <c r="V2607" s="13"/>
      <c r="W2607" s="14"/>
      <c r="X2607" s="1"/>
      <c r="Y2607" s="1"/>
      <c r="Z2607" s="1"/>
      <c r="AA2607" s="1"/>
      <c r="AB2607" s="1"/>
      <c r="AC2607" s="1"/>
      <c r="AD2607" s="8"/>
      <c r="AE2607" s="8"/>
      <c r="AF2607" s="8"/>
      <c r="AG2607" s="8"/>
      <c r="AH2607" s="9"/>
      <c r="AI2607" s="8"/>
      <c r="AJ2607" s="13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7"/>
      <c r="BL2607" s="7"/>
      <c r="BM2607" s="7"/>
      <c r="BN2607" s="7"/>
      <c r="BO2607" s="7"/>
      <c r="BP2607" s="7"/>
      <c r="BQ2607" s="7"/>
      <c r="BR2607" s="7"/>
      <c r="BT2607" s="8"/>
      <c r="BV2607" s="7"/>
      <c r="BW2607" s="7"/>
      <c r="BX2607" s="7"/>
      <c r="BY2607" s="7"/>
      <c r="BZ2607" s="7"/>
      <c r="CA2607" s="7"/>
    </row>
    <row r="2608" spans="1:79" x14ac:dyDescent="0.3">
      <c r="A2608" s="1" t="s">
        <v>599</v>
      </c>
      <c r="B2608" s="1"/>
      <c r="C2608" s="1" t="s">
        <v>1878</v>
      </c>
      <c r="D2608" s="1"/>
      <c r="E2608" s="1"/>
      <c r="F2608" s="1"/>
      <c r="G2608" s="1"/>
      <c r="H2608" s="1">
        <v>39580.6</v>
      </c>
      <c r="I2608" s="1">
        <v>0.71</v>
      </c>
      <c r="J2608" s="12">
        <v>2308.92</v>
      </c>
      <c r="K2608" s="5">
        <v>2367.4299999999998</v>
      </c>
      <c r="L2608" s="5">
        <v>11335.93</v>
      </c>
      <c r="M2608" s="13">
        <f t="shared" si="98"/>
        <v>7.0656363779770803E-3</v>
      </c>
      <c r="N2608" s="13">
        <f t="shared" si="99"/>
        <v>9.5537084566716945E-3</v>
      </c>
      <c r="O2608" s="13">
        <f t="shared" si="99"/>
        <v>2.3540669046135942E-3</v>
      </c>
      <c r="P2608" s="13">
        <f t="shared" si="99"/>
        <v>-4.9398005908307674E-5</v>
      </c>
      <c r="Q2608" s="7"/>
      <c r="R2608" s="8"/>
      <c r="S2608" s="8"/>
      <c r="T2608" s="8"/>
      <c r="U2608" s="8"/>
      <c r="V2608" s="13"/>
      <c r="W2608" s="14"/>
      <c r="X2608" s="1"/>
      <c r="Y2608" s="1"/>
      <c r="Z2608" s="1"/>
      <c r="AA2608" s="1"/>
      <c r="AB2608" s="1"/>
      <c r="AC2608" s="1"/>
      <c r="AD2608" s="8"/>
      <c r="AE2608" s="8"/>
      <c r="AF2608" s="8"/>
      <c r="AG2608" s="8"/>
      <c r="AH2608" s="9"/>
      <c r="AI2608" s="8"/>
      <c r="AJ2608" s="13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7"/>
      <c r="BL2608" s="7"/>
      <c r="BM2608" s="7"/>
      <c r="BN2608" s="7"/>
      <c r="BO2608" s="7"/>
      <c r="BP2608" s="7"/>
      <c r="BQ2608" s="7"/>
      <c r="BR2608" s="7"/>
      <c r="BT2608" s="8"/>
      <c r="BV2608" s="7"/>
      <c r="BW2608" s="7"/>
      <c r="BX2608" s="7"/>
      <c r="BY2608" s="7"/>
      <c r="BZ2608" s="7"/>
      <c r="CA2608" s="7"/>
    </row>
    <row r="2609" spans="1:79" x14ac:dyDescent="0.3">
      <c r="A2609" s="1" t="s">
        <v>600</v>
      </c>
      <c r="B2609" s="1"/>
      <c r="C2609" s="1" t="s">
        <v>1878</v>
      </c>
      <c r="D2609" s="1"/>
      <c r="E2609" s="1"/>
      <c r="F2609" s="1"/>
      <c r="G2609" s="1"/>
      <c r="H2609" s="1">
        <v>39920.629999999997</v>
      </c>
      <c r="I2609" s="1">
        <v>0.86</v>
      </c>
      <c r="J2609" s="12">
        <v>2326.79</v>
      </c>
      <c r="K2609" s="5">
        <v>2391.83</v>
      </c>
      <c r="L2609" s="5">
        <v>11458.64</v>
      </c>
      <c r="M2609" s="13">
        <f t="shared" si="98"/>
        <v>8.5908247980071017E-3</v>
      </c>
      <c r="N2609" s="13">
        <f t="shared" si="99"/>
        <v>7.7395492264782373E-3</v>
      </c>
      <c r="O2609" s="13">
        <f t="shared" si="99"/>
        <v>1.0306534934507061E-2</v>
      </c>
      <c r="P2609" s="13">
        <f t="shared" si="99"/>
        <v>1.0824872771797223E-2</v>
      </c>
      <c r="Q2609" s="7"/>
      <c r="R2609" s="8"/>
      <c r="S2609" s="8"/>
      <c r="T2609" s="8"/>
      <c r="U2609" s="8"/>
      <c r="V2609" s="13"/>
      <c r="W2609" s="14"/>
      <c r="X2609" s="1"/>
      <c r="Y2609" s="1"/>
      <c r="Z2609" s="1"/>
      <c r="AA2609" s="1"/>
      <c r="AB2609" s="1"/>
      <c r="AC2609" s="1"/>
      <c r="AD2609" s="8"/>
      <c r="AE2609" s="8"/>
      <c r="AF2609" s="8"/>
      <c r="AG2609" s="8"/>
      <c r="AH2609" s="9"/>
      <c r="AI2609" s="8"/>
      <c r="AJ2609" s="13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7"/>
      <c r="BL2609" s="7"/>
      <c r="BM2609" s="7"/>
      <c r="BN2609" s="7"/>
      <c r="BO2609" s="7"/>
      <c r="BP2609" s="7"/>
      <c r="BQ2609" s="7"/>
      <c r="BR2609" s="7"/>
      <c r="BT2609" s="8"/>
      <c r="BV2609" s="7"/>
      <c r="BW2609" s="7"/>
      <c r="BX2609" s="7"/>
      <c r="BY2609" s="7"/>
      <c r="BZ2609" s="7"/>
      <c r="CA2609" s="7"/>
    </row>
    <row r="2610" spans="1:79" x14ac:dyDescent="0.3">
      <c r="A2610" s="1" t="s">
        <v>601</v>
      </c>
      <c r="B2610" s="1"/>
      <c r="C2610" s="1" t="s">
        <v>1878</v>
      </c>
      <c r="D2610" s="1"/>
      <c r="E2610" s="1"/>
      <c r="F2610" s="1"/>
      <c r="G2610" s="1"/>
      <c r="H2610" s="1">
        <v>39109.370000000003</v>
      </c>
      <c r="I2610" s="1">
        <v>-2.0299999999999998</v>
      </c>
      <c r="J2610" s="12">
        <v>2270.13</v>
      </c>
      <c r="K2610" s="5">
        <v>2370.75</v>
      </c>
      <c r="L2610" s="5">
        <v>11260.4</v>
      </c>
      <c r="M2610" s="13">
        <f t="shared" si="98"/>
        <v>-2.0321823578435372E-2</v>
      </c>
      <c r="N2610" s="13">
        <f t="shared" si="99"/>
        <v>-2.4351144710094141E-2</v>
      </c>
      <c r="O2610" s="13">
        <f t="shared" si="99"/>
        <v>-8.8133353959102267E-3</v>
      </c>
      <c r="P2610" s="13">
        <f t="shared" si="99"/>
        <v>-1.7300482430724795E-2</v>
      </c>
      <c r="Q2610" s="7"/>
      <c r="R2610" s="8"/>
      <c r="S2610" s="8"/>
      <c r="T2610" s="8"/>
      <c r="U2610" s="8"/>
      <c r="V2610" s="13"/>
      <c r="W2610" s="14"/>
      <c r="X2610" s="1"/>
      <c r="Y2610" s="1"/>
      <c r="Z2610" s="1"/>
      <c r="AA2610" s="1"/>
      <c r="AB2610" s="1"/>
      <c r="AC2610" s="1"/>
      <c r="AD2610" s="8"/>
      <c r="AE2610" s="8"/>
      <c r="AF2610" s="8"/>
      <c r="AG2610" s="8"/>
      <c r="AH2610" s="9"/>
      <c r="AI2610" s="8"/>
      <c r="AJ2610" s="13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7"/>
      <c r="BL2610" s="7"/>
      <c r="BM2610" s="7"/>
      <c r="BN2610" s="7"/>
      <c r="BO2610" s="7"/>
      <c r="BP2610" s="7"/>
      <c r="BQ2610" s="7"/>
      <c r="BR2610" s="7"/>
      <c r="BT2610" s="8"/>
      <c r="BV2610" s="7"/>
      <c r="BW2610" s="7"/>
      <c r="BX2610" s="7"/>
      <c r="BY2610" s="7"/>
      <c r="BZ2610" s="7"/>
      <c r="CA2610" s="7"/>
    </row>
    <row r="2611" spans="1:79" x14ac:dyDescent="0.3">
      <c r="A2611" s="1" t="s">
        <v>602</v>
      </c>
      <c r="B2611" s="1"/>
      <c r="C2611" s="1" t="s">
        <v>1878</v>
      </c>
      <c r="D2611" s="1"/>
      <c r="E2611" s="1"/>
      <c r="F2611" s="1"/>
      <c r="G2611" s="1"/>
      <c r="H2611" s="1">
        <v>40550.33</v>
      </c>
      <c r="I2611" s="1">
        <v>3.68</v>
      </c>
      <c r="J2611" s="12">
        <v>2371.29</v>
      </c>
      <c r="K2611" s="5">
        <v>2426.29</v>
      </c>
      <c r="L2611" s="5">
        <v>11494.04</v>
      </c>
      <c r="M2611" s="13">
        <f t="shared" si="98"/>
        <v>3.6844367475108886E-2</v>
      </c>
      <c r="N2611" s="13">
        <f t="shared" si="99"/>
        <v>4.456132468184637E-2</v>
      </c>
      <c r="O2611" s="13">
        <f t="shared" si="99"/>
        <v>2.342718548982381E-2</v>
      </c>
      <c r="P2611" s="13">
        <f t="shared" si="99"/>
        <v>2.0748818869667174E-2</v>
      </c>
      <c r="Q2611" s="7"/>
      <c r="R2611" s="8"/>
      <c r="S2611" s="8"/>
      <c r="T2611" s="8"/>
      <c r="U2611" s="8"/>
      <c r="V2611" s="13"/>
      <c r="W2611" s="14"/>
      <c r="X2611" s="1"/>
      <c r="Y2611" s="1"/>
      <c r="Z2611" s="1"/>
      <c r="AA2611" s="1"/>
      <c r="AB2611" s="1"/>
      <c r="AC2611" s="1"/>
      <c r="AD2611" s="8"/>
      <c r="AE2611" s="8"/>
      <c r="AF2611" s="8"/>
      <c r="AG2611" s="8"/>
      <c r="AH2611" s="9"/>
      <c r="AI2611" s="8"/>
      <c r="AJ2611" s="13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7"/>
      <c r="BL2611" s="7"/>
      <c r="BM2611" s="7"/>
      <c r="BN2611" s="7"/>
      <c r="BO2611" s="7"/>
      <c r="BP2611" s="7"/>
      <c r="BQ2611" s="7"/>
      <c r="BR2611" s="7"/>
      <c r="BT2611" s="8"/>
      <c r="BV2611" s="7"/>
      <c r="BW2611" s="7"/>
      <c r="BX2611" s="7"/>
      <c r="BY2611" s="7"/>
      <c r="BZ2611" s="7"/>
      <c r="CA2611" s="7"/>
    </row>
    <row r="2612" spans="1:79" x14ac:dyDescent="0.3">
      <c r="A2612" s="1" t="s">
        <v>603</v>
      </c>
      <c r="B2612" s="1"/>
      <c r="C2612" s="1" t="s">
        <v>1878</v>
      </c>
      <c r="D2612" s="1"/>
      <c r="E2612" s="1"/>
      <c r="F2612" s="1"/>
      <c r="G2612" s="1"/>
      <c r="H2612" s="1">
        <v>40956.19</v>
      </c>
      <c r="I2612" s="1">
        <v>1</v>
      </c>
      <c r="J2612" s="12">
        <v>2394.31</v>
      </c>
      <c r="K2612" s="5">
        <v>2452.36</v>
      </c>
      <c r="L2612" s="5">
        <v>11619.68</v>
      </c>
      <c r="M2612" s="13">
        <f t="shared" si="98"/>
        <v>1.0008796475885706E-2</v>
      </c>
      <c r="N2612" s="13">
        <f t="shared" si="99"/>
        <v>9.7077961784513001E-3</v>
      </c>
      <c r="O2612" s="13">
        <f t="shared" si="99"/>
        <v>1.0744799673575667E-2</v>
      </c>
      <c r="P2612" s="13">
        <f t="shared" si="99"/>
        <v>1.093088243994278E-2</v>
      </c>
      <c r="Q2612" s="7"/>
      <c r="R2612" s="8"/>
      <c r="S2612" s="8"/>
      <c r="T2612" s="8"/>
      <c r="U2612" s="8"/>
      <c r="V2612" s="13"/>
      <c r="W2612" s="14"/>
      <c r="X2612" s="1"/>
      <c r="Y2612" s="1"/>
      <c r="Z2612" s="1"/>
      <c r="AA2612" s="1"/>
      <c r="AB2612" s="1"/>
      <c r="AC2612" s="1"/>
      <c r="AD2612" s="8"/>
      <c r="AE2612" s="8"/>
      <c r="AF2612" s="8"/>
      <c r="AG2612" s="8"/>
      <c r="AH2612" s="9"/>
      <c r="AI2612" s="8"/>
      <c r="AJ2612" s="13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7"/>
      <c r="BL2612" s="7"/>
      <c r="BM2612" s="7"/>
      <c r="BN2612" s="7"/>
      <c r="BO2612" s="7"/>
      <c r="BP2612" s="7"/>
      <c r="BQ2612" s="7"/>
      <c r="BR2612" s="7"/>
      <c r="BT2612" s="8"/>
      <c r="BV2612" s="7"/>
      <c r="BW2612" s="7"/>
      <c r="BX2612" s="7"/>
      <c r="BY2612" s="7"/>
      <c r="BZ2612" s="7"/>
      <c r="CA2612" s="7"/>
    </row>
    <row r="2613" spans="1:79" x14ac:dyDescent="0.3">
      <c r="A2613" s="1" t="s">
        <v>604</v>
      </c>
      <c r="B2613" s="1"/>
      <c r="C2613" s="1" t="s">
        <v>1878</v>
      </c>
      <c r="D2613" s="1"/>
      <c r="E2613" s="1"/>
      <c r="F2613" s="1"/>
      <c r="G2613" s="1"/>
      <c r="H2613" s="1">
        <v>41409.17</v>
      </c>
      <c r="I2613" s="1">
        <v>1.1100000000000001</v>
      </c>
      <c r="J2613" s="12">
        <v>2427.11</v>
      </c>
      <c r="K2613" s="5">
        <v>2462.5</v>
      </c>
      <c r="L2613" s="5">
        <v>11693.92</v>
      </c>
      <c r="M2613" s="13">
        <f t="shared" si="98"/>
        <v>1.1060110815971802E-2</v>
      </c>
      <c r="N2613" s="13">
        <f t="shared" si="99"/>
        <v>1.3699145056404571E-2</v>
      </c>
      <c r="O2613" s="13">
        <f t="shared" si="99"/>
        <v>4.1347926079366992E-3</v>
      </c>
      <c r="P2613" s="13">
        <f t="shared" si="99"/>
        <v>6.3891604588077744E-3</v>
      </c>
      <c r="Q2613" s="7"/>
      <c r="R2613" s="8"/>
      <c r="S2613" s="8"/>
      <c r="T2613" s="8"/>
      <c r="U2613" s="8"/>
      <c r="V2613" s="13"/>
      <c r="W2613" s="14"/>
      <c r="X2613" s="1"/>
      <c r="Y2613" s="1"/>
      <c r="Z2613" s="1"/>
      <c r="AA2613" s="1"/>
      <c r="AB2613" s="1"/>
      <c r="AC2613" s="1"/>
      <c r="AD2613" s="8"/>
      <c r="AE2613" s="8"/>
      <c r="AF2613" s="8"/>
      <c r="AG2613" s="8"/>
      <c r="AH2613" s="9"/>
      <c r="AI2613" s="8"/>
      <c r="AJ2613" s="13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7"/>
      <c r="BL2613" s="7"/>
      <c r="BM2613" s="7"/>
      <c r="BN2613" s="7"/>
      <c r="BO2613" s="7"/>
      <c r="BP2613" s="7"/>
      <c r="BQ2613" s="7"/>
      <c r="BR2613" s="7"/>
      <c r="BT2613" s="8"/>
      <c r="BV2613" s="7"/>
      <c r="BW2613" s="7"/>
      <c r="BX2613" s="7"/>
      <c r="BY2613" s="7"/>
      <c r="BZ2613" s="7"/>
      <c r="CA2613" s="7"/>
    </row>
    <row r="2614" spans="1:79" x14ac:dyDescent="0.3">
      <c r="A2614" s="1" t="s">
        <v>605</v>
      </c>
      <c r="B2614" s="1"/>
      <c r="C2614" s="1" t="s">
        <v>1878</v>
      </c>
      <c r="D2614" s="1"/>
      <c r="E2614" s="1"/>
      <c r="F2614" s="1"/>
      <c r="G2614" s="1"/>
      <c r="H2614" s="1">
        <v>41530.089999999997</v>
      </c>
      <c r="I2614" s="1">
        <v>0.28999999999999998</v>
      </c>
      <c r="J2614" s="12">
        <v>2433.81</v>
      </c>
      <c r="K2614" s="5">
        <v>2471.9299999999998</v>
      </c>
      <c r="L2614" s="5">
        <v>11696.04</v>
      </c>
      <c r="M2614" s="13">
        <f t="shared" si="98"/>
        <v>2.9201261459719241E-3</v>
      </c>
      <c r="N2614" s="13">
        <f t="shared" si="99"/>
        <v>2.7604846916702286E-3</v>
      </c>
      <c r="O2614" s="13">
        <f t="shared" si="99"/>
        <v>3.8294416243653817E-3</v>
      </c>
      <c r="P2614" s="13">
        <f t="shared" si="99"/>
        <v>1.8129079042794594E-4</v>
      </c>
      <c r="Q2614" s="7"/>
      <c r="R2614" s="8"/>
      <c r="S2614" s="8"/>
      <c r="T2614" s="8"/>
      <c r="U2614" s="8"/>
      <c r="V2614" s="13"/>
      <c r="W2614" s="14"/>
      <c r="X2614" s="1"/>
      <c r="Y2614" s="1"/>
      <c r="Z2614" s="1"/>
      <c r="AA2614" s="1"/>
      <c r="AB2614" s="1"/>
      <c r="AC2614" s="1"/>
      <c r="AD2614" s="8"/>
      <c r="AE2614" s="8"/>
      <c r="AF2614" s="8"/>
      <c r="AG2614" s="8"/>
      <c r="AH2614" s="9"/>
      <c r="AI2614" s="8"/>
      <c r="AJ2614" s="13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7"/>
      <c r="BL2614" s="7"/>
      <c r="BM2614" s="7"/>
      <c r="BN2614" s="7"/>
      <c r="BO2614" s="7"/>
      <c r="BP2614" s="7"/>
      <c r="BQ2614" s="7"/>
      <c r="BR2614" s="7"/>
      <c r="BT2614" s="8"/>
      <c r="BV2614" s="7"/>
      <c r="BW2614" s="7"/>
      <c r="BX2614" s="7"/>
      <c r="BY2614" s="7"/>
      <c r="BZ2614" s="7"/>
      <c r="CA2614" s="7"/>
    </row>
    <row r="2615" spans="1:79" x14ac:dyDescent="0.3">
      <c r="A2615" s="1" t="s">
        <v>606</v>
      </c>
      <c r="B2615" s="1"/>
      <c r="C2615" s="1" t="s">
        <v>1878</v>
      </c>
      <c r="D2615" s="1"/>
      <c r="E2615" s="1"/>
      <c r="F2615" s="1"/>
      <c r="G2615" s="1"/>
      <c r="H2615" s="1">
        <v>40931.54</v>
      </c>
      <c r="I2615" s="1">
        <v>-1.44</v>
      </c>
      <c r="J2615" s="12">
        <v>2390.58</v>
      </c>
      <c r="K2615" s="5">
        <v>2451.06</v>
      </c>
      <c r="L2615" s="5">
        <v>11619.26</v>
      </c>
      <c r="M2615" s="13">
        <f t="shared" si="98"/>
        <v>-1.441244167782918E-2</v>
      </c>
      <c r="N2615" s="13">
        <f t="shared" si="99"/>
        <v>-1.7762273965510889E-2</v>
      </c>
      <c r="O2615" s="13">
        <f t="shared" si="99"/>
        <v>-8.4427957102344298E-3</v>
      </c>
      <c r="P2615" s="13">
        <f t="shared" si="99"/>
        <v>-6.564615032096377E-3</v>
      </c>
      <c r="Q2615" s="7"/>
      <c r="R2615" s="8"/>
      <c r="S2615" s="8"/>
      <c r="T2615" s="8"/>
      <c r="U2615" s="8"/>
      <c r="V2615" s="13"/>
      <c r="W2615" s="14"/>
      <c r="X2615" s="1"/>
      <c r="Y2615" s="1"/>
      <c r="Z2615" s="1"/>
      <c r="AA2615" s="1"/>
      <c r="AB2615" s="1"/>
      <c r="AC2615" s="1"/>
      <c r="AD2615" s="8"/>
      <c r="AE2615" s="8"/>
      <c r="AF2615" s="8"/>
      <c r="AG2615" s="8"/>
      <c r="AH2615" s="9"/>
      <c r="AI2615" s="8"/>
      <c r="AJ2615" s="13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7"/>
      <c r="BL2615" s="7"/>
      <c r="BM2615" s="7"/>
      <c r="BN2615" s="7"/>
      <c r="BO2615" s="7"/>
      <c r="BP2615" s="7"/>
      <c r="BQ2615" s="7"/>
      <c r="BR2615" s="7"/>
      <c r="BT2615" s="8"/>
      <c r="BV2615" s="7"/>
      <c r="BW2615" s="7"/>
      <c r="BX2615" s="7"/>
      <c r="BY2615" s="7"/>
      <c r="BZ2615" s="7"/>
      <c r="CA2615" s="7"/>
    </row>
    <row r="2616" spans="1:79" x14ac:dyDescent="0.3">
      <c r="A2616" s="1" t="s">
        <v>607</v>
      </c>
      <c r="B2616" s="1"/>
      <c r="C2616" s="1" t="s">
        <v>1878</v>
      </c>
      <c r="D2616" s="1"/>
      <c r="E2616" s="1"/>
      <c r="F2616" s="1"/>
      <c r="G2616" s="1"/>
      <c r="H2616" s="1">
        <v>41093.42</v>
      </c>
      <c r="I2616" s="1">
        <v>0.4</v>
      </c>
      <c r="J2616" s="12">
        <v>2405.25</v>
      </c>
      <c r="K2616" s="5">
        <v>2443.25</v>
      </c>
      <c r="L2616" s="5">
        <v>11610.34</v>
      </c>
      <c r="M2616" s="13">
        <f t="shared" si="98"/>
        <v>3.9548963952980021E-3</v>
      </c>
      <c r="N2616" s="13">
        <f t="shared" si="99"/>
        <v>6.136586100444319E-3</v>
      </c>
      <c r="O2616" s="13">
        <f t="shared" si="99"/>
        <v>-3.1863765064910066E-3</v>
      </c>
      <c r="P2616" s="13">
        <f t="shared" si="99"/>
        <v>-7.6769088565020738E-4</v>
      </c>
      <c r="Q2616" s="7"/>
      <c r="R2616" s="8"/>
      <c r="S2616" s="8"/>
      <c r="T2616" s="8"/>
      <c r="U2616" s="8"/>
      <c r="V2616" s="13"/>
      <c r="W2616" s="14"/>
      <c r="X2616" s="1"/>
      <c r="Y2616" s="1"/>
      <c r="Z2616" s="1"/>
      <c r="AA2616" s="1"/>
      <c r="AB2616" s="1"/>
      <c r="AC2616" s="1"/>
      <c r="AD2616" s="8"/>
      <c r="AE2616" s="8"/>
      <c r="AF2616" s="8"/>
      <c r="AG2616" s="8"/>
      <c r="AH2616" s="9"/>
      <c r="AI2616" s="8"/>
      <c r="AJ2616" s="13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7"/>
      <c r="BL2616" s="7"/>
      <c r="BM2616" s="7"/>
      <c r="BN2616" s="7"/>
      <c r="BO2616" s="7"/>
      <c r="BP2616" s="7"/>
      <c r="BQ2616" s="7"/>
      <c r="BR2616" s="7"/>
      <c r="BT2616" s="8"/>
      <c r="BV2616" s="7"/>
      <c r="BW2616" s="7"/>
      <c r="BX2616" s="7"/>
      <c r="BY2616" s="7"/>
      <c r="BZ2616" s="7"/>
      <c r="CA2616" s="7"/>
    </row>
    <row r="2617" spans="1:79" x14ac:dyDescent="0.3">
      <c r="A2617" s="1" t="s">
        <v>608</v>
      </c>
      <c r="B2617" s="1"/>
      <c r="C2617" s="1" t="s">
        <v>1878</v>
      </c>
      <c r="D2617" s="1"/>
      <c r="E2617" s="1"/>
      <c r="F2617" s="1"/>
      <c r="G2617" s="1"/>
      <c r="H2617" s="1">
        <v>40451.21</v>
      </c>
      <c r="I2617" s="1">
        <v>-1.56</v>
      </c>
      <c r="J2617" s="12">
        <v>2354.86</v>
      </c>
      <c r="K2617" s="5">
        <v>2435.84</v>
      </c>
      <c r="L2617" s="5">
        <v>11536.35</v>
      </c>
      <c r="M2617" s="13">
        <f t="shared" si="98"/>
        <v>-1.5628049454146198E-2</v>
      </c>
      <c r="N2617" s="13">
        <f t="shared" si="99"/>
        <v>-2.0950005196964883E-2</v>
      </c>
      <c r="O2617" s="13">
        <f t="shared" si="99"/>
        <v>-3.0328455950066058E-3</v>
      </c>
      <c r="P2617" s="13">
        <f t="shared" si="99"/>
        <v>-6.3727677225645651E-3</v>
      </c>
      <c r="Q2617" s="7"/>
      <c r="R2617" s="8"/>
      <c r="S2617" s="8"/>
      <c r="T2617" s="8"/>
      <c r="U2617" s="8"/>
      <c r="V2617" s="13"/>
      <c r="W2617" s="14"/>
      <c r="X2617" s="1"/>
      <c r="Y2617" s="1"/>
      <c r="Z2617" s="1"/>
      <c r="AA2617" s="1"/>
      <c r="AB2617" s="1"/>
      <c r="AC2617" s="1"/>
      <c r="AD2617" s="8"/>
      <c r="AE2617" s="8"/>
      <c r="AF2617" s="8"/>
      <c r="AG2617" s="8"/>
      <c r="AH2617" s="9"/>
      <c r="AI2617" s="8"/>
      <c r="AJ2617" s="13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7"/>
      <c r="BL2617" s="7"/>
      <c r="BM2617" s="7"/>
      <c r="BN2617" s="7"/>
      <c r="BO2617" s="7"/>
      <c r="BP2617" s="7"/>
      <c r="BQ2617" s="7"/>
      <c r="BR2617" s="7"/>
      <c r="BT2617" s="8"/>
      <c r="BV2617" s="7"/>
      <c r="BW2617" s="7"/>
      <c r="BX2617" s="7"/>
      <c r="BY2617" s="7"/>
      <c r="BZ2617" s="7"/>
      <c r="CA2617" s="7"/>
    </row>
    <row r="2618" spans="1:79" x14ac:dyDescent="0.3">
      <c r="A2618" s="1" t="s">
        <v>609</v>
      </c>
      <c r="B2618" s="1"/>
      <c r="C2618" s="1" t="s">
        <v>1878</v>
      </c>
      <c r="D2618" s="1"/>
      <c r="E2618" s="1"/>
      <c r="F2618" s="1"/>
      <c r="G2618" s="1"/>
      <c r="H2618" s="1">
        <v>40026.769999999997</v>
      </c>
      <c r="I2618" s="1">
        <v>-1.05</v>
      </c>
      <c r="J2618" s="12">
        <v>2330.89</v>
      </c>
      <c r="K2618" s="5">
        <v>2408.5</v>
      </c>
      <c r="L2618" s="5">
        <v>11405.69</v>
      </c>
      <c r="M2618" s="13">
        <f t="shared" si="98"/>
        <v>-1.0492640393204633E-2</v>
      </c>
      <c r="N2618" s="13">
        <f t="shared" si="99"/>
        <v>-1.0178949067035981E-2</v>
      </c>
      <c r="O2618" s="13">
        <f t="shared" si="99"/>
        <v>-1.1224054125065774E-2</v>
      </c>
      <c r="P2618" s="13">
        <f t="shared" si="99"/>
        <v>-1.1325939313561073E-2</v>
      </c>
      <c r="Q2618" s="7"/>
      <c r="R2618" s="8"/>
      <c r="S2618" s="8"/>
      <c r="T2618" s="8"/>
      <c r="U2618" s="8"/>
      <c r="V2618" s="13"/>
      <c r="W2618" s="14"/>
      <c r="X2618" s="1"/>
      <c r="Y2618" s="1"/>
      <c r="Z2618" s="1"/>
      <c r="AA2618" s="1"/>
      <c r="AB2618" s="1"/>
      <c r="AC2618" s="1"/>
      <c r="AD2618" s="8"/>
      <c r="AE2618" s="8"/>
      <c r="AF2618" s="8"/>
      <c r="AG2618" s="8"/>
      <c r="AH2618" s="9"/>
      <c r="AI2618" s="8"/>
      <c r="AJ2618" s="13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7"/>
      <c r="BL2618" s="7"/>
      <c r="BM2618" s="7"/>
      <c r="BN2618" s="7"/>
      <c r="BO2618" s="7"/>
      <c r="BP2618" s="7"/>
      <c r="BQ2618" s="7"/>
      <c r="BR2618" s="7"/>
      <c r="BT2618" s="8"/>
      <c r="BV2618" s="7"/>
      <c r="BW2618" s="7"/>
      <c r="BX2618" s="7"/>
      <c r="BY2618" s="7"/>
      <c r="BZ2618" s="7"/>
      <c r="CA2618" s="7"/>
    </row>
    <row r="2619" spans="1:79" x14ac:dyDescent="0.3">
      <c r="A2619" s="1" t="s">
        <v>610</v>
      </c>
      <c r="B2619" s="1"/>
      <c r="C2619" s="1" t="s">
        <v>1878</v>
      </c>
      <c r="D2619" s="1"/>
      <c r="E2619" s="1"/>
      <c r="F2619" s="1"/>
      <c r="G2619" s="1"/>
      <c r="H2619" s="1">
        <v>39975.1</v>
      </c>
      <c r="I2619" s="1">
        <v>-0.13</v>
      </c>
      <c r="J2619" s="12">
        <v>2326.3200000000002</v>
      </c>
      <c r="K2619" s="5">
        <v>2409.1</v>
      </c>
      <c r="L2619" s="5">
        <v>11411.88</v>
      </c>
      <c r="M2619" s="13">
        <f t="shared" si="98"/>
        <v>-1.2908860744945683E-3</v>
      </c>
      <c r="N2619" s="13">
        <f t="shared" si="99"/>
        <v>-1.960624482493678E-3</v>
      </c>
      <c r="O2619" s="13">
        <f t="shared" si="99"/>
        <v>2.4911770811697487E-4</v>
      </c>
      <c r="P2619" s="13">
        <f t="shared" si="99"/>
        <v>5.4271157641472278E-4</v>
      </c>
      <c r="Q2619" s="7"/>
      <c r="R2619" s="8"/>
      <c r="S2619" s="8"/>
      <c r="T2619" s="8"/>
      <c r="U2619" s="8"/>
      <c r="V2619" s="13"/>
      <c r="W2619" s="14"/>
      <c r="X2619" s="1"/>
      <c r="Y2619" s="1"/>
      <c r="Z2619" s="1"/>
      <c r="AA2619" s="1"/>
      <c r="AB2619" s="1"/>
      <c r="AC2619" s="1"/>
      <c r="AD2619" s="8"/>
      <c r="AE2619" s="8"/>
      <c r="AF2619" s="8"/>
      <c r="AG2619" s="8"/>
      <c r="AH2619" s="9"/>
      <c r="AI2619" s="8"/>
      <c r="AJ2619" s="13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7"/>
      <c r="BL2619" s="7"/>
      <c r="BM2619" s="7"/>
      <c r="BN2619" s="7"/>
      <c r="BO2619" s="7"/>
      <c r="BP2619" s="7"/>
      <c r="BQ2619" s="7"/>
      <c r="BR2619" s="7"/>
      <c r="BT2619" s="8"/>
      <c r="BV2619" s="7"/>
      <c r="BW2619" s="7"/>
      <c r="BX2619" s="7"/>
      <c r="BY2619" s="7"/>
      <c r="BZ2619" s="7"/>
      <c r="CA2619" s="7"/>
    </row>
    <row r="2620" spans="1:79" x14ac:dyDescent="0.3">
      <c r="A2620" s="1" t="s">
        <v>611</v>
      </c>
      <c r="B2620" s="1"/>
      <c r="C2620" s="1" t="s">
        <v>1878</v>
      </c>
      <c r="D2620" s="1"/>
      <c r="E2620" s="1"/>
      <c r="F2620" s="1"/>
      <c r="G2620" s="1"/>
      <c r="H2620" s="1">
        <v>40192.449999999997</v>
      </c>
      <c r="I2620" s="1">
        <v>0.54</v>
      </c>
      <c r="J2620" s="12">
        <v>2342.13</v>
      </c>
      <c r="K2620" s="5">
        <v>2420.5</v>
      </c>
      <c r="L2620" s="5">
        <v>11419.45</v>
      </c>
      <c r="M2620" s="13">
        <f t="shared" si="98"/>
        <v>5.4371346162986889E-3</v>
      </c>
      <c r="N2620" s="13">
        <f t="shared" si="99"/>
        <v>6.7961415454451668E-3</v>
      </c>
      <c r="O2620" s="13">
        <f t="shared" si="99"/>
        <v>4.7320576148770499E-3</v>
      </c>
      <c r="P2620" s="13">
        <f t="shared" si="99"/>
        <v>6.6334381363986061E-4</v>
      </c>
      <c r="Q2620" s="7"/>
      <c r="R2620" s="8"/>
      <c r="S2620" s="8"/>
      <c r="T2620" s="8"/>
      <c r="U2620" s="8"/>
      <c r="V2620" s="13"/>
      <c r="W2620" s="14"/>
      <c r="X2620" s="1"/>
      <c r="Y2620" s="1"/>
      <c r="Z2620" s="1"/>
      <c r="AA2620" s="1"/>
      <c r="AB2620" s="1"/>
      <c r="AC2620" s="1"/>
      <c r="AD2620" s="8"/>
      <c r="AE2620" s="8"/>
      <c r="AF2620" s="8"/>
      <c r="AG2620" s="8"/>
      <c r="AH2620" s="9"/>
      <c r="AI2620" s="8"/>
      <c r="AJ2620" s="13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7"/>
      <c r="BL2620" s="7"/>
      <c r="BM2620" s="7"/>
      <c r="BN2620" s="7"/>
      <c r="BO2620" s="7"/>
      <c r="BP2620" s="7"/>
      <c r="BQ2620" s="7"/>
      <c r="BR2620" s="7"/>
      <c r="BT2620" s="8"/>
      <c r="BV2620" s="7"/>
      <c r="BW2620" s="7"/>
      <c r="BX2620" s="7"/>
      <c r="BY2620" s="7"/>
      <c r="BZ2620" s="7"/>
      <c r="CA2620" s="7"/>
    </row>
    <row r="2621" spans="1:79" x14ac:dyDescent="0.3">
      <c r="A2621" s="1" t="s">
        <v>612</v>
      </c>
      <c r="B2621" s="1"/>
      <c r="C2621" s="1" t="s">
        <v>1878</v>
      </c>
      <c r="D2621" s="1"/>
      <c r="E2621" s="1"/>
      <c r="F2621" s="1"/>
      <c r="G2621" s="1"/>
      <c r="H2621" s="1">
        <v>40666.629999999997</v>
      </c>
      <c r="I2621" s="1">
        <v>1.18</v>
      </c>
      <c r="J2621" s="12">
        <v>2380.25</v>
      </c>
      <c r="K2621" s="5">
        <v>2425.83</v>
      </c>
      <c r="L2621" s="5">
        <v>11483.3</v>
      </c>
      <c r="M2621" s="13">
        <f t="shared" si="98"/>
        <v>1.1797738132410363E-2</v>
      </c>
      <c r="N2621" s="13">
        <f t="shared" si="99"/>
        <v>1.6275783154649837E-2</v>
      </c>
      <c r="O2621" s="13">
        <f t="shared" si="99"/>
        <v>2.2020243751290636E-3</v>
      </c>
      <c r="P2621" s="13">
        <f t="shared" si="99"/>
        <v>5.5913375863110293E-3</v>
      </c>
      <c r="Q2621" s="7"/>
      <c r="R2621" s="8"/>
      <c r="S2621" s="8"/>
      <c r="T2621" s="8"/>
      <c r="U2621" s="8"/>
      <c r="V2621" s="13"/>
      <c r="W2621" s="14"/>
      <c r="X2621" s="1"/>
      <c r="Y2621" s="1"/>
      <c r="Z2621" s="1"/>
      <c r="AA2621" s="1"/>
      <c r="AB2621" s="1"/>
      <c r="AC2621" s="1"/>
      <c r="AD2621" s="8"/>
      <c r="AE2621" s="8"/>
      <c r="AF2621" s="8"/>
      <c r="AG2621" s="8"/>
      <c r="AH2621" s="9"/>
      <c r="AI2621" s="8"/>
      <c r="AJ2621" s="13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7"/>
      <c r="BL2621" s="7"/>
      <c r="BM2621" s="7"/>
      <c r="BN2621" s="7"/>
      <c r="BO2621" s="7"/>
      <c r="BP2621" s="7"/>
      <c r="BQ2621" s="7"/>
      <c r="BR2621" s="7"/>
      <c r="BT2621" s="8"/>
      <c r="BV2621" s="7"/>
      <c r="BW2621" s="7"/>
      <c r="BX2621" s="7"/>
      <c r="BY2621" s="7"/>
      <c r="BZ2621" s="7"/>
      <c r="CA2621" s="7"/>
    </row>
    <row r="2622" spans="1:79" x14ac:dyDescent="0.3">
      <c r="A2622" s="1" t="s">
        <v>613</v>
      </c>
      <c r="B2622" s="1"/>
      <c r="C2622" s="1" t="s">
        <v>1878</v>
      </c>
      <c r="D2622" s="1"/>
      <c r="E2622" s="1"/>
      <c r="F2622" s="1"/>
      <c r="G2622" s="1"/>
      <c r="H2622" s="1">
        <v>40635.589999999997</v>
      </c>
      <c r="I2622" s="1">
        <v>-0.08</v>
      </c>
      <c r="J2622" s="12">
        <v>2378.4</v>
      </c>
      <c r="K2622" s="5">
        <v>2420.0500000000002</v>
      </c>
      <c r="L2622" s="5">
        <v>11463.28</v>
      </c>
      <c r="M2622" s="13">
        <f t="shared" si="98"/>
        <v>-7.6327937672737711E-4</v>
      </c>
      <c r="N2622" s="13">
        <f t="shared" si="99"/>
        <v>-7.7722928263834756E-4</v>
      </c>
      <c r="O2622" s="13">
        <f t="shared" si="99"/>
        <v>-2.3826896361244243E-3</v>
      </c>
      <c r="P2622" s="13">
        <f t="shared" si="99"/>
        <v>-1.743401287086388E-3</v>
      </c>
      <c r="Q2622" s="7"/>
      <c r="R2622" s="8"/>
      <c r="S2622" s="8"/>
      <c r="T2622" s="8"/>
      <c r="U2622" s="8"/>
      <c r="V2622" s="13"/>
      <c r="W2622" s="14"/>
      <c r="X2622" s="1"/>
      <c r="Y2622" s="1"/>
      <c r="Z2622" s="1"/>
      <c r="AA2622" s="1"/>
      <c r="AB2622" s="1"/>
      <c r="AC2622" s="1"/>
      <c r="AD2622" s="8"/>
      <c r="AE2622" s="8"/>
      <c r="AF2622" s="8"/>
      <c r="AG2622" s="8"/>
      <c r="AH2622" s="9"/>
      <c r="AI2622" s="8"/>
      <c r="AJ2622" s="13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7"/>
      <c r="BL2622" s="7"/>
      <c r="BM2622" s="7"/>
      <c r="BN2622" s="7"/>
      <c r="BO2622" s="7"/>
      <c r="BP2622" s="7"/>
      <c r="BQ2622" s="7"/>
      <c r="BR2622" s="7"/>
      <c r="BT2622" s="8"/>
      <c r="BV2622" s="7"/>
      <c r="BW2622" s="7"/>
      <c r="BX2622" s="7"/>
      <c r="BY2622" s="7"/>
      <c r="BZ2622" s="7"/>
      <c r="CA2622" s="7"/>
    </row>
    <row r="2623" spans="1:79" x14ac:dyDescent="0.3">
      <c r="A2623" s="1" t="s">
        <v>614</v>
      </c>
      <c r="B2623" s="1"/>
      <c r="C2623" s="1" t="s">
        <v>1878</v>
      </c>
      <c r="D2623" s="1"/>
      <c r="E2623" s="1"/>
      <c r="F2623" s="1"/>
      <c r="G2623" s="1"/>
      <c r="H2623" s="1">
        <v>40979.35</v>
      </c>
      <c r="I2623" s="1">
        <v>0.85</v>
      </c>
      <c r="J2623" s="12">
        <v>2403.9</v>
      </c>
      <c r="K2623" s="5">
        <v>2434.7199999999998</v>
      </c>
      <c r="L2623" s="5">
        <v>11475.38</v>
      </c>
      <c r="M2623" s="13">
        <f t="shared" si="98"/>
        <v>8.4595793982567002E-3</v>
      </c>
      <c r="N2623" s="13">
        <f t="shared" si="99"/>
        <v>1.0721493440968732E-2</v>
      </c>
      <c r="O2623" s="13">
        <f t="shared" si="99"/>
        <v>6.0618582260696385E-3</v>
      </c>
      <c r="P2623" s="13">
        <f t="shared" si="99"/>
        <v>1.0555443119244501E-3</v>
      </c>
      <c r="Q2623" s="7"/>
      <c r="R2623" s="8"/>
      <c r="S2623" s="8"/>
      <c r="T2623" s="8"/>
      <c r="U2623" s="8"/>
      <c r="V2623" s="13"/>
      <c r="W2623" s="14"/>
      <c r="X2623" s="1"/>
      <c r="Y2623" s="1"/>
      <c r="Z2623" s="1"/>
      <c r="AA2623" s="1"/>
      <c r="AB2623" s="1"/>
      <c r="AC2623" s="1"/>
      <c r="AD2623" s="8"/>
      <c r="AE2623" s="8"/>
      <c r="AF2623" s="8"/>
      <c r="AG2623" s="8"/>
      <c r="AH2623" s="9"/>
      <c r="AI2623" s="8"/>
      <c r="AJ2623" s="13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7"/>
      <c r="BL2623" s="7"/>
      <c r="BM2623" s="7"/>
      <c r="BN2623" s="7"/>
      <c r="BO2623" s="7"/>
      <c r="BP2623" s="7"/>
      <c r="BQ2623" s="7"/>
      <c r="BR2623" s="7"/>
      <c r="BT2623" s="8"/>
      <c r="BV2623" s="7"/>
      <c r="BW2623" s="7"/>
      <c r="BX2623" s="7"/>
      <c r="BY2623" s="7"/>
      <c r="BZ2623" s="7"/>
      <c r="CA2623" s="7"/>
    </row>
    <row r="2624" spans="1:79" x14ac:dyDescent="0.3">
      <c r="A2624" s="1" t="s">
        <v>615</v>
      </c>
      <c r="B2624" s="1"/>
      <c r="C2624" s="1" t="s">
        <v>1878</v>
      </c>
      <c r="D2624" s="1"/>
      <c r="E2624" s="1"/>
      <c r="F2624" s="1"/>
      <c r="G2624" s="1"/>
      <c r="H2624" s="1">
        <v>41069.67</v>
      </c>
      <c r="I2624" s="1">
        <v>0.22</v>
      </c>
      <c r="J2624" s="12">
        <v>2384.34</v>
      </c>
      <c r="K2624" s="5">
        <v>2435.7800000000002</v>
      </c>
      <c r="L2624" s="5">
        <v>11502.74</v>
      </c>
      <c r="M2624" s="13">
        <f t="shared" si="98"/>
        <v>2.2040369112736879E-3</v>
      </c>
      <c r="N2624" s="13">
        <f t="shared" si="99"/>
        <v>-8.136777736178713E-3</v>
      </c>
      <c r="O2624" s="13">
        <f t="shared" si="99"/>
        <v>4.3536833804314057E-4</v>
      </c>
      <c r="P2624" s="13">
        <f t="shared" si="99"/>
        <v>2.384234770439031E-3</v>
      </c>
      <c r="Q2624" s="7"/>
      <c r="R2624" s="8"/>
      <c r="S2624" s="8"/>
      <c r="T2624" s="8"/>
      <c r="U2624" s="8"/>
      <c r="V2624" s="13"/>
      <c r="W2624" s="14"/>
      <c r="X2624" s="1"/>
      <c r="Y2624" s="1"/>
      <c r="Z2624" s="1"/>
      <c r="AA2624" s="1"/>
      <c r="AB2624" s="1"/>
      <c r="AC2624" s="1"/>
      <c r="AD2624" s="8"/>
      <c r="AE2624" s="8"/>
      <c r="AF2624" s="8"/>
      <c r="AG2624" s="8"/>
      <c r="AH2624" s="9"/>
      <c r="AI2624" s="8"/>
      <c r="AJ2624" s="13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7"/>
      <c r="BL2624" s="7"/>
      <c r="BM2624" s="7"/>
      <c r="BN2624" s="7"/>
      <c r="BO2624" s="7"/>
      <c r="BP2624" s="7"/>
      <c r="BQ2624" s="7"/>
      <c r="BR2624" s="7"/>
      <c r="BT2624" s="8"/>
      <c r="BV2624" s="7"/>
      <c r="BW2624" s="7"/>
      <c r="BX2624" s="7"/>
      <c r="BY2624" s="7"/>
      <c r="BZ2624" s="7"/>
      <c r="CA2624" s="7"/>
    </row>
    <row r="2625" spans="1:79" x14ac:dyDescent="0.3">
      <c r="A2625" s="1" t="s">
        <v>616</v>
      </c>
      <c r="B2625" s="1"/>
      <c r="C2625" s="1" t="s">
        <v>1878</v>
      </c>
      <c r="D2625" s="1"/>
      <c r="E2625" s="1"/>
      <c r="F2625" s="1"/>
      <c r="G2625" s="1"/>
      <c r="H2625" s="1">
        <v>41093.360000000001</v>
      </c>
      <c r="I2625" s="1">
        <v>0.06</v>
      </c>
      <c r="J2625" s="12">
        <v>2383.2399999999998</v>
      </c>
      <c r="K2625" s="5">
        <v>2442.73</v>
      </c>
      <c r="L2625" s="5">
        <v>11509.28</v>
      </c>
      <c r="M2625" s="13">
        <f t="shared" si="98"/>
        <v>5.7682469812880832E-4</v>
      </c>
      <c r="N2625" s="13">
        <f t="shared" si="99"/>
        <v>-4.6134360032556998E-4</v>
      </c>
      <c r="O2625" s="13">
        <f t="shared" si="99"/>
        <v>2.8532954536122368E-3</v>
      </c>
      <c r="P2625" s="13">
        <f t="shared" si="99"/>
        <v>5.6856018652950979E-4</v>
      </c>
      <c r="Q2625" s="7"/>
      <c r="R2625" s="8"/>
      <c r="S2625" s="8"/>
      <c r="T2625" s="8"/>
      <c r="U2625" s="8"/>
      <c r="V2625" s="13"/>
      <c r="W2625" s="14"/>
      <c r="X2625" s="1"/>
      <c r="Y2625" s="1"/>
      <c r="Z2625" s="1"/>
      <c r="AA2625" s="1"/>
      <c r="AB2625" s="1"/>
      <c r="AC2625" s="1"/>
      <c r="AD2625" s="8"/>
      <c r="AE2625" s="8"/>
      <c r="AF2625" s="8"/>
      <c r="AG2625" s="8"/>
      <c r="AH2625" s="9"/>
      <c r="AI2625" s="8"/>
      <c r="AJ2625" s="13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7"/>
      <c r="BL2625" s="7"/>
      <c r="BM2625" s="7"/>
      <c r="BN2625" s="7"/>
      <c r="BO2625" s="7"/>
      <c r="BP2625" s="7"/>
      <c r="BQ2625" s="7"/>
      <c r="BR2625" s="7"/>
      <c r="BT2625" s="8"/>
      <c r="BV2625" s="7"/>
      <c r="BW2625" s="7"/>
      <c r="BX2625" s="7"/>
      <c r="BY2625" s="7"/>
      <c r="BZ2625" s="7"/>
      <c r="CA2625" s="7"/>
    </row>
    <row r="2626" spans="1:79" x14ac:dyDescent="0.3">
      <c r="A2626" s="1" t="s">
        <v>617</v>
      </c>
      <c r="B2626" s="1"/>
      <c r="C2626" s="1" t="s">
        <v>1878</v>
      </c>
      <c r="D2626" s="1"/>
      <c r="E2626" s="1"/>
      <c r="F2626" s="1"/>
      <c r="G2626" s="1"/>
      <c r="H2626" s="1">
        <v>40738.81</v>
      </c>
      <c r="I2626" s="1">
        <v>-0.86</v>
      </c>
      <c r="J2626" s="12">
        <v>2351.2199999999998</v>
      </c>
      <c r="K2626" s="5">
        <v>2450.65</v>
      </c>
      <c r="L2626" s="5">
        <v>11479.84</v>
      </c>
      <c r="M2626" s="13">
        <f t="shared" si="98"/>
        <v>-8.627914582793994E-3</v>
      </c>
      <c r="N2626" s="13">
        <f t="shared" si="99"/>
        <v>-1.3435491180074144E-2</v>
      </c>
      <c r="O2626" s="13">
        <f t="shared" si="99"/>
        <v>3.2422740130919614E-3</v>
      </c>
      <c r="P2626" s="13">
        <f t="shared" si="99"/>
        <v>-2.5579358569780553E-3</v>
      </c>
      <c r="Q2626" s="7"/>
      <c r="R2626" s="8"/>
      <c r="S2626" s="8"/>
      <c r="T2626" s="8"/>
      <c r="U2626" s="8"/>
      <c r="V2626" s="13"/>
      <c r="W2626" s="14"/>
      <c r="X2626" s="1"/>
      <c r="Y2626" s="1"/>
      <c r="Z2626" s="1"/>
      <c r="AA2626" s="1"/>
      <c r="AB2626" s="1"/>
      <c r="AC2626" s="1"/>
      <c r="AD2626" s="8"/>
      <c r="AE2626" s="8"/>
      <c r="AF2626" s="8"/>
      <c r="AG2626" s="8"/>
      <c r="AH2626" s="9"/>
      <c r="AI2626" s="8"/>
      <c r="AJ2626" s="13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7"/>
      <c r="BL2626" s="7"/>
      <c r="BM2626" s="7"/>
      <c r="BN2626" s="7"/>
      <c r="BO2626" s="7"/>
      <c r="BP2626" s="7"/>
      <c r="BQ2626" s="7"/>
      <c r="BR2626" s="7"/>
      <c r="BT2626" s="8"/>
      <c r="BV2626" s="7"/>
      <c r="BW2626" s="7"/>
      <c r="BX2626" s="7"/>
      <c r="BY2626" s="7"/>
      <c r="BZ2626" s="7"/>
      <c r="CA2626" s="7"/>
    </row>
    <row r="2627" spans="1:79" x14ac:dyDescent="0.3">
      <c r="A2627" s="1" t="s">
        <v>618</v>
      </c>
      <c r="B2627" s="1"/>
      <c r="C2627" s="1" t="s">
        <v>1878</v>
      </c>
      <c r="D2627" s="1"/>
      <c r="E2627" s="1"/>
      <c r="F2627" s="1"/>
      <c r="G2627" s="1"/>
      <c r="H2627" s="1">
        <v>40761.71</v>
      </c>
      <c r="I2627" s="1">
        <v>0.06</v>
      </c>
      <c r="J2627" s="12">
        <v>2361.16</v>
      </c>
      <c r="K2627" s="5">
        <v>2430.77</v>
      </c>
      <c r="L2627" s="5">
        <v>11426.91</v>
      </c>
      <c r="M2627" s="13">
        <f t="shared" si="98"/>
        <v>5.6211754835255867E-4</v>
      </c>
      <c r="N2627" s="13">
        <f t="shared" si="99"/>
        <v>4.2275924839019208E-3</v>
      </c>
      <c r="O2627" s="13">
        <f t="shared" si="99"/>
        <v>-8.1121335155979191E-3</v>
      </c>
      <c r="P2627" s="13">
        <f t="shared" si="99"/>
        <v>-4.6106914382082476E-3</v>
      </c>
      <c r="Q2627" s="7"/>
      <c r="R2627" s="8"/>
      <c r="S2627" s="8"/>
      <c r="T2627" s="8"/>
      <c r="U2627" s="8"/>
      <c r="V2627" s="13"/>
      <c r="W2627" s="14"/>
      <c r="X2627" s="1"/>
      <c r="Y2627" s="1"/>
      <c r="Z2627" s="1"/>
      <c r="AA2627" s="1"/>
      <c r="AB2627" s="1"/>
      <c r="AC2627" s="1"/>
      <c r="AD2627" s="8"/>
      <c r="AE2627" s="8"/>
      <c r="AF2627" s="8"/>
      <c r="AG2627" s="8"/>
      <c r="AH2627" s="9"/>
      <c r="AI2627" s="8"/>
      <c r="AJ2627" s="13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7"/>
      <c r="BL2627" s="7"/>
      <c r="BM2627" s="7"/>
      <c r="BN2627" s="7"/>
      <c r="BO2627" s="7"/>
      <c r="BP2627" s="7"/>
      <c r="BQ2627" s="7"/>
      <c r="BR2627" s="7"/>
      <c r="BT2627" s="8"/>
      <c r="BV2627" s="7"/>
      <c r="BW2627" s="7"/>
      <c r="BX2627" s="7"/>
      <c r="BY2627" s="7"/>
      <c r="BZ2627" s="7"/>
      <c r="CA2627" s="7"/>
    </row>
    <row r="2628" spans="1:79" x14ac:dyDescent="0.3">
      <c r="A2628" s="1" t="s">
        <v>619</v>
      </c>
      <c r="B2628" s="1"/>
      <c r="C2628" s="1" t="s">
        <v>1878</v>
      </c>
      <c r="D2628" s="1"/>
      <c r="E2628" s="1"/>
      <c r="F2628" s="1"/>
      <c r="G2628" s="1"/>
      <c r="H2628" s="1">
        <v>41212.67</v>
      </c>
      <c r="I2628" s="1">
        <v>1.1100000000000001</v>
      </c>
      <c r="J2628" s="12">
        <v>2395.33</v>
      </c>
      <c r="K2628" s="5">
        <v>2440.4</v>
      </c>
      <c r="L2628" s="5">
        <v>11425.98</v>
      </c>
      <c r="M2628" s="13">
        <f t="shared" ref="M2628:M2691" si="100">H2628/H2627-1</f>
        <v>1.1063323889012544E-2</v>
      </c>
      <c r="N2628" s="13">
        <f t="shared" si="99"/>
        <v>1.4471700350675132E-2</v>
      </c>
      <c r="O2628" s="13">
        <f t="shared" si="99"/>
        <v>3.9617076070546098E-3</v>
      </c>
      <c r="P2628" s="13">
        <f t="shared" si="99"/>
        <v>-8.1386831610630317E-5</v>
      </c>
      <c r="Q2628" s="7"/>
      <c r="R2628" s="8"/>
      <c r="S2628" s="8"/>
      <c r="T2628" s="8"/>
      <c r="U2628" s="8"/>
      <c r="V2628" s="13"/>
      <c r="W2628" s="14"/>
      <c r="X2628" s="1"/>
      <c r="Y2628" s="1"/>
      <c r="Z2628" s="1"/>
      <c r="AA2628" s="1"/>
      <c r="AB2628" s="1"/>
      <c r="AC2628" s="1"/>
      <c r="AD2628" s="8"/>
      <c r="AE2628" s="8"/>
      <c r="AF2628" s="8"/>
      <c r="AG2628" s="8"/>
      <c r="AH2628" s="9"/>
      <c r="AI2628" s="8"/>
      <c r="AJ2628" s="13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7"/>
      <c r="BL2628" s="7"/>
      <c r="BM2628" s="7"/>
      <c r="BN2628" s="7"/>
      <c r="BO2628" s="7"/>
      <c r="BP2628" s="7"/>
      <c r="BQ2628" s="7"/>
      <c r="BR2628" s="7"/>
      <c r="BT2628" s="8"/>
      <c r="BV2628" s="7"/>
      <c r="BW2628" s="7"/>
      <c r="BX2628" s="7"/>
      <c r="BY2628" s="7"/>
      <c r="BZ2628" s="7"/>
      <c r="CA2628" s="7"/>
    </row>
    <row r="2629" spans="1:79" x14ac:dyDescent="0.3">
      <c r="A2629" s="1" t="s">
        <v>620</v>
      </c>
      <c r="B2629" s="1"/>
      <c r="C2629" s="1" t="s">
        <v>1878</v>
      </c>
      <c r="D2629" s="1"/>
      <c r="E2629" s="1"/>
      <c r="F2629" s="1"/>
      <c r="G2629" s="1"/>
      <c r="H2629" s="1">
        <v>40994.639999999999</v>
      </c>
      <c r="I2629" s="1">
        <v>-0.53</v>
      </c>
      <c r="J2629" s="12">
        <v>2379.48</v>
      </c>
      <c r="K2629" s="5">
        <v>2432.65</v>
      </c>
      <c r="L2629" s="5">
        <v>11385.63</v>
      </c>
      <c r="M2629" s="13">
        <f t="shared" si="100"/>
        <v>-5.2903633761171021E-3</v>
      </c>
      <c r="N2629" s="13">
        <f t="shared" ref="N2629:P2692" si="101">J2629/J2628-1</f>
        <v>-6.6170423281969315E-3</v>
      </c>
      <c r="O2629" s="13">
        <f t="shared" si="101"/>
        <v>-3.175708900180263E-3</v>
      </c>
      <c r="P2629" s="13">
        <f t="shared" si="101"/>
        <v>-3.531425750789019E-3</v>
      </c>
      <c r="Q2629" s="7"/>
      <c r="R2629" s="8"/>
      <c r="S2629" s="8"/>
      <c r="T2629" s="8"/>
      <c r="U2629" s="8"/>
      <c r="V2629" s="13"/>
      <c r="W2629" s="14"/>
      <c r="X2629" s="1"/>
      <c r="Y2629" s="1"/>
      <c r="Z2629" s="1"/>
      <c r="AA2629" s="1"/>
      <c r="AB2629" s="1"/>
      <c r="AC2629" s="1"/>
      <c r="AD2629" s="8"/>
      <c r="AE2629" s="8"/>
      <c r="AF2629" s="8"/>
      <c r="AG2629" s="8"/>
      <c r="AH2629" s="9"/>
      <c r="AI2629" s="8"/>
      <c r="AJ2629" s="13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7"/>
      <c r="BL2629" s="7"/>
      <c r="BM2629" s="7"/>
      <c r="BN2629" s="7"/>
      <c r="BO2629" s="7"/>
      <c r="BP2629" s="7"/>
      <c r="BQ2629" s="7"/>
      <c r="BR2629" s="7"/>
      <c r="BT2629" s="8"/>
      <c r="BV2629" s="7"/>
      <c r="BW2629" s="7"/>
      <c r="BX2629" s="7"/>
      <c r="BY2629" s="7"/>
      <c r="BZ2629" s="7"/>
      <c r="CA2629" s="7"/>
    </row>
    <row r="2630" spans="1:79" x14ac:dyDescent="0.3">
      <c r="A2630" s="1" t="s">
        <v>621</v>
      </c>
      <c r="B2630" s="1"/>
      <c r="C2630" s="1" t="s">
        <v>1878</v>
      </c>
      <c r="D2630" s="1"/>
      <c r="E2630" s="1"/>
      <c r="F2630" s="1"/>
      <c r="G2630" s="1"/>
      <c r="H2630" s="1">
        <v>40347.879999999997</v>
      </c>
      <c r="I2630" s="1">
        <v>-1.58</v>
      </c>
      <c r="J2630" s="12">
        <v>2329.88</v>
      </c>
      <c r="K2630" s="5">
        <v>2416.21</v>
      </c>
      <c r="L2630" s="5">
        <v>11260.1</v>
      </c>
      <c r="M2630" s="13">
        <f t="shared" si="100"/>
        <v>-1.5776696660831813E-2</v>
      </c>
      <c r="N2630" s="13">
        <f t="shared" si="101"/>
        <v>-2.0844890480272937E-2</v>
      </c>
      <c r="O2630" s="13">
        <f t="shared" si="101"/>
        <v>-6.7580621955480868E-3</v>
      </c>
      <c r="P2630" s="13">
        <f t="shared" si="101"/>
        <v>-1.1025301191062709E-2</v>
      </c>
      <c r="Q2630" s="7"/>
      <c r="R2630" s="8"/>
      <c r="S2630" s="8"/>
      <c r="T2630" s="8"/>
      <c r="U2630" s="8"/>
      <c r="V2630" s="13"/>
      <c r="W2630" s="14"/>
      <c r="X2630" s="1"/>
      <c r="Y2630" s="1"/>
      <c r="Z2630" s="1"/>
      <c r="AA2630" s="1"/>
      <c r="AB2630" s="1"/>
      <c r="AC2630" s="1"/>
      <c r="AD2630" s="8"/>
      <c r="AE2630" s="8"/>
      <c r="AF2630" s="8"/>
      <c r="AG2630" s="8"/>
      <c r="AH2630" s="9"/>
      <c r="AI2630" s="8"/>
      <c r="AJ2630" s="13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7"/>
      <c r="BL2630" s="7"/>
      <c r="BM2630" s="7"/>
      <c r="BN2630" s="7"/>
      <c r="BO2630" s="7"/>
      <c r="BP2630" s="7"/>
      <c r="BQ2630" s="7"/>
      <c r="BR2630" s="7"/>
      <c r="BT2630" s="8"/>
      <c r="BV2630" s="7"/>
      <c r="BW2630" s="7"/>
      <c r="BX2630" s="7"/>
      <c r="BY2630" s="7"/>
      <c r="BZ2630" s="7"/>
      <c r="CA2630" s="7"/>
    </row>
    <row r="2631" spans="1:79" x14ac:dyDescent="0.3">
      <c r="A2631" s="1" t="s">
        <v>622</v>
      </c>
      <c r="B2631" s="1"/>
      <c r="C2631" s="1" t="s">
        <v>1878</v>
      </c>
      <c r="D2631" s="1"/>
      <c r="E2631" s="1"/>
      <c r="F2631" s="1"/>
      <c r="G2631" s="1"/>
      <c r="H2631" s="1">
        <v>40238.25</v>
      </c>
      <c r="I2631" s="1">
        <v>-0.27</v>
      </c>
      <c r="J2631" s="12">
        <v>2326.17</v>
      </c>
      <c r="K2631" s="5">
        <v>2409.04</v>
      </c>
      <c r="L2631" s="5">
        <v>11165.72</v>
      </c>
      <c r="M2631" s="13">
        <f t="shared" si="100"/>
        <v>-2.7171192141940415E-3</v>
      </c>
      <c r="N2631" s="13">
        <f t="shared" si="101"/>
        <v>-1.5923566878981443E-3</v>
      </c>
      <c r="O2631" s="13">
        <f t="shared" si="101"/>
        <v>-2.967457298827525E-3</v>
      </c>
      <c r="P2631" s="13">
        <f t="shared" si="101"/>
        <v>-8.3818083320752468E-3</v>
      </c>
      <c r="Q2631" s="7"/>
      <c r="R2631" s="8"/>
      <c r="S2631" s="8"/>
      <c r="T2631" s="8"/>
      <c r="U2631" s="8"/>
      <c r="V2631" s="13"/>
      <c r="W2631" s="14"/>
      <c r="X2631" s="1"/>
      <c r="Y2631" s="1"/>
      <c r="Z2631" s="1"/>
      <c r="AA2631" s="1"/>
      <c r="AB2631" s="1"/>
      <c r="AC2631" s="1"/>
      <c r="AD2631" s="8"/>
      <c r="AE2631" s="8"/>
      <c r="AF2631" s="8"/>
      <c r="AG2631" s="8"/>
      <c r="AH2631" s="9"/>
      <c r="AI2631" s="8"/>
      <c r="AJ2631" s="13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7"/>
      <c r="BL2631" s="7"/>
      <c r="BM2631" s="7"/>
      <c r="BN2631" s="7"/>
      <c r="BO2631" s="7"/>
      <c r="BP2631" s="7"/>
      <c r="BQ2631" s="7"/>
      <c r="BR2631" s="7"/>
      <c r="BT2631" s="8"/>
      <c r="BV2631" s="7"/>
      <c r="BW2631" s="7"/>
      <c r="BX2631" s="7"/>
      <c r="BY2631" s="7"/>
      <c r="BZ2631" s="7"/>
      <c r="CA2631" s="7"/>
    </row>
    <row r="2632" spans="1:79" x14ac:dyDescent="0.3">
      <c r="A2632" s="1" t="s">
        <v>623</v>
      </c>
      <c r="B2632" s="1"/>
      <c r="C2632" s="1" t="s">
        <v>1878</v>
      </c>
      <c r="D2632" s="1"/>
      <c r="E2632" s="1"/>
      <c r="F2632" s="1"/>
      <c r="G2632" s="1"/>
      <c r="H2632" s="1">
        <v>40376.839999999997</v>
      </c>
      <c r="I2632" s="1">
        <v>0.34</v>
      </c>
      <c r="J2632" s="12">
        <v>2337.98</v>
      </c>
      <c r="K2632" s="5">
        <v>2407.67</v>
      </c>
      <c r="L2632" s="5">
        <v>11216.2</v>
      </c>
      <c r="M2632" s="13">
        <f t="shared" si="100"/>
        <v>3.4442352736512305E-3</v>
      </c>
      <c r="N2632" s="13">
        <f t="shared" si="101"/>
        <v>5.077015007501684E-3</v>
      </c>
      <c r="O2632" s="13">
        <f t="shared" si="101"/>
        <v>-5.6869126290970407E-4</v>
      </c>
      <c r="P2632" s="13">
        <f t="shared" si="101"/>
        <v>4.5209802860901593E-3</v>
      </c>
      <c r="Q2632" s="7"/>
      <c r="R2632" s="8"/>
      <c r="S2632" s="8"/>
      <c r="T2632" s="8"/>
      <c r="U2632" s="8"/>
      <c r="V2632" s="13"/>
      <c r="W2632" s="14"/>
      <c r="X2632" s="1"/>
      <c r="Y2632" s="1"/>
      <c r="Z2632" s="1"/>
      <c r="AA2632" s="1"/>
      <c r="AB2632" s="1"/>
      <c r="AC2632" s="1"/>
      <c r="AD2632" s="8"/>
      <c r="AE2632" s="8"/>
      <c r="AF2632" s="8"/>
      <c r="AG2632" s="8"/>
      <c r="AH2632" s="9"/>
      <c r="AI2632" s="8"/>
      <c r="AJ2632" s="13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7"/>
      <c r="BL2632" s="7"/>
      <c r="BM2632" s="7"/>
      <c r="BN2632" s="7"/>
      <c r="BO2632" s="7"/>
      <c r="BP2632" s="7"/>
      <c r="BQ2632" s="7"/>
      <c r="BR2632" s="7"/>
      <c r="BT2632" s="8"/>
      <c r="BV2632" s="7"/>
      <c r="BW2632" s="7"/>
      <c r="BX2632" s="7"/>
      <c r="BY2632" s="7"/>
      <c r="BZ2632" s="7"/>
      <c r="CA2632" s="7"/>
    </row>
    <row r="2633" spans="1:79" x14ac:dyDescent="0.3">
      <c r="A2633" s="1" t="s">
        <v>624</v>
      </c>
      <c r="B2633" s="1"/>
      <c r="C2633" s="1" t="s">
        <v>1878</v>
      </c>
      <c r="D2633" s="1"/>
      <c r="E2633" s="1"/>
      <c r="F2633" s="1"/>
      <c r="G2633" s="1"/>
      <c r="H2633" s="1">
        <v>40372.92</v>
      </c>
      <c r="I2633" s="1">
        <v>-0.01</v>
      </c>
      <c r="J2633" s="12">
        <v>2337.12</v>
      </c>
      <c r="K2633" s="5">
        <v>2412.4299999999998</v>
      </c>
      <c r="L2633" s="5">
        <v>11171.34</v>
      </c>
      <c r="M2633" s="13">
        <f t="shared" si="100"/>
        <v>-9.7085358834347879E-5</v>
      </c>
      <c r="N2633" s="13">
        <f t="shared" si="101"/>
        <v>-3.678389036689822E-4</v>
      </c>
      <c r="O2633" s="13">
        <f t="shared" si="101"/>
        <v>1.9770151225042554E-3</v>
      </c>
      <c r="P2633" s="13">
        <f t="shared" si="101"/>
        <v>-3.9995720475740626E-3</v>
      </c>
      <c r="Q2633" s="7"/>
      <c r="R2633" s="8"/>
      <c r="S2633" s="8"/>
      <c r="T2633" s="8"/>
      <c r="U2633" s="8"/>
      <c r="V2633" s="13"/>
      <c r="W2633" s="14"/>
      <c r="X2633" s="1"/>
      <c r="Y2633" s="1"/>
      <c r="Z2633" s="1"/>
      <c r="AA2633" s="1"/>
      <c r="AB2633" s="1"/>
      <c r="AC2633" s="1"/>
      <c r="AD2633" s="8"/>
      <c r="AE2633" s="8"/>
      <c r="AF2633" s="8"/>
      <c r="AG2633" s="8"/>
      <c r="AH2633" s="9"/>
      <c r="AI2633" s="8"/>
      <c r="AJ2633" s="13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7"/>
      <c r="BL2633" s="7"/>
      <c r="BM2633" s="7"/>
      <c r="BN2633" s="7"/>
      <c r="BO2633" s="7"/>
      <c r="BP2633" s="7"/>
      <c r="BQ2633" s="7"/>
      <c r="BR2633" s="7"/>
      <c r="BT2633" s="8"/>
      <c r="BV2633" s="7"/>
      <c r="BW2633" s="7"/>
      <c r="BX2633" s="7"/>
      <c r="BY2633" s="7"/>
      <c r="BZ2633" s="7"/>
      <c r="CA2633" s="7"/>
    </row>
    <row r="2634" spans="1:79" x14ac:dyDescent="0.3">
      <c r="A2634" s="1" t="s">
        <v>625</v>
      </c>
      <c r="B2634" s="1"/>
      <c r="C2634" s="1" t="s">
        <v>1878</v>
      </c>
      <c r="D2634" s="1"/>
      <c r="E2634" s="1"/>
      <c r="F2634" s="1"/>
      <c r="G2634" s="1"/>
      <c r="H2634" s="1">
        <v>39516.22</v>
      </c>
      <c r="I2634" s="1">
        <v>-2.12</v>
      </c>
      <c r="J2634" s="12">
        <v>2275.83</v>
      </c>
      <c r="K2634" s="5">
        <v>2384.21</v>
      </c>
      <c r="L2634" s="5">
        <v>11028.59</v>
      </c>
      <c r="M2634" s="13">
        <f t="shared" si="100"/>
        <v>-2.1219669025673626E-2</v>
      </c>
      <c r="N2634" s="13">
        <f t="shared" si="101"/>
        <v>-2.6224584103512028E-2</v>
      </c>
      <c r="O2634" s="13">
        <f t="shared" si="101"/>
        <v>-1.1697748742968583E-2</v>
      </c>
      <c r="P2634" s="13">
        <f t="shared" si="101"/>
        <v>-1.2778234303136404E-2</v>
      </c>
      <c r="Q2634" s="7"/>
      <c r="R2634" s="8"/>
      <c r="S2634" s="8"/>
      <c r="T2634" s="8"/>
      <c r="U2634" s="8"/>
      <c r="V2634" s="13"/>
      <c r="W2634" s="14"/>
      <c r="X2634" s="1"/>
      <c r="Y2634" s="1"/>
      <c r="Z2634" s="1"/>
      <c r="AA2634" s="1"/>
      <c r="AB2634" s="1"/>
      <c r="AC2634" s="1"/>
      <c r="AD2634" s="8"/>
      <c r="AE2634" s="8"/>
      <c r="AF2634" s="8"/>
      <c r="AG2634" s="8"/>
      <c r="AH2634" s="9"/>
      <c r="AI2634" s="8"/>
      <c r="AJ2634" s="13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7"/>
      <c r="BL2634" s="7"/>
      <c r="BM2634" s="7"/>
      <c r="BN2634" s="7"/>
      <c r="BO2634" s="7"/>
      <c r="BP2634" s="7"/>
      <c r="BQ2634" s="7"/>
      <c r="BR2634" s="7"/>
      <c r="BT2634" s="8"/>
      <c r="BV2634" s="7"/>
      <c r="BW2634" s="7"/>
      <c r="BX2634" s="7"/>
      <c r="BY2634" s="7"/>
      <c r="BZ2634" s="7"/>
      <c r="CA2634" s="7"/>
    </row>
    <row r="2635" spans="1:79" x14ac:dyDescent="0.3">
      <c r="A2635" s="1" t="s">
        <v>626</v>
      </c>
      <c r="B2635" s="1"/>
      <c r="C2635" s="1" t="s">
        <v>1878</v>
      </c>
      <c r="D2635" s="1"/>
      <c r="E2635" s="1"/>
      <c r="F2635" s="1"/>
      <c r="G2635" s="1"/>
      <c r="H2635" s="1">
        <v>39392.47</v>
      </c>
      <c r="I2635" s="1">
        <v>-0.31</v>
      </c>
      <c r="J2635" s="12">
        <v>2271.0300000000002</v>
      </c>
      <c r="K2635" s="5">
        <v>2373.84</v>
      </c>
      <c r="L2635" s="5">
        <v>10980.45</v>
      </c>
      <c r="M2635" s="13">
        <f t="shared" si="100"/>
        <v>-3.1316254439316404E-3</v>
      </c>
      <c r="N2635" s="13">
        <f t="shared" si="101"/>
        <v>-2.1091206285178687E-3</v>
      </c>
      <c r="O2635" s="13">
        <f t="shared" si="101"/>
        <v>-4.3494490837635569E-3</v>
      </c>
      <c r="P2635" s="13">
        <f t="shared" si="101"/>
        <v>-4.3650185563158805E-3</v>
      </c>
      <c r="Q2635" s="7"/>
      <c r="R2635" s="8"/>
      <c r="S2635" s="8"/>
      <c r="T2635" s="8"/>
      <c r="U2635" s="8"/>
      <c r="V2635" s="13"/>
      <c r="W2635" s="14"/>
      <c r="X2635" s="1"/>
      <c r="Y2635" s="1"/>
      <c r="Z2635" s="1"/>
      <c r="AA2635" s="1"/>
      <c r="AB2635" s="1"/>
      <c r="AC2635" s="1"/>
      <c r="AD2635" s="8"/>
      <c r="AE2635" s="8"/>
      <c r="AF2635" s="8"/>
      <c r="AG2635" s="8"/>
      <c r="AH2635" s="9"/>
      <c r="AI2635" s="8"/>
      <c r="AJ2635" s="13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7"/>
      <c r="BL2635" s="7"/>
      <c r="BM2635" s="7"/>
      <c r="BN2635" s="7"/>
      <c r="BO2635" s="7"/>
      <c r="BP2635" s="7"/>
      <c r="BQ2635" s="7"/>
      <c r="BR2635" s="7"/>
      <c r="BT2635" s="8"/>
      <c r="BV2635" s="7"/>
      <c r="BW2635" s="7"/>
      <c r="BX2635" s="7"/>
      <c r="BY2635" s="7"/>
      <c r="BZ2635" s="7"/>
      <c r="CA2635" s="7"/>
    </row>
    <row r="2636" spans="1:79" x14ac:dyDescent="0.3">
      <c r="A2636" s="1" t="s">
        <v>627</v>
      </c>
      <c r="B2636" s="1"/>
      <c r="C2636" s="1" t="s">
        <v>1878</v>
      </c>
      <c r="D2636" s="1"/>
      <c r="E2636" s="1"/>
      <c r="F2636" s="1"/>
      <c r="G2636" s="1"/>
      <c r="H2636" s="1">
        <v>39366.83</v>
      </c>
      <c r="I2636" s="1">
        <v>-7.0000000000000007E-2</v>
      </c>
      <c r="J2636" s="12">
        <v>2270.52</v>
      </c>
      <c r="K2636" s="5">
        <v>2361.69</v>
      </c>
      <c r="L2636" s="5">
        <v>10992.55</v>
      </c>
      <c r="M2636" s="13">
        <f t="shared" si="100"/>
        <v>-6.508858165025222E-4</v>
      </c>
      <c r="N2636" s="13">
        <f t="shared" si="101"/>
        <v>-2.2456770716383634E-4</v>
      </c>
      <c r="O2636" s="13">
        <f t="shared" si="101"/>
        <v>-5.1182893539581942E-3</v>
      </c>
      <c r="P2636" s="13">
        <f t="shared" si="101"/>
        <v>1.1019584807543392E-3</v>
      </c>
      <c r="Q2636" s="7"/>
      <c r="R2636" s="8"/>
      <c r="S2636" s="8"/>
      <c r="T2636" s="8"/>
      <c r="U2636" s="8"/>
      <c r="V2636" s="13"/>
      <c r="W2636" s="14"/>
      <c r="X2636" s="1"/>
      <c r="Y2636" s="1"/>
      <c r="Z2636" s="1"/>
      <c r="AA2636" s="1"/>
      <c r="AB2636" s="1"/>
      <c r="AC2636" s="1"/>
      <c r="AD2636" s="8"/>
      <c r="AE2636" s="8"/>
      <c r="AF2636" s="8"/>
      <c r="AG2636" s="8"/>
      <c r="AH2636" s="9"/>
      <c r="AI2636" s="8"/>
      <c r="AJ2636" s="13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7"/>
      <c r="BL2636" s="7"/>
      <c r="BM2636" s="7"/>
      <c r="BN2636" s="7"/>
      <c r="BO2636" s="7"/>
      <c r="BP2636" s="7"/>
      <c r="BQ2636" s="7"/>
      <c r="BR2636" s="7"/>
      <c r="BT2636" s="8"/>
      <c r="BV2636" s="7"/>
      <c r="BW2636" s="7"/>
      <c r="BX2636" s="7"/>
      <c r="BY2636" s="7"/>
      <c r="BZ2636" s="7"/>
      <c r="CA2636" s="7"/>
    </row>
    <row r="2637" spans="1:79" x14ac:dyDescent="0.3">
      <c r="A2637" s="1" t="s">
        <v>628</v>
      </c>
      <c r="B2637" s="1"/>
      <c r="C2637" s="1" t="s">
        <v>1878</v>
      </c>
      <c r="D2637" s="1"/>
      <c r="E2637" s="1"/>
      <c r="F2637" s="1"/>
      <c r="G2637" s="1"/>
      <c r="H2637" s="1">
        <v>39805.410000000003</v>
      </c>
      <c r="I2637" s="1">
        <v>1.1100000000000001</v>
      </c>
      <c r="J2637" s="12">
        <v>2300.67</v>
      </c>
      <c r="K2637" s="5">
        <v>2377.46</v>
      </c>
      <c r="L2637" s="5">
        <v>11087.86</v>
      </c>
      <c r="M2637" s="13">
        <f t="shared" si="100"/>
        <v>1.1140851320769363E-2</v>
      </c>
      <c r="N2637" s="13">
        <f t="shared" si="101"/>
        <v>1.3278896464246071E-2</v>
      </c>
      <c r="O2637" s="13">
        <f t="shared" si="101"/>
        <v>6.6774216768501482E-3</v>
      </c>
      <c r="P2637" s="13">
        <f t="shared" si="101"/>
        <v>8.6704176919825127E-3</v>
      </c>
      <c r="Q2637" s="7"/>
      <c r="R2637" s="8"/>
      <c r="S2637" s="8"/>
      <c r="T2637" s="8"/>
      <c r="U2637" s="8"/>
      <c r="V2637" s="13"/>
      <c r="W2637" s="14"/>
      <c r="X2637" s="1"/>
      <c r="Y2637" s="1"/>
      <c r="Z2637" s="1"/>
      <c r="AA2637" s="1"/>
      <c r="AB2637" s="1"/>
      <c r="AC2637" s="1"/>
      <c r="AD2637" s="8"/>
      <c r="AE2637" s="8"/>
      <c r="AF2637" s="8"/>
      <c r="AG2637" s="8"/>
      <c r="AH2637" s="9"/>
      <c r="AI2637" s="8"/>
      <c r="AJ2637" s="13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7"/>
      <c r="BL2637" s="7"/>
      <c r="BM2637" s="7"/>
      <c r="BN2637" s="7"/>
      <c r="BO2637" s="7"/>
      <c r="BP2637" s="7"/>
      <c r="BQ2637" s="7"/>
      <c r="BR2637" s="7"/>
      <c r="BT2637" s="8"/>
      <c r="BV2637" s="7"/>
      <c r="BW2637" s="7"/>
      <c r="BX2637" s="7"/>
      <c r="BY2637" s="7"/>
      <c r="BZ2637" s="7"/>
      <c r="CA2637" s="7"/>
    </row>
    <row r="2638" spans="1:79" x14ac:dyDescent="0.3">
      <c r="A2638" s="1" t="s">
        <v>629</v>
      </c>
      <c r="B2638" s="1"/>
      <c r="C2638" s="1" t="s">
        <v>1878</v>
      </c>
      <c r="D2638" s="1"/>
      <c r="E2638" s="1"/>
      <c r="F2638" s="1"/>
      <c r="G2638" s="1"/>
      <c r="H2638" s="1">
        <v>39685.67</v>
      </c>
      <c r="I2638" s="1">
        <v>-0.3</v>
      </c>
      <c r="J2638" s="12">
        <v>2290.9</v>
      </c>
      <c r="K2638" s="5">
        <v>2377.37</v>
      </c>
      <c r="L2638" s="5">
        <v>11059.16</v>
      </c>
      <c r="M2638" s="13">
        <f t="shared" si="100"/>
        <v>-3.0081338189961171E-3</v>
      </c>
      <c r="N2638" s="13">
        <f t="shared" si="101"/>
        <v>-4.2465890371066184E-3</v>
      </c>
      <c r="O2638" s="13">
        <f t="shared" si="101"/>
        <v>-3.7855526486274549E-5</v>
      </c>
      <c r="P2638" s="13">
        <f t="shared" si="101"/>
        <v>-2.5884165204106413E-3</v>
      </c>
      <c r="Q2638" s="7"/>
      <c r="R2638" s="8"/>
      <c r="S2638" s="8"/>
      <c r="T2638" s="8"/>
      <c r="U2638" s="8"/>
      <c r="V2638" s="13"/>
      <c r="W2638" s="14"/>
      <c r="X2638" s="1"/>
      <c r="Y2638" s="1"/>
      <c r="Z2638" s="1"/>
      <c r="AA2638" s="1"/>
      <c r="AB2638" s="1"/>
      <c r="AC2638" s="1"/>
      <c r="AD2638" s="8"/>
      <c r="AE2638" s="8"/>
      <c r="AF2638" s="8"/>
      <c r="AG2638" s="8"/>
      <c r="AH2638" s="9"/>
      <c r="AI2638" s="8"/>
      <c r="AJ2638" s="13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7"/>
      <c r="BL2638" s="7"/>
      <c r="BM2638" s="7"/>
      <c r="BN2638" s="7"/>
      <c r="BO2638" s="7"/>
      <c r="BP2638" s="7"/>
      <c r="BQ2638" s="7"/>
      <c r="BR2638" s="7"/>
      <c r="BT2638" s="8"/>
      <c r="BV2638" s="7"/>
      <c r="BW2638" s="7"/>
      <c r="BX2638" s="7"/>
      <c r="BY2638" s="7"/>
      <c r="BZ2638" s="7"/>
      <c r="CA2638" s="7"/>
    </row>
    <row r="2639" spans="1:79" x14ac:dyDescent="0.3">
      <c r="A2639" s="1" t="s">
        <v>630</v>
      </c>
      <c r="B2639" s="1"/>
      <c r="C2639" s="1" t="s">
        <v>1878</v>
      </c>
      <c r="D2639" s="1"/>
      <c r="E2639" s="1"/>
      <c r="F2639" s="1"/>
      <c r="G2639" s="1"/>
      <c r="H2639" s="1">
        <v>40309.279999999999</v>
      </c>
      <c r="I2639" s="1">
        <v>1.57</v>
      </c>
      <c r="J2639" s="12">
        <v>2336.27</v>
      </c>
      <c r="K2639" s="5">
        <v>2398.21</v>
      </c>
      <c r="L2639" s="5">
        <v>11161</v>
      </c>
      <c r="M2639" s="13">
        <f t="shared" si="100"/>
        <v>1.5713732437930394E-2</v>
      </c>
      <c r="N2639" s="13">
        <f t="shared" si="101"/>
        <v>1.9804443668427263E-2</v>
      </c>
      <c r="O2639" s="13">
        <f t="shared" si="101"/>
        <v>8.7659893075120454E-3</v>
      </c>
      <c r="P2639" s="13">
        <f t="shared" si="101"/>
        <v>9.2086559919559718E-3</v>
      </c>
      <c r="Q2639" s="7"/>
      <c r="R2639" s="8"/>
      <c r="S2639" s="8"/>
      <c r="T2639" s="8"/>
      <c r="U2639" s="8"/>
      <c r="V2639" s="13"/>
      <c r="W2639" s="14"/>
      <c r="X2639" s="1"/>
      <c r="Y2639" s="1"/>
      <c r="Z2639" s="1"/>
      <c r="AA2639" s="1"/>
      <c r="AB2639" s="1"/>
      <c r="AC2639" s="1"/>
      <c r="AD2639" s="8"/>
      <c r="AE2639" s="8"/>
      <c r="AF2639" s="8"/>
      <c r="AG2639" s="8"/>
      <c r="AH2639" s="9"/>
      <c r="AI2639" s="8"/>
      <c r="AJ2639" s="13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7"/>
      <c r="BL2639" s="7"/>
      <c r="BM2639" s="7"/>
      <c r="BN2639" s="7"/>
      <c r="BO2639" s="7"/>
      <c r="BP2639" s="7"/>
      <c r="BQ2639" s="7"/>
      <c r="BR2639" s="7"/>
      <c r="BT2639" s="8"/>
      <c r="BV2639" s="7"/>
      <c r="BW2639" s="7"/>
      <c r="BX2639" s="7"/>
      <c r="BY2639" s="7"/>
      <c r="BZ2639" s="7"/>
      <c r="CA2639" s="7"/>
    </row>
    <row r="2640" spans="1:79" x14ac:dyDescent="0.3">
      <c r="A2640" s="1" t="s">
        <v>631</v>
      </c>
      <c r="B2640" s="1"/>
      <c r="C2640" s="1" t="s">
        <v>1878</v>
      </c>
      <c r="D2640" s="1"/>
      <c r="E2640" s="1"/>
      <c r="F2640" s="1"/>
      <c r="G2640" s="1"/>
      <c r="H2640" s="1">
        <v>40273.99</v>
      </c>
      <c r="I2640" s="1">
        <v>-0.09</v>
      </c>
      <c r="J2640" s="12">
        <v>2331.37</v>
      </c>
      <c r="K2640" s="5">
        <v>2402.91</v>
      </c>
      <c r="L2640" s="5">
        <v>11172.61</v>
      </c>
      <c r="M2640" s="13">
        <f t="shared" si="100"/>
        <v>-8.7548078258903317E-4</v>
      </c>
      <c r="N2640" s="13">
        <f t="shared" si="101"/>
        <v>-2.0973603222230741E-3</v>
      </c>
      <c r="O2640" s="13">
        <f t="shared" si="101"/>
        <v>1.9597950137810738E-3</v>
      </c>
      <c r="P2640" s="13">
        <f t="shared" si="101"/>
        <v>1.040229370128154E-3</v>
      </c>
      <c r="Q2640" s="7"/>
      <c r="R2640" s="8"/>
      <c r="S2640" s="8"/>
      <c r="T2640" s="8"/>
      <c r="U2640" s="8"/>
      <c r="V2640" s="13"/>
      <c r="W2640" s="14"/>
      <c r="X2640" s="1"/>
      <c r="Y2640" s="1"/>
      <c r="Z2640" s="1"/>
      <c r="AA2640" s="1"/>
      <c r="AB2640" s="1"/>
      <c r="AC2640" s="1"/>
      <c r="AD2640" s="8"/>
      <c r="AE2640" s="8"/>
      <c r="AF2640" s="8"/>
      <c r="AG2640" s="8"/>
      <c r="AH2640" s="9"/>
      <c r="AI2640" s="8"/>
      <c r="AJ2640" s="13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7"/>
      <c r="BL2640" s="7"/>
      <c r="BM2640" s="7"/>
      <c r="BN2640" s="7"/>
      <c r="BO2640" s="7"/>
      <c r="BP2640" s="7"/>
      <c r="BQ2640" s="7"/>
      <c r="BR2640" s="7"/>
      <c r="BT2640" s="8"/>
      <c r="BV2640" s="7"/>
      <c r="BW2640" s="7"/>
      <c r="BX2640" s="7"/>
      <c r="BY2640" s="7"/>
      <c r="BZ2640" s="7"/>
      <c r="CA2640" s="7"/>
    </row>
    <row r="2641" spans="1:79" x14ac:dyDescent="0.3">
      <c r="A2641" s="1" t="s">
        <v>632</v>
      </c>
      <c r="B2641" s="1"/>
      <c r="C2641" s="1" t="s">
        <v>1878</v>
      </c>
      <c r="D2641" s="1"/>
      <c r="E2641" s="1"/>
      <c r="F2641" s="1"/>
      <c r="G2641" s="1"/>
      <c r="H2641" s="1">
        <v>40373.980000000003</v>
      </c>
      <c r="I2641" s="1">
        <v>0.25</v>
      </c>
      <c r="J2641" s="12">
        <v>2329.15</v>
      </c>
      <c r="K2641" s="5">
        <v>2420.91</v>
      </c>
      <c r="L2641" s="5">
        <v>11247.42</v>
      </c>
      <c r="M2641" s="13">
        <f t="shared" si="100"/>
        <v>2.4827438254815259E-3</v>
      </c>
      <c r="N2641" s="13">
        <f t="shared" si="101"/>
        <v>-9.522298047928146E-4</v>
      </c>
      <c r="O2641" s="13">
        <f t="shared" si="101"/>
        <v>7.4909172628188081E-3</v>
      </c>
      <c r="P2641" s="13">
        <f t="shared" si="101"/>
        <v>6.6958391996139177E-3</v>
      </c>
      <c r="Q2641" s="7"/>
      <c r="R2641" s="8"/>
      <c r="S2641" s="8"/>
      <c r="T2641" s="8"/>
      <c r="U2641" s="8"/>
      <c r="V2641" s="13"/>
      <c r="W2641" s="14"/>
      <c r="X2641" s="1"/>
      <c r="Y2641" s="1"/>
      <c r="Z2641" s="1"/>
      <c r="AA2641" s="1"/>
      <c r="AB2641" s="1"/>
      <c r="AC2641" s="1"/>
      <c r="AD2641" s="8"/>
      <c r="AE2641" s="8"/>
      <c r="AF2641" s="8"/>
      <c r="AG2641" s="8"/>
      <c r="AH2641" s="9"/>
      <c r="AI2641" s="8"/>
      <c r="AJ2641" s="13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7"/>
      <c r="BL2641" s="7"/>
      <c r="BM2641" s="7"/>
      <c r="BN2641" s="7"/>
      <c r="BO2641" s="7"/>
      <c r="BP2641" s="7"/>
      <c r="BQ2641" s="7"/>
      <c r="BR2641" s="7"/>
      <c r="BT2641" s="8"/>
      <c r="BV2641" s="7"/>
      <c r="BW2641" s="7"/>
      <c r="BX2641" s="7"/>
      <c r="BY2641" s="7"/>
      <c r="BZ2641" s="7"/>
      <c r="CA2641" s="7"/>
    </row>
    <row r="2642" spans="1:79" x14ac:dyDescent="0.3">
      <c r="A2642" s="1" t="s">
        <v>633</v>
      </c>
      <c r="B2642" s="1"/>
      <c r="C2642" s="1" t="s">
        <v>1878</v>
      </c>
      <c r="D2642" s="1"/>
      <c r="E2642" s="1"/>
      <c r="F2642" s="1"/>
      <c r="G2642" s="1"/>
      <c r="H2642" s="1">
        <v>40392.050000000003</v>
      </c>
      <c r="I2642" s="1">
        <v>0.04</v>
      </c>
      <c r="J2642" s="12">
        <v>2333.6</v>
      </c>
      <c r="K2642" s="5">
        <v>2409.7800000000002</v>
      </c>
      <c r="L2642" s="5">
        <v>11259.11</v>
      </c>
      <c r="M2642" s="13">
        <f t="shared" si="100"/>
        <v>4.4756548648416938E-4</v>
      </c>
      <c r="N2642" s="13">
        <f t="shared" si="101"/>
        <v>1.9105682330462503E-3</v>
      </c>
      <c r="O2642" s="13">
        <f t="shared" si="101"/>
        <v>-4.597444762506564E-3</v>
      </c>
      <c r="P2642" s="13">
        <f t="shared" si="101"/>
        <v>1.0393494685891902E-3</v>
      </c>
      <c r="Q2642" s="7"/>
      <c r="R2642" s="8"/>
      <c r="S2642" s="8"/>
      <c r="T2642" s="8"/>
      <c r="U2642" s="8"/>
      <c r="V2642" s="13"/>
      <c r="W2642" s="14"/>
      <c r="X2642" s="1"/>
      <c r="Y2642" s="1"/>
      <c r="Z2642" s="1"/>
      <c r="AA2642" s="1"/>
      <c r="AB2642" s="1"/>
      <c r="AC2642" s="1"/>
      <c r="AD2642" s="8"/>
      <c r="AE2642" s="8"/>
      <c r="AF2642" s="8"/>
      <c r="AG2642" s="8"/>
      <c r="AH2642" s="9"/>
      <c r="AI2642" s="8"/>
      <c r="AJ2642" s="13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7"/>
      <c r="BL2642" s="7"/>
      <c r="BM2642" s="7"/>
      <c r="BN2642" s="7"/>
      <c r="BO2642" s="7"/>
      <c r="BP2642" s="7"/>
      <c r="BQ2642" s="7"/>
      <c r="BR2642" s="7"/>
      <c r="BT2642" s="8"/>
      <c r="BV2642" s="7"/>
      <c r="BW2642" s="7"/>
      <c r="BX2642" s="7"/>
      <c r="BY2642" s="7"/>
      <c r="BZ2642" s="7"/>
      <c r="CA2642" s="7"/>
    </row>
    <row r="2643" spans="1:79" x14ac:dyDescent="0.3">
      <c r="A2643" s="1" t="s">
        <v>634</v>
      </c>
      <c r="B2643" s="1"/>
      <c r="C2643" s="1" t="s">
        <v>1878</v>
      </c>
      <c r="D2643" s="1"/>
      <c r="E2643" s="1"/>
      <c r="F2643" s="1"/>
      <c r="G2643" s="1"/>
      <c r="H2643" s="1">
        <v>40754.769999999997</v>
      </c>
      <c r="I2643" s="1">
        <v>0.9</v>
      </c>
      <c r="J2643" s="12">
        <v>2360.15</v>
      </c>
      <c r="K2643" s="5">
        <v>2412.16</v>
      </c>
      <c r="L2643" s="5">
        <v>11363.27</v>
      </c>
      <c r="M2643" s="13">
        <f t="shared" si="100"/>
        <v>8.9799849227754081E-3</v>
      </c>
      <c r="N2643" s="13">
        <f t="shared" si="101"/>
        <v>1.137727116900944E-2</v>
      </c>
      <c r="O2643" s="13">
        <f t="shared" si="101"/>
        <v>9.876420254129048E-4</v>
      </c>
      <c r="P2643" s="13">
        <f t="shared" si="101"/>
        <v>9.2511752705142225E-3</v>
      </c>
      <c r="Q2643" s="7"/>
      <c r="R2643" s="8"/>
      <c r="S2643" s="8"/>
      <c r="T2643" s="8"/>
      <c r="U2643" s="8"/>
      <c r="V2643" s="13"/>
      <c r="W2643" s="14"/>
      <c r="X2643" s="1"/>
      <c r="Y2643" s="1"/>
      <c r="Z2643" s="1"/>
      <c r="AA2643" s="1"/>
      <c r="AB2643" s="1"/>
      <c r="AC2643" s="1"/>
      <c r="AD2643" s="8"/>
      <c r="AE2643" s="8"/>
      <c r="AF2643" s="8"/>
      <c r="AG2643" s="8"/>
      <c r="AH2643" s="9"/>
      <c r="AI2643" s="8"/>
      <c r="AJ2643" s="13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7"/>
      <c r="BL2643" s="7"/>
      <c r="BM2643" s="7"/>
      <c r="BN2643" s="7"/>
      <c r="BO2643" s="7"/>
      <c r="BP2643" s="7"/>
      <c r="BQ2643" s="7"/>
      <c r="BR2643" s="7"/>
      <c r="BT2643" s="8"/>
      <c r="BV2643" s="7"/>
      <c r="BW2643" s="7"/>
      <c r="BX2643" s="7"/>
      <c r="BY2643" s="7"/>
      <c r="BZ2643" s="7"/>
      <c r="CA2643" s="7"/>
    </row>
    <row r="2644" spans="1:79" x14ac:dyDescent="0.3">
      <c r="A2644" s="1" t="s">
        <v>635</v>
      </c>
      <c r="B2644" s="1"/>
      <c r="C2644" s="1" t="s">
        <v>1878</v>
      </c>
      <c r="D2644" s="1"/>
      <c r="E2644" s="1"/>
      <c r="F2644" s="1"/>
      <c r="G2644" s="1"/>
      <c r="H2644" s="1">
        <v>41036.6</v>
      </c>
      <c r="I2644" s="1">
        <v>0.69</v>
      </c>
      <c r="J2644" s="12">
        <v>2380.2800000000002</v>
      </c>
      <c r="K2644" s="5">
        <v>2424.56</v>
      </c>
      <c r="L2644" s="5">
        <v>11410.65</v>
      </c>
      <c r="M2644" s="13">
        <f t="shared" si="100"/>
        <v>6.91526415190169E-3</v>
      </c>
      <c r="N2644" s="13">
        <f t="shared" si="101"/>
        <v>8.5291189119336419E-3</v>
      </c>
      <c r="O2644" s="13">
        <f t="shared" si="101"/>
        <v>5.1406208543380849E-3</v>
      </c>
      <c r="P2644" s="13">
        <f t="shared" si="101"/>
        <v>4.1695744270795476E-3</v>
      </c>
      <c r="Q2644" s="7"/>
      <c r="R2644" s="8"/>
      <c r="S2644" s="8"/>
      <c r="T2644" s="8"/>
      <c r="U2644" s="8"/>
      <c r="V2644" s="13"/>
      <c r="W2644" s="14"/>
      <c r="X2644" s="1"/>
      <c r="Y2644" s="1"/>
      <c r="Z2644" s="1"/>
      <c r="AA2644" s="1"/>
      <c r="AB2644" s="1"/>
      <c r="AC2644" s="1"/>
      <c r="AD2644" s="8"/>
      <c r="AE2644" s="8"/>
      <c r="AF2644" s="8"/>
      <c r="AG2644" s="8"/>
      <c r="AH2644" s="9"/>
      <c r="AI2644" s="8"/>
      <c r="AJ2644" s="13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7"/>
      <c r="BL2644" s="7"/>
      <c r="BM2644" s="7"/>
      <c r="BN2644" s="7"/>
      <c r="BO2644" s="7"/>
      <c r="BP2644" s="7"/>
      <c r="BQ2644" s="7"/>
      <c r="BR2644" s="7"/>
      <c r="BT2644" s="8"/>
      <c r="BV2644" s="7"/>
      <c r="BW2644" s="7"/>
      <c r="BX2644" s="7"/>
      <c r="BY2644" s="7"/>
      <c r="BZ2644" s="7"/>
      <c r="CA2644" s="7"/>
    </row>
    <row r="2645" spans="1:79" x14ac:dyDescent="0.3">
      <c r="A2645" s="1" t="s">
        <v>636</v>
      </c>
      <c r="B2645" s="1"/>
      <c r="C2645" s="1" t="s">
        <v>1878</v>
      </c>
      <c r="D2645" s="1"/>
      <c r="E2645" s="1"/>
      <c r="F2645" s="1"/>
      <c r="G2645" s="1"/>
      <c r="H2645" s="1">
        <v>41232.92</v>
      </c>
      <c r="I2645" s="1">
        <v>0.48</v>
      </c>
      <c r="J2645" s="12">
        <v>2388.46</v>
      </c>
      <c r="K2645" s="5">
        <v>2445.98</v>
      </c>
      <c r="L2645" s="5">
        <v>11460.32</v>
      </c>
      <c r="M2645" s="13">
        <f t="shared" si="100"/>
        <v>4.7840220681050205E-3</v>
      </c>
      <c r="N2645" s="13">
        <f t="shared" si="101"/>
        <v>3.4365704875056746E-3</v>
      </c>
      <c r="O2645" s="13">
        <f t="shared" si="101"/>
        <v>8.834592668360397E-3</v>
      </c>
      <c r="P2645" s="13">
        <f t="shared" si="101"/>
        <v>4.3529509712418868E-3</v>
      </c>
      <c r="Q2645" s="7"/>
      <c r="R2645" s="8"/>
      <c r="S2645" s="8"/>
      <c r="T2645" s="8"/>
      <c r="U2645" s="8"/>
      <c r="V2645" s="13"/>
      <c r="W2645" s="14"/>
      <c r="X2645" s="1"/>
      <c r="Y2645" s="1"/>
      <c r="Z2645" s="1"/>
      <c r="AA2645" s="1"/>
      <c r="AB2645" s="1"/>
      <c r="AC2645" s="1"/>
      <c r="AD2645" s="8"/>
      <c r="AE2645" s="8"/>
      <c r="AF2645" s="8"/>
      <c r="AG2645" s="8"/>
      <c r="AH2645" s="9"/>
      <c r="AI2645" s="8"/>
      <c r="AJ2645" s="13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7"/>
      <c r="BL2645" s="7"/>
      <c r="BM2645" s="7"/>
      <c r="BN2645" s="7"/>
      <c r="BO2645" s="7"/>
      <c r="BP2645" s="7"/>
      <c r="BQ2645" s="7"/>
      <c r="BR2645" s="7"/>
      <c r="BT2645" s="8"/>
      <c r="BV2645" s="7"/>
      <c r="BW2645" s="7"/>
      <c r="BX2645" s="7"/>
      <c r="BY2645" s="7"/>
      <c r="BZ2645" s="7"/>
      <c r="CA2645" s="7"/>
    </row>
    <row r="2646" spans="1:79" x14ac:dyDescent="0.3">
      <c r="A2646" s="1" t="s">
        <v>637</v>
      </c>
      <c r="B2646" s="1"/>
      <c r="C2646" s="1" t="s">
        <v>1878</v>
      </c>
      <c r="D2646" s="1"/>
      <c r="E2646" s="1"/>
      <c r="F2646" s="1"/>
      <c r="G2646" s="1"/>
      <c r="H2646" s="1">
        <v>41298.449999999997</v>
      </c>
      <c r="I2646" s="1">
        <v>0.16</v>
      </c>
      <c r="J2646" s="12">
        <v>2394.4699999999998</v>
      </c>
      <c r="K2646" s="5">
        <v>2448.44</v>
      </c>
      <c r="L2646" s="5">
        <v>11437.76</v>
      </c>
      <c r="M2646" s="13">
        <f t="shared" si="100"/>
        <v>1.5892641122674522E-3</v>
      </c>
      <c r="N2646" s="13">
        <f t="shared" si="101"/>
        <v>2.5162657109600861E-3</v>
      </c>
      <c r="O2646" s="13">
        <f t="shared" si="101"/>
        <v>1.0057318538989612E-3</v>
      </c>
      <c r="P2646" s="13">
        <f t="shared" si="101"/>
        <v>-1.9685314197159798E-3</v>
      </c>
      <c r="Q2646" s="7"/>
      <c r="R2646" s="8"/>
      <c r="S2646" s="8"/>
      <c r="T2646" s="8"/>
      <c r="U2646" s="8"/>
      <c r="V2646" s="13"/>
      <c r="W2646" s="14"/>
      <c r="X2646" s="1"/>
      <c r="Y2646" s="1"/>
      <c r="Z2646" s="1"/>
      <c r="AA2646" s="1"/>
      <c r="AB2646" s="1"/>
      <c r="AC2646" s="1"/>
      <c r="AD2646" s="8"/>
      <c r="AE2646" s="8"/>
      <c r="AF2646" s="8"/>
      <c r="AG2646" s="8"/>
      <c r="AH2646" s="9"/>
      <c r="AI2646" s="8"/>
      <c r="AJ2646" s="13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7"/>
      <c r="BL2646" s="7"/>
      <c r="BM2646" s="7"/>
      <c r="BN2646" s="7"/>
      <c r="BO2646" s="7"/>
      <c r="BP2646" s="7"/>
      <c r="BQ2646" s="7"/>
      <c r="BR2646" s="7"/>
      <c r="BT2646" s="8"/>
      <c r="BV2646" s="7"/>
      <c r="BW2646" s="7"/>
      <c r="BX2646" s="7"/>
      <c r="BY2646" s="7"/>
      <c r="BZ2646" s="7"/>
      <c r="CA2646" s="7"/>
    </row>
    <row r="2647" spans="1:79" x14ac:dyDescent="0.3">
      <c r="A2647" s="1" t="s">
        <v>638</v>
      </c>
      <c r="B2647" s="1"/>
      <c r="C2647" s="1" t="s">
        <v>1878</v>
      </c>
      <c r="D2647" s="1"/>
      <c r="E2647" s="1"/>
      <c r="F2647" s="1"/>
      <c r="G2647" s="1"/>
      <c r="H2647" s="1">
        <v>41060.75</v>
      </c>
      <c r="I2647" s="1">
        <v>-0.57999999999999996</v>
      </c>
      <c r="J2647" s="12">
        <v>2375.2399999999998</v>
      </c>
      <c r="K2647" s="5">
        <v>2440.31</v>
      </c>
      <c r="L2647" s="5">
        <v>11452.38</v>
      </c>
      <c r="M2647" s="13">
        <f t="shared" si="100"/>
        <v>-5.7556639534896981E-3</v>
      </c>
      <c r="N2647" s="13">
        <f t="shared" si="101"/>
        <v>-8.0310047734989398E-3</v>
      </c>
      <c r="O2647" s="13">
        <f t="shared" si="101"/>
        <v>-3.3204816127820891E-3</v>
      </c>
      <c r="P2647" s="13">
        <f t="shared" si="101"/>
        <v>1.2782223092633327E-3</v>
      </c>
      <c r="Q2647" s="7"/>
      <c r="R2647" s="8"/>
      <c r="S2647" s="8"/>
      <c r="T2647" s="8"/>
      <c r="U2647" s="8"/>
      <c r="V2647" s="13"/>
      <c r="W2647" s="14"/>
      <c r="X2647" s="1"/>
      <c r="Y2647" s="1"/>
      <c r="Z2647" s="1"/>
      <c r="AA2647" s="1"/>
      <c r="AB2647" s="1"/>
      <c r="AC2647" s="1"/>
      <c r="AD2647" s="8"/>
      <c r="AE2647" s="8"/>
      <c r="AF2647" s="8"/>
      <c r="AG2647" s="8"/>
      <c r="AH2647" s="9"/>
      <c r="AI2647" s="8"/>
      <c r="AJ2647" s="13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7"/>
      <c r="BL2647" s="7"/>
      <c r="BM2647" s="7"/>
      <c r="BN2647" s="7"/>
      <c r="BO2647" s="7"/>
      <c r="BP2647" s="7"/>
      <c r="BQ2647" s="7"/>
      <c r="BR2647" s="7"/>
      <c r="BT2647" s="8"/>
      <c r="BV2647" s="7"/>
      <c r="BW2647" s="7"/>
      <c r="BX2647" s="7"/>
      <c r="BY2647" s="7"/>
      <c r="BZ2647" s="7"/>
      <c r="CA2647" s="7"/>
    </row>
    <row r="2648" spans="1:79" x14ac:dyDescent="0.3">
      <c r="A2648" s="1" t="s">
        <v>639</v>
      </c>
      <c r="B2648" s="1"/>
      <c r="C2648" s="1" t="s">
        <v>1878</v>
      </c>
      <c r="D2648" s="1"/>
      <c r="E2648" s="1"/>
      <c r="F2648" s="1"/>
      <c r="G2648" s="1"/>
      <c r="H2648" s="1">
        <v>41064.199999999997</v>
      </c>
      <c r="I2648" s="1">
        <v>0.01</v>
      </c>
      <c r="J2648" s="12">
        <v>2381.92</v>
      </c>
      <c r="K2648" s="5">
        <v>2427.67</v>
      </c>
      <c r="L2648" s="5">
        <v>11422.52</v>
      </c>
      <c r="M2648" s="13">
        <f t="shared" si="100"/>
        <v>8.4021845679904672E-5</v>
      </c>
      <c r="N2648" s="13">
        <f t="shared" si="101"/>
        <v>2.8123473838435054E-3</v>
      </c>
      <c r="O2648" s="13">
        <f t="shared" si="101"/>
        <v>-5.1796697960504456E-3</v>
      </c>
      <c r="P2648" s="13">
        <f t="shared" si="101"/>
        <v>-2.6073183041427361E-3</v>
      </c>
      <c r="Q2648" s="7"/>
      <c r="R2648" s="8"/>
      <c r="S2648" s="8"/>
      <c r="T2648" s="8"/>
      <c r="U2648" s="8"/>
      <c r="V2648" s="13"/>
      <c r="W2648" s="14"/>
      <c r="X2648" s="1"/>
      <c r="Y2648" s="1"/>
      <c r="Z2648" s="1"/>
      <c r="AA2648" s="1"/>
      <c r="AB2648" s="1"/>
      <c r="AC2648" s="1"/>
      <c r="AD2648" s="8"/>
      <c r="AE2648" s="8"/>
      <c r="AF2648" s="8"/>
      <c r="AG2648" s="8"/>
      <c r="AH2648" s="9"/>
      <c r="AI2648" s="8"/>
      <c r="AJ2648" s="13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7"/>
      <c r="BL2648" s="7"/>
      <c r="BM2648" s="7"/>
      <c r="BN2648" s="7"/>
      <c r="BO2648" s="7"/>
      <c r="BP2648" s="7"/>
      <c r="BQ2648" s="7"/>
      <c r="BR2648" s="7"/>
      <c r="BT2648" s="8"/>
      <c r="BV2648" s="7"/>
      <c r="BW2648" s="7"/>
      <c r="BX2648" s="7"/>
      <c r="BY2648" s="7"/>
      <c r="BZ2648" s="7"/>
      <c r="CA2648" s="7"/>
    </row>
    <row r="2649" spans="1:79" x14ac:dyDescent="0.3">
      <c r="A2649" s="1" t="s">
        <v>640</v>
      </c>
      <c r="B2649" s="1"/>
      <c r="C2649" s="1" t="s">
        <v>1878</v>
      </c>
      <c r="D2649" s="1"/>
      <c r="E2649" s="1"/>
      <c r="F2649" s="1"/>
      <c r="G2649" s="1"/>
      <c r="H2649" s="1">
        <v>40778.74</v>
      </c>
      <c r="I2649" s="1">
        <v>-0.7</v>
      </c>
      <c r="J2649" s="12">
        <v>2360.91</v>
      </c>
      <c r="K2649" s="5">
        <v>2416.4699999999998</v>
      </c>
      <c r="L2649" s="5">
        <v>11401</v>
      </c>
      <c r="M2649" s="13">
        <f t="shared" si="100"/>
        <v>-6.9515539082704025E-3</v>
      </c>
      <c r="N2649" s="13">
        <f t="shared" si="101"/>
        <v>-8.8206153019413369E-3</v>
      </c>
      <c r="O2649" s="13">
        <f t="shared" si="101"/>
        <v>-4.6134771200370128E-3</v>
      </c>
      <c r="P2649" s="13">
        <f t="shared" si="101"/>
        <v>-1.8839975767168671E-3</v>
      </c>
      <c r="Q2649" s="7"/>
      <c r="R2649" s="8"/>
      <c r="S2649" s="8"/>
      <c r="T2649" s="8"/>
      <c r="U2649" s="8"/>
      <c r="V2649" s="13"/>
      <c r="W2649" s="14"/>
      <c r="X2649" s="1"/>
      <c r="Y2649" s="1"/>
      <c r="Z2649" s="1"/>
      <c r="AA2649" s="1"/>
      <c r="AB2649" s="1"/>
      <c r="AC2649" s="1"/>
      <c r="AD2649" s="8"/>
      <c r="AE2649" s="8"/>
      <c r="AF2649" s="8"/>
      <c r="AG2649" s="8"/>
      <c r="AH2649" s="9"/>
      <c r="AI2649" s="8"/>
      <c r="AJ2649" s="13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7"/>
      <c r="BL2649" s="7"/>
      <c r="BM2649" s="7"/>
      <c r="BN2649" s="7"/>
      <c r="BO2649" s="7"/>
      <c r="BP2649" s="7"/>
      <c r="BQ2649" s="7"/>
      <c r="BR2649" s="7"/>
      <c r="BT2649" s="8"/>
      <c r="BV2649" s="7"/>
      <c r="BW2649" s="7"/>
      <c r="BX2649" s="7"/>
      <c r="BY2649" s="7"/>
      <c r="BZ2649" s="7"/>
      <c r="CA2649" s="7"/>
    </row>
    <row r="2650" spans="1:79" x14ac:dyDescent="0.3">
      <c r="A2650" s="1" t="s">
        <v>641</v>
      </c>
      <c r="B2650" s="1"/>
      <c r="C2650" s="1" t="s">
        <v>1878</v>
      </c>
      <c r="D2650" s="1"/>
      <c r="E2650" s="1"/>
      <c r="F2650" s="1"/>
      <c r="G2650" s="1"/>
      <c r="H2650" s="1">
        <v>41563.919999999998</v>
      </c>
      <c r="I2650" s="1">
        <v>1.93</v>
      </c>
      <c r="J2650" s="12">
        <v>2414.83</v>
      </c>
      <c r="K2650" s="5">
        <v>2456.5300000000002</v>
      </c>
      <c r="L2650" s="5">
        <v>11501.22</v>
      </c>
      <c r="M2650" s="13">
        <f t="shared" si="100"/>
        <v>1.9254641021277275E-2</v>
      </c>
      <c r="N2650" s="13">
        <f t="shared" si="101"/>
        <v>2.2838651198054949E-2</v>
      </c>
      <c r="O2650" s="13">
        <f t="shared" si="101"/>
        <v>1.657790082227395E-2</v>
      </c>
      <c r="P2650" s="13">
        <f t="shared" si="101"/>
        <v>8.79045697745795E-3</v>
      </c>
      <c r="Q2650" s="7"/>
      <c r="R2650" s="8"/>
      <c r="S2650" s="8"/>
      <c r="T2650" s="8"/>
      <c r="U2650" s="8"/>
      <c r="V2650" s="13"/>
      <c r="W2650" s="14"/>
      <c r="X2650" s="1"/>
      <c r="Y2650" s="1"/>
      <c r="Z2650" s="1"/>
      <c r="AA2650" s="1"/>
      <c r="AB2650" s="1"/>
      <c r="AC2650" s="1"/>
      <c r="AD2650" s="8"/>
      <c r="AE2650" s="8"/>
      <c r="AF2650" s="8"/>
      <c r="AG2650" s="8"/>
      <c r="AH2650" s="9"/>
      <c r="AI2650" s="8"/>
      <c r="AJ2650" s="13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7"/>
      <c r="BL2650" s="7"/>
      <c r="BM2650" s="7"/>
      <c r="BN2650" s="7"/>
      <c r="BO2650" s="7"/>
      <c r="BP2650" s="7"/>
      <c r="BQ2650" s="7"/>
      <c r="BR2650" s="7"/>
      <c r="BT2650" s="8"/>
      <c r="BV2650" s="7"/>
      <c r="BW2650" s="7"/>
      <c r="BX2650" s="7"/>
      <c r="BY2650" s="7"/>
      <c r="BZ2650" s="7"/>
      <c r="CA2650" s="7"/>
    </row>
    <row r="2651" spans="1:79" x14ac:dyDescent="0.3">
      <c r="A2651" s="1" t="s">
        <v>642</v>
      </c>
      <c r="B2651" s="1"/>
      <c r="C2651" s="1" t="s">
        <v>1878</v>
      </c>
      <c r="D2651" s="1"/>
      <c r="E2651" s="1"/>
      <c r="F2651" s="1"/>
      <c r="G2651" s="1"/>
      <c r="H2651" s="1">
        <v>42158.92</v>
      </c>
      <c r="I2651" s="1">
        <v>1.43</v>
      </c>
      <c r="J2651" s="12">
        <v>2455.3000000000002</v>
      </c>
      <c r="K2651" s="5">
        <v>2482.19</v>
      </c>
      <c r="L2651" s="5">
        <v>11549.54</v>
      </c>
      <c r="M2651" s="13">
        <f t="shared" si="100"/>
        <v>1.4315300385526752E-2</v>
      </c>
      <c r="N2651" s="13">
        <f t="shared" si="101"/>
        <v>1.6758943693759187E-2</v>
      </c>
      <c r="O2651" s="13">
        <f t="shared" si="101"/>
        <v>1.0445628589921485E-2</v>
      </c>
      <c r="P2651" s="13">
        <f t="shared" si="101"/>
        <v>4.2012934280015735E-3</v>
      </c>
      <c r="Q2651" s="7"/>
      <c r="R2651" s="8"/>
      <c r="S2651" s="8"/>
      <c r="T2651" s="8"/>
      <c r="U2651" s="8"/>
      <c r="V2651" s="13"/>
      <c r="W2651" s="14"/>
      <c r="X2651" s="1"/>
      <c r="Y2651" s="1"/>
      <c r="Z2651" s="1"/>
      <c r="AA2651" s="1"/>
      <c r="AB2651" s="1"/>
      <c r="AC2651" s="1"/>
      <c r="AD2651" s="8"/>
      <c r="AE2651" s="8"/>
      <c r="AF2651" s="8"/>
      <c r="AG2651" s="8"/>
      <c r="AH2651" s="9"/>
      <c r="AI2651" s="8"/>
      <c r="AJ2651" s="13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7"/>
      <c r="BL2651" s="7"/>
      <c r="BM2651" s="7"/>
      <c r="BN2651" s="7"/>
      <c r="BO2651" s="7"/>
      <c r="BP2651" s="7"/>
      <c r="BQ2651" s="7"/>
      <c r="BR2651" s="7"/>
      <c r="BT2651" s="8"/>
      <c r="BV2651" s="7"/>
      <c r="BW2651" s="7"/>
      <c r="BX2651" s="7"/>
      <c r="BY2651" s="7"/>
      <c r="BZ2651" s="7"/>
      <c r="CA2651" s="7"/>
    </row>
    <row r="2652" spans="1:79" x14ac:dyDescent="0.3">
      <c r="A2652" s="1" t="s">
        <v>643</v>
      </c>
      <c r="B2652" s="1"/>
      <c r="C2652" s="1" t="s">
        <v>1878</v>
      </c>
      <c r="D2652" s="1"/>
      <c r="E2652" s="1"/>
      <c r="F2652" s="1"/>
      <c r="G2652" s="1"/>
      <c r="H2652" s="1">
        <v>42292.07</v>
      </c>
      <c r="I2652" s="1">
        <v>0.32</v>
      </c>
      <c r="J2652" s="12">
        <v>2460.96</v>
      </c>
      <c r="K2652" s="5">
        <v>2481.81</v>
      </c>
      <c r="L2652" s="5">
        <v>11661.76</v>
      </c>
      <c r="M2652" s="13">
        <f t="shared" si="100"/>
        <v>3.1582877360236683E-3</v>
      </c>
      <c r="N2652" s="13">
        <f t="shared" si="101"/>
        <v>2.3052172850568375E-3</v>
      </c>
      <c r="O2652" s="13">
        <f t="shared" si="101"/>
        <v>-1.5309061755952591E-4</v>
      </c>
      <c r="P2652" s="13">
        <f t="shared" si="101"/>
        <v>9.716404289694669E-3</v>
      </c>
      <c r="Q2652" s="7"/>
      <c r="R2652" s="8"/>
      <c r="S2652" s="8"/>
      <c r="T2652" s="8"/>
      <c r="U2652" s="8"/>
      <c r="V2652" s="13"/>
      <c r="W2652" s="14"/>
      <c r="X2652" s="1"/>
      <c r="Y2652" s="1"/>
      <c r="Z2652" s="1"/>
      <c r="AA2652" s="1"/>
      <c r="AB2652" s="1"/>
      <c r="AC2652" s="1"/>
      <c r="AD2652" s="8"/>
      <c r="AE2652" s="8"/>
      <c r="AF2652" s="8"/>
      <c r="AG2652" s="8"/>
      <c r="AH2652" s="9"/>
      <c r="AI2652" s="8"/>
      <c r="AJ2652" s="13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7"/>
      <c r="BL2652" s="7"/>
      <c r="BM2652" s="7"/>
      <c r="BN2652" s="7"/>
      <c r="BO2652" s="7"/>
      <c r="BP2652" s="7"/>
      <c r="BQ2652" s="7"/>
      <c r="BR2652" s="7"/>
      <c r="BT2652" s="8"/>
      <c r="BV2652" s="7"/>
      <c r="BW2652" s="7"/>
      <c r="BX2652" s="7"/>
      <c r="BY2652" s="7"/>
      <c r="BZ2652" s="7"/>
      <c r="CA2652" s="7"/>
    </row>
    <row r="2653" spans="1:79" x14ac:dyDescent="0.3">
      <c r="A2653" s="1" t="s">
        <v>644</v>
      </c>
      <c r="B2653" s="1"/>
      <c r="C2653" s="1" t="s">
        <v>1878</v>
      </c>
      <c r="D2653" s="1"/>
      <c r="E2653" s="1"/>
      <c r="F2653" s="1"/>
      <c r="G2653" s="1"/>
      <c r="H2653" s="1">
        <v>42713.97</v>
      </c>
      <c r="I2653" s="1">
        <v>1</v>
      </c>
      <c r="J2653" s="12">
        <v>2494.9499999999998</v>
      </c>
      <c r="K2653" s="5">
        <v>2492.9</v>
      </c>
      <c r="L2653" s="5">
        <v>11687.16</v>
      </c>
      <c r="M2653" s="13">
        <f t="shared" si="100"/>
        <v>9.975865451844701E-3</v>
      </c>
      <c r="N2653" s="13">
        <f t="shared" si="101"/>
        <v>1.3811683245562589E-2</v>
      </c>
      <c r="O2653" s="13">
        <f t="shared" si="101"/>
        <v>4.4685128998593893E-3</v>
      </c>
      <c r="P2653" s="13">
        <f t="shared" si="101"/>
        <v>2.1780588864801498E-3</v>
      </c>
      <c r="Q2653" s="7"/>
      <c r="R2653" s="8"/>
      <c r="S2653" s="8"/>
      <c r="T2653" s="8"/>
      <c r="U2653" s="8"/>
      <c r="V2653" s="13"/>
      <c r="W2653" s="14"/>
      <c r="X2653" s="1"/>
      <c r="Y2653" s="1"/>
      <c r="Z2653" s="1"/>
      <c r="AA2653" s="1"/>
      <c r="AB2653" s="1"/>
      <c r="AC2653" s="1"/>
      <c r="AD2653" s="8"/>
      <c r="AE2653" s="8"/>
      <c r="AF2653" s="8"/>
      <c r="AG2653" s="8"/>
      <c r="AH2653" s="9"/>
      <c r="AI2653" s="8"/>
      <c r="AJ2653" s="13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7"/>
      <c r="BL2653" s="7"/>
      <c r="BM2653" s="7"/>
      <c r="BN2653" s="7"/>
      <c r="BO2653" s="7"/>
      <c r="BP2653" s="7"/>
      <c r="BQ2653" s="7"/>
      <c r="BR2653" s="7"/>
      <c r="BT2653" s="8"/>
      <c r="BV2653" s="7"/>
      <c r="BW2653" s="7"/>
      <c r="BX2653" s="7"/>
      <c r="BY2653" s="7"/>
      <c r="BZ2653" s="7"/>
      <c r="CA2653" s="7"/>
    </row>
    <row r="2654" spans="1:79" x14ac:dyDescent="0.3">
      <c r="A2654" s="1" t="s">
        <v>645</v>
      </c>
      <c r="B2654" s="1"/>
      <c r="C2654" s="1" t="s">
        <v>1878</v>
      </c>
      <c r="D2654" s="1"/>
      <c r="E2654" s="1"/>
      <c r="F2654" s="1"/>
      <c r="G2654" s="1"/>
      <c r="H2654" s="1">
        <v>42610.93</v>
      </c>
      <c r="I2654" s="1">
        <v>-0.24</v>
      </c>
      <c r="J2654" s="12">
        <v>2482.11</v>
      </c>
      <c r="K2654" s="5">
        <v>2499.21</v>
      </c>
      <c r="L2654" s="5">
        <v>11682.16</v>
      </c>
      <c r="M2654" s="13">
        <f t="shared" si="100"/>
        <v>-2.4123255225397822E-3</v>
      </c>
      <c r="N2654" s="13">
        <f t="shared" si="101"/>
        <v>-5.1463957193529364E-3</v>
      </c>
      <c r="O2654" s="13">
        <f t="shared" si="101"/>
        <v>2.531188575554566E-3</v>
      </c>
      <c r="P2654" s="13">
        <f t="shared" si="101"/>
        <v>-4.2781993230178728E-4</v>
      </c>
      <c r="Q2654" s="7"/>
      <c r="R2654" s="8"/>
      <c r="S2654" s="8"/>
      <c r="T2654" s="8"/>
      <c r="U2654" s="8"/>
      <c r="V2654" s="13"/>
      <c r="W2654" s="14"/>
      <c r="X2654" s="1"/>
      <c r="Y2654" s="1"/>
      <c r="Z2654" s="1"/>
      <c r="AA2654" s="1"/>
      <c r="AB2654" s="1"/>
      <c r="AC2654" s="1"/>
      <c r="AD2654" s="8"/>
      <c r="AE2654" s="8"/>
      <c r="AF2654" s="8"/>
      <c r="AG2654" s="8"/>
      <c r="AH2654" s="9"/>
      <c r="AI2654" s="8"/>
      <c r="AJ2654" s="13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7"/>
      <c r="BL2654" s="7"/>
      <c r="BM2654" s="7"/>
      <c r="BN2654" s="7"/>
      <c r="BO2654" s="7"/>
      <c r="BP2654" s="7"/>
      <c r="BQ2654" s="7"/>
      <c r="BR2654" s="7"/>
      <c r="BT2654" s="8"/>
      <c r="BV2654" s="7"/>
      <c r="BW2654" s="7"/>
      <c r="BX2654" s="7"/>
      <c r="BY2654" s="7"/>
      <c r="BZ2654" s="7"/>
      <c r="CA2654" s="7"/>
    </row>
    <row r="2655" spans="1:79" x14ac:dyDescent="0.3">
      <c r="A2655" s="1" t="s">
        <v>646</v>
      </c>
      <c r="B2655" s="1"/>
      <c r="C2655" s="1" t="s">
        <v>1878</v>
      </c>
      <c r="D2655" s="1"/>
      <c r="E2655" s="1"/>
      <c r="F2655" s="1"/>
      <c r="G2655" s="1"/>
      <c r="H2655" s="1">
        <v>42415.78</v>
      </c>
      <c r="I2655" s="1">
        <v>-0.46</v>
      </c>
      <c r="J2655" s="12">
        <v>2470.16</v>
      </c>
      <c r="K2655" s="5">
        <v>2486.75</v>
      </c>
      <c r="L2655" s="5">
        <v>11687.15</v>
      </c>
      <c r="M2655" s="13">
        <f t="shared" si="100"/>
        <v>-4.5798108607345567E-3</v>
      </c>
      <c r="N2655" s="13">
        <f t="shared" si="101"/>
        <v>-4.8144522200870288E-3</v>
      </c>
      <c r="O2655" s="13">
        <f t="shared" si="101"/>
        <v>-4.9855754418396403E-3</v>
      </c>
      <c r="P2655" s="13">
        <f t="shared" si="101"/>
        <v>4.2714703445256852E-4</v>
      </c>
      <c r="Q2655" s="7"/>
      <c r="R2655" s="8"/>
      <c r="S2655" s="8"/>
      <c r="T2655" s="8"/>
      <c r="U2655" s="8"/>
      <c r="V2655" s="13"/>
      <c r="W2655" s="14"/>
      <c r="X2655" s="1"/>
      <c r="Y2655" s="1"/>
      <c r="Z2655" s="1"/>
      <c r="AA2655" s="1"/>
      <c r="AB2655" s="1"/>
      <c r="AC2655" s="1"/>
      <c r="AD2655" s="8"/>
      <c r="AE2655" s="8"/>
      <c r="AF2655" s="8"/>
      <c r="AG2655" s="8"/>
      <c r="AH2655" s="9"/>
      <c r="AI2655" s="8"/>
      <c r="AJ2655" s="13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7"/>
      <c r="BL2655" s="7"/>
      <c r="BM2655" s="7"/>
      <c r="BN2655" s="7"/>
      <c r="BO2655" s="7"/>
      <c r="BP2655" s="7"/>
      <c r="BQ2655" s="7"/>
      <c r="BR2655" s="7"/>
      <c r="BT2655" s="8"/>
      <c r="BV2655" s="7"/>
      <c r="BW2655" s="7"/>
      <c r="BX2655" s="7"/>
      <c r="BY2655" s="7"/>
      <c r="BZ2655" s="7"/>
      <c r="CA2655" s="7"/>
    </row>
    <row r="2656" spans="1:79" x14ac:dyDescent="0.3">
      <c r="A2656" s="1" t="s">
        <v>647</v>
      </c>
      <c r="B2656" s="1"/>
      <c r="C2656" s="1" t="s">
        <v>1878</v>
      </c>
      <c r="D2656" s="1"/>
      <c r="E2656" s="1"/>
      <c r="F2656" s="1"/>
      <c r="G2656" s="1"/>
      <c r="H2656" s="1">
        <v>42616.78</v>
      </c>
      <c r="I2656" s="1">
        <v>0.47</v>
      </c>
      <c r="J2656" s="12">
        <v>2483.36</v>
      </c>
      <c r="K2656" s="5">
        <v>2500.35</v>
      </c>
      <c r="L2656" s="5">
        <v>11750.1</v>
      </c>
      <c r="M2656" s="13">
        <f t="shared" si="100"/>
        <v>4.7388023985412975E-3</v>
      </c>
      <c r="N2656" s="13">
        <f t="shared" si="101"/>
        <v>5.3437833986462735E-3</v>
      </c>
      <c r="O2656" s="13">
        <f t="shared" si="101"/>
        <v>5.4689856238061552E-3</v>
      </c>
      <c r="P2656" s="13">
        <f t="shared" si="101"/>
        <v>5.3862575563761173E-3</v>
      </c>
      <c r="Q2656" s="7"/>
      <c r="R2656" s="8"/>
      <c r="S2656" s="8"/>
      <c r="T2656" s="8"/>
      <c r="U2656" s="8"/>
      <c r="V2656" s="13"/>
      <c r="W2656" s="14"/>
      <c r="X2656" s="1"/>
      <c r="Y2656" s="1"/>
      <c r="Z2656" s="1"/>
      <c r="AA2656" s="1"/>
      <c r="AB2656" s="1"/>
      <c r="AC2656" s="1"/>
      <c r="AD2656" s="8"/>
      <c r="AE2656" s="8"/>
      <c r="AF2656" s="8"/>
      <c r="AG2656" s="8"/>
      <c r="AH2656" s="9"/>
      <c r="AI2656" s="8"/>
      <c r="AJ2656" s="13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7"/>
      <c r="BL2656" s="7"/>
      <c r="BM2656" s="7"/>
      <c r="BN2656" s="7"/>
      <c r="BO2656" s="7"/>
      <c r="BP2656" s="7"/>
      <c r="BQ2656" s="7"/>
      <c r="BR2656" s="7"/>
      <c r="BT2656" s="8"/>
      <c r="BV2656" s="7"/>
      <c r="BW2656" s="7"/>
      <c r="BX2656" s="7"/>
      <c r="BY2656" s="7"/>
      <c r="BZ2656" s="7"/>
      <c r="CA2656" s="7"/>
    </row>
    <row r="2657" spans="1:79" x14ac:dyDescent="0.3">
      <c r="A2657" s="1" t="s">
        <v>648</v>
      </c>
      <c r="B2657" s="1"/>
      <c r="C2657" s="1" t="s">
        <v>1878</v>
      </c>
      <c r="D2657" s="1"/>
      <c r="E2657" s="1"/>
      <c r="F2657" s="1"/>
      <c r="G2657" s="1"/>
      <c r="H2657" s="1">
        <v>42464.68</v>
      </c>
      <c r="I2657" s="1">
        <v>-0.36</v>
      </c>
      <c r="J2657" s="12">
        <v>2474.67</v>
      </c>
      <c r="K2657" s="5">
        <v>2496.33</v>
      </c>
      <c r="L2657" s="5">
        <v>11692.13</v>
      </c>
      <c r="M2657" s="13">
        <f t="shared" si="100"/>
        <v>-3.5690167112578663E-3</v>
      </c>
      <c r="N2657" s="13">
        <f t="shared" si="101"/>
        <v>-3.4992912827781497E-3</v>
      </c>
      <c r="O2657" s="13">
        <f t="shared" si="101"/>
        <v>-1.6077749115124274E-3</v>
      </c>
      <c r="P2657" s="13">
        <f t="shared" si="101"/>
        <v>-4.9335750334040807E-3</v>
      </c>
      <c r="Q2657" s="7"/>
      <c r="R2657" s="8"/>
      <c r="S2657" s="8"/>
      <c r="T2657" s="8"/>
      <c r="U2657" s="8"/>
      <c r="V2657" s="13"/>
      <c r="W2657" s="14"/>
      <c r="X2657" s="1"/>
      <c r="Y2657" s="1"/>
      <c r="Z2657" s="1"/>
      <c r="AA2657" s="1"/>
      <c r="AB2657" s="1"/>
      <c r="AC2657" s="1"/>
      <c r="AD2657" s="8"/>
      <c r="AE2657" s="8"/>
      <c r="AF2657" s="8"/>
      <c r="AG2657" s="8"/>
      <c r="AH2657" s="9"/>
      <c r="AI2657" s="8"/>
      <c r="AJ2657" s="13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7"/>
      <c r="BL2657" s="7"/>
      <c r="BM2657" s="7"/>
      <c r="BN2657" s="7"/>
      <c r="BO2657" s="7"/>
      <c r="BP2657" s="7"/>
      <c r="BQ2657" s="7"/>
      <c r="BR2657" s="7"/>
      <c r="BT2657" s="8"/>
      <c r="BV2657" s="7"/>
      <c r="BW2657" s="7"/>
      <c r="BX2657" s="7"/>
      <c r="BY2657" s="7"/>
      <c r="BZ2657" s="7"/>
      <c r="CA2657" s="7"/>
    </row>
    <row r="2658" spans="1:79" x14ac:dyDescent="0.3">
      <c r="A2658" s="1" t="s">
        <v>649</v>
      </c>
      <c r="B2658" s="1"/>
      <c r="C2658" s="1" t="s">
        <v>1878</v>
      </c>
      <c r="D2658" s="1"/>
      <c r="E2658" s="1"/>
      <c r="F2658" s="1"/>
      <c r="G2658" s="1"/>
      <c r="H2658" s="1">
        <v>43398.27</v>
      </c>
      <c r="I2658" s="1">
        <v>2.2000000000000002</v>
      </c>
      <c r="J2658" s="12">
        <v>2542.56</v>
      </c>
      <c r="K2658" s="5">
        <v>2527.1799999999998</v>
      </c>
      <c r="L2658" s="5">
        <v>11834.83</v>
      </c>
      <c r="M2658" s="13">
        <f t="shared" si="100"/>
        <v>2.198509443612906E-2</v>
      </c>
      <c r="N2658" s="13">
        <f t="shared" si="101"/>
        <v>2.7433960891755316E-2</v>
      </c>
      <c r="O2658" s="13">
        <f t="shared" si="101"/>
        <v>1.2358141752091933E-2</v>
      </c>
      <c r="P2658" s="13">
        <f t="shared" si="101"/>
        <v>1.2204790743859384E-2</v>
      </c>
      <c r="Q2658" s="7"/>
      <c r="R2658" s="8"/>
      <c r="S2658" s="8"/>
      <c r="T2658" s="8"/>
      <c r="U2658" s="8"/>
      <c r="V2658" s="13"/>
      <c r="W2658" s="14"/>
      <c r="X2658" s="1"/>
      <c r="Y2658" s="1"/>
      <c r="Z2658" s="1"/>
      <c r="AA2658" s="1"/>
      <c r="AB2658" s="1"/>
      <c r="AC2658" s="1"/>
      <c r="AD2658" s="8"/>
      <c r="AE2658" s="8"/>
      <c r="AF2658" s="8"/>
      <c r="AG2658" s="8"/>
      <c r="AH2658" s="9"/>
      <c r="AI2658" s="8"/>
      <c r="AJ2658" s="13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7"/>
      <c r="BL2658" s="7"/>
      <c r="BM2658" s="7"/>
      <c r="BN2658" s="7"/>
      <c r="BO2658" s="7"/>
      <c r="BP2658" s="7"/>
      <c r="BQ2658" s="7"/>
      <c r="BR2658" s="7"/>
      <c r="BT2658" s="8"/>
      <c r="BV2658" s="7"/>
      <c r="BW2658" s="7"/>
      <c r="BX2658" s="7"/>
      <c r="BY2658" s="7"/>
      <c r="BZ2658" s="7"/>
      <c r="CA2658" s="7"/>
    </row>
    <row r="2659" spans="1:79" x14ac:dyDescent="0.3">
      <c r="A2659" s="1" t="s">
        <v>650</v>
      </c>
      <c r="B2659" s="1"/>
      <c r="C2659" s="1" t="s">
        <v>1878</v>
      </c>
      <c r="D2659" s="1"/>
      <c r="E2659" s="1"/>
      <c r="F2659" s="1"/>
      <c r="G2659" s="1"/>
      <c r="H2659" s="1">
        <v>43412.75</v>
      </c>
      <c r="I2659" s="1">
        <v>0.03</v>
      </c>
      <c r="J2659" s="12">
        <v>2545.6</v>
      </c>
      <c r="K2659" s="5">
        <v>2520.54</v>
      </c>
      <c r="L2659" s="5">
        <v>11845.15</v>
      </c>
      <c r="M2659" s="13">
        <f t="shared" si="100"/>
        <v>3.3365385302230877E-4</v>
      </c>
      <c r="N2659" s="13">
        <f t="shared" si="101"/>
        <v>1.1956453338366479E-3</v>
      </c>
      <c r="O2659" s="13">
        <f t="shared" si="101"/>
        <v>-2.6274345317705006E-3</v>
      </c>
      <c r="P2659" s="13">
        <f t="shared" si="101"/>
        <v>8.7200238617701764E-4</v>
      </c>
      <c r="Q2659" s="7"/>
      <c r="R2659" s="8"/>
      <c r="S2659" s="8"/>
      <c r="T2659" s="8"/>
      <c r="U2659" s="8"/>
      <c r="V2659" s="13"/>
      <c r="W2659" s="14"/>
      <c r="X2659" s="1"/>
      <c r="Y2659" s="1"/>
      <c r="Z2659" s="1"/>
      <c r="AA2659" s="1"/>
      <c r="AB2659" s="1"/>
      <c r="AC2659" s="1"/>
      <c r="AD2659" s="8"/>
      <c r="AE2659" s="8"/>
      <c r="AF2659" s="8"/>
      <c r="AG2659" s="8"/>
      <c r="AH2659" s="9"/>
      <c r="AI2659" s="8"/>
      <c r="AJ2659" s="13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7"/>
      <c r="BL2659" s="7"/>
      <c r="BM2659" s="7"/>
      <c r="BN2659" s="7"/>
      <c r="BO2659" s="7"/>
      <c r="BP2659" s="7"/>
      <c r="BQ2659" s="7"/>
      <c r="BR2659" s="7"/>
      <c r="BT2659" s="8"/>
      <c r="BV2659" s="7"/>
      <c r="BW2659" s="7"/>
      <c r="BX2659" s="7"/>
      <c r="BY2659" s="7"/>
      <c r="BZ2659" s="7"/>
      <c r="CA2659" s="7"/>
    </row>
    <row r="2660" spans="1:79" x14ac:dyDescent="0.3">
      <c r="A2660" s="1" t="s">
        <v>651</v>
      </c>
      <c r="B2660" s="1"/>
      <c r="C2660" s="1" t="s">
        <v>1878</v>
      </c>
      <c r="D2660" s="1"/>
      <c r="E2660" s="1"/>
      <c r="F2660" s="1"/>
      <c r="G2660" s="1"/>
      <c r="H2660" s="1">
        <v>43535.07</v>
      </c>
      <c r="I2660" s="1">
        <v>0.28000000000000003</v>
      </c>
      <c r="J2660" s="12">
        <v>2554.59</v>
      </c>
      <c r="K2660" s="5">
        <v>2523.35</v>
      </c>
      <c r="L2660" s="5">
        <v>11867.83</v>
      </c>
      <c r="M2660" s="13">
        <f t="shared" si="100"/>
        <v>2.8176054269770656E-3</v>
      </c>
      <c r="N2660" s="13">
        <f t="shared" si="101"/>
        <v>3.5315839094909318E-3</v>
      </c>
      <c r="O2660" s="13">
        <f t="shared" si="101"/>
        <v>1.1148404706926573E-3</v>
      </c>
      <c r="P2660" s="13">
        <f t="shared" si="101"/>
        <v>1.9147077073740082E-3</v>
      </c>
      <c r="Q2660" s="7"/>
      <c r="R2660" s="8"/>
      <c r="S2660" s="8"/>
      <c r="T2660" s="8"/>
      <c r="U2660" s="8"/>
      <c r="V2660" s="13"/>
      <c r="W2660" s="14"/>
      <c r="X2660" s="1"/>
      <c r="Y2660" s="1"/>
      <c r="Z2660" s="1"/>
      <c r="AA2660" s="1"/>
      <c r="AB2660" s="1"/>
      <c r="AC2660" s="1"/>
      <c r="AD2660" s="8"/>
      <c r="AE2660" s="8"/>
      <c r="AF2660" s="8"/>
      <c r="AG2660" s="8"/>
      <c r="AH2660" s="9"/>
      <c r="AI2660" s="8"/>
      <c r="AJ2660" s="13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7"/>
      <c r="BL2660" s="7"/>
      <c r="BM2660" s="7"/>
      <c r="BN2660" s="7"/>
      <c r="BO2660" s="7"/>
      <c r="BP2660" s="7"/>
      <c r="BQ2660" s="7"/>
      <c r="BR2660" s="7"/>
      <c r="BT2660" s="8"/>
      <c r="BV2660" s="7"/>
      <c r="BW2660" s="7"/>
      <c r="BX2660" s="7"/>
      <c r="BY2660" s="7"/>
      <c r="BZ2660" s="7"/>
      <c r="CA2660" s="7"/>
    </row>
    <row r="2661" spans="1:79" x14ac:dyDescent="0.3">
      <c r="A2661" s="1" t="s">
        <v>652</v>
      </c>
      <c r="B2661" s="1"/>
      <c r="C2661" s="1" t="s">
        <v>1878</v>
      </c>
      <c r="D2661" s="1"/>
      <c r="E2661" s="1"/>
      <c r="F2661" s="1"/>
      <c r="G2661" s="1"/>
      <c r="H2661" s="1">
        <v>43436.84</v>
      </c>
      <c r="I2661" s="1">
        <v>-0.23</v>
      </c>
      <c r="J2661" s="12">
        <v>2546.89</v>
      </c>
      <c r="K2661" s="5">
        <v>2521.5300000000002</v>
      </c>
      <c r="L2661" s="5">
        <v>11836.58</v>
      </c>
      <c r="M2661" s="13">
        <f t="shared" si="100"/>
        <v>-2.2563418411869485E-3</v>
      </c>
      <c r="N2661" s="13">
        <f t="shared" si="101"/>
        <v>-3.014182314970415E-3</v>
      </c>
      <c r="O2661" s="13">
        <f t="shared" si="101"/>
        <v>-7.2126339984535104E-4</v>
      </c>
      <c r="P2661" s="13">
        <f t="shared" si="101"/>
        <v>-2.6331688269886078E-3</v>
      </c>
      <c r="Q2661" s="7"/>
      <c r="R2661" s="8"/>
      <c r="S2661" s="8"/>
      <c r="T2661" s="8"/>
      <c r="U2661" s="8"/>
      <c r="V2661" s="13"/>
      <c r="W2661" s="14"/>
      <c r="X2661" s="1"/>
      <c r="Y2661" s="1"/>
      <c r="Z2661" s="1"/>
      <c r="AA2661" s="1"/>
      <c r="AB2661" s="1"/>
      <c r="AC2661" s="1"/>
      <c r="AD2661" s="8"/>
      <c r="AE2661" s="8"/>
      <c r="AF2661" s="8"/>
      <c r="AG2661" s="8"/>
      <c r="AH2661" s="9"/>
      <c r="AI2661" s="8"/>
      <c r="AJ2661" s="13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7"/>
      <c r="BL2661" s="7"/>
      <c r="BM2661" s="7"/>
      <c r="BN2661" s="7"/>
      <c r="BO2661" s="7"/>
      <c r="BP2661" s="7"/>
      <c r="BQ2661" s="7"/>
      <c r="BR2661" s="7"/>
      <c r="BT2661" s="8"/>
      <c r="BV2661" s="7"/>
      <c r="BW2661" s="7"/>
      <c r="BX2661" s="7"/>
      <c r="BY2661" s="7"/>
      <c r="BZ2661" s="7"/>
      <c r="CA2661" s="7"/>
    </row>
    <row r="2662" spans="1:79" x14ac:dyDescent="0.3">
      <c r="A2662" s="1" t="s">
        <v>653</v>
      </c>
      <c r="B2662" s="1"/>
      <c r="C2662" s="1" t="s">
        <v>1878</v>
      </c>
      <c r="D2662" s="1"/>
      <c r="E2662" s="1"/>
      <c r="F2662" s="1"/>
      <c r="G2662" s="1"/>
      <c r="H2662" s="1">
        <v>43421.3</v>
      </c>
      <c r="I2662" s="1">
        <v>-0.04</v>
      </c>
      <c r="J2662" s="12">
        <v>2548.63</v>
      </c>
      <c r="K2662" s="5">
        <v>2511.7199999999998</v>
      </c>
      <c r="L2662" s="5">
        <v>11847.08</v>
      </c>
      <c r="M2662" s="13">
        <f t="shared" si="100"/>
        <v>-3.577608315888936E-4</v>
      </c>
      <c r="N2662" s="13">
        <f t="shared" si="101"/>
        <v>6.8318616037599256E-4</v>
      </c>
      <c r="O2662" s="13">
        <f t="shared" si="101"/>
        <v>-3.8904950565729068E-3</v>
      </c>
      <c r="P2662" s="13">
        <f t="shared" si="101"/>
        <v>8.8708055874242575E-4</v>
      </c>
      <c r="Q2662" s="7"/>
      <c r="R2662" s="8"/>
      <c r="S2662" s="8"/>
      <c r="T2662" s="8"/>
      <c r="U2662" s="8"/>
      <c r="V2662" s="13"/>
      <c r="W2662" s="14"/>
      <c r="X2662" s="1"/>
      <c r="Y2662" s="1"/>
      <c r="Z2662" s="1"/>
      <c r="AA2662" s="1"/>
      <c r="AB2662" s="1"/>
      <c r="AC2662" s="1"/>
      <c r="AD2662" s="8"/>
      <c r="AE2662" s="8"/>
      <c r="AF2662" s="8"/>
      <c r="AG2662" s="8"/>
      <c r="AH2662" s="9"/>
      <c r="AI2662" s="8"/>
      <c r="AJ2662" s="13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7"/>
      <c r="BL2662" s="7"/>
      <c r="BM2662" s="7"/>
      <c r="BN2662" s="7"/>
      <c r="BO2662" s="7"/>
      <c r="BP2662" s="7"/>
      <c r="BQ2662" s="7"/>
      <c r="BR2662" s="7"/>
      <c r="BT2662" s="8"/>
      <c r="BV2662" s="7"/>
      <c r="BW2662" s="7"/>
      <c r="BX2662" s="7"/>
      <c r="BY2662" s="7"/>
      <c r="BZ2662" s="7"/>
      <c r="CA2662" s="7"/>
    </row>
    <row r="2663" spans="1:79" x14ac:dyDescent="0.3">
      <c r="A2663" s="1" t="s">
        <v>654</v>
      </c>
      <c r="B2663" s="1"/>
      <c r="C2663" s="1" t="s">
        <v>1878</v>
      </c>
      <c r="D2663" s="1"/>
      <c r="E2663" s="1"/>
      <c r="F2663" s="1"/>
      <c r="G2663" s="1"/>
      <c r="H2663" s="1">
        <v>43185.33</v>
      </c>
      <c r="I2663" s="1">
        <v>-0.54</v>
      </c>
      <c r="J2663" s="12">
        <v>2528.42</v>
      </c>
      <c r="K2663" s="5">
        <v>2507.71</v>
      </c>
      <c r="L2663" s="5">
        <v>11865.13</v>
      </c>
      <c r="M2663" s="13">
        <f t="shared" si="100"/>
        <v>-5.4344296462796038E-3</v>
      </c>
      <c r="N2663" s="13">
        <f t="shared" si="101"/>
        <v>-7.9297504934023877E-3</v>
      </c>
      <c r="O2663" s="13">
        <f t="shared" si="101"/>
        <v>-1.5965155351710392E-3</v>
      </c>
      <c r="P2663" s="13">
        <f t="shared" si="101"/>
        <v>1.5235821822761064E-3</v>
      </c>
      <c r="Q2663" s="7"/>
      <c r="R2663" s="8"/>
      <c r="S2663" s="8"/>
      <c r="T2663" s="8"/>
      <c r="U2663" s="8"/>
      <c r="V2663" s="13"/>
      <c r="W2663" s="14"/>
      <c r="X2663" s="1"/>
      <c r="Y2663" s="1"/>
      <c r="Z2663" s="1"/>
      <c r="AA2663" s="1"/>
      <c r="AB2663" s="1"/>
      <c r="AC2663" s="1"/>
      <c r="AD2663" s="8"/>
      <c r="AE2663" s="8"/>
      <c r="AF2663" s="8"/>
      <c r="AG2663" s="8"/>
      <c r="AH2663" s="9"/>
      <c r="AI2663" s="8"/>
      <c r="AJ2663" s="13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7"/>
      <c r="BL2663" s="7"/>
      <c r="BM2663" s="7"/>
      <c r="BN2663" s="7"/>
      <c r="BO2663" s="7"/>
      <c r="BP2663" s="7"/>
      <c r="BQ2663" s="7"/>
      <c r="BR2663" s="7"/>
      <c r="BT2663" s="8"/>
      <c r="BV2663" s="7"/>
      <c r="BW2663" s="7"/>
      <c r="BX2663" s="7"/>
      <c r="BY2663" s="7"/>
      <c r="BZ2663" s="7"/>
      <c r="CA2663" s="7"/>
    </row>
    <row r="2664" spans="1:79" x14ac:dyDescent="0.3">
      <c r="A2664" s="1" t="s">
        <v>655</v>
      </c>
      <c r="B2664" s="1"/>
      <c r="C2664" s="1" t="s">
        <v>1878</v>
      </c>
      <c r="D2664" s="1"/>
      <c r="E2664" s="1"/>
      <c r="F2664" s="1"/>
      <c r="G2664" s="1"/>
      <c r="H2664" s="1">
        <v>42663.65</v>
      </c>
      <c r="I2664" s="1">
        <v>-1.21</v>
      </c>
      <c r="J2664" s="12">
        <v>2489.77</v>
      </c>
      <c r="K2664" s="5">
        <v>2494.14</v>
      </c>
      <c r="L2664" s="5">
        <v>11783.23</v>
      </c>
      <c r="M2664" s="13">
        <f t="shared" si="100"/>
        <v>-1.2080028102135598E-2</v>
      </c>
      <c r="N2664" s="13">
        <f t="shared" si="101"/>
        <v>-1.5286226180777018E-2</v>
      </c>
      <c r="O2664" s="13">
        <f t="shared" si="101"/>
        <v>-5.411311515286954E-3</v>
      </c>
      <c r="P2664" s="13">
        <f t="shared" si="101"/>
        <v>-6.9025792384912465E-3</v>
      </c>
      <c r="Q2664" s="7"/>
      <c r="R2664" s="8"/>
      <c r="S2664" s="8"/>
      <c r="T2664" s="8"/>
      <c r="U2664" s="8"/>
      <c r="V2664" s="13"/>
      <c r="W2664" s="14"/>
      <c r="X2664" s="1"/>
      <c r="Y2664" s="1"/>
      <c r="Z2664" s="1"/>
      <c r="AA2664" s="1"/>
      <c r="AB2664" s="1"/>
      <c r="AC2664" s="1"/>
      <c r="AD2664" s="8"/>
      <c r="AE2664" s="8"/>
      <c r="AF2664" s="8"/>
      <c r="AG2664" s="8"/>
      <c r="AH2664" s="9"/>
      <c r="AI2664" s="8"/>
      <c r="AJ2664" s="13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7"/>
      <c r="BL2664" s="7"/>
      <c r="BM2664" s="7"/>
      <c r="BN2664" s="7"/>
      <c r="BO2664" s="7"/>
      <c r="BP2664" s="7"/>
      <c r="BQ2664" s="7"/>
      <c r="BR2664" s="7"/>
      <c r="BT2664" s="8"/>
      <c r="BV2664" s="7"/>
      <c r="BW2664" s="7"/>
      <c r="BX2664" s="7"/>
      <c r="BY2664" s="7"/>
      <c r="BZ2664" s="7"/>
      <c r="CA2664" s="7"/>
    </row>
    <row r="2665" spans="1:79" x14ac:dyDescent="0.3">
      <c r="A2665" s="1" t="s">
        <v>656</v>
      </c>
      <c r="B2665" s="1"/>
      <c r="C2665" s="1" t="s">
        <v>1878</v>
      </c>
      <c r="D2665" s="1"/>
      <c r="E2665" s="1"/>
      <c r="F2665" s="1"/>
      <c r="G2665" s="1"/>
      <c r="H2665" s="1">
        <v>42209.56</v>
      </c>
      <c r="I2665" s="1">
        <v>-1.06</v>
      </c>
      <c r="J2665" s="12">
        <v>2455.41</v>
      </c>
      <c r="K2665" s="5">
        <v>2478.88</v>
      </c>
      <c r="L2665" s="5">
        <v>11714.07</v>
      </c>
      <c r="M2665" s="13">
        <f t="shared" si="100"/>
        <v>-1.0643486902785049E-2</v>
      </c>
      <c r="N2665" s="13">
        <f t="shared" si="101"/>
        <v>-1.3800471529498815E-2</v>
      </c>
      <c r="O2665" s="13">
        <f t="shared" si="101"/>
        <v>-6.1183413922232255E-3</v>
      </c>
      <c r="P2665" s="13">
        <f t="shared" si="101"/>
        <v>-5.8693584017285305E-3</v>
      </c>
      <c r="Q2665" s="7"/>
      <c r="R2665" s="8"/>
      <c r="S2665" s="8"/>
      <c r="T2665" s="8"/>
      <c r="U2665" s="8"/>
      <c r="V2665" s="13"/>
      <c r="W2665" s="14"/>
      <c r="X2665" s="1"/>
      <c r="Y2665" s="1"/>
      <c r="Z2665" s="1"/>
      <c r="AA2665" s="1"/>
      <c r="AB2665" s="1"/>
      <c r="AC2665" s="1"/>
      <c r="AD2665" s="8"/>
      <c r="AE2665" s="8"/>
      <c r="AF2665" s="8"/>
      <c r="AG2665" s="8"/>
      <c r="AH2665" s="9"/>
      <c r="AI2665" s="8"/>
      <c r="AJ2665" s="13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7"/>
      <c r="BL2665" s="7"/>
      <c r="BM2665" s="7"/>
      <c r="BN2665" s="7"/>
      <c r="BO2665" s="7"/>
      <c r="BP2665" s="7"/>
      <c r="BQ2665" s="7"/>
      <c r="BR2665" s="7"/>
      <c r="BT2665" s="8"/>
      <c r="BV2665" s="7"/>
      <c r="BW2665" s="7"/>
      <c r="BX2665" s="7"/>
      <c r="BY2665" s="7"/>
      <c r="BZ2665" s="7"/>
      <c r="CA2665" s="7"/>
    </row>
    <row r="2666" spans="1:79" x14ac:dyDescent="0.3">
      <c r="A2666" s="1" t="s">
        <v>657</v>
      </c>
      <c r="B2666" s="1"/>
      <c r="C2666" s="1" t="s">
        <v>1878</v>
      </c>
      <c r="D2666" s="1"/>
      <c r="E2666" s="1"/>
      <c r="F2666" s="1"/>
      <c r="G2666" s="1"/>
      <c r="H2666" s="1">
        <v>42332.46</v>
      </c>
      <c r="I2666" s="1">
        <v>0.28999999999999998</v>
      </c>
      <c r="J2666" s="12">
        <v>2466.67</v>
      </c>
      <c r="K2666" s="5">
        <v>2480.06</v>
      </c>
      <c r="L2666" s="5">
        <v>11690.78</v>
      </c>
      <c r="M2666" s="13">
        <f t="shared" si="100"/>
        <v>2.9116626659932976E-3</v>
      </c>
      <c r="N2666" s="13">
        <f t="shared" si="101"/>
        <v>4.5857921894918441E-3</v>
      </c>
      <c r="O2666" s="13">
        <f t="shared" si="101"/>
        <v>4.7602142903246936E-4</v>
      </c>
      <c r="P2666" s="13">
        <f t="shared" si="101"/>
        <v>-1.9882073438181047E-3</v>
      </c>
      <c r="Q2666" s="7"/>
      <c r="R2666" s="8"/>
      <c r="S2666" s="8"/>
      <c r="T2666" s="8"/>
      <c r="U2666" s="8"/>
      <c r="V2666" s="13"/>
      <c r="W2666" s="14"/>
      <c r="X2666" s="1"/>
      <c r="Y2666" s="1"/>
      <c r="Z2666" s="1"/>
      <c r="AA2666" s="1"/>
      <c r="AB2666" s="1"/>
      <c r="AC2666" s="1"/>
      <c r="AD2666" s="8"/>
      <c r="AE2666" s="8"/>
      <c r="AF2666" s="8"/>
      <c r="AG2666" s="8"/>
      <c r="AH2666" s="9"/>
      <c r="AI2666" s="8"/>
      <c r="AJ2666" s="13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7"/>
      <c r="BL2666" s="7"/>
      <c r="BM2666" s="7"/>
      <c r="BN2666" s="7"/>
      <c r="BO2666" s="7"/>
      <c r="BP2666" s="7"/>
      <c r="BQ2666" s="7"/>
      <c r="BR2666" s="7"/>
      <c r="BT2666" s="8"/>
      <c r="BV2666" s="7"/>
      <c r="BW2666" s="7"/>
      <c r="BX2666" s="7"/>
      <c r="BY2666" s="7"/>
      <c r="BZ2666" s="7"/>
      <c r="CA2666" s="7"/>
    </row>
    <row r="2667" spans="1:79" x14ac:dyDescent="0.3">
      <c r="A2667" s="1" t="s">
        <v>658</v>
      </c>
      <c r="B2667" s="1"/>
      <c r="C2667" s="1" t="s">
        <v>1878</v>
      </c>
      <c r="D2667" s="1"/>
      <c r="E2667" s="1"/>
      <c r="F2667" s="1"/>
      <c r="G2667" s="1"/>
      <c r="H2667" s="1">
        <v>42167.93</v>
      </c>
      <c r="I2667" s="1">
        <v>-0.39</v>
      </c>
      <c r="J2667" s="12">
        <v>2452.0500000000002</v>
      </c>
      <c r="K2667" s="5">
        <v>2474.21</v>
      </c>
      <c r="L2667" s="5">
        <v>11783.67</v>
      </c>
      <c r="M2667" s="13">
        <f t="shared" si="100"/>
        <v>-3.8866156136448948E-3</v>
      </c>
      <c r="N2667" s="13">
        <f t="shared" si="101"/>
        <v>-5.9270190175417792E-3</v>
      </c>
      <c r="O2667" s="13">
        <f t="shared" si="101"/>
        <v>-2.3588138996636365E-3</v>
      </c>
      <c r="P2667" s="13">
        <f t="shared" si="101"/>
        <v>7.945577626129241E-3</v>
      </c>
      <c r="Q2667" s="7"/>
      <c r="R2667" s="8"/>
      <c r="S2667" s="8"/>
      <c r="T2667" s="8"/>
      <c r="U2667" s="8"/>
      <c r="V2667" s="13"/>
      <c r="W2667" s="14"/>
      <c r="X2667" s="1"/>
      <c r="Y2667" s="1"/>
      <c r="Z2667" s="1"/>
      <c r="AA2667" s="1"/>
      <c r="AB2667" s="1"/>
      <c r="AC2667" s="1"/>
      <c r="AD2667" s="8"/>
      <c r="AE2667" s="8"/>
      <c r="AF2667" s="8"/>
      <c r="AG2667" s="8"/>
      <c r="AH2667" s="9"/>
      <c r="AI2667" s="8"/>
      <c r="AJ2667" s="13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7"/>
      <c r="BL2667" s="7"/>
      <c r="BM2667" s="7"/>
      <c r="BN2667" s="7"/>
      <c r="BO2667" s="7"/>
      <c r="BP2667" s="7"/>
      <c r="BQ2667" s="7"/>
      <c r="BR2667" s="7"/>
      <c r="BT2667" s="8"/>
      <c r="BV2667" s="7"/>
      <c r="BW2667" s="7"/>
      <c r="BX2667" s="7"/>
      <c r="BY2667" s="7"/>
      <c r="BZ2667" s="7"/>
      <c r="CA2667" s="7"/>
    </row>
    <row r="2668" spans="1:79" x14ac:dyDescent="0.3">
      <c r="A2668" s="1" t="s">
        <v>659</v>
      </c>
      <c r="B2668" s="1"/>
      <c r="C2668" s="1" t="s">
        <v>1878</v>
      </c>
      <c r="D2668" s="1"/>
      <c r="E2668" s="1"/>
      <c r="F2668" s="1"/>
      <c r="G2668" s="1"/>
      <c r="H2668" s="1">
        <v>42533.87</v>
      </c>
      <c r="I2668" s="1">
        <v>0.87</v>
      </c>
      <c r="J2668" s="12">
        <v>2482.89</v>
      </c>
      <c r="K2668" s="5">
        <v>2478.08</v>
      </c>
      <c r="L2668" s="5">
        <v>11810.28</v>
      </c>
      <c r="M2668" s="13">
        <f t="shared" si="100"/>
        <v>8.6781589705731133E-3</v>
      </c>
      <c r="N2668" s="13">
        <f t="shared" si="101"/>
        <v>1.2577231296262203E-2</v>
      </c>
      <c r="O2668" s="13">
        <f t="shared" si="101"/>
        <v>1.5641356230877701E-3</v>
      </c>
      <c r="P2668" s="13">
        <f t="shared" si="101"/>
        <v>2.2582098785861593E-3</v>
      </c>
      <c r="Q2668" s="7"/>
      <c r="R2668" s="8"/>
      <c r="S2668" s="8"/>
      <c r="T2668" s="8"/>
      <c r="U2668" s="8"/>
      <c r="V2668" s="13"/>
      <c r="W2668" s="14"/>
      <c r="X2668" s="1"/>
      <c r="Y2668" s="1"/>
      <c r="Z2668" s="1"/>
      <c r="AA2668" s="1"/>
      <c r="AB2668" s="1"/>
      <c r="AC2668" s="1"/>
      <c r="AD2668" s="8"/>
      <c r="AE2668" s="8"/>
      <c r="AF2668" s="8"/>
      <c r="AG2668" s="8"/>
      <c r="AH2668" s="9"/>
      <c r="AI2668" s="8"/>
      <c r="AJ2668" s="13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7"/>
      <c r="BL2668" s="7"/>
      <c r="BM2668" s="7"/>
      <c r="BN2668" s="7"/>
      <c r="BO2668" s="7"/>
      <c r="BP2668" s="7"/>
      <c r="BQ2668" s="7"/>
      <c r="BR2668" s="7"/>
      <c r="BT2668" s="8"/>
      <c r="BV2668" s="7"/>
      <c r="BW2668" s="7"/>
      <c r="BX2668" s="7"/>
      <c r="BY2668" s="7"/>
      <c r="BZ2668" s="7"/>
      <c r="CA2668" s="7"/>
    </row>
    <row r="2669" spans="1:79" x14ac:dyDescent="0.3">
      <c r="A2669" s="1" t="s">
        <v>660</v>
      </c>
      <c r="B2669" s="1"/>
      <c r="C2669" s="1" t="s">
        <v>1878</v>
      </c>
      <c r="D2669" s="1"/>
      <c r="E2669" s="1"/>
      <c r="F2669" s="1"/>
      <c r="G2669" s="1"/>
      <c r="H2669" s="1">
        <v>42695.83</v>
      </c>
      <c r="I2669" s="1">
        <v>0.38</v>
      </c>
      <c r="J2669" s="12">
        <v>2493.0500000000002</v>
      </c>
      <c r="K2669" s="5">
        <v>2486.0500000000002</v>
      </c>
      <c r="L2669" s="5">
        <v>11830.58</v>
      </c>
      <c r="M2669" s="13">
        <f t="shared" si="100"/>
        <v>3.8077889456096248E-3</v>
      </c>
      <c r="N2669" s="13">
        <f t="shared" si="101"/>
        <v>4.0920056869213628E-3</v>
      </c>
      <c r="O2669" s="13">
        <f t="shared" si="101"/>
        <v>3.2161996384298952E-3</v>
      </c>
      <c r="P2669" s="13">
        <f t="shared" si="101"/>
        <v>1.7188415515974054E-3</v>
      </c>
      <c r="Q2669" s="7"/>
      <c r="R2669" s="8"/>
      <c r="S2669" s="8"/>
      <c r="T2669" s="8"/>
      <c r="U2669" s="8"/>
      <c r="V2669" s="13"/>
      <c r="W2669" s="14"/>
      <c r="X2669" s="1"/>
      <c r="Y2669" s="1"/>
      <c r="Z2669" s="1"/>
      <c r="AA2669" s="1"/>
      <c r="AB2669" s="1"/>
      <c r="AC2669" s="1"/>
      <c r="AD2669" s="8"/>
      <c r="AE2669" s="8"/>
      <c r="AF2669" s="8"/>
      <c r="AG2669" s="8"/>
      <c r="AH2669" s="9"/>
      <c r="AI2669" s="8"/>
      <c r="AJ2669" s="13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7"/>
      <c r="BL2669" s="7"/>
      <c r="BM2669" s="7"/>
      <c r="BN2669" s="7"/>
      <c r="BO2669" s="7"/>
      <c r="BP2669" s="7"/>
      <c r="BQ2669" s="7"/>
      <c r="BR2669" s="7"/>
      <c r="BT2669" s="8"/>
      <c r="BV2669" s="7"/>
      <c r="BW2669" s="7"/>
      <c r="BX2669" s="7"/>
      <c r="BY2669" s="7"/>
      <c r="BZ2669" s="7"/>
      <c r="CA2669" s="7"/>
    </row>
    <row r="2670" spans="1:79" x14ac:dyDescent="0.3">
      <c r="A2670" s="1" t="s">
        <v>661</v>
      </c>
      <c r="B2670" s="1"/>
      <c r="C2670" s="1" t="s">
        <v>1878</v>
      </c>
      <c r="D2670" s="1"/>
      <c r="E2670" s="1"/>
      <c r="F2670" s="1"/>
      <c r="G2670" s="1"/>
      <c r="H2670" s="1">
        <v>42592.76</v>
      </c>
      <c r="I2670" s="1">
        <v>-0.24</v>
      </c>
      <c r="J2670" s="12">
        <v>2479.64</v>
      </c>
      <c r="K2670" s="5">
        <v>2493.13</v>
      </c>
      <c r="L2670" s="5">
        <v>11849.52</v>
      </c>
      <c r="M2670" s="13">
        <f t="shared" si="100"/>
        <v>-2.4140530819988237E-3</v>
      </c>
      <c r="N2670" s="13">
        <f t="shared" si="101"/>
        <v>-5.3789534907042746E-3</v>
      </c>
      <c r="O2670" s="13">
        <f t="shared" si="101"/>
        <v>2.8478912330804906E-3</v>
      </c>
      <c r="P2670" s="13">
        <f t="shared" si="101"/>
        <v>1.6009358797286488E-3</v>
      </c>
      <c r="Q2670" s="7"/>
      <c r="R2670" s="8"/>
      <c r="S2670" s="8"/>
      <c r="T2670" s="8"/>
      <c r="U2670" s="8"/>
      <c r="V2670" s="13"/>
      <c r="W2670" s="14"/>
      <c r="X2670" s="1"/>
      <c r="Y2670" s="1"/>
      <c r="Z2670" s="1"/>
      <c r="AA2670" s="1"/>
      <c r="AB2670" s="1"/>
      <c r="AC2670" s="1"/>
      <c r="AD2670" s="8"/>
      <c r="AE2670" s="8"/>
      <c r="AF2670" s="8"/>
      <c r="AG2670" s="8"/>
      <c r="AH2670" s="9"/>
      <c r="AI2670" s="8"/>
      <c r="AJ2670" s="13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7"/>
      <c r="BL2670" s="7"/>
      <c r="BM2670" s="7"/>
      <c r="BN2670" s="7"/>
      <c r="BO2670" s="7"/>
      <c r="BP2670" s="7"/>
      <c r="BQ2670" s="7"/>
      <c r="BR2670" s="7"/>
      <c r="BT2670" s="8"/>
      <c r="BV2670" s="7"/>
      <c r="BW2670" s="7"/>
      <c r="BX2670" s="7"/>
      <c r="BY2670" s="7"/>
      <c r="BZ2670" s="7"/>
      <c r="CA2670" s="7"/>
    </row>
    <row r="2671" spans="1:79" x14ac:dyDescent="0.3">
      <c r="A2671" s="1" t="s">
        <v>662</v>
      </c>
      <c r="B2671" s="1"/>
      <c r="C2671" s="1" t="s">
        <v>1878</v>
      </c>
      <c r="D2671" s="1"/>
      <c r="E2671" s="1"/>
      <c r="F2671" s="1"/>
      <c r="G2671" s="1"/>
      <c r="H2671" s="1">
        <v>42409.85</v>
      </c>
      <c r="I2671" s="1">
        <v>-0.43</v>
      </c>
      <c r="J2671" s="12">
        <v>2463.84</v>
      </c>
      <c r="K2671" s="5">
        <v>2493.9</v>
      </c>
      <c r="L2671" s="5">
        <v>11842.01</v>
      </c>
      <c r="M2671" s="13">
        <f t="shared" si="100"/>
        <v>-4.2943918168253381E-3</v>
      </c>
      <c r="N2671" s="13">
        <f t="shared" si="101"/>
        <v>-6.371892694100656E-3</v>
      </c>
      <c r="O2671" s="13">
        <f t="shared" si="101"/>
        <v>3.0884871627234745E-4</v>
      </c>
      <c r="P2671" s="13">
        <f t="shared" si="101"/>
        <v>-6.3378094640120786E-4</v>
      </c>
      <c r="Q2671" s="7"/>
      <c r="R2671" s="8"/>
      <c r="S2671" s="8"/>
      <c r="T2671" s="8"/>
      <c r="U2671" s="8"/>
      <c r="V2671" s="13"/>
      <c r="W2671" s="14"/>
      <c r="X2671" s="1"/>
      <c r="Y2671" s="1"/>
      <c r="Z2671" s="1"/>
      <c r="AA2671" s="1"/>
      <c r="AB2671" s="1"/>
      <c r="AC2671" s="1"/>
      <c r="AD2671" s="8"/>
      <c r="AE2671" s="8"/>
      <c r="AF2671" s="8"/>
      <c r="AG2671" s="8"/>
      <c r="AH2671" s="9"/>
      <c r="AI2671" s="8"/>
      <c r="AJ2671" s="13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7"/>
      <c r="BL2671" s="7"/>
      <c r="BM2671" s="7"/>
      <c r="BN2671" s="7"/>
      <c r="BO2671" s="7"/>
      <c r="BP2671" s="7"/>
      <c r="BQ2671" s="7"/>
      <c r="BR2671" s="7"/>
      <c r="BT2671" s="8"/>
      <c r="BV2671" s="7"/>
      <c r="BW2671" s="7"/>
      <c r="BX2671" s="7"/>
      <c r="BY2671" s="7"/>
      <c r="BZ2671" s="7"/>
      <c r="CA2671" s="7"/>
    </row>
    <row r="2672" spans="1:79" x14ac:dyDescent="0.3">
      <c r="A2672" s="1" t="s">
        <v>663</v>
      </c>
      <c r="B2672" s="1"/>
      <c r="C2672" s="1" t="s">
        <v>1878</v>
      </c>
      <c r="D2672" s="1"/>
      <c r="E2672" s="1"/>
      <c r="F2672" s="1"/>
      <c r="G2672" s="1"/>
      <c r="H2672" s="1">
        <v>42202.91</v>
      </c>
      <c r="I2672" s="1">
        <v>-0.49</v>
      </c>
      <c r="J2672" s="12">
        <v>2445.14</v>
      </c>
      <c r="K2672" s="5">
        <v>2490.69</v>
      </c>
      <c r="L2672" s="5">
        <v>11864.26</v>
      </c>
      <c r="M2672" s="13">
        <f t="shared" si="100"/>
        <v>-4.8795268080409349E-3</v>
      </c>
      <c r="N2672" s="13">
        <f t="shared" si="101"/>
        <v>-7.5897785570492315E-3</v>
      </c>
      <c r="O2672" s="13">
        <f t="shared" si="101"/>
        <v>-1.2871406231204086E-3</v>
      </c>
      <c r="P2672" s="13">
        <f t="shared" si="101"/>
        <v>1.8789040036277793E-3</v>
      </c>
      <c r="Q2672" s="7"/>
      <c r="R2672" s="8"/>
      <c r="S2672" s="8"/>
      <c r="T2672" s="8"/>
      <c r="U2672" s="8"/>
      <c r="V2672" s="13"/>
      <c r="W2672" s="14"/>
      <c r="X2672" s="1"/>
      <c r="Y2672" s="1"/>
      <c r="Z2672" s="1"/>
      <c r="AA2672" s="1"/>
      <c r="AB2672" s="1"/>
      <c r="AC2672" s="1"/>
      <c r="AD2672" s="8"/>
      <c r="AE2672" s="8"/>
      <c r="AF2672" s="8"/>
      <c r="AG2672" s="8"/>
      <c r="AH2672" s="9"/>
      <c r="AI2672" s="8"/>
      <c r="AJ2672" s="13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7"/>
      <c r="BL2672" s="7"/>
      <c r="BM2672" s="7"/>
      <c r="BN2672" s="7"/>
      <c r="BO2672" s="7"/>
      <c r="BP2672" s="7"/>
      <c r="BQ2672" s="7"/>
      <c r="BR2672" s="7"/>
      <c r="BT2672" s="8"/>
      <c r="BV2672" s="7"/>
      <c r="BW2672" s="7"/>
      <c r="BX2672" s="7"/>
      <c r="BY2672" s="7"/>
      <c r="BZ2672" s="7"/>
      <c r="CA2672" s="7"/>
    </row>
    <row r="2673" spans="1:79" x14ac:dyDescent="0.3">
      <c r="A2673" s="1" t="s">
        <v>664</v>
      </c>
      <c r="B2673" s="1"/>
      <c r="C2673" s="1" t="s">
        <v>1878</v>
      </c>
      <c r="D2673" s="1"/>
      <c r="E2673" s="1"/>
      <c r="F2673" s="1"/>
      <c r="G2673" s="1"/>
      <c r="H2673" s="1">
        <v>42614.239999999998</v>
      </c>
      <c r="I2673" s="1">
        <v>0.97</v>
      </c>
      <c r="J2673" s="12">
        <v>2465.59</v>
      </c>
      <c r="K2673" s="5">
        <v>2497.9899999999998</v>
      </c>
      <c r="L2673" s="5">
        <v>11942.99</v>
      </c>
      <c r="M2673" s="13">
        <f t="shared" si="100"/>
        <v>9.746484306413894E-3</v>
      </c>
      <c r="N2673" s="13">
        <f t="shared" si="101"/>
        <v>8.3635292866666155E-3</v>
      </c>
      <c r="O2673" s="13">
        <f t="shared" si="101"/>
        <v>2.9309147264411362E-3</v>
      </c>
      <c r="P2673" s="13">
        <f t="shared" si="101"/>
        <v>6.635896381232298E-3</v>
      </c>
      <c r="Q2673" s="7"/>
      <c r="R2673" s="8"/>
      <c r="S2673" s="8"/>
      <c r="T2673" s="8"/>
      <c r="U2673" s="8"/>
      <c r="V2673" s="13"/>
      <c r="W2673" s="14"/>
      <c r="X2673" s="1"/>
      <c r="Y2673" s="1"/>
      <c r="Z2673" s="1"/>
      <c r="AA2673" s="1"/>
      <c r="AB2673" s="1"/>
      <c r="AC2673" s="1"/>
      <c r="AD2673" s="8"/>
      <c r="AE2673" s="8"/>
      <c r="AF2673" s="8"/>
      <c r="AG2673" s="8"/>
      <c r="AH2673" s="9"/>
      <c r="AI2673" s="8"/>
      <c r="AJ2673" s="13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7"/>
      <c r="BL2673" s="7"/>
      <c r="BM2673" s="7"/>
      <c r="BN2673" s="7"/>
      <c r="BO2673" s="7"/>
      <c r="BP2673" s="7"/>
      <c r="BQ2673" s="7"/>
      <c r="BR2673" s="7"/>
      <c r="BT2673" s="8"/>
      <c r="BV2673" s="7"/>
      <c r="BW2673" s="7"/>
      <c r="BX2673" s="7"/>
      <c r="BY2673" s="7"/>
      <c r="BZ2673" s="7"/>
      <c r="CA2673" s="7"/>
    </row>
    <row r="2674" spans="1:79" x14ac:dyDescent="0.3">
      <c r="A2674" s="1" t="s">
        <v>665</v>
      </c>
      <c r="B2674" s="1"/>
      <c r="C2674" s="1" t="s">
        <v>1878</v>
      </c>
      <c r="D2674" s="1"/>
      <c r="E2674" s="1"/>
      <c r="F2674" s="1"/>
      <c r="G2674" s="1"/>
      <c r="H2674" s="1">
        <v>41813.440000000002</v>
      </c>
      <c r="I2674" s="1">
        <v>-1.88</v>
      </c>
      <c r="J2674" s="12">
        <v>2410.23</v>
      </c>
      <c r="K2674" s="5">
        <v>2468.59</v>
      </c>
      <c r="L2674" s="5">
        <v>11752.84</v>
      </c>
      <c r="M2674" s="13">
        <f t="shared" si="100"/>
        <v>-1.8791840473982302E-2</v>
      </c>
      <c r="N2674" s="13">
        <f t="shared" si="101"/>
        <v>-2.2453043693395958E-2</v>
      </c>
      <c r="O2674" s="13">
        <f t="shared" si="101"/>
        <v>-1.1769462647968854E-2</v>
      </c>
      <c r="P2674" s="13">
        <f t="shared" si="101"/>
        <v>-1.5921473600831959E-2</v>
      </c>
      <c r="Q2674" s="7"/>
      <c r="R2674" s="8"/>
      <c r="S2674" s="8"/>
      <c r="T2674" s="8"/>
      <c r="U2674" s="8"/>
      <c r="V2674" s="13"/>
      <c r="W2674" s="14"/>
      <c r="X2674" s="1"/>
      <c r="Y2674" s="1"/>
      <c r="Z2674" s="1"/>
      <c r="AA2674" s="1"/>
      <c r="AB2674" s="1"/>
      <c r="AC2674" s="1"/>
      <c r="AD2674" s="8"/>
      <c r="AE2674" s="8"/>
      <c r="AF2674" s="8"/>
      <c r="AG2674" s="8"/>
      <c r="AH2674" s="9"/>
      <c r="AI2674" s="8"/>
      <c r="AJ2674" s="13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7"/>
      <c r="BL2674" s="7"/>
      <c r="BM2674" s="7"/>
      <c r="BN2674" s="7"/>
      <c r="BO2674" s="7"/>
      <c r="BP2674" s="7"/>
      <c r="BQ2674" s="7"/>
      <c r="BR2674" s="7"/>
      <c r="BT2674" s="8"/>
      <c r="BV2674" s="7"/>
      <c r="BW2674" s="7"/>
      <c r="BX2674" s="7"/>
      <c r="BY2674" s="7"/>
      <c r="BZ2674" s="7"/>
      <c r="CA2674" s="7"/>
    </row>
    <row r="2675" spans="1:79" x14ac:dyDescent="0.3">
      <c r="A2675" s="1" t="s">
        <v>666</v>
      </c>
      <c r="B2675" s="1"/>
      <c r="C2675" s="1" t="s">
        <v>1878</v>
      </c>
      <c r="D2675" s="1"/>
      <c r="E2675" s="1"/>
      <c r="F2675" s="1"/>
      <c r="G2675" s="1"/>
      <c r="H2675" s="1">
        <v>41572.800000000003</v>
      </c>
      <c r="I2675" s="1">
        <v>-0.57999999999999996</v>
      </c>
      <c r="J2675" s="12">
        <v>2393.2800000000002</v>
      </c>
      <c r="K2675" s="5">
        <v>2461.62</v>
      </c>
      <c r="L2675" s="5">
        <v>11677.48</v>
      </c>
      <c r="M2675" s="13">
        <f t="shared" si="100"/>
        <v>-5.7550873594710561E-3</v>
      </c>
      <c r="N2675" s="13">
        <f t="shared" si="101"/>
        <v>-7.0325238670168044E-3</v>
      </c>
      <c r="O2675" s="13">
        <f t="shared" si="101"/>
        <v>-2.8234741289563381E-3</v>
      </c>
      <c r="P2675" s="13">
        <f t="shared" si="101"/>
        <v>-6.4120672109890808E-3</v>
      </c>
      <c r="Q2675" s="7"/>
      <c r="R2675" s="8"/>
      <c r="S2675" s="8"/>
      <c r="T2675" s="8"/>
      <c r="U2675" s="8"/>
      <c r="V2675" s="13"/>
      <c r="W2675" s="14"/>
      <c r="X2675" s="1"/>
      <c r="Y2675" s="1"/>
      <c r="Z2675" s="1"/>
      <c r="AA2675" s="1"/>
      <c r="AB2675" s="1"/>
      <c r="AC2675" s="1"/>
      <c r="AD2675" s="8"/>
      <c r="AE2675" s="8"/>
      <c r="AF2675" s="8"/>
      <c r="AG2675" s="8"/>
      <c r="AH2675" s="9"/>
      <c r="AI2675" s="8"/>
      <c r="AJ2675" s="13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7"/>
      <c r="BL2675" s="7"/>
      <c r="BM2675" s="7"/>
      <c r="BN2675" s="7"/>
      <c r="BO2675" s="7"/>
      <c r="BP2675" s="7"/>
      <c r="BQ2675" s="7"/>
      <c r="BR2675" s="7"/>
      <c r="BT2675" s="8"/>
      <c r="BV2675" s="7"/>
      <c r="BW2675" s="7"/>
      <c r="BX2675" s="7"/>
      <c r="BY2675" s="7"/>
      <c r="BZ2675" s="7"/>
      <c r="CA2675" s="7"/>
    </row>
    <row r="2676" spans="1:79" x14ac:dyDescent="0.3">
      <c r="A2676" s="1" t="s">
        <v>667</v>
      </c>
      <c r="B2676" s="1"/>
      <c r="C2676" s="1" t="s">
        <v>1878</v>
      </c>
      <c r="D2676" s="1"/>
      <c r="E2676" s="1"/>
      <c r="F2676" s="1"/>
      <c r="G2676" s="1"/>
      <c r="H2676" s="1">
        <v>41717.620000000003</v>
      </c>
      <c r="I2676" s="1">
        <v>0.35</v>
      </c>
      <c r="J2676" s="12">
        <v>2400.33</v>
      </c>
      <c r="K2676" s="5">
        <v>2472.7600000000002</v>
      </c>
      <c r="L2676" s="5">
        <v>11749.56</v>
      </c>
      <c r="M2676" s="13">
        <f t="shared" si="100"/>
        <v>3.4835276911826529E-3</v>
      </c>
      <c r="N2676" s="13">
        <f t="shared" si="101"/>
        <v>2.9457480946648573E-3</v>
      </c>
      <c r="O2676" s="13">
        <f t="shared" si="101"/>
        <v>4.5254750936376542E-3</v>
      </c>
      <c r="P2676" s="13">
        <f t="shared" si="101"/>
        <v>6.1725646286698854E-3</v>
      </c>
      <c r="Q2676" s="7"/>
      <c r="R2676" s="8"/>
      <c r="S2676" s="8"/>
      <c r="T2676" s="8"/>
      <c r="U2676" s="8"/>
      <c r="V2676" s="13"/>
      <c r="W2676" s="14"/>
      <c r="X2676" s="1"/>
      <c r="Y2676" s="1"/>
      <c r="Z2676" s="1"/>
      <c r="AA2676" s="1"/>
      <c r="AB2676" s="1"/>
      <c r="AC2676" s="1"/>
      <c r="AD2676" s="8"/>
      <c r="AE2676" s="8"/>
      <c r="AF2676" s="8"/>
      <c r="AG2676" s="8"/>
      <c r="AH2676" s="9"/>
      <c r="AI2676" s="8"/>
      <c r="AJ2676" s="13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7"/>
      <c r="BL2676" s="7"/>
      <c r="BM2676" s="7"/>
      <c r="BN2676" s="7"/>
      <c r="BO2676" s="7"/>
      <c r="BP2676" s="7"/>
      <c r="BQ2676" s="7"/>
      <c r="BR2676" s="7"/>
      <c r="BT2676" s="8"/>
      <c r="BV2676" s="7"/>
      <c r="BW2676" s="7"/>
      <c r="BX2676" s="7"/>
      <c r="BY2676" s="7"/>
      <c r="BZ2676" s="7"/>
      <c r="CA2676" s="7"/>
    </row>
    <row r="2677" spans="1:79" x14ac:dyDescent="0.3">
      <c r="A2677" s="1" t="s">
        <v>668</v>
      </c>
      <c r="B2677" s="1"/>
      <c r="C2677" s="1" t="s">
        <v>1878</v>
      </c>
      <c r="D2677" s="1"/>
      <c r="E2677" s="1"/>
      <c r="F2677" s="1"/>
      <c r="G2677" s="1"/>
      <c r="H2677" s="1">
        <v>42083.62</v>
      </c>
      <c r="I2677" s="1">
        <v>0.88</v>
      </c>
      <c r="J2677" s="12">
        <v>2430.39</v>
      </c>
      <c r="K2677" s="5">
        <v>2480.19</v>
      </c>
      <c r="L2677" s="5">
        <v>11788.86</v>
      </c>
      <c r="M2677" s="13">
        <f t="shared" si="100"/>
        <v>8.77327134194128E-3</v>
      </c>
      <c r="N2677" s="13">
        <f t="shared" si="101"/>
        <v>1.2523278049268116E-2</v>
      </c>
      <c r="O2677" s="13">
        <f t="shared" si="101"/>
        <v>3.0047396431516216E-3</v>
      </c>
      <c r="P2677" s="13">
        <f t="shared" si="101"/>
        <v>3.3448061033776177E-3</v>
      </c>
      <c r="Q2677" s="7"/>
      <c r="R2677" s="8"/>
      <c r="S2677" s="8"/>
      <c r="T2677" s="8"/>
      <c r="U2677" s="8"/>
      <c r="V2677" s="13"/>
      <c r="W2677" s="14"/>
      <c r="X2677" s="1"/>
      <c r="Y2677" s="1"/>
      <c r="Z2677" s="1"/>
      <c r="AA2677" s="1"/>
      <c r="AB2677" s="1"/>
      <c r="AC2677" s="1"/>
      <c r="AD2677" s="8"/>
      <c r="AE2677" s="8"/>
      <c r="AF2677" s="8"/>
      <c r="AG2677" s="8"/>
      <c r="AH2677" s="9"/>
      <c r="AI2677" s="8"/>
      <c r="AJ2677" s="13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7"/>
      <c r="BL2677" s="7"/>
      <c r="BM2677" s="7"/>
      <c r="BN2677" s="7"/>
      <c r="BO2677" s="7"/>
      <c r="BP2677" s="7"/>
      <c r="BQ2677" s="7"/>
      <c r="BR2677" s="7"/>
      <c r="BT2677" s="8"/>
      <c r="BV2677" s="7"/>
      <c r="BW2677" s="7"/>
      <c r="BX2677" s="7"/>
      <c r="BY2677" s="7"/>
      <c r="BZ2677" s="7"/>
      <c r="CA2677" s="7"/>
    </row>
    <row r="2678" spans="1:79" x14ac:dyDescent="0.3">
      <c r="A2678" s="1" t="s">
        <v>669</v>
      </c>
      <c r="B2678" s="1"/>
      <c r="C2678" s="1" t="s">
        <v>1878</v>
      </c>
      <c r="D2678" s="1"/>
      <c r="E2678" s="1"/>
      <c r="F2678" s="1"/>
      <c r="G2678" s="1"/>
      <c r="H2678" s="1">
        <v>41983.21</v>
      </c>
      <c r="I2678" s="1">
        <v>-0.24</v>
      </c>
      <c r="J2678" s="12">
        <v>2413.91</v>
      </c>
      <c r="K2678" s="5">
        <v>2489.84</v>
      </c>
      <c r="L2678" s="5">
        <v>11837.6</v>
      </c>
      <c r="M2678" s="13">
        <f t="shared" si="100"/>
        <v>-2.3859639451169201E-3</v>
      </c>
      <c r="N2678" s="13">
        <f t="shared" si="101"/>
        <v>-6.7808047268134164E-3</v>
      </c>
      <c r="O2678" s="13">
        <f t="shared" si="101"/>
        <v>3.8908309444034561E-3</v>
      </c>
      <c r="P2678" s="13">
        <f t="shared" si="101"/>
        <v>4.1344116394630426E-3</v>
      </c>
      <c r="Q2678" s="7"/>
      <c r="R2678" s="8"/>
      <c r="S2678" s="8"/>
      <c r="T2678" s="8"/>
      <c r="U2678" s="8"/>
      <c r="V2678" s="13"/>
      <c r="W2678" s="14"/>
      <c r="X2678" s="1"/>
      <c r="Y2678" s="1"/>
      <c r="Z2678" s="1"/>
      <c r="AA2678" s="1"/>
      <c r="AB2678" s="1"/>
      <c r="AC2678" s="1"/>
      <c r="AD2678" s="8"/>
      <c r="AE2678" s="8"/>
      <c r="AF2678" s="8"/>
      <c r="AG2678" s="8"/>
      <c r="AH2678" s="9"/>
      <c r="AI2678" s="8"/>
      <c r="AJ2678" s="13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7"/>
      <c r="BL2678" s="7"/>
      <c r="BM2678" s="7"/>
      <c r="BN2678" s="7"/>
      <c r="BO2678" s="7"/>
      <c r="BP2678" s="7"/>
      <c r="BQ2678" s="7"/>
      <c r="BR2678" s="7"/>
      <c r="BT2678" s="8"/>
      <c r="BV2678" s="7"/>
      <c r="BW2678" s="7"/>
      <c r="BX2678" s="7"/>
      <c r="BY2678" s="7"/>
      <c r="BZ2678" s="7"/>
      <c r="CA2678" s="7"/>
    </row>
    <row r="2679" spans="1:79" x14ac:dyDescent="0.3">
      <c r="A2679" s="1" t="s">
        <v>670</v>
      </c>
      <c r="B2679" s="1"/>
      <c r="C2679" s="1" t="s">
        <v>1878</v>
      </c>
      <c r="D2679" s="1"/>
      <c r="E2679" s="1"/>
      <c r="F2679" s="1"/>
      <c r="G2679" s="1"/>
      <c r="H2679" s="1">
        <v>42215.66</v>
      </c>
      <c r="I2679" s="1">
        <v>0.55000000000000004</v>
      </c>
      <c r="J2679" s="12">
        <v>2431.11</v>
      </c>
      <c r="K2679" s="5">
        <v>2510</v>
      </c>
      <c r="L2679" s="5">
        <v>11808.01</v>
      </c>
      <c r="M2679" s="13">
        <f t="shared" si="100"/>
        <v>5.5367371861276826E-3</v>
      </c>
      <c r="N2679" s="13">
        <f t="shared" si="101"/>
        <v>7.1253692142625447E-3</v>
      </c>
      <c r="O2679" s="13">
        <f t="shared" si="101"/>
        <v>8.0969058252737813E-3</v>
      </c>
      <c r="P2679" s="13">
        <f t="shared" si="101"/>
        <v>-2.4996620936676983E-3</v>
      </c>
      <c r="Q2679" s="7"/>
      <c r="R2679" s="8"/>
      <c r="S2679" s="8"/>
      <c r="T2679" s="8"/>
      <c r="U2679" s="8"/>
      <c r="V2679" s="13"/>
      <c r="W2679" s="14"/>
      <c r="X2679" s="1"/>
      <c r="Y2679" s="1"/>
      <c r="Z2679" s="1"/>
      <c r="AA2679" s="1"/>
      <c r="AB2679" s="1"/>
      <c r="AC2679" s="1"/>
      <c r="AD2679" s="8"/>
      <c r="AE2679" s="8"/>
      <c r="AF2679" s="8"/>
      <c r="AG2679" s="8"/>
      <c r="AH2679" s="9"/>
      <c r="AI2679" s="8"/>
      <c r="AJ2679" s="13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7"/>
      <c r="BL2679" s="7"/>
      <c r="BM2679" s="7"/>
      <c r="BN2679" s="7"/>
      <c r="BO2679" s="7"/>
      <c r="BP2679" s="7"/>
      <c r="BQ2679" s="7"/>
      <c r="BR2679" s="7"/>
      <c r="BT2679" s="8"/>
      <c r="BV2679" s="7"/>
      <c r="BW2679" s="7"/>
      <c r="BX2679" s="7"/>
      <c r="BY2679" s="7"/>
      <c r="BZ2679" s="7"/>
      <c r="CA2679" s="7"/>
    </row>
    <row r="2680" spans="1:79" x14ac:dyDescent="0.3">
      <c r="A2680" s="1" t="s">
        <v>671</v>
      </c>
      <c r="B2680" s="1"/>
      <c r="C2680" s="1" t="s">
        <v>1878</v>
      </c>
      <c r="D2680" s="1"/>
      <c r="E2680" s="1"/>
      <c r="F2680" s="1"/>
      <c r="G2680" s="1"/>
      <c r="H2680" s="1">
        <v>42469.64</v>
      </c>
      <c r="I2680" s="1">
        <v>0.6</v>
      </c>
      <c r="J2680" s="12">
        <v>2453.44</v>
      </c>
      <c r="K2680" s="5">
        <v>2509.6</v>
      </c>
      <c r="L2680" s="5">
        <v>11844.62</v>
      </c>
      <c r="M2680" s="13">
        <f t="shared" si="100"/>
        <v>6.0162508415122495E-3</v>
      </c>
      <c r="N2680" s="13">
        <f t="shared" si="101"/>
        <v>9.1851047463915592E-3</v>
      </c>
      <c r="O2680" s="13">
        <f t="shared" si="101"/>
        <v>-1.5936254980086773E-4</v>
      </c>
      <c r="P2680" s="13">
        <f t="shared" si="101"/>
        <v>3.1004377536942851E-3</v>
      </c>
      <c r="Q2680" s="7"/>
      <c r="R2680" s="8"/>
      <c r="S2680" s="8"/>
      <c r="T2680" s="8"/>
      <c r="U2680" s="8"/>
      <c r="V2680" s="13"/>
      <c r="W2680" s="14"/>
      <c r="X2680" s="1"/>
      <c r="Y2680" s="1"/>
      <c r="Z2680" s="1"/>
      <c r="AA2680" s="1"/>
      <c r="AB2680" s="1"/>
      <c r="AC2680" s="1"/>
      <c r="AD2680" s="8"/>
      <c r="AE2680" s="8"/>
      <c r="AF2680" s="8"/>
      <c r="AG2680" s="8"/>
      <c r="AH2680" s="9"/>
      <c r="AI2680" s="8"/>
      <c r="AJ2680" s="13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7"/>
      <c r="BL2680" s="7"/>
      <c r="BM2680" s="7"/>
      <c r="BN2680" s="7"/>
      <c r="BO2680" s="7"/>
      <c r="BP2680" s="7"/>
      <c r="BQ2680" s="7"/>
      <c r="BR2680" s="7"/>
      <c r="BT2680" s="8"/>
      <c r="BV2680" s="7"/>
      <c r="BW2680" s="7"/>
      <c r="BX2680" s="7"/>
      <c r="BY2680" s="7"/>
      <c r="BZ2680" s="7"/>
      <c r="CA2680" s="7"/>
    </row>
    <row r="2681" spans="1:79" x14ac:dyDescent="0.3">
      <c r="A2681" s="1" t="s">
        <v>672</v>
      </c>
      <c r="B2681" s="1"/>
      <c r="C2681" s="1" t="s">
        <v>1878</v>
      </c>
      <c r="D2681" s="1"/>
      <c r="E2681" s="1"/>
      <c r="F2681" s="1"/>
      <c r="G2681" s="1"/>
      <c r="H2681" s="1">
        <v>42704.39</v>
      </c>
      <c r="I2681" s="1">
        <v>0.55000000000000004</v>
      </c>
      <c r="J2681" s="12">
        <v>2460.66</v>
      </c>
      <c r="K2681" s="5">
        <v>2525.1799999999998</v>
      </c>
      <c r="L2681" s="5">
        <v>11965.84</v>
      </c>
      <c r="M2681" s="13">
        <f t="shared" si="100"/>
        <v>5.5274779819183273E-3</v>
      </c>
      <c r="N2681" s="13">
        <f t="shared" si="101"/>
        <v>2.9428068344854452E-3</v>
      </c>
      <c r="O2681" s="13">
        <f t="shared" si="101"/>
        <v>6.2081606630537411E-3</v>
      </c>
      <c r="P2681" s="13">
        <f t="shared" si="101"/>
        <v>1.0234182270093983E-2</v>
      </c>
      <c r="Q2681" s="7"/>
      <c r="R2681" s="8"/>
      <c r="S2681" s="8"/>
      <c r="T2681" s="8"/>
      <c r="U2681" s="8"/>
      <c r="V2681" s="13"/>
      <c r="W2681" s="14"/>
      <c r="X2681" s="1"/>
      <c r="Y2681" s="1"/>
      <c r="Z2681" s="1"/>
      <c r="AA2681" s="1"/>
      <c r="AB2681" s="1"/>
      <c r="AC2681" s="1"/>
      <c r="AD2681" s="8"/>
      <c r="AE2681" s="8"/>
      <c r="AF2681" s="8"/>
      <c r="AG2681" s="8"/>
      <c r="AH2681" s="9"/>
      <c r="AI2681" s="8"/>
      <c r="AJ2681" s="13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7"/>
      <c r="BL2681" s="7"/>
      <c r="BM2681" s="7"/>
      <c r="BN2681" s="7"/>
      <c r="BO2681" s="7"/>
      <c r="BP2681" s="7"/>
      <c r="BQ2681" s="7"/>
      <c r="BR2681" s="7"/>
      <c r="BT2681" s="8"/>
      <c r="BV2681" s="7"/>
      <c r="BW2681" s="7"/>
      <c r="BX2681" s="7"/>
      <c r="BY2681" s="7"/>
      <c r="BZ2681" s="7"/>
      <c r="CA2681" s="7"/>
    </row>
    <row r="2682" spans="1:79" x14ac:dyDescent="0.3">
      <c r="A2682" s="1" t="s">
        <v>673</v>
      </c>
      <c r="B2682" s="1"/>
      <c r="C2682" s="1" t="s">
        <v>1878</v>
      </c>
      <c r="D2682" s="1"/>
      <c r="E2682" s="1"/>
      <c r="F2682" s="1"/>
      <c r="G2682" s="1"/>
      <c r="H2682" s="1">
        <v>42944.94</v>
      </c>
      <c r="I2682" s="1">
        <v>0.56000000000000005</v>
      </c>
      <c r="J2682" s="12">
        <v>2476.19</v>
      </c>
      <c r="K2682" s="5">
        <v>2534.67</v>
      </c>
      <c r="L2682" s="5">
        <v>12035.37</v>
      </c>
      <c r="M2682" s="13">
        <f t="shared" si="100"/>
        <v>5.6329103401313585E-3</v>
      </c>
      <c r="N2682" s="13">
        <f t="shared" si="101"/>
        <v>6.311314850487415E-3</v>
      </c>
      <c r="O2682" s="13">
        <f t="shared" si="101"/>
        <v>3.7581479340087487E-3</v>
      </c>
      <c r="P2682" s="13">
        <f t="shared" si="101"/>
        <v>5.8107078149132185E-3</v>
      </c>
      <c r="Q2682" s="7"/>
      <c r="R2682" s="8"/>
      <c r="S2682" s="8"/>
      <c r="T2682" s="8"/>
      <c r="U2682" s="8"/>
      <c r="V2682" s="13"/>
      <c r="W2682" s="14"/>
      <c r="X2682" s="1"/>
      <c r="Y2682" s="1"/>
      <c r="Z2682" s="1"/>
      <c r="AA2682" s="1"/>
      <c r="AB2682" s="1"/>
      <c r="AC2682" s="1"/>
      <c r="AD2682" s="8"/>
      <c r="AE2682" s="8"/>
      <c r="AF2682" s="8"/>
      <c r="AG2682" s="8"/>
      <c r="AH2682" s="9"/>
      <c r="AI2682" s="8"/>
      <c r="AJ2682" s="13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7"/>
      <c r="BL2682" s="7"/>
      <c r="BM2682" s="7"/>
      <c r="BN2682" s="7"/>
      <c r="BO2682" s="7"/>
      <c r="BP2682" s="7"/>
      <c r="BQ2682" s="7"/>
      <c r="BR2682" s="7"/>
      <c r="BT2682" s="8"/>
      <c r="BV2682" s="7"/>
      <c r="BW2682" s="7"/>
      <c r="BX2682" s="7"/>
      <c r="BY2682" s="7"/>
      <c r="BZ2682" s="7"/>
      <c r="CA2682" s="7"/>
    </row>
    <row r="2683" spans="1:79" x14ac:dyDescent="0.3">
      <c r="A2683" s="1" t="s">
        <v>674</v>
      </c>
      <c r="B2683" s="1"/>
      <c r="C2683" s="1" t="s">
        <v>1878</v>
      </c>
      <c r="D2683" s="1"/>
      <c r="E2683" s="1"/>
      <c r="F2683" s="1"/>
      <c r="G2683" s="1"/>
      <c r="H2683" s="1">
        <v>43145.31</v>
      </c>
      <c r="I2683" s="1">
        <v>0.47</v>
      </c>
      <c r="J2683" s="12">
        <v>2487.83</v>
      </c>
      <c r="K2683" s="5">
        <v>2544.54</v>
      </c>
      <c r="L2683" s="5">
        <v>12080.52</v>
      </c>
      <c r="M2683" s="13">
        <f t="shared" si="100"/>
        <v>4.6657417614275332E-3</v>
      </c>
      <c r="N2683" s="13">
        <f t="shared" si="101"/>
        <v>4.7007701347634434E-3</v>
      </c>
      <c r="O2683" s="13">
        <f t="shared" si="101"/>
        <v>3.8939980352472592E-3</v>
      </c>
      <c r="P2683" s="13">
        <f t="shared" si="101"/>
        <v>3.7514426228690834E-3</v>
      </c>
      <c r="Q2683" s="7"/>
      <c r="R2683" s="8"/>
      <c r="S2683" s="8"/>
      <c r="T2683" s="8"/>
      <c r="U2683" s="8"/>
      <c r="V2683" s="13"/>
      <c r="W2683" s="14"/>
      <c r="X2683" s="1"/>
      <c r="Y2683" s="1"/>
      <c r="Z2683" s="1"/>
      <c r="AA2683" s="1"/>
      <c r="AB2683" s="1"/>
      <c r="AC2683" s="1"/>
      <c r="AD2683" s="8"/>
      <c r="AE2683" s="8"/>
      <c r="AF2683" s="8"/>
      <c r="AG2683" s="8"/>
      <c r="AH2683" s="9"/>
      <c r="AI2683" s="8"/>
      <c r="AJ2683" s="13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7"/>
      <c r="BL2683" s="7"/>
      <c r="BM2683" s="7"/>
      <c r="BN2683" s="7"/>
      <c r="BO2683" s="7"/>
      <c r="BP2683" s="7"/>
      <c r="BQ2683" s="7"/>
      <c r="BR2683" s="7"/>
      <c r="BT2683" s="8"/>
      <c r="BV2683" s="7"/>
      <c r="BW2683" s="7"/>
      <c r="BX2683" s="7"/>
      <c r="BY2683" s="7"/>
      <c r="BZ2683" s="7"/>
      <c r="CA2683" s="7"/>
    </row>
    <row r="2684" spans="1:79" x14ac:dyDescent="0.3">
      <c r="A2684" s="1" t="s">
        <v>675</v>
      </c>
      <c r="B2684" s="1"/>
      <c r="C2684" s="1" t="s">
        <v>1878</v>
      </c>
      <c r="D2684" s="1"/>
      <c r="E2684" s="1"/>
      <c r="F2684" s="1"/>
      <c r="G2684" s="1"/>
      <c r="H2684" s="1">
        <v>42991.99</v>
      </c>
      <c r="I2684" s="1">
        <v>-0.36</v>
      </c>
      <c r="J2684" s="12">
        <v>2478.75</v>
      </c>
      <c r="K2684" s="5">
        <v>2516.46</v>
      </c>
      <c r="L2684" s="5">
        <v>12049.7</v>
      </c>
      <c r="M2684" s="13">
        <f t="shared" si="100"/>
        <v>-3.5535727985266385E-3</v>
      </c>
      <c r="N2684" s="13">
        <f t="shared" si="101"/>
        <v>-3.6497670660776693E-3</v>
      </c>
      <c r="O2684" s="13">
        <f t="shared" si="101"/>
        <v>-1.103539343063964E-2</v>
      </c>
      <c r="P2684" s="13">
        <f t="shared" si="101"/>
        <v>-2.5512146828116089E-3</v>
      </c>
      <c r="Q2684" s="7"/>
      <c r="R2684" s="8"/>
      <c r="S2684" s="8"/>
      <c r="T2684" s="8"/>
      <c r="U2684" s="8"/>
      <c r="V2684" s="13"/>
      <c r="W2684" s="14"/>
      <c r="X2684" s="1"/>
      <c r="Y2684" s="1"/>
      <c r="Z2684" s="1"/>
      <c r="AA2684" s="1"/>
      <c r="AB2684" s="1"/>
      <c r="AC2684" s="1"/>
      <c r="AD2684" s="8"/>
      <c r="AE2684" s="8"/>
      <c r="AF2684" s="8"/>
      <c r="AG2684" s="8"/>
      <c r="AH2684" s="9"/>
      <c r="AI2684" s="8"/>
      <c r="AJ2684" s="13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7"/>
      <c r="BL2684" s="7"/>
      <c r="BM2684" s="7"/>
      <c r="BN2684" s="7"/>
      <c r="BO2684" s="7"/>
      <c r="BP2684" s="7"/>
      <c r="BQ2684" s="7"/>
      <c r="BR2684" s="7"/>
      <c r="BT2684" s="8"/>
      <c r="BV2684" s="7"/>
      <c r="BW2684" s="7"/>
      <c r="BX2684" s="7"/>
      <c r="BY2684" s="7"/>
      <c r="BZ2684" s="7"/>
      <c r="CA2684" s="7"/>
    </row>
    <row r="2685" spans="1:79" x14ac:dyDescent="0.3">
      <c r="A2685" s="1" t="s">
        <v>676</v>
      </c>
      <c r="B2685" s="1"/>
      <c r="C2685" s="1" t="s">
        <v>1878</v>
      </c>
      <c r="D2685" s="1"/>
      <c r="E2685" s="1"/>
      <c r="F2685" s="1"/>
      <c r="G2685" s="1"/>
      <c r="H2685" s="1">
        <v>43699.35</v>
      </c>
      <c r="I2685" s="1">
        <v>1.65</v>
      </c>
      <c r="J2685" s="12">
        <v>2530.63</v>
      </c>
      <c r="K2685" s="5">
        <v>2530.5</v>
      </c>
      <c r="L2685" s="5">
        <v>12148.08</v>
      </c>
      <c r="M2685" s="13">
        <f t="shared" si="100"/>
        <v>1.6453297463085548E-2</v>
      </c>
      <c r="N2685" s="13">
        <f t="shared" si="101"/>
        <v>2.0929904185577497E-2</v>
      </c>
      <c r="O2685" s="13">
        <f t="shared" si="101"/>
        <v>5.5792661119191678E-3</v>
      </c>
      <c r="P2685" s="13">
        <f t="shared" si="101"/>
        <v>8.1645186187206953E-3</v>
      </c>
      <c r="Q2685" s="7"/>
      <c r="R2685" s="8"/>
      <c r="S2685" s="8"/>
      <c r="T2685" s="8"/>
      <c r="U2685" s="8"/>
      <c r="V2685" s="13"/>
      <c r="W2685" s="14"/>
      <c r="X2685" s="1"/>
      <c r="Y2685" s="1"/>
      <c r="Z2685" s="1"/>
      <c r="AA2685" s="1"/>
      <c r="AB2685" s="1"/>
      <c r="AC2685" s="1"/>
      <c r="AD2685" s="8"/>
      <c r="AE2685" s="8"/>
      <c r="AF2685" s="8"/>
      <c r="AG2685" s="8"/>
      <c r="AH2685" s="9"/>
      <c r="AI2685" s="8"/>
      <c r="AJ2685" s="13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7"/>
      <c r="BL2685" s="7"/>
      <c r="BM2685" s="7"/>
      <c r="BN2685" s="7"/>
      <c r="BO2685" s="7"/>
      <c r="BP2685" s="7"/>
      <c r="BQ2685" s="7"/>
      <c r="BR2685" s="7"/>
      <c r="BT2685" s="8"/>
      <c r="BV2685" s="7"/>
      <c r="BW2685" s="7"/>
      <c r="BX2685" s="7"/>
      <c r="BY2685" s="7"/>
      <c r="BZ2685" s="7"/>
      <c r="CA2685" s="7"/>
    </row>
    <row r="2686" spans="1:79" x14ac:dyDescent="0.3">
      <c r="A2686" s="1" t="s">
        <v>677</v>
      </c>
      <c r="B2686" s="1"/>
      <c r="C2686" s="1" t="s">
        <v>1878</v>
      </c>
      <c r="D2686" s="1"/>
      <c r="E2686" s="1"/>
      <c r="F2686" s="1"/>
      <c r="G2686" s="1"/>
      <c r="H2686" s="1">
        <v>43796.03</v>
      </c>
      <c r="I2686" s="1">
        <v>0.22</v>
      </c>
      <c r="J2686" s="12">
        <v>2535.85</v>
      </c>
      <c r="K2686" s="5">
        <v>2543.59</v>
      </c>
      <c r="L2686" s="5">
        <v>12168.75</v>
      </c>
      <c r="M2686" s="13">
        <f t="shared" si="100"/>
        <v>2.2123898868060543E-3</v>
      </c>
      <c r="N2686" s="13">
        <f t="shared" si="101"/>
        <v>2.0627274631217496E-3</v>
      </c>
      <c r="O2686" s="13">
        <f t="shared" si="101"/>
        <v>5.172890733056823E-3</v>
      </c>
      <c r="P2686" s="13">
        <f t="shared" si="101"/>
        <v>1.7015034474583413E-3</v>
      </c>
      <c r="Q2686" s="7"/>
      <c r="R2686" s="8"/>
      <c r="S2686" s="8"/>
      <c r="T2686" s="8"/>
      <c r="U2686" s="8"/>
      <c r="V2686" s="13"/>
      <c r="W2686" s="14"/>
      <c r="X2686" s="1"/>
      <c r="Y2686" s="1"/>
      <c r="Z2686" s="1"/>
      <c r="AA2686" s="1"/>
      <c r="AB2686" s="1"/>
      <c r="AC2686" s="1"/>
      <c r="AD2686" s="8"/>
      <c r="AE2686" s="8"/>
      <c r="AF2686" s="8"/>
      <c r="AG2686" s="8"/>
      <c r="AH2686" s="9"/>
      <c r="AI2686" s="8"/>
      <c r="AJ2686" s="13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7"/>
      <c r="BL2686" s="7"/>
      <c r="BM2686" s="7"/>
      <c r="BN2686" s="7"/>
      <c r="BO2686" s="7"/>
      <c r="BP2686" s="7"/>
      <c r="BQ2686" s="7"/>
      <c r="BR2686" s="7"/>
      <c r="BT2686" s="8"/>
      <c r="BV2686" s="7"/>
      <c r="BW2686" s="7"/>
      <c r="BX2686" s="7"/>
      <c r="BY2686" s="7"/>
      <c r="BZ2686" s="7"/>
      <c r="CA2686" s="7"/>
    </row>
    <row r="2687" spans="1:79" x14ac:dyDescent="0.3">
      <c r="A2687" s="1" t="s">
        <v>678</v>
      </c>
      <c r="B2687" s="1"/>
      <c r="C2687" s="1" t="s">
        <v>1878</v>
      </c>
      <c r="D2687" s="1"/>
      <c r="E2687" s="1"/>
      <c r="F2687" s="1"/>
      <c r="G2687" s="1"/>
      <c r="H2687" s="1">
        <v>43671.28</v>
      </c>
      <c r="I2687" s="1">
        <v>-0.28000000000000003</v>
      </c>
      <c r="J2687" s="12">
        <v>2524.48</v>
      </c>
      <c r="K2687" s="5">
        <v>2547.12</v>
      </c>
      <c r="L2687" s="5">
        <v>12134.82</v>
      </c>
      <c r="M2687" s="13">
        <f t="shared" si="100"/>
        <v>-2.8484316957495537E-3</v>
      </c>
      <c r="N2687" s="13">
        <f t="shared" si="101"/>
        <v>-4.4837036890983395E-3</v>
      </c>
      <c r="O2687" s="13">
        <f t="shared" si="101"/>
        <v>1.3878022794553413E-3</v>
      </c>
      <c r="P2687" s="13">
        <f t="shared" si="101"/>
        <v>-2.788289676425304E-3</v>
      </c>
      <c r="Q2687" s="7"/>
      <c r="R2687" s="8"/>
      <c r="S2687" s="8"/>
      <c r="T2687" s="8"/>
      <c r="U2687" s="8"/>
      <c r="V2687" s="13"/>
      <c r="W2687" s="14"/>
      <c r="X2687" s="1"/>
      <c r="Y2687" s="1"/>
      <c r="Z2687" s="1"/>
      <c r="AA2687" s="1"/>
      <c r="AB2687" s="1"/>
      <c r="AC2687" s="1"/>
      <c r="AD2687" s="8"/>
      <c r="AE2687" s="8"/>
      <c r="AF2687" s="8"/>
      <c r="AG2687" s="8"/>
      <c r="AH2687" s="9"/>
      <c r="AI2687" s="8"/>
      <c r="AJ2687" s="13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7"/>
      <c r="BL2687" s="7"/>
      <c r="BM2687" s="7"/>
      <c r="BN2687" s="7"/>
      <c r="BO2687" s="7"/>
      <c r="BP2687" s="7"/>
      <c r="BQ2687" s="7"/>
      <c r="BR2687" s="7"/>
      <c r="BT2687" s="8"/>
      <c r="BV2687" s="7"/>
      <c r="BW2687" s="7"/>
      <c r="BX2687" s="7"/>
      <c r="BY2687" s="7"/>
      <c r="BZ2687" s="7"/>
      <c r="CA2687" s="7"/>
    </row>
    <row r="2688" spans="1:79" x14ac:dyDescent="0.3">
      <c r="A2688" s="1" t="s">
        <v>679</v>
      </c>
      <c r="B2688" s="1"/>
      <c r="C2688" s="1" t="s">
        <v>1878</v>
      </c>
      <c r="D2688" s="1"/>
      <c r="E2688" s="1"/>
      <c r="F2688" s="1"/>
      <c r="G2688" s="1"/>
      <c r="H2688" s="1">
        <v>44223.72</v>
      </c>
      <c r="I2688" s="1">
        <v>1.26</v>
      </c>
      <c r="J2688" s="12">
        <v>2559.89</v>
      </c>
      <c r="K2688" s="5">
        <v>2574.9299999999998</v>
      </c>
      <c r="L2688" s="5">
        <v>12155.49</v>
      </c>
      <c r="M2688" s="13">
        <f t="shared" si="100"/>
        <v>1.2649961256001818E-2</v>
      </c>
      <c r="N2688" s="13">
        <f t="shared" si="101"/>
        <v>1.4026651033083981E-2</v>
      </c>
      <c r="O2688" s="13">
        <f t="shared" si="101"/>
        <v>1.0918213511730945E-2</v>
      </c>
      <c r="P2688" s="13">
        <f t="shared" si="101"/>
        <v>1.703362719842616E-3</v>
      </c>
      <c r="Q2688" s="7"/>
      <c r="R2688" s="8"/>
      <c r="S2688" s="8"/>
      <c r="T2688" s="8"/>
      <c r="U2688" s="8"/>
      <c r="V2688" s="13"/>
      <c r="W2688" s="14"/>
      <c r="X2688" s="1"/>
      <c r="Y2688" s="1"/>
      <c r="Z2688" s="1"/>
      <c r="AA2688" s="1"/>
      <c r="AB2688" s="1"/>
      <c r="AC2688" s="1"/>
      <c r="AD2688" s="8"/>
      <c r="AE2688" s="8"/>
      <c r="AF2688" s="8"/>
      <c r="AG2688" s="8"/>
      <c r="AH2688" s="9"/>
      <c r="AI2688" s="8"/>
      <c r="AJ2688" s="13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7"/>
      <c r="BL2688" s="7"/>
      <c r="BM2688" s="7"/>
      <c r="BN2688" s="7"/>
      <c r="BO2688" s="7"/>
      <c r="BP2688" s="7"/>
      <c r="BQ2688" s="7"/>
      <c r="BR2688" s="7"/>
      <c r="BT2688" s="8"/>
      <c r="BV2688" s="7"/>
      <c r="BW2688" s="7"/>
      <c r="BX2688" s="7"/>
      <c r="BY2688" s="7"/>
      <c r="BZ2688" s="7"/>
      <c r="CA2688" s="7"/>
    </row>
    <row r="2689" spans="1:79" x14ac:dyDescent="0.3">
      <c r="A2689" s="1" t="s">
        <v>680</v>
      </c>
      <c r="B2689" s="1"/>
      <c r="C2689" s="1" t="s">
        <v>1878</v>
      </c>
      <c r="D2689" s="1"/>
      <c r="E2689" s="1"/>
      <c r="F2689" s="1"/>
      <c r="G2689" s="1"/>
      <c r="H2689" s="1">
        <v>44147.39</v>
      </c>
      <c r="I2689" s="1">
        <v>-0.17</v>
      </c>
      <c r="J2689" s="12">
        <v>2552.88</v>
      </c>
      <c r="K2689" s="5">
        <v>2571.7800000000002</v>
      </c>
      <c r="L2689" s="5">
        <v>12089.32</v>
      </c>
      <c r="M2689" s="13">
        <f t="shared" si="100"/>
        <v>-1.7259968179972329E-3</v>
      </c>
      <c r="N2689" s="13">
        <f t="shared" si="101"/>
        <v>-2.7383989155783661E-3</v>
      </c>
      <c r="O2689" s="13">
        <f t="shared" si="101"/>
        <v>-1.2233342265614011E-3</v>
      </c>
      <c r="P2689" s="13">
        <f t="shared" si="101"/>
        <v>-5.4436308203125172E-3</v>
      </c>
      <c r="Q2689" s="7"/>
      <c r="R2689" s="8"/>
      <c r="S2689" s="8"/>
      <c r="T2689" s="8"/>
      <c r="U2689" s="8"/>
      <c r="V2689" s="13"/>
      <c r="W2689" s="14"/>
      <c r="X2689" s="1"/>
      <c r="Y2689" s="1"/>
      <c r="Z2689" s="1"/>
      <c r="AA2689" s="1"/>
      <c r="AB2689" s="1"/>
      <c r="AC2689" s="1"/>
      <c r="AD2689" s="8"/>
      <c r="AE2689" s="8"/>
      <c r="AF2689" s="8"/>
      <c r="AG2689" s="8"/>
      <c r="AH2689" s="9"/>
      <c r="AI2689" s="8"/>
      <c r="AJ2689" s="13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7"/>
      <c r="BL2689" s="7"/>
      <c r="BM2689" s="7"/>
      <c r="BN2689" s="7"/>
      <c r="BO2689" s="7"/>
      <c r="BP2689" s="7"/>
      <c r="BQ2689" s="7"/>
      <c r="BR2689" s="7"/>
      <c r="BT2689" s="8"/>
      <c r="BV2689" s="7"/>
      <c r="BW2689" s="7"/>
      <c r="BX2689" s="7"/>
      <c r="BY2689" s="7"/>
      <c r="BZ2689" s="7"/>
      <c r="CA2689" s="7"/>
    </row>
    <row r="2690" spans="1:79" x14ac:dyDescent="0.3">
      <c r="A2690" s="1" t="s">
        <v>681</v>
      </c>
      <c r="B2690" s="1"/>
      <c r="C2690" s="1" t="s">
        <v>1878</v>
      </c>
      <c r="D2690" s="1"/>
      <c r="E2690" s="1"/>
      <c r="F2690" s="1"/>
      <c r="G2690" s="1"/>
      <c r="H2690" s="1">
        <v>44249.33</v>
      </c>
      <c r="I2690" s="1">
        <v>0.23</v>
      </c>
      <c r="J2690" s="12">
        <v>2558.14</v>
      </c>
      <c r="K2690" s="5">
        <v>2574.52</v>
      </c>
      <c r="L2690" s="5">
        <v>12082.67</v>
      </c>
      <c r="M2690" s="13">
        <f t="shared" si="100"/>
        <v>2.3090832776297976E-3</v>
      </c>
      <c r="N2690" s="13">
        <f t="shared" si="101"/>
        <v>2.0604180376671E-3</v>
      </c>
      <c r="O2690" s="13">
        <f t="shared" si="101"/>
        <v>1.0654099495290836E-3</v>
      </c>
      <c r="P2690" s="13">
        <f t="shared" si="101"/>
        <v>-5.5007229521586432E-4</v>
      </c>
      <c r="Q2690" s="7"/>
      <c r="R2690" s="8"/>
      <c r="S2690" s="8"/>
      <c r="T2690" s="8"/>
      <c r="U2690" s="8"/>
      <c r="V2690" s="13"/>
      <c r="W2690" s="14"/>
      <c r="X2690" s="1"/>
      <c r="Y2690" s="1"/>
      <c r="Z2690" s="1"/>
      <c r="AA2690" s="1"/>
      <c r="AB2690" s="1"/>
      <c r="AC2690" s="1"/>
      <c r="AD2690" s="8"/>
      <c r="AE2690" s="8"/>
      <c r="AF2690" s="8"/>
      <c r="AG2690" s="8"/>
      <c r="AH2690" s="9"/>
      <c r="AI2690" s="8"/>
      <c r="AJ2690" s="13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7"/>
      <c r="BL2690" s="7"/>
      <c r="BM2690" s="7"/>
      <c r="BN2690" s="7"/>
      <c r="BO2690" s="7"/>
      <c r="BP2690" s="7"/>
      <c r="BQ2690" s="7"/>
      <c r="BR2690" s="7"/>
      <c r="BT2690" s="8"/>
      <c r="BV2690" s="7"/>
      <c r="BW2690" s="7"/>
      <c r="BX2690" s="7"/>
      <c r="BY2690" s="7"/>
      <c r="BZ2690" s="7"/>
      <c r="CA2690" s="7"/>
    </row>
    <row r="2691" spans="1:79" x14ac:dyDescent="0.3">
      <c r="A2691" s="1" t="s">
        <v>682</v>
      </c>
      <c r="B2691" s="1"/>
      <c r="C2691" s="1" t="s">
        <v>1878</v>
      </c>
      <c r="D2691" s="1"/>
      <c r="E2691" s="1"/>
      <c r="F2691" s="1"/>
      <c r="G2691" s="1"/>
      <c r="H2691" s="1">
        <v>44146.83</v>
      </c>
      <c r="I2691" s="1">
        <v>-0.23</v>
      </c>
      <c r="J2691" s="12">
        <v>2546.4499999999998</v>
      </c>
      <c r="K2691" s="5">
        <v>2575.12</v>
      </c>
      <c r="L2691" s="5">
        <v>12081.2</v>
      </c>
      <c r="M2691" s="13">
        <f t="shared" si="100"/>
        <v>-2.316419254257629E-3</v>
      </c>
      <c r="N2691" s="13">
        <f t="shared" si="101"/>
        <v>-4.5697264418679273E-3</v>
      </c>
      <c r="O2691" s="13">
        <f t="shared" si="101"/>
        <v>2.3305315165544904E-4</v>
      </c>
      <c r="P2691" s="13">
        <f t="shared" si="101"/>
        <v>-1.2166185122985951E-4</v>
      </c>
      <c r="Q2691" s="7"/>
      <c r="R2691" s="8"/>
      <c r="S2691" s="8"/>
      <c r="T2691" s="8"/>
      <c r="U2691" s="8"/>
      <c r="V2691" s="13"/>
      <c r="W2691" s="14"/>
      <c r="X2691" s="1"/>
      <c r="Y2691" s="1"/>
      <c r="Z2691" s="1"/>
      <c r="AA2691" s="1"/>
      <c r="AB2691" s="1"/>
      <c r="AC2691" s="1"/>
      <c r="AD2691" s="8"/>
      <c r="AE2691" s="8"/>
      <c r="AF2691" s="8"/>
      <c r="AG2691" s="8"/>
      <c r="AH2691" s="9"/>
      <c r="AI2691" s="8"/>
      <c r="AJ2691" s="13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7"/>
      <c r="BL2691" s="7"/>
      <c r="BM2691" s="7"/>
      <c r="BN2691" s="7"/>
      <c r="BO2691" s="7"/>
      <c r="BP2691" s="7"/>
      <c r="BQ2691" s="7"/>
      <c r="BR2691" s="7"/>
      <c r="BT2691" s="8"/>
      <c r="BV2691" s="7"/>
      <c r="BW2691" s="7"/>
      <c r="BX2691" s="7"/>
      <c r="BY2691" s="7"/>
      <c r="BZ2691" s="7"/>
      <c r="CA2691" s="7"/>
    </row>
    <row r="2692" spans="1:79" x14ac:dyDescent="0.3">
      <c r="A2692" s="1" t="s">
        <v>683</v>
      </c>
      <c r="B2692" s="1"/>
      <c r="C2692" s="1" t="s">
        <v>1878</v>
      </c>
      <c r="D2692" s="1"/>
      <c r="E2692" s="1"/>
      <c r="F2692" s="1"/>
      <c r="G2692" s="1"/>
      <c r="H2692" s="1">
        <v>44145.24</v>
      </c>
      <c r="I2692" s="1">
        <v>0</v>
      </c>
      <c r="J2692" s="12">
        <v>2539.42</v>
      </c>
      <c r="K2692" s="5">
        <v>2585.58</v>
      </c>
      <c r="L2692" s="5">
        <v>12144.2</v>
      </c>
      <c r="M2692" s="13">
        <f t="shared" ref="M2692:M2755" si="102">H2692/H2691-1</f>
        <v>-3.6016176020003954E-5</v>
      </c>
      <c r="N2692" s="13">
        <f t="shared" si="101"/>
        <v>-2.7607060810146411E-3</v>
      </c>
      <c r="O2692" s="13">
        <f t="shared" si="101"/>
        <v>4.0619466277300731E-3</v>
      </c>
      <c r="P2692" s="13">
        <f t="shared" si="101"/>
        <v>5.2147137701552548E-3</v>
      </c>
      <c r="Q2692" s="7"/>
      <c r="R2692" s="8"/>
      <c r="S2692" s="8"/>
      <c r="T2692" s="8"/>
      <c r="U2692" s="8"/>
      <c r="V2692" s="13"/>
      <c r="W2692" s="14"/>
      <c r="X2692" s="1"/>
      <c r="Y2692" s="1"/>
      <c r="Z2692" s="1"/>
      <c r="AA2692" s="1"/>
      <c r="AB2692" s="1"/>
      <c r="AC2692" s="1"/>
      <c r="AD2692" s="8"/>
      <c r="AE2692" s="8"/>
      <c r="AF2692" s="8"/>
      <c r="AG2692" s="8"/>
      <c r="AH2692" s="9"/>
      <c r="AI2692" s="8"/>
      <c r="AJ2692" s="13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7"/>
      <c r="BL2692" s="7"/>
      <c r="BM2692" s="7"/>
      <c r="BN2692" s="7"/>
      <c r="BO2692" s="7"/>
      <c r="BP2692" s="7"/>
      <c r="BQ2692" s="7"/>
      <c r="BR2692" s="7"/>
      <c r="BT2692" s="8"/>
      <c r="BV2692" s="7"/>
      <c r="BW2692" s="7"/>
      <c r="BX2692" s="7"/>
      <c r="BY2692" s="7"/>
      <c r="BZ2692" s="7"/>
      <c r="CA2692" s="7"/>
    </row>
    <row r="2693" spans="1:79" x14ac:dyDescent="0.3">
      <c r="A2693" s="1" t="s">
        <v>684</v>
      </c>
      <c r="B2693" s="1"/>
      <c r="C2693" s="1" t="s">
        <v>1878</v>
      </c>
      <c r="D2693" s="1"/>
      <c r="E2693" s="1"/>
      <c r="F2693" s="1"/>
      <c r="G2693" s="1"/>
      <c r="H2693" s="1">
        <v>44352.94</v>
      </c>
      <c r="I2693" s="1">
        <v>0.47</v>
      </c>
      <c r="J2693" s="12">
        <v>2554.96</v>
      </c>
      <c r="K2693" s="5">
        <v>2584.56</v>
      </c>
      <c r="L2693" s="5">
        <v>12103.31</v>
      </c>
      <c r="M2693" s="13">
        <f t="shared" si="102"/>
        <v>4.7049240189882546E-3</v>
      </c>
      <c r="N2693" s="13">
        <f t="shared" ref="N2693:P2756" si="103">J2693/J2692-1</f>
        <v>6.1195076040985175E-3</v>
      </c>
      <c r="O2693" s="13">
        <f t="shared" si="103"/>
        <v>-3.94495625739677E-4</v>
      </c>
      <c r="P2693" s="13">
        <f t="shared" si="103"/>
        <v>-3.3670394097594647E-3</v>
      </c>
      <c r="Q2693" s="7"/>
      <c r="R2693" s="8"/>
      <c r="S2693" s="8"/>
      <c r="T2693" s="8"/>
      <c r="U2693" s="8"/>
      <c r="V2693" s="13"/>
      <c r="W2693" s="14"/>
      <c r="X2693" s="1"/>
      <c r="Y2693" s="1"/>
      <c r="Z2693" s="1"/>
      <c r="AA2693" s="1"/>
      <c r="AB2693" s="1"/>
      <c r="AC2693" s="1"/>
      <c r="AD2693" s="8"/>
      <c r="AE2693" s="8"/>
      <c r="AF2693" s="8"/>
      <c r="AG2693" s="8"/>
      <c r="AH2693" s="9"/>
      <c r="AI2693" s="8"/>
      <c r="AJ2693" s="13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7"/>
      <c r="BL2693" s="7"/>
      <c r="BM2693" s="7"/>
      <c r="BN2693" s="7"/>
      <c r="BO2693" s="7"/>
      <c r="BP2693" s="7"/>
      <c r="BQ2693" s="7"/>
      <c r="BR2693" s="7"/>
      <c r="BT2693" s="8"/>
      <c r="BV2693" s="7"/>
      <c r="BW2693" s="7"/>
      <c r="BX2693" s="7"/>
      <c r="BY2693" s="7"/>
      <c r="BZ2693" s="7"/>
      <c r="CA2693" s="7"/>
    </row>
    <row r="2694" spans="1:79" x14ac:dyDescent="0.3">
      <c r="A2694" s="1" t="s">
        <v>685</v>
      </c>
      <c r="B2694" s="1"/>
      <c r="C2694" s="1" t="s">
        <v>1878</v>
      </c>
      <c r="D2694" s="1"/>
      <c r="E2694" s="1"/>
      <c r="F2694" s="1"/>
      <c r="G2694" s="1"/>
      <c r="H2694" s="1">
        <v>44848.46</v>
      </c>
      <c r="I2694" s="1">
        <v>1.1200000000000001</v>
      </c>
      <c r="J2694" s="12">
        <v>2589.73</v>
      </c>
      <c r="K2694" s="5">
        <v>2610.7199999999998</v>
      </c>
      <c r="L2694" s="5">
        <v>12135.79</v>
      </c>
      <c r="M2694" s="13">
        <f t="shared" si="102"/>
        <v>1.1172201887856836E-2</v>
      </c>
      <c r="N2694" s="13">
        <f t="shared" si="103"/>
        <v>1.360882362150484E-2</v>
      </c>
      <c r="O2694" s="13">
        <f t="shared" si="103"/>
        <v>1.0121645463831319E-2</v>
      </c>
      <c r="P2694" s="13">
        <f t="shared" si="103"/>
        <v>2.6835634219071203E-3</v>
      </c>
      <c r="Q2694" s="7"/>
      <c r="R2694" s="8"/>
      <c r="S2694" s="8"/>
      <c r="T2694" s="8"/>
      <c r="U2694" s="8"/>
      <c r="V2694" s="13"/>
      <c r="W2694" s="14"/>
      <c r="X2694" s="1"/>
      <c r="Y2694" s="1"/>
      <c r="Z2694" s="1"/>
      <c r="AA2694" s="1"/>
      <c r="AB2694" s="1"/>
      <c r="AC2694" s="1"/>
      <c r="AD2694" s="8"/>
      <c r="AE2694" s="8"/>
      <c r="AF2694" s="8"/>
      <c r="AG2694" s="8"/>
      <c r="AH2694" s="9"/>
      <c r="AI2694" s="8"/>
      <c r="AJ2694" s="13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7"/>
      <c r="BL2694" s="7"/>
      <c r="BM2694" s="7"/>
      <c r="BN2694" s="7"/>
      <c r="BO2694" s="7"/>
      <c r="BP2694" s="7"/>
      <c r="BQ2694" s="7"/>
      <c r="BR2694" s="7"/>
      <c r="BT2694" s="8"/>
      <c r="BV2694" s="7"/>
      <c r="BW2694" s="7"/>
      <c r="BX2694" s="7"/>
      <c r="BY2694" s="7"/>
      <c r="BZ2694" s="7"/>
      <c r="CA2694" s="7"/>
    </row>
    <row r="2695" spans="1:79" x14ac:dyDescent="0.3">
      <c r="A2695" s="1" t="s">
        <v>686</v>
      </c>
      <c r="B2695" s="1"/>
      <c r="C2695" s="1" t="s">
        <v>1878</v>
      </c>
      <c r="D2695" s="1"/>
      <c r="E2695" s="1"/>
      <c r="F2695" s="1"/>
      <c r="G2695" s="1"/>
      <c r="H2695" s="1">
        <v>44810.97</v>
      </c>
      <c r="I2695" s="1">
        <v>-0.08</v>
      </c>
      <c r="J2695" s="12">
        <v>2591.3000000000002</v>
      </c>
      <c r="K2695" s="5">
        <v>2606.5700000000002</v>
      </c>
      <c r="L2695" s="5">
        <v>12049.06</v>
      </c>
      <c r="M2695" s="13">
        <f t="shared" si="102"/>
        <v>-8.3592613882388367E-4</v>
      </c>
      <c r="N2695" s="13">
        <f t="shared" si="103"/>
        <v>6.0624080502602595E-4</v>
      </c>
      <c r="O2695" s="13">
        <f t="shared" si="103"/>
        <v>-1.5895998038853998E-3</v>
      </c>
      <c r="P2695" s="13">
        <f t="shared" si="103"/>
        <v>-7.1466299268528877E-3</v>
      </c>
      <c r="Q2695" s="7"/>
      <c r="R2695" s="8"/>
      <c r="S2695" s="8"/>
      <c r="T2695" s="8"/>
      <c r="U2695" s="8"/>
      <c r="V2695" s="13"/>
      <c r="W2695" s="14"/>
      <c r="X2695" s="1"/>
      <c r="Y2695" s="1"/>
      <c r="Z2695" s="1"/>
      <c r="AA2695" s="1"/>
      <c r="AB2695" s="1"/>
      <c r="AC2695" s="1"/>
      <c r="AD2695" s="8"/>
      <c r="AE2695" s="8"/>
      <c r="AF2695" s="8"/>
      <c r="AG2695" s="8"/>
      <c r="AH2695" s="9"/>
      <c r="AI2695" s="8"/>
      <c r="AJ2695" s="13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7"/>
      <c r="BL2695" s="7"/>
      <c r="BM2695" s="7"/>
      <c r="BN2695" s="7"/>
      <c r="BO2695" s="7"/>
      <c r="BP2695" s="7"/>
      <c r="BQ2695" s="7"/>
      <c r="BR2695" s="7"/>
      <c r="BT2695" s="8"/>
      <c r="BV2695" s="7"/>
      <c r="BW2695" s="7"/>
      <c r="BX2695" s="7"/>
      <c r="BY2695" s="7"/>
      <c r="BZ2695" s="7"/>
      <c r="CA2695" s="7"/>
    </row>
    <row r="2696" spans="1:79" x14ac:dyDescent="0.3">
      <c r="A2696" s="1" t="s">
        <v>687</v>
      </c>
      <c r="B2696" s="1"/>
      <c r="C2696" s="1" t="s">
        <v>1878</v>
      </c>
      <c r="D2696" s="1"/>
      <c r="E2696" s="1"/>
      <c r="F2696" s="1"/>
      <c r="G2696" s="1"/>
      <c r="H2696" s="1">
        <v>44522.01</v>
      </c>
      <c r="I2696" s="1">
        <v>-0.64</v>
      </c>
      <c r="J2696" s="12">
        <v>2571.35</v>
      </c>
      <c r="K2696" s="5">
        <v>2595.0100000000002</v>
      </c>
      <c r="L2696" s="5">
        <v>12018.3</v>
      </c>
      <c r="M2696" s="13">
        <f t="shared" si="102"/>
        <v>-6.4484210004827069E-3</v>
      </c>
      <c r="N2696" s="13">
        <f t="shared" si="103"/>
        <v>-7.6988384208699356E-3</v>
      </c>
      <c r="O2696" s="13">
        <f t="shared" si="103"/>
        <v>-4.434947076042417E-3</v>
      </c>
      <c r="P2696" s="13">
        <f t="shared" si="103"/>
        <v>-2.552896242528524E-3</v>
      </c>
      <c r="Q2696" s="7"/>
      <c r="R2696" s="8"/>
      <c r="S2696" s="8"/>
      <c r="T2696" s="8"/>
      <c r="U2696" s="8"/>
      <c r="V2696" s="13"/>
      <c r="W2696" s="14"/>
      <c r="X2696" s="1"/>
      <c r="Y2696" s="1"/>
      <c r="Z2696" s="1"/>
      <c r="AA2696" s="1"/>
      <c r="AB2696" s="1"/>
      <c r="AC2696" s="1"/>
      <c r="AD2696" s="8"/>
      <c r="AE2696" s="8"/>
      <c r="AF2696" s="8"/>
      <c r="AG2696" s="8"/>
      <c r="AH2696" s="9"/>
      <c r="AI2696" s="8"/>
      <c r="AJ2696" s="13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7"/>
      <c r="BL2696" s="7"/>
      <c r="BM2696" s="7"/>
      <c r="BN2696" s="7"/>
      <c r="BO2696" s="7"/>
      <c r="BP2696" s="7"/>
      <c r="BQ2696" s="7"/>
      <c r="BR2696" s="7"/>
      <c r="BT2696" s="8"/>
      <c r="BV2696" s="7"/>
      <c r="BW2696" s="7"/>
      <c r="BX2696" s="7"/>
      <c r="BY2696" s="7"/>
      <c r="BZ2696" s="7"/>
      <c r="CA2696" s="7"/>
    </row>
    <row r="2697" spans="1:79" x14ac:dyDescent="0.3">
      <c r="A2697" s="1" t="s">
        <v>688</v>
      </c>
      <c r="B2697" s="1"/>
      <c r="C2697" s="1" t="s">
        <v>1878</v>
      </c>
      <c r="D2697" s="1"/>
      <c r="E2697" s="1"/>
      <c r="F2697" s="1"/>
      <c r="G2697" s="1"/>
      <c r="H2697" s="1">
        <v>45133.77</v>
      </c>
      <c r="I2697" s="1">
        <v>1.37</v>
      </c>
      <c r="J2697" s="12">
        <v>2606.7800000000002</v>
      </c>
      <c r="K2697" s="5">
        <v>2641.3</v>
      </c>
      <c r="L2697" s="5">
        <v>12115.34</v>
      </c>
      <c r="M2697" s="13">
        <f t="shared" si="102"/>
        <v>1.3740619527285336E-2</v>
      </c>
      <c r="N2697" s="13">
        <f t="shared" si="103"/>
        <v>1.3778754350827427E-2</v>
      </c>
      <c r="O2697" s="13">
        <f t="shared" si="103"/>
        <v>1.7838081548818607E-2</v>
      </c>
      <c r="P2697" s="13">
        <f t="shared" si="103"/>
        <v>8.074353277917945E-3</v>
      </c>
      <c r="Q2697" s="7"/>
      <c r="R2697" s="8"/>
      <c r="S2697" s="8"/>
      <c r="T2697" s="8"/>
      <c r="U2697" s="8"/>
      <c r="V2697" s="13"/>
      <c r="W2697" s="14"/>
      <c r="X2697" s="1"/>
      <c r="Y2697" s="1"/>
      <c r="Z2697" s="1"/>
      <c r="AA2697" s="1"/>
      <c r="AB2697" s="1"/>
      <c r="AC2697" s="1"/>
      <c r="AD2697" s="8"/>
      <c r="AE2697" s="8"/>
      <c r="AF2697" s="8"/>
      <c r="AG2697" s="8"/>
      <c r="AH2697" s="9"/>
      <c r="AI2697" s="8"/>
      <c r="AJ2697" s="13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7"/>
      <c r="BL2697" s="7"/>
      <c r="BM2697" s="7"/>
      <c r="BN2697" s="7"/>
      <c r="BO2697" s="7"/>
      <c r="BP2697" s="7"/>
      <c r="BQ2697" s="7"/>
      <c r="BR2697" s="7"/>
      <c r="BT2697" s="8"/>
      <c r="BV2697" s="7"/>
      <c r="BW2697" s="7"/>
      <c r="BX2697" s="7"/>
      <c r="BY2697" s="7"/>
      <c r="BZ2697" s="7"/>
      <c r="CA2697" s="7"/>
    </row>
    <row r="2698" spans="1:79" x14ac:dyDescent="0.3">
      <c r="A2698" s="1" t="s">
        <v>689</v>
      </c>
      <c r="B2698" s="1"/>
      <c r="C2698" s="1" t="s">
        <v>1878</v>
      </c>
      <c r="D2698" s="1"/>
      <c r="E2698" s="1"/>
      <c r="F2698" s="1"/>
      <c r="G2698" s="1"/>
      <c r="H2698" s="1">
        <v>45017.26</v>
      </c>
      <c r="I2698" s="1">
        <v>-0.26</v>
      </c>
      <c r="J2698" s="12">
        <v>2602.14</v>
      </c>
      <c r="K2698" s="5">
        <v>2629.53</v>
      </c>
      <c r="L2698" s="5">
        <v>12099.48</v>
      </c>
      <c r="M2698" s="13">
        <f t="shared" si="102"/>
        <v>-2.5814373583238348E-3</v>
      </c>
      <c r="N2698" s="13">
        <f t="shared" si="103"/>
        <v>-1.7799737607318011E-3</v>
      </c>
      <c r="O2698" s="13">
        <f t="shared" si="103"/>
        <v>-4.4561390224510111E-3</v>
      </c>
      <c r="P2698" s="13">
        <f t="shared" si="103"/>
        <v>-1.3090841858338642E-3</v>
      </c>
      <c r="Q2698" s="7"/>
      <c r="R2698" s="8"/>
      <c r="S2698" s="8"/>
      <c r="T2698" s="8"/>
      <c r="U2698" s="8"/>
      <c r="V2698" s="13"/>
      <c r="W2698" s="14"/>
      <c r="X2698" s="1"/>
      <c r="Y2698" s="1"/>
      <c r="Z2698" s="1"/>
      <c r="AA2698" s="1"/>
      <c r="AB2698" s="1"/>
      <c r="AC2698" s="1"/>
      <c r="AD2698" s="8"/>
      <c r="AE2698" s="8"/>
      <c r="AF2698" s="8"/>
      <c r="AG2698" s="8"/>
      <c r="AH2698" s="9"/>
      <c r="AI2698" s="8"/>
      <c r="AJ2698" s="13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7"/>
      <c r="BL2698" s="7"/>
      <c r="BM2698" s="7"/>
      <c r="BN2698" s="7"/>
      <c r="BO2698" s="7"/>
      <c r="BP2698" s="7"/>
      <c r="BQ2698" s="7"/>
      <c r="BR2698" s="7"/>
      <c r="BT2698" s="8"/>
      <c r="BV2698" s="7"/>
      <c r="BW2698" s="7"/>
      <c r="BX2698" s="7"/>
      <c r="BY2698" s="7"/>
      <c r="BZ2698" s="7"/>
      <c r="CA2698" s="7"/>
    </row>
    <row r="2699" spans="1:79" x14ac:dyDescent="0.3">
      <c r="A2699" s="1" t="s">
        <v>690</v>
      </c>
      <c r="B2699" s="1"/>
      <c r="C2699" s="1" t="s">
        <v>1878</v>
      </c>
      <c r="D2699" s="1"/>
      <c r="E2699" s="1"/>
      <c r="F2699" s="1"/>
      <c r="G2699" s="1"/>
      <c r="H2699" s="1">
        <v>44636.59</v>
      </c>
      <c r="I2699" s="1">
        <v>-0.85</v>
      </c>
      <c r="J2699" s="12">
        <v>2572.31</v>
      </c>
      <c r="K2699" s="5">
        <v>2628.99</v>
      </c>
      <c r="L2699" s="5">
        <v>12024.93</v>
      </c>
      <c r="M2699" s="13">
        <f t="shared" si="102"/>
        <v>-8.4560899530536915E-3</v>
      </c>
      <c r="N2699" s="13">
        <f t="shared" si="103"/>
        <v>-1.1463641464333207E-2</v>
      </c>
      <c r="O2699" s="13">
        <f t="shared" si="103"/>
        <v>-2.0535989321301962E-4</v>
      </c>
      <c r="P2699" s="13">
        <f t="shared" si="103"/>
        <v>-6.1614218131688103E-3</v>
      </c>
      <c r="Q2699" s="7"/>
      <c r="R2699" s="8"/>
      <c r="S2699" s="8"/>
      <c r="T2699" s="8"/>
      <c r="U2699" s="8"/>
      <c r="V2699" s="13"/>
      <c r="W2699" s="14"/>
      <c r="X2699" s="1"/>
      <c r="Y2699" s="1"/>
      <c r="Z2699" s="1"/>
      <c r="AA2699" s="1"/>
      <c r="AB2699" s="1"/>
      <c r="AC2699" s="1"/>
      <c r="AD2699" s="8"/>
      <c r="AE2699" s="8"/>
      <c r="AF2699" s="8"/>
      <c r="AG2699" s="8"/>
      <c r="AH2699" s="9"/>
      <c r="AI2699" s="8"/>
      <c r="AJ2699" s="13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7"/>
      <c r="BL2699" s="7"/>
      <c r="BM2699" s="7"/>
      <c r="BN2699" s="7"/>
      <c r="BO2699" s="7"/>
      <c r="BP2699" s="7"/>
      <c r="BQ2699" s="7"/>
      <c r="BR2699" s="7"/>
      <c r="BT2699" s="8"/>
      <c r="BV2699" s="7"/>
      <c r="BW2699" s="7"/>
      <c r="BX2699" s="7"/>
      <c r="BY2699" s="7"/>
      <c r="BZ2699" s="7"/>
      <c r="CA2699" s="7"/>
    </row>
    <row r="2700" spans="1:79" x14ac:dyDescent="0.3">
      <c r="A2700" s="1" t="s">
        <v>691</v>
      </c>
      <c r="B2700" s="1"/>
      <c r="C2700" s="1" t="s">
        <v>1878</v>
      </c>
      <c r="D2700" s="1"/>
      <c r="E2700" s="1"/>
      <c r="F2700" s="1"/>
      <c r="G2700" s="1"/>
      <c r="H2700" s="1">
        <v>44847.3</v>
      </c>
      <c r="I2700" s="1">
        <v>0.47</v>
      </c>
      <c r="J2700" s="12">
        <v>2585.42</v>
      </c>
      <c r="K2700" s="5">
        <v>2643.05</v>
      </c>
      <c r="L2700" s="5">
        <v>12077.49</v>
      </c>
      <c r="M2700" s="13">
        <f t="shared" si="102"/>
        <v>4.7205666920346889E-3</v>
      </c>
      <c r="N2700" s="13">
        <f t="shared" si="103"/>
        <v>5.0965863367946618E-3</v>
      </c>
      <c r="O2700" s="13">
        <f t="shared" si="103"/>
        <v>5.3480614228278434E-3</v>
      </c>
      <c r="P2700" s="13">
        <f t="shared" si="103"/>
        <v>4.3709194149155195E-3</v>
      </c>
      <c r="Q2700" s="7"/>
      <c r="R2700" s="8"/>
      <c r="S2700" s="8"/>
      <c r="T2700" s="8"/>
      <c r="U2700" s="8"/>
      <c r="V2700" s="13"/>
      <c r="W2700" s="14"/>
      <c r="X2700" s="1"/>
      <c r="Y2700" s="1"/>
      <c r="Z2700" s="1"/>
      <c r="AA2700" s="1"/>
      <c r="AB2700" s="1"/>
      <c r="AC2700" s="1"/>
      <c r="AD2700" s="8"/>
      <c r="AE2700" s="8"/>
      <c r="AF2700" s="8"/>
      <c r="AG2700" s="8"/>
      <c r="AH2700" s="9"/>
      <c r="AI2700" s="8"/>
      <c r="AJ2700" s="13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7"/>
      <c r="BL2700" s="7"/>
      <c r="BM2700" s="7"/>
      <c r="BN2700" s="7"/>
      <c r="BO2700" s="7"/>
      <c r="BP2700" s="7"/>
      <c r="BQ2700" s="7"/>
      <c r="BR2700" s="7"/>
      <c r="BT2700" s="8"/>
      <c r="BV2700" s="7"/>
      <c r="BW2700" s="7"/>
      <c r="BX2700" s="7"/>
      <c r="BY2700" s="7"/>
      <c r="BZ2700" s="7"/>
      <c r="CA2700" s="7"/>
    </row>
    <row r="2701" spans="1:79" x14ac:dyDescent="0.3">
      <c r="A2701" s="1" t="s">
        <v>692</v>
      </c>
      <c r="B2701" s="1"/>
      <c r="C2701" s="1" t="s">
        <v>1878</v>
      </c>
      <c r="D2701" s="1"/>
      <c r="E2701" s="1"/>
      <c r="F2701" s="1"/>
      <c r="G2701" s="1"/>
      <c r="H2701" s="1">
        <v>45236.72</v>
      </c>
      <c r="I2701" s="1">
        <v>0.87</v>
      </c>
      <c r="J2701" s="12">
        <v>2615.2199999999998</v>
      </c>
      <c r="K2701" s="5">
        <v>2653.45</v>
      </c>
      <c r="L2701" s="5">
        <v>12103.19</v>
      </c>
      <c r="M2701" s="13">
        <f t="shared" si="102"/>
        <v>8.6832429154040103E-3</v>
      </c>
      <c r="N2701" s="13">
        <f t="shared" si="103"/>
        <v>1.1526173697116837E-2</v>
      </c>
      <c r="O2701" s="13">
        <f t="shared" si="103"/>
        <v>3.9348479975784834E-3</v>
      </c>
      <c r="P2701" s="13">
        <f t="shared" si="103"/>
        <v>2.1279255871875513E-3</v>
      </c>
      <c r="Q2701" s="7"/>
      <c r="R2701" s="8"/>
      <c r="S2701" s="8"/>
      <c r="T2701" s="8"/>
      <c r="U2701" s="8"/>
      <c r="V2701" s="13"/>
      <c r="W2701" s="14"/>
      <c r="X2701" s="1"/>
      <c r="Y2701" s="1"/>
      <c r="Z2701" s="1"/>
      <c r="AA2701" s="1"/>
      <c r="AB2701" s="1"/>
      <c r="AC2701" s="1"/>
      <c r="AD2701" s="8"/>
      <c r="AE2701" s="8"/>
      <c r="AF2701" s="8"/>
      <c r="AG2701" s="8"/>
      <c r="AH2701" s="9"/>
      <c r="AI2701" s="8"/>
      <c r="AJ2701" s="13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7"/>
      <c r="BL2701" s="7"/>
      <c r="BM2701" s="7"/>
      <c r="BN2701" s="7"/>
      <c r="BO2701" s="7"/>
      <c r="BP2701" s="7"/>
      <c r="BQ2701" s="7"/>
      <c r="BR2701" s="7"/>
      <c r="BT2701" s="8"/>
      <c r="BV2701" s="7"/>
      <c r="BW2701" s="7"/>
      <c r="BX2701" s="7"/>
      <c r="BY2701" s="7"/>
      <c r="BZ2701" s="7"/>
      <c r="CA2701" s="7"/>
    </row>
    <row r="2702" spans="1:79" x14ac:dyDescent="0.3">
      <c r="A2702" s="1" t="s">
        <v>693</v>
      </c>
      <c r="B2702" s="1"/>
      <c r="C2702" s="1" t="s">
        <v>1878</v>
      </c>
      <c r="D2702" s="1"/>
      <c r="E2702" s="1"/>
      <c r="F2702" s="1"/>
      <c r="G2702" s="1"/>
      <c r="H2702" s="1">
        <v>45225.58</v>
      </c>
      <c r="I2702" s="1">
        <v>-0.02</v>
      </c>
      <c r="J2702" s="12">
        <v>2611.3000000000002</v>
      </c>
      <c r="K2702" s="5">
        <v>2665.58</v>
      </c>
      <c r="L2702" s="5">
        <v>12081.49</v>
      </c>
      <c r="M2702" s="13">
        <f t="shared" si="102"/>
        <v>-2.4626011788653202E-4</v>
      </c>
      <c r="N2702" s="13">
        <f t="shared" si="103"/>
        <v>-1.4989178730659969E-3</v>
      </c>
      <c r="O2702" s="13">
        <f t="shared" si="103"/>
        <v>4.5714070361229098E-3</v>
      </c>
      <c r="P2702" s="13">
        <f t="shared" si="103"/>
        <v>-1.7929157519629424E-3</v>
      </c>
      <c r="Q2702" s="7"/>
      <c r="R2702" s="8"/>
      <c r="S2702" s="8"/>
      <c r="T2702" s="8"/>
      <c r="U2702" s="8"/>
      <c r="V2702" s="13"/>
      <c r="W2702" s="14"/>
      <c r="X2702" s="1"/>
      <c r="Y2702" s="1"/>
      <c r="Z2702" s="1"/>
      <c r="AA2702" s="1"/>
      <c r="AB2702" s="1"/>
      <c r="AC2702" s="1"/>
      <c r="AD2702" s="8"/>
      <c r="AE2702" s="8"/>
      <c r="AF2702" s="8"/>
      <c r="AG2702" s="8"/>
      <c r="AH2702" s="9"/>
      <c r="AI2702" s="8"/>
      <c r="AJ2702" s="13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7"/>
      <c r="BL2702" s="7"/>
      <c r="BM2702" s="7"/>
      <c r="BN2702" s="7"/>
      <c r="BO2702" s="7"/>
      <c r="BP2702" s="7"/>
      <c r="BQ2702" s="7"/>
      <c r="BR2702" s="7"/>
      <c r="BT2702" s="8"/>
      <c r="BV2702" s="7"/>
      <c r="BW2702" s="7"/>
      <c r="BX2702" s="7"/>
      <c r="BY2702" s="7"/>
      <c r="BZ2702" s="7"/>
      <c r="CA2702" s="7"/>
    </row>
    <row r="2703" spans="1:79" x14ac:dyDescent="0.3">
      <c r="A2703" s="1" t="s">
        <v>694</v>
      </c>
      <c r="B2703" s="1"/>
      <c r="C2703" s="1" t="s">
        <v>1878</v>
      </c>
      <c r="D2703" s="1"/>
      <c r="E2703" s="1"/>
      <c r="F2703" s="1"/>
      <c r="G2703" s="1"/>
      <c r="H2703" s="1">
        <v>45542.07</v>
      </c>
      <c r="I2703" s="1">
        <v>0.7</v>
      </c>
      <c r="J2703" s="12">
        <v>2633.94</v>
      </c>
      <c r="K2703" s="5">
        <v>2685.99</v>
      </c>
      <c r="L2703" s="5">
        <v>12064.78</v>
      </c>
      <c r="M2703" s="13">
        <f t="shared" si="102"/>
        <v>6.9980307604677883E-3</v>
      </c>
      <c r="N2703" s="13">
        <f t="shared" si="103"/>
        <v>8.6700111055795226E-3</v>
      </c>
      <c r="O2703" s="13">
        <f t="shared" si="103"/>
        <v>7.6568701745960421E-3</v>
      </c>
      <c r="P2703" s="13">
        <f t="shared" si="103"/>
        <v>-1.3831075471650855E-3</v>
      </c>
      <c r="Q2703" s="7"/>
      <c r="R2703" s="8"/>
      <c r="S2703" s="8"/>
      <c r="T2703" s="8"/>
      <c r="U2703" s="8"/>
      <c r="V2703" s="13"/>
      <c r="W2703" s="14"/>
      <c r="X2703" s="1"/>
      <c r="Y2703" s="1"/>
      <c r="Z2703" s="1"/>
      <c r="AA2703" s="1"/>
      <c r="AB2703" s="1"/>
      <c r="AC2703" s="1"/>
      <c r="AD2703" s="8"/>
      <c r="AE2703" s="8"/>
      <c r="AF2703" s="8"/>
      <c r="AG2703" s="8"/>
      <c r="AH2703" s="9"/>
      <c r="AI2703" s="8"/>
      <c r="AJ2703" s="13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7"/>
      <c r="BL2703" s="7"/>
      <c r="BM2703" s="7"/>
      <c r="BN2703" s="7"/>
      <c r="BO2703" s="7"/>
      <c r="BP2703" s="7"/>
      <c r="BQ2703" s="7"/>
      <c r="BR2703" s="7"/>
      <c r="BT2703" s="8"/>
      <c r="BV2703" s="7"/>
      <c r="BW2703" s="7"/>
      <c r="BX2703" s="7"/>
      <c r="BY2703" s="7"/>
      <c r="BZ2703" s="7"/>
      <c r="CA2703" s="7"/>
    </row>
    <row r="2704" spans="1:79" x14ac:dyDescent="0.3">
      <c r="A2704" s="1" t="s">
        <v>695</v>
      </c>
      <c r="B2704" s="1"/>
      <c r="C2704" s="1" t="s">
        <v>1878</v>
      </c>
      <c r="D2704" s="1"/>
      <c r="E2704" s="1"/>
      <c r="F2704" s="1"/>
      <c r="G2704" s="1"/>
      <c r="H2704" s="1">
        <v>45897.63</v>
      </c>
      <c r="I2704" s="1">
        <v>0.78</v>
      </c>
      <c r="J2704" s="12">
        <v>2667.14</v>
      </c>
      <c r="K2704" s="5">
        <v>2684.72</v>
      </c>
      <c r="L2704" s="5">
        <v>12086.04</v>
      </c>
      <c r="M2704" s="13">
        <f t="shared" si="102"/>
        <v>7.8072867570577742E-3</v>
      </c>
      <c r="N2704" s="13">
        <f t="shared" si="103"/>
        <v>1.2604691071170793E-2</v>
      </c>
      <c r="O2704" s="13">
        <f t="shared" si="103"/>
        <v>-4.7282380053537132E-4</v>
      </c>
      <c r="P2704" s="13">
        <f t="shared" si="103"/>
        <v>1.7621539721404123E-3</v>
      </c>
      <c r="Q2704" s="7"/>
      <c r="R2704" s="8"/>
      <c r="S2704" s="8"/>
      <c r="T2704" s="8"/>
      <c r="U2704" s="8"/>
      <c r="V2704" s="13"/>
      <c r="W2704" s="14"/>
      <c r="X2704" s="1"/>
      <c r="Y2704" s="1"/>
      <c r="Z2704" s="1"/>
      <c r="AA2704" s="1"/>
      <c r="AB2704" s="1"/>
      <c r="AC2704" s="1"/>
      <c r="AD2704" s="8"/>
      <c r="AE2704" s="8"/>
      <c r="AF2704" s="8"/>
      <c r="AG2704" s="8"/>
      <c r="AH2704" s="9"/>
      <c r="AI2704" s="8"/>
      <c r="AJ2704" s="13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7"/>
      <c r="BL2704" s="7"/>
      <c r="BM2704" s="7"/>
      <c r="BN2704" s="7"/>
      <c r="BO2704" s="7"/>
      <c r="BP2704" s="7"/>
      <c r="BQ2704" s="7"/>
      <c r="BR2704" s="7"/>
      <c r="BT2704" s="8"/>
      <c r="BV2704" s="7"/>
      <c r="BW2704" s="7"/>
      <c r="BX2704" s="7"/>
      <c r="BY2704" s="7"/>
      <c r="BZ2704" s="7"/>
      <c r="CA2704" s="7"/>
    </row>
    <row r="2705" spans="1:79" x14ac:dyDescent="0.3">
      <c r="A2705" s="1" t="s">
        <v>696</v>
      </c>
      <c r="B2705" s="1"/>
      <c r="C2705" s="1" t="s">
        <v>1878</v>
      </c>
      <c r="D2705" s="1"/>
      <c r="E2705" s="1"/>
      <c r="F2705" s="1"/>
      <c r="G2705" s="1"/>
      <c r="H2705" s="1">
        <v>45977.02</v>
      </c>
      <c r="I2705" s="1">
        <v>0.17</v>
      </c>
      <c r="J2705" s="12">
        <v>2664.1</v>
      </c>
      <c r="K2705" s="5">
        <v>2715.54</v>
      </c>
      <c r="L2705" s="5">
        <v>12096.93</v>
      </c>
      <c r="M2705" s="13">
        <f t="shared" si="102"/>
        <v>1.7297189419147596E-3</v>
      </c>
      <c r="N2705" s="13">
        <f t="shared" si="103"/>
        <v>-1.1397976859107706E-3</v>
      </c>
      <c r="O2705" s="13">
        <f t="shared" si="103"/>
        <v>1.1479781876694739E-2</v>
      </c>
      <c r="P2705" s="13">
        <f t="shared" si="103"/>
        <v>9.0103954645193163E-4</v>
      </c>
      <c r="Q2705" s="7"/>
      <c r="R2705" s="8"/>
      <c r="S2705" s="8"/>
      <c r="T2705" s="8"/>
      <c r="U2705" s="8"/>
      <c r="V2705" s="13"/>
      <c r="W2705" s="14"/>
      <c r="X2705" s="1"/>
      <c r="Y2705" s="1"/>
      <c r="Z2705" s="1"/>
      <c r="AA2705" s="1"/>
      <c r="AB2705" s="1"/>
      <c r="AC2705" s="1"/>
      <c r="AD2705" s="8"/>
      <c r="AE2705" s="8"/>
      <c r="AF2705" s="8"/>
      <c r="AG2705" s="8"/>
      <c r="AH2705" s="9"/>
      <c r="AI2705" s="8"/>
      <c r="AJ2705" s="13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7"/>
      <c r="BL2705" s="7"/>
      <c r="BM2705" s="7"/>
      <c r="BN2705" s="7"/>
      <c r="BO2705" s="7"/>
      <c r="BP2705" s="7"/>
      <c r="BQ2705" s="7"/>
      <c r="BR2705" s="7"/>
      <c r="BT2705" s="8"/>
      <c r="BV2705" s="7"/>
      <c r="BW2705" s="7"/>
      <c r="BX2705" s="7"/>
      <c r="BY2705" s="7"/>
      <c r="BZ2705" s="7"/>
      <c r="CA2705" s="7"/>
    </row>
    <row r="2706" spans="1:79" x14ac:dyDescent="0.3">
      <c r="A2706" s="1" t="s">
        <v>697</v>
      </c>
      <c r="B2706" s="1"/>
      <c r="C2706" s="1" t="s">
        <v>1878</v>
      </c>
      <c r="D2706" s="1"/>
      <c r="E2706" s="1"/>
      <c r="F2706" s="1"/>
      <c r="G2706" s="1"/>
      <c r="H2706" s="1">
        <v>45455.05</v>
      </c>
      <c r="I2706" s="1">
        <v>-1.1399999999999999</v>
      </c>
      <c r="J2706" s="12">
        <v>2626.43</v>
      </c>
      <c r="K2706" s="5">
        <v>2695.3</v>
      </c>
      <c r="L2706" s="5">
        <v>12045.04</v>
      </c>
      <c r="M2706" s="13">
        <f t="shared" si="102"/>
        <v>-1.1352845399723477E-2</v>
      </c>
      <c r="N2706" s="13">
        <f t="shared" si="103"/>
        <v>-1.4139859614879402E-2</v>
      </c>
      <c r="O2706" s="13">
        <f t="shared" si="103"/>
        <v>-7.4533978508877219E-3</v>
      </c>
      <c r="P2706" s="13">
        <f t="shared" si="103"/>
        <v>-4.2895180843403047E-3</v>
      </c>
      <c r="Q2706" s="7"/>
      <c r="R2706" s="8"/>
      <c r="S2706" s="8"/>
      <c r="T2706" s="8"/>
      <c r="U2706" s="8"/>
      <c r="V2706" s="13"/>
      <c r="W2706" s="14"/>
      <c r="X2706" s="1"/>
      <c r="Y2706" s="1"/>
      <c r="Z2706" s="1"/>
      <c r="AA2706" s="1"/>
      <c r="AB2706" s="1"/>
      <c r="AC2706" s="1"/>
      <c r="AD2706" s="8"/>
      <c r="AE2706" s="8"/>
      <c r="AF2706" s="8"/>
      <c r="AG2706" s="8"/>
      <c r="AH2706" s="9"/>
      <c r="AI2706" s="8"/>
      <c r="AJ2706" s="13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7"/>
      <c r="BL2706" s="7"/>
      <c r="BM2706" s="7"/>
      <c r="BN2706" s="7"/>
      <c r="BO2706" s="7"/>
      <c r="BP2706" s="7"/>
      <c r="BQ2706" s="7"/>
      <c r="BR2706" s="7"/>
      <c r="BT2706" s="8"/>
      <c r="BV2706" s="7"/>
      <c r="BW2706" s="7"/>
      <c r="BX2706" s="7"/>
      <c r="BY2706" s="7"/>
      <c r="BZ2706" s="7"/>
      <c r="CA2706" s="7"/>
    </row>
    <row r="2707" spans="1:79" x14ac:dyDescent="0.3">
      <c r="A2707" s="1" t="s">
        <v>698</v>
      </c>
      <c r="B2707" s="1"/>
      <c r="C2707" s="1" t="s">
        <v>1878</v>
      </c>
      <c r="D2707" s="1"/>
      <c r="E2707" s="1"/>
      <c r="F2707" s="1"/>
      <c r="G2707" s="1"/>
      <c r="H2707" s="1">
        <v>45227.66</v>
      </c>
      <c r="I2707" s="1">
        <v>-0.5</v>
      </c>
      <c r="J2707" s="12">
        <v>2609.15</v>
      </c>
      <c r="K2707" s="5">
        <v>2689.71</v>
      </c>
      <c r="L2707" s="5">
        <v>12017.44</v>
      </c>
      <c r="M2707" s="13">
        <f t="shared" si="102"/>
        <v>-5.0025244719783535E-3</v>
      </c>
      <c r="N2707" s="13">
        <f t="shared" si="103"/>
        <v>-6.5792730055626025E-3</v>
      </c>
      <c r="O2707" s="13">
        <f t="shared" si="103"/>
        <v>-2.0739806329537203E-3</v>
      </c>
      <c r="P2707" s="13">
        <f t="shared" si="103"/>
        <v>-2.2913996134509285E-3</v>
      </c>
      <c r="Q2707" s="7"/>
      <c r="R2707" s="8"/>
      <c r="S2707" s="8"/>
      <c r="T2707" s="8"/>
      <c r="U2707" s="8"/>
      <c r="V2707" s="13"/>
      <c r="W2707" s="14"/>
      <c r="X2707" s="1"/>
      <c r="Y2707" s="1"/>
      <c r="Z2707" s="1"/>
      <c r="AA2707" s="1"/>
      <c r="AB2707" s="1"/>
      <c r="AC2707" s="1"/>
      <c r="AD2707" s="8"/>
      <c r="AE2707" s="8"/>
      <c r="AF2707" s="8"/>
      <c r="AG2707" s="8"/>
      <c r="AH2707" s="9"/>
      <c r="AI2707" s="8"/>
      <c r="AJ2707" s="13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7"/>
      <c r="BL2707" s="7"/>
      <c r="BM2707" s="7"/>
      <c r="BN2707" s="7"/>
      <c r="BO2707" s="7"/>
      <c r="BP2707" s="7"/>
      <c r="BQ2707" s="7"/>
      <c r="BR2707" s="7"/>
      <c r="BT2707" s="8"/>
      <c r="BV2707" s="7"/>
      <c r="BW2707" s="7"/>
      <c r="BX2707" s="7"/>
      <c r="BY2707" s="7"/>
      <c r="BZ2707" s="7"/>
      <c r="CA2707" s="7"/>
    </row>
    <row r="2708" spans="1:79" x14ac:dyDescent="0.3">
      <c r="A2708" s="1" t="s">
        <v>699</v>
      </c>
      <c r="B2708" s="1"/>
      <c r="C2708" s="1" t="s">
        <v>1878</v>
      </c>
      <c r="D2708" s="1"/>
      <c r="E2708" s="1"/>
      <c r="F2708" s="1"/>
      <c r="G2708" s="1"/>
      <c r="H2708" s="1">
        <v>45454.91</v>
      </c>
      <c r="I2708" s="1">
        <v>0.5</v>
      </c>
      <c r="J2708" s="12">
        <v>2625.95</v>
      </c>
      <c r="K2708" s="5">
        <v>2698.87</v>
      </c>
      <c r="L2708" s="5">
        <v>11980.76</v>
      </c>
      <c r="M2708" s="13">
        <f t="shared" si="102"/>
        <v>5.0245800910326821E-3</v>
      </c>
      <c r="N2708" s="13">
        <f t="shared" si="103"/>
        <v>6.4388785619837741E-3</v>
      </c>
      <c r="O2708" s="13">
        <f t="shared" si="103"/>
        <v>3.4055716043737139E-3</v>
      </c>
      <c r="P2708" s="13">
        <f t="shared" si="103"/>
        <v>-3.0522307579651242E-3</v>
      </c>
      <c r="Q2708" s="7"/>
      <c r="R2708" s="8"/>
      <c r="S2708" s="8"/>
      <c r="T2708" s="8"/>
      <c r="U2708" s="8"/>
      <c r="V2708" s="13"/>
      <c r="W2708" s="14"/>
      <c r="X2708" s="1"/>
      <c r="Y2708" s="1"/>
      <c r="Z2708" s="1"/>
      <c r="AA2708" s="1"/>
      <c r="AB2708" s="1"/>
      <c r="AC2708" s="1"/>
      <c r="AD2708" s="8"/>
      <c r="AE2708" s="8"/>
      <c r="AF2708" s="8"/>
      <c r="AG2708" s="8"/>
      <c r="AH2708" s="9"/>
      <c r="AI2708" s="8"/>
      <c r="AJ2708" s="13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7"/>
      <c r="BL2708" s="7"/>
      <c r="BM2708" s="7"/>
      <c r="BN2708" s="7"/>
      <c r="BO2708" s="7"/>
      <c r="BP2708" s="7"/>
      <c r="BQ2708" s="7"/>
      <c r="BR2708" s="7"/>
      <c r="BT2708" s="8"/>
      <c r="BV2708" s="7"/>
      <c r="BW2708" s="7"/>
      <c r="BX2708" s="7"/>
      <c r="BY2708" s="7"/>
      <c r="BZ2708" s="7"/>
      <c r="CA2708" s="7"/>
    </row>
    <row r="2709" spans="1:79" x14ac:dyDescent="0.3">
      <c r="A2709" s="1" t="s">
        <v>700</v>
      </c>
      <c r="B2709" s="1"/>
      <c r="C2709" s="1" t="s">
        <v>1878</v>
      </c>
      <c r="D2709" s="1"/>
      <c r="E2709" s="1"/>
      <c r="F2709" s="1"/>
      <c r="G2709" s="1"/>
      <c r="H2709" s="1">
        <v>45452.98</v>
      </c>
      <c r="I2709" s="1">
        <v>0</v>
      </c>
      <c r="J2709" s="12">
        <v>2627.88</v>
      </c>
      <c r="K2709" s="5">
        <v>2696.55</v>
      </c>
      <c r="L2709" s="5">
        <v>11978.6</v>
      </c>
      <c r="M2709" s="13">
        <f t="shared" si="102"/>
        <v>-4.2459659473581546E-5</v>
      </c>
      <c r="N2709" s="13">
        <f t="shared" si="103"/>
        <v>7.3497210533335355E-4</v>
      </c>
      <c r="O2709" s="13">
        <f t="shared" si="103"/>
        <v>-8.5961902574027693E-4</v>
      </c>
      <c r="P2709" s="13">
        <f t="shared" si="103"/>
        <v>-1.8028906346512219E-4</v>
      </c>
      <c r="Q2709" s="7"/>
      <c r="R2709" s="8"/>
      <c r="S2709" s="8"/>
      <c r="T2709" s="8"/>
      <c r="U2709" s="8"/>
      <c r="V2709" s="13"/>
      <c r="W2709" s="14"/>
      <c r="X2709" s="1"/>
      <c r="Y2709" s="1"/>
      <c r="Z2709" s="1"/>
      <c r="AA2709" s="1"/>
      <c r="AB2709" s="1"/>
      <c r="AC2709" s="1"/>
      <c r="AD2709" s="8"/>
      <c r="AE2709" s="8"/>
      <c r="AF2709" s="8"/>
      <c r="AG2709" s="8"/>
      <c r="AH2709" s="9"/>
      <c r="AI2709" s="8"/>
      <c r="AJ2709" s="13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7"/>
      <c r="BL2709" s="7"/>
      <c r="BM2709" s="7"/>
      <c r="BN2709" s="7"/>
      <c r="BO2709" s="7"/>
      <c r="BP2709" s="7"/>
      <c r="BQ2709" s="7"/>
      <c r="BR2709" s="7"/>
      <c r="BT2709" s="8"/>
      <c r="BV2709" s="7"/>
      <c r="BW2709" s="7"/>
      <c r="BX2709" s="7"/>
      <c r="BY2709" s="7"/>
      <c r="BZ2709" s="7"/>
      <c r="CA2709" s="7"/>
    </row>
    <row r="2710" spans="1:79" x14ac:dyDescent="0.3">
      <c r="A2710" s="1" t="s">
        <v>701</v>
      </c>
      <c r="B2710" s="1"/>
      <c r="C2710" s="1" t="s">
        <v>1878</v>
      </c>
      <c r="D2710" s="1"/>
      <c r="E2710" s="1"/>
      <c r="F2710" s="1"/>
      <c r="G2710" s="1"/>
      <c r="H2710" s="1">
        <v>46286.96</v>
      </c>
      <c r="I2710" s="1">
        <v>1.83</v>
      </c>
      <c r="J2710" s="12">
        <v>2693.08</v>
      </c>
      <c r="K2710" s="5">
        <v>2714.33</v>
      </c>
      <c r="L2710" s="5">
        <v>12075.72</v>
      </c>
      <c r="M2710" s="13">
        <f t="shared" si="102"/>
        <v>1.8348191911729428E-2</v>
      </c>
      <c r="N2710" s="13">
        <f t="shared" si="103"/>
        <v>2.4810874164725938E-2</v>
      </c>
      <c r="O2710" s="13">
        <f t="shared" si="103"/>
        <v>6.5936103539707691E-3</v>
      </c>
      <c r="P2710" s="13">
        <f t="shared" si="103"/>
        <v>8.1077922294758853E-3</v>
      </c>
      <c r="Q2710" s="7"/>
      <c r="R2710" s="8"/>
      <c r="S2710" s="8"/>
      <c r="T2710" s="8"/>
      <c r="U2710" s="8"/>
      <c r="V2710" s="13"/>
      <c r="W2710" s="14"/>
      <c r="X2710" s="1"/>
      <c r="Y2710" s="1"/>
      <c r="Z2710" s="1"/>
      <c r="AA2710" s="1"/>
      <c r="AB2710" s="1"/>
      <c r="AC2710" s="1"/>
      <c r="AD2710" s="8"/>
      <c r="AE2710" s="8"/>
      <c r="AF2710" s="8"/>
      <c r="AG2710" s="8"/>
      <c r="AH2710" s="9"/>
      <c r="AI2710" s="8"/>
      <c r="AJ2710" s="13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7"/>
      <c r="BL2710" s="7"/>
      <c r="BM2710" s="7"/>
      <c r="BN2710" s="7"/>
      <c r="BO2710" s="7"/>
      <c r="BP2710" s="7"/>
      <c r="BQ2710" s="7"/>
      <c r="BR2710" s="7"/>
      <c r="BT2710" s="8"/>
      <c r="BV2710" s="7"/>
      <c r="BW2710" s="7"/>
      <c r="BX2710" s="7"/>
      <c r="BY2710" s="7"/>
      <c r="BZ2710" s="7"/>
      <c r="CA2710" s="7"/>
    </row>
    <row r="2711" spans="1:79" x14ac:dyDescent="0.3">
      <c r="A2711" s="1" t="s">
        <v>702</v>
      </c>
      <c r="B2711" s="1"/>
      <c r="C2711" s="1" t="s">
        <v>1878</v>
      </c>
      <c r="D2711" s="1"/>
      <c r="E2711" s="1"/>
      <c r="F2711" s="1"/>
      <c r="G2711" s="1"/>
      <c r="H2711" s="1">
        <v>46079.69</v>
      </c>
      <c r="I2711" s="1">
        <v>-0.45</v>
      </c>
      <c r="J2711" s="12">
        <v>2676.9</v>
      </c>
      <c r="K2711" s="5">
        <v>2706.46</v>
      </c>
      <c r="L2711" s="5">
        <v>12084.47</v>
      </c>
      <c r="M2711" s="13">
        <f t="shared" si="102"/>
        <v>-4.4779350382915251E-3</v>
      </c>
      <c r="N2711" s="13">
        <f t="shared" si="103"/>
        <v>-6.0079908506245339E-3</v>
      </c>
      <c r="O2711" s="13">
        <f t="shared" si="103"/>
        <v>-2.8994263777800677E-3</v>
      </c>
      <c r="P2711" s="13">
        <f t="shared" si="103"/>
        <v>7.245944755260858E-4</v>
      </c>
      <c r="Q2711" s="7"/>
      <c r="R2711" s="8"/>
      <c r="S2711" s="8"/>
      <c r="T2711" s="8"/>
      <c r="U2711" s="8"/>
      <c r="V2711" s="13"/>
      <c r="W2711" s="14"/>
      <c r="X2711" s="1"/>
      <c r="Y2711" s="1"/>
      <c r="Z2711" s="1"/>
      <c r="AA2711" s="1"/>
      <c r="AB2711" s="1"/>
      <c r="AC2711" s="1"/>
      <c r="AD2711" s="8"/>
      <c r="AE2711" s="8"/>
      <c r="AF2711" s="8"/>
      <c r="AG2711" s="8"/>
      <c r="AH2711" s="9"/>
      <c r="AI2711" s="8"/>
      <c r="AJ2711" s="13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7"/>
      <c r="BL2711" s="7"/>
      <c r="BM2711" s="7"/>
      <c r="BN2711" s="7"/>
      <c r="BO2711" s="7"/>
      <c r="BP2711" s="7"/>
      <c r="BQ2711" s="7"/>
      <c r="BR2711" s="7"/>
      <c r="BT2711" s="8"/>
      <c r="BV2711" s="7"/>
      <c r="BW2711" s="7"/>
      <c r="BX2711" s="7"/>
      <c r="BY2711" s="7"/>
      <c r="BZ2711" s="7"/>
      <c r="CA2711" s="7"/>
    </row>
    <row r="2712" spans="1:79" x14ac:dyDescent="0.3">
      <c r="A2712" s="1" t="s">
        <v>703</v>
      </c>
      <c r="B2712" s="1"/>
      <c r="C2712" s="1" t="s">
        <v>1878</v>
      </c>
      <c r="D2712" s="1"/>
      <c r="E2712" s="1"/>
      <c r="F2712" s="1"/>
      <c r="G2712" s="1"/>
      <c r="H2712" s="1">
        <v>45806.33</v>
      </c>
      <c r="I2712" s="1">
        <v>-0.59</v>
      </c>
      <c r="J2712" s="12">
        <v>2654.25</v>
      </c>
      <c r="K2712" s="5">
        <v>2704.18</v>
      </c>
      <c r="L2712" s="5">
        <v>12051.64</v>
      </c>
      <c r="M2712" s="13">
        <f t="shared" si="102"/>
        <v>-5.9323315760153594E-3</v>
      </c>
      <c r="N2712" s="13">
        <f t="shared" si="103"/>
        <v>-8.4612798386193289E-3</v>
      </c>
      <c r="O2712" s="13">
        <f t="shared" si="103"/>
        <v>-8.4242885540530832E-4</v>
      </c>
      <c r="P2712" s="13">
        <f t="shared" si="103"/>
        <v>-2.7167099591458577E-3</v>
      </c>
      <c r="Q2712" s="7"/>
      <c r="R2712" s="8"/>
      <c r="S2712" s="8"/>
      <c r="T2712" s="8"/>
      <c r="U2712" s="8"/>
      <c r="V2712" s="13"/>
      <c r="W2712" s="14"/>
      <c r="X2712" s="1"/>
      <c r="Y2712" s="1"/>
      <c r="Z2712" s="1"/>
      <c r="AA2712" s="1"/>
      <c r="AB2712" s="1"/>
      <c r="AC2712" s="1"/>
      <c r="AD2712" s="8"/>
      <c r="AE2712" s="8"/>
      <c r="AF2712" s="8"/>
      <c r="AG2712" s="8"/>
      <c r="AH2712" s="9"/>
      <c r="AI2712" s="8"/>
      <c r="AJ2712" s="13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7"/>
      <c r="BL2712" s="7"/>
      <c r="BM2712" s="7"/>
      <c r="BN2712" s="7"/>
      <c r="BO2712" s="7"/>
      <c r="BP2712" s="7"/>
      <c r="BQ2712" s="7"/>
      <c r="BR2712" s="7"/>
      <c r="BT2712" s="8"/>
      <c r="BV2712" s="7"/>
      <c r="BW2712" s="7"/>
      <c r="BX2712" s="7"/>
      <c r="BY2712" s="7"/>
      <c r="BZ2712" s="7"/>
      <c r="CA2712" s="7"/>
    </row>
    <row r="2713" spans="1:79" x14ac:dyDescent="0.3">
      <c r="A2713" s="1" t="s">
        <v>704</v>
      </c>
      <c r="B2713" s="1"/>
      <c r="C2713" s="1" t="s">
        <v>1878</v>
      </c>
      <c r="D2713" s="1"/>
      <c r="E2713" s="1"/>
      <c r="F2713" s="1"/>
      <c r="G2713" s="1"/>
      <c r="H2713" s="1">
        <v>45858.879999999997</v>
      </c>
      <c r="I2713" s="1">
        <v>0.11</v>
      </c>
      <c r="J2713" s="12">
        <v>2663.44</v>
      </c>
      <c r="K2713" s="5">
        <v>2694.72</v>
      </c>
      <c r="L2713" s="5">
        <v>12003.68</v>
      </c>
      <c r="M2713" s="13">
        <f t="shared" si="102"/>
        <v>1.1472213556509292E-3</v>
      </c>
      <c r="N2713" s="13">
        <f t="shared" si="103"/>
        <v>3.4623716680795003E-3</v>
      </c>
      <c r="O2713" s="13">
        <f t="shared" si="103"/>
        <v>-3.4982878358689184E-3</v>
      </c>
      <c r="P2713" s="13">
        <f t="shared" si="103"/>
        <v>-3.9795413736221086E-3</v>
      </c>
      <c r="Q2713" s="7"/>
      <c r="R2713" s="8"/>
      <c r="S2713" s="8"/>
      <c r="T2713" s="8"/>
      <c r="U2713" s="8"/>
      <c r="V2713" s="13"/>
      <c r="W2713" s="14"/>
      <c r="X2713" s="1"/>
      <c r="Y2713" s="1"/>
      <c r="Z2713" s="1"/>
      <c r="AA2713" s="1"/>
      <c r="AB2713" s="1"/>
      <c r="AC2713" s="1"/>
      <c r="AD2713" s="8"/>
      <c r="AE2713" s="8"/>
      <c r="AF2713" s="8"/>
      <c r="AG2713" s="8"/>
      <c r="AH2713" s="9"/>
      <c r="AI2713" s="8"/>
      <c r="AJ2713" s="13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7"/>
      <c r="BL2713" s="7"/>
      <c r="BM2713" s="7"/>
      <c r="BN2713" s="7"/>
      <c r="BO2713" s="7"/>
      <c r="BP2713" s="7"/>
      <c r="BQ2713" s="7"/>
      <c r="BR2713" s="7"/>
      <c r="BT2713" s="8"/>
      <c r="BV2713" s="7"/>
      <c r="BW2713" s="7"/>
      <c r="BX2713" s="7"/>
      <c r="BY2713" s="7"/>
      <c r="BZ2713" s="7"/>
      <c r="CA2713" s="7"/>
    </row>
    <row r="2714" spans="1:79" x14ac:dyDescent="0.3">
      <c r="A2714" s="1" t="s">
        <v>705</v>
      </c>
      <c r="B2714" s="1"/>
      <c r="C2714" s="1" t="s">
        <v>1878</v>
      </c>
      <c r="D2714" s="1"/>
      <c r="E2714" s="1"/>
      <c r="F2714" s="1"/>
      <c r="G2714" s="1"/>
      <c r="H2714" s="1">
        <v>45289.74</v>
      </c>
      <c r="I2714" s="1">
        <v>-1.24</v>
      </c>
      <c r="J2714" s="12">
        <v>2626.39</v>
      </c>
      <c r="K2714" s="5">
        <v>2665.58</v>
      </c>
      <c r="L2714" s="5">
        <v>11895.64</v>
      </c>
      <c r="M2714" s="13">
        <f t="shared" si="102"/>
        <v>-1.2410682511217019E-2</v>
      </c>
      <c r="N2714" s="13">
        <f t="shared" si="103"/>
        <v>-1.3910581803982858E-2</v>
      </c>
      <c r="O2714" s="13">
        <f t="shared" si="103"/>
        <v>-1.0813739460871608E-2</v>
      </c>
      <c r="P2714" s="13">
        <f t="shared" si="103"/>
        <v>-9.0005731575650838E-3</v>
      </c>
      <c r="Q2714" s="7"/>
      <c r="R2714" s="8"/>
      <c r="S2714" s="8"/>
      <c r="T2714" s="8"/>
      <c r="U2714" s="8"/>
      <c r="V2714" s="13"/>
      <c r="W2714" s="14"/>
      <c r="X2714" s="1"/>
      <c r="Y2714" s="1"/>
      <c r="Z2714" s="1"/>
      <c r="AA2714" s="1"/>
      <c r="AB2714" s="1"/>
      <c r="AC2714" s="1"/>
      <c r="AD2714" s="8"/>
      <c r="AE2714" s="8"/>
      <c r="AF2714" s="8"/>
      <c r="AG2714" s="8"/>
      <c r="AH2714" s="9"/>
      <c r="AI2714" s="8"/>
      <c r="AJ2714" s="13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7"/>
      <c r="BL2714" s="7"/>
      <c r="BM2714" s="7"/>
      <c r="BN2714" s="7"/>
      <c r="BO2714" s="7"/>
      <c r="BP2714" s="7"/>
      <c r="BQ2714" s="7"/>
      <c r="BR2714" s="7"/>
      <c r="BT2714" s="8"/>
      <c r="BV2714" s="7"/>
      <c r="BW2714" s="7"/>
      <c r="BX2714" s="7"/>
      <c r="BY2714" s="7"/>
      <c r="BZ2714" s="7"/>
      <c r="CA2714" s="7"/>
    </row>
    <row r="2715" spans="1:79" x14ac:dyDescent="0.3">
      <c r="A2715" s="1" t="s">
        <v>706</v>
      </c>
      <c r="B2715" s="1"/>
      <c r="C2715" s="1" t="s">
        <v>1878</v>
      </c>
      <c r="D2715" s="1"/>
      <c r="E2715" s="1"/>
      <c r="F2715" s="1"/>
      <c r="G2715" s="1"/>
      <c r="H2715" s="1">
        <v>45384.47</v>
      </c>
      <c r="I2715" s="1">
        <v>0.21</v>
      </c>
      <c r="J2715" s="12">
        <v>2615.81</v>
      </c>
      <c r="K2715" s="5">
        <v>2670.19</v>
      </c>
      <c r="L2715" s="5">
        <v>11900.6</v>
      </c>
      <c r="M2715" s="13">
        <f t="shared" si="102"/>
        <v>2.0916437144484767E-3</v>
      </c>
      <c r="N2715" s="13">
        <f t="shared" si="103"/>
        <v>-4.0283430868987002E-3</v>
      </c>
      <c r="O2715" s="13">
        <f t="shared" si="103"/>
        <v>1.729454752811721E-3</v>
      </c>
      <c r="P2715" s="13">
        <f t="shared" si="103"/>
        <v>4.169594910405916E-4</v>
      </c>
      <c r="Q2715" s="7"/>
      <c r="R2715" s="8"/>
      <c r="S2715" s="8"/>
      <c r="T2715" s="8"/>
      <c r="U2715" s="8"/>
      <c r="V2715" s="13"/>
      <c r="W2715" s="14"/>
      <c r="X2715" s="1"/>
      <c r="Y2715" s="1"/>
      <c r="Z2715" s="1"/>
      <c r="AA2715" s="1"/>
      <c r="AB2715" s="1"/>
      <c r="AC2715" s="1"/>
      <c r="AD2715" s="8"/>
      <c r="AE2715" s="8"/>
      <c r="AF2715" s="8"/>
      <c r="AG2715" s="8"/>
      <c r="AH2715" s="9"/>
      <c r="AI2715" s="8"/>
      <c r="AJ2715" s="13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7"/>
      <c r="BL2715" s="7"/>
      <c r="BM2715" s="7"/>
      <c r="BN2715" s="7"/>
      <c r="BO2715" s="7"/>
      <c r="BP2715" s="7"/>
      <c r="BQ2715" s="7"/>
      <c r="BR2715" s="7"/>
      <c r="BT2715" s="8"/>
      <c r="BV2715" s="7"/>
      <c r="BW2715" s="7"/>
      <c r="BX2715" s="7"/>
      <c r="BY2715" s="7"/>
      <c r="BZ2715" s="7"/>
      <c r="CA2715" s="7"/>
    </row>
    <row r="2716" spans="1:79" x14ac:dyDescent="0.3">
      <c r="A2716" s="1" t="s">
        <v>707</v>
      </c>
      <c r="B2716" s="1"/>
      <c r="C2716" s="1" t="s">
        <v>1878</v>
      </c>
      <c r="D2716" s="1"/>
      <c r="E2716" s="1"/>
      <c r="F2716" s="1"/>
      <c r="G2716" s="1"/>
      <c r="H2716" s="1">
        <v>45870.28</v>
      </c>
      <c r="I2716" s="1">
        <v>1.07</v>
      </c>
      <c r="J2716" s="12">
        <v>2653.94</v>
      </c>
      <c r="K2716" s="5">
        <v>2677.84</v>
      </c>
      <c r="L2716" s="5">
        <v>11903.81</v>
      </c>
      <c r="M2716" s="13">
        <f t="shared" si="102"/>
        <v>1.0704322425710844E-2</v>
      </c>
      <c r="N2716" s="13">
        <f t="shared" si="103"/>
        <v>1.457674678206744E-2</v>
      </c>
      <c r="O2716" s="13">
        <f t="shared" si="103"/>
        <v>2.8649646654357319E-3</v>
      </c>
      <c r="P2716" s="13">
        <f t="shared" si="103"/>
        <v>2.6973429911092417E-4</v>
      </c>
      <c r="Q2716" s="7"/>
      <c r="R2716" s="8"/>
      <c r="S2716" s="8"/>
      <c r="T2716" s="8"/>
      <c r="U2716" s="8"/>
      <c r="V2716" s="13"/>
      <c r="W2716" s="14"/>
      <c r="X2716" s="1"/>
      <c r="Y2716" s="1"/>
      <c r="Z2716" s="1"/>
      <c r="AA2716" s="1"/>
      <c r="AB2716" s="1"/>
      <c r="AC2716" s="1"/>
      <c r="AD2716" s="8"/>
      <c r="AE2716" s="8"/>
      <c r="AF2716" s="8"/>
      <c r="AG2716" s="8"/>
      <c r="AH2716" s="9"/>
      <c r="AI2716" s="8"/>
      <c r="AJ2716" s="13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7"/>
      <c r="BL2716" s="7"/>
      <c r="BM2716" s="7"/>
      <c r="BN2716" s="7"/>
      <c r="BO2716" s="7"/>
      <c r="BP2716" s="7"/>
      <c r="BQ2716" s="7"/>
      <c r="BR2716" s="7"/>
      <c r="BT2716" s="8"/>
      <c r="BV2716" s="7"/>
      <c r="BW2716" s="7"/>
      <c r="BX2716" s="7"/>
      <c r="BY2716" s="7"/>
      <c r="BZ2716" s="7"/>
      <c r="CA2716" s="7"/>
    </row>
    <row r="2717" spans="1:79" x14ac:dyDescent="0.3">
      <c r="A2717" s="1" t="s">
        <v>708</v>
      </c>
      <c r="B2717" s="1"/>
      <c r="C2717" s="1" t="s">
        <v>1878</v>
      </c>
      <c r="D2717" s="1"/>
      <c r="E2717" s="1"/>
      <c r="F2717" s="1"/>
      <c r="G2717" s="1"/>
      <c r="H2717" s="1">
        <v>45729.01</v>
      </c>
      <c r="I2717" s="1">
        <v>-0.31</v>
      </c>
      <c r="J2717" s="12">
        <v>2641.6</v>
      </c>
      <c r="K2717" s="5">
        <v>2676.68</v>
      </c>
      <c r="L2717" s="5">
        <v>11909.37</v>
      </c>
      <c r="M2717" s="13">
        <f t="shared" si="102"/>
        <v>-3.0797719133172086E-3</v>
      </c>
      <c r="N2717" s="13">
        <f t="shared" si="103"/>
        <v>-4.6496906486206413E-3</v>
      </c>
      <c r="O2717" s="13">
        <f t="shared" si="103"/>
        <v>-4.3318495503852361E-4</v>
      </c>
      <c r="P2717" s="13">
        <f t="shared" si="103"/>
        <v>4.6707734750484065E-4</v>
      </c>
      <c r="Q2717" s="7"/>
      <c r="R2717" s="8"/>
      <c r="S2717" s="8"/>
      <c r="T2717" s="8"/>
      <c r="U2717" s="8"/>
      <c r="V2717" s="13"/>
      <c r="W2717" s="14"/>
      <c r="X2717" s="1"/>
      <c r="Y2717" s="1"/>
      <c r="Z2717" s="1"/>
      <c r="AA2717" s="1"/>
      <c r="AB2717" s="1"/>
      <c r="AC2717" s="1"/>
      <c r="AD2717" s="8"/>
      <c r="AE2717" s="8"/>
      <c r="AF2717" s="8"/>
      <c r="AG2717" s="8"/>
      <c r="AH2717" s="9"/>
      <c r="AI2717" s="8"/>
      <c r="AJ2717" s="13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7"/>
      <c r="BL2717" s="7"/>
      <c r="BM2717" s="7"/>
      <c r="BN2717" s="7"/>
      <c r="BO2717" s="7"/>
      <c r="BP2717" s="7"/>
      <c r="BQ2717" s="7"/>
      <c r="BR2717" s="7"/>
      <c r="BT2717" s="8"/>
      <c r="BV2717" s="7"/>
      <c r="BW2717" s="7"/>
      <c r="BX2717" s="7"/>
      <c r="BY2717" s="7"/>
      <c r="BZ2717" s="7"/>
      <c r="CA2717" s="7"/>
    </row>
    <row r="2718" spans="1:79" x14ac:dyDescent="0.3">
      <c r="A2718" s="1" t="s">
        <v>709</v>
      </c>
      <c r="B2718" s="1"/>
      <c r="C2718" s="1" t="s">
        <v>1878</v>
      </c>
      <c r="D2718" s="1"/>
      <c r="E2718" s="1"/>
      <c r="F2718" s="1"/>
      <c r="G2718" s="1"/>
      <c r="H2718" s="1">
        <v>45854.85</v>
      </c>
      <c r="I2718" s="1">
        <v>0.28000000000000003</v>
      </c>
      <c r="J2718" s="12">
        <v>2641.8</v>
      </c>
      <c r="K2718" s="5">
        <v>2709.4</v>
      </c>
      <c r="L2718" s="5">
        <v>11912.18</v>
      </c>
      <c r="M2718" s="13">
        <f t="shared" si="102"/>
        <v>2.7518636419199272E-3</v>
      </c>
      <c r="N2718" s="13">
        <f t="shared" si="103"/>
        <v>7.571168988507182E-5</v>
      </c>
      <c r="O2718" s="13">
        <f t="shared" si="103"/>
        <v>1.2224098510094761E-2</v>
      </c>
      <c r="P2718" s="13">
        <f t="shared" si="103"/>
        <v>2.359486689891277E-4</v>
      </c>
      <c r="Q2718" s="7"/>
      <c r="R2718" s="8"/>
      <c r="S2718" s="8"/>
      <c r="T2718" s="8"/>
      <c r="U2718" s="8"/>
      <c r="V2718" s="13"/>
      <c r="W2718" s="14"/>
      <c r="X2718" s="1"/>
      <c r="Y2718" s="1"/>
      <c r="Z2718" s="1"/>
      <c r="AA2718" s="1"/>
      <c r="AB2718" s="1"/>
      <c r="AC2718" s="1"/>
      <c r="AD2718" s="8"/>
      <c r="AE2718" s="8"/>
      <c r="AF2718" s="8"/>
      <c r="AG2718" s="8"/>
      <c r="AH2718" s="9"/>
      <c r="AI2718" s="8"/>
      <c r="AJ2718" s="13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7"/>
      <c r="BL2718" s="7"/>
      <c r="BM2718" s="7"/>
      <c r="BN2718" s="7"/>
      <c r="BO2718" s="7"/>
      <c r="BP2718" s="7"/>
      <c r="BQ2718" s="7"/>
      <c r="BR2718" s="7"/>
      <c r="BT2718" s="8"/>
      <c r="BV2718" s="7"/>
      <c r="BW2718" s="7"/>
      <c r="BX2718" s="7"/>
      <c r="BY2718" s="7"/>
      <c r="BZ2718" s="7"/>
      <c r="CA2718" s="7"/>
    </row>
    <row r="2719" spans="1:79" x14ac:dyDescent="0.3">
      <c r="A2719" s="1" t="s">
        <v>710</v>
      </c>
      <c r="B2719" s="1"/>
      <c r="C2719" s="1" t="s">
        <v>1878</v>
      </c>
      <c r="D2719" s="1"/>
      <c r="E2719" s="1"/>
      <c r="F2719" s="1"/>
      <c r="G2719" s="1"/>
      <c r="H2719" s="1">
        <v>45756.17</v>
      </c>
      <c r="I2719" s="1">
        <v>-0.22</v>
      </c>
      <c r="J2719" s="12">
        <v>2629.35</v>
      </c>
      <c r="K2719" s="5">
        <v>2724.91</v>
      </c>
      <c r="L2719" s="5">
        <v>11885.18</v>
      </c>
      <c r="M2719" s="13">
        <f t="shared" si="102"/>
        <v>-2.1520079119220492E-3</v>
      </c>
      <c r="N2719" s="13">
        <f t="shared" si="103"/>
        <v>-4.7126958891665627E-3</v>
      </c>
      <c r="O2719" s="13">
        <f t="shared" si="103"/>
        <v>5.7245146526905266E-3</v>
      </c>
      <c r="P2719" s="13">
        <f t="shared" si="103"/>
        <v>-2.2665876439073029E-3</v>
      </c>
      <c r="Q2719" s="7"/>
      <c r="R2719" s="8"/>
      <c r="S2719" s="8"/>
      <c r="T2719" s="8"/>
      <c r="U2719" s="8"/>
      <c r="V2719" s="13"/>
      <c r="W2719" s="14"/>
      <c r="X2719" s="1"/>
      <c r="Y2719" s="1"/>
      <c r="Z2719" s="1"/>
      <c r="AA2719" s="1"/>
      <c r="AB2719" s="1"/>
      <c r="AC2719" s="1"/>
      <c r="AD2719" s="8"/>
      <c r="AE2719" s="8"/>
      <c r="AF2719" s="8"/>
      <c r="AG2719" s="8"/>
      <c r="AH2719" s="9"/>
      <c r="AI2719" s="8"/>
      <c r="AJ2719" s="13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7"/>
      <c r="BL2719" s="7"/>
      <c r="BM2719" s="7"/>
      <c r="BN2719" s="7"/>
      <c r="BO2719" s="7"/>
      <c r="BP2719" s="7"/>
      <c r="BQ2719" s="7"/>
      <c r="BR2719" s="7"/>
      <c r="BT2719" s="8"/>
      <c r="BV2719" s="7"/>
      <c r="BW2719" s="7"/>
      <c r="BX2719" s="7"/>
      <c r="BY2719" s="7"/>
      <c r="BZ2719" s="7"/>
      <c r="CA2719" s="7"/>
    </row>
    <row r="2720" spans="1:79" x14ac:dyDescent="0.3">
      <c r="A2720" s="1" t="s">
        <v>711</v>
      </c>
      <c r="B2720" s="1"/>
      <c r="C2720" s="1" t="s">
        <v>1878</v>
      </c>
      <c r="D2720" s="1"/>
      <c r="E2720" s="1"/>
      <c r="F2720" s="1"/>
      <c r="G2720" s="1"/>
      <c r="H2720" s="1">
        <v>46059.42</v>
      </c>
      <c r="I2720" s="1">
        <v>0.66</v>
      </c>
      <c r="J2720" s="12">
        <v>2641.84</v>
      </c>
      <c r="K2720" s="5">
        <v>2758.35</v>
      </c>
      <c r="L2720" s="5">
        <v>11930.85</v>
      </c>
      <c r="M2720" s="13">
        <f t="shared" si="102"/>
        <v>6.6275214905442414E-3</v>
      </c>
      <c r="N2720" s="13">
        <f t="shared" si="103"/>
        <v>4.7502234392531317E-3</v>
      </c>
      <c r="O2720" s="13">
        <f t="shared" si="103"/>
        <v>1.227196494563132E-2</v>
      </c>
      <c r="P2720" s="13">
        <f t="shared" si="103"/>
        <v>3.8426006169027804E-3</v>
      </c>
      <c r="Q2720" s="7"/>
      <c r="R2720" s="8"/>
      <c r="S2720" s="8"/>
      <c r="T2720" s="8"/>
      <c r="U2720" s="8"/>
      <c r="V2720" s="13"/>
      <c r="W2720" s="14"/>
      <c r="X2720" s="1"/>
      <c r="Y2720" s="1"/>
      <c r="Z2720" s="1"/>
      <c r="AA2720" s="1"/>
      <c r="AB2720" s="1"/>
      <c r="AC2720" s="1"/>
      <c r="AD2720" s="8"/>
      <c r="AE2720" s="8"/>
      <c r="AF2720" s="8"/>
      <c r="AG2720" s="8"/>
      <c r="AH2720" s="9"/>
      <c r="AI2720" s="8"/>
      <c r="AJ2720" s="13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7"/>
      <c r="BL2720" s="7"/>
      <c r="BM2720" s="7"/>
      <c r="BN2720" s="7"/>
      <c r="BO2720" s="7"/>
      <c r="BP2720" s="7"/>
      <c r="BQ2720" s="7"/>
      <c r="BR2720" s="7"/>
      <c r="BT2720" s="8"/>
      <c r="BV2720" s="7"/>
      <c r="BW2720" s="7"/>
      <c r="BX2720" s="7"/>
      <c r="BY2720" s="7"/>
      <c r="BZ2720" s="7"/>
      <c r="CA2720" s="7"/>
    </row>
    <row r="2721" spans="1:79" x14ac:dyDescent="0.3">
      <c r="A2721" s="1" t="s">
        <v>712</v>
      </c>
      <c r="B2721" s="1"/>
      <c r="C2721" s="1" t="s">
        <v>1878</v>
      </c>
      <c r="D2721" s="1"/>
      <c r="E2721" s="1"/>
      <c r="F2721" s="1"/>
      <c r="G2721" s="1"/>
      <c r="H2721" s="1">
        <v>46026.3</v>
      </c>
      <c r="I2721" s="1">
        <v>-7.0000000000000007E-2</v>
      </c>
      <c r="J2721" s="12">
        <v>2638.97</v>
      </c>
      <c r="K2721" s="5">
        <v>2759.42</v>
      </c>
      <c r="L2721" s="5">
        <v>11928.2</v>
      </c>
      <c r="M2721" s="13">
        <f t="shared" si="102"/>
        <v>-7.1907114766089908E-4</v>
      </c>
      <c r="N2721" s="13">
        <f t="shared" si="103"/>
        <v>-1.0863640492990712E-3</v>
      </c>
      <c r="O2721" s="13">
        <f t="shared" si="103"/>
        <v>3.8791306396945835E-4</v>
      </c>
      <c r="P2721" s="13">
        <f t="shared" si="103"/>
        <v>-2.2211326099985662E-4</v>
      </c>
      <c r="Q2721" s="7"/>
      <c r="R2721" s="8"/>
      <c r="S2721" s="8"/>
      <c r="T2721" s="8"/>
      <c r="U2721" s="8"/>
      <c r="V2721" s="13"/>
      <c r="W2721" s="14"/>
      <c r="X2721" s="1"/>
      <c r="Y2721" s="1"/>
      <c r="Z2721" s="1"/>
      <c r="AA2721" s="1"/>
      <c r="AB2721" s="1"/>
      <c r="AC2721" s="1"/>
      <c r="AD2721" s="8"/>
      <c r="AE2721" s="8"/>
      <c r="AF2721" s="8"/>
      <c r="AG2721" s="8"/>
      <c r="AH2721" s="9"/>
      <c r="AI2721" s="8"/>
      <c r="AJ2721" s="13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7"/>
      <c r="BL2721" s="7"/>
      <c r="BM2721" s="7"/>
      <c r="BN2721" s="7"/>
      <c r="BO2721" s="7"/>
      <c r="BP2721" s="7"/>
      <c r="BQ2721" s="7"/>
      <c r="BR2721" s="7"/>
      <c r="BT2721" s="8"/>
      <c r="BV2721" s="7"/>
      <c r="BW2721" s="7"/>
      <c r="BX2721" s="7"/>
      <c r="BY2721" s="7"/>
      <c r="BZ2721" s="7"/>
      <c r="CA2721" s="7"/>
    </row>
    <row r="2722" spans="1:79" x14ac:dyDescent="0.3">
      <c r="A2722" s="1" t="s">
        <v>713</v>
      </c>
      <c r="B2722" s="1"/>
      <c r="C2722" s="1" t="s">
        <v>1878</v>
      </c>
      <c r="D2722" s="1"/>
      <c r="E2722" s="1"/>
      <c r="F2722" s="1"/>
      <c r="G2722" s="1"/>
      <c r="H2722" s="1">
        <v>46229.599999999999</v>
      </c>
      <c r="I2722" s="1">
        <v>0.44</v>
      </c>
      <c r="J2722" s="12">
        <v>2651.27</v>
      </c>
      <c r="K2722" s="5">
        <v>2768.36</v>
      </c>
      <c r="L2722" s="5">
        <v>12003.8</v>
      </c>
      <c r="M2722" s="13">
        <f t="shared" si="102"/>
        <v>4.4170398228837726E-3</v>
      </c>
      <c r="N2722" s="13">
        <f t="shared" si="103"/>
        <v>4.6609093699436777E-3</v>
      </c>
      <c r="O2722" s="13">
        <f t="shared" si="103"/>
        <v>3.2398112646860877E-3</v>
      </c>
      <c r="P2722" s="13">
        <f t="shared" si="103"/>
        <v>6.3379218993644404E-3</v>
      </c>
      <c r="Q2722" s="7"/>
      <c r="R2722" s="8"/>
      <c r="S2722" s="8"/>
      <c r="T2722" s="8"/>
      <c r="U2722" s="8"/>
      <c r="V2722" s="13"/>
      <c r="W2722" s="14"/>
      <c r="X2722" s="1"/>
      <c r="Y2722" s="1"/>
      <c r="Z2722" s="1"/>
      <c r="AA2722" s="1"/>
      <c r="AB2722" s="1"/>
      <c r="AC2722" s="1"/>
      <c r="AD2722" s="8"/>
      <c r="AE2722" s="8"/>
      <c r="AF2722" s="8"/>
      <c r="AG2722" s="8"/>
      <c r="AH2722" s="9"/>
      <c r="AI2722" s="8"/>
      <c r="AJ2722" s="13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7"/>
      <c r="BL2722" s="7"/>
      <c r="BM2722" s="7"/>
      <c r="BN2722" s="7"/>
      <c r="BO2722" s="7"/>
      <c r="BP2722" s="7"/>
      <c r="BQ2722" s="7"/>
      <c r="BR2722" s="7"/>
      <c r="BT2722" s="8"/>
      <c r="BV2722" s="7"/>
      <c r="BW2722" s="7"/>
      <c r="BX2722" s="7"/>
      <c r="BY2722" s="7"/>
      <c r="BZ2722" s="7"/>
      <c r="CA2722" s="7"/>
    </row>
    <row r="2723" spans="1:79" x14ac:dyDescent="0.3">
      <c r="A2723" s="1" t="s">
        <v>714</v>
      </c>
      <c r="B2723" s="1"/>
      <c r="C2723" s="1" t="s">
        <v>1878</v>
      </c>
      <c r="D2723" s="1"/>
      <c r="E2723" s="1"/>
      <c r="F2723" s="1"/>
      <c r="G2723" s="1"/>
      <c r="H2723" s="1">
        <v>46575.68</v>
      </c>
      <c r="I2723" s="1">
        <v>0.75</v>
      </c>
      <c r="J2723" s="12">
        <v>2679.22</v>
      </c>
      <c r="K2723" s="5">
        <v>2770.87</v>
      </c>
      <c r="L2723" s="5">
        <v>12044.74</v>
      </c>
      <c r="M2723" s="13">
        <f t="shared" si="102"/>
        <v>7.4861127935348382E-3</v>
      </c>
      <c r="N2723" s="13">
        <f t="shared" si="103"/>
        <v>1.0542117551211261E-2</v>
      </c>
      <c r="O2723" s="13">
        <f t="shared" si="103"/>
        <v>9.0667398748700556E-4</v>
      </c>
      <c r="P2723" s="13">
        <f t="shared" si="103"/>
        <v>3.4105866475615532E-3</v>
      </c>
      <c r="Q2723" s="7"/>
      <c r="R2723" s="8"/>
      <c r="S2723" s="8"/>
      <c r="T2723" s="8"/>
      <c r="U2723" s="8"/>
      <c r="V2723" s="13"/>
      <c r="W2723" s="14"/>
      <c r="X2723" s="1"/>
      <c r="Y2723" s="1"/>
      <c r="Z2723" s="1"/>
      <c r="AA2723" s="1"/>
      <c r="AB2723" s="1"/>
      <c r="AC2723" s="1"/>
      <c r="AD2723" s="8"/>
      <c r="AE2723" s="8"/>
      <c r="AF2723" s="8"/>
      <c r="AG2723" s="8"/>
      <c r="AH2723" s="9"/>
      <c r="AI2723" s="8"/>
      <c r="AJ2723" s="13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7"/>
      <c r="BL2723" s="7"/>
      <c r="BM2723" s="7"/>
      <c r="BN2723" s="7"/>
      <c r="BO2723" s="7"/>
      <c r="BP2723" s="7"/>
      <c r="BQ2723" s="7"/>
      <c r="BR2723" s="7"/>
      <c r="BT2723" s="8"/>
      <c r="BV2723" s="7"/>
      <c r="BW2723" s="7"/>
      <c r="BX2723" s="7"/>
      <c r="BY2723" s="7"/>
      <c r="BZ2723" s="7"/>
      <c r="CA2723" s="7"/>
    </row>
    <row r="2724" spans="1:79" x14ac:dyDescent="0.3">
      <c r="A2724" s="1" t="s">
        <v>715</v>
      </c>
      <c r="B2724" s="1"/>
      <c r="C2724" s="1" t="s">
        <v>1878</v>
      </c>
      <c r="D2724" s="1"/>
      <c r="E2724" s="1"/>
      <c r="F2724" s="1"/>
      <c r="G2724" s="1"/>
      <c r="H2724" s="1">
        <v>46416.84</v>
      </c>
      <c r="I2724" s="1">
        <v>-0.34</v>
      </c>
      <c r="J2724" s="12">
        <v>2668.39</v>
      </c>
      <c r="K2724" s="5">
        <v>2765.5</v>
      </c>
      <c r="L2724" s="5">
        <v>12022.02</v>
      </c>
      <c r="M2724" s="13">
        <f t="shared" si="102"/>
        <v>-3.4103635201891969E-3</v>
      </c>
      <c r="N2724" s="13">
        <f t="shared" si="103"/>
        <v>-4.0422212434961802E-3</v>
      </c>
      <c r="O2724" s="13">
        <f t="shared" si="103"/>
        <v>-1.9380194668100481E-3</v>
      </c>
      <c r="P2724" s="13">
        <f t="shared" si="103"/>
        <v>-1.8863005760190177E-3</v>
      </c>
      <c r="Q2724" s="7"/>
      <c r="R2724" s="8"/>
      <c r="S2724" s="8"/>
      <c r="T2724" s="8"/>
      <c r="U2724" s="8"/>
      <c r="V2724" s="13"/>
      <c r="W2724" s="14"/>
      <c r="X2724" s="1"/>
      <c r="Y2724" s="1"/>
      <c r="Z2724" s="1"/>
      <c r="AA2724" s="1"/>
      <c r="AB2724" s="1"/>
      <c r="AC2724" s="1"/>
      <c r="AD2724" s="8"/>
      <c r="AE2724" s="8"/>
      <c r="AF2724" s="8"/>
      <c r="AG2724" s="8"/>
      <c r="AH2724" s="9"/>
      <c r="AI2724" s="8"/>
      <c r="AJ2724" s="13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7"/>
      <c r="BL2724" s="7"/>
      <c r="BM2724" s="7"/>
      <c r="BN2724" s="7"/>
      <c r="BO2724" s="7"/>
      <c r="BP2724" s="7"/>
      <c r="BQ2724" s="7"/>
      <c r="BR2724" s="7"/>
      <c r="BT2724" s="8"/>
      <c r="BV2724" s="7"/>
      <c r="BW2724" s="7"/>
      <c r="BX2724" s="7"/>
      <c r="BY2724" s="7"/>
      <c r="BZ2724" s="7"/>
      <c r="CA2724" s="7"/>
    </row>
    <row r="2725" spans="1:79" x14ac:dyDescent="0.3">
      <c r="A2725" s="1" t="s">
        <v>716</v>
      </c>
      <c r="B2725" s="1"/>
      <c r="C2725" s="1" t="s">
        <v>1878</v>
      </c>
      <c r="D2725" s="1"/>
      <c r="E2725" s="1"/>
      <c r="F2725" s="1"/>
      <c r="G2725" s="1"/>
      <c r="H2725" s="1">
        <v>47066.400000000001</v>
      </c>
      <c r="I2725" s="1">
        <v>1.4</v>
      </c>
      <c r="J2725" s="12">
        <v>2721.43</v>
      </c>
      <c r="K2725" s="5">
        <v>2770.32</v>
      </c>
      <c r="L2725" s="5">
        <v>12092.43</v>
      </c>
      <c r="M2725" s="13">
        <f t="shared" si="102"/>
        <v>1.3994059052705898E-2</v>
      </c>
      <c r="N2725" s="13">
        <f t="shared" si="103"/>
        <v>1.9877154388976193E-2</v>
      </c>
      <c r="O2725" s="13">
        <f t="shared" si="103"/>
        <v>1.7429036340625981E-3</v>
      </c>
      <c r="P2725" s="13">
        <f t="shared" si="103"/>
        <v>5.8567528585047324E-3</v>
      </c>
      <c r="Q2725" s="7"/>
      <c r="R2725" s="8"/>
      <c r="S2725" s="8"/>
      <c r="T2725" s="8"/>
      <c r="U2725" s="8"/>
      <c r="V2725" s="13"/>
      <c r="W2725" s="14"/>
      <c r="X2725" s="1"/>
      <c r="Y2725" s="1"/>
      <c r="Z2725" s="1"/>
      <c r="AA2725" s="1"/>
      <c r="AB2725" s="1"/>
      <c r="AC2725" s="1"/>
      <c r="AD2725" s="8"/>
      <c r="AE2725" s="8"/>
      <c r="AF2725" s="8"/>
      <c r="AG2725" s="8"/>
      <c r="AH2725" s="9"/>
      <c r="AI2725" s="8"/>
      <c r="AJ2725" s="13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7"/>
      <c r="BL2725" s="7"/>
      <c r="BM2725" s="7"/>
      <c r="BN2725" s="7"/>
      <c r="BO2725" s="7"/>
      <c r="BP2725" s="7"/>
      <c r="BQ2725" s="7"/>
      <c r="BR2725" s="7"/>
      <c r="BT2725" s="8"/>
      <c r="BV2725" s="7"/>
      <c r="BW2725" s="7"/>
      <c r="BX2725" s="7"/>
      <c r="BY2725" s="7"/>
      <c r="BZ2725" s="7"/>
      <c r="CA2725" s="7"/>
    </row>
    <row r="2726" spans="1:79" x14ac:dyDescent="0.3">
      <c r="A2726" s="1" t="s">
        <v>717</v>
      </c>
      <c r="B2726" s="1"/>
      <c r="C2726" s="1" t="s">
        <v>1878</v>
      </c>
      <c r="D2726" s="1"/>
      <c r="E2726" s="1"/>
      <c r="F2726" s="1"/>
      <c r="G2726" s="1"/>
      <c r="H2726" s="1">
        <v>47232.31</v>
      </c>
      <c r="I2726" s="1">
        <v>0.35</v>
      </c>
      <c r="J2726" s="12">
        <v>2733.37</v>
      </c>
      <c r="K2726" s="5">
        <v>2774.45</v>
      </c>
      <c r="L2726" s="5">
        <v>12161.41</v>
      </c>
      <c r="M2726" s="13">
        <f t="shared" si="102"/>
        <v>3.5250199717844488E-3</v>
      </c>
      <c r="N2726" s="13">
        <f t="shared" si="103"/>
        <v>4.3873992717065047E-3</v>
      </c>
      <c r="O2726" s="13">
        <f t="shared" si="103"/>
        <v>1.4908025065694108E-3</v>
      </c>
      <c r="P2726" s="13">
        <f t="shared" si="103"/>
        <v>5.7043952290813937E-3</v>
      </c>
      <c r="Q2726" s="7"/>
      <c r="R2726" s="8"/>
      <c r="S2726" s="8"/>
      <c r="T2726" s="8"/>
      <c r="U2726" s="8"/>
      <c r="V2726" s="13"/>
      <c r="W2726" s="14"/>
      <c r="X2726" s="1"/>
      <c r="Y2726" s="1"/>
      <c r="Z2726" s="1"/>
      <c r="AA2726" s="1"/>
      <c r="AB2726" s="1"/>
      <c r="AC2726" s="1"/>
      <c r="AD2726" s="8"/>
      <c r="AE2726" s="8"/>
      <c r="AF2726" s="8"/>
      <c r="AG2726" s="8"/>
      <c r="AH2726" s="9"/>
      <c r="AI2726" s="8"/>
      <c r="AJ2726" s="13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7"/>
      <c r="BL2726" s="7"/>
      <c r="BM2726" s="7"/>
      <c r="BN2726" s="7"/>
      <c r="BO2726" s="7"/>
      <c r="BP2726" s="7"/>
      <c r="BQ2726" s="7"/>
      <c r="BR2726" s="7"/>
      <c r="BT2726" s="8"/>
      <c r="BV2726" s="7"/>
      <c r="BW2726" s="7"/>
      <c r="BX2726" s="7"/>
      <c r="BY2726" s="7"/>
      <c r="BZ2726" s="7"/>
      <c r="CA2726" s="7"/>
    </row>
    <row r="2727" spans="1:79" x14ac:dyDescent="0.3">
      <c r="A2727" s="1" t="s">
        <v>718</v>
      </c>
      <c r="B2727" s="1"/>
      <c r="C2727" s="1" t="s">
        <v>1878</v>
      </c>
      <c r="D2727" s="1"/>
      <c r="E2727" s="1"/>
      <c r="F2727" s="1"/>
      <c r="G2727" s="1"/>
      <c r="H2727" s="1">
        <v>47254.29</v>
      </c>
      <c r="I2727" s="1">
        <v>0.05</v>
      </c>
      <c r="J2727" s="12">
        <v>2731.56</v>
      </c>
      <c r="K2727" s="5">
        <v>2779.69</v>
      </c>
      <c r="L2727" s="5">
        <v>12209.75</v>
      </c>
      <c r="M2727" s="13">
        <f t="shared" si="102"/>
        <v>4.6535941180958496E-4</v>
      </c>
      <c r="N2727" s="13">
        <f t="shared" si="103"/>
        <v>-6.62186238965079E-4</v>
      </c>
      <c r="O2727" s="13">
        <f t="shared" si="103"/>
        <v>1.8886626178162835E-3</v>
      </c>
      <c r="P2727" s="13">
        <f t="shared" si="103"/>
        <v>3.9748680457283303E-3</v>
      </c>
      <c r="Q2727" s="7"/>
      <c r="R2727" s="8"/>
      <c r="S2727" s="8"/>
      <c r="T2727" s="8"/>
      <c r="U2727" s="8"/>
      <c r="V2727" s="13"/>
      <c r="W2727" s="14"/>
      <c r="X2727" s="1"/>
      <c r="Y2727" s="1"/>
      <c r="Z2727" s="1"/>
      <c r="AA2727" s="1"/>
      <c r="AB2727" s="1"/>
      <c r="AC2727" s="1"/>
      <c r="AD2727" s="8"/>
      <c r="AE2727" s="8"/>
      <c r="AF2727" s="8"/>
      <c r="AG2727" s="8"/>
      <c r="AH2727" s="9"/>
      <c r="AI2727" s="8"/>
      <c r="AJ2727" s="13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7"/>
      <c r="BL2727" s="7"/>
      <c r="BM2727" s="7"/>
      <c r="BN2727" s="7"/>
      <c r="BO2727" s="7"/>
      <c r="BP2727" s="7"/>
      <c r="BQ2727" s="7"/>
      <c r="BR2727" s="7"/>
      <c r="BT2727" s="8"/>
      <c r="BV2727" s="7"/>
      <c r="BW2727" s="7"/>
      <c r="BX2727" s="7"/>
      <c r="BY2727" s="7"/>
      <c r="BZ2727" s="7"/>
      <c r="CA2727" s="7"/>
    </row>
    <row r="2728" spans="1:79" x14ac:dyDescent="0.3">
      <c r="A2728" s="1" t="s">
        <v>719</v>
      </c>
      <c r="B2728" s="1"/>
      <c r="C2728" s="1" t="s">
        <v>1878</v>
      </c>
      <c r="D2728" s="1"/>
      <c r="E2728" s="1"/>
      <c r="F2728" s="1"/>
      <c r="G2728" s="1"/>
      <c r="H2728" s="1">
        <v>47738.65</v>
      </c>
      <c r="I2728" s="1">
        <v>1.03</v>
      </c>
      <c r="J2728" s="12">
        <v>2769.26</v>
      </c>
      <c r="K2728" s="5">
        <v>2795.89</v>
      </c>
      <c r="L2728" s="5">
        <v>12233.41</v>
      </c>
      <c r="M2728" s="13">
        <f t="shared" si="102"/>
        <v>1.025007464930705E-2</v>
      </c>
      <c r="N2728" s="13">
        <f t="shared" si="103"/>
        <v>1.3801637159718272E-2</v>
      </c>
      <c r="O2728" s="13">
        <f t="shared" si="103"/>
        <v>5.8279880130518436E-3</v>
      </c>
      <c r="P2728" s="13">
        <f t="shared" si="103"/>
        <v>1.9377956141608532E-3</v>
      </c>
      <c r="Q2728" s="7"/>
      <c r="R2728" s="8"/>
      <c r="S2728" s="8"/>
      <c r="T2728" s="8"/>
      <c r="U2728" s="8"/>
      <c r="V2728" s="13"/>
      <c r="W2728" s="14"/>
      <c r="X2728" s="1"/>
      <c r="Y2728" s="1"/>
      <c r="Z2728" s="1"/>
      <c r="AA2728" s="1"/>
      <c r="AB2728" s="1"/>
      <c r="AC2728" s="1"/>
      <c r="AD2728" s="8"/>
      <c r="AE2728" s="8"/>
      <c r="AF2728" s="8"/>
      <c r="AG2728" s="8"/>
      <c r="AH2728" s="9"/>
      <c r="AI2728" s="8"/>
      <c r="AJ2728" s="13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7"/>
      <c r="BL2728" s="7"/>
      <c r="BM2728" s="7"/>
      <c r="BN2728" s="7"/>
      <c r="BO2728" s="7"/>
      <c r="BP2728" s="7"/>
      <c r="BQ2728" s="7"/>
      <c r="BR2728" s="7"/>
      <c r="BT2728" s="8"/>
      <c r="BV2728" s="7"/>
      <c r="BW2728" s="7"/>
      <c r="BX2728" s="7"/>
      <c r="BY2728" s="7"/>
      <c r="BZ2728" s="7"/>
      <c r="CA2728" s="7"/>
    </row>
    <row r="2729" spans="1:79" x14ac:dyDescent="0.3">
      <c r="A2729" s="1" t="s">
        <v>720</v>
      </c>
      <c r="B2729" s="1"/>
      <c r="C2729" s="1" t="s">
        <v>1878</v>
      </c>
      <c r="D2729" s="1"/>
      <c r="E2729" s="1"/>
      <c r="F2729" s="1"/>
      <c r="G2729" s="1"/>
      <c r="H2729" s="1">
        <v>47287.61</v>
      </c>
      <c r="I2729" s="1">
        <v>-0.94</v>
      </c>
      <c r="J2729" s="12">
        <v>2726.48</v>
      </c>
      <c r="K2729" s="5">
        <v>2802.62</v>
      </c>
      <c r="L2729" s="5">
        <v>12236.75</v>
      </c>
      <c r="M2729" s="13">
        <f t="shared" si="102"/>
        <v>-9.4481096553841182E-3</v>
      </c>
      <c r="N2729" s="13">
        <f t="shared" si="103"/>
        <v>-1.5448170269313888E-2</v>
      </c>
      <c r="O2729" s="13">
        <f t="shared" si="103"/>
        <v>2.4071047144200719E-3</v>
      </c>
      <c r="P2729" s="13">
        <f t="shared" si="103"/>
        <v>2.7302281211860624E-4</v>
      </c>
      <c r="Q2729" s="7"/>
      <c r="R2729" s="8"/>
      <c r="S2729" s="8"/>
      <c r="T2729" s="8"/>
      <c r="U2729" s="8"/>
      <c r="V2729" s="13"/>
      <c r="W2729" s="14"/>
      <c r="X2729" s="1"/>
      <c r="Y2729" s="1"/>
      <c r="Z2729" s="1"/>
      <c r="AA2729" s="1"/>
      <c r="AB2729" s="1"/>
      <c r="AC2729" s="1"/>
      <c r="AD2729" s="8"/>
      <c r="AE2729" s="8"/>
      <c r="AF2729" s="8"/>
      <c r="AG2729" s="8"/>
      <c r="AH2729" s="9"/>
      <c r="AI2729" s="8"/>
      <c r="AJ2729" s="13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7"/>
      <c r="BL2729" s="7"/>
      <c r="BM2729" s="7"/>
      <c r="BN2729" s="7"/>
      <c r="BO2729" s="7"/>
      <c r="BP2729" s="7"/>
      <c r="BQ2729" s="7"/>
      <c r="BR2729" s="7"/>
      <c r="BT2729" s="8"/>
      <c r="BV2729" s="7"/>
      <c r="BW2729" s="7"/>
      <c r="BX2729" s="7"/>
      <c r="BY2729" s="7"/>
      <c r="BZ2729" s="7"/>
      <c r="CA2729" s="7"/>
    </row>
    <row r="2730" spans="1:79" x14ac:dyDescent="0.3">
      <c r="A2730" s="1" t="s">
        <v>721</v>
      </c>
      <c r="B2730" s="1"/>
      <c r="C2730" s="1" t="s">
        <v>1878</v>
      </c>
      <c r="D2730" s="1"/>
      <c r="E2730" s="1"/>
      <c r="F2730" s="1"/>
      <c r="G2730" s="1"/>
      <c r="H2730" s="1">
        <v>47493.93</v>
      </c>
      <c r="I2730" s="1">
        <v>0.44</v>
      </c>
      <c r="J2730" s="12">
        <v>2739.5</v>
      </c>
      <c r="K2730" s="5">
        <v>2816.34</v>
      </c>
      <c r="L2730" s="5">
        <v>12205.14</v>
      </c>
      <c r="M2730" s="13">
        <f t="shared" si="102"/>
        <v>4.3630879209162199E-3</v>
      </c>
      <c r="N2730" s="13">
        <f t="shared" si="103"/>
        <v>4.7753880461254283E-3</v>
      </c>
      <c r="O2730" s="13">
        <f t="shared" si="103"/>
        <v>4.8954192862393775E-3</v>
      </c>
      <c r="P2730" s="13">
        <f t="shared" si="103"/>
        <v>-2.5832022391566456E-3</v>
      </c>
      <c r="Q2730" s="7"/>
      <c r="R2730" s="8"/>
      <c r="S2730" s="8"/>
      <c r="T2730" s="8"/>
      <c r="U2730" s="8"/>
      <c r="V2730" s="13"/>
      <c r="W2730" s="14"/>
      <c r="X2730" s="1"/>
      <c r="Y2730" s="1"/>
      <c r="Z2730" s="1"/>
      <c r="AA2730" s="1"/>
      <c r="AB2730" s="1"/>
      <c r="AC2730" s="1"/>
      <c r="AD2730" s="8"/>
      <c r="AE2730" s="8"/>
      <c r="AF2730" s="8"/>
      <c r="AG2730" s="8"/>
      <c r="AH2730" s="9"/>
      <c r="AI2730" s="8"/>
      <c r="AJ2730" s="13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7"/>
      <c r="BL2730" s="7"/>
      <c r="BM2730" s="7"/>
      <c r="BN2730" s="7"/>
      <c r="BO2730" s="7"/>
      <c r="BP2730" s="7"/>
      <c r="BQ2730" s="7"/>
      <c r="BR2730" s="7"/>
      <c r="BT2730" s="8"/>
      <c r="BV2730" s="7"/>
      <c r="BW2730" s="7"/>
      <c r="BX2730" s="7"/>
      <c r="BY2730" s="7"/>
      <c r="BZ2730" s="7"/>
      <c r="CA2730" s="7"/>
    </row>
    <row r="2731" spans="1:79" x14ac:dyDescent="0.3">
      <c r="A2731" s="1" t="s">
        <v>722</v>
      </c>
      <c r="B2731" s="1"/>
      <c r="C2731" s="1" t="s">
        <v>1878</v>
      </c>
      <c r="D2731" s="1"/>
      <c r="E2731" s="1"/>
      <c r="F2731" s="1"/>
      <c r="G2731" s="1"/>
      <c r="H2731" s="1">
        <v>47189.03</v>
      </c>
      <c r="I2731" s="1">
        <v>-0.64</v>
      </c>
      <c r="J2731" s="12">
        <v>2719.14</v>
      </c>
      <c r="K2731" s="5">
        <v>2800.31</v>
      </c>
      <c r="L2731" s="5">
        <v>12184.53</v>
      </c>
      <c r="M2731" s="13">
        <f t="shared" si="102"/>
        <v>-6.4197677471626857E-3</v>
      </c>
      <c r="N2731" s="13">
        <f t="shared" si="103"/>
        <v>-7.432013141084215E-3</v>
      </c>
      <c r="O2731" s="13">
        <f t="shared" si="103"/>
        <v>-5.6917843726255191E-3</v>
      </c>
      <c r="P2731" s="13">
        <f t="shared" si="103"/>
        <v>-1.6886328219093416E-3</v>
      </c>
      <c r="Q2731" s="7"/>
      <c r="R2731" s="8"/>
      <c r="S2731" s="8"/>
      <c r="T2731" s="8"/>
      <c r="U2731" s="8"/>
      <c r="V2731" s="13"/>
      <c r="W2731" s="14"/>
      <c r="X2731" s="1"/>
      <c r="Y2731" s="1"/>
      <c r="Z2731" s="1"/>
      <c r="AA2731" s="1"/>
      <c r="AB2731" s="1"/>
      <c r="AC2731" s="1"/>
      <c r="AD2731" s="8"/>
      <c r="AE2731" s="8"/>
      <c r="AF2731" s="8"/>
      <c r="AG2731" s="8"/>
      <c r="AH2731" s="9"/>
      <c r="AI2731" s="8"/>
      <c r="AJ2731" s="13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7"/>
      <c r="BL2731" s="7"/>
      <c r="BM2731" s="7"/>
      <c r="BN2731" s="7"/>
      <c r="BO2731" s="7"/>
      <c r="BP2731" s="7"/>
      <c r="BQ2731" s="7"/>
      <c r="BR2731" s="7"/>
      <c r="BT2731" s="8"/>
      <c r="BV2731" s="7"/>
      <c r="BW2731" s="7"/>
      <c r="BX2731" s="7"/>
      <c r="BY2731" s="7"/>
      <c r="BZ2731" s="7"/>
      <c r="CA2731" s="7"/>
    </row>
    <row r="2732" spans="1:79" x14ac:dyDescent="0.3">
      <c r="A2732" s="1" t="s">
        <v>723</v>
      </c>
      <c r="B2732" s="1"/>
      <c r="C2732" s="1" t="s">
        <v>1878</v>
      </c>
      <c r="D2732" s="1"/>
      <c r="E2732" s="1"/>
      <c r="F2732" s="1"/>
      <c r="G2732" s="1"/>
      <c r="H2732" s="1">
        <v>46566.94</v>
      </c>
      <c r="I2732" s="1">
        <v>-1.32</v>
      </c>
      <c r="J2732" s="12">
        <v>2682.82</v>
      </c>
      <c r="K2732" s="5">
        <v>2768.29</v>
      </c>
      <c r="L2732" s="5">
        <v>11990.53</v>
      </c>
      <c r="M2732" s="13">
        <f t="shared" si="102"/>
        <v>-1.3182936796963141E-2</v>
      </c>
      <c r="N2732" s="13">
        <f t="shared" si="103"/>
        <v>-1.3357164397566734E-2</v>
      </c>
      <c r="O2732" s="13">
        <f t="shared" si="103"/>
        <v>-1.1434448328935032E-2</v>
      </c>
      <c r="P2732" s="13">
        <f t="shared" si="103"/>
        <v>-1.5921828745138256E-2</v>
      </c>
      <c r="Q2732" s="7"/>
      <c r="R2732" s="8"/>
      <c r="S2732" s="8"/>
      <c r="T2732" s="8"/>
      <c r="U2732" s="8"/>
      <c r="V2732" s="13"/>
      <c r="W2732" s="14"/>
      <c r="X2732" s="1"/>
      <c r="Y2732" s="1"/>
      <c r="Z2732" s="1"/>
      <c r="AA2732" s="1"/>
      <c r="AB2732" s="1"/>
      <c r="AC2732" s="1"/>
      <c r="AD2732" s="8"/>
      <c r="AE2732" s="8"/>
      <c r="AF2732" s="8"/>
      <c r="AG2732" s="8"/>
      <c r="AH2732" s="9"/>
      <c r="AI2732" s="8"/>
      <c r="AJ2732" s="13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7"/>
      <c r="BL2732" s="7"/>
      <c r="BM2732" s="7"/>
      <c r="BN2732" s="7"/>
      <c r="BO2732" s="7"/>
      <c r="BP2732" s="7"/>
      <c r="BQ2732" s="7"/>
      <c r="BR2732" s="7"/>
      <c r="BT2732" s="8"/>
      <c r="BV2732" s="7"/>
      <c r="BW2732" s="7"/>
      <c r="BX2732" s="7"/>
      <c r="BY2732" s="7"/>
      <c r="BZ2732" s="7"/>
      <c r="CA2732" s="7"/>
    </row>
    <row r="2733" spans="1:79" x14ac:dyDescent="0.3">
      <c r="A2733" s="1" t="s">
        <v>724</v>
      </c>
      <c r="B2733" s="1"/>
      <c r="C2733" s="1" t="s">
        <v>1878</v>
      </c>
      <c r="D2733" s="1"/>
      <c r="E2733" s="1"/>
      <c r="F2733" s="1"/>
      <c r="G2733" s="1"/>
      <c r="H2733" s="1">
        <v>46363.5</v>
      </c>
      <c r="I2733" s="1">
        <v>-0.44</v>
      </c>
      <c r="J2733" s="12">
        <v>2680.57</v>
      </c>
      <c r="K2733" s="5">
        <v>2736.42</v>
      </c>
      <c r="L2733" s="5">
        <v>11854.61</v>
      </c>
      <c r="M2733" s="13">
        <f t="shared" si="102"/>
        <v>-4.3687646214246589E-3</v>
      </c>
      <c r="N2733" s="13">
        <f t="shared" si="103"/>
        <v>-8.3866975794122389E-4</v>
      </c>
      <c r="O2733" s="13">
        <f t="shared" si="103"/>
        <v>-1.1512522170726291E-2</v>
      </c>
      <c r="P2733" s="13">
        <f t="shared" si="103"/>
        <v>-1.1335612354082758E-2</v>
      </c>
      <c r="Q2733" s="7"/>
      <c r="R2733" s="8"/>
      <c r="S2733" s="8"/>
      <c r="T2733" s="8"/>
      <c r="U2733" s="8"/>
      <c r="V2733" s="13"/>
      <c r="W2733" s="14"/>
      <c r="X2733" s="1"/>
      <c r="Y2733" s="1"/>
      <c r="Z2733" s="1"/>
      <c r="AA2733" s="1"/>
      <c r="AB2733" s="1"/>
      <c r="AC2733" s="1"/>
      <c r="AD2733" s="8"/>
      <c r="AE2733" s="8"/>
      <c r="AF2733" s="8"/>
      <c r="AG2733" s="8"/>
      <c r="AH2733" s="9"/>
      <c r="AI2733" s="8"/>
      <c r="AJ2733" s="13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7"/>
      <c r="BL2733" s="7"/>
      <c r="BM2733" s="7"/>
      <c r="BN2733" s="7"/>
      <c r="BO2733" s="7"/>
      <c r="BP2733" s="7"/>
      <c r="BQ2733" s="7"/>
      <c r="BR2733" s="7"/>
      <c r="BT2733" s="8"/>
      <c r="BV2733" s="7"/>
      <c r="BW2733" s="7"/>
      <c r="BX2733" s="7"/>
      <c r="BY2733" s="7"/>
      <c r="BZ2733" s="7"/>
      <c r="CA2733" s="7"/>
    </row>
    <row r="2734" spans="1:79" x14ac:dyDescent="0.3">
      <c r="A2734" s="1" t="s">
        <v>725</v>
      </c>
      <c r="B2734" s="1"/>
      <c r="C2734" s="1" t="s">
        <v>1878</v>
      </c>
      <c r="D2734" s="1"/>
      <c r="E2734" s="1"/>
      <c r="F2734" s="1"/>
      <c r="G2734" s="1"/>
      <c r="H2734" s="1">
        <v>46493.45</v>
      </c>
      <c r="I2734" s="1">
        <v>0.28000000000000003</v>
      </c>
      <c r="J2734" s="12">
        <v>2688.32</v>
      </c>
      <c r="K2734" s="5">
        <v>2743.38</v>
      </c>
      <c r="L2734" s="5">
        <v>11892.71</v>
      </c>
      <c r="M2734" s="13">
        <f t="shared" si="102"/>
        <v>2.8028513809352784E-3</v>
      </c>
      <c r="N2734" s="13">
        <f t="shared" si="103"/>
        <v>2.8911761304497574E-3</v>
      </c>
      <c r="O2734" s="13">
        <f t="shared" si="103"/>
        <v>2.5434692042889395E-3</v>
      </c>
      <c r="P2734" s="13">
        <f t="shared" si="103"/>
        <v>3.2139395560037975E-3</v>
      </c>
      <c r="Q2734" s="7"/>
      <c r="R2734" s="8"/>
      <c r="S2734" s="8"/>
      <c r="T2734" s="8"/>
      <c r="U2734" s="8"/>
      <c r="V2734" s="13"/>
      <c r="W2734" s="14"/>
      <c r="X2734" s="1"/>
      <c r="Y2734" s="1"/>
      <c r="Z2734" s="1"/>
      <c r="AA2734" s="1"/>
      <c r="AB2734" s="1"/>
      <c r="AC2734" s="1"/>
      <c r="AD2734" s="8"/>
      <c r="AE2734" s="8"/>
      <c r="AF2734" s="8"/>
      <c r="AG2734" s="8"/>
      <c r="AH2734" s="9"/>
      <c r="AI2734" s="8"/>
      <c r="AJ2734" s="13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7"/>
      <c r="BL2734" s="7"/>
      <c r="BM2734" s="7"/>
      <c r="BN2734" s="7"/>
      <c r="BO2734" s="7"/>
      <c r="BP2734" s="7"/>
      <c r="BQ2734" s="7"/>
      <c r="BR2734" s="7"/>
      <c r="BT2734" s="8"/>
      <c r="BV2734" s="7"/>
      <c r="BW2734" s="7"/>
      <c r="BX2734" s="7"/>
      <c r="BY2734" s="7"/>
      <c r="BZ2734" s="7"/>
      <c r="CA2734" s="7"/>
    </row>
    <row r="2735" spans="1:79" x14ac:dyDescent="0.3">
      <c r="A2735" s="1" t="s">
        <v>726</v>
      </c>
      <c r="B2735" s="1"/>
      <c r="C2735" s="1" t="s">
        <v>1878</v>
      </c>
      <c r="D2735" s="1"/>
      <c r="E2735" s="1"/>
      <c r="F2735" s="1"/>
      <c r="G2735" s="1"/>
      <c r="H2735" s="1">
        <v>46005.8</v>
      </c>
      <c r="I2735" s="1">
        <v>-1.05</v>
      </c>
      <c r="J2735" s="12">
        <v>2655.84</v>
      </c>
      <c r="K2735" s="5">
        <v>2726.32</v>
      </c>
      <c r="L2735" s="5">
        <v>11808.37</v>
      </c>
      <c r="M2735" s="13">
        <f t="shared" si="102"/>
        <v>-1.0488574197010436E-2</v>
      </c>
      <c r="N2735" s="13">
        <f t="shared" si="103"/>
        <v>-1.2081895012498567E-2</v>
      </c>
      <c r="O2735" s="13">
        <f t="shared" si="103"/>
        <v>-6.2186062448512658E-3</v>
      </c>
      <c r="P2735" s="13">
        <f t="shared" si="103"/>
        <v>-7.0917393932921069E-3</v>
      </c>
      <c r="Q2735" s="7"/>
      <c r="R2735" s="8"/>
      <c r="S2735" s="8"/>
      <c r="T2735" s="8"/>
      <c r="U2735" s="8"/>
      <c r="V2735" s="13"/>
      <c r="W2735" s="14"/>
      <c r="X2735" s="1"/>
      <c r="Y2735" s="1"/>
      <c r="Z2735" s="1"/>
      <c r="AA2735" s="1"/>
      <c r="AB2735" s="1"/>
      <c r="AC2735" s="1"/>
      <c r="AD2735" s="8"/>
      <c r="AE2735" s="8"/>
      <c r="AF2735" s="8"/>
      <c r="AG2735" s="8"/>
      <c r="AH2735" s="9"/>
      <c r="AI2735" s="8"/>
      <c r="AJ2735" s="13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7"/>
      <c r="BL2735" s="7"/>
      <c r="BM2735" s="7"/>
      <c r="BN2735" s="7"/>
      <c r="BO2735" s="7"/>
      <c r="BP2735" s="7"/>
      <c r="BQ2735" s="7"/>
      <c r="BR2735" s="7"/>
      <c r="BT2735" s="8"/>
      <c r="BV2735" s="7"/>
      <c r="BW2735" s="7"/>
      <c r="BX2735" s="7"/>
      <c r="BY2735" s="7"/>
      <c r="BZ2735" s="7"/>
      <c r="CA2735" s="7"/>
    </row>
    <row r="2736" spans="1:79" x14ac:dyDescent="0.3">
      <c r="A2736" s="1" t="s">
        <v>727</v>
      </c>
      <c r="B2736" s="1"/>
      <c r="C2736" s="1" t="s">
        <v>1878</v>
      </c>
      <c r="D2736" s="1"/>
      <c r="E2736" s="1"/>
      <c r="F2736" s="1"/>
      <c r="G2736" s="1"/>
      <c r="H2736" s="1">
        <v>45902.25</v>
      </c>
      <c r="I2736" s="1">
        <v>-0.23</v>
      </c>
      <c r="J2736" s="12">
        <v>2645.75</v>
      </c>
      <c r="K2736" s="5">
        <v>2726.86</v>
      </c>
      <c r="L2736" s="5">
        <v>11848.65</v>
      </c>
      <c r="M2736" s="13">
        <f t="shared" si="102"/>
        <v>-2.2508031596016886E-3</v>
      </c>
      <c r="N2736" s="13">
        <f t="shared" si="103"/>
        <v>-3.7991746490753098E-3</v>
      </c>
      <c r="O2736" s="13">
        <f t="shared" si="103"/>
        <v>1.9806919217102426E-4</v>
      </c>
      <c r="P2736" s="13">
        <f t="shared" si="103"/>
        <v>3.411139725465917E-3</v>
      </c>
      <c r="Q2736" s="7"/>
      <c r="R2736" s="8"/>
      <c r="S2736" s="8"/>
      <c r="T2736" s="8"/>
      <c r="U2736" s="8"/>
      <c r="V2736" s="13"/>
      <c r="W2736" s="14"/>
      <c r="X2736" s="1"/>
      <c r="Y2736" s="1"/>
      <c r="Z2736" s="1"/>
      <c r="AA2736" s="1"/>
      <c r="AB2736" s="1"/>
      <c r="AC2736" s="1"/>
      <c r="AD2736" s="8"/>
      <c r="AE2736" s="8"/>
      <c r="AF2736" s="8"/>
      <c r="AG2736" s="8"/>
      <c r="AH2736" s="9"/>
      <c r="AI2736" s="8"/>
      <c r="AJ2736" s="13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7"/>
      <c r="BL2736" s="7"/>
      <c r="BM2736" s="7"/>
      <c r="BN2736" s="7"/>
      <c r="BO2736" s="7"/>
      <c r="BP2736" s="7"/>
      <c r="BQ2736" s="7"/>
      <c r="BR2736" s="7"/>
      <c r="BT2736" s="8"/>
      <c r="BV2736" s="7"/>
      <c r="BW2736" s="7"/>
      <c r="BX2736" s="7"/>
      <c r="BY2736" s="7"/>
      <c r="BZ2736" s="7"/>
      <c r="CA2736" s="7"/>
    </row>
    <row r="2737" spans="1:79" x14ac:dyDescent="0.3">
      <c r="A2737" s="1" t="s">
        <v>728</v>
      </c>
      <c r="B2737" s="1"/>
      <c r="C2737" s="1" t="s">
        <v>1878</v>
      </c>
      <c r="D2737" s="1"/>
      <c r="E2737" s="1"/>
      <c r="F2737" s="1"/>
      <c r="G2737" s="1"/>
      <c r="H2737" s="1">
        <v>45730.96</v>
      </c>
      <c r="I2737" s="1">
        <v>-0.37</v>
      </c>
      <c r="J2737" s="12">
        <v>2637.95</v>
      </c>
      <c r="K2737" s="5">
        <v>2723.12</v>
      </c>
      <c r="L2737" s="5">
        <v>11712.32</v>
      </c>
      <c r="M2737" s="13">
        <f t="shared" si="102"/>
        <v>-3.7316253560555346E-3</v>
      </c>
      <c r="N2737" s="13">
        <f t="shared" si="103"/>
        <v>-2.9481243503732824E-3</v>
      </c>
      <c r="O2737" s="13">
        <f t="shared" si="103"/>
        <v>-1.3715408931885831E-3</v>
      </c>
      <c r="P2737" s="13">
        <f t="shared" si="103"/>
        <v>-1.1505952154886812E-2</v>
      </c>
      <c r="Q2737" s="7"/>
      <c r="R2737" s="8"/>
      <c r="S2737" s="8"/>
      <c r="T2737" s="8"/>
      <c r="U2737" s="8"/>
      <c r="V2737" s="13"/>
      <c r="W2737" s="14"/>
      <c r="X2737" s="1"/>
      <c r="Y2737" s="1"/>
      <c r="Z2737" s="1"/>
      <c r="AA2737" s="1"/>
      <c r="AB2737" s="1"/>
      <c r="AC2737" s="1"/>
      <c r="AD2737" s="8"/>
      <c r="AE2737" s="8"/>
      <c r="AF2737" s="8"/>
      <c r="AG2737" s="8"/>
      <c r="AH2737" s="9"/>
      <c r="AI2737" s="8"/>
      <c r="AJ2737" s="13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7"/>
      <c r="BL2737" s="7"/>
      <c r="BM2737" s="7"/>
      <c r="BN2737" s="7"/>
      <c r="BO2737" s="7"/>
      <c r="BP2737" s="7"/>
      <c r="BQ2737" s="7"/>
      <c r="BR2737" s="7"/>
      <c r="BT2737" s="8"/>
      <c r="BV2737" s="7"/>
      <c r="BW2737" s="7"/>
      <c r="BX2737" s="7"/>
      <c r="BY2737" s="7"/>
      <c r="BZ2737" s="7"/>
      <c r="CA2737" s="7"/>
    </row>
    <row r="2738" spans="1:79" x14ac:dyDescent="0.3">
      <c r="A2738" s="1" t="s">
        <v>729</v>
      </c>
      <c r="B2738" s="1"/>
      <c r="C2738" s="1" t="s">
        <v>1878</v>
      </c>
      <c r="D2738" s="1"/>
      <c r="E2738" s="1"/>
      <c r="F2738" s="1"/>
      <c r="G2738" s="1"/>
      <c r="H2738" s="1">
        <v>45970.99</v>
      </c>
      <c r="I2738" s="1">
        <v>0.52</v>
      </c>
      <c r="J2738" s="12">
        <v>2662.32</v>
      </c>
      <c r="K2738" s="5">
        <v>2707.57</v>
      </c>
      <c r="L2738" s="5">
        <v>11719.56</v>
      </c>
      <c r="M2738" s="13">
        <f t="shared" si="102"/>
        <v>5.2487417714388584E-3</v>
      </c>
      <c r="N2738" s="13">
        <f t="shared" si="103"/>
        <v>9.2382342349173197E-3</v>
      </c>
      <c r="O2738" s="13">
        <f t="shared" si="103"/>
        <v>-5.7103616439965199E-3</v>
      </c>
      <c r="P2738" s="13">
        <f t="shared" si="103"/>
        <v>6.1815250949415201E-4</v>
      </c>
      <c r="Q2738" s="7"/>
      <c r="R2738" s="8"/>
      <c r="S2738" s="8"/>
      <c r="T2738" s="8"/>
      <c r="U2738" s="8"/>
      <c r="V2738" s="13"/>
      <c r="W2738" s="14"/>
      <c r="X2738" s="1"/>
      <c r="Y2738" s="1"/>
      <c r="Z2738" s="1"/>
      <c r="AA2738" s="1"/>
      <c r="AB2738" s="1"/>
      <c r="AC2738" s="1"/>
      <c r="AD2738" s="8"/>
      <c r="AE2738" s="8"/>
      <c r="AF2738" s="8"/>
      <c r="AG2738" s="8"/>
      <c r="AH2738" s="9"/>
      <c r="AI2738" s="8"/>
      <c r="AJ2738" s="13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7"/>
      <c r="BL2738" s="7"/>
      <c r="BM2738" s="7"/>
      <c r="BN2738" s="7"/>
      <c r="BO2738" s="7"/>
      <c r="BP2738" s="7"/>
      <c r="BQ2738" s="7"/>
      <c r="BR2738" s="7"/>
      <c r="BT2738" s="8"/>
      <c r="BV2738" s="7"/>
      <c r="BW2738" s="7"/>
      <c r="BX2738" s="7"/>
      <c r="BY2738" s="7"/>
      <c r="BZ2738" s="7"/>
      <c r="CA2738" s="7"/>
    </row>
    <row r="2739" spans="1:79" x14ac:dyDescent="0.3">
      <c r="A2739" s="1" t="s">
        <v>730</v>
      </c>
      <c r="B2739" s="1"/>
      <c r="C2739" s="1" t="s">
        <v>1878</v>
      </c>
      <c r="D2739" s="1"/>
      <c r="E2739" s="1"/>
      <c r="F2739" s="1"/>
      <c r="G2739" s="1"/>
      <c r="H2739" s="1">
        <v>46018.64</v>
      </c>
      <c r="I2739" s="1">
        <v>0.1</v>
      </c>
      <c r="J2739" s="12">
        <v>2667.14</v>
      </c>
      <c r="K2739" s="5">
        <v>2701.34</v>
      </c>
      <c r="L2739" s="5">
        <v>11742.19</v>
      </c>
      <c r="M2739" s="13">
        <f t="shared" si="102"/>
        <v>1.0365232508589006E-3</v>
      </c>
      <c r="N2739" s="13">
        <f t="shared" si="103"/>
        <v>1.8104510351872882E-3</v>
      </c>
      <c r="O2739" s="13">
        <f t="shared" si="103"/>
        <v>-2.3009562079651102E-3</v>
      </c>
      <c r="P2739" s="13">
        <f t="shared" si="103"/>
        <v>1.9309598653876048E-3</v>
      </c>
      <c r="Q2739" s="7"/>
      <c r="R2739" s="8"/>
      <c r="S2739" s="8"/>
      <c r="T2739" s="8"/>
      <c r="U2739" s="8"/>
      <c r="V2739" s="13"/>
      <c r="W2739" s="14"/>
      <c r="X2739" s="1"/>
      <c r="Y2739" s="1"/>
      <c r="Z2739" s="1"/>
      <c r="AA2739" s="1"/>
      <c r="AB2739" s="1"/>
      <c r="AC2739" s="1"/>
      <c r="AD2739" s="8"/>
      <c r="AE2739" s="8"/>
      <c r="AF2739" s="8"/>
      <c r="AG2739" s="8"/>
      <c r="AH2739" s="9"/>
      <c r="AI2739" s="8"/>
      <c r="AJ2739" s="13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7"/>
      <c r="BL2739" s="7"/>
      <c r="BM2739" s="7"/>
      <c r="BN2739" s="7"/>
      <c r="BO2739" s="7"/>
      <c r="BP2739" s="7"/>
      <c r="BQ2739" s="7"/>
      <c r="BR2739" s="7"/>
      <c r="BT2739" s="8"/>
      <c r="BV2739" s="7"/>
      <c r="BW2739" s="7"/>
      <c r="BX2739" s="7"/>
      <c r="BY2739" s="7"/>
      <c r="BZ2739" s="7"/>
      <c r="CA2739" s="7"/>
    </row>
    <row r="2740" spans="1:79" x14ac:dyDescent="0.3">
      <c r="A2740" s="1" t="s">
        <v>731</v>
      </c>
      <c r="B2740" s="1"/>
      <c r="C2740" s="1" t="s">
        <v>1878</v>
      </c>
      <c r="D2740" s="1"/>
      <c r="E2740" s="1"/>
      <c r="F2740" s="1"/>
      <c r="G2740" s="1"/>
      <c r="H2740" s="1">
        <v>45641.9</v>
      </c>
      <c r="I2740" s="1">
        <v>-0.82</v>
      </c>
      <c r="J2740" s="12">
        <v>2641.81</v>
      </c>
      <c r="K2740" s="5">
        <v>2682.85</v>
      </c>
      <c r="L2740" s="5">
        <v>11697.18</v>
      </c>
      <c r="M2740" s="13">
        <f t="shared" si="102"/>
        <v>-8.1866826138277116E-3</v>
      </c>
      <c r="N2740" s="13">
        <f t="shared" si="103"/>
        <v>-9.4970642710918707E-3</v>
      </c>
      <c r="O2740" s="13">
        <f t="shared" si="103"/>
        <v>-6.8447511235165681E-3</v>
      </c>
      <c r="P2740" s="13">
        <f t="shared" si="103"/>
        <v>-3.8331861433004155E-3</v>
      </c>
      <c r="Q2740" s="7"/>
      <c r="R2740" s="8"/>
      <c r="S2740" s="8"/>
      <c r="T2740" s="8"/>
      <c r="U2740" s="8"/>
      <c r="V2740" s="13"/>
      <c r="W2740" s="14"/>
      <c r="X2740" s="1"/>
      <c r="Y2740" s="1"/>
      <c r="Z2740" s="1"/>
      <c r="AA2740" s="1"/>
      <c r="AB2740" s="1"/>
      <c r="AC2740" s="1"/>
      <c r="AD2740" s="8"/>
      <c r="AE2740" s="8"/>
      <c r="AF2740" s="8"/>
      <c r="AG2740" s="8"/>
      <c r="AH2740" s="9"/>
      <c r="AI2740" s="8"/>
      <c r="AJ2740" s="13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7"/>
      <c r="BL2740" s="7"/>
      <c r="BM2740" s="7"/>
      <c r="BN2740" s="7"/>
      <c r="BO2740" s="7"/>
      <c r="BP2740" s="7"/>
      <c r="BQ2740" s="7"/>
      <c r="BR2740" s="7"/>
      <c r="BT2740" s="8"/>
      <c r="BV2740" s="7"/>
      <c r="BW2740" s="7"/>
      <c r="BX2740" s="7"/>
      <c r="BY2740" s="7"/>
      <c r="BZ2740" s="7"/>
      <c r="CA2740" s="7"/>
    </row>
    <row r="2741" spans="1:79" x14ac:dyDescent="0.3">
      <c r="A2741" s="1" t="s">
        <v>732</v>
      </c>
      <c r="B2741" s="1"/>
      <c r="C2741" s="1" t="s">
        <v>1878</v>
      </c>
      <c r="D2741" s="1"/>
      <c r="E2741" s="1"/>
      <c r="F2741" s="1"/>
      <c r="G2741" s="1"/>
      <c r="H2741" s="1">
        <v>45284.42</v>
      </c>
      <c r="I2741" s="1">
        <v>-0.78</v>
      </c>
      <c r="J2741" s="12">
        <v>2616.1799999999998</v>
      </c>
      <c r="K2741" s="5">
        <v>2672.13</v>
      </c>
      <c r="L2741" s="5">
        <v>11641.03</v>
      </c>
      <c r="M2741" s="13">
        <f t="shared" si="102"/>
        <v>-7.8322769209870913E-3</v>
      </c>
      <c r="N2741" s="13">
        <f t="shared" si="103"/>
        <v>-9.7016818014922235E-3</v>
      </c>
      <c r="O2741" s="13">
        <f t="shared" si="103"/>
        <v>-3.9957507874088805E-3</v>
      </c>
      <c r="P2741" s="13">
        <f t="shared" si="103"/>
        <v>-4.8003022950831031E-3</v>
      </c>
      <c r="Q2741" s="7"/>
      <c r="R2741" s="8"/>
      <c r="S2741" s="8"/>
      <c r="T2741" s="8"/>
      <c r="U2741" s="8"/>
      <c r="V2741" s="13"/>
      <c r="W2741" s="14"/>
      <c r="X2741" s="1"/>
      <c r="Y2741" s="1"/>
      <c r="Z2741" s="1"/>
      <c r="AA2741" s="1"/>
      <c r="AB2741" s="1"/>
      <c r="AC2741" s="1"/>
      <c r="AD2741" s="8"/>
      <c r="AE2741" s="8"/>
      <c r="AF2741" s="8"/>
      <c r="AG2741" s="8"/>
      <c r="AH2741" s="9"/>
      <c r="AI2741" s="8"/>
      <c r="AJ2741" s="13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7"/>
      <c r="BL2741" s="7"/>
      <c r="BM2741" s="7"/>
      <c r="BN2741" s="7"/>
      <c r="BO2741" s="7"/>
      <c r="BP2741" s="7"/>
      <c r="BQ2741" s="7"/>
      <c r="BR2741" s="7"/>
      <c r="BT2741" s="8"/>
      <c r="BV2741" s="7"/>
      <c r="BW2741" s="7"/>
      <c r="BX2741" s="7"/>
      <c r="BY2741" s="7"/>
      <c r="BZ2741" s="7"/>
      <c r="CA2741" s="7"/>
    </row>
    <row r="2742" spans="1:79" x14ac:dyDescent="0.3">
      <c r="A2742" s="1" t="s">
        <v>733</v>
      </c>
      <c r="B2742" s="1"/>
      <c r="C2742" s="1" t="s">
        <v>1878</v>
      </c>
      <c r="D2742" s="1"/>
      <c r="E2742" s="1"/>
      <c r="F2742" s="1"/>
      <c r="G2742" s="1"/>
      <c r="H2742" s="1">
        <v>45361.07</v>
      </c>
      <c r="I2742" s="1">
        <v>0.17</v>
      </c>
      <c r="J2742" s="12">
        <v>2611.6</v>
      </c>
      <c r="K2742" s="5">
        <v>2693.65</v>
      </c>
      <c r="L2742" s="5">
        <v>11730.92</v>
      </c>
      <c r="M2742" s="13">
        <f t="shared" si="102"/>
        <v>1.6926351270480922E-3</v>
      </c>
      <c r="N2742" s="13">
        <f t="shared" si="103"/>
        <v>-1.7506440688331848E-3</v>
      </c>
      <c r="O2742" s="13">
        <f t="shared" si="103"/>
        <v>8.0535003910737757E-3</v>
      </c>
      <c r="P2742" s="13">
        <f t="shared" si="103"/>
        <v>7.7218253024000649E-3</v>
      </c>
      <c r="Q2742" s="7"/>
      <c r="R2742" s="8"/>
      <c r="S2742" s="8"/>
      <c r="T2742" s="8"/>
      <c r="U2742" s="8"/>
      <c r="V2742" s="13"/>
      <c r="W2742" s="14"/>
      <c r="X2742" s="1"/>
      <c r="Y2742" s="1"/>
      <c r="Z2742" s="1"/>
      <c r="AA2742" s="1"/>
      <c r="AB2742" s="1"/>
      <c r="AC2742" s="1"/>
      <c r="AD2742" s="8"/>
      <c r="AE2742" s="8"/>
      <c r="AF2742" s="8"/>
      <c r="AG2742" s="8"/>
      <c r="AH2742" s="9"/>
      <c r="AI2742" s="8"/>
      <c r="AJ2742" s="13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7"/>
      <c r="BL2742" s="7"/>
      <c r="BM2742" s="7"/>
      <c r="BN2742" s="7"/>
      <c r="BO2742" s="7"/>
      <c r="BP2742" s="7"/>
      <c r="BQ2742" s="7"/>
      <c r="BR2742" s="7"/>
      <c r="BT2742" s="8"/>
      <c r="BV2742" s="7"/>
      <c r="BW2742" s="7"/>
      <c r="BX2742" s="7"/>
      <c r="BY2742" s="7"/>
      <c r="BZ2742" s="7"/>
      <c r="CA2742" s="7"/>
    </row>
    <row r="2743" spans="1:79" x14ac:dyDescent="0.3">
      <c r="A2743" s="1" t="s">
        <v>734</v>
      </c>
      <c r="B2743" s="1"/>
      <c r="C2743" s="1" t="s">
        <v>1878</v>
      </c>
      <c r="D2743" s="1"/>
      <c r="E2743" s="1"/>
      <c r="F2743" s="1"/>
      <c r="G2743" s="1"/>
      <c r="H2743" s="1">
        <v>46145.34</v>
      </c>
      <c r="I2743" s="1">
        <v>1.73</v>
      </c>
      <c r="J2743" s="12">
        <v>2667.42</v>
      </c>
      <c r="K2743" s="5">
        <v>2724.62</v>
      </c>
      <c r="L2743" s="5">
        <v>11788.24</v>
      </c>
      <c r="M2743" s="13">
        <f t="shared" si="102"/>
        <v>1.7289495155206724E-2</v>
      </c>
      <c r="N2743" s="13">
        <f t="shared" si="103"/>
        <v>2.1373870424260977E-2</v>
      </c>
      <c r="O2743" s="13">
        <f t="shared" si="103"/>
        <v>1.1497410576726708E-2</v>
      </c>
      <c r="P2743" s="13">
        <f t="shared" si="103"/>
        <v>4.8862322818670201E-3</v>
      </c>
      <c r="Q2743" s="7"/>
      <c r="R2743" s="8"/>
      <c r="S2743" s="8"/>
      <c r="T2743" s="8"/>
      <c r="U2743" s="8"/>
      <c r="V2743" s="13"/>
      <c r="W2743" s="14"/>
      <c r="X2743" s="1"/>
      <c r="Y2743" s="1"/>
      <c r="Z2743" s="1"/>
      <c r="AA2743" s="1"/>
      <c r="AB2743" s="1"/>
      <c r="AC2743" s="1"/>
      <c r="AD2743" s="8"/>
      <c r="AE2743" s="8"/>
      <c r="AF2743" s="8"/>
      <c r="AG2743" s="8"/>
      <c r="AH2743" s="9"/>
      <c r="AI2743" s="8"/>
      <c r="AJ2743" s="13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7"/>
      <c r="BL2743" s="7"/>
      <c r="BM2743" s="7"/>
      <c r="BN2743" s="7"/>
      <c r="BO2743" s="7"/>
      <c r="BP2743" s="7"/>
      <c r="BQ2743" s="7"/>
      <c r="BR2743" s="7"/>
      <c r="BT2743" s="8"/>
      <c r="BV2743" s="7"/>
      <c r="BW2743" s="7"/>
      <c r="BX2743" s="7"/>
      <c r="BY2743" s="7"/>
      <c r="BZ2743" s="7"/>
      <c r="CA2743" s="7"/>
    </row>
    <row r="2744" spans="1:79" x14ac:dyDescent="0.3">
      <c r="A2744" s="1" t="s">
        <v>735</v>
      </c>
      <c r="B2744" s="1"/>
      <c r="C2744" s="1" t="s">
        <v>1878</v>
      </c>
      <c r="D2744" s="1"/>
      <c r="E2744" s="1"/>
      <c r="F2744" s="1"/>
      <c r="G2744" s="1"/>
      <c r="H2744" s="1">
        <v>46481.15</v>
      </c>
      <c r="I2744" s="1">
        <v>0.73</v>
      </c>
      <c r="J2744" s="12">
        <v>2682.05</v>
      </c>
      <c r="K2744" s="5">
        <v>2762.76</v>
      </c>
      <c r="L2744" s="5">
        <v>11811.01</v>
      </c>
      <c r="M2744" s="13">
        <f t="shared" si="102"/>
        <v>7.2772245258134749E-3</v>
      </c>
      <c r="N2744" s="13">
        <f t="shared" si="103"/>
        <v>5.4847005720883857E-3</v>
      </c>
      <c r="O2744" s="13">
        <f t="shared" si="103"/>
        <v>1.3998282329279021E-2</v>
      </c>
      <c r="P2744" s="13">
        <f t="shared" si="103"/>
        <v>1.9315860552551189E-3</v>
      </c>
      <c r="Q2744" s="7"/>
      <c r="R2744" s="8"/>
      <c r="S2744" s="8"/>
      <c r="T2744" s="8"/>
      <c r="U2744" s="8"/>
      <c r="V2744" s="13"/>
      <c r="W2744" s="14"/>
      <c r="X2744" s="1"/>
      <c r="Y2744" s="1"/>
      <c r="Z2744" s="1"/>
      <c r="AA2744" s="1"/>
      <c r="AB2744" s="1"/>
      <c r="AC2744" s="1"/>
      <c r="AD2744" s="8"/>
      <c r="AE2744" s="8"/>
      <c r="AF2744" s="8"/>
      <c r="AG2744" s="8"/>
      <c r="AH2744" s="9"/>
      <c r="AI2744" s="8"/>
      <c r="AJ2744" s="13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7"/>
      <c r="BL2744" s="7"/>
      <c r="BM2744" s="7"/>
      <c r="BN2744" s="7"/>
      <c r="BO2744" s="7"/>
      <c r="BP2744" s="7"/>
      <c r="BQ2744" s="7"/>
      <c r="BR2744" s="7"/>
      <c r="BT2744" s="8"/>
      <c r="BV2744" s="7"/>
      <c r="BW2744" s="7"/>
      <c r="BX2744" s="7"/>
      <c r="BY2744" s="7"/>
      <c r="BZ2744" s="7"/>
      <c r="CA2744" s="7"/>
    </row>
    <row r="2745" spans="1:79" x14ac:dyDescent="0.3">
      <c r="A2745" s="1" t="s">
        <v>736</v>
      </c>
      <c r="B2745" s="1"/>
      <c r="C2745" s="1" t="s">
        <v>1878</v>
      </c>
      <c r="D2745" s="1"/>
      <c r="E2745" s="1"/>
      <c r="F2745" s="1"/>
      <c r="G2745" s="1"/>
      <c r="H2745" s="1">
        <v>46868.43</v>
      </c>
      <c r="I2745" s="1">
        <v>0.83</v>
      </c>
      <c r="J2745" s="12">
        <v>2712.09</v>
      </c>
      <c r="K2745" s="5">
        <v>2775.57</v>
      </c>
      <c r="L2745" s="5">
        <v>11802.49</v>
      </c>
      <c r="M2745" s="13">
        <f t="shared" si="102"/>
        <v>8.3319797380227989E-3</v>
      </c>
      <c r="N2745" s="13">
        <f t="shared" si="103"/>
        <v>1.1200387763091735E-2</v>
      </c>
      <c r="O2745" s="13">
        <f t="shared" si="103"/>
        <v>4.6366676801459228E-3</v>
      </c>
      <c r="P2745" s="13">
        <f t="shared" si="103"/>
        <v>-7.2136083196949752E-4</v>
      </c>
      <c r="Q2745" s="7"/>
      <c r="R2745" s="8"/>
      <c r="S2745" s="8"/>
      <c r="T2745" s="8"/>
      <c r="U2745" s="8"/>
      <c r="V2745" s="13"/>
      <c r="W2745" s="14"/>
      <c r="X2745" s="1"/>
      <c r="Y2745" s="1"/>
      <c r="Z2745" s="1"/>
      <c r="AA2745" s="1"/>
      <c r="AB2745" s="1"/>
      <c r="AC2745" s="1"/>
      <c r="AD2745" s="8"/>
      <c r="AE2745" s="8"/>
      <c r="AF2745" s="8"/>
      <c r="AG2745" s="8"/>
      <c r="AH2745" s="9"/>
      <c r="AI2745" s="8"/>
      <c r="AJ2745" s="13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7"/>
      <c r="BL2745" s="7"/>
      <c r="BM2745" s="7"/>
      <c r="BN2745" s="7"/>
      <c r="BO2745" s="7"/>
      <c r="BP2745" s="7"/>
      <c r="BQ2745" s="7"/>
      <c r="BR2745" s="7"/>
      <c r="BT2745" s="8"/>
      <c r="BV2745" s="7"/>
      <c r="BW2745" s="7"/>
      <c r="BX2745" s="7"/>
      <c r="BY2745" s="7"/>
      <c r="BZ2745" s="7"/>
      <c r="CA2745" s="7"/>
    </row>
    <row r="2746" spans="1:79" x14ac:dyDescent="0.3">
      <c r="A2746" s="1" t="s">
        <v>737</v>
      </c>
      <c r="B2746" s="1"/>
      <c r="C2746" s="1" t="s">
        <v>1878</v>
      </c>
      <c r="D2746" s="1"/>
      <c r="E2746" s="1"/>
      <c r="F2746" s="1"/>
      <c r="G2746" s="1"/>
      <c r="H2746" s="1">
        <v>47348.160000000003</v>
      </c>
      <c r="I2746" s="1">
        <v>1.02</v>
      </c>
      <c r="J2746" s="12">
        <v>2747.28</v>
      </c>
      <c r="K2746" s="5">
        <v>2785.03</v>
      </c>
      <c r="L2746" s="5">
        <v>11899.84</v>
      </c>
      <c r="M2746" s="13">
        <f t="shared" si="102"/>
        <v>1.0235674632156577E-2</v>
      </c>
      <c r="N2746" s="13">
        <f t="shared" si="103"/>
        <v>1.2975233122794583E-2</v>
      </c>
      <c r="O2746" s="13">
        <f t="shared" si="103"/>
        <v>3.4083089239327347E-3</v>
      </c>
      <c r="P2746" s="13">
        <f t="shared" si="103"/>
        <v>8.2482594774493379E-3</v>
      </c>
      <c r="Q2746" s="7"/>
      <c r="R2746" s="8"/>
      <c r="S2746" s="8"/>
      <c r="T2746" s="8"/>
      <c r="U2746" s="8"/>
      <c r="V2746" s="13"/>
      <c r="W2746" s="14"/>
      <c r="X2746" s="1"/>
      <c r="Y2746" s="1"/>
      <c r="Z2746" s="1"/>
      <c r="AA2746" s="1"/>
      <c r="AB2746" s="1"/>
      <c r="AC2746" s="1"/>
      <c r="AD2746" s="8"/>
      <c r="AE2746" s="8"/>
      <c r="AF2746" s="8"/>
      <c r="AG2746" s="8"/>
      <c r="AH2746" s="9"/>
      <c r="AI2746" s="8"/>
      <c r="AJ2746" s="13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7"/>
      <c r="BL2746" s="7"/>
      <c r="BM2746" s="7"/>
      <c r="BN2746" s="7"/>
      <c r="BO2746" s="7"/>
      <c r="BP2746" s="7"/>
      <c r="BQ2746" s="7"/>
      <c r="BR2746" s="7"/>
      <c r="BT2746" s="8"/>
      <c r="BV2746" s="7"/>
      <c r="BW2746" s="7"/>
      <c r="BX2746" s="7"/>
      <c r="BY2746" s="7"/>
      <c r="BZ2746" s="7"/>
      <c r="CA2746" s="7"/>
    </row>
    <row r="2747" spans="1:79" x14ac:dyDescent="0.3">
      <c r="A2747" s="1" t="s">
        <v>738</v>
      </c>
      <c r="B2747" s="1"/>
      <c r="C2747" s="1" t="s">
        <v>1878</v>
      </c>
      <c r="D2747" s="1"/>
      <c r="E2747" s="1"/>
      <c r="F2747" s="1"/>
      <c r="G2747" s="1"/>
      <c r="H2747" s="1">
        <v>47516.57</v>
      </c>
      <c r="I2747" s="1">
        <v>0.36</v>
      </c>
      <c r="J2747" s="12">
        <v>2765.38</v>
      </c>
      <c r="K2747" s="5">
        <v>2775.1</v>
      </c>
      <c r="L2747" s="5">
        <v>11920.61</v>
      </c>
      <c r="M2747" s="13">
        <f t="shared" si="102"/>
        <v>3.5568436027924033E-3</v>
      </c>
      <c r="N2747" s="13">
        <f t="shared" si="103"/>
        <v>6.5883346437203283E-3</v>
      </c>
      <c r="O2747" s="13">
        <f t="shared" si="103"/>
        <v>-3.5654912155346219E-3</v>
      </c>
      <c r="P2747" s="13">
        <f t="shared" si="103"/>
        <v>1.7454016188453991E-3</v>
      </c>
      <c r="Q2747" s="7"/>
      <c r="R2747" s="8"/>
      <c r="S2747" s="8"/>
      <c r="T2747" s="8"/>
      <c r="U2747" s="8"/>
      <c r="V2747" s="13"/>
      <c r="W2747" s="14"/>
      <c r="X2747" s="1"/>
      <c r="Y2747" s="1"/>
      <c r="Z2747" s="1"/>
      <c r="AA2747" s="1"/>
      <c r="AB2747" s="1"/>
      <c r="AC2747" s="1"/>
      <c r="AD2747" s="8"/>
      <c r="AE2747" s="8"/>
      <c r="AF2747" s="8"/>
      <c r="AG2747" s="8"/>
      <c r="AH2747" s="9"/>
      <c r="AI2747" s="8"/>
      <c r="AJ2747" s="13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7"/>
      <c r="BL2747" s="7"/>
      <c r="BM2747" s="7"/>
      <c r="BN2747" s="7"/>
      <c r="BO2747" s="7"/>
      <c r="BP2747" s="7"/>
      <c r="BQ2747" s="7"/>
      <c r="BR2747" s="7"/>
      <c r="BT2747" s="8"/>
      <c r="BV2747" s="7"/>
      <c r="BW2747" s="7"/>
      <c r="BX2747" s="7"/>
      <c r="BY2747" s="7"/>
      <c r="BZ2747" s="7"/>
      <c r="CA2747" s="7"/>
    </row>
    <row r="2748" spans="1:79" x14ac:dyDescent="0.3">
      <c r="A2748" s="1" t="s">
        <v>739</v>
      </c>
      <c r="B2748" s="1"/>
      <c r="C2748" s="1" t="s">
        <v>1878</v>
      </c>
      <c r="D2748" s="1"/>
      <c r="E2748" s="1"/>
      <c r="F2748" s="1"/>
      <c r="G2748" s="1"/>
      <c r="H2748" s="1">
        <v>47554.07</v>
      </c>
      <c r="I2748" s="1">
        <v>0.08</v>
      </c>
      <c r="J2748" s="12">
        <v>2763.97</v>
      </c>
      <c r="K2748" s="5">
        <v>2786.13</v>
      </c>
      <c r="L2748" s="5">
        <v>11941.17</v>
      </c>
      <c r="M2748" s="13">
        <f t="shared" si="102"/>
        <v>7.8919837858659747E-4</v>
      </c>
      <c r="N2748" s="13">
        <f t="shared" si="103"/>
        <v>-5.0987567712224013E-4</v>
      </c>
      <c r="O2748" s="13">
        <f t="shared" si="103"/>
        <v>3.9746315448092595E-3</v>
      </c>
      <c r="P2748" s="13">
        <f t="shared" si="103"/>
        <v>1.7247439518615071E-3</v>
      </c>
      <c r="Q2748" s="7"/>
      <c r="R2748" s="8"/>
      <c r="S2748" s="8"/>
      <c r="T2748" s="8"/>
      <c r="U2748" s="8"/>
      <c r="V2748" s="13"/>
      <c r="W2748" s="14"/>
      <c r="X2748" s="1"/>
      <c r="Y2748" s="1"/>
      <c r="Z2748" s="1"/>
      <c r="AA2748" s="1"/>
      <c r="AB2748" s="1"/>
      <c r="AC2748" s="1"/>
      <c r="AD2748" s="8"/>
      <c r="AE2748" s="8"/>
      <c r="AF2748" s="8"/>
      <c r="AG2748" s="8"/>
      <c r="AH2748" s="9"/>
      <c r="AI2748" s="8"/>
      <c r="AJ2748" s="13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7"/>
      <c r="BL2748" s="7"/>
      <c r="BM2748" s="7"/>
      <c r="BN2748" s="7"/>
      <c r="BO2748" s="7"/>
      <c r="BP2748" s="7"/>
      <c r="BQ2748" s="7"/>
      <c r="BR2748" s="7"/>
      <c r="BT2748" s="8"/>
      <c r="BV2748" s="7"/>
      <c r="BW2748" s="7"/>
      <c r="BX2748" s="7"/>
      <c r="BY2748" s="7"/>
      <c r="BZ2748" s="7"/>
      <c r="CA2748" s="7"/>
    </row>
    <row r="2749" spans="1:79" x14ac:dyDescent="0.3">
      <c r="A2749" s="1" t="s">
        <v>740</v>
      </c>
      <c r="B2749" s="1"/>
      <c r="C2749" s="1" t="s">
        <v>1878</v>
      </c>
      <c r="D2749" s="1"/>
      <c r="E2749" s="1"/>
      <c r="F2749" s="1"/>
      <c r="G2749" s="1"/>
      <c r="H2749" s="1">
        <v>47465.15</v>
      </c>
      <c r="I2749" s="1">
        <v>-0.19</v>
      </c>
      <c r="J2749" s="12">
        <v>2757.07</v>
      </c>
      <c r="K2749" s="5">
        <v>2784.64</v>
      </c>
      <c r="L2749" s="5">
        <v>11954.15</v>
      </c>
      <c r="M2749" s="13">
        <f t="shared" si="102"/>
        <v>-1.8698714957520179E-3</v>
      </c>
      <c r="N2749" s="13">
        <f t="shared" si="103"/>
        <v>-2.4964091506056718E-3</v>
      </c>
      <c r="O2749" s="13">
        <f t="shared" si="103"/>
        <v>-5.3479198745221002E-4</v>
      </c>
      <c r="P2749" s="13">
        <f t="shared" si="103"/>
        <v>1.0869956629040445E-3</v>
      </c>
      <c r="Q2749" s="7"/>
      <c r="R2749" s="8"/>
      <c r="S2749" s="8"/>
      <c r="T2749" s="8"/>
      <c r="U2749" s="8"/>
      <c r="V2749" s="13"/>
      <c r="W2749" s="14"/>
      <c r="X2749" s="1"/>
      <c r="Y2749" s="1"/>
      <c r="Z2749" s="1"/>
      <c r="AA2749" s="1"/>
      <c r="AB2749" s="1"/>
      <c r="AC2749" s="1"/>
      <c r="AD2749" s="8"/>
      <c r="AE2749" s="8"/>
      <c r="AF2749" s="8"/>
      <c r="AG2749" s="8"/>
      <c r="AH2749" s="9"/>
      <c r="AI2749" s="8"/>
      <c r="AJ2749" s="13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7"/>
      <c r="BL2749" s="7"/>
      <c r="BM2749" s="7"/>
      <c r="BN2749" s="7"/>
      <c r="BO2749" s="7"/>
      <c r="BP2749" s="7"/>
      <c r="BQ2749" s="7"/>
      <c r="BR2749" s="7"/>
      <c r="BT2749" s="8"/>
      <c r="BV2749" s="7"/>
      <c r="BW2749" s="7"/>
      <c r="BX2749" s="7"/>
      <c r="BY2749" s="7"/>
      <c r="BZ2749" s="7"/>
      <c r="CA2749" s="7"/>
    </row>
    <row r="2750" spans="1:79" x14ac:dyDescent="0.3">
      <c r="A2750" s="1" t="s">
        <v>741</v>
      </c>
      <c r="B2750" s="1"/>
      <c r="C2750" s="1" t="s">
        <v>1878</v>
      </c>
      <c r="D2750" s="1"/>
      <c r="E2750" s="1"/>
      <c r="F2750" s="1"/>
      <c r="G2750" s="1"/>
      <c r="H2750" s="1">
        <v>47510.17</v>
      </c>
      <c r="I2750" s="1">
        <v>0.09</v>
      </c>
      <c r="J2750" s="12">
        <v>2763.26</v>
      </c>
      <c r="K2750" s="5">
        <v>2779.93</v>
      </c>
      <c r="L2750" s="5">
        <v>11938.56</v>
      </c>
      <c r="M2750" s="13">
        <f t="shared" si="102"/>
        <v>9.4848536241842751E-4</v>
      </c>
      <c r="N2750" s="13">
        <f t="shared" si="103"/>
        <v>2.2451370476628263E-3</v>
      </c>
      <c r="O2750" s="13">
        <f t="shared" si="103"/>
        <v>-1.6914215122960652E-3</v>
      </c>
      <c r="P2750" s="13">
        <f t="shared" si="103"/>
        <v>-1.3041496049489565E-3</v>
      </c>
      <c r="Q2750" s="7"/>
      <c r="R2750" s="8"/>
      <c r="S2750" s="8"/>
      <c r="T2750" s="8"/>
      <c r="U2750" s="8"/>
      <c r="V2750" s="13"/>
      <c r="W2750" s="14"/>
      <c r="X2750" s="1"/>
      <c r="Y2750" s="1"/>
      <c r="Z2750" s="1"/>
      <c r="AA2750" s="1"/>
      <c r="AB2750" s="1"/>
      <c r="AC2750" s="1"/>
      <c r="AD2750" s="8"/>
      <c r="AE2750" s="8"/>
      <c r="AF2750" s="8"/>
      <c r="AG2750" s="8"/>
      <c r="AH2750" s="9"/>
      <c r="AI2750" s="8"/>
      <c r="AJ2750" s="13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7"/>
      <c r="BL2750" s="7"/>
      <c r="BM2750" s="7"/>
      <c r="BN2750" s="7"/>
      <c r="BO2750" s="7"/>
      <c r="BP2750" s="7"/>
      <c r="BQ2750" s="7"/>
      <c r="BR2750" s="7"/>
      <c r="BT2750" s="8"/>
      <c r="BV2750" s="7"/>
      <c r="BW2750" s="7"/>
      <c r="BX2750" s="7"/>
      <c r="BY2750" s="7"/>
      <c r="BZ2750" s="7"/>
      <c r="CA2750" s="7"/>
    </row>
    <row r="2751" spans="1:79" x14ac:dyDescent="0.3">
      <c r="A2751" s="1" t="s">
        <v>742</v>
      </c>
      <c r="B2751" s="1"/>
      <c r="C2751" s="1" t="s">
        <v>1878</v>
      </c>
      <c r="D2751" s="1"/>
      <c r="E2751" s="1"/>
      <c r="F2751" s="1"/>
      <c r="G2751" s="1"/>
      <c r="H2751" s="1">
        <v>47649.66</v>
      </c>
      <c r="I2751" s="1">
        <v>0.28999999999999998</v>
      </c>
      <c r="J2751" s="12">
        <v>2769.89</v>
      </c>
      <c r="K2751" s="5">
        <v>2799.71</v>
      </c>
      <c r="L2751" s="5">
        <v>11913.8</v>
      </c>
      <c r="M2751" s="13">
        <f t="shared" si="102"/>
        <v>2.9360029652598651E-3</v>
      </c>
      <c r="N2751" s="13">
        <f t="shared" si="103"/>
        <v>2.3993399101061019E-3</v>
      </c>
      <c r="O2751" s="13">
        <f t="shared" si="103"/>
        <v>7.1152870755739617E-3</v>
      </c>
      <c r="P2751" s="13">
        <f t="shared" si="103"/>
        <v>-2.073951967406451E-3</v>
      </c>
      <c r="Q2751" s="7"/>
      <c r="R2751" s="8"/>
      <c r="S2751" s="8"/>
      <c r="T2751" s="8"/>
      <c r="U2751" s="8"/>
      <c r="V2751" s="13"/>
      <c r="W2751" s="14"/>
      <c r="X2751" s="1"/>
      <c r="Y2751" s="1"/>
      <c r="Z2751" s="1"/>
      <c r="AA2751" s="1"/>
      <c r="AB2751" s="1"/>
      <c r="AC2751" s="1"/>
      <c r="AD2751" s="8"/>
      <c r="AE2751" s="8"/>
      <c r="AF2751" s="8"/>
      <c r="AG2751" s="8"/>
      <c r="AH2751" s="9"/>
      <c r="AI2751" s="8"/>
      <c r="AJ2751" s="13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7"/>
      <c r="BL2751" s="7"/>
      <c r="BM2751" s="7"/>
      <c r="BN2751" s="7"/>
      <c r="BO2751" s="7"/>
      <c r="BP2751" s="7"/>
      <c r="BQ2751" s="7"/>
      <c r="BR2751" s="7"/>
      <c r="BT2751" s="8"/>
      <c r="BV2751" s="7"/>
      <c r="BW2751" s="7"/>
      <c r="BX2751" s="7"/>
      <c r="BY2751" s="7"/>
      <c r="BZ2751" s="7"/>
      <c r="CA2751" s="7"/>
    </row>
    <row r="2752" spans="1:79" x14ac:dyDescent="0.3">
      <c r="A2752" s="1" t="s">
        <v>743</v>
      </c>
      <c r="B2752" s="1"/>
      <c r="C2752" s="1" t="s">
        <v>1878</v>
      </c>
      <c r="D2752" s="1"/>
      <c r="E2752" s="1"/>
      <c r="F2752" s="1"/>
      <c r="G2752" s="1"/>
      <c r="H2752" s="1">
        <v>47637.57</v>
      </c>
      <c r="I2752" s="1">
        <v>-0.03</v>
      </c>
      <c r="J2752" s="12">
        <v>2774.61</v>
      </c>
      <c r="K2752" s="5">
        <v>2789.89</v>
      </c>
      <c r="L2752" s="5">
        <v>11874.21</v>
      </c>
      <c r="M2752" s="13">
        <f t="shared" si="102"/>
        <v>-2.5372688913216646E-4</v>
      </c>
      <c r="N2752" s="13">
        <f t="shared" si="103"/>
        <v>1.7040387885440822E-3</v>
      </c>
      <c r="O2752" s="13">
        <f t="shared" si="103"/>
        <v>-3.5075061345639647E-3</v>
      </c>
      <c r="P2752" s="13">
        <f t="shared" si="103"/>
        <v>-3.3230371501955513E-3</v>
      </c>
      <c r="Q2752" s="7"/>
      <c r="R2752" s="8"/>
      <c r="S2752" s="8"/>
      <c r="T2752" s="8"/>
      <c r="U2752" s="8"/>
      <c r="V2752" s="13"/>
      <c r="W2752" s="14"/>
      <c r="X2752" s="1"/>
      <c r="Y2752" s="1"/>
      <c r="Z2752" s="1"/>
      <c r="AA2752" s="1"/>
      <c r="AB2752" s="1"/>
      <c r="AC2752" s="1"/>
      <c r="AD2752" s="8"/>
      <c r="AE2752" s="8"/>
      <c r="AF2752" s="8"/>
      <c r="AG2752" s="8"/>
      <c r="AH2752" s="9"/>
      <c r="AI2752" s="8"/>
      <c r="AJ2752" s="13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7"/>
      <c r="BL2752" s="7"/>
      <c r="BM2752" s="7"/>
      <c r="BN2752" s="7"/>
      <c r="BO2752" s="7"/>
      <c r="BP2752" s="7"/>
      <c r="BQ2752" s="7"/>
      <c r="BR2752" s="7"/>
      <c r="BT2752" s="8"/>
      <c r="BV2752" s="7"/>
      <c r="BW2752" s="7"/>
      <c r="BX2752" s="7"/>
      <c r="BY2752" s="7"/>
      <c r="BZ2752" s="7"/>
      <c r="CA2752" s="7"/>
    </row>
    <row r="2753" spans="1:79" x14ac:dyDescent="0.3">
      <c r="A2753" s="1" t="s">
        <v>744</v>
      </c>
      <c r="B2753" s="1"/>
      <c r="C2753" s="1" t="s">
        <v>1878</v>
      </c>
      <c r="D2753" s="1"/>
      <c r="E2753" s="1"/>
      <c r="F2753" s="1"/>
      <c r="G2753" s="1"/>
      <c r="H2753" s="1">
        <v>47892.91</v>
      </c>
      <c r="I2753" s="1">
        <v>0.54</v>
      </c>
      <c r="J2753" s="12">
        <v>2787.09</v>
      </c>
      <c r="K2753" s="5">
        <v>2821.04</v>
      </c>
      <c r="L2753" s="5">
        <v>11906.54</v>
      </c>
      <c r="M2753" s="13">
        <f t="shared" si="102"/>
        <v>5.3600550993679885E-3</v>
      </c>
      <c r="N2753" s="13">
        <f t="shared" si="103"/>
        <v>4.4979294387319513E-3</v>
      </c>
      <c r="O2753" s="13">
        <f t="shared" si="103"/>
        <v>1.1165314761513834E-2</v>
      </c>
      <c r="P2753" s="13">
        <f t="shared" si="103"/>
        <v>2.7227074474851509E-3</v>
      </c>
      <c r="Q2753" s="7"/>
      <c r="R2753" s="8"/>
      <c r="S2753" s="8"/>
      <c r="T2753" s="8"/>
      <c r="U2753" s="8"/>
      <c r="V2753" s="13"/>
      <c r="W2753" s="14"/>
      <c r="X2753" s="1"/>
      <c r="Y2753" s="1"/>
      <c r="Z2753" s="1"/>
      <c r="AA2753" s="1"/>
      <c r="AB2753" s="1"/>
      <c r="AC2753" s="1"/>
      <c r="AD2753" s="8"/>
      <c r="AE2753" s="8"/>
      <c r="AF2753" s="8"/>
      <c r="AG2753" s="8"/>
      <c r="AH2753" s="9"/>
      <c r="AI2753" s="8"/>
      <c r="AJ2753" s="13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7"/>
      <c r="BL2753" s="7"/>
      <c r="BM2753" s="7"/>
      <c r="BN2753" s="7"/>
      <c r="BO2753" s="7"/>
      <c r="BP2753" s="7"/>
      <c r="BQ2753" s="7"/>
      <c r="BR2753" s="7"/>
      <c r="BT2753" s="8"/>
      <c r="BV2753" s="7"/>
      <c r="BW2753" s="7"/>
      <c r="BX2753" s="7"/>
      <c r="BY2753" s="7"/>
      <c r="BZ2753" s="7"/>
      <c r="CA2753" s="7"/>
    </row>
    <row r="2754" spans="1:79" x14ac:dyDescent="0.3">
      <c r="A2754" s="1" t="s">
        <v>745</v>
      </c>
      <c r="B2754" s="1"/>
      <c r="C2754" s="1" t="s">
        <v>1878</v>
      </c>
      <c r="D2754" s="1"/>
      <c r="E2754" s="1"/>
      <c r="F2754" s="1"/>
      <c r="G2754" s="1"/>
      <c r="H2754" s="1">
        <v>47516.86</v>
      </c>
      <c r="I2754" s="1">
        <v>-0.79</v>
      </c>
      <c r="J2754" s="12">
        <v>2755.36</v>
      </c>
      <c r="K2754" s="5">
        <v>2814.29</v>
      </c>
      <c r="L2754" s="5">
        <v>11932.63</v>
      </c>
      <c r="M2754" s="13">
        <f t="shared" si="102"/>
        <v>-7.8518929002227011E-3</v>
      </c>
      <c r="N2754" s="13">
        <f t="shared" si="103"/>
        <v>-1.1384634152467266E-2</v>
      </c>
      <c r="O2754" s="13">
        <f t="shared" si="103"/>
        <v>-2.3927345943339784E-3</v>
      </c>
      <c r="P2754" s="13">
        <f t="shared" si="103"/>
        <v>2.1912327174811175E-3</v>
      </c>
      <c r="Q2754" s="7"/>
      <c r="R2754" s="8"/>
      <c r="S2754" s="8"/>
      <c r="T2754" s="8"/>
      <c r="U2754" s="8"/>
      <c r="V2754" s="13"/>
      <c r="W2754" s="14"/>
      <c r="X2754" s="1"/>
      <c r="Y2754" s="1"/>
      <c r="Z2754" s="1"/>
      <c r="AA2754" s="1"/>
      <c r="AB2754" s="1"/>
      <c r="AC2754" s="1"/>
      <c r="AD2754" s="8"/>
      <c r="AE2754" s="8"/>
      <c r="AF2754" s="8"/>
      <c r="AG2754" s="8"/>
      <c r="AH2754" s="9"/>
      <c r="AI2754" s="8"/>
      <c r="AJ2754" s="13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7"/>
      <c r="BL2754" s="7"/>
      <c r="BM2754" s="7"/>
      <c r="BN2754" s="7"/>
      <c r="BO2754" s="7"/>
      <c r="BP2754" s="7"/>
      <c r="BQ2754" s="7"/>
      <c r="BR2754" s="7"/>
      <c r="BT2754" s="8"/>
      <c r="BV2754" s="7"/>
      <c r="BW2754" s="7"/>
      <c r="BX2754" s="7"/>
      <c r="BY2754" s="7"/>
      <c r="BZ2754" s="7"/>
      <c r="CA2754" s="7"/>
    </row>
    <row r="2755" spans="1:79" x14ac:dyDescent="0.3">
      <c r="A2755" s="1" t="s">
        <v>746</v>
      </c>
      <c r="B2755" s="1"/>
      <c r="C2755" s="1" t="s">
        <v>1878</v>
      </c>
      <c r="D2755" s="1"/>
      <c r="E2755" s="1"/>
      <c r="F2755" s="1"/>
      <c r="G2755" s="1"/>
      <c r="H2755" s="1">
        <v>47651.54</v>
      </c>
      <c r="I2755" s="1">
        <v>0.28000000000000003</v>
      </c>
      <c r="J2755" s="12">
        <v>2759.52</v>
      </c>
      <c r="K2755" s="5">
        <v>2827.55</v>
      </c>
      <c r="L2755" s="5">
        <v>12034.61</v>
      </c>
      <c r="M2755" s="13">
        <f t="shared" si="102"/>
        <v>2.8343623715876287E-3</v>
      </c>
      <c r="N2755" s="13">
        <f t="shared" si="103"/>
        <v>1.5097845653562203E-3</v>
      </c>
      <c r="O2755" s="13">
        <f t="shared" si="103"/>
        <v>4.7116679517746896E-3</v>
      </c>
      <c r="P2755" s="13">
        <f t="shared" si="103"/>
        <v>8.5463137631855979E-3</v>
      </c>
      <c r="Q2755" s="7"/>
      <c r="R2755" s="8"/>
      <c r="S2755" s="8"/>
      <c r="T2755" s="8"/>
      <c r="U2755" s="8"/>
      <c r="V2755" s="13"/>
      <c r="W2755" s="14"/>
      <c r="X2755" s="1"/>
      <c r="Y2755" s="1"/>
      <c r="Z2755" s="1"/>
      <c r="AA2755" s="1"/>
      <c r="AB2755" s="1"/>
      <c r="AC2755" s="1"/>
      <c r="AD2755" s="8"/>
      <c r="AE2755" s="8"/>
      <c r="AF2755" s="8"/>
      <c r="AG2755" s="8"/>
      <c r="AH2755" s="9"/>
      <c r="AI2755" s="8"/>
      <c r="AJ2755" s="13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7"/>
      <c r="BL2755" s="7"/>
      <c r="BM2755" s="7"/>
      <c r="BN2755" s="7"/>
      <c r="BO2755" s="7"/>
      <c r="BP2755" s="7"/>
      <c r="BQ2755" s="7"/>
      <c r="BR2755" s="7"/>
      <c r="BT2755" s="8"/>
      <c r="BV2755" s="7"/>
      <c r="BW2755" s="7"/>
      <c r="BX2755" s="7"/>
      <c r="BY2755" s="7"/>
      <c r="BZ2755" s="7"/>
      <c r="CA2755" s="7"/>
    </row>
    <row r="2756" spans="1:79" x14ac:dyDescent="0.3">
      <c r="A2756" s="1" t="s">
        <v>747</v>
      </c>
      <c r="B2756" s="1"/>
      <c r="C2756" s="1" t="s">
        <v>1878</v>
      </c>
      <c r="D2756" s="1"/>
      <c r="E2756" s="1"/>
      <c r="F2756" s="1"/>
      <c r="G2756" s="1"/>
      <c r="H2756" s="1">
        <v>47363.9</v>
      </c>
      <c r="I2756" s="1">
        <v>-0.6</v>
      </c>
      <c r="J2756" s="12">
        <v>2741.3</v>
      </c>
      <c r="K2756" s="5">
        <v>2810.75</v>
      </c>
      <c r="L2756" s="5">
        <v>12014.5</v>
      </c>
      <c r="M2756" s="13">
        <f t="shared" ref="M2756:M2819" si="104">H2756/H2755-1</f>
        <v>-6.0363211766083502E-3</v>
      </c>
      <c r="N2756" s="13">
        <f t="shared" si="103"/>
        <v>-6.6025975531975867E-3</v>
      </c>
      <c r="O2756" s="13">
        <f t="shared" si="103"/>
        <v>-5.941539495322834E-3</v>
      </c>
      <c r="P2756" s="13">
        <f t="shared" si="103"/>
        <v>-1.6710138508850836E-3</v>
      </c>
      <c r="Q2756" s="7"/>
      <c r="R2756" s="8"/>
      <c r="S2756" s="8"/>
      <c r="T2756" s="8"/>
      <c r="U2756" s="8"/>
      <c r="V2756" s="13"/>
      <c r="W2756" s="14"/>
      <c r="X2756" s="1"/>
      <c r="Y2756" s="1"/>
      <c r="Z2756" s="1"/>
      <c r="AA2756" s="1"/>
      <c r="AB2756" s="1"/>
      <c r="AC2756" s="1"/>
      <c r="AD2756" s="8"/>
      <c r="AE2756" s="8"/>
      <c r="AF2756" s="8"/>
      <c r="AG2756" s="8"/>
      <c r="AH2756" s="9"/>
      <c r="AI2756" s="8"/>
      <c r="AJ2756" s="13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7"/>
      <c r="BL2756" s="7"/>
      <c r="BM2756" s="7"/>
      <c r="BN2756" s="7"/>
      <c r="BO2756" s="7"/>
      <c r="BP2756" s="7"/>
      <c r="BQ2756" s="7"/>
      <c r="BR2756" s="7"/>
      <c r="BT2756" s="8"/>
      <c r="BV2756" s="7"/>
      <c r="BW2756" s="7"/>
      <c r="BX2756" s="7"/>
      <c r="BY2756" s="7"/>
      <c r="BZ2756" s="7"/>
      <c r="CA2756" s="7"/>
    </row>
    <row r="2757" spans="1:79" x14ac:dyDescent="0.3">
      <c r="A2757" s="1" t="s">
        <v>748</v>
      </c>
      <c r="B2757" s="1"/>
      <c r="C2757" s="1" t="s">
        <v>1878</v>
      </c>
      <c r="D2757" s="1"/>
      <c r="E2757" s="1"/>
      <c r="F2757" s="1"/>
      <c r="G2757" s="1"/>
      <c r="H2757" s="1">
        <v>47732.9</v>
      </c>
      <c r="I2757" s="1">
        <v>0.78</v>
      </c>
      <c r="J2757" s="12">
        <v>2772.03</v>
      </c>
      <c r="K2757" s="5">
        <v>2809.13</v>
      </c>
      <c r="L2757" s="5">
        <v>12042.12</v>
      </c>
      <c r="M2757" s="13">
        <f t="shared" si="104"/>
        <v>7.7907435831932048E-3</v>
      </c>
      <c r="N2757" s="13">
        <f t="shared" ref="N2757:P2820" si="105">J2757/J2756-1</f>
        <v>1.1210009849341507E-2</v>
      </c>
      <c r="O2757" s="13">
        <f t="shared" si="105"/>
        <v>-5.7635862314320274E-4</v>
      </c>
      <c r="P2757" s="13">
        <f t="shared" si="105"/>
        <v>2.2988888426485055E-3</v>
      </c>
      <c r="Q2757" s="7"/>
      <c r="R2757" s="8"/>
      <c r="S2757" s="8"/>
      <c r="T2757" s="8"/>
      <c r="U2757" s="8"/>
      <c r="V2757" s="13"/>
      <c r="W2757" s="14"/>
      <c r="X2757" s="1"/>
      <c r="Y2757" s="1"/>
      <c r="Z2757" s="1"/>
      <c r="AA2757" s="1"/>
      <c r="AB2757" s="1"/>
      <c r="AC2757" s="1"/>
      <c r="AD2757" s="8"/>
      <c r="AE2757" s="8"/>
      <c r="AF2757" s="8"/>
      <c r="AG2757" s="8"/>
      <c r="AH2757" s="9"/>
      <c r="AI2757" s="8"/>
      <c r="AJ2757" s="13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7"/>
      <c r="BL2757" s="7"/>
      <c r="BM2757" s="7"/>
      <c r="BN2757" s="7"/>
      <c r="BO2757" s="7"/>
      <c r="BP2757" s="7"/>
      <c r="BQ2757" s="7"/>
      <c r="BR2757" s="7"/>
      <c r="BT2757" s="8"/>
      <c r="BV2757" s="7"/>
      <c r="BW2757" s="7"/>
      <c r="BX2757" s="7"/>
      <c r="BY2757" s="7"/>
      <c r="BZ2757" s="7"/>
      <c r="CA2757" s="7"/>
    </row>
    <row r="2758" spans="1:79" x14ac:dyDescent="0.3">
      <c r="A2758" s="1" t="s">
        <v>749</v>
      </c>
      <c r="B2758" s="1"/>
      <c r="C2758" s="1" t="s">
        <v>1878</v>
      </c>
      <c r="D2758" s="1"/>
      <c r="E2758" s="1"/>
      <c r="F2758" s="1"/>
      <c r="G2758" s="1"/>
      <c r="H2758" s="1">
        <v>47693.24</v>
      </c>
      <c r="I2758" s="1">
        <v>-0.08</v>
      </c>
      <c r="J2758" s="12">
        <v>2769.51</v>
      </c>
      <c r="K2758" s="5">
        <v>2795.8</v>
      </c>
      <c r="L2758" s="5">
        <v>12064.1</v>
      </c>
      <c r="M2758" s="13">
        <f t="shared" si="104"/>
        <v>-8.3087346463350809E-4</v>
      </c>
      <c r="N2758" s="13">
        <f t="shared" si="105"/>
        <v>-9.0908107055120979E-4</v>
      </c>
      <c r="O2758" s="13">
        <f t="shared" si="105"/>
        <v>-4.7452414092619133E-3</v>
      </c>
      <c r="P2758" s="13">
        <f t="shared" si="105"/>
        <v>1.8252600040524758E-3</v>
      </c>
      <c r="Q2758" s="7"/>
      <c r="R2758" s="8"/>
      <c r="S2758" s="8"/>
      <c r="T2758" s="8"/>
      <c r="U2758" s="8"/>
      <c r="V2758" s="13"/>
      <c r="W2758" s="14"/>
      <c r="X2758" s="1"/>
      <c r="Y2758" s="1"/>
      <c r="Z2758" s="1"/>
      <c r="AA2758" s="1"/>
      <c r="AB2758" s="1"/>
      <c r="AC2758" s="1"/>
      <c r="AD2758" s="8"/>
      <c r="AE2758" s="8"/>
      <c r="AF2758" s="8"/>
      <c r="AG2758" s="8"/>
      <c r="AH2758" s="9"/>
      <c r="AI2758" s="8"/>
      <c r="AJ2758" s="13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7"/>
      <c r="BL2758" s="7"/>
      <c r="BM2758" s="7"/>
      <c r="BN2758" s="7"/>
      <c r="BO2758" s="7"/>
      <c r="BP2758" s="7"/>
      <c r="BQ2758" s="7"/>
      <c r="BR2758" s="7"/>
      <c r="BT2758" s="8"/>
      <c r="BV2758" s="7"/>
      <c r="BW2758" s="7"/>
      <c r="BX2758" s="7"/>
      <c r="BY2758" s="7"/>
      <c r="BZ2758" s="7"/>
      <c r="CA2758" s="7"/>
    </row>
    <row r="2759" spans="1:79" x14ac:dyDescent="0.3">
      <c r="A2759" s="1" t="s">
        <v>750</v>
      </c>
      <c r="B2759" s="1"/>
      <c r="C2759" s="1" t="s">
        <v>1878</v>
      </c>
      <c r="D2759" s="1"/>
      <c r="E2759" s="1"/>
      <c r="F2759" s="1"/>
      <c r="G2759" s="1"/>
      <c r="H2759" s="1">
        <v>47718.8</v>
      </c>
      <c r="I2759" s="1">
        <v>0.05</v>
      </c>
      <c r="J2759" s="12">
        <v>2768.66</v>
      </c>
      <c r="K2759" s="5">
        <v>2807.22</v>
      </c>
      <c r="L2759" s="5">
        <v>12090.56</v>
      </c>
      <c r="M2759" s="13">
        <f t="shared" si="104"/>
        <v>5.359250074015165E-4</v>
      </c>
      <c r="N2759" s="13">
        <f t="shared" si="105"/>
        <v>-3.0691349733358297E-4</v>
      </c>
      <c r="O2759" s="13">
        <f t="shared" si="105"/>
        <v>4.0846984762856753E-3</v>
      </c>
      <c r="P2759" s="13">
        <f t="shared" si="105"/>
        <v>2.193284206861712E-3</v>
      </c>
      <c r="Q2759" s="7"/>
      <c r="R2759" s="8"/>
      <c r="S2759" s="8"/>
      <c r="T2759" s="8"/>
      <c r="U2759" s="8"/>
      <c r="V2759" s="13"/>
      <c r="W2759" s="14"/>
      <c r="X2759" s="1"/>
      <c r="Y2759" s="1"/>
      <c r="Z2759" s="1"/>
      <c r="AA2759" s="1"/>
      <c r="AB2759" s="1"/>
      <c r="AC2759" s="1"/>
      <c r="AD2759" s="8"/>
      <c r="AE2759" s="8"/>
      <c r="AF2759" s="8"/>
      <c r="AG2759" s="8"/>
      <c r="AH2759" s="9"/>
      <c r="AI2759" s="8"/>
      <c r="AJ2759" s="13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7"/>
      <c r="BL2759" s="7"/>
      <c r="BM2759" s="7"/>
      <c r="BN2759" s="7"/>
      <c r="BO2759" s="7"/>
      <c r="BP2759" s="7"/>
      <c r="BQ2759" s="7"/>
      <c r="BR2759" s="7"/>
      <c r="BT2759" s="8"/>
      <c r="BV2759" s="7"/>
      <c r="BW2759" s="7"/>
      <c r="BX2759" s="7"/>
      <c r="BY2759" s="7"/>
      <c r="BZ2759" s="7"/>
      <c r="CA2759" s="7"/>
    </row>
    <row r="2760" spans="1:79" x14ac:dyDescent="0.3">
      <c r="A2760" s="1" t="s">
        <v>751</v>
      </c>
      <c r="B2760" s="1"/>
      <c r="C2760" s="1" t="s">
        <v>1878</v>
      </c>
      <c r="D2760" s="1"/>
      <c r="E2760" s="1"/>
      <c r="F2760" s="1"/>
      <c r="G2760" s="1"/>
      <c r="H2760" s="1">
        <v>47596.12</v>
      </c>
      <c r="I2760" s="1">
        <v>-0.26</v>
      </c>
      <c r="J2760" s="12">
        <v>2758.5</v>
      </c>
      <c r="K2760" s="5">
        <v>2803.74</v>
      </c>
      <c r="L2760" s="5">
        <v>12129.12</v>
      </c>
      <c r="M2760" s="13">
        <f t="shared" si="104"/>
        <v>-2.5708944902218533E-3</v>
      </c>
      <c r="N2760" s="13">
        <f t="shared" si="105"/>
        <v>-3.6696452435474036E-3</v>
      </c>
      <c r="O2760" s="13">
        <f t="shared" si="105"/>
        <v>-1.2396605894799961E-3</v>
      </c>
      <c r="P2760" s="13">
        <f t="shared" si="105"/>
        <v>3.1892650133658051E-3</v>
      </c>
      <c r="Q2760" s="7"/>
      <c r="R2760" s="8"/>
      <c r="S2760" s="8"/>
      <c r="T2760" s="8"/>
      <c r="U2760" s="8"/>
      <c r="V2760" s="13"/>
      <c r="W2760" s="14"/>
      <c r="X2760" s="1"/>
      <c r="Y2760" s="1"/>
      <c r="Z2760" s="1"/>
      <c r="AA2760" s="1"/>
      <c r="AB2760" s="1"/>
      <c r="AC2760" s="1"/>
      <c r="AD2760" s="8"/>
      <c r="AE2760" s="8"/>
      <c r="AF2760" s="8"/>
      <c r="AG2760" s="8"/>
      <c r="AH2760" s="9"/>
      <c r="AI2760" s="8"/>
      <c r="AJ2760" s="13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7"/>
      <c r="BL2760" s="7"/>
      <c r="BM2760" s="7"/>
      <c r="BN2760" s="7"/>
      <c r="BO2760" s="7"/>
      <c r="BP2760" s="7"/>
      <c r="BQ2760" s="7"/>
      <c r="BR2760" s="7"/>
      <c r="BT2760" s="8"/>
      <c r="BV2760" s="7"/>
      <c r="BW2760" s="7"/>
      <c r="BX2760" s="7"/>
      <c r="BY2760" s="7"/>
      <c r="BZ2760" s="7"/>
      <c r="CA2760" s="7"/>
    </row>
    <row r="2761" spans="1:79" x14ac:dyDescent="0.3">
      <c r="A2761" s="1" t="s">
        <v>752</v>
      </c>
      <c r="B2761" s="1"/>
      <c r="C2761" s="1" t="s">
        <v>1878</v>
      </c>
      <c r="D2761" s="1"/>
      <c r="E2761" s="1"/>
      <c r="F2761" s="1"/>
      <c r="G2761" s="1"/>
      <c r="H2761" s="1">
        <v>47422.73</v>
      </c>
      <c r="I2761" s="1">
        <v>-0.36</v>
      </c>
      <c r="J2761" s="12">
        <v>2742.54</v>
      </c>
      <c r="K2761" s="5">
        <v>2807.49</v>
      </c>
      <c r="L2761" s="5">
        <v>12107.32</v>
      </c>
      <c r="M2761" s="13">
        <f t="shared" si="104"/>
        <v>-3.6429440046793493E-3</v>
      </c>
      <c r="N2761" s="13">
        <f t="shared" si="105"/>
        <v>-5.7857531266992668E-3</v>
      </c>
      <c r="O2761" s="13">
        <f t="shared" si="105"/>
        <v>1.3374991975005912E-3</v>
      </c>
      <c r="P2761" s="13">
        <f t="shared" si="105"/>
        <v>-1.7973274235889569E-3</v>
      </c>
      <c r="Q2761" s="7"/>
      <c r="R2761" s="8"/>
      <c r="S2761" s="8"/>
      <c r="T2761" s="8"/>
      <c r="U2761" s="8"/>
      <c r="V2761" s="13"/>
      <c r="W2761" s="14"/>
      <c r="X2761" s="1"/>
      <c r="Y2761" s="1"/>
      <c r="Z2761" s="1"/>
      <c r="AA2761" s="1"/>
      <c r="AB2761" s="1"/>
      <c r="AC2761" s="1"/>
      <c r="AD2761" s="8"/>
      <c r="AE2761" s="8"/>
      <c r="AF2761" s="8"/>
      <c r="AG2761" s="8"/>
      <c r="AH2761" s="9"/>
      <c r="AI2761" s="8"/>
      <c r="AJ2761" s="13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7"/>
      <c r="BL2761" s="7"/>
      <c r="BM2761" s="7"/>
      <c r="BN2761" s="7"/>
      <c r="BO2761" s="7"/>
      <c r="BP2761" s="7"/>
      <c r="BQ2761" s="7"/>
      <c r="BR2761" s="7"/>
      <c r="BT2761" s="8"/>
      <c r="BV2761" s="7"/>
      <c r="BW2761" s="7"/>
      <c r="BX2761" s="7"/>
      <c r="BY2761" s="7"/>
      <c r="BZ2761" s="7"/>
      <c r="CA2761" s="7"/>
    </row>
    <row r="2762" spans="1:79" x14ac:dyDescent="0.3">
      <c r="A2762" s="1" t="s">
        <v>753</v>
      </c>
      <c r="B2762" s="1"/>
      <c r="C2762" s="1" t="s">
        <v>1878</v>
      </c>
      <c r="D2762" s="1"/>
      <c r="E2762" s="1"/>
      <c r="F2762" s="1"/>
      <c r="G2762" s="1"/>
      <c r="H2762" s="1">
        <v>47911.46</v>
      </c>
      <c r="I2762" s="1">
        <v>1.03</v>
      </c>
      <c r="J2762" s="12">
        <v>2775.89</v>
      </c>
      <c r="K2762" s="5">
        <v>2828.02</v>
      </c>
      <c r="L2762" s="5">
        <v>12182.47</v>
      </c>
      <c r="M2762" s="13">
        <f t="shared" si="104"/>
        <v>1.0305817484568935E-2</v>
      </c>
      <c r="N2762" s="13">
        <f t="shared" si="105"/>
        <v>1.2160260196751871E-2</v>
      </c>
      <c r="O2762" s="13">
        <f t="shared" si="105"/>
        <v>7.3125817010926131E-3</v>
      </c>
      <c r="P2762" s="13">
        <f t="shared" si="105"/>
        <v>6.206988829897897E-3</v>
      </c>
      <c r="Q2762" s="7"/>
      <c r="R2762" s="8"/>
      <c r="S2762" s="8"/>
      <c r="T2762" s="8"/>
      <c r="U2762" s="8"/>
      <c r="V2762" s="13"/>
      <c r="W2762" s="14"/>
      <c r="X2762" s="1"/>
      <c r="Y2762" s="1"/>
      <c r="Z2762" s="1"/>
      <c r="AA2762" s="1"/>
      <c r="AB2762" s="1"/>
      <c r="AC2762" s="1"/>
      <c r="AD2762" s="8"/>
      <c r="AE2762" s="8"/>
      <c r="AF2762" s="8"/>
      <c r="AG2762" s="8"/>
      <c r="AH2762" s="9"/>
      <c r="AI2762" s="8"/>
      <c r="AJ2762" s="13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7"/>
      <c r="BL2762" s="7"/>
      <c r="BM2762" s="7"/>
      <c r="BN2762" s="7"/>
      <c r="BO2762" s="7"/>
      <c r="BP2762" s="7"/>
      <c r="BQ2762" s="7"/>
      <c r="BR2762" s="7"/>
      <c r="BT2762" s="8"/>
      <c r="BV2762" s="7"/>
      <c r="BW2762" s="7"/>
      <c r="BX2762" s="7"/>
      <c r="BY2762" s="7"/>
      <c r="BZ2762" s="7"/>
      <c r="CA2762" s="7"/>
    </row>
    <row r="2763" spans="1:79" x14ac:dyDescent="0.3">
      <c r="A2763" s="1" t="s">
        <v>754</v>
      </c>
      <c r="B2763" s="1"/>
      <c r="C2763" s="1" t="s">
        <v>1878</v>
      </c>
      <c r="D2763" s="1"/>
      <c r="E2763" s="1"/>
      <c r="F2763" s="1"/>
      <c r="G2763" s="1"/>
      <c r="H2763" s="1">
        <v>47700.76</v>
      </c>
      <c r="I2763" s="1">
        <v>-0.44</v>
      </c>
      <c r="J2763" s="12">
        <v>2756.88</v>
      </c>
      <c r="K2763" s="5">
        <v>2825.3</v>
      </c>
      <c r="L2763" s="5">
        <v>12224.15</v>
      </c>
      <c r="M2763" s="13">
        <f t="shared" si="104"/>
        <v>-4.3976952486940446E-3</v>
      </c>
      <c r="N2763" s="13">
        <f t="shared" si="105"/>
        <v>-6.8482540734682296E-3</v>
      </c>
      <c r="O2763" s="13">
        <f t="shared" si="105"/>
        <v>-9.6180366475473456E-4</v>
      </c>
      <c r="P2763" s="13">
        <f t="shared" si="105"/>
        <v>3.4213094717245873E-3</v>
      </c>
      <c r="Q2763" s="7"/>
      <c r="R2763" s="8"/>
      <c r="S2763" s="8"/>
      <c r="T2763" s="8"/>
      <c r="U2763" s="8"/>
      <c r="V2763" s="13"/>
      <c r="W2763" s="14"/>
      <c r="X2763" s="1"/>
      <c r="Y2763" s="1"/>
      <c r="Z2763" s="1"/>
      <c r="AA2763" s="1"/>
      <c r="AB2763" s="1"/>
      <c r="AC2763" s="1"/>
      <c r="AD2763" s="8"/>
      <c r="AE2763" s="8"/>
      <c r="AF2763" s="8"/>
      <c r="AG2763" s="8"/>
      <c r="AH2763" s="9"/>
      <c r="AI2763" s="8"/>
      <c r="AJ2763" s="13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7"/>
      <c r="BL2763" s="7"/>
      <c r="BM2763" s="7"/>
      <c r="BN2763" s="7"/>
      <c r="BO2763" s="7"/>
      <c r="BP2763" s="7"/>
      <c r="BQ2763" s="7"/>
      <c r="BR2763" s="7"/>
      <c r="BT2763" s="8"/>
      <c r="BV2763" s="7"/>
      <c r="BW2763" s="7"/>
      <c r="BX2763" s="7"/>
      <c r="BY2763" s="7"/>
      <c r="BZ2763" s="7"/>
      <c r="CA2763" s="7"/>
    </row>
    <row r="2764" spans="1:79" x14ac:dyDescent="0.3">
      <c r="A2764" s="1" t="s">
        <v>755</v>
      </c>
      <c r="B2764" s="1"/>
      <c r="C2764" s="1" t="s">
        <v>1878</v>
      </c>
      <c r="D2764" s="1"/>
      <c r="E2764" s="1"/>
      <c r="F2764" s="1"/>
      <c r="G2764" s="1"/>
      <c r="H2764" s="1">
        <v>47489.91</v>
      </c>
      <c r="I2764" s="1">
        <v>-0.44</v>
      </c>
      <c r="J2764" s="12">
        <v>2744.17</v>
      </c>
      <c r="K2764" s="5">
        <v>2805.26</v>
      </c>
      <c r="L2764" s="5">
        <v>12219.94</v>
      </c>
      <c r="M2764" s="13">
        <f t="shared" si="104"/>
        <v>-4.4202650020670475E-3</v>
      </c>
      <c r="N2764" s="13">
        <f t="shared" si="105"/>
        <v>-4.6102840892603414E-3</v>
      </c>
      <c r="O2764" s="13">
        <f t="shared" si="105"/>
        <v>-7.0930520652674467E-3</v>
      </c>
      <c r="P2764" s="13">
        <f t="shared" si="105"/>
        <v>-3.444002241463906E-4</v>
      </c>
      <c r="Q2764" s="7"/>
      <c r="R2764" s="8"/>
      <c r="S2764" s="8"/>
      <c r="T2764" s="8"/>
      <c r="U2764" s="8"/>
      <c r="V2764" s="13"/>
      <c r="W2764" s="14"/>
      <c r="X2764" s="1"/>
      <c r="Y2764" s="1"/>
      <c r="Z2764" s="1"/>
      <c r="AA2764" s="1"/>
      <c r="AB2764" s="1"/>
      <c r="AC2764" s="1"/>
      <c r="AD2764" s="8"/>
      <c r="AE2764" s="8"/>
      <c r="AF2764" s="8"/>
      <c r="AG2764" s="8"/>
      <c r="AH2764" s="9"/>
      <c r="AI2764" s="8"/>
      <c r="AJ2764" s="13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7"/>
      <c r="BL2764" s="7"/>
      <c r="BM2764" s="7"/>
      <c r="BN2764" s="7"/>
      <c r="BO2764" s="7"/>
      <c r="BP2764" s="7"/>
      <c r="BQ2764" s="7"/>
      <c r="BR2764" s="7"/>
      <c r="BT2764" s="8"/>
      <c r="BV2764" s="7"/>
      <c r="BW2764" s="7"/>
      <c r="BX2764" s="7"/>
      <c r="BY2764" s="7"/>
      <c r="BZ2764" s="7"/>
      <c r="CA2764" s="7"/>
    </row>
    <row r="2765" spans="1:79" x14ac:dyDescent="0.3">
      <c r="A2765" s="1" t="s">
        <v>756</v>
      </c>
      <c r="B2765" s="1"/>
      <c r="C2765" s="1" t="s">
        <v>1878</v>
      </c>
      <c r="D2765" s="1"/>
      <c r="E2765" s="1"/>
      <c r="F2765" s="1"/>
      <c r="G2765" s="1"/>
      <c r="H2765" s="1">
        <v>48004.74</v>
      </c>
      <c r="I2765" s="1">
        <v>1.08</v>
      </c>
      <c r="J2765" s="12">
        <v>2782.32</v>
      </c>
      <c r="K2765" s="5">
        <v>2820.89</v>
      </c>
      <c r="L2765" s="5">
        <v>12281.66</v>
      </c>
      <c r="M2765" s="13">
        <f t="shared" si="104"/>
        <v>1.084082913612594E-2</v>
      </c>
      <c r="N2765" s="13">
        <f t="shared" si="105"/>
        <v>1.3902199936592918E-2</v>
      </c>
      <c r="O2765" s="13">
        <f t="shared" si="105"/>
        <v>5.5716760656765452E-3</v>
      </c>
      <c r="P2765" s="13">
        <f t="shared" si="105"/>
        <v>5.0507612967003457E-3</v>
      </c>
      <c r="Q2765" s="7"/>
      <c r="R2765" s="8"/>
      <c r="S2765" s="8"/>
      <c r="T2765" s="8"/>
      <c r="U2765" s="8"/>
      <c r="V2765" s="13"/>
      <c r="W2765" s="14"/>
      <c r="X2765" s="1"/>
      <c r="Y2765" s="1"/>
      <c r="Z2765" s="1"/>
      <c r="AA2765" s="1"/>
      <c r="AB2765" s="1"/>
      <c r="AC2765" s="1"/>
      <c r="AD2765" s="8"/>
      <c r="AE2765" s="8"/>
      <c r="AF2765" s="8"/>
      <c r="AG2765" s="8"/>
      <c r="AH2765" s="9"/>
      <c r="AI2765" s="8"/>
      <c r="AJ2765" s="13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7"/>
      <c r="BL2765" s="7"/>
      <c r="BM2765" s="7"/>
      <c r="BN2765" s="7"/>
      <c r="BO2765" s="7"/>
      <c r="BP2765" s="7"/>
      <c r="BQ2765" s="7"/>
      <c r="BR2765" s="7"/>
      <c r="BT2765" s="8"/>
      <c r="BV2765" s="7"/>
      <c r="BW2765" s="7"/>
      <c r="BX2765" s="7"/>
      <c r="BY2765" s="7"/>
      <c r="BZ2765" s="7"/>
      <c r="CA2765" s="7"/>
    </row>
    <row r="2766" spans="1:79" x14ac:dyDescent="0.3">
      <c r="A2766" s="1" t="s">
        <v>757</v>
      </c>
      <c r="B2766" s="1"/>
      <c r="C2766" s="1" t="s">
        <v>1878</v>
      </c>
      <c r="D2766" s="1"/>
      <c r="E2766" s="1"/>
      <c r="F2766" s="1"/>
      <c r="G2766" s="1"/>
      <c r="H2766" s="1">
        <v>47616.84</v>
      </c>
      <c r="I2766" s="1">
        <v>-0.81</v>
      </c>
      <c r="J2766" s="12">
        <v>2739.96</v>
      </c>
      <c r="K2766" s="5">
        <v>2844.64</v>
      </c>
      <c r="L2766" s="5">
        <v>12306.53</v>
      </c>
      <c r="M2766" s="13">
        <f t="shared" si="104"/>
        <v>-8.080452055359566E-3</v>
      </c>
      <c r="N2766" s="13">
        <f t="shared" si="105"/>
        <v>-1.5224704563098435E-2</v>
      </c>
      <c r="O2766" s="13">
        <f t="shared" si="105"/>
        <v>8.41932865159567E-3</v>
      </c>
      <c r="P2766" s="13">
        <f t="shared" si="105"/>
        <v>2.0249705658681449E-3</v>
      </c>
      <c r="Q2766" s="7"/>
      <c r="R2766" s="8"/>
      <c r="S2766" s="8"/>
      <c r="T2766" s="8"/>
      <c r="U2766" s="8"/>
      <c r="V2766" s="13"/>
      <c r="W2766" s="14"/>
      <c r="X2766" s="1"/>
      <c r="Y2766" s="1"/>
      <c r="Z2766" s="1"/>
      <c r="AA2766" s="1"/>
      <c r="AB2766" s="1"/>
      <c r="AC2766" s="1"/>
      <c r="AD2766" s="8"/>
      <c r="AE2766" s="8"/>
      <c r="AF2766" s="8"/>
      <c r="AG2766" s="8"/>
      <c r="AH2766" s="9"/>
      <c r="AI2766" s="8"/>
      <c r="AJ2766" s="13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7"/>
      <c r="BL2766" s="7"/>
      <c r="BM2766" s="7"/>
      <c r="BN2766" s="7"/>
      <c r="BO2766" s="7"/>
      <c r="BP2766" s="7"/>
      <c r="BQ2766" s="7"/>
      <c r="BR2766" s="7"/>
      <c r="BT2766" s="8"/>
      <c r="BV2766" s="7"/>
      <c r="BW2766" s="7"/>
      <c r="BX2766" s="7"/>
      <c r="BY2766" s="7"/>
      <c r="BZ2766" s="7"/>
      <c r="CA2766" s="7"/>
    </row>
    <row r="2767" spans="1:79" x14ac:dyDescent="0.3">
      <c r="A2767" s="1" t="s">
        <v>758</v>
      </c>
      <c r="B2767" s="1"/>
      <c r="C2767" s="1" t="s">
        <v>1878</v>
      </c>
      <c r="D2767" s="1"/>
      <c r="E2767" s="1"/>
      <c r="F2767" s="1"/>
      <c r="G2767" s="1"/>
      <c r="H2767" s="1">
        <v>47075.74</v>
      </c>
      <c r="I2767" s="1">
        <v>-1.1399999999999999</v>
      </c>
      <c r="J2767" s="12">
        <v>2705.35</v>
      </c>
      <c r="K2767" s="5">
        <v>2817.56</v>
      </c>
      <c r="L2767" s="5">
        <v>12234.48</v>
      </c>
      <c r="M2767" s="13">
        <f t="shared" si="104"/>
        <v>-1.1363626817739281E-2</v>
      </c>
      <c r="N2767" s="13">
        <f t="shared" si="105"/>
        <v>-1.263157126381409E-2</v>
      </c>
      <c r="O2767" s="13">
        <f t="shared" si="105"/>
        <v>-9.5196580235108463E-3</v>
      </c>
      <c r="P2767" s="13">
        <f t="shared" si="105"/>
        <v>-5.8546153952414581E-3</v>
      </c>
      <c r="Q2767" s="7"/>
      <c r="R2767" s="8"/>
      <c r="S2767" s="8"/>
      <c r="T2767" s="8"/>
      <c r="U2767" s="8"/>
      <c r="V2767" s="13"/>
      <c r="W2767" s="14"/>
      <c r="X2767" s="1"/>
      <c r="Y2767" s="1"/>
      <c r="Z2767" s="1"/>
      <c r="AA2767" s="1"/>
      <c r="AB2767" s="1"/>
      <c r="AC2767" s="1"/>
      <c r="AD2767" s="8"/>
      <c r="AE2767" s="8"/>
      <c r="AF2767" s="8"/>
      <c r="AG2767" s="8"/>
      <c r="AH2767" s="9"/>
      <c r="AI2767" s="8"/>
      <c r="AJ2767" s="13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7"/>
      <c r="BL2767" s="7"/>
      <c r="BM2767" s="7"/>
      <c r="BN2767" s="7"/>
      <c r="BO2767" s="7"/>
      <c r="BP2767" s="7"/>
      <c r="BQ2767" s="7"/>
      <c r="BR2767" s="7"/>
      <c r="BT2767" s="8"/>
      <c r="BV2767" s="7"/>
      <c r="BW2767" s="7"/>
      <c r="BX2767" s="7"/>
      <c r="BY2767" s="7"/>
      <c r="BZ2767" s="7"/>
      <c r="CA2767" s="7"/>
    </row>
    <row r="2768" spans="1:79" x14ac:dyDescent="0.3">
      <c r="A2768" s="1" t="s">
        <v>759</v>
      </c>
      <c r="B2768" s="1"/>
      <c r="C2768" s="1" t="s">
        <v>1878</v>
      </c>
      <c r="D2768" s="1"/>
      <c r="E2768" s="1"/>
      <c r="F2768" s="1"/>
      <c r="G2768" s="1"/>
      <c r="H2768" s="1">
        <v>46850.41</v>
      </c>
      <c r="I2768" s="1">
        <v>-0.48</v>
      </c>
      <c r="J2768" s="12">
        <v>2682</v>
      </c>
      <c r="K2768" s="5">
        <v>2827.36</v>
      </c>
      <c r="L2768" s="5">
        <v>12244.48</v>
      </c>
      <c r="M2768" s="13">
        <f t="shared" si="104"/>
        <v>-4.7865418578655339E-3</v>
      </c>
      <c r="N2768" s="13">
        <f t="shared" si="105"/>
        <v>-8.631045890550193E-3</v>
      </c>
      <c r="O2768" s="13">
        <f t="shared" si="105"/>
        <v>3.4781867999262861E-3</v>
      </c>
      <c r="P2768" s="13">
        <f t="shared" si="105"/>
        <v>8.1736207832294738E-4</v>
      </c>
      <c r="Q2768" s="7"/>
      <c r="R2768" s="8"/>
      <c r="S2768" s="8"/>
      <c r="T2768" s="8"/>
      <c r="U2768" s="8"/>
      <c r="V2768" s="13"/>
      <c r="W2768" s="14"/>
      <c r="X2768" s="1"/>
      <c r="Y2768" s="1"/>
      <c r="Z2768" s="1"/>
      <c r="AA2768" s="1"/>
      <c r="AB2768" s="1"/>
      <c r="AC2768" s="1"/>
      <c r="AD2768" s="8"/>
      <c r="AE2768" s="8"/>
      <c r="AF2768" s="8"/>
      <c r="AG2768" s="8"/>
      <c r="AH2768" s="9"/>
      <c r="AI2768" s="8"/>
      <c r="AJ2768" s="13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7"/>
      <c r="BL2768" s="7"/>
      <c r="BM2768" s="7"/>
      <c r="BN2768" s="7"/>
      <c r="BO2768" s="7"/>
      <c r="BP2768" s="7"/>
      <c r="BQ2768" s="7"/>
      <c r="BR2768" s="7"/>
      <c r="BT2768" s="8"/>
      <c r="BV2768" s="7"/>
      <c r="BW2768" s="7"/>
      <c r="BX2768" s="7"/>
      <c r="BY2768" s="7"/>
      <c r="BZ2768" s="7"/>
      <c r="CA2768" s="7"/>
    </row>
    <row r="2769" spans="1:79" x14ac:dyDescent="0.3">
      <c r="A2769" s="1" t="s">
        <v>760</v>
      </c>
      <c r="B2769" s="1"/>
      <c r="C2769" s="1" t="s">
        <v>1878</v>
      </c>
      <c r="D2769" s="1"/>
      <c r="E2769" s="1"/>
      <c r="F2769" s="1"/>
      <c r="G2769" s="1"/>
      <c r="H2769" s="1">
        <v>46416.3</v>
      </c>
      <c r="I2769" s="1">
        <v>-0.93</v>
      </c>
      <c r="J2769" s="12">
        <v>2658.32</v>
      </c>
      <c r="K2769" s="5">
        <v>2795.44</v>
      </c>
      <c r="L2769" s="5">
        <v>12169.36</v>
      </c>
      <c r="M2769" s="13">
        <f t="shared" si="104"/>
        <v>-9.2658740873345913E-3</v>
      </c>
      <c r="N2769" s="13">
        <f t="shared" si="105"/>
        <v>-8.829231916480218E-3</v>
      </c>
      <c r="O2769" s="13">
        <f t="shared" si="105"/>
        <v>-1.128968366249794E-2</v>
      </c>
      <c r="P2769" s="13">
        <f t="shared" si="105"/>
        <v>-6.1350094083210127E-3</v>
      </c>
      <c r="Q2769" s="7"/>
      <c r="R2769" s="8"/>
      <c r="S2769" s="8"/>
      <c r="T2769" s="8"/>
      <c r="U2769" s="8"/>
      <c r="V2769" s="13"/>
      <c r="W2769" s="14"/>
      <c r="X2769" s="1"/>
      <c r="Y2769" s="1"/>
      <c r="Z2769" s="1"/>
      <c r="AA2769" s="1"/>
      <c r="AB2769" s="1"/>
      <c r="AC2769" s="1"/>
      <c r="AD2769" s="8"/>
      <c r="AE2769" s="8"/>
      <c r="AF2769" s="8"/>
      <c r="AG2769" s="8"/>
      <c r="AH2769" s="9"/>
      <c r="AI2769" s="8"/>
      <c r="AJ2769" s="13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7"/>
      <c r="BL2769" s="7"/>
      <c r="BM2769" s="7"/>
      <c r="BN2769" s="7"/>
      <c r="BO2769" s="7"/>
      <c r="BP2769" s="7"/>
      <c r="BQ2769" s="7"/>
      <c r="BR2769" s="7"/>
      <c r="BT2769" s="8"/>
      <c r="BV2769" s="7"/>
      <c r="BW2769" s="7"/>
      <c r="BX2769" s="7"/>
      <c r="BY2769" s="7"/>
      <c r="BZ2769" s="7"/>
      <c r="CA2769" s="7"/>
    </row>
    <row r="2770" spans="1:79" x14ac:dyDescent="0.3">
      <c r="A2770" s="1" t="s">
        <v>761</v>
      </c>
      <c r="B2770" s="1"/>
      <c r="C2770" s="1" t="s">
        <v>1878</v>
      </c>
      <c r="D2770" s="1"/>
      <c r="E2770" s="1"/>
      <c r="F2770" s="1"/>
      <c r="G2770" s="1"/>
      <c r="H2770" s="1">
        <v>46678.96</v>
      </c>
      <c r="I2770" s="1">
        <v>0.56999999999999995</v>
      </c>
      <c r="J2770" s="12">
        <v>2671.38</v>
      </c>
      <c r="K2770" s="5">
        <v>2817.21</v>
      </c>
      <c r="L2770" s="5">
        <v>12221.4</v>
      </c>
      <c r="M2770" s="13">
        <f t="shared" si="104"/>
        <v>5.65878796888164E-3</v>
      </c>
      <c r="N2770" s="13">
        <f t="shared" si="105"/>
        <v>4.9128773059676778E-3</v>
      </c>
      <c r="O2770" s="13">
        <f t="shared" si="105"/>
        <v>7.7876827976990359E-3</v>
      </c>
      <c r="P2770" s="13">
        <f t="shared" si="105"/>
        <v>4.2763136270107527E-3</v>
      </c>
      <c r="Q2770" s="7"/>
      <c r="R2770" s="8"/>
      <c r="S2770" s="8"/>
      <c r="T2770" s="8"/>
      <c r="U2770" s="8"/>
      <c r="V2770" s="13"/>
      <c r="W2770" s="14"/>
      <c r="X2770" s="1"/>
      <c r="Y2770" s="1"/>
      <c r="Z2770" s="1"/>
      <c r="AA2770" s="1"/>
      <c r="AB2770" s="1"/>
      <c r="AC2770" s="1"/>
      <c r="AD2770" s="8"/>
      <c r="AE2770" s="8"/>
      <c r="AF2770" s="8"/>
      <c r="AG2770" s="8"/>
      <c r="AH2770" s="9"/>
      <c r="AI2770" s="8"/>
      <c r="AJ2770" s="13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7"/>
      <c r="BL2770" s="7"/>
      <c r="BM2770" s="7"/>
      <c r="BN2770" s="7"/>
      <c r="BO2770" s="7"/>
      <c r="BP2770" s="7"/>
      <c r="BQ2770" s="7"/>
      <c r="BR2770" s="7"/>
      <c r="BT2770" s="8"/>
      <c r="BV2770" s="7"/>
      <c r="BW2770" s="7"/>
      <c r="BX2770" s="7"/>
      <c r="BY2770" s="7"/>
      <c r="BZ2770" s="7"/>
      <c r="CA2770" s="7"/>
    </row>
    <row r="2771" spans="1:79" x14ac:dyDescent="0.3">
      <c r="A2771" s="1" t="s">
        <v>762</v>
      </c>
      <c r="B2771" s="1"/>
      <c r="C2771" s="1" t="s">
        <v>1878</v>
      </c>
      <c r="D2771" s="1"/>
      <c r="E2771" s="1"/>
      <c r="F2771" s="1"/>
      <c r="G2771" s="1"/>
      <c r="H2771" s="1">
        <v>47345.3</v>
      </c>
      <c r="I2771" s="1">
        <v>1.43</v>
      </c>
      <c r="J2771" s="12">
        <v>2719.34</v>
      </c>
      <c r="K2771" s="5">
        <v>2841.1</v>
      </c>
      <c r="L2771" s="5">
        <v>12338.43</v>
      </c>
      <c r="M2771" s="13">
        <f t="shared" si="104"/>
        <v>1.4274953855013095E-2</v>
      </c>
      <c r="N2771" s="13">
        <f t="shared" si="105"/>
        <v>1.7953267599517764E-2</v>
      </c>
      <c r="O2771" s="13">
        <f t="shared" si="105"/>
        <v>8.4800210136979359E-3</v>
      </c>
      <c r="P2771" s="13">
        <f t="shared" si="105"/>
        <v>9.5758260101135306E-3</v>
      </c>
      <c r="Q2771" s="7"/>
      <c r="R2771" s="8"/>
      <c r="S2771" s="8"/>
      <c r="T2771" s="8"/>
      <c r="U2771" s="8"/>
      <c r="V2771" s="13"/>
      <c r="W2771" s="14"/>
      <c r="X2771" s="1"/>
      <c r="Y2771" s="1"/>
      <c r="Z2771" s="1"/>
      <c r="AA2771" s="1"/>
      <c r="AB2771" s="1"/>
      <c r="AC2771" s="1"/>
      <c r="AD2771" s="8"/>
      <c r="AE2771" s="8"/>
      <c r="AF2771" s="8"/>
      <c r="AG2771" s="8"/>
      <c r="AH2771" s="9"/>
      <c r="AI2771" s="8"/>
      <c r="AJ2771" s="13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7"/>
      <c r="BL2771" s="7"/>
      <c r="BM2771" s="7"/>
      <c r="BN2771" s="7"/>
      <c r="BO2771" s="7"/>
      <c r="BP2771" s="7"/>
      <c r="BQ2771" s="7"/>
      <c r="BR2771" s="7"/>
      <c r="BT2771" s="8"/>
      <c r="BV2771" s="7"/>
      <c r="BW2771" s="7"/>
      <c r="BX2771" s="7"/>
      <c r="BY2771" s="7"/>
      <c r="BZ2771" s="7"/>
      <c r="CA2771" s="7"/>
    </row>
    <row r="2772" spans="1:79" x14ac:dyDescent="0.3">
      <c r="A2772" s="1" t="s">
        <v>763</v>
      </c>
      <c r="B2772" s="1"/>
      <c r="C2772" s="1" t="s">
        <v>1878</v>
      </c>
      <c r="D2772" s="1"/>
      <c r="E2772" s="1"/>
      <c r="F2772" s="1"/>
      <c r="G2772" s="1"/>
      <c r="H2772" s="1">
        <v>47447.03</v>
      </c>
      <c r="I2772" s="1">
        <v>0.21</v>
      </c>
      <c r="J2772" s="12">
        <v>2725.48</v>
      </c>
      <c r="K2772" s="5">
        <v>2841.68</v>
      </c>
      <c r="L2772" s="5">
        <v>12430.48</v>
      </c>
      <c r="M2772" s="13">
        <f t="shared" si="104"/>
        <v>2.1486821289546931E-3</v>
      </c>
      <c r="N2772" s="13">
        <f t="shared" si="105"/>
        <v>2.2579008141681012E-3</v>
      </c>
      <c r="O2772" s="13">
        <f t="shared" si="105"/>
        <v>2.0414628136977697E-4</v>
      </c>
      <c r="P2772" s="13">
        <f t="shared" si="105"/>
        <v>7.4604305410006511E-3</v>
      </c>
      <c r="Q2772" s="7"/>
      <c r="R2772" s="8"/>
      <c r="S2772" s="8"/>
      <c r="T2772" s="8"/>
      <c r="U2772" s="8"/>
      <c r="V2772" s="13"/>
      <c r="W2772" s="14"/>
      <c r="X2772" s="1"/>
      <c r="Y2772" s="1"/>
      <c r="Z2772" s="1"/>
      <c r="AA2772" s="1"/>
      <c r="AB2772" s="1"/>
      <c r="AC2772" s="1"/>
      <c r="AD2772" s="8"/>
      <c r="AE2772" s="8"/>
      <c r="AF2772" s="8"/>
      <c r="AG2772" s="8"/>
      <c r="AH2772" s="9"/>
      <c r="AI2772" s="8"/>
      <c r="AJ2772" s="13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7"/>
      <c r="BL2772" s="7"/>
      <c r="BM2772" s="7"/>
      <c r="BN2772" s="7"/>
      <c r="BO2772" s="7"/>
      <c r="BP2772" s="7"/>
      <c r="BQ2772" s="7"/>
      <c r="BR2772" s="7"/>
      <c r="BT2772" s="8"/>
      <c r="BV2772" s="7"/>
      <c r="BW2772" s="7"/>
      <c r="BX2772" s="7"/>
      <c r="BY2772" s="7"/>
      <c r="BZ2772" s="7"/>
      <c r="CA2772" s="7"/>
    </row>
    <row r="2773" spans="1:79" x14ac:dyDescent="0.3">
      <c r="A2773" s="1" t="s">
        <v>764</v>
      </c>
      <c r="B2773" s="1"/>
      <c r="C2773" s="1" t="s">
        <v>1878</v>
      </c>
      <c r="D2773" s="1"/>
      <c r="E2773" s="1"/>
      <c r="F2773" s="1"/>
      <c r="G2773" s="1"/>
      <c r="H2773" s="1">
        <v>47258.66</v>
      </c>
      <c r="I2773" s="1">
        <v>-0.4</v>
      </c>
      <c r="J2773" s="12">
        <v>2704.88</v>
      </c>
      <c r="K2773" s="5">
        <v>2843.94</v>
      </c>
      <c r="L2773" s="5">
        <v>12566.53</v>
      </c>
      <c r="M2773" s="13">
        <f t="shared" si="104"/>
        <v>-3.9701115117215524E-3</v>
      </c>
      <c r="N2773" s="13">
        <f t="shared" si="105"/>
        <v>-7.5583016569558126E-3</v>
      </c>
      <c r="O2773" s="13">
        <f t="shared" si="105"/>
        <v>7.9530418625606281E-4</v>
      </c>
      <c r="P2773" s="13">
        <f t="shared" si="105"/>
        <v>1.0944870994523237E-2</v>
      </c>
      <c r="Q2773" s="7"/>
      <c r="R2773" s="8"/>
      <c r="S2773" s="8"/>
      <c r="T2773" s="8"/>
      <c r="U2773" s="8"/>
      <c r="V2773" s="13"/>
      <c r="W2773" s="14"/>
      <c r="X2773" s="1"/>
      <c r="Y2773" s="1"/>
      <c r="Z2773" s="1"/>
      <c r="AA2773" s="1"/>
      <c r="AB2773" s="1"/>
      <c r="AC2773" s="1"/>
      <c r="AD2773" s="8"/>
      <c r="AE2773" s="8"/>
      <c r="AF2773" s="8"/>
      <c r="AG2773" s="8"/>
      <c r="AH2773" s="9"/>
      <c r="AI2773" s="8"/>
      <c r="AJ2773" s="13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7"/>
      <c r="BL2773" s="7"/>
      <c r="BM2773" s="7"/>
      <c r="BN2773" s="7"/>
      <c r="BO2773" s="7"/>
      <c r="BP2773" s="7"/>
      <c r="BQ2773" s="7"/>
      <c r="BR2773" s="7"/>
      <c r="BT2773" s="8"/>
      <c r="BV2773" s="7"/>
      <c r="BW2773" s="7"/>
      <c r="BX2773" s="7"/>
      <c r="BY2773" s="7"/>
      <c r="BZ2773" s="7"/>
      <c r="CA2773" s="7"/>
    </row>
    <row r="2774" spans="1:79" x14ac:dyDescent="0.3">
      <c r="A2774" s="1" t="s">
        <v>765</v>
      </c>
      <c r="B2774" s="1"/>
      <c r="C2774" s="1" t="s">
        <v>1878</v>
      </c>
      <c r="D2774" s="1"/>
      <c r="E2774" s="1"/>
      <c r="F2774" s="1"/>
      <c r="G2774" s="1"/>
      <c r="H2774" s="1">
        <v>47457.37</v>
      </c>
      <c r="I2774" s="1">
        <v>0.42</v>
      </c>
      <c r="J2774" s="12">
        <v>2720.49</v>
      </c>
      <c r="K2774" s="5">
        <v>2839.78</v>
      </c>
      <c r="L2774" s="5">
        <v>12658.98</v>
      </c>
      <c r="M2774" s="13">
        <f t="shared" si="104"/>
        <v>4.2047320004419131E-3</v>
      </c>
      <c r="N2774" s="13">
        <f t="shared" si="105"/>
        <v>5.7710508414419159E-3</v>
      </c>
      <c r="O2774" s="13">
        <f t="shared" si="105"/>
        <v>-1.4627594112393005E-3</v>
      </c>
      <c r="P2774" s="13">
        <f t="shared" si="105"/>
        <v>7.3568439338465019E-3</v>
      </c>
      <c r="Q2774" s="7"/>
      <c r="R2774" s="8"/>
      <c r="S2774" s="8"/>
      <c r="T2774" s="8"/>
      <c r="U2774" s="8"/>
      <c r="V2774" s="13"/>
      <c r="W2774" s="14"/>
      <c r="X2774" s="1"/>
      <c r="Y2774" s="1"/>
      <c r="Z2774" s="1"/>
      <c r="AA2774" s="1"/>
      <c r="AB2774" s="1"/>
      <c r="AC2774" s="1"/>
      <c r="AD2774" s="8"/>
      <c r="AE2774" s="8"/>
      <c r="AF2774" s="8"/>
      <c r="AG2774" s="8"/>
      <c r="AH2774" s="9"/>
      <c r="AI2774" s="8"/>
      <c r="AJ2774" s="13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7"/>
      <c r="BL2774" s="7"/>
      <c r="BM2774" s="7"/>
      <c r="BN2774" s="7"/>
      <c r="BO2774" s="7"/>
      <c r="BP2774" s="7"/>
      <c r="BQ2774" s="7"/>
      <c r="BR2774" s="7"/>
      <c r="BT2774" s="8"/>
      <c r="BV2774" s="7"/>
      <c r="BW2774" s="7"/>
      <c r="BX2774" s="7"/>
      <c r="BY2774" s="7"/>
      <c r="BZ2774" s="7"/>
      <c r="CA2774" s="7"/>
    </row>
    <row r="2775" spans="1:79" x14ac:dyDescent="0.3">
      <c r="A2775" s="1" t="s">
        <v>766</v>
      </c>
      <c r="B2775" s="1"/>
      <c r="C2775" s="1" t="s">
        <v>1878</v>
      </c>
      <c r="D2775" s="1"/>
      <c r="E2775" s="1"/>
      <c r="F2775" s="1"/>
      <c r="G2775" s="1"/>
      <c r="H2775" s="1">
        <v>48371.02</v>
      </c>
      <c r="I2775" s="1">
        <v>1.93</v>
      </c>
      <c r="J2775" s="12">
        <v>2794.58</v>
      </c>
      <c r="K2775" s="5">
        <v>2849.41</v>
      </c>
      <c r="L2775" s="5">
        <v>12684.87</v>
      </c>
      <c r="M2775" s="13">
        <f t="shared" si="104"/>
        <v>1.9252015018952573E-2</v>
      </c>
      <c r="N2775" s="13">
        <f t="shared" si="105"/>
        <v>2.7234064451624684E-2</v>
      </c>
      <c r="O2775" s="13">
        <f t="shared" si="105"/>
        <v>3.3911077618686836E-3</v>
      </c>
      <c r="P2775" s="13">
        <f t="shared" si="105"/>
        <v>2.045188474900872E-3</v>
      </c>
      <c r="Q2775" s="7"/>
      <c r="R2775" s="8"/>
      <c r="S2775" s="8"/>
      <c r="T2775" s="8"/>
      <c r="U2775" s="8"/>
      <c r="V2775" s="13"/>
      <c r="W2775" s="14"/>
      <c r="X2775" s="1"/>
      <c r="Y2775" s="1"/>
      <c r="Z2775" s="1"/>
      <c r="AA2775" s="1"/>
      <c r="AB2775" s="1"/>
      <c r="AC2775" s="1"/>
      <c r="AD2775" s="8"/>
      <c r="AE2775" s="8"/>
      <c r="AF2775" s="8"/>
      <c r="AG2775" s="8"/>
      <c r="AH2775" s="9"/>
      <c r="AI2775" s="8"/>
      <c r="AJ2775" s="13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7"/>
      <c r="BL2775" s="7"/>
      <c r="BM2775" s="7"/>
      <c r="BN2775" s="7"/>
      <c r="BO2775" s="7"/>
      <c r="BP2775" s="7"/>
      <c r="BQ2775" s="7"/>
      <c r="BR2775" s="7"/>
      <c r="BT2775" s="8"/>
      <c r="BV2775" s="7"/>
      <c r="BW2775" s="7"/>
      <c r="BX2775" s="7"/>
      <c r="BY2775" s="7"/>
      <c r="BZ2775" s="7"/>
      <c r="CA2775" s="7"/>
    </row>
    <row r="2776" spans="1:79" x14ac:dyDescent="0.3">
      <c r="A2776" s="1" t="s">
        <v>767</v>
      </c>
      <c r="B2776" s="1"/>
      <c r="C2776" s="1" t="s">
        <v>1878</v>
      </c>
      <c r="D2776" s="1"/>
      <c r="E2776" s="1"/>
      <c r="F2776" s="1"/>
      <c r="G2776" s="1"/>
      <c r="H2776" s="1">
        <v>47899.55</v>
      </c>
      <c r="I2776" s="1">
        <v>-0.97</v>
      </c>
      <c r="J2776" s="12">
        <v>2757.3</v>
      </c>
      <c r="K2776" s="5">
        <v>2836.32</v>
      </c>
      <c r="L2776" s="5">
        <v>12700.49</v>
      </c>
      <c r="M2776" s="13">
        <f t="shared" si="104"/>
        <v>-9.7469517905555136E-3</v>
      </c>
      <c r="N2776" s="13">
        <f t="shared" si="105"/>
        <v>-1.3340108352596691E-2</v>
      </c>
      <c r="O2776" s="13">
        <f t="shared" si="105"/>
        <v>-4.5939334809661503E-3</v>
      </c>
      <c r="P2776" s="13">
        <f t="shared" si="105"/>
        <v>1.231388260187094E-3</v>
      </c>
      <c r="Q2776" s="7"/>
      <c r="R2776" s="8"/>
      <c r="S2776" s="8"/>
      <c r="T2776" s="8"/>
      <c r="U2776" s="8"/>
      <c r="V2776" s="13"/>
      <c r="W2776" s="14"/>
      <c r="X2776" s="1"/>
      <c r="Y2776" s="1"/>
      <c r="Z2776" s="1"/>
      <c r="AA2776" s="1"/>
      <c r="AB2776" s="1"/>
      <c r="AC2776" s="1"/>
      <c r="AD2776" s="8"/>
      <c r="AE2776" s="8"/>
      <c r="AF2776" s="8"/>
      <c r="AG2776" s="8"/>
      <c r="AH2776" s="9"/>
      <c r="AI2776" s="8"/>
      <c r="AJ2776" s="13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7"/>
      <c r="BL2776" s="7"/>
      <c r="BM2776" s="7"/>
      <c r="BN2776" s="7"/>
      <c r="BO2776" s="7"/>
      <c r="BP2776" s="7"/>
      <c r="BQ2776" s="7"/>
      <c r="BR2776" s="7"/>
      <c r="BT2776" s="8"/>
      <c r="BV2776" s="7"/>
      <c r="BW2776" s="7"/>
      <c r="BX2776" s="7"/>
      <c r="BY2776" s="7"/>
      <c r="BZ2776" s="7"/>
      <c r="CA2776" s="7"/>
    </row>
    <row r="2777" spans="1:79" x14ac:dyDescent="0.3">
      <c r="A2777" s="1" t="s">
        <v>768</v>
      </c>
      <c r="B2777" s="1"/>
      <c r="C2777" s="1" t="s">
        <v>1878</v>
      </c>
      <c r="D2777" s="1"/>
      <c r="E2777" s="1"/>
      <c r="F2777" s="1"/>
      <c r="G2777" s="1"/>
      <c r="H2777" s="1">
        <v>47515.37</v>
      </c>
      <c r="I2777" s="1">
        <v>-0.8</v>
      </c>
      <c r="J2777" s="12">
        <v>2726.25</v>
      </c>
      <c r="K2777" s="5">
        <v>2834.56</v>
      </c>
      <c r="L2777" s="5">
        <v>12665.8</v>
      </c>
      <c r="M2777" s="13">
        <f t="shared" si="104"/>
        <v>-8.0205346396782229E-3</v>
      </c>
      <c r="N2777" s="13">
        <f t="shared" si="105"/>
        <v>-1.1261016211511321E-2</v>
      </c>
      <c r="O2777" s="13">
        <f t="shared" si="105"/>
        <v>-6.2052236701082286E-4</v>
      </c>
      <c r="P2777" s="13">
        <f t="shared" si="105"/>
        <v>-2.7313906786273767E-3</v>
      </c>
      <c r="Q2777" s="7"/>
      <c r="R2777" s="8"/>
      <c r="S2777" s="8"/>
      <c r="T2777" s="8"/>
      <c r="U2777" s="8"/>
      <c r="V2777" s="13"/>
      <c r="W2777" s="14"/>
      <c r="X2777" s="1"/>
      <c r="Y2777" s="1"/>
      <c r="Z2777" s="1"/>
      <c r="AA2777" s="1"/>
      <c r="AB2777" s="1"/>
      <c r="AC2777" s="1"/>
      <c r="AD2777" s="8"/>
      <c r="AE2777" s="8"/>
      <c r="AF2777" s="8"/>
      <c r="AG2777" s="8"/>
      <c r="AH2777" s="9"/>
      <c r="AI2777" s="8"/>
      <c r="AJ2777" s="13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7"/>
      <c r="BL2777" s="7"/>
      <c r="BM2777" s="7"/>
      <c r="BN2777" s="7"/>
      <c r="BO2777" s="7"/>
      <c r="BP2777" s="7"/>
      <c r="BQ2777" s="7"/>
      <c r="BR2777" s="7"/>
      <c r="BT2777" s="8"/>
      <c r="BV2777" s="7"/>
      <c r="BW2777" s="7"/>
      <c r="BX2777" s="7"/>
      <c r="BY2777" s="7"/>
      <c r="BZ2777" s="7"/>
      <c r="CA2777" s="7"/>
    </row>
    <row r="2778" spans="1:79" x14ac:dyDescent="0.3">
      <c r="A2778" s="1" t="s">
        <v>769</v>
      </c>
      <c r="B2778" s="1"/>
      <c r="C2778" s="1" t="s">
        <v>1878</v>
      </c>
      <c r="D2778" s="1"/>
      <c r="E2778" s="1"/>
      <c r="F2778" s="1"/>
      <c r="G2778" s="1"/>
      <c r="H2778" s="1">
        <v>47641.43</v>
      </c>
      <c r="I2778" s="1">
        <v>0.27</v>
      </c>
      <c r="J2778" s="12">
        <v>2733.31</v>
      </c>
      <c r="K2778" s="5">
        <v>2848.25</v>
      </c>
      <c r="L2778" s="5">
        <v>12674.15</v>
      </c>
      <c r="M2778" s="13">
        <f t="shared" si="104"/>
        <v>2.6530362701584487E-3</v>
      </c>
      <c r="N2778" s="13">
        <f t="shared" si="105"/>
        <v>2.5896377808345417E-3</v>
      </c>
      <c r="O2778" s="13">
        <f t="shared" si="105"/>
        <v>4.8296737412507618E-3</v>
      </c>
      <c r="P2778" s="13">
        <f t="shared" si="105"/>
        <v>6.592556332802868E-4</v>
      </c>
      <c r="Q2778" s="7"/>
      <c r="R2778" s="8"/>
      <c r="S2778" s="8"/>
      <c r="T2778" s="8"/>
      <c r="U2778" s="8"/>
      <c r="V2778" s="13"/>
      <c r="W2778" s="14"/>
      <c r="X2778" s="1"/>
      <c r="Y2778" s="1"/>
      <c r="Z2778" s="1"/>
      <c r="AA2778" s="1"/>
      <c r="AB2778" s="1"/>
      <c r="AC2778" s="1"/>
      <c r="AD2778" s="8"/>
      <c r="AE2778" s="8"/>
      <c r="AF2778" s="8"/>
      <c r="AG2778" s="8"/>
      <c r="AH2778" s="9"/>
      <c r="AI2778" s="8"/>
      <c r="AJ2778" s="13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7"/>
      <c r="BL2778" s="7"/>
      <c r="BM2778" s="7"/>
      <c r="BN2778" s="7"/>
      <c r="BO2778" s="7"/>
      <c r="BP2778" s="7"/>
      <c r="BQ2778" s="7"/>
      <c r="BR2778" s="7"/>
      <c r="BT2778" s="8"/>
      <c r="BV2778" s="7"/>
      <c r="BW2778" s="7"/>
      <c r="BX2778" s="7"/>
      <c r="BY2778" s="7"/>
      <c r="BZ2778" s="7"/>
      <c r="CA2778" s="7"/>
    </row>
    <row r="2779" spans="1:79" x14ac:dyDescent="0.3">
      <c r="A2779" s="1" t="s">
        <v>770</v>
      </c>
      <c r="B2779" s="1"/>
      <c r="C2779" s="1" t="s">
        <v>1878</v>
      </c>
      <c r="D2779" s="1"/>
      <c r="E2779" s="1"/>
      <c r="F2779" s="1"/>
      <c r="G2779" s="1"/>
      <c r="H2779" s="1">
        <v>47363.55</v>
      </c>
      <c r="I2779" s="1">
        <v>-0.57999999999999996</v>
      </c>
      <c r="J2779" s="12">
        <v>2722.41</v>
      </c>
      <c r="K2779" s="5">
        <v>2812.69</v>
      </c>
      <c r="L2779" s="5">
        <v>12641.5</v>
      </c>
      <c r="M2779" s="13">
        <f t="shared" si="104"/>
        <v>-5.8327384379519565E-3</v>
      </c>
      <c r="N2779" s="13">
        <f t="shared" si="105"/>
        <v>-3.9878389205761922E-3</v>
      </c>
      <c r="O2779" s="13">
        <f t="shared" si="105"/>
        <v>-1.2484859124023528E-2</v>
      </c>
      <c r="P2779" s="13">
        <f t="shared" si="105"/>
        <v>-2.5761096404887107E-3</v>
      </c>
      <c r="Q2779" s="7"/>
      <c r="R2779" s="8"/>
      <c r="S2779" s="8"/>
      <c r="T2779" s="8"/>
      <c r="U2779" s="8"/>
      <c r="V2779" s="13"/>
      <c r="W2779" s="14"/>
      <c r="X2779" s="1"/>
      <c r="Y2779" s="1"/>
      <c r="Z2779" s="1"/>
      <c r="AA2779" s="1"/>
      <c r="AB2779" s="1"/>
      <c r="AC2779" s="1"/>
      <c r="AD2779" s="8"/>
      <c r="AE2779" s="8"/>
      <c r="AF2779" s="8"/>
      <c r="AG2779" s="8"/>
      <c r="AH2779" s="9"/>
      <c r="AI2779" s="8"/>
      <c r="AJ2779" s="13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7"/>
      <c r="BL2779" s="7"/>
      <c r="BM2779" s="7"/>
      <c r="BN2779" s="7"/>
      <c r="BO2779" s="7"/>
      <c r="BP2779" s="7"/>
      <c r="BQ2779" s="7"/>
      <c r="BR2779" s="7"/>
      <c r="BT2779" s="8"/>
      <c r="BV2779" s="7"/>
      <c r="BW2779" s="7"/>
      <c r="BX2779" s="7"/>
      <c r="BY2779" s="7"/>
      <c r="BZ2779" s="7"/>
      <c r="CA2779" s="7"/>
    </row>
    <row r="2780" spans="1:79" x14ac:dyDescent="0.3">
      <c r="A2780" s="1" t="s">
        <v>771</v>
      </c>
      <c r="B2780" s="1"/>
      <c r="C2780" s="1" t="s">
        <v>1878</v>
      </c>
      <c r="D2780" s="1"/>
      <c r="E2780" s="1"/>
      <c r="F2780" s="1"/>
      <c r="G2780" s="1"/>
      <c r="H2780" s="1">
        <v>47131.09</v>
      </c>
      <c r="I2780" s="1">
        <v>-0.49</v>
      </c>
      <c r="J2780" s="12">
        <v>2695.94</v>
      </c>
      <c r="K2780" s="5">
        <v>2841.31</v>
      </c>
      <c r="L2780" s="5">
        <v>12560.57</v>
      </c>
      <c r="M2780" s="13">
        <f t="shared" si="104"/>
        <v>-4.907993594230331E-3</v>
      </c>
      <c r="N2780" s="13">
        <f t="shared" si="105"/>
        <v>-9.7230027806244346E-3</v>
      </c>
      <c r="O2780" s="13">
        <f t="shared" si="105"/>
        <v>1.0175312601104158E-2</v>
      </c>
      <c r="P2780" s="13">
        <f t="shared" si="105"/>
        <v>-6.401930150694124E-3</v>
      </c>
      <c r="Q2780" s="7"/>
      <c r="R2780" s="8"/>
      <c r="S2780" s="8"/>
      <c r="T2780" s="8"/>
      <c r="U2780" s="8"/>
      <c r="V2780" s="13"/>
      <c r="W2780" s="14"/>
      <c r="X2780" s="1"/>
      <c r="Y2780" s="1"/>
      <c r="Z2780" s="1"/>
      <c r="AA2780" s="1"/>
      <c r="AB2780" s="1"/>
      <c r="AC2780" s="1"/>
      <c r="AD2780" s="8"/>
      <c r="AE2780" s="8"/>
      <c r="AF2780" s="8"/>
      <c r="AG2780" s="8"/>
      <c r="AH2780" s="9"/>
      <c r="AI2780" s="8"/>
      <c r="AJ2780" s="13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7"/>
      <c r="BL2780" s="7"/>
      <c r="BM2780" s="7"/>
      <c r="BN2780" s="7"/>
      <c r="BO2780" s="7"/>
      <c r="BP2780" s="7"/>
      <c r="BQ2780" s="7"/>
      <c r="BR2780" s="7"/>
      <c r="BT2780" s="8"/>
      <c r="BV2780" s="7"/>
      <c r="BW2780" s="7"/>
      <c r="BX2780" s="7"/>
      <c r="BY2780" s="7"/>
      <c r="BZ2780" s="7"/>
      <c r="CA2780" s="7"/>
    </row>
    <row r="2781" spans="1:79" x14ac:dyDescent="0.3">
      <c r="A2781" s="1" t="s">
        <v>772</v>
      </c>
      <c r="B2781" s="1"/>
      <c r="C2781" s="1" t="s">
        <v>1878</v>
      </c>
      <c r="D2781" s="1"/>
      <c r="E2781" s="1"/>
      <c r="F2781" s="1"/>
      <c r="G2781" s="1"/>
      <c r="H2781" s="1">
        <v>47396.02</v>
      </c>
      <c r="I2781" s="1">
        <v>0.56000000000000005</v>
      </c>
      <c r="J2781" s="12">
        <v>2715.71</v>
      </c>
      <c r="K2781" s="5">
        <v>2848.97</v>
      </c>
      <c r="L2781" s="5">
        <v>12551.34</v>
      </c>
      <c r="M2781" s="13">
        <f t="shared" si="104"/>
        <v>5.6211303409279267E-3</v>
      </c>
      <c r="N2781" s="13">
        <f t="shared" si="105"/>
        <v>7.3332492562889762E-3</v>
      </c>
      <c r="O2781" s="13">
        <f t="shared" si="105"/>
        <v>2.6959395490107063E-3</v>
      </c>
      <c r="P2781" s="13">
        <f t="shared" si="105"/>
        <v>-7.3483926286777024E-4</v>
      </c>
      <c r="Q2781" s="7"/>
      <c r="R2781" s="8"/>
      <c r="S2781" s="8"/>
      <c r="T2781" s="8"/>
      <c r="U2781" s="8"/>
      <c r="V2781" s="13"/>
      <c r="W2781" s="14"/>
      <c r="X2781" s="1"/>
      <c r="Y2781" s="1"/>
      <c r="Z2781" s="1"/>
      <c r="AA2781" s="1"/>
      <c r="AB2781" s="1"/>
      <c r="AC2781" s="1"/>
      <c r="AD2781" s="8"/>
      <c r="AE2781" s="8"/>
      <c r="AF2781" s="8"/>
      <c r="AG2781" s="8"/>
      <c r="AH2781" s="9"/>
      <c r="AI2781" s="8"/>
      <c r="AJ2781" s="13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7"/>
      <c r="BL2781" s="7"/>
      <c r="BM2781" s="7"/>
      <c r="BN2781" s="7"/>
      <c r="BO2781" s="7"/>
      <c r="BP2781" s="7"/>
      <c r="BQ2781" s="7"/>
      <c r="BR2781" s="7"/>
      <c r="BT2781" s="8"/>
      <c r="BV2781" s="7"/>
      <c r="BW2781" s="7"/>
      <c r="BX2781" s="7"/>
      <c r="BY2781" s="7"/>
      <c r="BZ2781" s="7"/>
      <c r="CA2781" s="7"/>
    </row>
    <row r="2782" spans="1:79" x14ac:dyDescent="0.3">
      <c r="A2782" s="1" t="s">
        <v>773</v>
      </c>
      <c r="B2782" s="1"/>
      <c r="C2782" s="1" t="s">
        <v>1878</v>
      </c>
      <c r="D2782" s="1"/>
      <c r="E2782" s="1"/>
      <c r="F2782" s="1"/>
      <c r="G2782" s="1"/>
      <c r="H2782" s="1">
        <v>47533.04</v>
      </c>
      <c r="I2782" s="1">
        <v>0.28999999999999998</v>
      </c>
      <c r="J2782" s="12">
        <v>2724.95</v>
      </c>
      <c r="K2782" s="5">
        <v>2850.89</v>
      </c>
      <c r="L2782" s="5">
        <v>12612.29</v>
      </c>
      <c r="M2782" s="13">
        <f t="shared" si="104"/>
        <v>2.8909600426365589E-3</v>
      </c>
      <c r="N2782" s="13">
        <f t="shared" si="105"/>
        <v>3.4024251484878754E-3</v>
      </c>
      <c r="O2782" s="13">
        <f t="shared" si="105"/>
        <v>6.739277703873281E-4</v>
      </c>
      <c r="P2782" s="13">
        <f t="shared" si="105"/>
        <v>4.856055210041399E-3</v>
      </c>
      <c r="Q2782" s="7"/>
      <c r="R2782" s="8"/>
      <c r="S2782" s="8"/>
      <c r="T2782" s="8"/>
      <c r="U2782" s="8"/>
      <c r="V2782" s="13"/>
      <c r="W2782" s="14"/>
      <c r="X2782" s="1"/>
      <c r="Y2782" s="1"/>
      <c r="Z2782" s="1"/>
      <c r="AA2782" s="1"/>
      <c r="AB2782" s="1"/>
      <c r="AC2782" s="1"/>
      <c r="AD2782" s="8"/>
      <c r="AE2782" s="8"/>
      <c r="AF2782" s="8"/>
      <c r="AG2782" s="8"/>
      <c r="AH2782" s="9"/>
      <c r="AI2782" s="8"/>
      <c r="AJ2782" s="13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7"/>
      <c r="BL2782" s="7"/>
      <c r="BM2782" s="7"/>
      <c r="BN2782" s="7"/>
      <c r="BO2782" s="7"/>
      <c r="BP2782" s="7"/>
      <c r="BQ2782" s="7"/>
      <c r="BR2782" s="7"/>
      <c r="BT2782" s="8"/>
      <c r="BV2782" s="7"/>
      <c r="BW2782" s="7"/>
      <c r="BX2782" s="7"/>
      <c r="BY2782" s="7"/>
      <c r="BZ2782" s="7"/>
      <c r="CA2782" s="7"/>
    </row>
    <row r="2783" spans="1:79" x14ac:dyDescent="0.3">
      <c r="A2783" s="1" t="s">
        <v>774</v>
      </c>
      <c r="B2783" s="1"/>
      <c r="C2783" s="1" t="s">
        <v>1878</v>
      </c>
      <c r="D2783" s="1"/>
      <c r="E2783" s="1"/>
      <c r="F2783" s="1"/>
      <c r="G2783" s="1"/>
      <c r="H2783" s="1">
        <v>47223.01</v>
      </c>
      <c r="I2783" s="1">
        <v>-0.65</v>
      </c>
      <c r="J2783" s="12">
        <v>2704.92</v>
      </c>
      <c r="K2783" s="5">
        <v>2832.89</v>
      </c>
      <c r="L2783" s="5">
        <v>12617.96</v>
      </c>
      <c r="M2783" s="13">
        <f t="shared" si="104"/>
        <v>-6.5224105169793267E-3</v>
      </c>
      <c r="N2783" s="13">
        <f t="shared" si="105"/>
        <v>-7.3505935888731333E-3</v>
      </c>
      <c r="O2783" s="13">
        <f t="shared" si="105"/>
        <v>-6.3138177902338777E-3</v>
      </c>
      <c r="P2783" s="13">
        <f t="shared" si="105"/>
        <v>4.495614991408825E-4</v>
      </c>
      <c r="Q2783" s="7"/>
      <c r="R2783" s="8"/>
      <c r="S2783" s="8"/>
      <c r="T2783" s="8"/>
      <c r="U2783" s="8"/>
      <c r="V2783" s="13"/>
      <c r="W2783" s="14"/>
      <c r="X2783" s="1"/>
      <c r="Y2783" s="1"/>
      <c r="Z2783" s="1"/>
      <c r="AA2783" s="1"/>
      <c r="AB2783" s="1"/>
      <c r="AC2783" s="1"/>
      <c r="AD2783" s="8"/>
      <c r="AE2783" s="8"/>
      <c r="AF2783" s="8"/>
      <c r="AG2783" s="8"/>
      <c r="AH2783" s="9"/>
      <c r="AI2783" s="8"/>
      <c r="AJ2783" s="13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7"/>
      <c r="BL2783" s="7"/>
      <c r="BM2783" s="7"/>
      <c r="BN2783" s="7"/>
      <c r="BO2783" s="7"/>
      <c r="BP2783" s="7"/>
      <c r="BQ2783" s="7"/>
      <c r="BR2783" s="7"/>
      <c r="BT2783" s="8"/>
      <c r="BV2783" s="7"/>
      <c r="BW2783" s="7"/>
      <c r="BX2783" s="7"/>
      <c r="BY2783" s="7"/>
      <c r="BZ2783" s="7"/>
      <c r="CA2783" s="7"/>
    </row>
    <row r="2784" spans="1:79" x14ac:dyDescent="0.3">
      <c r="A2784" s="1" t="s">
        <v>775</v>
      </c>
      <c r="B2784" s="1"/>
      <c r="C2784" s="1" t="s">
        <v>1878</v>
      </c>
      <c r="D2784" s="1"/>
      <c r="E2784" s="1"/>
      <c r="F2784" s="1"/>
      <c r="G2784" s="1"/>
      <c r="H2784" s="1">
        <v>47156.76</v>
      </c>
      <c r="I2784" s="1">
        <v>-0.14000000000000001</v>
      </c>
      <c r="J2784" s="12">
        <v>2704.86</v>
      </c>
      <c r="K2784" s="5">
        <v>2825.92</v>
      </c>
      <c r="L2784" s="5">
        <v>12525.07</v>
      </c>
      <c r="M2784" s="13">
        <f t="shared" si="104"/>
        <v>-1.4029177725011222E-3</v>
      </c>
      <c r="N2784" s="13">
        <f t="shared" si="105"/>
        <v>-2.2181802049603405E-5</v>
      </c>
      <c r="O2784" s="13">
        <f t="shared" si="105"/>
        <v>-2.4603849778846998E-3</v>
      </c>
      <c r="P2784" s="13">
        <f t="shared" si="105"/>
        <v>-7.3617288373080125E-3</v>
      </c>
      <c r="Q2784" s="7"/>
      <c r="R2784" s="8"/>
      <c r="S2784" s="8"/>
      <c r="T2784" s="8"/>
      <c r="U2784" s="8"/>
      <c r="V2784" s="13"/>
      <c r="W2784" s="14"/>
      <c r="X2784" s="1"/>
      <c r="Y2784" s="1"/>
      <c r="Z2784" s="1"/>
      <c r="AA2784" s="1"/>
      <c r="AB2784" s="1"/>
      <c r="AC2784" s="1"/>
      <c r="AD2784" s="8"/>
      <c r="AE2784" s="8"/>
      <c r="AF2784" s="8"/>
      <c r="AG2784" s="8"/>
      <c r="AH2784" s="9"/>
      <c r="AI2784" s="8"/>
      <c r="AJ2784" s="13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7"/>
      <c r="BL2784" s="7"/>
      <c r="BM2784" s="7"/>
      <c r="BN2784" s="7"/>
      <c r="BO2784" s="7"/>
      <c r="BP2784" s="7"/>
      <c r="BQ2784" s="7"/>
      <c r="BR2784" s="7"/>
      <c r="BT2784" s="8"/>
      <c r="BV2784" s="7"/>
      <c r="BW2784" s="7"/>
      <c r="BX2784" s="7"/>
      <c r="BY2784" s="7"/>
      <c r="BZ2784" s="7"/>
      <c r="CA2784" s="7"/>
    </row>
    <row r="2785" spans="1:79" x14ac:dyDescent="0.3">
      <c r="A2785" s="1" t="s">
        <v>776</v>
      </c>
      <c r="B2785" s="1"/>
      <c r="C2785" s="1" t="s">
        <v>1878</v>
      </c>
      <c r="D2785" s="1"/>
      <c r="E2785" s="1"/>
      <c r="F2785" s="1"/>
      <c r="G2785" s="1"/>
      <c r="H2785" s="1">
        <v>47609.82</v>
      </c>
      <c r="I2785" s="1">
        <v>0.96</v>
      </c>
      <c r="J2785" s="12">
        <v>2727.96</v>
      </c>
      <c r="K2785" s="5">
        <v>2870.22</v>
      </c>
      <c r="L2785" s="5">
        <v>12612.95</v>
      </c>
      <c r="M2785" s="13">
        <f t="shared" si="104"/>
        <v>9.6075302883402713E-3</v>
      </c>
      <c r="N2785" s="13">
        <f t="shared" si="105"/>
        <v>8.5401832257492316E-3</v>
      </c>
      <c r="O2785" s="13">
        <f t="shared" si="105"/>
        <v>1.5676310723587328E-2</v>
      </c>
      <c r="P2785" s="13">
        <f t="shared" si="105"/>
        <v>7.0163280524579985E-3</v>
      </c>
      <c r="Q2785" s="7"/>
      <c r="R2785" s="8"/>
      <c r="S2785" s="8"/>
      <c r="T2785" s="8"/>
      <c r="U2785" s="8"/>
      <c r="V2785" s="13"/>
      <c r="W2785" s="14"/>
      <c r="X2785" s="1"/>
      <c r="Y2785" s="1"/>
      <c r="Z2785" s="1"/>
      <c r="AA2785" s="1"/>
      <c r="AB2785" s="1"/>
      <c r="AC2785" s="1"/>
      <c r="AD2785" s="8"/>
      <c r="AE2785" s="8"/>
      <c r="AF2785" s="8"/>
      <c r="AG2785" s="8"/>
      <c r="AH2785" s="9"/>
      <c r="AI2785" s="8"/>
      <c r="AJ2785" s="13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7"/>
      <c r="BL2785" s="7"/>
      <c r="BM2785" s="7"/>
      <c r="BN2785" s="7"/>
      <c r="BO2785" s="7"/>
      <c r="BP2785" s="7"/>
      <c r="BQ2785" s="7"/>
      <c r="BR2785" s="7"/>
      <c r="BT2785" s="8"/>
      <c r="BV2785" s="7"/>
      <c r="BW2785" s="7"/>
      <c r="BX2785" s="7"/>
      <c r="BY2785" s="7"/>
      <c r="BZ2785" s="7"/>
      <c r="CA2785" s="7"/>
    </row>
    <row r="2786" spans="1:79" x14ac:dyDescent="0.3">
      <c r="A2786" s="1" t="s">
        <v>777</v>
      </c>
      <c r="B2786" s="1"/>
      <c r="C2786" s="1" t="s">
        <v>1878</v>
      </c>
      <c r="D2786" s="1"/>
      <c r="E2786" s="1"/>
      <c r="F2786" s="1"/>
      <c r="G2786" s="1"/>
      <c r="H2786" s="1">
        <v>47559.15</v>
      </c>
      <c r="I2786" s="1">
        <v>-0.11</v>
      </c>
      <c r="J2786" s="12">
        <v>2724.96</v>
      </c>
      <c r="K2786" s="5">
        <v>2865.29</v>
      </c>
      <c r="L2786" s="5">
        <v>12608.94</v>
      </c>
      <c r="M2786" s="13">
        <f t="shared" si="104"/>
        <v>-1.0642762354489133E-3</v>
      </c>
      <c r="N2786" s="13">
        <f t="shared" si="105"/>
        <v>-1.0997228698368389E-3</v>
      </c>
      <c r="O2786" s="13">
        <f t="shared" si="105"/>
        <v>-1.717638369184149E-3</v>
      </c>
      <c r="P2786" s="13">
        <f t="shared" si="105"/>
        <v>-3.1792720973289335E-4</v>
      </c>
      <c r="Q2786" s="7"/>
      <c r="R2786" s="8"/>
      <c r="S2786" s="8"/>
      <c r="T2786" s="8"/>
      <c r="U2786" s="8"/>
      <c r="V2786" s="13"/>
      <c r="W2786" s="14"/>
      <c r="X2786" s="1"/>
      <c r="Y2786" s="1"/>
      <c r="Z2786" s="1"/>
      <c r="AA2786" s="1"/>
      <c r="AB2786" s="1"/>
      <c r="AC2786" s="1"/>
      <c r="AD2786" s="8"/>
      <c r="AE2786" s="8"/>
      <c r="AF2786" s="8"/>
      <c r="AG2786" s="8"/>
      <c r="AH2786" s="9"/>
      <c r="AI2786" s="8"/>
      <c r="AJ2786" s="13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7"/>
      <c r="BL2786" s="7"/>
      <c r="BM2786" s="7"/>
      <c r="BN2786" s="7"/>
      <c r="BO2786" s="7"/>
      <c r="BP2786" s="7"/>
      <c r="BQ2786" s="7"/>
      <c r="BR2786" s="7"/>
      <c r="BT2786" s="8"/>
      <c r="BV2786" s="7"/>
      <c r="BW2786" s="7"/>
      <c r="BX2786" s="7"/>
      <c r="BY2786" s="7"/>
      <c r="BZ2786" s="7"/>
      <c r="CA2786" s="7"/>
    </row>
    <row r="2787" spans="1:79" x14ac:dyDescent="0.3">
      <c r="A2787" s="1" t="s">
        <v>778</v>
      </c>
      <c r="B2787" s="1"/>
      <c r="C2787" s="1" t="s">
        <v>1878</v>
      </c>
      <c r="D2787" s="1"/>
      <c r="E2787" s="1"/>
      <c r="F2787" s="1"/>
      <c r="G2787" s="1"/>
      <c r="H2787" s="1">
        <v>47710.61</v>
      </c>
      <c r="I2787" s="1">
        <v>0.32</v>
      </c>
      <c r="J2787" s="12">
        <v>2733.73</v>
      </c>
      <c r="K2787" s="5">
        <v>2869.68</v>
      </c>
      <c r="L2787" s="5">
        <v>12675.55</v>
      </c>
      <c r="M2787" s="13">
        <f t="shared" si="104"/>
        <v>3.1846658319165666E-3</v>
      </c>
      <c r="N2787" s="13">
        <f t="shared" si="105"/>
        <v>3.2183958663614121E-3</v>
      </c>
      <c r="O2787" s="13">
        <f t="shared" si="105"/>
        <v>1.5321311280882544E-3</v>
      </c>
      <c r="P2787" s="13">
        <f t="shared" si="105"/>
        <v>5.2827596927258469E-3</v>
      </c>
      <c r="Q2787" s="7"/>
      <c r="R2787" s="8"/>
      <c r="S2787" s="8"/>
      <c r="T2787" s="8"/>
      <c r="U2787" s="8"/>
      <c r="V2787" s="13"/>
      <c r="W2787" s="14"/>
      <c r="X2787" s="1"/>
      <c r="Y2787" s="1"/>
      <c r="Z2787" s="1"/>
      <c r="AA2787" s="1"/>
      <c r="AB2787" s="1"/>
      <c r="AC2787" s="1"/>
      <c r="AD2787" s="8"/>
      <c r="AE2787" s="8"/>
      <c r="AF2787" s="8"/>
      <c r="AG2787" s="8"/>
      <c r="AH2787" s="9"/>
      <c r="AI2787" s="8"/>
      <c r="AJ2787" s="13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7"/>
      <c r="BL2787" s="7"/>
      <c r="BM2787" s="7"/>
      <c r="BN2787" s="7"/>
      <c r="BO2787" s="7"/>
      <c r="BP2787" s="7"/>
      <c r="BQ2787" s="7"/>
      <c r="BR2787" s="7"/>
      <c r="BT2787" s="8"/>
      <c r="BV2787" s="7"/>
      <c r="BW2787" s="7"/>
      <c r="BX2787" s="7"/>
      <c r="BY2787" s="7"/>
      <c r="BZ2787" s="7"/>
      <c r="CA2787" s="7"/>
    </row>
    <row r="2788" spans="1:79" x14ac:dyDescent="0.3">
      <c r="A2788" s="1" t="s">
        <v>779</v>
      </c>
      <c r="B2788" s="1"/>
      <c r="C2788" s="1" t="s">
        <v>1878</v>
      </c>
      <c r="D2788" s="1"/>
      <c r="E2788" s="1"/>
      <c r="F2788" s="1"/>
      <c r="G2788" s="1"/>
      <c r="H2788" s="1">
        <v>47796.39</v>
      </c>
      <c r="I2788" s="1">
        <v>0.18</v>
      </c>
      <c r="J2788" s="12">
        <v>2742.34</v>
      </c>
      <c r="K2788" s="5">
        <v>2862.14</v>
      </c>
      <c r="L2788" s="5">
        <v>12715.63</v>
      </c>
      <c r="M2788" s="13">
        <f t="shared" si="104"/>
        <v>1.7979229357998339E-3</v>
      </c>
      <c r="N2788" s="13">
        <f t="shared" si="105"/>
        <v>3.1495429321841684E-3</v>
      </c>
      <c r="O2788" s="13">
        <f t="shared" si="105"/>
        <v>-2.6274706587493535E-3</v>
      </c>
      <c r="P2788" s="13">
        <f t="shared" si="105"/>
        <v>3.1619929707191741E-3</v>
      </c>
      <c r="Q2788" s="7"/>
      <c r="R2788" s="8"/>
      <c r="S2788" s="8"/>
      <c r="T2788" s="8"/>
      <c r="U2788" s="8"/>
      <c r="V2788" s="13"/>
      <c r="W2788" s="14"/>
      <c r="X2788" s="1"/>
      <c r="Y2788" s="1"/>
      <c r="Z2788" s="1"/>
      <c r="AA2788" s="1"/>
      <c r="AB2788" s="1"/>
      <c r="AC2788" s="1"/>
      <c r="AD2788" s="8"/>
      <c r="AE2788" s="8"/>
      <c r="AF2788" s="8"/>
      <c r="AG2788" s="8"/>
      <c r="AH2788" s="9"/>
      <c r="AI2788" s="8"/>
      <c r="AJ2788" s="13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7"/>
      <c r="BL2788" s="7"/>
      <c r="BM2788" s="7"/>
      <c r="BN2788" s="7"/>
      <c r="BO2788" s="7"/>
      <c r="BP2788" s="7"/>
      <c r="BQ2788" s="7"/>
      <c r="BR2788" s="7"/>
      <c r="BT2788" s="8"/>
      <c r="BV2788" s="7"/>
      <c r="BW2788" s="7"/>
      <c r="BX2788" s="7"/>
      <c r="BY2788" s="7"/>
      <c r="BZ2788" s="7"/>
      <c r="CA2788" s="7"/>
    </row>
    <row r="2789" spans="1:79" x14ac:dyDescent="0.3">
      <c r="A2789" s="1" t="s">
        <v>780</v>
      </c>
      <c r="B2789" s="1"/>
      <c r="C2789" s="1" t="s">
        <v>1878</v>
      </c>
      <c r="D2789" s="1"/>
      <c r="E2789" s="1"/>
      <c r="F2789" s="1"/>
      <c r="G2789" s="1"/>
      <c r="H2789" s="1">
        <v>47933.8</v>
      </c>
      <c r="I2789" s="1">
        <v>0.28999999999999998</v>
      </c>
      <c r="J2789" s="12">
        <v>2741.18</v>
      </c>
      <c r="K2789" s="5">
        <v>2904.35</v>
      </c>
      <c r="L2789" s="5">
        <v>12725.55</v>
      </c>
      <c r="M2789" s="13">
        <f t="shared" si="104"/>
        <v>2.8749033138277813E-3</v>
      </c>
      <c r="N2789" s="13">
        <f t="shared" si="105"/>
        <v>-4.2299641911658359E-4</v>
      </c>
      <c r="O2789" s="13">
        <f t="shared" si="105"/>
        <v>1.4747706261748261E-2</v>
      </c>
      <c r="P2789" s="13">
        <f t="shared" si="105"/>
        <v>7.8014223439981656E-4</v>
      </c>
      <c r="Q2789" s="7"/>
      <c r="R2789" s="8"/>
      <c r="S2789" s="8"/>
      <c r="T2789" s="8"/>
      <c r="U2789" s="8"/>
      <c r="V2789" s="13"/>
      <c r="W2789" s="14"/>
      <c r="X2789" s="1"/>
      <c r="Y2789" s="1"/>
      <c r="Z2789" s="1"/>
      <c r="AA2789" s="1"/>
      <c r="AB2789" s="1"/>
      <c r="AC2789" s="1"/>
      <c r="AD2789" s="8"/>
      <c r="AE2789" s="8"/>
      <c r="AF2789" s="8"/>
      <c r="AG2789" s="8"/>
      <c r="AH2789" s="9"/>
      <c r="AI2789" s="8"/>
      <c r="AJ2789" s="13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7"/>
      <c r="BL2789" s="7"/>
      <c r="BM2789" s="7"/>
      <c r="BN2789" s="7"/>
      <c r="BO2789" s="7"/>
      <c r="BP2789" s="7"/>
      <c r="BQ2789" s="7"/>
      <c r="BR2789" s="7"/>
      <c r="BT2789" s="8"/>
      <c r="BV2789" s="7"/>
      <c r="BW2789" s="7"/>
      <c r="BX2789" s="7"/>
      <c r="BY2789" s="7"/>
      <c r="BZ2789" s="7"/>
      <c r="CA2789" s="7"/>
    </row>
    <row r="2790" spans="1:79" x14ac:dyDescent="0.3">
      <c r="A2790" s="1" t="s">
        <v>781</v>
      </c>
      <c r="B2790" s="1"/>
      <c r="C2790" s="1" t="s">
        <v>1878</v>
      </c>
      <c r="D2790" s="1"/>
      <c r="E2790" s="1"/>
      <c r="F2790" s="1"/>
      <c r="G2790" s="1"/>
      <c r="H2790" s="1">
        <v>47846.36</v>
      </c>
      <c r="I2790" s="1">
        <v>-0.18</v>
      </c>
      <c r="J2790" s="12">
        <v>2737.65</v>
      </c>
      <c r="K2790" s="5">
        <v>2899.1</v>
      </c>
      <c r="L2790" s="5">
        <v>12688.56</v>
      </c>
      <c r="M2790" s="13">
        <f t="shared" si="104"/>
        <v>-1.8241825183900051E-3</v>
      </c>
      <c r="N2790" s="13">
        <f t="shared" si="105"/>
        <v>-1.2877665822746964E-3</v>
      </c>
      <c r="O2790" s="13">
        <f t="shared" si="105"/>
        <v>-1.8076333775198794E-3</v>
      </c>
      <c r="P2790" s="13">
        <f t="shared" si="105"/>
        <v>-2.9067505923122683E-3</v>
      </c>
      <c r="Q2790" s="7"/>
      <c r="R2790" s="8"/>
      <c r="S2790" s="8"/>
      <c r="T2790" s="8"/>
      <c r="U2790" s="8"/>
      <c r="V2790" s="13"/>
      <c r="W2790" s="14"/>
      <c r="X2790" s="1"/>
      <c r="Y2790" s="1"/>
      <c r="Z2790" s="1"/>
      <c r="AA2790" s="1"/>
      <c r="AB2790" s="1"/>
      <c r="AC2790" s="1"/>
      <c r="AD2790" s="8"/>
      <c r="AE2790" s="8"/>
      <c r="AF2790" s="8"/>
      <c r="AG2790" s="8"/>
      <c r="AH2790" s="9"/>
      <c r="AI2790" s="8"/>
      <c r="AJ2790" s="13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7"/>
      <c r="BL2790" s="7"/>
      <c r="BM2790" s="7"/>
      <c r="BN2790" s="7"/>
      <c r="BO2790" s="7"/>
      <c r="BP2790" s="7"/>
      <c r="BQ2790" s="7"/>
      <c r="BR2790" s="7"/>
      <c r="BT2790" s="8"/>
      <c r="BV2790" s="7"/>
      <c r="BW2790" s="7"/>
      <c r="BX2790" s="7"/>
      <c r="BY2790" s="7"/>
      <c r="BZ2790" s="7"/>
      <c r="CA2790" s="7"/>
    </row>
    <row r="2791" spans="1:79" x14ac:dyDescent="0.3">
      <c r="A2791" s="1" t="s">
        <v>782</v>
      </c>
      <c r="B2791" s="1"/>
      <c r="C2791" s="1" t="s">
        <v>1878</v>
      </c>
      <c r="D2791" s="1"/>
      <c r="E2791" s="1"/>
      <c r="F2791" s="1"/>
      <c r="G2791" s="1"/>
      <c r="H2791" s="1">
        <v>47793.84</v>
      </c>
      <c r="I2791" s="1">
        <v>-0.11</v>
      </c>
      <c r="J2791" s="12">
        <v>2742.05</v>
      </c>
      <c r="K2791" s="5">
        <v>2869.67</v>
      </c>
      <c r="L2791" s="5">
        <v>12667.12</v>
      </c>
      <c r="M2791" s="13">
        <f t="shared" si="104"/>
        <v>-1.0976801579055673E-3</v>
      </c>
      <c r="N2791" s="13">
        <f t="shared" si="105"/>
        <v>1.6072178693404826E-3</v>
      </c>
      <c r="O2791" s="13">
        <f t="shared" si="105"/>
        <v>-1.0151426304715216E-2</v>
      </c>
      <c r="P2791" s="13">
        <f t="shared" si="105"/>
        <v>-1.6897110468011567E-3</v>
      </c>
      <c r="Q2791" s="7"/>
      <c r="R2791" s="8"/>
      <c r="S2791" s="8"/>
      <c r="T2791" s="8"/>
      <c r="U2791" s="8"/>
      <c r="V2791" s="13"/>
      <c r="W2791" s="14"/>
      <c r="X2791" s="1"/>
      <c r="Y2791" s="1"/>
      <c r="Z2791" s="1"/>
      <c r="AA2791" s="1"/>
      <c r="AB2791" s="1"/>
      <c r="AC2791" s="1"/>
      <c r="AD2791" s="8"/>
      <c r="AE2791" s="8"/>
      <c r="AF2791" s="8"/>
      <c r="AG2791" s="8"/>
      <c r="AH2791" s="9"/>
      <c r="AI2791" s="8"/>
      <c r="AJ2791" s="13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7"/>
      <c r="BL2791" s="7"/>
      <c r="BM2791" s="7"/>
      <c r="BN2791" s="7"/>
      <c r="BO2791" s="7"/>
      <c r="BP2791" s="7"/>
      <c r="BQ2791" s="7"/>
      <c r="BR2791" s="7"/>
      <c r="BT2791" s="8"/>
      <c r="BV2791" s="7"/>
      <c r="BW2791" s="7"/>
      <c r="BX2791" s="7"/>
      <c r="BY2791" s="7"/>
      <c r="BZ2791" s="7"/>
      <c r="CA2791" s="7"/>
    </row>
    <row r="2792" spans="1:79" x14ac:dyDescent="0.3">
      <c r="A2792" s="1" t="s">
        <v>783</v>
      </c>
      <c r="B2792" s="1"/>
      <c r="C2792" s="1" t="s">
        <v>1878</v>
      </c>
      <c r="D2792" s="1"/>
      <c r="E2792" s="1"/>
      <c r="F2792" s="1"/>
      <c r="G2792" s="1"/>
      <c r="H2792" s="1">
        <v>47242.1</v>
      </c>
      <c r="I2792" s="1">
        <v>-1.1499999999999999</v>
      </c>
      <c r="J2792" s="12">
        <v>2706.01</v>
      </c>
      <c r="K2792" s="5">
        <v>2839.8</v>
      </c>
      <c r="L2792" s="5">
        <v>12606.71</v>
      </c>
      <c r="M2792" s="13">
        <f t="shared" si="104"/>
        <v>-1.1544165524259964E-2</v>
      </c>
      <c r="N2792" s="13">
        <f t="shared" si="105"/>
        <v>-1.3143451067631817E-2</v>
      </c>
      <c r="O2792" s="13">
        <f t="shared" si="105"/>
        <v>-1.0408862343056824E-2</v>
      </c>
      <c r="P2792" s="13">
        <f t="shared" si="105"/>
        <v>-4.7690398448898552E-3</v>
      </c>
      <c r="Q2792" s="7"/>
      <c r="R2792" s="8"/>
      <c r="S2792" s="8"/>
      <c r="T2792" s="8"/>
      <c r="U2792" s="8"/>
      <c r="V2792" s="13"/>
      <c r="W2792" s="14"/>
      <c r="X2792" s="1"/>
      <c r="Y2792" s="1"/>
      <c r="Z2792" s="1"/>
      <c r="AA2792" s="1"/>
      <c r="AB2792" s="1"/>
      <c r="AC2792" s="1"/>
      <c r="AD2792" s="8"/>
      <c r="AE2792" s="8"/>
      <c r="AF2792" s="8"/>
      <c r="AG2792" s="8"/>
      <c r="AH2792" s="9"/>
      <c r="AI2792" s="8"/>
      <c r="AJ2792" s="13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7"/>
      <c r="BL2792" s="7"/>
      <c r="BM2792" s="7"/>
      <c r="BN2792" s="7"/>
      <c r="BO2792" s="7"/>
      <c r="BP2792" s="7"/>
      <c r="BQ2792" s="7"/>
      <c r="BR2792" s="7"/>
      <c r="BT2792" s="8"/>
      <c r="BV2792" s="7"/>
      <c r="BW2792" s="7"/>
      <c r="BX2792" s="7"/>
      <c r="BY2792" s="7"/>
      <c r="BZ2792" s="7"/>
      <c r="CA2792" s="7"/>
    </row>
    <row r="2793" spans="1:79" x14ac:dyDescent="0.3">
      <c r="A2793" s="1" t="s">
        <v>784</v>
      </c>
      <c r="B2793" s="1"/>
      <c r="C2793" s="1" t="s">
        <v>1878</v>
      </c>
      <c r="D2793" s="1"/>
      <c r="E2793" s="1"/>
      <c r="F2793" s="1"/>
      <c r="G2793" s="1"/>
      <c r="H2793" s="1">
        <v>47547.85</v>
      </c>
      <c r="I2793" s="1">
        <v>0.65</v>
      </c>
      <c r="J2793" s="12">
        <v>2727.06</v>
      </c>
      <c r="K2793" s="5">
        <v>2851.87</v>
      </c>
      <c r="L2793" s="5">
        <v>12674.24</v>
      </c>
      <c r="M2793" s="13">
        <f t="shared" si="104"/>
        <v>6.4719815588214491E-3</v>
      </c>
      <c r="N2793" s="13">
        <f t="shared" si="105"/>
        <v>7.7789808611201661E-3</v>
      </c>
      <c r="O2793" s="13">
        <f t="shared" si="105"/>
        <v>4.2502993168531678E-3</v>
      </c>
      <c r="P2793" s="13">
        <f t="shared" si="105"/>
        <v>5.3566711695598457E-3</v>
      </c>
      <c r="Q2793" s="7"/>
      <c r="R2793" s="8"/>
      <c r="S2793" s="8"/>
      <c r="T2793" s="8"/>
      <c r="U2793" s="8"/>
      <c r="V2793" s="13"/>
      <c r="W2793" s="14"/>
      <c r="X2793" s="1"/>
      <c r="Y2793" s="1"/>
      <c r="Z2793" s="1"/>
      <c r="AA2793" s="1"/>
      <c r="AB2793" s="1"/>
      <c r="AC2793" s="1"/>
      <c r="AD2793" s="8"/>
      <c r="AE2793" s="8"/>
      <c r="AF2793" s="8"/>
      <c r="AG2793" s="8"/>
      <c r="AH2793" s="9"/>
      <c r="AI2793" s="8"/>
      <c r="AJ2793" s="13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7"/>
      <c r="BL2793" s="7"/>
      <c r="BM2793" s="7"/>
      <c r="BN2793" s="7"/>
      <c r="BO2793" s="7"/>
      <c r="BP2793" s="7"/>
      <c r="BQ2793" s="7"/>
      <c r="BR2793" s="7"/>
      <c r="BT2793" s="8"/>
      <c r="BV2793" s="7"/>
      <c r="BW2793" s="7"/>
      <c r="BX2793" s="7"/>
      <c r="BY2793" s="7"/>
      <c r="BZ2793" s="7"/>
      <c r="CA2793" s="7"/>
    </row>
    <row r="2794" spans="1:79" x14ac:dyDescent="0.3">
      <c r="A2794" s="1" t="s">
        <v>785</v>
      </c>
      <c r="B2794" s="1"/>
      <c r="C2794" s="1" t="s">
        <v>1878</v>
      </c>
      <c r="D2794" s="1"/>
      <c r="E2794" s="1"/>
      <c r="F2794" s="1"/>
      <c r="G2794" s="1"/>
      <c r="H2794" s="1">
        <v>47449.93</v>
      </c>
      <c r="I2794" s="1">
        <v>-0.21</v>
      </c>
      <c r="J2794" s="12">
        <v>2716.36</v>
      </c>
      <c r="K2794" s="5">
        <v>2856.86</v>
      </c>
      <c r="L2794" s="5">
        <v>12679.04</v>
      </c>
      <c r="M2794" s="13">
        <f t="shared" si="104"/>
        <v>-2.0593991105801734E-3</v>
      </c>
      <c r="N2794" s="13">
        <f t="shared" si="105"/>
        <v>-3.9236393772046352E-3</v>
      </c>
      <c r="O2794" s="13">
        <f t="shared" si="105"/>
        <v>1.7497291251005187E-3</v>
      </c>
      <c r="P2794" s="13">
        <f t="shared" si="105"/>
        <v>3.7872093316848598E-4</v>
      </c>
      <c r="Q2794" s="7"/>
      <c r="R2794" s="8"/>
      <c r="S2794" s="8"/>
      <c r="T2794" s="8"/>
      <c r="U2794" s="8"/>
      <c r="V2794" s="13"/>
      <c r="W2794" s="14"/>
      <c r="X2794" s="1"/>
      <c r="Y2794" s="1"/>
      <c r="Z2794" s="1"/>
      <c r="AA2794" s="1"/>
      <c r="AB2794" s="1"/>
      <c r="AC2794" s="1"/>
      <c r="AD2794" s="8"/>
      <c r="AE2794" s="8"/>
      <c r="AF2794" s="8"/>
      <c r="AG2794" s="8"/>
      <c r="AH2794" s="9"/>
      <c r="AI2794" s="8"/>
      <c r="AJ2794" s="13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7"/>
      <c r="BL2794" s="7"/>
      <c r="BM2794" s="7"/>
      <c r="BN2794" s="7"/>
      <c r="BO2794" s="7"/>
      <c r="BP2794" s="7"/>
      <c r="BQ2794" s="7"/>
      <c r="BR2794" s="7"/>
      <c r="BT2794" s="8"/>
      <c r="BV2794" s="7"/>
      <c r="BW2794" s="7"/>
      <c r="BX2794" s="7"/>
      <c r="BY2794" s="7"/>
      <c r="BZ2794" s="7"/>
      <c r="CA2794" s="7"/>
    </row>
    <row r="2795" spans="1:79" x14ac:dyDescent="0.3">
      <c r="A2795" s="1" t="s">
        <v>786</v>
      </c>
      <c r="B2795" s="1"/>
      <c r="C2795" s="1" t="s">
        <v>1878</v>
      </c>
      <c r="D2795" s="1"/>
      <c r="E2795" s="1"/>
      <c r="F2795" s="1"/>
      <c r="G2795" s="1"/>
      <c r="H2795" s="1">
        <v>47349.61</v>
      </c>
      <c r="I2795" s="1">
        <v>-0.21</v>
      </c>
      <c r="J2795" s="12">
        <v>2702.62</v>
      </c>
      <c r="K2795" s="5">
        <v>2863.36</v>
      </c>
      <c r="L2795" s="5">
        <v>12720.21</v>
      </c>
      <c r="M2795" s="13">
        <f t="shared" si="104"/>
        <v>-2.1142286195153792E-3</v>
      </c>
      <c r="N2795" s="13">
        <f t="shared" si="105"/>
        <v>-5.058239703132239E-3</v>
      </c>
      <c r="O2795" s="13">
        <f t="shared" si="105"/>
        <v>2.275225247299506E-3</v>
      </c>
      <c r="P2795" s="13">
        <f t="shared" si="105"/>
        <v>3.2470912624298354E-3</v>
      </c>
      <c r="Q2795" s="7"/>
      <c r="R2795" s="8"/>
      <c r="S2795" s="8"/>
      <c r="T2795" s="8"/>
      <c r="U2795" s="8"/>
      <c r="V2795" s="13"/>
      <c r="W2795" s="14"/>
      <c r="X2795" s="1"/>
      <c r="Y2795" s="1"/>
      <c r="Z2795" s="1"/>
      <c r="AA2795" s="1"/>
      <c r="AB2795" s="1"/>
      <c r="AC2795" s="1"/>
      <c r="AD2795" s="8"/>
      <c r="AE2795" s="8"/>
      <c r="AF2795" s="8"/>
      <c r="AG2795" s="8"/>
      <c r="AH2795" s="9"/>
      <c r="AI2795" s="8"/>
      <c r="AJ2795" s="13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7"/>
      <c r="BL2795" s="7"/>
      <c r="BM2795" s="7"/>
      <c r="BN2795" s="7"/>
      <c r="BO2795" s="7"/>
      <c r="BP2795" s="7"/>
      <c r="BQ2795" s="7"/>
      <c r="BR2795" s="7"/>
      <c r="BT2795" s="8"/>
      <c r="BV2795" s="7"/>
      <c r="BW2795" s="7"/>
      <c r="BX2795" s="7"/>
      <c r="BY2795" s="7"/>
      <c r="BZ2795" s="7"/>
      <c r="CA2795" s="7"/>
    </row>
    <row r="2796" spans="1:79" x14ac:dyDescent="0.3">
      <c r="A2796" s="1" t="s">
        <v>787</v>
      </c>
      <c r="B2796" s="1"/>
      <c r="C2796" s="1" t="s">
        <v>1878</v>
      </c>
      <c r="D2796" s="1"/>
      <c r="E2796" s="1"/>
      <c r="F2796" s="1"/>
      <c r="G2796" s="1"/>
      <c r="H2796" s="1">
        <v>47193.06</v>
      </c>
      <c r="I2796" s="1">
        <v>-0.33</v>
      </c>
      <c r="J2796" s="12">
        <v>2687.45</v>
      </c>
      <c r="K2796" s="5">
        <v>2858.14</v>
      </c>
      <c r="L2796" s="5">
        <v>12855.31</v>
      </c>
      <c r="M2796" s="13">
        <f t="shared" si="104"/>
        <v>-3.3062574327434868E-3</v>
      </c>
      <c r="N2796" s="13">
        <f t="shared" si="105"/>
        <v>-5.6130717599959246E-3</v>
      </c>
      <c r="O2796" s="13">
        <f t="shared" si="105"/>
        <v>-1.8230330800179662E-3</v>
      </c>
      <c r="P2796" s="13">
        <f t="shared" si="105"/>
        <v>1.0620893837444578E-2</v>
      </c>
      <c r="Q2796" s="7"/>
      <c r="R2796" s="8"/>
      <c r="S2796" s="8"/>
      <c r="T2796" s="8"/>
      <c r="U2796" s="8"/>
      <c r="V2796" s="13"/>
      <c r="W2796" s="14"/>
      <c r="X2796" s="1"/>
      <c r="Y2796" s="1"/>
      <c r="Z2796" s="1"/>
      <c r="AA2796" s="1"/>
      <c r="AB2796" s="1"/>
      <c r="AC2796" s="1"/>
      <c r="AD2796" s="8"/>
      <c r="AE2796" s="8"/>
      <c r="AF2796" s="8"/>
      <c r="AG2796" s="8"/>
      <c r="AH2796" s="9"/>
      <c r="AI2796" s="8"/>
      <c r="AJ2796" s="13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7"/>
      <c r="BL2796" s="7"/>
      <c r="BM2796" s="7"/>
      <c r="BN2796" s="7"/>
      <c r="BO2796" s="7"/>
      <c r="BP2796" s="7"/>
      <c r="BQ2796" s="7"/>
      <c r="BR2796" s="7"/>
      <c r="BT2796" s="8"/>
      <c r="BV2796" s="7"/>
      <c r="BW2796" s="7"/>
      <c r="BX2796" s="7"/>
      <c r="BY2796" s="7"/>
      <c r="BZ2796" s="7"/>
      <c r="CA2796" s="7"/>
    </row>
    <row r="2797" spans="1:79" x14ac:dyDescent="0.3">
      <c r="A2797" s="1" t="s">
        <v>788</v>
      </c>
      <c r="B2797" s="1"/>
      <c r="C2797" s="1" t="s">
        <v>1878</v>
      </c>
      <c r="D2797" s="1"/>
      <c r="E2797" s="1"/>
      <c r="F2797" s="1"/>
      <c r="G2797" s="1"/>
      <c r="H2797" s="1">
        <v>46575.14</v>
      </c>
      <c r="I2797" s="1">
        <v>-1.31</v>
      </c>
      <c r="J2797" s="12">
        <v>2641.83</v>
      </c>
      <c r="K2797" s="5">
        <v>2840.01</v>
      </c>
      <c r="L2797" s="5">
        <v>12816.19</v>
      </c>
      <c r="M2797" s="13">
        <f t="shared" si="104"/>
        <v>-1.3093450604813484E-2</v>
      </c>
      <c r="N2797" s="13">
        <f t="shared" si="105"/>
        <v>-1.6975199538596053E-2</v>
      </c>
      <c r="O2797" s="13">
        <f t="shared" si="105"/>
        <v>-6.3432861931185247E-3</v>
      </c>
      <c r="P2797" s="13">
        <f t="shared" si="105"/>
        <v>-3.043100477545746E-3</v>
      </c>
      <c r="Q2797" s="7"/>
      <c r="R2797" s="8"/>
      <c r="S2797" s="8"/>
      <c r="T2797" s="8"/>
      <c r="U2797" s="8"/>
      <c r="V2797" s="13"/>
      <c r="W2797" s="14"/>
      <c r="X2797" s="1"/>
      <c r="Y2797" s="1"/>
      <c r="Z2797" s="1"/>
      <c r="AA2797" s="1"/>
      <c r="AB2797" s="1"/>
      <c r="AC2797" s="1"/>
      <c r="AD2797" s="8"/>
      <c r="AE2797" s="8"/>
      <c r="AF2797" s="8"/>
      <c r="AG2797" s="8"/>
      <c r="AH2797" s="9"/>
      <c r="AI2797" s="8"/>
      <c r="AJ2797" s="13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7"/>
      <c r="BL2797" s="7"/>
      <c r="BM2797" s="7"/>
      <c r="BN2797" s="7"/>
      <c r="BO2797" s="7"/>
      <c r="BP2797" s="7"/>
      <c r="BQ2797" s="7"/>
      <c r="BR2797" s="7"/>
      <c r="BT2797" s="8"/>
      <c r="BV2797" s="7"/>
      <c r="BW2797" s="7"/>
      <c r="BX2797" s="7"/>
      <c r="BY2797" s="7"/>
      <c r="BZ2797" s="7"/>
      <c r="CA2797" s="7"/>
    </row>
    <row r="2798" spans="1:79" x14ac:dyDescent="0.3">
      <c r="A2798" s="1" t="s">
        <v>789</v>
      </c>
      <c r="B2798" s="1"/>
      <c r="C2798" s="1" t="s">
        <v>1878</v>
      </c>
      <c r="D2798" s="1"/>
      <c r="E2798" s="1"/>
      <c r="F2798" s="1"/>
      <c r="G2798" s="1"/>
      <c r="H2798" s="1">
        <v>46761.43</v>
      </c>
      <c r="I2798" s="1">
        <v>0.4</v>
      </c>
      <c r="J2798" s="12">
        <v>2663.53</v>
      </c>
      <c r="K2798" s="5">
        <v>2813.62</v>
      </c>
      <c r="L2798" s="5">
        <v>12819</v>
      </c>
      <c r="M2798" s="13">
        <f t="shared" si="104"/>
        <v>3.9997732696026578E-3</v>
      </c>
      <c r="N2798" s="13">
        <f t="shared" si="105"/>
        <v>8.2140031720436824E-3</v>
      </c>
      <c r="O2798" s="13">
        <f t="shared" si="105"/>
        <v>-9.2922208020395081E-3</v>
      </c>
      <c r="P2798" s="13">
        <f t="shared" si="105"/>
        <v>2.1925392803945343E-4</v>
      </c>
      <c r="Q2798" s="7"/>
      <c r="R2798" s="8"/>
      <c r="S2798" s="8"/>
      <c r="T2798" s="8"/>
      <c r="U2798" s="8"/>
      <c r="V2798" s="13"/>
      <c r="W2798" s="14"/>
      <c r="X2798" s="1"/>
      <c r="Y2798" s="1"/>
      <c r="Z2798" s="1"/>
      <c r="AA2798" s="1"/>
      <c r="AB2798" s="1"/>
      <c r="AC2798" s="1"/>
      <c r="AD2798" s="8"/>
      <c r="AE2798" s="8"/>
      <c r="AF2798" s="8"/>
      <c r="AG2798" s="8"/>
      <c r="AH2798" s="9"/>
      <c r="AI2798" s="8"/>
      <c r="AJ2798" s="13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7"/>
      <c r="BL2798" s="7"/>
      <c r="BM2798" s="7"/>
      <c r="BN2798" s="7"/>
      <c r="BO2798" s="7"/>
      <c r="BP2798" s="7"/>
      <c r="BQ2798" s="7"/>
      <c r="BR2798" s="7"/>
      <c r="BT2798" s="8"/>
      <c r="BV2798" s="7"/>
      <c r="BW2798" s="7"/>
      <c r="BX2798" s="7"/>
      <c r="BY2798" s="7"/>
      <c r="BZ2798" s="7"/>
      <c r="CA2798" s="7"/>
    </row>
    <row r="2799" spans="1:79" x14ac:dyDescent="0.3">
      <c r="A2799" s="1" t="s">
        <v>790</v>
      </c>
      <c r="B2799" s="1"/>
      <c r="C2799" s="1" t="s">
        <v>1878</v>
      </c>
      <c r="D2799" s="1"/>
      <c r="E2799" s="1"/>
      <c r="F2799" s="1"/>
      <c r="G2799" s="1"/>
      <c r="H2799" s="1">
        <v>46761.71</v>
      </c>
      <c r="I2799" s="1">
        <v>0</v>
      </c>
      <c r="J2799" s="12">
        <v>2661.46</v>
      </c>
      <c r="K2799" s="5">
        <v>2830.56</v>
      </c>
      <c r="L2799" s="5">
        <v>12759.69</v>
      </c>
      <c r="M2799" s="13">
        <f t="shared" si="104"/>
        <v>5.987840833832081E-6</v>
      </c>
      <c r="N2799" s="13">
        <f t="shared" si="105"/>
        <v>-7.7716413931894213E-4</v>
      </c>
      <c r="O2799" s="13">
        <f t="shared" si="105"/>
        <v>6.0207135291900915E-3</v>
      </c>
      <c r="P2799" s="13">
        <f t="shared" si="105"/>
        <v>-4.626725953662536E-3</v>
      </c>
      <c r="Q2799" s="7"/>
      <c r="R2799" s="8"/>
      <c r="S2799" s="8"/>
      <c r="T2799" s="8"/>
      <c r="U2799" s="8"/>
      <c r="V2799" s="13"/>
      <c r="W2799" s="14"/>
      <c r="X2799" s="1"/>
      <c r="Y2799" s="1"/>
      <c r="Z2799" s="1"/>
      <c r="AA2799" s="1"/>
      <c r="AB2799" s="1"/>
      <c r="AC2799" s="1"/>
      <c r="AD2799" s="8"/>
      <c r="AE2799" s="8"/>
      <c r="AF2799" s="8"/>
      <c r="AG2799" s="8"/>
      <c r="AH2799" s="9"/>
      <c r="AI2799" s="8"/>
      <c r="AJ2799" s="13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7"/>
      <c r="BL2799" s="7"/>
      <c r="BM2799" s="7"/>
      <c r="BN2799" s="7"/>
      <c r="BO2799" s="7"/>
      <c r="BP2799" s="7"/>
      <c r="BQ2799" s="7"/>
      <c r="BR2799" s="7"/>
      <c r="BT2799" s="8"/>
      <c r="BV2799" s="7"/>
      <c r="BW2799" s="7"/>
      <c r="BX2799" s="7"/>
      <c r="BY2799" s="7"/>
      <c r="BZ2799" s="7"/>
      <c r="CA2799" s="7"/>
    </row>
    <row r="2800" spans="1:79" x14ac:dyDescent="0.3">
      <c r="A2800" s="1" t="s">
        <v>791</v>
      </c>
      <c r="B2800" s="1"/>
      <c r="C2800" s="1" t="s">
        <v>1878</v>
      </c>
      <c r="D2800" s="1"/>
      <c r="E2800" s="1"/>
      <c r="F2800" s="1"/>
      <c r="G2800" s="1"/>
      <c r="H2800" s="1">
        <v>46548.27</v>
      </c>
      <c r="I2800" s="1">
        <v>-0.46</v>
      </c>
      <c r="J2800" s="12">
        <v>2653.51</v>
      </c>
      <c r="K2800" s="5">
        <v>2807.51</v>
      </c>
      <c r="L2800" s="5">
        <v>12624.06</v>
      </c>
      <c r="M2800" s="13">
        <f t="shared" si="104"/>
        <v>-4.5644181959983987E-3</v>
      </c>
      <c r="N2800" s="13">
        <f t="shared" si="105"/>
        <v>-2.9870822781480344E-3</v>
      </c>
      <c r="O2800" s="13">
        <f t="shared" si="105"/>
        <v>-8.1432649369734822E-3</v>
      </c>
      <c r="P2800" s="13">
        <f t="shared" si="105"/>
        <v>-1.0629568586697724E-2</v>
      </c>
      <c r="Q2800" s="7"/>
      <c r="R2800" s="8"/>
      <c r="S2800" s="8"/>
      <c r="T2800" s="8"/>
      <c r="U2800" s="8"/>
      <c r="V2800" s="13"/>
      <c r="W2800" s="14"/>
      <c r="X2800" s="1"/>
      <c r="Y2800" s="1"/>
      <c r="Z2800" s="1"/>
      <c r="AA2800" s="1"/>
      <c r="AB2800" s="1"/>
      <c r="AC2800" s="1"/>
      <c r="AD2800" s="8"/>
      <c r="AE2800" s="8"/>
      <c r="AF2800" s="8"/>
      <c r="AG2800" s="8"/>
      <c r="AH2800" s="9"/>
      <c r="AI2800" s="8"/>
      <c r="AJ2800" s="13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7"/>
      <c r="BL2800" s="7"/>
      <c r="BM2800" s="7"/>
      <c r="BN2800" s="7"/>
      <c r="BO2800" s="7"/>
      <c r="BP2800" s="7"/>
      <c r="BQ2800" s="7"/>
      <c r="BR2800" s="7"/>
      <c r="BT2800" s="8"/>
      <c r="BV2800" s="7"/>
      <c r="BW2800" s="7"/>
      <c r="BX2800" s="7"/>
      <c r="BY2800" s="7"/>
      <c r="BZ2800" s="7"/>
      <c r="CA2800" s="7"/>
    </row>
    <row r="2801" spans="1:79" x14ac:dyDescent="0.3">
      <c r="A2801" s="1" t="s">
        <v>792</v>
      </c>
      <c r="B2801" s="1"/>
      <c r="C2801" s="1" t="s">
        <v>1878</v>
      </c>
      <c r="D2801" s="1"/>
      <c r="E2801" s="1"/>
      <c r="F2801" s="1"/>
      <c r="G2801" s="1"/>
      <c r="H2801" s="1">
        <v>46821.46</v>
      </c>
      <c r="I2801" s="1">
        <v>0.59</v>
      </c>
      <c r="J2801" s="12">
        <v>2673.86</v>
      </c>
      <c r="K2801" s="5">
        <v>2813</v>
      </c>
      <c r="L2801" s="5">
        <v>12692.77</v>
      </c>
      <c r="M2801" s="13">
        <f t="shared" si="104"/>
        <v>5.8689614028619719E-3</v>
      </c>
      <c r="N2801" s="13">
        <f t="shared" si="105"/>
        <v>7.6690873597611287E-3</v>
      </c>
      <c r="O2801" s="13">
        <f t="shared" si="105"/>
        <v>1.9554694373304926E-3</v>
      </c>
      <c r="P2801" s="13">
        <f t="shared" si="105"/>
        <v>5.4427814823441167E-3</v>
      </c>
      <c r="Q2801" s="7"/>
      <c r="R2801" s="8"/>
      <c r="S2801" s="8"/>
      <c r="T2801" s="8"/>
      <c r="U2801" s="8"/>
      <c r="V2801" s="13"/>
      <c r="W2801" s="14"/>
      <c r="X2801" s="1"/>
      <c r="Y2801" s="1"/>
      <c r="Z2801" s="1"/>
      <c r="AA2801" s="1"/>
      <c r="AB2801" s="1"/>
      <c r="AC2801" s="1"/>
      <c r="AD2801" s="8"/>
      <c r="AE2801" s="8"/>
      <c r="AF2801" s="8"/>
      <c r="AG2801" s="8"/>
      <c r="AH2801" s="9"/>
      <c r="AI2801" s="8"/>
      <c r="AJ2801" s="13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7"/>
      <c r="BL2801" s="7"/>
      <c r="BM2801" s="7"/>
      <c r="BN2801" s="7"/>
      <c r="BO2801" s="7"/>
      <c r="BP2801" s="7"/>
      <c r="BQ2801" s="7"/>
      <c r="BR2801" s="7"/>
      <c r="BT2801" s="8"/>
      <c r="BV2801" s="7"/>
      <c r="BW2801" s="7"/>
      <c r="BX2801" s="7"/>
      <c r="BY2801" s="7"/>
      <c r="BZ2801" s="7"/>
      <c r="CA2801" s="7"/>
    </row>
    <row r="2802" spans="1:79" x14ac:dyDescent="0.3">
      <c r="A2802" s="1" t="s">
        <v>793</v>
      </c>
      <c r="B2802" s="1"/>
      <c r="C2802" s="1" t="s">
        <v>1878</v>
      </c>
      <c r="D2802" s="1"/>
      <c r="E2802" s="1"/>
      <c r="F2802" s="1"/>
      <c r="G2802" s="1"/>
      <c r="H2802" s="1">
        <v>46547.75</v>
      </c>
      <c r="I2802" s="1">
        <v>-0.57999999999999996</v>
      </c>
      <c r="J2802" s="12">
        <v>2653.94</v>
      </c>
      <c r="K2802" s="5">
        <v>2807.48</v>
      </c>
      <c r="L2802" s="5">
        <v>12658.03</v>
      </c>
      <c r="M2802" s="13">
        <f t="shared" si="104"/>
        <v>-5.8458236885393644E-3</v>
      </c>
      <c r="N2802" s="13">
        <f t="shared" si="105"/>
        <v>-7.4499038842722465E-3</v>
      </c>
      <c r="O2802" s="13">
        <f t="shared" si="105"/>
        <v>-1.9623178101670913E-3</v>
      </c>
      <c r="P2802" s="13">
        <f t="shared" si="105"/>
        <v>-2.7369912162593657E-3</v>
      </c>
      <c r="Q2802" s="7"/>
      <c r="R2802" s="8"/>
      <c r="S2802" s="8"/>
      <c r="T2802" s="8"/>
      <c r="U2802" s="8"/>
      <c r="V2802" s="13"/>
      <c r="W2802" s="14"/>
      <c r="X2802" s="1"/>
      <c r="Y2802" s="1"/>
      <c r="Z2802" s="1"/>
      <c r="AA2802" s="1"/>
      <c r="AB2802" s="1"/>
      <c r="AC2802" s="1"/>
      <c r="AD2802" s="8"/>
      <c r="AE2802" s="8"/>
      <c r="AF2802" s="8"/>
      <c r="AG2802" s="8"/>
      <c r="AH2802" s="9"/>
      <c r="AI2802" s="8"/>
      <c r="AJ2802" s="13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7"/>
      <c r="BL2802" s="7"/>
      <c r="BM2802" s="7"/>
      <c r="BN2802" s="7"/>
      <c r="BO2802" s="7"/>
      <c r="BP2802" s="7"/>
      <c r="BQ2802" s="7"/>
      <c r="BR2802" s="7"/>
      <c r="BT2802" s="8"/>
      <c r="BV2802" s="7"/>
      <c r="BW2802" s="7"/>
      <c r="BX2802" s="7"/>
      <c r="BY2802" s="7"/>
      <c r="BZ2802" s="7"/>
      <c r="CA2802" s="7"/>
    </row>
    <row r="2803" spans="1:79" x14ac:dyDescent="0.3">
      <c r="A2803" s="1" t="s">
        <v>794</v>
      </c>
      <c r="B2803" s="1"/>
      <c r="C2803" s="1" t="s">
        <v>1878</v>
      </c>
      <c r="D2803" s="1"/>
      <c r="E2803" s="1"/>
      <c r="F2803" s="1"/>
      <c r="G2803" s="1"/>
      <c r="H2803" s="1">
        <v>46874.11</v>
      </c>
      <c r="I2803" s="1">
        <v>0.7</v>
      </c>
      <c r="J2803" s="12">
        <v>2673.52</v>
      </c>
      <c r="K2803" s="5">
        <v>2828.33</v>
      </c>
      <c r="L2803" s="5">
        <v>12719.39</v>
      </c>
      <c r="M2803" s="13">
        <f t="shared" si="104"/>
        <v>7.0112948531346753E-3</v>
      </c>
      <c r="N2803" s="13">
        <f t="shared" si="105"/>
        <v>7.3777101215550811E-3</v>
      </c>
      <c r="O2803" s="13">
        <f t="shared" si="105"/>
        <v>7.4265889694673515E-3</v>
      </c>
      <c r="P2803" s="13">
        <f t="shared" si="105"/>
        <v>4.8475157666714175E-3</v>
      </c>
      <c r="Q2803" s="7"/>
      <c r="R2803" s="8"/>
      <c r="S2803" s="8"/>
      <c r="T2803" s="8"/>
      <c r="U2803" s="8"/>
      <c r="V2803" s="13"/>
      <c r="W2803" s="14"/>
      <c r="X2803" s="1"/>
      <c r="Y2803" s="1"/>
      <c r="Z2803" s="1"/>
      <c r="AA2803" s="1"/>
      <c r="AB2803" s="1"/>
      <c r="AC2803" s="1"/>
      <c r="AD2803" s="8"/>
      <c r="AE2803" s="8"/>
      <c r="AF2803" s="8"/>
      <c r="AG2803" s="8"/>
      <c r="AH2803" s="9"/>
      <c r="AI2803" s="8"/>
      <c r="AJ2803" s="13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7"/>
      <c r="BL2803" s="7"/>
      <c r="BM2803" s="7"/>
      <c r="BN2803" s="7"/>
      <c r="BO2803" s="7"/>
      <c r="BP2803" s="7"/>
      <c r="BQ2803" s="7"/>
      <c r="BR2803" s="7"/>
      <c r="BT2803" s="8"/>
      <c r="BV2803" s="7"/>
      <c r="BW2803" s="7"/>
      <c r="BX2803" s="7"/>
      <c r="BY2803" s="7"/>
      <c r="BZ2803" s="7"/>
      <c r="CA2803" s="7"/>
    </row>
    <row r="2804" spans="1:79" x14ac:dyDescent="0.3">
      <c r="A2804" s="1" t="s">
        <v>795</v>
      </c>
      <c r="B2804" s="1"/>
      <c r="C2804" s="1" t="s">
        <v>1878</v>
      </c>
      <c r="D2804" s="1"/>
      <c r="E2804" s="1"/>
      <c r="F2804" s="1"/>
      <c r="G2804" s="1"/>
      <c r="H2804" s="1">
        <v>47540.91</v>
      </c>
      <c r="I2804" s="1">
        <v>1.42</v>
      </c>
      <c r="J2804" s="12">
        <v>2717.81</v>
      </c>
      <c r="K2804" s="5">
        <v>2871.57</v>
      </c>
      <c r="L2804" s="5">
        <v>12746.85</v>
      </c>
      <c r="M2804" s="13">
        <f t="shared" si="104"/>
        <v>1.4225336758393992E-2</v>
      </c>
      <c r="N2804" s="13">
        <f t="shared" si="105"/>
        <v>1.656617493042889E-2</v>
      </c>
      <c r="O2804" s="13">
        <f t="shared" si="105"/>
        <v>1.528817358653356E-2</v>
      </c>
      <c r="P2804" s="13">
        <f t="shared" si="105"/>
        <v>2.1589085640114636E-3</v>
      </c>
      <c r="Q2804" s="7"/>
      <c r="R2804" s="8"/>
      <c r="S2804" s="8"/>
      <c r="T2804" s="8"/>
      <c r="U2804" s="8"/>
      <c r="V2804" s="13"/>
      <c r="W2804" s="14"/>
      <c r="X2804" s="1"/>
      <c r="Y2804" s="1"/>
      <c r="Z2804" s="1"/>
      <c r="AA2804" s="1"/>
      <c r="AB2804" s="1"/>
      <c r="AC2804" s="1"/>
      <c r="AD2804" s="8"/>
      <c r="AE2804" s="8"/>
      <c r="AF2804" s="8"/>
      <c r="AG2804" s="8"/>
      <c r="AH2804" s="9"/>
      <c r="AI2804" s="8"/>
      <c r="AJ2804" s="13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7"/>
      <c r="BL2804" s="7"/>
      <c r="BM2804" s="7"/>
      <c r="BN2804" s="7"/>
      <c r="BO2804" s="7"/>
      <c r="BP2804" s="7"/>
      <c r="BQ2804" s="7"/>
      <c r="BR2804" s="7"/>
      <c r="BT2804" s="8"/>
      <c r="BV2804" s="7"/>
      <c r="BW2804" s="7"/>
      <c r="BX2804" s="7"/>
      <c r="BY2804" s="7"/>
      <c r="BZ2804" s="7"/>
      <c r="CA2804" s="7"/>
    </row>
    <row r="2805" spans="1:79" x14ac:dyDescent="0.3">
      <c r="A2805" s="1" t="s">
        <v>796</v>
      </c>
      <c r="B2805" s="1"/>
      <c r="C2805" s="1" t="s">
        <v>1878</v>
      </c>
      <c r="D2805" s="1"/>
      <c r="E2805" s="1"/>
      <c r="F2805" s="1"/>
      <c r="G2805" s="1"/>
      <c r="H2805" s="1">
        <v>47141.05</v>
      </c>
      <c r="I2805" s="1">
        <v>-0.84</v>
      </c>
      <c r="J2805" s="12">
        <v>2692.29</v>
      </c>
      <c r="K2805" s="5">
        <v>2862.72</v>
      </c>
      <c r="L2805" s="5">
        <v>12693.12</v>
      </c>
      <c r="M2805" s="13">
        <f t="shared" si="104"/>
        <v>-8.410861298195571E-3</v>
      </c>
      <c r="N2805" s="13">
        <f t="shared" si="105"/>
        <v>-9.3899132021737497E-3</v>
      </c>
      <c r="O2805" s="13">
        <f t="shared" si="105"/>
        <v>-3.0819377553047422E-3</v>
      </c>
      <c r="P2805" s="13">
        <f t="shared" si="105"/>
        <v>-4.2151590392920379E-3</v>
      </c>
      <c r="Q2805" s="7"/>
      <c r="R2805" s="8"/>
      <c r="S2805" s="8"/>
      <c r="T2805" s="8"/>
      <c r="U2805" s="8"/>
      <c r="V2805" s="13"/>
      <c r="W2805" s="14"/>
      <c r="X2805" s="1"/>
      <c r="Y2805" s="1"/>
      <c r="Z2805" s="1"/>
      <c r="AA2805" s="1"/>
      <c r="AB2805" s="1"/>
      <c r="AC2805" s="1"/>
      <c r="AD2805" s="8"/>
      <c r="AE2805" s="8"/>
      <c r="AF2805" s="8"/>
      <c r="AG2805" s="8"/>
      <c r="AH2805" s="9"/>
      <c r="AI2805" s="8"/>
      <c r="AJ2805" s="13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7"/>
      <c r="BL2805" s="7"/>
      <c r="BM2805" s="7"/>
      <c r="BN2805" s="7"/>
      <c r="BO2805" s="7"/>
      <c r="BP2805" s="7"/>
      <c r="BQ2805" s="7"/>
      <c r="BR2805" s="7"/>
      <c r="BT2805" s="8"/>
      <c r="BV2805" s="7"/>
      <c r="BW2805" s="7"/>
      <c r="BX2805" s="7"/>
      <c r="BY2805" s="7"/>
      <c r="BZ2805" s="7"/>
      <c r="CA2805" s="7"/>
    </row>
    <row r="2806" spans="1:79" x14ac:dyDescent="0.3">
      <c r="A2806" s="1" t="s">
        <v>797</v>
      </c>
      <c r="B2806" s="1"/>
      <c r="C2806" s="1" t="s">
        <v>1878</v>
      </c>
      <c r="D2806" s="1"/>
      <c r="E2806" s="1"/>
      <c r="F2806" s="1"/>
      <c r="G2806" s="1"/>
      <c r="H2806" s="1">
        <v>47326.35</v>
      </c>
      <c r="I2806" s="1">
        <v>0.39</v>
      </c>
      <c r="J2806" s="12">
        <v>2708.54</v>
      </c>
      <c r="K2806" s="5">
        <v>2868.35</v>
      </c>
      <c r="L2806" s="5">
        <v>12692.63</v>
      </c>
      <c r="M2806" s="13">
        <f t="shared" si="104"/>
        <v>3.9307567396142939E-3</v>
      </c>
      <c r="N2806" s="13">
        <f t="shared" si="105"/>
        <v>6.0357539492401635E-3</v>
      </c>
      <c r="O2806" s="13">
        <f t="shared" si="105"/>
        <v>1.9666610775765925E-3</v>
      </c>
      <c r="P2806" s="13">
        <f t="shared" si="105"/>
        <v>-3.8603589976426989E-5</v>
      </c>
      <c r="Q2806" s="7"/>
      <c r="R2806" s="8"/>
      <c r="S2806" s="8"/>
      <c r="T2806" s="8"/>
      <c r="U2806" s="8"/>
      <c r="V2806" s="13"/>
      <c r="W2806" s="14"/>
      <c r="X2806" s="1"/>
      <c r="Y2806" s="1"/>
      <c r="Z2806" s="1"/>
      <c r="AA2806" s="1"/>
      <c r="AB2806" s="1"/>
      <c r="AC2806" s="1"/>
      <c r="AD2806" s="8"/>
      <c r="AE2806" s="8"/>
      <c r="AF2806" s="8"/>
      <c r="AG2806" s="8"/>
      <c r="AH2806" s="9"/>
      <c r="AI2806" s="8"/>
      <c r="AJ2806" s="13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7"/>
      <c r="BL2806" s="7"/>
      <c r="BM2806" s="7"/>
      <c r="BN2806" s="7"/>
      <c r="BO2806" s="7"/>
      <c r="BP2806" s="7"/>
      <c r="BQ2806" s="7"/>
      <c r="BR2806" s="7"/>
      <c r="BT2806" s="8"/>
      <c r="BV2806" s="7"/>
      <c r="BW2806" s="7"/>
      <c r="BX2806" s="7"/>
      <c r="BY2806" s="7"/>
      <c r="BZ2806" s="7"/>
      <c r="CA2806" s="7"/>
    </row>
    <row r="2807" spans="1:79" x14ac:dyDescent="0.3">
      <c r="A2807" s="1" t="s">
        <v>798</v>
      </c>
      <c r="B2807" s="1"/>
      <c r="C2807" s="1" t="s">
        <v>1878</v>
      </c>
      <c r="D2807" s="1"/>
      <c r="E2807" s="1"/>
      <c r="F2807" s="1"/>
      <c r="G2807" s="1"/>
      <c r="H2807" s="1">
        <v>48036.91</v>
      </c>
      <c r="I2807" s="1">
        <v>1.5</v>
      </c>
      <c r="J2807" s="12">
        <v>2762.89</v>
      </c>
      <c r="K2807" s="5">
        <v>2885.02</v>
      </c>
      <c r="L2807" s="5">
        <v>12755.68</v>
      </c>
      <c r="M2807" s="13">
        <f t="shared" si="104"/>
        <v>1.501404608637702E-2</v>
      </c>
      <c r="N2807" s="13">
        <f t="shared" si="105"/>
        <v>2.006616110524484E-2</v>
      </c>
      <c r="O2807" s="13">
        <f t="shared" si="105"/>
        <v>5.8117035926579241E-3</v>
      </c>
      <c r="P2807" s="13">
        <f t="shared" si="105"/>
        <v>4.9674496144613833E-3</v>
      </c>
      <c r="Q2807" s="7"/>
      <c r="R2807" s="8"/>
      <c r="S2807" s="8"/>
      <c r="T2807" s="8"/>
      <c r="U2807" s="8"/>
      <c r="V2807" s="13"/>
      <c r="W2807" s="14"/>
      <c r="X2807" s="1"/>
      <c r="Y2807" s="1"/>
      <c r="Z2807" s="1"/>
      <c r="AA2807" s="1"/>
      <c r="AB2807" s="1"/>
      <c r="AC2807" s="1"/>
      <c r="AD2807" s="8"/>
      <c r="AE2807" s="8"/>
      <c r="AF2807" s="8"/>
      <c r="AG2807" s="8"/>
      <c r="AH2807" s="9"/>
      <c r="AI2807" s="8"/>
      <c r="AJ2807" s="13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7"/>
      <c r="BL2807" s="7"/>
      <c r="BM2807" s="7"/>
      <c r="BN2807" s="7"/>
      <c r="BO2807" s="7"/>
      <c r="BP2807" s="7"/>
      <c r="BQ2807" s="7"/>
      <c r="BR2807" s="7"/>
      <c r="BT2807" s="8"/>
      <c r="BV2807" s="7"/>
      <c r="BW2807" s="7"/>
      <c r="BX2807" s="7"/>
      <c r="BY2807" s="7"/>
      <c r="BZ2807" s="7"/>
      <c r="CA2807" s="7"/>
    </row>
    <row r="2808" spans="1:79" x14ac:dyDescent="0.3">
      <c r="A2808" s="1" t="s">
        <v>799</v>
      </c>
      <c r="B2808" s="1"/>
      <c r="C2808" s="1" t="s">
        <v>1878</v>
      </c>
      <c r="D2808" s="1"/>
      <c r="E2808" s="1"/>
      <c r="F2808" s="1"/>
      <c r="G2808" s="1"/>
      <c r="H2808" s="1">
        <v>48295.76</v>
      </c>
      <c r="I2808" s="1">
        <v>0.54</v>
      </c>
      <c r="J2808" s="12">
        <v>2783.11</v>
      </c>
      <c r="K2808" s="5">
        <v>2892.23</v>
      </c>
      <c r="L2808" s="5">
        <v>12806.72</v>
      </c>
      <c r="M2808" s="13">
        <f t="shared" si="104"/>
        <v>5.3885647515627966E-3</v>
      </c>
      <c r="N2808" s="13">
        <f t="shared" si="105"/>
        <v>7.3184238243289013E-3</v>
      </c>
      <c r="O2808" s="13">
        <f t="shared" si="105"/>
        <v>2.4991161239784621E-3</v>
      </c>
      <c r="P2808" s="13">
        <f t="shared" si="105"/>
        <v>4.0013546906161324E-3</v>
      </c>
      <c r="Q2808" s="7"/>
      <c r="R2808" s="8"/>
      <c r="S2808" s="8"/>
      <c r="T2808" s="8"/>
      <c r="U2808" s="8"/>
      <c r="V2808" s="13"/>
      <c r="W2808" s="14"/>
      <c r="X2808" s="1"/>
      <c r="Y2808" s="1"/>
      <c r="Z2808" s="1"/>
      <c r="AA2808" s="1"/>
      <c r="AB2808" s="1"/>
      <c r="AC2808" s="1"/>
      <c r="AD2808" s="8"/>
      <c r="AE2808" s="8"/>
      <c r="AF2808" s="8"/>
      <c r="AG2808" s="8"/>
      <c r="AH2808" s="9"/>
      <c r="AI2808" s="8"/>
      <c r="AJ2808" s="13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7"/>
      <c r="BL2808" s="7"/>
      <c r="BM2808" s="7"/>
      <c r="BN2808" s="7"/>
      <c r="BO2808" s="7"/>
      <c r="BP2808" s="7"/>
      <c r="BQ2808" s="7"/>
      <c r="BR2808" s="7"/>
      <c r="BT2808" s="8"/>
      <c r="BV2808" s="7"/>
      <c r="BW2808" s="7"/>
      <c r="BX2808" s="7"/>
      <c r="BY2808" s="7"/>
      <c r="BZ2808" s="7"/>
      <c r="CA2808" s="7"/>
    </row>
    <row r="2809" spans="1:79" x14ac:dyDescent="0.3">
      <c r="A2809" s="1" t="s">
        <v>800</v>
      </c>
      <c r="B2809" s="1"/>
      <c r="C2809" s="1" t="s">
        <v>1878</v>
      </c>
      <c r="D2809" s="1"/>
      <c r="E2809" s="1"/>
      <c r="F2809" s="1"/>
      <c r="G2809" s="1"/>
      <c r="H2809" s="1">
        <v>48353.94</v>
      </c>
      <c r="I2809" s="1">
        <v>0.12</v>
      </c>
      <c r="J2809" s="12">
        <v>2788.23</v>
      </c>
      <c r="K2809" s="5">
        <v>2895.64</v>
      </c>
      <c r="L2809" s="5">
        <v>12773.87</v>
      </c>
      <c r="M2809" s="13">
        <f t="shared" si="104"/>
        <v>1.2046606161699724E-3</v>
      </c>
      <c r="N2809" s="13">
        <f t="shared" si="105"/>
        <v>1.8396685722088524E-3</v>
      </c>
      <c r="O2809" s="13">
        <f t="shared" si="105"/>
        <v>1.1790210322137895E-3</v>
      </c>
      <c r="P2809" s="13">
        <f t="shared" si="105"/>
        <v>-2.5650595937132259E-3</v>
      </c>
      <c r="Q2809" s="7"/>
      <c r="R2809" s="8"/>
      <c r="S2809" s="8"/>
      <c r="T2809" s="8"/>
      <c r="U2809" s="8"/>
      <c r="V2809" s="13"/>
      <c r="W2809" s="14"/>
      <c r="X2809" s="1"/>
      <c r="Y2809" s="1"/>
      <c r="Z2809" s="1"/>
      <c r="AA2809" s="1"/>
      <c r="AB2809" s="1"/>
      <c r="AC2809" s="1"/>
      <c r="AD2809" s="8"/>
      <c r="AE2809" s="8"/>
      <c r="AF2809" s="8"/>
      <c r="AG2809" s="8"/>
      <c r="AH2809" s="9"/>
      <c r="AI2809" s="8"/>
      <c r="AJ2809" s="13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7"/>
      <c r="BL2809" s="7"/>
      <c r="BM2809" s="7"/>
      <c r="BN2809" s="7"/>
      <c r="BO2809" s="7"/>
      <c r="BP2809" s="7"/>
      <c r="BQ2809" s="7"/>
      <c r="BR2809" s="7"/>
      <c r="BT2809" s="8"/>
      <c r="BV2809" s="7"/>
      <c r="BW2809" s="7"/>
      <c r="BX2809" s="7"/>
      <c r="BY2809" s="7"/>
      <c r="BZ2809" s="7"/>
      <c r="CA2809" s="7"/>
    </row>
    <row r="2810" spans="1:79" x14ac:dyDescent="0.3">
      <c r="A2810" s="1" t="s">
        <v>801</v>
      </c>
      <c r="B2810" s="1"/>
      <c r="C2810" s="1" t="s">
        <v>1878</v>
      </c>
      <c r="D2810" s="1"/>
      <c r="E2810" s="1"/>
      <c r="F2810" s="1"/>
      <c r="G2810" s="1"/>
      <c r="H2810" s="1">
        <v>48421.8</v>
      </c>
      <c r="I2810" s="1">
        <v>0.14000000000000001</v>
      </c>
      <c r="J2810" s="12">
        <v>2794.73</v>
      </c>
      <c r="K2810" s="5">
        <v>2890.94</v>
      </c>
      <c r="L2810" s="5">
        <v>12799.87</v>
      </c>
      <c r="M2810" s="13">
        <f t="shared" si="104"/>
        <v>1.4034016669581817E-3</v>
      </c>
      <c r="N2810" s="13">
        <f t="shared" si="105"/>
        <v>2.3312280550744635E-3</v>
      </c>
      <c r="O2810" s="13">
        <f t="shared" si="105"/>
        <v>-1.623129947092794E-3</v>
      </c>
      <c r="P2810" s="13">
        <f t="shared" si="105"/>
        <v>2.0354050886692843E-3</v>
      </c>
      <c r="Q2810" s="7"/>
      <c r="R2810" s="8"/>
      <c r="S2810" s="8"/>
      <c r="T2810" s="8"/>
      <c r="U2810" s="8"/>
      <c r="V2810" s="13"/>
      <c r="W2810" s="14"/>
      <c r="X2810" s="1"/>
      <c r="Y2810" s="1"/>
      <c r="Z2810" s="1"/>
      <c r="AA2810" s="1"/>
      <c r="AB2810" s="1"/>
      <c r="AC2810" s="1"/>
      <c r="AD2810" s="8"/>
      <c r="AE2810" s="8"/>
      <c r="AF2810" s="8"/>
      <c r="AG2810" s="8"/>
      <c r="AH2810" s="9"/>
      <c r="AI2810" s="8"/>
      <c r="AJ2810" s="13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7"/>
      <c r="BL2810" s="7"/>
      <c r="BM2810" s="7"/>
      <c r="BN2810" s="7"/>
      <c r="BO2810" s="7"/>
      <c r="BP2810" s="7"/>
      <c r="BQ2810" s="7"/>
      <c r="BR2810" s="7"/>
      <c r="BT2810" s="8"/>
      <c r="BV2810" s="7"/>
      <c r="BW2810" s="7"/>
      <c r="BX2810" s="7"/>
      <c r="BY2810" s="7"/>
      <c r="BZ2810" s="7"/>
      <c r="CA2810" s="7"/>
    </row>
    <row r="2811" spans="1:79" x14ac:dyDescent="0.3">
      <c r="A2811" s="1" t="s">
        <v>802</v>
      </c>
      <c r="B2811" s="1"/>
      <c r="C2811" s="1" t="s">
        <v>1878</v>
      </c>
      <c r="D2811" s="1"/>
      <c r="E2811" s="1"/>
      <c r="F2811" s="1"/>
      <c r="G2811" s="1"/>
      <c r="H2811" s="1">
        <v>48252.15</v>
      </c>
      <c r="I2811" s="1">
        <v>-0.35</v>
      </c>
      <c r="J2811" s="12">
        <v>2780.27</v>
      </c>
      <c r="K2811" s="5">
        <v>2888.8</v>
      </c>
      <c r="L2811" s="5">
        <v>12791.23</v>
      </c>
      <c r="M2811" s="13">
        <f t="shared" si="104"/>
        <v>-3.5035872272406454E-3</v>
      </c>
      <c r="N2811" s="13">
        <f t="shared" si="105"/>
        <v>-5.1740239665369891E-3</v>
      </c>
      <c r="O2811" s="13">
        <f t="shared" si="105"/>
        <v>-7.4024365777214385E-4</v>
      </c>
      <c r="P2811" s="13">
        <f t="shared" si="105"/>
        <v>-6.7500685553845141E-4</v>
      </c>
      <c r="Q2811" s="7"/>
      <c r="R2811" s="8"/>
      <c r="S2811" s="8"/>
      <c r="T2811" s="8"/>
      <c r="U2811" s="8"/>
      <c r="V2811" s="13"/>
      <c r="W2811" s="14"/>
      <c r="X2811" s="1"/>
      <c r="Y2811" s="1"/>
      <c r="Z2811" s="1"/>
      <c r="AA2811" s="1"/>
      <c r="AB2811" s="1"/>
      <c r="AC2811" s="1"/>
      <c r="AD2811" s="8"/>
      <c r="AE2811" s="8"/>
      <c r="AF2811" s="8"/>
      <c r="AG2811" s="8"/>
      <c r="AH2811" s="9"/>
      <c r="AI2811" s="8"/>
      <c r="AJ2811" s="13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7"/>
      <c r="BL2811" s="7"/>
      <c r="BM2811" s="7"/>
      <c r="BN2811" s="7"/>
      <c r="BO2811" s="7"/>
      <c r="BP2811" s="7"/>
      <c r="BQ2811" s="7"/>
      <c r="BR2811" s="7"/>
      <c r="BT2811" s="8"/>
      <c r="BV2811" s="7"/>
      <c r="BW2811" s="7"/>
      <c r="BX2811" s="7"/>
      <c r="BY2811" s="7"/>
      <c r="BZ2811" s="7"/>
      <c r="CA2811" s="7"/>
    </row>
    <row r="2812" spans="1:79" x14ac:dyDescent="0.3">
      <c r="A2812" s="1" t="s">
        <v>803</v>
      </c>
      <c r="B2812" s="1"/>
      <c r="C2812" s="1" t="s">
        <v>1878</v>
      </c>
      <c r="D2812" s="1"/>
      <c r="E2812" s="1"/>
      <c r="F2812" s="1"/>
      <c r="G2812" s="1"/>
      <c r="H2812" s="1">
        <v>47929.59</v>
      </c>
      <c r="I2812" s="1">
        <v>-0.67</v>
      </c>
      <c r="J2812" s="12">
        <v>2760.25</v>
      </c>
      <c r="K2812" s="5">
        <v>2874.88</v>
      </c>
      <c r="L2812" s="5">
        <v>12716.64</v>
      </c>
      <c r="M2812" s="13">
        <f t="shared" si="104"/>
        <v>-6.6848834715138583E-3</v>
      </c>
      <c r="N2812" s="13">
        <f t="shared" si="105"/>
        <v>-7.2007394965236671E-3</v>
      </c>
      <c r="O2812" s="13">
        <f t="shared" si="105"/>
        <v>-4.8186098033785596E-3</v>
      </c>
      <c r="P2812" s="13">
        <f t="shared" si="105"/>
        <v>-5.8313391284496863E-3</v>
      </c>
      <c r="Q2812" s="7"/>
      <c r="R2812" s="8"/>
      <c r="S2812" s="8"/>
      <c r="T2812" s="8"/>
      <c r="U2812" s="8"/>
      <c r="V2812" s="13"/>
      <c r="W2812" s="14"/>
      <c r="X2812" s="1"/>
      <c r="Y2812" s="1"/>
      <c r="Z2812" s="1"/>
      <c r="AA2812" s="1"/>
      <c r="AB2812" s="1"/>
      <c r="AC2812" s="1"/>
      <c r="AD2812" s="8"/>
      <c r="AE2812" s="8"/>
      <c r="AF2812" s="8"/>
      <c r="AG2812" s="8"/>
      <c r="AH2812" s="9"/>
      <c r="AI2812" s="8"/>
      <c r="AJ2812" s="13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7"/>
      <c r="BL2812" s="7"/>
      <c r="BM2812" s="7"/>
      <c r="BN2812" s="7"/>
      <c r="BO2812" s="7"/>
      <c r="BP2812" s="7"/>
      <c r="BQ2812" s="7"/>
      <c r="BR2812" s="7"/>
      <c r="BT2812" s="8"/>
      <c r="BV2812" s="7"/>
      <c r="BW2812" s="7"/>
      <c r="BX2812" s="7"/>
      <c r="BY2812" s="7"/>
      <c r="BZ2812" s="7"/>
      <c r="CA2812" s="7"/>
    </row>
    <row r="2813" spans="1:79" x14ac:dyDescent="0.3">
      <c r="A2813" s="1" t="s">
        <v>804</v>
      </c>
      <c r="B2813" s="1"/>
      <c r="C2813" s="1" t="s">
        <v>1878</v>
      </c>
      <c r="D2813" s="1"/>
      <c r="E2813" s="1"/>
      <c r="F2813" s="1"/>
      <c r="G2813" s="1"/>
      <c r="H2813" s="1">
        <v>47689.93</v>
      </c>
      <c r="I2813" s="1">
        <v>-0.5</v>
      </c>
      <c r="J2813" s="12">
        <v>2749.3</v>
      </c>
      <c r="K2813" s="5">
        <v>2856.65</v>
      </c>
      <c r="L2813" s="5">
        <v>12643.58</v>
      </c>
      <c r="M2813" s="13">
        <f t="shared" si="104"/>
        <v>-5.0002514104543483E-3</v>
      </c>
      <c r="N2813" s="13">
        <f t="shared" si="105"/>
        <v>-3.9670319717416413E-3</v>
      </c>
      <c r="O2813" s="13">
        <f t="shared" si="105"/>
        <v>-6.341134238646462E-3</v>
      </c>
      <c r="P2813" s="13">
        <f t="shared" si="105"/>
        <v>-5.7452282992991321E-3</v>
      </c>
      <c r="Q2813" s="7"/>
      <c r="R2813" s="8"/>
      <c r="S2813" s="8"/>
      <c r="T2813" s="8"/>
      <c r="U2813" s="8"/>
      <c r="V2813" s="13"/>
      <c r="W2813" s="14"/>
      <c r="X2813" s="1"/>
      <c r="Y2813" s="1"/>
      <c r="Z2813" s="1"/>
      <c r="AA2813" s="1"/>
      <c r="AB2813" s="1"/>
      <c r="AC2813" s="1"/>
      <c r="AD2813" s="8"/>
      <c r="AE2813" s="8"/>
      <c r="AF2813" s="8"/>
      <c r="AG2813" s="8"/>
      <c r="AH2813" s="9"/>
      <c r="AI2813" s="8"/>
      <c r="AJ2813" s="13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7"/>
      <c r="BL2813" s="7"/>
      <c r="BM2813" s="7"/>
      <c r="BN2813" s="7"/>
      <c r="BO2813" s="7"/>
      <c r="BP2813" s="7"/>
      <c r="BQ2813" s="7"/>
      <c r="BR2813" s="7"/>
      <c r="BT2813" s="8"/>
      <c r="BV2813" s="7"/>
      <c r="BW2813" s="7"/>
      <c r="BX2813" s="7"/>
      <c r="BY2813" s="7"/>
      <c r="BZ2813" s="7"/>
      <c r="CA2813" s="7"/>
    </row>
    <row r="2814" spans="1:79" x14ac:dyDescent="0.3">
      <c r="A2814" s="1" t="s">
        <v>805</v>
      </c>
      <c r="B2814" s="1"/>
      <c r="C2814" s="1" t="s">
        <v>1878</v>
      </c>
      <c r="D2814" s="1"/>
      <c r="E2814" s="1"/>
      <c r="F2814" s="1"/>
      <c r="G2814" s="1"/>
      <c r="H2814" s="1">
        <v>47737.14</v>
      </c>
      <c r="I2814" s="1">
        <v>0.1</v>
      </c>
      <c r="J2814" s="12">
        <v>2757.76</v>
      </c>
      <c r="K2814" s="5">
        <v>2847.62</v>
      </c>
      <c r="L2814" s="5">
        <v>12563.94</v>
      </c>
      <c r="M2814" s="13">
        <f t="shared" si="104"/>
        <v>9.8993644989620044E-4</v>
      </c>
      <c r="N2814" s="13">
        <f t="shared" si="105"/>
        <v>3.077146910122508E-3</v>
      </c>
      <c r="O2814" s="13">
        <f t="shared" si="105"/>
        <v>-3.1610452803109146E-3</v>
      </c>
      <c r="P2814" s="13">
        <f t="shared" si="105"/>
        <v>-6.2988489019722982E-3</v>
      </c>
      <c r="Q2814" s="7"/>
      <c r="R2814" s="8"/>
      <c r="S2814" s="8"/>
      <c r="T2814" s="8"/>
      <c r="U2814" s="8"/>
      <c r="V2814" s="13"/>
      <c r="W2814" s="14"/>
      <c r="X2814" s="1"/>
      <c r="Y2814" s="1"/>
      <c r="Z2814" s="1"/>
      <c r="AA2814" s="1"/>
      <c r="AB2814" s="1"/>
      <c r="AC2814" s="1"/>
      <c r="AD2814" s="8"/>
      <c r="AE2814" s="8"/>
      <c r="AF2814" s="8"/>
      <c r="AG2814" s="8"/>
      <c r="AH2814" s="9"/>
      <c r="AI2814" s="8"/>
      <c r="AJ2814" s="13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7"/>
      <c r="BL2814" s="7"/>
      <c r="BM2814" s="7"/>
      <c r="BN2814" s="7"/>
      <c r="BO2814" s="7"/>
      <c r="BP2814" s="7"/>
      <c r="BQ2814" s="7"/>
      <c r="BR2814" s="7"/>
      <c r="BT2814" s="8"/>
      <c r="BV2814" s="7"/>
      <c r="BW2814" s="7"/>
      <c r="BX2814" s="7"/>
      <c r="BY2814" s="7"/>
      <c r="BZ2814" s="7"/>
      <c r="CA2814" s="7"/>
    </row>
    <row r="2815" spans="1:79" x14ac:dyDescent="0.3">
      <c r="A2815" s="1" t="s">
        <v>806</v>
      </c>
      <c r="B2815" s="1"/>
      <c r="C2815" s="1" t="s">
        <v>1878</v>
      </c>
      <c r="D2815" s="1"/>
      <c r="E2815" s="1"/>
      <c r="F2815" s="1"/>
      <c r="G2815" s="1"/>
      <c r="H2815" s="1">
        <v>47440.32</v>
      </c>
      <c r="I2815" s="1">
        <v>-0.62</v>
      </c>
      <c r="J2815" s="12">
        <v>2748.55</v>
      </c>
      <c r="K2815" s="5">
        <v>2816.75</v>
      </c>
      <c r="L2815" s="5">
        <v>12397.2</v>
      </c>
      <c r="M2815" s="13">
        <f t="shared" si="104"/>
        <v>-6.217800228501269E-3</v>
      </c>
      <c r="N2815" s="13">
        <f t="shared" si="105"/>
        <v>-3.3396669760965558E-3</v>
      </c>
      <c r="O2815" s="13">
        <f t="shared" si="105"/>
        <v>-1.084063182587558E-2</v>
      </c>
      <c r="P2815" s="13">
        <f t="shared" si="105"/>
        <v>-1.327131457170283E-2</v>
      </c>
      <c r="Q2815" s="7"/>
      <c r="R2815" s="8"/>
      <c r="S2815" s="8"/>
      <c r="T2815" s="8"/>
      <c r="U2815" s="8"/>
      <c r="V2815" s="13"/>
      <c r="W2815" s="14"/>
      <c r="X2815" s="1"/>
      <c r="Y2815" s="1"/>
      <c r="Z2815" s="1"/>
      <c r="AA2815" s="1"/>
      <c r="AB2815" s="1"/>
      <c r="AC2815" s="1"/>
      <c r="AD2815" s="8"/>
      <c r="AE2815" s="8"/>
      <c r="AF2815" s="8"/>
      <c r="AG2815" s="8"/>
      <c r="AH2815" s="9"/>
      <c r="AI2815" s="8"/>
      <c r="AJ2815" s="13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7"/>
      <c r="BL2815" s="7"/>
      <c r="BM2815" s="7"/>
      <c r="BN2815" s="7"/>
      <c r="BO2815" s="7"/>
      <c r="BP2815" s="7"/>
      <c r="BQ2815" s="7"/>
      <c r="BR2815" s="7"/>
      <c r="BT2815" s="8"/>
      <c r="BV2815" s="7"/>
      <c r="BW2815" s="7"/>
      <c r="BX2815" s="7"/>
      <c r="BY2815" s="7"/>
      <c r="BZ2815" s="7"/>
      <c r="CA2815" s="7"/>
    </row>
    <row r="2816" spans="1:79" x14ac:dyDescent="0.3">
      <c r="A2816" s="1" t="s">
        <v>807</v>
      </c>
      <c r="B2816" s="1"/>
      <c r="C2816" s="1" t="s">
        <v>1878</v>
      </c>
      <c r="D2816" s="1"/>
      <c r="E2816" s="1"/>
      <c r="F2816" s="1"/>
      <c r="G2816" s="1"/>
      <c r="H2816" s="1">
        <v>47103.9</v>
      </c>
      <c r="I2816" s="1">
        <v>-0.71</v>
      </c>
      <c r="J2816" s="12">
        <v>2714.19</v>
      </c>
      <c r="K2816" s="5">
        <v>2822.19</v>
      </c>
      <c r="L2816" s="5">
        <v>12436.15</v>
      </c>
      <c r="M2816" s="13">
        <f t="shared" si="104"/>
        <v>-7.0914361454559316E-3</v>
      </c>
      <c r="N2816" s="13">
        <f t="shared" si="105"/>
        <v>-1.2501136963126047E-2</v>
      </c>
      <c r="O2816" s="13">
        <f t="shared" si="105"/>
        <v>1.9313038075796651E-3</v>
      </c>
      <c r="P2816" s="13">
        <f t="shared" si="105"/>
        <v>3.1418384796566556E-3</v>
      </c>
      <c r="Q2816" s="7"/>
      <c r="R2816" s="8"/>
      <c r="S2816" s="8"/>
      <c r="T2816" s="8"/>
      <c r="U2816" s="8"/>
      <c r="V2816" s="13"/>
      <c r="W2816" s="14"/>
      <c r="X2816" s="1"/>
      <c r="Y2816" s="1"/>
      <c r="Z2816" s="1"/>
      <c r="AA2816" s="1"/>
      <c r="AB2816" s="1"/>
      <c r="AC2816" s="1"/>
      <c r="AD2816" s="8"/>
      <c r="AE2816" s="8"/>
      <c r="AF2816" s="8"/>
      <c r="AG2816" s="8"/>
      <c r="AH2816" s="9"/>
      <c r="AI2816" s="8"/>
      <c r="AJ2816" s="13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7"/>
      <c r="BL2816" s="7"/>
      <c r="BM2816" s="7"/>
      <c r="BN2816" s="7"/>
      <c r="BO2816" s="7"/>
      <c r="BP2816" s="7"/>
      <c r="BQ2816" s="7"/>
      <c r="BR2816" s="7"/>
      <c r="BT2816" s="8"/>
      <c r="BV2816" s="7"/>
      <c r="BW2816" s="7"/>
      <c r="BX2816" s="7"/>
      <c r="BY2816" s="7"/>
      <c r="BZ2816" s="7"/>
      <c r="CA2816" s="7"/>
    </row>
    <row r="2817" spans="1:79" x14ac:dyDescent="0.3">
      <c r="A2817" s="1" t="s">
        <v>808</v>
      </c>
      <c r="B2817" s="1"/>
      <c r="C2817" s="1" t="s">
        <v>1878</v>
      </c>
      <c r="D2817" s="1"/>
      <c r="E2817" s="1"/>
      <c r="F2817" s="1"/>
      <c r="G2817" s="1"/>
      <c r="H2817" s="1">
        <v>47731.040000000001</v>
      </c>
      <c r="I2817" s="1">
        <v>1.33</v>
      </c>
      <c r="J2817" s="12">
        <v>2757.54</v>
      </c>
      <c r="K2817" s="5">
        <v>2845.1</v>
      </c>
      <c r="L2817" s="5">
        <v>12545.23</v>
      </c>
      <c r="M2817" s="13">
        <f t="shared" si="104"/>
        <v>1.3313971879186148E-2</v>
      </c>
      <c r="N2817" s="13">
        <f t="shared" si="105"/>
        <v>1.5971615841190223E-2</v>
      </c>
      <c r="O2817" s="13">
        <f t="shared" si="105"/>
        <v>8.1178092190816731E-3</v>
      </c>
      <c r="P2817" s="13">
        <f t="shared" si="105"/>
        <v>8.7712033064895056E-3</v>
      </c>
      <c r="Q2817" s="7"/>
      <c r="R2817" s="8"/>
      <c r="S2817" s="8"/>
      <c r="T2817" s="8"/>
      <c r="U2817" s="8"/>
      <c r="V2817" s="13"/>
      <c r="W2817" s="14"/>
      <c r="X2817" s="1"/>
      <c r="Y2817" s="1"/>
      <c r="Z2817" s="1"/>
      <c r="AA2817" s="1"/>
      <c r="AB2817" s="1"/>
      <c r="AC2817" s="1"/>
      <c r="AD2817" s="8"/>
      <c r="AE2817" s="8"/>
      <c r="AF2817" s="8"/>
      <c r="AG2817" s="8"/>
      <c r="AH2817" s="9"/>
      <c r="AI2817" s="8"/>
      <c r="AJ2817" s="13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7"/>
      <c r="BL2817" s="7"/>
      <c r="BM2817" s="7"/>
      <c r="BN2817" s="7"/>
      <c r="BO2817" s="7"/>
      <c r="BP2817" s="7"/>
      <c r="BQ2817" s="7"/>
      <c r="BR2817" s="7"/>
      <c r="BT2817" s="8"/>
      <c r="BV2817" s="7"/>
      <c r="BW2817" s="7"/>
      <c r="BX2817" s="7"/>
      <c r="BY2817" s="7"/>
      <c r="BZ2817" s="7"/>
      <c r="CA2817" s="7"/>
    </row>
    <row r="2818" spans="1:79" x14ac:dyDescent="0.3">
      <c r="A2818" s="1" t="s">
        <v>809</v>
      </c>
      <c r="B2818" s="1"/>
      <c r="C2818" s="1" t="s">
        <v>1878</v>
      </c>
      <c r="D2818" s="1"/>
      <c r="E2818" s="1"/>
      <c r="F2818" s="1"/>
      <c r="G2818" s="1"/>
      <c r="H2818" s="1">
        <v>48010.91</v>
      </c>
      <c r="I2818" s="1">
        <v>0.59</v>
      </c>
      <c r="J2818" s="12">
        <v>2779.69</v>
      </c>
      <c r="K2818" s="5">
        <v>2845.32</v>
      </c>
      <c r="L2818" s="5">
        <v>12562.39</v>
      </c>
      <c r="M2818" s="13">
        <f t="shared" si="104"/>
        <v>5.863480033118984E-3</v>
      </c>
      <c r="N2818" s="13">
        <f t="shared" si="105"/>
        <v>8.0325217403918181E-3</v>
      </c>
      <c r="O2818" s="13">
        <f t="shared" si="105"/>
        <v>7.7325928789839793E-5</v>
      </c>
      <c r="P2818" s="13">
        <f t="shared" si="105"/>
        <v>1.3678505694993959E-3</v>
      </c>
      <c r="Q2818" s="7"/>
      <c r="R2818" s="8"/>
      <c r="S2818" s="8"/>
      <c r="T2818" s="8"/>
      <c r="U2818" s="8"/>
      <c r="V2818" s="13"/>
      <c r="W2818" s="14"/>
      <c r="X2818" s="1"/>
      <c r="Y2818" s="1"/>
      <c r="Z2818" s="1"/>
      <c r="AA2818" s="1"/>
      <c r="AB2818" s="1"/>
      <c r="AC2818" s="1"/>
      <c r="AD2818" s="8"/>
      <c r="AE2818" s="8"/>
      <c r="AF2818" s="8"/>
      <c r="AG2818" s="8"/>
      <c r="AH2818" s="9"/>
      <c r="AI2818" s="8"/>
      <c r="AJ2818" s="13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7"/>
      <c r="BL2818" s="7"/>
      <c r="BM2818" s="7"/>
      <c r="BN2818" s="7"/>
      <c r="BO2818" s="7"/>
      <c r="BP2818" s="7"/>
      <c r="BQ2818" s="7"/>
      <c r="BR2818" s="7"/>
      <c r="BT2818" s="8"/>
      <c r="BV2818" s="7"/>
      <c r="BW2818" s="7"/>
      <c r="BX2818" s="7"/>
      <c r="BY2818" s="7"/>
      <c r="BZ2818" s="7"/>
      <c r="CA2818" s="7"/>
    </row>
    <row r="2819" spans="1:79" x14ac:dyDescent="0.3">
      <c r="A2819" s="1" t="s">
        <v>810</v>
      </c>
      <c r="B2819" s="1"/>
      <c r="C2819" s="1" t="s">
        <v>1878</v>
      </c>
      <c r="D2819" s="1"/>
      <c r="E2819" s="1"/>
      <c r="F2819" s="1"/>
      <c r="G2819" s="1"/>
      <c r="H2819" s="1">
        <v>48294.5</v>
      </c>
      <c r="I2819" s="1">
        <v>0.59</v>
      </c>
      <c r="J2819" s="12">
        <v>2792.57</v>
      </c>
      <c r="K2819" s="5">
        <v>2870.57</v>
      </c>
      <c r="L2819" s="5">
        <v>12672.55</v>
      </c>
      <c r="M2819" s="13">
        <f t="shared" si="104"/>
        <v>5.9067824375751421E-3</v>
      </c>
      <c r="N2819" s="13">
        <f t="shared" si="105"/>
        <v>4.6336102227226839E-3</v>
      </c>
      <c r="O2819" s="13">
        <f t="shared" si="105"/>
        <v>8.8742215286856663E-3</v>
      </c>
      <c r="P2819" s="13">
        <f t="shared" si="105"/>
        <v>8.7690320074444994E-3</v>
      </c>
      <c r="Q2819" s="7"/>
      <c r="R2819" s="8"/>
      <c r="S2819" s="8"/>
      <c r="T2819" s="8"/>
      <c r="U2819" s="8"/>
      <c r="V2819" s="13"/>
      <c r="W2819" s="14"/>
      <c r="X2819" s="1"/>
      <c r="Y2819" s="1"/>
      <c r="Z2819" s="1"/>
      <c r="AA2819" s="1"/>
      <c r="AB2819" s="1"/>
      <c r="AC2819" s="1"/>
      <c r="AD2819" s="8"/>
      <c r="AE2819" s="8"/>
      <c r="AF2819" s="8"/>
      <c r="AG2819" s="8"/>
      <c r="AH2819" s="9"/>
      <c r="AI2819" s="8"/>
      <c r="AJ2819" s="13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7"/>
      <c r="BL2819" s="7"/>
      <c r="BM2819" s="7"/>
      <c r="BN2819" s="7"/>
      <c r="BO2819" s="7"/>
      <c r="BP2819" s="7"/>
      <c r="BQ2819" s="7"/>
      <c r="BR2819" s="7"/>
      <c r="BT2819" s="8"/>
      <c r="BV2819" s="7"/>
      <c r="BW2819" s="7"/>
      <c r="BX2819" s="7"/>
      <c r="BY2819" s="7"/>
      <c r="BZ2819" s="7"/>
      <c r="CA2819" s="7"/>
    </row>
    <row r="2820" spans="1:79" x14ac:dyDescent="0.3">
      <c r="A2820" s="1" t="s">
        <v>811</v>
      </c>
      <c r="B2820" s="1"/>
      <c r="C2820" s="1" t="s">
        <v>1878</v>
      </c>
      <c r="D2820" s="1"/>
      <c r="E2820" s="1"/>
      <c r="F2820" s="1"/>
      <c r="G2820" s="1"/>
      <c r="H2820" s="1">
        <v>47946.35</v>
      </c>
      <c r="I2820" s="1">
        <v>-0.72</v>
      </c>
      <c r="J2820" s="12">
        <v>2768.11</v>
      </c>
      <c r="K2820" s="5">
        <v>2857.44</v>
      </c>
      <c r="L2820" s="5">
        <v>12626.19</v>
      </c>
      <c r="M2820" s="13">
        <f t="shared" ref="M2820:M2883" si="106">H2820/H2819-1</f>
        <v>-7.2088954228742841E-3</v>
      </c>
      <c r="N2820" s="13">
        <f t="shared" si="105"/>
        <v>-8.7589568032314657E-3</v>
      </c>
      <c r="O2820" s="13">
        <f t="shared" si="105"/>
        <v>-4.5740044660119716E-3</v>
      </c>
      <c r="P2820" s="13">
        <f t="shared" si="105"/>
        <v>-3.6583008155421926E-3</v>
      </c>
      <c r="Q2820" s="7"/>
      <c r="R2820" s="8"/>
      <c r="S2820" s="8"/>
      <c r="T2820" s="8"/>
      <c r="U2820" s="8"/>
      <c r="V2820" s="13"/>
      <c r="W2820" s="14"/>
      <c r="X2820" s="1"/>
      <c r="Y2820" s="1"/>
      <c r="Z2820" s="1"/>
      <c r="AA2820" s="1"/>
      <c r="AB2820" s="1"/>
      <c r="AC2820" s="1"/>
      <c r="AD2820" s="8"/>
      <c r="AE2820" s="8"/>
      <c r="AF2820" s="8"/>
      <c r="AG2820" s="8"/>
      <c r="AH2820" s="9"/>
      <c r="AI2820" s="8"/>
      <c r="AJ2820" s="13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7"/>
      <c r="BL2820" s="7"/>
      <c r="BM2820" s="7"/>
      <c r="BN2820" s="7"/>
      <c r="BO2820" s="7"/>
      <c r="BP2820" s="7"/>
      <c r="BQ2820" s="7"/>
      <c r="BR2820" s="7"/>
      <c r="BT2820" s="8"/>
      <c r="BV2820" s="7"/>
      <c r="BW2820" s="7"/>
      <c r="BX2820" s="7"/>
      <c r="BY2820" s="7"/>
      <c r="BZ2820" s="7"/>
      <c r="CA2820" s="7"/>
    </row>
    <row r="2821" spans="1:79" x14ac:dyDescent="0.3">
      <c r="A2821" s="1" t="s">
        <v>812</v>
      </c>
      <c r="B2821" s="1"/>
      <c r="C2821" s="1" t="s">
        <v>1878</v>
      </c>
      <c r="D2821" s="1"/>
      <c r="E2821" s="1"/>
      <c r="F2821" s="1"/>
      <c r="G2821" s="1"/>
      <c r="H2821" s="1">
        <v>47950.43</v>
      </c>
      <c r="I2821" s="1">
        <v>0.01</v>
      </c>
      <c r="J2821" s="12">
        <v>2768.96</v>
      </c>
      <c r="K2821" s="5">
        <v>2857.97</v>
      </c>
      <c r="L2821" s="5">
        <v>12653.5</v>
      </c>
      <c r="M2821" s="13">
        <f t="shared" si="106"/>
        <v>8.5095111515220978E-5</v>
      </c>
      <c r="N2821" s="13">
        <f t="shared" ref="N2821:P2884" si="107">J2821/J2820-1</f>
        <v>3.0706872197994173E-4</v>
      </c>
      <c r="O2821" s="13">
        <f t="shared" si="107"/>
        <v>1.8548071000612509E-4</v>
      </c>
      <c r="P2821" s="13">
        <f t="shared" si="107"/>
        <v>2.1629644413714288E-3</v>
      </c>
      <c r="Q2821" s="7"/>
      <c r="R2821" s="8"/>
      <c r="S2821" s="8"/>
      <c r="T2821" s="8"/>
      <c r="U2821" s="8"/>
      <c r="V2821" s="13"/>
      <c r="W2821" s="14"/>
      <c r="X2821" s="1"/>
      <c r="Y2821" s="1"/>
      <c r="Z2821" s="1"/>
      <c r="AA2821" s="1"/>
      <c r="AB2821" s="1"/>
      <c r="AC2821" s="1"/>
      <c r="AD2821" s="8"/>
      <c r="AE2821" s="8"/>
      <c r="AF2821" s="8"/>
      <c r="AG2821" s="8"/>
      <c r="AH2821" s="9"/>
      <c r="AI2821" s="8"/>
      <c r="AJ2821" s="13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7"/>
      <c r="BL2821" s="7"/>
      <c r="BM2821" s="7"/>
      <c r="BN2821" s="7"/>
      <c r="BO2821" s="7"/>
      <c r="BP2821" s="7"/>
      <c r="BQ2821" s="7"/>
      <c r="BR2821" s="7"/>
      <c r="BT2821" s="8"/>
      <c r="BV2821" s="7"/>
      <c r="BW2821" s="7"/>
      <c r="BX2821" s="7"/>
      <c r="BY2821" s="7"/>
      <c r="BZ2821" s="7"/>
      <c r="CA2821" s="7"/>
    </row>
    <row r="2822" spans="1:79" x14ac:dyDescent="0.3">
      <c r="A2822" s="1" t="s">
        <v>813</v>
      </c>
      <c r="B2822" s="1"/>
      <c r="C2822" s="1" t="s">
        <v>1878</v>
      </c>
      <c r="D2822" s="1"/>
      <c r="E2822" s="1"/>
      <c r="F2822" s="1"/>
      <c r="G2822" s="1"/>
      <c r="H2822" s="1">
        <v>48168.95</v>
      </c>
      <c r="I2822" s="1">
        <v>0.46</v>
      </c>
      <c r="J2822" s="12">
        <v>2781.98</v>
      </c>
      <c r="K2822" s="5">
        <v>2872.75</v>
      </c>
      <c r="L2822" s="5">
        <v>12668.93</v>
      </c>
      <c r="M2822" s="13">
        <f t="shared" si="106"/>
        <v>4.5572062648864264E-3</v>
      </c>
      <c r="N2822" s="13">
        <f t="shared" si="107"/>
        <v>4.7021264301398968E-3</v>
      </c>
      <c r="O2822" s="13">
        <f t="shared" si="107"/>
        <v>5.1715028499250693E-3</v>
      </c>
      <c r="P2822" s="13">
        <f t="shared" si="107"/>
        <v>1.2194254554076522E-3</v>
      </c>
      <c r="Q2822" s="7"/>
      <c r="R2822" s="8"/>
      <c r="S2822" s="8"/>
      <c r="T2822" s="8"/>
      <c r="U2822" s="8"/>
      <c r="V2822" s="13"/>
      <c r="W2822" s="14"/>
      <c r="X2822" s="1"/>
      <c r="Y2822" s="1"/>
      <c r="Z2822" s="1"/>
      <c r="AA2822" s="1"/>
      <c r="AB2822" s="1"/>
      <c r="AC2822" s="1"/>
      <c r="AD2822" s="8"/>
      <c r="AE2822" s="8"/>
      <c r="AF2822" s="8"/>
      <c r="AG2822" s="8"/>
      <c r="AH2822" s="9"/>
      <c r="AI2822" s="8"/>
      <c r="AJ2822" s="13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7"/>
      <c r="BL2822" s="7"/>
      <c r="BM2822" s="7"/>
      <c r="BN2822" s="7"/>
      <c r="BO2822" s="7"/>
      <c r="BP2822" s="7"/>
      <c r="BQ2822" s="7"/>
      <c r="BR2822" s="7"/>
      <c r="BT2822" s="8"/>
      <c r="BV2822" s="7"/>
      <c r="BW2822" s="7"/>
      <c r="BX2822" s="7"/>
      <c r="BY2822" s="7"/>
      <c r="BZ2822" s="7"/>
      <c r="CA2822" s="7"/>
    </row>
    <row r="2823" spans="1:79" x14ac:dyDescent="0.3">
      <c r="A2823" s="1" t="s">
        <v>814</v>
      </c>
      <c r="B2823" s="1"/>
      <c r="C2823" s="1" t="s">
        <v>1878</v>
      </c>
      <c r="D2823" s="1"/>
      <c r="E2823" s="1"/>
      <c r="F2823" s="1"/>
      <c r="G2823" s="1"/>
      <c r="H2823" s="1">
        <v>48626.25</v>
      </c>
      <c r="I2823" s="1">
        <v>0.95</v>
      </c>
      <c r="J2823" s="12">
        <v>2813.89</v>
      </c>
      <c r="K2823" s="5">
        <v>2891.51</v>
      </c>
      <c r="L2823" s="5">
        <v>12716.32</v>
      </c>
      <c r="M2823" s="13">
        <f t="shared" si="106"/>
        <v>9.493667601224498E-3</v>
      </c>
      <c r="N2823" s="13">
        <f t="shared" si="107"/>
        <v>1.1470247809114209E-2</v>
      </c>
      <c r="O2823" s="13">
        <f t="shared" si="107"/>
        <v>6.5303280828474808E-3</v>
      </c>
      <c r="P2823" s="13">
        <f t="shared" si="107"/>
        <v>3.7406473948471408E-3</v>
      </c>
      <c r="Q2823" s="7"/>
      <c r="R2823" s="8"/>
      <c r="S2823" s="8"/>
      <c r="T2823" s="8"/>
      <c r="U2823" s="8"/>
      <c r="V2823" s="13"/>
      <c r="W2823" s="14"/>
      <c r="X2823" s="1"/>
      <c r="Y2823" s="1"/>
      <c r="Z2823" s="1"/>
      <c r="AA2823" s="1"/>
      <c r="AB2823" s="1"/>
      <c r="AC2823" s="1"/>
      <c r="AD2823" s="8"/>
      <c r="AE2823" s="8"/>
      <c r="AF2823" s="8"/>
      <c r="AG2823" s="8"/>
      <c r="AH2823" s="9"/>
      <c r="AI2823" s="8"/>
      <c r="AJ2823" s="13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7"/>
      <c r="BL2823" s="7"/>
      <c r="BM2823" s="7"/>
      <c r="BN2823" s="7"/>
      <c r="BO2823" s="7"/>
      <c r="BP2823" s="7"/>
      <c r="BQ2823" s="7"/>
      <c r="BR2823" s="7"/>
      <c r="BT2823" s="8"/>
      <c r="BV2823" s="7"/>
      <c r="BW2823" s="7"/>
      <c r="BX2823" s="7"/>
      <c r="BY2823" s="7"/>
      <c r="BZ2823" s="7"/>
      <c r="CA2823" s="7"/>
    </row>
    <row r="2824" spans="1:79" x14ac:dyDescent="0.3">
      <c r="A2824" s="1" t="s">
        <v>815</v>
      </c>
      <c r="B2824" s="1"/>
      <c r="C2824" s="1" t="s">
        <v>1878</v>
      </c>
      <c r="D2824" s="1"/>
      <c r="E2824" s="1"/>
      <c r="F2824" s="1"/>
      <c r="G2824" s="1"/>
      <c r="H2824" s="1">
        <v>48787.61</v>
      </c>
      <c r="I2824" s="1">
        <v>0.33</v>
      </c>
      <c r="J2824" s="12">
        <v>2828.42</v>
      </c>
      <c r="K2824" s="5">
        <v>2894.06</v>
      </c>
      <c r="L2824" s="5">
        <v>12712.51</v>
      </c>
      <c r="M2824" s="13">
        <f t="shared" si="106"/>
        <v>3.3183722783476366E-3</v>
      </c>
      <c r="N2824" s="13">
        <f t="shared" si="107"/>
        <v>5.1636702216504293E-3</v>
      </c>
      <c r="O2824" s="13">
        <f t="shared" si="107"/>
        <v>8.8189216015144289E-4</v>
      </c>
      <c r="P2824" s="13">
        <f t="shared" si="107"/>
        <v>-2.9961498295105748E-4</v>
      </c>
      <c r="Q2824" s="7"/>
      <c r="R2824" s="8"/>
      <c r="S2824" s="8"/>
      <c r="T2824" s="8"/>
      <c r="U2824" s="8"/>
      <c r="V2824" s="13"/>
      <c r="W2824" s="14"/>
      <c r="X2824" s="1"/>
      <c r="Y2824" s="1"/>
      <c r="Z2824" s="1"/>
      <c r="AA2824" s="1"/>
      <c r="AB2824" s="1"/>
      <c r="AC2824" s="1"/>
      <c r="AD2824" s="8"/>
      <c r="AE2824" s="8"/>
      <c r="AF2824" s="8"/>
      <c r="AG2824" s="8"/>
      <c r="AH2824" s="9"/>
      <c r="AI2824" s="8"/>
      <c r="AJ2824" s="13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7"/>
      <c r="BL2824" s="7"/>
      <c r="BM2824" s="7"/>
      <c r="BN2824" s="7"/>
      <c r="BO2824" s="7"/>
      <c r="BP2824" s="7"/>
      <c r="BQ2824" s="7"/>
      <c r="BR2824" s="7"/>
      <c r="BT2824" s="8"/>
      <c r="BV2824" s="7"/>
      <c r="BW2824" s="7"/>
      <c r="BX2824" s="7"/>
      <c r="BY2824" s="7"/>
      <c r="BZ2824" s="7"/>
      <c r="CA2824" s="7"/>
    </row>
    <row r="2825" spans="1:79" x14ac:dyDescent="0.3">
      <c r="A2825" s="1" t="s">
        <v>816</v>
      </c>
      <c r="B2825" s="1"/>
      <c r="C2825" s="1" t="s">
        <v>1878</v>
      </c>
      <c r="D2825" s="1"/>
      <c r="E2825" s="1"/>
      <c r="F2825" s="1"/>
      <c r="G2825" s="1"/>
      <c r="H2825" s="1">
        <v>48662.36</v>
      </c>
      <c r="I2825" s="1">
        <v>-0.26</v>
      </c>
      <c r="J2825" s="12">
        <v>2816.07</v>
      </c>
      <c r="K2825" s="5">
        <v>2902.78</v>
      </c>
      <c r="L2825" s="5">
        <v>12704.14</v>
      </c>
      <c r="M2825" s="13">
        <f t="shared" si="106"/>
        <v>-2.5672501686391236E-3</v>
      </c>
      <c r="N2825" s="13">
        <f t="shared" si="107"/>
        <v>-4.3663953726815752E-3</v>
      </c>
      <c r="O2825" s="13">
        <f t="shared" si="107"/>
        <v>3.0130681464795028E-3</v>
      </c>
      <c r="P2825" s="13">
        <f t="shared" si="107"/>
        <v>-6.5840656172544421E-4</v>
      </c>
      <c r="Q2825" s="7"/>
      <c r="R2825" s="8"/>
      <c r="S2825" s="8"/>
      <c r="T2825" s="8"/>
      <c r="U2825" s="8"/>
      <c r="V2825" s="13"/>
      <c r="W2825" s="14"/>
      <c r="X2825" s="1"/>
      <c r="Y2825" s="1"/>
      <c r="Z2825" s="1"/>
      <c r="AA2825" s="1"/>
      <c r="AB2825" s="1"/>
      <c r="AC2825" s="1"/>
      <c r="AD2825" s="8"/>
      <c r="AE2825" s="8"/>
      <c r="AF2825" s="8"/>
      <c r="AG2825" s="8"/>
      <c r="AH2825" s="9"/>
      <c r="AI2825" s="8"/>
      <c r="AJ2825" s="13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7"/>
      <c r="BL2825" s="7"/>
      <c r="BM2825" s="7"/>
      <c r="BN2825" s="7"/>
      <c r="BO2825" s="7"/>
      <c r="BP2825" s="7"/>
      <c r="BQ2825" s="7"/>
      <c r="BR2825" s="7"/>
      <c r="BT2825" s="8"/>
      <c r="BV2825" s="7"/>
      <c r="BW2825" s="7"/>
      <c r="BX2825" s="7"/>
      <c r="BY2825" s="7"/>
      <c r="BZ2825" s="7"/>
      <c r="CA2825" s="7"/>
    </row>
    <row r="2826" spans="1:79" x14ac:dyDescent="0.3">
      <c r="A2826" s="1" t="s">
        <v>817</v>
      </c>
      <c r="B2826" s="1"/>
      <c r="C2826" s="1" t="s">
        <v>1878</v>
      </c>
      <c r="D2826" s="1"/>
      <c r="E2826" s="1"/>
      <c r="F2826" s="1"/>
      <c r="G2826" s="1"/>
      <c r="H2826" s="1">
        <v>48605.66</v>
      </c>
      <c r="I2826" s="1">
        <v>-0.12</v>
      </c>
      <c r="J2826" s="12">
        <v>2806.43</v>
      </c>
      <c r="K2826" s="5">
        <v>2918.17</v>
      </c>
      <c r="L2826" s="5">
        <v>12718.78</v>
      </c>
      <c r="M2826" s="13">
        <f t="shared" si="106"/>
        <v>-1.1651716028568959E-3</v>
      </c>
      <c r="N2826" s="13">
        <f t="shared" si="107"/>
        <v>-3.4232103605380537E-3</v>
      </c>
      <c r="O2826" s="13">
        <f t="shared" si="107"/>
        <v>5.3018141230130045E-3</v>
      </c>
      <c r="P2826" s="13">
        <f t="shared" si="107"/>
        <v>1.1523802476989253E-3</v>
      </c>
      <c r="Q2826" s="7"/>
      <c r="R2826" s="8"/>
      <c r="S2826" s="8"/>
      <c r="T2826" s="8"/>
      <c r="U2826" s="8"/>
      <c r="V2826" s="13"/>
      <c r="W2826" s="14"/>
      <c r="X2826" s="1"/>
      <c r="Y2826" s="1"/>
      <c r="Z2826" s="1"/>
      <c r="AA2826" s="1"/>
      <c r="AB2826" s="1"/>
      <c r="AC2826" s="1"/>
      <c r="AD2826" s="8"/>
      <c r="AE2826" s="8"/>
      <c r="AF2826" s="8"/>
      <c r="AG2826" s="8"/>
      <c r="AH2826" s="9"/>
      <c r="AI2826" s="8"/>
      <c r="AJ2826" s="13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7"/>
      <c r="BL2826" s="7"/>
      <c r="BM2826" s="7"/>
      <c r="BN2826" s="7"/>
      <c r="BO2826" s="7"/>
      <c r="BP2826" s="7"/>
      <c r="BQ2826" s="7"/>
      <c r="BR2826" s="7"/>
      <c r="BT2826" s="8"/>
      <c r="BV2826" s="7"/>
      <c r="BW2826" s="7"/>
      <c r="BX2826" s="7"/>
      <c r="BY2826" s="7"/>
      <c r="BZ2826" s="7"/>
      <c r="CA2826" s="7"/>
    </row>
    <row r="2827" spans="1:79" x14ac:dyDescent="0.3">
      <c r="A2827" s="1" t="s">
        <v>818</v>
      </c>
      <c r="B2827" s="1"/>
      <c r="C2827" s="1" t="s">
        <v>1878</v>
      </c>
      <c r="D2827" s="1"/>
      <c r="E2827" s="1"/>
      <c r="F2827" s="1"/>
      <c r="G2827" s="1"/>
      <c r="H2827" s="1">
        <v>48729.83</v>
      </c>
      <c r="I2827" s="1">
        <v>0.26</v>
      </c>
      <c r="J2827" s="12">
        <v>2816.96</v>
      </c>
      <c r="K2827" s="5">
        <v>2912.5</v>
      </c>
      <c r="L2827" s="5">
        <v>12727.29</v>
      </c>
      <c r="M2827" s="13">
        <f t="shared" si="106"/>
        <v>2.5546407558296735E-3</v>
      </c>
      <c r="N2827" s="13">
        <f t="shared" si="107"/>
        <v>3.7520978609835165E-3</v>
      </c>
      <c r="O2827" s="13">
        <f t="shared" si="107"/>
        <v>-1.9429985230470237E-3</v>
      </c>
      <c r="P2827" s="13">
        <f t="shared" si="107"/>
        <v>6.6908933089493416E-4</v>
      </c>
      <c r="Q2827" s="7"/>
      <c r="R2827" s="8"/>
      <c r="S2827" s="8"/>
      <c r="T2827" s="8"/>
      <c r="U2827" s="8"/>
      <c r="V2827" s="13"/>
      <c r="W2827" s="14"/>
      <c r="X2827" s="1"/>
      <c r="Y2827" s="1"/>
      <c r="Z2827" s="1"/>
      <c r="AA2827" s="1"/>
      <c r="AB2827" s="1"/>
      <c r="AC2827" s="1"/>
      <c r="AD2827" s="8"/>
      <c r="AE2827" s="8"/>
      <c r="AF2827" s="8"/>
      <c r="AG2827" s="8"/>
      <c r="AH2827" s="9"/>
      <c r="AI2827" s="8"/>
      <c r="AJ2827" s="13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7"/>
      <c r="BL2827" s="7"/>
      <c r="BM2827" s="7"/>
      <c r="BN2827" s="7"/>
      <c r="BO2827" s="7"/>
      <c r="BP2827" s="7"/>
      <c r="BQ2827" s="7"/>
      <c r="BR2827" s="7"/>
      <c r="BT2827" s="8"/>
      <c r="BV2827" s="7"/>
      <c r="BW2827" s="7"/>
      <c r="BX2827" s="7"/>
      <c r="BY2827" s="7"/>
      <c r="BZ2827" s="7"/>
      <c r="CA2827" s="7"/>
    </row>
    <row r="2828" spans="1:79" x14ac:dyDescent="0.3">
      <c r="A2828" s="1" t="s">
        <v>819</v>
      </c>
      <c r="B2828" s="1"/>
      <c r="C2828" s="1" t="s">
        <v>1878</v>
      </c>
      <c r="D2828" s="1"/>
      <c r="E2828" s="1"/>
      <c r="F2828" s="1"/>
      <c r="G2828" s="1"/>
      <c r="H2828" s="1">
        <v>49503.34</v>
      </c>
      <c r="I2828" s="1">
        <v>1.59</v>
      </c>
      <c r="J2828" s="12">
        <v>2877.24</v>
      </c>
      <c r="K2828" s="5">
        <v>2922.59</v>
      </c>
      <c r="L2828" s="5">
        <v>12788.52</v>
      </c>
      <c r="M2828" s="13">
        <f t="shared" si="106"/>
        <v>1.5873439328641048E-2</v>
      </c>
      <c r="N2828" s="13">
        <f t="shared" si="107"/>
        <v>2.1398954901737932E-2</v>
      </c>
      <c r="O2828" s="13">
        <f t="shared" si="107"/>
        <v>3.4643776824034855E-3</v>
      </c>
      <c r="P2828" s="13">
        <f t="shared" si="107"/>
        <v>4.8109220423200316E-3</v>
      </c>
      <c r="Q2828" s="7"/>
      <c r="R2828" s="8"/>
      <c r="S2828" s="8"/>
      <c r="T2828" s="8"/>
      <c r="U2828" s="8"/>
      <c r="V2828" s="13"/>
      <c r="W2828" s="14"/>
      <c r="X2828" s="1"/>
      <c r="Y2828" s="1"/>
      <c r="Z2828" s="1"/>
      <c r="AA2828" s="1"/>
      <c r="AB2828" s="1"/>
      <c r="AC2828" s="1"/>
      <c r="AD2828" s="8"/>
      <c r="AE2828" s="8"/>
      <c r="AF2828" s="8"/>
      <c r="AG2828" s="8"/>
      <c r="AH2828" s="9"/>
      <c r="AI2828" s="8"/>
      <c r="AJ2828" s="13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7"/>
      <c r="BL2828" s="7"/>
      <c r="BM2828" s="7"/>
      <c r="BN2828" s="7"/>
      <c r="BO2828" s="7"/>
      <c r="BP2828" s="7"/>
      <c r="BQ2828" s="7"/>
      <c r="BR2828" s="7"/>
      <c r="BT2828" s="8"/>
      <c r="BV2828" s="7"/>
      <c r="BW2828" s="7"/>
      <c r="BX2828" s="7"/>
      <c r="BY2828" s="7"/>
      <c r="BZ2828" s="7"/>
      <c r="CA2828" s="7"/>
    </row>
    <row r="2829" spans="1:79" x14ac:dyDescent="0.3">
      <c r="A2829" s="1" t="s">
        <v>820</v>
      </c>
      <c r="B2829" s="1"/>
      <c r="C2829" s="1" t="s">
        <v>1878</v>
      </c>
      <c r="D2829" s="1"/>
      <c r="E2829" s="1"/>
      <c r="F2829" s="1"/>
      <c r="G2829" s="1"/>
      <c r="H2829" s="1">
        <v>49592.98</v>
      </c>
      <c r="I2829" s="1">
        <v>0.18</v>
      </c>
      <c r="J2829" s="12">
        <v>2883.35</v>
      </c>
      <c r="K2829" s="5">
        <v>2919.82</v>
      </c>
      <c r="L2829" s="5">
        <v>12829.12</v>
      </c>
      <c r="M2829" s="13">
        <f t="shared" si="106"/>
        <v>1.8107869085197681E-3</v>
      </c>
      <c r="N2829" s="13">
        <f t="shared" si="107"/>
        <v>2.1235628588509581E-3</v>
      </c>
      <c r="O2829" s="13">
        <f t="shared" si="107"/>
        <v>-9.4778946071805148E-4</v>
      </c>
      <c r="P2829" s="13">
        <f t="shared" si="107"/>
        <v>3.174722329088997E-3</v>
      </c>
      <c r="Q2829" s="7"/>
      <c r="R2829" s="8"/>
      <c r="S2829" s="8"/>
      <c r="T2829" s="8"/>
      <c r="U2829" s="8"/>
      <c r="V2829" s="13"/>
      <c r="W2829" s="14"/>
      <c r="X2829" s="1"/>
      <c r="Y2829" s="1"/>
      <c r="Z2829" s="1"/>
      <c r="AA2829" s="1"/>
      <c r="AB2829" s="1"/>
      <c r="AC2829" s="1"/>
      <c r="AD2829" s="8"/>
      <c r="AE2829" s="8"/>
      <c r="AF2829" s="8"/>
      <c r="AG2829" s="8"/>
      <c r="AH2829" s="9"/>
      <c r="AI2829" s="8"/>
      <c r="AJ2829" s="13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7"/>
      <c r="BL2829" s="7"/>
      <c r="BM2829" s="7"/>
      <c r="BN2829" s="7"/>
      <c r="BO2829" s="7"/>
      <c r="BP2829" s="7"/>
      <c r="BQ2829" s="7"/>
      <c r="BR2829" s="7"/>
      <c r="BT2829" s="8"/>
      <c r="BV2829" s="7"/>
      <c r="BW2829" s="7"/>
      <c r="BX2829" s="7"/>
      <c r="BY2829" s="7"/>
      <c r="BZ2829" s="7"/>
      <c r="CA2829" s="7"/>
    </row>
    <row r="2830" spans="1:79" x14ac:dyDescent="0.3">
      <c r="A2830" s="1" t="s">
        <v>821</v>
      </c>
      <c r="B2830" s="1"/>
      <c r="C2830" s="1" t="s">
        <v>1878</v>
      </c>
      <c r="D2830" s="1"/>
      <c r="E2830" s="1"/>
      <c r="F2830" s="1"/>
      <c r="G2830" s="1"/>
      <c r="H2830" s="1">
        <v>49693.02</v>
      </c>
      <c r="I2830" s="1">
        <v>0.2</v>
      </c>
      <c r="J2830" s="12">
        <v>2884.4</v>
      </c>
      <c r="K2830" s="5">
        <v>2942.87</v>
      </c>
      <c r="L2830" s="5">
        <v>12853.03</v>
      </c>
      <c r="M2830" s="13">
        <f t="shared" si="106"/>
        <v>2.0172209857118872E-3</v>
      </c>
      <c r="N2830" s="13">
        <f t="shared" si="107"/>
        <v>3.6415974474146573E-4</v>
      </c>
      <c r="O2830" s="13">
        <f t="shared" si="107"/>
        <v>7.8943222527414481E-3</v>
      </c>
      <c r="P2830" s="13">
        <f t="shared" si="107"/>
        <v>1.863728767054873E-3</v>
      </c>
      <c r="Q2830" s="7"/>
      <c r="R2830" s="8"/>
      <c r="S2830" s="8"/>
      <c r="T2830" s="8"/>
      <c r="U2830" s="8"/>
      <c r="V2830" s="13"/>
      <c r="W2830" s="14"/>
      <c r="X2830" s="1"/>
      <c r="Y2830" s="1"/>
      <c r="Z2830" s="1"/>
      <c r="AA2830" s="1"/>
      <c r="AB2830" s="1"/>
      <c r="AC2830" s="1"/>
      <c r="AD2830" s="8"/>
      <c r="AE2830" s="8"/>
      <c r="AF2830" s="8"/>
      <c r="AG2830" s="8"/>
      <c r="AH2830" s="9"/>
      <c r="AI2830" s="8"/>
      <c r="AJ2830" s="13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7"/>
      <c r="BL2830" s="7"/>
      <c r="BM2830" s="7"/>
      <c r="BN2830" s="7"/>
      <c r="BO2830" s="7"/>
      <c r="BP2830" s="7"/>
      <c r="BQ2830" s="7"/>
      <c r="BR2830" s="7"/>
      <c r="BT2830" s="8"/>
      <c r="BV2830" s="7"/>
      <c r="BW2830" s="7"/>
      <c r="BX2830" s="7"/>
      <c r="BY2830" s="7"/>
      <c r="BZ2830" s="7"/>
      <c r="CA2830" s="7"/>
    </row>
    <row r="2831" spans="1:79" x14ac:dyDescent="0.3">
      <c r="A2831" s="1" t="s">
        <v>822</v>
      </c>
      <c r="B2831" s="1"/>
      <c r="C2831" s="1" t="s">
        <v>1878</v>
      </c>
      <c r="D2831" s="1"/>
      <c r="E2831" s="1"/>
      <c r="F2831" s="1"/>
      <c r="G2831" s="1"/>
      <c r="H2831" s="1">
        <v>50329.73</v>
      </c>
      <c r="I2831" s="1">
        <v>1.28</v>
      </c>
      <c r="J2831" s="12">
        <v>2928.19</v>
      </c>
      <c r="K2831" s="5">
        <v>2974.94</v>
      </c>
      <c r="L2831" s="5">
        <v>12906.39</v>
      </c>
      <c r="M2831" s="13">
        <f t="shared" si="106"/>
        <v>1.2812865871303591E-2</v>
      </c>
      <c r="N2831" s="13">
        <f t="shared" si="107"/>
        <v>1.5181666897795099E-2</v>
      </c>
      <c r="O2831" s="13">
        <f t="shared" si="107"/>
        <v>1.0897525204986991E-2</v>
      </c>
      <c r="P2831" s="13">
        <f t="shared" si="107"/>
        <v>4.1515502570210749E-3</v>
      </c>
      <c r="Q2831" s="7"/>
      <c r="R2831" s="8"/>
      <c r="S2831" s="8"/>
      <c r="T2831" s="8"/>
      <c r="U2831" s="8"/>
      <c r="V2831" s="13"/>
      <c r="W2831" s="14"/>
      <c r="X2831" s="1"/>
      <c r="Y2831" s="1"/>
      <c r="Z2831" s="1"/>
      <c r="AA2831" s="1"/>
      <c r="AB2831" s="1"/>
      <c r="AC2831" s="1"/>
      <c r="AD2831" s="8"/>
      <c r="AE2831" s="8"/>
      <c r="AF2831" s="8"/>
      <c r="AG2831" s="8"/>
      <c r="AH2831" s="9"/>
      <c r="AI2831" s="8"/>
      <c r="AJ2831" s="13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7"/>
      <c r="BL2831" s="7"/>
      <c r="BM2831" s="7"/>
      <c r="BN2831" s="7"/>
      <c r="BO2831" s="7"/>
      <c r="BP2831" s="7"/>
      <c r="BQ2831" s="7"/>
      <c r="BR2831" s="7"/>
      <c r="BT2831" s="8"/>
      <c r="BV2831" s="7"/>
      <c r="BW2831" s="7"/>
      <c r="BX2831" s="7"/>
      <c r="BY2831" s="7"/>
      <c r="BZ2831" s="7"/>
      <c r="CA2831" s="7"/>
    </row>
    <row r="2832" spans="1:79" x14ac:dyDescent="0.3">
      <c r="A2832" s="1" t="s">
        <v>823</v>
      </c>
      <c r="B2832" s="1"/>
      <c r="C2832" s="1" t="s">
        <v>1878</v>
      </c>
      <c r="D2832" s="1"/>
      <c r="E2832" s="1"/>
      <c r="F2832" s="1"/>
      <c r="G2832" s="1"/>
      <c r="H2832" s="1">
        <v>50371.74</v>
      </c>
      <c r="I2832" s="1">
        <v>0.08</v>
      </c>
      <c r="J2832" s="12">
        <v>2928.95</v>
      </c>
      <c r="K2832" s="5">
        <v>2987.72</v>
      </c>
      <c r="L2832" s="5">
        <v>12907.99</v>
      </c>
      <c r="M2832" s="13">
        <f t="shared" si="106"/>
        <v>8.3469551694381749E-4</v>
      </c>
      <c r="N2832" s="13">
        <f t="shared" si="107"/>
        <v>2.59545999405697E-4</v>
      </c>
      <c r="O2832" s="13">
        <f t="shared" si="107"/>
        <v>4.295884959024221E-3</v>
      </c>
      <c r="P2832" s="13">
        <f t="shared" si="107"/>
        <v>1.2396959955496278E-4</v>
      </c>
      <c r="Q2832" s="7"/>
      <c r="R2832" s="8"/>
      <c r="S2832" s="8"/>
      <c r="T2832" s="8"/>
      <c r="U2832" s="8"/>
      <c r="V2832" s="13"/>
      <c r="W2832" s="14"/>
      <c r="X2832" s="1"/>
      <c r="Y2832" s="1"/>
      <c r="Z2832" s="1"/>
      <c r="AA2832" s="1"/>
      <c r="AB2832" s="1"/>
      <c r="AC2832" s="1"/>
      <c r="AD2832" s="8"/>
      <c r="AE2832" s="8"/>
      <c r="AF2832" s="8"/>
      <c r="AG2832" s="8"/>
      <c r="AH2832" s="9"/>
      <c r="AI2832" s="8"/>
      <c r="AJ2832" s="13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7"/>
      <c r="BL2832" s="7"/>
      <c r="BM2832" s="7"/>
      <c r="BN2832" s="7"/>
      <c r="BO2832" s="7"/>
      <c r="BP2832" s="7"/>
      <c r="BQ2832" s="7"/>
      <c r="BR2832" s="7"/>
      <c r="BT2832" s="8"/>
      <c r="BV2832" s="7"/>
      <c r="BW2832" s="7"/>
      <c r="BX2832" s="7"/>
      <c r="BY2832" s="7"/>
      <c r="BZ2832" s="7"/>
      <c r="CA2832" s="7"/>
    </row>
    <row r="2833" spans="1:79" x14ac:dyDescent="0.3">
      <c r="A2833" s="1" t="s">
        <v>824</v>
      </c>
      <c r="B2833" s="1"/>
      <c r="C2833" s="1" t="s">
        <v>1878</v>
      </c>
      <c r="D2833" s="1"/>
      <c r="E2833" s="1"/>
      <c r="F2833" s="1"/>
      <c r="G2833" s="1"/>
      <c r="H2833" s="1">
        <v>49986.15</v>
      </c>
      <c r="I2833" s="1">
        <v>-0.77</v>
      </c>
      <c r="J2833" s="12">
        <v>2903.53</v>
      </c>
      <c r="K2833" s="5">
        <v>2967.65</v>
      </c>
      <c r="L2833" s="5">
        <v>12844.65</v>
      </c>
      <c r="M2833" s="13">
        <f t="shared" si="106"/>
        <v>-7.6548874428399305E-3</v>
      </c>
      <c r="N2833" s="13">
        <f t="shared" si="107"/>
        <v>-8.6788780962460121E-3</v>
      </c>
      <c r="O2833" s="13">
        <f t="shared" si="107"/>
        <v>-6.7174969541990981E-3</v>
      </c>
      <c r="P2833" s="13">
        <f t="shared" si="107"/>
        <v>-4.9070381988211009E-3</v>
      </c>
      <c r="Q2833" s="7"/>
      <c r="R2833" s="8"/>
      <c r="S2833" s="8"/>
      <c r="T2833" s="8"/>
      <c r="U2833" s="8"/>
      <c r="V2833" s="13"/>
      <c r="W2833" s="14"/>
      <c r="X2833" s="1"/>
      <c r="Y2833" s="1"/>
      <c r="Z2833" s="1"/>
      <c r="AA2833" s="1"/>
      <c r="AB2833" s="1"/>
      <c r="AC2833" s="1"/>
      <c r="AD2833" s="8"/>
      <c r="AE2833" s="8"/>
      <c r="AF2833" s="8"/>
      <c r="AG2833" s="8"/>
      <c r="AH2833" s="9"/>
      <c r="AI2833" s="8"/>
      <c r="AJ2833" s="13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7"/>
      <c r="BL2833" s="7"/>
      <c r="BM2833" s="7"/>
      <c r="BN2833" s="7"/>
      <c r="BO2833" s="7"/>
      <c r="BP2833" s="7"/>
      <c r="BQ2833" s="7"/>
      <c r="BR2833" s="7"/>
      <c r="BT2833" s="8"/>
      <c r="BV2833" s="7"/>
      <c r="BW2833" s="7"/>
      <c r="BX2833" s="7"/>
      <c r="BY2833" s="7"/>
      <c r="BZ2833" s="7"/>
      <c r="CA2833" s="7"/>
    </row>
    <row r="2834" spans="1:79" x14ac:dyDescent="0.3">
      <c r="A2834" s="1" t="s">
        <v>825</v>
      </c>
      <c r="B2834" s="1"/>
      <c r="C2834" s="1" t="s">
        <v>1878</v>
      </c>
      <c r="D2834" s="1"/>
      <c r="E2834" s="1"/>
      <c r="F2834" s="1"/>
      <c r="G2834" s="1"/>
      <c r="H2834" s="1">
        <v>49985.99</v>
      </c>
      <c r="I2834" s="1">
        <v>0</v>
      </c>
      <c r="J2834" s="12">
        <v>2908.38</v>
      </c>
      <c r="K2834" s="5">
        <v>2958.64</v>
      </c>
      <c r="L2834" s="5">
        <v>12798.13</v>
      </c>
      <c r="M2834" s="13">
        <f t="shared" si="106"/>
        <v>-3.2008866456267882E-6</v>
      </c>
      <c r="N2834" s="13">
        <f t="shared" si="107"/>
        <v>1.6703805367948021E-3</v>
      </c>
      <c r="O2834" s="13">
        <f t="shared" si="107"/>
        <v>-3.0360723131097611E-3</v>
      </c>
      <c r="P2834" s="13">
        <f t="shared" si="107"/>
        <v>-3.6217413475649884E-3</v>
      </c>
      <c r="Q2834" s="7"/>
      <c r="R2834" s="8"/>
      <c r="S2834" s="8"/>
      <c r="T2834" s="8"/>
      <c r="U2834" s="8"/>
      <c r="V2834" s="13"/>
      <c r="W2834" s="14"/>
      <c r="X2834" s="1"/>
      <c r="Y2834" s="1"/>
      <c r="Z2834" s="1"/>
      <c r="AA2834" s="1"/>
      <c r="AB2834" s="1"/>
      <c r="AC2834" s="1"/>
      <c r="AD2834" s="8"/>
      <c r="AE2834" s="8"/>
      <c r="AF2834" s="8"/>
      <c r="AG2834" s="8"/>
      <c r="AH2834" s="9"/>
      <c r="AI2834" s="8"/>
      <c r="AJ2834" s="13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7"/>
      <c r="BL2834" s="7"/>
      <c r="BM2834" s="7"/>
      <c r="BN2834" s="7"/>
      <c r="BO2834" s="7"/>
      <c r="BP2834" s="7"/>
      <c r="BQ2834" s="7"/>
      <c r="BR2834" s="7"/>
      <c r="BT2834" s="8"/>
      <c r="BV2834" s="7"/>
      <c r="BW2834" s="7"/>
      <c r="BX2834" s="7"/>
      <c r="BY2834" s="7"/>
      <c r="BZ2834" s="7"/>
      <c r="CA2834" s="7"/>
    </row>
    <row r="2835" spans="1:79" x14ac:dyDescent="0.3">
      <c r="A2835" s="1" t="s">
        <v>826</v>
      </c>
      <c r="B2835" s="1"/>
      <c r="C2835" s="1" t="s">
        <v>1878</v>
      </c>
      <c r="D2835" s="1"/>
      <c r="E2835" s="1"/>
      <c r="F2835" s="1"/>
      <c r="G2835" s="1"/>
      <c r="H2835" s="1">
        <v>49680.67</v>
      </c>
      <c r="I2835" s="1">
        <v>-0.61</v>
      </c>
      <c r="J2835" s="12">
        <v>2890.82</v>
      </c>
      <c r="K2835" s="5">
        <v>2942.8</v>
      </c>
      <c r="L2835" s="5">
        <v>12726.78</v>
      </c>
      <c r="M2835" s="13">
        <f t="shared" si="106"/>
        <v>-6.1081114928402958E-3</v>
      </c>
      <c r="N2835" s="13">
        <f t="shared" si="107"/>
        <v>-6.0377254691614812E-3</v>
      </c>
      <c r="O2835" s="13">
        <f t="shared" si="107"/>
        <v>-5.3538112105561142E-3</v>
      </c>
      <c r="P2835" s="13">
        <f t="shared" si="107"/>
        <v>-5.5750332275105174E-3</v>
      </c>
      <c r="Q2835" s="7"/>
      <c r="R2835" s="8"/>
      <c r="S2835" s="8"/>
      <c r="T2835" s="8"/>
      <c r="U2835" s="8"/>
      <c r="V2835" s="13"/>
      <c r="W2835" s="14"/>
      <c r="X2835" s="1"/>
      <c r="Y2835" s="1"/>
      <c r="Z2835" s="1"/>
      <c r="AA2835" s="1"/>
      <c r="AB2835" s="1"/>
      <c r="AC2835" s="1"/>
      <c r="AD2835" s="8"/>
      <c r="AE2835" s="8"/>
      <c r="AF2835" s="8"/>
      <c r="AG2835" s="8"/>
      <c r="AH2835" s="9"/>
      <c r="AI2835" s="8"/>
      <c r="AJ2835" s="13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7"/>
      <c r="BL2835" s="7"/>
      <c r="BM2835" s="7"/>
      <c r="BN2835" s="7"/>
      <c r="BO2835" s="7"/>
      <c r="BP2835" s="7"/>
      <c r="BQ2835" s="7"/>
      <c r="BR2835" s="7"/>
      <c r="BT2835" s="8"/>
      <c r="BV2835" s="7"/>
      <c r="BW2835" s="7"/>
      <c r="BX2835" s="7"/>
      <c r="BY2835" s="7"/>
      <c r="BZ2835" s="7"/>
      <c r="CA2835" s="7"/>
    </row>
    <row r="2836" spans="1:79" x14ac:dyDescent="0.3">
      <c r="A2836" s="1" t="s">
        <v>827</v>
      </c>
      <c r="B2836" s="1"/>
      <c r="C2836" s="1" t="s">
        <v>1878</v>
      </c>
      <c r="D2836" s="1"/>
      <c r="E2836" s="1"/>
      <c r="F2836" s="1"/>
      <c r="G2836" s="1"/>
      <c r="H2836" s="1">
        <v>50174.38</v>
      </c>
      <c r="I2836" s="1">
        <v>0.99</v>
      </c>
      <c r="J2836" s="12">
        <v>2923.8</v>
      </c>
      <c r="K2836" s="5">
        <v>2975.28</v>
      </c>
      <c r="L2836" s="5">
        <v>12775.05</v>
      </c>
      <c r="M2836" s="13">
        <f t="shared" si="106"/>
        <v>9.9376679098732712E-3</v>
      </c>
      <c r="N2836" s="13">
        <f t="shared" si="107"/>
        <v>1.1408527684186431E-2</v>
      </c>
      <c r="O2836" s="13">
        <f t="shared" si="107"/>
        <v>1.1037107516650879E-2</v>
      </c>
      <c r="P2836" s="13">
        <f t="shared" si="107"/>
        <v>3.792789692286469E-3</v>
      </c>
      <c r="Q2836" s="7"/>
      <c r="R2836" s="8"/>
      <c r="S2836" s="8"/>
      <c r="T2836" s="8"/>
      <c r="U2836" s="8"/>
      <c r="V2836" s="13"/>
      <c r="W2836" s="14"/>
      <c r="X2836" s="1"/>
      <c r="Y2836" s="1"/>
      <c r="Z2836" s="1"/>
      <c r="AA2836" s="1"/>
      <c r="AB2836" s="1"/>
      <c r="AC2836" s="1"/>
      <c r="AD2836" s="8"/>
      <c r="AE2836" s="8"/>
      <c r="AF2836" s="8"/>
      <c r="AG2836" s="8"/>
      <c r="AH2836" s="9"/>
      <c r="AI2836" s="8"/>
      <c r="AJ2836" s="13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7"/>
      <c r="BL2836" s="7"/>
      <c r="BM2836" s="7"/>
      <c r="BN2836" s="7"/>
      <c r="BO2836" s="7"/>
      <c r="BP2836" s="7"/>
      <c r="BQ2836" s="7"/>
      <c r="BR2836" s="7"/>
      <c r="BT2836" s="8"/>
      <c r="BV2836" s="7"/>
      <c r="BW2836" s="7"/>
      <c r="BX2836" s="7"/>
      <c r="BY2836" s="7"/>
      <c r="BZ2836" s="7"/>
      <c r="CA2836" s="7"/>
    </row>
    <row r="2837" spans="1:79" x14ac:dyDescent="0.3">
      <c r="A2837" s="1" t="s">
        <v>828</v>
      </c>
      <c r="B2837" s="1"/>
      <c r="C2837" s="1" t="s">
        <v>1878</v>
      </c>
      <c r="D2837" s="1"/>
      <c r="E2837" s="1"/>
      <c r="F2837" s="1"/>
      <c r="G2837" s="1"/>
      <c r="H2837" s="1">
        <v>49847.57</v>
      </c>
      <c r="I2837" s="1">
        <v>-0.65</v>
      </c>
      <c r="J2837" s="12">
        <v>2906.85</v>
      </c>
      <c r="K2837" s="5">
        <v>2945.04</v>
      </c>
      <c r="L2837" s="5">
        <v>12703.16</v>
      </c>
      <c r="M2837" s="13">
        <f t="shared" si="106"/>
        <v>-6.5134835746848418E-3</v>
      </c>
      <c r="N2837" s="13">
        <f t="shared" si="107"/>
        <v>-5.7972501539094168E-3</v>
      </c>
      <c r="O2837" s="13">
        <f t="shared" si="107"/>
        <v>-1.0163749294184177E-2</v>
      </c>
      <c r="P2837" s="13">
        <f t="shared" si="107"/>
        <v>-5.6273752353219741E-3</v>
      </c>
      <c r="Q2837" s="7"/>
      <c r="R2837" s="8"/>
      <c r="S2837" s="8"/>
      <c r="T2837" s="8"/>
      <c r="U2837" s="8"/>
      <c r="V2837" s="13"/>
      <c r="W2837" s="14"/>
      <c r="X2837" s="1"/>
      <c r="Y2837" s="1"/>
      <c r="Z2837" s="1"/>
      <c r="AA2837" s="1"/>
      <c r="AB2837" s="1"/>
      <c r="AC2837" s="1"/>
      <c r="AD2837" s="8"/>
      <c r="AE2837" s="8"/>
      <c r="AF2837" s="8"/>
      <c r="AG2837" s="8"/>
      <c r="AH2837" s="9"/>
      <c r="AI2837" s="8"/>
      <c r="AJ2837" s="13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7"/>
      <c r="BL2837" s="7"/>
      <c r="BM2837" s="7"/>
      <c r="BN2837" s="7"/>
      <c r="BO2837" s="7"/>
      <c r="BP2837" s="7"/>
      <c r="BQ2837" s="7"/>
      <c r="BR2837" s="7"/>
      <c r="BT2837" s="8"/>
      <c r="BV2837" s="7"/>
      <c r="BW2837" s="7"/>
      <c r="BX2837" s="7"/>
      <c r="BY2837" s="7"/>
      <c r="BZ2837" s="7"/>
      <c r="CA2837" s="7"/>
    </row>
    <row r="2838" spans="1:79" x14ac:dyDescent="0.3">
      <c r="A2838" s="1" t="s">
        <v>829</v>
      </c>
      <c r="B2838" s="1"/>
      <c r="C2838" s="1" t="s">
        <v>1878</v>
      </c>
      <c r="D2838" s="1"/>
      <c r="E2838" s="1"/>
      <c r="F2838" s="1"/>
      <c r="G2838" s="1"/>
      <c r="H2838" s="1">
        <v>50016.31</v>
      </c>
      <c r="I2838" s="1">
        <v>0.34</v>
      </c>
      <c r="J2838" s="12">
        <v>2917.21</v>
      </c>
      <c r="K2838" s="5">
        <v>2954.02</v>
      </c>
      <c r="L2838" s="5">
        <v>12738.13</v>
      </c>
      <c r="M2838" s="13">
        <f t="shared" si="106"/>
        <v>3.3851198764554002E-3</v>
      </c>
      <c r="N2838" s="13">
        <f t="shared" si="107"/>
        <v>3.5639953901991372E-3</v>
      </c>
      <c r="O2838" s="13">
        <f t="shared" si="107"/>
        <v>3.0491945780022345E-3</v>
      </c>
      <c r="P2838" s="13">
        <f t="shared" si="107"/>
        <v>2.7528583439080379E-3</v>
      </c>
      <c r="Q2838" s="7"/>
      <c r="R2838" s="8"/>
      <c r="S2838" s="8"/>
      <c r="T2838" s="8"/>
      <c r="U2838" s="8"/>
      <c r="V2838" s="13"/>
      <c r="W2838" s="14"/>
      <c r="X2838" s="1"/>
      <c r="Y2838" s="1"/>
      <c r="Z2838" s="1"/>
      <c r="AA2838" s="1"/>
      <c r="AB2838" s="1"/>
      <c r="AC2838" s="1"/>
      <c r="AD2838" s="8"/>
      <c r="AE2838" s="8"/>
      <c r="AF2838" s="8"/>
      <c r="AG2838" s="8"/>
      <c r="AH2838" s="9"/>
      <c r="AI2838" s="8"/>
      <c r="AJ2838" s="13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7"/>
      <c r="BL2838" s="7"/>
      <c r="BM2838" s="7"/>
      <c r="BN2838" s="7"/>
      <c r="BO2838" s="7"/>
      <c r="BP2838" s="7"/>
      <c r="BQ2838" s="7"/>
      <c r="BR2838" s="7"/>
      <c r="BT2838" s="8"/>
      <c r="BV2838" s="7"/>
      <c r="BW2838" s="7"/>
      <c r="BX2838" s="7"/>
      <c r="BY2838" s="7"/>
      <c r="BZ2838" s="7"/>
      <c r="CA2838" s="7"/>
    </row>
    <row r="2839" spans="1:79" x14ac:dyDescent="0.3">
      <c r="A2839" s="1" t="s">
        <v>830</v>
      </c>
      <c r="B2839" s="1"/>
      <c r="C2839" s="1" t="s">
        <v>1878</v>
      </c>
      <c r="D2839" s="1"/>
      <c r="E2839" s="1"/>
      <c r="F2839" s="1"/>
      <c r="G2839" s="1"/>
      <c r="H2839" s="1">
        <v>49335.57</v>
      </c>
      <c r="I2839" s="1">
        <v>-1.36</v>
      </c>
      <c r="J2839" s="12">
        <v>2872.7</v>
      </c>
      <c r="K2839" s="5">
        <v>2918.84</v>
      </c>
      <c r="L2839" s="5">
        <v>12641.82</v>
      </c>
      <c r="M2839" s="13">
        <f t="shared" si="106"/>
        <v>-1.3610360300469915E-2</v>
      </c>
      <c r="N2839" s="13">
        <f t="shared" si="107"/>
        <v>-1.5257729131601838E-2</v>
      </c>
      <c r="O2839" s="13">
        <f t="shared" si="107"/>
        <v>-1.1909194927590128E-2</v>
      </c>
      <c r="P2839" s="13">
        <f t="shared" si="107"/>
        <v>-7.5607644136148622E-3</v>
      </c>
      <c r="Q2839" s="7"/>
      <c r="R2839" s="8"/>
      <c r="S2839" s="8"/>
      <c r="T2839" s="8"/>
      <c r="U2839" s="8"/>
      <c r="V2839" s="13"/>
      <c r="W2839" s="14"/>
      <c r="X2839" s="1"/>
      <c r="Y2839" s="1"/>
      <c r="Z2839" s="1"/>
      <c r="AA2839" s="1"/>
      <c r="AB2839" s="1"/>
      <c r="AC2839" s="1"/>
      <c r="AD2839" s="8"/>
      <c r="AE2839" s="8"/>
      <c r="AF2839" s="8"/>
      <c r="AG2839" s="8"/>
      <c r="AH2839" s="9"/>
      <c r="AI2839" s="8"/>
      <c r="AJ2839" s="13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7"/>
      <c r="BL2839" s="7"/>
      <c r="BM2839" s="7"/>
      <c r="BN2839" s="7"/>
      <c r="BO2839" s="7"/>
      <c r="BP2839" s="7"/>
      <c r="BQ2839" s="7"/>
      <c r="BR2839" s="7"/>
      <c r="BT2839" s="8"/>
      <c r="BV2839" s="7"/>
      <c r="BW2839" s="7"/>
      <c r="BX2839" s="7"/>
      <c r="BY2839" s="7"/>
      <c r="BZ2839" s="7"/>
      <c r="CA2839" s="7"/>
    </row>
    <row r="2840" spans="1:79" x14ac:dyDescent="0.3">
      <c r="A2840" s="1" t="s">
        <v>831</v>
      </c>
      <c r="B2840" s="1"/>
      <c r="C2840" s="1" t="s">
        <v>1878</v>
      </c>
      <c r="D2840" s="1"/>
      <c r="E2840" s="1"/>
      <c r="F2840" s="1"/>
      <c r="G2840" s="1"/>
      <c r="H2840" s="1">
        <v>49609.18</v>
      </c>
      <c r="I2840" s="1">
        <v>0.55000000000000004</v>
      </c>
      <c r="J2840" s="12">
        <v>2888.09</v>
      </c>
      <c r="K2840" s="5">
        <v>2939.32</v>
      </c>
      <c r="L2840" s="5">
        <v>12680.6</v>
      </c>
      <c r="M2840" s="13">
        <f t="shared" si="106"/>
        <v>5.5458972096602555E-3</v>
      </c>
      <c r="N2840" s="13">
        <f t="shared" si="107"/>
        <v>5.3573293417343848E-3</v>
      </c>
      <c r="O2840" s="13">
        <f t="shared" si="107"/>
        <v>7.0164860012882357E-3</v>
      </c>
      <c r="P2840" s="13">
        <f t="shared" si="107"/>
        <v>3.067596279649587E-3</v>
      </c>
      <c r="Q2840" s="7"/>
      <c r="R2840" s="8"/>
      <c r="S2840" s="8"/>
      <c r="T2840" s="8"/>
      <c r="U2840" s="8"/>
      <c r="V2840" s="13"/>
      <c r="W2840" s="14"/>
      <c r="X2840" s="1"/>
      <c r="Y2840" s="1"/>
      <c r="Z2840" s="1"/>
      <c r="AA2840" s="1"/>
      <c r="AB2840" s="1"/>
      <c r="AC2840" s="1"/>
      <c r="AD2840" s="8"/>
      <c r="AE2840" s="8"/>
      <c r="AF2840" s="8"/>
      <c r="AG2840" s="8"/>
      <c r="AH2840" s="9"/>
      <c r="AI2840" s="8"/>
      <c r="AJ2840" s="13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7"/>
      <c r="BL2840" s="7"/>
      <c r="BM2840" s="7"/>
      <c r="BN2840" s="7"/>
      <c r="BO2840" s="7"/>
      <c r="BP2840" s="7"/>
      <c r="BQ2840" s="7"/>
      <c r="BR2840" s="7"/>
      <c r="BT2840" s="8"/>
      <c r="BV2840" s="7"/>
      <c r="BW2840" s="7"/>
      <c r="BX2840" s="7"/>
      <c r="BY2840" s="7"/>
      <c r="BZ2840" s="7"/>
      <c r="CA2840" s="7"/>
    </row>
    <row r="2841" spans="1:79" x14ac:dyDescent="0.3">
      <c r="A2841" s="1" t="s">
        <v>832</v>
      </c>
      <c r="B2841" s="1"/>
      <c r="C2841" s="1" t="s">
        <v>1878</v>
      </c>
      <c r="D2841" s="1"/>
      <c r="E2841" s="1"/>
      <c r="F2841" s="1"/>
      <c r="G2841" s="1"/>
      <c r="H2841" s="1">
        <v>50178.54</v>
      </c>
      <c r="I2841" s="1">
        <v>1.1499999999999999</v>
      </c>
      <c r="J2841" s="12">
        <v>2925.83</v>
      </c>
      <c r="K2841" s="5">
        <v>2961.18</v>
      </c>
      <c r="L2841" s="5">
        <v>12775.11</v>
      </c>
      <c r="M2841" s="13">
        <f t="shared" si="106"/>
        <v>1.1476908104508077E-2</v>
      </c>
      <c r="N2841" s="13">
        <f t="shared" si="107"/>
        <v>1.3067459809077864E-2</v>
      </c>
      <c r="O2841" s="13">
        <f t="shared" si="107"/>
        <v>7.437094293918145E-3</v>
      </c>
      <c r="P2841" s="13">
        <f t="shared" si="107"/>
        <v>7.4531173603773482E-3</v>
      </c>
      <c r="Q2841" s="7"/>
      <c r="R2841" s="8"/>
      <c r="S2841" s="8"/>
      <c r="T2841" s="8"/>
      <c r="U2841" s="8"/>
      <c r="V2841" s="13"/>
      <c r="W2841" s="14"/>
      <c r="X2841" s="1"/>
      <c r="Y2841" s="1"/>
      <c r="Z2841" s="1"/>
      <c r="AA2841" s="1"/>
      <c r="AB2841" s="1"/>
      <c r="AC2841" s="1"/>
      <c r="AD2841" s="8"/>
      <c r="AE2841" s="8"/>
      <c r="AF2841" s="8"/>
      <c r="AG2841" s="8"/>
      <c r="AH2841" s="9"/>
      <c r="AI2841" s="8"/>
      <c r="AJ2841" s="13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7"/>
      <c r="BL2841" s="7"/>
      <c r="BM2841" s="7"/>
      <c r="BN2841" s="7"/>
      <c r="BO2841" s="7"/>
      <c r="BP2841" s="7"/>
      <c r="BQ2841" s="7"/>
      <c r="BR2841" s="7"/>
      <c r="BT2841" s="8"/>
      <c r="BV2841" s="7"/>
      <c r="BW2841" s="7"/>
      <c r="BX2841" s="7"/>
      <c r="BY2841" s="7"/>
      <c r="BZ2841" s="7"/>
      <c r="CA2841" s="7"/>
    </row>
    <row r="2842" spans="1:79" x14ac:dyDescent="0.3">
      <c r="A2842" s="1" t="s">
        <v>833</v>
      </c>
      <c r="B2842" s="1"/>
      <c r="C2842" s="1" t="s">
        <v>1878</v>
      </c>
      <c r="D2842" s="1"/>
      <c r="E2842" s="1"/>
      <c r="F2842" s="1"/>
      <c r="G2842" s="1"/>
      <c r="H2842" s="1">
        <v>49966.31</v>
      </c>
      <c r="I2842" s="1">
        <v>-0.42</v>
      </c>
      <c r="J2842" s="12">
        <v>2908.02</v>
      </c>
      <c r="K2842" s="5">
        <v>2954.97</v>
      </c>
      <c r="L2842" s="5">
        <v>12800.81</v>
      </c>
      <c r="M2842" s="13">
        <f t="shared" si="106"/>
        <v>-4.2294973110019729E-3</v>
      </c>
      <c r="N2842" s="13">
        <f t="shared" si="107"/>
        <v>-6.0871615917534871E-3</v>
      </c>
      <c r="O2842" s="13">
        <f t="shared" si="107"/>
        <v>-2.0971369521609606E-3</v>
      </c>
      <c r="P2842" s="13">
        <f t="shared" si="107"/>
        <v>2.0117243608861468E-3</v>
      </c>
      <c r="Q2842" s="7"/>
      <c r="R2842" s="8"/>
      <c r="S2842" s="8"/>
      <c r="T2842" s="8"/>
      <c r="U2842" s="8"/>
      <c r="V2842" s="13"/>
      <c r="W2842" s="14"/>
      <c r="X2842" s="1"/>
      <c r="Y2842" s="1"/>
      <c r="Z2842" s="1"/>
      <c r="AA2842" s="1"/>
      <c r="AB2842" s="1"/>
      <c r="AC2842" s="1"/>
      <c r="AD2842" s="8"/>
      <c r="AE2842" s="8"/>
      <c r="AF2842" s="8"/>
      <c r="AG2842" s="8"/>
      <c r="AH2842" s="9"/>
      <c r="AI2842" s="8"/>
      <c r="AJ2842" s="13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7"/>
      <c r="BL2842" s="7"/>
      <c r="BM2842" s="7"/>
      <c r="BN2842" s="7"/>
      <c r="BO2842" s="7"/>
      <c r="BP2842" s="7"/>
      <c r="BQ2842" s="7"/>
      <c r="BR2842" s="7"/>
      <c r="BT2842" s="8"/>
      <c r="BV2842" s="7"/>
      <c r="BW2842" s="7"/>
      <c r="BX2842" s="7"/>
      <c r="BY2842" s="7"/>
      <c r="BZ2842" s="7"/>
      <c r="CA2842" s="7"/>
    </row>
    <row r="2843" spans="1:79" x14ac:dyDescent="0.3">
      <c r="A2843" s="1" t="s">
        <v>834</v>
      </c>
      <c r="B2843" s="1"/>
      <c r="C2843" s="1" t="s">
        <v>1878</v>
      </c>
      <c r="D2843" s="1"/>
      <c r="E2843" s="1"/>
      <c r="F2843" s="1"/>
      <c r="G2843" s="1"/>
      <c r="H2843" s="1">
        <v>50198</v>
      </c>
      <c r="I2843" s="1">
        <v>0.46</v>
      </c>
      <c r="J2843" s="12">
        <v>2927.04</v>
      </c>
      <c r="K2843" s="5">
        <v>2952.99</v>
      </c>
      <c r="L2843" s="5">
        <v>12830.11</v>
      </c>
      <c r="M2843" s="13">
        <f t="shared" si="106"/>
        <v>4.6369243596335874E-3</v>
      </c>
      <c r="N2843" s="13">
        <f t="shared" si="107"/>
        <v>6.5405327336125474E-3</v>
      </c>
      <c r="O2843" s="13">
        <f t="shared" si="107"/>
        <v>-6.700575640361528E-4</v>
      </c>
      <c r="P2843" s="13">
        <f t="shared" si="107"/>
        <v>2.2889176544298451E-3</v>
      </c>
      <c r="Q2843" s="7"/>
      <c r="R2843" s="8"/>
      <c r="S2843" s="8"/>
      <c r="T2843" s="8"/>
      <c r="U2843" s="8"/>
      <c r="V2843" s="13"/>
      <c r="W2843" s="14"/>
      <c r="X2843" s="1"/>
      <c r="Y2843" s="1"/>
      <c r="Z2843" s="1"/>
      <c r="AA2843" s="1"/>
      <c r="AB2843" s="1"/>
      <c r="AC2843" s="1"/>
      <c r="AD2843" s="8"/>
      <c r="AE2843" s="8"/>
      <c r="AF2843" s="8"/>
      <c r="AG2843" s="8"/>
      <c r="AH2843" s="9"/>
      <c r="AI2843" s="8"/>
      <c r="AJ2843" s="13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7"/>
      <c r="BL2843" s="7"/>
      <c r="BM2843" s="7"/>
      <c r="BN2843" s="7"/>
      <c r="BO2843" s="7"/>
      <c r="BP2843" s="7"/>
      <c r="BQ2843" s="7"/>
      <c r="BR2843" s="7"/>
      <c r="BT2843" s="8"/>
      <c r="BV2843" s="7"/>
      <c r="BW2843" s="7"/>
      <c r="BX2843" s="7"/>
      <c r="BY2843" s="7"/>
      <c r="BZ2843" s="7"/>
      <c r="CA2843" s="7"/>
    </row>
    <row r="2844" spans="1:79" x14ac:dyDescent="0.3">
      <c r="A2844" s="1" t="s">
        <v>835</v>
      </c>
      <c r="B2844" s="1"/>
      <c r="C2844" s="1" t="s">
        <v>1878</v>
      </c>
      <c r="D2844" s="1"/>
      <c r="E2844" s="1"/>
      <c r="F2844" s="1"/>
      <c r="G2844" s="1"/>
      <c r="H2844" s="1">
        <v>50024.22</v>
      </c>
      <c r="I2844" s="1">
        <v>-0.35</v>
      </c>
      <c r="J2844" s="12">
        <v>2917.34</v>
      </c>
      <c r="K2844" s="5">
        <v>2935</v>
      </c>
      <c r="L2844" s="5">
        <v>12860.9</v>
      </c>
      <c r="M2844" s="13">
        <f t="shared" si="106"/>
        <v>-3.4618909119884522E-3</v>
      </c>
      <c r="N2844" s="13">
        <f t="shared" si="107"/>
        <v>-3.3139280638460056E-3</v>
      </c>
      <c r="O2844" s="13">
        <f t="shared" si="107"/>
        <v>-6.0921303492391665E-3</v>
      </c>
      <c r="P2844" s="13">
        <f t="shared" si="107"/>
        <v>2.3998235400943813E-3</v>
      </c>
      <c r="Q2844" s="7"/>
      <c r="R2844" s="8"/>
      <c r="S2844" s="8"/>
      <c r="T2844" s="8"/>
      <c r="U2844" s="8"/>
      <c r="V2844" s="13"/>
      <c r="W2844" s="14"/>
      <c r="X2844" s="1"/>
      <c r="Y2844" s="1"/>
      <c r="Z2844" s="1"/>
      <c r="AA2844" s="1"/>
      <c r="AB2844" s="1"/>
      <c r="AC2844" s="1"/>
      <c r="AD2844" s="8"/>
      <c r="AE2844" s="8"/>
      <c r="AF2844" s="8"/>
      <c r="AG2844" s="8"/>
      <c r="AH2844" s="9"/>
      <c r="AI2844" s="8"/>
      <c r="AJ2844" s="13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7"/>
      <c r="BL2844" s="7"/>
      <c r="BM2844" s="7"/>
      <c r="BN2844" s="7"/>
      <c r="BO2844" s="7"/>
      <c r="BP2844" s="7"/>
      <c r="BQ2844" s="7"/>
      <c r="BR2844" s="7"/>
      <c r="BT2844" s="8"/>
      <c r="BV2844" s="7"/>
      <c r="BW2844" s="7"/>
      <c r="BX2844" s="7"/>
      <c r="BY2844" s="7"/>
      <c r="BZ2844" s="7"/>
      <c r="CA2844" s="7"/>
    </row>
    <row r="2845" spans="1:79" x14ac:dyDescent="0.3">
      <c r="A2845" s="1" t="s">
        <v>836</v>
      </c>
      <c r="B2845" s="1"/>
      <c r="C2845" s="1" t="s">
        <v>1878</v>
      </c>
      <c r="D2845" s="1"/>
      <c r="E2845" s="1"/>
      <c r="F2845" s="1"/>
      <c r="G2845" s="1"/>
      <c r="H2845" s="1">
        <v>50219.7</v>
      </c>
      <c r="I2845" s="1">
        <v>0.39</v>
      </c>
      <c r="J2845" s="12">
        <v>2932.62</v>
      </c>
      <c r="K2845" s="5">
        <v>2932.07</v>
      </c>
      <c r="L2845" s="5">
        <v>12901.29</v>
      </c>
      <c r="M2845" s="13">
        <f t="shared" si="106"/>
        <v>3.9077071066775382E-3</v>
      </c>
      <c r="N2845" s="13">
        <f t="shared" si="107"/>
        <v>5.2376479944058474E-3</v>
      </c>
      <c r="O2845" s="13">
        <f t="shared" si="107"/>
        <v>-9.9829642248716599E-4</v>
      </c>
      <c r="P2845" s="13">
        <f t="shared" si="107"/>
        <v>3.1405267127495584E-3</v>
      </c>
      <c r="Q2845" s="7"/>
      <c r="R2845" s="8"/>
      <c r="S2845" s="8"/>
      <c r="T2845" s="8"/>
      <c r="U2845" s="8"/>
      <c r="V2845" s="13"/>
      <c r="W2845" s="14"/>
      <c r="X2845" s="1"/>
      <c r="Y2845" s="1"/>
      <c r="Z2845" s="1"/>
      <c r="AA2845" s="1"/>
      <c r="AB2845" s="1"/>
      <c r="AC2845" s="1"/>
      <c r="AD2845" s="8"/>
      <c r="AE2845" s="8"/>
      <c r="AF2845" s="8"/>
      <c r="AG2845" s="8"/>
      <c r="AH2845" s="9"/>
      <c r="AI2845" s="8"/>
      <c r="AJ2845" s="13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7"/>
      <c r="BL2845" s="7"/>
      <c r="BM2845" s="7"/>
      <c r="BN2845" s="7"/>
      <c r="BO2845" s="7"/>
      <c r="BP2845" s="7"/>
      <c r="BQ2845" s="7"/>
      <c r="BR2845" s="7"/>
      <c r="BT2845" s="8"/>
      <c r="BV2845" s="7"/>
      <c r="BW2845" s="7"/>
      <c r="BX2845" s="7"/>
      <c r="BY2845" s="7"/>
      <c r="BZ2845" s="7"/>
      <c r="CA2845" s="7"/>
    </row>
    <row r="2846" spans="1:79" x14ac:dyDescent="0.3">
      <c r="A2846" s="1" t="s">
        <v>837</v>
      </c>
      <c r="B2846" s="1"/>
      <c r="C2846" s="1" t="s">
        <v>1878</v>
      </c>
      <c r="D2846" s="1"/>
      <c r="E2846" s="1"/>
      <c r="F2846" s="1"/>
      <c r="G2846" s="1"/>
      <c r="H2846" s="1">
        <v>50008.98</v>
      </c>
      <c r="I2846" s="1">
        <v>-0.42</v>
      </c>
      <c r="J2846" s="12">
        <v>2913.13</v>
      </c>
      <c r="K2846" s="5">
        <v>2940.02</v>
      </c>
      <c r="L2846" s="5">
        <v>12893.09</v>
      </c>
      <c r="M2846" s="13">
        <f t="shared" si="106"/>
        <v>-4.1959629388466091E-3</v>
      </c>
      <c r="N2846" s="13">
        <f t="shared" si="107"/>
        <v>-6.6459343522173864E-3</v>
      </c>
      <c r="O2846" s="13">
        <f t="shared" si="107"/>
        <v>2.7113950212647175E-3</v>
      </c>
      <c r="P2846" s="13">
        <f t="shared" si="107"/>
        <v>-6.3559535519319699E-4</v>
      </c>
      <c r="Q2846" s="7"/>
      <c r="R2846" s="8"/>
      <c r="S2846" s="8"/>
      <c r="T2846" s="8"/>
      <c r="U2846" s="8"/>
      <c r="V2846" s="13"/>
      <c r="W2846" s="14"/>
      <c r="X2846" s="1"/>
      <c r="Y2846" s="1"/>
      <c r="Z2846" s="1"/>
      <c r="AA2846" s="1"/>
      <c r="AB2846" s="1"/>
      <c r="AC2846" s="1"/>
      <c r="AD2846" s="8"/>
      <c r="AE2846" s="8"/>
      <c r="AF2846" s="8"/>
      <c r="AG2846" s="8"/>
      <c r="AH2846" s="9"/>
      <c r="AI2846" s="8"/>
      <c r="AJ2846" s="13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7"/>
      <c r="BL2846" s="7"/>
      <c r="BM2846" s="7"/>
      <c r="BN2846" s="7"/>
      <c r="BO2846" s="7"/>
      <c r="BP2846" s="7"/>
      <c r="BQ2846" s="7"/>
      <c r="BR2846" s="7"/>
      <c r="BT2846" s="8"/>
      <c r="BV2846" s="7"/>
      <c r="BW2846" s="7"/>
      <c r="BX2846" s="7"/>
      <c r="BY2846" s="7"/>
      <c r="BZ2846" s="7"/>
      <c r="CA2846" s="7"/>
    </row>
    <row r="2847" spans="1:79" x14ac:dyDescent="0.3">
      <c r="A2847" s="1" t="s">
        <v>838</v>
      </c>
      <c r="B2847" s="1"/>
      <c r="C2847" s="1" t="s">
        <v>1878</v>
      </c>
      <c r="D2847" s="1"/>
      <c r="E2847" s="1"/>
      <c r="F2847" s="1"/>
      <c r="G2847" s="1"/>
      <c r="H2847" s="1">
        <v>50134.02</v>
      </c>
      <c r="I2847" s="1">
        <v>0.25</v>
      </c>
      <c r="J2847" s="12">
        <v>2919.81</v>
      </c>
      <c r="K2847" s="5">
        <v>2956.15</v>
      </c>
      <c r="L2847" s="5">
        <v>12932</v>
      </c>
      <c r="M2847" s="13">
        <f t="shared" si="106"/>
        <v>2.5003509369716514E-3</v>
      </c>
      <c r="N2847" s="13">
        <f t="shared" si="107"/>
        <v>2.293066220868889E-3</v>
      </c>
      <c r="O2847" s="13">
        <f t="shared" si="107"/>
        <v>5.4863572356651513E-3</v>
      </c>
      <c r="P2847" s="13">
        <f t="shared" si="107"/>
        <v>3.0178956324666828E-3</v>
      </c>
      <c r="Q2847" s="7"/>
      <c r="R2847" s="8"/>
      <c r="S2847" s="8"/>
      <c r="T2847" s="8"/>
      <c r="U2847" s="8"/>
      <c r="V2847" s="13"/>
      <c r="W2847" s="14"/>
      <c r="X2847" s="1"/>
      <c r="Y2847" s="1"/>
      <c r="Z2847" s="1"/>
      <c r="AA2847" s="1"/>
      <c r="AB2847" s="1"/>
      <c r="AC2847" s="1"/>
      <c r="AD2847" s="8"/>
      <c r="AE2847" s="8"/>
      <c r="AF2847" s="8"/>
      <c r="AG2847" s="8"/>
      <c r="AH2847" s="9"/>
      <c r="AI2847" s="8"/>
      <c r="AJ2847" s="13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7"/>
      <c r="BL2847" s="7"/>
      <c r="BM2847" s="7"/>
      <c r="BN2847" s="7"/>
      <c r="BO2847" s="7"/>
      <c r="BP2847" s="7"/>
      <c r="BQ2847" s="7"/>
      <c r="BR2847" s="7"/>
      <c r="BT2847" s="8"/>
      <c r="BV2847" s="7"/>
      <c r="BW2847" s="7"/>
      <c r="BX2847" s="7"/>
      <c r="BY2847" s="7"/>
      <c r="BZ2847" s="7"/>
      <c r="CA2847" s="7"/>
    </row>
    <row r="2848" spans="1:79" x14ac:dyDescent="0.3">
      <c r="A2848" s="1" t="s">
        <v>839</v>
      </c>
      <c r="B2848" s="1"/>
      <c r="C2848" s="1" t="s">
        <v>1878</v>
      </c>
      <c r="D2848" s="1"/>
      <c r="E2848" s="1"/>
      <c r="F2848" s="1"/>
      <c r="G2848" s="1"/>
      <c r="H2848" s="1">
        <v>49542.01</v>
      </c>
      <c r="I2848" s="1">
        <v>-1.18</v>
      </c>
      <c r="J2848" s="12">
        <v>2878.44</v>
      </c>
      <c r="K2848" s="5">
        <v>2946.97</v>
      </c>
      <c r="L2848" s="5">
        <v>12868.19</v>
      </c>
      <c r="M2848" s="13">
        <f t="shared" si="106"/>
        <v>-1.1808548366957106E-2</v>
      </c>
      <c r="N2848" s="13">
        <f t="shared" si="107"/>
        <v>-1.4168730157099185E-2</v>
      </c>
      <c r="O2848" s="13">
        <f t="shared" si="107"/>
        <v>-3.1053904571826108E-3</v>
      </c>
      <c r="P2848" s="13">
        <f t="shared" si="107"/>
        <v>-4.9342715743890819E-3</v>
      </c>
      <c r="Q2848" s="7"/>
      <c r="R2848" s="8"/>
      <c r="S2848" s="8"/>
      <c r="T2848" s="8"/>
      <c r="U2848" s="8"/>
      <c r="V2848" s="13"/>
      <c r="W2848" s="14"/>
      <c r="X2848" s="1"/>
      <c r="Y2848" s="1"/>
      <c r="Z2848" s="1"/>
      <c r="AA2848" s="1"/>
      <c r="AB2848" s="1"/>
      <c r="AC2848" s="1"/>
      <c r="AD2848" s="8"/>
      <c r="AE2848" s="8"/>
      <c r="AF2848" s="8"/>
      <c r="AG2848" s="8"/>
      <c r="AH2848" s="9"/>
      <c r="AI2848" s="8"/>
      <c r="AJ2848" s="13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7"/>
      <c r="BL2848" s="7"/>
      <c r="BM2848" s="7"/>
      <c r="BN2848" s="7"/>
      <c r="BO2848" s="7"/>
      <c r="BP2848" s="7"/>
      <c r="BQ2848" s="7"/>
      <c r="BR2848" s="7"/>
      <c r="BT2848" s="8"/>
      <c r="BV2848" s="7"/>
      <c r="BW2848" s="7"/>
      <c r="BX2848" s="7"/>
      <c r="BY2848" s="7"/>
      <c r="BZ2848" s="7"/>
      <c r="CA2848" s="7"/>
    </row>
    <row r="2849" spans="1:79" x14ac:dyDescent="0.3">
      <c r="A2849" s="1" t="s">
        <v>840</v>
      </c>
      <c r="B2849" s="1"/>
      <c r="C2849" s="1" t="s">
        <v>1878</v>
      </c>
      <c r="D2849" s="1"/>
      <c r="E2849" s="1"/>
      <c r="F2849" s="1"/>
      <c r="G2849" s="1"/>
      <c r="H2849" s="1">
        <v>49266.97</v>
      </c>
      <c r="I2849" s="1">
        <v>-0.56000000000000005</v>
      </c>
      <c r="J2849" s="12">
        <v>2858.91</v>
      </c>
      <c r="K2849" s="5">
        <v>2939.43</v>
      </c>
      <c r="L2849" s="5">
        <v>12838.01</v>
      </c>
      <c r="M2849" s="13">
        <f t="shared" si="106"/>
        <v>-5.5516520221928767E-3</v>
      </c>
      <c r="N2849" s="13">
        <f t="shared" si="107"/>
        <v>-6.7849251677992717E-3</v>
      </c>
      <c r="O2849" s="13">
        <f t="shared" si="107"/>
        <v>-2.5585601482199793E-3</v>
      </c>
      <c r="P2849" s="13">
        <f t="shared" si="107"/>
        <v>-2.3453181838316572E-3</v>
      </c>
      <c r="Q2849" s="7"/>
      <c r="R2849" s="8"/>
      <c r="S2849" s="8"/>
      <c r="T2849" s="8"/>
      <c r="U2849" s="8"/>
      <c r="V2849" s="13"/>
      <c r="W2849" s="14"/>
      <c r="X2849" s="1"/>
      <c r="Y2849" s="1"/>
      <c r="Z2849" s="1"/>
      <c r="AA2849" s="1"/>
      <c r="AB2849" s="1"/>
      <c r="AC2849" s="1"/>
      <c r="AD2849" s="8"/>
      <c r="AE2849" s="8"/>
      <c r="AF2849" s="8"/>
      <c r="AG2849" s="8"/>
      <c r="AH2849" s="9"/>
      <c r="AI2849" s="8"/>
      <c r="AJ2849" s="13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7"/>
      <c r="BL2849" s="7"/>
      <c r="BM2849" s="7"/>
      <c r="BN2849" s="7"/>
      <c r="BO2849" s="7"/>
      <c r="BP2849" s="7"/>
      <c r="BQ2849" s="7"/>
      <c r="BR2849" s="7"/>
      <c r="BT2849" s="8"/>
      <c r="BV2849" s="7"/>
      <c r="BW2849" s="7"/>
      <c r="BX2849" s="7"/>
      <c r="BY2849" s="7"/>
      <c r="BZ2849" s="7"/>
      <c r="CA2849" s="7"/>
    </row>
    <row r="2850" spans="1:79" x14ac:dyDescent="0.3">
      <c r="A2850" s="1" t="s">
        <v>841</v>
      </c>
      <c r="B2850" s="1"/>
      <c r="C2850" s="1" t="s">
        <v>1878</v>
      </c>
      <c r="D2850" s="1"/>
      <c r="E2850" s="1"/>
      <c r="F2850" s="1"/>
      <c r="G2850" s="1"/>
      <c r="H2850" s="1">
        <v>49321.53</v>
      </c>
      <c r="I2850" s="1">
        <v>0.11</v>
      </c>
      <c r="J2850" s="12">
        <v>2867.19</v>
      </c>
      <c r="K2850" s="5">
        <v>2924.24</v>
      </c>
      <c r="L2850" s="5">
        <v>12785.75</v>
      </c>
      <c r="M2850" s="13">
        <f t="shared" si="106"/>
        <v>1.1074356714040334E-3</v>
      </c>
      <c r="N2850" s="13">
        <f t="shared" si="107"/>
        <v>2.8962086949222421E-3</v>
      </c>
      <c r="O2850" s="13">
        <f t="shared" si="107"/>
        <v>-5.1676685615918982E-3</v>
      </c>
      <c r="P2850" s="13">
        <f t="shared" si="107"/>
        <v>-4.0707243568123275E-3</v>
      </c>
      <c r="Q2850" s="7"/>
      <c r="R2850" s="8"/>
      <c r="S2850" s="8"/>
      <c r="T2850" s="8"/>
      <c r="U2850" s="8"/>
      <c r="V2850" s="13"/>
      <c r="W2850" s="14"/>
      <c r="X2850" s="1"/>
      <c r="Y2850" s="1"/>
      <c r="Z2850" s="1"/>
      <c r="AA2850" s="1"/>
      <c r="AB2850" s="1"/>
      <c r="AC2850" s="1"/>
      <c r="AD2850" s="8"/>
      <c r="AE2850" s="8"/>
      <c r="AF2850" s="8"/>
      <c r="AG2850" s="8"/>
      <c r="AH2850" s="9"/>
      <c r="AI2850" s="8"/>
      <c r="AJ2850" s="13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7"/>
      <c r="BL2850" s="7"/>
      <c r="BM2850" s="7"/>
      <c r="BN2850" s="7"/>
      <c r="BO2850" s="7"/>
      <c r="BP2850" s="7"/>
      <c r="BQ2850" s="7"/>
      <c r="BR2850" s="7"/>
      <c r="BT2850" s="8"/>
      <c r="BV2850" s="7"/>
      <c r="BW2850" s="7"/>
      <c r="BX2850" s="7"/>
      <c r="BY2850" s="7"/>
      <c r="BZ2850" s="7"/>
      <c r="CA2850" s="7"/>
    </row>
    <row r="2851" spans="1:79" x14ac:dyDescent="0.3">
      <c r="A2851" s="1" t="s">
        <v>842</v>
      </c>
      <c r="B2851" s="1"/>
      <c r="C2851" s="1" t="s">
        <v>1878</v>
      </c>
      <c r="D2851" s="1"/>
      <c r="E2851" s="1"/>
      <c r="F2851" s="1"/>
      <c r="G2851" s="1"/>
      <c r="H2851" s="1">
        <v>48904.49</v>
      </c>
      <c r="I2851" s="1">
        <v>-0.85</v>
      </c>
      <c r="J2851" s="12">
        <v>2835.49</v>
      </c>
      <c r="K2851" s="5">
        <v>2915.28</v>
      </c>
      <c r="L2851" s="5">
        <v>12740.76</v>
      </c>
      <c r="M2851" s="13">
        <f t="shared" si="106"/>
        <v>-8.455536557766985E-3</v>
      </c>
      <c r="N2851" s="13">
        <f t="shared" si="107"/>
        <v>-1.1056121149976228E-2</v>
      </c>
      <c r="O2851" s="13">
        <f t="shared" si="107"/>
        <v>-3.0640439909171979E-3</v>
      </c>
      <c r="P2851" s="13">
        <f t="shared" si="107"/>
        <v>-3.5187611207789793E-3</v>
      </c>
      <c r="Q2851" s="7"/>
      <c r="R2851" s="8"/>
      <c r="S2851" s="8"/>
      <c r="T2851" s="8"/>
      <c r="U2851" s="8"/>
      <c r="V2851" s="13"/>
      <c r="W2851" s="14"/>
      <c r="X2851" s="1"/>
      <c r="Y2851" s="1"/>
      <c r="Z2851" s="1"/>
      <c r="AA2851" s="1"/>
      <c r="AB2851" s="1"/>
      <c r="AC2851" s="1"/>
      <c r="AD2851" s="8"/>
      <c r="AE2851" s="8"/>
      <c r="AF2851" s="8"/>
      <c r="AG2851" s="8"/>
      <c r="AH2851" s="9"/>
      <c r="AI2851" s="8"/>
      <c r="AJ2851" s="13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7"/>
      <c r="BL2851" s="7"/>
      <c r="BM2851" s="7"/>
      <c r="BN2851" s="7"/>
      <c r="BO2851" s="7"/>
      <c r="BP2851" s="7"/>
      <c r="BQ2851" s="7"/>
      <c r="BR2851" s="7"/>
      <c r="BT2851" s="8"/>
      <c r="BV2851" s="7"/>
      <c r="BW2851" s="7"/>
      <c r="BX2851" s="7"/>
      <c r="BY2851" s="7"/>
      <c r="BZ2851" s="7"/>
      <c r="CA2851" s="7"/>
    </row>
    <row r="2852" spans="1:79" x14ac:dyDescent="0.3">
      <c r="A2852" s="1" t="s">
        <v>843</v>
      </c>
      <c r="B2852" s="1"/>
      <c r="C2852" s="1" t="s">
        <v>1878</v>
      </c>
      <c r="D2852" s="1"/>
      <c r="E2852" s="1"/>
      <c r="F2852" s="1"/>
      <c r="G2852" s="1"/>
      <c r="H2852" s="1">
        <v>49332.75</v>
      </c>
      <c r="I2852" s="1">
        <v>0.88</v>
      </c>
      <c r="J2852" s="12">
        <v>2869.32</v>
      </c>
      <c r="K2852" s="5">
        <v>2925.22</v>
      </c>
      <c r="L2852" s="5">
        <v>12717.72</v>
      </c>
      <c r="M2852" s="13">
        <f t="shared" si="106"/>
        <v>8.7570691361877895E-3</v>
      </c>
      <c r="N2852" s="13">
        <f t="shared" si="107"/>
        <v>1.1930918465591578E-2</v>
      </c>
      <c r="O2852" s="13">
        <f t="shared" si="107"/>
        <v>3.4096210312559716E-3</v>
      </c>
      <c r="P2852" s="13">
        <f t="shared" si="107"/>
        <v>-1.8083693594417305E-3</v>
      </c>
      <c r="Q2852" s="7"/>
      <c r="R2852" s="8"/>
      <c r="S2852" s="8"/>
      <c r="T2852" s="8"/>
      <c r="U2852" s="8"/>
      <c r="V2852" s="13"/>
      <c r="W2852" s="14"/>
      <c r="X2852" s="1"/>
      <c r="Y2852" s="1"/>
      <c r="Z2852" s="1"/>
      <c r="AA2852" s="1"/>
      <c r="AB2852" s="1"/>
      <c r="AC2852" s="1"/>
      <c r="AD2852" s="8"/>
      <c r="AE2852" s="8"/>
      <c r="AF2852" s="8"/>
      <c r="AG2852" s="8"/>
      <c r="AH2852" s="9"/>
      <c r="AI2852" s="8"/>
      <c r="AJ2852" s="13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7"/>
      <c r="BL2852" s="7"/>
      <c r="BM2852" s="7"/>
      <c r="BN2852" s="7"/>
      <c r="BO2852" s="7"/>
      <c r="BP2852" s="7"/>
      <c r="BQ2852" s="7"/>
      <c r="BR2852" s="7"/>
      <c r="BT2852" s="8"/>
      <c r="BV2852" s="7"/>
      <c r="BW2852" s="7"/>
      <c r="BX2852" s="7"/>
      <c r="BY2852" s="7"/>
      <c r="BZ2852" s="7"/>
      <c r="CA2852" s="7"/>
    </row>
    <row r="2853" spans="1:79" x14ac:dyDescent="0.3">
      <c r="A2853" s="1" t="s">
        <v>844</v>
      </c>
      <c r="B2853" s="1"/>
      <c r="C2853" s="1" t="s">
        <v>1878</v>
      </c>
      <c r="D2853" s="1"/>
      <c r="E2853" s="1"/>
      <c r="F2853" s="1"/>
      <c r="G2853" s="1"/>
      <c r="H2853" s="1">
        <v>49166.2</v>
      </c>
      <c r="I2853" s="1">
        <v>-0.34</v>
      </c>
      <c r="J2853" s="12">
        <v>2857.03</v>
      </c>
      <c r="K2853" s="5">
        <v>2909.89</v>
      </c>
      <c r="L2853" s="5">
        <v>12700.06</v>
      </c>
      <c r="M2853" s="13">
        <f t="shared" si="106"/>
        <v>-3.3760534330643521E-3</v>
      </c>
      <c r="N2853" s="13">
        <f t="shared" si="107"/>
        <v>-4.2832448106171483E-3</v>
      </c>
      <c r="O2853" s="13">
        <f t="shared" si="107"/>
        <v>-5.2406314738719928E-3</v>
      </c>
      <c r="P2853" s="13">
        <f t="shared" si="107"/>
        <v>-1.3886136823266781E-3</v>
      </c>
      <c r="Q2853" s="7"/>
      <c r="R2853" s="8"/>
      <c r="S2853" s="8"/>
      <c r="T2853" s="8"/>
      <c r="U2853" s="8"/>
      <c r="V2853" s="13"/>
      <c r="W2853" s="14"/>
      <c r="X2853" s="1"/>
      <c r="Y2853" s="1"/>
      <c r="Z2853" s="1"/>
      <c r="AA2853" s="1"/>
      <c r="AB2853" s="1"/>
      <c r="AC2853" s="1"/>
      <c r="AD2853" s="8"/>
      <c r="AE2853" s="8"/>
      <c r="AF2853" s="8"/>
      <c r="AG2853" s="8"/>
      <c r="AH2853" s="9"/>
      <c r="AI2853" s="8"/>
      <c r="AJ2853" s="13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7"/>
      <c r="BL2853" s="7"/>
      <c r="BM2853" s="7"/>
      <c r="BN2853" s="7"/>
      <c r="BO2853" s="7"/>
      <c r="BP2853" s="7"/>
      <c r="BQ2853" s="7"/>
      <c r="BR2853" s="7"/>
      <c r="BT2853" s="8"/>
      <c r="BV2853" s="7"/>
      <c r="BW2853" s="7"/>
      <c r="BX2853" s="7"/>
      <c r="BY2853" s="7"/>
      <c r="BZ2853" s="7"/>
      <c r="CA2853" s="7"/>
    </row>
    <row r="2854" spans="1:79" x14ac:dyDescent="0.3">
      <c r="A2854" s="1" t="s">
        <v>845</v>
      </c>
      <c r="B2854" s="1"/>
      <c r="C2854" s="1" t="s">
        <v>1878</v>
      </c>
      <c r="D2854" s="1"/>
      <c r="E2854" s="1"/>
      <c r="F2854" s="1"/>
      <c r="G2854" s="1"/>
      <c r="H2854" s="1">
        <v>48795.21</v>
      </c>
      <c r="I2854" s="1">
        <v>-0.75</v>
      </c>
      <c r="J2854" s="12">
        <v>2829.83</v>
      </c>
      <c r="K2854" s="5">
        <v>2903.17</v>
      </c>
      <c r="L2854" s="5">
        <v>12587.42</v>
      </c>
      <c r="M2854" s="13">
        <f t="shared" si="106"/>
        <v>-7.5456309415817824E-3</v>
      </c>
      <c r="N2854" s="13">
        <f t="shared" si="107"/>
        <v>-9.5203760548542293E-3</v>
      </c>
      <c r="O2854" s="13">
        <f t="shared" si="107"/>
        <v>-2.3093656461240508E-3</v>
      </c>
      <c r="P2854" s="13">
        <f t="shared" si="107"/>
        <v>-8.8692494366168217E-3</v>
      </c>
      <c r="Q2854" s="7"/>
      <c r="R2854" s="8"/>
      <c r="S2854" s="8"/>
      <c r="T2854" s="8"/>
      <c r="U2854" s="8"/>
      <c r="V2854" s="13"/>
      <c r="W2854" s="14"/>
      <c r="X2854" s="1"/>
      <c r="Y2854" s="1"/>
      <c r="Z2854" s="1"/>
      <c r="AA2854" s="1"/>
      <c r="AB2854" s="1"/>
      <c r="AC2854" s="1"/>
      <c r="AD2854" s="8"/>
      <c r="AE2854" s="8"/>
      <c r="AF2854" s="8"/>
      <c r="AG2854" s="8"/>
      <c r="AH2854" s="9"/>
      <c r="AI2854" s="8"/>
      <c r="AJ2854" s="13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7"/>
      <c r="BL2854" s="7"/>
      <c r="BM2854" s="7"/>
      <c r="BN2854" s="7"/>
      <c r="BO2854" s="7"/>
      <c r="BP2854" s="7"/>
      <c r="BQ2854" s="7"/>
      <c r="BR2854" s="7"/>
      <c r="BT2854" s="8"/>
      <c r="BV2854" s="7"/>
      <c r="BW2854" s="7"/>
      <c r="BX2854" s="7"/>
      <c r="BY2854" s="7"/>
      <c r="BZ2854" s="7"/>
      <c r="CA2854" s="7"/>
    </row>
    <row r="2855" spans="1:79" x14ac:dyDescent="0.3">
      <c r="A2855" s="1" t="s">
        <v>846</v>
      </c>
      <c r="B2855" s="1"/>
      <c r="C2855" s="1" t="s">
        <v>1878</v>
      </c>
      <c r="D2855" s="1"/>
      <c r="E2855" s="1"/>
      <c r="F2855" s="1"/>
      <c r="G2855" s="1"/>
      <c r="H2855" s="1">
        <v>48677.61</v>
      </c>
      <c r="I2855" s="1">
        <v>-0.24</v>
      </c>
      <c r="J2855" s="12">
        <v>2822.57</v>
      </c>
      <c r="K2855" s="5">
        <v>2888.88</v>
      </c>
      <c r="L2855" s="5">
        <v>12551.08</v>
      </c>
      <c r="M2855" s="13">
        <f t="shared" si="106"/>
        <v>-2.4100726280305018E-3</v>
      </c>
      <c r="N2855" s="13">
        <f t="shared" si="107"/>
        <v>-2.5655251375523713E-3</v>
      </c>
      <c r="O2855" s="13">
        <f t="shared" si="107"/>
        <v>-4.9222057268434316E-3</v>
      </c>
      <c r="P2855" s="13">
        <f t="shared" si="107"/>
        <v>-2.8870094109834099E-3</v>
      </c>
      <c r="Q2855" s="7"/>
      <c r="R2855" s="8"/>
      <c r="S2855" s="8"/>
      <c r="T2855" s="8"/>
      <c r="U2855" s="8"/>
      <c r="V2855" s="13"/>
      <c r="W2855" s="14"/>
      <c r="X2855" s="1"/>
      <c r="Y2855" s="1"/>
      <c r="Z2855" s="1"/>
      <c r="AA2855" s="1"/>
      <c r="AB2855" s="1"/>
      <c r="AC2855" s="1"/>
      <c r="AD2855" s="8"/>
      <c r="AE2855" s="8"/>
      <c r="AF2855" s="8"/>
      <c r="AG2855" s="8"/>
      <c r="AH2855" s="9"/>
      <c r="AI2855" s="8"/>
      <c r="AJ2855" s="13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7"/>
      <c r="BL2855" s="7"/>
      <c r="BM2855" s="7"/>
      <c r="BN2855" s="7"/>
      <c r="BO2855" s="7"/>
      <c r="BP2855" s="7"/>
      <c r="BQ2855" s="7"/>
      <c r="BR2855" s="7"/>
      <c r="BT2855" s="8"/>
      <c r="BV2855" s="7"/>
      <c r="BW2855" s="7"/>
      <c r="BX2855" s="7"/>
      <c r="BY2855" s="7"/>
      <c r="BZ2855" s="7"/>
      <c r="CA2855" s="7"/>
    </row>
    <row r="2856" spans="1:79" x14ac:dyDescent="0.3">
      <c r="A2856" s="1" t="s">
        <v>847</v>
      </c>
      <c r="B2856" s="1"/>
      <c r="C2856" s="1" t="s">
        <v>1878</v>
      </c>
      <c r="D2856" s="1"/>
      <c r="E2856" s="1"/>
      <c r="F2856" s="1"/>
      <c r="G2856" s="1"/>
      <c r="H2856" s="1">
        <v>48940.24</v>
      </c>
      <c r="I2856" s="1">
        <v>0.54</v>
      </c>
      <c r="J2856" s="12">
        <v>2845.94</v>
      </c>
      <c r="K2856" s="5">
        <v>2897.66</v>
      </c>
      <c r="L2856" s="5">
        <v>12487.51</v>
      </c>
      <c r="M2856" s="13">
        <f t="shared" si="106"/>
        <v>5.3952936473256052E-3</v>
      </c>
      <c r="N2856" s="13">
        <f t="shared" si="107"/>
        <v>8.2796883691103051E-3</v>
      </c>
      <c r="O2856" s="13">
        <f t="shared" si="107"/>
        <v>3.0392401207386399E-3</v>
      </c>
      <c r="P2856" s="13">
        <f t="shared" si="107"/>
        <v>-5.0649027812745828E-3</v>
      </c>
      <c r="Q2856" s="7"/>
      <c r="R2856" s="8"/>
      <c r="S2856" s="8"/>
      <c r="T2856" s="8"/>
      <c r="U2856" s="8"/>
      <c r="V2856" s="13"/>
      <c r="W2856" s="14"/>
      <c r="X2856" s="1"/>
      <c r="Y2856" s="1"/>
      <c r="Z2856" s="1"/>
      <c r="AA2856" s="1"/>
      <c r="AB2856" s="1"/>
      <c r="AC2856" s="1"/>
      <c r="AD2856" s="8"/>
      <c r="AE2856" s="8"/>
      <c r="AF2856" s="8"/>
      <c r="AG2856" s="8"/>
      <c r="AH2856" s="9"/>
      <c r="AI2856" s="8"/>
      <c r="AJ2856" s="13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7"/>
      <c r="BL2856" s="7"/>
      <c r="BM2856" s="7"/>
      <c r="BN2856" s="7"/>
      <c r="BO2856" s="7"/>
      <c r="BP2856" s="7"/>
      <c r="BQ2856" s="7"/>
      <c r="BR2856" s="7"/>
      <c r="BT2856" s="8"/>
      <c r="BV2856" s="7"/>
      <c r="BW2856" s="7"/>
      <c r="BX2856" s="7"/>
      <c r="BY2856" s="7"/>
      <c r="BZ2856" s="7"/>
      <c r="CA2856" s="7"/>
    </row>
    <row r="2857" spans="1:79" x14ac:dyDescent="0.3">
      <c r="A2857" s="1" t="s">
        <v>848</v>
      </c>
      <c r="B2857" s="1"/>
      <c r="C2857" s="1" t="s">
        <v>1878</v>
      </c>
      <c r="D2857" s="1"/>
      <c r="E2857" s="1"/>
      <c r="F2857" s="1"/>
      <c r="G2857" s="1"/>
      <c r="H2857" s="1">
        <v>48286.43</v>
      </c>
      <c r="I2857" s="1">
        <v>-1.34</v>
      </c>
      <c r="J2857" s="12">
        <v>2805.67</v>
      </c>
      <c r="K2857" s="5">
        <v>2865.39</v>
      </c>
      <c r="L2857" s="5">
        <v>12326.64</v>
      </c>
      <c r="M2857" s="13">
        <f t="shared" si="106"/>
        <v>-1.3359354183796301E-2</v>
      </c>
      <c r="N2857" s="13">
        <f t="shared" si="107"/>
        <v>-1.4149982079734613E-2</v>
      </c>
      <c r="O2857" s="13">
        <f t="shared" si="107"/>
        <v>-1.1136572268658163E-2</v>
      </c>
      <c r="P2857" s="13">
        <f t="shared" si="107"/>
        <v>-1.2882472166188541E-2</v>
      </c>
      <c r="Q2857" s="7"/>
      <c r="R2857" s="8"/>
      <c r="S2857" s="8"/>
      <c r="T2857" s="8"/>
      <c r="U2857" s="8"/>
      <c r="V2857" s="13"/>
      <c r="W2857" s="14"/>
      <c r="X2857" s="1"/>
      <c r="Y2857" s="1"/>
      <c r="Z2857" s="1"/>
      <c r="AA2857" s="1"/>
      <c r="AB2857" s="1"/>
      <c r="AC2857" s="1"/>
      <c r="AD2857" s="8"/>
      <c r="AE2857" s="8"/>
      <c r="AF2857" s="8"/>
      <c r="AG2857" s="8"/>
      <c r="AH2857" s="9"/>
      <c r="AI2857" s="8"/>
      <c r="AJ2857" s="13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7"/>
      <c r="BL2857" s="7"/>
      <c r="BM2857" s="7"/>
      <c r="BN2857" s="7"/>
      <c r="BO2857" s="7"/>
      <c r="BP2857" s="7"/>
      <c r="BQ2857" s="7"/>
      <c r="BR2857" s="7"/>
      <c r="BT2857" s="8"/>
      <c r="BV2857" s="7"/>
      <c r="BW2857" s="7"/>
      <c r="BX2857" s="7"/>
      <c r="BY2857" s="7"/>
      <c r="BZ2857" s="7"/>
      <c r="CA2857" s="7"/>
    </row>
    <row r="2858" spans="1:79" x14ac:dyDescent="0.3">
      <c r="A2858" s="1" t="s">
        <v>849</v>
      </c>
      <c r="B2858" s="1"/>
      <c r="C2858" s="1" t="s">
        <v>1878</v>
      </c>
      <c r="D2858" s="1"/>
      <c r="E2858" s="1"/>
      <c r="F2858" s="1"/>
      <c r="G2858" s="1"/>
      <c r="H2858" s="1">
        <v>48523.79</v>
      </c>
      <c r="I2858" s="1">
        <v>0.49</v>
      </c>
      <c r="J2858" s="12">
        <v>2824.23</v>
      </c>
      <c r="K2858" s="5">
        <v>2871.87</v>
      </c>
      <c r="L2858" s="5">
        <v>12326.5</v>
      </c>
      <c r="M2858" s="13">
        <f t="shared" si="106"/>
        <v>4.91566678257227E-3</v>
      </c>
      <c r="N2858" s="13">
        <f t="shared" si="107"/>
        <v>6.6151756977834708E-3</v>
      </c>
      <c r="O2858" s="13">
        <f t="shared" si="107"/>
        <v>2.261472260320696E-3</v>
      </c>
      <c r="P2858" s="13">
        <f t="shared" si="107"/>
        <v>-1.1357515105392402E-5</v>
      </c>
      <c r="Q2858" s="7"/>
      <c r="R2858" s="8"/>
      <c r="S2858" s="8"/>
      <c r="T2858" s="8"/>
      <c r="U2858" s="8"/>
      <c r="V2858" s="13"/>
      <c r="W2858" s="14"/>
      <c r="X2858" s="1"/>
      <c r="Y2858" s="1"/>
      <c r="Z2858" s="1"/>
      <c r="AA2858" s="1"/>
      <c r="AB2858" s="1"/>
      <c r="AC2858" s="1"/>
      <c r="AD2858" s="8"/>
      <c r="AE2858" s="8"/>
      <c r="AF2858" s="8"/>
      <c r="AG2858" s="8"/>
      <c r="AH2858" s="9"/>
      <c r="AI2858" s="8"/>
      <c r="AJ2858" s="13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7"/>
      <c r="BL2858" s="7"/>
      <c r="BM2858" s="7"/>
      <c r="BN2858" s="7"/>
      <c r="BO2858" s="7"/>
      <c r="BP2858" s="7"/>
      <c r="BQ2858" s="7"/>
      <c r="BR2858" s="7"/>
      <c r="BT2858" s="8"/>
      <c r="BV2858" s="7"/>
      <c r="BW2858" s="7"/>
      <c r="BX2858" s="7"/>
      <c r="BY2858" s="7"/>
      <c r="BZ2858" s="7"/>
      <c r="CA2858" s="7"/>
    </row>
    <row r="2859" spans="1:79" x14ac:dyDescent="0.3">
      <c r="A2859" s="1" t="s">
        <v>850</v>
      </c>
      <c r="B2859" s="1"/>
      <c r="C2859" s="1" t="s">
        <v>1878</v>
      </c>
      <c r="D2859" s="1"/>
      <c r="E2859" s="1"/>
      <c r="F2859" s="1"/>
      <c r="G2859" s="1"/>
      <c r="H2859" s="1">
        <v>48747.55</v>
      </c>
      <c r="I2859" s="1">
        <v>0.46</v>
      </c>
      <c r="J2859" s="12">
        <v>2821.46</v>
      </c>
      <c r="K2859" s="5">
        <v>2901.92</v>
      </c>
      <c r="L2859" s="5">
        <v>12399.5</v>
      </c>
      <c r="M2859" s="13">
        <f t="shared" si="106"/>
        <v>4.611346310747777E-3</v>
      </c>
      <c r="N2859" s="13">
        <f t="shared" si="107"/>
        <v>-9.8079830608699403E-4</v>
      </c>
      <c r="O2859" s="13">
        <f t="shared" si="107"/>
        <v>1.0463565551365628E-2</v>
      </c>
      <c r="P2859" s="13">
        <f t="shared" si="107"/>
        <v>5.9222001379142242E-3</v>
      </c>
      <c r="Q2859" s="7"/>
      <c r="R2859" s="8"/>
      <c r="S2859" s="8"/>
      <c r="T2859" s="8"/>
      <c r="U2859" s="8"/>
      <c r="V2859" s="13"/>
      <c r="W2859" s="14"/>
      <c r="X2859" s="1"/>
      <c r="Y2859" s="1"/>
      <c r="Z2859" s="1"/>
      <c r="AA2859" s="1"/>
      <c r="AB2859" s="1"/>
      <c r="AC2859" s="1"/>
      <c r="AD2859" s="8"/>
      <c r="AE2859" s="8"/>
      <c r="AF2859" s="8"/>
      <c r="AG2859" s="8"/>
      <c r="AH2859" s="9"/>
      <c r="AI2859" s="8"/>
      <c r="AJ2859" s="13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7"/>
      <c r="BL2859" s="7"/>
      <c r="BM2859" s="7"/>
      <c r="BN2859" s="7"/>
      <c r="BO2859" s="7"/>
      <c r="BP2859" s="7"/>
      <c r="BQ2859" s="7"/>
      <c r="BR2859" s="7"/>
      <c r="BT2859" s="8"/>
      <c r="BV2859" s="7"/>
      <c r="BW2859" s="7"/>
      <c r="BX2859" s="7"/>
      <c r="BY2859" s="7"/>
      <c r="BZ2859" s="7"/>
      <c r="CA2859" s="7"/>
    </row>
    <row r="2860" spans="1:79" x14ac:dyDescent="0.3">
      <c r="A2860" s="1" t="s">
        <v>851</v>
      </c>
      <c r="B2860" s="1"/>
      <c r="C2860" s="1" t="s">
        <v>1878</v>
      </c>
      <c r="D2860" s="1"/>
      <c r="E2860" s="1"/>
      <c r="F2860" s="1"/>
      <c r="G2860" s="1"/>
      <c r="H2860" s="1">
        <v>48858.84</v>
      </c>
      <c r="I2860" s="1">
        <v>0.23</v>
      </c>
      <c r="J2860" s="12">
        <v>2829.43</v>
      </c>
      <c r="K2860" s="5">
        <v>2904.69</v>
      </c>
      <c r="L2860" s="5">
        <v>12435.64</v>
      </c>
      <c r="M2860" s="13">
        <f t="shared" si="106"/>
        <v>2.2829865295792562E-3</v>
      </c>
      <c r="N2860" s="13">
        <f t="shared" si="107"/>
        <v>2.8247786606934167E-3</v>
      </c>
      <c r="O2860" s="13">
        <f t="shared" si="107"/>
        <v>9.5454044219001055E-4</v>
      </c>
      <c r="P2860" s="13">
        <f t="shared" si="107"/>
        <v>2.9146336545828877E-3</v>
      </c>
      <c r="Q2860" s="7"/>
      <c r="R2860" s="8"/>
      <c r="S2860" s="8"/>
      <c r="T2860" s="8"/>
      <c r="U2860" s="8"/>
      <c r="V2860" s="13"/>
      <c r="W2860" s="14"/>
      <c r="X2860" s="1"/>
      <c r="Y2860" s="1"/>
      <c r="Z2860" s="1"/>
      <c r="AA2860" s="1"/>
      <c r="AB2860" s="1"/>
      <c r="AC2860" s="1"/>
      <c r="AD2860" s="8"/>
      <c r="AE2860" s="8"/>
      <c r="AF2860" s="8"/>
      <c r="AG2860" s="8"/>
      <c r="AH2860" s="9"/>
      <c r="AI2860" s="8"/>
      <c r="AJ2860" s="13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7"/>
      <c r="BL2860" s="7"/>
      <c r="BM2860" s="7"/>
      <c r="BN2860" s="7"/>
      <c r="BO2860" s="7"/>
      <c r="BP2860" s="7"/>
      <c r="BQ2860" s="7"/>
      <c r="BR2860" s="7"/>
      <c r="BT2860" s="8"/>
      <c r="BV2860" s="7"/>
      <c r="BW2860" s="7"/>
      <c r="BX2860" s="7"/>
      <c r="BY2860" s="7"/>
      <c r="BZ2860" s="7"/>
      <c r="CA2860" s="7"/>
    </row>
    <row r="2861" spans="1:79" x14ac:dyDescent="0.3">
      <c r="A2861" s="1" t="s">
        <v>852</v>
      </c>
      <c r="B2861" s="1"/>
      <c r="C2861" s="1" t="s">
        <v>1878</v>
      </c>
      <c r="D2861" s="1"/>
      <c r="E2861" s="1"/>
      <c r="F2861" s="1"/>
      <c r="G2861" s="1"/>
      <c r="H2861" s="1">
        <v>48575.19</v>
      </c>
      <c r="I2861" s="1">
        <v>-0.57999999999999996</v>
      </c>
      <c r="J2861" s="12">
        <v>2816.7</v>
      </c>
      <c r="K2861" s="5">
        <v>2883.58</v>
      </c>
      <c r="L2861" s="5">
        <v>12286.15</v>
      </c>
      <c r="M2861" s="13">
        <f t="shared" si="106"/>
        <v>-5.8055000896458653E-3</v>
      </c>
      <c r="N2861" s="13">
        <f t="shared" si="107"/>
        <v>-4.4991394026359099E-3</v>
      </c>
      <c r="O2861" s="13">
        <f t="shared" si="107"/>
        <v>-7.2675569510000093E-3</v>
      </c>
      <c r="P2861" s="13">
        <f t="shared" si="107"/>
        <v>-1.2021094209867744E-2</v>
      </c>
      <c r="Q2861" s="7"/>
      <c r="R2861" s="8"/>
      <c r="S2861" s="8"/>
      <c r="T2861" s="8"/>
      <c r="U2861" s="8"/>
      <c r="V2861" s="13"/>
      <c r="W2861" s="14"/>
      <c r="X2861" s="1"/>
      <c r="Y2861" s="1"/>
      <c r="Z2861" s="1"/>
      <c r="AA2861" s="1"/>
      <c r="AB2861" s="1"/>
      <c r="AC2861" s="1"/>
      <c r="AD2861" s="8"/>
      <c r="AE2861" s="8"/>
      <c r="AF2861" s="8"/>
      <c r="AG2861" s="8"/>
      <c r="AH2861" s="9"/>
      <c r="AI2861" s="8"/>
      <c r="AJ2861" s="13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7"/>
      <c r="BL2861" s="7"/>
      <c r="BM2861" s="7"/>
      <c r="BN2861" s="7"/>
      <c r="BO2861" s="7"/>
      <c r="BP2861" s="7"/>
      <c r="BQ2861" s="7"/>
      <c r="BR2861" s="7"/>
      <c r="BT2861" s="8"/>
      <c r="BV2861" s="7"/>
      <c r="BW2861" s="7"/>
      <c r="BX2861" s="7"/>
      <c r="BY2861" s="7"/>
      <c r="BZ2861" s="7"/>
      <c r="CA2861" s="7"/>
    </row>
    <row r="2862" spans="1:79" x14ac:dyDescent="0.3">
      <c r="A2862" s="1" t="s">
        <v>853</v>
      </c>
      <c r="B2862" s="1"/>
      <c r="C2862" s="1" t="s">
        <v>1878</v>
      </c>
      <c r="D2862" s="1"/>
      <c r="E2862" s="1"/>
      <c r="F2862" s="1"/>
      <c r="G2862" s="1"/>
      <c r="H2862" s="1">
        <v>48752.14</v>
      </c>
      <c r="I2862" s="1">
        <v>0.36</v>
      </c>
      <c r="J2862" s="12">
        <v>2824.01</v>
      </c>
      <c r="K2862" s="5">
        <v>2908.66</v>
      </c>
      <c r="L2862" s="5">
        <v>12304.14</v>
      </c>
      <c r="M2862" s="13">
        <f t="shared" si="106"/>
        <v>3.6428061321014393E-3</v>
      </c>
      <c r="N2862" s="13">
        <f t="shared" si="107"/>
        <v>2.5952355593426013E-3</v>
      </c>
      <c r="O2862" s="13">
        <f t="shared" si="107"/>
        <v>8.6975218305023194E-3</v>
      </c>
      <c r="P2862" s="13">
        <f t="shared" si="107"/>
        <v>1.4642503957709163E-3</v>
      </c>
      <c r="Q2862" s="7"/>
      <c r="R2862" s="8"/>
      <c r="S2862" s="8"/>
      <c r="T2862" s="8"/>
      <c r="U2862" s="8"/>
      <c r="V2862" s="13"/>
      <c r="W2862" s="14"/>
      <c r="X2862" s="1"/>
      <c r="Y2862" s="1"/>
      <c r="Z2862" s="1"/>
      <c r="AA2862" s="1"/>
      <c r="AB2862" s="1"/>
      <c r="AC2862" s="1"/>
      <c r="AD2862" s="8"/>
      <c r="AE2862" s="8"/>
      <c r="AF2862" s="8"/>
      <c r="AG2862" s="8"/>
      <c r="AH2862" s="9"/>
      <c r="AI2862" s="8"/>
      <c r="AJ2862" s="13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7"/>
      <c r="BL2862" s="7"/>
      <c r="BM2862" s="7"/>
      <c r="BN2862" s="7"/>
      <c r="BO2862" s="7"/>
      <c r="BP2862" s="7"/>
      <c r="BQ2862" s="7"/>
      <c r="BR2862" s="7"/>
      <c r="BT2862" s="8"/>
      <c r="BV2862" s="7"/>
      <c r="BW2862" s="7"/>
      <c r="BX2862" s="7"/>
      <c r="BY2862" s="7"/>
      <c r="BZ2862" s="7"/>
      <c r="CA2862" s="7"/>
    </row>
    <row r="2863" spans="1:79" x14ac:dyDescent="0.3">
      <c r="A2863" s="1" t="s">
        <v>854</v>
      </c>
      <c r="B2863" s="1"/>
      <c r="C2863" s="1" t="s">
        <v>1878</v>
      </c>
      <c r="D2863" s="1"/>
      <c r="E2863" s="1"/>
      <c r="F2863" s="1"/>
      <c r="G2863" s="1"/>
      <c r="H2863" s="1">
        <v>49148.52</v>
      </c>
      <c r="I2863" s="1">
        <v>0.81</v>
      </c>
      <c r="J2863" s="12">
        <v>2853.7</v>
      </c>
      <c r="K2863" s="5">
        <v>2910.72</v>
      </c>
      <c r="L2863" s="5">
        <v>12405.38</v>
      </c>
      <c r="M2863" s="13">
        <f t="shared" si="106"/>
        <v>8.1305148861157139E-3</v>
      </c>
      <c r="N2863" s="13">
        <f t="shared" si="107"/>
        <v>1.0513418861830992E-2</v>
      </c>
      <c r="O2863" s="13">
        <f t="shared" si="107"/>
        <v>7.0822990655483586E-4</v>
      </c>
      <c r="P2863" s="13">
        <f t="shared" si="107"/>
        <v>8.2281248425326581E-3</v>
      </c>
      <c r="Q2863" s="7"/>
      <c r="R2863" s="8"/>
      <c r="S2863" s="8"/>
      <c r="T2863" s="8"/>
      <c r="U2863" s="8"/>
      <c r="V2863" s="13"/>
      <c r="W2863" s="14"/>
      <c r="X2863" s="1"/>
      <c r="Y2863" s="1"/>
      <c r="Z2863" s="1"/>
      <c r="AA2863" s="1"/>
      <c r="AB2863" s="1"/>
      <c r="AC2863" s="1"/>
      <c r="AD2863" s="8"/>
      <c r="AE2863" s="8"/>
      <c r="AF2863" s="8"/>
      <c r="AG2863" s="8"/>
      <c r="AH2863" s="9"/>
      <c r="AI2863" s="8"/>
      <c r="AJ2863" s="13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7"/>
      <c r="BL2863" s="7"/>
      <c r="BM2863" s="7"/>
      <c r="BN2863" s="7"/>
      <c r="BO2863" s="7"/>
      <c r="BP2863" s="7"/>
      <c r="BQ2863" s="7"/>
      <c r="BR2863" s="7"/>
      <c r="BT2863" s="8"/>
      <c r="BV2863" s="7"/>
      <c r="BW2863" s="7"/>
      <c r="BX2863" s="7"/>
      <c r="BY2863" s="7"/>
      <c r="BZ2863" s="7"/>
      <c r="CA2863" s="7"/>
    </row>
    <row r="2864" spans="1:79" x14ac:dyDescent="0.3">
      <c r="A2864" s="1" t="s">
        <v>855</v>
      </c>
      <c r="B2864" s="1"/>
      <c r="C2864" s="1" t="s">
        <v>1878</v>
      </c>
      <c r="D2864" s="1"/>
      <c r="E2864" s="1"/>
      <c r="F2864" s="1"/>
      <c r="G2864" s="1"/>
      <c r="H2864" s="1">
        <v>49215.53</v>
      </c>
      <c r="I2864" s="1">
        <v>0.14000000000000001</v>
      </c>
      <c r="J2864" s="12">
        <v>2855.9</v>
      </c>
      <c r="K2864" s="5">
        <v>2922.23</v>
      </c>
      <c r="L2864" s="5">
        <v>12405.53</v>
      </c>
      <c r="M2864" s="13">
        <f t="shared" si="106"/>
        <v>1.363418471197031E-3</v>
      </c>
      <c r="N2864" s="13">
        <f t="shared" si="107"/>
        <v>7.7092896940822442E-4</v>
      </c>
      <c r="O2864" s="13">
        <f t="shared" si="107"/>
        <v>3.9543480650836571E-3</v>
      </c>
      <c r="P2864" s="13">
        <f t="shared" si="107"/>
        <v>1.2091528030611087E-5</v>
      </c>
      <c r="Q2864" s="7"/>
      <c r="R2864" s="8"/>
      <c r="S2864" s="8"/>
      <c r="T2864" s="8"/>
      <c r="U2864" s="8"/>
      <c r="V2864" s="13"/>
      <c r="W2864" s="14"/>
      <c r="X2864" s="1"/>
      <c r="Y2864" s="1"/>
      <c r="Z2864" s="1"/>
      <c r="AA2864" s="1"/>
      <c r="AB2864" s="1"/>
      <c r="AC2864" s="1"/>
      <c r="AD2864" s="8"/>
      <c r="AE2864" s="8"/>
      <c r="AF2864" s="8"/>
      <c r="AG2864" s="8"/>
      <c r="AH2864" s="9"/>
      <c r="AI2864" s="8"/>
      <c r="AJ2864" s="13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7"/>
      <c r="BL2864" s="7"/>
      <c r="BM2864" s="7"/>
      <c r="BN2864" s="7"/>
      <c r="BO2864" s="7"/>
      <c r="BP2864" s="7"/>
      <c r="BQ2864" s="7"/>
      <c r="BR2864" s="7"/>
      <c r="BT2864" s="8"/>
      <c r="BV2864" s="7"/>
      <c r="BW2864" s="7"/>
      <c r="BX2864" s="7"/>
      <c r="BY2864" s="7"/>
      <c r="BZ2864" s="7"/>
      <c r="CA2864" s="7"/>
    </row>
    <row r="2865" spans="1:79" x14ac:dyDescent="0.3">
      <c r="A2865" s="1" t="s">
        <v>856</v>
      </c>
      <c r="B2865" s="1"/>
      <c r="C2865" s="1" t="s">
        <v>1878</v>
      </c>
      <c r="D2865" s="1"/>
      <c r="E2865" s="1"/>
      <c r="F2865" s="1"/>
      <c r="G2865" s="1"/>
      <c r="H2865" s="1">
        <v>49425.67</v>
      </c>
      <c r="I2865" s="1">
        <v>0.43</v>
      </c>
      <c r="J2865" s="12">
        <v>2866.63</v>
      </c>
      <c r="K2865" s="5">
        <v>2937.42</v>
      </c>
      <c r="L2865" s="5">
        <v>12510.53</v>
      </c>
      <c r="M2865" s="13">
        <f t="shared" si="106"/>
        <v>4.2697904502908557E-3</v>
      </c>
      <c r="N2865" s="13">
        <f t="shared" si="107"/>
        <v>3.757134353443714E-3</v>
      </c>
      <c r="O2865" s="13">
        <f t="shared" si="107"/>
        <v>5.1980850241082344E-3</v>
      </c>
      <c r="P2865" s="13">
        <f t="shared" si="107"/>
        <v>8.4639672791086973E-3</v>
      </c>
      <c r="Q2865" s="7"/>
      <c r="R2865" s="8"/>
      <c r="S2865" s="8"/>
      <c r="T2865" s="8"/>
      <c r="U2865" s="8"/>
      <c r="V2865" s="13"/>
      <c r="W2865" s="14"/>
      <c r="X2865" s="1"/>
      <c r="Y2865" s="1"/>
      <c r="Z2865" s="1"/>
      <c r="AA2865" s="1"/>
      <c r="AB2865" s="1"/>
      <c r="AC2865" s="1"/>
      <c r="AD2865" s="8"/>
      <c r="AE2865" s="8"/>
      <c r="AF2865" s="8"/>
      <c r="AG2865" s="8"/>
      <c r="AH2865" s="9"/>
      <c r="AI2865" s="8"/>
      <c r="AJ2865" s="13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7"/>
      <c r="BL2865" s="7"/>
      <c r="BM2865" s="7"/>
      <c r="BN2865" s="7"/>
      <c r="BO2865" s="7"/>
      <c r="BP2865" s="7"/>
      <c r="BQ2865" s="7"/>
      <c r="BR2865" s="7"/>
      <c r="BT2865" s="8"/>
      <c r="BV2865" s="7"/>
      <c r="BW2865" s="7"/>
      <c r="BX2865" s="7"/>
      <c r="BY2865" s="7"/>
      <c r="BZ2865" s="7"/>
      <c r="CA2865" s="7"/>
    </row>
    <row r="2866" spans="1:79" x14ac:dyDescent="0.3">
      <c r="A2866" s="1" t="s">
        <v>857</v>
      </c>
      <c r="B2866" s="1"/>
      <c r="C2866" s="1" t="s">
        <v>1878</v>
      </c>
      <c r="D2866" s="1"/>
      <c r="E2866" s="1"/>
      <c r="F2866" s="1"/>
      <c r="G2866" s="1"/>
      <c r="H2866" s="1">
        <v>49492.53</v>
      </c>
      <c r="I2866" s="1">
        <v>0.14000000000000001</v>
      </c>
      <c r="J2866" s="12">
        <v>2871.26</v>
      </c>
      <c r="K2866" s="5">
        <v>2933.42</v>
      </c>
      <c r="L2866" s="5">
        <v>12584.77</v>
      </c>
      <c r="M2866" s="13">
        <f t="shared" si="106"/>
        <v>1.3527383644975632E-3</v>
      </c>
      <c r="N2866" s="13">
        <f t="shared" si="107"/>
        <v>1.6151369377981339E-3</v>
      </c>
      <c r="O2866" s="13">
        <f t="shared" si="107"/>
        <v>-1.3617392133232764E-3</v>
      </c>
      <c r="P2866" s="13">
        <f t="shared" si="107"/>
        <v>5.9342010290530656E-3</v>
      </c>
      <c r="Q2866" s="7"/>
      <c r="R2866" s="8"/>
      <c r="S2866" s="8"/>
      <c r="T2866" s="8"/>
      <c r="U2866" s="8"/>
      <c r="V2866" s="13"/>
      <c r="W2866" s="14"/>
      <c r="X2866" s="1"/>
      <c r="Y2866" s="1"/>
      <c r="Z2866" s="1"/>
      <c r="AA2866" s="1"/>
      <c r="AB2866" s="1"/>
      <c r="AC2866" s="1"/>
      <c r="AD2866" s="8"/>
      <c r="AE2866" s="8"/>
      <c r="AF2866" s="8"/>
      <c r="AG2866" s="8"/>
      <c r="AH2866" s="9"/>
      <c r="AI2866" s="8"/>
      <c r="AJ2866" s="13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7"/>
      <c r="BL2866" s="7"/>
      <c r="BM2866" s="7"/>
      <c r="BN2866" s="7"/>
      <c r="BO2866" s="7"/>
      <c r="BP2866" s="7"/>
      <c r="BQ2866" s="7"/>
      <c r="BR2866" s="7"/>
      <c r="BT2866" s="8"/>
      <c r="BV2866" s="7"/>
      <c r="BW2866" s="7"/>
      <c r="BX2866" s="7"/>
      <c r="BY2866" s="7"/>
      <c r="BZ2866" s="7"/>
      <c r="CA2866" s="7"/>
    </row>
    <row r="2867" spans="1:79" x14ac:dyDescent="0.3">
      <c r="A2867" s="1" t="s">
        <v>858</v>
      </c>
      <c r="B2867" s="1"/>
      <c r="C2867" s="1" t="s">
        <v>1878</v>
      </c>
      <c r="D2867" s="1"/>
      <c r="E2867" s="1"/>
      <c r="F2867" s="1"/>
      <c r="G2867" s="1"/>
      <c r="H2867" s="1">
        <v>50025.61</v>
      </c>
      <c r="I2867" s="1">
        <v>1.08</v>
      </c>
      <c r="J2867" s="12">
        <v>2903.61</v>
      </c>
      <c r="K2867" s="5">
        <v>2959.86</v>
      </c>
      <c r="L2867" s="5">
        <v>12779.22</v>
      </c>
      <c r="M2867" s="13">
        <f t="shared" si="106"/>
        <v>1.0770918358790738E-2</v>
      </c>
      <c r="N2867" s="13">
        <f t="shared" si="107"/>
        <v>1.1266830590054511E-2</v>
      </c>
      <c r="O2867" s="13">
        <f t="shared" si="107"/>
        <v>9.0133700595209643E-3</v>
      </c>
      <c r="P2867" s="13">
        <f t="shared" si="107"/>
        <v>1.5451216033348203E-2</v>
      </c>
      <c r="Q2867" s="7"/>
      <c r="R2867" s="8"/>
      <c r="S2867" s="8"/>
      <c r="T2867" s="8"/>
      <c r="U2867" s="8"/>
      <c r="V2867" s="13"/>
      <c r="W2867" s="14"/>
      <c r="X2867" s="1"/>
      <c r="Y2867" s="1"/>
      <c r="Z2867" s="1"/>
      <c r="AA2867" s="1"/>
      <c r="AB2867" s="1"/>
      <c r="AC2867" s="1"/>
      <c r="AD2867" s="8"/>
      <c r="AE2867" s="8"/>
      <c r="AF2867" s="8"/>
      <c r="AG2867" s="8"/>
      <c r="AH2867" s="9"/>
      <c r="AI2867" s="8"/>
      <c r="AJ2867" s="13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7"/>
      <c r="BL2867" s="7"/>
      <c r="BM2867" s="7"/>
      <c r="BN2867" s="7"/>
      <c r="BO2867" s="7"/>
      <c r="BP2867" s="7"/>
      <c r="BQ2867" s="7"/>
      <c r="BR2867" s="7"/>
      <c r="BT2867" s="8"/>
      <c r="BV2867" s="7"/>
      <c r="BW2867" s="7"/>
      <c r="BX2867" s="7"/>
      <c r="BY2867" s="7"/>
      <c r="BZ2867" s="7"/>
      <c r="CA2867" s="7"/>
    </row>
    <row r="2868" spans="1:79" x14ac:dyDescent="0.3">
      <c r="A2868" s="1" t="s">
        <v>859</v>
      </c>
      <c r="B2868" s="1"/>
      <c r="C2868" s="1" t="s">
        <v>1878</v>
      </c>
      <c r="D2868" s="1"/>
      <c r="E2868" s="1"/>
      <c r="F2868" s="1"/>
      <c r="G2868" s="1"/>
      <c r="H2868" s="1">
        <v>49929.4</v>
      </c>
      <c r="I2868" s="1">
        <v>-0.19</v>
      </c>
      <c r="J2868" s="12">
        <v>2901.61</v>
      </c>
      <c r="K2868" s="5">
        <v>2946.82</v>
      </c>
      <c r="L2868" s="5">
        <v>12712.44</v>
      </c>
      <c r="M2868" s="13">
        <f t="shared" si="106"/>
        <v>-1.9232149293131329E-3</v>
      </c>
      <c r="N2868" s="13">
        <f t="shared" si="107"/>
        <v>-6.8879773798824484E-4</v>
      </c>
      <c r="O2868" s="13">
        <f t="shared" si="107"/>
        <v>-4.4056137790300376E-3</v>
      </c>
      <c r="P2868" s="13">
        <f t="shared" si="107"/>
        <v>-5.2256710503456594E-3</v>
      </c>
      <c r="Q2868" s="7"/>
      <c r="R2868" s="8"/>
      <c r="S2868" s="8"/>
      <c r="T2868" s="8"/>
      <c r="U2868" s="8"/>
      <c r="V2868" s="13"/>
      <c r="W2868" s="14"/>
      <c r="X2868" s="1"/>
      <c r="Y2868" s="1"/>
      <c r="Z2868" s="1"/>
      <c r="AA2868" s="1"/>
      <c r="AB2868" s="1"/>
      <c r="AC2868" s="1"/>
      <c r="AD2868" s="8"/>
      <c r="AE2868" s="8"/>
      <c r="AF2868" s="8"/>
      <c r="AG2868" s="8"/>
      <c r="AH2868" s="9"/>
      <c r="AI2868" s="8"/>
      <c r="AJ2868" s="13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7"/>
      <c r="BL2868" s="7"/>
      <c r="BM2868" s="7"/>
      <c r="BN2868" s="7"/>
      <c r="BO2868" s="7"/>
      <c r="BP2868" s="7"/>
      <c r="BQ2868" s="7"/>
      <c r="BR2868" s="7"/>
      <c r="BT2868" s="8"/>
      <c r="BV2868" s="7"/>
      <c r="BW2868" s="7"/>
      <c r="BX2868" s="7"/>
      <c r="BY2868" s="7"/>
      <c r="BZ2868" s="7"/>
      <c r="CA2868" s="7"/>
    </row>
    <row r="2869" spans="1:79" x14ac:dyDescent="0.3">
      <c r="A2869" s="1" t="s">
        <v>860</v>
      </c>
      <c r="B2869" s="1"/>
      <c r="C2869" s="1" t="s">
        <v>1878</v>
      </c>
      <c r="D2869" s="1"/>
      <c r="E2869" s="1"/>
      <c r="F2869" s="1"/>
      <c r="G2869" s="1"/>
      <c r="H2869" s="1">
        <v>49824.93</v>
      </c>
      <c r="I2869" s="1">
        <v>-0.21</v>
      </c>
      <c r="J2869" s="12">
        <v>2896.05</v>
      </c>
      <c r="K2869" s="5">
        <v>2944.35</v>
      </c>
      <c r="L2869" s="5">
        <v>12675.91</v>
      </c>
      <c r="M2869" s="13">
        <f t="shared" si="106"/>
        <v>-2.0923544044190168E-3</v>
      </c>
      <c r="N2869" s="13">
        <f t="shared" si="107"/>
        <v>-1.916177570383315E-3</v>
      </c>
      <c r="O2869" s="13">
        <f t="shared" si="107"/>
        <v>-8.3819167780874171E-4</v>
      </c>
      <c r="P2869" s="13">
        <f t="shared" si="107"/>
        <v>-2.8735632183908288E-3</v>
      </c>
      <c r="Q2869" s="7"/>
      <c r="R2869" s="8"/>
      <c r="S2869" s="8"/>
      <c r="T2869" s="8"/>
      <c r="U2869" s="8"/>
      <c r="V2869" s="13"/>
      <c r="W2869" s="14"/>
      <c r="X2869" s="1"/>
      <c r="Y2869" s="1"/>
      <c r="Z2869" s="1"/>
      <c r="AA2869" s="1"/>
      <c r="AB2869" s="1"/>
      <c r="AC2869" s="1"/>
      <c r="AD2869" s="8"/>
      <c r="AE2869" s="8"/>
      <c r="AF2869" s="8"/>
      <c r="AG2869" s="8"/>
      <c r="AH2869" s="9"/>
      <c r="AI2869" s="8"/>
      <c r="AJ2869" s="13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7"/>
      <c r="BL2869" s="7"/>
      <c r="BM2869" s="7"/>
      <c r="BN2869" s="7"/>
      <c r="BO2869" s="7"/>
      <c r="BP2869" s="7"/>
      <c r="BQ2869" s="7"/>
      <c r="BR2869" s="7"/>
      <c r="BT2869" s="8"/>
      <c r="BV2869" s="7"/>
      <c r="BW2869" s="7"/>
      <c r="BX2869" s="7"/>
      <c r="BY2869" s="7"/>
      <c r="BZ2869" s="7"/>
      <c r="CA2869" s="7"/>
    </row>
    <row r="2870" spans="1:79" x14ac:dyDescent="0.3">
      <c r="A2870" s="1" t="s">
        <v>861</v>
      </c>
      <c r="B2870" s="1"/>
      <c r="C2870" s="1" t="s">
        <v>1878</v>
      </c>
      <c r="D2870" s="1"/>
      <c r="E2870" s="1"/>
      <c r="F2870" s="1"/>
      <c r="G2870" s="1"/>
      <c r="H2870" s="1">
        <v>49638.879999999997</v>
      </c>
      <c r="I2870" s="1">
        <v>-0.37</v>
      </c>
      <c r="J2870" s="12">
        <v>2883.82</v>
      </c>
      <c r="K2870" s="5">
        <v>2930.63</v>
      </c>
      <c r="L2870" s="5">
        <v>12639.59</v>
      </c>
      <c r="M2870" s="13">
        <f t="shared" si="106"/>
        <v>-3.7340744884137855E-3</v>
      </c>
      <c r="N2870" s="13">
        <f t="shared" si="107"/>
        <v>-4.2229933875450598E-3</v>
      </c>
      <c r="O2870" s="13">
        <f t="shared" si="107"/>
        <v>-4.6597721058976305E-3</v>
      </c>
      <c r="P2870" s="13">
        <f t="shared" si="107"/>
        <v>-2.8652775224815574E-3</v>
      </c>
      <c r="Q2870" s="7"/>
      <c r="R2870" s="8"/>
      <c r="S2870" s="8"/>
      <c r="T2870" s="8"/>
      <c r="U2870" s="8"/>
      <c r="V2870" s="13"/>
      <c r="W2870" s="14"/>
      <c r="X2870" s="1"/>
      <c r="Y2870" s="1"/>
      <c r="Z2870" s="1"/>
      <c r="AA2870" s="1"/>
      <c r="AB2870" s="1"/>
      <c r="AC2870" s="1"/>
      <c r="AD2870" s="8"/>
      <c r="AE2870" s="8"/>
      <c r="AF2870" s="8"/>
      <c r="AG2870" s="8"/>
      <c r="AH2870" s="9"/>
      <c r="AI2870" s="8"/>
      <c r="AJ2870" s="13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7"/>
      <c r="BL2870" s="7"/>
      <c r="BM2870" s="7"/>
      <c r="BN2870" s="7"/>
      <c r="BO2870" s="7"/>
      <c r="BP2870" s="7"/>
      <c r="BQ2870" s="7"/>
      <c r="BR2870" s="7"/>
      <c r="BT2870" s="8"/>
      <c r="BV2870" s="7"/>
      <c r="BW2870" s="7"/>
      <c r="BX2870" s="7"/>
      <c r="BY2870" s="7"/>
      <c r="BZ2870" s="7"/>
      <c r="CA2870" s="7"/>
    </row>
    <row r="2871" spans="1:79" x14ac:dyDescent="0.3">
      <c r="A2871" s="1" t="s">
        <v>862</v>
      </c>
      <c r="B2871" s="1"/>
      <c r="C2871" s="1" t="s">
        <v>1878</v>
      </c>
      <c r="D2871" s="1"/>
      <c r="E2871" s="1"/>
      <c r="F2871" s="1"/>
      <c r="G2871" s="1"/>
      <c r="H2871" s="1">
        <v>49396.61</v>
      </c>
      <c r="I2871" s="1">
        <v>-0.49</v>
      </c>
      <c r="J2871" s="12">
        <v>2868.98</v>
      </c>
      <c r="K2871" s="5">
        <v>2916.77</v>
      </c>
      <c r="L2871" s="5">
        <v>12563.91</v>
      </c>
      <c r="M2871" s="13">
        <f t="shared" si="106"/>
        <v>-4.8806500066076453E-3</v>
      </c>
      <c r="N2871" s="13">
        <f t="shared" si="107"/>
        <v>-5.1459522438987992E-3</v>
      </c>
      <c r="O2871" s="13">
        <f t="shared" si="107"/>
        <v>-4.7293585338306077E-3</v>
      </c>
      <c r="P2871" s="13">
        <f t="shared" si="107"/>
        <v>-5.9875359881135237E-3</v>
      </c>
      <c r="Q2871" s="7"/>
      <c r="R2871" s="8"/>
      <c r="S2871" s="8"/>
      <c r="T2871" s="8"/>
      <c r="U2871" s="8"/>
      <c r="V2871" s="13"/>
      <c r="W2871" s="14"/>
      <c r="X2871" s="1"/>
      <c r="Y2871" s="1"/>
      <c r="Z2871" s="1"/>
      <c r="AA2871" s="1"/>
      <c r="AB2871" s="1"/>
      <c r="AC2871" s="1"/>
      <c r="AD2871" s="8"/>
      <c r="AE2871" s="8"/>
      <c r="AF2871" s="8"/>
      <c r="AG2871" s="8"/>
      <c r="AH2871" s="9"/>
      <c r="AI2871" s="8"/>
      <c r="AJ2871" s="13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7"/>
      <c r="BL2871" s="7"/>
      <c r="BM2871" s="7"/>
      <c r="BN2871" s="7"/>
      <c r="BO2871" s="7"/>
      <c r="BP2871" s="7"/>
      <c r="BQ2871" s="7"/>
      <c r="BR2871" s="7"/>
      <c r="BT2871" s="8"/>
      <c r="BV2871" s="7"/>
      <c r="BW2871" s="7"/>
      <c r="BX2871" s="7"/>
      <c r="BY2871" s="7"/>
      <c r="BZ2871" s="7"/>
      <c r="CA2871" s="7"/>
    </row>
    <row r="2872" spans="1:79" x14ac:dyDescent="0.3">
      <c r="A2872" s="1" t="s">
        <v>863</v>
      </c>
      <c r="B2872" s="1"/>
      <c r="C2872" s="1" t="s">
        <v>1878</v>
      </c>
      <c r="D2872" s="1"/>
      <c r="E2872" s="1"/>
      <c r="F2872" s="1"/>
      <c r="G2872" s="1"/>
      <c r="H2872" s="1">
        <v>49747.78</v>
      </c>
      <c r="I2872" s="1">
        <v>0.71</v>
      </c>
      <c r="J2872" s="12">
        <v>2895.87</v>
      </c>
      <c r="K2872" s="5">
        <v>2922.89</v>
      </c>
      <c r="L2872" s="5">
        <v>12593.39</v>
      </c>
      <c r="M2872" s="13">
        <f t="shared" si="106"/>
        <v>7.1091923109702915E-3</v>
      </c>
      <c r="N2872" s="13">
        <f t="shared" si="107"/>
        <v>9.3726690321995765E-3</v>
      </c>
      <c r="O2872" s="13">
        <f t="shared" si="107"/>
        <v>2.0982113776539801E-3</v>
      </c>
      <c r="P2872" s="13">
        <f t="shared" si="107"/>
        <v>2.346403309160916E-3</v>
      </c>
      <c r="Q2872" s="7"/>
      <c r="R2872" s="8"/>
      <c r="S2872" s="8"/>
      <c r="T2872" s="8"/>
      <c r="U2872" s="8"/>
      <c r="V2872" s="13"/>
      <c r="W2872" s="14"/>
      <c r="X2872" s="1"/>
      <c r="Y2872" s="1"/>
      <c r="Z2872" s="1"/>
      <c r="AA2872" s="1"/>
      <c r="AB2872" s="1"/>
      <c r="AC2872" s="1"/>
      <c r="AD2872" s="8"/>
      <c r="AE2872" s="8"/>
      <c r="AF2872" s="8"/>
      <c r="AG2872" s="8"/>
      <c r="AH2872" s="9"/>
      <c r="AI2872" s="8"/>
      <c r="AJ2872" s="13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7"/>
      <c r="BL2872" s="7"/>
      <c r="BM2872" s="7"/>
      <c r="BN2872" s="7"/>
      <c r="BO2872" s="7"/>
      <c r="BP2872" s="7"/>
      <c r="BQ2872" s="7"/>
      <c r="BR2872" s="7"/>
      <c r="BT2872" s="8"/>
      <c r="BV2872" s="7"/>
      <c r="BW2872" s="7"/>
      <c r="BX2872" s="7"/>
      <c r="BY2872" s="7"/>
      <c r="BZ2872" s="7"/>
      <c r="CA2872" s="7"/>
    </row>
    <row r="2873" spans="1:79" x14ac:dyDescent="0.3">
      <c r="A2873" s="1" t="s">
        <v>864</v>
      </c>
      <c r="B2873" s="1"/>
      <c r="C2873" s="1" t="s">
        <v>1878</v>
      </c>
      <c r="D2873" s="1"/>
      <c r="E2873" s="1"/>
      <c r="F2873" s="1"/>
      <c r="G2873" s="1"/>
      <c r="H2873" s="1">
        <v>49555.71</v>
      </c>
      <c r="I2873" s="1">
        <v>-0.39</v>
      </c>
      <c r="J2873" s="12">
        <v>2884.17</v>
      </c>
      <c r="K2873" s="5">
        <v>2914.23</v>
      </c>
      <c r="L2873" s="5">
        <v>12529.81</v>
      </c>
      <c r="M2873" s="13">
        <f t="shared" si="106"/>
        <v>-3.8608758018950917E-3</v>
      </c>
      <c r="N2873" s="13">
        <f t="shared" si="107"/>
        <v>-4.0402366128312606E-3</v>
      </c>
      <c r="O2873" s="13">
        <f t="shared" si="107"/>
        <v>-2.962821043556163E-3</v>
      </c>
      <c r="P2873" s="13">
        <f t="shared" si="107"/>
        <v>-5.0486802997445901E-3</v>
      </c>
      <c r="Q2873" s="7"/>
      <c r="R2873" s="8"/>
      <c r="S2873" s="8"/>
      <c r="T2873" s="8"/>
      <c r="U2873" s="8"/>
      <c r="V2873" s="13"/>
      <c r="W2873" s="14"/>
      <c r="X2873" s="1"/>
      <c r="Y2873" s="1"/>
      <c r="Z2873" s="1"/>
      <c r="AA2873" s="1"/>
      <c r="AB2873" s="1"/>
      <c r="AC2873" s="1"/>
      <c r="AD2873" s="8"/>
      <c r="AE2873" s="8"/>
      <c r="AF2873" s="8"/>
      <c r="AG2873" s="8"/>
      <c r="AH2873" s="9"/>
      <c r="AI2873" s="8"/>
      <c r="AJ2873" s="13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7"/>
      <c r="BL2873" s="7"/>
      <c r="BM2873" s="7"/>
      <c r="BN2873" s="7"/>
      <c r="BO2873" s="7"/>
      <c r="BP2873" s="7"/>
      <c r="BQ2873" s="7"/>
      <c r="BR2873" s="7"/>
      <c r="BT2873" s="8"/>
      <c r="BV2873" s="7"/>
      <c r="BW2873" s="7"/>
      <c r="BX2873" s="7"/>
      <c r="BY2873" s="7"/>
      <c r="BZ2873" s="7"/>
      <c r="CA2873" s="7"/>
    </row>
    <row r="2874" spans="1:79" x14ac:dyDescent="0.3">
      <c r="A2874" s="1" t="s">
        <v>865</v>
      </c>
      <c r="B2874" s="1"/>
      <c r="C2874" s="1" t="s">
        <v>1878</v>
      </c>
      <c r="D2874" s="1"/>
      <c r="E2874" s="1"/>
      <c r="F2874" s="1"/>
      <c r="G2874" s="1"/>
      <c r="H2874" s="1">
        <v>49378.82</v>
      </c>
      <c r="I2874" s="1">
        <v>-0.36</v>
      </c>
      <c r="J2874" s="12">
        <v>2871.69</v>
      </c>
      <c r="K2874" s="5">
        <v>2910.95</v>
      </c>
      <c r="L2874" s="5">
        <v>12478.61</v>
      </c>
      <c r="M2874" s="13">
        <f t="shared" si="106"/>
        <v>-3.569518023251006E-3</v>
      </c>
      <c r="N2874" s="13">
        <f t="shared" si="107"/>
        <v>-4.3270680993144905E-3</v>
      </c>
      <c r="O2874" s="13">
        <f t="shared" si="107"/>
        <v>-1.1255117132141779E-3</v>
      </c>
      <c r="P2874" s="13">
        <f t="shared" si="107"/>
        <v>-4.0862550988401969E-3</v>
      </c>
      <c r="Q2874" s="7"/>
      <c r="R2874" s="8"/>
      <c r="S2874" s="8"/>
      <c r="T2874" s="8"/>
      <c r="U2874" s="8"/>
      <c r="V2874" s="13"/>
      <c r="W2874" s="14"/>
      <c r="X2874" s="1"/>
      <c r="Y2874" s="1"/>
      <c r="Z2874" s="1"/>
      <c r="AA2874" s="1"/>
      <c r="AB2874" s="1"/>
      <c r="AC2874" s="1"/>
      <c r="AD2874" s="8"/>
      <c r="AE2874" s="8"/>
      <c r="AF2874" s="8"/>
      <c r="AG2874" s="8"/>
      <c r="AH2874" s="9"/>
      <c r="AI2874" s="8"/>
      <c r="AJ2874" s="13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7"/>
      <c r="BL2874" s="7"/>
      <c r="BM2874" s="7"/>
      <c r="BN2874" s="7"/>
      <c r="BO2874" s="7"/>
      <c r="BP2874" s="7"/>
      <c r="BQ2874" s="7"/>
      <c r="BR2874" s="7"/>
      <c r="BT2874" s="8"/>
      <c r="BV2874" s="7"/>
      <c r="BW2874" s="7"/>
      <c r="BX2874" s="7"/>
      <c r="BY2874" s="7"/>
      <c r="BZ2874" s="7"/>
      <c r="CA2874" s="7"/>
    </row>
    <row r="2875" spans="1:79" x14ac:dyDescent="0.3">
      <c r="A2875" s="1" t="s">
        <v>866</v>
      </c>
      <c r="B2875" s="1"/>
      <c r="C2875" s="1" t="s">
        <v>1878</v>
      </c>
      <c r="D2875" s="1"/>
      <c r="E2875" s="1"/>
      <c r="F2875" s="1"/>
      <c r="G2875" s="1"/>
      <c r="H2875" s="1">
        <v>49077.61</v>
      </c>
      <c r="I2875" s="1">
        <v>-0.61</v>
      </c>
      <c r="J2875" s="12">
        <v>2852.16</v>
      </c>
      <c r="K2875" s="5">
        <v>2896.39</v>
      </c>
      <c r="L2875" s="5">
        <v>12415.58</v>
      </c>
      <c r="M2875" s="13">
        <f t="shared" si="106"/>
        <v>-6.09998375821863E-3</v>
      </c>
      <c r="N2875" s="13">
        <f t="shared" si="107"/>
        <v>-6.8008733533215793E-3</v>
      </c>
      <c r="O2875" s="13">
        <f t="shared" si="107"/>
        <v>-5.0018035349284062E-3</v>
      </c>
      <c r="P2875" s="13">
        <f t="shared" si="107"/>
        <v>-5.0510433453726522E-3</v>
      </c>
      <c r="Q2875" s="7"/>
      <c r="R2875" s="8"/>
      <c r="S2875" s="8"/>
      <c r="T2875" s="8"/>
      <c r="U2875" s="8"/>
      <c r="V2875" s="13"/>
      <c r="W2875" s="14"/>
      <c r="X2875" s="1"/>
      <c r="Y2875" s="1"/>
      <c r="Z2875" s="1"/>
      <c r="AA2875" s="1"/>
      <c r="AB2875" s="1"/>
      <c r="AC2875" s="1"/>
      <c r="AD2875" s="8"/>
      <c r="AE2875" s="8"/>
      <c r="AF2875" s="8"/>
      <c r="AG2875" s="8"/>
      <c r="AH2875" s="9"/>
      <c r="AI2875" s="8"/>
      <c r="AJ2875" s="13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7"/>
      <c r="BL2875" s="7"/>
      <c r="BM2875" s="7"/>
      <c r="BN2875" s="7"/>
      <c r="BO2875" s="7"/>
      <c r="BP2875" s="7"/>
      <c r="BQ2875" s="7"/>
      <c r="BR2875" s="7"/>
      <c r="BT2875" s="8"/>
      <c r="BV2875" s="7"/>
      <c r="BW2875" s="7"/>
      <c r="BX2875" s="7"/>
      <c r="BY2875" s="7"/>
      <c r="BZ2875" s="7"/>
      <c r="CA2875" s="7"/>
    </row>
    <row r="2876" spans="1:79" x14ac:dyDescent="0.3">
      <c r="A2876" s="1" t="s">
        <v>867</v>
      </c>
      <c r="B2876" s="1"/>
      <c r="C2876" s="1" t="s">
        <v>1878</v>
      </c>
      <c r="D2876" s="1"/>
      <c r="E2876" s="1"/>
      <c r="F2876" s="1"/>
      <c r="G2876" s="1"/>
      <c r="H2876" s="1">
        <v>49121.13</v>
      </c>
      <c r="I2876" s="1">
        <v>0.09</v>
      </c>
      <c r="J2876" s="12">
        <v>2858.49</v>
      </c>
      <c r="K2876" s="5">
        <v>2887.43</v>
      </c>
      <c r="L2876" s="5">
        <v>12381.92</v>
      </c>
      <c r="M2876" s="13">
        <f t="shared" si="106"/>
        <v>8.8675874803190169E-4</v>
      </c>
      <c r="N2876" s="13">
        <f t="shared" si="107"/>
        <v>2.2193705822954879E-3</v>
      </c>
      <c r="O2876" s="13">
        <f t="shared" si="107"/>
        <v>-3.09350605408798E-3</v>
      </c>
      <c r="P2876" s="13">
        <f t="shared" si="107"/>
        <v>-2.7111097508131232E-3</v>
      </c>
      <c r="Q2876" s="7"/>
      <c r="R2876" s="8"/>
      <c r="S2876" s="8"/>
      <c r="T2876" s="8"/>
      <c r="U2876" s="8"/>
      <c r="V2876" s="13"/>
      <c r="W2876" s="14"/>
      <c r="X2876" s="1"/>
      <c r="Y2876" s="1"/>
      <c r="Z2876" s="1"/>
      <c r="AA2876" s="1"/>
      <c r="AB2876" s="1"/>
      <c r="AC2876" s="1"/>
      <c r="AD2876" s="8"/>
      <c r="AE2876" s="8"/>
      <c r="AF2876" s="8"/>
      <c r="AG2876" s="8"/>
      <c r="AH2876" s="9"/>
      <c r="AI2876" s="8"/>
      <c r="AJ2876" s="13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7"/>
      <c r="BL2876" s="7"/>
      <c r="BM2876" s="7"/>
      <c r="BN2876" s="7"/>
      <c r="BO2876" s="7"/>
      <c r="BP2876" s="7"/>
      <c r="BQ2876" s="7"/>
      <c r="BR2876" s="7"/>
      <c r="BT2876" s="8"/>
      <c r="BV2876" s="7"/>
      <c r="BW2876" s="7"/>
      <c r="BX2876" s="7"/>
      <c r="BY2876" s="7"/>
      <c r="BZ2876" s="7"/>
      <c r="CA2876" s="7"/>
    </row>
    <row r="2877" spans="1:79" x14ac:dyDescent="0.3">
      <c r="A2877" s="1" t="s">
        <v>868</v>
      </c>
      <c r="B2877" s="1"/>
      <c r="C2877" s="1" t="s">
        <v>1878</v>
      </c>
      <c r="D2877" s="1"/>
      <c r="E2877" s="1"/>
      <c r="F2877" s="1"/>
      <c r="G2877" s="1"/>
      <c r="H2877" s="1">
        <v>49481.52</v>
      </c>
      <c r="I2877" s="1">
        <v>0.73</v>
      </c>
      <c r="J2877" s="12">
        <v>2879.07</v>
      </c>
      <c r="K2877" s="5">
        <v>2911.19</v>
      </c>
      <c r="L2877" s="5">
        <v>12399.98</v>
      </c>
      <c r="M2877" s="13">
        <f t="shared" si="106"/>
        <v>7.3367611860719606E-3</v>
      </c>
      <c r="N2877" s="13">
        <f t="shared" si="107"/>
        <v>7.1996053860605702E-3</v>
      </c>
      <c r="O2877" s="13">
        <f t="shared" si="107"/>
        <v>8.2287709139270415E-3</v>
      </c>
      <c r="P2877" s="13">
        <f t="shared" si="107"/>
        <v>1.4585783141871644E-3</v>
      </c>
      <c r="Q2877" s="7"/>
      <c r="R2877" s="8"/>
      <c r="S2877" s="8"/>
      <c r="T2877" s="8"/>
      <c r="U2877" s="8"/>
      <c r="V2877" s="13"/>
      <c r="W2877" s="14"/>
      <c r="X2877" s="1"/>
      <c r="Y2877" s="1"/>
      <c r="Z2877" s="1"/>
      <c r="AA2877" s="1"/>
      <c r="AB2877" s="1"/>
      <c r="AC2877" s="1"/>
      <c r="AD2877" s="8"/>
      <c r="AE2877" s="8"/>
      <c r="AF2877" s="8"/>
      <c r="AG2877" s="8"/>
      <c r="AH2877" s="9"/>
      <c r="AI2877" s="8"/>
      <c r="AJ2877" s="13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7"/>
      <c r="BL2877" s="7"/>
      <c r="BM2877" s="7"/>
      <c r="BN2877" s="7"/>
      <c r="BO2877" s="7"/>
      <c r="BP2877" s="7"/>
      <c r="BQ2877" s="7"/>
      <c r="BR2877" s="7"/>
      <c r="BT2877" s="8"/>
      <c r="BV2877" s="7"/>
      <c r="BW2877" s="7"/>
      <c r="BX2877" s="7"/>
      <c r="BY2877" s="7"/>
      <c r="BZ2877" s="7"/>
      <c r="CA2877" s="7"/>
    </row>
    <row r="2878" spans="1:79" x14ac:dyDescent="0.3">
      <c r="A2878" s="1" t="s">
        <v>869</v>
      </c>
      <c r="B2878" s="1"/>
      <c r="C2878" s="1" t="s">
        <v>1878</v>
      </c>
      <c r="D2878" s="1"/>
      <c r="E2878" s="1"/>
      <c r="F2878" s="1"/>
      <c r="G2878" s="1"/>
      <c r="H2878" s="1">
        <v>49258.23</v>
      </c>
      <c r="I2878" s="1">
        <v>-0.45</v>
      </c>
      <c r="J2878" s="12">
        <v>2866.62</v>
      </c>
      <c r="K2878" s="5">
        <v>2902.69</v>
      </c>
      <c r="L2878" s="5">
        <v>12298.66</v>
      </c>
      <c r="M2878" s="13">
        <f t="shared" si="106"/>
        <v>-4.5125937925915016E-3</v>
      </c>
      <c r="N2878" s="13">
        <f t="shared" si="107"/>
        <v>-4.3243130594254886E-3</v>
      </c>
      <c r="O2878" s="13">
        <f t="shared" si="107"/>
        <v>-2.9197682047547024E-3</v>
      </c>
      <c r="P2878" s="13">
        <f t="shared" si="107"/>
        <v>-8.1709809209369322E-3</v>
      </c>
      <c r="Q2878" s="7"/>
      <c r="R2878" s="8"/>
      <c r="S2878" s="8"/>
      <c r="T2878" s="8"/>
      <c r="U2878" s="8"/>
      <c r="V2878" s="13"/>
      <c r="W2878" s="14"/>
      <c r="X2878" s="1"/>
      <c r="Y2878" s="1"/>
      <c r="Z2878" s="1"/>
      <c r="AA2878" s="1"/>
      <c r="AB2878" s="1"/>
      <c r="AC2878" s="1"/>
      <c r="AD2878" s="8"/>
      <c r="AE2878" s="8"/>
      <c r="AF2878" s="8"/>
      <c r="AG2878" s="8"/>
      <c r="AH2878" s="9"/>
      <c r="AI2878" s="8"/>
      <c r="AJ2878" s="13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7"/>
      <c r="BL2878" s="7"/>
      <c r="BM2878" s="7"/>
      <c r="BN2878" s="7"/>
      <c r="BO2878" s="7"/>
      <c r="BP2878" s="7"/>
      <c r="BQ2878" s="7"/>
      <c r="BR2878" s="7"/>
      <c r="BT2878" s="8"/>
      <c r="BV2878" s="7"/>
      <c r="BW2878" s="7"/>
      <c r="BX2878" s="7"/>
      <c r="BY2878" s="7"/>
      <c r="BZ2878" s="7"/>
      <c r="CA2878" s="7"/>
    </row>
    <row r="2879" spans="1:79" x14ac:dyDescent="0.3">
      <c r="A2879" s="1" t="s">
        <v>870</v>
      </c>
      <c r="B2879" s="1"/>
      <c r="C2879" s="1" t="s">
        <v>1878</v>
      </c>
      <c r="D2879" s="1"/>
      <c r="E2879" s="1"/>
      <c r="F2879" s="1"/>
      <c r="G2879" s="1"/>
      <c r="H2879" s="1">
        <v>49129.21</v>
      </c>
      <c r="I2879" s="1">
        <v>-0.26</v>
      </c>
      <c r="J2879" s="12">
        <v>2863.81</v>
      </c>
      <c r="K2879" s="5">
        <v>2885.29</v>
      </c>
      <c r="L2879" s="5">
        <v>12184</v>
      </c>
      <c r="M2879" s="13">
        <f t="shared" si="106"/>
        <v>-2.6192577362199598E-3</v>
      </c>
      <c r="N2879" s="13">
        <f t="shared" si="107"/>
        <v>-9.8024851567346527E-4</v>
      </c>
      <c r="O2879" s="13">
        <f t="shared" si="107"/>
        <v>-5.9944396404714162E-3</v>
      </c>
      <c r="P2879" s="13">
        <f t="shared" si="107"/>
        <v>-9.3229668923281439E-3</v>
      </c>
      <c r="Q2879" s="7"/>
      <c r="R2879" s="8"/>
      <c r="S2879" s="8"/>
      <c r="T2879" s="8"/>
      <c r="U2879" s="8"/>
      <c r="V2879" s="13"/>
      <c r="W2879" s="14"/>
      <c r="X2879" s="1"/>
      <c r="Y2879" s="1"/>
      <c r="Z2879" s="1"/>
      <c r="AA2879" s="1"/>
      <c r="AB2879" s="1"/>
      <c r="AC2879" s="1"/>
      <c r="AD2879" s="8"/>
      <c r="AE2879" s="8"/>
      <c r="AF2879" s="8"/>
      <c r="AG2879" s="8"/>
      <c r="AH2879" s="9"/>
      <c r="AI2879" s="8"/>
      <c r="AJ2879" s="13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7"/>
      <c r="BL2879" s="7"/>
      <c r="BM2879" s="7"/>
      <c r="BN2879" s="7"/>
      <c r="BO2879" s="7"/>
      <c r="BP2879" s="7"/>
      <c r="BQ2879" s="7"/>
      <c r="BR2879" s="7"/>
      <c r="BT2879" s="8"/>
      <c r="BV2879" s="7"/>
      <c r="BW2879" s="7"/>
      <c r="BX2879" s="7"/>
      <c r="BY2879" s="7"/>
      <c r="BZ2879" s="7"/>
      <c r="CA2879" s="7"/>
    </row>
    <row r="2880" spans="1:79" x14ac:dyDescent="0.3">
      <c r="A2880" s="1" t="s">
        <v>871</v>
      </c>
      <c r="B2880" s="1"/>
      <c r="C2880" s="1" t="s">
        <v>1878</v>
      </c>
      <c r="D2880" s="1"/>
      <c r="E2880" s="1"/>
      <c r="F2880" s="1"/>
      <c r="G2880" s="1"/>
      <c r="H2880" s="1">
        <v>49353.4</v>
      </c>
      <c r="I2880" s="1">
        <v>0.46</v>
      </c>
      <c r="J2880" s="12">
        <v>2880.13</v>
      </c>
      <c r="K2880" s="5">
        <v>2897.11</v>
      </c>
      <c r="L2880" s="5">
        <v>12185.91</v>
      </c>
      <c r="M2880" s="13">
        <f t="shared" si="106"/>
        <v>4.5632730507980668E-3</v>
      </c>
      <c r="N2880" s="13">
        <f t="shared" si="107"/>
        <v>5.6987020786993803E-3</v>
      </c>
      <c r="O2880" s="13">
        <f t="shared" si="107"/>
        <v>4.0966419320069836E-3</v>
      </c>
      <c r="P2880" s="13">
        <f t="shared" si="107"/>
        <v>1.5676296782674015E-4</v>
      </c>
      <c r="Q2880" s="7"/>
      <c r="R2880" s="8"/>
      <c r="S2880" s="8"/>
      <c r="T2880" s="8"/>
      <c r="U2880" s="8"/>
      <c r="V2880" s="13"/>
      <c r="W2880" s="14"/>
      <c r="X2880" s="1"/>
      <c r="Y2880" s="1"/>
      <c r="Z2880" s="1"/>
      <c r="AA2880" s="1"/>
      <c r="AB2880" s="1"/>
      <c r="AC2880" s="1"/>
      <c r="AD2880" s="8"/>
      <c r="AE2880" s="8"/>
      <c r="AF2880" s="8"/>
      <c r="AG2880" s="8"/>
      <c r="AH2880" s="9"/>
      <c r="AI2880" s="8"/>
      <c r="AJ2880" s="13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7"/>
      <c r="BL2880" s="7"/>
      <c r="BM2880" s="7"/>
      <c r="BN2880" s="7"/>
      <c r="BO2880" s="7"/>
      <c r="BP2880" s="7"/>
      <c r="BQ2880" s="7"/>
      <c r="BR2880" s="7"/>
      <c r="BT2880" s="8"/>
      <c r="BV2880" s="7"/>
      <c r="BW2880" s="7"/>
      <c r="BX2880" s="7"/>
      <c r="BY2880" s="7"/>
      <c r="BZ2880" s="7"/>
      <c r="CA2880" s="7"/>
    </row>
    <row r="2881" spans="1:79" x14ac:dyDescent="0.3">
      <c r="A2881" s="1" t="s">
        <v>872</v>
      </c>
      <c r="B2881" s="1"/>
      <c r="C2881" s="1" t="s">
        <v>1878</v>
      </c>
      <c r="D2881" s="1"/>
      <c r="E2881" s="1"/>
      <c r="F2881" s="1"/>
      <c r="G2881" s="1"/>
      <c r="H2881" s="1">
        <v>48800.36</v>
      </c>
      <c r="I2881" s="1">
        <v>-1.1200000000000001</v>
      </c>
      <c r="J2881" s="12">
        <v>2828.12</v>
      </c>
      <c r="K2881" s="5">
        <v>2877.44</v>
      </c>
      <c r="L2881" s="5">
        <v>12101.39</v>
      </c>
      <c r="M2881" s="13">
        <f t="shared" si="106"/>
        <v>-1.1205712271089796E-2</v>
      </c>
      <c r="N2881" s="13">
        <f t="shared" si="107"/>
        <v>-1.8058212650123528E-2</v>
      </c>
      <c r="O2881" s="13">
        <f t="shared" si="107"/>
        <v>-6.7895247332686592E-3</v>
      </c>
      <c r="P2881" s="13">
        <f t="shared" si="107"/>
        <v>-6.9358792244486045E-3</v>
      </c>
      <c r="Q2881" s="7"/>
      <c r="R2881" s="8"/>
      <c r="S2881" s="8"/>
      <c r="T2881" s="8"/>
      <c r="U2881" s="8"/>
      <c r="V2881" s="13"/>
      <c r="W2881" s="14"/>
      <c r="X2881" s="1"/>
      <c r="Y2881" s="1"/>
      <c r="Z2881" s="1"/>
      <c r="AA2881" s="1"/>
      <c r="AB2881" s="1"/>
      <c r="AC2881" s="1"/>
      <c r="AD2881" s="8"/>
      <c r="AE2881" s="8"/>
      <c r="AF2881" s="8"/>
      <c r="AG2881" s="8"/>
      <c r="AH2881" s="9"/>
      <c r="AI2881" s="8"/>
      <c r="AJ2881" s="13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7"/>
      <c r="BL2881" s="7"/>
      <c r="BM2881" s="7"/>
      <c r="BN2881" s="7"/>
      <c r="BO2881" s="7"/>
      <c r="BP2881" s="7"/>
      <c r="BQ2881" s="7"/>
      <c r="BR2881" s="7"/>
      <c r="BT2881" s="8"/>
      <c r="BV2881" s="7"/>
      <c r="BW2881" s="7"/>
      <c r="BX2881" s="7"/>
      <c r="BY2881" s="7"/>
      <c r="BZ2881" s="7"/>
      <c r="CA2881" s="7"/>
    </row>
    <row r="2882" spans="1:79" x14ac:dyDescent="0.3">
      <c r="A2882" s="1" t="s">
        <v>873</v>
      </c>
      <c r="B2882" s="1"/>
      <c r="C2882" s="1" t="s">
        <v>1878</v>
      </c>
      <c r="D2882" s="1"/>
      <c r="E2882" s="1"/>
      <c r="F2882" s="1"/>
      <c r="G2882" s="1"/>
      <c r="H2882" s="1">
        <v>48863.88</v>
      </c>
      <c r="I2882" s="1">
        <v>0.13</v>
      </c>
      <c r="J2882" s="12">
        <v>2837.19</v>
      </c>
      <c r="K2882" s="5">
        <v>2868.65</v>
      </c>
      <c r="L2882" s="5">
        <v>12066.5</v>
      </c>
      <c r="M2882" s="13">
        <f t="shared" si="106"/>
        <v>1.301629742075594E-3</v>
      </c>
      <c r="N2882" s="13">
        <f t="shared" si="107"/>
        <v>3.2070774931758361E-3</v>
      </c>
      <c r="O2882" s="13">
        <f t="shared" si="107"/>
        <v>-3.0547987099643903E-3</v>
      </c>
      <c r="P2882" s="13">
        <f t="shared" si="107"/>
        <v>-2.8831398707089839E-3</v>
      </c>
      <c r="Q2882" s="7"/>
      <c r="R2882" s="8"/>
      <c r="S2882" s="8"/>
      <c r="T2882" s="8"/>
      <c r="U2882" s="8"/>
      <c r="V2882" s="13"/>
      <c r="W2882" s="14"/>
      <c r="X2882" s="1"/>
      <c r="Y2882" s="1"/>
      <c r="Z2882" s="1"/>
      <c r="AA2882" s="1"/>
      <c r="AB2882" s="1"/>
      <c r="AC2882" s="1"/>
      <c r="AD2882" s="8"/>
      <c r="AE2882" s="8"/>
      <c r="AF2882" s="8"/>
      <c r="AG2882" s="8"/>
      <c r="AH2882" s="9"/>
      <c r="AI2882" s="8"/>
      <c r="AJ2882" s="13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7"/>
      <c r="BL2882" s="7"/>
      <c r="BM2882" s="7"/>
      <c r="BN2882" s="7"/>
      <c r="BO2882" s="7"/>
      <c r="BP2882" s="7"/>
      <c r="BQ2882" s="7"/>
      <c r="BR2882" s="7"/>
      <c r="BT2882" s="8"/>
      <c r="BV2882" s="7"/>
      <c r="BW2882" s="7"/>
      <c r="BX2882" s="7"/>
      <c r="BY2882" s="7"/>
      <c r="BZ2882" s="7"/>
      <c r="CA2882" s="7"/>
    </row>
    <row r="2883" spans="1:79" x14ac:dyDescent="0.3">
      <c r="A2883" s="1" t="s">
        <v>874</v>
      </c>
      <c r="B2883" s="1"/>
      <c r="C2883" s="1" t="s">
        <v>1878</v>
      </c>
      <c r="D2883" s="1"/>
      <c r="E2883" s="1"/>
      <c r="F2883" s="1"/>
      <c r="G2883" s="1"/>
      <c r="H2883" s="1">
        <v>48485.26</v>
      </c>
      <c r="I2883" s="1">
        <v>-0.77</v>
      </c>
      <c r="J2883" s="12">
        <v>2807.74</v>
      </c>
      <c r="K2883" s="5">
        <v>2866.56</v>
      </c>
      <c r="L2883" s="5">
        <v>12061.74</v>
      </c>
      <c r="M2883" s="13">
        <f t="shared" si="106"/>
        <v>-7.7484636913809357E-3</v>
      </c>
      <c r="N2883" s="13">
        <f t="shared" si="107"/>
        <v>-1.0379988650742522E-2</v>
      </c>
      <c r="O2883" s="13">
        <f t="shared" si="107"/>
        <v>-7.2856570163670753E-4</v>
      </c>
      <c r="P2883" s="13">
        <f t="shared" si="107"/>
        <v>-3.9448058674840247E-4</v>
      </c>
      <c r="Q2883" s="7"/>
      <c r="R2883" s="8"/>
      <c r="S2883" s="8"/>
      <c r="T2883" s="8"/>
      <c r="U2883" s="8"/>
      <c r="V2883" s="13"/>
      <c r="W2883" s="14"/>
      <c r="X2883" s="1"/>
      <c r="Y2883" s="1"/>
      <c r="Z2883" s="1"/>
      <c r="AA2883" s="1"/>
      <c r="AB2883" s="1"/>
      <c r="AC2883" s="1"/>
      <c r="AD2883" s="8"/>
      <c r="AE2883" s="8"/>
      <c r="AF2883" s="8"/>
      <c r="AG2883" s="8"/>
      <c r="AH2883" s="9"/>
      <c r="AI2883" s="8"/>
      <c r="AJ2883" s="13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7"/>
      <c r="BL2883" s="7"/>
      <c r="BM2883" s="7"/>
      <c r="BN2883" s="7"/>
      <c r="BO2883" s="7"/>
      <c r="BP2883" s="7"/>
      <c r="BQ2883" s="7"/>
      <c r="BR2883" s="7"/>
      <c r="BT2883" s="8"/>
      <c r="BV2883" s="7"/>
      <c r="BW2883" s="7"/>
      <c r="BX2883" s="7"/>
      <c r="BY2883" s="7"/>
      <c r="BZ2883" s="7"/>
      <c r="CA2883" s="7"/>
    </row>
    <row r="2884" spans="1:79" x14ac:dyDescent="0.3">
      <c r="A2884" s="1" t="s">
        <v>875</v>
      </c>
      <c r="B2884" s="1"/>
      <c r="C2884" s="1" t="s">
        <v>1878</v>
      </c>
      <c r="D2884" s="1"/>
      <c r="E2884" s="1"/>
      <c r="F2884" s="1"/>
      <c r="G2884" s="1"/>
      <c r="H2884" s="1">
        <v>48394.02</v>
      </c>
      <c r="I2884" s="1">
        <v>-0.19</v>
      </c>
      <c r="J2884" s="12">
        <v>2801.59</v>
      </c>
      <c r="K2884" s="5">
        <v>2874.16</v>
      </c>
      <c r="L2884" s="5">
        <v>12016.62</v>
      </c>
      <c r="M2884" s="13">
        <f t="shared" ref="M2884:M2947" si="108">H2884/H2883-1</f>
        <v>-1.8818090281459421E-3</v>
      </c>
      <c r="N2884" s="13">
        <f t="shared" si="107"/>
        <v>-2.1903737525552636E-3</v>
      </c>
      <c r="O2884" s="13">
        <f t="shared" si="107"/>
        <v>2.6512614422862235E-3</v>
      </c>
      <c r="P2884" s="13">
        <f t="shared" si="107"/>
        <v>-3.7407538215878944E-3</v>
      </c>
      <c r="Q2884" s="7"/>
      <c r="R2884" s="8"/>
      <c r="S2884" s="8"/>
      <c r="T2884" s="8"/>
      <c r="U2884" s="8"/>
      <c r="V2884" s="13"/>
      <c r="W2884" s="14"/>
      <c r="X2884" s="1"/>
      <c r="Y2884" s="1"/>
      <c r="Z2884" s="1"/>
      <c r="AA2884" s="1"/>
      <c r="AB2884" s="1"/>
      <c r="AC2884" s="1"/>
      <c r="AD2884" s="8"/>
      <c r="AE2884" s="8"/>
      <c r="AF2884" s="8"/>
      <c r="AG2884" s="8"/>
      <c r="AH2884" s="9"/>
      <c r="AI2884" s="8"/>
      <c r="AJ2884" s="13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7"/>
      <c r="BL2884" s="7"/>
      <c r="BM2884" s="7"/>
      <c r="BN2884" s="7"/>
      <c r="BO2884" s="7"/>
      <c r="BP2884" s="7"/>
      <c r="BQ2884" s="7"/>
      <c r="BR2884" s="7"/>
      <c r="BT2884" s="8"/>
      <c r="BV2884" s="7"/>
      <c r="BW2884" s="7"/>
      <c r="BX2884" s="7"/>
      <c r="BY2884" s="7"/>
      <c r="BZ2884" s="7"/>
      <c r="CA2884" s="7"/>
    </row>
    <row r="2885" spans="1:79" x14ac:dyDescent="0.3">
      <c r="A2885" s="1" t="s">
        <v>876</v>
      </c>
      <c r="B2885" s="1"/>
      <c r="C2885" s="1" t="s">
        <v>1878</v>
      </c>
      <c r="D2885" s="1"/>
      <c r="E2885" s="1"/>
      <c r="F2885" s="1"/>
      <c r="G2885" s="1"/>
      <c r="H2885" s="1">
        <v>48010.43</v>
      </c>
      <c r="I2885" s="1">
        <v>-0.79</v>
      </c>
      <c r="J2885" s="12">
        <v>2788.18</v>
      </c>
      <c r="K2885" s="5">
        <v>2823.26</v>
      </c>
      <c r="L2885" s="5">
        <v>11846.77</v>
      </c>
      <c r="M2885" s="13">
        <f t="shared" si="108"/>
        <v>-7.9263925584193151E-3</v>
      </c>
      <c r="N2885" s="13">
        <f t="shared" ref="N2885:P2948" si="109">J2885/J2884-1</f>
        <v>-4.7865676276687141E-3</v>
      </c>
      <c r="O2885" s="13">
        <f t="shared" si="109"/>
        <v>-1.7709522086452933E-2</v>
      </c>
      <c r="P2885" s="13">
        <f t="shared" si="109"/>
        <v>-1.4134590259157753E-2</v>
      </c>
      <c r="Q2885" s="7"/>
      <c r="R2885" s="8"/>
      <c r="S2885" s="8"/>
      <c r="T2885" s="8"/>
      <c r="U2885" s="8"/>
      <c r="V2885" s="13"/>
      <c r="W2885" s="14"/>
      <c r="X2885" s="1"/>
      <c r="Y2885" s="1"/>
      <c r="Z2885" s="1"/>
      <c r="AA2885" s="1"/>
      <c r="AB2885" s="1"/>
      <c r="AC2885" s="1"/>
      <c r="AD2885" s="8"/>
      <c r="AE2885" s="8"/>
      <c r="AF2885" s="8"/>
      <c r="AG2885" s="8"/>
      <c r="AH2885" s="9"/>
      <c r="AI2885" s="8"/>
      <c r="AJ2885" s="13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7"/>
      <c r="BL2885" s="7"/>
      <c r="BM2885" s="7"/>
      <c r="BN2885" s="7"/>
      <c r="BO2885" s="7"/>
      <c r="BP2885" s="7"/>
      <c r="BQ2885" s="7"/>
      <c r="BR2885" s="7"/>
      <c r="BT2885" s="8"/>
      <c r="BV2885" s="7"/>
      <c r="BW2885" s="7"/>
      <c r="BX2885" s="7"/>
      <c r="BY2885" s="7"/>
      <c r="BZ2885" s="7"/>
      <c r="CA2885" s="7"/>
    </row>
    <row r="2886" spans="1:79" x14ac:dyDescent="0.3">
      <c r="A2886" s="1" t="s">
        <v>877</v>
      </c>
      <c r="B2886" s="1"/>
      <c r="C2886" s="1" t="s">
        <v>1878</v>
      </c>
      <c r="D2886" s="1"/>
      <c r="E2886" s="1"/>
      <c r="F2886" s="1"/>
      <c r="G2886" s="1"/>
      <c r="H2886" s="1">
        <v>47976.14</v>
      </c>
      <c r="I2886" s="1">
        <v>-7.0000000000000007E-2</v>
      </c>
      <c r="J2886" s="12">
        <v>2782.83</v>
      </c>
      <c r="K2886" s="5">
        <v>2817.9</v>
      </c>
      <c r="L2886" s="5">
        <v>11878.49</v>
      </c>
      <c r="M2886" s="13">
        <f t="shared" si="108"/>
        <v>-7.1421980598795898E-4</v>
      </c>
      <c r="N2886" s="13">
        <f t="shared" si="109"/>
        <v>-1.9188144237459737E-3</v>
      </c>
      <c r="O2886" s="13">
        <f t="shared" si="109"/>
        <v>-1.8985144832569523E-3</v>
      </c>
      <c r="P2886" s="13">
        <f t="shared" si="109"/>
        <v>2.6775230716895582E-3</v>
      </c>
      <c r="Q2886" s="7"/>
      <c r="R2886" s="8"/>
      <c r="S2886" s="8"/>
      <c r="T2886" s="8"/>
      <c r="U2886" s="8"/>
      <c r="V2886" s="13"/>
      <c r="W2886" s="14"/>
      <c r="X2886" s="1"/>
      <c r="Y2886" s="1"/>
      <c r="Z2886" s="1"/>
      <c r="AA2886" s="1"/>
      <c r="AB2886" s="1"/>
      <c r="AC2886" s="1"/>
      <c r="AD2886" s="8"/>
      <c r="AE2886" s="8"/>
      <c r="AF2886" s="8"/>
      <c r="AG2886" s="8"/>
      <c r="AH2886" s="9"/>
      <c r="AI2886" s="8"/>
      <c r="AJ2886" s="13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7"/>
      <c r="BL2886" s="7"/>
      <c r="BM2886" s="7"/>
      <c r="BN2886" s="7"/>
      <c r="BO2886" s="7"/>
      <c r="BP2886" s="7"/>
      <c r="BQ2886" s="7"/>
      <c r="BR2886" s="7"/>
      <c r="BT2886" s="8"/>
      <c r="BV2886" s="7"/>
      <c r="BW2886" s="7"/>
      <c r="BX2886" s="7"/>
      <c r="BY2886" s="7"/>
      <c r="BZ2886" s="7"/>
      <c r="CA2886" s="7"/>
    </row>
    <row r="2887" spans="1:79" x14ac:dyDescent="0.3">
      <c r="A2887" s="1" t="s">
        <v>878</v>
      </c>
      <c r="B2887" s="1"/>
      <c r="C2887" s="1" t="s">
        <v>1878</v>
      </c>
      <c r="D2887" s="1"/>
      <c r="E2887" s="1"/>
      <c r="F2887" s="1"/>
      <c r="G2887" s="1"/>
      <c r="H2887" s="1">
        <v>48469.49</v>
      </c>
      <c r="I2887" s="1">
        <v>1.03</v>
      </c>
      <c r="J2887" s="12">
        <v>2812.05</v>
      </c>
      <c r="K2887" s="5">
        <v>2844.48</v>
      </c>
      <c r="L2887" s="5">
        <v>12011.63</v>
      </c>
      <c r="M2887" s="13">
        <f t="shared" si="108"/>
        <v>1.0283236625539205E-2</v>
      </c>
      <c r="N2887" s="13">
        <f t="shared" si="109"/>
        <v>1.0500102413729895E-2</v>
      </c>
      <c r="O2887" s="13">
        <f t="shared" si="109"/>
        <v>9.4325561588417539E-3</v>
      </c>
      <c r="P2887" s="13">
        <f t="shared" si="109"/>
        <v>1.1208495355891079E-2</v>
      </c>
      <c r="Q2887" s="7"/>
      <c r="R2887" s="8"/>
      <c r="S2887" s="8"/>
      <c r="T2887" s="8"/>
      <c r="U2887" s="8"/>
      <c r="V2887" s="13"/>
      <c r="W2887" s="14"/>
      <c r="X2887" s="1"/>
      <c r="Y2887" s="1"/>
      <c r="Z2887" s="1"/>
      <c r="AA2887" s="1"/>
      <c r="AB2887" s="1"/>
      <c r="AC2887" s="1"/>
      <c r="AD2887" s="8"/>
      <c r="AE2887" s="8"/>
      <c r="AF2887" s="8"/>
      <c r="AG2887" s="8"/>
      <c r="AH2887" s="9"/>
      <c r="AI2887" s="8"/>
      <c r="AJ2887" s="13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7"/>
      <c r="BL2887" s="7"/>
      <c r="BM2887" s="7"/>
      <c r="BN2887" s="7"/>
      <c r="BO2887" s="7"/>
      <c r="BP2887" s="7"/>
      <c r="BQ2887" s="7"/>
      <c r="BR2887" s="7"/>
      <c r="BT2887" s="8"/>
      <c r="BV2887" s="7"/>
      <c r="BW2887" s="7"/>
      <c r="BX2887" s="7"/>
      <c r="BY2887" s="7"/>
      <c r="BZ2887" s="7"/>
      <c r="CA2887" s="7"/>
    </row>
    <row r="2888" spans="1:79" x14ac:dyDescent="0.3">
      <c r="A2888" s="1" t="s">
        <v>879</v>
      </c>
      <c r="B2888" s="1"/>
      <c r="C2888" s="1" t="s">
        <v>1878</v>
      </c>
      <c r="D2888" s="1"/>
      <c r="E2888" s="1"/>
      <c r="F2888" s="1"/>
      <c r="G2888" s="1"/>
      <c r="H2888" s="1">
        <v>48414.36</v>
      </c>
      <c r="I2888" s="1">
        <v>-0.11</v>
      </c>
      <c r="J2888" s="12">
        <v>2802.01</v>
      </c>
      <c r="K2888" s="5">
        <v>2850.55</v>
      </c>
      <c r="L2888" s="5">
        <v>12085.98</v>
      </c>
      <c r="M2888" s="13">
        <f t="shared" si="108"/>
        <v>-1.1374165480181331E-3</v>
      </c>
      <c r="N2888" s="13">
        <f t="shared" si="109"/>
        <v>-3.570349033623188E-3</v>
      </c>
      <c r="O2888" s="13">
        <f t="shared" si="109"/>
        <v>2.1339577005288213E-3</v>
      </c>
      <c r="P2888" s="13">
        <f t="shared" si="109"/>
        <v>6.189834352207102E-3</v>
      </c>
      <c r="Q2888" s="7"/>
      <c r="R2888" s="8"/>
      <c r="S2888" s="8"/>
      <c r="T2888" s="8"/>
      <c r="U2888" s="8"/>
      <c r="V2888" s="13"/>
      <c r="W2888" s="14"/>
      <c r="X2888" s="1"/>
      <c r="Y2888" s="1"/>
      <c r="Z2888" s="1"/>
      <c r="AA2888" s="1"/>
      <c r="AB2888" s="1"/>
      <c r="AC2888" s="1"/>
      <c r="AD2888" s="8"/>
      <c r="AE2888" s="8"/>
      <c r="AF2888" s="8"/>
      <c r="AG2888" s="8"/>
      <c r="AH2888" s="9"/>
      <c r="AI2888" s="8"/>
      <c r="AJ2888" s="13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7"/>
      <c r="BL2888" s="7"/>
      <c r="BM2888" s="7"/>
      <c r="BN2888" s="7"/>
      <c r="BO2888" s="7"/>
      <c r="BP2888" s="7"/>
      <c r="BQ2888" s="7"/>
      <c r="BR2888" s="7"/>
      <c r="BT2888" s="8"/>
      <c r="BV2888" s="7"/>
      <c r="BW2888" s="7"/>
      <c r="BX2888" s="7"/>
      <c r="BY2888" s="7"/>
      <c r="BZ2888" s="7"/>
      <c r="CA2888" s="7"/>
    </row>
    <row r="2889" spans="1:79" x14ac:dyDescent="0.3">
      <c r="A2889" s="1" t="s">
        <v>880</v>
      </c>
      <c r="B2889" s="1"/>
      <c r="C2889" s="1" t="s">
        <v>1878</v>
      </c>
      <c r="D2889" s="1"/>
      <c r="E2889" s="1"/>
      <c r="F2889" s="1"/>
      <c r="G2889" s="1"/>
      <c r="H2889" s="1">
        <v>48551.19</v>
      </c>
      <c r="I2889" s="1">
        <v>0.28000000000000003</v>
      </c>
      <c r="J2889" s="12">
        <v>2813.35</v>
      </c>
      <c r="K2889" s="5">
        <v>2851.29</v>
      </c>
      <c r="L2889" s="5">
        <v>12083.89</v>
      </c>
      <c r="M2889" s="13">
        <f t="shared" si="108"/>
        <v>2.8262275903265799E-3</v>
      </c>
      <c r="N2889" s="13">
        <f t="shared" si="109"/>
        <v>4.0470947641155774E-3</v>
      </c>
      <c r="O2889" s="13">
        <f t="shared" si="109"/>
        <v>2.5959902474959051E-4</v>
      </c>
      <c r="P2889" s="13">
        <f t="shared" si="109"/>
        <v>-1.7292764012521999E-4</v>
      </c>
      <c r="Q2889" s="7"/>
      <c r="R2889" s="8"/>
      <c r="S2889" s="8"/>
      <c r="T2889" s="8"/>
      <c r="U2889" s="8"/>
      <c r="V2889" s="13"/>
      <c r="W2889" s="14"/>
      <c r="X2889" s="1"/>
      <c r="Y2889" s="1"/>
      <c r="Z2889" s="1"/>
      <c r="AA2889" s="1"/>
      <c r="AB2889" s="1"/>
      <c r="AC2889" s="1"/>
      <c r="AD2889" s="8"/>
      <c r="AE2889" s="8"/>
      <c r="AF2889" s="8"/>
      <c r="AG2889" s="8"/>
      <c r="AH2889" s="9"/>
      <c r="AI2889" s="8"/>
      <c r="AJ2889" s="13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7"/>
      <c r="BL2889" s="7"/>
      <c r="BM2889" s="7"/>
      <c r="BN2889" s="7"/>
      <c r="BO2889" s="7"/>
      <c r="BP2889" s="7"/>
      <c r="BQ2889" s="7"/>
      <c r="BR2889" s="7"/>
      <c r="BT2889" s="8"/>
      <c r="BV2889" s="7"/>
      <c r="BW2889" s="7"/>
      <c r="BX2889" s="7"/>
      <c r="BY2889" s="7"/>
      <c r="BZ2889" s="7"/>
      <c r="CA2889" s="7"/>
    </row>
    <row r="2890" spans="1:79" x14ac:dyDescent="0.3">
      <c r="A2890" s="1" t="s">
        <v>881</v>
      </c>
      <c r="B2890" s="1"/>
      <c r="C2890" s="1" t="s">
        <v>1878</v>
      </c>
      <c r="D2890" s="1"/>
      <c r="E2890" s="1"/>
      <c r="F2890" s="1"/>
      <c r="G2890" s="1"/>
      <c r="H2890" s="1">
        <v>48481.82</v>
      </c>
      <c r="I2890" s="1">
        <v>-0.14000000000000001</v>
      </c>
      <c r="J2890" s="12">
        <v>2804.15</v>
      </c>
      <c r="K2890" s="5">
        <v>2862.73</v>
      </c>
      <c r="L2890" s="5">
        <v>12083.71</v>
      </c>
      <c r="M2890" s="13">
        <f t="shared" si="108"/>
        <v>-1.4288012302067221E-3</v>
      </c>
      <c r="N2890" s="13">
        <f t="shared" si="109"/>
        <v>-3.2701228073293009E-3</v>
      </c>
      <c r="O2890" s="13">
        <f t="shared" si="109"/>
        <v>4.012219030684383E-3</v>
      </c>
      <c r="P2890" s="13">
        <f t="shared" si="109"/>
        <v>-1.4895865487085658E-5</v>
      </c>
      <c r="Q2890" s="7"/>
      <c r="R2890" s="8"/>
      <c r="S2890" s="8"/>
      <c r="T2890" s="8"/>
      <c r="U2890" s="8"/>
      <c r="V2890" s="13"/>
      <c r="W2890" s="14"/>
      <c r="X2890" s="1"/>
      <c r="Y2890" s="1"/>
      <c r="Z2890" s="1"/>
      <c r="AA2890" s="1"/>
      <c r="AB2890" s="1"/>
      <c r="AC2890" s="1"/>
      <c r="AD2890" s="8"/>
      <c r="AE2890" s="8"/>
      <c r="AF2890" s="8"/>
      <c r="AG2890" s="8"/>
      <c r="AH2890" s="9"/>
      <c r="AI2890" s="8"/>
      <c r="AJ2890" s="13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7"/>
      <c r="BL2890" s="7"/>
      <c r="BM2890" s="7"/>
      <c r="BN2890" s="7"/>
      <c r="BO2890" s="7"/>
      <c r="BP2890" s="7"/>
      <c r="BQ2890" s="7"/>
      <c r="BR2890" s="7"/>
      <c r="BT2890" s="8"/>
      <c r="BV2890" s="7"/>
      <c r="BW2890" s="7"/>
      <c r="BX2890" s="7"/>
      <c r="BY2890" s="7"/>
      <c r="BZ2890" s="7"/>
      <c r="CA2890" s="7"/>
    </row>
    <row r="2891" spans="1:79" x14ac:dyDescent="0.3">
      <c r="A2891" s="1" t="s">
        <v>882</v>
      </c>
      <c r="B2891" s="1"/>
      <c r="C2891" s="1" t="s">
        <v>1878</v>
      </c>
      <c r="D2891" s="1"/>
      <c r="E2891" s="1"/>
      <c r="F2891" s="1"/>
      <c r="G2891" s="1"/>
      <c r="H2891" s="1">
        <v>48581.57</v>
      </c>
      <c r="I2891" s="1">
        <v>0.21</v>
      </c>
      <c r="J2891" s="12">
        <v>2813.58</v>
      </c>
      <c r="K2891" s="5">
        <v>2869.92</v>
      </c>
      <c r="L2891" s="5">
        <v>12002.37</v>
      </c>
      <c r="M2891" s="13">
        <f t="shared" si="108"/>
        <v>2.0574722648614152E-3</v>
      </c>
      <c r="N2891" s="13">
        <f t="shared" si="109"/>
        <v>3.3628728848313916E-3</v>
      </c>
      <c r="O2891" s="13">
        <f t="shared" si="109"/>
        <v>2.5115885885151901E-3</v>
      </c>
      <c r="P2891" s="13">
        <f t="shared" si="109"/>
        <v>-6.7313763736467358E-3</v>
      </c>
      <c r="Q2891" s="7"/>
      <c r="R2891" s="8"/>
      <c r="S2891" s="8"/>
      <c r="T2891" s="8"/>
      <c r="U2891" s="8"/>
      <c r="V2891" s="13"/>
      <c r="W2891" s="14"/>
      <c r="X2891" s="1"/>
      <c r="Y2891" s="1"/>
      <c r="Z2891" s="1"/>
      <c r="AA2891" s="1"/>
      <c r="AB2891" s="1"/>
      <c r="AC2891" s="1"/>
      <c r="AD2891" s="8"/>
      <c r="AE2891" s="8"/>
      <c r="AF2891" s="8"/>
      <c r="AG2891" s="8"/>
      <c r="AH2891" s="9"/>
      <c r="AI2891" s="8"/>
      <c r="AJ2891" s="13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7"/>
      <c r="BL2891" s="7"/>
      <c r="BM2891" s="7"/>
      <c r="BN2891" s="7"/>
      <c r="BO2891" s="7"/>
      <c r="BP2891" s="7"/>
      <c r="BQ2891" s="7"/>
      <c r="BR2891" s="7"/>
      <c r="BT2891" s="8"/>
      <c r="BV2891" s="7"/>
      <c r="BW2891" s="7"/>
      <c r="BX2891" s="7"/>
      <c r="BY2891" s="7"/>
      <c r="BZ2891" s="7"/>
      <c r="CA2891" s="7"/>
    </row>
    <row r="2892" spans="1:79" x14ac:dyDescent="0.3">
      <c r="A2892" s="1" t="s">
        <v>883</v>
      </c>
      <c r="B2892" s="1"/>
      <c r="C2892" s="1" t="s">
        <v>1878</v>
      </c>
      <c r="D2892" s="1"/>
      <c r="E2892" s="1"/>
      <c r="F2892" s="1"/>
      <c r="G2892" s="1"/>
      <c r="H2892" s="1">
        <v>48200.74</v>
      </c>
      <c r="I2892" s="1">
        <v>-0.78</v>
      </c>
      <c r="J2892" s="12">
        <v>2792.37</v>
      </c>
      <c r="K2892" s="5">
        <v>2846.58</v>
      </c>
      <c r="L2892" s="5">
        <v>11890.9</v>
      </c>
      <c r="M2892" s="13">
        <f t="shared" si="108"/>
        <v>-7.8389809139556288E-3</v>
      </c>
      <c r="N2892" s="13">
        <f t="shared" si="109"/>
        <v>-7.5384385729213577E-3</v>
      </c>
      <c r="O2892" s="13">
        <f t="shared" si="109"/>
        <v>-8.1326308747282638E-3</v>
      </c>
      <c r="P2892" s="13">
        <f t="shared" si="109"/>
        <v>-9.2873324185140937E-3</v>
      </c>
      <c r="Q2892" s="7"/>
      <c r="R2892" s="8"/>
      <c r="S2892" s="8"/>
      <c r="T2892" s="8"/>
      <c r="U2892" s="8"/>
      <c r="V2892" s="13"/>
      <c r="W2892" s="14"/>
      <c r="X2892" s="1"/>
      <c r="Y2892" s="1"/>
      <c r="Z2892" s="1"/>
      <c r="AA2892" s="1"/>
      <c r="AB2892" s="1"/>
      <c r="AC2892" s="1"/>
      <c r="AD2892" s="8"/>
      <c r="AE2892" s="8"/>
      <c r="AF2892" s="8"/>
      <c r="AG2892" s="8"/>
      <c r="AH2892" s="9"/>
      <c r="AI2892" s="8"/>
      <c r="AJ2892" s="13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7"/>
      <c r="BL2892" s="7"/>
      <c r="BM2892" s="7"/>
      <c r="BN2892" s="7"/>
      <c r="BO2892" s="7"/>
      <c r="BP2892" s="7"/>
      <c r="BQ2892" s="7"/>
      <c r="BR2892" s="7"/>
      <c r="BT2892" s="8"/>
      <c r="BV2892" s="7"/>
      <c r="BW2892" s="7"/>
      <c r="BX2892" s="7"/>
      <c r="BY2892" s="7"/>
      <c r="BZ2892" s="7"/>
      <c r="CA2892" s="7"/>
    </row>
    <row r="2893" spans="1:79" x14ac:dyDescent="0.3">
      <c r="A2893" s="1" t="s">
        <v>884</v>
      </c>
      <c r="B2893" s="1"/>
      <c r="C2893" s="1" t="s">
        <v>1878</v>
      </c>
      <c r="D2893" s="1"/>
      <c r="E2893" s="1"/>
      <c r="F2893" s="1"/>
      <c r="G2893" s="1"/>
      <c r="H2893" s="1">
        <v>49057.05</v>
      </c>
      <c r="I2893" s="1">
        <v>1.78</v>
      </c>
      <c r="J2893" s="12">
        <v>2820.08</v>
      </c>
      <c r="K2893" s="5">
        <v>2879.54</v>
      </c>
      <c r="L2893" s="5">
        <v>11982.97</v>
      </c>
      <c r="M2893" s="13">
        <f t="shared" si="108"/>
        <v>1.776549488659307E-2</v>
      </c>
      <c r="N2893" s="13">
        <f t="shared" si="109"/>
        <v>9.9234700272528009E-3</v>
      </c>
      <c r="O2893" s="13">
        <f t="shared" si="109"/>
        <v>1.1578806848920431E-2</v>
      </c>
      <c r="P2893" s="13">
        <f t="shared" si="109"/>
        <v>7.7428958279019966E-3</v>
      </c>
      <c r="Q2893" s="7"/>
      <c r="R2893" s="8"/>
      <c r="S2893" s="8"/>
      <c r="T2893" s="8"/>
      <c r="U2893" s="8"/>
      <c r="V2893" s="13"/>
      <c r="W2893" s="14"/>
      <c r="X2893" s="1"/>
      <c r="Y2893" s="1"/>
      <c r="Z2893" s="1"/>
      <c r="AA2893" s="1"/>
      <c r="AB2893" s="1"/>
      <c r="AC2893" s="1"/>
      <c r="AD2893" s="8"/>
      <c r="AE2893" s="8"/>
      <c r="AF2893" s="8"/>
      <c r="AG2893" s="8"/>
      <c r="AH2893" s="9"/>
      <c r="AI2893" s="8"/>
      <c r="AJ2893" s="13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7"/>
      <c r="BL2893" s="7"/>
      <c r="BM2893" s="7"/>
      <c r="BN2893" s="7"/>
      <c r="BO2893" s="7"/>
      <c r="BP2893" s="7"/>
      <c r="BQ2893" s="7"/>
      <c r="BR2893" s="7"/>
      <c r="BT2893" s="8"/>
      <c r="BV2893" s="7"/>
      <c r="BW2893" s="7"/>
      <c r="BX2893" s="7"/>
      <c r="BY2893" s="7"/>
      <c r="BZ2893" s="7"/>
      <c r="CA2893" s="7"/>
    </row>
    <row r="2894" spans="1:79" x14ac:dyDescent="0.3">
      <c r="A2894" s="1" t="s">
        <v>885</v>
      </c>
      <c r="B2894" s="1"/>
      <c r="C2894" s="1" t="s">
        <v>1878</v>
      </c>
      <c r="D2894" s="1"/>
      <c r="E2894" s="1"/>
      <c r="F2894" s="1"/>
      <c r="G2894" s="1"/>
      <c r="H2894" s="1">
        <v>48700.58</v>
      </c>
      <c r="I2894" s="1">
        <v>-0.73</v>
      </c>
      <c r="J2894" s="12">
        <v>2793.62</v>
      </c>
      <c r="K2894" s="5">
        <v>2863.95</v>
      </c>
      <c r="L2894" s="5">
        <v>11970</v>
      </c>
      <c r="M2894" s="13">
        <f t="shared" si="108"/>
        <v>-7.2664377495181842E-3</v>
      </c>
      <c r="N2894" s="13">
        <f t="shared" si="109"/>
        <v>-9.3827125471618311E-3</v>
      </c>
      <c r="O2894" s="13">
        <f t="shared" si="109"/>
        <v>-5.4140591900095902E-3</v>
      </c>
      <c r="P2894" s="13">
        <f t="shared" si="109"/>
        <v>-1.0823693959010061E-3</v>
      </c>
      <c r="Q2894" s="7"/>
      <c r="R2894" s="8"/>
      <c r="S2894" s="8"/>
      <c r="T2894" s="8"/>
      <c r="U2894" s="8"/>
      <c r="V2894" s="13"/>
      <c r="W2894" s="14"/>
      <c r="X2894" s="1"/>
      <c r="Y2894" s="1"/>
      <c r="Z2894" s="1"/>
      <c r="AA2894" s="1"/>
      <c r="AB2894" s="1"/>
      <c r="AC2894" s="1"/>
      <c r="AD2894" s="8"/>
      <c r="AE2894" s="8"/>
      <c r="AF2894" s="8"/>
      <c r="AG2894" s="8"/>
      <c r="AH2894" s="9"/>
      <c r="AI2894" s="8"/>
      <c r="AJ2894" s="13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7"/>
      <c r="BL2894" s="7"/>
      <c r="BM2894" s="7"/>
      <c r="BN2894" s="7"/>
      <c r="BO2894" s="7"/>
      <c r="BP2894" s="7"/>
      <c r="BQ2894" s="7"/>
      <c r="BR2894" s="7"/>
      <c r="BT2894" s="8"/>
      <c r="BV2894" s="7"/>
      <c r="BW2894" s="7"/>
      <c r="BX2894" s="7"/>
      <c r="BY2894" s="7"/>
      <c r="BZ2894" s="7"/>
      <c r="CA2894" s="7"/>
    </row>
    <row r="2895" spans="1:79" x14ac:dyDescent="0.3">
      <c r="A2895" s="1" t="s">
        <v>886</v>
      </c>
      <c r="B2895" s="1"/>
      <c r="C2895" s="1" t="s">
        <v>1878</v>
      </c>
      <c r="D2895" s="1"/>
      <c r="E2895" s="1"/>
      <c r="F2895" s="1"/>
      <c r="G2895" s="1"/>
      <c r="H2895" s="1">
        <v>47922.1</v>
      </c>
      <c r="I2895" s="1">
        <v>-1.6</v>
      </c>
      <c r="J2895" s="12">
        <v>2743.44</v>
      </c>
      <c r="K2895" s="5">
        <v>2827.15</v>
      </c>
      <c r="L2895" s="5">
        <v>11827.65</v>
      </c>
      <c r="M2895" s="13">
        <f t="shared" si="108"/>
        <v>-1.598502522967904E-2</v>
      </c>
      <c r="N2895" s="13">
        <f t="shared" si="109"/>
        <v>-1.7962357085072322E-2</v>
      </c>
      <c r="O2895" s="13">
        <f t="shared" si="109"/>
        <v>-1.2849386337051905E-2</v>
      </c>
      <c r="P2895" s="13">
        <f t="shared" si="109"/>
        <v>-1.1892230576441176E-2</v>
      </c>
      <c r="Q2895" s="7"/>
      <c r="R2895" s="8"/>
      <c r="S2895" s="8"/>
      <c r="T2895" s="8"/>
      <c r="U2895" s="8"/>
      <c r="V2895" s="13"/>
      <c r="W2895" s="14"/>
      <c r="X2895" s="1"/>
      <c r="Y2895" s="1"/>
      <c r="Z2895" s="1"/>
      <c r="AA2895" s="1"/>
      <c r="AB2895" s="1"/>
      <c r="AC2895" s="1"/>
      <c r="AD2895" s="8"/>
      <c r="AE2895" s="8"/>
      <c r="AF2895" s="8"/>
      <c r="AG2895" s="8"/>
      <c r="AH2895" s="9"/>
      <c r="AI2895" s="8"/>
      <c r="AJ2895" s="13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7"/>
      <c r="BL2895" s="7"/>
      <c r="BM2895" s="7"/>
      <c r="BN2895" s="7"/>
      <c r="BO2895" s="7"/>
      <c r="BP2895" s="7"/>
      <c r="BQ2895" s="7"/>
      <c r="BR2895" s="7"/>
      <c r="BT2895" s="8"/>
      <c r="BV2895" s="7"/>
      <c r="BW2895" s="7"/>
      <c r="BX2895" s="7"/>
      <c r="BY2895" s="7"/>
      <c r="BZ2895" s="7"/>
      <c r="CA2895" s="7"/>
    </row>
    <row r="2896" spans="1:79" x14ac:dyDescent="0.3">
      <c r="A2896" s="1" t="s">
        <v>887</v>
      </c>
      <c r="B2896" s="1"/>
      <c r="C2896" s="1" t="s">
        <v>1878</v>
      </c>
      <c r="D2896" s="1"/>
      <c r="E2896" s="1"/>
      <c r="F2896" s="1"/>
      <c r="G2896" s="1"/>
      <c r="H2896" s="1">
        <v>47695.46</v>
      </c>
      <c r="I2896" s="1">
        <v>-0.47</v>
      </c>
      <c r="J2896" s="12">
        <v>2734.8</v>
      </c>
      <c r="K2896" s="5">
        <v>2813.22</v>
      </c>
      <c r="L2896" s="5">
        <v>11673.82</v>
      </c>
      <c r="M2896" s="13">
        <f t="shared" si="108"/>
        <v>-4.7293419946120574E-3</v>
      </c>
      <c r="N2896" s="13">
        <f t="shared" si="109"/>
        <v>-3.1493307672119109E-3</v>
      </c>
      <c r="O2896" s="13">
        <f t="shared" si="109"/>
        <v>-4.9272235289957722E-3</v>
      </c>
      <c r="P2896" s="13">
        <f t="shared" si="109"/>
        <v>-1.3005964836632855E-2</v>
      </c>
      <c r="Q2896" s="7"/>
      <c r="R2896" s="8"/>
      <c r="S2896" s="8"/>
      <c r="T2896" s="8"/>
      <c r="U2896" s="8"/>
      <c r="V2896" s="13"/>
      <c r="W2896" s="14"/>
      <c r="X2896" s="1"/>
      <c r="Y2896" s="1"/>
      <c r="Z2896" s="1"/>
      <c r="AA2896" s="1"/>
      <c r="AB2896" s="1"/>
      <c r="AC2896" s="1"/>
      <c r="AD2896" s="8"/>
      <c r="AE2896" s="8"/>
      <c r="AF2896" s="8"/>
      <c r="AG2896" s="8"/>
      <c r="AH2896" s="9"/>
      <c r="AI2896" s="8"/>
      <c r="AJ2896" s="13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7"/>
      <c r="BL2896" s="7"/>
      <c r="BM2896" s="7"/>
      <c r="BN2896" s="7"/>
      <c r="BO2896" s="7"/>
      <c r="BP2896" s="7"/>
      <c r="BQ2896" s="7"/>
      <c r="BR2896" s="7"/>
      <c r="BT2896" s="8"/>
      <c r="BV2896" s="7"/>
      <c r="BW2896" s="7"/>
      <c r="BX2896" s="7"/>
      <c r="BY2896" s="7"/>
      <c r="BZ2896" s="7"/>
      <c r="CA2896" s="7"/>
    </row>
    <row r="2897" spans="1:79" x14ac:dyDescent="0.3">
      <c r="A2897" s="1" t="s">
        <v>888</v>
      </c>
      <c r="B2897" s="1"/>
      <c r="C2897" s="1" t="s">
        <v>1878</v>
      </c>
      <c r="D2897" s="1"/>
      <c r="E2897" s="1"/>
      <c r="F2897" s="1"/>
      <c r="G2897" s="1"/>
      <c r="H2897" s="1">
        <v>48103.73</v>
      </c>
      <c r="I2897" s="1">
        <v>0.86</v>
      </c>
      <c r="J2897" s="12">
        <v>2762.63</v>
      </c>
      <c r="K2897" s="5">
        <v>2821.57</v>
      </c>
      <c r="L2897" s="5">
        <v>11722.54</v>
      </c>
      <c r="M2897" s="13">
        <f t="shared" si="108"/>
        <v>8.5599342159610181E-3</v>
      </c>
      <c r="N2897" s="13">
        <f t="shared" si="109"/>
        <v>1.0176246891911545E-2</v>
      </c>
      <c r="O2897" s="13">
        <f t="shared" si="109"/>
        <v>2.9681290478527078E-3</v>
      </c>
      <c r="P2897" s="13">
        <f t="shared" si="109"/>
        <v>4.1734410844094239E-3</v>
      </c>
      <c r="Q2897" s="7"/>
      <c r="R2897" s="8"/>
      <c r="S2897" s="8"/>
      <c r="T2897" s="8"/>
      <c r="U2897" s="8"/>
      <c r="V2897" s="13"/>
      <c r="W2897" s="14"/>
      <c r="X2897" s="1"/>
      <c r="Y2897" s="1"/>
      <c r="Z2897" s="1"/>
      <c r="AA2897" s="1"/>
      <c r="AB2897" s="1"/>
      <c r="AC2897" s="1"/>
      <c r="AD2897" s="8"/>
      <c r="AE2897" s="8"/>
      <c r="AF2897" s="8"/>
      <c r="AG2897" s="8"/>
      <c r="AH2897" s="9"/>
      <c r="AI2897" s="8"/>
      <c r="AJ2897" s="13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7"/>
      <c r="BL2897" s="7"/>
      <c r="BM2897" s="7"/>
      <c r="BN2897" s="7"/>
      <c r="BO2897" s="7"/>
      <c r="BP2897" s="7"/>
      <c r="BQ2897" s="7"/>
      <c r="BR2897" s="7"/>
      <c r="BT2897" s="8"/>
      <c r="BV2897" s="7"/>
      <c r="BW2897" s="7"/>
      <c r="BX2897" s="7"/>
      <c r="BY2897" s="7"/>
      <c r="BZ2897" s="7"/>
      <c r="CA2897" s="7"/>
    </row>
    <row r="2898" spans="1:79" x14ac:dyDescent="0.3">
      <c r="A2898" s="1" t="s">
        <v>889</v>
      </c>
      <c r="B2898" s="1"/>
      <c r="C2898" s="1" t="s">
        <v>1878</v>
      </c>
      <c r="D2898" s="1"/>
      <c r="E2898" s="1"/>
      <c r="F2898" s="1"/>
      <c r="G2898" s="1"/>
      <c r="H2898" s="1">
        <v>47768.38</v>
      </c>
      <c r="I2898" s="1">
        <v>-0.7</v>
      </c>
      <c r="J2898" s="12">
        <v>2742.32</v>
      </c>
      <c r="K2898" s="5">
        <v>2799.84</v>
      </c>
      <c r="L2898" s="5">
        <v>11662.95</v>
      </c>
      <c r="M2898" s="13">
        <f t="shared" si="108"/>
        <v>-6.9713928628820643E-3</v>
      </c>
      <c r="N2898" s="13">
        <f t="shared" si="109"/>
        <v>-7.3516902372015025E-3</v>
      </c>
      <c r="O2898" s="13">
        <f t="shared" si="109"/>
        <v>-7.7013861077342982E-3</v>
      </c>
      <c r="P2898" s="13">
        <f t="shared" si="109"/>
        <v>-5.0833693039221695E-3</v>
      </c>
      <c r="Q2898" s="7"/>
      <c r="R2898" s="8"/>
      <c r="S2898" s="8"/>
      <c r="T2898" s="8"/>
      <c r="U2898" s="8"/>
      <c r="V2898" s="13"/>
      <c r="W2898" s="14"/>
      <c r="X2898" s="1"/>
      <c r="Y2898" s="1"/>
      <c r="Z2898" s="1"/>
      <c r="AA2898" s="1"/>
      <c r="AB2898" s="1"/>
      <c r="AC2898" s="1"/>
      <c r="AD2898" s="8"/>
      <c r="AE2898" s="8"/>
      <c r="AF2898" s="8"/>
      <c r="AG2898" s="8"/>
      <c r="AH2898" s="9"/>
      <c r="AI2898" s="8"/>
      <c r="AJ2898" s="13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7"/>
      <c r="BL2898" s="7"/>
      <c r="BM2898" s="7"/>
      <c r="BN2898" s="7"/>
      <c r="BO2898" s="7"/>
      <c r="BP2898" s="7"/>
      <c r="BQ2898" s="7"/>
      <c r="BR2898" s="7"/>
      <c r="BT2898" s="8"/>
      <c r="BV2898" s="7"/>
      <c r="BW2898" s="7"/>
      <c r="BX2898" s="7"/>
      <c r="BY2898" s="7"/>
      <c r="BZ2898" s="7"/>
      <c r="CA2898" s="7"/>
    </row>
    <row r="2899" spans="1:79" x14ac:dyDescent="0.3">
      <c r="A2899" s="1" t="s">
        <v>890</v>
      </c>
      <c r="B2899" s="1"/>
      <c r="C2899" s="1" t="s">
        <v>1878</v>
      </c>
      <c r="D2899" s="1"/>
      <c r="E2899" s="1"/>
      <c r="F2899" s="1"/>
      <c r="G2899" s="1"/>
      <c r="H2899" s="1">
        <v>47785.85</v>
      </c>
      <c r="I2899" s="1">
        <v>0.04</v>
      </c>
      <c r="J2899" s="12">
        <v>2747.6</v>
      </c>
      <c r="K2899" s="5">
        <v>2788.01</v>
      </c>
      <c r="L2899" s="5">
        <v>11630.22</v>
      </c>
      <c r="M2899" s="13">
        <f t="shared" si="108"/>
        <v>3.6572309967386474E-4</v>
      </c>
      <c r="N2899" s="13">
        <f t="shared" si="109"/>
        <v>1.9253770530061054E-3</v>
      </c>
      <c r="O2899" s="13">
        <f t="shared" si="109"/>
        <v>-4.2252414423681328E-3</v>
      </c>
      <c r="P2899" s="13">
        <f t="shared" si="109"/>
        <v>-2.8063225856238549E-3</v>
      </c>
      <c r="Q2899" s="7"/>
      <c r="R2899" s="8"/>
      <c r="S2899" s="8"/>
      <c r="T2899" s="8"/>
      <c r="U2899" s="8"/>
      <c r="V2899" s="13"/>
      <c r="W2899" s="14"/>
      <c r="X2899" s="1"/>
      <c r="Y2899" s="1"/>
      <c r="Z2899" s="1"/>
      <c r="AA2899" s="1"/>
      <c r="AB2899" s="1"/>
      <c r="AC2899" s="1"/>
      <c r="AD2899" s="8"/>
      <c r="AE2899" s="8"/>
      <c r="AF2899" s="8"/>
      <c r="AG2899" s="8"/>
      <c r="AH2899" s="9"/>
      <c r="AI2899" s="8"/>
      <c r="AJ2899" s="13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7"/>
      <c r="BL2899" s="7"/>
      <c r="BM2899" s="7"/>
      <c r="BN2899" s="7"/>
      <c r="BO2899" s="7"/>
      <c r="BP2899" s="7"/>
      <c r="BQ2899" s="7"/>
      <c r="BR2899" s="7"/>
      <c r="BT2899" s="8"/>
      <c r="BV2899" s="7"/>
      <c r="BW2899" s="7"/>
      <c r="BX2899" s="7"/>
      <c r="BY2899" s="7"/>
      <c r="BZ2899" s="7"/>
      <c r="CA2899" s="7"/>
    </row>
    <row r="2900" spans="1:79" x14ac:dyDescent="0.3">
      <c r="A2900" s="1" t="s">
        <v>891</v>
      </c>
      <c r="B2900" s="1"/>
      <c r="C2900" s="1" t="s">
        <v>1878</v>
      </c>
      <c r="D2900" s="1"/>
      <c r="E2900" s="1"/>
      <c r="F2900" s="1"/>
      <c r="G2900" s="1"/>
      <c r="H2900" s="1">
        <v>46740.32</v>
      </c>
      <c r="I2900" s="1">
        <v>-2.19</v>
      </c>
      <c r="J2900" s="12">
        <v>2675.67</v>
      </c>
      <c r="K2900" s="5">
        <v>2750.64</v>
      </c>
      <c r="L2900" s="5">
        <v>11417.95</v>
      </c>
      <c r="M2900" s="13">
        <f t="shared" si="108"/>
        <v>-2.1879489430448484E-2</v>
      </c>
      <c r="N2900" s="13">
        <f t="shared" si="109"/>
        <v>-2.617921094773612E-2</v>
      </c>
      <c r="O2900" s="13">
        <f t="shared" si="109"/>
        <v>-1.3403825667770319E-2</v>
      </c>
      <c r="P2900" s="13">
        <f t="shared" si="109"/>
        <v>-1.8251589393837642E-2</v>
      </c>
      <c r="Q2900" s="7"/>
      <c r="R2900" s="8"/>
      <c r="S2900" s="8"/>
      <c r="T2900" s="8"/>
      <c r="U2900" s="8"/>
      <c r="V2900" s="13"/>
      <c r="W2900" s="14"/>
      <c r="X2900" s="1"/>
      <c r="Y2900" s="1"/>
      <c r="Z2900" s="1"/>
      <c r="AA2900" s="1"/>
      <c r="AB2900" s="1"/>
      <c r="AC2900" s="1"/>
      <c r="AD2900" s="8"/>
      <c r="AE2900" s="8"/>
      <c r="AF2900" s="8"/>
      <c r="AG2900" s="8"/>
      <c r="AH2900" s="9"/>
      <c r="AI2900" s="8"/>
      <c r="AJ2900" s="13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7"/>
      <c r="BL2900" s="7"/>
      <c r="BM2900" s="7"/>
      <c r="BN2900" s="7"/>
      <c r="BO2900" s="7"/>
      <c r="BP2900" s="7"/>
      <c r="BQ2900" s="7"/>
      <c r="BR2900" s="7"/>
      <c r="BT2900" s="8"/>
      <c r="BV2900" s="7"/>
      <c r="BW2900" s="7"/>
      <c r="BX2900" s="7"/>
      <c r="BY2900" s="7"/>
      <c r="BZ2900" s="7"/>
      <c r="CA2900" s="7"/>
    </row>
    <row r="2901" spans="1:79" x14ac:dyDescent="0.3">
      <c r="A2901" s="1" t="s">
        <v>892</v>
      </c>
      <c r="B2901" s="1"/>
      <c r="C2901" s="1" t="s">
        <v>1878</v>
      </c>
      <c r="D2901" s="1"/>
      <c r="E2901" s="1"/>
      <c r="F2901" s="1"/>
      <c r="G2901" s="1"/>
      <c r="H2901" s="1">
        <v>46651.79</v>
      </c>
      <c r="I2901" s="1">
        <v>-0.19</v>
      </c>
      <c r="J2901" s="12">
        <v>2680.72</v>
      </c>
      <c r="K2901" s="5">
        <v>2713.83</v>
      </c>
      <c r="L2901" s="5">
        <v>11311.76</v>
      </c>
      <c r="M2901" s="13">
        <f t="shared" si="108"/>
        <v>-1.8940820259680802E-3</v>
      </c>
      <c r="N2901" s="13">
        <f t="shared" si="109"/>
        <v>1.8873777409020853E-3</v>
      </c>
      <c r="O2901" s="13">
        <f t="shared" si="109"/>
        <v>-1.3382340109937996E-2</v>
      </c>
      <c r="P2901" s="13">
        <f t="shared" si="109"/>
        <v>-9.3002684369786204E-3</v>
      </c>
      <c r="Q2901" s="7"/>
      <c r="R2901" s="8"/>
      <c r="S2901" s="8"/>
      <c r="T2901" s="8"/>
      <c r="U2901" s="8"/>
      <c r="V2901" s="13"/>
      <c r="W2901" s="14"/>
      <c r="X2901" s="1"/>
      <c r="Y2901" s="1"/>
      <c r="Z2901" s="1"/>
      <c r="AA2901" s="1"/>
      <c r="AB2901" s="1"/>
      <c r="AC2901" s="1"/>
      <c r="AD2901" s="8"/>
      <c r="AE2901" s="8"/>
      <c r="AF2901" s="8"/>
      <c r="AG2901" s="8"/>
      <c r="AH2901" s="9"/>
      <c r="AI2901" s="8"/>
      <c r="AJ2901" s="13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7"/>
      <c r="BL2901" s="7"/>
      <c r="BM2901" s="7"/>
      <c r="BN2901" s="7"/>
      <c r="BO2901" s="7"/>
      <c r="BP2901" s="7"/>
      <c r="BQ2901" s="7"/>
      <c r="BR2901" s="7"/>
      <c r="BT2901" s="8"/>
      <c r="BV2901" s="7"/>
      <c r="BW2901" s="7"/>
      <c r="BX2901" s="7"/>
      <c r="BY2901" s="7"/>
      <c r="BZ2901" s="7"/>
      <c r="CA2901" s="7"/>
    </row>
    <row r="2902" spans="1:79" x14ac:dyDescent="0.3">
      <c r="A2902" s="1" t="s">
        <v>893</v>
      </c>
      <c r="B2902" s="1"/>
      <c r="C2902" s="1" t="s">
        <v>1878</v>
      </c>
      <c r="D2902" s="1"/>
      <c r="E2902" s="1"/>
      <c r="F2902" s="1"/>
      <c r="G2902" s="1"/>
      <c r="H2902" s="1">
        <v>46811.06</v>
      </c>
      <c r="I2902" s="1">
        <v>0.34</v>
      </c>
      <c r="J2902" s="12">
        <v>2693.17</v>
      </c>
      <c r="K2902" s="5">
        <v>2727.13</v>
      </c>
      <c r="L2902" s="5">
        <v>11305.41</v>
      </c>
      <c r="M2902" s="13">
        <f t="shared" si="108"/>
        <v>3.4140169112482077E-3</v>
      </c>
      <c r="N2902" s="13">
        <f t="shared" si="109"/>
        <v>4.6442746724761896E-3</v>
      </c>
      <c r="O2902" s="13">
        <f t="shared" si="109"/>
        <v>4.9008228223581529E-3</v>
      </c>
      <c r="P2902" s="13">
        <f t="shared" si="109"/>
        <v>-5.6136268803441691E-4</v>
      </c>
      <c r="Q2902" s="7"/>
      <c r="R2902" s="8"/>
      <c r="S2902" s="8"/>
      <c r="T2902" s="8"/>
      <c r="U2902" s="8"/>
      <c r="V2902" s="13"/>
      <c r="W2902" s="14"/>
      <c r="X2902" s="1"/>
      <c r="Y2902" s="1"/>
      <c r="Z2902" s="1"/>
      <c r="AA2902" s="1"/>
      <c r="AB2902" s="1"/>
      <c r="AC2902" s="1"/>
      <c r="AD2902" s="8"/>
      <c r="AE2902" s="8"/>
      <c r="AF2902" s="8"/>
      <c r="AG2902" s="8"/>
      <c r="AH2902" s="9"/>
      <c r="AI2902" s="8"/>
      <c r="AJ2902" s="13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7"/>
      <c r="BL2902" s="7"/>
      <c r="BM2902" s="7"/>
      <c r="BN2902" s="7"/>
      <c r="BO2902" s="7"/>
      <c r="BP2902" s="7"/>
      <c r="BQ2902" s="7"/>
      <c r="BR2902" s="7"/>
      <c r="BT2902" s="8"/>
      <c r="BV2902" s="7"/>
      <c r="BW2902" s="7"/>
      <c r="BX2902" s="7"/>
      <c r="BY2902" s="7"/>
      <c r="BZ2902" s="7"/>
      <c r="CA2902" s="7"/>
    </row>
    <row r="2903" spans="1:79" x14ac:dyDescent="0.3">
      <c r="A2903" s="1" t="s">
        <v>894</v>
      </c>
      <c r="B2903" s="1"/>
      <c r="C2903" s="1" t="s">
        <v>1878</v>
      </c>
      <c r="D2903" s="1"/>
      <c r="E2903" s="1"/>
      <c r="F2903" s="1"/>
      <c r="G2903" s="1"/>
      <c r="H2903" s="1">
        <v>47291.31</v>
      </c>
      <c r="I2903" s="1">
        <v>1.03</v>
      </c>
      <c r="J2903" s="12">
        <v>2729.46</v>
      </c>
      <c r="K2903" s="5">
        <v>2743.22</v>
      </c>
      <c r="L2903" s="5">
        <v>11324.97</v>
      </c>
      <c r="M2903" s="13">
        <f t="shared" si="108"/>
        <v>1.0259327603348467E-2</v>
      </c>
      <c r="N2903" s="13">
        <f t="shared" si="109"/>
        <v>1.3474827062532224E-2</v>
      </c>
      <c r="O2903" s="13">
        <f t="shared" si="109"/>
        <v>5.8999754320474551E-3</v>
      </c>
      <c r="P2903" s="13">
        <f t="shared" si="109"/>
        <v>1.7301451252098587E-3</v>
      </c>
      <c r="Q2903" s="7"/>
      <c r="R2903" s="8"/>
      <c r="S2903" s="8"/>
      <c r="T2903" s="8"/>
      <c r="U2903" s="8"/>
      <c r="V2903" s="13"/>
      <c r="W2903" s="14"/>
      <c r="X2903" s="1"/>
      <c r="Y2903" s="1"/>
      <c r="Z2903" s="1"/>
      <c r="AA2903" s="1"/>
      <c r="AB2903" s="1"/>
      <c r="AC2903" s="1"/>
      <c r="AD2903" s="8"/>
      <c r="AE2903" s="8"/>
      <c r="AF2903" s="8"/>
      <c r="AG2903" s="8"/>
      <c r="AH2903" s="9"/>
      <c r="AI2903" s="8"/>
      <c r="AJ2903" s="13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7"/>
      <c r="BL2903" s="7"/>
      <c r="BM2903" s="7"/>
      <c r="BN2903" s="7"/>
      <c r="BO2903" s="7"/>
      <c r="BP2903" s="7"/>
      <c r="BQ2903" s="7"/>
      <c r="BR2903" s="7"/>
      <c r="BT2903" s="8"/>
      <c r="BV2903" s="7"/>
      <c r="BW2903" s="7"/>
      <c r="BX2903" s="7"/>
      <c r="BY2903" s="7"/>
      <c r="BZ2903" s="7"/>
      <c r="CA2903" s="7"/>
    </row>
    <row r="2904" spans="1:79" x14ac:dyDescent="0.3">
      <c r="A2904" s="1" t="s">
        <v>895</v>
      </c>
      <c r="B2904" s="1"/>
      <c r="C2904" s="1" t="s">
        <v>1878</v>
      </c>
      <c r="D2904" s="1"/>
      <c r="E2904" s="1"/>
      <c r="F2904" s="1"/>
      <c r="G2904" s="1"/>
      <c r="H2904" s="1">
        <v>47501.78</v>
      </c>
      <c r="I2904" s="1">
        <v>0.45</v>
      </c>
      <c r="J2904" s="12">
        <v>2743.46</v>
      </c>
      <c r="K2904" s="5">
        <v>2758.77</v>
      </c>
      <c r="L2904" s="5">
        <v>11334.07</v>
      </c>
      <c r="M2904" s="13">
        <f t="shared" si="108"/>
        <v>4.4505005253607788E-3</v>
      </c>
      <c r="N2904" s="13">
        <f t="shared" si="109"/>
        <v>5.1292196991346017E-3</v>
      </c>
      <c r="O2904" s="13">
        <f t="shared" si="109"/>
        <v>5.6685209352513866E-3</v>
      </c>
      <c r="P2904" s="13">
        <f t="shared" si="109"/>
        <v>8.0353413739731039E-4</v>
      </c>
      <c r="Q2904" s="7"/>
      <c r="R2904" s="8"/>
      <c r="S2904" s="8"/>
      <c r="T2904" s="8"/>
      <c r="U2904" s="8"/>
      <c r="V2904" s="13"/>
      <c r="W2904" s="14"/>
      <c r="X2904" s="1"/>
      <c r="Y2904" s="1"/>
      <c r="Z2904" s="1"/>
      <c r="AA2904" s="1"/>
      <c r="AB2904" s="1"/>
      <c r="AC2904" s="1"/>
      <c r="AD2904" s="8"/>
      <c r="AE2904" s="8"/>
      <c r="AF2904" s="8"/>
      <c r="AG2904" s="8"/>
      <c r="AH2904" s="9"/>
      <c r="AI2904" s="8"/>
      <c r="AJ2904" s="13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7"/>
      <c r="BL2904" s="7"/>
      <c r="BM2904" s="7"/>
      <c r="BN2904" s="7"/>
      <c r="BO2904" s="7"/>
      <c r="BP2904" s="7"/>
      <c r="BQ2904" s="7"/>
      <c r="BR2904" s="7"/>
      <c r="BT2904" s="8"/>
      <c r="BV2904" s="7"/>
      <c r="BW2904" s="7"/>
      <c r="BX2904" s="7"/>
      <c r="BY2904" s="7"/>
      <c r="BZ2904" s="7"/>
      <c r="CA2904" s="7"/>
    </row>
    <row r="2905" spans="1:79" x14ac:dyDescent="0.3">
      <c r="A2905" s="1" t="s">
        <v>896</v>
      </c>
      <c r="B2905" s="1"/>
      <c r="C2905" s="1" t="s">
        <v>1878</v>
      </c>
      <c r="D2905" s="1"/>
      <c r="E2905" s="1"/>
      <c r="F2905" s="1"/>
      <c r="G2905" s="1"/>
      <c r="H2905" s="1">
        <v>47353.37</v>
      </c>
      <c r="I2905" s="1">
        <v>-0.31</v>
      </c>
      <c r="J2905" s="12">
        <v>2734.4</v>
      </c>
      <c r="K2905" s="5">
        <v>2749.26</v>
      </c>
      <c r="L2905" s="5">
        <v>11297.92</v>
      </c>
      <c r="M2905" s="13">
        <f t="shared" si="108"/>
        <v>-3.1243039734509814E-3</v>
      </c>
      <c r="N2905" s="13">
        <f t="shared" si="109"/>
        <v>-3.3023991601845992E-3</v>
      </c>
      <c r="O2905" s="13">
        <f t="shared" si="109"/>
        <v>-3.4471884209266168E-3</v>
      </c>
      <c r="P2905" s="13">
        <f t="shared" si="109"/>
        <v>-3.1894985649462138E-3</v>
      </c>
      <c r="Q2905" s="7"/>
      <c r="R2905" s="8"/>
      <c r="S2905" s="8"/>
      <c r="T2905" s="8"/>
      <c r="U2905" s="8"/>
      <c r="V2905" s="13"/>
      <c r="W2905" s="14"/>
      <c r="X2905" s="1"/>
      <c r="Y2905" s="1"/>
      <c r="Z2905" s="1"/>
      <c r="AA2905" s="1"/>
      <c r="AB2905" s="1"/>
      <c r="AC2905" s="1"/>
      <c r="AD2905" s="8"/>
      <c r="AE2905" s="8"/>
      <c r="AF2905" s="8"/>
      <c r="AG2905" s="8"/>
      <c r="AH2905" s="9"/>
      <c r="AI2905" s="8"/>
      <c r="AJ2905" s="13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7"/>
      <c r="BL2905" s="7"/>
      <c r="BM2905" s="7"/>
      <c r="BN2905" s="7"/>
      <c r="BO2905" s="7"/>
      <c r="BP2905" s="7"/>
      <c r="BQ2905" s="7"/>
      <c r="BR2905" s="7"/>
      <c r="BT2905" s="8"/>
      <c r="BV2905" s="7"/>
      <c r="BW2905" s="7"/>
      <c r="BX2905" s="7"/>
      <c r="BY2905" s="7"/>
      <c r="BZ2905" s="7"/>
      <c r="CA2905" s="7"/>
    </row>
    <row r="2906" spans="1:79" x14ac:dyDescent="0.3">
      <c r="A2906" s="1" t="s">
        <v>897</v>
      </c>
      <c r="B2906" s="1"/>
      <c r="C2906" s="1" t="s">
        <v>1878</v>
      </c>
      <c r="D2906" s="1"/>
      <c r="E2906" s="1"/>
      <c r="F2906" s="1"/>
      <c r="G2906" s="1"/>
      <c r="H2906" s="1">
        <v>47185.61</v>
      </c>
      <c r="I2906" s="1">
        <v>-0.35</v>
      </c>
      <c r="J2906" s="12">
        <v>2720.54</v>
      </c>
      <c r="K2906" s="5">
        <v>2755.66</v>
      </c>
      <c r="L2906" s="5">
        <v>11275.78</v>
      </c>
      <c r="M2906" s="13">
        <f t="shared" si="108"/>
        <v>-3.542725681403458E-3</v>
      </c>
      <c r="N2906" s="13">
        <f t="shared" si="109"/>
        <v>-5.0687536571094594E-3</v>
      </c>
      <c r="O2906" s="13">
        <f t="shared" si="109"/>
        <v>2.3278991437694074E-3</v>
      </c>
      <c r="P2906" s="13">
        <f t="shared" si="109"/>
        <v>-1.9596527502406813E-3</v>
      </c>
      <c r="Q2906" s="7"/>
      <c r="R2906" s="8"/>
      <c r="S2906" s="8"/>
      <c r="T2906" s="8"/>
      <c r="U2906" s="8"/>
      <c r="V2906" s="13"/>
      <c r="W2906" s="14"/>
      <c r="X2906" s="1"/>
      <c r="Y2906" s="1"/>
      <c r="Z2906" s="1"/>
      <c r="AA2906" s="1"/>
      <c r="AB2906" s="1"/>
      <c r="AC2906" s="1"/>
      <c r="AD2906" s="8"/>
      <c r="AE2906" s="8"/>
      <c r="AF2906" s="8"/>
      <c r="AG2906" s="8"/>
      <c r="AH2906" s="9"/>
      <c r="AI2906" s="8"/>
      <c r="AJ2906" s="13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7"/>
      <c r="BL2906" s="7"/>
      <c r="BM2906" s="7"/>
      <c r="BN2906" s="7"/>
      <c r="BO2906" s="7"/>
      <c r="BP2906" s="7"/>
      <c r="BQ2906" s="7"/>
      <c r="BR2906" s="7"/>
      <c r="BT2906" s="8"/>
      <c r="BV2906" s="7"/>
      <c r="BW2906" s="7"/>
      <c r="BX2906" s="7"/>
      <c r="BY2906" s="7"/>
      <c r="BZ2906" s="7"/>
      <c r="CA2906" s="7"/>
    </row>
    <row r="2907" spans="1:79" x14ac:dyDescent="0.3">
      <c r="A2907" s="1" t="s">
        <v>898</v>
      </c>
      <c r="B2907" s="1"/>
      <c r="C2907" s="1" t="s">
        <v>1878</v>
      </c>
      <c r="D2907" s="1"/>
      <c r="E2907" s="1"/>
      <c r="F2907" s="1"/>
      <c r="G2907" s="1"/>
      <c r="H2907" s="1">
        <v>46722.09</v>
      </c>
      <c r="I2907" s="1">
        <v>-0.98</v>
      </c>
      <c r="J2907" s="12">
        <v>2689.21</v>
      </c>
      <c r="K2907" s="5">
        <v>2742.44</v>
      </c>
      <c r="L2907" s="5">
        <v>11160.37</v>
      </c>
      <c r="M2907" s="13">
        <f t="shared" si="108"/>
        <v>-9.8233338511466428E-3</v>
      </c>
      <c r="N2907" s="13">
        <f t="shared" si="109"/>
        <v>-1.1516096069162707E-2</v>
      </c>
      <c r="O2907" s="13">
        <f t="shared" si="109"/>
        <v>-4.7973988082709029E-3</v>
      </c>
      <c r="P2907" s="13">
        <f t="shared" si="109"/>
        <v>-1.0235212109494851E-2</v>
      </c>
      <c r="Q2907" s="7"/>
      <c r="R2907" s="8"/>
      <c r="S2907" s="8"/>
      <c r="T2907" s="8"/>
      <c r="U2907" s="8"/>
      <c r="V2907" s="13"/>
      <c r="W2907" s="14"/>
      <c r="X2907" s="1"/>
      <c r="Y2907" s="1"/>
      <c r="Z2907" s="1"/>
      <c r="AA2907" s="1"/>
      <c r="AB2907" s="1"/>
      <c r="AC2907" s="1"/>
      <c r="AD2907" s="8"/>
      <c r="AE2907" s="8"/>
      <c r="AF2907" s="8"/>
      <c r="AG2907" s="8"/>
      <c r="AH2907" s="9"/>
      <c r="AI2907" s="8"/>
      <c r="AJ2907" s="13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7"/>
      <c r="BL2907" s="7"/>
      <c r="BM2907" s="7"/>
      <c r="BN2907" s="7"/>
      <c r="BO2907" s="7"/>
      <c r="BP2907" s="7"/>
      <c r="BQ2907" s="7"/>
      <c r="BR2907" s="7"/>
      <c r="BT2907" s="8"/>
      <c r="BV2907" s="7"/>
      <c r="BW2907" s="7"/>
      <c r="BX2907" s="7"/>
      <c r="BY2907" s="7"/>
      <c r="BZ2907" s="7"/>
      <c r="CA2907" s="7"/>
    </row>
    <row r="2908" spans="1:79" x14ac:dyDescent="0.3">
      <c r="A2908" s="1" t="s">
        <v>899</v>
      </c>
      <c r="B2908" s="1"/>
      <c r="C2908" s="1" t="s">
        <v>1878</v>
      </c>
      <c r="D2908" s="1"/>
      <c r="E2908" s="1"/>
      <c r="F2908" s="1"/>
      <c r="G2908" s="1"/>
      <c r="H2908" s="1">
        <v>47071.4</v>
      </c>
      <c r="I2908" s="1">
        <v>0.75</v>
      </c>
      <c r="J2908" s="12">
        <v>2720.73</v>
      </c>
      <c r="K2908" s="5">
        <v>2741.11</v>
      </c>
      <c r="L2908" s="5">
        <v>11129.31</v>
      </c>
      <c r="M2908" s="13">
        <f t="shared" si="108"/>
        <v>7.4763350697710784E-3</v>
      </c>
      <c r="N2908" s="13">
        <f t="shared" si="109"/>
        <v>1.1720914320562548E-2</v>
      </c>
      <c r="O2908" s="13">
        <f t="shared" si="109"/>
        <v>-4.849695891250283E-4</v>
      </c>
      <c r="P2908" s="13">
        <f t="shared" si="109"/>
        <v>-2.7830618518921435E-3</v>
      </c>
      <c r="Q2908" s="7"/>
      <c r="R2908" s="8"/>
      <c r="S2908" s="8"/>
      <c r="T2908" s="8"/>
      <c r="U2908" s="8"/>
      <c r="V2908" s="13"/>
      <c r="W2908" s="14"/>
      <c r="X2908" s="1"/>
      <c r="Y2908" s="1"/>
      <c r="Z2908" s="1"/>
      <c r="AA2908" s="1"/>
      <c r="AB2908" s="1"/>
      <c r="AC2908" s="1"/>
      <c r="AD2908" s="8"/>
      <c r="AE2908" s="8"/>
      <c r="AF2908" s="8"/>
      <c r="AG2908" s="8"/>
      <c r="AH2908" s="9"/>
      <c r="AI2908" s="8"/>
      <c r="AJ2908" s="13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7"/>
      <c r="BL2908" s="7"/>
      <c r="BM2908" s="7"/>
      <c r="BN2908" s="7"/>
      <c r="BO2908" s="7"/>
      <c r="BP2908" s="7"/>
      <c r="BQ2908" s="7"/>
      <c r="BR2908" s="7"/>
      <c r="BT2908" s="8"/>
      <c r="BV2908" s="7"/>
      <c r="BW2908" s="7"/>
      <c r="BX2908" s="7"/>
      <c r="BY2908" s="7"/>
      <c r="BZ2908" s="7"/>
      <c r="CA2908" s="7"/>
    </row>
    <row r="2909" spans="1:79" x14ac:dyDescent="0.3">
      <c r="A2909" s="1" t="s">
        <v>900</v>
      </c>
      <c r="B2909" s="1"/>
      <c r="C2909" s="1" t="s">
        <v>1878</v>
      </c>
      <c r="D2909" s="1"/>
      <c r="E2909" s="1"/>
      <c r="F2909" s="1"/>
      <c r="G2909" s="1"/>
      <c r="H2909" s="1">
        <v>47152.63</v>
      </c>
      <c r="I2909" s="1">
        <v>0.17</v>
      </c>
      <c r="J2909" s="12">
        <v>2726.31</v>
      </c>
      <c r="K2909" s="5">
        <v>2736.66</v>
      </c>
      <c r="L2909" s="5">
        <v>11129.85</v>
      </c>
      <c r="M2909" s="13">
        <f t="shared" si="108"/>
        <v>1.7256763130053532E-3</v>
      </c>
      <c r="N2909" s="13">
        <f t="shared" si="109"/>
        <v>2.0509201574576696E-3</v>
      </c>
      <c r="O2909" s="13">
        <f t="shared" si="109"/>
        <v>-1.6234299243738093E-3</v>
      </c>
      <c r="P2909" s="13">
        <f t="shared" si="109"/>
        <v>4.8520528226791981E-5</v>
      </c>
      <c r="Q2909" s="7"/>
      <c r="R2909" s="8"/>
      <c r="S2909" s="8"/>
      <c r="T2909" s="8"/>
      <c r="U2909" s="8"/>
      <c r="V2909" s="13"/>
      <c r="W2909" s="14"/>
      <c r="X2909" s="1"/>
      <c r="Y2909" s="1"/>
      <c r="Z2909" s="1"/>
      <c r="AA2909" s="1"/>
      <c r="AB2909" s="1"/>
      <c r="AC2909" s="1"/>
      <c r="AD2909" s="8"/>
      <c r="AE2909" s="8"/>
      <c r="AF2909" s="8"/>
      <c r="AG2909" s="8"/>
      <c r="AH2909" s="9"/>
      <c r="AI2909" s="8"/>
      <c r="AJ2909" s="13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7"/>
      <c r="BL2909" s="7"/>
      <c r="BM2909" s="7"/>
      <c r="BN2909" s="7"/>
      <c r="BO2909" s="7"/>
      <c r="BP2909" s="7"/>
      <c r="BQ2909" s="7"/>
      <c r="BR2909" s="7"/>
      <c r="BT2909" s="8"/>
      <c r="BV2909" s="7"/>
      <c r="BW2909" s="7"/>
      <c r="BX2909" s="7"/>
      <c r="BY2909" s="7"/>
      <c r="BZ2909" s="7"/>
      <c r="CA2909" s="7"/>
    </row>
    <row r="2910" spans="1:79" x14ac:dyDescent="0.3">
      <c r="A2910" s="1" t="s">
        <v>901</v>
      </c>
      <c r="B2910" s="1"/>
      <c r="C2910" s="1" t="s">
        <v>1878</v>
      </c>
      <c r="D2910" s="1"/>
      <c r="E2910" s="1"/>
      <c r="F2910" s="1"/>
      <c r="G2910" s="1"/>
      <c r="H2910" s="1">
        <v>46820.93</v>
      </c>
      <c r="I2910" s="1">
        <v>-0.7</v>
      </c>
      <c r="J2910" s="12">
        <v>2702.23</v>
      </c>
      <c r="K2910" s="5">
        <v>2724.31</v>
      </c>
      <c r="L2910" s="5">
        <v>11127.26</v>
      </c>
      <c r="M2910" s="13">
        <f t="shared" si="108"/>
        <v>-7.0346023116844014E-3</v>
      </c>
      <c r="N2910" s="13">
        <f t="shared" si="109"/>
        <v>-8.8324511886028745E-3</v>
      </c>
      <c r="O2910" s="13">
        <f t="shared" si="109"/>
        <v>-4.5128002747875096E-3</v>
      </c>
      <c r="P2910" s="13">
        <f t="shared" si="109"/>
        <v>-2.3270753873594341E-4</v>
      </c>
      <c r="Q2910" s="7"/>
      <c r="R2910" s="8"/>
      <c r="S2910" s="8"/>
      <c r="T2910" s="8"/>
      <c r="U2910" s="8"/>
      <c r="V2910" s="13"/>
      <c r="W2910" s="14"/>
      <c r="X2910" s="1"/>
      <c r="Y2910" s="1"/>
      <c r="Z2910" s="1"/>
      <c r="AA2910" s="1"/>
      <c r="AB2910" s="1"/>
      <c r="AC2910" s="1"/>
      <c r="AD2910" s="8"/>
      <c r="AE2910" s="8"/>
      <c r="AF2910" s="8"/>
      <c r="AG2910" s="8"/>
      <c r="AH2910" s="9"/>
      <c r="AI2910" s="8"/>
      <c r="AJ2910" s="13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7"/>
      <c r="BL2910" s="7"/>
      <c r="BM2910" s="7"/>
      <c r="BN2910" s="7"/>
      <c r="BO2910" s="7"/>
      <c r="BP2910" s="7"/>
      <c r="BQ2910" s="7"/>
      <c r="BR2910" s="7"/>
      <c r="BT2910" s="8"/>
      <c r="BV2910" s="7"/>
      <c r="BW2910" s="7"/>
      <c r="BX2910" s="7"/>
      <c r="BY2910" s="7"/>
      <c r="BZ2910" s="7"/>
      <c r="CA2910" s="7"/>
    </row>
    <row r="2911" spans="1:79" x14ac:dyDescent="0.3">
      <c r="A2911" s="1" t="s">
        <v>902</v>
      </c>
      <c r="B2911" s="1"/>
      <c r="C2911" s="1" t="s">
        <v>1878</v>
      </c>
      <c r="D2911" s="1"/>
      <c r="E2911" s="1"/>
      <c r="F2911" s="1"/>
      <c r="G2911" s="1"/>
      <c r="H2911" s="1">
        <v>46234.21</v>
      </c>
      <c r="I2911" s="1">
        <v>-1.25</v>
      </c>
      <c r="J2911" s="12">
        <v>2665.98</v>
      </c>
      <c r="K2911" s="5">
        <v>2701.09</v>
      </c>
      <c r="L2911" s="5">
        <v>11016.48</v>
      </c>
      <c r="M2911" s="13">
        <f t="shared" si="108"/>
        <v>-1.2531147928928399E-2</v>
      </c>
      <c r="N2911" s="13">
        <f t="shared" si="109"/>
        <v>-1.3414846256610269E-2</v>
      </c>
      <c r="O2911" s="13">
        <f t="shared" si="109"/>
        <v>-8.5232591004693603E-3</v>
      </c>
      <c r="P2911" s="13">
        <f t="shared" si="109"/>
        <v>-9.9557303415216403E-3</v>
      </c>
      <c r="Q2911" s="7"/>
      <c r="R2911" s="8"/>
      <c r="S2911" s="8"/>
      <c r="T2911" s="8"/>
      <c r="U2911" s="8"/>
      <c r="V2911" s="13"/>
      <c r="W2911" s="14"/>
      <c r="X2911" s="1"/>
      <c r="Y2911" s="1"/>
      <c r="Z2911" s="1"/>
      <c r="AA2911" s="1"/>
      <c r="AB2911" s="1"/>
      <c r="AC2911" s="1"/>
      <c r="AD2911" s="8"/>
      <c r="AE2911" s="8"/>
      <c r="AF2911" s="8"/>
      <c r="AG2911" s="8"/>
      <c r="AH2911" s="9"/>
      <c r="AI2911" s="8"/>
      <c r="AJ2911" s="13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7"/>
      <c r="BL2911" s="7"/>
      <c r="BM2911" s="7"/>
      <c r="BN2911" s="7"/>
      <c r="BO2911" s="7"/>
      <c r="BP2911" s="7"/>
      <c r="BQ2911" s="7"/>
      <c r="BR2911" s="7"/>
      <c r="BT2911" s="8"/>
      <c r="BV2911" s="7"/>
      <c r="BW2911" s="7"/>
      <c r="BX2911" s="7"/>
      <c r="BY2911" s="7"/>
      <c r="BZ2911" s="7"/>
      <c r="CA2911" s="7"/>
    </row>
    <row r="2912" spans="1:79" x14ac:dyDescent="0.3">
      <c r="A2912" s="1" t="s">
        <v>903</v>
      </c>
      <c r="B2912" s="1"/>
      <c r="C2912" s="1" t="s">
        <v>1878</v>
      </c>
      <c r="D2912" s="1"/>
      <c r="E2912" s="1"/>
      <c r="F2912" s="1"/>
      <c r="G2912" s="1"/>
      <c r="H2912" s="1">
        <v>44536.67</v>
      </c>
      <c r="I2912" s="1">
        <v>-3.67</v>
      </c>
      <c r="J2912" s="12">
        <v>2579.15</v>
      </c>
      <c r="K2912" s="5">
        <v>2569.34</v>
      </c>
      <c r="L2912" s="5">
        <v>10591.18</v>
      </c>
      <c r="M2912" s="13">
        <f t="shared" si="108"/>
        <v>-3.6716102643475468E-2</v>
      </c>
      <c r="N2912" s="13">
        <f t="shared" si="109"/>
        <v>-3.2569636681445413E-2</v>
      </c>
      <c r="O2912" s="13">
        <f t="shared" si="109"/>
        <v>-4.8776605000203643E-2</v>
      </c>
      <c r="P2912" s="13">
        <f t="shared" si="109"/>
        <v>-3.8605797859207258E-2</v>
      </c>
      <c r="Q2912" s="7"/>
      <c r="R2912" s="8"/>
      <c r="S2912" s="8"/>
      <c r="T2912" s="8"/>
      <c r="U2912" s="8"/>
      <c r="V2912" s="13"/>
      <c r="W2912" s="14"/>
      <c r="X2912" s="1"/>
      <c r="Y2912" s="1"/>
      <c r="Z2912" s="1"/>
      <c r="AA2912" s="1"/>
      <c r="AB2912" s="1"/>
      <c r="AC2912" s="1"/>
      <c r="AD2912" s="8"/>
      <c r="AE2912" s="8"/>
      <c r="AF2912" s="8"/>
      <c r="AG2912" s="8"/>
      <c r="AH2912" s="9"/>
      <c r="AI2912" s="8"/>
      <c r="AJ2912" s="13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7"/>
      <c r="BL2912" s="7"/>
      <c r="BM2912" s="7"/>
      <c r="BN2912" s="7"/>
      <c r="BO2912" s="7"/>
      <c r="BP2912" s="7"/>
      <c r="BQ2912" s="7"/>
      <c r="BR2912" s="7"/>
      <c r="BT2912" s="8"/>
      <c r="BV2912" s="7"/>
      <c r="BW2912" s="7"/>
      <c r="BX2912" s="7"/>
      <c r="BY2912" s="7"/>
      <c r="BZ2912" s="7"/>
      <c r="CA2912" s="7"/>
    </row>
    <row r="2913" spans="1:79" x14ac:dyDescent="0.3">
      <c r="A2913" s="1" t="s">
        <v>904</v>
      </c>
      <c r="B2913" s="1"/>
      <c r="C2913" s="1" t="s">
        <v>1878</v>
      </c>
      <c r="D2913" s="1"/>
      <c r="E2913" s="1"/>
      <c r="F2913" s="1"/>
      <c r="G2913" s="1"/>
      <c r="H2913" s="1">
        <v>42828.22</v>
      </c>
      <c r="I2913" s="1">
        <v>-3.84</v>
      </c>
      <c r="J2913" s="12">
        <v>2487.66</v>
      </c>
      <c r="K2913" s="5">
        <v>2450.73</v>
      </c>
      <c r="L2913" s="5">
        <v>10129.39</v>
      </c>
      <c r="M2913" s="13">
        <f t="shared" si="108"/>
        <v>-3.8360524035586763E-2</v>
      </c>
      <c r="N2913" s="13">
        <f t="shared" si="109"/>
        <v>-3.547292712715433E-2</v>
      </c>
      <c r="O2913" s="13">
        <f t="shared" si="109"/>
        <v>-4.6163606217939246E-2</v>
      </c>
      <c r="P2913" s="13">
        <f t="shared" si="109"/>
        <v>-4.3601373973438329E-2</v>
      </c>
      <c r="Q2913" s="7"/>
      <c r="R2913" s="8"/>
      <c r="S2913" s="8"/>
      <c r="T2913" s="8"/>
      <c r="U2913" s="8"/>
      <c r="V2913" s="13"/>
      <c r="W2913" s="14"/>
      <c r="X2913" s="1"/>
      <c r="Y2913" s="1"/>
      <c r="Z2913" s="1"/>
      <c r="AA2913" s="1"/>
      <c r="AB2913" s="1"/>
      <c r="AC2913" s="1"/>
      <c r="AD2913" s="8"/>
      <c r="AE2913" s="8"/>
      <c r="AF2913" s="8"/>
      <c r="AG2913" s="8"/>
      <c r="AH2913" s="9"/>
      <c r="AI2913" s="8"/>
      <c r="AJ2913" s="13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7"/>
      <c r="BL2913" s="7"/>
      <c r="BM2913" s="7"/>
      <c r="BN2913" s="7"/>
      <c r="BO2913" s="7"/>
      <c r="BP2913" s="7"/>
      <c r="BQ2913" s="7"/>
      <c r="BR2913" s="7"/>
      <c r="BT2913" s="8"/>
      <c r="BV2913" s="7"/>
      <c r="BW2913" s="7"/>
      <c r="BX2913" s="7"/>
      <c r="BY2913" s="7"/>
      <c r="BZ2913" s="7"/>
      <c r="CA2913" s="7"/>
    </row>
    <row r="2914" spans="1:79" x14ac:dyDescent="0.3">
      <c r="A2914" s="1" t="s">
        <v>905</v>
      </c>
      <c r="B2914" s="1"/>
      <c r="C2914" s="1" t="s">
        <v>1878</v>
      </c>
      <c r="D2914" s="1"/>
      <c r="E2914" s="1"/>
      <c r="F2914" s="1"/>
      <c r="G2914" s="1"/>
      <c r="H2914" s="1">
        <v>42011.33</v>
      </c>
      <c r="I2914" s="1">
        <v>-1.91</v>
      </c>
      <c r="J2914" s="12">
        <v>2447.21</v>
      </c>
      <c r="K2914" s="5">
        <v>2394.64</v>
      </c>
      <c r="L2914" s="5">
        <v>9910.5300000000007</v>
      </c>
      <c r="M2914" s="13">
        <f t="shared" si="108"/>
        <v>-1.9073638829724904E-2</v>
      </c>
      <c r="N2914" s="13">
        <f t="shared" si="109"/>
        <v>-1.6260260646551283E-2</v>
      </c>
      <c r="O2914" s="13">
        <f t="shared" si="109"/>
        <v>-2.2887058141859873E-2</v>
      </c>
      <c r="P2914" s="13">
        <f t="shared" si="109"/>
        <v>-2.1606434345997072E-2</v>
      </c>
      <c r="Q2914" s="7"/>
      <c r="R2914" s="8"/>
      <c r="S2914" s="8"/>
      <c r="T2914" s="8"/>
      <c r="U2914" s="8"/>
      <c r="V2914" s="13"/>
      <c r="W2914" s="14"/>
      <c r="X2914" s="1"/>
      <c r="Y2914" s="1"/>
      <c r="Z2914" s="1"/>
      <c r="AA2914" s="1"/>
      <c r="AB2914" s="1"/>
      <c r="AC2914" s="1"/>
      <c r="AD2914" s="8"/>
      <c r="AE2914" s="8"/>
      <c r="AF2914" s="8"/>
      <c r="AG2914" s="8"/>
      <c r="AH2914" s="9"/>
      <c r="AI2914" s="8"/>
      <c r="AJ2914" s="13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7"/>
      <c r="BL2914" s="7"/>
      <c r="BM2914" s="7"/>
      <c r="BN2914" s="7"/>
      <c r="BO2914" s="7"/>
      <c r="BP2914" s="7"/>
      <c r="BQ2914" s="7"/>
      <c r="BR2914" s="7"/>
      <c r="BT2914" s="8"/>
      <c r="BV2914" s="7"/>
      <c r="BW2914" s="7"/>
      <c r="BX2914" s="7"/>
      <c r="BY2914" s="7"/>
      <c r="BZ2914" s="7"/>
      <c r="CA2914" s="7"/>
    </row>
    <row r="2915" spans="1:79" x14ac:dyDescent="0.3">
      <c r="A2915" s="1" t="s">
        <v>906</v>
      </c>
      <c r="B2915" s="1"/>
      <c r="C2915" s="1" t="s">
        <v>1878</v>
      </c>
      <c r="D2915" s="1"/>
      <c r="E2915" s="1"/>
      <c r="F2915" s="1"/>
      <c r="G2915" s="1"/>
      <c r="H2915" s="1">
        <v>40535.21</v>
      </c>
      <c r="I2915" s="1">
        <v>-3.51</v>
      </c>
      <c r="J2915" s="12">
        <v>2390.0100000000002</v>
      </c>
      <c r="K2915" s="5">
        <v>2264.16</v>
      </c>
      <c r="L2915" s="5">
        <v>9325.01</v>
      </c>
      <c r="M2915" s="13">
        <f t="shared" si="108"/>
        <v>-3.5136235867800458E-2</v>
      </c>
      <c r="N2915" s="13">
        <f t="shared" si="109"/>
        <v>-2.3373556008679186E-2</v>
      </c>
      <c r="O2915" s="13">
        <f t="shared" si="109"/>
        <v>-5.448835733137336E-2</v>
      </c>
      <c r="P2915" s="13">
        <f t="shared" si="109"/>
        <v>-5.9080594075190729E-2</v>
      </c>
      <c r="Q2915" s="7"/>
      <c r="R2915" s="8"/>
      <c r="S2915" s="8"/>
      <c r="T2915" s="8"/>
      <c r="U2915" s="8"/>
      <c r="V2915" s="13"/>
      <c r="W2915" s="14"/>
      <c r="X2915" s="1"/>
      <c r="Y2915" s="1"/>
      <c r="Z2915" s="1"/>
      <c r="AA2915" s="1"/>
      <c r="AB2915" s="1"/>
      <c r="AC2915" s="1"/>
      <c r="AD2915" s="8"/>
      <c r="AE2915" s="8"/>
      <c r="AF2915" s="8"/>
      <c r="AG2915" s="8"/>
      <c r="AH2915" s="9"/>
      <c r="AI2915" s="8"/>
      <c r="AJ2915" s="13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7"/>
      <c r="BL2915" s="7"/>
      <c r="BM2915" s="7"/>
      <c r="BN2915" s="7"/>
      <c r="BO2915" s="7"/>
      <c r="BP2915" s="7"/>
      <c r="BQ2915" s="7"/>
      <c r="BR2915" s="7"/>
      <c r="BT2915" s="8"/>
      <c r="BV2915" s="7"/>
      <c r="BW2915" s="7"/>
      <c r="BX2915" s="7"/>
      <c r="BY2915" s="7"/>
      <c r="BZ2915" s="7"/>
      <c r="CA2915" s="7"/>
    </row>
    <row r="2916" spans="1:79" x14ac:dyDescent="0.3">
      <c r="A2916" s="1" t="s">
        <v>907</v>
      </c>
      <c r="B2916" s="1"/>
      <c r="C2916" s="1" t="s">
        <v>1878</v>
      </c>
      <c r="D2916" s="1"/>
      <c r="E2916" s="1"/>
      <c r="F2916" s="1"/>
      <c r="G2916" s="1"/>
      <c r="H2916" s="1">
        <v>39028.04</v>
      </c>
      <c r="I2916" s="1">
        <v>-3.72</v>
      </c>
      <c r="J2916" s="12">
        <v>2313.48</v>
      </c>
      <c r="K2916" s="5">
        <v>2140.33</v>
      </c>
      <c r="L2916" s="5">
        <v>8854.5499999999993</v>
      </c>
      <c r="M2916" s="13">
        <f t="shared" si="108"/>
        <v>-3.718174890422421E-2</v>
      </c>
      <c r="N2916" s="13">
        <f t="shared" si="109"/>
        <v>-3.2020786523905831E-2</v>
      </c>
      <c r="O2916" s="13">
        <f t="shared" si="109"/>
        <v>-5.4691364567875045E-2</v>
      </c>
      <c r="P2916" s="13">
        <f t="shared" si="109"/>
        <v>-5.0451420427431226E-2</v>
      </c>
      <c r="Q2916" s="7"/>
      <c r="R2916" s="8"/>
      <c r="S2916" s="8"/>
      <c r="T2916" s="8"/>
      <c r="U2916" s="8"/>
      <c r="V2916" s="13"/>
      <c r="W2916" s="14"/>
      <c r="X2916" s="1"/>
      <c r="Y2916" s="1"/>
      <c r="Z2916" s="1"/>
      <c r="AA2916" s="1"/>
      <c r="AB2916" s="1"/>
      <c r="AC2916" s="1"/>
      <c r="AD2916" s="8"/>
      <c r="AE2916" s="8"/>
      <c r="AF2916" s="8"/>
      <c r="AG2916" s="8"/>
      <c r="AH2916" s="9"/>
      <c r="AI2916" s="8"/>
      <c r="AJ2916" s="13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7"/>
      <c r="BL2916" s="7"/>
      <c r="BM2916" s="7"/>
      <c r="BN2916" s="7"/>
      <c r="BO2916" s="7"/>
      <c r="BP2916" s="7"/>
      <c r="BQ2916" s="7"/>
      <c r="BR2916" s="7"/>
      <c r="BT2916" s="8"/>
      <c r="BV2916" s="7"/>
      <c r="BW2916" s="7"/>
      <c r="BX2916" s="7"/>
      <c r="BY2916" s="7"/>
      <c r="BZ2916" s="7"/>
      <c r="CA2916" s="7"/>
    </row>
    <row r="2917" spans="1:79" x14ac:dyDescent="0.3">
      <c r="A2917" s="1" t="s">
        <v>908</v>
      </c>
      <c r="B2917" s="1"/>
      <c r="C2917" s="1" t="s">
        <v>1878</v>
      </c>
      <c r="D2917" s="1"/>
      <c r="E2917" s="1"/>
      <c r="F2917" s="1"/>
      <c r="G2917" s="1"/>
      <c r="H2917" s="1">
        <v>37368.93</v>
      </c>
      <c r="I2917" s="1">
        <v>-4.25</v>
      </c>
      <c r="J2917" s="12">
        <v>2194.0700000000002</v>
      </c>
      <c r="K2917" s="5">
        <v>2101.8000000000002</v>
      </c>
      <c r="L2917" s="5">
        <v>8670.8799999999992</v>
      </c>
      <c r="M2917" s="13">
        <f t="shared" si="108"/>
        <v>-4.251071793510508E-2</v>
      </c>
      <c r="N2917" s="13">
        <f t="shared" si="109"/>
        <v>-5.161488320625196E-2</v>
      </c>
      <c r="O2917" s="13">
        <f t="shared" si="109"/>
        <v>-1.8001896903748316E-2</v>
      </c>
      <c r="P2917" s="13">
        <f t="shared" si="109"/>
        <v>-2.0743007832131566E-2</v>
      </c>
      <c r="Q2917" s="7"/>
      <c r="R2917" s="8"/>
      <c r="S2917" s="8"/>
      <c r="T2917" s="8"/>
      <c r="U2917" s="8"/>
      <c r="V2917" s="13"/>
      <c r="W2917" s="14"/>
      <c r="X2917" s="1"/>
      <c r="Y2917" s="1"/>
      <c r="Z2917" s="1"/>
      <c r="AA2917" s="1"/>
      <c r="AB2917" s="1"/>
      <c r="AC2917" s="1"/>
      <c r="AD2917" s="8"/>
      <c r="AE2917" s="8"/>
      <c r="AF2917" s="8"/>
      <c r="AG2917" s="8"/>
      <c r="AH2917" s="9"/>
      <c r="AI2917" s="8"/>
      <c r="AJ2917" s="13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7"/>
      <c r="BL2917" s="7"/>
      <c r="BM2917" s="7"/>
      <c r="BN2917" s="7"/>
      <c r="BO2917" s="7"/>
      <c r="BP2917" s="7"/>
      <c r="BQ2917" s="7"/>
      <c r="BR2917" s="7"/>
      <c r="BT2917" s="8"/>
      <c r="BV2917" s="7"/>
      <c r="BW2917" s="7"/>
      <c r="BX2917" s="7"/>
      <c r="BY2917" s="7"/>
      <c r="BZ2917" s="7"/>
      <c r="CA2917" s="7"/>
    </row>
    <row r="2918" spans="1:79" x14ac:dyDescent="0.3">
      <c r="A2918" s="1" t="s">
        <v>909</v>
      </c>
      <c r="B2918" s="1"/>
      <c r="C2918" s="1" t="s">
        <v>1878</v>
      </c>
      <c r="D2918" s="1"/>
      <c r="E2918" s="1"/>
      <c r="F2918" s="1"/>
      <c r="G2918" s="1"/>
      <c r="H2918" s="1">
        <v>38934.71</v>
      </c>
      <c r="I2918" s="1">
        <v>4.1900000000000004</v>
      </c>
      <c r="J2918" s="12">
        <v>2293.38</v>
      </c>
      <c r="K2918" s="5">
        <v>2172.58</v>
      </c>
      <c r="L2918" s="5">
        <v>8849.36</v>
      </c>
      <c r="M2918" s="13">
        <f t="shared" si="108"/>
        <v>4.1900584255422757E-2</v>
      </c>
      <c r="N2918" s="13">
        <f t="shared" si="109"/>
        <v>4.5262913216077783E-2</v>
      </c>
      <c r="O2918" s="13">
        <f t="shared" si="109"/>
        <v>3.3675896850318576E-2</v>
      </c>
      <c r="P2918" s="13">
        <f t="shared" si="109"/>
        <v>2.0583839241230528E-2</v>
      </c>
      <c r="Q2918" s="7"/>
      <c r="R2918" s="8"/>
      <c r="S2918" s="8"/>
      <c r="T2918" s="8"/>
      <c r="U2918" s="8"/>
      <c r="V2918" s="13"/>
      <c r="W2918" s="14"/>
      <c r="X2918" s="1"/>
      <c r="Y2918" s="1"/>
      <c r="Z2918" s="1"/>
      <c r="AA2918" s="1"/>
      <c r="AB2918" s="1"/>
      <c r="AC2918" s="1"/>
      <c r="AD2918" s="8"/>
      <c r="AE2918" s="8"/>
      <c r="AF2918" s="8"/>
      <c r="AG2918" s="8"/>
      <c r="AH2918" s="9"/>
      <c r="AI2918" s="8"/>
      <c r="AJ2918" s="13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7"/>
      <c r="BL2918" s="7"/>
      <c r="BM2918" s="7"/>
      <c r="BN2918" s="7"/>
      <c r="BO2918" s="7"/>
      <c r="BP2918" s="7"/>
      <c r="BQ2918" s="7"/>
      <c r="BR2918" s="7"/>
      <c r="BT2918" s="8"/>
      <c r="BV2918" s="7"/>
      <c r="BW2918" s="7"/>
      <c r="BX2918" s="7"/>
      <c r="BY2918" s="7"/>
      <c r="BZ2918" s="7"/>
      <c r="CA2918" s="7"/>
    </row>
    <row r="2919" spans="1:79" x14ac:dyDescent="0.3">
      <c r="A2919" s="1" t="s">
        <v>910</v>
      </c>
      <c r="B2919" s="1"/>
      <c r="C2919" s="1" t="s">
        <v>1878</v>
      </c>
      <c r="D2919" s="1"/>
      <c r="E2919" s="1"/>
      <c r="F2919" s="1"/>
      <c r="G2919" s="1"/>
      <c r="H2919" s="1">
        <v>39910.949999999997</v>
      </c>
      <c r="I2919" s="1">
        <v>2.5099999999999998</v>
      </c>
      <c r="J2919" s="12">
        <v>2331.5300000000002</v>
      </c>
      <c r="K2919" s="5">
        <v>2272.0100000000002</v>
      </c>
      <c r="L2919" s="5">
        <v>9235.85</v>
      </c>
      <c r="M2919" s="13">
        <f t="shared" si="108"/>
        <v>2.5073770936010487E-2</v>
      </c>
      <c r="N2919" s="13">
        <f t="shared" si="109"/>
        <v>1.6634835919036473E-2</v>
      </c>
      <c r="O2919" s="13">
        <f t="shared" si="109"/>
        <v>4.576586362757662E-2</v>
      </c>
      <c r="P2919" s="13">
        <f t="shared" si="109"/>
        <v>4.3674344811376109E-2</v>
      </c>
      <c r="Q2919" s="7"/>
      <c r="R2919" s="8"/>
      <c r="S2919" s="8"/>
      <c r="T2919" s="8"/>
      <c r="U2919" s="8"/>
      <c r="V2919" s="13"/>
      <c r="W2919" s="14"/>
      <c r="X2919" s="1"/>
      <c r="Y2919" s="1"/>
      <c r="Z2919" s="1"/>
      <c r="AA2919" s="1"/>
      <c r="AB2919" s="1"/>
      <c r="AC2919" s="1"/>
      <c r="AD2919" s="8"/>
      <c r="AE2919" s="8"/>
      <c r="AF2919" s="8"/>
      <c r="AG2919" s="8"/>
      <c r="AH2919" s="9"/>
      <c r="AI2919" s="8"/>
      <c r="AJ2919" s="13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7"/>
      <c r="BL2919" s="7"/>
      <c r="BM2919" s="7"/>
      <c r="BN2919" s="7"/>
      <c r="BO2919" s="7"/>
      <c r="BP2919" s="7"/>
      <c r="BQ2919" s="7"/>
      <c r="BR2919" s="7"/>
      <c r="BT2919" s="8"/>
      <c r="BV2919" s="7"/>
      <c r="BW2919" s="7"/>
      <c r="BX2919" s="7"/>
      <c r="BY2919" s="7"/>
      <c r="BZ2919" s="7"/>
      <c r="CA2919" s="7"/>
    </row>
    <row r="2920" spans="1:79" x14ac:dyDescent="0.3">
      <c r="A2920" s="1" t="s">
        <v>911</v>
      </c>
      <c r="B2920" s="1"/>
      <c r="C2920" s="1" t="s">
        <v>1878</v>
      </c>
      <c r="D2920" s="1"/>
      <c r="E2920" s="1"/>
      <c r="F2920" s="1"/>
      <c r="G2920" s="1"/>
      <c r="H2920" s="1">
        <v>40883.9</v>
      </c>
      <c r="I2920" s="1">
        <v>2.44</v>
      </c>
      <c r="J2920" s="12">
        <v>2387.4899999999998</v>
      </c>
      <c r="K2920" s="5">
        <v>2326.65</v>
      </c>
      <c r="L2920" s="5">
        <v>9518.4599999999991</v>
      </c>
      <c r="M2920" s="13">
        <f t="shared" si="108"/>
        <v>2.437802157052138E-2</v>
      </c>
      <c r="N2920" s="13">
        <f t="shared" si="109"/>
        <v>2.4001406801542169E-2</v>
      </c>
      <c r="O2920" s="13">
        <f t="shared" si="109"/>
        <v>2.404918992434002E-2</v>
      </c>
      <c r="P2920" s="13">
        <f t="shared" si="109"/>
        <v>3.0599241001098898E-2</v>
      </c>
      <c r="Q2920" s="7"/>
      <c r="R2920" s="8"/>
      <c r="S2920" s="8"/>
      <c r="T2920" s="8"/>
      <c r="U2920" s="8"/>
      <c r="V2920" s="13"/>
      <c r="W2920" s="14"/>
      <c r="X2920" s="1"/>
      <c r="Y2920" s="1"/>
      <c r="Z2920" s="1"/>
      <c r="AA2920" s="1"/>
      <c r="AB2920" s="1"/>
      <c r="AC2920" s="1"/>
      <c r="AD2920" s="8"/>
      <c r="AE2920" s="8"/>
      <c r="AF2920" s="8"/>
      <c r="AG2920" s="8"/>
      <c r="AH2920" s="9"/>
      <c r="AI2920" s="8"/>
      <c r="AJ2920" s="13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7"/>
      <c r="BL2920" s="7"/>
      <c r="BM2920" s="7"/>
      <c r="BN2920" s="7"/>
      <c r="BO2920" s="7"/>
      <c r="BP2920" s="7"/>
      <c r="BQ2920" s="7"/>
      <c r="BR2920" s="7"/>
      <c r="BT2920" s="8"/>
      <c r="BV2920" s="7"/>
      <c r="BW2920" s="7"/>
      <c r="BX2920" s="7"/>
      <c r="BY2920" s="7"/>
      <c r="BZ2920" s="7"/>
      <c r="CA2920" s="7"/>
    </row>
    <row r="2921" spans="1:79" x14ac:dyDescent="0.3">
      <c r="A2921" s="1" t="s">
        <v>912</v>
      </c>
      <c r="B2921" s="1"/>
      <c r="C2921" s="1" t="s">
        <v>1878</v>
      </c>
      <c r="D2921" s="1"/>
      <c r="E2921" s="1"/>
      <c r="F2921" s="1"/>
      <c r="G2921" s="1"/>
      <c r="H2921" s="1">
        <v>41125.870000000003</v>
      </c>
      <c r="I2921" s="1">
        <v>0.59</v>
      </c>
      <c r="J2921" s="12">
        <v>2387.3000000000002</v>
      </c>
      <c r="K2921" s="5">
        <v>2377.98</v>
      </c>
      <c r="L2921" s="5">
        <v>9699.5499999999993</v>
      </c>
      <c r="M2921" s="13">
        <f t="shared" si="108"/>
        <v>5.9184666824838583E-3</v>
      </c>
      <c r="N2921" s="13">
        <f t="shared" si="109"/>
        <v>-7.9581485157853571E-5</v>
      </c>
      <c r="O2921" s="13">
        <f t="shared" si="109"/>
        <v>2.2061762620076086E-2</v>
      </c>
      <c r="P2921" s="13">
        <f t="shared" si="109"/>
        <v>1.9025136419126731E-2</v>
      </c>
      <c r="Q2921" s="7"/>
      <c r="R2921" s="8"/>
      <c r="S2921" s="8"/>
      <c r="T2921" s="8"/>
      <c r="U2921" s="8"/>
      <c r="V2921" s="13"/>
      <c r="W2921" s="14"/>
      <c r="X2921" s="1"/>
      <c r="Y2921" s="1"/>
      <c r="Z2921" s="1"/>
      <c r="AA2921" s="1"/>
      <c r="AB2921" s="1"/>
      <c r="AC2921" s="1"/>
      <c r="AD2921" s="8"/>
      <c r="AE2921" s="8"/>
      <c r="AF2921" s="8"/>
      <c r="AG2921" s="8"/>
      <c r="AH2921" s="9"/>
      <c r="AI2921" s="8"/>
      <c r="AJ2921" s="13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7"/>
      <c r="BL2921" s="7"/>
      <c r="BM2921" s="7"/>
      <c r="BN2921" s="7"/>
      <c r="BO2921" s="7"/>
      <c r="BP2921" s="7"/>
      <c r="BQ2921" s="7"/>
      <c r="BR2921" s="7"/>
      <c r="BT2921" s="8"/>
      <c r="BV2921" s="7"/>
      <c r="BW2921" s="7"/>
      <c r="BX2921" s="7"/>
      <c r="BY2921" s="7"/>
      <c r="BZ2921" s="7"/>
      <c r="CA2921" s="7"/>
    </row>
    <row r="2922" spans="1:79" x14ac:dyDescent="0.3">
      <c r="A2922" s="1" t="s">
        <v>913</v>
      </c>
      <c r="B2922" s="1"/>
      <c r="C2922" s="1" t="s">
        <v>1878</v>
      </c>
      <c r="D2922" s="1"/>
      <c r="E2922" s="1"/>
      <c r="F2922" s="1"/>
      <c r="G2922" s="1"/>
      <c r="H2922" s="1">
        <v>38697.56</v>
      </c>
      <c r="I2922" s="1">
        <v>-5.9</v>
      </c>
      <c r="J2922" s="12">
        <v>2248.5100000000002</v>
      </c>
      <c r="K2922" s="5">
        <v>2228.69</v>
      </c>
      <c r="L2922" s="5">
        <v>9110.42</v>
      </c>
      <c r="M2922" s="13">
        <f t="shared" si="108"/>
        <v>-5.9045802556882188E-2</v>
      </c>
      <c r="N2922" s="13">
        <f t="shared" si="109"/>
        <v>-5.8136807271813362E-2</v>
      </c>
      <c r="O2922" s="13">
        <f t="shared" si="109"/>
        <v>-6.278017477018305E-2</v>
      </c>
      <c r="P2922" s="13">
        <f t="shared" si="109"/>
        <v>-6.0737869282595502E-2</v>
      </c>
      <c r="Q2922" s="7"/>
      <c r="R2922" s="8"/>
      <c r="S2922" s="8"/>
      <c r="T2922" s="8"/>
      <c r="U2922" s="8"/>
      <c r="V2922" s="13"/>
      <c r="W2922" s="14"/>
      <c r="X2922" s="1"/>
      <c r="Y2922" s="1"/>
      <c r="Z2922" s="1"/>
      <c r="AA2922" s="1"/>
      <c r="AB2922" s="1"/>
      <c r="AC2922" s="1"/>
      <c r="AD2922" s="8"/>
      <c r="AE2922" s="8"/>
      <c r="AF2922" s="8"/>
      <c r="AG2922" s="8"/>
      <c r="AH2922" s="9"/>
      <c r="AI2922" s="8"/>
      <c r="AJ2922" s="13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7"/>
      <c r="BL2922" s="7"/>
      <c r="BM2922" s="7"/>
      <c r="BN2922" s="7"/>
      <c r="BO2922" s="7"/>
      <c r="BP2922" s="7"/>
      <c r="BQ2922" s="7"/>
      <c r="BR2922" s="7"/>
      <c r="BT2922" s="8"/>
      <c r="BV2922" s="7"/>
      <c r="BW2922" s="7"/>
      <c r="BX2922" s="7"/>
      <c r="BY2922" s="7"/>
      <c r="BZ2922" s="7"/>
      <c r="CA2922" s="7"/>
    </row>
    <row r="2923" spans="1:79" x14ac:dyDescent="0.3">
      <c r="A2923" s="1" t="s">
        <v>914</v>
      </c>
      <c r="B2923" s="1"/>
      <c r="C2923" s="1" t="s">
        <v>1878</v>
      </c>
      <c r="D2923" s="1"/>
      <c r="E2923" s="1"/>
      <c r="F2923" s="1"/>
      <c r="G2923" s="1"/>
      <c r="H2923" s="1">
        <v>38749.61</v>
      </c>
      <c r="I2923" s="1">
        <v>0.13</v>
      </c>
      <c r="J2923" s="12">
        <v>2252.4</v>
      </c>
      <c r="K2923" s="5">
        <v>2221.9</v>
      </c>
      <c r="L2923" s="5">
        <v>9125.0499999999993</v>
      </c>
      <c r="M2923" s="13">
        <f t="shared" si="108"/>
        <v>1.3450460442467893E-3</v>
      </c>
      <c r="N2923" s="13">
        <f t="shared" si="109"/>
        <v>1.7300345562172303E-3</v>
      </c>
      <c r="O2923" s="13">
        <f t="shared" si="109"/>
        <v>-3.0466327753074784E-3</v>
      </c>
      <c r="P2923" s="13">
        <f t="shared" si="109"/>
        <v>1.6058535171812327E-3</v>
      </c>
      <c r="Q2923" s="7"/>
      <c r="R2923" s="8"/>
      <c r="S2923" s="8"/>
      <c r="T2923" s="8"/>
      <c r="U2923" s="8"/>
      <c r="V2923" s="13"/>
      <c r="W2923" s="14"/>
      <c r="X2923" s="1"/>
      <c r="Y2923" s="1"/>
      <c r="Z2923" s="1"/>
      <c r="AA2923" s="1"/>
      <c r="AB2923" s="1"/>
      <c r="AC2923" s="1"/>
      <c r="AD2923" s="8"/>
      <c r="AE2923" s="8"/>
      <c r="AF2923" s="8"/>
      <c r="AG2923" s="8"/>
      <c r="AH2923" s="9"/>
      <c r="AI2923" s="8"/>
      <c r="AJ2923" s="13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7"/>
      <c r="BL2923" s="7"/>
      <c r="BM2923" s="7"/>
      <c r="BN2923" s="7"/>
      <c r="BO2923" s="7"/>
      <c r="BP2923" s="7"/>
      <c r="BQ2923" s="7"/>
      <c r="BR2923" s="7"/>
      <c r="BT2923" s="8"/>
      <c r="BV2923" s="7"/>
      <c r="BW2923" s="7"/>
      <c r="BX2923" s="7"/>
      <c r="BY2923" s="7"/>
      <c r="BZ2923" s="7"/>
      <c r="CA2923" s="7"/>
    </row>
    <row r="2924" spans="1:79" x14ac:dyDescent="0.3">
      <c r="A2924" s="1" t="s">
        <v>915</v>
      </c>
      <c r="B2924" s="1"/>
      <c r="C2924" s="1" t="s">
        <v>1878</v>
      </c>
      <c r="D2924" s="1"/>
      <c r="E2924" s="1"/>
      <c r="F2924" s="1"/>
      <c r="G2924" s="1"/>
      <c r="H2924" s="1">
        <v>39549.67</v>
      </c>
      <c r="I2924" s="1">
        <v>2.06</v>
      </c>
      <c r="J2924" s="12">
        <v>2304.59</v>
      </c>
      <c r="K2924" s="5">
        <v>2258.5700000000002</v>
      </c>
      <c r="L2924" s="5">
        <v>9242.4500000000007</v>
      </c>
      <c r="M2924" s="13">
        <f t="shared" si="108"/>
        <v>2.0646917478653215E-2</v>
      </c>
      <c r="N2924" s="13">
        <f t="shared" si="109"/>
        <v>2.3170839992896486E-2</v>
      </c>
      <c r="O2924" s="13">
        <f t="shared" si="109"/>
        <v>1.650389306449429E-2</v>
      </c>
      <c r="P2924" s="13">
        <f t="shared" si="109"/>
        <v>1.286568292776491E-2</v>
      </c>
      <c r="Q2924" s="7"/>
      <c r="R2924" s="8"/>
      <c r="S2924" s="8"/>
      <c r="T2924" s="8"/>
      <c r="U2924" s="8"/>
      <c r="V2924" s="13"/>
      <c r="W2924" s="14"/>
      <c r="X2924" s="1"/>
      <c r="Y2924" s="1"/>
      <c r="Z2924" s="1"/>
      <c r="AA2924" s="1"/>
      <c r="AB2924" s="1"/>
      <c r="AC2924" s="1"/>
      <c r="AD2924" s="8"/>
      <c r="AE2924" s="8"/>
      <c r="AF2924" s="8"/>
      <c r="AG2924" s="8"/>
      <c r="AH2924" s="9"/>
      <c r="AI2924" s="8"/>
      <c r="AJ2924" s="13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7"/>
      <c r="BL2924" s="7"/>
      <c r="BM2924" s="7"/>
      <c r="BN2924" s="7"/>
      <c r="BO2924" s="7"/>
      <c r="BP2924" s="7"/>
      <c r="BQ2924" s="7"/>
      <c r="BR2924" s="7"/>
      <c r="BT2924" s="8"/>
      <c r="BV2924" s="7"/>
      <c r="BW2924" s="7"/>
      <c r="BX2924" s="7"/>
      <c r="BY2924" s="7"/>
      <c r="BZ2924" s="7"/>
      <c r="CA2924" s="7"/>
    </row>
    <row r="2925" spans="1:79" x14ac:dyDescent="0.3">
      <c r="A2925" s="1" t="s">
        <v>916</v>
      </c>
      <c r="B2925" s="1"/>
      <c r="C2925" s="1" t="s">
        <v>1878</v>
      </c>
      <c r="D2925" s="1"/>
      <c r="E2925" s="1"/>
      <c r="F2925" s="1"/>
      <c r="G2925" s="1"/>
      <c r="H2925" s="1">
        <v>39556.82</v>
      </c>
      <c r="I2925" s="1">
        <v>0.02</v>
      </c>
      <c r="J2925" s="12">
        <v>2299.06</v>
      </c>
      <c r="K2925" s="5">
        <v>2266.17</v>
      </c>
      <c r="L2925" s="5">
        <v>9255.4</v>
      </c>
      <c r="M2925" s="13">
        <f t="shared" si="108"/>
        <v>1.8078532640108946E-4</v>
      </c>
      <c r="N2925" s="13">
        <f t="shared" si="109"/>
        <v>-2.399559140671581E-3</v>
      </c>
      <c r="O2925" s="13">
        <f t="shared" si="109"/>
        <v>3.3649610151555986E-3</v>
      </c>
      <c r="P2925" s="13">
        <f t="shared" si="109"/>
        <v>1.401143636156954E-3</v>
      </c>
      <c r="Q2925" s="7"/>
      <c r="R2925" s="8"/>
      <c r="S2925" s="8"/>
      <c r="T2925" s="8"/>
      <c r="U2925" s="8"/>
      <c r="V2925" s="13"/>
      <c r="W2925" s="14"/>
      <c r="X2925" s="1"/>
      <c r="Y2925" s="1"/>
      <c r="Z2925" s="1"/>
      <c r="AA2925" s="1"/>
      <c r="AB2925" s="1"/>
      <c r="AC2925" s="1"/>
      <c r="AD2925" s="8"/>
      <c r="AE2925" s="8"/>
      <c r="AF2925" s="8"/>
      <c r="AG2925" s="8"/>
      <c r="AH2925" s="9"/>
      <c r="AI2925" s="8"/>
      <c r="AJ2925" s="13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7"/>
      <c r="BL2925" s="7"/>
      <c r="BM2925" s="7"/>
      <c r="BN2925" s="7"/>
      <c r="BO2925" s="7"/>
      <c r="BP2925" s="7"/>
      <c r="BQ2925" s="7"/>
      <c r="BR2925" s="7"/>
      <c r="BT2925" s="8"/>
      <c r="BV2925" s="7"/>
      <c r="BW2925" s="7"/>
      <c r="BX2925" s="7"/>
      <c r="BY2925" s="7"/>
      <c r="BZ2925" s="7"/>
      <c r="CA2925" s="7"/>
    </row>
    <row r="2926" spans="1:79" x14ac:dyDescent="0.3">
      <c r="A2926" s="1" t="s">
        <v>917</v>
      </c>
      <c r="B2926" s="1"/>
      <c r="C2926" s="1" t="s">
        <v>1878</v>
      </c>
      <c r="D2926" s="1"/>
      <c r="E2926" s="1"/>
      <c r="F2926" s="1"/>
      <c r="G2926" s="1"/>
      <c r="H2926" s="1">
        <v>39588.910000000003</v>
      </c>
      <c r="I2926" s="1">
        <v>0.08</v>
      </c>
      <c r="J2926" s="12">
        <v>2301.67</v>
      </c>
      <c r="K2926" s="5">
        <v>2271.38</v>
      </c>
      <c r="L2926" s="5">
        <v>9208.17</v>
      </c>
      <c r="M2926" s="13">
        <f t="shared" si="108"/>
        <v>8.1123811266947676E-4</v>
      </c>
      <c r="N2926" s="13">
        <f t="shared" si="109"/>
        <v>1.1352465790366306E-3</v>
      </c>
      <c r="O2926" s="13">
        <f t="shared" si="109"/>
        <v>2.2990331705035061E-3</v>
      </c>
      <c r="P2926" s="13">
        <f t="shared" si="109"/>
        <v>-5.1029669166108294E-3</v>
      </c>
      <c r="Q2926" s="7"/>
      <c r="R2926" s="8"/>
      <c r="S2926" s="8"/>
      <c r="T2926" s="8"/>
      <c r="U2926" s="8"/>
      <c r="V2926" s="13"/>
      <c r="W2926" s="14"/>
      <c r="X2926" s="1"/>
      <c r="Y2926" s="1"/>
      <c r="Z2926" s="1"/>
      <c r="AA2926" s="1"/>
      <c r="AB2926" s="1"/>
      <c r="AC2926" s="1"/>
      <c r="AD2926" s="8"/>
      <c r="AE2926" s="8"/>
      <c r="AF2926" s="8"/>
      <c r="AG2926" s="8"/>
      <c r="AH2926" s="9"/>
      <c r="AI2926" s="8"/>
      <c r="AJ2926" s="13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7"/>
      <c r="BL2926" s="7"/>
      <c r="BM2926" s="7"/>
      <c r="BN2926" s="7"/>
      <c r="BO2926" s="7"/>
      <c r="BP2926" s="7"/>
      <c r="BQ2926" s="7"/>
      <c r="BR2926" s="7"/>
      <c r="BT2926" s="8"/>
      <c r="BV2926" s="7"/>
      <c r="BW2926" s="7"/>
      <c r="BX2926" s="7"/>
      <c r="BY2926" s="7"/>
      <c r="BZ2926" s="7"/>
      <c r="CA2926" s="7"/>
    </row>
    <row r="2927" spans="1:79" x14ac:dyDescent="0.3">
      <c r="A2927" s="1" t="s">
        <v>918</v>
      </c>
      <c r="B2927" s="1"/>
      <c r="C2927" s="1" t="s">
        <v>1878</v>
      </c>
      <c r="D2927" s="1"/>
      <c r="E2927" s="1"/>
      <c r="F2927" s="1"/>
      <c r="G2927" s="1"/>
      <c r="H2927" s="1">
        <v>39715.269999999997</v>
      </c>
      <c r="I2927" s="1">
        <v>0.32</v>
      </c>
      <c r="J2927" s="12">
        <v>2314.33</v>
      </c>
      <c r="K2927" s="5">
        <v>2263.17</v>
      </c>
      <c r="L2927" s="5">
        <v>9200.32</v>
      </c>
      <c r="M2927" s="13">
        <f t="shared" si="108"/>
        <v>3.1918029569391049E-3</v>
      </c>
      <c r="N2927" s="13">
        <f t="shared" si="109"/>
        <v>5.5003540907254678E-3</v>
      </c>
      <c r="O2927" s="13">
        <f t="shared" si="109"/>
        <v>-3.6145427009131037E-3</v>
      </c>
      <c r="P2927" s="13">
        <f t="shared" si="109"/>
        <v>-8.5250380911738866E-4</v>
      </c>
      <c r="Q2927" s="7"/>
      <c r="R2927" s="8"/>
      <c r="S2927" s="8"/>
      <c r="T2927" s="8"/>
      <c r="U2927" s="8"/>
      <c r="V2927" s="13"/>
      <c r="W2927" s="14"/>
      <c r="X2927" s="1"/>
      <c r="Y2927" s="1"/>
      <c r="Z2927" s="1"/>
      <c r="AA2927" s="1"/>
      <c r="AB2927" s="1"/>
      <c r="AC2927" s="1"/>
      <c r="AD2927" s="8"/>
      <c r="AE2927" s="8"/>
      <c r="AF2927" s="8"/>
      <c r="AG2927" s="8"/>
      <c r="AH2927" s="9"/>
      <c r="AI2927" s="8"/>
      <c r="AJ2927" s="13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7"/>
      <c r="BL2927" s="7"/>
      <c r="BM2927" s="7"/>
      <c r="BN2927" s="7"/>
      <c r="BO2927" s="7"/>
      <c r="BP2927" s="7"/>
      <c r="BQ2927" s="7"/>
      <c r="BR2927" s="7"/>
      <c r="BT2927" s="8"/>
      <c r="BV2927" s="7"/>
      <c r="BW2927" s="7"/>
      <c r="BX2927" s="7"/>
      <c r="BY2927" s="7"/>
      <c r="BZ2927" s="7"/>
      <c r="CA2927" s="7"/>
    </row>
    <row r="2928" spans="1:79" x14ac:dyDescent="0.3">
      <c r="A2928" s="1" t="s">
        <v>919</v>
      </c>
      <c r="B2928" s="1"/>
      <c r="C2928" s="1" t="s">
        <v>1878</v>
      </c>
      <c r="D2928" s="1"/>
      <c r="E2928" s="1"/>
      <c r="F2928" s="1"/>
      <c r="G2928" s="1"/>
      <c r="H2928" s="1">
        <v>39774</v>
      </c>
      <c r="I2928" s="1">
        <v>0.15</v>
      </c>
      <c r="J2928" s="12">
        <v>2313.3000000000002</v>
      </c>
      <c r="K2928" s="5">
        <v>2290.27</v>
      </c>
      <c r="L2928" s="5">
        <v>9247.9699999999993</v>
      </c>
      <c r="M2928" s="13">
        <f t="shared" si="108"/>
        <v>1.4787762993933029E-3</v>
      </c>
      <c r="N2928" s="13">
        <f t="shared" si="109"/>
        <v>-4.4505321194454606E-4</v>
      </c>
      <c r="O2928" s="13">
        <f t="shared" si="109"/>
        <v>1.1974354555778E-2</v>
      </c>
      <c r="P2928" s="13">
        <f t="shared" si="109"/>
        <v>5.1791676811241416E-3</v>
      </c>
      <c r="Q2928" s="7"/>
      <c r="R2928" s="8"/>
      <c r="S2928" s="8"/>
      <c r="T2928" s="8"/>
      <c r="U2928" s="8"/>
      <c r="V2928" s="13"/>
      <c r="W2928" s="14"/>
      <c r="X2928" s="1"/>
      <c r="Y2928" s="1"/>
      <c r="Z2928" s="1"/>
      <c r="AA2928" s="1"/>
      <c r="AB2928" s="1"/>
      <c r="AC2928" s="1"/>
      <c r="AD2928" s="8"/>
      <c r="AE2928" s="8"/>
      <c r="AF2928" s="8"/>
      <c r="AG2928" s="8"/>
      <c r="AH2928" s="9"/>
      <c r="AI2928" s="8"/>
      <c r="AJ2928" s="13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7"/>
      <c r="BL2928" s="7"/>
      <c r="BM2928" s="7"/>
      <c r="BN2928" s="7"/>
      <c r="BO2928" s="7"/>
      <c r="BP2928" s="7"/>
      <c r="BQ2928" s="7"/>
      <c r="BR2928" s="7"/>
      <c r="BT2928" s="8"/>
      <c r="BV2928" s="7"/>
      <c r="BW2928" s="7"/>
      <c r="BX2928" s="7"/>
      <c r="BY2928" s="7"/>
      <c r="BZ2928" s="7"/>
      <c r="CA2928" s="7"/>
    </row>
    <row r="2929" spans="1:79" x14ac:dyDescent="0.3">
      <c r="A2929" s="1" t="s">
        <v>920</v>
      </c>
      <c r="B2929" s="1"/>
      <c r="C2929" s="1" t="s">
        <v>1878</v>
      </c>
      <c r="D2929" s="1"/>
      <c r="E2929" s="1"/>
      <c r="F2929" s="1"/>
      <c r="G2929" s="1"/>
      <c r="H2929" s="1">
        <v>40715.85</v>
      </c>
      <c r="I2929" s="1">
        <v>2.37</v>
      </c>
      <c r="J2929" s="12">
        <v>2352.41</v>
      </c>
      <c r="K2929" s="5">
        <v>2331.92</v>
      </c>
      <c r="L2929" s="5">
        <v>9462.4500000000007</v>
      </c>
      <c r="M2929" s="13">
        <f t="shared" si="108"/>
        <v>2.368004223864828E-2</v>
      </c>
      <c r="N2929" s="13">
        <f t="shared" si="109"/>
        <v>1.6906583668352404E-2</v>
      </c>
      <c r="O2929" s="13">
        <f t="shared" si="109"/>
        <v>1.8185628768660589E-2</v>
      </c>
      <c r="P2929" s="13">
        <f t="shared" si="109"/>
        <v>2.3192116756434178E-2</v>
      </c>
      <c r="Q2929" s="7"/>
      <c r="R2929" s="8"/>
      <c r="S2929" s="8"/>
      <c r="T2929" s="8"/>
      <c r="U2929" s="8"/>
      <c r="V2929" s="13"/>
      <c r="W2929" s="14"/>
      <c r="X2929" s="1"/>
      <c r="Y2929" s="1"/>
      <c r="Z2929" s="1"/>
      <c r="AA2929" s="1"/>
      <c r="AB2929" s="1"/>
      <c r="AC2929" s="1"/>
      <c r="AD2929" s="8"/>
      <c r="AE2929" s="8"/>
      <c r="AF2929" s="8"/>
      <c r="AG2929" s="8"/>
      <c r="AH2929" s="9"/>
      <c r="AI2929" s="8"/>
      <c r="AJ2929" s="13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7"/>
      <c r="BL2929" s="7"/>
      <c r="BM2929" s="7"/>
      <c r="BN2929" s="7"/>
      <c r="BO2929" s="7"/>
      <c r="BP2929" s="7"/>
      <c r="BQ2929" s="7"/>
      <c r="BR2929" s="7"/>
      <c r="BT2929" s="8"/>
      <c r="BV2929" s="7"/>
      <c r="BW2929" s="7"/>
      <c r="BX2929" s="7"/>
      <c r="BY2929" s="7"/>
      <c r="BZ2929" s="7"/>
      <c r="CA2929" s="7"/>
    </row>
    <row r="2930" spans="1:79" x14ac:dyDescent="0.3">
      <c r="A2930" s="1" t="s">
        <v>921</v>
      </c>
      <c r="B2930" s="1"/>
      <c r="C2930" s="1" t="s">
        <v>1878</v>
      </c>
      <c r="D2930" s="1"/>
      <c r="E2930" s="1"/>
      <c r="F2930" s="1"/>
      <c r="G2930" s="1"/>
      <c r="H2930" s="1">
        <v>41300.1</v>
      </c>
      <c r="I2930" s="1">
        <v>1.43</v>
      </c>
      <c r="J2930" s="12">
        <v>2391.15</v>
      </c>
      <c r="K2930" s="5">
        <v>2365.0300000000002</v>
      </c>
      <c r="L2930" s="5">
        <v>9514.14</v>
      </c>
      <c r="M2930" s="13">
        <f t="shared" si="108"/>
        <v>1.434944867907717E-2</v>
      </c>
      <c r="N2930" s="13">
        <f t="shared" si="109"/>
        <v>1.6468217700145837E-2</v>
      </c>
      <c r="O2930" s="13">
        <f t="shared" si="109"/>
        <v>1.4198600295035835E-2</v>
      </c>
      <c r="P2930" s="13">
        <f t="shared" si="109"/>
        <v>5.4626444525465168E-3</v>
      </c>
      <c r="Q2930" s="7"/>
      <c r="R2930" s="8"/>
      <c r="S2930" s="8"/>
      <c r="T2930" s="8"/>
      <c r="U2930" s="8"/>
      <c r="V2930" s="13"/>
      <c r="W2930" s="14"/>
      <c r="X2930" s="1"/>
      <c r="Y2930" s="1"/>
      <c r="Z2930" s="1"/>
      <c r="AA2930" s="1"/>
      <c r="AB2930" s="1"/>
      <c r="AC2930" s="1"/>
      <c r="AD2930" s="8"/>
      <c r="AE2930" s="8"/>
      <c r="AF2930" s="8"/>
      <c r="AG2930" s="8"/>
      <c r="AH2930" s="9"/>
      <c r="AI2930" s="8"/>
      <c r="AJ2930" s="13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7"/>
      <c r="BL2930" s="7"/>
      <c r="BM2930" s="7"/>
      <c r="BN2930" s="7"/>
      <c r="BO2930" s="7"/>
      <c r="BP2930" s="7"/>
      <c r="BQ2930" s="7"/>
      <c r="BR2930" s="7"/>
      <c r="BT2930" s="8"/>
      <c r="BV2930" s="7"/>
      <c r="BW2930" s="7"/>
      <c r="BX2930" s="7"/>
      <c r="BY2930" s="7"/>
      <c r="BZ2930" s="7"/>
      <c r="CA2930" s="7"/>
    </row>
    <row r="2931" spans="1:79" x14ac:dyDescent="0.3">
      <c r="A2931" s="1" t="s">
        <v>922</v>
      </c>
      <c r="B2931" s="1"/>
      <c r="C2931" s="1" t="s">
        <v>1878</v>
      </c>
      <c r="D2931" s="1"/>
      <c r="E2931" s="1"/>
      <c r="F2931" s="1"/>
      <c r="G2931" s="1"/>
      <c r="H2931" s="1">
        <v>42222.38</v>
      </c>
      <c r="I2931" s="1">
        <v>2.23</v>
      </c>
      <c r="J2931" s="12">
        <v>2450.9499999999998</v>
      </c>
      <c r="K2931" s="5">
        <v>2422.89</v>
      </c>
      <c r="L2931" s="5">
        <v>9613.49</v>
      </c>
      <c r="M2931" s="13">
        <f t="shared" si="108"/>
        <v>2.2331180796172356E-2</v>
      </c>
      <c r="N2931" s="13">
        <f t="shared" si="109"/>
        <v>2.5008886937247565E-2</v>
      </c>
      <c r="O2931" s="13">
        <f t="shared" si="109"/>
        <v>2.4464805943264833E-2</v>
      </c>
      <c r="P2931" s="13">
        <f t="shared" si="109"/>
        <v>1.0442352120107579E-2</v>
      </c>
      <c r="Q2931" s="7"/>
      <c r="R2931" s="8"/>
      <c r="S2931" s="8"/>
      <c r="T2931" s="8"/>
      <c r="U2931" s="8"/>
      <c r="V2931" s="13"/>
      <c r="W2931" s="14"/>
      <c r="X2931" s="1"/>
      <c r="Y2931" s="1"/>
      <c r="Z2931" s="1"/>
      <c r="AA2931" s="1"/>
      <c r="AB2931" s="1"/>
      <c r="AC2931" s="1"/>
      <c r="AD2931" s="8"/>
      <c r="AE2931" s="8"/>
      <c r="AF2931" s="8"/>
      <c r="AG2931" s="8"/>
      <c r="AH2931" s="9"/>
      <c r="AI2931" s="8"/>
      <c r="AJ2931" s="13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7"/>
      <c r="BL2931" s="7"/>
      <c r="BM2931" s="7"/>
      <c r="BN2931" s="7"/>
      <c r="BO2931" s="7"/>
      <c r="BP2931" s="7"/>
      <c r="BQ2931" s="7"/>
      <c r="BR2931" s="7"/>
      <c r="BT2931" s="8"/>
      <c r="BV2931" s="7"/>
      <c r="BW2931" s="7"/>
      <c r="BX2931" s="7"/>
      <c r="BY2931" s="7"/>
      <c r="BZ2931" s="7"/>
      <c r="CA2931" s="7"/>
    </row>
    <row r="2932" spans="1:79" x14ac:dyDescent="0.3">
      <c r="A2932" s="1" t="s">
        <v>923</v>
      </c>
      <c r="B2932" s="1"/>
      <c r="C2932" s="1" t="s">
        <v>1878</v>
      </c>
      <c r="D2932" s="1"/>
      <c r="E2932" s="1"/>
      <c r="F2932" s="1"/>
      <c r="G2932" s="1"/>
      <c r="H2932" s="1">
        <v>41553.089999999997</v>
      </c>
      <c r="I2932" s="1">
        <v>-1.59</v>
      </c>
      <c r="J2932" s="12">
        <v>2414.64</v>
      </c>
      <c r="K2932" s="5">
        <v>2362.29</v>
      </c>
      <c r="L2932" s="5">
        <v>9504.9500000000007</v>
      </c>
      <c r="M2932" s="13">
        <f t="shared" si="108"/>
        <v>-1.5851546028433305E-2</v>
      </c>
      <c r="N2932" s="13">
        <f t="shared" si="109"/>
        <v>-1.4814663701829933E-2</v>
      </c>
      <c r="O2932" s="13">
        <f t="shared" si="109"/>
        <v>-2.5011453264489836E-2</v>
      </c>
      <c r="P2932" s="13">
        <f t="shared" si="109"/>
        <v>-1.1290384657392849E-2</v>
      </c>
      <c r="Q2932" s="7"/>
      <c r="R2932" s="8"/>
      <c r="S2932" s="8"/>
      <c r="T2932" s="8"/>
      <c r="U2932" s="8"/>
      <c r="V2932" s="13"/>
      <c r="W2932" s="14"/>
      <c r="X2932" s="1"/>
      <c r="Y2932" s="1"/>
      <c r="Z2932" s="1"/>
      <c r="AA2932" s="1"/>
      <c r="AB2932" s="1"/>
      <c r="AC2932" s="1"/>
      <c r="AD2932" s="8"/>
      <c r="AE2932" s="8"/>
      <c r="AF2932" s="8"/>
      <c r="AG2932" s="8"/>
      <c r="AH2932" s="9"/>
      <c r="AI2932" s="8"/>
      <c r="AJ2932" s="13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7"/>
      <c r="BL2932" s="7"/>
      <c r="BM2932" s="7"/>
      <c r="BN2932" s="7"/>
      <c r="BO2932" s="7"/>
      <c r="BP2932" s="7"/>
      <c r="BQ2932" s="7"/>
      <c r="BR2932" s="7"/>
      <c r="BT2932" s="8"/>
      <c r="BV2932" s="7"/>
      <c r="BW2932" s="7"/>
      <c r="BX2932" s="7"/>
      <c r="BY2932" s="7"/>
      <c r="BZ2932" s="7"/>
      <c r="CA2932" s="7"/>
    </row>
    <row r="2933" spans="1:79" x14ac:dyDescent="0.3">
      <c r="A2933" s="1" t="s">
        <v>924</v>
      </c>
      <c r="B2933" s="1"/>
      <c r="C2933" s="1" t="s">
        <v>1878</v>
      </c>
      <c r="D2933" s="1"/>
      <c r="E2933" s="1"/>
      <c r="F2933" s="1"/>
      <c r="G2933" s="1"/>
      <c r="H2933" s="1">
        <v>40544.28</v>
      </c>
      <c r="I2933" s="1">
        <v>-2.4300000000000002</v>
      </c>
      <c r="J2933" s="12">
        <v>2359.75</v>
      </c>
      <c r="K2933" s="5">
        <v>2296.4</v>
      </c>
      <c r="L2933" s="5">
        <v>9210.0300000000007</v>
      </c>
      <c r="M2933" s="13">
        <f t="shared" si="108"/>
        <v>-2.4277616899248566E-2</v>
      </c>
      <c r="N2933" s="13">
        <f t="shared" si="109"/>
        <v>-2.2732167113938218E-2</v>
      </c>
      <c r="O2933" s="13">
        <f t="shared" si="109"/>
        <v>-2.7892426416739613E-2</v>
      </c>
      <c r="P2933" s="13">
        <f t="shared" si="109"/>
        <v>-3.1028043282710582E-2</v>
      </c>
      <c r="Q2933" s="7"/>
      <c r="R2933" s="8"/>
      <c r="S2933" s="8"/>
      <c r="T2933" s="8"/>
      <c r="U2933" s="8"/>
      <c r="V2933" s="13"/>
      <c r="W2933" s="14"/>
      <c r="X2933" s="1"/>
      <c r="Y2933" s="1"/>
      <c r="Z2933" s="1"/>
      <c r="AA2933" s="1"/>
      <c r="AB2933" s="1"/>
      <c r="AC2933" s="1"/>
      <c r="AD2933" s="8"/>
      <c r="AE2933" s="8"/>
      <c r="AF2933" s="8"/>
      <c r="AG2933" s="8"/>
      <c r="AH2933" s="9"/>
      <c r="AI2933" s="8"/>
      <c r="AJ2933" s="13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7"/>
      <c r="BL2933" s="7"/>
      <c r="BM2933" s="7"/>
      <c r="BN2933" s="7"/>
      <c r="BO2933" s="7"/>
      <c r="BP2933" s="7"/>
      <c r="BQ2933" s="7"/>
      <c r="BR2933" s="7"/>
      <c r="BT2933" s="8"/>
      <c r="BV2933" s="7"/>
      <c r="BW2933" s="7"/>
      <c r="BX2933" s="7"/>
      <c r="BY2933" s="7"/>
      <c r="BZ2933" s="7"/>
      <c r="CA2933" s="7"/>
    </row>
    <row r="2934" spans="1:79" x14ac:dyDescent="0.3">
      <c r="A2934" s="1" t="s">
        <v>925</v>
      </c>
      <c r="B2934" s="1"/>
      <c r="C2934" s="1" t="s">
        <v>1878</v>
      </c>
      <c r="D2934" s="1"/>
      <c r="E2934" s="1"/>
      <c r="F2934" s="1"/>
      <c r="G2934" s="1"/>
      <c r="H2934" s="1">
        <v>38992.559999999998</v>
      </c>
      <c r="I2934" s="1">
        <v>-3.83</v>
      </c>
      <c r="J2934" s="12">
        <v>2276.52</v>
      </c>
      <c r="K2934" s="5">
        <v>2185.38</v>
      </c>
      <c r="L2934" s="5">
        <v>8841.43</v>
      </c>
      <c r="M2934" s="13">
        <f t="shared" si="108"/>
        <v>-3.8272229769526045E-2</v>
      </c>
      <c r="N2934" s="13">
        <f t="shared" si="109"/>
        <v>-3.527068545396761E-2</v>
      </c>
      <c r="O2934" s="13">
        <f t="shared" si="109"/>
        <v>-4.8345236021599014E-2</v>
      </c>
      <c r="P2934" s="13">
        <f t="shared" si="109"/>
        <v>-4.0021585163131923E-2</v>
      </c>
      <c r="Q2934" s="7"/>
      <c r="R2934" s="8"/>
      <c r="S2934" s="8"/>
      <c r="T2934" s="8"/>
      <c r="U2934" s="8"/>
      <c r="V2934" s="13"/>
      <c r="W2934" s="14"/>
      <c r="X2934" s="1"/>
      <c r="Y2934" s="1"/>
      <c r="Z2934" s="1"/>
      <c r="AA2934" s="1"/>
      <c r="AB2934" s="1"/>
      <c r="AC2934" s="1"/>
      <c r="AD2934" s="8"/>
      <c r="AE2934" s="8"/>
      <c r="AF2934" s="8"/>
      <c r="AG2934" s="8"/>
      <c r="AH2934" s="9"/>
      <c r="AI2934" s="8"/>
      <c r="AJ2934" s="13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7"/>
      <c r="BL2934" s="7"/>
      <c r="BM2934" s="7"/>
      <c r="BN2934" s="7"/>
      <c r="BO2934" s="7"/>
      <c r="BP2934" s="7"/>
      <c r="BQ2934" s="7"/>
      <c r="BR2934" s="7"/>
      <c r="BT2934" s="8"/>
      <c r="BV2934" s="7"/>
      <c r="BW2934" s="7"/>
      <c r="BX2934" s="7"/>
      <c r="BY2934" s="7"/>
      <c r="BZ2934" s="7"/>
      <c r="CA2934" s="7"/>
    </row>
    <row r="2935" spans="1:79" x14ac:dyDescent="0.3">
      <c r="A2935" s="1" t="s">
        <v>926</v>
      </c>
      <c r="B2935" s="1"/>
      <c r="C2935" s="1" t="s">
        <v>1878</v>
      </c>
      <c r="D2935" s="1"/>
      <c r="E2935" s="1"/>
      <c r="F2935" s="1"/>
      <c r="G2935" s="1"/>
      <c r="H2935" s="1">
        <v>39189.1</v>
      </c>
      <c r="I2935" s="1">
        <v>0.5</v>
      </c>
      <c r="J2935" s="12">
        <v>2290.08</v>
      </c>
      <c r="K2935" s="5">
        <v>2192.5100000000002</v>
      </c>
      <c r="L2935" s="5">
        <v>8825.84</v>
      </c>
      <c r="M2935" s="13">
        <f t="shared" si="108"/>
        <v>5.0404487420163679E-3</v>
      </c>
      <c r="N2935" s="13">
        <f t="shared" si="109"/>
        <v>5.9564598597858787E-3</v>
      </c>
      <c r="O2935" s="13">
        <f t="shared" si="109"/>
        <v>3.2625904876955047E-3</v>
      </c>
      <c r="P2935" s="13">
        <f t="shared" si="109"/>
        <v>-1.763289422638703E-3</v>
      </c>
      <c r="Q2935" s="7"/>
      <c r="R2935" s="8"/>
      <c r="S2935" s="8"/>
      <c r="T2935" s="8"/>
      <c r="U2935" s="8"/>
      <c r="V2935" s="13"/>
      <c r="W2935" s="14"/>
      <c r="X2935" s="1"/>
      <c r="Y2935" s="1"/>
      <c r="Z2935" s="1"/>
      <c r="AA2935" s="1"/>
      <c r="AB2935" s="1"/>
      <c r="AC2935" s="1"/>
      <c r="AD2935" s="8"/>
      <c r="AE2935" s="8"/>
      <c r="AF2935" s="8"/>
      <c r="AG2935" s="8"/>
      <c r="AH2935" s="9"/>
      <c r="AI2935" s="8"/>
      <c r="AJ2935" s="13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7"/>
      <c r="BL2935" s="7"/>
      <c r="BM2935" s="7"/>
      <c r="BN2935" s="7"/>
      <c r="BO2935" s="7"/>
      <c r="BP2935" s="7"/>
      <c r="BQ2935" s="7"/>
      <c r="BR2935" s="7"/>
      <c r="BT2935" s="8"/>
      <c r="BV2935" s="7"/>
      <c r="BW2935" s="7"/>
      <c r="BX2935" s="7"/>
      <c r="BY2935" s="7"/>
      <c r="BZ2935" s="7"/>
      <c r="CA2935" s="7"/>
    </row>
    <row r="2936" spans="1:79" x14ac:dyDescent="0.3">
      <c r="A2936" s="1" t="s">
        <v>927</v>
      </c>
      <c r="B2936" s="1"/>
      <c r="C2936" s="1" t="s">
        <v>1878</v>
      </c>
      <c r="D2936" s="1"/>
      <c r="E2936" s="1"/>
      <c r="F2936" s="1"/>
      <c r="G2936" s="1"/>
      <c r="H2936" s="1">
        <v>40418.300000000003</v>
      </c>
      <c r="I2936" s="1">
        <v>3.14</v>
      </c>
      <c r="J2936" s="12">
        <v>2369.75</v>
      </c>
      <c r="K2936" s="5">
        <v>2241.0500000000002</v>
      </c>
      <c r="L2936" s="5">
        <v>9010.09</v>
      </c>
      <c r="M2936" s="13">
        <f t="shared" si="108"/>
        <v>3.1365864487829631E-2</v>
      </c>
      <c r="N2936" s="13">
        <f t="shared" si="109"/>
        <v>3.4789177670649041E-2</v>
      </c>
      <c r="O2936" s="13">
        <f t="shared" si="109"/>
        <v>2.2139009628234341E-2</v>
      </c>
      <c r="P2936" s="13">
        <f t="shared" si="109"/>
        <v>2.0876199885789815E-2</v>
      </c>
      <c r="Q2936" s="7"/>
      <c r="R2936" s="8"/>
      <c r="S2936" s="8"/>
      <c r="T2936" s="8"/>
      <c r="U2936" s="8"/>
      <c r="V2936" s="13"/>
      <c r="W2936" s="14"/>
      <c r="X2936" s="1"/>
      <c r="Y2936" s="1"/>
      <c r="Z2936" s="1"/>
      <c r="AA2936" s="1"/>
      <c r="AB2936" s="1"/>
      <c r="AC2936" s="1"/>
      <c r="AD2936" s="8"/>
      <c r="AE2936" s="8"/>
      <c r="AF2936" s="8"/>
      <c r="AG2936" s="8"/>
      <c r="AH2936" s="9"/>
      <c r="AI2936" s="8"/>
      <c r="AJ2936" s="13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7"/>
      <c r="BL2936" s="7"/>
      <c r="BM2936" s="7"/>
      <c r="BN2936" s="7"/>
      <c r="BO2936" s="7"/>
      <c r="BP2936" s="7"/>
      <c r="BQ2936" s="7"/>
      <c r="BR2936" s="7"/>
      <c r="BT2936" s="8"/>
      <c r="BV2936" s="7"/>
      <c r="BW2936" s="7"/>
      <c r="BX2936" s="7"/>
      <c r="BY2936" s="7"/>
      <c r="BZ2936" s="7"/>
      <c r="CA2936" s="7"/>
    </row>
    <row r="2937" spans="1:79" x14ac:dyDescent="0.3">
      <c r="A2937" s="1" t="s">
        <v>928</v>
      </c>
      <c r="B2937" s="1"/>
      <c r="C2937" s="1" t="s">
        <v>1878</v>
      </c>
      <c r="D2937" s="1"/>
      <c r="E2937" s="1"/>
      <c r="F2937" s="1"/>
      <c r="G2937" s="1"/>
      <c r="H2937" s="1">
        <v>40405.17</v>
      </c>
      <c r="I2937" s="1">
        <v>-0.03</v>
      </c>
      <c r="J2937" s="12">
        <v>2365.94</v>
      </c>
      <c r="K2937" s="5">
        <v>2247.08</v>
      </c>
      <c r="L2937" s="5">
        <v>9000.41</v>
      </c>
      <c r="M2937" s="13">
        <f t="shared" si="108"/>
        <v>-3.2485285130756658E-4</v>
      </c>
      <c r="N2937" s="13">
        <f t="shared" si="109"/>
        <v>-1.6077645321236345E-3</v>
      </c>
      <c r="O2937" s="13">
        <f t="shared" si="109"/>
        <v>2.6907030186742453E-3</v>
      </c>
      <c r="P2937" s="13">
        <f t="shared" si="109"/>
        <v>-1.0743510886128682E-3</v>
      </c>
      <c r="Q2937" s="7"/>
      <c r="R2937" s="8"/>
      <c r="S2937" s="8"/>
      <c r="T2937" s="8"/>
      <c r="U2937" s="8"/>
      <c r="V2937" s="13"/>
      <c r="W2937" s="14"/>
      <c r="X2937" s="1"/>
      <c r="Y2937" s="1"/>
      <c r="Z2937" s="1"/>
      <c r="AA2937" s="1"/>
      <c r="AB2937" s="1"/>
      <c r="AC2937" s="1"/>
      <c r="AD2937" s="8"/>
      <c r="AE2937" s="8"/>
      <c r="AF2937" s="8"/>
      <c r="AG2937" s="8"/>
      <c r="AH2937" s="9"/>
      <c r="AI2937" s="8"/>
      <c r="AJ2937" s="13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7"/>
      <c r="BL2937" s="7"/>
      <c r="BM2937" s="7"/>
      <c r="BN2937" s="7"/>
      <c r="BO2937" s="7"/>
      <c r="BP2937" s="7"/>
      <c r="BQ2937" s="7"/>
      <c r="BR2937" s="7"/>
      <c r="BT2937" s="8"/>
      <c r="BV2937" s="7"/>
      <c r="BW2937" s="7"/>
      <c r="BX2937" s="7"/>
      <c r="BY2937" s="7"/>
      <c r="BZ2937" s="7"/>
      <c r="CA2937" s="7"/>
    </row>
    <row r="2938" spans="1:79" x14ac:dyDescent="0.3">
      <c r="A2938" s="1" t="s">
        <v>929</v>
      </c>
      <c r="B2938" s="1"/>
      <c r="C2938" s="1" t="s">
        <v>1878</v>
      </c>
      <c r="D2938" s="1"/>
      <c r="E2938" s="1"/>
      <c r="F2938" s="1"/>
      <c r="G2938" s="1"/>
      <c r="H2938" s="1">
        <v>38708.57</v>
      </c>
      <c r="I2938" s="1">
        <v>-4.2</v>
      </c>
      <c r="J2938" s="12">
        <v>2248.7399999999998</v>
      </c>
      <c r="K2938" s="5">
        <v>2182.66</v>
      </c>
      <c r="L2938" s="5">
        <v>8830.16</v>
      </c>
      <c r="M2938" s="13">
        <f t="shared" si="108"/>
        <v>-4.1989676073631133E-2</v>
      </c>
      <c r="N2938" s="13">
        <f t="shared" si="109"/>
        <v>-4.9536336508956391E-2</v>
      </c>
      <c r="O2938" s="13">
        <f t="shared" si="109"/>
        <v>-2.8668316214821021E-2</v>
      </c>
      <c r="P2938" s="13">
        <f t="shared" si="109"/>
        <v>-1.8915804946663561E-2</v>
      </c>
      <c r="Q2938" s="7"/>
      <c r="R2938" s="8"/>
      <c r="S2938" s="8"/>
      <c r="T2938" s="8"/>
      <c r="U2938" s="8"/>
      <c r="V2938" s="13"/>
      <c r="W2938" s="14"/>
      <c r="X2938" s="1"/>
      <c r="Y2938" s="1"/>
      <c r="Z2938" s="1"/>
      <c r="AA2938" s="1"/>
      <c r="AB2938" s="1"/>
      <c r="AC2938" s="1"/>
      <c r="AD2938" s="8"/>
      <c r="AE2938" s="8"/>
      <c r="AF2938" s="8"/>
      <c r="AG2938" s="8"/>
      <c r="AH2938" s="9"/>
      <c r="AI2938" s="8"/>
      <c r="AJ2938" s="13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7"/>
      <c r="BL2938" s="7"/>
      <c r="BM2938" s="7"/>
      <c r="BN2938" s="7"/>
      <c r="BO2938" s="7"/>
      <c r="BP2938" s="7"/>
      <c r="BQ2938" s="7"/>
      <c r="BR2938" s="7"/>
      <c r="BT2938" s="8"/>
      <c r="BV2938" s="7"/>
      <c r="BW2938" s="7"/>
      <c r="BX2938" s="7"/>
      <c r="BY2938" s="7"/>
      <c r="BZ2938" s="7"/>
      <c r="CA2938" s="7"/>
    </row>
    <row r="2939" spans="1:79" x14ac:dyDescent="0.3">
      <c r="A2939" s="1" t="s">
        <v>930</v>
      </c>
      <c r="B2939" s="1"/>
      <c r="C2939" s="1" t="s">
        <v>1878</v>
      </c>
      <c r="D2939" s="1"/>
      <c r="E2939" s="1"/>
      <c r="F2939" s="1"/>
      <c r="G2939" s="1"/>
      <c r="H2939" s="1">
        <v>37437.360000000001</v>
      </c>
      <c r="I2939" s="1">
        <v>-3.28</v>
      </c>
      <c r="J2939" s="12">
        <v>2181.88</v>
      </c>
      <c r="K2939" s="5">
        <v>2086.64</v>
      </c>
      <c r="L2939" s="5">
        <v>8524.2999999999993</v>
      </c>
      <c r="M2939" s="13">
        <f t="shared" si="108"/>
        <v>-3.2840531179529453E-2</v>
      </c>
      <c r="N2939" s="13">
        <f t="shared" si="109"/>
        <v>-2.9732205590686234E-2</v>
      </c>
      <c r="O2939" s="13">
        <f t="shared" si="109"/>
        <v>-4.3992193012196146E-2</v>
      </c>
      <c r="P2939" s="13">
        <f t="shared" si="109"/>
        <v>-3.4638103952816302E-2</v>
      </c>
      <c r="Q2939" s="7"/>
      <c r="R2939" s="8"/>
      <c r="S2939" s="8"/>
      <c r="T2939" s="8"/>
      <c r="U2939" s="8"/>
      <c r="V2939" s="13"/>
      <c r="W2939" s="14"/>
      <c r="X2939" s="1"/>
      <c r="Y2939" s="1"/>
      <c r="Z2939" s="1"/>
      <c r="AA2939" s="1"/>
      <c r="AB2939" s="1"/>
      <c r="AC2939" s="1"/>
      <c r="AD2939" s="8"/>
      <c r="AE2939" s="8"/>
      <c r="AF2939" s="8"/>
      <c r="AG2939" s="8"/>
      <c r="AH2939" s="9"/>
      <c r="AI2939" s="8"/>
      <c r="AJ2939" s="13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7"/>
      <c r="BL2939" s="7"/>
      <c r="BM2939" s="7"/>
      <c r="BN2939" s="7"/>
      <c r="BO2939" s="7"/>
      <c r="BP2939" s="7"/>
      <c r="BQ2939" s="7"/>
      <c r="BR2939" s="7"/>
      <c r="BT2939" s="8"/>
      <c r="BV2939" s="7"/>
      <c r="BW2939" s="7"/>
      <c r="BX2939" s="7"/>
      <c r="BY2939" s="7"/>
      <c r="BZ2939" s="7"/>
      <c r="CA2939" s="7"/>
    </row>
    <row r="2940" spans="1:79" x14ac:dyDescent="0.3">
      <c r="A2940" s="1" t="s">
        <v>931</v>
      </c>
      <c r="B2940" s="1"/>
      <c r="C2940" s="1" t="s">
        <v>1878</v>
      </c>
      <c r="D2940" s="1"/>
      <c r="E2940" s="1"/>
      <c r="F2940" s="1"/>
      <c r="G2940" s="1"/>
      <c r="H2940" s="1">
        <v>37735.42</v>
      </c>
      <c r="I2940" s="1">
        <v>0.8</v>
      </c>
      <c r="J2940" s="12">
        <v>2195.89</v>
      </c>
      <c r="K2940" s="5">
        <v>2111.19</v>
      </c>
      <c r="L2940" s="5">
        <v>8494.2900000000009</v>
      </c>
      <c r="M2940" s="13">
        <f t="shared" si="108"/>
        <v>7.9615656659550726E-3</v>
      </c>
      <c r="N2940" s="13">
        <f t="shared" si="109"/>
        <v>6.4210680697378564E-3</v>
      </c>
      <c r="O2940" s="13">
        <f t="shared" si="109"/>
        <v>1.1765326074454796E-2</v>
      </c>
      <c r="P2940" s="13">
        <f t="shared" si="109"/>
        <v>-3.5205236793635075E-3</v>
      </c>
      <c r="Q2940" s="7"/>
      <c r="R2940" s="8"/>
      <c r="S2940" s="8"/>
      <c r="T2940" s="8"/>
      <c r="U2940" s="8"/>
      <c r="V2940" s="13"/>
      <c r="W2940" s="14"/>
      <c r="X2940" s="1"/>
      <c r="Y2940" s="1"/>
      <c r="Z2940" s="1"/>
      <c r="AA2940" s="1"/>
      <c r="AB2940" s="1"/>
      <c r="AC2940" s="1"/>
      <c r="AD2940" s="8"/>
      <c r="AE2940" s="8"/>
      <c r="AF2940" s="8"/>
      <c r="AG2940" s="8"/>
      <c r="AH2940" s="9"/>
      <c r="AI2940" s="8"/>
      <c r="AJ2940" s="13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7"/>
      <c r="BL2940" s="7"/>
      <c r="BM2940" s="7"/>
      <c r="BN2940" s="7"/>
      <c r="BO2940" s="7"/>
      <c r="BP2940" s="7"/>
      <c r="BQ2940" s="7"/>
      <c r="BR2940" s="7"/>
      <c r="BT2940" s="8"/>
      <c r="BV2940" s="7"/>
      <c r="BW2940" s="7"/>
      <c r="BX2940" s="7"/>
      <c r="BY2940" s="7"/>
      <c r="BZ2940" s="7"/>
      <c r="CA2940" s="7"/>
    </row>
    <row r="2941" spans="1:79" x14ac:dyDescent="0.3">
      <c r="A2941" s="1" t="s">
        <v>932</v>
      </c>
      <c r="B2941" s="1"/>
      <c r="C2941" s="1" t="s">
        <v>1878</v>
      </c>
      <c r="D2941" s="1"/>
      <c r="E2941" s="1"/>
      <c r="F2941" s="1"/>
      <c r="G2941" s="1"/>
      <c r="H2941" s="1">
        <v>37881.760000000002</v>
      </c>
      <c r="I2941" s="1">
        <v>0.39</v>
      </c>
      <c r="J2941" s="12">
        <v>2210.1799999999998</v>
      </c>
      <c r="K2941" s="5">
        <v>2096.6799999999998</v>
      </c>
      <c r="L2941" s="5">
        <v>8510.31</v>
      </c>
      <c r="M2941" s="13">
        <f t="shared" si="108"/>
        <v>3.8780540934750807E-3</v>
      </c>
      <c r="N2941" s="13">
        <f t="shared" si="109"/>
        <v>6.5076119477751604E-3</v>
      </c>
      <c r="O2941" s="13">
        <f t="shared" si="109"/>
        <v>-6.8729010652760492E-3</v>
      </c>
      <c r="P2941" s="13">
        <f t="shared" si="109"/>
        <v>1.885972812324388E-3</v>
      </c>
      <c r="Q2941" s="7"/>
      <c r="R2941" s="8"/>
      <c r="S2941" s="8"/>
      <c r="T2941" s="8"/>
      <c r="U2941" s="8"/>
      <c r="V2941" s="13"/>
      <c r="W2941" s="14"/>
      <c r="X2941" s="1"/>
      <c r="Y2941" s="1"/>
      <c r="Z2941" s="1"/>
      <c r="AA2941" s="1"/>
      <c r="AB2941" s="1"/>
      <c r="AC2941" s="1"/>
      <c r="AD2941" s="8"/>
      <c r="AE2941" s="8"/>
      <c r="AF2941" s="8"/>
      <c r="AG2941" s="8"/>
      <c r="AH2941" s="9"/>
      <c r="AI2941" s="8"/>
      <c r="AJ2941" s="13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7"/>
      <c r="BL2941" s="7"/>
      <c r="BM2941" s="7"/>
      <c r="BN2941" s="7"/>
      <c r="BO2941" s="7"/>
      <c r="BP2941" s="7"/>
      <c r="BQ2941" s="7"/>
      <c r="BR2941" s="7"/>
      <c r="BT2941" s="8"/>
      <c r="BV2941" s="7"/>
      <c r="BW2941" s="7"/>
      <c r="BX2941" s="7"/>
      <c r="BY2941" s="7"/>
      <c r="BZ2941" s="7"/>
      <c r="CA2941" s="7"/>
    </row>
    <row r="2942" spans="1:79" x14ac:dyDescent="0.3">
      <c r="A2942" s="1" t="s">
        <v>933</v>
      </c>
      <c r="B2942" s="1"/>
      <c r="C2942" s="1" t="s">
        <v>1878</v>
      </c>
      <c r="D2942" s="1"/>
      <c r="E2942" s="1"/>
      <c r="F2942" s="1"/>
      <c r="G2942" s="1"/>
      <c r="H2942" s="1">
        <v>38945</v>
      </c>
      <c r="I2942" s="1">
        <v>2.81</v>
      </c>
      <c r="J2942" s="12">
        <v>2283.9899999999998</v>
      </c>
      <c r="K2942" s="5">
        <v>2132.19</v>
      </c>
      <c r="L2942" s="5">
        <v>8660.56</v>
      </c>
      <c r="M2942" s="13">
        <f t="shared" si="108"/>
        <v>2.8067333724726584E-2</v>
      </c>
      <c r="N2942" s="13">
        <f t="shared" si="109"/>
        <v>3.3395470052212994E-2</v>
      </c>
      <c r="O2942" s="13">
        <f t="shared" si="109"/>
        <v>1.6936299292214407E-2</v>
      </c>
      <c r="P2942" s="13">
        <f t="shared" si="109"/>
        <v>1.7655056043786921E-2</v>
      </c>
      <c r="Q2942" s="7"/>
      <c r="R2942" s="8"/>
      <c r="S2942" s="8"/>
      <c r="T2942" s="8"/>
      <c r="U2942" s="8"/>
      <c r="V2942" s="13"/>
      <c r="W2942" s="14"/>
      <c r="X2942" s="1"/>
      <c r="Y2942" s="1"/>
      <c r="Z2942" s="1"/>
      <c r="AA2942" s="1"/>
      <c r="AB2942" s="1"/>
      <c r="AC2942" s="1"/>
      <c r="AD2942" s="8"/>
      <c r="AE2942" s="8"/>
      <c r="AF2942" s="8"/>
      <c r="AG2942" s="8"/>
      <c r="AH2942" s="9"/>
      <c r="AI2942" s="8"/>
      <c r="AJ2942" s="13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7"/>
      <c r="BL2942" s="7"/>
      <c r="BM2942" s="7"/>
      <c r="BN2942" s="7"/>
      <c r="BO2942" s="7"/>
      <c r="BP2942" s="7"/>
      <c r="BQ2942" s="7"/>
      <c r="BR2942" s="7"/>
      <c r="BT2942" s="8"/>
      <c r="BV2942" s="7"/>
      <c r="BW2942" s="7"/>
      <c r="BX2942" s="7"/>
      <c r="BY2942" s="7"/>
      <c r="BZ2942" s="7"/>
      <c r="CA2942" s="7"/>
    </row>
    <row r="2943" spans="1:79" x14ac:dyDescent="0.3">
      <c r="A2943" s="1" t="s">
        <v>934</v>
      </c>
      <c r="B2943" s="1"/>
      <c r="C2943" s="1" t="s">
        <v>1878</v>
      </c>
      <c r="D2943" s="1"/>
      <c r="E2943" s="1"/>
      <c r="F2943" s="1"/>
      <c r="G2943" s="1"/>
      <c r="H2943" s="1">
        <v>39254.5</v>
      </c>
      <c r="I2943" s="1">
        <v>0.79</v>
      </c>
      <c r="J2943" s="12">
        <v>2298.52</v>
      </c>
      <c r="K2943" s="5">
        <v>2162.2399999999998</v>
      </c>
      <c r="L2943" s="5">
        <v>8709.26</v>
      </c>
      <c r="M2943" s="13">
        <f t="shared" si="108"/>
        <v>7.9471048915136233E-3</v>
      </c>
      <c r="N2943" s="13">
        <f t="shared" si="109"/>
        <v>6.3616740878902345E-3</v>
      </c>
      <c r="O2943" s="13">
        <f t="shared" si="109"/>
        <v>1.4093490730188174E-2</v>
      </c>
      <c r="P2943" s="13">
        <f t="shared" si="109"/>
        <v>5.6231929574994677E-3</v>
      </c>
      <c r="Q2943" s="7"/>
      <c r="R2943" s="8"/>
      <c r="S2943" s="8"/>
      <c r="T2943" s="8"/>
      <c r="U2943" s="8"/>
      <c r="V2943" s="13"/>
      <c r="W2943" s="14"/>
      <c r="X2943" s="1"/>
      <c r="Y2943" s="1"/>
      <c r="Z2943" s="1"/>
      <c r="AA2943" s="1"/>
      <c r="AB2943" s="1"/>
      <c r="AC2943" s="1"/>
      <c r="AD2943" s="8"/>
      <c r="AE2943" s="8"/>
      <c r="AF2943" s="8"/>
      <c r="AG2943" s="8"/>
      <c r="AH2943" s="9"/>
      <c r="AI2943" s="8"/>
      <c r="AJ2943" s="13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7"/>
      <c r="BL2943" s="7"/>
      <c r="BM2943" s="7"/>
      <c r="BN2943" s="7"/>
      <c r="BO2943" s="7"/>
      <c r="BP2943" s="7"/>
      <c r="BQ2943" s="7"/>
      <c r="BR2943" s="7"/>
      <c r="BT2943" s="8"/>
      <c r="BV2943" s="7"/>
      <c r="BW2943" s="7"/>
      <c r="BX2943" s="7"/>
      <c r="BY2943" s="7"/>
      <c r="BZ2943" s="7"/>
      <c r="CA2943" s="7"/>
    </row>
    <row r="2944" spans="1:79" x14ac:dyDescent="0.3">
      <c r="A2944" s="1" t="s">
        <v>935</v>
      </c>
      <c r="B2944" s="1"/>
      <c r="C2944" s="1" t="s">
        <v>1878</v>
      </c>
      <c r="D2944" s="1"/>
      <c r="E2944" s="1"/>
      <c r="F2944" s="1"/>
      <c r="G2944" s="1"/>
      <c r="H2944" s="1">
        <v>38740.68</v>
      </c>
      <c r="I2944" s="1">
        <v>-1.31</v>
      </c>
      <c r="J2944" s="12">
        <v>2263.7199999999998</v>
      </c>
      <c r="K2944" s="5">
        <v>2156.31</v>
      </c>
      <c r="L2944" s="5">
        <v>8570.43</v>
      </c>
      <c r="M2944" s="13">
        <f t="shared" si="108"/>
        <v>-1.3089454712198578E-2</v>
      </c>
      <c r="N2944" s="13">
        <f t="shared" si="109"/>
        <v>-1.5140177157475287E-2</v>
      </c>
      <c r="O2944" s="13">
        <f t="shared" si="109"/>
        <v>-2.7425262690542462E-3</v>
      </c>
      <c r="P2944" s="13">
        <f t="shared" si="109"/>
        <v>-1.5940504704188396E-2</v>
      </c>
      <c r="Q2944" s="7"/>
      <c r="R2944" s="8"/>
      <c r="S2944" s="8"/>
      <c r="T2944" s="8"/>
      <c r="U2944" s="8"/>
      <c r="V2944" s="13"/>
      <c r="W2944" s="14"/>
      <c r="X2944" s="1"/>
      <c r="Y2944" s="1"/>
      <c r="Z2944" s="1"/>
      <c r="AA2944" s="1"/>
      <c r="AB2944" s="1"/>
      <c r="AC2944" s="1"/>
      <c r="AD2944" s="8"/>
      <c r="AE2944" s="8"/>
      <c r="AF2944" s="8"/>
      <c r="AG2944" s="8"/>
      <c r="AH2944" s="9"/>
      <c r="AI2944" s="8"/>
      <c r="AJ2944" s="13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7"/>
      <c r="BL2944" s="7"/>
      <c r="BM2944" s="7"/>
      <c r="BN2944" s="7"/>
      <c r="BO2944" s="7"/>
      <c r="BP2944" s="7"/>
      <c r="BQ2944" s="7"/>
      <c r="BR2944" s="7"/>
      <c r="BT2944" s="8"/>
      <c r="BV2944" s="7"/>
      <c r="BW2944" s="7"/>
      <c r="BX2944" s="7"/>
      <c r="BY2944" s="7"/>
      <c r="BZ2944" s="7"/>
      <c r="CA2944" s="7"/>
    </row>
    <row r="2945" spans="1:79" x14ac:dyDescent="0.3">
      <c r="A2945" s="1" t="s">
        <v>936</v>
      </c>
      <c r="B2945" s="1"/>
      <c r="C2945" s="1" t="s">
        <v>1878</v>
      </c>
      <c r="D2945" s="1"/>
      <c r="E2945" s="1"/>
      <c r="F2945" s="1"/>
      <c r="G2945" s="1"/>
      <c r="H2945" s="1">
        <v>39177.620000000003</v>
      </c>
      <c r="I2945" s="1">
        <v>1.1299999999999999</v>
      </c>
      <c r="J2945" s="12">
        <v>2284.94</v>
      </c>
      <c r="K2945" s="5">
        <v>2197.56</v>
      </c>
      <c r="L2945" s="5">
        <v>8705.4500000000007</v>
      </c>
      <c r="M2945" s="13">
        <f t="shared" si="108"/>
        <v>1.1278583649022123E-2</v>
      </c>
      <c r="N2945" s="13">
        <f t="shared" si="109"/>
        <v>9.3739508419770079E-3</v>
      </c>
      <c r="O2945" s="13">
        <f t="shared" si="109"/>
        <v>1.9129902472279081E-2</v>
      </c>
      <c r="P2945" s="13">
        <f t="shared" si="109"/>
        <v>1.5754168693986159E-2</v>
      </c>
      <c r="Q2945" s="7"/>
      <c r="R2945" s="8"/>
      <c r="S2945" s="8"/>
      <c r="T2945" s="8"/>
      <c r="U2945" s="8"/>
      <c r="V2945" s="13"/>
      <c r="W2945" s="14"/>
      <c r="X2945" s="1"/>
      <c r="Y2945" s="1"/>
      <c r="Z2945" s="1"/>
      <c r="AA2945" s="1"/>
      <c r="AB2945" s="1"/>
      <c r="AC2945" s="1"/>
      <c r="AD2945" s="8"/>
      <c r="AE2945" s="8"/>
      <c r="AF2945" s="8"/>
      <c r="AG2945" s="8"/>
      <c r="AH2945" s="9"/>
      <c r="AI2945" s="8"/>
      <c r="AJ2945" s="13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7"/>
      <c r="BL2945" s="7"/>
      <c r="BM2945" s="7"/>
      <c r="BN2945" s="7"/>
      <c r="BO2945" s="7"/>
      <c r="BP2945" s="7"/>
      <c r="BQ2945" s="7"/>
      <c r="BR2945" s="7"/>
      <c r="BT2945" s="8"/>
      <c r="BV2945" s="7"/>
      <c r="BW2945" s="7"/>
      <c r="BX2945" s="7"/>
      <c r="BY2945" s="7"/>
      <c r="BZ2945" s="7"/>
      <c r="CA2945" s="7"/>
    </row>
    <row r="2946" spans="1:79" x14ac:dyDescent="0.3">
      <c r="A2946" s="1" t="s">
        <v>937</v>
      </c>
      <c r="B2946" s="1"/>
      <c r="C2946" s="1" t="s">
        <v>1878</v>
      </c>
      <c r="D2946" s="1"/>
      <c r="E2946" s="1"/>
      <c r="F2946" s="1"/>
      <c r="G2946" s="1"/>
      <c r="H2946" s="1">
        <v>39225.39</v>
      </c>
      <c r="I2946" s="1">
        <v>0.12</v>
      </c>
      <c r="J2946" s="12">
        <v>2288.85</v>
      </c>
      <c r="K2946" s="5">
        <v>2190.1999999999998</v>
      </c>
      <c r="L2946" s="5">
        <v>8740.14</v>
      </c>
      <c r="M2946" s="13">
        <f t="shared" si="108"/>
        <v>1.2193185803526241E-3</v>
      </c>
      <c r="N2946" s="13">
        <f t="shared" si="109"/>
        <v>1.7112046705820561E-3</v>
      </c>
      <c r="O2946" s="13">
        <f t="shared" si="109"/>
        <v>-3.3491690784325234E-3</v>
      </c>
      <c r="P2946" s="13">
        <f t="shared" si="109"/>
        <v>3.9848600589285077E-3</v>
      </c>
      <c r="Q2946" s="7"/>
      <c r="R2946" s="8"/>
      <c r="S2946" s="8"/>
      <c r="T2946" s="8"/>
      <c r="U2946" s="8"/>
      <c r="V2946" s="13"/>
      <c r="W2946" s="14"/>
      <c r="X2946" s="1"/>
      <c r="Y2946" s="1"/>
      <c r="Z2946" s="1"/>
      <c r="AA2946" s="1"/>
      <c r="AB2946" s="1"/>
      <c r="AC2946" s="1"/>
      <c r="AD2946" s="8"/>
      <c r="AE2946" s="8"/>
      <c r="AF2946" s="8"/>
      <c r="AG2946" s="8"/>
      <c r="AH2946" s="9"/>
      <c r="AI2946" s="8"/>
      <c r="AJ2946" s="13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7"/>
      <c r="BL2946" s="7"/>
      <c r="BM2946" s="7"/>
      <c r="BN2946" s="7"/>
      <c r="BO2946" s="7"/>
      <c r="BP2946" s="7"/>
      <c r="BQ2946" s="7"/>
      <c r="BR2946" s="7"/>
      <c r="BT2946" s="8"/>
      <c r="BV2946" s="7"/>
      <c r="BW2946" s="7"/>
      <c r="BX2946" s="7"/>
      <c r="BY2946" s="7"/>
      <c r="BZ2946" s="7"/>
      <c r="CA2946" s="7"/>
    </row>
    <row r="2947" spans="1:79" x14ac:dyDescent="0.3">
      <c r="A2947" s="1" t="s">
        <v>938</v>
      </c>
      <c r="B2947" s="1"/>
      <c r="C2947" s="1" t="s">
        <v>1878</v>
      </c>
      <c r="D2947" s="1"/>
      <c r="E2947" s="1"/>
      <c r="F2947" s="1"/>
      <c r="G2947" s="1"/>
      <c r="H2947" s="1">
        <v>36851.199999999997</v>
      </c>
      <c r="I2947" s="1">
        <v>-6.05</v>
      </c>
      <c r="J2947" s="12">
        <v>2122.5500000000002</v>
      </c>
      <c r="K2947" s="5">
        <v>2103.44</v>
      </c>
      <c r="L2947" s="5">
        <v>8487.06</v>
      </c>
      <c r="M2947" s="13">
        <f t="shared" si="108"/>
        <v>-6.0526867929165284E-2</v>
      </c>
      <c r="N2947" s="13">
        <f t="shared" si="109"/>
        <v>-7.2656574262183971E-2</v>
      </c>
      <c r="O2947" s="13">
        <f t="shared" si="109"/>
        <v>-3.9612820746963595E-2</v>
      </c>
      <c r="P2947" s="13">
        <f t="shared" si="109"/>
        <v>-2.8956057912115862E-2</v>
      </c>
      <c r="Q2947" s="7"/>
      <c r="R2947" s="8"/>
      <c r="S2947" s="8"/>
      <c r="T2947" s="8"/>
      <c r="U2947" s="8"/>
      <c r="V2947" s="13"/>
      <c r="W2947" s="14"/>
      <c r="X2947" s="1"/>
      <c r="Y2947" s="1"/>
      <c r="Z2947" s="1"/>
      <c r="AA2947" s="1"/>
      <c r="AB2947" s="1"/>
      <c r="AC2947" s="1"/>
      <c r="AD2947" s="8"/>
      <c r="AE2947" s="8"/>
      <c r="AF2947" s="8"/>
      <c r="AG2947" s="8"/>
      <c r="AH2947" s="9"/>
      <c r="AI2947" s="8"/>
      <c r="AJ2947" s="13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7"/>
      <c r="BL2947" s="7"/>
      <c r="BM2947" s="7"/>
      <c r="BN2947" s="7"/>
      <c r="BO2947" s="7"/>
      <c r="BP2947" s="7"/>
      <c r="BQ2947" s="7"/>
      <c r="BR2947" s="7"/>
      <c r="BT2947" s="8"/>
      <c r="BV2947" s="7"/>
      <c r="BW2947" s="7"/>
      <c r="BX2947" s="7"/>
      <c r="BY2947" s="7"/>
      <c r="BZ2947" s="7"/>
      <c r="CA2947" s="7"/>
    </row>
    <row r="2948" spans="1:79" x14ac:dyDescent="0.3">
      <c r="A2948" s="1" t="s">
        <v>939</v>
      </c>
      <c r="B2948" s="1"/>
      <c r="C2948" s="1" t="s">
        <v>1878</v>
      </c>
      <c r="D2948" s="1"/>
      <c r="E2948" s="1"/>
      <c r="F2948" s="1"/>
      <c r="G2948" s="1"/>
      <c r="H2948" s="1">
        <v>36549.47</v>
      </c>
      <c r="I2948" s="1">
        <v>-0.82</v>
      </c>
      <c r="J2948" s="12">
        <v>2101.23</v>
      </c>
      <c r="K2948" s="5">
        <v>2091.79</v>
      </c>
      <c r="L2948" s="5">
        <v>8483.2199999999993</v>
      </c>
      <c r="M2948" s="13">
        <f t="shared" ref="M2948:M3011" si="110">H2948/H2947-1</f>
        <v>-8.1877930705104296E-3</v>
      </c>
      <c r="N2948" s="13">
        <f t="shared" si="109"/>
        <v>-1.0044521919389537E-2</v>
      </c>
      <c r="O2948" s="13">
        <f t="shared" si="109"/>
        <v>-5.5385463811661317E-3</v>
      </c>
      <c r="P2948" s="13">
        <f t="shared" si="109"/>
        <v>-4.5245349979849969E-4</v>
      </c>
      <c r="Q2948" s="7"/>
      <c r="R2948" s="8"/>
      <c r="S2948" s="8"/>
      <c r="T2948" s="8"/>
      <c r="U2948" s="8"/>
      <c r="V2948" s="13"/>
      <c r="W2948" s="14"/>
      <c r="X2948" s="1"/>
      <c r="Y2948" s="1"/>
      <c r="Z2948" s="1"/>
      <c r="AA2948" s="1"/>
      <c r="AB2948" s="1"/>
      <c r="AC2948" s="1"/>
      <c r="AD2948" s="8"/>
      <c r="AE2948" s="8"/>
      <c r="AF2948" s="8"/>
      <c r="AG2948" s="8"/>
      <c r="AH2948" s="9"/>
      <c r="AI2948" s="8"/>
      <c r="AJ2948" s="13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7"/>
      <c r="BL2948" s="7"/>
      <c r="BM2948" s="7"/>
      <c r="BN2948" s="7"/>
      <c r="BO2948" s="7"/>
      <c r="BP2948" s="7"/>
      <c r="BQ2948" s="7"/>
      <c r="BR2948" s="7"/>
      <c r="BT2948" s="8"/>
      <c r="BV2948" s="7"/>
      <c r="BW2948" s="7"/>
      <c r="BX2948" s="7"/>
      <c r="BY2948" s="7"/>
      <c r="BZ2948" s="7"/>
      <c r="CA2948" s="7"/>
    </row>
    <row r="2949" spans="1:79" x14ac:dyDescent="0.3">
      <c r="A2949" s="1" t="s">
        <v>940</v>
      </c>
      <c r="B2949" s="1"/>
      <c r="C2949" s="1" t="s">
        <v>1878</v>
      </c>
      <c r="D2949" s="1"/>
      <c r="E2949" s="1"/>
      <c r="F2949" s="1"/>
      <c r="G2949" s="1"/>
      <c r="H2949" s="1">
        <v>36765.94</v>
      </c>
      <c r="I2949" s="1">
        <v>0.59</v>
      </c>
      <c r="J2949" s="12">
        <v>2115.2199999999998</v>
      </c>
      <c r="K2949" s="5">
        <v>2097.1</v>
      </c>
      <c r="L2949" s="5">
        <v>8573.8799999999992</v>
      </c>
      <c r="M2949" s="13">
        <f t="shared" si="110"/>
        <v>5.9226577020132787E-3</v>
      </c>
      <c r="N2949" s="13">
        <f t="shared" ref="N2949:P3012" si="111">J2949/J2948-1</f>
        <v>6.6580050732190088E-3</v>
      </c>
      <c r="O2949" s="13">
        <f t="shared" si="111"/>
        <v>2.538495738099833E-3</v>
      </c>
      <c r="P2949" s="13">
        <f t="shared" si="111"/>
        <v>1.068697970817678E-2</v>
      </c>
      <c r="Q2949" s="7"/>
      <c r="R2949" s="8"/>
      <c r="S2949" s="8"/>
      <c r="T2949" s="8"/>
      <c r="U2949" s="8"/>
      <c r="V2949" s="13"/>
      <c r="W2949" s="14"/>
      <c r="X2949" s="1"/>
      <c r="Y2949" s="1"/>
      <c r="Z2949" s="1"/>
      <c r="AA2949" s="1"/>
      <c r="AB2949" s="1"/>
      <c r="AC2949" s="1"/>
      <c r="AD2949" s="8"/>
      <c r="AE2949" s="8"/>
      <c r="AF2949" s="8"/>
      <c r="AG2949" s="8"/>
      <c r="AH2949" s="9"/>
      <c r="AI2949" s="8"/>
      <c r="AJ2949" s="13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7"/>
      <c r="BL2949" s="7"/>
      <c r="BM2949" s="7"/>
      <c r="BN2949" s="7"/>
      <c r="BO2949" s="7"/>
      <c r="BP2949" s="7"/>
      <c r="BQ2949" s="7"/>
      <c r="BR2949" s="7"/>
      <c r="BT2949" s="8"/>
      <c r="BV2949" s="7"/>
      <c r="BW2949" s="7"/>
      <c r="BX2949" s="7"/>
      <c r="BY2949" s="7"/>
      <c r="BZ2949" s="7"/>
      <c r="CA2949" s="7"/>
    </row>
    <row r="2950" spans="1:79" x14ac:dyDescent="0.3">
      <c r="A2950" s="1" t="s">
        <v>941</v>
      </c>
      <c r="B2950" s="1"/>
      <c r="C2950" s="1" t="s">
        <v>1878</v>
      </c>
      <c r="D2950" s="1"/>
      <c r="E2950" s="1"/>
      <c r="F2950" s="1"/>
      <c r="G2950" s="1"/>
      <c r="H2950" s="1">
        <v>37998.03</v>
      </c>
      <c r="I2950" s="1">
        <v>3.35</v>
      </c>
      <c r="J2950" s="12">
        <v>2203.31</v>
      </c>
      <c r="K2950" s="5">
        <v>2139.44</v>
      </c>
      <c r="L2950" s="5">
        <v>8653.99</v>
      </c>
      <c r="M2950" s="13">
        <f t="shared" si="110"/>
        <v>3.3511723078479605E-2</v>
      </c>
      <c r="N2950" s="13">
        <f t="shared" si="111"/>
        <v>4.1645786253912132E-2</v>
      </c>
      <c r="O2950" s="13">
        <f t="shared" si="111"/>
        <v>2.0189785894807244E-2</v>
      </c>
      <c r="P2950" s="13">
        <f t="shared" si="111"/>
        <v>9.343494427260568E-3</v>
      </c>
      <c r="Q2950" s="7"/>
      <c r="R2950" s="8"/>
      <c r="S2950" s="8"/>
      <c r="T2950" s="8"/>
      <c r="U2950" s="8"/>
      <c r="V2950" s="13"/>
      <c r="W2950" s="14"/>
      <c r="X2950" s="1"/>
      <c r="Y2950" s="1"/>
      <c r="Z2950" s="1"/>
      <c r="AA2950" s="1"/>
      <c r="AB2950" s="1"/>
      <c r="AC2950" s="1"/>
      <c r="AD2950" s="8"/>
      <c r="AE2950" s="8"/>
      <c r="AF2950" s="8"/>
      <c r="AG2950" s="8"/>
      <c r="AH2950" s="9"/>
      <c r="AI2950" s="8"/>
      <c r="AJ2950" s="13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7"/>
      <c r="BL2950" s="7"/>
      <c r="BM2950" s="7"/>
      <c r="BN2950" s="7"/>
      <c r="BO2950" s="7"/>
      <c r="BP2950" s="7"/>
      <c r="BQ2950" s="7"/>
      <c r="BR2950" s="7"/>
      <c r="BT2950" s="8"/>
      <c r="BV2950" s="7"/>
      <c r="BW2950" s="7"/>
      <c r="BX2950" s="7"/>
      <c r="BY2950" s="7"/>
      <c r="BZ2950" s="7"/>
      <c r="CA2950" s="7"/>
    </row>
    <row r="2951" spans="1:79" x14ac:dyDescent="0.3">
      <c r="A2951" s="1" t="s">
        <v>942</v>
      </c>
      <c r="B2951" s="1"/>
      <c r="C2951" s="1" t="s">
        <v>1878</v>
      </c>
      <c r="D2951" s="1"/>
      <c r="E2951" s="1"/>
      <c r="F2951" s="1"/>
      <c r="G2951" s="1"/>
      <c r="H2951" s="1">
        <v>38026.53</v>
      </c>
      <c r="I2951" s="1">
        <v>0.08</v>
      </c>
      <c r="J2951" s="12">
        <v>2181.59</v>
      </c>
      <c r="K2951" s="5">
        <v>2139.2800000000002</v>
      </c>
      <c r="L2951" s="5">
        <v>8670.5300000000007</v>
      </c>
      <c r="M2951" s="13">
        <f t="shared" si="110"/>
        <v>7.5003888359481685E-4</v>
      </c>
      <c r="N2951" s="13">
        <f t="shared" si="111"/>
        <v>-9.8578956206797352E-3</v>
      </c>
      <c r="O2951" s="13">
        <f t="shared" si="111"/>
        <v>-7.4785925288756161E-5</v>
      </c>
      <c r="P2951" s="13">
        <f t="shared" si="111"/>
        <v>1.9112571195483152E-3</v>
      </c>
      <c r="Q2951" s="7"/>
      <c r="R2951" s="8"/>
      <c r="S2951" s="8"/>
      <c r="T2951" s="8"/>
      <c r="U2951" s="8"/>
      <c r="V2951" s="13"/>
      <c r="W2951" s="14"/>
      <c r="X2951" s="1"/>
      <c r="Y2951" s="1"/>
      <c r="Z2951" s="1"/>
      <c r="AA2951" s="1"/>
      <c r="AB2951" s="1"/>
      <c r="AC2951" s="1"/>
      <c r="AD2951" s="8"/>
      <c r="AE2951" s="8"/>
      <c r="AF2951" s="8"/>
      <c r="AG2951" s="8"/>
      <c r="AH2951" s="9"/>
      <c r="AI2951" s="8"/>
      <c r="AJ2951" s="13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7"/>
      <c r="BL2951" s="7"/>
      <c r="BM2951" s="7"/>
      <c r="BN2951" s="7"/>
      <c r="BO2951" s="7"/>
      <c r="BP2951" s="7"/>
      <c r="BQ2951" s="7"/>
      <c r="BR2951" s="7"/>
      <c r="BT2951" s="8"/>
      <c r="BV2951" s="7"/>
      <c r="BW2951" s="7"/>
      <c r="BX2951" s="7"/>
      <c r="BY2951" s="7"/>
      <c r="BZ2951" s="7"/>
      <c r="CA2951" s="7"/>
    </row>
    <row r="2952" spans="1:79" x14ac:dyDescent="0.3">
      <c r="A2952" s="1" t="s">
        <v>943</v>
      </c>
      <c r="B2952" s="1"/>
      <c r="C2952" s="1" t="s">
        <v>1878</v>
      </c>
      <c r="D2952" s="1"/>
      <c r="E2952" s="1"/>
      <c r="F2952" s="1"/>
      <c r="G2952" s="1"/>
      <c r="H2952" s="1">
        <v>38264.32</v>
      </c>
      <c r="I2952" s="1">
        <v>0.63</v>
      </c>
      <c r="J2952" s="12">
        <v>2188.73</v>
      </c>
      <c r="K2952" s="5">
        <v>2164.8200000000002</v>
      </c>
      <c r="L2952" s="5">
        <v>8793.65</v>
      </c>
      <c r="M2952" s="13">
        <f t="shared" si="110"/>
        <v>6.2532658120528772E-3</v>
      </c>
      <c r="N2952" s="13">
        <f t="shared" si="111"/>
        <v>3.2728422847556615E-3</v>
      </c>
      <c r="O2952" s="13">
        <f t="shared" si="111"/>
        <v>1.1938596163195037E-2</v>
      </c>
      <c r="P2952" s="13">
        <f t="shared" si="111"/>
        <v>1.4199824001531525E-2</v>
      </c>
      <c r="Q2952" s="7"/>
      <c r="R2952" s="8"/>
      <c r="S2952" s="8"/>
      <c r="T2952" s="8"/>
      <c r="U2952" s="8"/>
      <c r="V2952" s="13"/>
      <c r="W2952" s="14"/>
      <c r="X2952" s="1"/>
      <c r="Y2952" s="1"/>
      <c r="Z2952" s="1"/>
      <c r="AA2952" s="1"/>
      <c r="AB2952" s="1"/>
      <c r="AC2952" s="1"/>
      <c r="AD2952" s="8"/>
      <c r="AE2952" s="8"/>
      <c r="AF2952" s="8"/>
      <c r="AG2952" s="8"/>
      <c r="AH2952" s="9"/>
      <c r="AI2952" s="8"/>
      <c r="AJ2952" s="13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7"/>
      <c r="BL2952" s="7"/>
      <c r="BM2952" s="7"/>
      <c r="BN2952" s="7"/>
      <c r="BO2952" s="7"/>
      <c r="BP2952" s="7"/>
      <c r="BQ2952" s="7"/>
      <c r="BR2952" s="7"/>
      <c r="BT2952" s="8"/>
      <c r="BV2952" s="7"/>
      <c r="BW2952" s="7"/>
      <c r="BX2952" s="7"/>
      <c r="BY2952" s="7"/>
      <c r="BZ2952" s="7"/>
      <c r="CA2952" s="7"/>
    </row>
    <row r="2953" spans="1:79" x14ac:dyDescent="0.3">
      <c r="A2953" s="1" t="s">
        <v>944</v>
      </c>
      <c r="B2953" s="1"/>
      <c r="C2953" s="1" t="s">
        <v>1878</v>
      </c>
      <c r="D2953" s="1"/>
      <c r="E2953" s="1"/>
      <c r="F2953" s="1"/>
      <c r="G2953" s="1"/>
      <c r="H2953" s="1">
        <v>38268.75</v>
      </c>
      <c r="I2953" s="1">
        <v>0.01</v>
      </c>
      <c r="J2953" s="12">
        <v>2188.73</v>
      </c>
      <c r="K2953" s="5">
        <v>2169.48</v>
      </c>
      <c r="L2953" s="5">
        <v>8806.2000000000007</v>
      </c>
      <c r="M2953" s="13">
        <f t="shared" si="110"/>
        <v>1.1577365023085484E-4</v>
      </c>
      <c r="N2953" s="13">
        <f t="shared" si="111"/>
        <v>0</v>
      </c>
      <c r="O2953" s="13">
        <f t="shared" si="111"/>
        <v>2.1526039116415152E-3</v>
      </c>
      <c r="P2953" s="13">
        <f t="shared" si="111"/>
        <v>1.4271661937876878E-3</v>
      </c>
      <c r="Q2953" s="7"/>
      <c r="R2953" s="8"/>
      <c r="S2953" s="8"/>
      <c r="T2953" s="8"/>
      <c r="U2953" s="8"/>
      <c r="V2953" s="13"/>
      <c r="W2953" s="14"/>
      <c r="X2953" s="1"/>
      <c r="Y2953" s="1"/>
      <c r="Z2953" s="1"/>
      <c r="AA2953" s="1"/>
      <c r="AB2953" s="1"/>
      <c r="AC2953" s="1"/>
      <c r="AD2953" s="8"/>
      <c r="AE2953" s="8"/>
      <c r="AF2953" s="8"/>
      <c r="AG2953" s="8"/>
      <c r="AH2953" s="9"/>
      <c r="AI2953" s="8"/>
      <c r="AJ2953" s="13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7"/>
      <c r="BL2953" s="7"/>
      <c r="BM2953" s="7"/>
      <c r="BN2953" s="7"/>
      <c r="BO2953" s="7"/>
      <c r="BP2953" s="7"/>
      <c r="BQ2953" s="7"/>
      <c r="BR2953" s="7"/>
      <c r="BT2953" s="8"/>
      <c r="BV2953" s="7"/>
      <c r="BW2953" s="7"/>
      <c r="BX2953" s="7"/>
      <c r="BY2953" s="7"/>
      <c r="BZ2953" s="7"/>
      <c r="CA2953" s="7"/>
    </row>
    <row r="2954" spans="1:79" x14ac:dyDescent="0.3">
      <c r="A2954" s="1" t="s">
        <v>945</v>
      </c>
      <c r="B2954" s="1"/>
      <c r="C2954" s="1" t="s">
        <v>1878</v>
      </c>
      <c r="D2954" s="1"/>
      <c r="E2954" s="1"/>
      <c r="F2954" s="1"/>
      <c r="G2954" s="1"/>
      <c r="H2954" s="1">
        <v>37620.120000000003</v>
      </c>
      <c r="I2954" s="1">
        <v>-1.69</v>
      </c>
      <c r="J2954" s="12">
        <v>2146.56</v>
      </c>
      <c r="K2954" s="5">
        <v>2147.7600000000002</v>
      </c>
      <c r="L2954" s="5">
        <v>8680.24</v>
      </c>
      <c r="M2954" s="13">
        <f t="shared" si="110"/>
        <v>-1.6949338559529625E-2</v>
      </c>
      <c r="N2954" s="13">
        <f t="shared" si="111"/>
        <v>-1.9266880793885055E-2</v>
      </c>
      <c r="O2954" s="13">
        <f t="shared" si="111"/>
        <v>-1.0011615686708275E-2</v>
      </c>
      <c r="P2954" s="13">
        <f t="shared" si="111"/>
        <v>-1.4303558856260445E-2</v>
      </c>
      <c r="Q2954" s="7"/>
      <c r="R2954" s="8"/>
      <c r="S2954" s="8"/>
      <c r="T2954" s="8"/>
      <c r="U2954" s="8"/>
      <c r="V2954" s="13"/>
      <c r="W2954" s="14"/>
      <c r="X2954" s="1"/>
      <c r="Y2954" s="1"/>
      <c r="Z2954" s="1"/>
      <c r="AA2954" s="1"/>
      <c r="AB2954" s="1"/>
      <c r="AC2954" s="1"/>
      <c r="AD2954" s="8"/>
      <c r="AE2954" s="8"/>
      <c r="AF2954" s="8"/>
      <c r="AG2954" s="8"/>
      <c r="AH2954" s="9"/>
      <c r="AI2954" s="8"/>
      <c r="AJ2954" s="13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7"/>
      <c r="BL2954" s="7"/>
      <c r="BM2954" s="7"/>
      <c r="BN2954" s="7"/>
      <c r="BO2954" s="7"/>
      <c r="BP2954" s="7"/>
      <c r="BQ2954" s="7"/>
      <c r="BR2954" s="7"/>
      <c r="BT2954" s="8"/>
      <c r="BV2954" s="7"/>
      <c r="BW2954" s="7"/>
      <c r="BX2954" s="7"/>
      <c r="BY2954" s="7"/>
      <c r="BZ2954" s="7"/>
      <c r="CA2954" s="7"/>
    </row>
    <row r="2955" spans="1:79" x14ac:dyDescent="0.3">
      <c r="A2955" s="1" t="s">
        <v>946</v>
      </c>
      <c r="B2955" s="1"/>
      <c r="C2955" s="1" t="s">
        <v>1878</v>
      </c>
      <c r="D2955" s="1"/>
      <c r="E2955" s="1"/>
      <c r="F2955" s="1"/>
      <c r="G2955" s="1"/>
      <c r="H2955" s="1">
        <v>36744.86</v>
      </c>
      <c r="I2955" s="1">
        <v>-2.33</v>
      </c>
      <c r="J2955" s="12">
        <v>2089.84</v>
      </c>
      <c r="K2955" s="5">
        <v>2108.5100000000002</v>
      </c>
      <c r="L2955" s="5">
        <v>8547.24</v>
      </c>
      <c r="M2955" s="13">
        <f t="shared" si="110"/>
        <v>-2.3265741842397158E-2</v>
      </c>
      <c r="N2955" s="13">
        <f t="shared" si="111"/>
        <v>-2.6423673225998701E-2</v>
      </c>
      <c r="O2955" s="13">
        <f t="shared" si="111"/>
        <v>-1.8274853801169555E-2</v>
      </c>
      <c r="P2955" s="13">
        <f t="shared" si="111"/>
        <v>-1.5322156991050884E-2</v>
      </c>
      <c r="Q2955" s="7"/>
      <c r="R2955" s="8"/>
      <c r="S2955" s="8"/>
      <c r="T2955" s="8"/>
      <c r="U2955" s="8"/>
      <c r="V2955" s="13"/>
      <c r="W2955" s="14"/>
      <c r="X2955" s="1"/>
      <c r="Y2955" s="1"/>
      <c r="Z2955" s="1"/>
      <c r="AA2955" s="1"/>
      <c r="AB2955" s="1"/>
      <c r="AC2955" s="1"/>
      <c r="AD2955" s="8"/>
      <c r="AE2955" s="8"/>
      <c r="AF2955" s="8"/>
      <c r="AG2955" s="8"/>
      <c r="AH2955" s="9"/>
      <c r="AI2955" s="8"/>
      <c r="AJ2955" s="13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7"/>
      <c r="BL2955" s="7"/>
      <c r="BM2955" s="7"/>
      <c r="BN2955" s="7"/>
      <c r="BO2955" s="7"/>
      <c r="BP2955" s="7"/>
      <c r="BQ2955" s="7"/>
      <c r="BR2955" s="7"/>
      <c r="BT2955" s="8"/>
      <c r="BV2955" s="7"/>
      <c r="BW2955" s="7"/>
      <c r="BX2955" s="7"/>
      <c r="BY2955" s="7"/>
      <c r="BZ2955" s="7"/>
      <c r="CA2955" s="7"/>
    </row>
    <row r="2956" spans="1:79" x14ac:dyDescent="0.3">
      <c r="A2956" s="1" t="s">
        <v>947</v>
      </c>
      <c r="B2956" s="1"/>
      <c r="C2956" s="1" t="s">
        <v>1878</v>
      </c>
      <c r="D2956" s="1"/>
      <c r="E2956" s="1"/>
      <c r="F2956" s="1"/>
      <c r="G2956" s="1"/>
      <c r="H2956" s="1">
        <v>37496.93</v>
      </c>
      <c r="I2956" s="1">
        <v>2.0499999999999998</v>
      </c>
      <c r="J2956" s="12">
        <v>2144.87</v>
      </c>
      <c r="K2956" s="5">
        <v>2120.41</v>
      </c>
      <c r="L2956" s="5">
        <v>8629.39</v>
      </c>
      <c r="M2956" s="13">
        <f t="shared" si="110"/>
        <v>2.0467352440586284E-2</v>
      </c>
      <c r="N2956" s="13">
        <f t="shared" si="111"/>
        <v>2.6332159399762523E-2</v>
      </c>
      <c r="O2956" s="13">
        <f t="shared" si="111"/>
        <v>5.6437958558410717E-3</v>
      </c>
      <c r="P2956" s="13">
        <f t="shared" si="111"/>
        <v>9.6112897262741193E-3</v>
      </c>
      <c r="Q2956" s="7"/>
      <c r="R2956" s="8"/>
      <c r="S2956" s="8"/>
      <c r="T2956" s="8"/>
      <c r="U2956" s="8"/>
      <c r="V2956" s="13"/>
      <c r="W2956" s="14"/>
      <c r="X2956" s="1"/>
      <c r="Y2956" s="1"/>
      <c r="Z2956" s="1"/>
      <c r="AA2956" s="1"/>
      <c r="AB2956" s="1"/>
      <c r="AC2956" s="1"/>
      <c r="AD2956" s="8"/>
      <c r="AE2956" s="8"/>
      <c r="AF2956" s="8"/>
      <c r="AG2956" s="8"/>
      <c r="AH2956" s="9"/>
      <c r="AI2956" s="8"/>
      <c r="AJ2956" s="13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7"/>
      <c r="BL2956" s="7"/>
      <c r="BM2956" s="7"/>
      <c r="BN2956" s="7"/>
      <c r="BO2956" s="7"/>
      <c r="BP2956" s="7"/>
      <c r="BQ2956" s="7"/>
      <c r="BR2956" s="7"/>
      <c r="BT2956" s="8"/>
      <c r="BV2956" s="7"/>
      <c r="BW2956" s="7"/>
      <c r="BX2956" s="7"/>
      <c r="BY2956" s="7"/>
      <c r="BZ2956" s="7"/>
      <c r="CA2956" s="7"/>
    </row>
    <row r="2957" spans="1:79" x14ac:dyDescent="0.3">
      <c r="A2957" s="1" t="s">
        <v>948</v>
      </c>
      <c r="B2957" s="1"/>
      <c r="C2957" s="1" t="s">
        <v>1878</v>
      </c>
      <c r="D2957" s="1"/>
      <c r="E2957" s="1"/>
      <c r="F2957" s="1"/>
      <c r="G2957" s="1"/>
      <c r="H2957" s="1">
        <v>37915.03</v>
      </c>
      <c r="I2957" s="1">
        <v>1.1200000000000001</v>
      </c>
      <c r="J2957" s="12">
        <v>2173.27</v>
      </c>
      <c r="K2957" s="5">
        <v>2132.2399999999998</v>
      </c>
      <c r="L2957" s="5">
        <v>8692.1</v>
      </c>
      <c r="M2957" s="13">
        <f t="shared" si="110"/>
        <v>1.1150246166819588E-2</v>
      </c>
      <c r="N2957" s="13">
        <f t="shared" si="111"/>
        <v>1.3240895718621637E-2</v>
      </c>
      <c r="O2957" s="13">
        <f t="shared" si="111"/>
        <v>5.5791097004824763E-3</v>
      </c>
      <c r="P2957" s="13">
        <f t="shared" si="111"/>
        <v>7.2670258268545673E-3</v>
      </c>
      <c r="Q2957" s="7"/>
      <c r="R2957" s="8"/>
      <c r="S2957" s="8"/>
      <c r="T2957" s="8"/>
      <c r="U2957" s="8"/>
      <c r="V2957" s="13"/>
      <c r="W2957" s="14"/>
      <c r="X2957" s="1"/>
      <c r="Y2957" s="1"/>
      <c r="Z2957" s="1"/>
      <c r="AA2957" s="1"/>
      <c r="AB2957" s="1"/>
      <c r="AC2957" s="1"/>
      <c r="AD2957" s="8"/>
      <c r="AE2957" s="8"/>
      <c r="AF2957" s="8"/>
      <c r="AG2957" s="8"/>
      <c r="AH2957" s="9"/>
      <c r="AI2957" s="8"/>
      <c r="AJ2957" s="13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7"/>
      <c r="BL2957" s="7"/>
      <c r="BM2957" s="7"/>
      <c r="BN2957" s="7"/>
      <c r="BO2957" s="7"/>
      <c r="BP2957" s="7"/>
      <c r="BQ2957" s="7"/>
      <c r="BR2957" s="7"/>
      <c r="BT2957" s="8"/>
      <c r="BV2957" s="7"/>
      <c r="BW2957" s="7"/>
      <c r="BX2957" s="7"/>
      <c r="BY2957" s="7"/>
      <c r="BZ2957" s="7"/>
      <c r="CA2957" s="7"/>
    </row>
    <row r="2958" spans="1:79" x14ac:dyDescent="0.3">
      <c r="A2958" s="1" t="s">
        <v>949</v>
      </c>
      <c r="B2958" s="1"/>
      <c r="C2958" s="1" t="s">
        <v>1878</v>
      </c>
      <c r="D2958" s="1"/>
      <c r="E2958" s="1"/>
      <c r="F2958" s="1"/>
      <c r="G2958" s="1"/>
      <c r="H2958" s="1">
        <v>38174.89</v>
      </c>
      <c r="I2958" s="1">
        <v>0.69</v>
      </c>
      <c r="J2958" s="12">
        <v>2190.35</v>
      </c>
      <c r="K2958" s="5">
        <v>2145.5700000000002</v>
      </c>
      <c r="L2958" s="5">
        <v>8729.2900000000009</v>
      </c>
      <c r="M2958" s="13">
        <f t="shared" si="110"/>
        <v>6.8537463902837992E-3</v>
      </c>
      <c r="N2958" s="13">
        <f t="shared" si="111"/>
        <v>7.8591247290948907E-3</v>
      </c>
      <c r="O2958" s="13">
        <f t="shared" si="111"/>
        <v>6.2516414662516784E-3</v>
      </c>
      <c r="P2958" s="13">
        <f t="shared" si="111"/>
        <v>4.2785978072044095E-3</v>
      </c>
      <c r="Q2958" s="7"/>
      <c r="R2958" s="8"/>
      <c r="S2958" s="8"/>
      <c r="T2958" s="8"/>
      <c r="U2958" s="8"/>
      <c r="V2958" s="13"/>
      <c r="W2958" s="14"/>
      <c r="X2958" s="1"/>
      <c r="Y2958" s="1"/>
      <c r="Z2958" s="1"/>
      <c r="AA2958" s="1"/>
      <c r="AB2958" s="1"/>
      <c r="AC2958" s="1"/>
      <c r="AD2958" s="8"/>
      <c r="AE2958" s="8"/>
      <c r="AF2958" s="8"/>
      <c r="AG2958" s="8"/>
      <c r="AH2958" s="9"/>
      <c r="AI2958" s="8"/>
      <c r="AJ2958" s="13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7"/>
      <c r="BL2958" s="7"/>
      <c r="BM2958" s="7"/>
      <c r="BN2958" s="7"/>
      <c r="BO2958" s="7"/>
      <c r="BP2958" s="7"/>
      <c r="BQ2958" s="7"/>
      <c r="BR2958" s="7"/>
      <c r="BT2958" s="8"/>
      <c r="BV2958" s="7"/>
      <c r="BW2958" s="7"/>
      <c r="BX2958" s="7"/>
      <c r="BY2958" s="7"/>
      <c r="BZ2958" s="7"/>
      <c r="CA2958" s="7"/>
    </row>
    <row r="2959" spans="1:79" x14ac:dyDescent="0.3">
      <c r="A2959" s="1" t="s">
        <v>950</v>
      </c>
      <c r="B2959" s="1"/>
      <c r="C2959" s="1" t="s">
        <v>1878</v>
      </c>
      <c r="D2959" s="1"/>
      <c r="E2959" s="1"/>
      <c r="F2959" s="1"/>
      <c r="G2959" s="1"/>
      <c r="H2959" s="1">
        <v>39291.949999999997</v>
      </c>
      <c r="I2959" s="1">
        <v>2.93</v>
      </c>
      <c r="J2959" s="12">
        <v>2265.59</v>
      </c>
      <c r="K2959" s="5">
        <v>2192.9899999999998</v>
      </c>
      <c r="L2959" s="5">
        <v>8873.6200000000008</v>
      </c>
      <c r="M2959" s="13">
        <f t="shared" si="110"/>
        <v>2.9261642928113174E-2</v>
      </c>
      <c r="N2959" s="13">
        <f t="shared" si="111"/>
        <v>3.435067454972951E-2</v>
      </c>
      <c r="O2959" s="13">
        <f t="shared" si="111"/>
        <v>2.2101353020409276E-2</v>
      </c>
      <c r="P2959" s="13">
        <f t="shared" si="111"/>
        <v>1.6533990736932846E-2</v>
      </c>
      <c r="Q2959" s="7"/>
      <c r="R2959" s="8"/>
      <c r="S2959" s="8"/>
      <c r="T2959" s="8"/>
      <c r="U2959" s="8"/>
      <c r="V2959" s="13"/>
      <c r="W2959" s="14"/>
      <c r="X2959" s="1"/>
      <c r="Y2959" s="1"/>
      <c r="Z2959" s="1"/>
      <c r="AA2959" s="1"/>
      <c r="AB2959" s="1"/>
      <c r="AC2959" s="1"/>
      <c r="AD2959" s="8"/>
      <c r="AE2959" s="8"/>
      <c r="AF2959" s="8"/>
      <c r="AG2959" s="8"/>
      <c r="AH2959" s="9"/>
      <c r="AI2959" s="8"/>
      <c r="AJ2959" s="13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7"/>
      <c r="BL2959" s="7"/>
      <c r="BM2959" s="7"/>
      <c r="BN2959" s="7"/>
      <c r="BO2959" s="7"/>
      <c r="BP2959" s="7"/>
      <c r="BQ2959" s="7"/>
      <c r="BR2959" s="7"/>
      <c r="BT2959" s="8"/>
      <c r="BV2959" s="7"/>
      <c r="BW2959" s="7"/>
      <c r="BX2959" s="7"/>
      <c r="BY2959" s="7"/>
      <c r="BZ2959" s="7"/>
      <c r="CA2959" s="7"/>
    </row>
    <row r="2960" spans="1:79" x14ac:dyDescent="0.3">
      <c r="A2960" s="1" t="s">
        <v>951</v>
      </c>
      <c r="B2960" s="1"/>
      <c r="C2960" s="1" t="s">
        <v>1878</v>
      </c>
      <c r="D2960" s="1"/>
      <c r="E2960" s="1"/>
      <c r="F2960" s="1"/>
      <c r="G2960" s="1"/>
      <c r="H2960" s="1">
        <v>39316.43</v>
      </c>
      <c r="I2960" s="1">
        <v>0.06</v>
      </c>
      <c r="J2960" s="12">
        <v>2261.87</v>
      </c>
      <c r="K2960" s="5">
        <v>2203.7800000000002</v>
      </c>
      <c r="L2960" s="5">
        <v>8933.57</v>
      </c>
      <c r="M2960" s="13">
        <f t="shared" si="110"/>
        <v>6.2302838113148518E-4</v>
      </c>
      <c r="N2960" s="13">
        <f t="shared" si="111"/>
        <v>-1.6419563998782971E-3</v>
      </c>
      <c r="O2960" s="13">
        <f t="shared" si="111"/>
        <v>4.9202230744327391E-3</v>
      </c>
      <c r="P2960" s="13">
        <f t="shared" si="111"/>
        <v>6.7559800847905027E-3</v>
      </c>
      <c r="Q2960" s="7"/>
      <c r="R2960" s="8"/>
      <c r="S2960" s="8"/>
      <c r="T2960" s="8"/>
      <c r="U2960" s="8"/>
      <c r="V2960" s="13"/>
      <c r="W2960" s="14"/>
      <c r="X2960" s="1"/>
      <c r="Y2960" s="1"/>
      <c r="Z2960" s="1"/>
      <c r="AA2960" s="1"/>
      <c r="AB2960" s="1"/>
      <c r="AC2960" s="1"/>
      <c r="AD2960" s="8"/>
      <c r="AE2960" s="8"/>
      <c r="AF2960" s="8"/>
      <c r="AG2960" s="8"/>
      <c r="AH2960" s="9"/>
      <c r="AI2960" s="8"/>
      <c r="AJ2960" s="13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7"/>
      <c r="BL2960" s="7"/>
      <c r="BM2960" s="7"/>
      <c r="BN2960" s="7"/>
      <c r="BO2960" s="7"/>
      <c r="BP2960" s="7"/>
      <c r="BQ2960" s="7"/>
      <c r="BR2960" s="7"/>
      <c r="BT2960" s="8"/>
      <c r="BV2960" s="7"/>
      <c r="BW2960" s="7"/>
      <c r="BX2960" s="7"/>
      <c r="BY2960" s="7"/>
      <c r="BZ2960" s="7"/>
      <c r="CA2960" s="7"/>
    </row>
    <row r="2961" spans="1:79" x14ac:dyDescent="0.3">
      <c r="A2961" s="1" t="s">
        <v>952</v>
      </c>
      <c r="B2961" s="1"/>
      <c r="C2961" s="1" t="s">
        <v>1878</v>
      </c>
      <c r="D2961" s="1"/>
      <c r="E2961" s="1"/>
      <c r="F2961" s="1"/>
      <c r="G2961" s="1"/>
      <c r="H2961" s="1">
        <v>40182.11</v>
      </c>
      <c r="I2961" s="1">
        <v>2.2000000000000002</v>
      </c>
      <c r="J2961" s="12">
        <v>2316.65</v>
      </c>
      <c r="K2961" s="5">
        <v>2250.7399999999998</v>
      </c>
      <c r="L2961" s="5">
        <v>9045.9699999999993</v>
      </c>
      <c r="M2961" s="13">
        <f t="shared" si="110"/>
        <v>2.2018275820057998E-2</v>
      </c>
      <c r="N2961" s="13">
        <f t="shared" si="111"/>
        <v>2.4218898522019527E-2</v>
      </c>
      <c r="O2961" s="13">
        <f t="shared" si="111"/>
        <v>2.1308842080425272E-2</v>
      </c>
      <c r="P2961" s="13">
        <f t="shared" si="111"/>
        <v>1.2581756229592456E-2</v>
      </c>
      <c r="Q2961" s="7"/>
      <c r="R2961" s="8"/>
      <c r="S2961" s="8"/>
      <c r="T2961" s="8"/>
      <c r="U2961" s="8"/>
      <c r="V2961" s="13"/>
      <c r="W2961" s="14"/>
      <c r="X2961" s="1"/>
      <c r="Y2961" s="1"/>
      <c r="Z2961" s="1"/>
      <c r="AA2961" s="1"/>
      <c r="AB2961" s="1"/>
      <c r="AC2961" s="1"/>
      <c r="AD2961" s="8"/>
      <c r="AE2961" s="8"/>
      <c r="AF2961" s="8"/>
      <c r="AG2961" s="8"/>
      <c r="AH2961" s="9"/>
      <c r="AI2961" s="8"/>
      <c r="AJ2961" s="13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7"/>
      <c r="BL2961" s="7"/>
      <c r="BM2961" s="7"/>
      <c r="BN2961" s="7"/>
      <c r="BO2961" s="7"/>
      <c r="BP2961" s="7"/>
      <c r="BQ2961" s="7"/>
      <c r="BR2961" s="7"/>
      <c r="BT2961" s="8"/>
      <c r="BV2961" s="7"/>
      <c r="BW2961" s="7"/>
      <c r="BX2961" s="7"/>
      <c r="BY2961" s="7"/>
      <c r="BZ2961" s="7"/>
      <c r="CA2961" s="7"/>
    </row>
    <row r="2962" spans="1:79" x14ac:dyDescent="0.3">
      <c r="A2962" s="1" t="s">
        <v>953</v>
      </c>
      <c r="B2962" s="1"/>
      <c r="C2962" s="1" t="s">
        <v>1878</v>
      </c>
      <c r="D2962" s="1"/>
      <c r="E2962" s="1"/>
      <c r="F2962" s="1"/>
      <c r="G2962" s="1"/>
      <c r="H2962" s="1">
        <v>39608.129999999997</v>
      </c>
      <c r="I2962" s="1">
        <v>-1.43</v>
      </c>
      <c r="J2962" s="12">
        <v>2272.42</v>
      </c>
      <c r="K2962" s="5">
        <v>2247.25</v>
      </c>
      <c r="L2962" s="5">
        <v>8967.57</v>
      </c>
      <c r="M2962" s="13">
        <f t="shared" si="110"/>
        <v>-1.4284466395617423E-2</v>
      </c>
      <c r="N2962" s="13">
        <f t="shared" si="111"/>
        <v>-1.909222368506247E-2</v>
      </c>
      <c r="O2962" s="13">
        <f t="shared" si="111"/>
        <v>-1.5506011356264393E-3</v>
      </c>
      <c r="P2962" s="13">
        <f t="shared" si="111"/>
        <v>-8.6668428040331813E-3</v>
      </c>
      <c r="Q2962" s="7"/>
      <c r="R2962" s="8"/>
      <c r="S2962" s="8"/>
      <c r="T2962" s="8"/>
      <c r="U2962" s="8"/>
      <c r="V2962" s="13"/>
      <c r="W2962" s="14"/>
      <c r="X2962" s="1"/>
      <c r="Y2962" s="1"/>
      <c r="Z2962" s="1"/>
      <c r="AA2962" s="1"/>
      <c r="AB2962" s="1"/>
      <c r="AC2962" s="1"/>
      <c r="AD2962" s="8"/>
      <c r="AE2962" s="8"/>
      <c r="AF2962" s="8"/>
      <c r="AG2962" s="8"/>
      <c r="AH2962" s="9"/>
      <c r="AI2962" s="8"/>
      <c r="AJ2962" s="13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7"/>
      <c r="BL2962" s="7"/>
      <c r="BM2962" s="7"/>
      <c r="BN2962" s="7"/>
      <c r="BO2962" s="7"/>
      <c r="BP2962" s="7"/>
      <c r="BQ2962" s="7"/>
      <c r="BR2962" s="7"/>
      <c r="BT2962" s="8"/>
      <c r="BV2962" s="7"/>
      <c r="BW2962" s="7"/>
      <c r="BX2962" s="7"/>
      <c r="BY2962" s="7"/>
      <c r="BZ2962" s="7"/>
      <c r="CA2962" s="7"/>
    </row>
    <row r="2963" spans="1:79" x14ac:dyDescent="0.3">
      <c r="A2963" s="1" t="s">
        <v>954</v>
      </c>
      <c r="B2963" s="1"/>
      <c r="C2963" s="1" t="s">
        <v>1878</v>
      </c>
      <c r="D2963" s="1"/>
      <c r="E2963" s="1"/>
      <c r="F2963" s="1"/>
      <c r="G2963" s="1"/>
      <c r="H2963" s="1">
        <v>40026.629999999997</v>
      </c>
      <c r="I2963" s="1">
        <v>1.06</v>
      </c>
      <c r="J2963" s="12">
        <v>2300.65</v>
      </c>
      <c r="K2963" s="5">
        <v>2260.87</v>
      </c>
      <c r="L2963" s="5">
        <v>9043.1200000000008</v>
      </c>
      <c r="M2963" s="13">
        <f t="shared" si="110"/>
        <v>1.0566012583780093E-2</v>
      </c>
      <c r="N2963" s="13">
        <f t="shared" si="111"/>
        <v>1.2422879573318335E-2</v>
      </c>
      <c r="O2963" s="13">
        <f t="shared" si="111"/>
        <v>6.0607409055510875E-3</v>
      </c>
      <c r="P2963" s="13">
        <f t="shared" si="111"/>
        <v>8.4248018136463543E-3</v>
      </c>
      <c r="Q2963" s="7"/>
      <c r="R2963" s="8"/>
      <c r="S2963" s="8"/>
      <c r="T2963" s="8"/>
      <c r="U2963" s="8"/>
      <c r="V2963" s="13"/>
      <c r="W2963" s="14"/>
      <c r="X2963" s="1"/>
      <c r="Y2963" s="1"/>
      <c r="Z2963" s="1"/>
      <c r="AA2963" s="1"/>
      <c r="AB2963" s="1"/>
      <c r="AC2963" s="1"/>
      <c r="AD2963" s="8"/>
      <c r="AE2963" s="8"/>
      <c r="AF2963" s="8"/>
      <c r="AG2963" s="8"/>
      <c r="AH2963" s="9"/>
      <c r="AI2963" s="8"/>
      <c r="AJ2963" s="13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7"/>
      <c r="BL2963" s="7"/>
      <c r="BM2963" s="7"/>
      <c r="BN2963" s="7"/>
      <c r="BO2963" s="7"/>
      <c r="BP2963" s="7"/>
      <c r="BQ2963" s="7"/>
      <c r="BR2963" s="7"/>
      <c r="BT2963" s="8"/>
      <c r="BV2963" s="7"/>
      <c r="BW2963" s="7"/>
      <c r="BX2963" s="7"/>
      <c r="BY2963" s="7"/>
      <c r="BZ2963" s="7"/>
      <c r="CA2963" s="7"/>
    </row>
    <row r="2964" spans="1:79" x14ac:dyDescent="0.3">
      <c r="A2964" s="1" t="s">
        <v>955</v>
      </c>
      <c r="B2964" s="1"/>
      <c r="C2964" s="1" t="s">
        <v>1878</v>
      </c>
      <c r="D2964" s="1"/>
      <c r="E2964" s="1"/>
      <c r="F2964" s="1"/>
      <c r="G2964" s="1"/>
      <c r="H2964" s="1">
        <v>39825.64</v>
      </c>
      <c r="I2964" s="1">
        <v>-0.5</v>
      </c>
      <c r="J2964" s="12">
        <v>2285.91</v>
      </c>
      <c r="K2964" s="5">
        <v>2258.4899999999998</v>
      </c>
      <c r="L2964" s="5">
        <v>8997.41</v>
      </c>
      <c r="M2964" s="13">
        <f t="shared" si="110"/>
        <v>-5.0214069982907894E-3</v>
      </c>
      <c r="N2964" s="13">
        <f t="shared" si="111"/>
        <v>-6.4068850107579234E-3</v>
      </c>
      <c r="O2964" s="13">
        <f t="shared" si="111"/>
        <v>-1.0526921052516069E-3</v>
      </c>
      <c r="P2964" s="13">
        <f t="shared" si="111"/>
        <v>-5.0546713965977652E-3</v>
      </c>
      <c r="Q2964" s="7"/>
      <c r="R2964" s="8"/>
      <c r="S2964" s="8"/>
      <c r="T2964" s="8"/>
      <c r="U2964" s="8"/>
      <c r="V2964" s="13"/>
      <c r="W2964" s="14"/>
      <c r="X2964" s="1"/>
      <c r="Y2964" s="1"/>
      <c r="Z2964" s="1"/>
      <c r="AA2964" s="1"/>
      <c r="AB2964" s="1"/>
      <c r="AC2964" s="1"/>
      <c r="AD2964" s="8"/>
      <c r="AE2964" s="8"/>
      <c r="AF2964" s="8"/>
      <c r="AG2964" s="8"/>
      <c r="AH2964" s="9"/>
      <c r="AI2964" s="8"/>
      <c r="AJ2964" s="13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7"/>
      <c r="BL2964" s="7"/>
      <c r="BM2964" s="7"/>
      <c r="BN2964" s="7"/>
      <c r="BO2964" s="7"/>
      <c r="BP2964" s="7"/>
      <c r="BQ2964" s="7"/>
      <c r="BR2964" s="7"/>
      <c r="BT2964" s="8"/>
      <c r="BV2964" s="7"/>
      <c r="BW2964" s="7"/>
      <c r="BX2964" s="7"/>
      <c r="BY2964" s="7"/>
      <c r="BZ2964" s="7"/>
      <c r="CA2964" s="7"/>
    </row>
    <row r="2965" spans="1:79" x14ac:dyDescent="0.3">
      <c r="A2965" s="1" t="s">
        <v>956</v>
      </c>
      <c r="B2965" s="1"/>
      <c r="C2965" s="1" t="s">
        <v>1878</v>
      </c>
      <c r="D2965" s="1"/>
      <c r="E2965" s="1"/>
      <c r="F2965" s="1"/>
      <c r="G2965" s="1"/>
      <c r="H2965" s="1">
        <v>39837.96</v>
      </c>
      <c r="I2965" s="1">
        <v>0.03</v>
      </c>
      <c r="J2965" s="12">
        <v>2288.4299999999998</v>
      </c>
      <c r="K2965" s="5">
        <v>2259.3000000000002</v>
      </c>
      <c r="L2965" s="5">
        <v>8970.94</v>
      </c>
      <c r="M2965" s="13">
        <f t="shared" si="110"/>
        <v>3.0934844989305432E-4</v>
      </c>
      <c r="N2965" s="13">
        <f t="shared" si="111"/>
        <v>1.1024056065198629E-3</v>
      </c>
      <c r="O2965" s="13">
        <f t="shared" si="111"/>
        <v>3.5864670642782315E-4</v>
      </c>
      <c r="P2965" s="13">
        <f t="shared" si="111"/>
        <v>-2.9419577411721187E-3</v>
      </c>
      <c r="Q2965" s="7"/>
      <c r="R2965" s="8"/>
      <c r="S2965" s="8"/>
      <c r="T2965" s="8"/>
      <c r="U2965" s="8"/>
      <c r="V2965" s="13"/>
      <c r="W2965" s="14"/>
      <c r="X2965" s="1"/>
      <c r="Y2965" s="1"/>
      <c r="Z2965" s="1"/>
      <c r="AA2965" s="1"/>
      <c r="AB2965" s="1"/>
      <c r="AC2965" s="1"/>
      <c r="AD2965" s="8"/>
      <c r="AE2965" s="8"/>
      <c r="AF2965" s="8"/>
      <c r="AG2965" s="8"/>
      <c r="AH2965" s="9"/>
      <c r="AI2965" s="8"/>
      <c r="AJ2965" s="13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7"/>
      <c r="BL2965" s="7"/>
      <c r="BM2965" s="7"/>
      <c r="BN2965" s="7"/>
      <c r="BO2965" s="7"/>
      <c r="BP2965" s="7"/>
      <c r="BQ2965" s="7"/>
      <c r="BR2965" s="7"/>
      <c r="BT2965" s="8"/>
      <c r="BV2965" s="7"/>
      <c r="BW2965" s="7"/>
      <c r="BX2965" s="7"/>
      <c r="BY2965" s="7"/>
      <c r="BZ2965" s="7"/>
      <c r="CA2965" s="7"/>
    </row>
    <row r="2966" spans="1:79" x14ac:dyDescent="0.3">
      <c r="A2966" s="1" t="s">
        <v>957</v>
      </c>
      <c r="B2966" s="1"/>
      <c r="C2966" s="1" t="s">
        <v>1878</v>
      </c>
      <c r="D2966" s="1"/>
      <c r="E2966" s="1"/>
      <c r="F2966" s="1"/>
      <c r="G2966" s="1"/>
      <c r="H2966" s="1">
        <v>39969.82</v>
      </c>
      <c r="I2966" s="1">
        <v>0.33</v>
      </c>
      <c r="J2966" s="12">
        <v>2295.2199999999998</v>
      </c>
      <c r="K2966" s="5">
        <v>2273.92</v>
      </c>
      <c r="L2966" s="5">
        <v>8987.18</v>
      </c>
      <c r="M2966" s="13">
        <f t="shared" si="110"/>
        <v>3.3099084390868505E-3</v>
      </c>
      <c r="N2966" s="13">
        <f t="shared" si="111"/>
        <v>2.9670997146515887E-3</v>
      </c>
      <c r="O2966" s="13">
        <f t="shared" si="111"/>
        <v>6.4710308502633485E-3</v>
      </c>
      <c r="P2966" s="13">
        <f t="shared" si="111"/>
        <v>1.8102896686411629E-3</v>
      </c>
      <c r="Q2966" s="7"/>
      <c r="R2966" s="8"/>
      <c r="S2966" s="8"/>
      <c r="T2966" s="8"/>
      <c r="U2966" s="8"/>
      <c r="V2966" s="13"/>
      <c r="W2966" s="14"/>
      <c r="X2966" s="1"/>
      <c r="Y2966" s="1"/>
      <c r="Z2966" s="1"/>
      <c r="AA2966" s="1"/>
      <c r="AB2966" s="1"/>
      <c r="AC2966" s="1"/>
      <c r="AD2966" s="8"/>
      <c r="AE2966" s="8"/>
      <c r="AF2966" s="8"/>
      <c r="AG2966" s="8"/>
      <c r="AH2966" s="9"/>
      <c r="AI2966" s="8"/>
      <c r="AJ2966" s="13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7"/>
      <c r="BL2966" s="7"/>
      <c r="BM2966" s="7"/>
      <c r="BN2966" s="7"/>
      <c r="BO2966" s="7"/>
      <c r="BP2966" s="7"/>
      <c r="BQ2966" s="7"/>
      <c r="BR2966" s="7"/>
      <c r="BT2966" s="8"/>
      <c r="BV2966" s="7"/>
      <c r="BW2966" s="7"/>
      <c r="BX2966" s="7"/>
      <c r="BY2966" s="7"/>
      <c r="BZ2966" s="7"/>
      <c r="CA2966" s="7"/>
    </row>
    <row r="2967" spans="1:79" x14ac:dyDescent="0.3">
      <c r="A2967" s="1" t="s">
        <v>958</v>
      </c>
      <c r="B2967" s="1"/>
      <c r="C2967" s="1" t="s">
        <v>1878</v>
      </c>
      <c r="D2967" s="1"/>
      <c r="E2967" s="1"/>
      <c r="F2967" s="1"/>
      <c r="G2967" s="1"/>
      <c r="H2967" s="1">
        <v>38835.919999999998</v>
      </c>
      <c r="I2967" s="1">
        <v>-2.84</v>
      </c>
      <c r="J2967" s="12">
        <v>2222.09</v>
      </c>
      <c r="K2967" s="5">
        <v>2220.15</v>
      </c>
      <c r="L2967" s="5">
        <v>8843.27</v>
      </c>
      <c r="M2967" s="13">
        <f t="shared" si="110"/>
        <v>-2.8368904338323286E-2</v>
      </c>
      <c r="N2967" s="13">
        <f t="shared" si="111"/>
        <v>-3.1861869450422908E-2</v>
      </c>
      <c r="O2967" s="13">
        <f t="shared" si="111"/>
        <v>-2.3646390374331583E-2</v>
      </c>
      <c r="P2967" s="13">
        <f t="shared" si="111"/>
        <v>-1.6012809357328961E-2</v>
      </c>
      <c r="Q2967" s="7"/>
      <c r="R2967" s="8"/>
      <c r="S2967" s="8"/>
      <c r="T2967" s="8"/>
      <c r="U2967" s="8"/>
      <c r="V2967" s="13"/>
      <c r="W2967" s="14"/>
      <c r="X2967" s="1"/>
      <c r="Y2967" s="1"/>
      <c r="Z2967" s="1"/>
      <c r="AA2967" s="1"/>
      <c r="AB2967" s="1"/>
      <c r="AC2967" s="1"/>
      <c r="AD2967" s="8"/>
      <c r="AE2967" s="8"/>
      <c r="AF2967" s="8"/>
      <c r="AG2967" s="8"/>
      <c r="AH2967" s="9"/>
      <c r="AI2967" s="8"/>
      <c r="AJ2967" s="13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7"/>
      <c r="BL2967" s="7"/>
      <c r="BM2967" s="7"/>
      <c r="BN2967" s="7"/>
      <c r="BO2967" s="7"/>
      <c r="BP2967" s="7"/>
      <c r="BQ2967" s="7"/>
      <c r="BR2967" s="7"/>
      <c r="BT2967" s="8"/>
      <c r="BV2967" s="7"/>
      <c r="BW2967" s="7"/>
      <c r="BX2967" s="7"/>
      <c r="BY2967" s="7"/>
      <c r="BZ2967" s="7"/>
      <c r="CA2967" s="7"/>
    </row>
    <row r="2968" spans="1:79" x14ac:dyDescent="0.3">
      <c r="A2968" s="1" t="s">
        <v>959</v>
      </c>
      <c r="B2968" s="1"/>
      <c r="C2968" s="1" t="s">
        <v>1878</v>
      </c>
      <c r="D2968" s="1"/>
      <c r="E2968" s="1"/>
      <c r="F2968" s="1"/>
      <c r="G2968" s="1"/>
      <c r="H2968" s="1">
        <v>40054.410000000003</v>
      </c>
      <c r="I2968" s="1">
        <v>3.14</v>
      </c>
      <c r="J2968" s="12">
        <v>2305.42</v>
      </c>
      <c r="K2968" s="5">
        <v>2260.6799999999998</v>
      </c>
      <c r="L2968" s="5">
        <v>8971.44</v>
      </c>
      <c r="M2968" s="13">
        <f t="shared" si="110"/>
        <v>3.1375334999145243E-2</v>
      </c>
      <c r="N2968" s="13">
        <f t="shared" si="111"/>
        <v>3.7500731293511835E-2</v>
      </c>
      <c r="O2968" s="13">
        <f t="shared" si="111"/>
        <v>1.8255523275454211E-2</v>
      </c>
      <c r="P2968" s="13">
        <f t="shared" si="111"/>
        <v>1.449350749213818E-2</v>
      </c>
      <c r="Q2968" s="7"/>
      <c r="R2968" s="8"/>
      <c r="S2968" s="8"/>
      <c r="T2968" s="8"/>
      <c r="U2968" s="8"/>
      <c r="V2968" s="13"/>
      <c r="W2968" s="14"/>
      <c r="X2968" s="1"/>
      <c r="Y2968" s="1"/>
      <c r="Z2968" s="1"/>
      <c r="AA2968" s="1"/>
      <c r="AB2968" s="1"/>
      <c r="AC2968" s="1"/>
      <c r="AD2968" s="8"/>
      <c r="AE2968" s="8"/>
      <c r="AF2968" s="8"/>
      <c r="AG2968" s="8"/>
      <c r="AH2968" s="9"/>
      <c r="AI2968" s="8"/>
      <c r="AJ2968" s="13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7"/>
      <c r="BL2968" s="7"/>
      <c r="BM2968" s="7"/>
      <c r="BN2968" s="7"/>
      <c r="BO2968" s="7"/>
      <c r="BP2968" s="7"/>
      <c r="BQ2968" s="7"/>
      <c r="BR2968" s="7"/>
      <c r="BT2968" s="8"/>
      <c r="BV2968" s="7"/>
      <c r="BW2968" s="7"/>
      <c r="BX2968" s="7"/>
      <c r="BY2968" s="7"/>
      <c r="BZ2968" s="7"/>
      <c r="CA2968" s="7"/>
    </row>
    <row r="2969" spans="1:79" x14ac:dyDescent="0.3">
      <c r="A2969" s="1" t="s">
        <v>960</v>
      </c>
      <c r="B2969" s="1"/>
      <c r="C2969" s="1" t="s">
        <v>1878</v>
      </c>
      <c r="D2969" s="1"/>
      <c r="E2969" s="1"/>
      <c r="F2969" s="1"/>
      <c r="G2969" s="1"/>
      <c r="H2969" s="1">
        <v>41050.11</v>
      </c>
      <c r="I2969" s="1">
        <v>2.4900000000000002</v>
      </c>
      <c r="J2969" s="12">
        <v>2370.6799999999998</v>
      </c>
      <c r="K2969" s="5">
        <v>2309.1</v>
      </c>
      <c r="L2969" s="5">
        <v>9072.4500000000007</v>
      </c>
      <c r="M2969" s="13">
        <f t="shared" si="110"/>
        <v>2.4858685972406036E-2</v>
      </c>
      <c r="N2969" s="13">
        <f t="shared" si="111"/>
        <v>2.8307206495996384E-2</v>
      </c>
      <c r="O2969" s="13">
        <f t="shared" si="111"/>
        <v>2.1418334306491982E-2</v>
      </c>
      <c r="P2969" s="13">
        <f t="shared" si="111"/>
        <v>1.1259062090366756E-2</v>
      </c>
      <c r="Q2969" s="7"/>
      <c r="R2969" s="8"/>
      <c r="S2969" s="8"/>
      <c r="T2969" s="8"/>
      <c r="U2969" s="8"/>
      <c r="V2969" s="13"/>
      <c r="W2969" s="14"/>
      <c r="X2969" s="1"/>
      <c r="Y2969" s="1"/>
      <c r="Z2969" s="1"/>
      <c r="AA2969" s="1"/>
      <c r="AB2969" s="1"/>
      <c r="AC2969" s="1"/>
      <c r="AD2969" s="8"/>
      <c r="AE2969" s="8"/>
      <c r="AF2969" s="8"/>
      <c r="AG2969" s="8"/>
      <c r="AH2969" s="9"/>
      <c r="AI2969" s="8"/>
      <c r="AJ2969" s="13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7"/>
      <c r="BL2969" s="7"/>
      <c r="BM2969" s="7"/>
      <c r="BN2969" s="7"/>
      <c r="BO2969" s="7"/>
      <c r="BP2969" s="7"/>
      <c r="BQ2969" s="7"/>
      <c r="BR2969" s="7"/>
      <c r="BT2969" s="8"/>
      <c r="BV2969" s="7"/>
      <c r="BW2969" s="7"/>
      <c r="BX2969" s="7"/>
      <c r="BY2969" s="7"/>
      <c r="BZ2969" s="7"/>
      <c r="CA2969" s="7"/>
    </row>
    <row r="2970" spans="1:79" x14ac:dyDescent="0.3">
      <c r="A2970" s="1" t="s">
        <v>961</v>
      </c>
      <c r="B2970" s="1"/>
      <c r="C2970" s="1" t="s">
        <v>1878</v>
      </c>
      <c r="D2970" s="1"/>
      <c r="E2970" s="1"/>
      <c r="F2970" s="1"/>
      <c r="G2970" s="1"/>
      <c r="H2970" s="1">
        <v>40702.26</v>
      </c>
      <c r="I2970" s="1">
        <v>-0.85</v>
      </c>
      <c r="J2970" s="12">
        <v>2349.71</v>
      </c>
      <c r="K2970" s="5">
        <v>2282.91</v>
      </c>
      <c r="L2970" s="5">
        <v>8994.73</v>
      </c>
      <c r="M2970" s="13">
        <f t="shared" si="110"/>
        <v>-8.4737897170068521E-3</v>
      </c>
      <c r="N2970" s="13">
        <f t="shared" si="111"/>
        <v>-8.8455632982941124E-3</v>
      </c>
      <c r="O2970" s="13">
        <f t="shared" si="111"/>
        <v>-1.1342081330388498E-2</v>
      </c>
      <c r="P2970" s="13">
        <f t="shared" si="111"/>
        <v>-8.5665944700715757E-3</v>
      </c>
      <c r="Q2970" s="7"/>
      <c r="R2970" s="8"/>
      <c r="S2970" s="8"/>
      <c r="T2970" s="8"/>
      <c r="U2970" s="8"/>
      <c r="V2970" s="13"/>
      <c r="W2970" s="14"/>
      <c r="X2970" s="1"/>
      <c r="Y2970" s="1"/>
      <c r="Z2970" s="1"/>
      <c r="AA2970" s="1"/>
      <c r="AB2970" s="1"/>
      <c r="AC2970" s="1"/>
      <c r="AD2970" s="8"/>
      <c r="AE2970" s="8"/>
      <c r="AF2970" s="8"/>
      <c r="AG2970" s="8"/>
      <c r="AH2970" s="9"/>
      <c r="AI2970" s="8"/>
      <c r="AJ2970" s="13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7"/>
      <c r="BL2970" s="7"/>
      <c r="BM2970" s="7"/>
      <c r="BN2970" s="7"/>
      <c r="BO2970" s="7"/>
      <c r="BP2970" s="7"/>
      <c r="BQ2970" s="7"/>
      <c r="BR2970" s="7"/>
      <c r="BT2970" s="8"/>
      <c r="BV2970" s="7"/>
      <c r="BW2970" s="7"/>
      <c r="BX2970" s="7"/>
      <c r="BY2970" s="7"/>
      <c r="BZ2970" s="7"/>
      <c r="CA2970" s="7"/>
    </row>
    <row r="2971" spans="1:79" x14ac:dyDescent="0.3">
      <c r="A2971" s="1" t="s">
        <v>962</v>
      </c>
      <c r="B2971" s="1"/>
      <c r="C2971" s="1" t="s">
        <v>1878</v>
      </c>
      <c r="D2971" s="1"/>
      <c r="E2971" s="1"/>
      <c r="F2971" s="1"/>
      <c r="G2971" s="1"/>
      <c r="H2971" s="1">
        <v>40577.519999999997</v>
      </c>
      <c r="I2971" s="1">
        <v>-0.31</v>
      </c>
      <c r="J2971" s="12">
        <v>2340.27</v>
      </c>
      <c r="K2971" s="5">
        <v>2280.16</v>
      </c>
      <c r="L2971" s="5">
        <v>9005.7800000000007</v>
      </c>
      <c r="M2971" s="13">
        <f t="shared" si="110"/>
        <v>-3.0646946877153081E-3</v>
      </c>
      <c r="N2971" s="13">
        <f t="shared" si="111"/>
        <v>-4.0175170552961825E-3</v>
      </c>
      <c r="O2971" s="13">
        <f t="shared" si="111"/>
        <v>-1.2046028971794964E-3</v>
      </c>
      <c r="P2971" s="13">
        <f t="shared" si="111"/>
        <v>1.2284971310980719E-3</v>
      </c>
      <c r="Q2971" s="7"/>
      <c r="R2971" s="8"/>
      <c r="S2971" s="8"/>
      <c r="T2971" s="8"/>
      <c r="U2971" s="8"/>
      <c r="V2971" s="13"/>
      <c r="W2971" s="14"/>
      <c r="X2971" s="1"/>
      <c r="Y2971" s="1"/>
      <c r="Z2971" s="1"/>
      <c r="AA2971" s="1"/>
      <c r="AB2971" s="1"/>
      <c r="AC2971" s="1"/>
      <c r="AD2971" s="8"/>
      <c r="AE2971" s="8"/>
      <c r="AF2971" s="8"/>
      <c r="AG2971" s="8"/>
      <c r="AH2971" s="9"/>
      <c r="AI2971" s="8"/>
      <c r="AJ2971" s="13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7"/>
      <c r="BL2971" s="7"/>
      <c r="BM2971" s="7"/>
      <c r="BN2971" s="7"/>
      <c r="BO2971" s="7"/>
      <c r="BP2971" s="7"/>
      <c r="BQ2971" s="7"/>
      <c r="BR2971" s="7"/>
      <c r="BT2971" s="8"/>
      <c r="BV2971" s="7"/>
      <c r="BW2971" s="7"/>
      <c r="BX2971" s="7"/>
      <c r="BY2971" s="7"/>
      <c r="BZ2971" s="7"/>
      <c r="CA2971" s="7"/>
    </row>
    <row r="2972" spans="1:79" x14ac:dyDescent="0.3">
      <c r="A2972" s="1" t="s">
        <v>963</v>
      </c>
      <c r="B2972" s="1"/>
      <c r="C2972" s="1" t="s">
        <v>1878</v>
      </c>
      <c r="D2972" s="1"/>
      <c r="E2972" s="1"/>
      <c r="F2972" s="1"/>
      <c r="G2972" s="1"/>
      <c r="H2972" s="1">
        <v>41708.879999999997</v>
      </c>
      <c r="I2972" s="1">
        <v>2.79</v>
      </c>
      <c r="J2972" s="12">
        <v>2414.62</v>
      </c>
      <c r="K2972" s="5">
        <v>2327.34</v>
      </c>
      <c r="L2972" s="5">
        <v>9176.8700000000008</v>
      </c>
      <c r="M2972" s="13">
        <f t="shared" si="110"/>
        <v>2.7881447658703706E-2</v>
      </c>
      <c r="N2972" s="13">
        <f t="shared" si="111"/>
        <v>3.1769838522905491E-2</v>
      </c>
      <c r="O2972" s="13">
        <f t="shared" si="111"/>
        <v>2.0691530418918136E-2</v>
      </c>
      <c r="P2972" s="13">
        <f t="shared" si="111"/>
        <v>1.8997799191186049E-2</v>
      </c>
      <c r="Q2972" s="7"/>
      <c r="R2972" s="8"/>
      <c r="S2972" s="8"/>
      <c r="T2972" s="8"/>
      <c r="U2972" s="8"/>
      <c r="V2972" s="13"/>
      <c r="W2972" s="14"/>
      <c r="X2972" s="1"/>
      <c r="Y2972" s="1"/>
      <c r="Z2972" s="1"/>
      <c r="AA2972" s="1"/>
      <c r="AB2972" s="1"/>
      <c r="AC2972" s="1"/>
      <c r="AD2972" s="8"/>
      <c r="AE2972" s="8"/>
      <c r="AF2972" s="8"/>
      <c r="AG2972" s="8"/>
      <c r="AH2972" s="9"/>
      <c r="AI2972" s="8"/>
      <c r="AJ2972" s="13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7"/>
      <c r="BL2972" s="7"/>
      <c r="BM2972" s="7"/>
      <c r="BN2972" s="7"/>
      <c r="BO2972" s="7"/>
      <c r="BP2972" s="7"/>
      <c r="BQ2972" s="7"/>
      <c r="BR2972" s="7"/>
      <c r="BT2972" s="8"/>
      <c r="BV2972" s="7"/>
      <c r="BW2972" s="7"/>
      <c r="BX2972" s="7"/>
      <c r="BY2972" s="7"/>
      <c r="BZ2972" s="7"/>
      <c r="CA2972" s="7"/>
    </row>
    <row r="2973" spans="1:79" x14ac:dyDescent="0.3">
      <c r="A2973" s="1" t="s">
        <v>964</v>
      </c>
      <c r="B2973" s="1"/>
      <c r="C2973" s="1" t="s">
        <v>1878</v>
      </c>
      <c r="D2973" s="1"/>
      <c r="E2973" s="1"/>
      <c r="F2973" s="1"/>
      <c r="G2973" s="1"/>
      <c r="H2973" s="1">
        <v>41686.019999999997</v>
      </c>
      <c r="I2973" s="1">
        <v>-0.05</v>
      </c>
      <c r="J2973" s="12">
        <v>2409.3000000000002</v>
      </c>
      <c r="K2973" s="5">
        <v>2336.33</v>
      </c>
      <c r="L2973" s="5">
        <v>9155.49</v>
      </c>
      <c r="M2973" s="13">
        <f t="shared" si="110"/>
        <v>-5.4808472440404099E-4</v>
      </c>
      <c r="N2973" s="13">
        <f t="shared" si="111"/>
        <v>-2.2032452311335771E-3</v>
      </c>
      <c r="O2973" s="13">
        <f t="shared" si="111"/>
        <v>3.8627789665452994E-3</v>
      </c>
      <c r="P2973" s="13">
        <f t="shared" si="111"/>
        <v>-2.3297703901222766E-3</v>
      </c>
      <c r="Q2973" s="7"/>
      <c r="R2973" s="8"/>
      <c r="S2973" s="8"/>
      <c r="T2973" s="8"/>
      <c r="U2973" s="8"/>
      <c r="V2973" s="13"/>
      <c r="W2973" s="14"/>
      <c r="X2973" s="1"/>
      <c r="Y2973" s="1"/>
      <c r="Z2973" s="1"/>
      <c r="AA2973" s="1"/>
      <c r="AB2973" s="1"/>
      <c r="AC2973" s="1"/>
      <c r="AD2973" s="8"/>
      <c r="AE2973" s="8"/>
      <c r="AF2973" s="8"/>
      <c r="AG2973" s="8"/>
      <c r="AH2973" s="9"/>
      <c r="AI2973" s="8"/>
      <c r="AJ2973" s="13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7"/>
      <c r="BL2973" s="7"/>
      <c r="BM2973" s="7"/>
      <c r="BN2973" s="7"/>
      <c r="BO2973" s="7"/>
      <c r="BP2973" s="7"/>
      <c r="BQ2973" s="7"/>
      <c r="BR2973" s="7"/>
      <c r="BT2973" s="8"/>
      <c r="BV2973" s="7"/>
      <c r="BW2973" s="7"/>
      <c r="BX2973" s="7"/>
      <c r="BY2973" s="7"/>
      <c r="BZ2973" s="7"/>
      <c r="CA2973" s="7"/>
    </row>
    <row r="2974" spans="1:79" x14ac:dyDescent="0.3">
      <c r="A2974" s="1" t="s">
        <v>965</v>
      </c>
      <c r="B2974" s="1"/>
      <c r="C2974" s="1" t="s">
        <v>1878</v>
      </c>
      <c r="D2974" s="1"/>
      <c r="E2974" s="1"/>
      <c r="F2974" s="1"/>
      <c r="G2974" s="1"/>
      <c r="H2974" s="1">
        <v>41160.660000000003</v>
      </c>
      <c r="I2974" s="1">
        <v>-1.26</v>
      </c>
      <c r="J2974" s="12">
        <v>2371.5700000000002</v>
      </c>
      <c r="K2974" s="5">
        <v>2316.98</v>
      </c>
      <c r="L2974" s="5">
        <v>9165.19</v>
      </c>
      <c r="M2974" s="13">
        <f t="shared" si="110"/>
        <v>-1.2602786257838838E-2</v>
      </c>
      <c r="N2974" s="13">
        <f t="shared" si="111"/>
        <v>-1.5660150251110339E-2</v>
      </c>
      <c r="O2974" s="13">
        <f t="shared" si="111"/>
        <v>-8.2822204055077453E-3</v>
      </c>
      <c r="P2974" s="13">
        <f t="shared" si="111"/>
        <v>1.0594736054543308E-3</v>
      </c>
      <c r="Q2974" s="7"/>
      <c r="R2974" s="8"/>
      <c r="S2974" s="8"/>
      <c r="T2974" s="8"/>
      <c r="U2974" s="8"/>
      <c r="V2974" s="13"/>
      <c r="W2974" s="14"/>
      <c r="X2974" s="1"/>
      <c r="Y2974" s="1"/>
      <c r="Z2974" s="1"/>
      <c r="AA2974" s="1"/>
      <c r="AB2974" s="1"/>
      <c r="AC2974" s="1"/>
      <c r="AD2974" s="8"/>
      <c r="AE2974" s="8"/>
      <c r="AF2974" s="8"/>
      <c r="AG2974" s="8"/>
      <c r="AH2974" s="9"/>
      <c r="AI2974" s="8"/>
      <c r="AJ2974" s="13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7"/>
      <c r="BL2974" s="7"/>
      <c r="BM2974" s="7"/>
      <c r="BN2974" s="7"/>
      <c r="BO2974" s="7"/>
      <c r="BP2974" s="7"/>
      <c r="BQ2974" s="7"/>
      <c r="BR2974" s="7"/>
      <c r="BT2974" s="8"/>
      <c r="BV2974" s="7"/>
      <c r="BW2974" s="7"/>
      <c r="BX2974" s="7"/>
      <c r="BY2974" s="7"/>
      <c r="BZ2974" s="7"/>
      <c r="CA2974" s="7"/>
    </row>
    <row r="2975" spans="1:79" x14ac:dyDescent="0.3">
      <c r="A2975" s="1" t="s">
        <v>966</v>
      </c>
      <c r="B2975" s="1"/>
      <c r="C2975" s="1" t="s">
        <v>1878</v>
      </c>
      <c r="D2975" s="1"/>
      <c r="E2975" s="1"/>
      <c r="F2975" s="1"/>
      <c r="G2975" s="1"/>
      <c r="H2975" s="1">
        <v>40747.379999999997</v>
      </c>
      <c r="I2975" s="1">
        <v>-1</v>
      </c>
      <c r="J2975" s="12">
        <v>2355.6799999999998</v>
      </c>
      <c r="K2975" s="5">
        <v>2276.06</v>
      </c>
      <c r="L2975" s="5">
        <v>9019.91</v>
      </c>
      <c r="M2975" s="13">
        <f t="shared" si="110"/>
        <v>-1.0040655324768943E-2</v>
      </c>
      <c r="N2975" s="13">
        <f t="shared" si="111"/>
        <v>-6.7002028192295615E-3</v>
      </c>
      <c r="O2975" s="13">
        <f t="shared" si="111"/>
        <v>-1.7660920681231596E-2</v>
      </c>
      <c r="P2975" s="13">
        <f t="shared" si="111"/>
        <v>-1.5851280769956788E-2</v>
      </c>
      <c r="Q2975" s="7"/>
      <c r="R2975" s="8"/>
      <c r="S2975" s="8"/>
      <c r="T2975" s="8"/>
      <c r="U2975" s="8"/>
      <c r="V2975" s="13"/>
      <c r="W2975" s="14"/>
      <c r="X2975" s="1"/>
      <c r="Y2975" s="1"/>
      <c r="Z2975" s="1"/>
      <c r="AA2975" s="1"/>
      <c r="AB2975" s="1"/>
      <c r="AC2975" s="1"/>
      <c r="AD2975" s="8"/>
      <c r="AE2975" s="8"/>
      <c r="AF2975" s="8"/>
      <c r="AG2975" s="8"/>
      <c r="AH2975" s="9"/>
      <c r="AI2975" s="8"/>
      <c r="AJ2975" s="13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7"/>
      <c r="BL2975" s="7"/>
      <c r="BM2975" s="7"/>
      <c r="BN2975" s="7"/>
      <c r="BO2975" s="7"/>
      <c r="BP2975" s="7"/>
      <c r="BQ2975" s="7"/>
      <c r="BR2975" s="7"/>
      <c r="BT2975" s="8"/>
      <c r="BV2975" s="7"/>
      <c r="BW2975" s="7"/>
      <c r="BX2975" s="7"/>
      <c r="BY2975" s="7"/>
      <c r="BZ2975" s="7"/>
      <c r="CA2975" s="7"/>
    </row>
    <row r="2976" spans="1:79" x14ac:dyDescent="0.3">
      <c r="A2976" s="1" t="s">
        <v>967</v>
      </c>
      <c r="B2976" s="1"/>
      <c r="C2976" s="1" t="s">
        <v>1878</v>
      </c>
      <c r="D2976" s="1"/>
      <c r="E2976" s="1"/>
      <c r="F2976" s="1"/>
      <c r="G2976" s="1"/>
      <c r="H2976" s="1">
        <v>41313.919999999998</v>
      </c>
      <c r="I2976" s="1">
        <v>1.39</v>
      </c>
      <c r="J2976" s="12">
        <v>2397.35</v>
      </c>
      <c r="K2976" s="5">
        <v>2278.65</v>
      </c>
      <c r="L2976" s="5">
        <v>9109.02</v>
      </c>
      <c r="M2976" s="13">
        <f t="shared" si="110"/>
        <v>1.3903716018060619E-2</v>
      </c>
      <c r="N2976" s="13">
        <f t="shared" si="111"/>
        <v>1.7689159817971811E-2</v>
      </c>
      <c r="O2976" s="13">
        <f t="shared" si="111"/>
        <v>1.1379313374868527E-3</v>
      </c>
      <c r="P2976" s="13">
        <f t="shared" si="111"/>
        <v>9.8792560014457909E-3</v>
      </c>
      <c r="Q2976" s="7"/>
      <c r="R2976" s="8"/>
      <c r="S2976" s="8"/>
      <c r="T2976" s="8"/>
      <c r="U2976" s="8"/>
      <c r="V2976" s="13"/>
      <c r="W2976" s="14"/>
      <c r="X2976" s="1"/>
      <c r="Y2976" s="1"/>
      <c r="Z2976" s="1"/>
      <c r="AA2976" s="1"/>
      <c r="AB2976" s="1"/>
      <c r="AC2976" s="1"/>
      <c r="AD2976" s="8"/>
      <c r="AE2976" s="8"/>
      <c r="AF2976" s="8"/>
      <c r="AG2976" s="8"/>
      <c r="AH2976" s="9"/>
      <c r="AI2976" s="8"/>
      <c r="AJ2976" s="13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7"/>
      <c r="BL2976" s="7"/>
      <c r="BM2976" s="7"/>
      <c r="BN2976" s="7"/>
      <c r="BO2976" s="7"/>
      <c r="BP2976" s="7"/>
      <c r="BQ2976" s="7"/>
      <c r="BR2976" s="7"/>
      <c r="BT2976" s="8"/>
      <c r="BV2976" s="7"/>
      <c r="BW2976" s="7"/>
      <c r="BX2976" s="7"/>
      <c r="BY2976" s="7"/>
      <c r="BZ2976" s="7"/>
      <c r="CA2976" s="7"/>
    </row>
    <row r="2977" spans="1:79" x14ac:dyDescent="0.3">
      <c r="A2977" s="1" t="s">
        <v>968</v>
      </c>
      <c r="B2977" s="1"/>
      <c r="C2977" s="1" t="s">
        <v>1878</v>
      </c>
      <c r="D2977" s="1"/>
      <c r="E2977" s="1"/>
      <c r="F2977" s="1"/>
      <c r="G2977" s="1"/>
      <c r="H2977" s="1">
        <v>40909.81</v>
      </c>
      <c r="I2977" s="1">
        <v>-0.98</v>
      </c>
      <c r="J2977" s="12">
        <v>2362.7199999999998</v>
      </c>
      <c r="K2977" s="5">
        <v>2284.33</v>
      </c>
      <c r="L2977" s="5">
        <v>9141.49</v>
      </c>
      <c r="M2977" s="13">
        <f t="shared" si="110"/>
        <v>-9.7814489644169056E-3</v>
      </c>
      <c r="N2977" s="13">
        <f t="shared" si="111"/>
        <v>-1.4445116482783127E-2</v>
      </c>
      <c r="O2977" s="13">
        <f t="shared" si="111"/>
        <v>2.4927040133411182E-3</v>
      </c>
      <c r="P2977" s="13">
        <f t="shared" si="111"/>
        <v>3.5645986066557001E-3</v>
      </c>
      <c r="Q2977" s="7"/>
      <c r="R2977" s="8"/>
      <c r="S2977" s="8"/>
      <c r="T2977" s="8"/>
      <c r="U2977" s="8"/>
      <c r="V2977" s="13"/>
      <c r="W2977" s="14"/>
      <c r="X2977" s="1"/>
      <c r="Y2977" s="1"/>
      <c r="Z2977" s="1"/>
      <c r="AA2977" s="1"/>
      <c r="AB2977" s="1"/>
      <c r="AC2977" s="1"/>
      <c r="AD2977" s="8"/>
      <c r="AE2977" s="8"/>
      <c r="AF2977" s="8"/>
      <c r="AG2977" s="8"/>
      <c r="AH2977" s="9"/>
      <c r="AI2977" s="8"/>
      <c r="AJ2977" s="13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7"/>
      <c r="BL2977" s="7"/>
      <c r="BM2977" s="7"/>
      <c r="BN2977" s="7"/>
      <c r="BO2977" s="7"/>
      <c r="BP2977" s="7"/>
      <c r="BQ2977" s="7"/>
      <c r="BR2977" s="7"/>
      <c r="BT2977" s="8"/>
      <c r="BV2977" s="7"/>
      <c r="BW2977" s="7"/>
      <c r="BX2977" s="7"/>
      <c r="BY2977" s="7"/>
      <c r="BZ2977" s="7"/>
      <c r="CA2977" s="7"/>
    </row>
    <row r="2978" spans="1:79" x14ac:dyDescent="0.3">
      <c r="A2978" s="1" t="s">
        <v>969</v>
      </c>
      <c r="B2978" s="1"/>
      <c r="C2978" s="1" t="s">
        <v>1878</v>
      </c>
      <c r="D2978" s="1"/>
      <c r="E2978" s="1"/>
      <c r="F2978" s="1"/>
      <c r="G2978" s="1"/>
      <c r="H2978" s="1">
        <v>41135.19</v>
      </c>
      <c r="I2978" s="1">
        <v>0.55000000000000004</v>
      </c>
      <c r="J2978" s="12">
        <v>2381.66</v>
      </c>
      <c r="K2978" s="5">
        <v>2276.6</v>
      </c>
      <c r="L2978" s="5">
        <v>9164.77</v>
      </c>
      <c r="M2978" s="13">
        <f t="shared" si="110"/>
        <v>5.5091920495353719E-3</v>
      </c>
      <c r="N2978" s="13">
        <f t="shared" si="111"/>
        <v>8.0161847362363314E-3</v>
      </c>
      <c r="O2978" s="13">
        <f t="shared" si="111"/>
        <v>-3.3839243892082038E-3</v>
      </c>
      <c r="P2978" s="13">
        <f t="shared" si="111"/>
        <v>2.5466308008870175E-3</v>
      </c>
      <c r="Q2978" s="7"/>
      <c r="R2978" s="8"/>
      <c r="S2978" s="8"/>
      <c r="T2978" s="8"/>
      <c r="U2978" s="8"/>
      <c r="V2978" s="13"/>
      <c r="W2978" s="14"/>
      <c r="X2978" s="1"/>
      <c r="Y2978" s="1"/>
      <c r="Z2978" s="1"/>
      <c r="AA2978" s="1"/>
      <c r="AB2978" s="1"/>
      <c r="AC2978" s="1"/>
      <c r="AD2978" s="8"/>
      <c r="AE2978" s="8"/>
      <c r="AF2978" s="8"/>
      <c r="AG2978" s="8"/>
      <c r="AH2978" s="9"/>
      <c r="AI2978" s="8"/>
      <c r="AJ2978" s="13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7"/>
      <c r="BL2978" s="7"/>
      <c r="BM2978" s="7"/>
      <c r="BN2978" s="7"/>
      <c r="BO2978" s="7"/>
      <c r="BP2978" s="7"/>
      <c r="BQ2978" s="7"/>
      <c r="BR2978" s="7"/>
      <c r="BT2978" s="8"/>
      <c r="BV2978" s="7"/>
      <c r="BW2978" s="7"/>
      <c r="BX2978" s="7"/>
      <c r="BY2978" s="7"/>
      <c r="BZ2978" s="7"/>
      <c r="CA2978" s="7"/>
    </row>
    <row r="2979" spans="1:79" x14ac:dyDescent="0.3">
      <c r="A2979" s="1" t="s">
        <v>970</v>
      </c>
      <c r="B2979" s="1"/>
      <c r="C2979" s="1" t="s">
        <v>1878</v>
      </c>
      <c r="D2979" s="1"/>
      <c r="E2979" s="1"/>
      <c r="F2979" s="1"/>
      <c r="G2979" s="1"/>
      <c r="H2979" s="1">
        <v>41350.11</v>
      </c>
      <c r="I2979" s="1">
        <v>0.52</v>
      </c>
      <c r="J2979" s="12">
        <v>2397.27</v>
      </c>
      <c r="K2979" s="5">
        <v>2283.6</v>
      </c>
      <c r="L2979" s="5">
        <v>9214.5400000000009</v>
      </c>
      <c r="M2979" s="13">
        <f t="shared" si="110"/>
        <v>5.2247236490217119E-3</v>
      </c>
      <c r="N2979" s="13">
        <f t="shared" si="111"/>
        <v>6.5542520762829071E-3</v>
      </c>
      <c r="O2979" s="13">
        <f t="shared" si="111"/>
        <v>3.0747606079239986E-3</v>
      </c>
      <c r="P2979" s="13">
        <f t="shared" si="111"/>
        <v>5.4305781814492082E-3</v>
      </c>
      <c r="Q2979" s="7"/>
      <c r="R2979" s="8"/>
      <c r="S2979" s="8"/>
      <c r="T2979" s="8"/>
      <c r="U2979" s="8"/>
      <c r="V2979" s="13"/>
      <c r="W2979" s="14"/>
      <c r="X2979" s="1"/>
      <c r="Y2979" s="1"/>
      <c r="Z2979" s="1"/>
      <c r="AA2979" s="1"/>
      <c r="AB2979" s="1"/>
      <c r="AC2979" s="1"/>
      <c r="AD2979" s="8"/>
      <c r="AE2979" s="8"/>
      <c r="AF2979" s="8"/>
      <c r="AG2979" s="8"/>
      <c r="AH2979" s="9"/>
      <c r="AI2979" s="8"/>
      <c r="AJ2979" s="13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7"/>
      <c r="BL2979" s="7"/>
      <c r="BM2979" s="7"/>
      <c r="BN2979" s="7"/>
      <c r="BO2979" s="7"/>
      <c r="BP2979" s="7"/>
      <c r="BQ2979" s="7"/>
      <c r="BR2979" s="7"/>
      <c r="BT2979" s="8"/>
      <c r="BV2979" s="7"/>
      <c r="BW2979" s="7"/>
      <c r="BX2979" s="7"/>
      <c r="BY2979" s="7"/>
      <c r="BZ2979" s="7"/>
      <c r="CA2979" s="7"/>
    </row>
    <row r="2980" spans="1:79" x14ac:dyDescent="0.3">
      <c r="A2980" s="1" t="s">
        <v>971</v>
      </c>
      <c r="B2980" s="1"/>
      <c r="C2980" s="1" t="s">
        <v>1878</v>
      </c>
      <c r="D2980" s="1"/>
      <c r="E2980" s="1"/>
      <c r="F2980" s="1"/>
      <c r="G2980" s="1"/>
      <c r="H2980" s="1">
        <v>40241.19</v>
      </c>
      <c r="I2980" s="1">
        <v>-2.68</v>
      </c>
      <c r="J2980" s="12">
        <v>2315.67</v>
      </c>
      <c r="K2980" s="5">
        <v>2270.6</v>
      </c>
      <c r="L2980" s="5">
        <v>9069.2199999999993</v>
      </c>
      <c r="M2980" s="13">
        <f t="shared" si="110"/>
        <v>-2.6817824668422863E-2</v>
      </c>
      <c r="N2980" s="13">
        <f t="shared" si="111"/>
        <v>-3.4038719042911225E-2</v>
      </c>
      <c r="O2980" s="13">
        <f t="shared" si="111"/>
        <v>-5.6927658083727462E-3</v>
      </c>
      <c r="P2980" s="13">
        <f t="shared" si="111"/>
        <v>-1.5770727567518406E-2</v>
      </c>
      <c r="Q2980" s="7"/>
      <c r="R2980" s="8"/>
      <c r="S2980" s="8"/>
      <c r="T2980" s="8"/>
      <c r="U2980" s="8"/>
      <c r="V2980" s="13"/>
      <c r="W2980" s="14"/>
      <c r="X2980" s="1"/>
      <c r="Y2980" s="1"/>
      <c r="Z2980" s="1"/>
      <c r="AA2980" s="1"/>
      <c r="AB2980" s="1"/>
      <c r="AC2980" s="1"/>
      <c r="AD2980" s="8"/>
      <c r="AE2980" s="8"/>
      <c r="AF2980" s="8"/>
      <c r="AG2980" s="8"/>
      <c r="AH2980" s="9"/>
      <c r="AI2980" s="8"/>
      <c r="AJ2980" s="13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7"/>
      <c r="BL2980" s="7"/>
      <c r="BM2980" s="7"/>
      <c r="BN2980" s="7"/>
      <c r="BO2980" s="7"/>
      <c r="BP2980" s="7"/>
      <c r="BQ2980" s="7"/>
      <c r="BR2980" s="7"/>
      <c r="BT2980" s="8"/>
      <c r="BV2980" s="7"/>
      <c r="BW2980" s="7"/>
      <c r="BX2980" s="7"/>
      <c r="BY2980" s="7"/>
      <c r="BZ2980" s="7"/>
      <c r="CA2980" s="7"/>
    </row>
    <row r="2981" spans="1:79" x14ac:dyDescent="0.3">
      <c r="A2981" s="1" t="s">
        <v>972</v>
      </c>
      <c r="B2981" s="1"/>
      <c r="C2981" s="1" t="s">
        <v>1878</v>
      </c>
      <c r="D2981" s="1"/>
      <c r="E2981" s="1"/>
      <c r="F2981" s="1"/>
      <c r="G2981" s="1"/>
      <c r="H2981" s="1">
        <v>39853.18</v>
      </c>
      <c r="I2981" s="1">
        <v>-0.96</v>
      </c>
      <c r="J2981" s="12">
        <v>2288.44</v>
      </c>
      <c r="K2981" s="5">
        <v>2253.56</v>
      </c>
      <c r="L2981" s="5">
        <v>9046.4599999999991</v>
      </c>
      <c r="M2981" s="13">
        <f t="shared" si="110"/>
        <v>-9.642110484307298E-3</v>
      </c>
      <c r="N2981" s="13">
        <f t="shared" si="111"/>
        <v>-1.1759015749221668E-2</v>
      </c>
      <c r="O2981" s="13">
        <f t="shared" si="111"/>
        <v>-7.5046243283712899E-3</v>
      </c>
      <c r="P2981" s="13">
        <f t="shared" si="111"/>
        <v>-2.5095873735558882E-3</v>
      </c>
      <c r="Q2981" s="7"/>
      <c r="R2981" s="8"/>
      <c r="S2981" s="8"/>
      <c r="T2981" s="8"/>
      <c r="U2981" s="8"/>
      <c r="V2981" s="13"/>
      <c r="W2981" s="14"/>
      <c r="X2981" s="1"/>
      <c r="Y2981" s="1"/>
      <c r="Z2981" s="1"/>
      <c r="AA2981" s="1"/>
      <c r="AB2981" s="1"/>
      <c r="AC2981" s="1"/>
      <c r="AD2981" s="8"/>
      <c r="AE2981" s="8"/>
      <c r="AF2981" s="8"/>
      <c r="AG2981" s="8"/>
      <c r="AH2981" s="9"/>
      <c r="AI2981" s="8"/>
      <c r="AJ2981" s="13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7"/>
      <c r="BL2981" s="7"/>
      <c r="BM2981" s="7"/>
      <c r="BN2981" s="7"/>
      <c r="BO2981" s="7"/>
      <c r="BP2981" s="7"/>
      <c r="BQ2981" s="7"/>
      <c r="BR2981" s="7"/>
      <c r="BT2981" s="8"/>
      <c r="BV2981" s="7"/>
      <c r="BW2981" s="7"/>
      <c r="BX2981" s="7"/>
      <c r="BY2981" s="7"/>
      <c r="BZ2981" s="7"/>
      <c r="CA2981" s="7"/>
    </row>
    <row r="2982" spans="1:79" x14ac:dyDescent="0.3">
      <c r="A2982" s="1" t="s">
        <v>973</v>
      </c>
      <c r="B2982" s="1"/>
      <c r="C2982" s="1" t="s">
        <v>1878</v>
      </c>
      <c r="D2982" s="1"/>
      <c r="E2982" s="1"/>
      <c r="F2982" s="1"/>
      <c r="G2982" s="1"/>
      <c r="H2982" s="1">
        <v>40235</v>
      </c>
      <c r="I2982" s="1">
        <v>0.96</v>
      </c>
      <c r="J2982" s="12">
        <v>2314.35</v>
      </c>
      <c r="K2982" s="5">
        <v>2262.21</v>
      </c>
      <c r="L2982" s="5">
        <v>9113.01</v>
      </c>
      <c r="M2982" s="13">
        <f t="shared" si="110"/>
        <v>9.5806658339434581E-3</v>
      </c>
      <c r="N2982" s="13">
        <f t="shared" si="111"/>
        <v>1.1322123367883741E-2</v>
      </c>
      <c r="O2982" s="13">
        <f t="shared" si="111"/>
        <v>3.838371288095388E-3</v>
      </c>
      <c r="P2982" s="13">
        <f t="shared" si="111"/>
        <v>7.356468718150655E-3</v>
      </c>
      <c r="Q2982" s="7"/>
      <c r="R2982" s="8"/>
      <c r="S2982" s="8"/>
      <c r="T2982" s="8"/>
      <c r="U2982" s="8"/>
      <c r="V2982" s="13"/>
      <c r="W2982" s="14"/>
      <c r="X2982" s="1"/>
      <c r="Y2982" s="1"/>
      <c r="Z2982" s="1"/>
      <c r="AA2982" s="1"/>
      <c r="AB2982" s="1"/>
      <c r="AC2982" s="1"/>
      <c r="AD2982" s="8"/>
      <c r="AE2982" s="8"/>
      <c r="AF2982" s="8"/>
      <c r="AG2982" s="8"/>
      <c r="AH2982" s="9"/>
      <c r="AI2982" s="8"/>
      <c r="AJ2982" s="13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7"/>
      <c r="BL2982" s="7"/>
      <c r="BM2982" s="7"/>
      <c r="BN2982" s="7"/>
      <c r="BO2982" s="7"/>
      <c r="BP2982" s="7"/>
      <c r="BQ2982" s="7"/>
      <c r="BR2982" s="7"/>
      <c r="BT2982" s="8"/>
      <c r="BV2982" s="7"/>
      <c r="BW2982" s="7"/>
      <c r="BX2982" s="7"/>
      <c r="BY2982" s="7"/>
      <c r="BZ2982" s="7"/>
      <c r="CA2982" s="7"/>
    </row>
    <row r="2983" spans="1:79" x14ac:dyDescent="0.3">
      <c r="A2983" s="1" t="s">
        <v>974</v>
      </c>
      <c r="B2983" s="1"/>
      <c r="C2983" s="1" t="s">
        <v>1878</v>
      </c>
      <c r="D2983" s="1"/>
      <c r="E2983" s="1"/>
      <c r="F2983" s="1"/>
      <c r="G2983" s="1"/>
      <c r="H2983" s="1">
        <v>40042.74</v>
      </c>
      <c r="I2983" s="1">
        <v>-0.48</v>
      </c>
      <c r="J2983" s="12">
        <v>2302.27</v>
      </c>
      <c r="K2983" s="5">
        <v>2264.9899999999998</v>
      </c>
      <c r="L2983" s="5">
        <v>9050.82</v>
      </c>
      <c r="M2983" s="13">
        <f t="shared" si="110"/>
        <v>-4.7784267428856442E-3</v>
      </c>
      <c r="N2983" s="13">
        <f t="shared" si="111"/>
        <v>-5.2196080973059278E-3</v>
      </c>
      <c r="O2983" s="13">
        <f t="shared" si="111"/>
        <v>1.2288867965395411E-3</v>
      </c>
      <c r="P2983" s="13">
        <f t="shared" si="111"/>
        <v>-6.824309421365804E-3</v>
      </c>
      <c r="Q2983" s="7"/>
      <c r="R2983" s="8"/>
      <c r="S2983" s="8"/>
      <c r="T2983" s="8"/>
      <c r="U2983" s="8"/>
      <c r="V2983" s="13"/>
      <c r="W2983" s="14"/>
      <c r="X2983" s="1"/>
      <c r="Y2983" s="1"/>
      <c r="Z2983" s="1"/>
      <c r="AA2983" s="1"/>
      <c r="AB2983" s="1"/>
      <c r="AC2983" s="1"/>
      <c r="AD2983" s="8"/>
      <c r="AE2983" s="8"/>
      <c r="AF2983" s="8"/>
      <c r="AG2983" s="8"/>
      <c r="AH2983" s="9"/>
      <c r="AI2983" s="8"/>
      <c r="AJ2983" s="13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7"/>
      <c r="BL2983" s="7"/>
      <c r="BM2983" s="7"/>
      <c r="BN2983" s="7"/>
      <c r="BO2983" s="7"/>
      <c r="BP2983" s="7"/>
      <c r="BQ2983" s="7"/>
      <c r="BR2983" s="7"/>
      <c r="BT2983" s="8"/>
      <c r="BV2983" s="7"/>
      <c r="BW2983" s="7"/>
      <c r="BX2983" s="7"/>
      <c r="BY2983" s="7"/>
      <c r="BZ2983" s="7"/>
      <c r="CA2983" s="7"/>
    </row>
    <row r="2984" spans="1:79" x14ac:dyDescent="0.3">
      <c r="A2984" s="1" t="s">
        <v>975</v>
      </c>
      <c r="B2984" s="1"/>
      <c r="C2984" s="1" t="s">
        <v>1878</v>
      </c>
      <c r="D2984" s="1"/>
      <c r="E2984" s="1"/>
      <c r="F2984" s="1"/>
      <c r="G2984" s="1"/>
      <c r="H2984" s="1">
        <v>40364.29</v>
      </c>
      <c r="I2984" s="1">
        <v>0.8</v>
      </c>
      <c r="J2984" s="12">
        <v>2331.4899999999998</v>
      </c>
      <c r="K2984" s="5">
        <v>2253.29</v>
      </c>
      <c r="L2984" s="5">
        <v>9047.74</v>
      </c>
      <c r="M2984" s="13">
        <f t="shared" si="110"/>
        <v>8.0301697636075975E-3</v>
      </c>
      <c r="N2984" s="13">
        <f t="shared" si="111"/>
        <v>1.2691821550035343E-2</v>
      </c>
      <c r="O2984" s="13">
        <f t="shared" si="111"/>
        <v>-5.1655857200251232E-3</v>
      </c>
      <c r="P2984" s="13">
        <f t="shared" si="111"/>
        <v>-3.4030065784096397E-4</v>
      </c>
      <c r="Q2984" s="7"/>
      <c r="R2984" s="8"/>
      <c r="S2984" s="8"/>
      <c r="T2984" s="8"/>
      <c r="U2984" s="8"/>
      <c r="V2984" s="13"/>
      <c r="W2984" s="14"/>
      <c r="X2984" s="1"/>
      <c r="Y2984" s="1"/>
      <c r="Z2984" s="1"/>
      <c r="AA2984" s="1"/>
      <c r="AB2984" s="1"/>
      <c r="AC2984" s="1"/>
      <c r="AD2984" s="8"/>
      <c r="AE2984" s="8"/>
      <c r="AF2984" s="8"/>
      <c r="AG2984" s="8"/>
      <c r="AH2984" s="9"/>
      <c r="AI2984" s="8"/>
      <c r="AJ2984" s="13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7"/>
      <c r="BL2984" s="7"/>
      <c r="BM2984" s="7"/>
      <c r="BN2984" s="7"/>
      <c r="BO2984" s="7"/>
      <c r="BP2984" s="7"/>
      <c r="BQ2984" s="7"/>
      <c r="BR2984" s="7"/>
      <c r="BT2984" s="8"/>
      <c r="BV2984" s="7"/>
      <c r="BW2984" s="7"/>
      <c r="BX2984" s="7"/>
      <c r="BY2984" s="7"/>
      <c r="BZ2984" s="7"/>
      <c r="CA2984" s="7"/>
    </row>
    <row r="2985" spans="1:79" x14ac:dyDescent="0.3">
      <c r="A2985" s="1" t="s">
        <v>976</v>
      </c>
      <c r="B2985" s="1"/>
      <c r="C2985" s="1" t="s">
        <v>1878</v>
      </c>
      <c r="D2985" s="1"/>
      <c r="E2985" s="1"/>
      <c r="F2985" s="1"/>
      <c r="G2985" s="1"/>
      <c r="H2985" s="1">
        <v>39797.19</v>
      </c>
      <c r="I2985" s="1">
        <v>-1.4</v>
      </c>
      <c r="J2985" s="12">
        <v>2293.36</v>
      </c>
      <c r="K2985" s="5">
        <v>2228.85</v>
      </c>
      <c r="L2985" s="5">
        <v>9003.4</v>
      </c>
      <c r="M2985" s="13">
        <f t="shared" si="110"/>
        <v>-1.4049547260709838E-2</v>
      </c>
      <c r="N2985" s="13">
        <f t="shared" si="111"/>
        <v>-1.6354348506748773E-2</v>
      </c>
      <c r="O2985" s="13">
        <f t="shared" si="111"/>
        <v>-1.0846362430046774E-2</v>
      </c>
      <c r="P2985" s="13">
        <f t="shared" si="111"/>
        <v>-4.900671327867534E-3</v>
      </c>
      <c r="Q2985" s="7"/>
      <c r="R2985" s="8"/>
      <c r="S2985" s="8"/>
      <c r="T2985" s="8"/>
      <c r="U2985" s="8"/>
      <c r="V2985" s="13"/>
      <c r="W2985" s="14"/>
      <c r="X2985" s="1"/>
      <c r="Y2985" s="1"/>
      <c r="Z2985" s="1"/>
      <c r="AA2985" s="1"/>
      <c r="AB2985" s="1"/>
      <c r="AC2985" s="1"/>
      <c r="AD2985" s="8"/>
      <c r="AE2985" s="8"/>
      <c r="AF2985" s="8"/>
      <c r="AG2985" s="8"/>
      <c r="AH2985" s="9"/>
      <c r="AI2985" s="8"/>
      <c r="AJ2985" s="13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7"/>
      <c r="BL2985" s="7"/>
      <c r="BM2985" s="7"/>
      <c r="BN2985" s="7"/>
      <c r="BO2985" s="7"/>
      <c r="BP2985" s="7"/>
      <c r="BQ2985" s="7"/>
      <c r="BR2985" s="7"/>
      <c r="BT2985" s="8"/>
      <c r="BV2985" s="7"/>
      <c r="BW2985" s="7"/>
      <c r="BX2985" s="7"/>
      <c r="BY2985" s="7"/>
      <c r="BZ2985" s="7"/>
      <c r="CA2985" s="7"/>
    </row>
    <row r="2986" spans="1:79" x14ac:dyDescent="0.3">
      <c r="A2986" s="1" t="s">
        <v>977</v>
      </c>
      <c r="B2986" s="1"/>
      <c r="C2986" s="1" t="s">
        <v>1878</v>
      </c>
      <c r="D2986" s="1"/>
      <c r="E2986" s="1"/>
      <c r="F2986" s="1"/>
      <c r="G2986" s="1"/>
      <c r="H2986" s="1">
        <v>39106.230000000003</v>
      </c>
      <c r="I2986" s="1">
        <v>-1.74</v>
      </c>
      <c r="J2986" s="12">
        <v>2239.88</v>
      </c>
      <c r="K2986" s="5">
        <v>2208.83</v>
      </c>
      <c r="L2986" s="5">
        <v>8944.2900000000009</v>
      </c>
      <c r="M2986" s="13">
        <f t="shared" si="110"/>
        <v>-1.7362029831754389E-2</v>
      </c>
      <c r="N2986" s="13">
        <f t="shared" si="111"/>
        <v>-2.3319496284926911E-2</v>
      </c>
      <c r="O2986" s="13">
        <f t="shared" si="111"/>
        <v>-8.9822105570136479E-3</v>
      </c>
      <c r="P2986" s="13">
        <f t="shared" si="111"/>
        <v>-6.5652975542571657E-3</v>
      </c>
      <c r="Q2986" s="7"/>
      <c r="R2986" s="8"/>
      <c r="S2986" s="8"/>
      <c r="T2986" s="8"/>
      <c r="U2986" s="8"/>
      <c r="V2986" s="13"/>
      <c r="W2986" s="14"/>
      <c r="X2986" s="1"/>
      <c r="Y2986" s="1"/>
      <c r="Z2986" s="1"/>
      <c r="AA2986" s="1"/>
      <c r="AB2986" s="1"/>
      <c r="AC2986" s="1"/>
      <c r="AD2986" s="8"/>
      <c r="AE2986" s="8"/>
      <c r="AF2986" s="8"/>
      <c r="AG2986" s="8"/>
      <c r="AH2986" s="9"/>
      <c r="AI2986" s="8"/>
      <c r="AJ2986" s="13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7"/>
      <c r="BL2986" s="7"/>
      <c r="BM2986" s="7"/>
      <c r="BN2986" s="7"/>
      <c r="BO2986" s="7"/>
      <c r="BP2986" s="7"/>
      <c r="BQ2986" s="7"/>
      <c r="BR2986" s="7"/>
      <c r="BT2986" s="8"/>
      <c r="BV2986" s="7"/>
      <c r="BW2986" s="7"/>
      <c r="BX2986" s="7"/>
      <c r="BY2986" s="7"/>
      <c r="BZ2986" s="7"/>
      <c r="CA2986" s="7"/>
    </row>
    <row r="2987" spans="1:79" x14ac:dyDescent="0.3">
      <c r="A2987" s="1" t="s">
        <v>978</v>
      </c>
      <c r="B2987" s="1"/>
      <c r="C2987" s="1" t="s">
        <v>1878</v>
      </c>
      <c r="D2987" s="1"/>
      <c r="E2987" s="1"/>
      <c r="F2987" s="1"/>
      <c r="G2987" s="1"/>
      <c r="H2987" s="1">
        <v>38119.53</v>
      </c>
      <c r="I2987" s="1">
        <v>-2.52</v>
      </c>
      <c r="J2987" s="12">
        <v>2182.14</v>
      </c>
      <c r="K2987" s="5">
        <v>2144.19</v>
      </c>
      <c r="L2987" s="5">
        <v>8759.26</v>
      </c>
      <c r="M2987" s="13">
        <f t="shared" si="110"/>
        <v>-2.5231273891653694E-2</v>
      </c>
      <c r="N2987" s="13">
        <f t="shared" si="111"/>
        <v>-2.5778166687501214E-2</v>
      </c>
      <c r="O2987" s="13">
        <f t="shared" si="111"/>
        <v>-2.9264361675638173E-2</v>
      </c>
      <c r="P2987" s="13">
        <f t="shared" si="111"/>
        <v>-2.0686941054013253E-2</v>
      </c>
      <c r="Q2987" s="7"/>
      <c r="R2987" s="8"/>
      <c r="S2987" s="8"/>
      <c r="T2987" s="8"/>
      <c r="U2987" s="8"/>
      <c r="V2987" s="13"/>
      <c r="W2987" s="14"/>
      <c r="X2987" s="1"/>
      <c r="Y2987" s="1"/>
      <c r="Z2987" s="1"/>
      <c r="AA2987" s="1"/>
      <c r="AB2987" s="1"/>
      <c r="AC2987" s="1"/>
      <c r="AD2987" s="8"/>
      <c r="AE2987" s="8"/>
      <c r="AF2987" s="8"/>
      <c r="AG2987" s="8"/>
      <c r="AH2987" s="9"/>
      <c r="AI2987" s="8"/>
      <c r="AJ2987" s="13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7"/>
      <c r="BL2987" s="7"/>
      <c r="BM2987" s="7"/>
      <c r="BN2987" s="7"/>
      <c r="BO2987" s="7"/>
      <c r="BP2987" s="7"/>
      <c r="BQ2987" s="7"/>
      <c r="BR2987" s="7"/>
      <c r="BT2987" s="8"/>
      <c r="BV2987" s="7"/>
      <c r="BW2987" s="7"/>
      <c r="BX2987" s="7"/>
      <c r="BY2987" s="7"/>
      <c r="BZ2987" s="7"/>
      <c r="CA2987" s="7"/>
    </row>
    <row r="2988" spans="1:79" x14ac:dyDescent="0.3">
      <c r="A2988" s="1" t="s">
        <v>979</v>
      </c>
      <c r="B2988" s="1"/>
      <c r="C2988" s="1" t="s">
        <v>1878</v>
      </c>
      <c r="D2988" s="1"/>
      <c r="E2988" s="1"/>
      <c r="F2988" s="1"/>
      <c r="G2988" s="1"/>
      <c r="H2988" s="1">
        <v>38118.76</v>
      </c>
      <c r="I2988" s="1">
        <v>0</v>
      </c>
      <c r="J2988" s="12">
        <v>2183.83</v>
      </c>
      <c r="K2988" s="5">
        <v>2144.23</v>
      </c>
      <c r="L2988" s="5">
        <v>8724.82</v>
      </c>
      <c r="M2988" s="13">
        <f t="shared" si="110"/>
        <v>-2.0199619460092855E-5</v>
      </c>
      <c r="N2988" s="13">
        <f t="shared" si="111"/>
        <v>7.7446909914113959E-4</v>
      </c>
      <c r="O2988" s="13">
        <f t="shared" si="111"/>
        <v>1.8655063217298817E-5</v>
      </c>
      <c r="P2988" s="13">
        <f t="shared" si="111"/>
        <v>-3.9318389909650531E-3</v>
      </c>
      <c r="Q2988" s="7"/>
      <c r="R2988" s="8"/>
      <c r="S2988" s="8"/>
      <c r="T2988" s="8"/>
      <c r="U2988" s="8"/>
      <c r="V2988" s="13"/>
      <c r="W2988" s="14"/>
      <c r="X2988" s="1"/>
      <c r="Y2988" s="1"/>
      <c r="Z2988" s="1"/>
      <c r="AA2988" s="1"/>
      <c r="AB2988" s="1"/>
      <c r="AC2988" s="1"/>
      <c r="AD2988" s="8"/>
      <c r="AE2988" s="8"/>
      <c r="AF2988" s="8"/>
      <c r="AG2988" s="8"/>
      <c r="AH2988" s="9"/>
      <c r="AI2988" s="8"/>
      <c r="AJ2988" s="13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7"/>
      <c r="BL2988" s="7"/>
      <c r="BM2988" s="7"/>
      <c r="BN2988" s="7"/>
      <c r="BO2988" s="7"/>
      <c r="BP2988" s="7"/>
      <c r="BQ2988" s="7"/>
      <c r="BR2988" s="7"/>
      <c r="BT2988" s="8"/>
      <c r="BV2988" s="7"/>
      <c r="BW2988" s="7"/>
      <c r="BX2988" s="7"/>
      <c r="BY2988" s="7"/>
      <c r="BZ2988" s="7"/>
      <c r="CA2988" s="7"/>
    </row>
    <row r="2989" spans="1:79" x14ac:dyDescent="0.3">
      <c r="A2989" s="1" t="s">
        <v>980</v>
      </c>
      <c r="B2989" s="1"/>
      <c r="C2989" s="1" t="s">
        <v>1878</v>
      </c>
      <c r="D2989" s="1"/>
      <c r="E2989" s="1"/>
      <c r="F2989" s="1"/>
      <c r="G2989" s="1"/>
      <c r="H2989" s="1">
        <v>37466.980000000003</v>
      </c>
      <c r="I2989" s="1">
        <v>-1.71</v>
      </c>
      <c r="J2989" s="12">
        <v>2146.14</v>
      </c>
      <c r="K2989" s="5">
        <v>2105.79</v>
      </c>
      <c r="L2989" s="5">
        <v>8584.2000000000007</v>
      </c>
      <c r="M2989" s="13">
        <f t="shared" si="110"/>
        <v>-1.7098667427796643E-2</v>
      </c>
      <c r="N2989" s="13">
        <f t="shared" si="111"/>
        <v>-1.7258669401922333E-2</v>
      </c>
      <c r="O2989" s="13">
        <f t="shared" si="111"/>
        <v>-1.7927181319168262E-2</v>
      </c>
      <c r="P2989" s="13">
        <f t="shared" si="111"/>
        <v>-1.611723794874842E-2</v>
      </c>
      <c r="Q2989" s="7"/>
      <c r="R2989" s="8"/>
      <c r="S2989" s="8"/>
      <c r="T2989" s="8"/>
      <c r="U2989" s="8"/>
      <c r="V2989" s="13"/>
      <c r="W2989" s="14"/>
      <c r="X2989" s="1"/>
      <c r="Y2989" s="1"/>
      <c r="Z2989" s="1"/>
      <c r="AA2989" s="1"/>
      <c r="AB2989" s="1"/>
      <c r="AC2989" s="1"/>
      <c r="AD2989" s="8"/>
      <c r="AE2989" s="8"/>
      <c r="AF2989" s="8"/>
      <c r="AG2989" s="8"/>
      <c r="AH2989" s="9"/>
      <c r="AI2989" s="8"/>
      <c r="AJ2989" s="13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7"/>
      <c r="BL2989" s="7"/>
      <c r="BM2989" s="7"/>
      <c r="BN2989" s="7"/>
      <c r="BO2989" s="7"/>
      <c r="BP2989" s="7"/>
      <c r="BQ2989" s="7"/>
      <c r="BR2989" s="7"/>
      <c r="BT2989" s="8"/>
      <c r="BV2989" s="7"/>
      <c r="BW2989" s="7"/>
      <c r="BX2989" s="7"/>
      <c r="BY2989" s="7"/>
      <c r="BZ2989" s="7"/>
      <c r="CA2989" s="7"/>
    </row>
    <row r="2990" spans="1:79" x14ac:dyDescent="0.3">
      <c r="A2990" s="1" t="s">
        <v>981</v>
      </c>
      <c r="B2990" s="1"/>
      <c r="C2990" s="1" t="s">
        <v>1878</v>
      </c>
      <c r="D2990" s="1"/>
      <c r="E2990" s="1"/>
      <c r="F2990" s="1"/>
      <c r="G2990" s="1"/>
      <c r="H2990" s="1">
        <v>37607.269999999997</v>
      </c>
      <c r="I2990" s="1">
        <v>0.37</v>
      </c>
      <c r="J2990" s="12">
        <v>2164.88</v>
      </c>
      <c r="K2990" s="5">
        <v>2081.4899999999998</v>
      </c>
      <c r="L2990" s="5">
        <v>8513.06</v>
      </c>
      <c r="M2990" s="13">
        <f t="shared" si="110"/>
        <v>3.7443637037197774E-3</v>
      </c>
      <c r="N2990" s="13">
        <f t="shared" si="111"/>
        <v>8.7319559767771171E-3</v>
      </c>
      <c r="O2990" s="13">
        <f t="shared" si="111"/>
        <v>-1.1539612212044026E-2</v>
      </c>
      <c r="P2990" s="13">
        <f t="shared" si="111"/>
        <v>-8.2873185620093714E-3</v>
      </c>
      <c r="Q2990" s="7"/>
      <c r="R2990" s="8"/>
      <c r="S2990" s="8"/>
      <c r="T2990" s="8"/>
      <c r="U2990" s="8"/>
      <c r="V2990" s="13"/>
      <c r="W2990" s="14"/>
      <c r="X2990" s="1"/>
      <c r="Y2990" s="1"/>
      <c r="Z2990" s="1"/>
      <c r="AA2990" s="1"/>
      <c r="AB2990" s="1"/>
      <c r="AC2990" s="1"/>
      <c r="AD2990" s="8"/>
      <c r="AE2990" s="8"/>
      <c r="AF2990" s="8"/>
      <c r="AG2990" s="8"/>
      <c r="AH2990" s="9"/>
      <c r="AI2990" s="8"/>
      <c r="AJ2990" s="13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7"/>
      <c r="BL2990" s="7"/>
      <c r="BM2990" s="7"/>
      <c r="BN2990" s="7"/>
      <c r="BO2990" s="7"/>
      <c r="BP2990" s="7"/>
      <c r="BQ2990" s="7"/>
      <c r="BR2990" s="7"/>
      <c r="BT2990" s="8"/>
      <c r="BV2990" s="7"/>
      <c r="BW2990" s="7"/>
      <c r="BX2990" s="7"/>
      <c r="BY2990" s="7"/>
      <c r="BZ2990" s="7"/>
      <c r="CA2990" s="7"/>
    </row>
    <row r="2991" spans="1:79" x14ac:dyDescent="0.3">
      <c r="A2991" s="1" t="s">
        <v>982</v>
      </c>
      <c r="B2991" s="1"/>
      <c r="C2991" s="1" t="s">
        <v>1878</v>
      </c>
      <c r="D2991" s="1"/>
      <c r="E2991" s="1"/>
      <c r="F2991" s="1"/>
      <c r="G2991" s="1"/>
      <c r="H2991" s="1">
        <v>37601.56</v>
      </c>
      <c r="I2991" s="1">
        <v>-0.02</v>
      </c>
      <c r="J2991" s="12">
        <v>2163.8000000000002</v>
      </c>
      <c r="K2991" s="5">
        <v>2088.69</v>
      </c>
      <c r="L2991" s="5">
        <v>8534.77</v>
      </c>
      <c r="M2991" s="13">
        <f t="shared" si="110"/>
        <v>-1.5183234518212352E-4</v>
      </c>
      <c r="N2991" s="13">
        <f t="shared" si="111"/>
        <v>-4.9887291674366452E-4</v>
      </c>
      <c r="O2991" s="13">
        <f t="shared" si="111"/>
        <v>3.4590605767985672E-3</v>
      </c>
      <c r="P2991" s="13">
        <f t="shared" si="111"/>
        <v>2.5501993407777146E-3</v>
      </c>
      <c r="Q2991" s="7"/>
      <c r="R2991" s="8"/>
      <c r="S2991" s="8"/>
      <c r="T2991" s="8"/>
      <c r="U2991" s="8"/>
      <c r="V2991" s="13"/>
      <c r="W2991" s="14"/>
      <c r="X2991" s="1"/>
      <c r="Y2991" s="1"/>
      <c r="Z2991" s="1"/>
      <c r="AA2991" s="1"/>
      <c r="AB2991" s="1"/>
      <c r="AC2991" s="1"/>
      <c r="AD2991" s="8"/>
      <c r="AE2991" s="8"/>
      <c r="AF2991" s="8"/>
      <c r="AG2991" s="8"/>
      <c r="AH2991" s="9"/>
      <c r="AI2991" s="8"/>
      <c r="AJ2991" s="13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7"/>
      <c r="BL2991" s="7"/>
      <c r="BM2991" s="7"/>
      <c r="BN2991" s="7"/>
      <c r="BO2991" s="7"/>
      <c r="BP2991" s="7"/>
      <c r="BQ2991" s="7"/>
      <c r="BR2991" s="7"/>
      <c r="BT2991" s="8"/>
      <c r="BV2991" s="7"/>
      <c r="BW2991" s="7"/>
      <c r="BX2991" s="7"/>
      <c r="BY2991" s="7"/>
      <c r="BZ2991" s="7"/>
      <c r="CA2991" s="7"/>
    </row>
    <row r="2992" spans="1:79" x14ac:dyDescent="0.3">
      <c r="A2992" s="1" t="s">
        <v>983</v>
      </c>
      <c r="B2992" s="1"/>
      <c r="C2992" s="1" t="s">
        <v>1878</v>
      </c>
      <c r="D2992" s="1"/>
      <c r="E2992" s="1"/>
      <c r="F2992" s="1"/>
      <c r="G2992" s="1"/>
      <c r="H2992" s="1">
        <v>38361.03</v>
      </c>
      <c r="I2992" s="1">
        <v>2.02</v>
      </c>
      <c r="J2992" s="12">
        <v>2211.92</v>
      </c>
      <c r="K2992" s="5">
        <v>2127.25</v>
      </c>
      <c r="L2992" s="5">
        <v>8632.9500000000007</v>
      </c>
      <c r="M2992" s="13">
        <f t="shared" si="110"/>
        <v>2.0197832217599521E-2</v>
      </c>
      <c r="N2992" s="13">
        <f t="shared" si="111"/>
        <v>2.2238654219428833E-2</v>
      </c>
      <c r="O2992" s="13">
        <f t="shared" si="111"/>
        <v>1.8461332222589277E-2</v>
      </c>
      <c r="P2992" s="13">
        <f t="shared" si="111"/>
        <v>1.150353202253851E-2</v>
      </c>
      <c r="Q2992" s="7"/>
      <c r="R2992" s="8"/>
      <c r="S2992" s="8"/>
      <c r="T2992" s="8"/>
      <c r="U2992" s="8"/>
      <c r="V2992" s="13"/>
      <c r="W2992" s="14"/>
      <c r="X2992" s="1"/>
      <c r="Y2992" s="1"/>
      <c r="Z2992" s="1"/>
      <c r="AA2992" s="1"/>
      <c r="AB2992" s="1"/>
      <c r="AC2992" s="1"/>
      <c r="AD2992" s="8"/>
      <c r="AE2992" s="8"/>
      <c r="AF2992" s="8"/>
      <c r="AG2992" s="8"/>
      <c r="AH2992" s="9"/>
      <c r="AI2992" s="8"/>
      <c r="AJ2992" s="13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7"/>
      <c r="BL2992" s="7"/>
      <c r="BM2992" s="7"/>
      <c r="BN2992" s="7"/>
      <c r="BO2992" s="7"/>
      <c r="BP2992" s="7"/>
      <c r="BQ2992" s="7"/>
      <c r="BR2992" s="7"/>
      <c r="BT2992" s="8"/>
      <c r="BV2992" s="7"/>
      <c r="BW2992" s="7"/>
      <c r="BX2992" s="7"/>
      <c r="BY2992" s="7"/>
      <c r="BZ2992" s="7"/>
      <c r="CA2992" s="7"/>
    </row>
    <row r="2993" spans="1:79" x14ac:dyDescent="0.3">
      <c r="A2993" s="1" t="s">
        <v>984</v>
      </c>
      <c r="B2993" s="1"/>
      <c r="C2993" s="1" t="s">
        <v>1878</v>
      </c>
      <c r="D2993" s="1"/>
      <c r="E2993" s="1"/>
      <c r="F2993" s="1"/>
      <c r="G2993" s="1"/>
      <c r="H2993" s="1">
        <v>37956.82</v>
      </c>
      <c r="I2993" s="1">
        <v>-1.05</v>
      </c>
      <c r="J2993" s="12">
        <v>2182.5300000000002</v>
      </c>
      <c r="K2993" s="5">
        <v>2110.16</v>
      </c>
      <c r="L2993" s="5">
        <v>8624.91</v>
      </c>
      <c r="M2993" s="13">
        <f t="shared" si="110"/>
        <v>-1.0536995487347434E-2</v>
      </c>
      <c r="N2993" s="13">
        <f t="shared" si="111"/>
        <v>-1.3287098990921842E-2</v>
      </c>
      <c r="O2993" s="13">
        <f t="shared" si="111"/>
        <v>-8.033846515454246E-3</v>
      </c>
      <c r="P2993" s="13">
        <f t="shared" si="111"/>
        <v>-9.3131548311997658E-4</v>
      </c>
      <c r="Q2993" s="7"/>
      <c r="R2993" s="8"/>
      <c r="S2993" s="8"/>
      <c r="T2993" s="8"/>
      <c r="U2993" s="8"/>
      <c r="V2993" s="13"/>
      <c r="W2993" s="14"/>
      <c r="X2993" s="1"/>
      <c r="Y2993" s="1"/>
      <c r="Z2993" s="1"/>
      <c r="AA2993" s="1"/>
      <c r="AB2993" s="1"/>
      <c r="AC2993" s="1"/>
      <c r="AD2993" s="8"/>
      <c r="AE2993" s="8"/>
      <c r="AF2993" s="8"/>
      <c r="AG2993" s="8"/>
      <c r="AH2993" s="9"/>
      <c r="AI2993" s="8"/>
      <c r="AJ2993" s="13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7"/>
      <c r="BL2993" s="7"/>
      <c r="BM2993" s="7"/>
      <c r="BN2993" s="7"/>
      <c r="BO2993" s="7"/>
      <c r="BP2993" s="7"/>
      <c r="BQ2993" s="7"/>
      <c r="BR2993" s="7"/>
      <c r="BT2993" s="8"/>
      <c r="BV2993" s="7"/>
      <c r="BW2993" s="7"/>
      <c r="BX2993" s="7"/>
      <c r="BY2993" s="7"/>
      <c r="BZ2993" s="7"/>
      <c r="CA2993" s="7"/>
    </row>
    <row r="2994" spans="1:79" x14ac:dyDescent="0.3">
      <c r="A2994" s="1" t="s">
        <v>985</v>
      </c>
      <c r="B2994" s="1"/>
      <c r="C2994" s="1" t="s">
        <v>1878</v>
      </c>
      <c r="D2994" s="1"/>
      <c r="E2994" s="1"/>
      <c r="F2994" s="1"/>
      <c r="G2994" s="1"/>
      <c r="H2994" s="1">
        <v>39502.019999999997</v>
      </c>
      <c r="I2994" s="1">
        <v>4.07</v>
      </c>
      <c r="J2994" s="12">
        <v>2288.0700000000002</v>
      </c>
      <c r="K2994" s="5">
        <v>2171.7399999999998</v>
      </c>
      <c r="L2994" s="5">
        <v>8727.9</v>
      </c>
      <c r="M2994" s="13">
        <f t="shared" si="110"/>
        <v>4.0709416647653818E-2</v>
      </c>
      <c r="N2994" s="13">
        <f t="shared" si="111"/>
        <v>4.8356723618919295E-2</v>
      </c>
      <c r="O2994" s="13">
        <f t="shared" si="111"/>
        <v>2.9182621223035277E-2</v>
      </c>
      <c r="P2994" s="13">
        <f t="shared" si="111"/>
        <v>1.1940994166895535E-2</v>
      </c>
      <c r="Q2994" s="7"/>
      <c r="R2994" s="8"/>
      <c r="S2994" s="8"/>
      <c r="T2994" s="8"/>
      <c r="U2994" s="8"/>
      <c r="V2994" s="13"/>
      <c r="W2994" s="14"/>
      <c r="X2994" s="1"/>
      <c r="Y2994" s="1"/>
      <c r="Z2994" s="1"/>
      <c r="AA2994" s="1"/>
      <c r="AB2994" s="1"/>
      <c r="AC2994" s="1"/>
      <c r="AD2994" s="8"/>
      <c r="AE2994" s="8"/>
      <c r="AF2994" s="8"/>
      <c r="AG2994" s="8"/>
      <c r="AH2994" s="9"/>
      <c r="AI2994" s="8"/>
      <c r="AJ2994" s="13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7"/>
      <c r="BL2994" s="7"/>
      <c r="BM2994" s="7"/>
      <c r="BN2994" s="7"/>
      <c r="BO2994" s="7"/>
      <c r="BP2994" s="7"/>
      <c r="BQ2994" s="7"/>
      <c r="BR2994" s="7"/>
      <c r="BT2994" s="8"/>
      <c r="BV2994" s="7"/>
      <c r="BW2994" s="7"/>
      <c r="BX2994" s="7"/>
      <c r="BY2994" s="7"/>
      <c r="BZ2994" s="7"/>
      <c r="CA2994" s="7"/>
    </row>
    <row r="2995" spans="1:79" x14ac:dyDescent="0.3">
      <c r="A2995" s="1" t="s">
        <v>986</v>
      </c>
      <c r="B2995" s="1"/>
      <c r="C2995" s="1" t="s">
        <v>1878</v>
      </c>
      <c r="D2995" s="1"/>
      <c r="E2995" s="1"/>
      <c r="F2995" s="1"/>
      <c r="G2995" s="1"/>
      <c r="H2995" s="1">
        <v>39215.21</v>
      </c>
      <c r="I2995" s="1">
        <v>-0.73</v>
      </c>
      <c r="J2995" s="12">
        <v>2265.0300000000002</v>
      </c>
      <c r="K2995" s="5">
        <v>2183.4499999999998</v>
      </c>
      <c r="L2995" s="5">
        <v>8706.7999999999993</v>
      </c>
      <c r="M2995" s="13">
        <f t="shared" si="110"/>
        <v>-7.2606413545432957E-3</v>
      </c>
      <c r="N2995" s="13">
        <f t="shared" si="111"/>
        <v>-1.0069621995830502E-2</v>
      </c>
      <c r="O2995" s="13">
        <f t="shared" si="111"/>
        <v>5.3919898330370142E-3</v>
      </c>
      <c r="P2995" s="13">
        <f t="shared" si="111"/>
        <v>-2.417534573035951E-3</v>
      </c>
      <c r="Q2995" s="7"/>
      <c r="R2995" s="8"/>
      <c r="S2995" s="8"/>
      <c r="T2995" s="8"/>
      <c r="U2995" s="8"/>
      <c r="V2995" s="13"/>
      <c r="W2995" s="14"/>
      <c r="X2995" s="1"/>
      <c r="Y2995" s="1"/>
      <c r="Z2995" s="1"/>
      <c r="AA2995" s="1"/>
      <c r="AB2995" s="1"/>
      <c r="AC2995" s="1"/>
      <c r="AD2995" s="8"/>
      <c r="AE2995" s="8"/>
      <c r="AF2995" s="8"/>
      <c r="AG2995" s="8"/>
      <c r="AH2995" s="9"/>
      <c r="AI2995" s="8"/>
      <c r="AJ2995" s="13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7"/>
      <c r="BL2995" s="7"/>
      <c r="BM2995" s="7"/>
      <c r="BN2995" s="7"/>
      <c r="BO2995" s="7"/>
      <c r="BP2995" s="7"/>
      <c r="BQ2995" s="7"/>
      <c r="BR2995" s="7"/>
      <c r="BT2995" s="8"/>
      <c r="BV2995" s="7"/>
      <c r="BW2995" s="7"/>
      <c r="BX2995" s="7"/>
      <c r="BY2995" s="7"/>
      <c r="BZ2995" s="7"/>
      <c r="CA2995" s="7"/>
    </row>
    <row r="2996" spans="1:79" x14ac:dyDescent="0.3">
      <c r="A2996" s="1" t="s">
        <v>987</v>
      </c>
      <c r="B2996" s="1"/>
      <c r="C2996" s="1" t="s">
        <v>1878</v>
      </c>
      <c r="D2996" s="1"/>
      <c r="E2996" s="1"/>
      <c r="F2996" s="1"/>
      <c r="G2996" s="1"/>
      <c r="H2996" s="1">
        <v>39144.14</v>
      </c>
      <c r="I2996" s="1">
        <v>-0.18</v>
      </c>
      <c r="J2996" s="12">
        <v>2257.9</v>
      </c>
      <c r="K2996" s="5">
        <v>2187.86</v>
      </c>
      <c r="L2996" s="5">
        <v>8693.0499999999993</v>
      </c>
      <c r="M2996" s="13">
        <f t="shared" si="110"/>
        <v>-1.812307010468639E-3</v>
      </c>
      <c r="N2996" s="13">
        <f t="shared" si="111"/>
        <v>-3.1478611762316699E-3</v>
      </c>
      <c r="O2996" s="13">
        <f t="shared" si="111"/>
        <v>2.0197394032381855E-3</v>
      </c>
      <c r="P2996" s="13">
        <f t="shared" si="111"/>
        <v>-1.5792254329949351E-3</v>
      </c>
      <c r="Q2996" s="7"/>
      <c r="R2996" s="8"/>
      <c r="S2996" s="8"/>
      <c r="T2996" s="8"/>
      <c r="U2996" s="8"/>
      <c r="V2996" s="13"/>
      <c r="W2996" s="14"/>
      <c r="X2996" s="1"/>
      <c r="Y2996" s="1"/>
      <c r="Z2996" s="1"/>
      <c r="AA2996" s="1"/>
      <c r="AB2996" s="1"/>
      <c r="AC2996" s="1"/>
      <c r="AD2996" s="8"/>
      <c r="AE2996" s="8"/>
      <c r="AF2996" s="8"/>
      <c r="AG2996" s="8"/>
      <c r="AH2996" s="9"/>
      <c r="AI2996" s="8"/>
      <c r="AJ2996" s="13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7"/>
      <c r="BL2996" s="7"/>
      <c r="BM2996" s="7"/>
      <c r="BN2996" s="7"/>
      <c r="BO2996" s="7"/>
      <c r="BP2996" s="7"/>
      <c r="BQ2996" s="7"/>
      <c r="BR2996" s="7"/>
      <c r="BT2996" s="8"/>
      <c r="BV2996" s="7"/>
      <c r="BW2996" s="7"/>
      <c r="BX2996" s="7"/>
      <c r="BY2996" s="7"/>
      <c r="BZ2996" s="7"/>
      <c r="CA2996" s="7"/>
    </row>
    <row r="2997" spans="1:79" x14ac:dyDescent="0.3">
      <c r="A2997" s="1" t="s">
        <v>988</v>
      </c>
      <c r="B2997" s="1"/>
      <c r="C2997" s="1" t="s">
        <v>1878</v>
      </c>
      <c r="D2997" s="1"/>
      <c r="E2997" s="1"/>
      <c r="F2997" s="1"/>
      <c r="G2997" s="1"/>
      <c r="H2997" s="1">
        <v>39621.599999999999</v>
      </c>
      <c r="I2997" s="1">
        <v>1.22</v>
      </c>
      <c r="J2997" s="12">
        <v>2292.13</v>
      </c>
      <c r="K2997" s="5">
        <v>2204.5300000000002</v>
      </c>
      <c r="L2997" s="5">
        <v>8706.06</v>
      </c>
      <c r="M2997" s="13">
        <f t="shared" si="110"/>
        <v>1.2197483454739366E-2</v>
      </c>
      <c r="N2997" s="13">
        <f t="shared" si="111"/>
        <v>1.5160104521900974E-2</v>
      </c>
      <c r="O2997" s="13">
        <f t="shared" si="111"/>
        <v>7.6193175066046059E-3</v>
      </c>
      <c r="P2997" s="13">
        <f t="shared" si="111"/>
        <v>1.4965978569088101E-3</v>
      </c>
      <c r="Q2997" s="7"/>
      <c r="R2997" s="8"/>
      <c r="S2997" s="8"/>
      <c r="T2997" s="8"/>
      <c r="U2997" s="8"/>
      <c r="V2997" s="13"/>
      <c r="W2997" s="14"/>
      <c r="X2997" s="1"/>
      <c r="Y2997" s="1"/>
      <c r="Z2997" s="1"/>
      <c r="AA2997" s="1"/>
      <c r="AB2997" s="1"/>
      <c r="AC2997" s="1"/>
      <c r="AD2997" s="8"/>
      <c r="AE2997" s="8"/>
      <c r="AF2997" s="8"/>
      <c r="AG2997" s="8"/>
      <c r="AH2997" s="9"/>
      <c r="AI2997" s="8"/>
      <c r="AJ2997" s="13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7"/>
      <c r="BL2997" s="7"/>
      <c r="BM2997" s="7"/>
      <c r="BN2997" s="7"/>
      <c r="BO2997" s="7"/>
      <c r="BP2997" s="7"/>
      <c r="BQ2997" s="7"/>
      <c r="BR2997" s="7"/>
      <c r="BT2997" s="8"/>
      <c r="BV2997" s="7"/>
      <c r="BW2997" s="7"/>
      <c r="BX2997" s="7"/>
      <c r="BY2997" s="7"/>
      <c r="BZ2997" s="7"/>
      <c r="CA2997" s="7"/>
    </row>
    <row r="2998" spans="1:79" x14ac:dyDescent="0.3">
      <c r="A2998" s="1" t="s">
        <v>989</v>
      </c>
      <c r="B2998" s="1"/>
      <c r="C2998" s="1" t="s">
        <v>1878</v>
      </c>
      <c r="D2998" s="1"/>
      <c r="E2998" s="1"/>
      <c r="F2998" s="1"/>
      <c r="G2998" s="1"/>
      <c r="H2998" s="1">
        <v>38878.79</v>
      </c>
      <c r="I2998" s="1">
        <v>-1.87</v>
      </c>
      <c r="J2998" s="12">
        <v>2242.12</v>
      </c>
      <c r="K2998" s="5">
        <v>2171.2600000000002</v>
      </c>
      <c r="L2998" s="5">
        <v>8623.85</v>
      </c>
      <c r="M2998" s="13">
        <f t="shared" si="110"/>
        <v>-1.8747602317927492E-2</v>
      </c>
      <c r="N2998" s="13">
        <f t="shared" si="111"/>
        <v>-2.1818134224498742E-2</v>
      </c>
      <c r="O2998" s="13">
        <f t="shared" si="111"/>
        <v>-1.5091652188901961E-2</v>
      </c>
      <c r="P2998" s="13">
        <f t="shared" si="111"/>
        <v>-9.4428478554017259E-3</v>
      </c>
      <c r="Q2998" s="7"/>
      <c r="R2998" s="8"/>
      <c r="S2998" s="8"/>
      <c r="T2998" s="8"/>
      <c r="U2998" s="8"/>
      <c r="V2998" s="13"/>
      <c r="W2998" s="14"/>
      <c r="X2998" s="1"/>
      <c r="Y2998" s="1"/>
      <c r="Z2998" s="1"/>
      <c r="AA2998" s="1"/>
      <c r="AB2998" s="1"/>
      <c r="AC2998" s="1"/>
      <c r="AD2998" s="8"/>
      <c r="AE2998" s="8"/>
      <c r="AF2998" s="8"/>
      <c r="AG2998" s="8"/>
      <c r="AH2998" s="9"/>
      <c r="AI2998" s="8"/>
      <c r="AJ2998" s="13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7"/>
      <c r="BL2998" s="7"/>
      <c r="BM2998" s="7"/>
      <c r="BN2998" s="7"/>
      <c r="BO2998" s="7"/>
      <c r="BP2998" s="7"/>
      <c r="BQ2998" s="7"/>
      <c r="BR2998" s="7"/>
      <c r="BT2998" s="8"/>
      <c r="BV2998" s="7"/>
      <c r="BW2998" s="7"/>
      <c r="BX2998" s="7"/>
      <c r="BY2998" s="7"/>
      <c r="BZ2998" s="7"/>
      <c r="CA2998" s="7"/>
    </row>
    <row r="2999" spans="1:79" x14ac:dyDescent="0.3">
      <c r="A2999" s="1" t="s">
        <v>990</v>
      </c>
      <c r="B2999" s="1"/>
      <c r="C2999" s="1" t="s">
        <v>1878</v>
      </c>
      <c r="D2999" s="1"/>
      <c r="E2999" s="1"/>
      <c r="F2999" s="1"/>
      <c r="G2999" s="1"/>
      <c r="H2999" s="1">
        <v>39051.93</v>
      </c>
      <c r="I2999" s="1">
        <v>0.45</v>
      </c>
      <c r="J2999" s="12">
        <v>2253.5700000000002</v>
      </c>
      <c r="K2999" s="5">
        <v>2187.59</v>
      </c>
      <c r="L2999" s="5">
        <v>8585.86</v>
      </c>
      <c r="M2999" s="13">
        <f t="shared" si="110"/>
        <v>4.4533278942064936E-3</v>
      </c>
      <c r="N2999" s="13">
        <f t="shared" si="111"/>
        <v>5.1067739460868289E-3</v>
      </c>
      <c r="O2999" s="13">
        <f t="shared" si="111"/>
        <v>7.5209786022862879E-3</v>
      </c>
      <c r="P2999" s="13">
        <f t="shared" si="111"/>
        <v>-4.4052250444986951E-3</v>
      </c>
      <c r="Q2999" s="7"/>
      <c r="R2999" s="8"/>
      <c r="S2999" s="8"/>
      <c r="T2999" s="8"/>
      <c r="U2999" s="8"/>
      <c r="V2999" s="13"/>
      <c r="W2999" s="14"/>
      <c r="X2999" s="1"/>
      <c r="Y2999" s="1"/>
      <c r="Z2999" s="1"/>
      <c r="AA2999" s="1"/>
      <c r="AB2999" s="1"/>
      <c r="AC2999" s="1"/>
      <c r="AD2999" s="8"/>
      <c r="AE2999" s="8"/>
      <c r="AF2999" s="8"/>
      <c r="AG2999" s="8"/>
      <c r="AH2999" s="9"/>
      <c r="AI2999" s="8"/>
      <c r="AJ2999" s="13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7"/>
      <c r="BL2999" s="7"/>
      <c r="BM2999" s="7"/>
      <c r="BN2999" s="7"/>
      <c r="BO2999" s="7"/>
      <c r="BP2999" s="7"/>
      <c r="BQ2999" s="7"/>
      <c r="BR2999" s="7"/>
      <c r="BT2999" s="8"/>
      <c r="BV2999" s="7"/>
      <c r="BW2999" s="7"/>
      <c r="BX2999" s="7"/>
      <c r="BY2999" s="7"/>
      <c r="BZ2999" s="7"/>
      <c r="CA2999" s="7"/>
    </row>
    <row r="3000" spans="1:79" x14ac:dyDescent="0.3">
      <c r="A3000" s="1" t="s">
        <v>991</v>
      </c>
      <c r="B3000" s="1"/>
      <c r="C3000" s="1" t="s">
        <v>1878</v>
      </c>
      <c r="D3000" s="1"/>
      <c r="E3000" s="1"/>
      <c r="F3000" s="1"/>
      <c r="G3000" s="1"/>
      <c r="H3000" s="1">
        <v>38474.28</v>
      </c>
      <c r="I3000" s="1">
        <v>-1.48</v>
      </c>
      <c r="J3000" s="12">
        <v>2211.83</v>
      </c>
      <c r="K3000" s="5">
        <v>2181.58</v>
      </c>
      <c r="L3000" s="5">
        <v>8544.7999999999993</v>
      </c>
      <c r="M3000" s="13">
        <f t="shared" si="110"/>
        <v>-1.479184255426047E-2</v>
      </c>
      <c r="N3000" s="13">
        <f t="shared" si="111"/>
        <v>-1.8521723310125804E-2</v>
      </c>
      <c r="O3000" s="13">
        <f t="shared" si="111"/>
        <v>-2.7473155390179693E-3</v>
      </c>
      <c r="P3000" s="13">
        <f t="shared" si="111"/>
        <v>-4.7822815652713846E-3</v>
      </c>
      <c r="Q3000" s="7"/>
      <c r="R3000" s="8"/>
      <c r="S3000" s="8"/>
      <c r="T3000" s="8"/>
      <c r="U3000" s="8"/>
      <c r="V3000" s="13"/>
      <c r="W3000" s="14"/>
      <c r="X3000" s="1"/>
      <c r="Y3000" s="1"/>
      <c r="Z3000" s="1"/>
      <c r="AA3000" s="1"/>
      <c r="AB3000" s="1"/>
      <c r="AC3000" s="1"/>
      <c r="AD3000" s="8"/>
      <c r="AE3000" s="8"/>
      <c r="AF3000" s="8"/>
      <c r="AG3000" s="8"/>
      <c r="AH3000" s="9"/>
      <c r="AI3000" s="8"/>
      <c r="AJ3000" s="13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7"/>
      <c r="BL3000" s="7"/>
      <c r="BM3000" s="7"/>
      <c r="BN3000" s="7"/>
      <c r="BO3000" s="7"/>
      <c r="BP3000" s="7"/>
      <c r="BQ3000" s="7"/>
      <c r="BR3000" s="7"/>
      <c r="BT3000" s="8"/>
      <c r="BV3000" s="7"/>
      <c r="BW3000" s="7"/>
      <c r="BX3000" s="7"/>
      <c r="BY3000" s="7"/>
      <c r="BZ3000" s="7"/>
      <c r="CA3000" s="7"/>
    </row>
    <row r="3001" spans="1:79" x14ac:dyDescent="0.3">
      <c r="A3001" s="1" t="s">
        <v>992</v>
      </c>
      <c r="B3001" s="1"/>
      <c r="C3001" s="1" t="s">
        <v>1878</v>
      </c>
      <c r="D3001" s="1"/>
      <c r="E3001" s="1"/>
      <c r="F3001" s="1"/>
      <c r="G3001" s="1"/>
      <c r="H3001" s="1">
        <v>38637.17</v>
      </c>
      <c r="I3001" s="1">
        <v>0.42</v>
      </c>
      <c r="J3001" s="12">
        <v>2226.88</v>
      </c>
      <c r="K3001" s="5">
        <v>2174.14</v>
      </c>
      <c r="L3001" s="5">
        <v>8543.19</v>
      </c>
      <c r="M3001" s="13">
        <f t="shared" si="110"/>
        <v>4.2337374474583633E-3</v>
      </c>
      <c r="N3001" s="13">
        <f t="shared" si="111"/>
        <v>6.804320404371067E-3</v>
      </c>
      <c r="O3001" s="13">
        <f t="shared" si="111"/>
        <v>-3.4103722989760055E-3</v>
      </c>
      <c r="P3001" s="13">
        <f t="shared" si="111"/>
        <v>-1.8841868738872503E-4</v>
      </c>
      <c r="Q3001" s="7"/>
      <c r="R3001" s="8"/>
      <c r="S3001" s="8"/>
      <c r="T3001" s="8"/>
      <c r="U3001" s="8"/>
      <c r="V3001" s="13"/>
      <c r="W3001" s="14"/>
      <c r="X3001" s="1"/>
      <c r="Y3001" s="1"/>
      <c r="Z3001" s="1"/>
      <c r="AA3001" s="1"/>
      <c r="AB3001" s="1"/>
      <c r="AC3001" s="1"/>
      <c r="AD3001" s="8"/>
      <c r="AE3001" s="8"/>
      <c r="AF3001" s="8"/>
      <c r="AG3001" s="8"/>
      <c r="AH3001" s="9"/>
      <c r="AI3001" s="8"/>
      <c r="AJ3001" s="13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7"/>
      <c r="BL3001" s="7"/>
      <c r="BM3001" s="7"/>
      <c r="BN3001" s="7"/>
      <c r="BO3001" s="7"/>
      <c r="BP3001" s="7"/>
      <c r="BQ3001" s="7"/>
      <c r="BR3001" s="7"/>
      <c r="BT3001" s="8"/>
      <c r="BV3001" s="7"/>
      <c r="BW3001" s="7"/>
      <c r="BX3001" s="7"/>
      <c r="BY3001" s="7"/>
      <c r="BZ3001" s="7"/>
      <c r="CA3001" s="7"/>
    </row>
    <row r="3002" spans="1:79" x14ac:dyDescent="0.3">
      <c r="A3002" s="1" t="s">
        <v>993</v>
      </c>
      <c r="B3002" s="1"/>
      <c r="C3002" s="1" t="s">
        <v>1878</v>
      </c>
      <c r="D3002" s="1"/>
      <c r="E3002" s="1"/>
      <c r="F3002" s="1"/>
      <c r="G3002" s="1"/>
      <c r="H3002" s="1">
        <v>37908.42</v>
      </c>
      <c r="I3002" s="1">
        <v>-1.89</v>
      </c>
      <c r="J3002" s="12">
        <v>2174.7800000000002</v>
      </c>
      <c r="K3002" s="5">
        <v>2156.0100000000002</v>
      </c>
      <c r="L3002" s="5">
        <v>8460.32</v>
      </c>
      <c r="M3002" s="13">
        <f t="shared" si="110"/>
        <v>-1.8861371057973475E-2</v>
      </c>
      <c r="N3002" s="13">
        <f t="shared" si="111"/>
        <v>-2.3395962063514797E-2</v>
      </c>
      <c r="O3002" s="13">
        <f t="shared" si="111"/>
        <v>-8.3389294157688587E-3</v>
      </c>
      <c r="P3002" s="13">
        <f t="shared" si="111"/>
        <v>-9.7001237242764216E-3</v>
      </c>
      <c r="Q3002" s="7"/>
      <c r="R3002" s="8"/>
      <c r="S3002" s="8"/>
      <c r="T3002" s="8"/>
      <c r="U3002" s="8"/>
      <c r="V3002" s="13"/>
      <c r="W3002" s="14"/>
      <c r="X3002" s="1"/>
      <c r="Y3002" s="1"/>
      <c r="Z3002" s="1"/>
      <c r="AA3002" s="1"/>
      <c r="AB3002" s="1"/>
      <c r="AC3002" s="1"/>
      <c r="AD3002" s="8"/>
      <c r="AE3002" s="8"/>
      <c r="AF3002" s="8"/>
      <c r="AG3002" s="8"/>
      <c r="AH3002" s="9"/>
      <c r="AI3002" s="8"/>
      <c r="AJ3002" s="13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7"/>
      <c r="BL3002" s="7"/>
      <c r="BM3002" s="7"/>
      <c r="BN3002" s="7"/>
      <c r="BO3002" s="7"/>
      <c r="BP3002" s="7"/>
      <c r="BQ3002" s="7"/>
      <c r="BR3002" s="7"/>
      <c r="BT3002" s="8"/>
      <c r="BV3002" s="7"/>
      <c r="BW3002" s="7"/>
      <c r="BX3002" s="7"/>
      <c r="BY3002" s="7"/>
      <c r="BZ3002" s="7"/>
      <c r="CA3002" s="7"/>
    </row>
    <row r="3003" spans="1:79" x14ac:dyDescent="0.3">
      <c r="A3003" s="1" t="s">
        <v>994</v>
      </c>
      <c r="B3003" s="1"/>
      <c r="C3003" s="1" t="s">
        <v>1878</v>
      </c>
      <c r="D3003" s="1"/>
      <c r="E3003" s="1"/>
      <c r="F3003" s="1"/>
      <c r="G3003" s="1"/>
      <c r="H3003" s="1">
        <v>38021.08</v>
      </c>
      <c r="I3003" s="1">
        <v>0.3</v>
      </c>
      <c r="J3003" s="12">
        <v>2187.6</v>
      </c>
      <c r="K3003" s="5">
        <v>2151.19</v>
      </c>
      <c r="L3003" s="5">
        <v>8426.36</v>
      </c>
      <c r="M3003" s="13">
        <f t="shared" si="110"/>
        <v>2.971899118982213E-3</v>
      </c>
      <c r="N3003" s="13">
        <f t="shared" si="111"/>
        <v>5.8948491341652698E-3</v>
      </c>
      <c r="O3003" s="13">
        <f t="shared" si="111"/>
        <v>-2.2356111520819288E-3</v>
      </c>
      <c r="P3003" s="13">
        <f t="shared" si="111"/>
        <v>-4.0140325661439658E-3</v>
      </c>
      <c r="Q3003" s="7"/>
      <c r="R3003" s="8"/>
      <c r="S3003" s="8"/>
      <c r="T3003" s="8"/>
      <c r="U3003" s="8"/>
      <c r="V3003" s="13"/>
      <c r="W3003" s="14"/>
      <c r="X3003" s="1"/>
      <c r="Y3003" s="1"/>
      <c r="Z3003" s="1"/>
      <c r="AA3003" s="1"/>
      <c r="AB3003" s="1"/>
      <c r="AC3003" s="1"/>
      <c r="AD3003" s="8"/>
      <c r="AE3003" s="8"/>
      <c r="AF3003" s="8"/>
      <c r="AG3003" s="8"/>
      <c r="AH3003" s="9"/>
      <c r="AI3003" s="8"/>
      <c r="AJ3003" s="13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7"/>
      <c r="BL3003" s="7"/>
      <c r="BM3003" s="7"/>
      <c r="BN3003" s="7"/>
      <c r="BO3003" s="7"/>
      <c r="BP3003" s="7"/>
      <c r="BQ3003" s="7"/>
      <c r="BR3003" s="7"/>
      <c r="BT3003" s="8"/>
      <c r="BV3003" s="7"/>
      <c r="BW3003" s="7"/>
      <c r="BX3003" s="7"/>
      <c r="BY3003" s="7"/>
      <c r="BZ3003" s="7"/>
      <c r="CA3003" s="7"/>
    </row>
    <row r="3004" spans="1:79" x14ac:dyDescent="0.3">
      <c r="A3004" s="1" t="s">
        <v>995</v>
      </c>
      <c r="B3004" s="1"/>
      <c r="C3004" s="1" t="s">
        <v>1878</v>
      </c>
      <c r="D3004" s="1"/>
      <c r="E3004" s="1"/>
      <c r="F3004" s="1"/>
      <c r="G3004" s="1"/>
      <c r="H3004" s="1">
        <v>37813.82</v>
      </c>
      <c r="I3004" s="1">
        <v>-0.55000000000000004</v>
      </c>
      <c r="J3004" s="12">
        <v>2173.94</v>
      </c>
      <c r="K3004" s="5">
        <v>2135.9499999999998</v>
      </c>
      <c r="L3004" s="5">
        <v>8444.85</v>
      </c>
      <c r="M3004" s="13">
        <f t="shared" si="110"/>
        <v>-5.4511865523021452E-3</v>
      </c>
      <c r="N3004" s="13">
        <f t="shared" si="111"/>
        <v>-6.2442859754981983E-3</v>
      </c>
      <c r="O3004" s="13">
        <f t="shared" si="111"/>
        <v>-7.0844509318099824E-3</v>
      </c>
      <c r="P3004" s="13">
        <f t="shared" si="111"/>
        <v>2.1943045395638183E-3</v>
      </c>
      <c r="Q3004" s="7"/>
      <c r="R3004" s="8"/>
      <c r="S3004" s="8"/>
      <c r="T3004" s="8"/>
      <c r="U3004" s="8"/>
      <c r="V3004" s="13"/>
      <c r="W3004" s="14"/>
      <c r="X3004" s="1"/>
      <c r="Y3004" s="1"/>
      <c r="Z3004" s="1"/>
      <c r="AA3004" s="1"/>
      <c r="AB3004" s="1"/>
      <c r="AC3004" s="1"/>
      <c r="AD3004" s="8"/>
      <c r="AE3004" s="8"/>
      <c r="AF3004" s="8"/>
      <c r="AG3004" s="8"/>
      <c r="AH3004" s="9"/>
      <c r="AI3004" s="8"/>
      <c r="AJ3004" s="13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7"/>
      <c r="BL3004" s="7"/>
      <c r="BM3004" s="7"/>
      <c r="BN3004" s="7"/>
      <c r="BO3004" s="7"/>
      <c r="BP3004" s="7"/>
      <c r="BQ3004" s="7"/>
      <c r="BR3004" s="7"/>
      <c r="BT3004" s="8"/>
      <c r="BV3004" s="7"/>
      <c r="BW3004" s="7"/>
      <c r="BX3004" s="7"/>
      <c r="BY3004" s="7"/>
      <c r="BZ3004" s="7"/>
      <c r="CA3004" s="7"/>
    </row>
    <row r="3005" spans="1:79" x14ac:dyDescent="0.3">
      <c r="A3005" s="1" t="s">
        <v>996</v>
      </c>
      <c r="B3005" s="1"/>
      <c r="C3005" s="1" t="s">
        <v>1878</v>
      </c>
      <c r="D3005" s="1"/>
      <c r="E3005" s="1"/>
      <c r="F3005" s="1"/>
      <c r="G3005" s="1"/>
      <c r="H3005" s="1">
        <v>37637.47</v>
      </c>
      <c r="I3005" s="1">
        <v>-0.47</v>
      </c>
      <c r="J3005" s="12">
        <v>2161.3200000000002</v>
      </c>
      <c r="K3005" s="5">
        <v>2132.5100000000002</v>
      </c>
      <c r="L3005" s="5">
        <v>8397.93</v>
      </c>
      <c r="M3005" s="13">
        <f t="shared" si="110"/>
        <v>-4.6636388494999403E-3</v>
      </c>
      <c r="N3005" s="13">
        <f t="shared" si="111"/>
        <v>-5.8051280164125307E-3</v>
      </c>
      <c r="O3005" s="13">
        <f t="shared" si="111"/>
        <v>-1.6105245909312504E-3</v>
      </c>
      <c r="P3005" s="13">
        <f t="shared" si="111"/>
        <v>-5.5560489529121737E-3</v>
      </c>
      <c r="Q3005" s="7"/>
      <c r="R3005" s="8"/>
      <c r="S3005" s="8"/>
      <c r="T3005" s="8"/>
      <c r="U3005" s="8"/>
      <c r="V3005" s="13"/>
      <c r="W3005" s="14"/>
      <c r="X3005" s="1"/>
      <c r="Y3005" s="1"/>
      <c r="Z3005" s="1"/>
      <c r="AA3005" s="1"/>
      <c r="AB3005" s="1"/>
      <c r="AC3005" s="1"/>
      <c r="AD3005" s="8"/>
      <c r="AE3005" s="8"/>
      <c r="AF3005" s="8"/>
      <c r="AG3005" s="8"/>
      <c r="AH3005" s="9"/>
      <c r="AI3005" s="8"/>
      <c r="AJ3005" s="13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7"/>
      <c r="BL3005" s="7"/>
      <c r="BM3005" s="7"/>
      <c r="BN3005" s="7"/>
      <c r="BO3005" s="7"/>
      <c r="BP3005" s="7"/>
      <c r="BQ3005" s="7"/>
      <c r="BR3005" s="7"/>
      <c r="BT3005" s="8"/>
      <c r="BV3005" s="7"/>
      <c r="BW3005" s="7"/>
      <c r="BX3005" s="7"/>
      <c r="BY3005" s="7"/>
      <c r="BZ3005" s="7"/>
      <c r="CA3005" s="7"/>
    </row>
    <row r="3006" spans="1:79" x14ac:dyDescent="0.3">
      <c r="A3006" s="1" t="s">
        <v>997</v>
      </c>
      <c r="B3006" s="1"/>
      <c r="C3006" s="1" t="s">
        <v>1878</v>
      </c>
      <c r="D3006" s="1"/>
      <c r="E3006" s="1"/>
      <c r="F3006" s="1"/>
      <c r="G3006" s="1"/>
      <c r="H3006" s="1">
        <v>37001.49</v>
      </c>
      <c r="I3006" s="1">
        <v>-1.69</v>
      </c>
      <c r="J3006" s="12">
        <v>2116.0300000000002</v>
      </c>
      <c r="K3006" s="5">
        <v>2109.27</v>
      </c>
      <c r="L3006" s="5">
        <v>8344.85</v>
      </c>
      <c r="M3006" s="13">
        <f t="shared" si="110"/>
        <v>-1.6897522601811543E-2</v>
      </c>
      <c r="N3006" s="13">
        <f t="shared" si="111"/>
        <v>-2.0954786889493482E-2</v>
      </c>
      <c r="O3006" s="13">
        <f t="shared" si="111"/>
        <v>-1.0897955929866754E-2</v>
      </c>
      <c r="P3006" s="13">
        <f t="shared" si="111"/>
        <v>-6.3206051967568122E-3</v>
      </c>
      <c r="Q3006" s="7"/>
      <c r="R3006" s="8"/>
      <c r="S3006" s="8"/>
      <c r="T3006" s="8"/>
      <c r="U3006" s="8"/>
      <c r="V3006" s="13"/>
      <c r="W3006" s="14"/>
      <c r="X3006" s="1"/>
      <c r="Y3006" s="1"/>
      <c r="Z3006" s="1"/>
      <c r="AA3006" s="1"/>
      <c r="AB3006" s="1"/>
      <c r="AC3006" s="1"/>
      <c r="AD3006" s="8"/>
      <c r="AE3006" s="8"/>
      <c r="AF3006" s="8"/>
      <c r="AG3006" s="8"/>
      <c r="AH3006" s="9"/>
      <c r="AI3006" s="8"/>
      <c r="AJ3006" s="13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7"/>
      <c r="BL3006" s="7"/>
      <c r="BM3006" s="7"/>
      <c r="BN3006" s="7"/>
      <c r="BO3006" s="7"/>
      <c r="BP3006" s="7"/>
      <c r="BQ3006" s="7"/>
      <c r="BR3006" s="7"/>
      <c r="BT3006" s="8"/>
      <c r="BV3006" s="7"/>
      <c r="BW3006" s="7"/>
      <c r="BX3006" s="7"/>
      <c r="BY3006" s="7"/>
      <c r="BZ3006" s="7"/>
      <c r="CA3006" s="7"/>
    </row>
    <row r="3007" spans="1:79" x14ac:dyDescent="0.3">
      <c r="A3007" s="1" t="s">
        <v>998</v>
      </c>
      <c r="B3007" s="1"/>
      <c r="C3007" s="1" t="s">
        <v>1878</v>
      </c>
      <c r="D3007" s="1"/>
      <c r="E3007" s="1"/>
      <c r="F3007" s="1"/>
      <c r="G3007" s="1"/>
      <c r="H3007" s="1">
        <v>36720.769999999997</v>
      </c>
      <c r="I3007" s="1">
        <v>-0.76</v>
      </c>
      <c r="J3007" s="12">
        <v>2106.2399999999998</v>
      </c>
      <c r="K3007" s="5">
        <v>2076.52</v>
      </c>
      <c r="L3007" s="5">
        <v>8228.0300000000007</v>
      </c>
      <c r="M3007" s="13">
        <f t="shared" si="110"/>
        <v>-7.5867215077014549E-3</v>
      </c>
      <c r="N3007" s="13">
        <f t="shared" si="111"/>
        <v>-4.6265884699179249E-3</v>
      </c>
      <c r="O3007" s="13">
        <f t="shared" si="111"/>
        <v>-1.5526698810488959E-2</v>
      </c>
      <c r="P3007" s="13">
        <f t="shared" si="111"/>
        <v>-1.3999053308327847E-2</v>
      </c>
      <c r="Q3007" s="7"/>
      <c r="R3007" s="8"/>
      <c r="S3007" s="8"/>
      <c r="T3007" s="8"/>
      <c r="U3007" s="8"/>
      <c r="V3007" s="13"/>
      <c r="W3007" s="14"/>
      <c r="X3007" s="1"/>
      <c r="Y3007" s="1"/>
      <c r="Z3007" s="1"/>
      <c r="AA3007" s="1"/>
      <c r="AB3007" s="1"/>
      <c r="AC3007" s="1"/>
      <c r="AD3007" s="8"/>
      <c r="AE3007" s="8"/>
      <c r="AF3007" s="8"/>
      <c r="AG3007" s="8"/>
      <c r="AH3007" s="9"/>
      <c r="AI3007" s="8"/>
      <c r="AJ3007" s="13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7"/>
      <c r="BL3007" s="7"/>
      <c r="BM3007" s="7"/>
      <c r="BN3007" s="7"/>
      <c r="BO3007" s="7"/>
      <c r="BP3007" s="7"/>
      <c r="BQ3007" s="7"/>
      <c r="BR3007" s="7"/>
      <c r="BT3007" s="8"/>
      <c r="BV3007" s="7"/>
      <c r="BW3007" s="7"/>
      <c r="BX3007" s="7"/>
      <c r="BY3007" s="7"/>
      <c r="BZ3007" s="7"/>
      <c r="CA3007" s="7"/>
    </row>
    <row r="3008" spans="1:79" x14ac:dyDescent="0.3">
      <c r="A3008" s="1" t="s">
        <v>999</v>
      </c>
      <c r="B3008" s="1"/>
      <c r="C3008" s="1" t="s">
        <v>1878</v>
      </c>
      <c r="D3008" s="1"/>
      <c r="E3008" s="1"/>
      <c r="F3008" s="1"/>
      <c r="G3008" s="1"/>
      <c r="H3008" s="1">
        <v>37148.86</v>
      </c>
      <c r="I3008" s="1">
        <v>1.17</v>
      </c>
      <c r="J3008" s="12">
        <v>2136.9499999999998</v>
      </c>
      <c r="K3008" s="5">
        <v>2092.64</v>
      </c>
      <c r="L3008" s="5">
        <v>8218.7099999999991</v>
      </c>
      <c r="M3008" s="13">
        <f t="shared" si="110"/>
        <v>1.1657979938873853E-2</v>
      </c>
      <c r="N3008" s="13">
        <f t="shared" si="111"/>
        <v>1.4580484655120074E-2</v>
      </c>
      <c r="O3008" s="13">
        <f t="shared" si="111"/>
        <v>7.7629880762044579E-3</v>
      </c>
      <c r="P3008" s="13">
        <f t="shared" si="111"/>
        <v>-1.1327134198588773E-3</v>
      </c>
      <c r="Q3008" s="7"/>
      <c r="R3008" s="8"/>
      <c r="S3008" s="8"/>
      <c r="T3008" s="8"/>
      <c r="U3008" s="8"/>
      <c r="V3008" s="13"/>
      <c r="W3008" s="14"/>
      <c r="X3008" s="1"/>
      <c r="Y3008" s="1"/>
      <c r="Z3008" s="1"/>
      <c r="AA3008" s="1"/>
      <c r="AB3008" s="1"/>
      <c r="AC3008" s="1"/>
      <c r="AD3008" s="8"/>
      <c r="AE3008" s="8"/>
      <c r="AF3008" s="8"/>
      <c r="AG3008" s="8"/>
      <c r="AH3008" s="9"/>
      <c r="AI3008" s="8"/>
      <c r="AJ3008" s="13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7"/>
      <c r="BL3008" s="7"/>
      <c r="BM3008" s="7"/>
      <c r="BN3008" s="7"/>
      <c r="BO3008" s="7"/>
      <c r="BP3008" s="7"/>
      <c r="BQ3008" s="7"/>
      <c r="BR3008" s="7"/>
      <c r="BT3008" s="8"/>
      <c r="BV3008" s="7"/>
      <c r="BW3008" s="7"/>
      <c r="BX3008" s="7"/>
      <c r="BY3008" s="7"/>
      <c r="BZ3008" s="7"/>
      <c r="CA3008" s="7"/>
    </row>
    <row r="3009" spans="1:79" x14ac:dyDescent="0.3">
      <c r="A3009" s="1" t="s">
        <v>1000</v>
      </c>
      <c r="B3009" s="1"/>
      <c r="C3009" s="1" t="s">
        <v>1878</v>
      </c>
      <c r="D3009" s="1"/>
      <c r="E3009" s="1"/>
      <c r="F3009" s="1"/>
      <c r="G3009" s="1"/>
      <c r="H3009" s="1">
        <v>37574.559999999998</v>
      </c>
      <c r="I3009" s="1">
        <v>1.1499999999999999</v>
      </c>
      <c r="J3009" s="12">
        <v>2156.4299999999998</v>
      </c>
      <c r="K3009" s="5">
        <v>2147.75</v>
      </c>
      <c r="L3009" s="5">
        <v>8300.83</v>
      </c>
      <c r="M3009" s="13">
        <f t="shared" si="110"/>
        <v>1.1459301846678427E-2</v>
      </c>
      <c r="N3009" s="13">
        <f t="shared" si="111"/>
        <v>9.1157958773018244E-3</v>
      </c>
      <c r="O3009" s="13">
        <f t="shared" si="111"/>
        <v>2.63351555929352E-2</v>
      </c>
      <c r="P3009" s="13">
        <f t="shared" si="111"/>
        <v>9.9918357017099169E-3</v>
      </c>
      <c r="Q3009" s="7"/>
      <c r="R3009" s="8"/>
      <c r="S3009" s="8"/>
      <c r="T3009" s="8"/>
      <c r="U3009" s="8"/>
      <c r="V3009" s="13"/>
      <c r="W3009" s="14"/>
      <c r="X3009" s="1"/>
      <c r="Y3009" s="1"/>
      <c r="Z3009" s="1"/>
      <c r="AA3009" s="1"/>
      <c r="AB3009" s="1"/>
      <c r="AC3009" s="1"/>
      <c r="AD3009" s="8"/>
      <c r="AE3009" s="8"/>
      <c r="AF3009" s="8"/>
      <c r="AG3009" s="8"/>
      <c r="AH3009" s="9"/>
      <c r="AI3009" s="8"/>
      <c r="AJ3009" s="13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7"/>
      <c r="BL3009" s="7"/>
      <c r="BM3009" s="7"/>
      <c r="BN3009" s="7"/>
      <c r="BO3009" s="7"/>
      <c r="BP3009" s="7"/>
      <c r="BQ3009" s="7"/>
      <c r="BR3009" s="7"/>
      <c r="BT3009" s="8"/>
      <c r="BV3009" s="7"/>
      <c r="BW3009" s="7"/>
      <c r="BX3009" s="7"/>
      <c r="BY3009" s="7"/>
      <c r="BZ3009" s="7"/>
      <c r="CA3009" s="7"/>
    </row>
    <row r="3010" spans="1:79" x14ac:dyDescent="0.3">
      <c r="A3010" s="1" t="s">
        <v>1001</v>
      </c>
      <c r="B3010" s="1"/>
      <c r="C3010" s="1" t="s">
        <v>1878</v>
      </c>
      <c r="D3010" s="1"/>
      <c r="E3010" s="1"/>
      <c r="F3010" s="1"/>
      <c r="G3010" s="1"/>
      <c r="H3010" s="1">
        <v>37478.699999999997</v>
      </c>
      <c r="I3010" s="1">
        <v>-0.26</v>
      </c>
      <c r="J3010" s="12">
        <v>2148.41</v>
      </c>
      <c r="K3010" s="5">
        <v>2148.29</v>
      </c>
      <c r="L3010" s="5">
        <v>8326.68</v>
      </c>
      <c r="M3010" s="13">
        <f t="shared" si="110"/>
        <v>-2.5511942122542486E-3</v>
      </c>
      <c r="N3010" s="13">
        <f t="shared" si="111"/>
        <v>-3.719109825034872E-3</v>
      </c>
      <c r="O3010" s="13">
        <f t="shared" si="111"/>
        <v>2.514259108368222E-4</v>
      </c>
      <c r="P3010" s="13">
        <f t="shared" si="111"/>
        <v>3.1141464166837274E-3</v>
      </c>
      <c r="Q3010" s="7"/>
      <c r="R3010" s="8"/>
      <c r="S3010" s="8"/>
      <c r="T3010" s="8"/>
      <c r="U3010" s="8"/>
      <c r="V3010" s="13"/>
      <c r="W3010" s="14"/>
      <c r="X3010" s="1"/>
      <c r="Y3010" s="1"/>
      <c r="Z3010" s="1"/>
      <c r="AA3010" s="1"/>
      <c r="AB3010" s="1"/>
      <c r="AC3010" s="1"/>
      <c r="AD3010" s="8"/>
      <c r="AE3010" s="8"/>
      <c r="AF3010" s="8"/>
      <c r="AG3010" s="8"/>
      <c r="AH3010" s="9"/>
      <c r="AI3010" s="8"/>
      <c r="AJ3010" s="13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7"/>
      <c r="BL3010" s="7"/>
      <c r="BM3010" s="7"/>
      <c r="BN3010" s="7"/>
      <c r="BO3010" s="7"/>
      <c r="BP3010" s="7"/>
      <c r="BQ3010" s="7"/>
      <c r="BR3010" s="7"/>
      <c r="BT3010" s="8"/>
      <c r="BV3010" s="7"/>
      <c r="BW3010" s="7"/>
      <c r="BX3010" s="7"/>
      <c r="BY3010" s="7"/>
      <c r="BZ3010" s="7"/>
      <c r="CA3010" s="7"/>
    </row>
    <row r="3011" spans="1:79" x14ac:dyDescent="0.3">
      <c r="A3011" s="1" t="s">
        <v>1002</v>
      </c>
      <c r="B3011" s="1"/>
      <c r="C3011" s="1" t="s">
        <v>1878</v>
      </c>
      <c r="D3011" s="1"/>
      <c r="E3011" s="1"/>
      <c r="F3011" s="1"/>
      <c r="G3011" s="1"/>
      <c r="H3011" s="1">
        <v>37788.65</v>
      </c>
      <c r="I3011" s="1">
        <v>0.83</v>
      </c>
      <c r="J3011" s="12">
        <v>2168.83</v>
      </c>
      <c r="K3011" s="5">
        <v>2151.77</v>
      </c>
      <c r="L3011" s="5">
        <v>8444.9500000000007</v>
      </c>
      <c r="M3011" s="13">
        <f t="shared" si="110"/>
        <v>8.2700307107772542E-3</v>
      </c>
      <c r="N3011" s="13">
        <f t="shared" si="111"/>
        <v>9.5047034783863893E-3</v>
      </c>
      <c r="O3011" s="13">
        <f t="shared" si="111"/>
        <v>1.6198930312014692E-3</v>
      </c>
      <c r="P3011" s="13">
        <f t="shared" si="111"/>
        <v>1.4203740266228504E-2</v>
      </c>
      <c r="Q3011" s="7"/>
      <c r="R3011" s="8"/>
      <c r="S3011" s="8"/>
      <c r="T3011" s="8"/>
      <c r="U3011" s="8"/>
      <c r="V3011" s="13"/>
      <c r="W3011" s="14"/>
      <c r="X3011" s="1"/>
      <c r="Y3011" s="1"/>
      <c r="Z3011" s="1"/>
      <c r="AA3011" s="1"/>
      <c r="AB3011" s="1"/>
      <c r="AC3011" s="1"/>
      <c r="AD3011" s="8"/>
      <c r="AE3011" s="8"/>
      <c r="AF3011" s="8"/>
      <c r="AG3011" s="8"/>
      <c r="AH3011" s="9"/>
      <c r="AI3011" s="8"/>
      <c r="AJ3011" s="13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7"/>
      <c r="BL3011" s="7"/>
      <c r="BM3011" s="7"/>
      <c r="BN3011" s="7"/>
      <c r="BO3011" s="7"/>
      <c r="BP3011" s="7"/>
      <c r="BQ3011" s="7"/>
      <c r="BR3011" s="7"/>
      <c r="BT3011" s="8"/>
      <c r="BV3011" s="7"/>
      <c r="BW3011" s="7"/>
      <c r="BX3011" s="7"/>
      <c r="BY3011" s="7"/>
      <c r="BZ3011" s="7"/>
      <c r="CA3011" s="7"/>
    </row>
    <row r="3012" spans="1:79" x14ac:dyDescent="0.3">
      <c r="A3012" s="1" t="s">
        <v>1003</v>
      </c>
      <c r="B3012" s="1"/>
      <c r="C3012" s="1" t="s">
        <v>1878</v>
      </c>
      <c r="D3012" s="1"/>
      <c r="E3012" s="1"/>
      <c r="F3012" s="1"/>
      <c r="G3012" s="1"/>
      <c r="H3012" s="1">
        <v>37836.46</v>
      </c>
      <c r="I3012" s="1">
        <v>0.13</v>
      </c>
      <c r="J3012" s="12">
        <v>2173.35</v>
      </c>
      <c r="K3012" s="5">
        <v>2157.19</v>
      </c>
      <c r="L3012" s="5">
        <v>8418.25</v>
      </c>
      <c r="M3012" s="13">
        <f t="shared" ref="M3012:M3075" si="112">H3012/H3011-1</f>
        <v>1.2651947079347359E-3</v>
      </c>
      <c r="N3012" s="13">
        <f t="shared" si="111"/>
        <v>2.0840729794404655E-3</v>
      </c>
      <c r="O3012" s="13">
        <f t="shared" si="111"/>
        <v>2.5188565692431109E-3</v>
      </c>
      <c r="P3012" s="13">
        <f t="shared" si="111"/>
        <v>-3.1616528221009021E-3</v>
      </c>
      <c r="Q3012" s="7"/>
      <c r="R3012" s="8"/>
      <c r="S3012" s="8"/>
      <c r="T3012" s="8"/>
      <c r="U3012" s="8"/>
      <c r="V3012" s="13"/>
      <c r="W3012" s="14"/>
      <c r="X3012" s="1"/>
      <c r="Y3012" s="1"/>
      <c r="Z3012" s="1"/>
      <c r="AA3012" s="1"/>
      <c r="AB3012" s="1"/>
      <c r="AC3012" s="1"/>
      <c r="AD3012" s="8"/>
      <c r="AE3012" s="8"/>
      <c r="AF3012" s="8"/>
      <c r="AG3012" s="8"/>
      <c r="AH3012" s="9"/>
      <c r="AI3012" s="8"/>
      <c r="AJ3012" s="13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7"/>
      <c r="BL3012" s="7"/>
      <c r="BM3012" s="7"/>
      <c r="BN3012" s="7"/>
      <c r="BO3012" s="7"/>
      <c r="BP3012" s="7"/>
      <c r="BQ3012" s="7"/>
      <c r="BR3012" s="7"/>
      <c r="BT3012" s="8"/>
      <c r="BV3012" s="7"/>
      <c r="BW3012" s="7"/>
      <c r="BX3012" s="7"/>
      <c r="BY3012" s="7"/>
      <c r="BZ3012" s="7"/>
      <c r="CA3012" s="7"/>
    </row>
    <row r="3013" spans="1:79" x14ac:dyDescent="0.3">
      <c r="A3013" s="1" t="s">
        <v>1004</v>
      </c>
      <c r="B3013" s="1"/>
      <c r="C3013" s="1" t="s">
        <v>1878</v>
      </c>
      <c r="D3013" s="1"/>
      <c r="E3013" s="1"/>
      <c r="F3013" s="1"/>
      <c r="G3013" s="1"/>
      <c r="H3013" s="1">
        <v>37552.9</v>
      </c>
      <c r="I3013" s="1">
        <v>-0.75</v>
      </c>
      <c r="J3013" s="12">
        <v>2148.0300000000002</v>
      </c>
      <c r="K3013" s="5">
        <v>2160.37</v>
      </c>
      <c r="L3013" s="5">
        <v>8450.57</v>
      </c>
      <c r="M3013" s="13">
        <f t="shared" si="112"/>
        <v>-7.4943586160015618E-3</v>
      </c>
      <c r="N3013" s="13">
        <f t="shared" ref="N3013:P3076" si="113">J3013/J3012-1</f>
        <v>-1.1650217406308117E-2</v>
      </c>
      <c r="O3013" s="13">
        <f t="shared" si="113"/>
        <v>1.4741399691264867E-3</v>
      </c>
      <c r="P3013" s="13">
        <f t="shared" si="113"/>
        <v>3.8392777596294447E-3</v>
      </c>
      <c r="Q3013" s="7"/>
      <c r="R3013" s="8"/>
      <c r="S3013" s="8"/>
      <c r="T3013" s="8"/>
      <c r="U3013" s="8"/>
      <c r="V3013" s="13"/>
      <c r="W3013" s="14"/>
      <c r="X3013" s="1"/>
      <c r="Y3013" s="1"/>
      <c r="Z3013" s="1"/>
      <c r="AA3013" s="1"/>
      <c r="AB3013" s="1"/>
      <c r="AC3013" s="1"/>
      <c r="AD3013" s="8"/>
      <c r="AE3013" s="8"/>
      <c r="AF3013" s="8"/>
      <c r="AG3013" s="8"/>
      <c r="AH3013" s="9"/>
      <c r="AI3013" s="8"/>
      <c r="AJ3013" s="13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7"/>
      <c r="BL3013" s="7"/>
      <c r="BM3013" s="7"/>
      <c r="BN3013" s="7"/>
      <c r="BO3013" s="7"/>
      <c r="BP3013" s="7"/>
      <c r="BQ3013" s="7"/>
      <c r="BR3013" s="7"/>
      <c r="BT3013" s="8"/>
      <c r="BV3013" s="7"/>
      <c r="BW3013" s="7"/>
      <c r="BX3013" s="7"/>
      <c r="BY3013" s="7"/>
      <c r="BZ3013" s="7"/>
      <c r="CA3013" s="7"/>
    </row>
    <row r="3014" spans="1:79" x14ac:dyDescent="0.3">
      <c r="A3014" s="1" t="s">
        <v>1005</v>
      </c>
      <c r="B3014" s="1"/>
      <c r="C3014" s="1" t="s">
        <v>1878</v>
      </c>
      <c r="D3014" s="1"/>
      <c r="E3014" s="1"/>
      <c r="F3014" s="1"/>
      <c r="G3014" s="1"/>
      <c r="H3014" s="1">
        <v>37814.519999999997</v>
      </c>
      <c r="I3014" s="1">
        <v>0.7</v>
      </c>
      <c r="J3014" s="12">
        <v>2162.62</v>
      </c>
      <c r="K3014" s="5">
        <v>2179.87</v>
      </c>
      <c r="L3014" s="5">
        <v>8497.2199999999993</v>
      </c>
      <c r="M3014" s="13">
        <f t="shared" si="112"/>
        <v>6.9667056339188793E-3</v>
      </c>
      <c r="N3014" s="13">
        <f t="shared" si="113"/>
        <v>6.7922701265810126E-3</v>
      </c>
      <c r="O3014" s="13">
        <f t="shared" si="113"/>
        <v>9.0262316177320834E-3</v>
      </c>
      <c r="P3014" s="13">
        <f t="shared" si="113"/>
        <v>5.5203376813635074E-3</v>
      </c>
      <c r="Q3014" s="7"/>
      <c r="R3014" s="8"/>
      <c r="S3014" s="8"/>
      <c r="T3014" s="8"/>
      <c r="U3014" s="8"/>
      <c r="V3014" s="13"/>
      <c r="W3014" s="14"/>
      <c r="X3014" s="1"/>
      <c r="Y3014" s="1"/>
      <c r="Z3014" s="1"/>
      <c r="AA3014" s="1"/>
      <c r="AB3014" s="1"/>
      <c r="AC3014" s="1"/>
      <c r="AD3014" s="8"/>
      <c r="AE3014" s="8"/>
      <c r="AF3014" s="8"/>
      <c r="AG3014" s="8"/>
      <c r="AH3014" s="9"/>
      <c r="AI3014" s="8"/>
      <c r="AJ3014" s="13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7"/>
      <c r="BL3014" s="7"/>
      <c r="BM3014" s="7"/>
      <c r="BN3014" s="7"/>
      <c r="BO3014" s="7"/>
      <c r="BP3014" s="7"/>
      <c r="BQ3014" s="7"/>
      <c r="BR3014" s="7"/>
      <c r="BT3014" s="8"/>
      <c r="BV3014" s="7"/>
      <c r="BW3014" s="7"/>
      <c r="BX3014" s="7"/>
      <c r="BY3014" s="7"/>
      <c r="BZ3014" s="7"/>
      <c r="CA3014" s="7"/>
    </row>
    <row r="3015" spans="1:79" x14ac:dyDescent="0.3">
      <c r="A3015" s="1" t="s">
        <v>1006</v>
      </c>
      <c r="B3015" s="1"/>
      <c r="C3015" s="1" t="s">
        <v>1878</v>
      </c>
      <c r="D3015" s="1"/>
      <c r="E3015" s="1"/>
      <c r="F3015" s="1"/>
      <c r="G3015" s="1"/>
      <c r="H3015" s="1">
        <v>37595.440000000002</v>
      </c>
      <c r="I3015" s="1">
        <v>-0.57999999999999996</v>
      </c>
      <c r="J3015" s="12">
        <v>2144.48</v>
      </c>
      <c r="K3015" s="5">
        <v>2173.89</v>
      </c>
      <c r="L3015" s="5">
        <v>8496.5400000000009</v>
      </c>
      <c r="M3015" s="13">
        <f t="shared" si="112"/>
        <v>-5.7935417400509781E-3</v>
      </c>
      <c r="N3015" s="13">
        <f t="shared" si="113"/>
        <v>-8.3879738465378884E-3</v>
      </c>
      <c r="O3015" s="13">
        <f t="shared" si="113"/>
        <v>-2.7432828563170863E-3</v>
      </c>
      <c r="P3015" s="13">
        <f t="shared" si="113"/>
        <v>-8.0026173265856926E-5</v>
      </c>
      <c r="Q3015" s="7"/>
      <c r="R3015" s="8"/>
      <c r="S3015" s="8"/>
      <c r="T3015" s="8"/>
      <c r="U3015" s="8"/>
      <c r="V3015" s="13"/>
      <c r="W3015" s="14"/>
      <c r="X3015" s="1"/>
      <c r="Y3015" s="1"/>
      <c r="Z3015" s="1"/>
      <c r="AA3015" s="1"/>
      <c r="AB3015" s="1"/>
      <c r="AC3015" s="1"/>
      <c r="AD3015" s="8"/>
      <c r="AE3015" s="8"/>
      <c r="AF3015" s="8"/>
      <c r="AG3015" s="8"/>
      <c r="AH3015" s="9"/>
      <c r="AI3015" s="8"/>
      <c r="AJ3015" s="13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7"/>
      <c r="BL3015" s="7"/>
      <c r="BM3015" s="7"/>
      <c r="BN3015" s="7"/>
      <c r="BO3015" s="7"/>
      <c r="BP3015" s="7"/>
      <c r="BQ3015" s="7"/>
      <c r="BR3015" s="7"/>
      <c r="BT3015" s="8"/>
      <c r="BV3015" s="7"/>
      <c r="BW3015" s="7"/>
      <c r="BX3015" s="7"/>
      <c r="BY3015" s="7"/>
      <c r="BZ3015" s="7"/>
      <c r="CA3015" s="7"/>
    </row>
    <row r="3016" spans="1:79" x14ac:dyDescent="0.3">
      <c r="A3016" s="1" t="s">
        <v>1007</v>
      </c>
      <c r="B3016" s="1"/>
      <c r="C3016" s="1" t="s">
        <v>1878</v>
      </c>
      <c r="D3016" s="1"/>
      <c r="E3016" s="1"/>
      <c r="F3016" s="1"/>
      <c r="G3016" s="1"/>
      <c r="H3016" s="1">
        <v>38318.26</v>
      </c>
      <c r="I3016" s="1">
        <v>1.92</v>
      </c>
      <c r="J3016" s="12">
        <v>2194.11</v>
      </c>
      <c r="K3016" s="5">
        <v>2190.25</v>
      </c>
      <c r="L3016" s="5">
        <v>8604.31</v>
      </c>
      <c r="M3016" s="13">
        <f t="shared" si="112"/>
        <v>1.9226267866528479E-2</v>
      </c>
      <c r="N3016" s="13">
        <f t="shared" si="113"/>
        <v>2.3143139595612983E-2</v>
      </c>
      <c r="O3016" s="13">
        <f t="shared" si="113"/>
        <v>7.5256797722056401E-3</v>
      </c>
      <c r="P3016" s="13">
        <f t="shared" si="113"/>
        <v>1.2683986658098334E-2</v>
      </c>
      <c r="Q3016" s="7"/>
      <c r="R3016" s="8"/>
      <c r="S3016" s="8"/>
      <c r="T3016" s="8"/>
      <c r="U3016" s="8"/>
      <c r="V3016" s="13"/>
      <c r="W3016" s="14"/>
      <c r="X3016" s="1"/>
      <c r="Y3016" s="1"/>
      <c r="Z3016" s="1"/>
      <c r="AA3016" s="1"/>
      <c r="AB3016" s="1"/>
      <c r="AC3016" s="1"/>
      <c r="AD3016" s="8"/>
      <c r="AE3016" s="8"/>
      <c r="AF3016" s="8"/>
      <c r="AG3016" s="8"/>
      <c r="AH3016" s="9"/>
      <c r="AI3016" s="8"/>
      <c r="AJ3016" s="13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7"/>
      <c r="BL3016" s="7"/>
      <c r="BM3016" s="7"/>
      <c r="BN3016" s="7"/>
      <c r="BO3016" s="7"/>
      <c r="BP3016" s="7"/>
      <c r="BQ3016" s="7"/>
      <c r="BR3016" s="7"/>
      <c r="BT3016" s="8"/>
      <c r="BV3016" s="7"/>
      <c r="BW3016" s="7"/>
      <c r="BX3016" s="7"/>
      <c r="BY3016" s="7"/>
      <c r="BZ3016" s="7"/>
      <c r="CA3016" s="7"/>
    </row>
    <row r="3017" spans="1:79" x14ac:dyDescent="0.3">
      <c r="A3017" s="1" t="s">
        <v>1008</v>
      </c>
      <c r="B3017" s="1"/>
      <c r="C3017" s="1" t="s">
        <v>1878</v>
      </c>
      <c r="D3017" s="1"/>
      <c r="E3017" s="1"/>
      <c r="F3017" s="1"/>
      <c r="G3017" s="1"/>
      <c r="H3017" s="1">
        <v>38463.72</v>
      </c>
      <c r="I3017" s="1">
        <v>0.38</v>
      </c>
      <c r="J3017" s="12">
        <v>2204.27</v>
      </c>
      <c r="K3017" s="5">
        <v>2193.89</v>
      </c>
      <c r="L3017" s="5">
        <v>8635.61</v>
      </c>
      <c r="M3017" s="13">
        <f t="shared" si="112"/>
        <v>3.7961013887373163E-3</v>
      </c>
      <c r="N3017" s="13">
        <f t="shared" si="113"/>
        <v>4.6305791414285036E-3</v>
      </c>
      <c r="O3017" s="13">
        <f t="shared" si="113"/>
        <v>1.6619107407829237E-3</v>
      </c>
      <c r="P3017" s="13">
        <f t="shared" si="113"/>
        <v>3.6377117979247142E-3</v>
      </c>
      <c r="Q3017" s="7"/>
      <c r="R3017" s="8"/>
      <c r="S3017" s="8"/>
      <c r="T3017" s="8"/>
      <c r="U3017" s="8"/>
      <c r="V3017" s="13"/>
      <c r="W3017" s="14"/>
      <c r="X3017" s="1"/>
      <c r="Y3017" s="1"/>
      <c r="Z3017" s="1"/>
      <c r="AA3017" s="1"/>
      <c r="AB3017" s="1"/>
      <c r="AC3017" s="1"/>
      <c r="AD3017" s="8"/>
      <c r="AE3017" s="8"/>
      <c r="AF3017" s="8"/>
      <c r="AG3017" s="8"/>
      <c r="AH3017" s="9"/>
      <c r="AI3017" s="8"/>
      <c r="AJ3017" s="13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7"/>
      <c r="BL3017" s="7"/>
      <c r="BM3017" s="7"/>
      <c r="BN3017" s="7"/>
      <c r="BO3017" s="7"/>
      <c r="BP3017" s="7"/>
      <c r="BQ3017" s="7"/>
      <c r="BR3017" s="7"/>
      <c r="BT3017" s="8"/>
      <c r="BV3017" s="7"/>
      <c r="BW3017" s="7"/>
      <c r="BX3017" s="7"/>
      <c r="BY3017" s="7"/>
      <c r="BZ3017" s="7"/>
      <c r="CA3017" s="7"/>
    </row>
    <row r="3018" spans="1:79" x14ac:dyDescent="0.3">
      <c r="A3018" s="1" t="s">
        <v>1009</v>
      </c>
      <c r="B3018" s="1"/>
      <c r="C3018" s="1" t="s">
        <v>1878</v>
      </c>
      <c r="D3018" s="1"/>
      <c r="E3018" s="1"/>
      <c r="F3018" s="1"/>
      <c r="G3018" s="1"/>
      <c r="H3018" s="1">
        <v>38183.089999999997</v>
      </c>
      <c r="I3018" s="1">
        <v>-0.73</v>
      </c>
      <c r="J3018" s="12">
        <v>2183.98</v>
      </c>
      <c r="K3018" s="5">
        <v>2186.66</v>
      </c>
      <c r="L3018" s="5">
        <v>8609.74</v>
      </c>
      <c r="M3018" s="13">
        <f t="shared" si="112"/>
        <v>-7.2959661727988179E-3</v>
      </c>
      <c r="N3018" s="13">
        <f t="shared" si="113"/>
        <v>-9.2048614734129286E-3</v>
      </c>
      <c r="O3018" s="13">
        <f t="shared" si="113"/>
        <v>-3.2955161835825919E-3</v>
      </c>
      <c r="P3018" s="13">
        <f t="shared" si="113"/>
        <v>-2.9957351015157396E-3</v>
      </c>
      <c r="Q3018" s="7"/>
      <c r="R3018" s="8"/>
      <c r="S3018" s="8"/>
      <c r="T3018" s="8"/>
      <c r="U3018" s="8"/>
      <c r="V3018" s="13"/>
      <c r="W3018" s="14"/>
      <c r="X3018" s="1"/>
      <c r="Y3018" s="1"/>
      <c r="Z3018" s="1"/>
      <c r="AA3018" s="1"/>
      <c r="AB3018" s="1"/>
      <c r="AC3018" s="1"/>
      <c r="AD3018" s="8"/>
      <c r="AE3018" s="8"/>
      <c r="AF3018" s="8"/>
      <c r="AG3018" s="8"/>
      <c r="AH3018" s="9"/>
      <c r="AI3018" s="8"/>
      <c r="AJ3018" s="13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7"/>
      <c r="BL3018" s="7"/>
      <c r="BM3018" s="7"/>
      <c r="BN3018" s="7"/>
      <c r="BO3018" s="7"/>
      <c r="BP3018" s="7"/>
      <c r="BQ3018" s="7"/>
      <c r="BR3018" s="7"/>
      <c r="BT3018" s="8"/>
      <c r="BV3018" s="7"/>
      <c r="BW3018" s="7"/>
      <c r="BX3018" s="7"/>
      <c r="BY3018" s="7"/>
      <c r="BZ3018" s="7"/>
      <c r="CA3018" s="7"/>
    </row>
    <row r="3019" spans="1:79" x14ac:dyDescent="0.3">
      <c r="A3019" s="1" t="s">
        <v>1010</v>
      </c>
      <c r="B3019" s="1"/>
      <c r="C3019" s="1" t="s">
        <v>1878</v>
      </c>
      <c r="D3019" s="1"/>
      <c r="E3019" s="1"/>
      <c r="F3019" s="1"/>
      <c r="G3019" s="1"/>
      <c r="H3019" s="1">
        <v>37739.39</v>
      </c>
      <c r="I3019" s="1">
        <v>-1.1599999999999999</v>
      </c>
      <c r="J3019" s="12">
        <v>2157.4299999999998</v>
      </c>
      <c r="K3019" s="5">
        <v>2159.73</v>
      </c>
      <c r="L3019" s="5">
        <v>8601.73</v>
      </c>
      <c r="M3019" s="13">
        <f t="shared" si="112"/>
        <v>-1.1620327218148097E-2</v>
      </c>
      <c r="N3019" s="13">
        <f t="shared" si="113"/>
        <v>-1.2156704731728363E-2</v>
      </c>
      <c r="O3019" s="13">
        <f t="shared" si="113"/>
        <v>-1.2315586328007E-2</v>
      </c>
      <c r="P3019" s="13">
        <f t="shared" si="113"/>
        <v>-9.3034168279182428E-4</v>
      </c>
      <c r="Q3019" s="7"/>
      <c r="R3019" s="8"/>
      <c r="S3019" s="8"/>
      <c r="T3019" s="8"/>
      <c r="U3019" s="8"/>
      <c r="V3019" s="13"/>
      <c r="W3019" s="14"/>
      <c r="X3019" s="1"/>
      <c r="Y3019" s="1"/>
      <c r="Z3019" s="1"/>
      <c r="AA3019" s="1"/>
      <c r="AB3019" s="1"/>
      <c r="AC3019" s="1"/>
      <c r="AD3019" s="8"/>
      <c r="AE3019" s="8"/>
      <c r="AF3019" s="8"/>
      <c r="AG3019" s="8"/>
      <c r="AH3019" s="9"/>
      <c r="AI3019" s="8"/>
      <c r="AJ3019" s="13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7"/>
      <c r="BL3019" s="7"/>
      <c r="BM3019" s="7"/>
      <c r="BN3019" s="7"/>
      <c r="BO3019" s="7"/>
      <c r="BP3019" s="7"/>
      <c r="BQ3019" s="7"/>
      <c r="BR3019" s="7"/>
      <c r="BT3019" s="8"/>
      <c r="BV3019" s="7"/>
      <c r="BW3019" s="7"/>
      <c r="BX3019" s="7"/>
      <c r="BY3019" s="7"/>
      <c r="BZ3019" s="7"/>
      <c r="CA3019" s="7"/>
    </row>
    <row r="3020" spans="1:79" x14ac:dyDescent="0.3">
      <c r="A3020" s="1" t="s">
        <v>1011</v>
      </c>
      <c r="B3020" s="1"/>
      <c r="C3020" s="1" t="s">
        <v>1878</v>
      </c>
      <c r="D3020" s="1"/>
      <c r="E3020" s="1"/>
      <c r="F3020" s="1"/>
      <c r="G3020" s="1"/>
      <c r="H3020" s="1">
        <v>37341.29</v>
      </c>
      <c r="I3020" s="1">
        <v>-1.05</v>
      </c>
      <c r="J3020" s="12">
        <v>2126.71</v>
      </c>
      <c r="K3020" s="5">
        <v>2156.84</v>
      </c>
      <c r="L3020" s="5">
        <v>8567.8799999999992</v>
      </c>
      <c r="M3020" s="13">
        <f t="shared" si="112"/>
        <v>-1.0548660166473267E-2</v>
      </c>
      <c r="N3020" s="13">
        <f t="shared" si="113"/>
        <v>-1.4239164190726794E-2</v>
      </c>
      <c r="O3020" s="13">
        <f t="shared" si="113"/>
        <v>-1.3381302292415631E-3</v>
      </c>
      <c r="P3020" s="13">
        <f t="shared" si="113"/>
        <v>-3.9352548847731983E-3</v>
      </c>
      <c r="Q3020" s="7"/>
      <c r="R3020" s="8"/>
      <c r="S3020" s="8"/>
      <c r="T3020" s="8"/>
      <c r="U3020" s="8"/>
      <c r="V3020" s="13"/>
      <c r="W3020" s="14"/>
      <c r="X3020" s="1"/>
      <c r="Y3020" s="1"/>
      <c r="Z3020" s="1"/>
      <c r="AA3020" s="1"/>
      <c r="AB3020" s="1"/>
      <c r="AC3020" s="1"/>
      <c r="AD3020" s="8"/>
      <c r="AE3020" s="8"/>
      <c r="AF3020" s="8"/>
      <c r="AG3020" s="8"/>
      <c r="AH3020" s="9"/>
      <c r="AI3020" s="8"/>
      <c r="AJ3020" s="13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7"/>
      <c r="BL3020" s="7"/>
      <c r="BM3020" s="7"/>
      <c r="BN3020" s="7"/>
      <c r="BO3020" s="7"/>
      <c r="BP3020" s="7"/>
      <c r="BQ3020" s="7"/>
      <c r="BR3020" s="7"/>
      <c r="BT3020" s="8"/>
      <c r="BV3020" s="7"/>
      <c r="BW3020" s="7"/>
      <c r="BX3020" s="7"/>
      <c r="BY3020" s="7"/>
      <c r="BZ3020" s="7"/>
      <c r="CA3020" s="7"/>
    </row>
    <row r="3021" spans="1:79" x14ac:dyDescent="0.3">
      <c r="A3021" s="1" t="s">
        <v>1012</v>
      </c>
      <c r="B3021" s="1"/>
      <c r="C3021" s="1" t="s">
        <v>1878</v>
      </c>
      <c r="D3021" s="1"/>
      <c r="E3021" s="1"/>
      <c r="F3021" s="1"/>
      <c r="G3021" s="1"/>
      <c r="H3021" s="1">
        <v>37608.68</v>
      </c>
      <c r="I3021" s="1">
        <v>0.72</v>
      </c>
      <c r="J3021" s="12">
        <v>2138.06</v>
      </c>
      <c r="K3021" s="5">
        <v>2177.48</v>
      </c>
      <c r="L3021" s="5">
        <v>8681.51</v>
      </c>
      <c r="M3021" s="13">
        <f t="shared" si="112"/>
        <v>7.160706017387275E-3</v>
      </c>
      <c r="N3021" s="13">
        <f t="shared" si="113"/>
        <v>5.3368818503698456E-3</v>
      </c>
      <c r="O3021" s="13">
        <f t="shared" si="113"/>
        <v>9.5695554607666544E-3</v>
      </c>
      <c r="P3021" s="13">
        <f t="shared" si="113"/>
        <v>1.3262323935442799E-2</v>
      </c>
      <c r="Q3021" s="7"/>
      <c r="R3021" s="8"/>
      <c r="S3021" s="8"/>
      <c r="T3021" s="8"/>
      <c r="U3021" s="8"/>
      <c r="V3021" s="13"/>
      <c r="W3021" s="14"/>
      <c r="X3021" s="1"/>
      <c r="Y3021" s="1"/>
      <c r="Z3021" s="1"/>
      <c r="AA3021" s="1"/>
      <c r="AB3021" s="1"/>
      <c r="AC3021" s="1"/>
      <c r="AD3021" s="8"/>
      <c r="AE3021" s="8"/>
      <c r="AF3021" s="8"/>
      <c r="AG3021" s="8"/>
      <c r="AH3021" s="9"/>
      <c r="AI3021" s="8"/>
      <c r="AJ3021" s="13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7"/>
      <c r="BL3021" s="7"/>
      <c r="BM3021" s="7"/>
      <c r="BN3021" s="7"/>
      <c r="BO3021" s="7"/>
      <c r="BP3021" s="7"/>
      <c r="BQ3021" s="7"/>
      <c r="BR3021" s="7"/>
      <c r="BT3021" s="8"/>
      <c r="BV3021" s="7"/>
      <c r="BW3021" s="7"/>
      <c r="BX3021" s="7"/>
      <c r="BY3021" s="7"/>
      <c r="BZ3021" s="7"/>
      <c r="CA3021" s="7"/>
    </row>
    <row r="3022" spans="1:79" x14ac:dyDescent="0.3">
      <c r="A3022" s="1" t="s">
        <v>1013</v>
      </c>
      <c r="B3022" s="1"/>
      <c r="C3022" s="1" t="s">
        <v>1878</v>
      </c>
      <c r="D3022" s="1"/>
      <c r="E3022" s="1"/>
      <c r="F3022" s="1"/>
      <c r="G3022" s="1"/>
      <c r="H3022" s="1">
        <v>37516.199999999997</v>
      </c>
      <c r="I3022" s="1">
        <v>-0.25</v>
      </c>
      <c r="J3022" s="12">
        <v>2131</v>
      </c>
      <c r="K3022" s="5">
        <v>2176.16</v>
      </c>
      <c r="L3022" s="5">
        <v>8657.2900000000009</v>
      </c>
      <c r="M3022" s="13">
        <f t="shared" si="112"/>
        <v>-2.4590068037485535E-3</v>
      </c>
      <c r="N3022" s="13">
        <f t="shared" si="113"/>
        <v>-3.3020588758032599E-3</v>
      </c>
      <c r="O3022" s="13">
        <f t="shared" si="113"/>
        <v>-6.0620533828104062E-4</v>
      </c>
      <c r="P3022" s="13">
        <f t="shared" si="113"/>
        <v>-2.7898372518143644E-3</v>
      </c>
      <c r="Q3022" s="7"/>
      <c r="R3022" s="8"/>
      <c r="S3022" s="8"/>
      <c r="T3022" s="8"/>
      <c r="U3022" s="8"/>
      <c r="V3022" s="13"/>
      <c r="W3022" s="14"/>
      <c r="X3022" s="1"/>
      <c r="Y3022" s="1"/>
      <c r="Z3022" s="1"/>
      <c r="AA3022" s="1"/>
      <c r="AB3022" s="1"/>
      <c r="AC3022" s="1"/>
      <c r="AD3022" s="8"/>
      <c r="AE3022" s="8"/>
      <c r="AF3022" s="8"/>
      <c r="AG3022" s="8"/>
      <c r="AH3022" s="9"/>
      <c r="AI3022" s="8"/>
      <c r="AJ3022" s="13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7"/>
      <c r="BL3022" s="7"/>
      <c r="BM3022" s="7"/>
      <c r="BN3022" s="7"/>
      <c r="BO3022" s="7"/>
      <c r="BP3022" s="7"/>
      <c r="BQ3022" s="7"/>
      <c r="BR3022" s="7"/>
      <c r="BT3022" s="8"/>
      <c r="BV3022" s="7"/>
      <c r="BW3022" s="7"/>
      <c r="BX3022" s="7"/>
      <c r="BY3022" s="7"/>
      <c r="BZ3022" s="7"/>
      <c r="CA3022" s="7"/>
    </row>
    <row r="3023" spans="1:79" x14ac:dyDescent="0.3">
      <c r="A3023" s="1" t="s">
        <v>1014</v>
      </c>
      <c r="B3023" s="1"/>
      <c r="C3023" s="1" t="s">
        <v>1878</v>
      </c>
      <c r="D3023" s="1"/>
      <c r="E3023" s="1"/>
      <c r="F3023" s="1"/>
      <c r="G3023" s="1"/>
      <c r="H3023" s="1">
        <v>38062.870000000003</v>
      </c>
      <c r="I3023" s="1">
        <v>1.46</v>
      </c>
      <c r="J3023" s="12">
        <v>2166.9899999999998</v>
      </c>
      <c r="K3023" s="5">
        <v>2200.9299999999998</v>
      </c>
      <c r="L3023" s="5">
        <v>8741.09</v>
      </c>
      <c r="M3023" s="13">
        <f t="shared" si="112"/>
        <v>1.4571571747671763E-2</v>
      </c>
      <c r="N3023" s="13">
        <f t="shared" si="113"/>
        <v>1.6888784608165119E-2</v>
      </c>
      <c r="O3023" s="13">
        <f t="shared" si="113"/>
        <v>1.1382435115065093E-2</v>
      </c>
      <c r="P3023" s="13">
        <f t="shared" si="113"/>
        <v>9.6797034637858825E-3</v>
      </c>
      <c r="Q3023" s="7"/>
      <c r="R3023" s="8"/>
      <c r="S3023" s="8"/>
      <c r="T3023" s="8"/>
      <c r="U3023" s="8"/>
      <c r="V3023" s="13"/>
      <c r="W3023" s="14"/>
      <c r="X3023" s="1"/>
      <c r="Y3023" s="1"/>
      <c r="Z3023" s="1"/>
      <c r="AA3023" s="1"/>
      <c r="AB3023" s="1"/>
      <c r="AC3023" s="1"/>
      <c r="AD3023" s="8"/>
      <c r="AE3023" s="8"/>
      <c r="AF3023" s="8"/>
      <c r="AG3023" s="8"/>
      <c r="AH3023" s="9"/>
      <c r="AI3023" s="8"/>
      <c r="AJ3023" s="13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7"/>
      <c r="BL3023" s="7"/>
      <c r="BM3023" s="7"/>
      <c r="BN3023" s="7"/>
      <c r="BO3023" s="7"/>
      <c r="BP3023" s="7"/>
      <c r="BQ3023" s="7"/>
      <c r="BR3023" s="7"/>
      <c r="BT3023" s="8"/>
      <c r="BV3023" s="7"/>
      <c r="BW3023" s="7"/>
      <c r="BX3023" s="7"/>
      <c r="BY3023" s="7"/>
      <c r="BZ3023" s="7"/>
      <c r="CA3023" s="7"/>
    </row>
    <row r="3024" spans="1:79" x14ac:dyDescent="0.3">
      <c r="A3024" s="1" t="s">
        <v>1015</v>
      </c>
      <c r="B3024" s="1"/>
      <c r="C3024" s="1" t="s">
        <v>1878</v>
      </c>
      <c r="D3024" s="1"/>
      <c r="E3024" s="1"/>
      <c r="F3024" s="1"/>
      <c r="G3024" s="1"/>
      <c r="H3024" s="1">
        <v>37991.910000000003</v>
      </c>
      <c r="I3024" s="1">
        <v>-0.19</v>
      </c>
      <c r="J3024" s="12">
        <v>2166.38</v>
      </c>
      <c r="K3024" s="5">
        <v>2184.42</v>
      </c>
      <c r="L3024" s="5">
        <v>8713.5300000000007</v>
      </c>
      <c r="M3024" s="13">
        <f t="shared" si="112"/>
        <v>-1.864284012214501E-3</v>
      </c>
      <c r="N3024" s="13">
        <f t="shared" si="113"/>
        <v>-2.814964536059783E-4</v>
      </c>
      <c r="O3024" s="13">
        <f t="shared" si="113"/>
        <v>-7.5013744189954545E-3</v>
      </c>
      <c r="P3024" s="13">
        <f t="shared" si="113"/>
        <v>-3.1529248640614904E-3</v>
      </c>
      <c r="Q3024" s="7"/>
      <c r="R3024" s="8"/>
      <c r="S3024" s="8"/>
      <c r="T3024" s="8"/>
      <c r="U3024" s="8"/>
      <c r="V3024" s="13"/>
      <c r="W3024" s="14"/>
      <c r="X3024" s="1"/>
      <c r="Y3024" s="1"/>
      <c r="Z3024" s="1"/>
      <c r="AA3024" s="1"/>
      <c r="AB3024" s="1"/>
      <c r="AC3024" s="1"/>
      <c r="AD3024" s="8"/>
      <c r="AE3024" s="8"/>
      <c r="AF3024" s="8"/>
      <c r="AG3024" s="8"/>
      <c r="AH3024" s="9"/>
      <c r="AI3024" s="8"/>
      <c r="AJ3024" s="13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7"/>
      <c r="BL3024" s="7"/>
      <c r="BM3024" s="7"/>
      <c r="BN3024" s="7"/>
      <c r="BO3024" s="7"/>
      <c r="BP3024" s="7"/>
      <c r="BQ3024" s="7"/>
      <c r="BR3024" s="7"/>
      <c r="BT3024" s="8"/>
      <c r="BV3024" s="7"/>
      <c r="BW3024" s="7"/>
      <c r="BX3024" s="7"/>
      <c r="BY3024" s="7"/>
      <c r="BZ3024" s="7"/>
      <c r="CA3024" s="7"/>
    </row>
    <row r="3025" spans="1:79" x14ac:dyDescent="0.3">
      <c r="A3025" s="1" t="s">
        <v>1016</v>
      </c>
      <c r="B3025" s="1"/>
      <c r="C3025" s="1" t="s">
        <v>1878</v>
      </c>
      <c r="D3025" s="1"/>
      <c r="E3025" s="1"/>
      <c r="F3025" s="1"/>
      <c r="G3025" s="1"/>
      <c r="H3025" s="1">
        <v>38225.949999999997</v>
      </c>
      <c r="I3025" s="1">
        <v>0.62</v>
      </c>
      <c r="J3025" s="12">
        <v>2182.94</v>
      </c>
      <c r="K3025" s="5">
        <v>2189.13</v>
      </c>
      <c r="L3025" s="5">
        <v>8731.51</v>
      </c>
      <c r="M3025" s="13">
        <f t="shared" si="112"/>
        <v>6.1602588551086246E-3</v>
      </c>
      <c r="N3025" s="13">
        <f t="shared" si="113"/>
        <v>7.6440882947590438E-3</v>
      </c>
      <c r="O3025" s="13">
        <f t="shared" si="113"/>
        <v>2.1561787568324942E-3</v>
      </c>
      <c r="P3025" s="13">
        <f t="shared" si="113"/>
        <v>2.063457634276844E-3</v>
      </c>
      <c r="Q3025" s="7"/>
      <c r="R3025" s="8"/>
      <c r="S3025" s="8"/>
      <c r="T3025" s="8"/>
      <c r="U3025" s="8"/>
      <c r="V3025" s="13"/>
      <c r="W3025" s="14"/>
      <c r="X3025" s="1"/>
      <c r="Y3025" s="1"/>
      <c r="Z3025" s="1"/>
      <c r="AA3025" s="1"/>
      <c r="AB3025" s="1"/>
      <c r="AC3025" s="1"/>
      <c r="AD3025" s="8"/>
      <c r="AE3025" s="8"/>
      <c r="AF3025" s="8"/>
      <c r="AG3025" s="8"/>
      <c r="AH3025" s="9"/>
      <c r="AI3025" s="8"/>
      <c r="AJ3025" s="13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7"/>
      <c r="BL3025" s="7"/>
      <c r="BM3025" s="7"/>
      <c r="BN3025" s="7"/>
      <c r="BO3025" s="7"/>
      <c r="BP3025" s="7"/>
      <c r="BQ3025" s="7"/>
      <c r="BR3025" s="7"/>
      <c r="BT3025" s="8"/>
      <c r="BV3025" s="7"/>
      <c r="BW3025" s="7"/>
      <c r="BX3025" s="7"/>
      <c r="BY3025" s="7"/>
      <c r="BZ3025" s="7"/>
      <c r="CA3025" s="7"/>
    </row>
    <row r="3026" spans="1:79" x14ac:dyDescent="0.3">
      <c r="A3026" s="1" t="s">
        <v>1017</v>
      </c>
      <c r="B3026" s="1"/>
      <c r="C3026" s="1" t="s">
        <v>1878</v>
      </c>
      <c r="D3026" s="1"/>
      <c r="E3026" s="1"/>
      <c r="F3026" s="1"/>
      <c r="G3026" s="1"/>
      <c r="H3026" s="1">
        <v>38726.6</v>
      </c>
      <c r="I3026" s="1">
        <v>1.31</v>
      </c>
      <c r="J3026" s="12">
        <v>2207.87</v>
      </c>
      <c r="K3026" s="5">
        <v>2232.9</v>
      </c>
      <c r="L3026" s="5">
        <v>8893.98</v>
      </c>
      <c r="M3026" s="13">
        <f t="shared" si="112"/>
        <v>1.309712381248862E-2</v>
      </c>
      <c r="N3026" s="13">
        <f t="shared" si="113"/>
        <v>1.1420378022300115E-2</v>
      </c>
      <c r="O3026" s="13">
        <f t="shared" si="113"/>
        <v>1.9994244288827012E-2</v>
      </c>
      <c r="P3026" s="13">
        <f t="shared" si="113"/>
        <v>1.860731992519038E-2</v>
      </c>
      <c r="Q3026" s="7"/>
      <c r="R3026" s="8"/>
      <c r="S3026" s="8"/>
      <c r="T3026" s="8"/>
      <c r="U3026" s="8"/>
      <c r="V3026" s="13"/>
      <c r="W3026" s="14"/>
      <c r="X3026" s="1"/>
      <c r="Y3026" s="1"/>
      <c r="Z3026" s="1"/>
      <c r="AA3026" s="1"/>
      <c r="AB3026" s="1"/>
      <c r="AC3026" s="1"/>
      <c r="AD3026" s="8"/>
      <c r="AE3026" s="8"/>
      <c r="AF3026" s="8"/>
      <c r="AG3026" s="8"/>
      <c r="AH3026" s="9"/>
      <c r="AI3026" s="8"/>
      <c r="AJ3026" s="13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7"/>
      <c r="BL3026" s="7"/>
      <c r="BM3026" s="7"/>
      <c r="BN3026" s="7"/>
      <c r="BO3026" s="7"/>
      <c r="BP3026" s="7"/>
      <c r="BQ3026" s="7"/>
      <c r="BR3026" s="7"/>
      <c r="BT3026" s="8"/>
      <c r="BV3026" s="7"/>
      <c r="BW3026" s="7"/>
      <c r="BX3026" s="7"/>
      <c r="BY3026" s="7"/>
      <c r="BZ3026" s="7"/>
      <c r="CA3026" s="7"/>
    </row>
    <row r="3027" spans="1:79" x14ac:dyDescent="0.3">
      <c r="A3027" s="1" t="s">
        <v>1018</v>
      </c>
      <c r="B3027" s="1"/>
      <c r="C3027" s="1" t="s">
        <v>1878</v>
      </c>
      <c r="D3027" s="1"/>
      <c r="E3027" s="1"/>
      <c r="F3027" s="1"/>
      <c r="G3027" s="1"/>
      <c r="H3027" s="1">
        <v>39056.43</v>
      </c>
      <c r="I3027" s="1">
        <v>0.85</v>
      </c>
      <c r="J3027" s="12">
        <v>2228.09</v>
      </c>
      <c r="K3027" s="5">
        <v>2246.81</v>
      </c>
      <c r="L3027" s="5">
        <v>8941.1</v>
      </c>
      <c r="M3027" s="13">
        <f t="shared" si="112"/>
        <v>8.516885035092292E-3</v>
      </c>
      <c r="N3027" s="13">
        <f t="shared" si="113"/>
        <v>9.1581478982005748E-3</v>
      </c>
      <c r="O3027" s="13">
        <f t="shared" si="113"/>
        <v>6.2295669308969348E-3</v>
      </c>
      <c r="P3027" s="13">
        <f t="shared" si="113"/>
        <v>5.2979655902083422E-3</v>
      </c>
      <c r="Q3027" s="7"/>
      <c r="R3027" s="8"/>
      <c r="S3027" s="8"/>
      <c r="T3027" s="8"/>
      <c r="U3027" s="8"/>
      <c r="V3027" s="13"/>
      <c r="W3027" s="14"/>
      <c r="X3027" s="1"/>
      <c r="Y3027" s="1"/>
      <c r="Z3027" s="1"/>
      <c r="AA3027" s="1"/>
      <c r="AB3027" s="1"/>
      <c r="AC3027" s="1"/>
      <c r="AD3027" s="8"/>
      <c r="AE3027" s="8"/>
      <c r="AF3027" s="8"/>
      <c r="AG3027" s="8"/>
      <c r="AH3027" s="9"/>
      <c r="AI3027" s="8"/>
      <c r="AJ3027" s="13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7"/>
      <c r="BL3027" s="7"/>
      <c r="BM3027" s="7"/>
      <c r="BN3027" s="7"/>
      <c r="BO3027" s="7"/>
      <c r="BP3027" s="7"/>
      <c r="BQ3027" s="7"/>
      <c r="BR3027" s="7"/>
      <c r="BT3027" s="8"/>
      <c r="BV3027" s="7"/>
      <c r="BW3027" s="7"/>
      <c r="BX3027" s="7"/>
      <c r="BY3027" s="7"/>
      <c r="BZ3027" s="7"/>
      <c r="CA3027" s="7"/>
    </row>
    <row r="3028" spans="1:79" x14ac:dyDescent="0.3">
      <c r="A3028" s="1" t="s">
        <v>1019</v>
      </c>
      <c r="B3028" s="1"/>
      <c r="C3028" s="1" t="s">
        <v>1878</v>
      </c>
      <c r="D3028" s="1"/>
      <c r="E3028" s="1"/>
      <c r="F3028" s="1"/>
      <c r="G3028" s="1"/>
      <c r="H3028" s="1">
        <v>39288.129999999997</v>
      </c>
      <c r="I3028" s="1">
        <v>0.59</v>
      </c>
      <c r="J3028" s="12">
        <v>2244.38</v>
      </c>
      <c r="K3028" s="5">
        <v>2251.4</v>
      </c>
      <c r="L3028" s="5">
        <v>8970.8700000000008</v>
      </c>
      <c r="M3028" s="13">
        <f t="shared" si="112"/>
        <v>5.9324418540045443E-3</v>
      </c>
      <c r="N3028" s="13">
        <f t="shared" si="113"/>
        <v>7.3111947901565166E-3</v>
      </c>
      <c r="O3028" s="13">
        <f t="shared" si="113"/>
        <v>2.0428963730800831E-3</v>
      </c>
      <c r="P3028" s="13">
        <f t="shared" si="113"/>
        <v>3.329567950252299E-3</v>
      </c>
      <c r="Q3028" s="7"/>
      <c r="R3028" s="8"/>
      <c r="S3028" s="8"/>
      <c r="T3028" s="8"/>
      <c r="U3028" s="8"/>
      <c r="V3028" s="13"/>
      <c r="W3028" s="14"/>
      <c r="X3028" s="1"/>
      <c r="Y3028" s="1"/>
      <c r="Z3028" s="1"/>
      <c r="AA3028" s="1"/>
      <c r="AB3028" s="1"/>
      <c r="AC3028" s="1"/>
      <c r="AD3028" s="8"/>
      <c r="AE3028" s="8"/>
      <c r="AF3028" s="8"/>
      <c r="AG3028" s="8"/>
      <c r="AH3028" s="9"/>
      <c r="AI3028" s="8"/>
      <c r="AJ3028" s="13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7"/>
      <c r="BL3028" s="7"/>
      <c r="BM3028" s="7"/>
      <c r="BN3028" s="7"/>
      <c r="BO3028" s="7"/>
      <c r="BP3028" s="7"/>
      <c r="BQ3028" s="7"/>
      <c r="BR3028" s="7"/>
      <c r="BT3028" s="8"/>
      <c r="BV3028" s="7"/>
      <c r="BW3028" s="7"/>
      <c r="BX3028" s="7"/>
      <c r="BY3028" s="7"/>
      <c r="BZ3028" s="7"/>
      <c r="CA3028" s="7"/>
    </row>
    <row r="3029" spans="1:79" x14ac:dyDescent="0.3">
      <c r="A3029" s="1" t="s">
        <v>1020</v>
      </c>
      <c r="B3029" s="1"/>
      <c r="C3029" s="1" t="s">
        <v>1878</v>
      </c>
      <c r="D3029" s="1"/>
      <c r="E3029" s="1"/>
      <c r="F3029" s="1"/>
      <c r="G3029" s="1"/>
      <c r="H3029" s="1">
        <v>39518.870000000003</v>
      </c>
      <c r="I3029" s="1">
        <v>0.59</v>
      </c>
      <c r="J3029" s="12">
        <v>2261.02</v>
      </c>
      <c r="K3029" s="5">
        <v>2253.98</v>
      </c>
      <c r="L3029" s="5">
        <v>8973.77</v>
      </c>
      <c r="M3029" s="13">
        <f t="shared" si="112"/>
        <v>5.8730206808010887E-3</v>
      </c>
      <c r="N3029" s="13">
        <f t="shared" si="113"/>
        <v>7.4140742654986713E-3</v>
      </c>
      <c r="O3029" s="13">
        <f t="shared" si="113"/>
        <v>1.1459536288531691E-3</v>
      </c>
      <c r="P3029" s="13">
        <f t="shared" si="113"/>
        <v>3.2326853471276173E-4</v>
      </c>
      <c r="Q3029" s="7"/>
      <c r="R3029" s="8"/>
      <c r="S3029" s="8"/>
      <c r="T3029" s="8"/>
      <c r="U3029" s="8"/>
      <c r="V3029" s="13"/>
      <c r="W3029" s="14"/>
      <c r="X3029" s="1"/>
      <c r="Y3029" s="1"/>
      <c r="Z3029" s="1"/>
      <c r="AA3029" s="1"/>
      <c r="AB3029" s="1"/>
      <c r="AC3029" s="1"/>
      <c r="AD3029" s="8"/>
      <c r="AE3029" s="8"/>
      <c r="AF3029" s="8"/>
      <c r="AG3029" s="8"/>
      <c r="AH3029" s="9"/>
      <c r="AI3029" s="8"/>
      <c r="AJ3029" s="13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7"/>
      <c r="BL3029" s="7"/>
      <c r="BM3029" s="7"/>
      <c r="BN3029" s="7"/>
      <c r="BO3029" s="7"/>
      <c r="BP3029" s="7"/>
      <c r="BQ3029" s="7"/>
      <c r="BR3029" s="7"/>
      <c r="BT3029" s="8"/>
      <c r="BV3029" s="7"/>
      <c r="BW3029" s="7"/>
      <c r="BX3029" s="7"/>
      <c r="BY3029" s="7"/>
      <c r="BZ3029" s="7"/>
      <c r="CA3029" s="7"/>
    </row>
    <row r="3030" spans="1:79" x14ac:dyDescent="0.3">
      <c r="A3030" s="1" t="s">
        <v>1021</v>
      </c>
      <c r="B3030" s="1"/>
      <c r="C3030" s="1" t="s">
        <v>1878</v>
      </c>
      <c r="D3030" s="1"/>
      <c r="E3030" s="1"/>
      <c r="F3030" s="1"/>
      <c r="G3030" s="1"/>
      <c r="H3030" s="1">
        <v>39660.19</v>
      </c>
      <c r="I3030" s="1">
        <v>0.36</v>
      </c>
      <c r="J3030" s="12">
        <v>2265.75</v>
      </c>
      <c r="K3030" s="5">
        <v>2272.9899999999998</v>
      </c>
      <c r="L3030" s="5">
        <v>9043.19</v>
      </c>
      <c r="M3030" s="13">
        <f t="shared" si="112"/>
        <v>3.5760131805389062E-3</v>
      </c>
      <c r="N3030" s="13">
        <f t="shared" si="113"/>
        <v>2.0919761877382648E-3</v>
      </c>
      <c r="O3030" s="13">
        <f t="shared" si="113"/>
        <v>8.4339701328315364E-3</v>
      </c>
      <c r="P3030" s="13">
        <f t="shared" si="113"/>
        <v>7.7358791232671198E-3</v>
      </c>
      <c r="Q3030" s="7"/>
      <c r="R3030" s="8"/>
      <c r="S3030" s="8"/>
      <c r="T3030" s="8"/>
      <c r="U3030" s="8"/>
      <c r="V3030" s="13"/>
      <c r="W3030" s="14"/>
      <c r="X3030" s="1"/>
      <c r="Y3030" s="1"/>
      <c r="Z3030" s="1"/>
      <c r="AA3030" s="1"/>
      <c r="AB3030" s="1"/>
      <c r="AC3030" s="1"/>
      <c r="AD3030" s="8"/>
      <c r="AE3030" s="8"/>
      <c r="AF3030" s="8"/>
      <c r="AG3030" s="8"/>
      <c r="AH3030" s="9"/>
      <c r="AI3030" s="8"/>
      <c r="AJ3030" s="13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7"/>
      <c r="BL3030" s="7"/>
      <c r="BM3030" s="7"/>
      <c r="BN3030" s="7"/>
      <c r="BO3030" s="7"/>
      <c r="BP3030" s="7"/>
      <c r="BQ3030" s="7"/>
      <c r="BR3030" s="7"/>
      <c r="BT3030" s="8"/>
      <c r="BV3030" s="7"/>
      <c r="BW3030" s="7"/>
      <c r="BX3030" s="7"/>
      <c r="BY3030" s="7"/>
      <c r="BZ3030" s="7"/>
      <c r="CA3030" s="7"/>
    </row>
    <row r="3031" spans="1:79" x14ac:dyDescent="0.3">
      <c r="A3031" s="1" t="s">
        <v>1022</v>
      </c>
      <c r="B3031" s="1"/>
      <c r="C3031" s="1" t="s">
        <v>1878</v>
      </c>
      <c r="D3031" s="1"/>
      <c r="E3031" s="1"/>
      <c r="F3031" s="1"/>
      <c r="G3031" s="1"/>
      <c r="H3031" s="1">
        <v>39606.620000000003</v>
      </c>
      <c r="I3031" s="1">
        <v>-0.14000000000000001</v>
      </c>
      <c r="J3031" s="12">
        <v>2264.7800000000002</v>
      </c>
      <c r="K3031" s="5">
        <v>2263.75</v>
      </c>
      <c r="L3031" s="5">
        <v>9024.8799999999992</v>
      </c>
      <c r="M3031" s="13">
        <f t="shared" si="112"/>
        <v>-1.3507247443846904E-3</v>
      </c>
      <c r="N3031" s="13">
        <f t="shared" si="113"/>
        <v>-4.2811431093447982E-4</v>
      </c>
      <c r="O3031" s="13">
        <f t="shared" si="113"/>
        <v>-4.0651300709636518E-3</v>
      </c>
      <c r="P3031" s="13">
        <f t="shared" si="113"/>
        <v>-2.0247279997436252E-3</v>
      </c>
      <c r="Q3031" s="7"/>
      <c r="R3031" s="8"/>
      <c r="S3031" s="8"/>
      <c r="T3031" s="8"/>
      <c r="U3031" s="8"/>
      <c r="V3031" s="13"/>
      <c r="W3031" s="14"/>
      <c r="X3031" s="1"/>
      <c r="Y3031" s="1"/>
      <c r="Z3031" s="1"/>
      <c r="AA3031" s="1"/>
      <c r="AB3031" s="1"/>
      <c r="AC3031" s="1"/>
      <c r="AD3031" s="8"/>
      <c r="AE3031" s="8"/>
      <c r="AF3031" s="8"/>
      <c r="AG3031" s="8"/>
      <c r="AH3031" s="9"/>
      <c r="AI3031" s="8"/>
      <c r="AJ3031" s="13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7"/>
      <c r="BL3031" s="7"/>
      <c r="BM3031" s="7"/>
      <c r="BN3031" s="7"/>
      <c r="BO3031" s="7"/>
      <c r="BP3031" s="7"/>
      <c r="BQ3031" s="7"/>
      <c r="BR3031" s="7"/>
      <c r="BT3031" s="8"/>
      <c r="BV3031" s="7"/>
      <c r="BW3031" s="7"/>
      <c r="BX3031" s="7"/>
      <c r="BY3031" s="7"/>
      <c r="BZ3031" s="7"/>
      <c r="CA3031" s="7"/>
    </row>
    <row r="3032" spans="1:79" x14ac:dyDescent="0.3">
      <c r="A3032" s="1" t="s">
        <v>1023</v>
      </c>
      <c r="B3032" s="1"/>
      <c r="C3032" s="1" t="s">
        <v>1878</v>
      </c>
      <c r="D3032" s="1"/>
      <c r="E3032" s="1"/>
      <c r="F3032" s="1"/>
      <c r="G3032" s="1"/>
      <c r="H3032" s="1">
        <v>39542.67</v>
      </c>
      <c r="I3032" s="1">
        <v>-0.16</v>
      </c>
      <c r="J3032" s="12">
        <v>2252.9899999999998</v>
      </c>
      <c r="K3032" s="5">
        <v>2283.33</v>
      </c>
      <c r="L3032" s="5">
        <v>9080.52</v>
      </c>
      <c r="M3032" s="13">
        <f t="shared" si="112"/>
        <v>-1.614629069584983E-3</v>
      </c>
      <c r="N3032" s="13">
        <f t="shared" si="113"/>
        <v>-5.2058036542182995E-3</v>
      </c>
      <c r="O3032" s="13">
        <f t="shared" si="113"/>
        <v>8.6493649917172011E-3</v>
      </c>
      <c r="P3032" s="13">
        <f t="shared" si="113"/>
        <v>6.1651789275869451E-3</v>
      </c>
      <c r="Q3032" s="7"/>
      <c r="R3032" s="8"/>
      <c r="S3032" s="8"/>
      <c r="T3032" s="8"/>
      <c r="U3032" s="8"/>
      <c r="V3032" s="13"/>
      <c r="W3032" s="14"/>
      <c r="X3032" s="1"/>
      <c r="Y3032" s="1"/>
      <c r="Z3032" s="1"/>
      <c r="AA3032" s="1"/>
      <c r="AB3032" s="1"/>
      <c r="AC3032" s="1"/>
      <c r="AD3032" s="8"/>
      <c r="AE3032" s="8"/>
      <c r="AF3032" s="8"/>
      <c r="AG3032" s="8"/>
      <c r="AH3032" s="9"/>
      <c r="AI3032" s="8"/>
      <c r="AJ3032" s="13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7"/>
      <c r="BL3032" s="7"/>
      <c r="BM3032" s="7"/>
      <c r="BN3032" s="7"/>
      <c r="BO3032" s="7"/>
      <c r="BP3032" s="7"/>
      <c r="BQ3032" s="7"/>
      <c r="BR3032" s="7"/>
      <c r="BT3032" s="8"/>
      <c r="BV3032" s="7"/>
      <c r="BW3032" s="7"/>
      <c r="BX3032" s="7"/>
      <c r="BY3032" s="7"/>
      <c r="BZ3032" s="7"/>
      <c r="CA3032" s="7"/>
    </row>
    <row r="3033" spans="1:79" x14ac:dyDescent="0.3">
      <c r="A3033" s="1" t="s">
        <v>1024</v>
      </c>
      <c r="B3033" s="1"/>
      <c r="C3033" s="1" t="s">
        <v>1878</v>
      </c>
      <c r="D3033" s="1"/>
      <c r="E3033" s="1"/>
      <c r="F3033" s="1"/>
      <c r="G3033" s="1"/>
      <c r="H3033" s="1">
        <v>40392.480000000003</v>
      </c>
      <c r="I3033" s="1">
        <v>2.15</v>
      </c>
      <c r="J3033" s="12">
        <v>2305.5500000000002</v>
      </c>
      <c r="K3033" s="5">
        <v>2322.79</v>
      </c>
      <c r="L3033" s="5">
        <v>9235.92</v>
      </c>
      <c r="M3033" s="13">
        <f t="shared" si="112"/>
        <v>2.149096153598129E-2</v>
      </c>
      <c r="N3033" s="13">
        <f t="shared" si="113"/>
        <v>2.3328998353299601E-2</v>
      </c>
      <c r="O3033" s="13">
        <f t="shared" si="113"/>
        <v>1.7281777053689051E-2</v>
      </c>
      <c r="P3033" s="13">
        <f t="shared" si="113"/>
        <v>1.7113557373366284E-2</v>
      </c>
      <c r="Q3033" s="7"/>
      <c r="R3033" s="8"/>
      <c r="S3033" s="8"/>
      <c r="T3033" s="8"/>
      <c r="U3033" s="8"/>
      <c r="V3033" s="13"/>
      <c r="W3033" s="14"/>
      <c r="X3033" s="1"/>
      <c r="Y3033" s="1"/>
      <c r="Z3033" s="1"/>
      <c r="AA3033" s="1"/>
      <c r="AB3033" s="1"/>
      <c r="AC3033" s="1"/>
      <c r="AD3033" s="8"/>
      <c r="AE3033" s="8"/>
      <c r="AF3033" s="8"/>
      <c r="AG3033" s="8"/>
      <c r="AH3033" s="9"/>
      <c r="AI3033" s="8"/>
      <c r="AJ3033" s="13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7"/>
      <c r="BL3033" s="7"/>
      <c r="BM3033" s="7"/>
      <c r="BN3033" s="7"/>
      <c r="BO3033" s="7"/>
      <c r="BP3033" s="7"/>
      <c r="BQ3033" s="7"/>
      <c r="BR3033" s="7"/>
      <c r="BT3033" s="8"/>
      <c r="BV3033" s="7"/>
      <c r="BW3033" s="7"/>
      <c r="BX3033" s="7"/>
      <c r="BY3033" s="7"/>
      <c r="BZ3033" s="7"/>
      <c r="CA3033" s="7"/>
    </row>
    <row r="3034" spans="1:79" x14ac:dyDescent="0.3">
      <c r="A3034" s="1" t="s">
        <v>1025</v>
      </c>
      <c r="B3034" s="1"/>
      <c r="C3034" s="1" t="s">
        <v>1878</v>
      </c>
      <c r="D3034" s="1"/>
      <c r="E3034" s="1"/>
      <c r="F3034" s="1"/>
      <c r="G3034" s="1"/>
      <c r="H3034" s="1">
        <v>40467.919999999998</v>
      </c>
      <c r="I3034" s="1">
        <v>0.19</v>
      </c>
      <c r="J3034" s="12">
        <v>2306.37</v>
      </c>
      <c r="K3034" s="5">
        <v>2328.46</v>
      </c>
      <c r="L3034" s="5">
        <v>9300.6299999999992</v>
      </c>
      <c r="M3034" s="13">
        <f t="shared" si="112"/>
        <v>1.867674378993156E-3</v>
      </c>
      <c r="N3034" s="13">
        <f t="shared" si="113"/>
        <v>3.5566350762272769E-4</v>
      </c>
      <c r="O3034" s="13">
        <f t="shared" si="113"/>
        <v>2.4410299682708914E-3</v>
      </c>
      <c r="P3034" s="13">
        <f t="shared" si="113"/>
        <v>7.0063404620221981E-3</v>
      </c>
      <c r="Q3034" s="7"/>
      <c r="R3034" s="8"/>
      <c r="S3034" s="8"/>
      <c r="T3034" s="8"/>
      <c r="U3034" s="8"/>
      <c r="V3034" s="13"/>
      <c r="W3034" s="14"/>
      <c r="X3034" s="1"/>
      <c r="Y3034" s="1"/>
      <c r="Z3034" s="1"/>
      <c r="AA3034" s="1"/>
      <c r="AB3034" s="1"/>
      <c r="AC3034" s="1"/>
      <c r="AD3034" s="8"/>
      <c r="AE3034" s="8"/>
      <c r="AF3034" s="8"/>
      <c r="AG3034" s="8"/>
      <c r="AH3034" s="9"/>
      <c r="AI3034" s="8"/>
      <c r="AJ3034" s="13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7"/>
      <c r="BL3034" s="7"/>
      <c r="BM3034" s="7"/>
      <c r="BN3034" s="7"/>
      <c r="BO3034" s="7"/>
      <c r="BP3034" s="7"/>
      <c r="BQ3034" s="7"/>
      <c r="BR3034" s="7"/>
      <c r="BT3034" s="8"/>
      <c r="BV3034" s="7"/>
      <c r="BW3034" s="7"/>
      <c r="BX3034" s="7"/>
      <c r="BY3034" s="7"/>
      <c r="BZ3034" s="7"/>
      <c r="CA3034" s="7"/>
    </row>
    <row r="3035" spans="1:79" x14ac:dyDescent="0.3">
      <c r="A3035" s="1" t="s">
        <v>1026</v>
      </c>
      <c r="B3035" s="1"/>
      <c r="C3035" s="1" t="s">
        <v>1878</v>
      </c>
      <c r="D3035" s="1"/>
      <c r="E3035" s="1"/>
      <c r="F3035" s="1"/>
      <c r="G3035" s="1"/>
      <c r="H3035" s="1">
        <v>40600.300000000003</v>
      </c>
      <c r="I3035" s="1">
        <v>0.33</v>
      </c>
      <c r="J3035" s="12">
        <v>2316.62</v>
      </c>
      <c r="K3035" s="5">
        <v>2325.4899999999998</v>
      </c>
      <c r="L3035" s="5">
        <v>9359.92</v>
      </c>
      <c r="M3035" s="13">
        <f t="shared" si="112"/>
        <v>3.2712331150206442E-3</v>
      </c>
      <c r="N3035" s="13">
        <f t="shared" si="113"/>
        <v>4.4442132008306601E-3</v>
      </c>
      <c r="O3035" s="13">
        <f t="shared" si="113"/>
        <v>-1.275521159908366E-3</v>
      </c>
      <c r="P3035" s="13">
        <f t="shared" si="113"/>
        <v>6.374836973409348E-3</v>
      </c>
      <c r="Q3035" s="7"/>
      <c r="R3035" s="8"/>
      <c r="S3035" s="8"/>
      <c r="T3035" s="8"/>
      <c r="U3035" s="8"/>
      <c r="V3035" s="13"/>
      <c r="W3035" s="14"/>
      <c r="X3035" s="1"/>
      <c r="Y3035" s="1"/>
      <c r="Z3035" s="1"/>
      <c r="AA3035" s="1"/>
      <c r="AB3035" s="1"/>
      <c r="AC3035" s="1"/>
      <c r="AD3035" s="8"/>
      <c r="AE3035" s="8"/>
      <c r="AF3035" s="8"/>
      <c r="AG3035" s="8"/>
      <c r="AH3035" s="9"/>
      <c r="AI3035" s="8"/>
      <c r="AJ3035" s="13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7"/>
      <c r="BL3035" s="7"/>
      <c r="BM3035" s="7"/>
      <c r="BN3035" s="7"/>
      <c r="BO3035" s="7"/>
      <c r="BP3035" s="7"/>
      <c r="BQ3035" s="7"/>
      <c r="BR3035" s="7"/>
      <c r="BT3035" s="8"/>
      <c r="BV3035" s="7"/>
      <c r="BW3035" s="7"/>
      <c r="BX3035" s="7"/>
      <c r="BY3035" s="7"/>
      <c r="BZ3035" s="7"/>
      <c r="CA3035" s="7"/>
    </row>
    <row r="3036" spans="1:79" x14ac:dyDescent="0.3">
      <c r="A3036" s="1" t="s">
        <v>1027</v>
      </c>
      <c r="B3036" s="1"/>
      <c r="C3036" s="1" t="s">
        <v>1878</v>
      </c>
      <c r="D3036" s="1"/>
      <c r="E3036" s="1"/>
      <c r="F3036" s="1"/>
      <c r="G3036" s="1"/>
      <c r="H3036" s="1">
        <v>40927.75</v>
      </c>
      <c r="I3036" s="1">
        <v>0.81</v>
      </c>
      <c r="J3036" s="12">
        <v>2332.17</v>
      </c>
      <c r="K3036" s="5">
        <v>2354</v>
      </c>
      <c r="L3036" s="5">
        <v>9419.89</v>
      </c>
      <c r="M3036" s="13">
        <f t="shared" si="112"/>
        <v>8.065211340802847E-3</v>
      </c>
      <c r="N3036" s="13">
        <f t="shared" si="113"/>
        <v>6.7123654289440449E-3</v>
      </c>
      <c r="O3036" s="13">
        <f t="shared" si="113"/>
        <v>1.2259781809425219E-2</v>
      </c>
      <c r="P3036" s="13">
        <f t="shared" si="113"/>
        <v>6.407106043641253E-3</v>
      </c>
      <c r="Q3036" s="7"/>
      <c r="R3036" s="8"/>
      <c r="S3036" s="8"/>
      <c r="T3036" s="8"/>
      <c r="U3036" s="8"/>
      <c r="V3036" s="13"/>
      <c r="W3036" s="14"/>
      <c r="X3036" s="1"/>
      <c r="Y3036" s="1"/>
      <c r="Z3036" s="1"/>
      <c r="AA3036" s="1"/>
      <c r="AB3036" s="1"/>
      <c r="AC3036" s="1"/>
      <c r="AD3036" s="8"/>
      <c r="AE3036" s="8"/>
      <c r="AF3036" s="8"/>
      <c r="AG3036" s="8"/>
      <c r="AH3036" s="9"/>
      <c r="AI3036" s="8"/>
      <c r="AJ3036" s="13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7"/>
      <c r="BL3036" s="7"/>
      <c r="BM3036" s="7"/>
      <c r="BN3036" s="7"/>
      <c r="BO3036" s="7"/>
      <c r="BP3036" s="7"/>
      <c r="BQ3036" s="7"/>
      <c r="BR3036" s="7"/>
      <c r="BT3036" s="8"/>
      <c r="BV3036" s="7"/>
      <c r="BW3036" s="7"/>
      <c r="BX3036" s="7"/>
      <c r="BY3036" s="7"/>
      <c r="BZ3036" s="7"/>
      <c r="CA3036" s="7"/>
    </row>
    <row r="3037" spans="1:79" x14ac:dyDescent="0.3">
      <c r="A3037" s="1" t="s">
        <v>1028</v>
      </c>
      <c r="B3037" s="1"/>
      <c r="C3037" s="1" t="s">
        <v>1878</v>
      </c>
      <c r="D3037" s="1"/>
      <c r="E3037" s="1"/>
      <c r="F3037" s="1"/>
      <c r="G3037" s="1"/>
      <c r="H3037" s="1">
        <v>41438.43</v>
      </c>
      <c r="I3037" s="1">
        <v>1.25</v>
      </c>
      <c r="J3037" s="12">
        <v>2363.6</v>
      </c>
      <c r="K3037" s="5">
        <v>2374.9299999999998</v>
      </c>
      <c r="L3037" s="5">
        <v>9500.68</v>
      </c>
      <c r="M3037" s="13">
        <f t="shared" si="112"/>
        <v>1.2477597717929667E-2</v>
      </c>
      <c r="N3037" s="13">
        <f t="shared" si="113"/>
        <v>1.347671910709769E-2</v>
      </c>
      <c r="O3037" s="13">
        <f t="shared" si="113"/>
        <v>8.8912489379777693E-3</v>
      </c>
      <c r="P3037" s="13">
        <f t="shared" si="113"/>
        <v>8.5765332716201126E-3</v>
      </c>
      <c r="Q3037" s="7"/>
      <c r="R3037" s="8"/>
      <c r="S3037" s="8"/>
      <c r="T3037" s="8"/>
      <c r="U3037" s="8"/>
      <c r="V3037" s="13"/>
      <c r="W3037" s="14"/>
      <c r="X3037" s="1"/>
      <c r="Y3037" s="1"/>
      <c r="Z3037" s="1"/>
      <c r="AA3037" s="1"/>
      <c r="AB3037" s="1"/>
      <c r="AC3037" s="1"/>
      <c r="AD3037" s="8"/>
      <c r="AE3037" s="8"/>
      <c r="AF3037" s="8"/>
      <c r="AG3037" s="8"/>
      <c r="AH3037" s="9"/>
      <c r="AI3037" s="8"/>
      <c r="AJ3037" s="13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7"/>
      <c r="BL3037" s="7"/>
      <c r="BM3037" s="7"/>
      <c r="BN3037" s="7"/>
      <c r="BO3037" s="7"/>
      <c r="BP3037" s="7"/>
      <c r="BQ3037" s="7"/>
      <c r="BR3037" s="7"/>
      <c r="BT3037" s="8"/>
      <c r="BV3037" s="7"/>
      <c r="BW3037" s="7"/>
      <c r="BX3037" s="7"/>
      <c r="BY3037" s="7"/>
      <c r="BZ3037" s="7"/>
      <c r="CA3037" s="7"/>
    </row>
    <row r="3038" spans="1:79" x14ac:dyDescent="0.3">
      <c r="A3038" s="1" t="s">
        <v>1029</v>
      </c>
      <c r="B3038" s="1"/>
      <c r="C3038" s="1" t="s">
        <v>1878</v>
      </c>
      <c r="D3038" s="1"/>
      <c r="E3038" s="1"/>
      <c r="F3038" s="1"/>
      <c r="G3038" s="1"/>
      <c r="H3038" s="1">
        <v>41602.239999999998</v>
      </c>
      <c r="I3038" s="1">
        <v>0.4</v>
      </c>
      <c r="J3038" s="12">
        <v>2371.09</v>
      </c>
      <c r="K3038" s="5">
        <v>2387.02</v>
      </c>
      <c r="L3038" s="5">
        <v>9561.7000000000007</v>
      </c>
      <c r="M3038" s="13">
        <f t="shared" si="112"/>
        <v>3.9530937827518819E-3</v>
      </c>
      <c r="N3038" s="13">
        <f t="shared" si="113"/>
        <v>3.1688949060755256E-3</v>
      </c>
      <c r="O3038" s="13">
        <f t="shared" si="113"/>
        <v>5.0906763567768465E-3</v>
      </c>
      <c r="P3038" s="13">
        <f t="shared" si="113"/>
        <v>6.422698164763041E-3</v>
      </c>
      <c r="Q3038" s="7"/>
      <c r="R3038" s="8"/>
      <c r="S3038" s="8"/>
      <c r="T3038" s="8"/>
      <c r="U3038" s="8"/>
      <c r="V3038" s="13"/>
      <c r="W3038" s="14"/>
      <c r="X3038" s="1"/>
      <c r="Y3038" s="1"/>
      <c r="Z3038" s="1"/>
      <c r="AA3038" s="1"/>
      <c r="AB3038" s="1"/>
      <c r="AC3038" s="1"/>
      <c r="AD3038" s="8"/>
      <c r="AE3038" s="8"/>
      <c r="AF3038" s="8"/>
      <c r="AG3038" s="8"/>
      <c r="AH3038" s="9"/>
      <c r="AI3038" s="8"/>
      <c r="AJ3038" s="13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7"/>
      <c r="BL3038" s="7"/>
      <c r="BM3038" s="7"/>
      <c r="BN3038" s="7"/>
      <c r="BO3038" s="7"/>
      <c r="BP3038" s="7"/>
      <c r="BQ3038" s="7"/>
      <c r="BR3038" s="7"/>
      <c r="BT3038" s="8"/>
      <c r="BV3038" s="7"/>
      <c r="BW3038" s="7"/>
      <c r="BX3038" s="7"/>
      <c r="BY3038" s="7"/>
      <c r="BZ3038" s="7"/>
      <c r="CA3038" s="7"/>
    </row>
    <row r="3039" spans="1:79" x14ac:dyDescent="0.3">
      <c r="A3039" s="1" t="s">
        <v>1030</v>
      </c>
      <c r="B3039" s="1"/>
      <c r="C3039" s="1" t="s">
        <v>1878</v>
      </c>
      <c r="D3039" s="1"/>
      <c r="E3039" s="1"/>
      <c r="F3039" s="1"/>
      <c r="G3039" s="1"/>
      <c r="H3039" s="1">
        <v>41732.300000000003</v>
      </c>
      <c r="I3039" s="1">
        <v>0.31</v>
      </c>
      <c r="J3039" s="12">
        <v>2374.4699999999998</v>
      </c>
      <c r="K3039" s="5">
        <v>2402.23</v>
      </c>
      <c r="L3039" s="5">
        <v>9654.2999999999993</v>
      </c>
      <c r="M3039" s="13">
        <f t="shared" si="112"/>
        <v>3.1262739698632025E-3</v>
      </c>
      <c r="N3039" s="13">
        <f t="shared" si="113"/>
        <v>1.4255047256745979E-3</v>
      </c>
      <c r="O3039" s="13">
        <f t="shared" si="113"/>
        <v>6.371961692821948E-3</v>
      </c>
      <c r="P3039" s="13">
        <f t="shared" si="113"/>
        <v>9.6844703347729322E-3</v>
      </c>
      <c r="Q3039" s="7"/>
      <c r="R3039" s="8"/>
      <c r="S3039" s="8"/>
      <c r="T3039" s="8"/>
      <c r="U3039" s="8"/>
      <c r="V3039" s="13"/>
      <c r="W3039" s="14"/>
      <c r="X3039" s="1"/>
      <c r="Y3039" s="1"/>
      <c r="Z3039" s="1"/>
      <c r="AA3039" s="1"/>
      <c r="AB3039" s="1"/>
      <c r="AC3039" s="1"/>
      <c r="AD3039" s="8"/>
      <c r="AE3039" s="8"/>
      <c r="AF3039" s="8"/>
      <c r="AG3039" s="8"/>
      <c r="AH3039" s="9"/>
      <c r="AI3039" s="8"/>
      <c r="AJ3039" s="13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7"/>
      <c r="BL3039" s="7"/>
      <c r="BM3039" s="7"/>
      <c r="BN3039" s="7"/>
      <c r="BO3039" s="7"/>
      <c r="BP3039" s="7"/>
      <c r="BQ3039" s="7"/>
      <c r="BR3039" s="7"/>
      <c r="BT3039" s="8"/>
      <c r="BV3039" s="7"/>
      <c r="BW3039" s="7"/>
      <c r="BX3039" s="7"/>
      <c r="BY3039" s="7"/>
      <c r="BZ3039" s="7"/>
      <c r="CA3039" s="7"/>
    </row>
    <row r="3040" spans="1:79" x14ac:dyDescent="0.3">
      <c r="A3040" s="1" t="s">
        <v>1031</v>
      </c>
      <c r="B3040" s="1"/>
      <c r="C3040" s="1" t="s">
        <v>1878</v>
      </c>
      <c r="D3040" s="1"/>
      <c r="E3040" s="1"/>
      <c r="F3040" s="1"/>
      <c r="G3040" s="1"/>
      <c r="H3040" s="1">
        <v>42083.93</v>
      </c>
      <c r="I3040" s="1">
        <v>0.84</v>
      </c>
      <c r="J3040" s="12">
        <v>2390.27</v>
      </c>
      <c r="K3040" s="5">
        <v>2431.7399999999998</v>
      </c>
      <c r="L3040" s="5">
        <v>9797.01</v>
      </c>
      <c r="M3040" s="13">
        <f t="shared" si="112"/>
        <v>8.4258476048528763E-3</v>
      </c>
      <c r="N3040" s="13">
        <f t="shared" si="113"/>
        <v>6.6541164975764122E-3</v>
      </c>
      <c r="O3040" s="13">
        <f t="shared" si="113"/>
        <v>1.2284419060622831E-2</v>
      </c>
      <c r="P3040" s="13">
        <f t="shared" si="113"/>
        <v>1.4782014232000318E-2</v>
      </c>
      <c r="Q3040" s="7"/>
      <c r="R3040" s="8"/>
      <c r="S3040" s="8"/>
      <c r="T3040" s="8"/>
      <c r="U3040" s="8"/>
      <c r="V3040" s="13"/>
      <c r="W3040" s="14"/>
      <c r="X3040" s="1"/>
      <c r="Y3040" s="1"/>
      <c r="Z3040" s="1"/>
      <c r="AA3040" s="1"/>
      <c r="AB3040" s="1"/>
      <c r="AC3040" s="1"/>
      <c r="AD3040" s="8"/>
      <c r="AE3040" s="8"/>
      <c r="AF3040" s="8"/>
      <c r="AG3040" s="8"/>
      <c r="AH3040" s="9"/>
      <c r="AI3040" s="8"/>
      <c r="AJ3040" s="13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7"/>
      <c r="BL3040" s="7"/>
      <c r="BM3040" s="7"/>
      <c r="BN3040" s="7"/>
      <c r="BO3040" s="7"/>
      <c r="BP3040" s="7"/>
      <c r="BQ3040" s="7"/>
      <c r="BR3040" s="7"/>
      <c r="BT3040" s="8"/>
      <c r="BV3040" s="7"/>
      <c r="BW3040" s="7"/>
      <c r="BX3040" s="7"/>
      <c r="BY3040" s="7"/>
      <c r="BZ3040" s="7"/>
      <c r="CA3040" s="7"/>
    </row>
    <row r="3041" spans="1:79" x14ac:dyDescent="0.3">
      <c r="A3041" s="1" t="s">
        <v>1032</v>
      </c>
      <c r="B3041" s="1"/>
      <c r="C3041" s="1" t="s">
        <v>1878</v>
      </c>
      <c r="D3041" s="1"/>
      <c r="E3041" s="1"/>
      <c r="F3041" s="1"/>
      <c r="G3041" s="1"/>
      <c r="H3041" s="1">
        <v>41912.980000000003</v>
      </c>
      <c r="I3041" s="1">
        <v>-0.41</v>
      </c>
      <c r="J3041" s="12">
        <v>2374.64</v>
      </c>
      <c r="K3041" s="5">
        <v>2428.9899999999998</v>
      </c>
      <c r="L3041" s="5">
        <v>9884.14</v>
      </c>
      <c r="M3041" s="13">
        <f t="shared" si="112"/>
        <v>-4.062120624190646E-3</v>
      </c>
      <c r="N3041" s="13">
        <f t="shared" si="113"/>
        <v>-6.5390102373372727E-3</v>
      </c>
      <c r="O3041" s="13">
        <f t="shared" si="113"/>
        <v>-1.1308774786777942E-3</v>
      </c>
      <c r="P3041" s="13">
        <f t="shared" si="113"/>
        <v>8.8935297606105301E-3</v>
      </c>
      <c r="Q3041" s="7"/>
      <c r="R3041" s="8"/>
      <c r="S3041" s="8"/>
      <c r="T3041" s="8"/>
      <c r="U3041" s="8"/>
      <c r="V3041" s="13"/>
      <c r="W3041" s="14"/>
      <c r="X3041" s="1"/>
      <c r="Y3041" s="1"/>
      <c r="Z3041" s="1"/>
      <c r="AA3041" s="1"/>
      <c r="AB3041" s="1"/>
      <c r="AC3041" s="1"/>
      <c r="AD3041" s="8"/>
      <c r="AE3041" s="8"/>
      <c r="AF3041" s="8"/>
      <c r="AG3041" s="8"/>
      <c r="AH3041" s="9"/>
      <c r="AI3041" s="8"/>
      <c r="AJ3041" s="13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7"/>
      <c r="BL3041" s="7"/>
      <c r="BM3041" s="7"/>
      <c r="BN3041" s="7"/>
      <c r="BO3041" s="7"/>
      <c r="BP3041" s="7"/>
      <c r="BQ3041" s="7"/>
      <c r="BR3041" s="7"/>
      <c r="BT3041" s="8"/>
      <c r="BV3041" s="7"/>
      <c r="BW3041" s="7"/>
      <c r="BX3041" s="7"/>
      <c r="BY3041" s="7"/>
      <c r="BZ3041" s="7"/>
      <c r="CA3041" s="7"/>
    </row>
    <row r="3042" spans="1:79" x14ac:dyDescent="0.3">
      <c r="A3042" s="1" t="s">
        <v>1033</v>
      </c>
      <c r="B3042" s="1"/>
      <c r="C3042" s="1" t="s">
        <v>1878</v>
      </c>
      <c r="D3042" s="1"/>
      <c r="E3042" s="1"/>
      <c r="F3042" s="1"/>
      <c r="G3042" s="1"/>
      <c r="H3042" s="1">
        <v>42044.47</v>
      </c>
      <c r="I3042" s="1">
        <v>0.31</v>
      </c>
      <c r="J3042" s="12">
        <v>2376.65</v>
      </c>
      <c r="K3042" s="5">
        <v>2441.1</v>
      </c>
      <c r="L3042" s="5">
        <v>9958.77</v>
      </c>
      <c r="M3042" s="13">
        <f t="shared" si="112"/>
        <v>3.1372142949510629E-3</v>
      </c>
      <c r="N3042" s="13">
        <f t="shared" si="113"/>
        <v>8.4644409257839115E-4</v>
      </c>
      <c r="O3042" s="13">
        <f t="shared" si="113"/>
        <v>4.985611303463644E-3</v>
      </c>
      <c r="P3042" s="13">
        <f t="shared" si="113"/>
        <v>7.550479859653958E-3</v>
      </c>
      <c r="Q3042" s="7"/>
      <c r="R3042" s="8"/>
      <c r="S3042" s="8"/>
      <c r="T3042" s="8"/>
      <c r="U3042" s="8"/>
      <c r="V3042" s="13"/>
      <c r="W3042" s="14"/>
      <c r="X3042" s="1"/>
      <c r="Y3042" s="1"/>
      <c r="Z3042" s="1"/>
      <c r="AA3042" s="1"/>
      <c r="AB3042" s="1"/>
      <c r="AC3042" s="1"/>
      <c r="AD3042" s="8"/>
      <c r="AE3042" s="8"/>
      <c r="AF3042" s="8"/>
      <c r="AG3042" s="8"/>
      <c r="AH3042" s="9"/>
      <c r="AI3042" s="8"/>
      <c r="AJ3042" s="13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7"/>
      <c r="BL3042" s="7"/>
      <c r="BM3042" s="7"/>
      <c r="BN3042" s="7"/>
      <c r="BO3042" s="7"/>
      <c r="BP3042" s="7"/>
      <c r="BQ3042" s="7"/>
      <c r="BR3042" s="7"/>
      <c r="BT3042" s="8"/>
      <c r="BV3042" s="7"/>
      <c r="BW3042" s="7"/>
      <c r="BX3042" s="7"/>
      <c r="BY3042" s="7"/>
      <c r="BZ3042" s="7"/>
      <c r="CA3042" s="7"/>
    </row>
    <row r="3043" spans="1:79" x14ac:dyDescent="0.3">
      <c r="A3043" s="1" t="s">
        <v>1034</v>
      </c>
      <c r="B3043" s="1"/>
      <c r="C3043" s="1" t="s">
        <v>1878</v>
      </c>
      <c r="D3043" s="1"/>
      <c r="E3043" s="1"/>
      <c r="F3043" s="1"/>
      <c r="G3043" s="1"/>
      <c r="H3043" s="1">
        <v>41792.46</v>
      </c>
      <c r="I3043" s="1">
        <v>-0.6</v>
      </c>
      <c r="J3043" s="12">
        <v>2364.29</v>
      </c>
      <c r="K3043" s="5">
        <v>2421.5500000000002</v>
      </c>
      <c r="L3043" s="5">
        <v>9874.2900000000009</v>
      </c>
      <c r="M3043" s="13">
        <f t="shared" si="112"/>
        <v>-5.9938917056155949E-3</v>
      </c>
      <c r="N3043" s="13">
        <f t="shared" si="113"/>
        <v>-5.200597479645741E-3</v>
      </c>
      <c r="O3043" s="13">
        <f t="shared" si="113"/>
        <v>-8.0086846093972985E-3</v>
      </c>
      <c r="P3043" s="13">
        <f t="shared" si="113"/>
        <v>-8.4829753071915537E-3</v>
      </c>
      <c r="Q3043" s="7"/>
      <c r="R3043" s="8"/>
      <c r="S3043" s="8"/>
      <c r="T3043" s="8"/>
      <c r="U3043" s="8"/>
      <c r="V3043" s="13"/>
      <c r="W3043" s="14"/>
      <c r="X3043" s="1"/>
      <c r="Y3043" s="1"/>
      <c r="Z3043" s="1"/>
      <c r="AA3043" s="1"/>
      <c r="AB3043" s="1"/>
      <c r="AC3043" s="1"/>
      <c r="AD3043" s="8"/>
      <c r="AE3043" s="8"/>
      <c r="AF3043" s="8"/>
      <c r="AG3043" s="8"/>
      <c r="AH3043" s="9"/>
      <c r="AI3043" s="8"/>
      <c r="AJ3043" s="13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7"/>
      <c r="BL3043" s="7"/>
      <c r="BM3043" s="7"/>
      <c r="BN3043" s="7"/>
      <c r="BO3043" s="7"/>
      <c r="BP3043" s="7"/>
      <c r="BQ3043" s="7"/>
      <c r="BR3043" s="7"/>
      <c r="BT3043" s="8"/>
      <c r="BV3043" s="7"/>
      <c r="BW3043" s="7"/>
      <c r="BX3043" s="7"/>
      <c r="BY3043" s="7"/>
      <c r="BZ3043" s="7"/>
      <c r="CA3043" s="7"/>
    </row>
    <row r="3044" spans="1:79" x14ac:dyDescent="0.3">
      <c r="A3044" s="1" t="s">
        <v>1035</v>
      </c>
      <c r="B3044" s="1"/>
      <c r="C3044" s="1" t="s">
        <v>1878</v>
      </c>
      <c r="D3044" s="1"/>
      <c r="E3044" s="1"/>
      <c r="F3044" s="1"/>
      <c r="G3044" s="1"/>
      <c r="H3044" s="1">
        <v>41219.43</v>
      </c>
      <c r="I3044" s="1">
        <v>-1.37</v>
      </c>
      <c r="J3044" s="12">
        <v>2324.9699999999998</v>
      </c>
      <c r="K3044" s="5">
        <v>2409.59</v>
      </c>
      <c r="L3044" s="5">
        <v>9821.59</v>
      </c>
      <c r="M3044" s="13">
        <f t="shared" si="112"/>
        <v>-1.3711324961488192E-2</v>
      </c>
      <c r="N3044" s="13">
        <f t="shared" si="113"/>
        <v>-1.6630785563530814E-2</v>
      </c>
      <c r="O3044" s="13">
        <f t="shared" si="113"/>
        <v>-4.9389853606160994E-3</v>
      </c>
      <c r="P3044" s="13">
        <f t="shared" si="113"/>
        <v>-5.3370925909610456E-3</v>
      </c>
      <c r="Q3044" s="7"/>
      <c r="R3044" s="8"/>
      <c r="S3044" s="8"/>
      <c r="T3044" s="8"/>
      <c r="U3044" s="8"/>
      <c r="V3044" s="13"/>
      <c r="W3044" s="14"/>
      <c r="X3044" s="1"/>
      <c r="Y3044" s="1"/>
      <c r="Z3044" s="1"/>
      <c r="AA3044" s="1"/>
      <c r="AB3044" s="1"/>
      <c r="AC3044" s="1"/>
      <c r="AD3044" s="8"/>
      <c r="AE3044" s="8"/>
      <c r="AF3044" s="8"/>
      <c r="AG3044" s="8"/>
      <c r="AH3044" s="9"/>
      <c r="AI3044" s="8"/>
      <c r="AJ3044" s="13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7"/>
      <c r="BL3044" s="7"/>
      <c r="BM3044" s="7"/>
      <c r="BN3044" s="7"/>
      <c r="BO3044" s="7"/>
      <c r="BP3044" s="7"/>
      <c r="BQ3044" s="7"/>
      <c r="BR3044" s="7"/>
      <c r="BT3044" s="8"/>
      <c r="BV3044" s="7"/>
      <c r="BW3044" s="7"/>
      <c r="BX3044" s="7"/>
      <c r="BY3044" s="7"/>
      <c r="BZ3044" s="7"/>
      <c r="CA3044" s="7"/>
    </row>
    <row r="3045" spans="1:79" x14ac:dyDescent="0.3">
      <c r="A3045" s="1" t="s">
        <v>1036</v>
      </c>
      <c r="B3045" s="1"/>
      <c r="C3045" s="1" t="s">
        <v>1878</v>
      </c>
      <c r="D3045" s="1"/>
      <c r="E3045" s="1"/>
      <c r="F3045" s="1"/>
      <c r="G3045" s="1"/>
      <c r="H3045" s="1">
        <v>41581.980000000003</v>
      </c>
      <c r="I3045" s="1">
        <v>0.88</v>
      </c>
      <c r="J3045" s="12">
        <v>2342.29</v>
      </c>
      <c r="K3045" s="5">
        <v>2436.86</v>
      </c>
      <c r="L3045" s="5">
        <v>9942.1</v>
      </c>
      <c r="M3045" s="13">
        <f t="shared" si="112"/>
        <v>8.7956092551499943E-3</v>
      </c>
      <c r="N3045" s="13">
        <f t="shared" si="113"/>
        <v>7.4495584889266997E-3</v>
      </c>
      <c r="O3045" s="13">
        <f t="shared" si="113"/>
        <v>1.1317278043152523E-2</v>
      </c>
      <c r="P3045" s="13">
        <f t="shared" si="113"/>
        <v>1.2269907418249071E-2</v>
      </c>
      <c r="Q3045" s="7"/>
      <c r="R3045" s="8"/>
      <c r="S3045" s="8"/>
      <c r="T3045" s="8"/>
      <c r="U3045" s="8"/>
      <c r="V3045" s="13"/>
      <c r="W3045" s="14"/>
      <c r="X3045" s="1"/>
      <c r="Y3045" s="1"/>
      <c r="Z3045" s="1"/>
      <c r="AA3045" s="1"/>
      <c r="AB3045" s="1"/>
      <c r="AC3045" s="1"/>
      <c r="AD3045" s="8"/>
      <c r="AE3045" s="8"/>
      <c r="AF3045" s="8"/>
      <c r="AG3045" s="8"/>
      <c r="AH3045" s="9"/>
      <c r="AI3045" s="8"/>
      <c r="AJ3045" s="13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7"/>
      <c r="BL3045" s="7"/>
      <c r="BM3045" s="7"/>
      <c r="BN3045" s="7"/>
      <c r="BO3045" s="7"/>
      <c r="BP3045" s="7"/>
      <c r="BQ3045" s="7"/>
      <c r="BR3045" s="7"/>
      <c r="BT3045" s="8"/>
      <c r="BV3045" s="7"/>
      <c r="BW3045" s="7"/>
      <c r="BX3045" s="7"/>
      <c r="BY3045" s="7"/>
      <c r="BZ3045" s="7"/>
      <c r="CA3045" s="7"/>
    </row>
    <row r="3046" spans="1:79" x14ac:dyDescent="0.3">
      <c r="A3046" s="1" t="s">
        <v>1037</v>
      </c>
      <c r="B3046" s="1"/>
      <c r="C3046" s="1" t="s">
        <v>1878</v>
      </c>
      <c r="D3046" s="1"/>
      <c r="E3046" s="1"/>
      <c r="F3046" s="1"/>
      <c r="G3046" s="1"/>
      <c r="H3046" s="1">
        <v>41423.51</v>
      </c>
      <c r="I3046" s="1">
        <v>-0.38</v>
      </c>
      <c r="J3046" s="12">
        <v>2329.3200000000002</v>
      </c>
      <c r="K3046" s="5">
        <v>2429.5500000000002</v>
      </c>
      <c r="L3046" s="5">
        <v>9986.89</v>
      </c>
      <c r="M3046" s="13">
        <f t="shared" si="112"/>
        <v>-3.8110258337866743E-3</v>
      </c>
      <c r="N3046" s="13">
        <f t="shared" si="113"/>
        <v>-5.5373160454084136E-3</v>
      </c>
      <c r="O3046" s="13">
        <f t="shared" si="113"/>
        <v>-2.9997619887888183E-3</v>
      </c>
      <c r="P3046" s="13">
        <f t="shared" si="113"/>
        <v>4.5050844389011857E-3</v>
      </c>
      <c r="Q3046" s="7"/>
      <c r="R3046" s="8"/>
      <c r="S3046" s="8"/>
      <c r="T3046" s="8"/>
      <c r="U3046" s="8"/>
      <c r="V3046" s="13"/>
      <c r="W3046" s="14"/>
      <c r="X3046" s="1"/>
      <c r="Y3046" s="1"/>
      <c r="Z3046" s="1"/>
      <c r="AA3046" s="1"/>
      <c r="AB3046" s="1"/>
      <c r="AC3046" s="1"/>
      <c r="AD3046" s="8"/>
      <c r="AE3046" s="8"/>
      <c r="AF3046" s="8"/>
      <c r="AG3046" s="8"/>
      <c r="AH3046" s="9"/>
      <c r="AI3046" s="8"/>
      <c r="AJ3046" s="13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7"/>
      <c r="BL3046" s="7"/>
      <c r="BM3046" s="7"/>
      <c r="BN3046" s="7"/>
      <c r="BO3046" s="7"/>
      <c r="BP3046" s="7"/>
      <c r="BQ3046" s="7"/>
      <c r="BR3046" s="7"/>
      <c r="BT3046" s="8"/>
      <c r="BV3046" s="7"/>
      <c r="BW3046" s="7"/>
      <c r="BX3046" s="7"/>
      <c r="BY3046" s="7"/>
      <c r="BZ3046" s="7"/>
      <c r="CA3046" s="7"/>
    </row>
    <row r="3047" spans="1:79" x14ac:dyDescent="0.3">
      <c r="A3047" s="1" t="s">
        <v>1038</v>
      </c>
      <c r="B3047" s="1"/>
      <c r="C3047" s="1" t="s">
        <v>1878</v>
      </c>
      <c r="D3047" s="1"/>
      <c r="E3047" s="1"/>
      <c r="F3047" s="1"/>
      <c r="G3047" s="1"/>
      <c r="H3047" s="1">
        <v>41616.300000000003</v>
      </c>
      <c r="I3047" s="1">
        <v>0.47</v>
      </c>
      <c r="J3047" s="12">
        <v>2335.41</v>
      </c>
      <c r="K3047" s="5">
        <v>2448.1799999999998</v>
      </c>
      <c r="L3047" s="5">
        <v>10130.370000000001</v>
      </c>
      <c r="M3047" s="13">
        <f t="shared" si="112"/>
        <v>4.65412032925272E-3</v>
      </c>
      <c r="N3047" s="13">
        <f t="shared" si="113"/>
        <v>2.6144969347277058E-3</v>
      </c>
      <c r="O3047" s="13">
        <f t="shared" si="113"/>
        <v>7.6680866827187888E-3</v>
      </c>
      <c r="P3047" s="13">
        <f t="shared" si="113"/>
        <v>1.4366834920580995E-2</v>
      </c>
      <c r="Q3047" s="7"/>
      <c r="R3047" s="8"/>
      <c r="S3047" s="8"/>
      <c r="T3047" s="8"/>
      <c r="U3047" s="8"/>
      <c r="V3047" s="13"/>
      <c r="W3047" s="14"/>
      <c r="X3047" s="1"/>
      <c r="Y3047" s="1"/>
      <c r="Z3047" s="1"/>
      <c r="AA3047" s="1"/>
      <c r="AB3047" s="1"/>
      <c r="AC3047" s="1"/>
      <c r="AD3047" s="8"/>
      <c r="AE3047" s="8"/>
      <c r="AF3047" s="8"/>
      <c r="AG3047" s="8"/>
      <c r="AH3047" s="9"/>
      <c r="AI3047" s="8"/>
      <c r="AJ3047" s="13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7"/>
      <c r="BL3047" s="7"/>
      <c r="BM3047" s="7"/>
      <c r="BN3047" s="7"/>
      <c r="BO3047" s="7"/>
      <c r="BP3047" s="7"/>
      <c r="BQ3047" s="7"/>
      <c r="BR3047" s="7"/>
      <c r="BT3047" s="8"/>
      <c r="BV3047" s="7"/>
      <c r="BW3047" s="7"/>
      <c r="BX3047" s="7"/>
      <c r="BY3047" s="7"/>
      <c r="BZ3047" s="7"/>
      <c r="CA3047" s="7"/>
    </row>
    <row r="3048" spans="1:79" x14ac:dyDescent="0.3">
      <c r="A3048" s="1" t="s">
        <v>1039</v>
      </c>
      <c r="B3048" s="1"/>
      <c r="C3048" s="1" t="s">
        <v>1878</v>
      </c>
      <c r="D3048" s="1"/>
      <c r="E3048" s="1"/>
      <c r="F3048" s="1"/>
      <c r="G3048" s="1"/>
      <c r="H3048" s="1">
        <v>41430.300000000003</v>
      </c>
      <c r="I3048" s="1">
        <v>-0.45</v>
      </c>
      <c r="J3048" s="12">
        <v>2319.33</v>
      </c>
      <c r="K3048" s="5">
        <v>2445.17</v>
      </c>
      <c r="L3048" s="5">
        <v>10186.36</v>
      </c>
      <c r="M3048" s="13">
        <f t="shared" si="112"/>
        <v>-4.469402613879625E-3</v>
      </c>
      <c r="N3048" s="13">
        <f t="shared" si="113"/>
        <v>-6.8853006538466266E-3</v>
      </c>
      <c r="O3048" s="13">
        <f t="shared" si="113"/>
        <v>-1.2294847601074244E-3</v>
      </c>
      <c r="P3048" s="13">
        <f t="shared" si="113"/>
        <v>5.5269452152291176E-3</v>
      </c>
      <c r="Q3048" s="7"/>
      <c r="R3048" s="8"/>
      <c r="S3048" s="8"/>
      <c r="T3048" s="8"/>
      <c r="U3048" s="8"/>
      <c r="V3048" s="13"/>
      <c r="W3048" s="14"/>
      <c r="X3048" s="1"/>
      <c r="Y3048" s="1"/>
      <c r="Z3048" s="1"/>
      <c r="AA3048" s="1"/>
      <c r="AB3048" s="1"/>
      <c r="AC3048" s="1"/>
      <c r="AD3048" s="8"/>
      <c r="AE3048" s="8"/>
      <c r="AF3048" s="8"/>
      <c r="AG3048" s="8"/>
      <c r="AH3048" s="9"/>
      <c r="AI3048" s="8"/>
      <c r="AJ3048" s="13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7"/>
      <c r="BL3048" s="7"/>
      <c r="BM3048" s="7"/>
      <c r="BN3048" s="7"/>
      <c r="BO3048" s="7"/>
      <c r="BP3048" s="7"/>
      <c r="BQ3048" s="7"/>
      <c r="BR3048" s="7"/>
      <c r="BT3048" s="8"/>
      <c r="BV3048" s="7"/>
      <c r="BW3048" s="7"/>
      <c r="BX3048" s="7"/>
      <c r="BY3048" s="7"/>
      <c r="BZ3048" s="7"/>
      <c r="CA3048" s="7"/>
    </row>
    <row r="3049" spans="1:79" x14ac:dyDescent="0.3">
      <c r="A3049" s="1" t="s">
        <v>1040</v>
      </c>
      <c r="B3049" s="1"/>
      <c r="C3049" s="1" t="s">
        <v>1878</v>
      </c>
      <c r="D3049" s="1"/>
      <c r="E3049" s="1"/>
      <c r="F3049" s="1"/>
      <c r="G3049" s="1"/>
      <c r="H3049" s="1">
        <v>42161.4</v>
      </c>
      <c r="I3049" s="1">
        <v>1.76</v>
      </c>
      <c r="J3049" s="12">
        <v>2359.89</v>
      </c>
      <c r="K3049" s="5">
        <v>2481.5100000000002</v>
      </c>
      <c r="L3049" s="5">
        <v>10428.06</v>
      </c>
      <c r="M3049" s="13">
        <f t="shared" si="112"/>
        <v>1.7646505094097709E-2</v>
      </c>
      <c r="N3049" s="13">
        <f t="shared" si="113"/>
        <v>1.7487808979317343E-2</v>
      </c>
      <c r="O3049" s="13">
        <f t="shared" si="113"/>
        <v>1.4861952338692364E-2</v>
      </c>
      <c r="P3049" s="13">
        <f t="shared" si="113"/>
        <v>2.3727808559681707E-2</v>
      </c>
      <c r="Q3049" s="7"/>
      <c r="R3049" s="8"/>
      <c r="S3049" s="8"/>
      <c r="T3049" s="8"/>
      <c r="U3049" s="8"/>
      <c r="V3049" s="13"/>
      <c r="W3049" s="14"/>
      <c r="X3049" s="1"/>
      <c r="Y3049" s="1"/>
      <c r="Z3049" s="1"/>
      <c r="AA3049" s="1"/>
      <c r="AB3049" s="1"/>
      <c r="AC3049" s="1"/>
      <c r="AD3049" s="8"/>
      <c r="AE3049" s="8"/>
      <c r="AF3049" s="8"/>
      <c r="AG3049" s="8"/>
      <c r="AH3049" s="9"/>
      <c r="AI3049" s="8"/>
      <c r="AJ3049" s="13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7"/>
      <c r="BL3049" s="7"/>
      <c r="BM3049" s="7"/>
      <c r="BN3049" s="7"/>
      <c r="BO3049" s="7"/>
      <c r="BP3049" s="7"/>
      <c r="BQ3049" s="7"/>
      <c r="BR3049" s="7"/>
      <c r="BT3049" s="8"/>
      <c r="BV3049" s="7"/>
      <c r="BW3049" s="7"/>
      <c r="BX3049" s="7"/>
      <c r="BY3049" s="7"/>
      <c r="BZ3049" s="7"/>
      <c r="CA3049" s="7"/>
    </row>
    <row r="3050" spans="1:79" x14ac:dyDescent="0.3">
      <c r="A3050" s="1" t="s">
        <v>1041</v>
      </c>
      <c r="B3050" s="1"/>
      <c r="C3050" s="1" t="s">
        <v>1878</v>
      </c>
      <c r="D3050" s="1"/>
      <c r="E3050" s="1"/>
      <c r="F3050" s="1"/>
      <c r="G3050" s="1"/>
      <c r="H3050" s="1">
        <v>42047.360000000001</v>
      </c>
      <c r="I3050" s="1">
        <v>-0.27</v>
      </c>
      <c r="J3050" s="12">
        <v>2348.92</v>
      </c>
      <c r="K3050" s="5">
        <v>2475.31</v>
      </c>
      <c r="L3050" s="5">
        <v>10504.69</v>
      </c>
      <c r="M3050" s="13">
        <f t="shared" si="112"/>
        <v>-2.7048437670476044E-3</v>
      </c>
      <c r="N3050" s="13">
        <f t="shared" si="113"/>
        <v>-4.6485217531324619E-3</v>
      </c>
      <c r="O3050" s="13">
        <f t="shared" si="113"/>
        <v>-2.4984787488264715E-3</v>
      </c>
      <c r="P3050" s="13">
        <f t="shared" si="113"/>
        <v>7.3484425674574805E-3</v>
      </c>
      <c r="Q3050" s="7"/>
      <c r="R3050" s="8"/>
      <c r="S3050" s="8"/>
      <c r="T3050" s="8"/>
      <c r="U3050" s="8"/>
      <c r="V3050" s="13"/>
      <c r="W3050" s="14"/>
      <c r="X3050" s="1"/>
      <c r="Y3050" s="1"/>
      <c r="Z3050" s="1"/>
      <c r="AA3050" s="1"/>
      <c r="AB3050" s="1"/>
      <c r="AC3050" s="1"/>
      <c r="AD3050" s="8"/>
      <c r="AE3050" s="8"/>
      <c r="AF3050" s="8"/>
      <c r="AG3050" s="8"/>
      <c r="AH3050" s="9"/>
      <c r="AI3050" s="8"/>
      <c r="AJ3050" s="13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7"/>
      <c r="BL3050" s="7"/>
      <c r="BM3050" s="7"/>
      <c r="BN3050" s="7"/>
      <c r="BO3050" s="7"/>
      <c r="BP3050" s="7"/>
      <c r="BQ3050" s="7"/>
      <c r="BR3050" s="7"/>
      <c r="BT3050" s="8"/>
      <c r="BV3050" s="7"/>
      <c r="BW3050" s="7"/>
      <c r="BX3050" s="7"/>
      <c r="BY3050" s="7"/>
      <c r="BZ3050" s="7"/>
      <c r="CA3050" s="7"/>
    </row>
    <row r="3051" spans="1:79" x14ac:dyDescent="0.3">
      <c r="A3051" s="1" t="s">
        <v>1042</v>
      </c>
      <c r="B3051" s="1"/>
      <c r="C3051" s="1" t="s">
        <v>1878</v>
      </c>
      <c r="D3051" s="1"/>
      <c r="E3051" s="1"/>
      <c r="F3051" s="1"/>
      <c r="G3051" s="1"/>
      <c r="H3051" s="1">
        <v>42070.07</v>
      </c>
      <c r="I3051" s="1">
        <v>0.05</v>
      </c>
      <c r="J3051" s="12">
        <v>2352.13</v>
      </c>
      <c r="K3051" s="5">
        <v>2466.7600000000002</v>
      </c>
      <c r="L3051" s="5">
        <v>10530.09</v>
      </c>
      <c r="M3051" s="13">
        <f t="shared" si="112"/>
        <v>5.4010525274361676E-4</v>
      </c>
      <c r="N3051" s="13">
        <f t="shared" si="113"/>
        <v>1.3665854946103284E-3</v>
      </c>
      <c r="O3051" s="13">
        <f t="shared" si="113"/>
        <v>-3.4541128181924119E-3</v>
      </c>
      <c r="P3051" s="13">
        <f t="shared" si="113"/>
        <v>2.4179675935225298E-3</v>
      </c>
      <c r="Q3051" s="7"/>
      <c r="R3051" s="8"/>
      <c r="S3051" s="8"/>
      <c r="T3051" s="8"/>
      <c r="U3051" s="8"/>
      <c r="V3051" s="13"/>
      <c r="W3051" s="14"/>
      <c r="X3051" s="1"/>
      <c r="Y3051" s="1"/>
      <c r="Z3051" s="1"/>
      <c r="AA3051" s="1"/>
      <c r="AB3051" s="1"/>
      <c r="AC3051" s="1"/>
      <c r="AD3051" s="8"/>
      <c r="AE3051" s="8"/>
      <c r="AF3051" s="8"/>
      <c r="AG3051" s="8"/>
      <c r="AH3051" s="9"/>
      <c r="AI3051" s="8"/>
      <c r="AJ3051" s="13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7"/>
      <c r="BL3051" s="7"/>
      <c r="BM3051" s="7"/>
      <c r="BN3051" s="7"/>
      <c r="BO3051" s="7"/>
      <c r="BP3051" s="7"/>
      <c r="BQ3051" s="7"/>
      <c r="BR3051" s="7"/>
      <c r="BT3051" s="8"/>
      <c r="BV3051" s="7"/>
      <c r="BW3051" s="7"/>
      <c r="BX3051" s="7"/>
      <c r="BY3051" s="7"/>
      <c r="BZ3051" s="7"/>
      <c r="CA3051" s="7"/>
    </row>
    <row r="3052" spans="1:79" x14ac:dyDescent="0.3">
      <c r="A3052" s="1" t="s">
        <v>1043</v>
      </c>
      <c r="B3052" s="1"/>
      <c r="C3052" s="1" t="s">
        <v>1878</v>
      </c>
      <c r="D3052" s="1"/>
      <c r="E3052" s="1"/>
      <c r="F3052" s="1"/>
      <c r="G3052" s="1"/>
      <c r="H3052" s="1">
        <v>41669.410000000003</v>
      </c>
      <c r="I3052" s="1">
        <v>-0.95</v>
      </c>
      <c r="J3052" s="12">
        <v>2328.36</v>
      </c>
      <c r="K3052" s="5">
        <v>2451.92</v>
      </c>
      <c r="L3052" s="5">
        <v>10420.66</v>
      </c>
      <c r="M3052" s="13">
        <f t="shared" si="112"/>
        <v>-9.5236352114459466E-3</v>
      </c>
      <c r="N3052" s="13">
        <f t="shared" si="113"/>
        <v>-1.0105733951779827E-2</v>
      </c>
      <c r="O3052" s="13">
        <f t="shared" si="113"/>
        <v>-6.0159885842158145E-3</v>
      </c>
      <c r="P3052" s="13">
        <f t="shared" si="113"/>
        <v>-1.039212390397426E-2</v>
      </c>
      <c r="Q3052" s="7"/>
      <c r="R3052" s="8"/>
      <c r="S3052" s="8"/>
      <c r="T3052" s="8"/>
      <c r="U3052" s="8"/>
      <c r="V3052" s="13"/>
      <c r="W3052" s="14"/>
      <c r="X3052" s="1"/>
      <c r="Y3052" s="1"/>
      <c r="Z3052" s="1"/>
      <c r="AA3052" s="1"/>
      <c r="AB3052" s="1"/>
      <c r="AC3052" s="1"/>
      <c r="AD3052" s="8"/>
      <c r="AE3052" s="8"/>
      <c r="AF3052" s="8"/>
      <c r="AG3052" s="8"/>
      <c r="AH3052" s="9"/>
      <c r="AI3052" s="8"/>
      <c r="AJ3052" s="13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7"/>
      <c r="BL3052" s="7"/>
      <c r="BM3052" s="7"/>
      <c r="BN3052" s="7"/>
      <c r="BO3052" s="7"/>
      <c r="BP3052" s="7"/>
      <c r="BQ3052" s="7"/>
      <c r="BR3052" s="7"/>
      <c r="BT3052" s="8"/>
      <c r="BV3052" s="7"/>
      <c r="BW3052" s="7"/>
      <c r="BX3052" s="7"/>
      <c r="BY3052" s="7"/>
      <c r="BZ3052" s="7"/>
      <c r="CA3052" s="7"/>
    </row>
    <row r="3053" spans="1:79" x14ac:dyDescent="0.3">
      <c r="A3053" s="1" t="s">
        <v>1044</v>
      </c>
      <c r="B3053" s="1"/>
      <c r="C3053" s="1" t="s">
        <v>1878</v>
      </c>
      <c r="D3053" s="1"/>
      <c r="E3053" s="1"/>
      <c r="F3053" s="1"/>
      <c r="G3053" s="1"/>
      <c r="H3053" s="1">
        <v>41258.14</v>
      </c>
      <c r="I3053" s="1">
        <v>-0.99</v>
      </c>
      <c r="J3053" s="12">
        <v>2297.46</v>
      </c>
      <c r="K3053" s="5">
        <v>2444.8200000000002</v>
      </c>
      <c r="L3053" s="5">
        <v>10422.57</v>
      </c>
      <c r="M3053" s="13">
        <f t="shared" si="112"/>
        <v>-9.8698301703816771E-3</v>
      </c>
      <c r="N3053" s="13">
        <f t="shared" si="113"/>
        <v>-1.3271143637581861E-2</v>
      </c>
      <c r="O3053" s="13">
        <f t="shared" si="113"/>
        <v>-2.8956899083166787E-3</v>
      </c>
      <c r="P3053" s="13">
        <f t="shared" si="113"/>
        <v>1.8328973404746485E-4</v>
      </c>
      <c r="Q3053" s="7"/>
      <c r="R3053" s="8"/>
      <c r="S3053" s="8"/>
      <c r="T3053" s="8"/>
      <c r="U3053" s="8"/>
      <c r="V3053" s="13"/>
      <c r="W3053" s="14"/>
      <c r="X3053" s="1"/>
      <c r="Y3053" s="1"/>
      <c r="Z3053" s="1"/>
      <c r="AA3053" s="1"/>
      <c r="AB3053" s="1"/>
      <c r="AC3053" s="1"/>
      <c r="AD3053" s="8"/>
      <c r="AE3053" s="8"/>
      <c r="AF3053" s="8"/>
      <c r="AG3053" s="8"/>
      <c r="AH3053" s="9"/>
      <c r="AI3053" s="8"/>
      <c r="AJ3053" s="13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7"/>
      <c r="BL3053" s="7"/>
      <c r="BM3053" s="7"/>
      <c r="BN3053" s="7"/>
      <c r="BO3053" s="7"/>
      <c r="BP3053" s="7"/>
      <c r="BQ3053" s="7"/>
      <c r="BR3053" s="7"/>
      <c r="BT3053" s="8"/>
      <c r="BV3053" s="7"/>
      <c r="BW3053" s="7"/>
      <c r="BX3053" s="7"/>
      <c r="BY3053" s="7"/>
      <c r="BZ3053" s="7"/>
      <c r="CA3053" s="7"/>
    </row>
    <row r="3054" spans="1:79" x14ac:dyDescent="0.3">
      <c r="A3054" s="1" t="s">
        <v>1045</v>
      </c>
      <c r="B3054" s="1"/>
      <c r="C3054" s="1" t="s">
        <v>1878</v>
      </c>
      <c r="D3054" s="1"/>
      <c r="E3054" s="1"/>
      <c r="F3054" s="1"/>
      <c r="G3054" s="1"/>
      <c r="H3054" s="1">
        <v>41499.43</v>
      </c>
      <c r="I3054" s="1">
        <v>0.57999999999999996</v>
      </c>
      <c r="J3054" s="12">
        <v>2311.89</v>
      </c>
      <c r="K3054" s="5">
        <v>2469.36</v>
      </c>
      <c r="L3054" s="5">
        <v>10405.61</v>
      </c>
      <c r="M3054" s="13">
        <f t="shared" si="112"/>
        <v>5.8483004808262962E-3</v>
      </c>
      <c r="N3054" s="13">
        <f t="shared" si="113"/>
        <v>6.2808492857329146E-3</v>
      </c>
      <c r="O3054" s="13">
        <f t="shared" si="113"/>
        <v>1.0037548776597127E-2</v>
      </c>
      <c r="P3054" s="13">
        <f t="shared" si="113"/>
        <v>-1.6272378117871966E-3</v>
      </c>
      <c r="Q3054" s="7"/>
      <c r="R3054" s="8"/>
      <c r="S3054" s="8"/>
      <c r="T3054" s="8"/>
      <c r="U3054" s="8"/>
      <c r="V3054" s="13"/>
      <c r="W3054" s="14"/>
      <c r="X3054" s="1"/>
      <c r="Y3054" s="1"/>
      <c r="Z3054" s="1"/>
      <c r="AA3054" s="1"/>
      <c r="AB3054" s="1"/>
      <c r="AC3054" s="1"/>
      <c r="AD3054" s="8"/>
      <c r="AE3054" s="8"/>
      <c r="AF3054" s="8"/>
      <c r="AG3054" s="8"/>
      <c r="AH3054" s="9"/>
      <c r="AI3054" s="8"/>
      <c r="AJ3054" s="13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7"/>
      <c r="BL3054" s="7"/>
      <c r="BM3054" s="7"/>
      <c r="BN3054" s="7"/>
      <c r="BO3054" s="7"/>
      <c r="BP3054" s="7"/>
      <c r="BQ3054" s="7"/>
      <c r="BR3054" s="7"/>
      <c r="BT3054" s="8"/>
      <c r="BV3054" s="7"/>
      <c r="BW3054" s="7"/>
      <c r="BX3054" s="7"/>
      <c r="BY3054" s="7"/>
      <c r="BZ3054" s="7"/>
      <c r="CA3054" s="7"/>
    </row>
    <row r="3055" spans="1:79" x14ac:dyDescent="0.3">
      <c r="A3055" s="1" t="s">
        <v>1046</v>
      </c>
      <c r="B3055" s="1"/>
      <c r="C3055" s="1" t="s">
        <v>1878</v>
      </c>
      <c r="D3055" s="1"/>
      <c r="E3055" s="1"/>
      <c r="F3055" s="1"/>
      <c r="G3055" s="1"/>
      <c r="H3055" s="1">
        <v>41464.050000000003</v>
      </c>
      <c r="I3055" s="1">
        <v>-0.09</v>
      </c>
      <c r="J3055" s="12">
        <v>2313.2800000000002</v>
      </c>
      <c r="K3055" s="5">
        <v>2456.4</v>
      </c>
      <c r="L3055" s="5">
        <v>10374.49</v>
      </c>
      <c r="M3055" s="13">
        <f t="shared" si="112"/>
        <v>-8.525418300925347E-4</v>
      </c>
      <c r="N3055" s="13">
        <f t="shared" si="113"/>
        <v>6.0123967835856718E-4</v>
      </c>
      <c r="O3055" s="13">
        <f t="shared" si="113"/>
        <v>-5.2483234522305855E-3</v>
      </c>
      <c r="P3055" s="13">
        <f t="shared" si="113"/>
        <v>-2.9906944427093851E-3</v>
      </c>
      <c r="Q3055" s="7"/>
      <c r="R3055" s="8"/>
      <c r="S3055" s="8"/>
      <c r="T3055" s="8"/>
      <c r="U3055" s="8"/>
      <c r="V3055" s="13"/>
      <c r="W3055" s="14"/>
      <c r="X3055" s="1"/>
      <c r="Y3055" s="1"/>
      <c r="Z3055" s="1"/>
      <c r="AA3055" s="1"/>
      <c r="AB3055" s="1"/>
      <c r="AC3055" s="1"/>
      <c r="AD3055" s="8"/>
      <c r="AE3055" s="8"/>
      <c r="AF3055" s="8"/>
      <c r="AG3055" s="8"/>
      <c r="AH3055" s="9"/>
      <c r="AI3055" s="8"/>
      <c r="AJ3055" s="13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7"/>
      <c r="BL3055" s="7"/>
      <c r="BM3055" s="7"/>
      <c r="BN3055" s="7"/>
      <c r="BO3055" s="7"/>
      <c r="BP3055" s="7"/>
      <c r="BQ3055" s="7"/>
      <c r="BR3055" s="7"/>
      <c r="BT3055" s="8"/>
      <c r="BV3055" s="7"/>
      <c r="BW3055" s="7"/>
      <c r="BX3055" s="7"/>
      <c r="BY3055" s="7"/>
      <c r="BZ3055" s="7"/>
      <c r="CA3055" s="7"/>
    </row>
    <row r="3056" spans="1:79" x14ac:dyDescent="0.3">
      <c r="A3056" s="1" t="s">
        <v>1047</v>
      </c>
      <c r="B3056" s="1"/>
      <c r="C3056" s="1" t="s">
        <v>1878</v>
      </c>
      <c r="D3056" s="1"/>
      <c r="E3056" s="1"/>
      <c r="F3056" s="1"/>
      <c r="G3056" s="1"/>
      <c r="H3056" s="1">
        <v>41605.56</v>
      </c>
      <c r="I3056" s="1">
        <v>0.34</v>
      </c>
      <c r="J3056" s="12">
        <v>2319.3000000000002</v>
      </c>
      <c r="K3056" s="5">
        <v>2475.36</v>
      </c>
      <c r="L3056" s="5">
        <v>10418.780000000001</v>
      </c>
      <c r="M3056" s="13">
        <f t="shared" si="112"/>
        <v>3.4128359386020879E-3</v>
      </c>
      <c r="N3056" s="13">
        <f t="shared" si="113"/>
        <v>2.6023654724027789E-3</v>
      </c>
      <c r="O3056" s="13">
        <f t="shared" si="113"/>
        <v>7.7186126038104597E-3</v>
      </c>
      <c r="P3056" s="13">
        <f t="shared" si="113"/>
        <v>4.2691255184592602E-3</v>
      </c>
      <c r="Q3056" s="7"/>
      <c r="R3056" s="8"/>
      <c r="S3056" s="8"/>
      <c r="T3056" s="8"/>
      <c r="U3056" s="8"/>
      <c r="V3056" s="13"/>
      <c r="W3056" s="14"/>
      <c r="X3056" s="1"/>
      <c r="Y3056" s="1"/>
      <c r="Z3056" s="1"/>
      <c r="AA3056" s="1"/>
      <c r="AB3056" s="1"/>
      <c r="AC3056" s="1"/>
      <c r="AD3056" s="8"/>
      <c r="AE3056" s="8"/>
      <c r="AF3056" s="8"/>
      <c r="AG3056" s="8"/>
      <c r="AH3056" s="9"/>
      <c r="AI3056" s="8"/>
      <c r="AJ3056" s="13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7"/>
      <c r="BL3056" s="7"/>
      <c r="BM3056" s="7"/>
      <c r="BN3056" s="7"/>
      <c r="BO3056" s="7"/>
      <c r="BP3056" s="7"/>
      <c r="BQ3056" s="7"/>
      <c r="BR3056" s="7"/>
      <c r="BT3056" s="8"/>
      <c r="BV3056" s="7"/>
      <c r="BW3056" s="7"/>
      <c r="BX3056" s="7"/>
      <c r="BY3056" s="7"/>
      <c r="BZ3056" s="7"/>
      <c r="CA3056" s="7"/>
    </row>
    <row r="3057" spans="1:79" x14ac:dyDescent="0.3">
      <c r="A3057" s="1" t="s">
        <v>1048</v>
      </c>
      <c r="B3057" s="1"/>
      <c r="C3057" s="1" t="s">
        <v>1878</v>
      </c>
      <c r="D3057" s="1"/>
      <c r="E3057" s="1"/>
      <c r="F3057" s="1"/>
      <c r="G3057" s="1"/>
      <c r="H3057" s="1">
        <v>41560.550000000003</v>
      </c>
      <c r="I3057" s="1">
        <v>-0.11</v>
      </c>
      <c r="J3057" s="12">
        <v>2317.11</v>
      </c>
      <c r="K3057" s="5">
        <v>2472.08</v>
      </c>
      <c r="L3057" s="5">
        <v>10388.200000000001</v>
      </c>
      <c r="M3057" s="13">
        <f t="shared" si="112"/>
        <v>-1.0818265635649249E-3</v>
      </c>
      <c r="N3057" s="13">
        <f t="shared" si="113"/>
        <v>-9.4425042038548401E-4</v>
      </c>
      <c r="O3057" s="13">
        <f t="shared" si="113"/>
        <v>-1.3250597892832117E-3</v>
      </c>
      <c r="P3057" s="13">
        <f t="shared" si="113"/>
        <v>-2.9350845300505357E-3</v>
      </c>
      <c r="Q3057" s="7"/>
      <c r="R3057" s="8"/>
      <c r="S3057" s="8"/>
      <c r="T3057" s="8"/>
      <c r="U3057" s="8"/>
      <c r="V3057" s="13"/>
      <c r="W3057" s="14"/>
      <c r="X3057" s="1"/>
      <c r="Y3057" s="1"/>
      <c r="Z3057" s="1"/>
      <c r="AA3057" s="1"/>
      <c r="AB3057" s="1"/>
      <c r="AC3057" s="1"/>
      <c r="AD3057" s="8"/>
      <c r="AE3057" s="8"/>
      <c r="AF3057" s="8"/>
      <c r="AG3057" s="8"/>
      <c r="AH3057" s="9"/>
      <c r="AI3057" s="8"/>
      <c r="AJ3057" s="13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7"/>
      <c r="BL3057" s="7"/>
      <c r="BM3057" s="7"/>
      <c r="BN3057" s="7"/>
      <c r="BO3057" s="7"/>
      <c r="BP3057" s="7"/>
      <c r="BQ3057" s="7"/>
      <c r="BR3057" s="7"/>
      <c r="BT3057" s="8"/>
      <c r="BV3057" s="7"/>
      <c r="BW3057" s="7"/>
      <c r="BX3057" s="7"/>
      <c r="BY3057" s="7"/>
      <c r="BZ3057" s="7"/>
      <c r="CA3057" s="7"/>
    </row>
    <row r="3058" spans="1:79" x14ac:dyDescent="0.3">
      <c r="A3058" s="1" t="s">
        <v>1049</v>
      </c>
      <c r="B3058" s="1"/>
      <c r="C3058" s="1" t="s">
        <v>1878</v>
      </c>
      <c r="D3058" s="1"/>
      <c r="E3058" s="1"/>
      <c r="F3058" s="1"/>
      <c r="G3058" s="1"/>
      <c r="H3058" s="1">
        <v>41533.870000000003</v>
      </c>
      <c r="I3058" s="1">
        <v>-0.06</v>
      </c>
      <c r="J3058" s="12">
        <v>2320.89</v>
      </c>
      <c r="K3058" s="5">
        <v>2462.2800000000002</v>
      </c>
      <c r="L3058" s="5">
        <v>10317.07</v>
      </c>
      <c r="M3058" s="13">
        <f t="shared" si="112"/>
        <v>-6.4195493081786736E-4</v>
      </c>
      <c r="N3058" s="13">
        <f t="shared" si="113"/>
        <v>1.6313424912928198E-3</v>
      </c>
      <c r="O3058" s="13">
        <f t="shared" si="113"/>
        <v>-3.9642730008736526E-3</v>
      </c>
      <c r="P3058" s="13">
        <f t="shared" si="113"/>
        <v>-6.847192006315006E-3</v>
      </c>
      <c r="Q3058" s="7"/>
      <c r="R3058" s="8"/>
      <c r="S3058" s="8"/>
      <c r="T3058" s="8"/>
      <c r="U3058" s="8"/>
      <c r="V3058" s="13"/>
      <c r="W3058" s="14"/>
      <c r="X3058" s="1"/>
      <c r="Y3058" s="1"/>
      <c r="Z3058" s="1"/>
      <c r="AA3058" s="1"/>
      <c r="AB3058" s="1"/>
      <c r="AC3058" s="1"/>
      <c r="AD3058" s="8"/>
      <c r="AE3058" s="8"/>
      <c r="AF3058" s="8"/>
      <c r="AG3058" s="8"/>
      <c r="AH3058" s="9"/>
      <c r="AI3058" s="8"/>
      <c r="AJ3058" s="13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7"/>
      <c r="BL3058" s="7"/>
      <c r="BM3058" s="7"/>
      <c r="BN3058" s="7"/>
      <c r="BO3058" s="7"/>
      <c r="BP3058" s="7"/>
      <c r="BQ3058" s="7"/>
      <c r="BR3058" s="7"/>
      <c r="BT3058" s="8"/>
      <c r="BV3058" s="7"/>
      <c r="BW3058" s="7"/>
      <c r="BX3058" s="7"/>
      <c r="BY3058" s="7"/>
      <c r="BZ3058" s="7"/>
      <c r="CA3058" s="7"/>
    </row>
    <row r="3059" spans="1:79" x14ac:dyDescent="0.3">
      <c r="A3059" s="1" t="s">
        <v>1050</v>
      </c>
      <c r="B3059" s="1"/>
      <c r="C3059" s="1" t="s">
        <v>1878</v>
      </c>
      <c r="D3059" s="1"/>
      <c r="E3059" s="1"/>
      <c r="F3059" s="1"/>
      <c r="G3059" s="1"/>
      <c r="H3059" s="1">
        <v>41639.72</v>
      </c>
      <c r="I3059" s="1">
        <v>0.25</v>
      </c>
      <c r="J3059" s="12">
        <v>2325.2600000000002</v>
      </c>
      <c r="K3059" s="5">
        <v>2475.8000000000002</v>
      </c>
      <c r="L3059" s="5">
        <v>10283.719999999999</v>
      </c>
      <c r="M3059" s="13">
        <f t="shared" si="112"/>
        <v>2.5485224468608791E-3</v>
      </c>
      <c r="N3059" s="13">
        <f t="shared" si="113"/>
        <v>1.8828983708836233E-3</v>
      </c>
      <c r="O3059" s="13">
        <f t="shared" si="113"/>
        <v>5.4908458826778972E-3</v>
      </c>
      <c r="P3059" s="13">
        <f t="shared" si="113"/>
        <v>-3.232506903607324E-3</v>
      </c>
      <c r="Q3059" s="7"/>
      <c r="R3059" s="8"/>
      <c r="S3059" s="8"/>
      <c r="T3059" s="8"/>
      <c r="U3059" s="8"/>
      <c r="V3059" s="13"/>
      <c r="W3059" s="14"/>
      <c r="X3059" s="1"/>
      <c r="Y3059" s="1"/>
      <c r="Z3059" s="1"/>
      <c r="AA3059" s="1"/>
      <c r="AB3059" s="1"/>
      <c r="AC3059" s="1"/>
      <c r="AD3059" s="8"/>
      <c r="AE3059" s="8"/>
      <c r="AF3059" s="8"/>
      <c r="AG3059" s="8"/>
      <c r="AH3059" s="9"/>
      <c r="AI3059" s="8"/>
      <c r="AJ3059" s="13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7"/>
      <c r="BL3059" s="7"/>
      <c r="BM3059" s="7"/>
      <c r="BN3059" s="7"/>
      <c r="BO3059" s="7"/>
      <c r="BP3059" s="7"/>
      <c r="BQ3059" s="7"/>
      <c r="BR3059" s="7"/>
      <c r="BT3059" s="8"/>
      <c r="BV3059" s="7"/>
      <c r="BW3059" s="7"/>
      <c r="BX3059" s="7"/>
      <c r="BY3059" s="7"/>
      <c r="BZ3059" s="7"/>
      <c r="CA3059" s="7"/>
    </row>
    <row r="3060" spans="1:79" x14ac:dyDescent="0.3">
      <c r="A3060" s="1" t="s">
        <v>1051</v>
      </c>
      <c r="B3060" s="1"/>
      <c r="C3060" s="1" t="s">
        <v>1878</v>
      </c>
      <c r="D3060" s="1"/>
      <c r="E3060" s="1"/>
      <c r="F3060" s="1"/>
      <c r="G3060" s="1"/>
      <c r="H3060" s="1">
        <v>41084.32</v>
      </c>
      <c r="I3060" s="1">
        <v>-1.33</v>
      </c>
      <c r="J3060" s="12">
        <v>2284.3200000000002</v>
      </c>
      <c r="K3060" s="5">
        <v>2463.2600000000002</v>
      </c>
      <c r="L3060" s="5">
        <v>10235.07</v>
      </c>
      <c r="M3060" s="13">
        <f t="shared" si="112"/>
        <v>-1.333822609758184E-2</v>
      </c>
      <c r="N3060" s="13">
        <f t="shared" si="113"/>
        <v>-1.7606633236713298E-2</v>
      </c>
      <c r="O3060" s="13">
        <f t="shared" si="113"/>
        <v>-5.0650294854188704E-3</v>
      </c>
      <c r="P3060" s="13">
        <f t="shared" si="113"/>
        <v>-4.7307783564701777E-3</v>
      </c>
      <c r="Q3060" s="7"/>
      <c r="R3060" s="8"/>
      <c r="S3060" s="8"/>
      <c r="T3060" s="8"/>
      <c r="U3060" s="8"/>
      <c r="V3060" s="13"/>
      <c r="W3060" s="14"/>
      <c r="X3060" s="1"/>
      <c r="Y3060" s="1"/>
      <c r="Z3060" s="1"/>
      <c r="AA3060" s="1"/>
      <c r="AB3060" s="1"/>
      <c r="AC3060" s="1"/>
      <c r="AD3060" s="8"/>
      <c r="AE3060" s="8"/>
      <c r="AF3060" s="8"/>
      <c r="AG3060" s="8"/>
      <c r="AH3060" s="9"/>
      <c r="AI3060" s="8"/>
      <c r="AJ3060" s="13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7"/>
      <c r="BL3060" s="7"/>
      <c r="BM3060" s="7"/>
      <c r="BN3060" s="7"/>
      <c r="BO3060" s="7"/>
      <c r="BP3060" s="7"/>
      <c r="BQ3060" s="7"/>
      <c r="BR3060" s="7"/>
      <c r="BT3060" s="8"/>
      <c r="BV3060" s="7"/>
      <c r="BW3060" s="7"/>
      <c r="BX3060" s="7"/>
      <c r="BY3060" s="7"/>
      <c r="BZ3060" s="7"/>
      <c r="CA3060" s="7"/>
    </row>
    <row r="3061" spans="1:79" x14ac:dyDescent="0.3">
      <c r="A3061" s="1" t="s">
        <v>1052</v>
      </c>
      <c r="B3061" s="1"/>
      <c r="C3061" s="1" t="s">
        <v>1878</v>
      </c>
      <c r="D3061" s="1"/>
      <c r="E3061" s="1"/>
      <c r="F3061" s="1"/>
      <c r="G3061" s="1"/>
      <c r="H3061" s="1">
        <v>40479.75</v>
      </c>
      <c r="I3061" s="1">
        <v>-1.47</v>
      </c>
      <c r="J3061" s="12">
        <v>2249.56</v>
      </c>
      <c r="K3061" s="5">
        <v>2433.2399999999998</v>
      </c>
      <c r="L3061" s="5">
        <v>10048.08</v>
      </c>
      <c r="M3061" s="13">
        <f t="shared" si="112"/>
        <v>-1.4715346390058337E-2</v>
      </c>
      <c r="N3061" s="13">
        <f t="shared" si="113"/>
        <v>-1.5216782237164717E-2</v>
      </c>
      <c r="O3061" s="13">
        <f t="shared" si="113"/>
        <v>-1.2187101645786624E-2</v>
      </c>
      <c r="P3061" s="13">
        <f t="shared" si="113"/>
        <v>-1.8269537970917571E-2</v>
      </c>
      <c r="Q3061" s="7"/>
      <c r="R3061" s="8"/>
      <c r="S3061" s="8"/>
      <c r="T3061" s="8"/>
      <c r="U3061" s="8"/>
      <c r="V3061" s="13"/>
      <c r="W3061" s="14"/>
      <c r="X3061" s="1"/>
      <c r="Y3061" s="1"/>
      <c r="Z3061" s="1"/>
      <c r="AA3061" s="1"/>
      <c r="AB3061" s="1"/>
      <c r="AC3061" s="1"/>
      <c r="AD3061" s="8"/>
      <c r="AE3061" s="8"/>
      <c r="AF3061" s="8"/>
      <c r="AG3061" s="8"/>
      <c r="AH3061" s="9"/>
      <c r="AI3061" s="8"/>
      <c r="AJ3061" s="13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7"/>
      <c r="BL3061" s="7"/>
      <c r="BM3061" s="7"/>
      <c r="BN3061" s="7"/>
      <c r="BO3061" s="7"/>
      <c r="BP3061" s="7"/>
      <c r="BQ3061" s="7"/>
      <c r="BR3061" s="7"/>
      <c r="BT3061" s="8"/>
      <c r="BV3061" s="7"/>
      <c r="BW3061" s="7"/>
      <c r="BX3061" s="7"/>
      <c r="BY3061" s="7"/>
      <c r="BZ3061" s="7"/>
      <c r="CA3061" s="7"/>
    </row>
    <row r="3062" spans="1:79" x14ac:dyDescent="0.3">
      <c r="A3062" s="1" t="s">
        <v>1053</v>
      </c>
      <c r="B3062" s="1"/>
      <c r="C3062" s="1" t="s">
        <v>1878</v>
      </c>
      <c r="D3062" s="1"/>
      <c r="E3062" s="1"/>
      <c r="F3062" s="1"/>
      <c r="G3062" s="1"/>
      <c r="H3062" s="1">
        <v>40791.300000000003</v>
      </c>
      <c r="I3062" s="1">
        <v>0.77</v>
      </c>
      <c r="J3062" s="12">
        <v>2265.61</v>
      </c>
      <c r="K3062" s="5">
        <v>2446.8200000000002</v>
      </c>
      <c r="L3062" s="5">
        <v>10185.24</v>
      </c>
      <c r="M3062" s="13">
        <f t="shared" si="112"/>
        <v>7.6964408129991391E-3</v>
      </c>
      <c r="N3062" s="13">
        <f t="shared" si="113"/>
        <v>7.1347285691425455E-3</v>
      </c>
      <c r="O3062" s="13">
        <f t="shared" si="113"/>
        <v>5.5810359849419733E-3</v>
      </c>
      <c r="P3062" s="13">
        <f t="shared" si="113"/>
        <v>1.3650369025724363E-2</v>
      </c>
      <c r="Q3062" s="7"/>
      <c r="R3062" s="8"/>
      <c r="S3062" s="8"/>
      <c r="T3062" s="8"/>
      <c r="U3062" s="8"/>
      <c r="V3062" s="13"/>
      <c r="W3062" s="14"/>
      <c r="X3062" s="1"/>
      <c r="Y3062" s="1"/>
      <c r="Z3062" s="1"/>
      <c r="AA3062" s="1"/>
      <c r="AB3062" s="1"/>
      <c r="AC3062" s="1"/>
      <c r="AD3062" s="8"/>
      <c r="AE3062" s="8"/>
      <c r="AF3062" s="8"/>
      <c r="AG3062" s="8"/>
      <c r="AH3062" s="9"/>
      <c r="AI3062" s="8"/>
      <c r="AJ3062" s="13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7"/>
      <c r="BL3062" s="7"/>
      <c r="BM3062" s="7"/>
      <c r="BN3062" s="7"/>
      <c r="BO3062" s="7"/>
      <c r="BP3062" s="7"/>
      <c r="BQ3062" s="7"/>
      <c r="BR3062" s="7"/>
      <c r="BT3062" s="8"/>
      <c r="BV3062" s="7"/>
      <c r="BW3062" s="7"/>
      <c r="BX3062" s="7"/>
      <c r="BY3062" s="7"/>
      <c r="BZ3062" s="7"/>
      <c r="CA3062" s="7"/>
    </row>
    <row r="3063" spans="1:79" x14ac:dyDescent="0.3">
      <c r="A3063" s="1" t="s">
        <v>1054</v>
      </c>
      <c r="B3063" s="1"/>
      <c r="C3063" s="1" t="s">
        <v>1878</v>
      </c>
      <c r="D3063" s="1"/>
      <c r="E3063" s="1"/>
      <c r="F3063" s="1"/>
      <c r="G3063" s="1"/>
      <c r="H3063" s="1">
        <v>41337.97</v>
      </c>
      <c r="I3063" s="1">
        <v>1.34</v>
      </c>
      <c r="J3063" s="12">
        <v>2296.59</v>
      </c>
      <c r="K3063" s="5">
        <v>2477.88</v>
      </c>
      <c r="L3063" s="5">
        <v>10335.11</v>
      </c>
      <c r="M3063" s="13">
        <f t="shared" si="112"/>
        <v>1.3401632210789938E-2</v>
      </c>
      <c r="N3063" s="13">
        <f t="shared" si="113"/>
        <v>1.367402156593589E-2</v>
      </c>
      <c r="O3063" s="13">
        <f t="shared" si="113"/>
        <v>1.2694027349784642E-2</v>
      </c>
      <c r="P3063" s="13">
        <f t="shared" si="113"/>
        <v>1.4714429900522852E-2</v>
      </c>
      <c r="Q3063" s="7"/>
      <c r="R3063" s="8"/>
      <c r="S3063" s="8"/>
      <c r="T3063" s="8"/>
      <c r="U3063" s="8"/>
      <c r="V3063" s="13"/>
      <c r="W3063" s="14"/>
      <c r="X3063" s="1"/>
      <c r="Y3063" s="1"/>
      <c r="Z3063" s="1"/>
      <c r="AA3063" s="1"/>
      <c r="AB3063" s="1"/>
      <c r="AC3063" s="1"/>
      <c r="AD3063" s="8"/>
      <c r="AE3063" s="8"/>
      <c r="AF3063" s="8"/>
      <c r="AG3063" s="8"/>
      <c r="AH3063" s="9"/>
      <c r="AI3063" s="8"/>
      <c r="AJ3063" s="13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7"/>
      <c r="BL3063" s="7"/>
      <c r="BM3063" s="7"/>
      <c r="BN3063" s="7"/>
      <c r="BO3063" s="7"/>
      <c r="BP3063" s="7"/>
      <c r="BQ3063" s="7"/>
      <c r="BR3063" s="7"/>
      <c r="BT3063" s="8"/>
      <c r="BV3063" s="7"/>
      <c r="BW3063" s="7"/>
      <c r="BX3063" s="7"/>
      <c r="BY3063" s="7"/>
      <c r="BZ3063" s="7"/>
      <c r="CA3063" s="7"/>
    </row>
    <row r="3064" spans="1:79" x14ac:dyDescent="0.3">
      <c r="A3064" s="1" t="s">
        <v>1055</v>
      </c>
      <c r="B3064" s="1"/>
      <c r="C3064" s="1" t="s">
        <v>1878</v>
      </c>
      <c r="D3064" s="1"/>
      <c r="E3064" s="1"/>
      <c r="F3064" s="1"/>
      <c r="G3064" s="1"/>
      <c r="H3064" s="1">
        <v>41236.46</v>
      </c>
      <c r="I3064" s="1">
        <v>-0.25</v>
      </c>
      <c r="J3064" s="12">
        <v>2286.02</v>
      </c>
      <c r="K3064" s="5">
        <v>2483.56</v>
      </c>
      <c r="L3064" s="5">
        <v>10376.48</v>
      </c>
      <c r="M3064" s="13">
        <f t="shared" si="112"/>
        <v>-2.4556116325983313E-3</v>
      </c>
      <c r="N3064" s="13">
        <f t="shared" si="113"/>
        <v>-4.6024758446219227E-3</v>
      </c>
      <c r="O3064" s="13">
        <f t="shared" si="113"/>
        <v>2.2922821121280634E-3</v>
      </c>
      <c r="P3064" s="13">
        <f t="shared" si="113"/>
        <v>4.0028601533992347E-3</v>
      </c>
      <c r="Q3064" s="7"/>
      <c r="R3064" s="8"/>
      <c r="S3064" s="8"/>
      <c r="T3064" s="8"/>
      <c r="U3064" s="8"/>
      <c r="V3064" s="13"/>
      <c r="W3064" s="14"/>
      <c r="X3064" s="1"/>
      <c r="Y3064" s="1"/>
      <c r="Z3064" s="1"/>
      <c r="AA3064" s="1"/>
      <c r="AB3064" s="1"/>
      <c r="AC3064" s="1"/>
      <c r="AD3064" s="8"/>
      <c r="AE3064" s="8"/>
      <c r="AF3064" s="8"/>
      <c r="AG3064" s="8"/>
      <c r="AH3064" s="9"/>
      <c r="AI3064" s="8"/>
      <c r="AJ3064" s="13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7"/>
      <c r="BL3064" s="7"/>
      <c r="BM3064" s="7"/>
      <c r="BN3064" s="7"/>
      <c r="BO3064" s="7"/>
      <c r="BP3064" s="7"/>
      <c r="BQ3064" s="7"/>
      <c r="BR3064" s="7"/>
      <c r="BT3064" s="8"/>
      <c r="BV3064" s="7"/>
      <c r="BW3064" s="7"/>
      <c r="BX3064" s="7"/>
      <c r="BY3064" s="7"/>
      <c r="BZ3064" s="7"/>
      <c r="CA3064" s="7"/>
    </row>
    <row r="3065" spans="1:79" x14ac:dyDescent="0.3">
      <c r="A3065" s="1" t="s">
        <v>1056</v>
      </c>
      <c r="B3065" s="1"/>
      <c r="C3065" s="1" t="s">
        <v>1878</v>
      </c>
      <c r="D3065" s="1"/>
      <c r="E3065" s="1"/>
      <c r="F3065" s="1"/>
      <c r="G3065" s="1"/>
      <c r="H3065" s="1">
        <v>41297.089999999997</v>
      </c>
      <c r="I3065" s="1">
        <v>0.15</v>
      </c>
      <c r="J3065" s="12">
        <v>2292.12</v>
      </c>
      <c r="K3065" s="5">
        <v>2484.6</v>
      </c>
      <c r="L3065" s="5">
        <v>10349.790000000001</v>
      </c>
      <c r="M3065" s="13">
        <f t="shared" si="112"/>
        <v>1.4703007969161241E-3</v>
      </c>
      <c r="N3065" s="13">
        <f t="shared" si="113"/>
        <v>2.668393102422506E-3</v>
      </c>
      <c r="O3065" s="13">
        <f t="shared" si="113"/>
        <v>4.187537244921824E-4</v>
      </c>
      <c r="P3065" s="13">
        <f t="shared" si="113"/>
        <v>-2.5721631998518735E-3</v>
      </c>
      <c r="Q3065" s="7"/>
      <c r="R3065" s="8"/>
      <c r="S3065" s="8"/>
      <c r="T3065" s="8"/>
      <c r="U3065" s="8"/>
      <c r="V3065" s="13"/>
      <c r="W3065" s="14"/>
      <c r="X3065" s="1"/>
      <c r="Y3065" s="1"/>
      <c r="Z3065" s="1"/>
      <c r="AA3065" s="1"/>
      <c r="AB3065" s="1"/>
      <c r="AC3065" s="1"/>
      <c r="AD3065" s="8"/>
      <c r="AE3065" s="8"/>
      <c r="AF3065" s="8"/>
      <c r="AG3065" s="8"/>
      <c r="AH3065" s="9"/>
      <c r="AI3065" s="8"/>
      <c r="AJ3065" s="13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7"/>
      <c r="BL3065" s="7"/>
      <c r="BM3065" s="7"/>
      <c r="BN3065" s="7"/>
      <c r="BO3065" s="7"/>
      <c r="BP3065" s="7"/>
      <c r="BQ3065" s="7"/>
      <c r="BR3065" s="7"/>
      <c r="BT3065" s="8"/>
      <c r="BV3065" s="7"/>
      <c r="BW3065" s="7"/>
      <c r="BX3065" s="7"/>
      <c r="BY3065" s="7"/>
      <c r="BZ3065" s="7"/>
      <c r="CA3065" s="7"/>
    </row>
    <row r="3066" spans="1:79" x14ac:dyDescent="0.3">
      <c r="A3066" s="1" t="s">
        <v>1057</v>
      </c>
      <c r="B3066" s="1"/>
      <c r="C3066" s="1" t="s">
        <v>1878</v>
      </c>
      <c r="D3066" s="1"/>
      <c r="E3066" s="1"/>
      <c r="F3066" s="1"/>
      <c r="G3066" s="1"/>
      <c r="H3066" s="1">
        <v>41460.75</v>
      </c>
      <c r="I3066" s="1">
        <v>0.4</v>
      </c>
      <c r="J3066" s="12">
        <v>2298.33</v>
      </c>
      <c r="K3066" s="5">
        <v>2505.0100000000002</v>
      </c>
      <c r="L3066" s="5">
        <v>10407.1</v>
      </c>
      <c r="M3066" s="13">
        <f t="shared" si="112"/>
        <v>3.9629910969514182E-3</v>
      </c>
      <c r="N3066" s="13">
        <f t="shared" si="113"/>
        <v>2.7092822365322178E-3</v>
      </c>
      <c r="O3066" s="13">
        <f t="shared" si="113"/>
        <v>8.2146019479998333E-3</v>
      </c>
      <c r="P3066" s="13">
        <f t="shared" si="113"/>
        <v>5.537310418858743E-3</v>
      </c>
      <c r="Q3066" s="7"/>
      <c r="R3066" s="8"/>
      <c r="S3066" s="8"/>
      <c r="T3066" s="8"/>
      <c r="U3066" s="8"/>
      <c r="V3066" s="13"/>
      <c r="W3066" s="14"/>
      <c r="X3066" s="1"/>
      <c r="Y3066" s="1"/>
      <c r="Z3066" s="1"/>
      <c r="AA3066" s="1"/>
      <c r="AB3066" s="1"/>
      <c r="AC3066" s="1"/>
      <c r="AD3066" s="8"/>
      <c r="AE3066" s="8"/>
      <c r="AF3066" s="8"/>
      <c r="AG3066" s="8"/>
      <c r="AH3066" s="9"/>
      <c r="AI3066" s="8"/>
      <c r="AJ3066" s="13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7"/>
      <c r="BL3066" s="7"/>
      <c r="BM3066" s="7"/>
      <c r="BN3066" s="7"/>
      <c r="BO3066" s="7"/>
      <c r="BP3066" s="7"/>
      <c r="BQ3066" s="7"/>
      <c r="BR3066" s="7"/>
      <c r="BT3066" s="8"/>
      <c r="BV3066" s="7"/>
      <c r="BW3066" s="7"/>
      <c r="BX3066" s="7"/>
      <c r="BY3066" s="7"/>
      <c r="BZ3066" s="7"/>
      <c r="CA3066" s="7"/>
    </row>
    <row r="3067" spans="1:79" x14ac:dyDescent="0.3">
      <c r="A3067" s="1" t="s">
        <v>1058</v>
      </c>
      <c r="B3067" s="1"/>
      <c r="C3067" s="1" t="s">
        <v>1878</v>
      </c>
      <c r="D3067" s="1"/>
      <c r="E3067" s="1"/>
      <c r="F3067" s="1"/>
      <c r="G3067" s="1"/>
      <c r="H3067" s="1">
        <v>42068.69</v>
      </c>
      <c r="I3067" s="1">
        <v>1.47</v>
      </c>
      <c r="J3067" s="12">
        <v>2337.46</v>
      </c>
      <c r="K3067" s="5">
        <v>2527.3200000000002</v>
      </c>
      <c r="L3067" s="5">
        <v>10512.54</v>
      </c>
      <c r="M3067" s="13">
        <f t="shared" si="112"/>
        <v>1.4663024667908919E-2</v>
      </c>
      <c r="N3067" s="13">
        <f t="shared" si="113"/>
        <v>1.7025405403053639E-2</v>
      </c>
      <c r="O3067" s="13">
        <f t="shared" si="113"/>
        <v>8.9061520712492293E-3</v>
      </c>
      <c r="P3067" s="13">
        <f t="shared" si="113"/>
        <v>1.0131544810754178E-2</v>
      </c>
      <c r="Q3067" s="7"/>
      <c r="R3067" s="8"/>
      <c r="S3067" s="8"/>
      <c r="T3067" s="8"/>
      <c r="U3067" s="8"/>
      <c r="V3067" s="13"/>
      <c r="W3067" s="14"/>
      <c r="X3067" s="1"/>
      <c r="Y3067" s="1"/>
      <c r="Z3067" s="1"/>
      <c r="AA3067" s="1"/>
      <c r="AB3067" s="1"/>
      <c r="AC3067" s="1"/>
      <c r="AD3067" s="8"/>
      <c r="AE3067" s="8"/>
      <c r="AF3067" s="8"/>
      <c r="AG3067" s="8"/>
      <c r="AH3067" s="9"/>
      <c r="AI3067" s="8"/>
      <c r="AJ3067" s="13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7"/>
      <c r="BL3067" s="7"/>
      <c r="BM3067" s="7"/>
      <c r="BN3067" s="7"/>
      <c r="BO3067" s="7"/>
      <c r="BP3067" s="7"/>
      <c r="BQ3067" s="7"/>
      <c r="BR3067" s="7"/>
      <c r="BT3067" s="8"/>
      <c r="BV3067" s="7"/>
      <c r="BW3067" s="7"/>
      <c r="BX3067" s="7"/>
      <c r="BY3067" s="7"/>
      <c r="BZ3067" s="7"/>
      <c r="CA3067" s="7"/>
    </row>
    <row r="3068" spans="1:79" x14ac:dyDescent="0.3">
      <c r="A3068" s="1" t="s">
        <v>1059</v>
      </c>
      <c r="B3068" s="1"/>
      <c r="C3068" s="1" t="s">
        <v>1878</v>
      </c>
      <c r="D3068" s="1"/>
      <c r="E3068" s="1"/>
      <c r="F3068" s="1"/>
      <c r="G3068" s="1"/>
      <c r="H3068" s="1">
        <v>42281.33</v>
      </c>
      <c r="I3068" s="1">
        <v>0.51</v>
      </c>
      <c r="J3068" s="12">
        <v>2344.17</v>
      </c>
      <c r="K3068" s="5">
        <v>2561.54</v>
      </c>
      <c r="L3068" s="5">
        <v>10536.29</v>
      </c>
      <c r="M3068" s="13">
        <f t="shared" si="112"/>
        <v>5.0545904804737418E-3</v>
      </c>
      <c r="N3068" s="13">
        <f t="shared" si="113"/>
        <v>2.8706373585003497E-3</v>
      </c>
      <c r="O3068" s="13">
        <f t="shared" si="113"/>
        <v>1.3540034502951714E-2</v>
      </c>
      <c r="P3068" s="13">
        <f t="shared" si="113"/>
        <v>2.2592066237083763E-3</v>
      </c>
      <c r="Q3068" s="7"/>
      <c r="R3068" s="8"/>
      <c r="S3068" s="8"/>
      <c r="T3068" s="8"/>
      <c r="U3068" s="8"/>
      <c r="V3068" s="13"/>
      <c r="W3068" s="14"/>
      <c r="X3068" s="1"/>
      <c r="Y3068" s="1"/>
      <c r="Z3068" s="1"/>
      <c r="AA3068" s="1"/>
      <c r="AB3068" s="1"/>
      <c r="AC3068" s="1"/>
      <c r="AD3068" s="8"/>
      <c r="AE3068" s="8"/>
      <c r="AF3068" s="8"/>
      <c r="AG3068" s="8"/>
      <c r="AH3068" s="9"/>
      <c r="AI3068" s="8"/>
      <c r="AJ3068" s="13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7"/>
      <c r="BL3068" s="7"/>
      <c r="BM3068" s="7"/>
      <c r="BN3068" s="7"/>
      <c r="BO3068" s="7"/>
      <c r="BP3068" s="7"/>
      <c r="BQ3068" s="7"/>
      <c r="BR3068" s="7"/>
      <c r="BT3068" s="8"/>
      <c r="BV3068" s="7"/>
      <c r="BW3068" s="7"/>
      <c r="BX3068" s="7"/>
      <c r="BY3068" s="7"/>
      <c r="BZ3068" s="7"/>
      <c r="CA3068" s="7"/>
    </row>
    <row r="3069" spans="1:79" x14ac:dyDescent="0.3">
      <c r="A3069" s="1" t="s">
        <v>1060</v>
      </c>
      <c r="B3069" s="1"/>
      <c r="C3069" s="1" t="s">
        <v>1878</v>
      </c>
      <c r="D3069" s="1"/>
      <c r="E3069" s="1"/>
      <c r="F3069" s="1"/>
      <c r="G3069" s="1"/>
      <c r="H3069" s="1">
        <v>42209.33</v>
      </c>
      <c r="I3069" s="1">
        <v>-0.17</v>
      </c>
      <c r="J3069" s="12">
        <v>2337.92</v>
      </c>
      <c r="K3069" s="5">
        <v>2561.94</v>
      </c>
      <c r="L3069" s="5">
        <v>10533.02</v>
      </c>
      <c r="M3069" s="13">
        <f t="shared" si="112"/>
        <v>-1.7028792613666965E-3</v>
      </c>
      <c r="N3069" s="13">
        <f t="shared" si="113"/>
        <v>-2.6661888856183147E-3</v>
      </c>
      <c r="O3069" s="13">
        <f t="shared" si="113"/>
        <v>1.5615606236885071E-4</v>
      </c>
      <c r="P3069" s="13">
        <f t="shared" si="113"/>
        <v>-3.1035592224593067E-4</v>
      </c>
      <c r="Q3069" s="7"/>
      <c r="R3069" s="8"/>
      <c r="S3069" s="8"/>
      <c r="T3069" s="8"/>
      <c r="U3069" s="8"/>
      <c r="V3069" s="13"/>
      <c r="W3069" s="14"/>
      <c r="X3069" s="1"/>
      <c r="Y3069" s="1"/>
      <c r="Z3069" s="1"/>
      <c r="AA3069" s="1"/>
      <c r="AB3069" s="1"/>
      <c r="AC3069" s="1"/>
      <c r="AD3069" s="8"/>
      <c r="AE3069" s="8"/>
      <c r="AF3069" s="8"/>
      <c r="AG3069" s="8"/>
      <c r="AH3069" s="9"/>
      <c r="AI3069" s="8"/>
      <c r="AJ3069" s="13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7"/>
      <c r="BL3069" s="7"/>
      <c r="BM3069" s="7"/>
      <c r="BN3069" s="7"/>
      <c r="BO3069" s="7"/>
      <c r="BP3069" s="7"/>
      <c r="BQ3069" s="7"/>
      <c r="BR3069" s="7"/>
      <c r="BT3069" s="8"/>
      <c r="BV3069" s="7"/>
      <c r="BW3069" s="7"/>
      <c r="BX3069" s="7"/>
      <c r="BY3069" s="7"/>
      <c r="BZ3069" s="7"/>
      <c r="CA3069" s="7"/>
    </row>
    <row r="3070" spans="1:79" x14ac:dyDescent="0.3">
      <c r="A3070" s="1" t="s">
        <v>1061</v>
      </c>
      <c r="B3070" s="1"/>
      <c r="C3070" s="1" t="s">
        <v>1878</v>
      </c>
      <c r="D3070" s="1"/>
      <c r="E3070" s="1"/>
      <c r="F3070" s="1"/>
      <c r="G3070" s="1"/>
      <c r="H3070" s="1">
        <v>41963.41</v>
      </c>
      <c r="I3070" s="1">
        <v>-0.57999999999999996</v>
      </c>
      <c r="J3070" s="12">
        <v>2324.3000000000002</v>
      </c>
      <c r="K3070" s="5">
        <v>2547.0700000000002</v>
      </c>
      <c r="L3070" s="5">
        <v>10441.39</v>
      </c>
      <c r="M3070" s="13">
        <f t="shared" si="112"/>
        <v>-5.8262000368164424E-3</v>
      </c>
      <c r="N3070" s="13">
        <f t="shared" si="113"/>
        <v>-5.8256912127018223E-3</v>
      </c>
      <c r="O3070" s="13">
        <f t="shared" si="113"/>
        <v>-5.8041952582807976E-3</v>
      </c>
      <c r="P3070" s="13">
        <f t="shared" si="113"/>
        <v>-8.6993094098369861E-3</v>
      </c>
      <c r="Q3070" s="7"/>
      <c r="R3070" s="8"/>
      <c r="S3070" s="8"/>
      <c r="T3070" s="8"/>
      <c r="U3070" s="8"/>
      <c r="V3070" s="13"/>
      <c r="W3070" s="14"/>
      <c r="X3070" s="1"/>
      <c r="Y3070" s="1"/>
      <c r="Z3070" s="1"/>
      <c r="AA3070" s="1"/>
      <c r="AB3070" s="1"/>
      <c r="AC3070" s="1"/>
      <c r="AD3070" s="8"/>
      <c r="AE3070" s="8"/>
      <c r="AF3070" s="8"/>
      <c r="AG3070" s="8"/>
      <c r="AH3070" s="9"/>
      <c r="AI3070" s="8"/>
      <c r="AJ3070" s="13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7"/>
      <c r="BL3070" s="7"/>
      <c r="BM3070" s="7"/>
      <c r="BN3070" s="7"/>
      <c r="BO3070" s="7"/>
      <c r="BP3070" s="7"/>
      <c r="BQ3070" s="7"/>
      <c r="BR3070" s="7"/>
      <c r="BT3070" s="8"/>
      <c r="BV3070" s="7"/>
      <c r="BW3070" s="7"/>
      <c r="BX3070" s="7"/>
      <c r="BY3070" s="7"/>
      <c r="BZ3070" s="7"/>
      <c r="CA3070" s="7"/>
    </row>
    <row r="3071" spans="1:79" x14ac:dyDescent="0.3">
      <c r="A3071" s="1" t="s">
        <v>1062</v>
      </c>
      <c r="B3071" s="1"/>
      <c r="C3071" s="1" t="s">
        <v>1878</v>
      </c>
      <c r="D3071" s="1"/>
      <c r="E3071" s="1"/>
      <c r="F3071" s="1"/>
      <c r="G3071" s="1"/>
      <c r="H3071" s="1">
        <v>41586.01</v>
      </c>
      <c r="I3071" s="1">
        <v>-0.9</v>
      </c>
      <c r="J3071" s="12">
        <v>2299.7600000000002</v>
      </c>
      <c r="K3071" s="5">
        <v>2528.81</v>
      </c>
      <c r="L3071" s="5">
        <v>10397.07</v>
      </c>
      <c r="M3071" s="13">
        <f t="shared" si="112"/>
        <v>-8.9935493802815181E-3</v>
      </c>
      <c r="N3071" s="13">
        <f t="shared" si="113"/>
        <v>-1.0558017467624636E-2</v>
      </c>
      <c r="O3071" s="13">
        <f t="shared" si="113"/>
        <v>-7.1690216601821843E-3</v>
      </c>
      <c r="P3071" s="13">
        <f t="shared" si="113"/>
        <v>-4.2446455883746737E-3</v>
      </c>
      <c r="Q3071" s="7"/>
      <c r="R3071" s="8"/>
      <c r="S3071" s="8"/>
      <c r="T3071" s="8"/>
      <c r="U3071" s="8"/>
      <c r="V3071" s="13"/>
      <c r="W3071" s="14"/>
      <c r="X3071" s="1"/>
      <c r="Y3071" s="1"/>
      <c r="Z3071" s="1"/>
      <c r="AA3071" s="1"/>
      <c r="AB3071" s="1"/>
      <c r="AC3071" s="1"/>
      <c r="AD3071" s="8"/>
      <c r="AE3071" s="8"/>
      <c r="AF3071" s="8"/>
      <c r="AG3071" s="8"/>
      <c r="AH3071" s="9"/>
      <c r="AI3071" s="8"/>
      <c r="AJ3071" s="13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7"/>
      <c r="BL3071" s="7"/>
      <c r="BM3071" s="7"/>
      <c r="BN3071" s="7"/>
      <c r="BO3071" s="7"/>
      <c r="BP3071" s="7"/>
      <c r="BQ3071" s="7"/>
      <c r="BR3071" s="7"/>
      <c r="BT3071" s="8"/>
      <c r="BV3071" s="7"/>
      <c r="BW3071" s="7"/>
      <c r="BX3071" s="7"/>
      <c r="BY3071" s="7"/>
      <c r="BZ3071" s="7"/>
      <c r="CA3071" s="7"/>
    </row>
    <row r="3072" spans="1:79" x14ac:dyDescent="0.3">
      <c r="A3072" s="1" t="s">
        <v>1063</v>
      </c>
      <c r="B3072" s="1"/>
      <c r="C3072" s="1" t="s">
        <v>1878</v>
      </c>
      <c r="D3072" s="1"/>
      <c r="E3072" s="1"/>
      <c r="F3072" s="1"/>
      <c r="G3072" s="1"/>
      <c r="H3072" s="1">
        <v>41529.19</v>
      </c>
      <c r="I3072" s="1">
        <v>-0.14000000000000001</v>
      </c>
      <c r="J3072" s="12">
        <v>2298.42</v>
      </c>
      <c r="K3072" s="5">
        <v>2522.83</v>
      </c>
      <c r="L3072" s="5">
        <v>10354.780000000001</v>
      </c>
      <c r="M3072" s="13">
        <f t="shared" si="112"/>
        <v>-1.3663248770440228E-3</v>
      </c>
      <c r="N3072" s="13">
        <f t="shared" si="113"/>
        <v>-5.8266949594742989E-4</v>
      </c>
      <c r="O3072" s="13">
        <f t="shared" si="113"/>
        <v>-2.3647486367105452E-3</v>
      </c>
      <c r="P3072" s="13">
        <f t="shared" si="113"/>
        <v>-4.067492091521796E-3</v>
      </c>
      <c r="Q3072" s="7"/>
      <c r="R3072" s="8"/>
      <c r="S3072" s="8"/>
      <c r="T3072" s="8"/>
      <c r="U3072" s="8"/>
      <c r="V3072" s="13"/>
      <c r="W3072" s="14"/>
      <c r="X3072" s="1"/>
      <c r="Y3072" s="1"/>
      <c r="Z3072" s="1"/>
      <c r="AA3072" s="1"/>
      <c r="AB3072" s="1"/>
      <c r="AC3072" s="1"/>
      <c r="AD3072" s="8"/>
      <c r="AE3072" s="8"/>
      <c r="AF3072" s="8"/>
      <c r="AG3072" s="8"/>
      <c r="AH3072" s="9"/>
      <c r="AI3072" s="8"/>
      <c r="AJ3072" s="13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7"/>
      <c r="BL3072" s="7"/>
      <c r="BM3072" s="7"/>
      <c r="BN3072" s="7"/>
      <c r="BO3072" s="7"/>
      <c r="BP3072" s="7"/>
      <c r="BQ3072" s="7"/>
      <c r="BR3072" s="7"/>
      <c r="BT3072" s="8"/>
      <c r="BV3072" s="7"/>
      <c r="BW3072" s="7"/>
      <c r="BX3072" s="7"/>
      <c r="BY3072" s="7"/>
      <c r="BZ3072" s="7"/>
      <c r="CA3072" s="7"/>
    </row>
    <row r="3073" spans="1:79" x14ac:dyDescent="0.3">
      <c r="A3073" s="1" t="s">
        <v>1064</v>
      </c>
      <c r="B3073" s="1"/>
      <c r="C3073" s="1" t="s">
        <v>1878</v>
      </c>
      <c r="D3073" s="1"/>
      <c r="E3073" s="1"/>
      <c r="F3073" s="1"/>
      <c r="G3073" s="1"/>
      <c r="H3073" s="1">
        <v>40834.43</v>
      </c>
      <c r="I3073" s="1">
        <v>-1.67</v>
      </c>
      <c r="J3073" s="12">
        <v>2261.86</v>
      </c>
      <c r="K3073" s="5">
        <v>2474.87</v>
      </c>
      <c r="L3073" s="5">
        <v>10174.59</v>
      </c>
      <c r="M3073" s="13">
        <f t="shared" si="112"/>
        <v>-1.6729437776176304E-2</v>
      </c>
      <c r="N3073" s="13">
        <f t="shared" si="113"/>
        <v>-1.5906579302303325E-2</v>
      </c>
      <c r="O3073" s="13">
        <f t="shared" si="113"/>
        <v>-1.9010397054101902E-2</v>
      </c>
      <c r="P3073" s="13">
        <f t="shared" si="113"/>
        <v>-1.7401625143170674E-2</v>
      </c>
      <c r="Q3073" s="7"/>
      <c r="R3073" s="8"/>
      <c r="S3073" s="8"/>
      <c r="T3073" s="8"/>
      <c r="U3073" s="8"/>
      <c r="V3073" s="13"/>
      <c r="W3073" s="14"/>
      <c r="X3073" s="1"/>
      <c r="Y3073" s="1"/>
      <c r="Z3073" s="1"/>
      <c r="AA3073" s="1"/>
      <c r="AB3073" s="1"/>
      <c r="AC3073" s="1"/>
      <c r="AD3073" s="8"/>
      <c r="AE3073" s="8"/>
      <c r="AF3073" s="8"/>
      <c r="AG3073" s="8"/>
      <c r="AH3073" s="9"/>
      <c r="AI3073" s="8"/>
      <c r="AJ3073" s="13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7"/>
      <c r="BL3073" s="7"/>
      <c r="BM3073" s="7"/>
      <c r="BN3073" s="7"/>
      <c r="BO3073" s="7"/>
      <c r="BP3073" s="7"/>
      <c r="BQ3073" s="7"/>
      <c r="BR3073" s="7"/>
      <c r="BT3073" s="8"/>
      <c r="BV3073" s="7"/>
      <c r="BW3073" s="7"/>
      <c r="BX3073" s="7"/>
      <c r="BY3073" s="7"/>
      <c r="BZ3073" s="7"/>
      <c r="CA3073" s="7"/>
    </row>
    <row r="3074" spans="1:79" x14ac:dyDescent="0.3">
      <c r="A3074" s="1" t="s">
        <v>1065</v>
      </c>
      <c r="B3074" s="1"/>
      <c r="C3074" s="1" t="s">
        <v>1878</v>
      </c>
      <c r="D3074" s="1"/>
      <c r="E3074" s="1"/>
      <c r="F3074" s="1"/>
      <c r="G3074" s="1"/>
      <c r="H3074" s="1">
        <v>41209.99</v>
      </c>
      <c r="I3074" s="1">
        <v>0.92</v>
      </c>
      <c r="J3074" s="12">
        <v>2284.34</v>
      </c>
      <c r="K3074" s="5">
        <v>2498.5500000000002</v>
      </c>
      <c r="L3074" s="5">
        <v>10218.42</v>
      </c>
      <c r="M3074" s="13">
        <f t="shared" si="112"/>
        <v>9.1971407461790555E-3</v>
      </c>
      <c r="N3074" s="13">
        <f t="shared" si="113"/>
        <v>9.9387229978866731E-3</v>
      </c>
      <c r="O3074" s="13">
        <f t="shared" si="113"/>
        <v>9.56817933871279E-3</v>
      </c>
      <c r="P3074" s="13">
        <f t="shared" si="113"/>
        <v>4.3077902893384756E-3</v>
      </c>
      <c r="Q3074" s="7"/>
      <c r="R3074" s="8"/>
      <c r="S3074" s="8"/>
      <c r="T3074" s="8"/>
      <c r="U3074" s="8"/>
      <c r="V3074" s="13"/>
      <c r="W3074" s="14"/>
      <c r="X3074" s="1"/>
      <c r="Y3074" s="1"/>
      <c r="Z3074" s="1"/>
      <c r="AA3074" s="1"/>
      <c r="AB3074" s="1"/>
      <c r="AC3074" s="1"/>
      <c r="AD3074" s="8"/>
      <c r="AE3074" s="8"/>
      <c r="AF3074" s="8"/>
      <c r="AG3074" s="8"/>
      <c r="AH3074" s="9"/>
      <c r="AI3074" s="8"/>
      <c r="AJ3074" s="13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7"/>
      <c r="BL3074" s="7"/>
      <c r="BM3074" s="7"/>
      <c r="BN3074" s="7"/>
      <c r="BO3074" s="7"/>
      <c r="BP3074" s="7"/>
      <c r="BQ3074" s="7"/>
      <c r="BR3074" s="7"/>
      <c r="BT3074" s="8"/>
      <c r="BV3074" s="7"/>
      <c r="BW3074" s="7"/>
      <c r="BX3074" s="7"/>
      <c r="BY3074" s="7"/>
      <c r="BZ3074" s="7"/>
      <c r="CA3074" s="7"/>
    </row>
    <row r="3075" spans="1:79" x14ac:dyDescent="0.3">
      <c r="A3075" s="1" t="s">
        <v>1066</v>
      </c>
      <c r="B3075" s="1"/>
      <c r="C3075" s="1" t="s">
        <v>1878</v>
      </c>
      <c r="D3075" s="1"/>
      <c r="E3075" s="1"/>
      <c r="F3075" s="1"/>
      <c r="G3075" s="1"/>
      <c r="H3075" s="1">
        <v>41526.42</v>
      </c>
      <c r="I3075" s="1">
        <v>0.77</v>
      </c>
      <c r="J3075" s="12">
        <v>2305.12</v>
      </c>
      <c r="K3075" s="5">
        <v>2509.2199999999998</v>
      </c>
      <c r="L3075" s="5">
        <v>10275.700000000001</v>
      </c>
      <c r="M3075" s="13">
        <f t="shared" si="112"/>
        <v>7.6784779612903975E-3</v>
      </c>
      <c r="N3075" s="13">
        <f t="shared" si="113"/>
        <v>9.0967194025406428E-3</v>
      </c>
      <c r="O3075" s="13">
        <f t="shared" si="113"/>
        <v>4.270476876588214E-3</v>
      </c>
      <c r="P3075" s="13">
        <f t="shared" si="113"/>
        <v>5.6055632866920391E-3</v>
      </c>
      <c r="Q3075" s="7"/>
      <c r="R3075" s="8"/>
      <c r="S3075" s="8"/>
      <c r="T3075" s="8"/>
      <c r="U3075" s="8"/>
      <c r="V3075" s="13"/>
      <c r="W3075" s="14"/>
      <c r="X3075" s="1"/>
      <c r="Y3075" s="1"/>
      <c r="Z3075" s="1"/>
      <c r="AA3075" s="1"/>
      <c r="AB3075" s="1"/>
      <c r="AC3075" s="1"/>
      <c r="AD3075" s="8"/>
      <c r="AE3075" s="8"/>
      <c r="AF3075" s="8"/>
      <c r="AG3075" s="8"/>
      <c r="AH3075" s="9"/>
      <c r="AI3075" s="8"/>
      <c r="AJ3075" s="13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7"/>
      <c r="BL3075" s="7"/>
      <c r="BM3075" s="7"/>
      <c r="BN3075" s="7"/>
      <c r="BO3075" s="7"/>
      <c r="BP3075" s="7"/>
      <c r="BQ3075" s="7"/>
      <c r="BR3075" s="7"/>
      <c r="BT3075" s="8"/>
      <c r="BV3075" s="7"/>
      <c r="BW3075" s="7"/>
      <c r="BX3075" s="7"/>
      <c r="BY3075" s="7"/>
      <c r="BZ3075" s="7"/>
      <c r="CA3075" s="7"/>
    </row>
    <row r="3076" spans="1:79" x14ac:dyDescent="0.3">
      <c r="A3076" s="1" t="s">
        <v>1067</v>
      </c>
      <c r="B3076" s="1"/>
      <c r="C3076" s="1" t="s">
        <v>1878</v>
      </c>
      <c r="D3076" s="1"/>
      <c r="E3076" s="1"/>
      <c r="F3076" s="1"/>
      <c r="G3076" s="1"/>
      <c r="H3076" s="1">
        <v>41833.54</v>
      </c>
      <c r="I3076" s="1">
        <v>0.74</v>
      </c>
      <c r="J3076" s="12">
        <v>2323.63</v>
      </c>
      <c r="K3076" s="5">
        <v>2528.41</v>
      </c>
      <c r="L3076" s="5">
        <v>10326.16</v>
      </c>
      <c r="M3076" s="13">
        <f t="shared" ref="M3076:M3139" si="114">H3076/H3075-1</f>
        <v>7.395773582215881E-3</v>
      </c>
      <c r="N3076" s="13">
        <f t="shared" si="113"/>
        <v>8.0299507184009578E-3</v>
      </c>
      <c r="O3076" s="13">
        <f t="shared" si="113"/>
        <v>7.647794932289731E-3</v>
      </c>
      <c r="P3076" s="13">
        <f t="shared" si="113"/>
        <v>4.9106143620385456E-3</v>
      </c>
      <c r="Q3076" s="7"/>
      <c r="R3076" s="8"/>
      <c r="S3076" s="8"/>
      <c r="T3076" s="8"/>
      <c r="U3076" s="8"/>
      <c r="V3076" s="13"/>
      <c r="W3076" s="14"/>
      <c r="X3076" s="1"/>
      <c r="Y3076" s="1"/>
      <c r="Z3076" s="1"/>
      <c r="AA3076" s="1"/>
      <c r="AB3076" s="1"/>
      <c r="AC3076" s="1"/>
      <c r="AD3076" s="8"/>
      <c r="AE3076" s="8"/>
      <c r="AF3076" s="8"/>
      <c r="AG3076" s="8"/>
      <c r="AH3076" s="9"/>
      <c r="AI3076" s="8"/>
      <c r="AJ3076" s="13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7"/>
      <c r="BL3076" s="7"/>
      <c r="BM3076" s="7"/>
      <c r="BN3076" s="7"/>
      <c r="BO3076" s="7"/>
      <c r="BP3076" s="7"/>
      <c r="BQ3076" s="7"/>
      <c r="BR3076" s="7"/>
      <c r="BT3076" s="8"/>
      <c r="BV3076" s="7"/>
      <c r="BW3076" s="7"/>
      <c r="BX3076" s="7"/>
      <c r="BY3076" s="7"/>
      <c r="BZ3076" s="7"/>
      <c r="CA3076" s="7"/>
    </row>
    <row r="3077" spans="1:79" x14ac:dyDescent="0.3">
      <c r="A3077" s="1" t="s">
        <v>1068</v>
      </c>
      <c r="B3077" s="1"/>
      <c r="C3077" s="1" t="s">
        <v>1878</v>
      </c>
      <c r="D3077" s="1"/>
      <c r="E3077" s="1"/>
      <c r="F3077" s="1"/>
      <c r="G3077" s="1"/>
      <c r="H3077" s="1">
        <v>41608.370000000003</v>
      </c>
      <c r="I3077" s="1">
        <v>-0.54</v>
      </c>
      <c r="J3077" s="12">
        <v>2307.52</v>
      </c>
      <c r="K3077" s="5">
        <v>2522.25</v>
      </c>
      <c r="L3077" s="5">
        <v>10325.709999999999</v>
      </c>
      <c r="M3077" s="13">
        <f t="shared" si="114"/>
        <v>-5.3825232098454467E-3</v>
      </c>
      <c r="N3077" s="13">
        <f t="shared" ref="N3077:P3140" si="115">J3077/J3076-1</f>
        <v>-6.9331175789605348E-3</v>
      </c>
      <c r="O3077" s="13">
        <f t="shared" si="115"/>
        <v>-2.436313730763584E-3</v>
      </c>
      <c r="P3077" s="13">
        <f t="shared" si="115"/>
        <v>-4.3578639106978123E-5</v>
      </c>
      <c r="Q3077" s="7"/>
      <c r="R3077" s="8"/>
      <c r="S3077" s="8"/>
      <c r="T3077" s="8"/>
      <c r="U3077" s="8"/>
      <c r="V3077" s="13"/>
      <c r="W3077" s="14"/>
      <c r="X3077" s="1"/>
      <c r="Y3077" s="1"/>
      <c r="Z3077" s="1"/>
      <c r="AA3077" s="1"/>
      <c r="AB3077" s="1"/>
      <c r="AC3077" s="1"/>
      <c r="AD3077" s="8"/>
      <c r="AE3077" s="8"/>
      <c r="AF3077" s="8"/>
      <c r="AG3077" s="8"/>
      <c r="AH3077" s="9"/>
      <c r="AI3077" s="8"/>
      <c r="AJ3077" s="13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7"/>
      <c r="BL3077" s="7"/>
      <c r="BM3077" s="7"/>
      <c r="BN3077" s="7"/>
      <c r="BO3077" s="7"/>
      <c r="BP3077" s="7"/>
      <c r="BQ3077" s="7"/>
      <c r="BR3077" s="7"/>
      <c r="BT3077" s="8"/>
      <c r="BV3077" s="7"/>
      <c r="BW3077" s="7"/>
      <c r="BX3077" s="7"/>
      <c r="BY3077" s="7"/>
      <c r="BZ3077" s="7"/>
      <c r="CA3077" s="7"/>
    </row>
    <row r="3078" spans="1:79" x14ac:dyDescent="0.3">
      <c r="A3078" s="1" t="s">
        <v>1069</v>
      </c>
      <c r="B3078" s="1"/>
      <c r="C3078" s="1" t="s">
        <v>1878</v>
      </c>
      <c r="D3078" s="1"/>
      <c r="E3078" s="1"/>
      <c r="F3078" s="1"/>
      <c r="G3078" s="1"/>
      <c r="H3078" s="1">
        <v>41028.06</v>
      </c>
      <c r="I3078" s="1">
        <v>-1.39</v>
      </c>
      <c r="J3078" s="12">
        <v>2271.36</v>
      </c>
      <c r="K3078" s="5">
        <v>2493</v>
      </c>
      <c r="L3078" s="5">
        <v>10226.94</v>
      </c>
      <c r="M3078" s="13">
        <f t="shared" si="114"/>
        <v>-1.394695346152719E-2</v>
      </c>
      <c r="N3078" s="13">
        <f t="shared" si="115"/>
        <v>-1.567050339758691E-2</v>
      </c>
      <c r="O3078" s="13">
        <f t="shared" si="115"/>
        <v>-1.1596788581623496E-2</v>
      </c>
      <c r="P3078" s="13">
        <f t="shared" si="115"/>
        <v>-9.5654439258897606E-3</v>
      </c>
      <c r="Q3078" s="7"/>
      <c r="R3078" s="8"/>
      <c r="S3078" s="8"/>
      <c r="T3078" s="8"/>
      <c r="U3078" s="8"/>
      <c r="V3078" s="13"/>
      <c r="W3078" s="14"/>
      <c r="X3078" s="1"/>
      <c r="Y3078" s="1"/>
      <c r="Z3078" s="1"/>
      <c r="AA3078" s="1"/>
      <c r="AB3078" s="1"/>
      <c r="AC3078" s="1"/>
      <c r="AD3078" s="8"/>
      <c r="AE3078" s="8"/>
      <c r="AF3078" s="8"/>
      <c r="AG3078" s="8"/>
      <c r="AH3078" s="9"/>
      <c r="AI3078" s="8"/>
      <c r="AJ3078" s="13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7"/>
      <c r="BL3078" s="7"/>
      <c r="BM3078" s="7"/>
      <c r="BN3078" s="7"/>
      <c r="BO3078" s="7"/>
      <c r="BP3078" s="7"/>
      <c r="BQ3078" s="7"/>
      <c r="BR3078" s="7"/>
      <c r="BT3078" s="8"/>
      <c r="BV3078" s="7"/>
      <c r="BW3078" s="7"/>
      <c r="BX3078" s="7"/>
      <c r="BY3078" s="7"/>
      <c r="BZ3078" s="7"/>
      <c r="CA3078" s="7"/>
    </row>
    <row r="3079" spans="1:79" x14ac:dyDescent="0.3">
      <c r="A3079" s="1" t="s">
        <v>1070</v>
      </c>
      <c r="B3079" s="1"/>
      <c r="C3079" s="1" t="s">
        <v>1878</v>
      </c>
      <c r="D3079" s="1"/>
      <c r="E3079" s="1"/>
      <c r="F3079" s="1"/>
      <c r="G3079" s="1"/>
      <c r="H3079" s="1">
        <v>41267.160000000003</v>
      </c>
      <c r="I3079" s="1">
        <v>0.57999999999999996</v>
      </c>
      <c r="J3079" s="12">
        <v>2286.5300000000002</v>
      </c>
      <c r="K3079" s="5">
        <v>2503.64</v>
      </c>
      <c r="L3079" s="5">
        <v>10262.459999999999</v>
      </c>
      <c r="M3079" s="13">
        <f t="shared" si="114"/>
        <v>5.8277188831254989E-3</v>
      </c>
      <c r="N3079" s="13">
        <f t="shared" si="115"/>
        <v>6.6788179768948464E-3</v>
      </c>
      <c r="O3079" s="13">
        <f t="shared" si="115"/>
        <v>4.2679502607299025E-3</v>
      </c>
      <c r="P3079" s="13">
        <f t="shared" si="115"/>
        <v>3.4731796607780918E-3</v>
      </c>
      <c r="Q3079" s="7"/>
      <c r="R3079" s="8"/>
      <c r="S3079" s="8"/>
      <c r="T3079" s="8"/>
      <c r="U3079" s="8"/>
      <c r="V3079" s="13"/>
      <c r="W3079" s="14"/>
      <c r="X3079" s="1"/>
      <c r="Y3079" s="1"/>
      <c r="Z3079" s="1"/>
      <c r="AA3079" s="1"/>
      <c r="AB3079" s="1"/>
      <c r="AC3079" s="1"/>
      <c r="AD3079" s="8"/>
      <c r="AE3079" s="8"/>
      <c r="AF3079" s="8"/>
      <c r="AG3079" s="8"/>
      <c r="AH3079" s="9"/>
      <c r="AI3079" s="8"/>
      <c r="AJ3079" s="13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7"/>
      <c r="BL3079" s="7"/>
      <c r="BM3079" s="7"/>
      <c r="BN3079" s="7"/>
      <c r="BO3079" s="7"/>
      <c r="BP3079" s="7"/>
      <c r="BQ3079" s="7"/>
      <c r="BR3079" s="7"/>
      <c r="BT3079" s="8"/>
      <c r="BV3079" s="7"/>
      <c r="BW3079" s="7"/>
      <c r="BX3079" s="7"/>
      <c r="BY3079" s="7"/>
      <c r="BZ3079" s="7"/>
      <c r="CA3079" s="7"/>
    </row>
    <row r="3080" spans="1:79" x14ac:dyDescent="0.3">
      <c r="A3080" s="1" t="s">
        <v>1071</v>
      </c>
      <c r="B3080" s="1"/>
      <c r="C3080" s="1" t="s">
        <v>1878</v>
      </c>
      <c r="D3080" s="1"/>
      <c r="E3080" s="1"/>
      <c r="F3080" s="1"/>
      <c r="G3080" s="1"/>
      <c r="H3080" s="1">
        <v>41488.9</v>
      </c>
      <c r="I3080" s="1">
        <v>0.54</v>
      </c>
      <c r="J3080" s="12">
        <v>2300.9699999999998</v>
      </c>
      <c r="K3080" s="5">
        <v>2521.81</v>
      </c>
      <c r="L3080" s="5">
        <v>10268.08</v>
      </c>
      <c r="M3080" s="13">
        <f t="shared" si="114"/>
        <v>5.3732798670904636E-3</v>
      </c>
      <c r="N3080" s="13">
        <f t="shared" si="115"/>
        <v>6.3152462464957093E-3</v>
      </c>
      <c r="O3080" s="13">
        <f t="shared" si="115"/>
        <v>7.2574331772938816E-3</v>
      </c>
      <c r="P3080" s="13">
        <f t="shared" si="115"/>
        <v>5.4762698222465822E-4</v>
      </c>
      <c r="Q3080" s="7"/>
      <c r="R3080" s="8"/>
      <c r="S3080" s="8"/>
      <c r="T3080" s="8"/>
      <c r="U3080" s="8"/>
      <c r="V3080" s="13"/>
      <c r="W3080" s="14"/>
      <c r="X3080" s="1"/>
      <c r="Y3080" s="1"/>
      <c r="Z3080" s="1"/>
      <c r="AA3080" s="1"/>
      <c r="AB3080" s="1"/>
      <c r="AC3080" s="1"/>
      <c r="AD3080" s="8"/>
      <c r="AE3080" s="8"/>
      <c r="AF3080" s="8"/>
      <c r="AG3080" s="8"/>
      <c r="AH3080" s="9"/>
      <c r="AI3080" s="8"/>
      <c r="AJ3080" s="13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7"/>
      <c r="BL3080" s="7"/>
      <c r="BM3080" s="7"/>
      <c r="BN3080" s="7"/>
      <c r="BO3080" s="7"/>
      <c r="BP3080" s="7"/>
      <c r="BQ3080" s="7"/>
      <c r="BR3080" s="7"/>
      <c r="BT3080" s="8"/>
      <c r="BV3080" s="7"/>
      <c r="BW3080" s="7"/>
      <c r="BX3080" s="7"/>
      <c r="BY3080" s="7"/>
      <c r="BZ3080" s="7"/>
      <c r="CA3080" s="7"/>
    </row>
    <row r="3081" spans="1:79" x14ac:dyDescent="0.3">
      <c r="A3081" s="1" t="s">
        <v>1072</v>
      </c>
      <c r="B3081" s="1"/>
      <c r="C3081" s="1" t="s">
        <v>1878</v>
      </c>
      <c r="D3081" s="1"/>
      <c r="E3081" s="1"/>
      <c r="F3081" s="1"/>
      <c r="G3081" s="1"/>
      <c r="H3081" s="1">
        <v>41465.599999999999</v>
      </c>
      <c r="I3081" s="1">
        <v>-0.06</v>
      </c>
      <c r="J3081" s="12">
        <v>2298.69</v>
      </c>
      <c r="K3081" s="5">
        <v>2527.0100000000002</v>
      </c>
      <c r="L3081" s="5">
        <v>10225.61</v>
      </c>
      <c r="M3081" s="13">
        <f t="shared" si="114"/>
        <v>-5.6159599314520303E-4</v>
      </c>
      <c r="N3081" s="13">
        <f t="shared" si="115"/>
        <v>-9.9088645223521787E-4</v>
      </c>
      <c r="O3081" s="13">
        <f t="shared" si="115"/>
        <v>2.0620110158973137E-3</v>
      </c>
      <c r="P3081" s="13">
        <f t="shared" si="115"/>
        <v>-4.1361189238883211E-3</v>
      </c>
      <c r="Q3081" s="7"/>
      <c r="R3081" s="8"/>
      <c r="S3081" s="8"/>
      <c r="T3081" s="8"/>
      <c r="U3081" s="8"/>
      <c r="V3081" s="13"/>
      <c r="W3081" s="14"/>
      <c r="X3081" s="1"/>
      <c r="Y3081" s="1"/>
      <c r="Z3081" s="1"/>
      <c r="AA3081" s="1"/>
      <c r="AB3081" s="1"/>
      <c r="AC3081" s="1"/>
      <c r="AD3081" s="8"/>
      <c r="AE3081" s="8"/>
      <c r="AF3081" s="8"/>
      <c r="AG3081" s="8"/>
      <c r="AH3081" s="9"/>
      <c r="AI3081" s="8"/>
      <c r="AJ3081" s="13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7"/>
      <c r="BL3081" s="7"/>
      <c r="BM3081" s="7"/>
      <c r="BN3081" s="7"/>
      <c r="BO3081" s="7"/>
      <c r="BP3081" s="7"/>
      <c r="BQ3081" s="7"/>
      <c r="BR3081" s="7"/>
      <c r="BT3081" s="8"/>
      <c r="BV3081" s="7"/>
      <c r="BW3081" s="7"/>
      <c r="BX3081" s="7"/>
      <c r="BY3081" s="7"/>
      <c r="BZ3081" s="7"/>
      <c r="CA3081" s="7"/>
    </row>
    <row r="3082" spans="1:79" x14ac:dyDescent="0.3">
      <c r="A3082" s="1" t="s">
        <v>1073</v>
      </c>
      <c r="B3082" s="1"/>
      <c r="C3082" s="1" t="s">
        <v>1878</v>
      </c>
      <c r="D3082" s="1"/>
      <c r="E3082" s="1"/>
      <c r="F3082" s="1"/>
      <c r="G3082" s="1"/>
      <c r="H3082" s="1">
        <v>40754.080000000002</v>
      </c>
      <c r="I3082" s="1">
        <v>-1.72</v>
      </c>
      <c r="J3082" s="12">
        <v>2257.06</v>
      </c>
      <c r="K3082" s="5">
        <v>2485.35</v>
      </c>
      <c r="L3082" s="5">
        <v>10086.52</v>
      </c>
      <c r="M3082" s="13">
        <f t="shared" si="114"/>
        <v>-1.7159283840098682E-2</v>
      </c>
      <c r="N3082" s="13">
        <f t="shared" si="115"/>
        <v>-1.8110315005503197E-2</v>
      </c>
      <c r="O3082" s="13">
        <f t="shared" si="115"/>
        <v>-1.6485886482443757E-2</v>
      </c>
      <c r="P3082" s="13">
        <f t="shared" si="115"/>
        <v>-1.3602122513962533E-2</v>
      </c>
      <c r="Q3082" s="7"/>
      <c r="R3082" s="8"/>
      <c r="S3082" s="8"/>
      <c r="T3082" s="8"/>
      <c r="U3082" s="8"/>
      <c r="V3082" s="13"/>
      <c r="W3082" s="14"/>
      <c r="X3082" s="1"/>
      <c r="Y3082" s="1"/>
      <c r="Z3082" s="1"/>
      <c r="AA3082" s="1"/>
      <c r="AB3082" s="1"/>
      <c r="AC3082" s="1"/>
      <c r="AD3082" s="8"/>
      <c r="AE3082" s="8"/>
      <c r="AF3082" s="8"/>
      <c r="AG3082" s="8"/>
      <c r="AH3082" s="9"/>
      <c r="AI3082" s="8"/>
      <c r="AJ3082" s="13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7"/>
      <c r="BL3082" s="7"/>
      <c r="BM3082" s="7"/>
      <c r="BN3082" s="7"/>
      <c r="BO3082" s="7"/>
      <c r="BP3082" s="7"/>
      <c r="BQ3082" s="7"/>
      <c r="BR3082" s="7"/>
      <c r="BT3082" s="8"/>
      <c r="BV3082" s="7"/>
      <c r="BW3082" s="7"/>
      <c r="BX3082" s="7"/>
      <c r="BY3082" s="7"/>
      <c r="BZ3082" s="7"/>
      <c r="CA3082" s="7"/>
    </row>
    <row r="3083" spans="1:79" x14ac:dyDescent="0.3">
      <c r="A3083" s="1" t="s">
        <v>1074</v>
      </c>
      <c r="B3083" s="1"/>
      <c r="C3083" s="1" t="s">
        <v>1878</v>
      </c>
      <c r="D3083" s="1"/>
      <c r="E3083" s="1"/>
      <c r="F3083" s="1"/>
      <c r="G3083" s="1"/>
      <c r="H3083" s="1">
        <v>40802.410000000003</v>
      </c>
      <c r="I3083" s="1">
        <v>0.12</v>
      </c>
      <c r="J3083" s="12">
        <v>2263.35</v>
      </c>
      <c r="K3083" s="5">
        <v>2476.6999999999998</v>
      </c>
      <c r="L3083" s="5">
        <v>10093.86</v>
      </c>
      <c r="M3083" s="13">
        <f t="shared" si="114"/>
        <v>1.1858935350768096E-3</v>
      </c>
      <c r="N3083" s="13">
        <f t="shared" si="115"/>
        <v>2.7868111614224311E-3</v>
      </c>
      <c r="O3083" s="13">
        <f t="shared" si="115"/>
        <v>-3.4803951153761226E-3</v>
      </c>
      <c r="P3083" s="13">
        <f t="shared" si="115"/>
        <v>7.2770390580689792E-4</v>
      </c>
      <c r="Q3083" s="7"/>
      <c r="R3083" s="8"/>
      <c r="S3083" s="8"/>
      <c r="T3083" s="8"/>
      <c r="U3083" s="8"/>
      <c r="V3083" s="13"/>
      <c r="W3083" s="14"/>
      <c r="X3083" s="1"/>
      <c r="Y3083" s="1"/>
      <c r="Z3083" s="1"/>
      <c r="AA3083" s="1"/>
      <c r="AB3083" s="1"/>
      <c r="AC3083" s="1"/>
      <c r="AD3083" s="8"/>
      <c r="AE3083" s="8"/>
      <c r="AF3083" s="8"/>
      <c r="AG3083" s="8"/>
      <c r="AH3083" s="9"/>
      <c r="AI3083" s="8"/>
      <c r="AJ3083" s="13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7"/>
      <c r="BL3083" s="7"/>
      <c r="BM3083" s="7"/>
      <c r="BN3083" s="7"/>
      <c r="BO3083" s="7"/>
      <c r="BP3083" s="7"/>
      <c r="BQ3083" s="7"/>
      <c r="BR3083" s="7"/>
      <c r="BT3083" s="8"/>
      <c r="BV3083" s="7"/>
      <c r="BW3083" s="7"/>
      <c r="BX3083" s="7"/>
      <c r="BY3083" s="7"/>
      <c r="BZ3083" s="7"/>
      <c r="CA3083" s="7"/>
    </row>
    <row r="3084" spans="1:79" x14ac:dyDescent="0.3">
      <c r="A3084" s="1" t="s">
        <v>1075</v>
      </c>
      <c r="B3084" s="1"/>
      <c r="C3084" s="1" t="s">
        <v>1878</v>
      </c>
      <c r="D3084" s="1"/>
      <c r="E3084" s="1"/>
      <c r="F3084" s="1"/>
      <c r="G3084" s="1"/>
      <c r="H3084" s="1">
        <v>40216.959999999999</v>
      </c>
      <c r="I3084" s="1">
        <v>-1.43</v>
      </c>
      <c r="J3084" s="12">
        <v>2226.1799999999998</v>
      </c>
      <c r="K3084" s="5">
        <v>2440.52</v>
      </c>
      <c r="L3084" s="5">
        <v>9940.64</v>
      </c>
      <c r="M3084" s="13">
        <f t="shared" si="114"/>
        <v>-1.4348417164574467E-2</v>
      </c>
      <c r="N3084" s="13">
        <f t="shared" si="115"/>
        <v>-1.6422559480416266E-2</v>
      </c>
      <c r="O3084" s="13">
        <f t="shared" si="115"/>
        <v>-1.4608147938789506E-2</v>
      </c>
      <c r="P3084" s="13">
        <f t="shared" si="115"/>
        <v>-1.5179524978551462E-2</v>
      </c>
      <c r="Q3084" s="7"/>
      <c r="R3084" s="8"/>
      <c r="S3084" s="8"/>
      <c r="T3084" s="8"/>
      <c r="U3084" s="8"/>
      <c r="V3084" s="13"/>
      <c r="W3084" s="14"/>
      <c r="X3084" s="1"/>
      <c r="Y3084" s="1"/>
      <c r="Z3084" s="1"/>
      <c r="AA3084" s="1"/>
      <c r="AB3084" s="1"/>
      <c r="AC3084" s="1"/>
      <c r="AD3084" s="8"/>
      <c r="AE3084" s="8"/>
      <c r="AF3084" s="8"/>
      <c r="AG3084" s="8"/>
      <c r="AH3084" s="9"/>
      <c r="AI3084" s="8"/>
      <c r="AJ3084" s="13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7"/>
      <c r="BL3084" s="7"/>
      <c r="BM3084" s="7"/>
      <c r="BN3084" s="7"/>
      <c r="BO3084" s="7"/>
      <c r="BP3084" s="7"/>
      <c r="BQ3084" s="7"/>
      <c r="BR3084" s="7"/>
      <c r="BT3084" s="8"/>
      <c r="BV3084" s="7"/>
      <c r="BW3084" s="7"/>
      <c r="BX3084" s="7"/>
      <c r="BY3084" s="7"/>
      <c r="BZ3084" s="7"/>
      <c r="CA3084" s="7"/>
    </row>
    <row r="3085" spans="1:79" x14ac:dyDescent="0.3">
      <c r="A3085" s="1" t="s">
        <v>1076</v>
      </c>
      <c r="B3085" s="1"/>
      <c r="C3085" s="1" t="s">
        <v>1878</v>
      </c>
      <c r="D3085" s="1"/>
      <c r="E3085" s="1"/>
      <c r="F3085" s="1"/>
      <c r="G3085" s="1"/>
      <c r="H3085" s="1">
        <v>40562.550000000003</v>
      </c>
      <c r="I3085" s="1">
        <v>0.86</v>
      </c>
      <c r="J3085" s="12">
        <v>2251.89</v>
      </c>
      <c r="K3085" s="5">
        <v>2445.75</v>
      </c>
      <c r="L3085" s="5">
        <v>9977.66</v>
      </c>
      <c r="M3085" s="13">
        <f t="shared" si="114"/>
        <v>8.5931408042776436E-3</v>
      </c>
      <c r="N3085" s="13">
        <f t="shared" si="115"/>
        <v>1.1548931353259961E-2</v>
      </c>
      <c r="O3085" s="13">
        <f t="shared" si="115"/>
        <v>2.1429859210331248E-3</v>
      </c>
      <c r="P3085" s="13">
        <f t="shared" si="115"/>
        <v>3.7241062949668891E-3</v>
      </c>
      <c r="Q3085" s="7"/>
      <c r="R3085" s="8"/>
      <c r="S3085" s="8"/>
      <c r="T3085" s="8"/>
      <c r="U3085" s="8"/>
      <c r="V3085" s="13"/>
      <c r="W3085" s="14"/>
      <c r="X3085" s="1"/>
      <c r="Y3085" s="1"/>
      <c r="Z3085" s="1"/>
      <c r="AA3085" s="1"/>
      <c r="AB3085" s="1"/>
      <c r="AC3085" s="1"/>
      <c r="AD3085" s="8"/>
      <c r="AE3085" s="8"/>
      <c r="AF3085" s="8"/>
      <c r="AG3085" s="8"/>
      <c r="AH3085" s="9"/>
      <c r="AI3085" s="8"/>
      <c r="AJ3085" s="13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7"/>
      <c r="BL3085" s="7"/>
      <c r="BM3085" s="7"/>
      <c r="BN3085" s="7"/>
      <c r="BO3085" s="7"/>
      <c r="BP3085" s="7"/>
      <c r="BQ3085" s="7"/>
      <c r="BR3085" s="7"/>
      <c r="BT3085" s="8"/>
      <c r="BV3085" s="7"/>
      <c r="BW3085" s="7"/>
      <c r="BX3085" s="7"/>
      <c r="BY3085" s="7"/>
      <c r="BZ3085" s="7"/>
      <c r="CA3085" s="7"/>
    </row>
    <row r="3086" spans="1:79" x14ac:dyDescent="0.3">
      <c r="A3086" s="1" t="s">
        <v>1077</v>
      </c>
      <c r="B3086" s="1"/>
      <c r="C3086" s="1" t="s">
        <v>1878</v>
      </c>
      <c r="D3086" s="1"/>
      <c r="E3086" s="1"/>
      <c r="F3086" s="1"/>
      <c r="G3086" s="1"/>
      <c r="H3086" s="1">
        <v>41053.82</v>
      </c>
      <c r="I3086" s="1">
        <v>1.21</v>
      </c>
      <c r="J3086" s="12">
        <v>2278.58</v>
      </c>
      <c r="K3086" s="5">
        <v>2474.42</v>
      </c>
      <c r="L3086" s="5">
        <v>10158.870000000001</v>
      </c>
      <c r="M3086" s="13">
        <f t="shared" si="114"/>
        <v>1.2111418044476796E-2</v>
      </c>
      <c r="N3086" s="13">
        <f t="shared" si="115"/>
        <v>1.185226631851477E-2</v>
      </c>
      <c r="O3086" s="13">
        <f t="shared" si="115"/>
        <v>1.1722375549422459E-2</v>
      </c>
      <c r="P3086" s="13">
        <f t="shared" si="115"/>
        <v>1.8161572953979244E-2</v>
      </c>
      <c r="Q3086" s="7"/>
      <c r="R3086" s="8"/>
      <c r="S3086" s="8"/>
      <c r="T3086" s="8"/>
      <c r="U3086" s="8"/>
      <c r="V3086" s="13"/>
      <c r="W3086" s="14"/>
      <c r="X3086" s="1"/>
      <c r="Y3086" s="1"/>
      <c r="Z3086" s="1"/>
      <c r="AA3086" s="1"/>
      <c r="AB3086" s="1"/>
      <c r="AC3086" s="1"/>
      <c r="AD3086" s="8"/>
      <c r="AE3086" s="8"/>
      <c r="AF3086" s="8"/>
      <c r="AG3086" s="8"/>
      <c r="AH3086" s="9"/>
      <c r="AI3086" s="8"/>
      <c r="AJ3086" s="13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7"/>
      <c r="BL3086" s="7"/>
      <c r="BM3086" s="7"/>
      <c r="BN3086" s="7"/>
      <c r="BO3086" s="7"/>
      <c r="BP3086" s="7"/>
      <c r="BQ3086" s="7"/>
      <c r="BR3086" s="7"/>
      <c r="BT3086" s="8"/>
      <c r="BV3086" s="7"/>
      <c r="BW3086" s="7"/>
      <c r="BX3086" s="7"/>
      <c r="BY3086" s="7"/>
      <c r="BZ3086" s="7"/>
      <c r="CA3086" s="7"/>
    </row>
    <row r="3087" spans="1:79" x14ac:dyDescent="0.3">
      <c r="A3087" s="1" t="s">
        <v>1078</v>
      </c>
      <c r="B3087" s="1"/>
      <c r="C3087" s="1" t="s">
        <v>1878</v>
      </c>
      <c r="D3087" s="1"/>
      <c r="E3087" s="1"/>
      <c r="F3087" s="1"/>
      <c r="G3087" s="1"/>
      <c r="H3087" s="1">
        <v>40668.71</v>
      </c>
      <c r="I3087" s="1">
        <v>-0.94</v>
      </c>
      <c r="J3087" s="12">
        <v>2249.9299999999998</v>
      </c>
      <c r="K3087" s="5">
        <v>2472.75</v>
      </c>
      <c r="L3087" s="5">
        <v>10112.540000000001</v>
      </c>
      <c r="M3087" s="13">
        <f t="shared" si="114"/>
        <v>-9.380613058663001E-3</v>
      </c>
      <c r="N3087" s="13">
        <f t="shared" si="115"/>
        <v>-1.257362041271326E-2</v>
      </c>
      <c r="O3087" s="13">
        <f t="shared" si="115"/>
        <v>-6.7490563445171681E-4</v>
      </c>
      <c r="P3087" s="13">
        <f t="shared" si="115"/>
        <v>-4.5605465962257341E-3</v>
      </c>
      <c r="Q3087" s="7"/>
      <c r="R3087" s="8"/>
      <c r="S3087" s="8"/>
      <c r="T3087" s="8"/>
      <c r="U3087" s="8"/>
      <c r="V3087" s="13"/>
      <c r="W3087" s="14"/>
      <c r="X3087" s="1"/>
      <c r="Y3087" s="1"/>
      <c r="Z3087" s="1"/>
      <c r="AA3087" s="1"/>
      <c r="AB3087" s="1"/>
      <c r="AC3087" s="1"/>
      <c r="AD3087" s="8"/>
      <c r="AE3087" s="8"/>
      <c r="AF3087" s="8"/>
      <c r="AG3087" s="8"/>
      <c r="AH3087" s="9"/>
      <c r="AI3087" s="8"/>
      <c r="AJ3087" s="13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7"/>
      <c r="BL3087" s="7"/>
      <c r="BM3087" s="7"/>
      <c r="BN3087" s="7"/>
      <c r="BO3087" s="7"/>
      <c r="BP3087" s="7"/>
      <c r="BQ3087" s="7"/>
      <c r="BR3087" s="7"/>
      <c r="BT3087" s="8"/>
      <c r="BV3087" s="7"/>
      <c r="BW3087" s="7"/>
      <c r="BX3087" s="7"/>
      <c r="BY3087" s="7"/>
      <c r="BZ3087" s="7"/>
      <c r="CA3087" s="7"/>
    </row>
    <row r="3088" spans="1:79" x14ac:dyDescent="0.3">
      <c r="A3088" s="1" t="s">
        <v>1079</v>
      </c>
      <c r="B3088" s="1"/>
      <c r="C3088" s="1" t="s">
        <v>1878</v>
      </c>
      <c r="D3088" s="1"/>
      <c r="E3088" s="1"/>
      <c r="F3088" s="1"/>
      <c r="G3088" s="1"/>
      <c r="H3088" s="1">
        <v>40604.910000000003</v>
      </c>
      <c r="I3088" s="1">
        <v>-0.16</v>
      </c>
      <c r="J3088" s="12">
        <v>2251.37</v>
      </c>
      <c r="K3088" s="5">
        <v>2455.63</v>
      </c>
      <c r="L3088" s="5">
        <v>10050.25</v>
      </c>
      <c r="M3088" s="13">
        <f t="shared" si="114"/>
        <v>-1.5687736345705305E-3</v>
      </c>
      <c r="N3088" s="13">
        <f t="shared" si="115"/>
        <v>6.4001991173068262E-4</v>
      </c>
      <c r="O3088" s="13">
        <f t="shared" si="115"/>
        <v>-6.9234657769688956E-3</v>
      </c>
      <c r="P3088" s="13">
        <f t="shared" si="115"/>
        <v>-6.159678972839755E-3</v>
      </c>
      <c r="Q3088" s="7"/>
      <c r="R3088" s="8"/>
      <c r="S3088" s="8"/>
      <c r="T3088" s="8"/>
      <c r="U3088" s="8"/>
      <c r="V3088" s="13"/>
      <c r="W3088" s="14"/>
      <c r="X3088" s="1"/>
      <c r="Y3088" s="1"/>
      <c r="Z3088" s="1"/>
      <c r="AA3088" s="1"/>
      <c r="AB3088" s="1"/>
      <c r="AC3088" s="1"/>
      <c r="AD3088" s="8"/>
      <c r="AE3088" s="8"/>
      <c r="AF3088" s="8"/>
      <c r="AG3088" s="8"/>
      <c r="AH3088" s="9"/>
      <c r="AI3088" s="8"/>
      <c r="AJ3088" s="13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7"/>
      <c r="BL3088" s="7"/>
      <c r="BM3088" s="7"/>
      <c r="BN3088" s="7"/>
      <c r="BO3088" s="7"/>
      <c r="BP3088" s="7"/>
      <c r="BQ3088" s="7"/>
      <c r="BR3088" s="7"/>
      <c r="BT3088" s="8"/>
      <c r="BV3088" s="7"/>
      <c r="BW3088" s="7"/>
      <c r="BX3088" s="7"/>
      <c r="BY3088" s="7"/>
      <c r="BZ3088" s="7"/>
      <c r="CA3088" s="7"/>
    </row>
    <row r="3089" spans="1:79" x14ac:dyDescent="0.3">
      <c r="A3089" s="1" t="s">
        <v>1080</v>
      </c>
      <c r="B3089" s="1"/>
      <c r="C3089" s="1" t="s">
        <v>1878</v>
      </c>
      <c r="D3089" s="1"/>
      <c r="E3089" s="1"/>
      <c r="F3089" s="1"/>
      <c r="G3089" s="1"/>
      <c r="H3089" s="1">
        <v>40872.89</v>
      </c>
      <c r="I3089" s="1">
        <v>0.66</v>
      </c>
      <c r="J3089" s="12">
        <v>2271.1999999999998</v>
      </c>
      <c r="K3089" s="5">
        <v>2459.73</v>
      </c>
      <c r="L3089" s="5">
        <v>10073.459999999999</v>
      </c>
      <c r="M3089" s="13">
        <f t="shared" si="114"/>
        <v>6.5996944704469485E-3</v>
      </c>
      <c r="N3089" s="13">
        <f t="shared" si="115"/>
        <v>8.807970258109421E-3</v>
      </c>
      <c r="O3089" s="13">
        <f t="shared" si="115"/>
        <v>1.6696326400964523E-3</v>
      </c>
      <c r="P3089" s="13">
        <f t="shared" si="115"/>
        <v>2.3093952886743541E-3</v>
      </c>
      <c r="Q3089" s="7"/>
      <c r="R3089" s="8"/>
      <c r="S3089" s="8"/>
      <c r="T3089" s="8"/>
      <c r="U3089" s="8"/>
      <c r="V3089" s="13"/>
      <c r="W3089" s="14"/>
      <c r="X3089" s="1"/>
      <c r="Y3089" s="1"/>
      <c r="Z3089" s="1"/>
      <c r="AA3089" s="1"/>
      <c r="AB3089" s="1"/>
      <c r="AC3089" s="1"/>
      <c r="AD3089" s="8"/>
      <c r="AE3089" s="8"/>
      <c r="AF3089" s="8"/>
      <c r="AG3089" s="8"/>
      <c r="AH3089" s="9"/>
      <c r="AI3089" s="8"/>
      <c r="AJ3089" s="13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7"/>
      <c r="BL3089" s="7"/>
      <c r="BM3089" s="7"/>
      <c r="BN3089" s="7"/>
      <c r="BO3089" s="7"/>
      <c r="BP3089" s="7"/>
      <c r="BQ3089" s="7"/>
      <c r="BR3089" s="7"/>
      <c r="BT3089" s="8"/>
      <c r="BV3089" s="7"/>
      <c r="BW3089" s="7"/>
      <c r="BX3089" s="7"/>
      <c r="BY3089" s="7"/>
      <c r="BZ3089" s="7"/>
      <c r="CA3089" s="7"/>
    </row>
    <row r="3090" spans="1:79" x14ac:dyDescent="0.3">
      <c r="A3090" s="1" t="s">
        <v>1081</v>
      </c>
      <c r="B3090" s="1"/>
      <c r="C3090" s="1" t="s">
        <v>1878</v>
      </c>
      <c r="D3090" s="1"/>
      <c r="E3090" s="1"/>
      <c r="F3090" s="1"/>
      <c r="G3090" s="1"/>
      <c r="H3090" s="1">
        <v>40526.800000000003</v>
      </c>
      <c r="I3090" s="1">
        <v>-0.85</v>
      </c>
      <c r="J3090" s="12">
        <v>2246.37</v>
      </c>
      <c r="K3090" s="5">
        <v>2450.13</v>
      </c>
      <c r="L3090" s="5">
        <v>10066.19</v>
      </c>
      <c r="M3090" s="13">
        <f t="shared" si="114"/>
        <v>-8.4674707367156099E-3</v>
      </c>
      <c r="N3090" s="13">
        <f t="shared" si="115"/>
        <v>-1.0932546671363119E-2</v>
      </c>
      <c r="O3090" s="13">
        <f t="shared" si="115"/>
        <v>-3.9028673878840348E-3</v>
      </c>
      <c r="P3090" s="13">
        <f t="shared" si="115"/>
        <v>-7.2169840352753756E-4</v>
      </c>
      <c r="Q3090" s="7"/>
      <c r="R3090" s="8"/>
      <c r="S3090" s="8"/>
      <c r="T3090" s="8"/>
      <c r="U3090" s="8"/>
      <c r="V3090" s="13"/>
      <c r="W3090" s="14"/>
      <c r="X3090" s="1"/>
      <c r="Y3090" s="1"/>
      <c r="Z3090" s="1"/>
      <c r="AA3090" s="1"/>
      <c r="AB3090" s="1"/>
      <c r="AC3090" s="1"/>
      <c r="AD3090" s="8"/>
      <c r="AE3090" s="8"/>
      <c r="AF3090" s="8"/>
      <c r="AG3090" s="8"/>
      <c r="AH3090" s="9"/>
      <c r="AI3090" s="8"/>
      <c r="AJ3090" s="13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7"/>
      <c r="BL3090" s="7"/>
      <c r="BM3090" s="7"/>
      <c r="BN3090" s="7"/>
      <c r="BO3090" s="7"/>
      <c r="BP3090" s="7"/>
      <c r="BQ3090" s="7"/>
      <c r="BR3090" s="7"/>
      <c r="BT3090" s="8"/>
      <c r="BV3090" s="7"/>
      <c r="BW3090" s="7"/>
      <c r="BX3090" s="7"/>
      <c r="BY3090" s="7"/>
      <c r="BZ3090" s="7"/>
      <c r="CA3090" s="7"/>
    </row>
    <row r="3091" spans="1:79" x14ac:dyDescent="0.3">
      <c r="A3091" s="1" t="s">
        <v>1082</v>
      </c>
      <c r="B3091" s="1"/>
      <c r="C3091" s="1" t="s">
        <v>1878</v>
      </c>
      <c r="D3091" s="1"/>
      <c r="E3091" s="1"/>
      <c r="F3091" s="1"/>
      <c r="G3091" s="1"/>
      <c r="H3091" s="1">
        <v>40354.53</v>
      </c>
      <c r="I3091" s="1">
        <v>-0.43</v>
      </c>
      <c r="J3091" s="12">
        <v>2232.1799999999998</v>
      </c>
      <c r="K3091" s="5">
        <v>2455.29</v>
      </c>
      <c r="L3091" s="5">
        <v>10057.049999999999</v>
      </c>
      <c r="M3091" s="13">
        <f t="shared" si="114"/>
        <v>-4.2507673934286672E-3</v>
      </c>
      <c r="N3091" s="13">
        <f t="shared" si="115"/>
        <v>-6.3168578640206974E-3</v>
      </c>
      <c r="O3091" s="13">
        <f t="shared" si="115"/>
        <v>2.1060107014729823E-3</v>
      </c>
      <c r="P3091" s="13">
        <f t="shared" si="115"/>
        <v>-9.0799001409680447E-4</v>
      </c>
      <c r="Q3091" s="7"/>
      <c r="R3091" s="8"/>
      <c r="S3091" s="8"/>
      <c r="T3091" s="8"/>
      <c r="U3091" s="8"/>
      <c r="V3091" s="13"/>
      <c r="W3091" s="14"/>
      <c r="X3091" s="1"/>
      <c r="Y3091" s="1"/>
      <c r="Z3091" s="1"/>
      <c r="AA3091" s="1"/>
      <c r="AB3091" s="1"/>
      <c r="AC3091" s="1"/>
      <c r="AD3091" s="8"/>
      <c r="AE3091" s="8"/>
      <c r="AF3091" s="8"/>
      <c r="AG3091" s="8"/>
      <c r="AH3091" s="9"/>
      <c r="AI3091" s="8"/>
      <c r="AJ3091" s="13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7"/>
      <c r="BL3091" s="7"/>
      <c r="BM3091" s="7"/>
      <c r="BN3091" s="7"/>
      <c r="BO3091" s="7"/>
      <c r="BP3091" s="7"/>
      <c r="BQ3091" s="7"/>
      <c r="BR3091" s="7"/>
      <c r="BT3091" s="8"/>
      <c r="BV3091" s="7"/>
      <c r="BW3091" s="7"/>
      <c r="BX3091" s="7"/>
      <c r="BY3091" s="7"/>
      <c r="BZ3091" s="7"/>
      <c r="CA3091" s="7"/>
    </row>
    <row r="3092" spans="1:79" x14ac:dyDescent="0.3">
      <c r="A3092" s="1" t="s">
        <v>1083</v>
      </c>
      <c r="B3092" s="1"/>
      <c r="C3092" s="1" t="s">
        <v>1878</v>
      </c>
      <c r="D3092" s="1"/>
      <c r="E3092" s="1"/>
      <c r="F3092" s="1"/>
      <c r="G3092" s="1"/>
      <c r="H3092" s="1">
        <v>40141.26</v>
      </c>
      <c r="I3092" s="1">
        <v>-0.53</v>
      </c>
      <c r="J3092" s="12">
        <v>2221.91</v>
      </c>
      <c r="K3092" s="5">
        <v>2441.8000000000002</v>
      </c>
      <c r="L3092" s="5">
        <v>9974.0400000000009</v>
      </c>
      <c r="M3092" s="13">
        <f t="shared" si="114"/>
        <v>-5.2849085344320867E-3</v>
      </c>
      <c r="N3092" s="13">
        <f t="shared" si="115"/>
        <v>-4.600883441299497E-3</v>
      </c>
      <c r="O3092" s="13">
        <f t="shared" si="115"/>
        <v>-5.4942593339278867E-3</v>
      </c>
      <c r="P3092" s="13">
        <f t="shared" si="115"/>
        <v>-8.2539114352616627E-3</v>
      </c>
      <c r="Q3092" s="7"/>
      <c r="R3092" s="8"/>
      <c r="S3092" s="8"/>
      <c r="T3092" s="8"/>
      <c r="U3092" s="8"/>
      <c r="V3092" s="13"/>
      <c r="W3092" s="14"/>
      <c r="X3092" s="1"/>
      <c r="Y3092" s="1"/>
      <c r="Z3092" s="1"/>
      <c r="AA3092" s="1"/>
      <c r="AB3092" s="1"/>
      <c r="AC3092" s="1"/>
      <c r="AD3092" s="8"/>
      <c r="AE3092" s="8"/>
      <c r="AF3092" s="8"/>
      <c r="AG3092" s="8"/>
      <c r="AH3092" s="9"/>
      <c r="AI3092" s="8"/>
      <c r="AJ3092" s="13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7"/>
      <c r="BL3092" s="7"/>
      <c r="BM3092" s="7"/>
      <c r="BN3092" s="7"/>
      <c r="BO3092" s="7"/>
      <c r="BP3092" s="7"/>
      <c r="BQ3092" s="7"/>
      <c r="BR3092" s="7"/>
      <c r="BT3092" s="8"/>
      <c r="BV3092" s="7"/>
      <c r="BW3092" s="7"/>
      <c r="BX3092" s="7"/>
      <c r="BY3092" s="7"/>
      <c r="BZ3092" s="7"/>
      <c r="CA3092" s="7"/>
    </row>
    <row r="3093" spans="1:79" x14ac:dyDescent="0.3">
      <c r="A3093" s="1" t="s">
        <v>1084</v>
      </c>
      <c r="B3093" s="1"/>
      <c r="C3093" s="1" t="s">
        <v>1878</v>
      </c>
      <c r="D3093" s="1"/>
      <c r="E3093" s="1"/>
      <c r="F3093" s="1"/>
      <c r="G3093" s="1"/>
      <c r="H3093" s="1">
        <v>39085.949999999997</v>
      </c>
      <c r="I3093" s="1">
        <v>-2.63</v>
      </c>
      <c r="J3093" s="12">
        <v>2167.13</v>
      </c>
      <c r="K3093" s="5">
        <v>2367.73</v>
      </c>
      <c r="L3093" s="5">
        <v>9661.83</v>
      </c>
      <c r="M3093" s="13">
        <f t="shared" si="114"/>
        <v>-2.6289907192748929E-2</v>
      </c>
      <c r="N3093" s="13">
        <f t="shared" si="115"/>
        <v>-2.4654463952185179E-2</v>
      </c>
      <c r="O3093" s="13">
        <f t="shared" si="115"/>
        <v>-3.0334179703497499E-2</v>
      </c>
      <c r="P3093" s="13">
        <f t="shared" si="115"/>
        <v>-3.1302260668696014E-2</v>
      </c>
      <c r="Q3093" s="7"/>
      <c r="R3093" s="8"/>
      <c r="S3093" s="8"/>
      <c r="T3093" s="8"/>
      <c r="U3093" s="8"/>
      <c r="V3093" s="13"/>
      <c r="W3093" s="14"/>
      <c r="X3093" s="1"/>
      <c r="Y3093" s="1"/>
      <c r="Z3093" s="1"/>
      <c r="AA3093" s="1"/>
      <c r="AB3093" s="1"/>
      <c r="AC3093" s="1"/>
      <c r="AD3093" s="8"/>
      <c r="AE3093" s="8"/>
      <c r="AF3093" s="8"/>
      <c r="AG3093" s="8"/>
      <c r="AH3093" s="9"/>
      <c r="AI3093" s="8"/>
      <c r="AJ3093" s="13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7"/>
      <c r="BL3093" s="7"/>
      <c r="BM3093" s="7"/>
      <c r="BN3093" s="7"/>
      <c r="BO3093" s="7"/>
      <c r="BP3093" s="7"/>
      <c r="BQ3093" s="7"/>
      <c r="BR3093" s="7"/>
      <c r="BT3093" s="8"/>
      <c r="BV3093" s="7"/>
      <c r="BW3093" s="7"/>
      <c r="BX3093" s="7"/>
      <c r="BY3093" s="7"/>
      <c r="BZ3093" s="7"/>
      <c r="CA3093" s="7"/>
    </row>
    <row r="3094" spans="1:79" x14ac:dyDescent="0.3">
      <c r="A3094" s="1" t="s">
        <v>1085</v>
      </c>
      <c r="B3094" s="1"/>
      <c r="C3094" s="1" t="s">
        <v>1878</v>
      </c>
      <c r="D3094" s="1"/>
      <c r="E3094" s="1"/>
      <c r="F3094" s="1"/>
      <c r="G3094" s="1"/>
      <c r="H3094" s="1">
        <v>39305.370000000003</v>
      </c>
      <c r="I3094" s="1">
        <v>0.56000000000000005</v>
      </c>
      <c r="J3094" s="12">
        <v>2180.35</v>
      </c>
      <c r="K3094" s="5">
        <v>2383.81</v>
      </c>
      <c r="L3094" s="5">
        <v>9682.09</v>
      </c>
      <c r="M3094" s="13">
        <f t="shared" si="114"/>
        <v>5.6137819344292961E-3</v>
      </c>
      <c r="N3094" s="13">
        <f t="shared" si="115"/>
        <v>6.1002339499705016E-3</v>
      </c>
      <c r="O3094" s="13">
        <f t="shared" si="115"/>
        <v>6.7913148880995866E-3</v>
      </c>
      <c r="P3094" s="13">
        <f t="shared" si="115"/>
        <v>2.0969112476623142E-3</v>
      </c>
      <c r="Q3094" s="7"/>
      <c r="R3094" s="8"/>
      <c r="S3094" s="8"/>
      <c r="T3094" s="8"/>
      <c r="U3094" s="8"/>
      <c r="V3094" s="13"/>
      <c r="W3094" s="14"/>
      <c r="X3094" s="1"/>
      <c r="Y3094" s="1"/>
      <c r="Z3094" s="1"/>
      <c r="AA3094" s="1"/>
      <c r="AB3094" s="1"/>
      <c r="AC3094" s="1"/>
      <c r="AD3094" s="8"/>
      <c r="AE3094" s="8"/>
      <c r="AF3094" s="8"/>
      <c r="AG3094" s="8"/>
      <c r="AH3094" s="9"/>
      <c r="AI3094" s="8"/>
      <c r="AJ3094" s="13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7"/>
      <c r="BL3094" s="7"/>
      <c r="BM3094" s="7"/>
      <c r="BN3094" s="7"/>
      <c r="BO3094" s="7"/>
      <c r="BP3094" s="7"/>
      <c r="BQ3094" s="7"/>
      <c r="BR3094" s="7"/>
      <c r="BT3094" s="8"/>
      <c r="BV3094" s="7"/>
      <c r="BW3094" s="7"/>
      <c r="BX3094" s="7"/>
      <c r="BY3094" s="7"/>
      <c r="BZ3094" s="7"/>
      <c r="CA3094" s="7"/>
    </row>
    <row r="3095" spans="1:79" x14ac:dyDescent="0.3">
      <c r="A3095" s="1" t="s">
        <v>1086</v>
      </c>
      <c r="B3095" s="1"/>
      <c r="C3095" s="1" t="s">
        <v>1878</v>
      </c>
      <c r="D3095" s="1"/>
      <c r="E3095" s="1"/>
      <c r="F3095" s="1"/>
      <c r="G3095" s="1"/>
      <c r="H3095" s="1">
        <v>39422.94</v>
      </c>
      <c r="I3095" s="1">
        <v>0.3</v>
      </c>
      <c r="J3095" s="12">
        <v>2185.89</v>
      </c>
      <c r="K3095" s="5">
        <v>2387.0700000000002</v>
      </c>
      <c r="L3095" s="5">
        <v>9698.8799999999992</v>
      </c>
      <c r="M3095" s="13">
        <f t="shared" si="114"/>
        <v>2.9911943329881119E-3</v>
      </c>
      <c r="N3095" s="13">
        <f t="shared" si="115"/>
        <v>2.5408764647878446E-3</v>
      </c>
      <c r="O3095" s="13">
        <f t="shared" si="115"/>
        <v>1.3675586561010533E-3</v>
      </c>
      <c r="P3095" s="13">
        <f t="shared" si="115"/>
        <v>1.7341297178603554E-3</v>
      </c>
      <c r="Q3095" s="7"/>
      <c r="R3095" s="8"/>
      <c r="S3095" s="8"/>
      <c r="T3095" s="8"/>
      <c r="U3095" s="8"/>
      <c r="V3095" s="13"/>
      <c r="W3095" s="14"/>
      <c r="X3095" s="1"/>
      <c r="Y3095" s="1"/>
      <c r="Z3095" s="1"/>
      <c r="AA3095" s="1"/>
      <c r="AB3095" s="1"/>
      <c r="AC3095" s="1"/>
      <c r="AD3095" s="8"/>
      <c r="AE3095" s="8"/>
      <c r="AF3095" s="8"/>
      <c r="AG3095" s="8"/>
      <c r="AH3095" s="9"/>
      <c r="AI3095" s="8"/>
      <c r="AJ3095" s="13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7"/>
      <c r="BL3095" s="7"/>
      <c r="BM3095" s="7"/>
      <c r="BN3095" s="7"/>
      <c r="BO3095" s="7"/>
      <c r="BP3095" s="7"/>
      <c r="BQ3095" s="7"/>
      <c r="BR3095" s="7"/>
      <c r="BT3095" s="8"/>
      <c r="BV3095" s="7"/>
      <c r="BW3095" s="7"/>
      <c r="BX3095" s="7"/>
      <c r="BY3095" s="7"/>
      <c r="BZ3095" s="7"/>
      <c r="CA3095" s="7"/>
    </row>
    <row r="3096" spans="1:79" x14ac:dyDescent="0.3">
      <c r="A3096" s="1" t="s">
        <v>1087</v>
      </c>
      <c r="B3096" s="1"/>
      <c r="C3096" s="1" t="s">
        <v>1878</v>
      </c>
      <c r="D3096" s="1"/>
      <c r="E3096" s="1"/>
      <c r="F3096" s="1"/>
      <c r="G3096" s="1"/>
      <c r="H3096" s="1">
        <v>39761.78</v>
      </c>
      <c r="I3096" s="1">
        <v>0.86</v>
      </c>
      <c r="J3096" s="12">
        <v>2209.63</v>
      </c>
      <c r="K3096" s="5">
        <v>2398.59</v>
      </c>
      <c r="L3096" s="5">
        <v>9773.24</v>
      </c>
      <c r="M3096" s="13">
        <f t="shared" si="114"/>
        <v>8.5949957055460047E-3</v>
      </c>
      <c r="N3096" s="13">
        <f t="shared" si="115"/>
        <v>1.0860564804267447E-2</v>
      </c>
      <c r="O3096" s="13">
        <f t="shared" si="115"/>
        <v>4.8260000754063448E-3</v>
      </c>
      <c r="P3096" s="13">
        <f t="shared" si="115"/>
        <v>7.6668646276683017E-3</v>
      </c>
      <c r="Q3096" s="7"/>
      <c r="R3096" s="8"/>
      <c r="S3096" s="8"/>
      <c r="T3096" s="8"/>
      <c r="U3096" s="8"/>
      <c r="V3096" s="13"/>
      <c r="W3096" s="14"/>
      <c r="X3096" s="1"/>
      <c r="Y3096" s="1"/>
      <c r="Z3096" s="1"/>
      <c r="AA3096" s="1"/>
      <c r="AB3096" s="1"/>
      <c r="AC3096" s="1"/>
      <c r="AD3096" s="8"/>
      <c r="AE3096" s="8"/>
      <c r="AF3096" s="8"/>
      <c r="AG3096" s="8"/>
      <c r="AH3096" s="9"/>
      <c r="AI3096" s="8"/>
      <c r="AJ3096" s="13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7"/>
      <c r="BL3096" s="7"/>
      <c r="BM3096" s="7"/>
      <c r="BN3096" s="7"/>
      <c r="BO3096" s="7"/>
      <c r="BP3096" s="7"/>
      <c r="BQ3096" s="7"/>
      <c r="BR3096" s="7"/>
      <c r="BT3096" s="8"/>
      <c r="BV3096" s="7"/>
      <c r="BW3096" s="7"/>
      <c r="BX3096" s="7"/>
      <c r="BY3096" s="7"/>
      <c r="BZ3096" s="7"/>
      <c r="CA3096" s="7"/>
    </row>
    <row r="3097" spans="1:79" x14ac:dyDescent="0.3">
      <c r="A3097" s="1" t="s">
        <v>1088</v>
      </c>
      <c r="B3097" s="1"/>
      <c r="C3097" s="1" t="s">
        <v>1878</v>
      </c>
      <c r="D3097" s="1"/>
      <c r="E3097" s="1"/>
      <c r="F3097" s="1"/>
      <c r="G3097" s="1"/>
      <c r="H3097" s="1">
        <v>40248.629999999997</v>
      </c>
      <c r="I3097" s="1">
        <v>1.22</v>
      </c>
      <c r="J3097" s="12">
        <v>2244.3000000000002</v>
      </c>
      <c r="K3097" s="5">
        <v>2405.79</v>
      </c>
      <c r="L3097" s="5">
        <v>9826.86</v>
      </c>
      <c r="M3097" s="13">
        <f t="shared" si="114"/>
        <v>1.2244170155360168E-2</v>
      </c>
      <c r="N3097" s="13">
        <f t="shared" si="115"/>
        <v>1.5690409706602404E-2</v>
      </c>
      <c r="O3097" s="13">
        <f t="shared" si="115"/>
        <v>3.0017635360772843E-3</v>
      </c>
      <c r="P3097" s="13">
        <f t="shared" si="115"/>
        <v>5.4864098292890517E-3</v>
      </c>
      <c r="Q3097" s="7"/>
      <c r="R3097" s="8"/>
      <c r="S3097" s="8"/>
      <c r="T3097" s="8"/>
      <c r="U3097" s="8"/>
      <c r="V3097" s="13"/>
      <c r="W3097" s="14"/>
      <c r="X3097" s="1"/>
      <c r="Y3097" s="1"/>
      <c r="Z3097" s="1"/>
      <c r="AA3097" s="1"/>
      <c r="AB3097" s="1"/>
      <c r="AC3097" s="1"/>
      <c r="AD3097" s="8"/>
      <c r="AE3097" s="8"/>
      <c r="AF3097" s="8"/>
      <c r="AG3097" s="8"/>
      <c r="AH3097" s="9"/>
      <c r="AI3097" s="8"/>
      <c r="AJ3097" s="13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7"/>
      <c r="BL3097" s="7"/>
      <c r="BM3097" s="7"/>
      <c r="BN3097" s="7"/>
      <c r="BO3097" s="7"/>
      <c r="BP3097" s="7"/>
      <c r="BQ3097" s="7"/>
      <c r="BR3097" s="7"/>
      <c r="BT3097" s="8"/>
      <c r="BV3097" s="7"/>
      <c r="BW3097" s="7"/>
      <c r="BX3097" s="7"/>
      <c r="BY3097" s="7"/>
      <c r="BZ3097" s="7"/>
      <c r="CA3097" s="7"/>
    </row>
    <row r="3098" spans="1:79" x14ac:dyDescent="0.3">
      <c r="A3098" s="1" t="s">
        <v>1089</v>
      </c>
      <c r="B3098" s="1"/>
      <c r="C3098" s="1" t="s">
        <v>1878</v>
      </c>
      <c r="D3098" s="1"/>
      <c r="E3098" s="1"/>
      <c r="F3098" s="1"/>
      <c r="G3098" s="1"/>
      <c r="H3098" s="1">
        <v>40273.65</v>
      </c>
      <c r="I3098" s="1">
        <v>0.06</v>
      </c>
      <c r="J3098" s="12">
        <v>2240.5700000000002</v>
      </c>
      <c r="K3098" s="5">
        <v>2417.04</v>
      </c>
      <c r="L3098" s="5">
        <v>9919.3700000000008</v>
      </c>
      <c r="M3098" s="13">
        <f t="shared" si="114"/>
        <v>6.2163606562526397E-4</v>
      </c>
      <c r="N3098" s="13">
        <f t="shared" si="115"/>
        <v>-1.6619881477520915E-3</v>
      </c>
      <c r="O3098" s="13">
        <f t="shared" si="115"/>
        <v>4.6762186225730584E-3</v>
      </c>
      <c r="P3098" s="13">
        <f t="shared" si="115"/>
        <v>9.4139938902151332E-3</v>
      </c>
      <c r="Q3098" s="7"/>
      <c r="R3098" s="8"/>
      <c r="S3098" s="8"/>
      <c r="T3098" s="8"/>
      <c r="U3098" s="8"/>
      <c r="V3098" s="13"/>
      <c r="W3098" s="14"/>
      <c r="X3098" s="1"/>
      <c r="Y3098" s="1"/>
      <c r="Z3098" s="1"/>
      <c r="AA3098" s="1"/>
      <c r="AB3098" s="1"/>
      <c r="AC3098" s="1"/>
      <c r="AD3098" s="8"/>
      <c r="AE3098" s="8"/>
      <c r="AF3098" s="8"/>
      <c r="AG3098" s="8"/>
      <c r="AH3098" s="9"/>
      <c r="AI3098" s="8"/>
      <c r="AJ3098" s="13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7"/>
      <c r="BL3098" s="7"/>
      <c r="BM3098" s="7"/>
      <c r="BN3098" s="7"/>
      <c r="BO3098" s="7"/>
      <c r="BP3098" s="7"/>
      <c r="BQ3098" s="7"/>
      <c r="BR3098" s="7"/>
      <c r="BT3098" s="8"/>
      <c r="BV3098" s="7"/>
      <c r="BW3098" s="7"/>
      <c r="BX3098" s="7"/>
      <c r="BY3098" s="7"/>
      <c r="BZ3098" s="7"/>
      <c r="CA3098" s="7"/>
    </row>
    <row r="3099" spans="1:79" x14ac:dyDescent="0.3">
      <c r="A3099" s="1" t="s">
        <v>1090</v>
      </c>
      <c r="B3099" s="1"/>
      <c r="C3099" s="1" t="s">
        <v>1878</v>
      </c>
      <c r="D3099" s="1"/>
      <c r="E3099" s="1"/>
      <c r="F3099" s="1"/>
      <c r="G3099" s="1"/>
      <c r="H3099" s="1">
        <v>40114.730000000003</v>
      </c>
      <c r="I3099" s="1">
        <v>-0.39</v>
      </c>
      <c r="J3099" s="12">
        <v>2225.96</v>
      </c>
      <c r="K3099" s="5">
        <v>2424.15</v>
      </c>
      <c r="L3099" s="5">
        <v>9924.14</v>
      </c>
      <c r="M3099" s="13">
        <f t="shared" si="114"/>
        <v>-3.946004397416103E-3</v>
      </c>
      <c r="N3099" s="13">
        <f t="shared" si="115"/>
        <v>-6.5206621529343423E-3</v>
      </c>
      <c r="O3099" s="13">
        <f t="shared" si="115"/>
        <v>2.9416145367888724E-3</v>
      </c>
      <c r="P3099" s="13">
        <f t="shared" si="115"/>
        <v>4.8087731378076981E-4</v>
      </c>
      <c r="Q3099" s="7"/>
      <c r="R3099" s="8"/>
      <c r="S3099" s="8"/>
      <c r="T3099" s="8"/>
      <c r="U3099" s="8"/>
      <c r="V3099" s="13"/>
      <c r="W3099" s="14"/>
      <c r="X3099" s="1"/>
      <c r="Y3099" s="1"/>
      <c r="Z3099" s="1"/>
      <c r="AA3099" s="1"/>
      <c r="AB3099" s="1"/>
      <c r="AC3099" s="1"/>
      <c r="AD3099" s="8"/>
      <c r="AE3099" s="8"/>
      <c r="AF3099" s="8"/>
      <c r="AG3099" s="8"/>
      <c r="AH3099" s="9"/>
      <c r="AI3099" s="8"/>
      <c r="AJ3099" s="13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7"/>
      <c r="BL3099" s="7"/>
      <c r="BM3099" s="7"/>
      <c r="BN3099" s="7"/>
      <c r="BO3099" s="7"/>
      <c r="BP3099" s="7"/>
      <c r="BQ3099" s="7"/>
      <c r="BR3099" s="7"/>
      <c r="BT3099" s="8"/>
      <c r="BV3099" s="7"/>
      <c r="BW3099" s="7"/>
      <c r="BX3099" s="7"/>
      <c r="BY3099" s="7"/>
      <c r="BZ3099" s="7"/>
      <c r="CA3099" s="7"/>
    </row>
    <row r="3100" spans="1:79" x14ac:dyDescent="0.3">
      <c r="A3100" s="1" t="s">
        <v>1091</v>
      </c>
      <c r="B3100" s="1"/>
      <c r="C3100" s="1" t="s">
        <v>1878</v>
      </c>
      <c r="D3100" s="1"/>
      <c r="E3100" s="1"/>
      <c r="F3100" s="1"/>
      <c r="G3100" s="1"/>
      <c r="H3100" s="1">
        <v>39888</v>
      </c>
      <c r="I3100" s="1">
        <v>-0.56999999999999995</v>
      </c>
      <c r="J3100" s="12">
        <v>2210.08</v>
      </c>
      <c r="K3100" s="5">
        <v>2423.71</v>
      </c>
      <c r="L3100" s="5">
        <v>9865.23</v>
      </c>
      <c r="M3100" s="13">
        <f t="shared" si="114"/>
        <v>-5.6520385404563722E-3</v>
      </c>
      <c r="N3100" s="13">
        <f t="shared" si="115"/>
        <v>-7.1340006109723575E-3</v>
      </c>
      <c r="O3100" s="13">
        <f t="shared" si="115"/>
        <v>-1.8150691995133528E-4</v>
      </c>
      <c r="P3100" s="13">
        <f t="shared" si="115"/>
        <v>-5.9360307291109748E-3</v>
      </c>
      <c r="Q3100" s="7"/>
      <c r="R3100" s="8"/>
      <c r="S3100" s="8"/>
      <c r="T3100" s="8"/>
      <c r="U3100" s="8"/>
      <c r="V3100" s="13"/>
      <c r="W3100" s="14"/>
      <c r="X3100" s="1"/>
      <c r="Y3100" s="1"/>
      <c r="Z3100" s="1"/>
      <c r="AA3100" s="1"/>
      <c r="AB3100" s="1"/>
      <c r="AC3100" s="1"/>
      <c r="AD3100" s="8"/>
      <c r="AE3100" s="8"/>
      <c r="AF3100" s="8"/>
      <c r="AG3100" s="8"/>
      <c r="AH3100" s="9"/>
      <c r="AI3100" s="8"/>
      <c r="AJ3100" s="13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7"/>
      <c r="BL3100" s="7"/>
      <c r="BM3100" s="7"/>
      <c r="BN3100" s="7"/>
      <c r="BO3100" s="7"/>
      <c r="BP3100" s="7"/>
      <c r="BQ3100" s="7"/>
      <c r="BR3100" s="7"/>
      <c r="BT3100" s="8"/>
      <c r="BV3100" s="7"/>
      <c r="BW3100" s="7"/>
      <c r="BX3100" s="7"/>
      <c r="BY3100" s="7"/>
      <c r="BZ3100" s="7"/>
      <c r="CA3100" s="7"/>
    </row>
    <row r="3101" spans="1:79" x14ac:dyDescent="0.3">
      <c r="A3101" s="1" t="s">
        <v>1092</v>
      </c>
      <c r="B3101" s="1"/>
      <c r="C3101" s="1" t="s">
        <v>1878</v>
      </c>
      <c r="D3101" s="1"/>
      <c r="E3101" s="1"/>
      <c r="F3101" s="1"/>
      <c r="G3101" s="1"/>
      <c r="H3101" s="1">
        <v>39910.14</v>
      </c>
      <c r="I3101" s="1">
        <v>0.06</v>
      </c>
      <c r="J3101" s="12">
        <v>2217.4</v>
      </c>
      <c r="K3101" s="5">
        <v>2416.25</v>
      </c>
      <c r="L3101" s="5">
        <v>9811.11</v>
      </c>
      <c r="M3101" s="13">
        <f t="shared" si="114"/>
        <v>5.5505415162460103E-4</v>
      </c>
      <c r="N3101" s="13">
        <f t="shared" si="115"/>
        <v>3.3120972996454334E-3</v>
      </c>
      <c r="O3101" s="13">
        <f t="shared" si="115"/>
        <v>-3.0779259894954114E-3</v>
      </c>
      <c r="P3101" s="13">
        <f t="shared" si="115"/>
        <v>-5.4859339315960209E-3</v>
      </c>
      <c r="Q3101" s="7"/>
      <c r="R3101" s="8"/>
      <c r="S3101" s="8"/>
      <c r="T3101" s="8"/>
      <c r="U3101" s="8"/>
      <c r="V3101" s="13"/>
      <c r="W3101" s="14"/>
      <c r="X3101" s="1"/>
      <c r="Y3101" s="1"/>
      <c r="Z3101" s="1"/>
      <c r="AA3101" s="1"/>
      <c r="AB3101" s="1"/>
      <c r="AC3101" s="1"/>
      <c r="AD3101" s="8"/>
      <c r="AE3101" s="8"/>
      <c r="AF3101" s="8"/>
      <c r="AG3101" s="8"/>
      <c r="AH3101" s="9"/>
      <c r="AI3101" s="8"/>
      <c r="AJ3101" s="13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7"/>
      <c r="BL3101" s="7"/>
      <c r="BM3101" s="7"/>
      <c r="BN3101" s="7"/>
      <c r="BO3101" s="7"/>
      <c r="BP3101" s="7"/>
      <c r="BQ3101" s="7"/>
      <c r="BR3101" s="7"/>
      <c r="BT3101" s="8"/>
      <c r="BV3101" s="7"/>
      <c r="BW3101" s="7"/>
      <c r="BX3101" s="7"/>
      <c r="BY3101" s="7"/>
      <c r="BZ3101" s="7"/>
      <c r="CA3101" s="7"/>
    </row>
    <row r="3102" spans="1:79" x14ac:dyDescent="0.3">
      <c r="A3102" s="1" t="s">
        <v>1093</v>
      </c>
      <c r="B3102" s="1"/>
      <c r="C3102" s="1" t="s">
        <v>1878</v>
      </c>
      <c r="D3102" s="1"/>
      <c r="E3102" s="1"/>
      <c r="F3102" s="1"/>
      <c r="G3102" s="1"/>
      <c r="H3102" s="1">
        <v>39268.410000000003</v>
      </c>
      <c r="I3102" s="1">
        <v>-1.61</v>
      </c>
      <c r="J3102" s="12">
        <v>2168.35</v>
      </c>
      <c r="K3102" s="5">
        <v>2407.88</v>
      </c>
      <c r="L3102" s="5">
        <v>9792.9599999999991</v>
      </c>
      <c r="M3102" s="13">
        <f t="shared" si="114"/>
        <v>-1.6079372309894091E-2</v>
      </c>
      <c r="N3102" s="13">
        <f t="shared" si="115"/>
        <v>-2.2120501488229527E-2</v>
      </c>
      <c r="O3102" s="13">
        <f t="shared" si="115"/>
        <v>-3.4640455250904978E-3</v>
      </c>
      <c r="P3102" s="13">
        <f t="shared" si="115"/>
        <v>-1.8499435843651879E-3</v>
      </c>
      <c r="Q3102" s="7"/>
      <c r="R3102" s="8"/>
      <c r="S3102" s="8"/>
      <c r="T3102" s="8"/>
      <c r="U3102" s="8"/>
      <c r="V3102" s="13"/>
      <c r="W3102" s="14"/>
      <c r="X3102" s="1"/>
      <c r="Y3102" s="1"/>
      <c r="Z3102" s="1"/>
      <c r="AA3102" s="1"/>
      <c r="AB3102" s="1"/>
      <c r="AC3102" s="1"/>
      <c r="AD3102" s="8"/>
      <c r="AE3102" s="8"/>
      <c r="AF3102" s="8"/>
      <c r="AG3102" s="8"/>
      <c r="AH3102" s="9"/>
      <c r="AI3102" s="8"/>
      <c r="AJ3102" s="13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7"/>
      <c r="BL3102" s="7"/>
      <c r="BM3102" s="7"/>
      <c r="BN3102" s="7"/>
      <c r="BO3102" s="7"/>
      <c r="BP3102" s="7"/>
      <c r="BQ3102" s="7"/>
      <c r="BR3102" s="7"/>
      <c r="BT3102" s="8"/>
      <c r="BV3102" s="7"/>
      <c r="BW3102" s="7"/>
      <c r="BX3102" s="7"/>
      <c r="BY3102" s="7"/>
      <c r="BZ3102" s="7"/>
      <c r="CA3102" s="7"/>
    </row>
    <row r="3103" spans="1:79" x14ac:dyDescent="0.3">
      <c r="A3103" s="1" t="s">
        <v>1094</v>
      </c>
      <c r="B3103" s="1"/>
      <c r="C3103" s="1" t="s">
        <v>1878</v>
      </c>
      <c r="D3103" s="1"/>
      <c r="E3103" s="1"/>
      <c r="F3103" s="1"/>
      <c r="G3103" s="1"/>
      <c r="H3103" s="1">
        <v>39175.83</v>
      </c>
      <c r="I3103" s="1">
        <v>-0.24</v>
      </c>
      <c r="J3103" s="12">
        <v>2168.4899999999998</v>
      </c>
      <c r="K3103" s="5">
        <v>2394.31</v>
      </c>
      <c r="L3103" s="5">
        <v>9705.43</v>
      </c>
      <c r="M3103" s="13">
        <f t="shared" si="114"/>
        <v>-2.3576202856189221E-3</v>
      </c>
      <c r="N3103" s="13">
        <f t="shared" si="115"/>
        <v>6.4565222404056044E-5</v>
      </c>
      <c r="O3103" s="13">
        <f t="shared" si="115"/>
        <v>-5.6356629067894071E-3</v>
      </c>
      <c r="P3103" s="13">
        <f t="shared" si="115"/>
        <v>-8.9380534588111571E-3</v>
      </c>
      <c r="Q3103" s="7"/>
      <c r="R3103" s="8"/>
      <c r="S3103" s="8"/>
      <c r="T3103" s="8"/>
      <c r="U3103" s="8"/>
      <c r="V3103" s="13"/>
      <c r="W3103" s="14"/>
      <c r="X3103" s="1"/>
      <c r="Y3103" s="1"/>
      <c r="Z3103" s="1"/>
      <c r="AA3103" s="1"/>
      <c r="AB3103" s="1"/>
      <c r="AC3103" s="1"/>
      <c r="AD3103" s="8"/>
      <c r="AE3103" s="8"/>
      <c r="AF3103" s="8"/>
      <c r="AG3103" s="8"/>
      <c r="AH3103" s="9"/>
      <c r="AI3103" s="8"/>
      <c r="AJ3103" s="13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7"/>
      <c r="BL3103" s="7"/>
      <c r="BM3103" s="7"/>
      <c r="BN3103" s="7"/>
      <c r="BO3103" s="7"/>
      <c r="BP3103" s="7"/>
      <c r="BQ3103" s="7"/>
      <c r="BR3103" s="7"/>
      <c r="BT3103" s="8"/>
      <c r="BV3103" s="7"/>
      <c r="BW3103" s="7"/>
      <c r="BX3103" s="7"/>
      <c r="BY3103" s="7"/>
      <c r="BZ3103" s="7"/>
      <c r="CA3103" s="7"/>
    </row>
    <row r="3104" spans="1:79" x14ac:dyDescent="0.3">
      <c r="A3104" s="1" t="s">
        <v>1095</v>
      </c>
      <c r="B3104" s="1"/>
      <c r="C3104" s="1" t="s">
        <v>1878</v>
      </c>
      <c r="D3104" s="1"/>
      <c r="E3104" s="1"/>
      <c r="F3104" s="1"/>
      <c r="G3104" s="1"/>
      <c r="H3104" s="1">
        <v>39404.160000000003</v>
      </c>
      <c r="I3104" s="1">
        <v>0.57999999999999996</v>
      </c>
      <c r="J3104" s="12">
        <v>2187.54</v>
      </c>
      <c r="K3104" s="5">
        <v>2390.9</v>
      </c>
      <c r="L3104" s="5">
        <v>9681.3799999999992</v>
      </c>
      <c r="M3104" s="13">
        <f t="shared" si="114"/>
        <v>5.8283385444546365E-3</v>
      </c>
      <c r="N3104" s="13">
        <f t="shared" si="115"/>
        <v>8.7849148485814599E-3</v>
      </c>
      <c r="O3104" s="13">
        <f t="shared" si="115"/>
        <v>-1.4242098976322559E-3</v>
      </c>
      <c r="P3104" s="13">
        <f t="shared" si="115"/>
        <v>-2.4779942774303398E-3</v>
      </c>
      <c r="Q3104" s="7"/>
      <c r="R3104" s="8"/>
      <c r="S3104" s="8"/>
      <c r="T3104" s="8"/>
      <c r="U3104" s="8"/>
      <c r="V3104" s="13"/>
      <c r="W3104" s="14"/>
      <c r="X3104" s="1"/>
      <c r="Y3104" s="1"/>
      <c r="Z3104" s="1"/>
      <c r="AA3104" s="1"/>
      <c r="AB3104" s="1"/>
      <c r="AC3104" s="1"/>
      <c r="AD3104" s="8"/>
      <c r="AE3104" s="8"/>
      <c r="AF3104" s="8"/>
      <c r="AG3104" s="8"/>
      <c r="AH3104" s="9"/>
      <c r="AI3104" s="8"/>
      <c r="AJ3104" s="13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7"/>
      <c r="BL3104" s="7"/>
      <c r="BM3104" s="7"/>
      <c r="BN3104" s="7"/>
      <c r="BO3104" s="7"/>
      <c r="BP3104" s="7"/>
      <c r="BQ3104" s="7"/>
      <c r="BR3104" s="7"/>
      <c r="BT3104" s="8"/>
      <c r="BV3104" s="7"/>
      <c r="BW3104" s="7"/>
      <c r="BX3104" s="7"/>
      <c r="BY3104" s="7"/>
      <c r="BZ3104" s="7"/>
      <c r="CA3104" s="7"/>
    </row>
    <row r="3105" spans="1:79" x14ac:dyDescent="0.3">
      <c r="A3105" s="1" t="s">
        <v>1096</v>
      </c>
      <c r="B3105" s="1"/>
      <c r="C3105" s="1" t="s">
        <v>1878</v>
      </c>
      <c r="D3105" s="1"/>
      <c r="E3105" s="1"/>
      <c r="F3105" s="1"/>
      <c r="G3105" s="1"/>
      <c r="H3105" s="1">
        <v>39278.239999999998</v>
      </c>
      <c r="I3105" s="1">
        <v>-0.32</v>
      </c>
      <c r="J3105" s="12">
        <v>2178.77</v>
      </c>
      <c r="K3105" s="5">
        <v>2379.2600000000002</v>
      </c>
      <c r="L3105" s="5">
        <v>9671.68</v>
      </c>
      <c r="M3105" s="13">
        <f t="shared" si="114"/>
        <v>-3.1956016826650835E-3</v>
      </c>
      <c r="N3105" s="13">
        <f t="shared" si="115"/>
        <v>-4.0090695484424899E-3</v>
      </c>
      <c r="O3105" s="13">
        <f t="shared" si="115"/>
        <v>-4.8684595758918814E-3</v>
      </c>
      <c r="P3105" s="13">
        <f t="shared" si="115"/>
        <v>-1.0019232795323019E-3</v>
      </c>
      <c r="Q3105" s="7"/>
      <c r="R3105" s="8"/>
      <c r="S3105" s="8"/>
      <c r="T3105" s="8"/>
      <c r="U3105" s="8"/>
      <c r="V3105" s="13"/>
      <c r="W3105" s="14"/>
      <c r="X3105" s="1"/>
      <c r="Y3105" s="1"/>
      <c r="Z3105" s="1"/>
      <c r="AA3105" s="1"/>
      <c r="AB3105" s="1"/>
      <c r="AC3105" s="1"/>
      <c r="AD3105" s="8"/>
      <c r="AE3105" s="8"/>
      <c r="AF3105" s="8"/>
      <c r="AG3105" s="8"/>
      <c r="AH3105" s="9"/>
      <c r="AI3105" s="8"/>
      <c r="AJ3105" s="13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7"/>
      <c r="BL3105" s="7"/>
      <c r="BM3105" s="7"/>
      <c r="BN3105" s="7"/>
      <c r="BO3105" s="7"/>
      <c r="BP3105" s="7"/>
      <c r="BQ3105" s="7"/>
      <c r="BR3105" s="7"/>
      <c r="BT3105" s="8"/>
      <c r="BV3105" s="7"/>
      <c r="BW3105" s="7"/>
      <c r="BX3105" s="7"/>
      <c r="BY3105" s="7"/>
      <c r="BZ3105" s="7"/>
      <c r="CA3105" s="7"/>
    </row>
    <row r="3106" spans="1:79" x14ac:dyDescent="0.3">
      <c r="A3106" s="1" t="s">
        <v>1097</v>
      </c>
      <c r="B3106" s="1"/>
      <c r="C3106" s="1" t="s">
        <v>1878</v>
      </c>
      <c r="D3106" s="1"/>
      <c r="E3106" s="1"/>
      <c r="F3106" s="1"/>
      <c r="G3106" s="1"/>
      <c r="H3106" s="1">
        <v>38500.68</v>
      </c>
      <c r="I3106" s="1">
        <v>-1.98</v>
      </c>
      <c r="J3106" s="12">
        <v>2137.12</v>
      </c>
      <c r="K3106" s="5">
        <v>2320.59</v>
      </c>
      <c r="L3106" s="5">
        <v>9516.5400000000009</v>
      </c>
      <c r="M3106" s="13">
        <f t="shared" si="114"/>
        <v>-1.9796202681179098E-2</v>
      </c>
      <c r="N3106" s="13">
        <f t="shared" si="115"/>
        <v>-1.9116290384024071E-2</v>
      </c>
      <c r="O3106" s="13">
        <f t="shared" si="115"/>
        <v>-2.4658927565713751E-2</v>
      </c>
      <c r="P3106" s="13">
        <f t="shared" si="115"/>
        <v>-1.604064650608783E-2</v>
      </c>
      <c r="Q3106" s="7"/>
      <c r="R3106" s="8"/>
      <c r="S3106" s="8"/>
      <c r="T3106" s="8"/>
      <c r="U3106" s="8"/>
      <c r="V3106" s="13"/>
      <c r="W3106" s="14"/>
      <c r="X3106" s="1"/>
      <c r="Y3106" s="1"/>
      <c r="Z3106" s="1"/>
      <c r="AA3106" s="1"/>
      <c r="AB3106" s="1"/>
      <c r="AC3106" s="1"/>
      <c r="AD3106" s="8"/>
      <c r="AE3106" s="8"/>
      <c r="AF3106" s="8"/>
      <c r="AG3106" s="8"/>
      <c r="AH3106" s="9"/>
      <c r="AI3106" s="8"/>
      <c r="AJ3106" s="13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7"/>
      <c r="BL3106" s="7"/>
      <c r="BM3106" s="7"/>
      <c r="BN3106" s="7"/>
      <c r="BO3106" s="7"/>
      <c r="BP3106" s="7"/>
      <c r="BQ3106" s="7"/>
      <c r="BR3106" s="7"/>
      <c r="BT3106" s="8"/>
      <c r="BV3106" s="7"/>
      <c r="BW3106" s="7"/>
      <c r="BX3106" s="7"/>
      <c r="BY3106" s="7"/>
      <c r="BZ3106" s="7"/>
      <c r="CA3106" s="7"/>
    </row>
    <row r="3107" spans="1:79" x14ac:dyDescent="0.3">
      <c r="A3107" s="1" t="s">
        <v>1098</v>
      </c>
      <c r="B3107" s="1"/>
      <c r="C3107" s="1" t="s">
        <v>1878</v>
      </c>
      <c r="D3107" s="1"/>
      <c r="E3107" s="1"/>
      <c r="F3107" s="1"/>
      <c r="G3107" s="1"/>
      <c r="H3107" s="1">
        <v>38157.26</v>
      </c>
      <c r="I3107" s="1">
        <v>-0.89</v>
      </c>
      <c r="J3107" s="12">
        <v>2111.15</v>
      </c>
      <c r="K3107" s="5">
        <v>2315.9899999999998</v>
      </c>
      <c r="L3107" s="5">
        <v>9424.17</v>
      </c>
      <c r="M3107" s="13">
        <f t="shared" si="114"/>
        <v>-8.9198424547306532E-3</v>
      </c>
      <c r="N3107" s="13">
        <f t="shared" si="115"/>
        <v>-1.215186793441636E-2</v>
      </c>
      <c r="O3107" s="13">
        <f t="shared" si="115"/>
        <v>-1.9822545128611591E-3</v>
      </c>
      <c r="P3107" s="13">
        <f t="shared" si="115"/>
        <v>-9.7062587873324446E-3</v>
      </c>
      <c r="Q3107" s="7"/>
      <c r="R3107" s="8"/>
      <c r="S3107" s="8"/>
      <c r="T3107" s="8"/>
      <c r="U3107" s="8"/>
      <c r="V3107" s="13"/>
      <c r="W3107" s="14"/>
      <c r="X3107" s="1"/>
      <c r="Y3107" s="1"/>
      <c r="Z3107" s="1"/>
      <c r="AA3107" s="1"/>
      <c r="AB3107" s="1"/>
      <c r="AC3107" s="1"/>
      <c r="AD3107" s="8"/>
      <c r="AE3107" s="8"/>
      <c r="AF3107" s="8"/>
      <c r="AG3107" s="8"/>
      <c r="AH3107" s="9"/>
      <c r="AI3107" s="8"/>
      <c r="AJ3107" s="13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7"/>
      <c r="BL3107" s="7"/>
      <c r="BM3107" s="7"/>
      <c r="BN3107" s="7"/>
      <c r="BO3107" s="7"/>
      <c r="BP3107" s="7"/>
      <c r="BQ3107" s="7"/>
      <c r="BR3107" s="7"/>
      <c r="BT3107" s="8"/>
      <c r="BV3107" s="7"/>
      <c r="BW3107" s="7"/>
      <c r="BX3107" s="7"/>
      <c r="BY3107" s="7"/>
      <c r="BZ3107" s="7"/>
      <c r="CA3107" s="7"/>
    </row>
    <row r="3108" spans="1:79" x14ac:dyDescent="0.3">
      <c r="A3108" s="1" t="s">
        <v>1099</v>
      </c>
      <c r="B3108" s="1"/>
      <c r="C3108" s="1" t="s">
        <v>1878</v>
      </c>
      <c r="D3108" s="1"/>
      <c r="E3108" s="1"/>
      <c r="F3108" s="1"/>
      <c r="G3108" s="1"/>
      <c r="H3108" s="1">
        <v>38215.230000000003</v>
      </c>
      <c r="I3108" s="1">
        <v>0.15</v>
      </c>
      <c r="J3108" s="12">
        <v>2119.73</v>
      </c>
      <c r="K3108" s="5">
        <v>2309.69</v>
      </c>
      <c r="L3108" s="5">
        <v>9332.65</v>
      </c>
      <c r="M3108" s="13">
        <f t="shared" si="114"/>
        <v>1.5192390648595122E-3</v>
      </c>
      <c r="N3108" s="13">
        <f t="shared" si="115"/>
        <v>4.0641356606587742E-3</v>
      </c>
      <c r="O3108" s="13">
        <f t="shared" si="115"/>
        <v>-2.7202189992183712E-3</v>
      </c>
      <c r="P3108" s="13">
        <f t="shared" si="115"/>
        <v>-9.7112000314086844E-3</v>
      </c>
      <c r="Q3108" s="7"/>
      <c r="R3108" s="8"/>
      <c r="S3108" s="8"/>
      <c r="T3108" s="8"/>
      <c r="U3108" s="8"/>
      <c r="V3108" s="13"/>
      <c r="W3108" s="14"/>
      <c r="X3108" s="1"/>
      <c r="Y3108" s="1"/>
      <c r="Z3108" s="1"/>
      <c r="AA3108" s="1"/>
      <c r="AB3108" s="1"/>
      <c r="AC3108" s="1"/>
      <c r="AD3108" s="8"/>
      <c r="AE3108" s="8"/>
      <c r="AF3108" s="8"/>
      <c r="AG3108" s="8"/>
      <c r="AH3108" s="9"/>
      <c r="AI3108" s="8"/>
      <c r="AJ3108" s="13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7"/>
      <c r="BL3108" s="7"/>
      <c r="BM3108" s="7"/>
      <c r="BN3108" s="7"/>
      <c r="BO3108" s="7"/>
      <c r="BP3108" s="7"/>
      <c r="BQ3108" s="7"/>
      <c r="BR3108" s="7"/>
      <c r="BT3108" s="8"/>
      <c r="BV3108" s="7"/>
      <c r="BW3108" s="7"/>
      <c r="BX3108" s="7"/>
      <c r="BY3108" s="7"/>
      <c r="BZ3108" s="7"/>
      <c r="CA3108" s="7"/>
    </row>
    <row r="3109" spans="1:79" x14ac:dyDescent="0.3">
      <c r="A3109" s="1" t="s">
        <v>1100</v>
      </c>
      <c r="B3109" s="1"/>
      <c r="C3109" s="1" t="s">
        <v>1878</v>
      </c>
      <c r="D3109" s="1"/>
      <c r="E3109" s="1"/>
      <c r="F3109" s="1"/>
      <c r="G3109" s="1"/>
      <c r="H3109" s="1">
        <v>37228.879999999997</v>
      </c>
      <c r="I3109" s="1">
        <v>-2.58</v>
      </c>
      <c r="J3109" s="12">
        <v>2057.12</v>
      </c>
      <c r="K3109" s="5">
        <v>2271.7399999999998</v>
      </c>
      <c r="L3109" s="5">
        <v>9182.64</v>
      </c>
      <c r="M3109" s="13">
        <f t="shared" si="114"/>
        <v>-2.5810390255403548E-2</v>
      </c>
      <c r="N3109" s="13">
        <f t="shared" si="115"/>
        <v>-2.9536780627721471E-2</v>
      </c>
      <c r="O3109" s="13">
        <f t="shared" si="115"/>
        <v>-1.6430776424541937E-2</v>
      </c>
      <c r="P3109" s="13">
        <f t="shared" si="115"/>
        <v>-1.6073676822767391E-2</v>
      </c>
      <c r="Q3109" s="7"/>
      <c r="R3109" s="8"/>
      <c r="S3109" s="8"/>
      <c r="T3109" s="8"/>
      <c r="U3109" s="8"/>
      <c r="V3109" s="13"/>
      <c r="W3109" s="14"/>
      <c r="X3109" s="1"/>
      <c r="Y3109" s="1"/>
      <c r="Z3109" s="1"/>
      <c r="AA3109" s="1"/>
      <c r="AB3109" s="1"/>
      <c r="AC3109" s="1"/>
      <c r="AD3109" s="8"/>
      <c r="AE3109" s="8"/>
      <c r="AF3109" s="8"/>
      <c r="AG3109" s="8"/>
      <c r="AH3109" s="9"/>
      <c r="AI3109" s="8"/>
      <c r="AJ3109" s="13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7"/>
      <c r="BL3109" s="7"/>
      <c r="BM3109" s="7"/>
      <c r="BN3109" s="7"/>
      <c r="BO3109" s="7"/>
      <c r="BP3109" s="7"/>
      <c r="BQ3109" s="7"/>
      <c r="BR3109" s="7"/>
      <c r="BT3109" s="8"/>
      <c r="BV3109" s="7"/>
      <c r="BW3109" s="7"/>
      <c r="BX3109" s="7"/>
      <c r="BY3109" s="7"/>
      <c r="BZ3109" s="7"/>
      <c r="CA3109" s="7"/>
    </row>
    <row r="3110" spans="1:79" x14ac:dyDescent="0.3">
      <c r="A3110" s="1" t="s">
        <v>1101</v>
      </c>
      <c r="B3110" s="1"/>
      <c r="C3110" s="1" t="s">
        <v>1878</v>
      </c>
      <c r="D3110" s="1"/>
      <c r="E3110" s="1"/>
      <c r="F3110" s="1"/>
      <c r="G3110" s="1"/>
      <c r="H3110" s="1">
        <v>37255.68</v>
      </c>
      <c r="I3110" s="1">
        <v>7.0000000000000007E-2</v>
      </c>
      <c r="J3110" s="12">
        <v>2060.9899999999998</v>
      </c>
      <c r="K3110" s="5">
        <v>2267.37</v>
      </c>
      <c r="L3110" s="5">
        <v>9196</v>
      </c>
      <c r="M3110" s="13">
        <f t="shared" si="114"/>
        <v>7.1987123974737166E-4</v>
      </c>
      <c r="N3110" s="13">
        <f t="shared" si="115"/>
        <v>1.8812709030100461E-3</v>
      </c>
      <c r="O3110" s="13">
        <f t="shared" si="115"/>
        <v>-1.9236356273164557E-3</v>
      </c>
      <c r="P3110" s="13">
        <f t="shared" si="115"/>
        <v>1.4549192824722113E-3</v>
      </c>
      <c r="Q3110" s="7"/>
      <c r="R3110" s="8"/>
      <c r="S3110" s="8"/>
      <c r="T3110" s="8"/>
      <c r="U3110" s="8"/>
      <c r="V3110" s="13"/>
      <c r="W3110" s="14"/>
      <c r="X3110" s="1"/>
      <c r="Y3110" s="1"/>
      <c r="Z3110" s="1"/>
      <c r="AA3110" s="1"/>
      <c r="AB3110" s="1"/>
      <c r="AC3110" s="1"/>
      <c r="AD3110" s="8"/>
      <c r="AE3110" s="8"/>
      <c r="AF3110" s="8"/>
      <c r="AG3110" s="8"/>
      <c r="AH3110" s="9"/>
      <c r="AI3110" s="8"/>
      <c r="AJ3110" s="13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7"/>
      <c r="BL3110" s="7"/>
      <c r="BM3110" s="7"/>
      <c r="BN3110" s="7"/>
      <c r="BO3110" s="7"/>
      <c r="BP3110" s="7"/>
      <c r="BQ3110" s="7"/>
      <c r="BR3110" s="7"/>
      <c r="BT3110" s="8"/>
      <c r="BV3110" s="7"/>
      <c r="BW3110" s="7"/>
      <c r="BX3110" s="7"/>
      <c r="BY3110" s="7"/>
      <c r="BZ3110" s="7"/>
      <c r="CA3110" s="7"/>
    </row>
    <row r="3111" spans="1:79" x14ac:dyDescent="0.3">
      <c r="A3111" s="1" t="s">
        <v>1102</v>
      </c>
      <c r="B3111" s="1"/>
      <c r="C3111" s="1" t="s">
        <v>1878</v>
      </c>
      <c r="D3111" s="1"/>
      <c r="E3111" s="1"/>
      <c r="F3111" s="1"/>
      <c r="G3111" s="1"/>
      <c r="H3111" s="1">
        <v>37790.449999999997</v>
      </c>
      <c r="I3111" s="1">
        <v>1.44</v>
      </c>
      <c r="J3111" s="12">
        <v>2096.35</v>
      </c>
      <c r="K3111" s="5">
        <v>2290.5</v>
      </c>
      <c r="L3111" s="5">
        <v>9246.0300000000007</v>
      </c>
      <c r="M3111" s="13">
        <f t="shared" si="114"/>
        <v>1.4354052858517097E-2</v>
      </c>
      <c r="N3111" s="13">
        <f t="shared" si="115"/>
        <v>1.7156803283858713E-2</v>
      </c>
      <c r="O3111" s="13">
        <f t="shared" si="115"/>
        <v>1.0201246377962159E-2</v>
      </c>
      <c r="P3111" s="13">
        <f t="shared" si="115"/>
        <v>5.4404088734232303E-3</v>
      </c>
      <c r="Q3111" s="7"/>
      <c r="R3111" s="8"/>
      <c r="S3111" s="8"/>
      <c r="T3111" s="8"/>
      <c r="U3111" s="8"/>
      <c r="V3111" s="13"/>
      <c r="W3111" s="14"/>
      <c r="X3111" s="1"/>
      <c r="Y3111" s="1"/>
      <c r="Z3111" s="1"/>
      <c r="AA3111" s="1"/>
      <c r="AB3111" s="1"/>
      <c r="AC3111" s="1"/>
      <c r="AD3111" s="8"/>
      <c r="AE3111" s="8"/>
      <c r="AF3111" s="8"/>
      <c r="AG3111" s="8"/>
      <c r="AH3111" s="9"/>
      <c r="AI3111" s="8"/>
      <c r="AJ3111" s="13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7"/>
      <c r="BL3111" s="7"/>
      <c r="BM3111" s="7"/>
      <c r="BN3111" s="7"/>
      <c r="BO3111" s="7"/>
      <c r="BP3111" s="7"/>
      <c r="BQ3111" s="7"/>
      <c r="BR3111" s="7"/>
      <c r="BT3111" s="8"/>
      <c r="BV3111" s="7"/>
      <c r="BW3111" s="7"/>
      <c r="BX3111" s="7"/>
      <c r="BY3111" s="7"/>
      <c r="BZ3111" s="7"/>
      <c r="CA3111" s="7"/>
    </row>
    <row r="3112" spans="1:79" x14ac:dyDescent="0.3">
      <c r="A3112" s="1" t="s">
        <v>1103</v>
      </c>
      <c r="B3112" s="1"/>
      <c r="C3112" s="1" t="s">
        <v>1878</v>
      </c>
      <c r="D3112" s="1"/>
      <c r="E3112" s="1"/>
      <c r="F3112" s="1"/>
      <c r="G3112" s="1"/>
      <c r="H3112" s="1">
        <v>37887.74</v>
      </c>
      <c r="I3112" s="1">
        <v>0.26</v>
      </c>
      <c r="J3112" s="12">
        <v>2099.75</v>
      </c>
      <c r="K3112" s="5">
        <v>2307.1</v>
      </c>
      <c r="L3112" s="5">
        <v>9251.2099999999991</v>
      </c>
      <c r="M3112" s="13">
        <f t="shared" si="114"/>
        <v>2.5744599495376441E-3</v>
      </c>
      <c r="N3112" s="13">
        <f t="shared" si="115"/>
        <v>1.6218665776230878E-3</v>
      </c>
      <c r="O3112" s="13">
        <f t="shared" si="115"/>
        <v>7.2473259113730037E-3</v>
      </c>
      <c r="P3112" s="13">
        <f t="shared" si="115"/>
        <v>5.6024044914404492E-4</v>
      </c>
      <c r="Q3112" s="7"/>
      <c r="R3112" s="8"/>
      <c r="S3112" s="8"/>
      <c r="T3112" s="8"/>
      <c r="U3112" s="8"/>
      <c r="V3112" s="13"/>
      <c r="W3112" s="14"/>
      <c r="X3112" s="1"/>
      <c r="Y3112" s="1"/>
      <c r="Z3112" s="1"/>
      <c r="AA3112" s="1"/>
      <c r="AB3112" s="1"/>
      <c r="AC3112" s="1"/>
      <c r="AD3112" s="8"/>
      <c r="AE3112" s="8"/>
      <c r="AF3112" s="8"/>
      <c r="AG3112" s="8"/>
      <c r="AH3112" s="9"/>
      <c r="AI3112" s="8"/>
      <c r="AJ3112" s="13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7"/>
      <c r="BL3112" s="7"/>
      <c r="BM3112" s="7"/>
      <c r="BN3112" s="7"/>
      <c r="BO3112" s="7"/>
      <c r="BP3112" s="7"/>
      <c r="BQ3112" s="7"/>
      <c r="BR3112" s="7"/>
      <c r="BT3112" s="8"/>
      <c r="BV3112" s="7"/>
      <c r="BW3112" s="7"/>
      <c r="BX3112" s="7"/>
      <c r="BY3112" s="7"/>
      <c r="BZ3112" s="7"/>
      <c r="CA3112" s="7"/>
    </row>
    <row r="3113" spans="1:79" x14ac:dyDescent="0.3">
      <c r="A3113" s="1" t="s">
        <v>1104</v>
      </c>
      <c r="B3113" s="1"/>
      <c r="C3113" s="1" t="s">
        <v>1878</v>
      </c>
      <c r="D3113" s="1"/>
      <c r="E3113" s="1"/>
      <c r="F3113" s="1"/>
      <c r="G3113" s="1"/>
      <c r="H3113" s="1">
        <v>36934.93</v>
      </c>
      <c r="I3113" s="1">
        <v>-2.5099999999999998</v>
      </c>
      <c r="J3113" s="12">
        <v>2038.14</v>
      </c>
      <c r="K3113" s="5">
        <v>2268.1799999999998</v>
      </c>
      <c r="L3113" s="5">
        <v>9077.3700000000008</v>
      </c>
      <c r="M3113" s="13">
        <f t="shared" si="114"/>
        <v>-2.5148240565417646E-2</v>
      </c>
      <c r="N3113" s="13">
        <f t="shared" si="115"/>
        <v>-2.9341588284319542E-2</v>
      </c>
      <c r="O3113" s="13">
        <f t="shared" si="115"/>
        <v>-1.6869663213558206E-2</v>
      </c>
      <c r="P3113" s="13">
        <f t="shared" si="115"/>
        <v>-1.879105544031523E-2</v>
      </c>
      <c r="Q3113" s="7"/>
      <c r="R3113" s="8"/>
      <c r="S3113" s="8"/>
      <c r="T3113" s="8"/>
      <c r="U3113" s="8"/>
      <c r="V3113" s="13"/>
      <c r="W3113" s="14"/>
      <c r="X3113" s="1"/>
      <c r="Y3113" s="1"/>
      <c r="Z3113" s="1"/>
      <c r="AA3113" s="1"/>
      <c r="AB3113" s="1"/>
      <c r="AC3113" s="1"/>
      <c r="AD3113" s="8"/>
      <c r="AE3113" s="8"/>
      <c r="AF3113" s="8"/>
      <c r="AG3113" s="8"/>
      <c r="AH3113" s="9"/>
      <c r="AI3113" s="8"/>
      <c r="AJ3113" s="13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7"/>
      <c r="BL3113" s="7"/>
      <c r="BM3113" s="7"/>
      <c r="BN3113" s="7"/>
      <c r="BO3113" s="7"/>
      <c r="BP3113" s="7"/>
      <c r="BQ3113" s="7"/>
      <c r="BR3113" s="7"/>
      <c r="BT3113" s="8"/>
      <c r="BV3113" s="7"/>
      <c r="BW3113" s="7"/>
      <c r="BX3113" s="7"/>
      <c r="BY3113" s="7"/>
      <c r="BZ3113" s="7"/>
      <c r="CA3113" s="7"/>
    </row>
    <row r="3114" spans="1:79" x14ac:dyDescent="0.3">
      <c r="A3114" s="1" t="s">
        <v>1105</v>
      </c>
      <c r="B3114" s="1"/>
      <c r="C3114" s="1" t="s">
        <v>1878</v>
      </c>
      <c r="D3114" s="1"/>
      <c r="E3114" s="1"/>
      <c r="F3114" s="1"/>
      <c r="G3114" s="1"/>
      <c r="H3114" s="1">
        <v>36852.75</v>
      </c>
      <c r="I3114" s="1">
        <v>-0.22</v>
      </c>
      <c r="J3114" s="12">
        <v>2035.8</v>
      </c>
      <c r="K3114" s="5">
        <v>2252.19</v>
      </c>
      <c r="L3114" s="5">
        <v>9069.24</v>
      </c>
      <c r="M3114" s="13">
        <f t="shared" si="114"/>
        <v>-2.2249940638847665E-3</v>
      </c>
      <c r="N3114" s="13">
        <f t="shared" si="115"/>
        <v>-1.1481056257176547E-3</v>
      </c>
      <c r="O3114" s="13">
        <f t="shared" si="115"/>
        <v>-7.049705049863686E-3</v>
      </c>
      <c r="P3114" s="13">
        <f t="shared" si="115"/>
        <v>-8.9563386751900786E-4</v>
      </c>
      <c r="Q3114" s="7"/>
      <c r="R3114" s="8"/>
      <c r="S3114" s="8"/>
      <c r="T3114" s="8"/>
      <c r="U3114" s="8"/>
      <c r="V3114" s="13"/>
      <c r="W3114" s="14"/>
      <c r="X3114" s="1"/>
      <c r="Y3114" s="1"/>
      <c r="Z3114" s="1"/>
      <c r="AA3114" s="1"/>
      <c r="AB3114" s="1"/>
      <c r="AC3114" s="1"/>
      <c r="AD3114" s="8"/>
      <c r="AE3114" s="8"/>
      <c r="AF3114" s="8"/>
      <c r="AG3114" s="8"/>
      <c r="AH3114" s="9"/>
      <c r="AI3114" s="8"/>
      <c r="AJ3114" s="13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7"/>
      <c r="BL3114" s="7"/>
      <c r="BM3114" s="7"/>
      <c r="BN3114" s="7"/>
      <c r="BO3114" s="7"/>
      <c r="BP3114" s="7"/>
      <c r="BQ3114" s="7"/>
      <c r="BR3114" s="7"/>
      <c r="BT3114" s="8"/>
      <c r="BV3114" s="7"/>
      <c r="BW3114" s="7"/>
      <c r="BX3114" s="7"/>
      <c r="BY3114" s="7"/>
      <c r="BZ3114" s="7"/>
      <c r="CA3114" s="7"/>
    </row>
    <row r="3115" spans="1:79" x14ac:dyDescent="0.3">
      <c r="A3115" s="1" t="s">
        <v>1106</v>
      </c>
      <c r="B3115" s="1"/>
      <c r="C3115" s="1" t="s">
        <v>1878</v>
      </c>
      <c r="D3115" s="1"/>
      <c r="E3115" s="1"/>
      <c r="F3115" s="1"/>
      <c r="G3115" s="1"/>
      <c r="H3115" s="1">
        <v>36860.67</v>
      </c>
      <c r="I3115" s="1">
        <v>0.02</v>
      </c>
      <c r="J3115" s="12">
        <v>2037.18</v>
      </c>
      <c r="K3115" s="5">
        <v>2245.61</v>
      </c>
      <c r="L3115" s="5">
        <v>9117.17</v>
      </c>
      <c r="M3115" s="13">
        <f t="shared" si="114"/>
        <v>2.1490933512424704E-4</v>
      </c>
      <c r="N3115" s="13">
        <f t="shared" si="115"/>
        <v>6.778661951076792E-4</v>
      </c>
      <c r="O3115" s="13">
        <f t="shared" si="115"/>
        <v>-2.9216007530448174E-3</v>
      </c>
      <c r="P3115" s="13">
        <f t="shared" si="115"/>
        <v>5.2848970806815831E-3</v>
      </c>
      <c r="Q3115" s="7"/>
      <c r="R3115" s="8"/>
      <c r="S3115" s="8"/>
      <c r="T3115" s="8"/>
      <c r="U3115" s="8"/>
      <c r="V3115" s="13"/>
      <c r="W3115" s="14"/>
      <c r="X3115" s="1"/>
      <c r="Y3115" s="1"/>
      <c r="Z3115" s="1"/>
      <c r="AA3115" s="1"/>
      <c r="AB3115" s="1"/>
      <c r="AC3115" s="1"/>
      <c r="AD3115" s="8"/>
      <c r="AE3115" s="8"/>
      <c r="AF3115" s="8"/>
      <c r="AG3115" s="8"/>
      <c r="AH3115" s="9"/>
      <c r="AI3115" s="8"/>
      <c r="AJ3115" s="13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7"/>
      <c r="BL3115" s="7"/>
      <c r="BM3115" s="7"/>
      <c r="BN3115" s="7"/>
      <c r="BO3115" s="7"/>
      <c r="BP3115" s="7"/>
      <c r="BQ3115" s="7"/>
      <c r="BR3115" s="7"/>
      <c r="BT3115" s="8"/>
      <c r="BV3115" s="7"/>
      <c r="BW3115" s="7"/>
      <c r="BX3115" s="7"/>
      <c r="BY3115" s="7"/>
      <c r="BZ3115" s="7"/>
      <c r="CA3115" s="7"/>
    </row>
    <row r="3116" spans="1:79" x14ac:dyDescent="0.3">
      <c r="A3116" s="1" t="s">
        <v>1107</v>
      </c>
      <c r="B3116" s="1"/>
      <c r="C3116" s="1" t="s">
        <v>1878</v>
      </c>
      <c r="D3116" s="1"/>
      <c r="E3116" s="1"/>
      <c r="F3116" s="1"/>
      <c r="G3116" s="1"/>
      <c r="H3116" s="1">
        <v>37178.239999999998</v>
      </c>
      <c r="I3116" s="1">
        <v>0.86</v>
      </c>
      <c r="J3116" s="12">
        <v>2055.69</v>
      </c>
      <c r="K3116" s="5">
        <v>2218.84</v>
      </c>
      <c r="L3116" s="5">
        <v>9170.48</v>
      </c>
      <c r="M3116" s="13">
        <f t="shared" si="114"/>
        <v>8.6154158348179521E-3</v>
      </c>
      <c r="N3116" s="13">
        <f t="shared" si="115"/>
        <v>9.0860895944393505E-3</v>
      </c>
      <c r="O3116" s="13">
        <f t="shared" si="115"/>
        <v>-1.1921037045613425E-2</v>
      </c>
      <c r="P3116" s="13">
        <f t="shared" si="115"/>
        <v>5.8472091668795301E-3</v>
      </c>
      <c r="Q3116" s="7"/>
      <c r="R3116" s="8"/>
      <c r="S3116" s="8"/>
      <c r="T3116" s="8"/>
      <c r="U3116" s="8"/>
      <c r="V3116" s="13"/>
      <c r="W3116" s="14"/>
      <c r="X3116" s="1"/>
      <c r="Y3116" s="1"/>
      <c r="Z3116" s="1"/>
      <c r="AA3116" s="1"/>
      <c r="AB3116" s="1"/>
      <c r="AC3116" s="1"/>
      <c r="AD3116" s="8"/>
      <c r="AE3116" s="8"/>
      <c r="AF3116" s="8"/>
      <c r="AG3116" s="8"/>
      <c r="AH3116" s="9"/>
      <c r="AI3116" s="8"/>
      <c r="AJ3116" s="13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7"/>
      <c r="BL3116" s="7"/>
      <c r="BM3116" s="7"/>
      <c r="BN3116" s="7"/>
      <c r="BO3116" s="7"/>
      <c r="BP3116" s="7"/>
      <c r="BQ3116" s="7"/>
      <c r="BR3116" s="7"/>
      <c r="BT3116" s="8"/>
      <c r="BV3116" s="7"/>
      <c r="BW3116" s="7"/>
      <c r="BX3116" s="7"/>
      <c r="BY3116" s="7"/>
      <c r="BZ3116" s="7"/>
      <c r="CA3116" s="7"/>
    </row>
    <row r="3117" spans="1:79" x14ac:dyDescent="0.3">
      <c r="A3117" s="1" t="s">
        <v>1108</v>
      </c>
      <c r="B3117" s="1"/>
      <c r="C3117" s="1" t="s">
        <v>1878</v>
      </c>
      <c r="D3117" s="1"/>
      <c r="E3117" s="1"/>
      <c r="F3117" s="1"/>
      <c r="G3117" s="1"/>
      <c r="H3117" s="1">
        <v>37662.660000000003</v>
      </c>
      <c r="I3117" s="1">
        <v>1.3</v>
      </c>
      <c r="J3117" s="12">
        <v>2090.7399999999998</v>
      </c>
      <c r="K3117" s="5">
        <v>2223.75</v>
      </c>
      <c r="L3117" s="5">
        <v>9265.57</v>
      </c>
      <c r="M3117" s="13">
        <f t="shared" si="114"/>
        <v>1.3029664664061746E-2</v>
      </c>
      <c r="N3117" s="13">
        <f t="shared" si="115"/>
        <v>1.7050236173741906E-2</v>
      </c>
      <c r="O3117" s="13">
        <f t="shared" si="115"/>
        <v>2.2128679850732524E-3</v>
      </c>
      <c r="P3117" s="13">
        <f t="shared" si="115"/>
        <v>1.0369140982805725E-2</v>
      </c>
      <c r="Q3117" s="7"/>
      <c r="R3117" s="8"/>
      <c r="S3117" s="8"/>
      <c r="T3117" s="8"/>
      <c r="U3117" s="8"/>
      <c r="V3117" s="13"/>
      <c r="W3117" s="14"/>
      <c r="X3117" s="1"/>
      <c r="Y3117" s="1"/>
      <c r="Z3117" s="1"/>
      <c r="AA3117" s="1"/>
      <c r="AB3117" s="1"/>
      <c r="AC3117" s="1"/>
      <c r="AD3117" s="8"/>
      <c r="AE3117" s="8"/>
      <c r="AF3117" s="8"/>
      <c r="AG3117" s="8"/>
      <c r="AH3117" s="9"/>
      <c r="AI3117" s="8"/>
      <c r="AJ3117" s="13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7"/>
      <c r="BL3117" s="7"/>
      <c r="BM3117" s="7"/>
      <c r="BN3117" s="7"/>
      <c r="BO3117" s="7"/>
      <c r="BP3117" s="7"/>
      <c r="BQ3117" s="7"/>
      <c r="BR3117" s="7"/>
      <c r="BT3117" s="8"/>
      <c r="BV3117" s="7"/>
      <c r="BW3117" s="7"/>
      <c r="BX3117" s="7"/>
      <c r="BY3117" s="7"/>
      <c r="BZ3117" s="7"/>
      <c r="CA3117" s="7"/>
    </row>
    <row r="3118" spans="1:79" x14ac:dyDescent="0.3">
      <c r="A3118" s="1" t="s">
        <v>1109</v>
      </c>
      <c r="B3118" s="1"/>
      <c r="C3118" s="1" t="s">
        <v>1878</v>
      </c>
      <c r="D3118" s="1"/>
      <c r="E3118" s="1"/>
      <c r="F3118" s="1"/>
      <c r="G3118" s="1"/>
      <c r="H3118" s="1">
        <v>37348.22</v>
      </c>
      <c r="I3118" s="1">
        <v>-0.83</v>
      </c>
      <c r="J3118" s="12">
        <v>2072.09</v>
      </c>
      <c r="K3118" s="5">
        <v>2203.7600000000002</v>
      </c>
      <c r="L3118" s="5">
        <v>9259.64</v>
      </c>
      <c r="M3118" s="13">
        <f t="shared" si="114"/>
        <v>-8.3488526832677934E-3</v>
      </c>
      <c r="N3118" s="13">
        <f t="shared" si="115"/>
        <v>-8.920286597089877E-3</v>
      </c>
      <c r="O3118" s="13">
        <f t="shared" si="115"/>
        <v>-8.98931984260809E-3</v>
      </c>
      <c r="P3118" s="13">
        <f t="shared" si="115"/>
        <v>-6.4000379901074655E-4</v>
      </c>
      <c r="Q3118" s="7"/>
      <c r="R3118" s="8"/>
      <c r="S3118" s="8"/>
      <c r="T3118" s="8"/>
      <c r="U3118" s="8"/>
      <c r="V3118" s="13"/>
      <c r="W3118" s="14"/>
      <c r="X3118" s="1"/>
      <c r="Y3118" s="1"/>
      <c r="Z3118" s="1"/>
      <c r="AA3118" s="1"/>
      <c r="AB3118" s="1"/>
      <c r="AC3118" s="1"/>
      <c r="AD3118" s="8"/>
      <c r="AE3118" s="8"/>
      <c r="AF3118" s="8"/>
      <c r="AG3118" s="8"/>
      <c r="AH3118" s="9"/>
      <c r="AI3118" s="8"/>
      <c r="AJ3118" s="13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7"/>
      <c r="BL3118" s="7"/>
      <c r="BM3118" s="7"/>
      <c r="BN3118" s="7"/>
      <c r="BO3118" s="7"/>
      <c r="BP3118" s="7"/>
      <c r="BQ3118" s="7"/>
      <c r="BR3118" s="7"/>
      <c r="BT3118" s="8"/>
      <c r="BV3118" s="7"/>
      <c r="BW3118" s="7"/>
      <c r="BX3118" s="7"/>
      <c r="BY3118" s="7"/>
      <c r="BZ3118" s="7"/>
      <c r="CA3118" s="7"/>
    </row>
    <row r="3119" spans="1:79" x14ac:dyDescent="0.3">
      <c r="A3119" s="1" t="s">
        <v>1110</v>
      </c>
      <c r="B3119" s="1"/>
      <c r="C3119" s="1" t="s">
        <v>1878</v>
      </c>
      <c r="D3119" s="1"/>
      <c r="E3119" s="1"/>
      <c r="F3119" s="1"/>
      <c r="G3119" s="1"/>
      <c r="H3119" s="1">
        <v>37793.58</v>
      </c>
      <c r="I3119" s="1">
        <v>1.19</v>
      </c>
      <c r="J3119" s="12">
        <v>2096.35</v>
      </c>
      <c r="K3119" s="5">
        <v>2245.21</v>
      </c>
      <c r="L3119" s="5">
        <v>9285.74</v>
      </c>
      <c r="M3119" s="13">
        <f t="shared" si="114"/>
        <v>1.1924530807626121E-2</v>
      </c>
      <c r="N3119" s="13">
        <f t="shared" si="115"/>
        <v>1.1707985656993491E-2</v>
      </c>
      <c r="O3119" s="13">
        <f t="shared" si="115"/>
        <v>1.8808763204704704E-2</v>
      </c>
      <c r="P3119" s="13">
        <f t="shared" si="115"/>
        <v>2.8186840957100667E-3</v>
      </c>
      <c r="Q3119" s="7"/>
      <c r="R3119" s="8"/>
      <c r="S3119" s="8"/>
      <c r="T3119" s="8"/>
      <c r="U3119" s="8"/>
      <c r="V3119" s="13"/>
      <c r="W3119" s="14"/>
      <c r="X3119" s="1"/>
      <c r="Y3119" s="1"/>
      <c r="Z3119" s="1"/>
      <c r="AA3119" s="1"/>
      <c r="AB3119" s="1"/>
      <c r="AC3119" s="1"/>
      <c r="AD3119" s="8"/>
      <c r="AE3119" s="8"/>
      <c r="AF3119" s="8"/>
      <c r="AG3119" s="8"/>
      <c r="AH3119" s="9"/>
      <c r="AI3119" s="8"/>
      <c r="AJ3119" s="13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7"/>
      <c r="BL3119" s="7"/>
      <c r="BM3119" s="7"/>
      <c r="BN3119" s="7"/>
      <c r="BO3119" s="7"/>
      <c r="BP3119" s="7"/>
      <c r="BQ3119" s="7"/>
      <c r="BR3119" s="7"/>
      <c r="BT3119" s="8"/>
      <c r="BV3119" s="7"/>
      <c r="BW3119" s="7"/>
      <c r="BX3119" s="7"/>
      <c r="BY3119" s="7"/>
      <c r="BZ3119" s="7"/>
      <c r="CA3119" s="7"/>
    </row>
    <row r="3120" spans="1:79" x14ac:dyDescent="0.3">
      <c r="A3120" s="1" t="s">
        <v>1111</v>
      </c>
      <c r="B3120" s="1"/>
      <c r="C3120" s="1" t="s">
        <v>1878</v>
      </c>
      <c r="D3120" s="1"/>
      <c r="E3120" s="1"/>
      <c r="F3120" s="1"/>
      <c r="G3120" s="1"/>
      <c r="H3120" s="1">
        <v>37312.07</v>
      </c>
      <c r="I3120" s="1">
        <v>-1.27</v>
      </c>
      <c r="J3120" s="12">
        <v>2071.54</v>
      </c>
      <c r="K3120" s="5">
        <v>2204.06</v>
      </c>
      <c r="L3120" s="5">
        <v>9198.07</v>
      </c>
      <c r="M3120" s="13">
        <f t="shared" si="114"/>
        <v>-1.2740523655075831E-2</v>
      </c>
      <c r="N3120" s="13">
        <f t="shared" si="115"/>
        <v>-1.1834855820831436E-2</v>
      </c>
      <c r="O3120" s="13">
        <f t="shared" si="115"/>
        <v>-1.8327906966386309E-2</v>
      </c>
      <c r="P3120" s="13">
        <f t="shared" si="115"/>
        <v>-9.4413584700842046E-3</v>
      </c>
      <c r="Q3120" s="7"/>
      <c r="R3120" s="8"/>
      <c r="S3120" s="8"/>
      <c r="T3120" s="8"/>
      <c r="U3120" s="8"/>
      <c r="V3120" s="13"/>
      <c r="W3120" s="14"/>
      <c r="X3120" s="1"/>
      <c r="Y3120" s="1"/>
      <c r="Z3120" s="1"/>
      <c r="AA3120" s="1"/>
      <c r="AB3120" s="1"/>
      <c r="AC3120" s="1"/>
      <c r="AD3120" s="8"/>
      <c r="AE3120" s="8"/>
      <c r="AF3120" s="8"/>
      <c r="AG3120" s="8"/>
      <c r="AH3120" s="9"/>
      <c r="AI3120" s="8"/>
      <c r="AJ3120" s="13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7"/>
      <c r="BL3120" s="7"/>
      <c r="BM3120" s="7"/>
      <c r="BN3120" s="7"/>
      <c r="BO3120" s="7"/>
      <c r="BP3120" s="7"/>
      <c r="BQ3120" s="7"/>
      <c r="BR3120" s="7"/>
      <c r="BT3120" s="8"/>
      <c r="BV3120" s="7"/>
      <c r="BW3120" s="7"/>
      <c r="BX3120" s="7"/>
      <c r="BY3120" s="7"/>
      <c r="BZ3120" s="7"/>
      <c r="CA3120" s="7"/>
    </row>
    <row r="3121" spans="1:79" x14ac:dyDescent="0.3">
      <c r="A3121" s="1" t="s">
        <v>1112</v>
      </c>
      <c r="B3121" s="1"/>
      <c r="C3121" s="1" t="s">
        <v>1878</v>
      </c>
      <c r="D3121" s="1"/>
      <c r="E3121" s="1"/>
      <c r="F3121" s="1"/>
      <c r="G3121" s="1"/>
      <c r="H3121" s="1">
        <v>37287.97</v>
      </c>
      <c r="I3121" s="1">
        <v>-0.06</v>
      </c>
      <c r="J3121" s="12">
        <v>2077.7600000000002</v>
      </c>
      <c r="K3121" s="5">
        <v>2182.23</v>
      </c>
      <c r="L3121" s="5">
        <v>9092.82</v>
      </c>
      <c r="M3121" s="13">
        <f t="shared" si="114"/>
        <v>-6.4590359098271044E-4</v>
      </c>
      <c r="N3121" s="13">
        <f t="shared" si="115"/>
        <v>3.0025971016731656E-3</v>
      </c>
      <c r="O3121" s="13">
        <f t="shared" si="115"/>
        <v>-9.9044490621852388E-3</v>
      </c>
      <c r="P3121" s="13">
        <f t="shared" si="115"/>
        <v>-1.1442617853527959E-2</v>
      </c>
      <c r="Q3121" s="7"/>
      <c r="R3121" s="8"/>
      <c r="S3121" s="8"/>
      <c r="T3121" s="8"/>
      <c r="U3121" s="8"/>
      <c r="V3121" s="13"/>
      <c r="W3121" s="14"/>
      <c r="X3121" s="1"/>
      <c r="Y3121" s="1"/>
      <c r="Z3121" s="1"/>
      <c r="AA3121" s="1"/>
      <c r="AB3121" s="1"/>
      <c r="AC3121" s="1"/>
      <c r="AD3121" s="8"/>
      <c r="AE3121" s="8"/>
      <c r="AF3121" s="8"/>
      <c r="AG3121" s="8"/>
      <c r="AH3121" s="9"/>
      <c r="AI3121" s="8"/>
      <c r="AJ3121" s="13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7"/>
      <c r="BL3121" s="7"/>
      <c r="BM3121" s="7"/>
      <c r="BN3121" s="7"/>
      <c r="BO3121" s="7"/>
      <c r="BP3121" s="7"/>
      <c r="BQ3121" s="7"/>
      <c r="BR3121" s="7"/>
      <c r="BT3121" s="8"/>
      <c r="BV3121" s="7"/>
      <c r="BW3121" s="7"/>
      <c r="BX3121" s="7"/>
      <c r="BY3121" s="7"/>
      <c r="BZ3121" s="7"/>
      <c r="CA3121" s="7"/>
    </row>
    <row r="3122" spans="1:79" x14ac:dyDescent="0.3">
      <c r="A3122" s="1" t="s">
        <v>1113</v>
      </c>
      <c r="B3122" s="1"/>
      <c r="C3122" s="1" t="s">
        <v>1878</v>
      </c>
      <c r="D3122" s="1"/>
      <c r="E3122" s="1"/>
      <c r="F3122" s="1"/>
      <c r="G3122" s="1"/>
      <c r="H3122" s="1">
        <v>36653.279999999999</v>
      </c>
      <c r="I3122" s="1">
        <v>-1.7</v>
      </c>
      <c r="J3122" s="12">
        <v>2039.72</v>
      </c>
      <c r="K3122" s="5">
        <v>2147.52</v>
      </c>
      <c r="L3122" s="5">
        <v>8984.43</v>
      </c>
      <c r="M3122" s="13">
        <f t="shared" si="114"/>
        <v>-1.7021307408260689E-2</v>
      </c>
      <c r="N3122" s="13">
        <f t="shared" si="115"/>
        <v>-1.8308178037887091E-2</v>
      </c>
      <c r="O3122" s="13">
        <f t="shared" si="115"/>
        <v>-1.5905747790104674E-2</v>
      </c>
      <c r="P3122" s="13">
        <f t="shared" si="115"/>
        <v>-1.1920394333111095E-2</v>
      </c>
      <c r="Q3122" s="7"/>
      <c r="R3122" s="8"/>
      <c r="S3122" s="8"/>
      <c r="T3122" s="8"/>
      <c r="U3122" s="8"/>
      <c r="V3122" s="13"/>
      <c r="W3122" s="14"/>
      <c r="X3122" s="1"/>
      <c r="Y3122" s="1"/>
      <c r="Z3122" s="1"/>
      <c r="AA3122" s="1"/>
      <c r="AB3122" s="1"/>
      <c r="AC3122" s="1"/>
      <c r="AD3122" s="8"/>
      <c r="AE3122" s="8"/>
      <c r="AF3122" s="8"/>
      <c r="AG3122" s="8"/>
      <c r="AH3122" s="9"/>
      <c r="AI3122" s="8"/>
      <c r="AJ3122" s="13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7"/>
      <c r="BL3122" s="7"/>
      <c r="BM3122" s="7"/>
      <c r="BN3122" s="7"/>
      <c r="BO3122" s="7"/>
      <c r="BP3122" s="7"/>
      <c r="BQ3122" s="7"/>
      <c r="BR3122" s="7"/>
      <c r="BT3122" s="8"/>
      <c r="BV3122" s="7"/>
      <c r="BW3122" s="7"/>
      <c r="BX3122" s="7"/>
      <c r="BY3122" s="7"/>
      <c r="BZ3122" s="7"/>
      <c r="CA3122" s="7"/>
    </row>
    <row r="3123" spans="1:79" x14ac:dyDescent="0.3">
      <c r="A3123" s="1" t="s">
        <v>1114</v>
      </c>
      <c r="B3123" s="1"/>
      <c r="C3123" s="1" t="s">
        <v>1878</v>
      </c>
      <c r="D3123" s="1"/>
      <c r="E3123" s="1"/>
      <c r="F3123" s="1"/>
      <c r="G3123" s="1"/>
      <c r="H3123" s="1">
        <v>37707.25</v>
      </c>
      <c r="I3123" s="1">
        <v>2.88</v>
      </c>
      <c r="J3123" s="12">
        <v>2110.91</v>
      </c>
      <c r="K3123" s="5">
        <v>2179.92</v>
      </c>
      <c r="L3123" s="5">
        <v>9151.01</v>
      </c>
      <c r="M3123" s="13">
        <f t="shared" si="114"/>
        <v>2.8755134601869292E-2</v>
      </c>
      <c r="N3123" s="13">
        <f t="shared" si="115"/>
        <v>3.4901849273429653E-2</v>
      </c>
      <c r="O3123" s="13">
        <f t="shared" si="115"/>
        <v>1.5087170317389376E-2</v>
      </c>
      <c r="P3123" s="13">
        <f t="shared" si="115"/>
        <v>1.8540964757919998E-2</v>
      </c>
      <c r="Q3123" s="7"/>
      <c r="R3123" s="8"/>
      <c r="S3123" s="8"/>
      <c r="T3123" s="8"/>
      <c r="U3123" s="8"/>
      <c r="V3123" s="13"/>
      <c r="W3123" s="14"/>
      <c r="X3123" s="1"/>
      <c r="Y3123" s="1"/>
      <c r="Z3123" s="1"/>
      <c r="AA3123" s="1"/>
      <c r="AB3123" s="1"/>
      <c r="AC3123" s="1"/>
      <c r="AD3123" s="8"/>
      <c r="AE3123" s="8"/>
      <c r="AF3123" s="8"/>
      <c r="AG3123" s="8"/>
      <c r="AH3123" s="9"/>
      <c r="AI3123" s="8"/>
      <c r="AJ3123" s="13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7"/>
      <c r="BL3123" s="7"/>
      <c r="BM3123" s="7"/>
      <c r="BN3123" s="7"/>
      <c r="BO3123" s="7"/>
      <c r="BP3123" s="7"/>
      <c r="BQ3123" s="7"/>
      <c r="BR3123" s="7"/>
      <c r="BT3123" s="8"/>
      <c r="BV3123" s="7"/>
      <c r="BW3123" s="7"/>
      <c r="BX3123" s="7"/>
      <c r="BY3123" s="7"/>
      <c r="BZ3123" s="7"/>
      <c r="CA3123" s="7"/>
    </row>
    <row r="3124" spans="1:79" x14ac:dyDescent="0.3">
      <c r="A3124" s="1" t="s">
        <v>1115</v>
      </c>
      <c r="B3124" s="1"/>
      <c r="C3124" s="1" t="s">
        <v>1878</v>
      </c>
      <c r="D3124" s="1"/>
      <c r="E3124" s="1"/>
      <c r="F3124" s="1"/>
      <c r="G3124" s="1"/>
      <c r="H3124" s="1">
        <v>38526.589999999997</v>
      </c>
      <c r="I3124" s="1">
        <v>2.17</v>
      </c>
      <c r="J3124" s="12">
        <v>2153.86</v>
      </c>
      <c r="K3124" s="5">
        <v>2209.35</v>
      </c>
      <c r="L3124" s="5">
        <v>9242.82</v>
      </c>
      <c r="M3124" s="13">
        <f t="shared" si="114"/>
        <v>2.1728977849087228E-2</v>
      </c>
      <c r="N3124" s="13">
        <f t="shared" si="115"/>
        <v>2.0346675130630931E-2</v>
      </c>
      <c r="O3124" s="13">
        <f t="shared" si="115"/>
        <v>1.3500495431024939E-2</v>
      </c>
      <c r="P3124" s="13">
        <f t="shared" si="115"/>
        <v>1.0032772338790963E-2</v>
      </c>
      <c r="Q3124" s="7"/>
      <c r="R3124" s="8"/>
      <c r="S3124" s="8"/>
      <c r="T3124" s="8"/>
      <c r="U3124" s="8"/>
      <c r="V3124" s="13"/>
      <c r="W3124" s="14"/>
      <c r="X3124" s="1"/>
      <c r="Y3124" s="1"/>
      <c r="Z3124" s="1"/>
      <c r="AA3124" s="1"/>
      <c r="AB3124" s="1"/>
      <c r="AC3124" s="1"/>
      <c r="AD3124" s="8"/>
      <c r="AE3124" s="8"/>
      <c r="AF3124" s="8"/>
      <c r="AG3124" s="8"/>
      <c r="AH3124" s="9"/>
      <c r="AI3124" s="8"/>
      <c r="AJ3124" s="13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7"/>
      <c r="BL3124" s="7"/>
      <c r="BM3124" s="7"/>
      <c r="BN3124" s="7"/>
      <c r="BO3124" s="7"/>
      <c r="BP3124" s="7"/>
      <c r="BQ3124" s="7"/>
      <c r="BR3124" s="7"/>
      <c r="BT3124" s="8"/>
      <c r="BV3124" s="7"/>
      <c r="BW3124" s="7"/>
      <c r="BX3124" s="7"/>
      <c r="BY3124" s="7"/>
      <c r="BZ3124" s="7"/>
      <c r="CA3124" s="7"/>
    </row>
    <row r="3125" spans="1:79" x14ac:dyDescent="0.3">
      <c r="A3125" s="1" t="s">
        <v>1116</v>
      </c>
      <c r="B3125" s="1"/>
      <c r="C3125" s="1" t="s">
        <v>1878</v>
      </c>
      <c r="D3125" s="1"/>
      <c r="E3125" s="1"/>
      <c r="F3125" s="1"/>
      <c r="G3125" s="1"/>
      <c r="H3125" s="1">
        <v>38748.15</v>
      </c>
      <c r="I3125" s="1">
        <v>0.57999999999999996</v>
      </c>
      <c r="J3125" s="12">
        <v>2164.6999999999998</v>
      </c>
      <c r="K3125" s="5">
        <v>2232.13</v>
      </c>
      <c r="L3125" s="5">
        <v>9275.83</v>
      </c>
      <c r="M3125" s="13">
        <f t="shared" si="114"/>
        <v>5.7508333854618954E-3</v>
      </c>
      <c r="N3125" s="13">
        <f t="shared" si="115"/>
        <v>5.0328247889832589E-3</v>
      </c>
      <c r="O3125" s="13">
        <f t="shared" si="115"/>
        <v>1.0310724873831667E-2</v>
      </c>
      <c r="P3125" s="13">
        <f t="shared" si="115"/>
        <v>3.5714208434223238E-3</v>
      </c>
      <c r="Q3125" s="7"/>
      <c r="R3125" s="8"/>
      <c r="S3125" s="8"/>
      <c r="T3125" s="8"/>
      <c r="U3125" s="8"/>
      <c r="V3125" s="13"/>
      <c r="W3125" s="14"/>
      <c r="X3125" s="1"/>
      <c r="Y3125" s="1"/>
      <c r="Z3125" s="1"/>
      <c r="AA3125" s="1"/>
      <c r="AB3125" s="1"/>
      <c r="AC3125" s="1"/>
      <c r="AD3125" s="8"/>
      <c r="AE3125" s="8"/>
      <c r="AF3125" s="8"/>
      <c r="AG3125" s="8"/>
      <c r="AH3125" s="9"/>
      <c r="AI3125" s="8"/>
      <c r="AJ3125" s="13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7"/>
      <c r="BL3125" s="7"/>
      <c r="BM3125" s="7"/>
      <c r="BN3125" s="7"/>
      <c r="BO3125" s="7"/>
      <c r="BP3125" s="7"/>
      <c r="BQ3125" s="7"/>
      <c r="BR3125" s="7"/>
      <c r="BT3125" s="8"/>
      <c r="BV3125" s="7"/>
      <c r="BW3125" s="7"/>
      <c r="BX3125" s="7"/>
      <c r="BY3125" s="7"/>
      <c r="BZ3125" s="7"/>
      <c r="CA3125" s="7"/>
    </row>
    <row r="3126" spans="1:79" x14ac:dyDescent="0.3">
      <c r="A3126" s="1" t="s">
        <v>1117</v>
      </c>
      <c r="B3126" s="1"/>
      <c r="C3126" s="1" t="s">
        <v>1878</v>
      </c>
      <c r="D3126" s="1"/>
      <c r="E3126" s="1"/>
      <c r="F3126" s="1"/>
      <c r="G3126" s="1"/>
      <c r="H3126" s="1">
        <v>39417.949999999997</v>
      </c>
      <c r="I3126" s="1">
        <v>1.73</v>
      </c>
      <c r="J3126" s="12">
        <v>2213.31</v>
      </c>
      <c r="K3126" s="5">
        <v>2248.8000000000002</v>
      </c>
      <c r="L3126" s="5">
        <v>9325.89</v>
      </c>
      <c r="M3126" s="13">
        <f t="shared" si="114"/>
        <v>1.7285986556777377E-2</v>
      </c>
      <c r="N3126" s="13">
        <f t="shared" si="115"/>
        <v>2.2455767542846727E-2</v>
      </c>
      <c r="O3126" s="13">
        <f t="shared" si="115"/>
        <v>7.4682030168493618E-3</v>
      </c>
      <c r="P3126" s="13">
        <f t="shared" si="115"/>
        <v>5.3968216321342855E-3</v>
      </c>
      <c r="Q3126" s="7"/>
      <c r="R3126" s="8"/>
      <c r="S3126" s="8"/>
      <c r="T3126" s="8"/>
      <c r="U3126" s="8"/>
      <c r="V3126" s="13"/>
      <c r="W3126" s="14"/>
      <c r="X3126" s="1"/>
      <c r="Y3126" s="1"/>
      <c r="Z3126" s="1"/>
      <c r="AA3126" s="1"/>
      <c r="AB3126" s="1"/>
      <c r="AC3126" s="1"/>
      <c r="AD3126" s="8"/>
      <c r="AE3126" s="8"/>
      <c r="AF3126" s="8"/>
      <c r="AG3126" s="8"/>
      <c r="AH3126" s="9"/>
      <c r="AI3126" s="8"/>
      <c r="AJ3126" s="13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7"/>
      <c r="BL3126" s="7"/>
      <c r="BM3126" s="7"/>
      <c r="BN3126" s="7"/>
      <c r="BO3126" s="7"/>
      <c r="BP3126" s="7"/>
      <c r="BQ3126" s="7"/>
      <c r="BR3126" s="7"/>
      <c r="BT3126" s="8"/>
      <c r="BV3126" s="7"/>
      <c r="BW3126" s="7"/>
      <c r="BX3126" s="7"/>
      <c r="BY3126" s="7"/>
      <c r="BZ3126" s="7"/>
      <c r="CA3126" s="7"/>
    </row>
    <row r="3127" spans="1:79" x14ac:dyDescent="0.3">
      <c r="A3127" s="1" t="s">
        <v>1118</v>
      </c>
      <c r="B3127" s="1"/>
      <c r="C3127" s="1" t="s">
        <v>1878</v>
      </c>
      <c r="D3127" s="1"/>
      <c r="E3127" s="1"/>
      <c r="F3127" s="1"/>
      <c r="G3127" s="1"/>
      <c r="H3127" s="1">
        <v>39337.9</v>
      </c>
      <c r="I3127" s="1">
        <v>-0.2</v>
      </c>
      <c r="J3127" s="12">
        <v>2209.11</v>
      </c>
      <c r="K3127" s="5">
        <v>2243.0300000000002</v>
      </c>
      <c r="L3127" s="5">
        <v>9317.0400000000009</v>
      </c>
      <c r="M3127" s="13">
        <f t="shared" si="114"/>
        <v>-2.0308006885186858E-3</v>
      </c>
      <c r="N3127" s="13">
        <f t="shared" si="115"/>
        <v>-1.8976103663742583E-3</v>
      </c>
      <c r="O3127" s="13">
        <f t="shared" si="115"/>
        <v>-2.565812877979412E-3</v>
      </c>
      <c r="P3127" s="13">
        <f t="shared" si="115"/>
        <v>-9.4897109015856795E-4</v>
      </c>
      <c r="Q3127" s="7"/>
      <c r="R3127" s="8"/>
      <c r="S3127" s="8"/>
      <c r="T3127" s="8"/>
      <c r="U3127" s="8"/>
      <c r="V3127" s="13"/>
      <c r="W3127" s="14"/>
      <c r="X3127" s="1"/>
      <c r="Y3127" s="1"/>
      <c r="Z3127" s="1"/>
      <c r="AA3127" s="1"/>
      <c r="AB3127" s="1"/>
      <c r="AC3127" s="1"/>
      <c r="AD3127" s="8"/>
      <c r="AE3127" s="8"/>
      <c r="AF3127" s="8"/>
      <c r="AG3127" s="8"/>
      <c r="AH3127" s="9"/>
      <c r="AI3127" s="8"/>
      <c r="AJ3127" s="13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7"/>
      <c r="BL3127" s="7"/>
      <c r="BM3127" s="7"/>
      <c r="BN3127" s="7"/>
      <c r="BO3127" s="7"/>
      <c r="BP3127" s="7"/>
      <c r="BQ3127" s="7"/>
      <c r="BR3127" s="7"/>
      <c r="BT3127" s="8"/>
      <c r="BV3127" s="7"/>
      <c r="BW3127" s="7"/>
      <c r="BX3127" s="7"/>
      <c r="BY3127" s="7"/>
      <c r="BZ3127" s="7"/>
      <c r="CA3127" s="7"/>
    </row>
    <row r="3128" spans="1:79" x14ac:dyDescent="0.3">
      <c r="A3128" s="1" t="s">
        <v>1119</v>
      </c>
      <c r="B3128" s="1"/>
      <c r="C3128" s="1" t="s">
        <v>1878</v>
      </c>
      <c r="D3128" s="1"/>
      <c r="E3128" s="1"/>
      <c r="F3128" s="1"/>
      <c r="G3128" s="1"/>
      <c r="H3128" s="1">
        <v>39286.639999999999</v>
      </c>
      <c r="I3128" s="1">
        <v>-0.13</v>
      </c>
      <c r="J3128" s="12">
        <v>2207.85</v>
      </c>
      <c r="K3128" s="5">
        <v>2234.2199999999998</v>
      </c>
      <c r="L3128" s="5">
        <v>9292.92</v>
      </c>
      <c r="M3128" s="13">
        <f t="shared" si="114"/>
        <v>-1.3030690504577391E-3</v>
      </c>
      <c r="N3128" s="13">
        <f t="shared" si="115"/>
        <v>-5.7036544128641342E-4</v>
      </c>
      <c r="O3128" s="13">
        <f t="shared" si="115"/>
        <v>-3.9277227678632398E-3</v>
      </c>
      <c r="P3128" s="13">
        <f t="shared" si="115"/>
        <v>-2.5888050282064645E-3</v>
      </c>
      <c r="Q3128" s="7"/>
      <c r="R3128" s="8"/>
      <c r="S3128" s="8"/>
      <c r="T3128" s="8"/>
      <c r="U3128" s="8"/>
      <c r="V3128" s="13"/>
      <c r="W3128" s="14"/>
      <c r="X3128" s="1"/>
      <c r="Y3128" s="1"/>
      <c r="Z3128" s="1"/>
      <c r="AA3128" s="1"/>
      <c r="AB3128" s="1"/>
      <c r="AC3128" s="1"/>
      <c r="AD3128" s="8"/>
      <c r="AE3128" s="8"/>
      <c r="AF3128" s="8"/>
      <c r="AG3128" s="8"/>
      <c r="AH3128" s="9"/>
      <c r="AI3128" s="8"/>
      <c r="AJ3128" s="13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7"/>
      <c r="BL3128" s="7"/>
      <c r="BM3128" s="7"/>
      <c r="BN3128" s="7"/>
      <c r="BO3128" s="7"/>
      <c r="BP3128" s="7"/>
      <c r="BQ3128" s="7"/>
      <c r="BR3128" s="7"/>
      <c r="BT3128" s="8"/>
      <c r="BV3128" s="7"/>
      <c r="BW3128" s="7"/>
      <c r="BX3128" s="7"/>
      <c r="BY3128" s="7"/>
      <c r="BZ3128" s="7"/>
      <c r="CA3128" s="7"/>
    </row>
    <row r="3129" spans="1:79" x14ac:dyDescent="0.3">
      <c r="A3129" s="1" t="s">
        <v>1120</v>
      </c>
      <c r="B3129" s="1"/>
      <c r="C3129" s="1" t="s">
        <v>1878</v>
      </c>
      <c r="D3129" s="1"/>
      <c r="E3129" s="1"/>
      <c r="F3129" s="1"/>
      <c r="G3129" s="1"/>
      <c r="H3129" s="1">
        <v>39738.57</v>
      </c>
      <c r="I3129" s="1">
        <v>1.1499999999999999</v>
      </c>
      <c r="J3129" s="12">
        <v>2233.38</v>
      </c>
      <c r="K3129" s="5">
        <v>2232.02</v>
      </c>
      <c r="L3129" s="5">
        <v>9339.58</v>
      </c>
      <c r="M3129" s="13">
        <f t="shared" si="114"/>
        <v>1.150340166529884E-2</v>
      </c>
      <c r="N3129" s="13">
        <f t="shared" si="115"/>
        <v>1.1563285549290203E-2</v>
      </c>
      <c r="O3129" s="13">
        <f t="shared" si="115"/>
        <v>-9.8468369274284928E-4</v>
      </c>
      <c r="P3129" s="13">
        <f t="shared" si="115"/>
        <v>5.0210267601571434E-3</v>
      </c>
      <c r="Q3129" s="7"/>
      <c r="R3129" s="8"/>
      <c r="S3129" s="8"/>
      <c r="T3129" s="8"/>
      <c r="U3129" s="8"/>
      <c r="V3129" s="13"/>
      <c r="W3129" s="14"/>
      <c r="X3129" s="1"/>
      <c r="Y3129" s="1"/>
      <c r="Z3129" s="1"/>
      <c r="AA3129" s="1"/>
      <c r="AB3129" s="1"/>
      <c r="AC3129" s="1"/>
      <c r="AD3129" s="8"/>
      <c r="AE3129" s="8"/>
      <c r="AF3129" s="8"/>
      <c r="AG3129" s="8"/>
      <c r="AH3129" s="9"/>
      <c r="AI3129" s="8"/>
      <c r="AJ3129" s="13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7"/>
      <c r="BL3129" s="7"/>
      <c r="BM3129" s="7"/>
      <c r="BN3129" s="7"/>
      <c r="BO3129" s="7"/>
      <c r="BP3129" s="7"/>
      <c r="BQ3129" s="7"/>
      <c r="BR3129" s="7"/>
      <c r="BT3129" s="8"/>
      <c r="BV3129" s="7"/>
      <c r="BW3129" s="7"/>
      <c r="BX3129" s="7"/>
      <c r="BY3129" s="7"/>
      <c r="BZ3129" s="7"/>
      <c r="CA3129" s="7"/>
    </row>
    <row r="3130" spans="1:79" x14ac:dyDescent="0.3">
      <c r="A3130" s="1" t="s">
        <v>1121</v>
      </c>
      <c r="B3130" s="1"/>
      <c r="C3130" s="1" t="s">
        <v>1878</v>
      </c>
      <c r="D3130" s="1"/>
      <c r="E3130" s="1"/>
      <c r="F3130" s="1"/>
      <c r="G3130" s="1"/>
      <c r="H3130" s="1">
        <v>39724.589999999997</v>
      </c>
      <c r="I3130" s="1">
        <v>-0.04</v>
      </c>
      <c r="J3130" s="12">
        <v>2228.36</v>
      </c>
      <c r="K3130" s="5">
        <v>2239.94</v>
      </c>
      <c r="L3130" s="5">
        <v>9369.9699999999993</v>
      </c>
      <c r="M3130" s="13">
        <f t="shared" si="114"/>
        <v>-3.5179927209261219E-4</v>
      </c>
      <c r="N3130" s="13">
        <f t="shared" si="115"/>
        <v>-2.2477142268668704E-3</v>
      </c>
      <c r="O3130" s="13">
        <f t="shared" si="115"/>
        <v>3.5483553014759028E-3</v>
      </c>
      <c r="P3130" s="13">
        <f t="shared" si="115"/>
        <v>3.2538936440396071E-3</v>
      </c>
      <c r="Q3130" s="7"/>
      <c r="R3130" s="8"/>
      <c r="S3130" s="8"/>
      <c r="T3130" s="8"/>
      <c r="U3130" s="8"/>
      <c r="V3130" s="13"/>
      <c r="W3130" s="14"/>
      <c r="X3130" s="1"/>
      <c r="Y3130" s="1"/>
      <c r="Z3130" s="1"/>
      <c r="AA3130" s="1"/>
      <c r="AB3130" s="1"/>
      <c r="AC3130" s="1"/>
      <c r="AD3130" s="8"/>
      <c r="AE3130" s="8"/>
      <c r="AF3130" s="8"/>
      <c r="AG3130" s="8"/>
      <c r="AH3130" s="9"/>
      <c r="AI3130" s="8"/>
      <c r="AJ3130" s="13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7"/>
      <c r="BL3130" s="7"/>
      <c r="BM3130" s="7"/>
      <c r="BN3130" s="7"/>
      <c r="BO3130" s="7"/>
      <c r="BP3130" s="7"/>
      <c r="BQ3130" s="7"/>
      <c r="BR3130" s="7"/>
      <c r="BT3130" s="8"/>
      <c r="BV3130" s="7"/>
      <c r="BW3130" s="7"/>
      <c r="BX3130" s="7"/>
      <c r="BY3130" s="7"/>
      <c r="BZ3130" s="7"/>
      <c r="CA3130" s="7"/>
    </row>
    <row r="3131" spans="1:79" x14ac:dyDescent="0.3">
      <c r="A3131" s="1" t="s">
        <v>1122</v>
      </c>
      <c r="B3131" s="1"/>
      <c r="C3131" s="1" t="s">
        <v>1878</v>
      </c>
      <c r="D3131" s="1"/>
      <c r="E3131" s="1"/>
      <c r="F3131" s="1"/>
      <c r="G3131" s="1"/>
      <c r="H3131" s="1">
        <v>40632.720000000001</v>
      </c>
      <c r="I3131" s="1">
        <v>2.29</v>
      </c>
      <c r="J3131" s="12">
        <v>2270.94</v>
      </c>
      <c r="K3131" s="5">
        <v>2286.2800000000002</v>
      </c>
      <c r="L3131" s="5">
        <v>9508.2800000000007</v>
      </c>
      <c r="M3131" s="13">
        <f t="shared" si="114"/>
        <v>2.2860651299358992E-2</v>
      </c>
      <c r="N3131" s="13">
        <f t="shared" si="115"/>
        <v>1.9108223087831444E-2</v>
      </c>
      <c r="O3131" s="13">
        <f t="shared" si="115"/>
        <v>2.0688054144307522E-2</v>
      </c>
      <c r="P3131" s="13">
        <f t="shared" si="115"/>
        <v>1.4760986427918343E-2</v>
      </c>
      <c r="Q3131" s="7"/>
      <c r="R3131" s="8"/>
      <c r="S3131" s="8"/>
      <c r="T3131" s="8"/>
      <c r="U3131" s="8"/>
      <c r="V3131" s="13"/>
      <c r="W3131" s="14"/>
      <c r="X3131" s="1"/>
      <c r="Y3131" s="1"/>
      <c r="Z3131" s="1"/>
      <c r="AA3131" s="1"/>
      <c r="AB3131" s="1"/>
      <c r="AC3131" s="1"/>
      <c r="AD3131" s="8"/>
      <c r="AE3131" s="8"/>
      <c r="AF3131" s="8"/>
      <c r="AG3131" s="8"/>
      <c r="AH3131" s="9"/>
      <c r="AI3131" s="8"/>
      <c r="AJ3131" s="13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7"/>
      <c r="BL3131" s="7"/>
      <c r="BM3131" s="7"/>
      <c r="BN3131" s="7"/>
      <c r="BO3131" s="7"/>
      <c r="BP3131" s="7"/>
      <c r="BQ3131" s="7"/>
      <c r="BR3131" s="7"/>
      <c r="BT3131" s="8"/>
      <c r="BV3131" s="7"/>
      <c r="BW3131" s="7"/>
      <c r="BX3131" s="7"/>
      <c r="BY3131" s="7"/>
      <c r="BZ3131" s="7"/>
      <c r="CA3131" s="7"/>
    </row>
    <row r="3132" spans="1:79" x14ac:dyDescent="0.3">
      <c r="A3132" s="1" t="s">
        <v>1123</v>
      </c>
      <c r="B3132" s="1"/>
      <c r="C3132" s="1" t="s">
        <v>1878</v>
      </c>
      <c r="D3132" s="1"/>
      <c r="E3132" s="1"/>
      <c r="F3132" s="1"/>
      <c r="G3132" s="1"/>
      <c r="H3132" s="1">
        <v>40511.78</v>
      </c>
      <c r="I3132" s="1">
        <v>-0.3</v>
      </c>
      <c r="J3132" s="12">
        <v>2260.7600000000002</v>
      </c>
      <c r="K3132" s="5">
        <v>2286.5700000000002</v>
      </c>
      <c r="L3132" s="5">
        <v>9533.86</v>
      </c>
      <c r="M3132" s="13">
        <f t="shared" si="114"/>
        <v>-2.976419004191766E-3</v>
      </c>
      <c r="N3132" s="13">
        <f t="shared" si="115"/>
        <v>-4.4827252151090624E-3</v>
      </c>
      <c r="O3132" s="13">
        <f t="shared" si="115"/>
        <v>1.268436062074052E-4</v>
      </c>
      <c r="P3132" s="13">
        <f t="shared" si="115"/>
        <v>2.6902867816260834E-3</v>
      </c>
      <c r="Q3132" s="7"/>
      <c r="R3132" s="8"/>
      <c r="S3132" s="8"/>
      <c r="T3132" s="8"/>
      <c r="U3132" s="8"/>
      <c r="V3132" s="13"/>
      <c r="W3132" s="14"/>
      <c r="X3132" s="1"/>
      <c r="Y3132" s="1"/>
      <c r="Z3132" s="1"/>
      <c r="AA3132" s="1"/>
      <c r="AB3132" s="1"/>
      <c r="AC3132" s="1"/>
      <c r="AD3132" s="8"/>
      <c r="AE3132" s="8"/>
      <c r="AF3132" s="8"/>
      <c r="AG3132" s="8"/>
      <c r="AH3132" s="9"/>
      <c r="AI3132" s="8"/>
      <c r="AJ3132" s="13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7"/>
      <c r="BL3132" s="7"/>
      <c r="BM3132" s="7"/>
      <c r="BN3132" s="7"/>
      <c r="BO3132" s="7"/>
      <c r="BP3132" s="7"/>
      <c r="BQ3132" s="7"/>
      <c r="BR3132" s="7"/>
      <c r="BT3132" s="8"/>
      <c r="BV3132" s="7"/>
      <c r="BW3132" s="7"/>
      <c r="BX3132" s="7"/>
      <c r="BY3132" s="7"/>
      <c r="BZ3132" s="7"/>
      <c r="CA3132" s="7"/>
    </row>
    <row r="3133" spans="1:79" x14ac:dyDescent="0.3">
      <c r="A3133" s="1" t="s">
        <v>1124</v>
      </c>
      <c r="B3133" s="1"/>
      <c r="C3133" s="1" t="s">
        <v>1878</v>
      </c>
      <c r="D3133" s="1"/>
      <c r="E3133" s="1"/>
      <c r="F3133" s="1"/>
      <c r="G3133" s="1"/>
      <c r="H3133" s="1">
        <v>40207.61</v>
      </c>
      <c r="I3133" s="1">
        <v>-0.75</v>
      </c>
      <c r="J3133" s="12">
        <v>2245.58</v>
      </c>
      <c r="K3133" s="5">
        <v>2256</v>
      </c>
      <c r="L3133" s="5">
        <v>9505.9500000000007</v>
      </c>
      <c r="M3133" s="13">
        <f t="shared" si="114"/>
        <v>-7.5081865077268883E-3</v>
      </c>
      <c r="N3133" s="13">
        <f t="shared" si="115"/>
        <v>-6.7145561669528231E-3</v>
      </c>
      <c r="O3133" s="13">
        <f t="shared" si="115"/>
        <v>-1.3369369842165413E-2</v>
      </c>
      <c r="P3133" s="13">
        <f t="shared" si="115"/>
        <v>-2.9274606507752043E-3</v>
      </c>
      <c r="Q3133" s="7"/>
      <c r="R3133" s="8"/>
      <c r="S3133" s="8"/>
      <c r="T3133" s="8"/>
      <c r="U3133" s="8"/>
      <c r="V3133" s="13"/>
      <c r="W3133" s="14"/>
      <c r="X3133" s="1"/>
      <c r="Y3133" s="1"/>
      <c r="Z3133" s="1"/>
      <c r="AA3133" s="1"/>
      <c r="AB3133" s="1"/>
      <c r="AC3133" s="1"/>
      <c r="AD3133" s="8"/>
      <c r="AE3133" s="8"/>
      <c r="AF3133" s="8"/>
      <c r="AG3133" s="8"/>
      <c r="AH3133" s="9"/>
      <c r="AI3133" s="8"/>
      <c r="AJ3133" s="13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7"/>
      <c r="BL3133" s="7"/>
      <c r="BM3133" s="7"/>
      <c r="BN3133" s="7"/>
      <c r="BO3133" s="7"/>
      <c r="BP3133" s="7"/>
      <c r="BQ3133" s="7"/>
      <c r="BR3133" s="7"/>
      <c r="BT3133" s="8"/>
      <c r="BV3133" s="7"/>
      <c r="BW3133" s="7"/>
      <c r="BX3133" s="7"/>
      <c r="BY3133" s="7"/>
      <c r="BZ3133" s="7"/>
      <c r="CA3133" s="7"/>
    </row>
    <row r="3134" spans="1:79" x14ac:dyDescent="0.3">
      <c r="A3134" s="1" t="s">
        <v>1125</v>
      </c>
      <c r="B3134" s="1"/>
      <c r="C3134" s="1" t="s">
        <v>1878</v>
      </c>
      <c r="D3134" s="1"/>
      <c r="E3134" s="1"/>
      <c r="F3134" s="1"/>
      <c r="G3134" s="1"/>
      <c r="H3134" s="1">
        <v>40187.43</v>
      </c>
      <c r="I3134" s="1">
        <v>-0.05</v>
      </c>
      <c r="J3134" s="12">
        <v>2242.15</v>
      </c>
      <c r="K3134" s="5">
        <v>2267.5700000000002</v>
      </c>
      <c r="L3134" s="5">
        <v>9454.2999999999993</v>
      </c>
      <c r="M3134" s="13">
        <f t="shared" si="114"/>
        <v>-5.0189503927244861E-4</v>
      </c>
      <c r="N3134" s="13">
        <f t="shared" si="115"/>
        <v>-1.5274450253386362E-3</v>
      </c>
      <c r="O3134" s="13">
        <f t="shared" si="115"/>
        <v>5.1285460992909204E-3</v>
      </c>
      <c r="P3134" s="13">
        <f t="shared" si="115"/>
        <v>-5.433439056590994E-3</v>
      </c>
      <c r="Q3134" s="7"/>
      <c r="R3134" s="8"/>
      <c r="S3134" s="8"/>
      <c r="T3134" s="8"/>
      <c r="U3134" s="8"/>
      <c r="V3134" s="13"/>
      <c r="W3134" s="14"/>
      <c r="X3134" s="1"/>
      <c r="Y3134" s="1"/>
      <c r="Z3134" s="1"/>
      <c r="AA3134" s="1"/>
      <c r="AB3134" s="1"/>
      <c r="AC3134" s="1"/>
      <c r="AD3134" s="8"/>
      <c r="AE3134" s="8"/>
      <c r="AF3134" s="8"/>
      <c r="AG3134" s="8"/>
      <c r="AH3134" s="9"/>
      <c r="AI3134" s="8"/>
      <c r="AJ3134" s="13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7"/>
      <c r="BL3134" s="7"/>
      <c r="BM3134" s="7"/>
      <c r="BN3134" s="7"/>
      <c r="BO3134" s="7"/>
      <c r="BP3134" s="7"/>
      <c r="BQ3134" s="7"/>
      <c r="BR3134" s="7"/>
      <c r="BT3134" s="8"/>
      <c r="BV3134" s="7"/>
      <c r="BW3134" s="7"/>
      <c r="BX3134" s="7"/>
      <c r="BY3134" s="7"/>
      <c r="BZ3134" s="7"/>
      <c r="CA3134" s="7"/>
    </row>
    <row r="3135" spans="1:79" x14ac:dyDescent="0.3">
      <c r="A3135" s="1" t="s">
        <v>1126</v>
      </c>
      <c r="B3135" s="1"/>
      <c r="C3135" s="1" t="s">
        <v>1878</v>
      </c>
      <c r="D3135" s="1"/>
      <c r="E3135" s="1"/>
      <c r="F3135" s="1"/>
      <c r="G3135" s="1"/>
      <c r="H3135" s="1">
        <v>39728.44</v>
      </c>
      <c r="I3135" s="1">
        <v>-1.1399999999999999</v>
      </c>
      <c r="J3135" s="12">
        <v>2208.35</v>
      </c>
      <c r="K3135" s="5">
        <v>2263.58</v>
      </c>
      <c r="L3135" s="5">
        <v>9439.98</v>
      </c>
      <c r="M3135" s="13">
        <f t="shared" si="114"/>
        <v>-1.1421232957668503E-2</v>
      </c>
      <c r="N3135" s="13">
        <f t="shared" si="115"/>
        <v>-1.5074816582298367E-2</v>
      </c>
      <c r="O3135" s="13">
        <f t="shared" si="115"/>
        <v>-1.7595928681364281E-3</v>
      </c>
      <c r="P3135" s="13">
        <f t="shared" si="115"/>
        <v>-1.5146547073817684E-3</v>
      </c>
      <c r="Q3135" s="7"/>
      <c r="R3135" s="8"/>
      <c r="S3135" s="8"/>
      <c r="T3135" s="8"/>
      <c r="U3135" s="8"/>
      <c r="V3135" s="13"/>
      <c r="W3135" s="14"/>
      <c r="X3135" s="1"/>
      <c r="Y3135" s="1"/>
      <c r="Z3135" s="1"/>
      <c r="AA3135" s="1"/>
      <c r="AB3135" s="1"/>
      <c r="AC3135" s="1"/>
      <c r="AD3135" s="8"/>
      <c r="AE3135" s="8"/>
      <c r="AF3135" s="8"/>
      <c r="AG3135" s="8"/>
      <c r="AH3135" s="9"/>
      <c r="AI3135" s="8"/>
      <c r="AJ3135" s="13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7"/>
      <c r="BL3135" s="7"/>
      <c r="BM3135" s="7"/>
      <c r="BN3135" s="7"/>
      <c r="BO3135" s="7"/>
      <c r="BP3135" s="7"/>
      <c r="BQ3135" s="7"/>
      <c r="BR3135" s="7"/>
      <c r="BT3135" s="8"/>
      <c r="BV3135" s="7"/>
      <c r="BW3135" s="7"/>
      <c r="BX3135" s="7"/>
      <c r="BY3135" s="7"/>
      <c r="BZ3135" s="7"/>
      <c r="CA3135" s="7"/>
    </row>
    <row r="3136" spans="1:79" x14ac:dyDescent="0.3">
      <c r="A3136" s="1" t="s">
        <v>1127</v>
      </c>
      <c r="B3136" s="1"/>
      <c r="C3136" s="1" t="s">
        <v>1878</v>
      </c>
      <c r="D3136" s="1"/>
      <c r="E3136" s="1"/>
      <c r="F3136" s="1"/>
      <c r="G3136" s="1"/>
      <c r="H3136" s="1">
        <v>40349.79</v>
      </c>
      <c r="I3136" s="1">
        <v>1.56</v>
      </c>
      <c r="J3136" s="12">
        <v>2252.23</v>
      </c>
      <c r="K3136" s="5">
        <v>2276.5700000000002</v>
      </c>
      <c r="L3136" s="5">
        <v>9478.6200000000008</v>
      </c>
      <c r="M3136" s="13">
        <f t="shared" si="114"/>
        <v>1.5639929481248149E-2</v>
      </c>
      <c r="N3136" s="13">
        <f t="shared" si="115"/>
        <v>1.987003871668902E-2</v>
      </c>
      <c r="O3136" s="13">
        <f t="shared" si="115"/>
        <v>5.7386971081208049E-3</v>
      </c>
      <c r="P3136" s="13">
        <f t="shared" si="115"/>
        <v>4.0932290110784475E-3</v>
      </c>
      <c r="Q3136" s="7"/>
      <c r="R3136" s="8"/>
      <c r="S3136" s="8"/>
      <c r="T3136" s="8"/>
      <c r="U3136" s="8"/>
      <c r="V3136" s="13"/>
      <c r="W3136" s="14"/>
      <c r="X3136" s="1"/>
      <c r="Y3136" s="1"/>
      <c r="Z3136" s="1"/>
      <c r="AA3136" s="1"/>
      <c r="AB3136" s="1"/>
      <c r="AC3136" s="1"/>
      <c r="AD3136" s="8"/>
      <c r="AE3136" s="8"/>
      <c r="AF3136" s="8"/>
      <c r="AG3136" s="8"/>
      <c r="AH3136" s="9"/>
      <c r="AI3136" s="8"/>
      <c r="AJ3136" s="13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7"/>
      <c r="BL3136" s="7"/>
      <c r="BM3136" s="7"/>
      <c r="BN3136" s="7"/>
      <c r="BO3136" s="7"/>
      <c r="BP3136" s="7"/>
      <c r="BQ3136" s="7"/>
      <c r="BR3136" s="7"/>
      <c r="BT3136" s="8"/>
      <c r="BV3136" s="7"/>
      <c r="BW3136" s="7"/>
      <c r="BX3136" s="7"/>
      <c r="BY3136" s="7"/>
      <c r="BZ3136" s="7"/>
      <c r="CA3136" s="7"/>
    </row>
    <row r="3137" spans="1:79" x14ac:dyDescent="0.3">
      <c r="A3137" s="1" t="s">
        <v>1128</v>
      </c>
      <c r="B3137" s="1"/>
      <c r="C3137" s="1" t="s">
        <v>1878</v>
      </c>
      <c r="D3137" s="1"/>
      <c r="E3137" s="1"/>
      <c r="F3137" s="1"/>
      <c r="G3137" s="1"/>
      <c r="H3137" s="1">
        <v>40710.03</v>
      </c>
      <c r="I3137" s="1">
        <v>0.89</v>
      </c>
      <c r="J3137" s="12">
        <v>2276.19</v>
      </c>
      <c r="K3137" s="5">
        <v>2289.1799999999998</v>
      </c>
      <c r="L3137" s="5">
        <v>9521.0400000000009</v>
      </c>
      <c r="M3137" s="13">
        <f t="shared" si="114"/>
        <v>8.9279275059424013E-3</v>
      </c>
      <c r="N3137" s="13">
        <f t="shared" si="115"/>
        <v>1.0638345106849689E-2</v>
      </c>
      <c r="O3137" s="13">
        <f t="shared" si="115"/>
        <v>5.5390346002976987E-3</v>
      </c>
      <c r="P3137" s="13">
        <f t="shared" si="115"/>
        <v>4.4753350171227169E-3</v>
      </c>
      <c r="Q3137" s="7"/>
      <c r="R3137" s="8"/>
      <c r="S3137" s="8"/>
      <c r="T3137" s="8"/>
      <c r="U3137" s="8"/>
      <c r="V3137" s="13"/>
      <c r="W3137" s="14"/>
      <c r="X3137" s="1"/>
      <c r="Y3137" s="1"/>
      <c r="Z3137" s="1"/>
      <c r="AA3137" s="1"/>
      <c r="AB3137" s="1"/>
      <c r="AC3137" s="1"/>
      <c r="AD3137" s="8"/>
      <c r="AE3137" s="8"/>
      <c r="AF3137" s="8"/>
      <c r="AG3137" s="8"/>
      <c r="AH3137" s="9"/>
      <c r="AI3137" s="8"/>
      <c r="AJ3137" s="13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7"/>
      <c r="BL3137" s="7"/>
      <c r="BM3137" s="7"/>
      <c r="BN3137" s="7"/>
      <c r="BO3137" s="7"/>
      <c r="BP3137" s="7"/>
      <c r="BQ3137" s="7"/>
      <c r="BR3137" s="7"/>
      <c r="BT3137" s="8"/>
      <c r="BV3137" s="7"/>
      <c r="BW3137" s="7"/>
      <c r="BX3137" s="7"/>
      <c r="BY3137" s="7"/>
      <c r="BZ3137" s="7"/>
      <c r="CA3137" s="7"/>
    </row>
    <row r="3138" spans="1:79" x14ac:dyDescent="0.3">
      <c r="A3138" s="1" t="s">
        <v>1129</v>
      </c>
      <c r="B3138" s="1"/>
      <c r="C3138" s="1" t="s">
        <v>1878</v>
      </c>
      <c r="D3138" s="1"/>
      <c r="E3138" s="1"/>
      <c r="F3138" s="1"/>
      <c r="G3138" s="1"/>
      <c r="H3138" s="1">
        <v>40165.339999999997</v>
      </c>
      <c r="I3138" s="1">
        <v>-1.34</v>
      </c>
      <c r="J3138" s="12">
        <v>2238.1799999999998</v>
      </c>
      <c r="K3138" s="5">
        <v>2251.06</v>
      </c>
      <c r="L3138" s="5">
        <v>9471.18</v>
      </c>
      <c r="M3138" s="13">
        <f t="shared" si="114"/>
        <v>-1.337974941310538E-2</v>
      </c>
      <c r="N3138" s="13">
        <f t="shared" si="115"/>
        <v>-1.6698957468401221E-2</v>
      </c>
      <c r="O3138" s="13">
        <f t="shared" si="115"/>
        <v>-1.6652251024384279E-2</v>
      </c>
      <c r="P3138" s="13">
        <f t="shared" si="115"/>
        <v>-5.2368228680901296E-3</v>
      </c>
      <c r="Q3138" s="7"/>
      <c r="R3138" s="8"/>
      <c r="S3138" s="8"/>
      <c r="T3138" s="8"/>
      <c r="U3138" s="8"/>
      <c r="V3138" s="13"/>
      <c r="W3138" s="14"/>
      <c r="X3138" s="1"/>
      <c r="Y3138" s="1"/>
      <c r="Z3138" s="1"/>
      <c r="AA3138" s="1"/>
      <c r="AB3138" s="1"/>
      <c r="AC3138" s="1"/>
      <c r="AD3138" s="8"/>
      <c r="AE3138" s="8"/>
      <c r="AF3138" s="8"/>
      <c r="AG3138" s="8"/>
      <c r="AH3138" s="9"/>
      <c r="AI3138" s="8"/>
      <c r="AJ3138" s="13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7"/>
      <c r="BL3138" s="7"/>
      <c r="BM3138" s="7"/>
      <c r="BN3138" s="7"/>
      <c r="BO3138" s="7"/>
      <c r="BP3138" s="7"/>
      <c r="BQ3138" s="7"/>
      <c r="BR3138" s="7"/>
      <c r="BT3138" s="8"/>
      <c r="BV3138" s="7"/>
      <c r="BW3138" s="7"/>
      <c r="BX3138" s="7"/>
      <c r="BY3138" s="7"/>
      <c r="BZ3138" s="7"/>
      <c r="CA3138" s="7"/>
    </row>
    <row r="3139" spans="1:79" x14ac:dyDescent="0.3">
      <c r="A3139" s="1" t="s">
        <v>1130</v>
      </c>
      <c r="B3139" s="1"/>
      <c r="C3139" s="1" t="s">
        <v>1878</v>
      </c>
      <c r="D3139" s="1"/>
      <c r="E3139" s="1"/>
      <c r="F3139" s="1"/>
      <c r="G3139" s="1"/>
      <c r="H3139" s="1">
        <v>40810.879999999997</v>
      </c>
      <c r="I3139" s="1">
        <v>1.61</v>
      </c>
      <c r="J3139" s="12">
        <v>2275.3000000000002</v>
      </c>
      <c r="K3139" s="5">
        <v>2300.09</v>
      </c>
      <c r="L3139" s="5">
        <v>9520.17</v>
      </c>
      <c r="M3139" s="13">
        <f t="shared" si="114"/>
        <v>1.60720661147149E-2</v>
      </c>
      <c r="N3139" s="13">
        <f t="shared" si="115"/>
        <v>1.6584903805770823E-2</v>
      </c>
      <c r="O3139" s="13">
        <f t="shared" si="115"/>
        <v>2.1780849910708833E-2</v>
      </c>
      <c r="P3139" s="13">
        <f t="shared" si="115"/>
        <v>5.1725339398047687E-3</v>
      </c>
      <c r="Q3139" s="7"/>
      <c r="R3139" s="8"/>
      <c r="S3139" s="8"/>
      <c r="T3139" s="8"/>
      <c r="U3139" s="8"/>
      <c r="V3139" s="13"/>
      <c r="W3139" s="14"/>
      <c r="X3139" s="1"/>
      <c r="Y3139" s="1"/>
      <c r="Z3139" s="1"/>
      <c r="AA3139" s="1"/>
      <c r="AB3139" s="1"/>
      <c r="AC3139" s="1"/>
      <c r="AD3139" s="8"/>
      <c r="AE3139" s="8"/>
      <c r="AF3139" s="8"/>
      <c r="AG3139" s="8"/>
      <c r="AH3139" s="9"/>
      <c r="AI3139" s="8"/>
      <c r="AJ3139" s="13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7"/>
      <c r="BL3139" s="7"/>
      <c r="BM3139" s="7"/>
      <c r="BN3139" s="7"/>
      <c r="BO3139" s="7"/>
      <c r="BP3139" s="7"/>
      <c r="BQ3139" s="7"/>
      <c r="BR3139" s="7"/>
      <c r="BT3139" s="8"/>
      <c r="BV3139" s="7"/>
      <c r="BW3139" s="7"/>
      <c r="BX3139" s="7"/>
      <c r="BY3139" s="7"/>
      <c r="BZ3139" s="7"/>
      <c r="CA3139" s="7"/>
    </row>
    <row r="3140" spans="1:79" x14ac:dyDescent="0.3">
      <c r="A3140" s="1" t="s">
        <v>1131</v>
      </c>
      <c r="B3140" s="1"/>
      <c r="C3140" s="1" t="s">
        <v>1878</v>
      </c>
      <c r="D3140" s="1"/>
      <c r="E3140" s="1"/>
      <c r="F3140" s="1"/>
      <c r="G3140" s="1"/>
      <c r="H3140" s="1">
        <v>40585.86</v>
      </c>
      <c r="I3140" s="1">
        <v>-0.55000000000000004</v>
      </c>
      <c r="J3140" s="12">
        <v>2254.86</v>
      </c>
      <c r="K3140" s="5">
        <v>2306.52</v>
      </c>
      <c r="L3140" s="5">
        <v>9511.9</v>
      </c>
      <c r="M3140" s="13">
        <f t="shared" ref="M3140:M3203" si="116">H3140/H3139-1</f>
        <v>-5.5137257515641691E-3</v>
      </c>
      <c r="N3140" s="13">
        <f t="shared" si="115"/>
        <v>-8.9834307563837479E-3</v>
      </c>
      <c r="O3140" s="13">
        <f t="shared" si="115"/>
        <v>2.7955427831083401E-3</v>
      </c>
      <c r="P3140" s="13">
        <f t="shared" si="115"/>
        <v>-8.6868196681366694E-4</v>
      </c>
      <c r="Q3140" s="7"/>
      <c r="R3140" s="8"/>
      <c r="S3140" s="8"/>
      <c r="T3140" s="8"/>
      <c r="U3140" s="8"/>
      <c r="V3140" s="13"/>
      <c r="W3140" s="14"/>
      <c r="X3140" s="1"/>
      <c r="Y3140" s="1"/>
      <c r="Z3140" s="1"/>
      <c r="AA3140" s="1"/>
      <c r="AB3140" s="1"/>
      <c r="AC3140" s="1"/>
      <c r="AD3140" s="8"/>
      <c r="AE3140" s="8"/>
      <c r="AF3140" s="8"/>
      <c r="AG3140" s="8"/>
      <c r="AH3140" s="9"/>
      <c r="AI3140" s="8"/>
      <c r="AJ3140" s="13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7"/>
      <c r="BL3140" s="7"/>
      <c r="BM3140" s="7"/>
      <c r="BN3140" s="7"/>
      <c r="BO3140" s="7"/>
      <c r="BP3140" s="7"/>
      <c r="BQ3140" s="7"/>
      <c r="BR3140" s="7"/>
      <c r="BT3140" s="8"/>
      <c r="BV3140" s="7"/>
      <c r="BW3140" s="7"/>
      <c r="BX3140" s="7"/>
      <c r="BY3140" s="7"/>
      <c r="BZ3140" s="7"/>
      <c r="CA3140" s="7"/>
    </row>
    <row r="3141" spans="1:79" x14ac:dyDescent="0.3">
      <c r="A3141" s="1" t="s">
        <v>1132</v>
      </c>
      <c r="B3141" s="1"/>
      <c r="C3141" s="1" t="s">
        <v>1878</v>
      </c>
      <c r="D3141" s="1"/>
      <c r="E3141" s="1"/>
      <c r="F3141" s="1"/>
      <c r="G3141" s="1"/>
      <c r="H3141" s="1">
        <v>40788.160000000003</v>
      </c>
      <c r="I3141" s="1">
        <v>0.5</v>
      </c>
      <c r="J3141" s="12">
        <v>2270.54</v>
      </c>
      <c r="K3141" s="5">
        <v>2302.38</v>
      </c>
      <c r="L3141" s="5">
        <v>9541.91</v>
      </c>
      <c r="M3141" s="13">
        <f t="shared" si="116"/>
        <v>4.9844945998434032E-3</v>
      </c>
      <c r="N3141" s="13">
        <f t="shared" ref="N3141:P3204" si="117">J3141/J3140-1</f>
        <v>6.9538685328578431E-3</v>
      </c>
      <c r="O3141" s="13">
        <f t="shared" si="117"/>
        <v>-1.7949118152020826E-3</v>
      </c>
      <c r="P3141" s="13">
        <f t="shared" si="117"/>
        <v>3.1549953216496451E-3</v>
      </c>
      <c r="Q3141" s="7"/>
      <c r="R3141" s="8"/>
      <c r="S3141" s="8"/>
      <c r="T3141" s="8"/>
      <c r="U3141" s="8"/>
      <c r="V3141" s="13"/>
      <c r="W3141" s="14"/>
      <c r="X3141" s="1"/>
      <c r="Y3141" s="1"/>
      <c r="Z3141" s="1"/>
      <c r="AA3141" s="1"/>
      <c r="AB3141" s="1"/>
      <c r="AC3141" s="1"/>
      <c r="AD3141" s="8"/>
      <c r="AE3141" s="8"/>
      <c r="AF3141" s="8"/>
      <c r="AG3141" s="8"/>
      <c r="AH3141" s="9"/>
      <c r="AI3141" s="8"/>
      <c r="AJ3141" s="13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7"/>
      <c r="BL3141" s="7"/>
      <c r="BM3141" s="7"/>
      <c r="BN3141" s="7"/>
      <c r="BO3141" s="7"/>
      <c r="BP3141" s="7"/>
      <c r="BQ3141" s="7"/>
      <c r="BR3141" s="7"/>
      <c r="BT3141" s="8"/>
      <c r="BV3141" s="7"/>
      <c r="BW3141" s="7"/>
      <c r="BX3141" s="7"/>
      <c r="BY3141" s="7"/>
      <c r="BZ3141" s="7"/>
      <c r="CA3141" s="7"/>
    </row>
    <row r="3142" spans="1:79" x14ac:dyDescent="0.3">
      <c r="A3142" s="1" t="s">
        <v>1133</v>
      </c>
      <c r="B3142" s="1"/>
      <c r="C3142" s="1" t="s">
        <v>1878</v>
      </c>
      <c r="D3142" s="1"/>
      <c r="E3142" s="1"/>
      <c r="F3142" s="1"/>
      <c r="G3142" s="1"/>
      <c r="H3142" s="1">
        <v>40635.550000000003</v>
      </c>
      <c r="I3142" s="1">
        <v>-0.37</v>
      </c>
      <c r="J3142" s="12">
        <v>2262.27</v>
      </c>
      <c r="K3142" s="5">
        <v>2281.9699999999998</v>
      </c>
      <c r="L3142" s="5">
        <v>9497.7800000000007</v>
      </c>
      <c r="M3142" s="13">
        <f t="shared" si="116"/>
        <v>-3.7415269529197381E-3</v>
      </c>
      <c r="N3142" s="13">
        <f t="shared" si="117"/>
        <v>-3.6423053546733586E-3</v>
      </c>
      <c r="O3142" s="13">
        <f t="shared" si="117"/>
        <v>-8.8647399647322489E-3</v>
      </c>
      <c r="P3142" s="13">
        <f t="shared" si="117"/>
        <v>-4.6248602219052248E-3</v>
      </c>
      <c r="Q3142" s="7"/>
      <c r="R3142" s="8"/>
      <c r="S3142" s="8"/>
      <c r="T3142" s="8"/>
      <c r="U3142" s="8"/>
      <c r="V3142" s="13"/>
      <c r="W3142" s="14"/>
      <c r="X3142" s="1"/>
      <c r="Y3142" s="1"/>
      <c r="Z3142" s="1"/>
      <c r="AA3142" s="1"/>
      <c r="AB3142" s="1"/>
      <c r="AC3142" s="1"/>
      <c r="AD3142" s="8"/>
      <c r="AE3142" s="8"/>
      <c r="AF3142" s="8"/>
      <c r="AG3142" s="8"/>
      <c r="AH3142" s="9"/>
      <c r="AI3142" s="8"/>
      <c r="AJ3142" s="13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7"/>
      <c r="BL3142" s="7"/>
      <c r="BM3142" s="7"/>
      <c r="BN3142" s="7"/>
      <c r="BO3142" s="7"/>
      <c r="BP3142" s="7"/>
      <c r="BQ3142" s="7"/>
      <c r="BR3142" s="7"/>
      <c r="BT3142" s="8"/>
      <c r="BV3142" s="7"/>
      <c r="BW3142" s="7"/>
      <c r="BX3142" s="7"/>
      <c r="BY3142" s="7"/>
      <c r="BZ3142" s="7"/>
      <c r="CA3142" s="7"/>
    </row>
    <row r="3143" spans="1:79" x14ac:dyDescent="0.3">
      <c r="A3143" s="1" t="s">
        <v>1134</v>
      </c>
      <c r="B3143" s="1"/>
      <c r="C3143" s="1" t="s">
        <v>1878</v>
      </c>
      <c r="D3143" s="1"/>
      <c r="E3143" s="1"/>
      <c r="F3143" s="1"/>
      <c r="G3143" s="1"/>
      <c r="H3143" s="1">
        <v>41013.96</v>
      </c>
      <c r="I3143" s="1">
        <v>0.93</v>
      </c>
      <c r="J3143" s="12">
        <v>2287.4699999999998</v>
      </c>
      <c r="K3143" s="5">
        <v>2295.44</v>
      </c>
      <c r="L3143" s="5">
        <v>9528.25</v>
      </c>
      <c r="M3143" s="13">
        <f t="shared" si="116"/>
        <v>9.3122893623931446E-3</v>
      </c>
      <c r="N3143" s="13">
        <f t="shared" si="117"/>
        <v>1.113925393520665E-2</v>
      </c>
      <c r="O3143" s="13">
        <f t="shared" si="117"/>
        <v>5.9027945152654304E-3</v>
      </c>
      <c r="P3143" s="13">
        <f t="shared" si="117"/>
        <v>3.2081181075998E-3</v>
      </c>
      <c r="Q3143" s="7"/>
      <c r="R3143" s="8"/>
      <c r="S3143" s="8"/>
      <c r="T3143" s="8"/>
      <c r="U3143" s="8"/>
      <c r="V3143" s="13"/>
      <c r="W3143" s="14"/>
      <c r="X3143" s="1"/>
      <c r="Y3143" s="1"/>
      <c r="Z3143" s="1"/>
      <c r="AA3143" s="1"/>
      <c r="AB3143" s="1"/>
      <c r="AC3143" s="1"/>
      <c r="AD3143" s="8"/>
      <c r="AE3143" s="8"/>
      <c r="AF3143" s="8"/>
      <c r="AG3143" s="8"/>
      <c r="AH3143" s="9"/>
      <c r="AI3143" s="8"/>
      <c r="AJ3143" s="13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7"/>
      <c r="BL3143" s="7"/>
      <c r="BM3143" s="7"/>
      <c r="BN3143" s="7"/>
      <c r="BO3143" s="7"/>
      <c r="BP3143" s="7"/>
      <c r="BQ3143" s="7"/>
      <c r="BR3143" s="7"/>
      <c r="BT3143" s="8"/>
      <c r="BV3143" s="7"/>
      <c r="BW3143" s="7"/>
      <c r="BX3143" s="7"/>
      <c r="BY3143" s="7"/>
      <c r="BZ3143" s="7"/>
      <c r="CA3143" s="7"/>
    </row>
    <row r="3144" spans="1:79" x14ac:dyDescent="0.3">
      <c r="A3144" s="1" t="s">
        <v>1135</v>
      </c>
      <c r="B3144" s="1"/>
      <c r="C3144" s="1" t="s">
        <v>1878</v>
      </c>
      <c r="D3144" s="1"/>
      <c r="E3144" s="1"/>
      <c r="F3144" s="1"/>
      <c r="G3144" s="1"/>
      <c r="H3144" s="1">
        <v>40792.660000000003</v>
      </c>
      <c r="I3144" s="1">
        <v>-0.54</v>
      </c>
      <c r="J3144" s="12">
        <v>2273.2800000000002</v>
      </c>
      <c r="K3144" s="5">
        <v>2284.88</v>
      </c>
      <c r="L3144" s="5">
        <v>9536.76</v>
      </c>
      <c r="M3144" s="13">
        <f t="shared" si="116"/>
        <v>-5.3957237974581185E-3</v>
      </c>
      <c r="N3144" s="13">
        <f t="shared" si="117"/>
        <v>-6.2033600440659642E-3</v>
      </c>
      <c r="O3144" s="13">
        <f t="shared" si="117"/>
        <v>-4.6004251908130511E-3</v>
      </c>
      <c r="P3144" s="13">
        <f t="shared" si="117"/>
        <v>8.9313357646991776E-4</v>
      </c>
      <c r="Q3144" s="7"/>
      <c r="R3144" s="8"/>
      <c r="S3144" s="8"/>
      <c r="T3144" s="8"/>
      <c r="U3144" s="8"/>
      <c r="V3144" s="13"/>
      <c r="W3144" s="14"/>
      <c r="X3144" s="1"/>
      <c r="Y3144" s="1"/>
      <c r="Z3144" s="1"/>
      <c r="AA3144" s="1"/>
      <c r="AB3144" s="1"/>
      <c r="AC3144" s="1"/>
      <c r="AD3144" s="8"/>
      <c r="AE3144" s="8"/>
      <c r="AF3144" s="8"/>
      <c r="AG3144" s="8"/>
      <c r="AH3144" s="9"/>
      <c r="AI3144" s="8"/>
      <c r="AJ3144" s="13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7"/>
      <c r="BL3144" s="7"/>
      <c r="BM3144" s="7"/>
      <c r="BN3144" s="7"/>
      <c r="BO3144" s="7"/>
      <c r="BP3144" s="7"/>
      <c r="BQ3144" s="7"/>
      <c r="BR3144" s="7"/>
      <c r="BT3144" s="8"/>
      <c r="BV3144" s="7"/>
      <c r="BW3144" s="7"/>
      <c r="BX3144" s="7"/>
      <c r="BY3144" s="7"/>
      <c r="BZ3144" s="7"/>
      <c r="CA3144" s="7"/>
    </row>
    <row r="3145" spans="1:79" x14ac:dyDescent="0.3">
      <c r="A3145" s="1" t="s">
        <v>1136</v>
      </c>
      <c r="B3145" s="1"/>
      <c r="C3145" s="1" t="s">
        <v>1878</v>
      </c>
      <c r="D3145" s="1"/>
      <c r="E3145" s="1"/>
      <c r="F3145" s="1"/>
      <c r="G3145" s="1"/>
      <c r="H3145" s="1">
        <v>40354.74</v>
      </c>
      <c r="I3145" s="1">
        <v>-1.07</v>
      </c>
      <c r="J3145" s="12">
        <v>2241.5500000000002</v>
      </c>
      <c r="K3145" s="5">
        <v>2284.34</v>
      </c>
      <c r="L3145" s="5">
        <v>9440.86</v>
      </c>
      <c r="M3145" s="13">
        <f t="shared" si="116"/>
        <v>-1.0735264628489727E-2</v>
      </c>
      <c r="N3145" s="13">
        <f t="shared" si="117"/>
        <v>-1.395780546171177E-2</v>
      </c>
      <c r="O3145" s="13">
        <f t="shared" si="117"/>
        <v>-2.3633626273589226E-4</v>
      </c>
      <c r="P3145" s="13">
        <f t="shared" si="117"/>
        <v>-1.005582608768596E-2</v>
      </c>
      <c r="Q3145" s="7"/>
      <c r="R3145" s="8"/>
      <c r="S3145" s="8"/>
      <c r="T3145" s="8"/>
      <c r="U3145" s="8"/>
      <c r="V3145" s="13"/>
      <c r="W3145" s="14"/>
      <c r="X3145" s="1"/>
      <c r="Y3145" s="1"/>
      <c r="Z3145" s="1"/>
      <c r="AA3145" s="1"/>
      <c r="AB3145" s="1"/>
      <c r="AC3145" s="1"/>
      <c r="AD3145" s="8"/>
      <c r="AE3145" s="8"/>
      <c r="AF3145" s="8"/>
      <c r="AG3145" s="8"/>
      <c r="AH3145" s="9"/>
      <c r="AI3145" s="8"/>
      <c r="AJ3145" s="13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7"/>
      <c r="BL3145" s="7"/>
      <c r="BM3145" s="7"/>
      <c r="BN3145" s="7"/>
      <c r="BO3145" s="7"/>
      <c r="BP3145" s="7"/>
      <c r="BQ3145" s="7"/>
      <c r="BR3145" s="7"/>
      <c r="BT3145" s="8"/>
      <c r="BV3145" s="7"/>
      <c r="BW3145" s="7"/>
      <c r="BX3145" s="7"/>
      <c r="BY3145" s="7"/>
      <c r="BZ3145" s="7"/>
      <c r="CA3145" s="7"/>
    </row>
    <row r="3146" spans="1:79" x14ac:dyDescent="0.3">
      <c r="A3146" s="1" t="s">
        <v>1137</v>
      </c>
      <c r="B3146" s="1"/>
      <c r="C3146" s="1" t="s">
        <v>1878</v>
      </c>
      <c r="D3146" s="1"/>
      <c r="E3146" s="1"/>
      <c r="F3146" s="1"/>
      <c r="G3146" s="1"/>
      <c r="H3146" s="1">
        <v>40356.050000000003</v>
      </c>
      <c r="I3146" s="1">
        <v>0</v>
      </c>
      <c r="J3146" s="12">
        <v>2247.02</v>
      </c>
      <c r="K3146" s="5">
        <v>2262.59</v>
      </c>
      <c r="L3146" s="5">
        <v>9429.5300000000007</v>
      </c>
      <c r="M3146" s="13">
        <f t="shared" si="116"/>
        <v>3.2462109779585191E-5</v>
      </c>
      <c r="N3146" s="13">
        <f t="shared" si="117"/>
        <v>2.4402757020811627E-3</v>
      </c>
      <c r="O3146" s="13">
        <f t="shared" si="117"/>
        <v>-9.5213497115140822E-3</v>
      </c>
      <c r="P3146" s="13">
        <f t="shared" si="117"/>
        <v>-1.2001025330319326E-3</v>
      </c>
      <c r="Q3146" s="7"/>
      <c r="R3146" s="8"/>
      <c r="S3146" s="8"/>
      <c r="T3146" s="8"/>
      <c r="U3146" s="8"/>
      <c r="V3146" s="13"/>
      <c r="W3146" s="14"/>
      <c r="X3146" s="1"/>
      <c r="Y3146" s="1"/>
      <c r="Z3146" s="1"/>
      <c r="AA3146" s="1"/>
      <c r="AB3146" s="1"/>
      <c r="AC3146" s="1"/>
      <c r="AD3146" s="8"/>
      <c r="AE3146" s="8"/>
      <c r="AF3146" s="8"/>
      <c r="AG3146" s="8"/>
      <c r="AH3146" s="9"/>
      <c r="AI3146" s="8"/>
      <c r="AJ3146" s="13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7"/>
      <c r="BL3146" s="7"/>
      <c r="BM3146" s="7"/>
      <c r="BN3146" s="7"/>
      <c r="BO3146" s="7"/>
      <c r="BP3146" s="7"/>
      <c r="BQ3146" s="7"/>
      <c r="BR3146" s="7"/>
      <c r="BT3146" s="8"/>
      <c r="BV3146" s="7"/>
      <c r="BW3146" s="7"/>
      <c r="BX3146" s="7"/>
      <c r="BY3146" s="7"/>
      <c r="BZ3146" s="7"/>
      <c r="CA3146" s="7"/>
    </row>
    <row r="3147" spans="1:79" x14ac:dyDescent="0.3">
      <c r="A3147" s="1" t="s">
        <v>1138</v>
      </c>
      <c r="B3147" s="1"/>
      <c r="C3147" s="1" t="s">
        <v>1878</v>
      </c>
      <c r="D3147" s="1"/>
      <c r="E3147" s="1"/>
      <c r="F3147" s="1"/>
      <c r="G3147" s="1"/>
      <c r="H3147" s="1">
        <v>39983.4</v>
      </c>
      <c r="I3147" s="1">
        <v>-0.92</v>
      </c>
      <c r="J3147" s="12">
        <v>2221.15</v>
      </c>
      <c r="K3147" s="5">
        <v>2250.87</v>
      </c>
      <c r="L3147" s="5">
        <v>9440.2099999999991</v>
      </c>
      <c r="M3147" s="13">
        <f t="shared" si="116"/>
        <v>-9.2340553646851342E-3</v>
      </c>
      <c r="N3147" s="13">
        <f t="shared" si="117"/>
        <v>-1.1513026141289351E-2</v>
      </c>
      <c r="O3147" s="13">
        <f t="shared" si="117"/>
        <v>-5.1799044457900845E-3</v>
      </c>
      <c r="P3147" s="13">
        <f t="shared" si="117"/>
        <v>1.1326121238277587E-3</v>
      </c>
      <c r="Q3147" s="7"/>
      <c r="R3147" s="8"/>
      <c r="S3147" s="8"/>
      <c r="T3147" s="8"/>
      <c r="U3147" s="8"/>
      <c r="V3147" s="13"/>
      <c r="W3147" s="14"/>
      <c r="X3147" s="1"/>
      <c r="Y3147" s="1"/>
      <c r="Z3147" s="1"/>
      <c r="AA3147" s="1"/>
      <c r="AB3147" s="1"/>
      <c r="AC3147" s="1"/>
      <c r="AD3147" s="8"/>
      <c r="AE3147" s="8"/>
      <c r="AF3147" s="8"/>
      <c r="AG3147" s="8"/>
      <c r="AH3147" s="9"/>
      <c r="AI3147" s="8"/>
      <c r="AJ3147" s="13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7"/>
      <c r="BL3147" s="7"/>
      <c r="BM3147" s="7"/>
      <c r="BN3147" s="7"/>
      <c r="BO3147" s="7"/>
      <c r="BP3147" s="7"/>
      <c r="BQ3147" s="7"/>
      <c r="BR3147" s="7"/>
      <c r="BT3147" s="8"/>
      <c r="BV3147" s="7"/>
      <c r="BW3147" s="7"/>
      <c r="BX3147" s="7"/>
      <c r="BY3147" s="7"/>
      <c r="BZ3147" s="7"/>
      <c r="CA3147" s="7"/>
    </row>
    <row r="3148" spans="1:79" x14ac:dyDescent="0.3">
      <c r="A3148" s="1" t="s">
        <v>1139</v>
      </c>
      <c r="B3148" s="1"/>
      <c r="C3148" s="1" t="s">
        <v>1878</v>
      </c>
      <c r="D3148" s="1"/>
      <c r="E3148" s="1"/>
      <c r="F3148" s="1"/>
      <c r="G3148" s="1"/>
      <c r="H3148" s="1">
        <v>39778.1</v>
      </c>
      <c r="I3148" s="1">
        <v>-0.51</v>
      </c>
      <c r="J3148" s="12">
        <v>2153.9</v>
      </c>
      <c r="K3148" s="5">
        <v>2228.34</v>
      </c>
      <c r="L3148" s="5">
        <v>9374.92</v>
      </c>
      <c r="M3148" s="13">
        <f t="shared" si="116"/>
        <v>-5.1346308718118738E-3</v>
      </c>
      <c r="N3148" s="13">
        <f t="shared" si="117"/>
        <v>-3.0277108704950151E-2</v>
      </c>
      <c r="O3148" s="13">
        <f t="shared" si="117"/>
        <v>-1.0009463007636943E-2</v>
      </c>
      <c r="P3148" s="13">
        <f t="shared" si="117"/>
        <v>-6.9161597040743317E-3</v>
      </c>
      <c r="Q3148" s="7"/>
      <c r="R3148" s="8"/>
      <c r="S3148" s="8"/>
      <c r="T3148" s="8"/>
      <c r="U3148" s="8"/>
      <c r="V3148" s="13"/>
      <c r="W3148" s="14"/>
      <c r="X3148" s="1"/>
      <c r="Y3148" s="1"/>
      <c r="Z3148" s="1"/>
      <c r="AA3148" s="1"/>
      <c r="AB3148" s="1"/>
      <c r="AC3148" s="1"/>
      <c r="AD3148" s="8"/>
      <c r="AE3148" s="8"/>
      <c r="AF3148" s="8"/>
      <c r="AG3148" s="8"/>
      <c r="AH3148" s="9"/>
      <c r="AI3148" s="8"/>
      <c r="AJ3148" s="13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7"/>
      <c r="BL3148" s="7"/>
      <c r="BM3148" s="7"/>
      <c r="BN3148" s="7"/>
      <c r="BO3148" s="7"/>
      <c r="BP3148" s="7"/>
      <c r="BQ3148" s="7"/>
      <c r="BR3148" s="7"/>
      <c r="BT3148" s="8"/>
      <c r="BV3148" s="7"/>
      <c r="BW3148" s="7"/>
      <c r="BX3148" s="7"/>
      <c r="BY3148" s="7"/>
      <c r="BZ3148" s="7"/>
      <c r="CA3148" s="7"/>
    </row>
    <row r="3149" spans="1:79" x14ac:dyDescent="0.3">
      <c r="A3149" s="1" t="s">
        <v>1140</v>
      </c>
      <c r="B3149" s="1"/>
      <c r="C3149" s="1" t="s">
        <v>1878</v>
      </c>
      <c r="D3149" s="1"/>
      <c r="E3149" s="1"/>
      <c r="F3149" s="1"/>
      <c r="G3149" s="1"/>
      <c r="H3149" s="1">
        <v>40301.29</v>
      </c>
      <c r="I3149" s="1">
        <v>1.32</v>
      </c>
      <c r="J3149" s="12">
        <v>2191.41</v>
      </c>
      <c r="K3149" s="5">
        <v>2236.8200000000002</v>
      </c>
      <c r="L3149" s="5">
        <v>9426.85</v>
      </c>
      <c r="M3149" s="13">
        <f t="shared" si="116"/>
        <v>1.3152714684713462E-2</v>
      </c>
      <c r="N3149" s="13">
        <f t="shared" si="117"/>
        <v>1.7414921769812741E-2</v>
      </c>
      <c r="O3149" s="13">
        <f t="shared" si="117"/>
        <v>3.8055233940961219E-3</v>
      </c>
      <c r="P3149" s="13">
        <f t="shared" si="117"/>
        <v>5.5392472682433969E-3</v>
      </c>
      <c r="Q3149" s="7"/>
      <c r="R3149" s="8"/>
      <c r="S3149" s="8"/>
      <c r="T3149" s="8"/>
      <c r="U3149" s="8"/>
      <c r="V3149" s="13"/>
      <c r="W3149" s="14"/>
      <c r="X3149" s="1"/>
      <c r="Y3149" s="1"/>
      <c r="Z3149" s="1"/>
      <c r="AA3149" s="1"/>
      <c r="AB3149" s="1"/>
      <c r="AC3149" s="1"/>
      <c r="AD3149" s="8"/>
      <c r="AE3149" s="8"/>
      <c r="AF3149" s="8"/>
      <c r="AG3149" s="8"/>
      <c r="AH3149" s="9"/>
      <c r="AI3149" s="8"/>
      <c r="AJ3149" s="13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7"/>
      <c r="BL3149" s="7"/>
      <c r="BM3149" s="7"/>
      <c r="BN3149" s="7"/>
      <c r="BO3149" s="7"/>
      <c r="BP3149" s="7"/>
      <c r="BQ3149" s="7"/>
      <c r="BR3149" s="7"/>
      <c r="BT3149" s="8"/>
      <c r="BV3149" s="7"/>
      <c r="BW3149" s="7"/>
      <c r="BX3149" s="7"/>
      <c r="BY3149" s="7"/>
      <c r="BZ3149" s="7"/>
      <c r="CA3149" s="7"/>
    </row>
    <row r="3150" spans="1:79" x14ac:dyDescent="0.3">
      <c r="A3150" s="1" t="s">
        <v>1141</v>
      </c>
      <c r="B3150" s="1"/>
      <c r="C3150" s="1" t="s">
        <v>1878</v>
      </c>
      <c r="D3150" s="1"/>
      <c r="E3150" s="1"/>
      <c r="F3150" s="1"/>
      <c r="G3150" s="1"/>
      <c r="H3150" s="1">
        <v>40277.839999999997</v>
      </c>
      <c r="I3150" s="1">
        <v>-0.06</v>
      </c>
      <c r="J3150" s="12">
        <v>2188.92</v>
      </c>
      <c r="K3150" s="5">
        <v>2243.31</v>
      </c>
      <c r="L3150" s="5">
        <v>9439.06</v>
      </c>
      <c r="M3150" s="13">
        <f t="shared" si="116"/>
        <v>-5.8186723055275724E-4</v>
      </c>
      <c r="N3150" s="13">
        <f t="shared" si="117"/>
        <v>-1.1362547400987077E-3</v>
      </c>
      <c r="O3150" s="13">
        <f t="shared" si="117"/>
        <v>2.9014404377643022E-3</v>
      </c>
      <c r="P3150" s="13">
        <f t="shared" si="117"/>
        <v>1.2952364787812698E-3</v>
      </c>
      <c r="Q3150" s="7"/>
      <c r="R3150" s="8"/>
      <c r="S3150" s="8"/>
      <c r="T3150" s="8"/>
      <c r="U3150" s="8"/>
      <c r="V3150" s="13"/>
      <c r="W3150" s="14"/>
      <c r="X3150" s="1"/>
      <c r="Y3150" s="1"/>
      <c r="Z3150" s="1"/>
      <c r="AA3150" s="1"/>
      <c r="AB3150" s="1"/>
      <c r="AC3150" s="1"/>
      <c r="AD3150" s="8"/>
      <c r="AE3150" s="8"/>
      <c r="AF3150" s="8"/>
      <c r="AG3150" s="8"/>
      <c r="AH3150" s="9"/>
      <c r="AI3150" s="8"/>
      <c r="AJ3150" s="13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7"/>
      <c r="BL3150" s="7"/>
      <c r="BM3150" s="7"/>
      <c r="BN3150" s="7"/>
      <c r="BO3150" s="7"/>
      <c r="BP3150" s="7"/>
      <c r="BQ3150" s="7"/>
      <c r="BR3150" s="7"/>
      <c r="BT3150" s="8"/>
      <c r="BV3150" s="7"/>
      <c r="BW3150" s="7"/>
      <c r="BX3150" s="7"/>
      <c r="BY3150" s="7"/>
      <c r="BZ3150" s="7"/>
      <c r="CA3150" s="7"/>
    </row>
    <row r="3151" spans="1:79" x14ac:dyDescent="0.3">
      <c r="A3151" s="1" t="s">
        <v>1142</v>
      </c>
      <c r="B3151" s="1"/>
      <c r="C3151" s="1" t="s">
        <v>1878</v>
      </c>
      <c r="D3151" s="1"/>
      <c r="E3151" s="1"/>
      <c r="F3151" s="1"/>
      <c r="G3151" s="1"/>
      <c r="H3151" s="1">
        <v>40426.42</v>
      </c>
      <c r="I3151" s="1">
        <v>0.37</v>
      </c>
      <c r="J3151" s="12">
        <v>2190.9</v>
      </c>
      <c r="K3151" s="5">
        <v>2277.5300000000002</v>
      </c>
      <c r="L3151" s="5">
        <v>9480.23</v>
      </c>
      <c r="M3151" s="13">
        <f t="shared" si="116"/>
        <v>3.6888770599416976E-3</v>
      </c>
      <c r="N3151" s="13">
        <f t="shared" si="117"/>
        <v>9.0455567128988612E-4</v>
      </c>
      <c r="O3151" s="13">
        <f t="shared" si="117"/>
        <v>1.5254244843557085E-2</v>
      </c>
      <c r="P3151" s="13">
        <f t="shared" si="117"/>
        <v>4.3616631317100474E-3</v>
      </c>
      <c r="Q3151" s="7"/>
      <c r="R3151" s="8"/>
      <c r="S3151" s="8"/>
      <c r="T3151" s="8"/>
      <c r="U3151" s="8"/>
      <c r="V3151" s="13"/>
      <c r="W3151" s="14"/>
      <c r="X3151" s="1"/>
      <c r="Y3151" s="1"/>
      <c r="Z3151" s="1"/>
      <c r="AA3151" s="1"/>
      <c r="AB3151" s="1"/>
      <c r="AC3151" s="1"/>
      <c r="AD3151" s="8"/>
      <c r="AE3151" s="8"/>
      <c r="AF3151" s="8"/>
      <c r="AG3151" s="8"/>
      <c r="AH3151" s="9"/>
      <c r="AI3151" s="8"/>
      <c r="AJ3151" s="13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7"/>
      <c r="BL3151" s="7"/>
      <c r="BM3151" s="7"/>
      <c r="BN3151" s="7"/>
      <c r="BO3151" s="7"/>
      <c r="BP3151" s="7"/>
      <c r="BQ3151" s="7"/>
      <c r="BR3151" s="7"/>
      <c r="BT3151" s="8"/>
      <c r="BV3151" s="7"/>
      <c r="BW3151" s="7"/>
      <c r="BX3151" s="7"/>
      <c r="BY3151" s="7"/>
      <c r="BZ3151" s="7"/>
      <c r="CA3151" s="7"/>
    </row>
    <row r="3152" spans="1:79" x14ac:dyDescent="0.3">
      <c r="A3152" s="1" t="s">
        <v>1143</v>
      </c>
      <c r="B3152" s="1"/>
      <c r="C3152" s="1" t="s">
        <v>1878</v>
      </c>
      <c r="D3152" s="1"/>
      <c r="E3152" s="1"/>
      <c r="F3152" s="1"/>
      <c r="G3152" s="1"/>
      <c r="H3152" s="1">
        <v>40370.589999999997</v>
      </c>
      <c r="I3152" s="1">
        <v>-0.14000000000000001</v>
      </c>
      <c r="J3152" s="12">
        <v>2184.83</v>
      </c>
      <c r="K3152" s="5">
        <v>2284.14</v>
      </c>
      <c r="L3152" s="5">
        <v>9494.73</v>
      </c>
      <c r="M3152" s="13">
        <f t="shared" si="116"/>
        <v>-1.3810275557420981E-3</v>
      </c>
      <c r="N3152" s="13">
        <f t="shared" si="117"/>
        <v>-2.7705509151491059E-3</v>
      </c>
      <c r="O3152" s="13">
        <f t="shared" si="117"/>
        <v>2.9022669295244441E-3</v>
      </c>
      <c r="P3152" s="13">
        <f t="shared" si="117"/>
        <v>1.5294987568867935E-3</v>
      </c>
      <c r="Q3152" s="7"/>
      <c r="R3152" s="8"/>
      <c r="S3152" s="8"/>
      <c r="T3152" s="8"/>
      <c r="U3152" s="8"/>
      <c r="V3152" s="13"/>
      <c r="W3152" s="14"/>
      <c r="X3152" s="1"/>
      <c r="Y3152" s="1"/>
      <c r="Z3152" s="1"/>
      <c r="AA3152" s="1"/>
      <c r="AB3152" s="1"/>
      <c r="AC3152" s="1"/>
      <c r="AD3152" s="8"/>
      <c r="AE3152" s="8"/>
      <c r="AF3152" s="8"/>
      <c r="AG3152" s="8"/>
      <c r="AH3152" s="9"/>
      <c r="AI3152" s="8"/>
      <c r="AJ3152" s="13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7"/>
      <c r="BL3152" s="7"/>
      <c r="BM3152" s="7"/>
      <c r="BN3152" s="7"/>
      <c r="BO3152" s="7"/>
      <c r="BP3152" s="7"/>
      <c r="BQ3152" s="7"/>
      <c r="BR3152" s="7"/>
      <c r="BT3152" s="8"/>
      <c r="BV3152" s="7"/>
      <c r="BW3152" s="7"/>
      <c r="BX3152" s="7"/>
      <c r="BY3152" s="7"/>
      <c r="BZ3152" s="7"/>
      <c r="CA3152" s="7"/>
    </row>
    <row r="3153" spans="1:79" x14ac:dyDescent="0.3">
      <c r="A3153" s="1" t="s">
        <v>1144</v>
      </c>
      <c r="B3153" s="1"/>
      <c r="C3153" s="1" t="s">
        <v>1878</v>
      </c>
      <c r="D3153" s="1"/>
      <c r="E3153" s="1"/>
      <c r="F3153" s="1"/>
      <c r="G3153" s="1"/>
      <c r="H3153" s="1">
        <v>40545.64</v>
      </c>
      <c r="I3153" s="1">
        <v>0.43</v>
      </c>
      <c r="J3153" s="12">
        <v>2198.92</v>
      </c>
      <c r="K3153" s="5">
        <v>2279.77</v>
      </c>
      <c r="L3153" s="5">
        <v>9504.65</v>
      </c>
      <c r="M3153" s="13">
        <f t="shared" si="116"/>
        <v>4.3360773275793463E-3</v>
      </c>
      <c r="N3153" s="13">
        <f t="shared" si="117"/>
        <v>6.4490143397886168E-3</v>
      </c>
      <c r="O3153" s="13">
        <f t="shared" si="117"/>
        <v>-1.9131927114799385E-3</v>
      </c>
      <c r="P3153" s="13">
        <f t="shared" si="117"/>
        <v>1.04479010988201E-3</v>
      </c>
      <c r="Q3153" s="7"/>
      <c r="R3153" s="8"/>
      <c r="S3153" s="8"/>
      <c r="T3153" s="8"/>
      <c r="U3153" s="8"/>
      <c r="V3153" s="13"/>
      <c r="W3153" s="14"/>
      <c r="X3153" s="1"/>
      <c r="Y3153" s="1"/>
      <c r="Z3153" s="1"/>
      <c r="AA3153" s="1"/>
      <c r="AB3153" s="1"/>
      <c r="AC3153" s="1"/>
      <c r="AD3153" s="8"/>
      <c r="AE3153" s="8"/>
      <c r="AF3153" s="8"/>
      <c r="AG3153" s="8"/>
      <c r="AH3153" s="9"/>
      <c r="AI3153" s="8"/>
      <c r="AJ3153" s="13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7"/>
      <c r="BL3153" s="7"/>
      <c r="BM3153" s="7"/>
      <c r="BN3153" s="7"/>
      <c r="BO3153" s="7"/>
      <c r="BP3153" s="7"/>
      <c r="BQ3153" s="7"/>
      <c r="BR3153" s="7"/>
      <c r="BT3153" s="8"/>
      <c r="BV3153" s="7"/>
      <c r="BW3153" s="7"/>
      <c r="BX3153" s="7"/>
      <c r="BY3153" s="7"/>
      <c r="BZ3153" s="7"/>
      <c r="CA3153" s="7"/>
    </row>
    <row r="3154" spans="1:79" x14ac:dyDescent="0.3">
      <c r="A3154" s="1" t="s">
        <v>1145</v>
      </c>
      <c r="B3154" s="1"/>
      <c r="C3154" s="1" t="s">
        <v>1878</v>
      </c>
      <c r="D3154" s="1"/>
      <c r="E3154" s="1"/>
      <c r="F3154" s="1"/>
      <c r="G3154" s="1"/>
      <c r="H3154" s="1">
        <v>40148.15</v>
      </c>
      <c r="I3154" s="1">
        <v>-0.98</v>
      </c>
      <c r="J3154" s="12">
        <v>2172.56</v>
      </c>
      <c r="K3154" s="5">
        <v>2271.16</v>
      </c>
      <c r="L3154" s="5">
        <v>9466.24</v>
      </c>
      <c r="M3154" s="13">
        <f t="shared" si="116"/>
        <v>-9.8035201812081141E-3</v>
      </c>
      <c r="N3154" s="13">
        <f t="shared" si="117"/>
        <v>-1.1987703054226695E-2</v>
      </c>
      <c r="O3154" s="13">
        <f t="shared" si="117"/>
        <v>-3.7766967720428424E-3</v>
      </c>
      <c r="P3154" s="13">
        <f t="shared" si="117"/>
        <v>-4.0411798435502355E-3</v>
      </c>
      <c r="Q3154" s="7"/>
      <c r="R3154" s="8"/>
      <c r="S3154" s="8"/>
      <c r="T3154" s="8"/>
      <c r="U3154" s="8"/>
      <c r="V3154" s="13"/>
      <c r="W3154" s="14"/>
      <c r="X3154" s="1"/>
      <c r="Y3154" s="1"/>
      <c r="Z3154" s="1"/>
      <c r="AA3154" s="1"/>
      <c r="AB3154" s="1"/>
      <c r="AC3154" s="1"/>
      <c r="AD3154" s="8"/>
      <c r="AE3154" s="8"/>
      <c r="AF3154" s="8"/>
      <c r="AG3154" s="8"/>
      <c r="AH3154" s="9"/>
      <c r="AI3154" s="8"/>
      <c r="AJ3154" s="13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7"/>
      <c r="BL3154" s="7"/>
      <c r="BM3154" s="7"/>
      <c r="BN3154" s="7"/>
      <c r="BO3154" s="7"/>
      <c r="BP3154" s="7"/>
      <c r="BQ3154" s="7"/>
      <c r="BR3154" s="7"/>
      <c r="BT3154" s="8"/>
      <c r="BV3154" s="7"/>
      <c r="BW3154" s="7"/>
      <c r="BX3154" s="7"/>
      <c r="BY3154" s="7"/>
      <c r="BZ3154" s="7"/>
      <c r="CA3154" s="7"/>
    </row>
    <row r="3155" spans="1:79" x14ac:dyDescent="0.3">
      <c r="A3155" s="1" t="s">
        <v>1146</v>
      </c>
      <c r="B3155" s="1"/>
      <c r="C3155" s="1" t="s">
        <v>1878</v>
      </c>
      <c r="D3155" s="1"/>
      <c r="E3155" s="1"/>
      <c r="F3155" s="1"/>
      <c r="G3155" s="1"/>
      <c r="H3155" s="1">
        <v>39201.160000000003</v>
      </c>
      <c r="I3155" s="1">
        <v>0.56000000000000005</v>
      </c>
      <c r="J3155" s="12">
        <v>2114.5100000000002</v>
      </c>
      <c r="K3155" s="5">
        <v>2234.89</v>
      </c>
      <c r="L3155" s="5">
        <v>9279.91</v>
      </c>
      <c r="M3155" s="13">
        <f t="shared" si="116"/>
        <v>-2.3587388210913773E-2</v>
      </c>
      <c r="N3155" s="13">
        <f t="shared" si="117"/>
        <v>-2.6719630297897257E-2</v>
      </c>
      <c r="O3155" s="13">
        <f t="shared" si="117"/>
        <v>-1.596981278289511E-2</v>
      </c>
      <c r="P3155" s="13">
        <f t="shared" si="117"/>
        <v>-1.9683633628557851E-2</v>
      </c>
      <c r="Q3155" s="7"/>
      <c r="R3155" s="8"/>
      <c r="S3155" s="8"/>
      <c r="T3155" s="8"/>
      <c r="U3155" s="8"/>
      <c r="V3155" s="13"/>
      <c r="W3155" s="14"/>
      <c r="X3155" s="1"/>
      <c r="Y3155" s="1"/>
      <c r="Z3155" s="1"/>
      <c r="AA3155" s="1"/>
      <c r="AB3155" s="1"/>
      <c r="AC3155" s="1"/>
      <c r="AD3155" s="8"/>
      <c r="AE3155" s="8"/>
      <c r="AF3155" s="8"/>
      <c r="AG3155" s="8"/>
      <c r="AH3155" s="9"/>
      <c r="AI3155" s="8"/>
      <c r="AJ3155" s="13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7"/>
      <c r="BL3155" s="7"/>
      <c r="BM3155" s="7"/>
      <c r="BN3155" s="7"/>
      <c r="BO3155" s="7"/>
      <c r="BP3155" s="7"/>
      <c r="BQ3155" s="7"/>
      <c r="BR3155" s="7"/>
      <c r="BT3155" s="8"/>
      <c r="BV3155" s="7"/>
      <c r="BW3155" s="7"/>
      <c r="BX3155" s="7"/>
      <c r="BY3155" s="7"/>
      <c r="BZ3155" s="7"/>
      <c r="CA3155" s="7"/>
    </row>
    <row r="3156" spans="1:79" x14ac:dyDescent="0.3">
      <c r="A3156" s="1" t="s">
        <v>1147</v>
      </c>
      <c r="B3156" s="1"/>
      <c r="C3156" s="1" t="s">
        <v>1878</v>
      </c>
      <c r="D3156" s="1"/>
      <c r="E3156" s="1"/>
      <c r="F3156" s="1"/>
      <c r="G3156" s="1"/>
      <c r="H3156" s="1">
        <v>39245.74</v>
      </c>
      <c r="I3156" s="1">
        <v>0.11</v>
      </c>
      <c r="J3156" s="12">
        <v>2118.73</v>
      </c>
      <c r="K3156" s="5">
        <v>2231.41</v>
      </c>
      <c r="L3156" s="5">
        <v>9279.83</v>
      </c>
      <c r="M3156" s="13">
        <f t="shared" si="116"/>
        <v>1.1372112457894712E-3</v>
      </c>
      <c r="N3156" s="13">
        <f t="shared" si="117"/>
        <v>1.995734236300617E-3</v>
      </c>
      <c r="O3156" s="13">
        <f t="shared" si="117"/>
        <v>-1.5571236168223646E-3</v>
      </c>
      <c r="P3156" s="13">
        <f t="shared" si="117"/>
        <v>-8.6207732618026611E-6</v>
      </c>
      <c r="Q3156" s="7"/>
      <c r="R3156" s="8"/>
      <c r="S3156" s="8"/>
      <c r="T3156" s="8"/>
      <c r="U3156" s="8"/>
      <c r="V3156" s="13"/>
      <c r="W3156" s="14"/>
      <c r="X3156" s="1"/>
      <c r="Y3156" s="1"/>
      <c r="Z3156" s="1"/>
      <c r="AA3156" s="1"/>
      <c r="AB3156" s="1"/>
      <c r="AC3156" s="1"/>
      <c r="AD3156" s="8"/>
      <c r="AE3156" s="8"/>
      <c r="AF3156" s="8"/>
      <c r="AG3156" s="8"/>
      <c r="AH3156" s="9"/>
      <c r="AI3156" s="8"/>
      <c r="AJ3156" s="13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7"/>
      <c r="BL3156" s="7"/>
      <c r="BM3156" s="7"/>
      <c r="BN3156" s="7"/>
      <c r="BO3156" s="7"/>
      <c r="BP3156" s="7"/>
      <c r="BQ3156" s="7"/>
      <c r="BR3156" s="7"/>
      <c r="BT3156" s="8"/>
      <c r="BV3156" s="7"/>
      <c r="BW3156" s="7"/>
      <c r="BX3156" s="7"/>
      <c r="BY3156" s="7"/>
      <c r="BZ3156" s="7"/>
      <c r="CA3156" s="7"/>
    </row>
    <row r="3157" spans="1:79" x14ac:dyDescent="0.3">
      <c r="A3157" s="1" t="s">
        <v>1148</v>
      </c>
      <c r="B3157" s="1"/>
      <c r="C3157" s="1" t="s">
        <v>1878</v>
      </c>
      <c r="D3157" s="1"/>
      <c r="E3157" s="1"/>
      <c r="F3157" s="1"/>
      <c r="G3157" s="1"/>
      <c r="H3157" s="1">
        <v>39213.050000000003</v>
      </c>
      <c r="I3157" s="1">
        <v>-0.08</v>
      </c>
      <c r="J3157" s="12">
        <v>2114.71</v>
      </c>
      <c r="K3157" s="5">
        <v>2235.0100000000002</v>
      </c>
      <c r="L3157" s="5">
        <v>9270.77</v>
      </c>
      <c r="M3157" s="13">
        <f t="shared" si="116"/>
        <v>-8.3295664701432681E-4</v>
      </c>
      <c r="N3157" s="13">
        <f t="shared" si="117"/>
        <v>-1.8973630429549582E-3</v>
      </c>
      <c r="O3157" s="13">
        <f t="shared" si="117"/>
        <v>1.6133296884035531E-3</v>
      </c>
      <c r="P3157" s="13">
        <f t="shared" si="117"/>
        <v>-9.7631098845551989E-4</v>
      </c>
      <c r="Q3157" s="7"/>
      <c r="R3157" s="8"/>
      <c r="S3157" s="8"/>
      <c r="T3157" s="8"/>
      <c r="U3157" s="8"/>
      <c r="V3157" s="13"/>
      <c r="W3157" s="14"/>
      <c r="X3157" s="1"/>
      <c r="Y3157" s="1"/>
      <c r="Z3157" s="1"/>
      <c r="AA3157" s="1"/>
      <c r="AB3157" s="1"/>
      <c r="AC3157" s="1"/>
      <c r="AD3157" s="8"/>
      <c r="AE3157" s="8"/>
      <c r="AF3157" s="8"/>
      <c r="AG3157" s="8"/>
      <c r="AH3157" s="9"/>
      <c r="AI3157" s="8"/>
      <c r="AJ3157" s="13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7"/>
      <c r="BL3157" s="7"/>
      <c r="BM3157" s="7"/>
      <c r="BN3157" s="7"/>
      <c r="BO3157" s="7"/>
      <c r="BP3157" s="7"/>
      <c r="BQ3157" s="7"/>
      <c r="BR3157" s="7"/>
      <c r="BT3157" s="8"/>
      <c r="BV3157" s="7"/>
      <c r="BW3157" s="7"/>
      <c r="BX3157" s="7"/>
      <c r="BY3157" s="7"/>
      <c r="BZ3157" s="7"/>
      <c r="CA3157" s="7"/>
    </row>
    <row r="3158" spans="1:79" x14ac:dyDescent="0.3">
      <c r="A3158" s="1" t="s">
        <v>1149</v>
      </c>
      <c r="B3158" s="1"/>
      <c r="C3158" s="1" t="s">
        <v>1878</v>
      </c>
      <c r="D3158" s="1"/>
      <c r="E3158" s="1"/>
      <c r="F3158" s="1"/>
      <c r="G3158" s="1"/>
      <c r="H3158" s="1">
        <v>39935.82</v>
      </c>
      <c r="I3158" s="1">
        <v>1.84</v>
      </c>
      <c r="J3158" s="12">
        <v>2162.64</v>
      </c>
      <c r="K3158" s="5">
        <v>2262.91</v>
      </c>
      <c r="L3158" s="5">
        <v>9306.23</v>
      </c>
      <c r="M3158" s="13">
        <f t="shared" si="116"/>
        <v>1.8431874082735167E-2</v>
      </c>
      <c r="N3158" s="13">
        <f t="shared" si="117"/>
        <v>2.266504627111976E-2</v>
      </c>
      <c r="O3158" s="13">
        <f t="shared" si="117"/>
        <v>1.248316562341989E-2</v>
      </c>
      <c r="P3158" s="13">
        <f t="shared" si="117"/>
        <v>3.8249250062292184E-3</v>
      </c>
      <c r="Q3158" s="7"/>
      <c r="R3158" s="8"/>
      <c r="S3158" s="8"/>
      <c r="T3158" s="8"/>
      <c r="U3158" s="8"/>
      <c r="V3158" s="13"/>
      <c r="W3158" s="14"/>
      <c r="X3158" s="1"/>
      <c r="Y3158" s="1"/>
      <c r="Z3158" s="1"/>
      <c r="AA3158" s="1"/>
      <c r="AB3158" s="1"/>
      <c r="AC3158" s="1"/>
      <c r="AD3158" s="8"/>
      <c r="AE3158" s="8"/>
      <c r="AF3158" s="8"/>
      <c r="AG3158" s="8"/>
      <c r="AH3158" s="9"/>
      <c r="AI3158" s="8"/>
      <c r="AJ3158" s="13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7"/>
      <c r="BL3158" s="7"/>
      <c r="BM3158" s="7"/>
      <c r="BN3158" s="7"/>
      <c r="BO3158" s="7"/>
      <c r="BP3158" s="7"/>
      <c r="BQ3158" s="7"/>
      <c r="BR3158" s="7"/>
      <c r="BT3158" s="8"/>
      <c r="BV3158" s="7"/>
      <c r="BW3158" s="7"/>
      <c r="BX3158" s="7"/>
      <c r="BY3158" s="7"/>
      <c r="BZ3158" s="7"/>
      <c r="CA3158" s="7"/>
    </row>
    <row r="3159" spans="1:79" x14ac:dyDescent="0.3">
      <c r="A3159" s="1" t="s">
        <v>1150</v>
      </c>
      <c r="B3159" s="1"/>
      <c r="C3159" s="1" t="s">
        <v>1878</v>
      </c>
      <c r="D3159" s="1"/>
      <c r="E3159" s="1"/>
      <c r="F3159" s="1"/>
      <c r="G3159" s="1"/>
      <c r="H3159" s="1">
        <v>40266.730000000003</v>
      </c>
      <c r="I3159" s="1">
        <v>0.83</v>
      </c>
      <c r="J3159" s="12">
        <v>2190.6799999999998</v>
      </c>
      <c r="K3159" s="5">
        <v>2245.81</v>
      </c>
      <c r="L3159" s="5">
        <v>9353.58</v>
      </c>
      <c r="M3159" s="13">
        <f t="shared" si="116"/>
        <v>8.2860449591370955E-3</v>
      </c>
      <c r="N3159" s="13">
        <f t="shared" si="117"/>
        <v>1.2965634594754638E-2</v>
      </c>
      <c r="O3159" s="13">
        <f t="shared" si="117"/>
        <v>-7.5566416693548799E-3</v>
      </c>
      <c r="P3159" s="13">
        <f t="shared" si="117"/>
        <v>5.0879894436308692E-3</v>
      </c>
      <c r="Q3159" s="7"/>
      <c r="R3159" s="8"/>
      <c r="S3159" s="8"/>
      <c r="T3159" s="8"/>
      <c r="U3159" s="8"/>
      <c r="V3159" s="13"/>
      <c r="W3159" s="14"/>
      <c r="X3159" s="1"/>
      <c r="Y3159" s="1"/>
      <c r="Z3159" s="1"/>
      <c r="AA3159" s="1"/>
      <c r="AB3159" s="1"/>
      <c r="AC3159" s="1"/>
      <c r="AD3159" s="8"/>
      <c r="AE3159" s="8"/>
      <c r="AF3159" s="8"/>
      <c r="AG3159" s="8"/>
      <c r="AH3159" s="9"/>
      <c r="AI3159" s="8"/>
      <c r="AJ3159" s="13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7"/>
      <c r="BL3159" s="7"/>
      <c r="BM3159" s="7"/>
      <c r="BN3159" s="7"/>
      <c r="BO3159" s="7"/>
      <c r="BP3159" s="7"/>
      <c r="BQ3159" s="7"/>
      <c r="BR3159" s="7"/>
      <c r="BT3159" s="8"/>
      <c r="BV3159" s="7"/>
      <c r="BW3159" s="7"/>
      <c r="BX3159" s="7"/>
      <c r="BY3159" s="7"/>
      <c r="BZ3159" s="7"/>
      <c r="CA3159" s="7"/>
    </row>
    <row r="3160" spans="1:79" x14ac:dyDescent="0.3">
      <c r="A3160" s="1" t="s">
        <v>1151</v>
      </c>
      <c r="B3160" s="1"/>
      <c r="C3160" s="1" t="s">
        <v>1878</v>
      </c>
      <c r="D3160" s="1"/>
      <c r="E3160" s="1"/>
      <c r="F3160" s="1"/>
      <c r="G3160" s="1"/>
      <c r="H3160" s="1">
        <v>40163.910000000003</v>
      </c>
      <c r="I3160" s="1">
        <v>-0.26</v>
      </c>
      <c r="J3160" s="12">
        <v>2185.67</v>
      </c>
      <c r="K3160" s="5">
        <v>2236.33</v>
      </c>
      <c r="L3160" s="5">
        <v>9344.27</v>
      </c>
      <c r="M3160" s="13">
        <f t="shared" si="116"/>
        <v>-2.5534728049683153E-3</v>
      </c>
      <c r="N3160" s="13">
        <f t="shared" si="117"/>
        <v>-2.2869611262255063E-3</v>
      </c>
      <c r="O3160" s="13">
        <f t="shared" si="117"/>
        <v>-4.2211941348555548E-3</v>
      </c>
      <c r="P3160" s="13">
        <f t="shared" si="117"/>
        <v>-9.9534082137531232E-4</v>
      </c>
      <c r="Q3160" s="7"/>
      <c r="R3160" s="8"/>
      <c r="S3160" s="8"/>
      <c r="T3160" s="8"/>
      <c r="U3160" s="8"/>
      <c r="V3160" s="13"/>
      <c r="W3160" s="14"/>
      <c r="X3160" s="1"/>
      <c r="Y3160" s="1"/>
      <c r="Z3160" s="1"/>
      <c r="AA3160" s="1"/>
      <c r="AB3160" s="1"/>
      <c r="AC3160" s="1"/>
      <c r="AD3160" s="8"/>
      <c r="AE3160" s="8"/>
      <c r="AF3160" s="8"/>
      <c r="AG3160" s="8"/>
      <c r="AH3160" s="9"/>
      <c r="AI3160" s="8"/>
      <c r="AJ3160" s="13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7"/>
      <c r="BL3160" s="7"/>
      <c r="BM3160" s="7"/>
      <c r="BN3160" s="7"/>
      <c r="BO3160" s="7"/>
      <c r="BP3160" s="7"/>
      <c r="BQ3160" s="7"/>
      <c r="BR3160" s="7"/>
      <c r="BT3160" s="8"/>
      <c r="BV3160" s="7"/>
      <c r="BW3160" s="7"/>
      <c r="BX3160" s="7"/>
      <c r="BY3160" s="7"/>
      <c r="BZ3160" s="7"/>
      <c r="CA3160" s="7"/>
    </row>
    <row r="3161" spans="1:79" x14ac:dyDescent="0.3">
      <c r="A3161" s="1" t="s">
        <v>1152</v>
      </c>
      <c r="B3161" s="1"/>
      <c r="C3161" s="1" t="s">
        <v>1878</v>
      </c>
      <c r="D3161" s="1"/>
      <c r="E3161" s="1"/>
      <c r="F3161" s="1"/>
      <c r="G3161" s="1"/>
      <c r="H3161" s="1">
        <v>40153.870000000003</v>
      </c>
      <c r="I3161" s="1">
        <v>-0.02</v>
      </c>
      <c r="J3161" s="12">
        <v>2188.63</v>
      </c>
      <c r="K3161" s="5">
        <v>2227.11</v>
      </c>
      <c r="L3161" s="5">
        <v>9292.7900000000009</v>
      </c>
      <c r="M3161" s="13">
        <f t="shared" si="116"/>
        <v>-2.4997566223017298E-4</v>
      </c>
      <c r="N3161" s="13">
        <f t="shared" si="117"/>
        <v>1.3542758055882231E-3</v>
      </c>
      <c r="O3161" s="13">
        <f t="shared" si="117"/>
        <v>-4.1228262376302727E-3</v>
      </c>
      <c r="P3161" s="13">
        <f t="shared" si="117"/>
        <v>-5.5092586151727074E-3</v>
      </c>
      <c r="Q3161" s="7"/>
      <c r="R3161" s="8"/>
      <c r="S3161" s="8"/>
      <c r="T3161" s="8"/>
      <c r="U3161" s="8"/>
      <c r="V3161" s="13"/>
      <c r="W3161" s="14"/>
      <c r="X3161" s="1"/>
      <c r="Y3161" s="1"/>
      <c r="Z3161" s="1"/>
      <c r="AA3161" s="1"/>
      <c r="AB3161" s="1"/>
      <c r="AC3161" s="1"/>
      <c r="AD3161" s="8"/>
      <c r="AE3161" s="8"/>
      <c r="AF3161" s="8"/>
      <c r="AG3161" s="8"/>
      <c r="AH3161" s="9"/>
      <c r="AI3161" s="8"/>
      <c r="AJ3161" s="13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7"/>
      <c r="BL3161" s="7"/>
      <c r="BM3161" s="7"/>
      <c r="BN3161" s="7"/>
      <c r="BO3161" s="7"/>
      <c r="BP3161" s="7"/>
      <c r="BQ3161" s="7"/>
      <c r="BR3161" s="7"/>
      <c r="BT3161" s="8"/>
      <c r="BV3161" s="7"/>
      <c r="BW3161" s="7"/>
      <c r="BX3161" s="7"/>
      <c r="BY3161" s="7"/>
      <c r="BZ3161" s="7"/>
      <c r="CA3161" s="7"/>
    </row>
    <row r="3162" spans="1:79" x14ac:dyDescent="0.3">
      <c r="A3162" s="1" t="s">
        <v>1153</v>
      </c>
      <c r="B3162" s="1"/>
      <c r="C3162" s="1" t="s">
        <v>1878</v>
      </c>
      <c r="D3162" s="1"/>
      <c r="E3162" s="1"/>
      <c r="F3162" s="1"/>
      <c r="G3162" s="1"/>
      <c r="H3162" s="1">
        <v>39876.949999999997</v>
      </c>
      <c r="I3162" s="1">
        <v>-0.69</v>
      </c>
      <c r="J3162" s="12">
        <v>2170.9499999999998</v>
      </c>
      <c r="K3162" s="5">
        <v>2216.9699999999998</v>
      </c>
      <c r="L3162" s="5">
        <v>9252.57</v>
      </c>
      <c r="M3162" s="13">
        <f t="shared" si="116"/>
        <v>-6.8964710001802043E-3</v>
      </c>
      <c r="N3162" s="13">
        <f t="shared" si="117"/>
        <v>-8.0781127920207529E-3</v>
      </c>
      <c r="O3162" s="13">
        <f t="shared" si="117"/>
        <v>-4.5529857079354974E-3</v>
      </c>
      <c r="P3162" s="13">
        <f t="shared" si="117"/>
        <v>-4.3280866133853513E-3</v>
      </c>
      <c r="Q3162" s="7"/>
      <c r="R3162" s="8"/>
      <c r="S3162" s="8"/>
      <c r="T3162" s="8"/>
      <c r="U3162" s="8"/>
      <c r="V3162" s="13"/>
      <c r="W3162" s="14"/>
      <c r="X3162" s="1"/>
      <c r="Y3162" s="1"/>
      <c r="Z3162" s="1"/>
      <c r="AA3162" s="1"/>
      <c r="AB3162" s="1"/>
      <c r="AC3162" s="1"/>
      <c r="AD3162" s="8"/>
      <c r="AE3162" s="8"/>
      <c r="AF3162" s="8"/>
      <c r="AG3162" s="8"/>
      <c r="AH3162" s="9"/>
      <c r="AI3162" s="8"/>
      <c r="AJ3162" s="13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7"/>
      <c r="BL3162" s="7"/>
      <c r="BM3162" s="7"/>
      <c r="BN3162" s="7"/>
      <c r="BO3162" s="7"/>
      <c r="BP3162" s="7"/>
      <c r="BQ3162" s="7"/>
      <c r="BR3162" s="7"/>
      <c r="BT3162" s="8"/>
      <c r="BV3162" s="7"/>
      <c r="BW3162" s="7"/>
      <c r="BX3162" s="7"/>
      <c r="BY3162" s="7"/>
      <c r="BZ3162" s="7"/>
      <c r="CA3162" s="7"/>
    </row>
    <row r="3163" spans="1:79" x14ac:dyDescent="0.3">
      <c r="A3163" s="1" t="s">
        <v>1154</v>
      </c>
      <c r="B3163" s="1"/>
      <c r="C3163" s="1" t="s">
        <v>1878</v>
      </c>
      <c r="D3163" s="1"/>
      <c r="E3163" s="1"/>
      <c r="F3163" s="1"/>
      <c r="G3163" s="1"/>
      <c r="H3163" s="1">
        <v>40594.36</v>
      </c>
      <c r="I3163" s="1">
        <v>1.8</v>
      </c>
      <c r="J3163" s="12">
        <v>2222.64</v>
      </c>
      <c r="K3163" s="5">
        <v>2226.1</v>
      </c>
      <c r="L3163" s="5">
        <v>9294.73</v>
      </c>
      <c r="M3163" s="13">
        <f t="shared" si="116"/>
        <v>1.7990593563449675E-2</v>
      </c>
      <c r="N3163" s="13">
        <f t="shared" si="117"/>
        <v>2.3809852829406619E-2</v>
      </c>
      <c r="O3163" s="13">
        <f t="shared" si="117"/>
        <v>4.1182334447467106E-3</v>
      </c>
      <c r="P3163" s="13">
        <f t="shared" si="117"/>
        <v>4.5565718497670993E-3</v>
      </c>
      <c r="Q3163" s="7"/>
      <c r="R3163" s="8"/>
      <c r="S3163" s="8"/>
      <c r="T3163" s="8"/>
      <c r="U3163" s="8"/>
      <c r="V3163" s="13"/>
      <c r="W3163" s="14"/>
      <c r="X3163" s="1"/>
      <c r="Y3163" s="1"/>
      <c r="Z3163" s="1"/>
      <c r="AA3163" s="1"/>
      <c r="AB3163" s="1"/>
      <c r="AC3163" s="1"/>
      <c r="AD3163" s="8"/>
      <c r="AE3163" s="8"/>
      <c r="AF3163" s="8"/>
      <c r="AG3163" s="8"/>
      <c r="AH3163" s="9"/>
      <c r="AI3163" s="8"/>
      <c r="AJ3163" s="13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7"/>
      <c r="BL3163" s="7"/>
      <c r="BM3163" s="7"/>
      <c r="BN3163" s="7"/>
      <c r="BO3163" s="7"/>
      <c r="BP3163" s="7"/>
      <c r="BQ3163" s="7"/>
      <c r="BR3163" s="7"/>
      <c r="BT3163" s="8"/>
      <c r="BV3163" s="7"/>
      <c r="BW3163" s="7"/>
      <c r="BX3163" s="7"/>
      <c r="BY3163" s="7"/>
      <c r="BZ3163" s="7"/>
      <c r="CA3163" s="7"/>
    </row>
    <row r="3164" spans="1:79" x14ac:dyDescent="0.3">
      <c r="A3164" s="1" t="s">
        <v>1155</v>
      </c>
      <c r="B3164" s="1"/>
      <c r="C3164" s="1" t="s">
        <v>1878</v>
      </c>
      <c r="D3164" s="1"/>
      <c r="E3164" s="1"/>
      <c r="F3164" s="1"/>
      <c r="G3164" s="1"/>
      <c r="H3164" s="1">
        <v>41170.5</v>
      </c>
      <c r="I3164" s="1">
        <v>1.42</v>
      </c>
      <c r="J3164" s="12">
        <v>2261.9699999999998</v>
      </c>
      <c r="K3164" s="5">
        <v>2241.87</v>
      </c>
      <c r="L3164" s="5">
        <v>9339.7999999999993</v>
      </c>
      <c r="M3164" s="13">
        <f t="shared" si="116"/>
        <v>1.419261197860977E-2</v>
      </c>
      <c r="N3164" s="13">
        <f t="shared" si="117"/>
        <v>1.769517330741821E-2</v>
      </c>
      <c r="O3164" s="13">
        <f t="shared" si="117"/>
        <v>7.0841381788777635E-3</v>
      </c>
      <c r="P3164" s="13">
        <f t="shared" si="117"/>
        <v>4.8489843169192692E-3</v>
      </c>
      <c r="Q3164" s="7"/>
      <c r="R3164" s="8"/>
      <c r="S3164" s="8"/>
      <c r="T3164" s="8"/>
      <c r="U3164" s="8"/>
      <c r="V3164" s="13"/>
      <c r="W3164" s="14"/>
      <c r="X3164" s="1"/>
      <c r="Y3164" s="1"/>
      <c r="Z3164" s="1"/>
      <c r="AA3164" s="1"/>
      <c r="AB3164" s="1"/>
      <c r="AC3164" s="1"/>
      <c r="AD3164" s="8"/>
      <c r="AE3164" s="8"/>
      <c r="AF3164" s="8"/>
      <c r="AG3164" s="8"/>
      <c r="AH3164" s="9"/>
      <c r="AI3164" s="8"/>
      <c r="AJ3164" s="13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7"/>
      <c r="BL3164" s="7"/>
      <c r="BM3164" s="7"/>
      <c r="BN3164" s="7"/>
      <c r="BO3164" s="7"/>
      <c r="BP3164" s="7"/>
      <c r="BQ3164" s="7"/>
      <c r="BR3164" s="7"/>
      <c r="BT3164" s="8"/>
      <c r="BV3164" s="7"/>
      <c r="BW3164" s="7"/>
      <c r="BX3164" s="7"/>
      <c r="BY3164" s="7"/>
      <c r="BZ3164" s="7"/>
      <c r="CA3164" s="7"/>
    </row>
    <row r="3165" spans="1:79" x14ac:dyDescent="0.3">
      <c r="A3165" s="1" t="s">
        <v>1156</v>
      </c>
      <c r="B3165" s="1"/>
      <c r="C3165" s="1" t="s">
        <v>1878</v>
      </c>
      <c r="D3165" s="1"/>
      <c r="E3165" s="1"/>
      <c r="F3165" s="1"/>
      <c r="G3165" s="1"/>
      <c r="H3165" s="1">
        <v>41224.769999999997</v>
      </c>
      <c r="I3165" s="1">
        <v>0.13</v>
      </c>
      <c r="J3165" s="12">
        <v>2266.5300000000002</v>
      </c>
      <c r="K3165" s="5">
        <v>2242.35</v>
      </c>
      <c r="L3165" s="5">
        <v>9298.44</v>
      </c>
      <c r="M3165" s="13">
        <f t="shared" si="116"/>
        <v>1.3181768499288538E-3</v>
      </c>
      <c r="N3165" s="13">
        <f t="shared" si="117"/>
        <v>2.0159418559928532E-3</v>
      </c>
      <c r="O3165" s="13">
        <f t="shared" si="117"/>
        <v>2.1410697319645955E-4</v>
      </c>
      <c r="P3165" s="13">
        <f t="shared" si="117"/>
        <v>-4.428360350328564E-3</v>
      </c>
      <c r="Q3165" s="7"/>
      <c r="R3165" s="8"/>
      <c r="S3165" s="8"/>
      <c r="T3165" s="8"/>
      <c r="U3165" s="8"/>
      <c r="V3165" s="13"/>
      <c r="W3165" s="14"/>
      <c r="X3165" s="1"/>
      <c r="Y3165" s="1"/>
      <c r="Z3165" s="1"/>
      <c r="AA3165" s="1"/>
      <c r="AB3165" s="1"/>
      <c r="AC3165" s="1"/>
      <c r="AD3165" s="8"/>
      <c r="AE3165" s="8"/>
      <c r="AF3165" s="8"/>
      <c r="AG3165" s="8"/>
      <c r="AH3165" s="9"/>
      <c r="AI3165" s="8"/>
      <c r="AJ3165" s="13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7"/>
      <c r="BL3165" s="7"/>
      <c r="BM3165" s="7"/>
      <c r="BN3165" s="7"/>
      <c r="BO3165" s="7"/>
      <c r="BP3165" s="7"/>
      <c r="BQ3165" s="7"/>
      <c r="BR3165" s="7"/>
      <c r="BT3165" s="8"/>
      <c r="BV3165" s="7"/>
      <c r="BW3165" s="7"/>
      <c r="BX3165" s="7"/>
      <c r="BY3165" s="7"/>
      <c r="BZ3165" s="7"/>
      <c r="CA3165" s="7"/>
    </row>
    <row r="3166" spans="1:79" x14ac:dyDescent="0.3">
      <c r="A3166" s="1" t="s">
        <v>1157</v>
      </c>
      <c r="B3166" s="1"/>
      <c r="C3166" s="1" t="s">
        <v>1878</v>
      </c>
      <c r="D3166" s="1"/>
      <c r="E3166" s="1"/>
      <c r="F3166" s="1"/>
      <c r="G3166" s="1"/>
      <c r="H3166" s="1">
        <v>41254</v>
      </c>
      <c r="I3166" s="1">
        <v>7.0000000000000007E-2</v>
      </c>
      <c r="J3166" s="12">
        <v>2269.33</v>
      </c>
      <c r="K3166" s="5">
        <v>2243.41</v>
      </c>
      <c r="L3166" s="5">
        <v>9282.0300000000007</v>
      </c>
      <c r="M3166" s="13">
        <f t="shared" si="116"/>
        <v>7.0903973509128804E-4</v>
      </c>
      <c r="N3166" s="13">
        <f t="shared" si="117"/>
        <v>1.2353686031068012E-3</v>
      </c>
      <c r="O3166" s="13">
        <f t="shared" si="117"/>
        <v>4.7271835351292424E-4</v>
      </c>
      <c r="P3166" s="13">
        <f t="shared" si="117"/>
        <v>-1.7648121620400525E-3</v>
      </c>
      <c r="Q3166" s="7"/>
      <c r="R3166" s="8"/>
      <c r="S3166" s="8"/>
      <c r="T3166" s="8"/>
      <c r="U3166" s="8"/>
      <c r="V3166" s="13"/>
      <c r="W3166" s="14"/>
      <c r="X3166" s="1"/>
      <c r="Y3166" s="1"/>
      <c r="Z3166" s="1"/>
      <c r="AA3166" s="1"/>
      <c r="AB3166" s="1"/>
      <c r="AC3166" s="1"/>
      <c r="AD3166" s="8"/>
      <c r="AE3166" s="8"/>
      <c r="AF3166" s="8"/>
      <c r="AG3166" s="8"/>
      <c r="AH3166" s="9"/>
      <c r="AI3166" s="8"/>
      <c r="AJ3166" s="13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7"/>
      <c r="BL3166" s="7"/>
      <c r="BM3166" s="7"/>
      <c r="BN3166" s="7"/>
      <c r="BO3166" s="7"/>
      <c r="BP3166" s="7"/>
      <c r="BQ3166" s="7"/>
      <c r="BR3166" s="7"/>
      <c r="BT3166" s="8"/>
      <c r="BV3166" s="7"/>
      <c r="BW3166" s="7"/>
      <c r="BX3166" s="7"/>
      <c r="BY3166" s="7"/>
      <c r="BZ3166" s="7"/>
      <c r="CA3166" s="7"/>
    </row>
    <row r="3167" spans="1:79" x14ac:dyDescent="0.3">
      <c r="A3167" s="1" t="s">
        <v>1158</v>
      </c>
      <c r="B3167" s="1"/>
      <c r="C3167" s="1" t="s">
        <v>1878</v>
      </c>
      <c r="D3167" s="1"/>
      <c r="E3167" s="1"/>
      <c r="F3167" s="1"/>
      <c r="G3167" s="1"/>
      <c r="H3167" s="1">
        <v>41976.63</v>
      </c>
      <c r="I3167" s="1">
        <v>1.75</v>
      </c>
      <c r="J3167" s="12">
        <v>2319.42</v>
      </c>
      <c r="K3167" s="5">
        <v>2260.4299999999998</v>
      </c>
      <c r="L3167" s="5">
        <v>9316.11</v>
      </c>
      <c r="M3167" s="13">
        <f t="shared" si="116"/>
        <v>1.7516604450477535E-2</v>
      </c>
      <c r="N3167" s="13">
        <f t="shared" si="117"/>
        <v>2.2072594113681232E-2</v>
      </c>
      <c r="O3167" s="13">
        <f t="shared" si="117"/>
        <v>7.5866649431000077E-3</v>
      </c>
      <c r="P3167" s="13">
        <f t="shared" si="117"/>
        <v>3.6716106282785876E-3</v>
      </c>
      <c r="Q3167" s="7"/>
      <c r="R3167" s="8"/>
      <c r="S3167" s="8"/>
      <c r="T3167" s="8"/>
      <c r="U3167" s="8"/>
      <c r="V3167" s="13"/>
      <c r="W3167" s="14"/>
      <c r="X3167" s="1"/>
      <c r="Y3167" s="1"/>
      <c r="Z3167" s="1"/>
      <c r="AA3167" s="1"/>
      <c r="AB3167" s="1"/>
      <c r="AC3167" s="1"/>
      <c r="AD3167" s="8"/>
      <c r="AE3167" s="8"/>
      <c r="AF3167" s="8"/>
      <c r="AG3167" s="8"/>
      <c r="AH3167" s="9"/>
      <c r="AI3167" s="8"/>
      <c r="AJ3167" s="13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7"/>
      <c r="BL3167" s="7"/>
      <c r="BM3167" s="7"/>
      <c r="BN3167" s="7"/>
      <c r="BO3167" s="7"/>
      <c r="BP3167" s="7"/>
      <c r="BQ3167" s="7"/>
      <c r="BR3167" s="7"/>
      <c r="BT3167" s="8"/>
      <c r="BV3167" s="7"/>
      <c r="BW3167" s="7"/>
      <c r="BX3167" s="7"/>
      <c r="BY3167" s="7"/>
      <c r="BZ3167" s="7"/>
      <c r="CA3167" s="7"/>
    </row>
    <row r="3168" spans="1:79" x14ac:dyDescent="0.3">
      <c r="A3168" s="1" t="s">
        <v>1159</v>
      </c>
      <c r="B3168" s="1"/>
      <c r="C3168" s="1" t="s">
        <v>1878</v>
      </c>
      <c r="D3168" s="1"/>
      <c r="E3168" s="1"/>
      <c r="F3168" s="1"/>
      <c r="G3168" s="1"/>
      <c r="H3168" s="1">
        <v>41878.230000000003</v>
      </c>
      <c r="I3168" s="1">
        <v>-0.23</v>
      </c>
      <c r="J3168" s="12">
        <v>2313.09</v>
      </c>
      <c r="K3168" s="5">
        <v>2257.2199999999998</v>
      </c>
      <c r="L3168" s="5">
        <v>9277.41</v>
      </c>
      <c r="M3168" s="13">
        <f t="shared" si="116"/>
        <v>-2.3441615012923522E-3</v>
      </c>
      <c r="N3168" s="13">
        <f t="shared" si="117"/>
        <v>-2.7291305585016579E-3</v>
      </c>
      <c r="O3168" s="13">
        <f t="shared" si="117"/>
        <v>-1.4200837893675322E-3</v>
      </c>
      <c r="P3168" s="13">
        <f t="shared" si="117"/>
        <v>-4.1540943591263924E-3</v>
      </c>
      <c r="Q3168" s="7"/>
      <c r="R3168" s="8"/>
      <c r="S3168" s="8"/>
      <c r="T3168" s="8"/>
      <c r="U3168" s="8"/>
      <c r="V3168" s="13"/>
      <c r="W3168" s="14"/>
      <c r="X3168" s="1"/>
      <c r="Y3168" s="1"/>
      <c r="Z3168" s="1"/>
      <c r="AA3168" s="1"/>
      <c r="AB3168" s="1"/>
      <c r="AC3168" s="1"/>
      <c r="AD3168" s="8"/>
      <c r="AE3168" s="8"/>
      <c r="AF3168" s="8"/>
      <c r="AG3168" s="8"/>
      <c r="AH3168" s="9"/>
      <c r="AI3168" s="8"/>
      <c r="AJ3168" s="13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7"/>
      <c r="BL3168" s="7"/>
      <c r="BM3168" s="7"/>
      <c r="BN3168" s="7"/>
      <c r="BO3168" s="7"/>
      <c r="BP3168" s="7"/>
      <c r="BQ3168" s="7"/>
      <c r="BR3168" s="7"/>
      <c r="BT3168" s="8"/>
      <c r="BV3168" s="7"/>
      <c r="BW3168" s="7"/>
      <c r="BX3168" s="7"/>
      <c r="BY3168" s="7"/>
      <c r="BZ3168" s="7"/>
      <c r="CA3168" s="7"/>
    </row>
    <row r="3169" spans="1:79" x14ac:dyDescent="0.3">
      <c r="A3169" s="1" t="s">
        <v>1160</v>
      </c>
      <c r="B3169" s="1"/>
      <c r="C3169" s="1" t="s">
        <v>1878</v>
      </c>
      <c r="D3169" s="1"/>
      <c r="E3169" s="1"/>
      <c r="F3169" s="1"/>
      <c r="G3169" s="1"/>
      <c r="H3169" s="1">
        <v>41891.370000000003</v>
      </c>
      <c r="I3169" s="1">
        <v>0.03</v>
      </c>
      <c r="J3169" s="12">
        <v>2311.84</v>
      </c>
      <c r="K3169" s="5">
        <v>2267.4</v>
      </c>
      <c r="L3169" s="5">
        <v>9281.85</v>
      </c>
      <c r="M3169" s="13">
        <f t="shared" si="116"/>
        <v>3.1376684258144216E-4</v>
      </c>
      <c r="N3169" s="13">
        <f t="shared" si="117"/>
        <v>-5.4040266483357247E-4</v>
      </c>
      <c r="O3169" s="13">
        <f t="shared" si="117"/>
        <v>4.5099724439798816E-3</v>
      </c>
      <c r="P3169" s="13">
        <f t="shared" si="117"/>
        <v>4.785818455796953E-4</v>
      </c>
      <c r="Q3169" s="7"/>
      <c r="R3169" s="8"/>
      <c r="S3169" s="8"/>
      <c r="T3169" s="8"/>
      <c r="U3169" s="8"/>
      <c r="V3169" s="13"/>
      <c r="W3169" s="14"/>
      <c r="X3169" s="1"/>
      <c r="Y3169" s="1"/>
      <c r="Z3169" s="1"/>
      <c r="AA3169" s="1"/>
      <c r="AB3169" s="1"/>
      <c r="AC3169" s="1"/>
      <c r="AD3169" s="8"/>
      <c r="AE3169" s="8"/>
      <c r="AF3169" s="8"/>
      <c r="AG3169" s="8"/>
      <c r="AH3169" s="9"/>
      <c r="AI3169" s="8"/>
      <c r="AJ3169" s="13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7"/>
      <c r="BL3169" s="7"/>
      <c r="BM3169" s="7"/>
      <c r="BN3169" s="7"/>
      <c r="BO3169" s="7"/>
      <c r="BP3169" s="7"/>
      <c r="BQ3169" s="7"/>
      <c r="BR3169" s="7"/>
      <c r="BT3169" s="8"/>
      <c r="BV3169" s="7"/>
      <c r="BW3169" s="7"/>
      <c r="BX3169" s="7"/>
      <c r="BY3169" s="7"/>
      <c r="BZ3169" s="7"/>
      <c r="CA3169" s="7"/>
    </row>
    <row r="3170" spans="1:79" x14ac:dyDescent="0.3">
      <c r="A3170" s="1" t="s">
        <v>1161</v>
      </c>
      <c r="B3170" s="1"/>
      <c r="C3170" s="1" t="s">
        <v>1878</v>
      </c>
      <c r="D3170" s="1"/>
      <c r="E3170" s="1"/>
      <c r="F3170" s="1"/>
      <c r="G3170" s="1"/>
      <c r="H3170" s="1">
        <v>41997.919999999998</v>
      </c>
      <c r="I3170" s="1">
        <v>0.25</v>
      </c>
      <c r="J3170" s="12">
        <v>2317.6999999999998</v>
      </c>
      <c r="K3170" s="5">
        <v>2273.77</v>
      </c>
      <c r="L3170" s="5">
        <v>9326.1299999999992</v>
      </c>
      <c r="M3170" s="13">
        <f t="shared" si="116"/>
        <v>2.5434832997821566E-3</v>
      </c>
      <c r="N3170" s="13">
        <f t="shared" si="117"/>
        <v>2.5347774932520384E-3</v>
      </c>
      <c r="O3170" s="13">
        <f t="shared" si="117"/>
        <v>2.8093851989061669E-3</v>
      </c>
      <c r="P3170" s="13">
        <f t="shared" si="117"/>
        <v>4.770600688440263E-3</v>
      </c>
      <c r="Q3170" s="7"/>
      <c r="R3170" s="8"/>
      <c r="S3170" s="8"/>
      <c r="T3170" s="8"/>
      <c r="U3170" s="8"/>
      <c r="V3170" s="13"/>
      <c r="W3170" s="14"/>
      <c r="X3170" s="1"/>
      <c r="Y3170" s="1"/>
      <c r="Z3170" s="1"/>
      <c r="AA3170" s="1"/>
      <c r="AB3170" s="1"/>
      <c r="AC3170" s="1"/>
      <c r="AD3170" s="8"/>
      <c r="AE3170" s="8"/>
      <c r="AF3170" s="8"/>
      <c r="AG3170" s="8"/>
      <c r="AH3170" s="9"/>
      <c r="AI3170" s="8"/>
      <c r="AJ3170" s="13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7"/>
      <c r="BL3170" s="7"/>
      <c r="BM3170" s="7"/>
      <c r="BN3170" s="7"/>
      <c r="BO3170" s="7"/>
      <c r="BP3170" s="7"/>
      <c r="BQ3170" s="7"/>
      <c r="BR3170" s="7"/>
      <c r="BT3170" s="8"/>
      <c r="BV3170" s="7"/>
      <c r="BW3170" s="7"/>
      <c r="BX3170" s="7"/>
      <c r="BY3170" s="7"/>
      <c r="BZ3170" s="7"/>
      <c r="CA3170" s="7"/>
    </row>
    <row r="3171" spans="1:79" x14ac:dyDescent="0.3">
      <c r="A3171" s="1" t="s">
        <v>1162</v>
      </c>
      <c r="B3171" s="1"/>
      <c r="C3171" s="1" t="s">
        <v>1878</v>
      </c>
      <c r="D3171" s="1"/>
      <c r="E3171" s="1"/>
      <c r="F3171" s="1"/>
      <c r="G3171" s="1"/>
      <c r="H3171" s="1">
        <v>42408.41</v>
      </c>
      <c r="I3171" s="1">
        <v>0.98</v>
      </c>
      <c r="J3171" s="12">
        <v>2343.94</v>
      </c>
      <c r="K3171" s="5">
        <v>2290.62</v>
      </c>
      <c r="L3171" s="5">
        <v>9361.2000000000007</v>
      </c>
      <c r="M3171" s="13">
        <f t="shared" si="116"/>
        <v>9.774055477033361E-3</v>
      </c>
      <c r="N3171" s="13">
        <f t="shared" si="117"/>
        <v>1.1321568796651915E-2</v>
      </c>
      <c r="O3171" s="13">
        <f t="shared" si="117"/>
        <v>7.4106000167122321E-3</v>
      </c>
      <c r="P3171" s="13">
        <f t="shared" si="117"/>
        <v>3.7604022247170743E-3</v>
      </c>
      <c r="Q3171" s="7"/>
      <c r="R3171" s="8"/>
      <c r="S3171" s="8"/>
      <c r="T3171" s="8"/>
      <c r="U3171" s="8"/>
      <c r="V3171" s="13"/>
      <c r="W3171" s="14"/>
      <c r="X3171" s="1"/>
      <c r="Y3171" s="1"/>
      <c r="Z3171" s="1"/>
      <c r="AA3171" s="1"/>
      <c r="AB3171" s="1"/>
      <c r="AC3171" s="1"/>
      <c r="AD3171" s="8"/>
      <c r="AE3171" s="8"/>
      <c r="AF3171" s="8"/>
      <c r="AG3171" s="8"/>
      <c r="AH3171" s="9"/>
      <c r="AI3171" s="8"/>
      <c r="AJ3171" s="13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7"/>
      <c r="BL3171" s="7"/>
      <c r="BM3171" s="7"/>
      <c r="BN3171" s="7"/>
      <c r="BO3171" s="7"/>
      <c r="BP3171" s="7"/>
      <c r="BQ3171" s="7"/>
      <c r="BR3171" s="7"/>
      <c r="BT3171" s="8"/>
      <c r="BV3171" s="7"/>
      <c r="BW3171" s="7"/>
      <c r="BX3171" s="7"/>
      <c r="BY3171" s="7"/>
      <c r="BZ3171" s="7"/>
      <c r="CA3171" s="7"/>
    </row>
    <row r="3172" spans="1:79" x14ac:dyDescent="0.3">
      <c r="A3172" s="1" t="s">
        <v>1163</v>
      </c>
      <c r="B3172" s="1"/>
      <c r="C3172" s="1" t="s">
        <v>1878</v>
      </c>
      <c r="D3172" s="1"/>
      <c r="E3172" s="1"/>
      <c r="F3172" s="1"/>
      <c r="G3172" s="1"/>
      <c r="H3172" s="1">
        <v>41940.79</v>
      </c>
      <c r="I3172" s="1">
        <v>-1.1000000000000001</v>
      </c>
      <c r="J3172" s="12">
        <v>2313.69</v>
      </c>
      <c r="K3172" s="5">
        <v>2267.09</v>
      </c>
      <c r="L3172" s="5">
        <v>9392.81</v>
      </c>
      <c r="M3172" s="13">
        <f t="shared" si="116"/>
        <v>-1.1026586471881483E-2</v>
      </c>
      <c r="N3172" s="13">
        <f t="shared" si="117"/>
        <v>-1.2905620451035382E-2</v>
      </c>
      <c r="O3172" s="13">
        <f t="shared" si="117"/>
        <v>-1.0272328015995535E-2</v>
      </c>
      <c r="P3172" s="13">
        <f t="shared" si="117"/>
        <v>3.3767038413876627E-3</v>
      </c>
      <c r="Q3172" s="7"/>
      <c r="R3172" s="8"/>
      <c r="S3172" s="8"/>
      <c r="T3172" s="8"/>
      <c r="U3172" s="8"/>
      <c r="V3172" s="13"/>
      <c r="W3172" s="14"/>
      <c r="X3172" s="1"/>
      <c r="Y3172" s="1"/>
      <c r="Z3172" s="1"/>
      <c r="AA3172" s="1"/>
      <c r="AB3172" s="1"/>
      <c r="AC3172" s="1"/>
      <c r="AD3172" s="8"/>
      <c r="AE3172" s="8"/>
      <c r="AF3172" s="8"/>
      <c r="AG3172" s="8"/>
      <c r="AH3172" s="9"/>
      <c r="AI3172" s="8"/>
      <c r="AJ3172" s="13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7"/>
      <c r="BL3172" s="7"/>
      <c r="BM3172" s="7"/>
      <c r="BN3172" s="7"/>
      <c r="BO3172" s="7"/>
      <c r="BP3172" s="7"/>
      <c r="BQ3172" s="7"/>
      <c r="BR3172" s="7"/>
      <c r="BT3172" s="8"/>
      <c r="BV3172" s="7"/>
      <c r="BW3172" s="7"/>
      <c r="BX3172" s="7"/>
      <c r="BY3172" s="7"/>
      <c r="BZ3172" s="7"/>
      <c r="CA3172" s="7"/>
    </row>
    <row r="3173" spans="1:79" x14ac:dyDescent="0.3">
      <c r="A3173" s="1" t="s">
        <v>1164</v>
      </c>
      <c r="B3173" s="1"/>
      <c r="C3173" s="1" t="s">
        <v>1878</v>
      </c>
      <c r="D3173" s="1"/>
      <c r="E3173" s="1"/>
      <c r="F3173" s="1"/>
      <c r="G3173" s="1"/>
      <c r="H3173" s="1">
        <v>41759.279999999999</v>
      </c>
      <c r="I3173" s="1">
        <v>-0.43</v>
      </c>
      <c r="J3173" s="12">
        <v>2281.86</v>
      </c>
      <c r="K3173" s="5">
        <v>2263.85</v>
      </c>
      <c r="L3173" s="5">
        <v>9387.73</v>
      </c>
      <c r="M3173" s="13">
        <f t="shared" si="116"/>
        <v>-4.3277677888280408E-3</v>
      </c>
      <c r="N3173" s="13">
        <f t="shared" si="117"/>
        <v>-1.3757244920451717E-2</v>
      </c>
      <c r="O3173" s="13">
        <f t="shared" si="117"/>
        <v>-1.4291448508882976E-3</v>
      </c>
      <c r="P3173" s="13">
        <f t="shared" si="117"/>
        <v>-5.4083921637937404E-4</v>
      </c>
      <c r="Q3173" s="7"/>
      <c r="R3173" s="8"/>
      <c r="S3173" s="8"/>
      <c r="T3173" s="8"/>
      <c r="U3173" s="8"/>
      <c r="V3173" s="13"/>
      <c r="W3173" s="14"/>
      <c r="X3173" s="1"/>
      <c r="Y3173" s="1"/>
      <c r="Z3173" s="1"/>
      <c r="AA3173" s="1"/>
      <c r="AB3173" s="1"/>
      <c r="AC3173" s="1"/>
      <c r="AD3173" s="8"/>
      <c r="AE3173" s="8"/>
      <c r="AF3173" s="8"/>
      <c r="AG3173" s="8"/>
      <c r="AH3173" s="9"/>
      <c r="AI3173" s="8"/>
      <c r="AJ3173" s="13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7"/>
      <c r="BL3173" s="7"/>
      <c r="BM3173" s="7"/>
      <c r="BN3173" s="7"/>
      <c r="BO3173" s="7"/>
      <c r="BP3173" s="7"/>
      <c r="BQ3173" s="7"/>
      <c r="BR3173" s="7"/>
      <c r="BT3173" s="8"/>
      <c r="BV3173" s="7"/>
      <c r="BW3173" s="7"/>
      <c r="BX3173" s="7"/>
      <c r="BY3173" s="7"/>
      <c r="BZ3173" s="7"/>
      <c r="CA3173" s="7"/>
    </row>
    <row r="3174" spans="1:79" x14ac:dyDescent="0.3">
      <c r="A3174" s="1" t="s">
        <v>1165</v>
      </c>
      <c r="B3174" s="1"/>
      <c r="C3174" s="1" t="s">
        <v>1878</v>
      </c>
      <c r="D3174" s="1"/>
      <c r="E3174" s="1"/>
      <c r="F3174" s="1"/>
      <c r="G3174" s="1"/>
      <c r="H3174" s="1">
        <v>42095.040000000001</v>
      </c>
      <c r="I3174" s="1">
        <v>0.8</v>
      </c>
      <c r="J3174" s="12">
        <v>2299.36</v>
      </c>
      <c r="K3174" s="5">
        <v>2291.85</v>
      </c>
      <c r="L3174" s="5">
        <v>9411.67</v>
      </c>
      <c r="M3174" s="13">
        <f t="shared" si="116"/>
        <v>8.0403685121008817E-3</v>
      </c>
      <c r="N3174" s="13">
        <f t="shared" si="117"/>
        <v>7.6691821584147224E-3</v>
      </c>
      <c r="O3174" s="13">
        <f t="shared" si="117"/>
        <v>1.2368310621286849E-2</v>
      </c>
      <c r="P3174" s="13">
        <f t="shared" si="117"/>
        <v>2.5501372536278488E-3</v>
      </c>
      <c r="Q3174" s="7"/>
      <c r="R3174" s="8"/>
      <c r="S3174" s="8"/>
      <c r="T3174" s="8"/>
      <c r="U3174" s="8"/>
      <c r="V3174" s="13"/>
      <c r="W3174" s="14"/>
      <c r="X3174" s="1"/>
      <c r="Y3174" s="1"/>
      <c r="Z3174" s="1"/>
      <c r="AA3174" s="1"/>
      <c r="AB3174" s="1"/>
      <c r="AC3174" s="1"/>
      <c r="AD3174" s="8"/>
      <c r="AE3174" s="8"/>
      <c r="AF3174" s="8"/>
      <c r="AG3174" s="8"/>
      <c r="AH3174" s="9"/>
      <c r="AI3174" s="8"/>
      <c r="AJ3174" s="13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7"/>
      <c r="BL3174" s="7"/>
      <c r="BM3174" s="7"/>
      <c r="BN3174" s="7"/>
      <c r="BO3174" s="7"/>
      <c r="BP3174" s="7"/>
      <c r="BQ3174" s="7"/>
      <c r="BR3174" s="7"/>
      <c r="BT3174" s="8"/>
      <c r="BV3174" s="7"/>
      <c r="BW3174" s="7"/>
      <c r="BX3174" s="7"/>
      <c r="BY3174" s="7"/>
      <c r="BZ3174" s="7"/>
      <c r="CA3174" s="7"/>
    </row>
    <row r="3175" spans="1:79" x14ac:dyDescent="0.3">
      <c r="A3175" s="1" t="s">
        <v>1166</v>
      </c>
      <c r="B3175" s="1"/>
      <c r="C3175" s="1" t="s">
        <v>1878</v>
      </c>
      <c r="D3175" s="1"/>
      <c r="E3175" s="1"/>
      <c r="F3175" s="1"/>
      <c r="G3175" s="1"/>
      <c r="H3175" s="1">
        <v>41846.28</v>
      </c>
      <c r="I3175" s="1">
        <v>-0.59</v>
      </c>
      <c r="J3175" s="12">
        <v>2279.15</v>
      </c>
      <c r="K3175" s="5">
        <v>2298.11</v>
      </c>
      <c r="L3175" s="5">
        <v>9428.75</v>
      </c>
      <c r="M3175" s="13">
        <f t="shared" si="116"/>
        <v>-5.9094848229150898E-3</v>
      </c>
      <c r="N3175" s="13">
        <f t="shared" si="117"/>
        <v>-8.7894022684573692E-3</v>
      </c>
      <c r="O3175" s="13">
        <f t="shared" si="117"/>
        <v>2.7314178502084729E-3</v>
      </c>
      <c r="P3175" s="13">
        <f t="shared" si="117"/>
        <v>1.8147682611056037E-3</v>
      </c>
      <c r="Q3175" s="7"/>
      <c r="R3175" s="8"/>
      <c r="S3175" s="8"/>
      <c r="T3175" s="8"/>
      <c r="U3175" s="8"/>
      <c r="V3175" s="13"/>
      <c r="W3175" s="14"/>
      <c r="X3175" s="1"/>
      <c r="Y3175" s="1"/>
      <c r="Z3175" s="1"/>
      <c r="AA3175" s="1"/>
      <c r="AB3175" s="1"/>
      <c r="AC3175" s="1"/>
      <c r="AD3175" s="8"/>
      <c r="AE3175" s="8"/>
      <c r="AF3175" s="8"/>
      <c r="AG3175" s="8"/>
      <c r="AH3175" s="9"/>
      <c r="AI3175" s="8"/>
      <c r="AJ3175" s="13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7"/>
      <c r="BL3175" s="7"/>
      <c r="BM3175" s="7"/>
      <c r="BN3175" s="7"/>
      <c r="BO3175" s="7"/>
      <c r="BP3175" s="7"/>
      <c r="BQ3175" s="7"/>
      <c r="BR3175" s="7"/>
      <c r="BT3175" s="8"/>
      <c r="BV3175" s="7"/>
      <c r="BW3175" s="7"/>
      <c r="BX3175" s="7"/>
      <c r="BY3175" s="7"/>
      <c r="BZ3175" s="7"/>
      <c r="CA3175" s="7"/>
    </row>
    <row r="3176" spans="1:79" x14ac:dyDescent="0.3">
      <c r="A3176" s="1" t="s">
        <v>1167</v>
      </c>
      <c r="B3176" s="1"/>
      <c r="C3176" s="1" t="s">
        <v>1878</v>
      </c>
      <c r="D3176" s="1"/>
      <c r="E3176" s="1"/>
      <c r="F3176" s="1"/>
      <c r="G3176" s="1"/>
      <c r="H3176" s="1">
        <v>41795.629999999997</v>
      </c>
      <c r="I3176" s="1">
        <v>-0.12</v>
      </c>
      <c r="J3176" s="12">
        <v>2278.08</v>
      </c>
      <c r="K3176" s="5">
        <v>2289.0100000000002</v>
      </c>
      <c r="L3176" s="5">
        <v>9395.0499999999993</v>
      </c>
      <c r="M3176" s="13">
        <f t="shared" si="116"/>
        <v>-1.2103823804648917E-3</v>
      </c>
      <c r="N3176" s="13">
        <f t="shared" si="117"/>
        <v>-4.6947326854318572E-4</v>
      </c>
      <c r="O3176" s="13">
        <f t="shared" si="117"/>
        <v>-3.9597756417228958E-3</v>
      </c>
      <c r="P3176" s="13">
        <f t="shared" si="117"/>
        <v>-3.5741747315392036E-3</v>
      </c>
      <c r="Q3176" s="7"/>
      <c r="R3176" s="8"/>
      <c r="S3176" s="8"/>
      <c r="T3176" s="8"/>
      <c r="U3176" s="8"/>
      <c r="V3176" s="13"/>
      <c r="W3176" s="14"/>
      <c r="X3176" s="1"/>
      <c r="Y3176" s="1"/>
      <c r="Z3176" s="1"/>
      <c r="AA3176" s="1"/>
      <c r="AB3176" s="1"/>
      <c r="AC3176" s="1"/>
      <c r="AD3176" s="8"/>
      <c r="AE3176" s="8"/>
      <c r="AF3176" s="8"/>
      <c r="AG3176" s="8"/>
      <c r="AH3176" s="9"/>
      <c r="AI3176" s="8"/>
      <c r="AJ3176" s="13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7"/>
      <c r="BL3176" s="7"/>
      <c r="BM3176" s="7"/>
      <c r="BN3176" s="7"/>
      <c r="BO3176" s="7"/>
      <c r="BP3176" s="7"/>
      <c r="BQ3176" s="7"/>
      <c r="BR3176" s="7"/>
      <c r="BT3176" s="8"/>
      <c r="BV3176" s="7"/>
      <c r="BW3176" s="7"/>
      <c r="BX3176" s="7"/>
      <c r="BY3176" s="7"/>
      <c r="BZ3176" s="7"/>
      <c r="CA3176" s="7"/>
    </row>
    <row r="3177" spans="1:79" x14ac:dyDescent="0.3">
      <c r="A3177" s="1" t="s">
        <v>1168</v>
      </c>
      <c r="B3177" s="1"/>
      <c r="C3177" s="1" t="s">
        <v>1878</v>
      </c>
      <c r="D3177" s="1"/>
      <c r="E3177" s="1"/>
      <c r="F3177" s="1"/>
      <c r="G3177" s="1"/>
      <c r="H3177" s="1">
        <v>41852.69</v>
      </c>
      <c r="I3177" s="1">
        <v>0.14000000000000001</v>
      </c>
      <c r="J3177" s="12">
        <v>2283.08</v>
      </c>
      <c r="K3177" s="5">
        <v>2278.25</v>
      </c>
      <c r="L3177" s="5">
        <v>9430.93</v>
      </c>
      <c r="M3177" s="13">
        <f t="shared" si="116"/>
        <v>1.3652144973053115E-3</v>
      </c>
      <c r="N3177" s="13">
        <f t="shared" si="117"/>
        <v>2.1948307346537632E-3</v>
      </c>
      <c r="O3177" s="13">
        <f t="shared" si="117"/>
        <v>-4.7007221462554982E-3</v>
      </c>
      <c r="P3177" s="13">
        <f t="shared" si="117"/>
        <v>3.8190323627869116E-3</v>
      </c>
      <c r="Q3177" s="7"/>
      <c r="R3177" s="8"/>
      <c r="S3177" s="8"/>
      <c r="T3177" s="8"/>
      <c r="U3177" s="8"/>
      <c r="V3177" s="13"/>
      <c r="W3177" s="14"/>
      <c r="X3177" s="1"/>
      <c r="Y3177" s="1"/>
      <c r="Z3177" s="1"/>
      <c r="AA3177" s="1"/>
      <c r="AB3177" s="1"/>
      <c r="AC3177" s="1"/>
      <c r="AD3177" s="8"/>
      <c r="AE3177" s="8"/>
      <c r="AF3177" s="8"/>
      <c r="AG3177" s="8"/>
      <c r="AH3177" s="9"/>
      <c r="AI3177" s="8"/>
      <c r="AJ3177" s="13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7"/>
      <c r="BL3177" s="7"/>
      <c r="BM3177" s="7"/>
      <c r="BN3177" s="7"/>
      <c r="BO3177" s="7"/>
      <c r="BP3177" s="7"/>
      <c r="BQ3177" s="7"/>
      <c r="BR3177" s="7"/>
      <c r="BT3177" s="8"/>
      <c r="BV3177" s="7"/>
      <c r="BW3177" s="7"/>
      <c r="BX3177" s="7"/>
      <c r="BY3177" s="7"/>
      <c r="BZ3177" s="7"/>
      <c r="CA3177" s="7"/>
    </row>
    <row r="3178" spans="1:79" x14ac:dyDescent="0.3">
      <c r="A3178" s="1" t="s">
        <v>1169</v>
      </c>
      <c r="B3178" s="1"/>
      <c r="C3178" s="1" t="s">
        <v>1878</v>
      </c>
      <c r="D3178" s="1"/>
      <c r="E3178" s="1"/>
      <c r="F3178" s="1"/>
      <c r="G3178" s="1"/>
      <c r="H3178" s="1">
        <v>41738.76</v>
      </c>
      <c r="I3178" s="1">
        <v>-0.27</v>
      </c>
      <c r="J3178" s="12">
        <v>2276.94</v>
      </c>
      <c r="K3178" s="5">
        <v>2270.92</v>
      </c>
      <c r="L3178" s="5">
        <v>9406.51</v>
      </c>
      <c r="M3178" s="13">
        <f t="shared" si="116"/>
        <v>-2.7221667233336966E-3</v>
      </c>
      <c r="N3178" s="13">
        <f t="shared" si="117"/>
        <v>-2.6893494752702196E-3</v>
      </c>
      <c r="O3178" s="13">
        <f t="shared" si="117"/>
        <v>-3.2173817623175616E-3</v>
      </c>
      <c r="P3178" s="13">
        <f t="shared" si="117"/>
        <v>-2.5893522696065485E-3</v>
      </c>
      <c r="Q3178" s="7"/>
      <c r="R3178" s="8"/>
      <c r="S3178" s="8"/>
      <c r="T3178" s="8"/>
      <c r="U3178" s="8"/>
      <c r="V3178" s="13"/>
      <c r="W3178" s="14"/>
      <c r="X3178" s="1"/>
      <c r="Y3178" s="1"/>
      <c r="Z3178" s="1"/>
      <c r="AA3178" s="1"/>
      <c r="AB3178" s="1"/>
      <c r="AC3178" s="1"/>
      <c r="AD3178" s="8"/>
      <c r="AE3178" s="8"/>
      <c r="AF3178" s="8"/>
      <c r="AG3178" s="8"/>
      <c r="AH3178" s="9"/>
      <c r="AI3178" s="8"/>
      <c r="AJ3178" s="13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7"/>
      <c r="BL3178" s="7"/>
      <c r="BM3178" s="7"/>
      <c r="BN3178" s="7"/>
      <c r="BO3178" s="7"/>
      <c r="BP3178" s="7"/>
      <c r="BQ3178" s="7"/>
      <c r="BR3178" s="7"/>
      <c r="BT3178" s="8"/>
      <c r="BV3178" s="7"/>
      <c r="BW3178" s="7"/>
      <c r="BX3178" s="7"/>
      <c r="BY3178" s="7"/>
      <c r="BZ3178" s="7"/>
      <c r="CA3178" s="7"/>
    </row>
    <row r="3179" spans="1:79" x14ac:dyDescent="0.3">
      <c r="A3179" s="1" t="s">
        <v>1170</v>
      </c>
      <c r="B3179" s="1"/>
      <c r="C3179" s="1" t="s">
        <v>1878</v>
      </c>
      <c r="D3179" s="1"/>
      <c r="E3179" s="1"/>
      <c r="F3179" s="1"/>
      <c r="G3179" s="1"/>
      <c r="H3179" s="1">
        <v>41600.89</v>
      </c>
      <c r="I3179" s="1">
        <v>-0.33</v>
      </c>
      <c r="J3179" s="12">
        <v>2253.2600000000002</v>
      </c>
      <c r="K3179" s="5">
        <v>2256.19</v>
      </c>
      <c r="L3179" s="5">
        <v>9338.3700000000008</v>
      </c>
      <c r="M3179" s="13">
        <f t="shared" si="116"/>
        <v>-3.3031647322537827E-3</v>
      </c>
      <c r="N3179" s="13">
        <f t="shared" si="117"/>
        <v>-1.0399922703277165E-2</v>
      </c>
      <c r="O3179" s="13">
        <f t="shared" si="117"/>
        <v>-6.486357951843269E-3</v>
      </c>
      <c r="P3179" s="13">
        <f t="shared" si="117"/>
        <v>-7.2439193707336536E-3</v>
      </c>
      <c r="Q3179" s="7"/>
      <c r="R3179" s="8"/>
      <c r="S3179" s="8"/>
      <c r="T3179" s="8"/>
      <c r="U3179" s="8"/>
      <c r="V3179" s="13"/>
      <c r="W3179" s="14"/>
      <c r="X3179" s="1"/>
      <c r="Y3179" s="1"/>
      <c r="Z3179" s="1"/>
      <c r="AA3179" s="1"/>
      <c r="AB3179" s="1"/>
      <c r="AC3179" s="1"/>
      <c r="AD3179" s="8"/>
      <c r="AE3179" s="8"/>
      <c r="AF3179" s="8"/>
      <c r="AG3179" s="8"/>
      <c r="AH3179" s="9"/>
      <c r="AI3179" s="8"/>
      <c r="AJ3179" s="13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7"/>
      <c r="BL3179" s="7"/>
      <c r="BM3179" s="7"/>
      <c r="BN3179" s="7"/>
      <c r="BO3179" s="7"/>
      <c r="BP3179" s="7"/>
      <c r="BQ3179" s="7"/>
      <c r="BR3179" s="7"/>
      <c r="BT3179" s="8"/>
      <c r="BV3179" s="7"/>
      <c r="BW3179" s="7"/>
      <c r="BX3179" s="7"/>
      <c r="BY3179" s="7"/>
      <c r="BZ3179" s="7"/>
      <c r="CA3179" s="7"/>
    </row>
    <row r="3180" spans="1:79" x14ac:dyDescent="0.3">
      <c r="A3180" s="1" t="s">
        <v>1171</v>
      </c>
      <c r="B3180" s="1"/>
      <c r="C3180" s="1" t="s">
        <v>1878</v>
      </c>
      <c r="D3180" s="1"/>
      <c r="E3180" s="1"/>
      <c r="F3180" s="1"/>
      <c r="G3180" s="1"/>
      <c r="H3180" s="1">
        <v>41246.400000000001</v>
      </c>
      <c r="I3180" s="1">
        <v>-0.85</v>
      </c>
      <c r="J3180" s="12">
        <v>2235.5300000000002</v>
      </c>
      <c r="K3180" s="5">
        <v>2221.7800000000002</v>
      </c>
      <c r="L3180" s="5">
        <v>9339.6</v>
      </c>
      <c r="M3180" s="13">
        <f t="shared" si="116"/>
        <v>-8.5212119259947539E-3</v>
      </c>
      <c r="N3180" s="13">
        <f t="shared" si="117"/>
        <v>-7.8685992739409016E-3</v>
      </c>
      <c r="O3180" s="13">
        <f t="shared" si="117"/>
        <v>-1.5251375105819975E-2</v>
      </c>
      <c r="P3180" s="13">
        <f t="shared" si="117"/>
        <v>1.3171463542338557E-4</v>
      </c>
      <c r="Q3180" s="7"/>
      <c r="R3180" s="8"/>
      <c r="S3180" s="8"/>
      <c r="T3180" s="8"/>
      <c r="U3180" s="8"/>
      <c r="V3180" s="13"/>
      <c r="W3180" s="14"/>
      <c r="X3180" s="1"/>
      <c r="Y3180" s="1"/>
      <c r="Z3180" s="1"/>
      <c r="AA3180" s="1"/>
      <c r="AB3180" s="1"/>
      <c r="AC3180" s="1"/>
      <c r="AD3180" s="8"/>
      <c r="AE3180" s="8"/>
      <c r="AF3180" s="8"/>
      <c r="AG3180" s="8"/>
      <c r="AH3180" s="9"/>
      <c r="AI3180" s="8"/>
      <c r="AJ3180" s="13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7"/>
      <c r="BL3180" s="7"/>
      <c r="BM3180" s="7"/>
      <c r="BN3180" s="7"/>
      <c r="BO3180" s="7"/>
      <c r="BP3180" s="7"/>
      <c r="BQ3180" s="7"/>
      <c r="BR3180" s="7"/>
      <c r="BT3180" s="8"/>
      <c r="BV3180" s="7"/>
      <c r="BW3180" s="7"/>
      <c r="BX3180" s="7"/>
      <c r="BY3180" s="7"/>
      <c r="BZ3180" s="7"/>
      <c r="CA3180" s="7"/>
    </row>
    <row r="3181" spans="1:79" x14ac:dyDescent="0.3">
      <c r="A3181" s="1" t="s">
        <v>1172</v>
      </c>
      <c r="B3181" s="1"/>
      <c r="C3181" s="1" t="s">
        <v>1878</v>
      </c>
      <c r="D3181" s="1"/>
      <c r="E3181" s="1"/>
      <c r="F3181" s="1"/>
      <c r="G3181" s="1"/>
      <c r="H3181" s="1">
        <v>41077.440000000002</v>
      </c>
      <c r="I3181" s="1">
        <v>-0.41</v>
      </c>
      <c r="J3181" s="12">
        <v>2227.08</v>
      </c>
      <c r="K3181" s="5">
        <v>2211.09</v>
      </c>
      <c r="L3181" s="5">
        <v>9283.99</v>
      </c>
      <c r="M3181" s="13">
        <f t="shared" si="116"/>
        <v>-4.0963575002909147E-3</v>
      </c>
      <c r="N3181" s="13">
        <f t="shared" si="117"/>
        <v>-3.7798642827429063E-3</v>
      </c>
      <c r="O3181" s="13">
        <f t="shared" si="117"/>
        <v>-4.8114574800385279E-3</v>
      </c>
      <c r="P3181" s="13">
        <f t="shared" si="117"/>
        <v>-5.9542164546662057E-3</v>
      </c>
      <c r="Q3181" s="7"/>
      <c r="R3181" s="8"/>
      <c r="S3181" s="8"/>
      <c r="T3181" s="8"/>
      <c r="U3181" s="8"/>
      <c r="V3181" s="13"/>
      <c r="W3181" s="14"/>
      <c r="X3181" s="1"/>
      <c r="Y3181" s="1"/>
      <c r="Z3181" s="1"/>
      <c r="AA3181" s="1"/>
      <c r="AB3181" s="1"/>
      <c r="AC3181" s="1"/>
      <c r="AD3181" s="8"/>
      <c r="AE3181" s="8"/>
      <c r="AF3181" s="8"/>
      <c r="AG3181" s="8"/>
      <c r="AH3181" s="9"/>
      <c r="AI3181" s="8"/>
      <c r="AJ3181" s="13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7"/>
      <c r="BL3181" s="7"/>
      <c r="BM3181" s="7"/>
      <c r="BN3181" s="7"/>
      <c r="BO3181" s="7"/>
      <c r="BP3181" s="7"/>
      <c r="BQ3181" s="7"/>
      <c r="BR3181" s="7"/>
      <c r="BT3181" s="8"/>
      <c r="BV3181" s="7"/>
      <c r="BW3181" s="7"/>
      <c r="BX3181" s="7"/>
      <c r="BY3181" s="7"/>
      <c r="BZ3181" s="7"/>
      <c r="CA3181" s="7"/>
    </row>
    <row r="3182" spans="1:79" x14ac:dyDescent="0.3">
      <c r="A3182" s="1" t="s">
        <v>1173</v>
      </c>
      <c r="B3182" s="1"/>
      <c r="C3182" s="1" t="s">
        <v>1878</v>
      </c>
      <c r="D3182" s="1"/>
      <c r="E3182" s="1"/>
      <c r="F3182" s="1"/>
      <c r="G3182" s="1"/>
      <c r="H3182" s="1">
        <v>41573.57</v>
      </c>
      <c r="I3182" s="1">
        <v>1.21</v>
      </c>
      <c r="J3182" s="12">
        <v>2258.29</v>
      </c>
      <c r="K3182" s="5">
        <v>2223.4699999999998</v>
      </c>
      <c r="L3182" s="5">
        <v>9381.11</v>
      </c>
      <c r="M3182" s="13">
        <f t="shared" si="116"/>
        <v>1.2077919169256823E-2</v>
      </c>
      <c r="N3182" s="13">
        <f t="shared" si="117"/>
        <v>1.40138656896025E-2</v>
      </c>
      <c r="O3182" s="13">
        <f t="shared" si="117"/>
        <v>5.5990484331256418E-3</v>
      </c>
      <c r="P3182" s="13">
        <f t="shared" si="117"/>
        <v>1.0461019453920306E-2</v>
      </c>
      <c r="Q3182" s="7"/>
      <c r="R3182" s="8"/>
      <c r="S3182" s="8"/>
      <c r="T3182" s="8"/>
      <c r="U3182" s="8"/>
      <c r="V3182" s="13"/>
      <c r="W3182" s="14"/>
      <c r="X3182" s="1"/>
      <c r="Y3182" s="1"/>
      <c r="Z3182" s="1"/>
      <c r="AA3182" s="1"/>
      <c r="AB3182" s="1"/>
      <c r="AC3182" s="1"/>
      <c r="AD3182" s="8"/>
      <c r="AE3182" s="8"/>
      <c r="AF3182" s="8"/>
      <c r="AG3182" s="8"/>
      <c r="AH3182" s="9"/>
      <c r="AI3182" s="8"/>
      <c r="AJ3182" s="13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7"/>
      <c r="BL3182" s="7"/>
      <c r="BM3182" s="7"/>
      <c r="BN3182" s="7"/>
      <c r="BO3182" s="7"/>
      <c r="BP3182" s="7"/>
      <c r="BQ3182" s="7"/>
      <c r="BR3182" s="7"/>
      <c r="BT3182" s="8"/>
      <c r="BV3182" s="7"/>
      <c r="BW3182" s="7"/>
      <c r="BX3182" s="7"/>
      <c r="BY3182" s="7"/>
      <c r="BZ3182" s="7"/>
      <c r="CA3182" s="7"/>
    </row>
    <row r="3183" spans="1:79" x14ac:dyDescent="0.3">
      <c r="A3183" s="1" t="s">
        <v>1174</v>
      </c>
      <c r="B3183" s="1"/>
      <c r="C3183" s="1" t="s">
        <v>1878</v>
      </c>
      <c r="D3183" s="1"/>
      <c r="E3183" s="1"/>
      <c r="F3183" s="1"/>
      <c r="G3183" s="1"/>
      <c r="H3183" s="1">
        <v>41731.43</v>
      </c>
      <c r="I3183" s="1">
        <v>0.38</v>
      </c>
      <c r="J3183" s="12">
        <v>2265.0700000000002</v>
      </c>
      <c r="K3183" s="5">
        <v>2235.61</v>
      </c>
      <c r="L3183" s="5">
        <v>9424.1299999999992</v>
      </c>
      <c r="M3183" s="13">
        <f t="shared" si="116"/>
        <v>3.797123990073592E-3</v>
      </c>
      <c r="N3183" s="13">
        <f t="shared" si="117"/>
        <v>3.0022716303044206E-3</v>
      </c>
      <c r="O3183" s="13">
        <f t="shared" si="117"/>
        <v>5.4599342469205947E-3</v>
      </c>
      <c r="P3183" s="13">
        <f t="shared" si="117"/>
        <v>4.5858112739323165E-3</v>
      </c>
      <c r="Q3183" s="7"/>
      <c r="R3183" s="8"/>
      <c r="S3183" s="8"/>
      <c r="T3183" s="8"/>
      <c r="U3183" s="8"/>
      <c r="V3183" s="13"/>
      <c r="W3183" s="14"/>
      <c r="X3183" s="1"/>
      <c r="Y3183" s="1"/>
      <c r="Z3183" s="1"/>
      <c r="AA3183" s="1"/>
      <c r="AB3183" s="1"/>
      <c r="AC3183" s="1"/>
      <c r="AD3183" s="8"/>
      <c r="AE3183" s="8"/>
      <c r="AF3183" s="8"/>
      <c r="AG3183" s="8"/>
      <c r="AH3183" s="9"/>
      <c r="AI3183" s="8"/>
      <c r="AJ3183" s="13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7"/>
      <c r="BL3183" s="7"/>
      <c r="BM3183" s="7"/>
      <c r="BN3183" s="7"/>
      <c r="BO3183" s="7"/>
      <c r="BP3183" s="7"/>
      <c r="BQ3183" s="7"/>
      <c r="BR3183" s="7"/>
      <c r="BT3183" s="8"/>
      <c r="BV3183" s="7"/>
      <c r="BW3183" s="7"/>
      <c r="BX3183" s="7"/>
      <c r="BY3183" s="7"/>
      <c r="BZ3183" s="7"/>
      <c r="CA3183" s="7"/>
    </row>
    <row r="3184" spans="1:79" x14ac:dyDescent="0.3">
      <c r="A3184" s="1" t="s">
        <v>1175</v>
      </c>
      <c r="B3184" s="1"/>
      <c r="C3184" s="1" t="s">
        <v>1878</v>
      </c>
      <c r="D3184" s="1"/>
      <c r="E3184" s="1"/>
      <c r="F3184" s="1"/>
      <c r="G3184" s="1"/>
      <c r="H3184" s="1">
        <v>41461.339999999997</v>
      </c>
      <c r="I3184" s="1">
        <v>-0.65</v>
      </c>
      <c r="J3184" s="12">
        <v>2248.48</v>
      </c>
      <c r="K3184" s="5">
        <v>2227.42</v>
      </c>
      <c r="L3184" s="5">
        <v>9363.9</v>
      </c>
      <c r="M3184" s="13">
        <f t="shared" si="116"/>
        <v>-6.4721002850849363E-3</v>
      </c>
      <c r="N3184" s="13">
        <f t="shared" si="117"/>
        <v>-7.3242769539131336E-3</v>
      </c>
      <c r="O3184" s="13">
        <f t="shared" si="117"/>
        <v>-3.663429667965401E-3</v>
      </c>
      <c r="P3184" s="13">
        <f t="shared" si="117"/>
        <v>-6.3910408706161492E-3</v>
      </c>
      <c r="Q3184" s="7"/>
      <c r="R3184" s="8"/>
      <c r="S3184" s="8"/>
      <c r="T3184" s="8"/>
      <c r="U3184" s="8"/>
      <c r="V3184" s="13"/>
      <c r="W3184" s="14"/>
      <c r="X3184" s="1"/>
      <c r="Y3184" s="1"/>
      <c r="Z3184" s="1"/>
      <c r="AA3184" s="1"/>
      <c r="AB3184" s="1"/>
      <c r="AC3184" s="1"/>
      <c r="AD3184" s="8"/>
      <c r="AE3184" s="8"/>
      <c r="AF3184" s="8"/>
      <c r="AG3184" s="8"/>
      <c r="AH3184" s="9"/>
      <c r="AI3184" s="8"/>
      <c r="AJ3184" s="13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7"/>
      <c r="BL3184" s="7"/>
      <c r="BM3184" s="7"/>
      <c r="BN3184" s="7"/>
      <c r="BO3184" s="7"/>
      <c r="BP3184" s="7"/>
      <c r="BQ3184" s="7"/>
      <c r="BR3184" s="7"/>
      <c r="BT3184" s="8"/>
      <c r="BV3184" s="7"/>
      <c r="BW3184" s="7"/>
      <c r="BX3184" s="7"/>
      <c r="BY3184" s="7"/>
      <c r="BZ3184" s="7"/>
      <c r="CA3184" s="7"/>
    </row>
    <row r="3185" spans="1:79" x14ac:dyDescent="0.3">
      <c r="A3185" s="1" t="s">
        <v>1176</v>
      </c>
      <c r="B3185" s="1"/>
      <c r="C3185" s="1" t="s">
        <v>1878</v>
      </c>
      <c r="D3185" s="1"/>
      <c r="E3185" s="1"/>
      <c r="F3185" s="1"/>
      <c r="G3185" s="1"/>
      <c r="H3185" s="1">
        <v>41627.199999999997</v>
      </c>
      <c r="I3185" s="1">
        <v>0.4</v>
      </c>
      <c r="J3185" s="12">
        <v>2260.87</v>
      </c>
      <c r="K3185" s="5">
        <v>2228.13</v>
      </c>
      <c r="L3185" s="5">
        <v>9388.02</v>
      </c>
      <c r="M3185" s="13">
        <f t="shared" si="116"/>
        <v>4.0003531000203374E-3</v>
      </c>
      <c r="N3185" s="13">
        <f t="shared" si="117"/>
        <v>5.5103892407315502E-3</v>
      </c>
      <c r="O3185" s="13">
        <f t="shared" si="117"/>
        <v>3.1875443338025278E-4</v>
      </c>
      <c r="P3185" s="13">
        <f t="shared" si="117"/>
        <v>2.5758498061705382E-3</v>
      </c>
      <c r="Q3185" s="7"/>
      <c r="R3185" s="8"/>
      <c r="S3185" s="8"/>
      <c r="T3185" s="8"/>
      <c r="U3185" s="8"/>
      <c r="V3185" s="13"/>
      <c r="W3185" s="14"/>
      <c r="X3185" s="1"/>
      <c r="Y3185" s="1"/>
      <c r="Z3185" s="1"/>
      <c r="AA3185" s="1"/>
      <c r="AB3185" s="1"/>
      <c r="AC3185" s="1"/>
      <c r="AD3185" s="8"/>
      <c r="AE3185" s="8"/>
      <c r="AF3185" s="8"/>
      <c r="AG3185" s="8"/>
      <c r="AH3185" s="9"/>
      <c r="AI3185" s="8"/>
      <c r="AJ3185" s="13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7"/>
      <c r="BL3185" s="7"/>
      <c r="BM3185" s="7"/>
      <c r="BN3185" s="7"/>
      <c r="BO3185" s="7"/>
      <c r="BP3185" s="7"/>
      <c r="BQ3185" s="7"/>
      <c r="BR3185" s="7"/>
      <c r="BT3185" s="8"/>
      <c r="BV3185" s="7"/>
      <c r="BW3185" s="7"/>
      <c r="BX3185" s="7"/>
      <c r="BY3185" s="7"/>
      <c r="BZ3185" s="7"/>
      <c r="CA3185" s="7"/>
    </row>
    <row r="3186" spans="1:79" x14ac:dyDescent="0.3">
      <c r="A3186" s="1" t="s">
        <v>1177</v>
      </c>
      <c r="B3186" s="1"/>
      <c r="C3186" s="1" t="s">
        <v>1878</v>
      </c>
      <c r="D3186" s="1"/>
      <c r="E3186" s="1"/>
      <c r="F3186" s="1"/>
      <c r="G3186" s="1"/>
      <c r="H3186" s="1">
        <v>42134.93</v>
      </c>
      <c r="I3186" s="1">
        <v>1.22</v>
      </c>
      <c r="J3186" s="12">
        <v>2296.88</v>
      </c>
      <c r="K3186" s="5">
        <v>2235.6</v>
      </c>
      <c r="L3186" s="5">
        <v>9422.7199999999993</v>
      </c>
      <c r="M3186" s="13">
        <f t="shared" si="116"/>
        <v>1.2197073067609754E-2</v>
      </c>
      <c r="N3186" s="13">
        <f t="shared" si="117"/>
        <v>1.5927496937020003E-2</v>
      </c>
      <c r="O3186" s="13">
        <f t="shared" si="117"/>
        <v>3.3525871470694302E-3</v>
      </c>
      <c r="P3186" s="13">
        <f t="shared" si="117"/>
        <v>3.6962000507028137E-3</v>
      </c>
      <c r="Q3186" s="7"/>
      <c r="R3186" s="8"/>
      <c r="S3186" s="8"/>
      <c r="T3186" s="8"/>
      <c r="U3186" s="8"/>
      <c r="V3186" s="13"/>
      <c r="W3186" s="14"/>
      <c r="X3186" s="1"/>
      <c r="Y3186" s="1"/>
      <c r="Z3186" s="1"/>
      <c r="AA3186" s="1"/>
      <c r="AB3186" s="1"/>
      <c r="AC3186" s="1"/>
      <c r="AD3186" s="8"/>
      <c r="AE3186" s="8"/>
      <c r="AF3186" s="8"/>
      <c r="AG3186" s="8"/>
      <c r="AH3186" s="9"/>
      <c r="AI3186" s="8"/>
      <c r="AJ3186" s="13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7"/>
      <c r="BL3186" s="7"/>
      <c r="BM3186" s="7"/>
      <c r="BN3186" s="7"/>
      <c r="BO3186" s="7"/>
      <c r="BP3186" s="7"/>
      <c r="BQ3186" s="7"/>
      <c r="BR3186" s="7"/>
      <c r="BT3186" s="8"/>
      <c r="BV3186" s="7"/>
      <c r="BW3186" s="7"/>
      <c r="BX3186" s="7"/>
      <c r="BY3186" s="7"/>
      <c r="BZ3186" s="7"/>
      <c r="CA3186" s="7"/>
    </row>
    <row r="3187" spans="1:79" x14ac:dyDescent="0.3">
      <c r="A3187" s="1" t="s">
        <v>1178</v>
      </c>
      <c r="B3187" s="1"/>
      <c r="C3187" s="1" t="s">
        <v>1878</v>
      </c>
      <c r="D3187" s="1"/>
      <c r="E3187" s="1"/>
      <c r="F3187" s="1"/>
      <c r="G3187" s="1"/>
      <c r="H3187" s="1">
        <v>42503.57</v>
      </c>
      <c r="I3187" s="1">
        <v>0.87</v>
      </c>
      <c r="J3187" s="12">
        <v>2317.21</v>
      </c>
      <c r="K3187" s="5">
        <v>2259.98</v>
      </c>
      <c r="L3187" s="5">
        <v>9482.0300000000007</v>
      </c>
      <c r="M3187" s="13">
        <f t="shared" si="116"/>
        <v>8.7490355389221452E-3</v>
      </c>
      <c r="N3187" s="13">
        <f t="shared" si="117"/>
        <v>8.8511371948034601E-3</v>
      </c>
      <c r="O3187" s="13">
        <f t="shared" si="117"/>
        <v>1.0905349794238628E-2</v>
      </c>
      <c r="P3187" s="13">
        <f t="shared" si="117"/>
        <v>6.2943608639545179E-3</v>
      </c>
      <c r="Q3187" s="7"/>
      <c r="R3187" s="8"/>
      <c r="S3187" s="8"/>
      <c r="T3187" s="8"/>
      <c r="U3187" s="8"/>
      <c r="V3187" s="13"/>
      <c r="W3187" s="14"/>
      <c r="X3187" s="1"/>
      <c r="Y3187" s="1"/>
      <c r="Z3187" s="1"/>
      <c r="AA3187" s="1"/>
      <c r="AB3187" s="1"/>
      <c r="AC3187" s="1"/>
      <c r="AD3187" s="8"/>
      <c r="AE3187" s="8"/>
      <c r="AF3187" s="8"/>
      <c r="AG3187" s="8"/>
      <c r="AH3187" s="9"/>
      <c r="AI3187" s="8"/>
      <c r="AJ3187" s="13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7"/>
      <c r="BL3187" s="7"/>
      <c r="BM3187" s="7"/>
      <c r="BN3187" s="7"/>
      <c r="BO3187" s="7"/>
      <c r="BP3187" s="7"/>
      <c r="BQ3187" s="7"/>
      <c r="BR3187" s="7"/>
      <c r="BT3187" s="8"/>
      <c r="BV3187" s="7"/>
      <c r="BW3187" s="7"/>
      <c r="BX3187" s="7"/>
      <c r="BY3187" s="7"/>
      <c r="BZ3187" s="7"/>
      <c r="CA3187" s="7"/>
    </row>
    <row r="3188" spans="1:79" x14ac:dyDescent="0.3">
      <c r="A3188" s="1" t="s">
        <v>1179</v>
      </c>
      <c r="B3188" s="1"/>
      <c r="C3188" s="1" t="s">
        <v>1878</v>
      </c>
      <c r="D3188" s="1"/>
      <c r="E3188" s="1"/>
      <c r="F3188" s="1"/>
      <c r="G3188" s="1"/>
      <c r="H3188" s="1">
        <v>42764.19</v>
      </c>
      <c r="I3188" s="1">
        <v>0.61</v>
      </c>
      <c r="J3188" s="12">
        <v>2335.29</v>
      </c>
      <c r="K3188" s="5">
        <v>2266.19</v>
      </c>
      <c r="L3188" s="5">
        <v>9462.16</v>
      </c>
      <c r="M3188" s="13">
        <f t="shared" si="116"/>
        <v>6.1317202296184981E-3</v>
      </c>
      <c r="N3188" s="13">
        <f t="shared" si="117"/>
        <v>7.8024866110537605E-3</v>
      </c>
      <c r="O3188" s="13">
        <f t="shared" si="117"/>
        <v>2.7478119275392565E-3</v>
      </c>
      <c r="P3188" s="13">
        <f t="shared" si="117"/>
        <v>-2.0955428320729164E-3</v>
      </c>
      <c r="Q3188" s="7"/>
      <c r="R3188" s="8"/>
      <c r="S3188" s="8"/>
      <c r="T3188" s="8"/>
      <c r="U3188" s="8"/>
      <c r="V3188" s="13"/>
      <c r="W3188" s="14"/>
      <c r="X3188" s="1"/>
      <c r="Y3188" s="1"/>
      <c r="Z3188" s="1"/>
      <c r="AA3188" s="1"/>
      <c r="AB3188" s="1"/>
      <c r="AC3188" s="1"/>
      <c r="AD3188" s="8"/>
      <c r="AE3188" s="8"/>
      <c r="AF3188" s="8"/>
      <c r="AG3188" s="8"/>
      <c r="AH3188" s="9"/>
      <c r="AI3188" s="8"/>
      <c r="AJ3188" s="13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7"/>
      <c r="BL3188" s="7"/>
      <c r="BM3188" s="7"/>
      <c r="BN3188" s="7"/>
      <c r="BO3188" s="7"/>
      <c r="BP3188" s="7"/>
      <c r="BQ3188" s="7"/>
      <c r="BR3188" s="7"/>
      <c r="BT3188" s="8"/>
      <c r="BV3188" s="7"/>
      <c r="BW3188" s="7"/>
      <c r="BX3188" s="7"/>
      <c r="BY3188" s="7"/>
      <c r="BZ3188" s="7"/>
      <c r="CA3188" s="7"/>
    </row>
    <row r="3189" spans="1:79" x14ac:dyDescent="0.3">
      <c r="A3189" s="1" t="s">
        <v>1180</v>
      </c>
      <c r="B3189" s="1"/>
      <c r="C3189" s="1" t="s">
        <v>1878</v>
      </c>
      <c r="D3189" s="1"/>
      <c r="E3189" s="1"/>
      <c r="F3189" s="1"/>
      <c r="G3189" s="1"/>
      <c r="H3189" s="1">
        <v>43010.58</v>
      </c>
      <c r="I3189" s="1">
        <v>0.57999999999999996</v>
      </c>
      <c r="J3189" s="12">
        <v>2352.88</v>
      </c>
      <c r="K3189" s="5">
        <v>2274.23</v>
      </c>
      <c r="L3189" s="5">
        <v>9404.86</v>
      </c>
      <c r="M3189" s="13">
        <f t="shared" si="116"/>
        <v>5.7615963262720449E-3</v>
      </c>
      <c r="N3189" s="13">
        <f t="shared" si="117"/>
        <v>7.5322550946563815E-3</v>
      </c>
      <c r="O3189" s="13">
        <f t="shared" si="117"/>
        <v>3.5478049060317929E-3</v>
      </c>
      <c r="P3189" s="13">
        <f t="shared" si="117"/>
        <v>-6.0556997556582282E-3</v>
      </c>
      <c r="Q3189" s="7"/>
      <c r="R3189" s="8"/>
      <c r="S3189" s="8"/>
      <c r="T3189" s="8"/>
      <c r="U3189" s="8"/>
      <c r="V3189" s="13"/>
      <c r="W3189" s="14"/>
      <c r="X3189" s="1"/>
      <c r="Y3189" s="1"/>
      <c r="Z3189" s="1"/>
      <c r="AA3189" s="1"/>
      <c r="AB3189" s="1"/>
      <c r="AC3189" s="1"/>
      <c r="AD3189" s="8"/>
      <c r="AE3189" s="8"/>
      <c r="AF3189" s="8"/>
      <c r="AG3189" s="8"/>
      <c r="AH3189" s="9"/>
      <c r="AI3189" s="8"/>
      <c r="AJ3189" s="13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7"/>
      <c r="BL3189" s="7"/>
      <c r="BM3189" s="7"/>
      <c r="BN3189" s="7"/>
      <c r="BO3189" s="7"/>
      <c r="BP3189" s="7"/>
      <c r="BQ3189" s="7"/>
      <c r="BR3189" s="7"/>
      <c r="BT3189" s="8"/>
      <c r="BV3189" s="7"/>
      <c r="BW3189" s="7"/>
      <c r="BX3189" s="7"/>
      <c r="BY3189" s="7"/>
      <c r="BZ3189" s="7"/>
      <c r="CA3189" s="7"/>
    </row>
    <row r="3190" spans="1:79" x14ac:dyDescent="0.3">
      <c r="A3190" s="1" t="s">
        <v>1181</v>
      </c>
      <c r="B3190" s="1"/>
      <c r="C3190" s="1" t="s">
        <v>1878</v>
      </c>
      <c r="D3190" s="1"/>
      <c r="E3190" s="1"/>
      <c r="F3190" s="1"/>
      <c r="G3190" s="1"/>
      <c r="H3190" s="1">
        <v>42982.12</v>
      </c>
      <c r="I3190" s="1">
        <v>-7.0000000000000007E-2</v>
      </c>
      <c r="J3190" s="12">
        <v>2347.2199999999998</v>
      </c>
      <c r="K3190" s="5">
        <v>2284.9299999999998</v>
      </c>
      <c r="L3190" s="5">
        <v>9418.77</v>
      </c>
      <c r="M3190" s="13">
        <f t="shared" si="116"/>
        <v>-6.6169765671608705E-4</v>
      </c>
      <c r="N3190" s="13">
        <f t="shared" si="117"/>
        <v>-2.4055625446263162E-3</v>
      </c>
      <c r="O3190" s="13">
        <f t="shared" si="117"/>
        <v>4.7048891273089311E-3</v>
      </c>
      <c r="P3190" s="13">
        <f t="shared" si="117"/>
        <v>1.479022547916653E-3</v>
      </c>
      <c r="Q3190" s="7"/>
      <c r="R3190" s="8"/>
      <c r="S3190" s="8"/>
      <c r="T3190" s="8"/>
      <c r="U3190" s="8"/>
      <c r="V3190" s="13"/>
      <c r="W3190" s="14"/>
      <c r="X3190" s="1"/>
      <c r="Y3190" s="1"/>
      <c r="Z3190" s="1"/>
      <c r="AA3190" s="1"/>
      <c r="AB3190" s="1"/>
      <c r="AC3190" s="1"/>
      <c r="AD3190" s="8"/>
      <c r="AE3190" s="8"/>
      <c r="AF3190" s="8"/>
      <c r="AG3190" s="8"/>
      <c r="AH3190" s="9"/>
      <c r="AI3190" s="8"/>
      <c r="AJ3190" s="13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7"/>
      <c r="BL3190" s="7"/>
      <c r="BM3190" s="7"/>
      <c r="BN3190" s="7"/>
      <c r="BO3190" s="7"/>
      <c r="BP3190" s="7"/>
      <c r="BQ3190" s="7"/>
      <c r="BR3190" s="7"/>
      <c r="BT3190" s="8"/>
      <c r="BV3190" s="7"/>
      <c r="BW3190" s="7"/>
      <c r="BX3190" s="7"/>
      <c r="BY3190" s="7"/>
      <c r="BZ3190" s="7"/>
      <c r="CA3190" s="7"/>
    </row>
    <row r="3191" spans="1:79" x14ac:dyDescent="0.3">
      <c r="A3191" s="1" t="s">
        <v>1182</v>
      </c>
      <c r="B3191" s="1"/>
      <c r="C3191" s="1" t="s">
        <v>1878</v>
      </c>
      <c r="D3191" s="1"/>
      <c r="E3191" s="1"/>
      <c r="F3191" s="1"/>
      <c r="G3191" s="1"/>
      <c r="H3191" s="1">
        <v>43047.41</v>
      </c>
      <c r="I3191" s="1">
        <v>0.15</v>
      </c>
      <c r="J3191" s="12">
        <v>2353.5100000000002</v>
      </c>
      <c r="K3191" s="5">
        <v>2280.1999999999998</v>
      </c>
      <c r="L3191" s="5">
        <v>9420.59</v>
      </c>
      <c r="M3191" s="13">
        <f t="shared" si="116"/>
        <v>1.519003715963807E-3</v>
      </c>
      <c r="N3191" s="13">
        <f t="shared" si="117"/>
        <v>2.6797658506660937E-3</v>
      </c>
      <c r="O3191" s="13">
        <f t="shared" si="117"/>
        <v>-2.0700852980178874E-3</v>
      </c>
      <c r="P3191" s="13">
        <f t="shared" si="117"/>
        <v>1.9323117562053405E-4</v>
      </c>
      <c r="Q3191" s="7"/>
      <c r="R3191" s="8"/>
      <c r="S3191" s="8"/>
      <c r="T3191" s="8"/>
      <c r="U3191" s="8"/>
      <c r="V3191" s="13"/>
      <c r="W3191" s="14"/>
      <c r="X3191" s="1"/>
      <c r="Y3191" s="1"/>
      <c r="Z3191" s="1"/>
      <c r="AA3191" s="1"/>
      <c r="AB3191" s="1"/>
      <c r="AC3191" s="1"/>
      <c r="AD3191" s="8"/>
      <c r="AE3191" s="8"/>
      <c r="AF3191" s="8"/>
      <c r="AG3191" s="8"/>
      <c r="AH3191" s="9"/>
      <c r="AI3191" s="8"/>
      <c r="AJ3191" s="13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7"/>
      <c r="BL3191" s="7"/>
      <c r="BM3191" s="7"/>
      <c r="BN3191" s="7"/>
      <c r="BO3191" s="7"/>
      <c r="BP3191" s="7"/>
      <c r="BQ3191" s="7"/>
      <c r="BR3191" s="7"/>
      <c r="BT3191" s="8"/>
      <c r="BV3191" s="7"/>
      <c r="BW3191" s="7"/>
      <c r="BX3191" s="7"/>
      <c r="BY3191" s="7"/>
      <c r="BZ3191" s="7"/>
      <c r="CA3191" s="7"/>
    </row>
    <row r="3192" spans="1:79" x14ac:dyDescent="0.3">
      <c r="A3192" s="1" t="s">
        <v>1183</v>
      </c>
      <c r="B3192" s="1"/>
      <c r="C3192" s="1" t="s">
        <v>1878</v>
      </c>
      <c r="D3192" s="1"/>
      <c r="E3192" s="1"/>
      <c r="F3192" s="1"/>
      <c r="G3192" s="1"/>
      <c r="H3192" s="1">
        <v>44089.49</v>
      </c>
      <c r="I3192" s="1">
        <v>2.42</v>
      </c>
      <c r="J3192" s="12">
        <v>2417.3200000000002</v>
      </c>
      <c r="K3192" s="5">
        <v>2325.54</v>
      </c>
      <c r="L3192" s="5">
        <v>9514.66</v>
      </c>
      <c r="M3192" s="13">
        <f t="shared" si="116"/>
        <v>2.4207728176909971E-2</v>
      </c>
      <c r="N3192" s="13">
        <f t="shared" si="117"/>
        <v>2.7112695505861373E-2</v>
      </c>
      <c r="O3192" s="13">
        <f t="shared" si="117"/>
        <v>1.988422068239637E-2</v>
      </c>
      <c r="P3192" s="13">
        <f t="shared" si="117"/>
        <v>9.9855741519374597E-3</v>
      </c>
      <c r="Q3192" s="7"/>
      <c r="R3192" s="8"/>
      <c r="S3192" s="8"/>
      <c r="T3192" s="8"/>
      <c r="U3192" s="8"/>
      <c r="V3192" s="13"/>
      <c r="W3192" s="14"/>
      <c r="X3192" s="1"/>
      <c r="Y3192" s="1"/>
      <c r="Z3192" s="1"/>
      <c r="AA3192" s="1"/>
      <c r="AB3192" s="1"/>
      <c r="AC3192" s="1"/>
      <c r="AD3192" s="8"/>
      <c r="AE3192" s="8"/>
      <c r="AF3192" s="8"/>
      <c r="AG3192" s="8"/>
      <c r="AH3192" s="9"/>
      <c r="AI3192" s="8"/>
      <c r="AJ3192" s="13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7"/>
      <c r="BL3192" s="7"/>
      <c r="BM3192" s="7"/>
      <c r="BN3192" s="7"/>
      <c r="BO3192" s="7"/>
      <c r="BP3192" s="7"/>
      <c r="BQ3192" s="7"/>
      <c r="BR3192" s="7"/>
      <c r="BT3192" s="8"/>
      <c r="BV3192" s="7"/>
      <c r="BW3192" s="7"/>
      <c r="BX3192" s="7"/>
      <c r="BY3192" s="7"/>
      <c r="BZ3192" s="7"/>
      <c r="CA3192" s="7"/>
    </row>
    <row r="3193" spans="1:79" x14ac:dyDescent="0.3">
      <c r="A3193" s="1" t="s">
        <v>1184</v>
      </c>
      <c r="B3193" s="1"/>
      <c r="C3193" s="1" t="s">
        <v>1878</v>
      </c>
      <c r="D3193" s="1"/>
      <c r="E3193" s="1"/>
      <c r="F3193" s="1"/>
      <c r="G3193" s="1"/>
      <c r="H3193" s="1">
        <v>43896.55</v>
      </c>
      <c r="I3193" s="1">
        <v>-0.44</v>
      </c>
      <c r="J3193" s="12">
        <v>2403.23</v>
      </c>
      <c r="K3193" s="5">
        <v>2318.58</v>
      </c>
      <c r="L3193" s="5">
        <v>9552.51</v>
      </c>
      <c r="M3193" s="13">
        <f t="shared" si="116"/>
        <v>-4.3760996101337435E-3</v>
      </c>
      <c r="N3193" s="13">
        <f t="shared" si="117"/>
        <v>-5.8287690500223865E-3</v>
      </c>
      <c r="O3193" s="13">
        <f t="shared" si="117"/>
        <v>-2.9928532727883095E-3</v>
      </c>
      <c r="P3193" s="13">
        <f t="shared" si="117"/>
        <v>3.9780717335144988E-3</v>
      </c>
      <c r="Q3193" s="7"/>
      <c r="R3193" s="8"/>
      <c r="S3193" s="8"/>
      <c r="T3193" s="8"/>
      <c r="U3193" s="8"/>
      <c r="V3193" s="13"/>
      <c r="W3193" s="14"/>
      <c r="X3193" s="1"/>
      <c r="Y3193" s="1"/>
      <c r="Z3193" s="1"/>
      <c r="AA3193" s="1"/>
      <c r="AB3193" s="1"/>
      <c r="AC3193" s="1"/>
      <c r="AD3193" s="8"/>
      <c r="AE3193" s="8"/>
      <c r="AF3193" s="8"/>
      <c r="AG3193" s="8"/>
      <c r="AH3193" s="9"/>
      <c r="AI3193" s="8"/>
      <c r="AJ3193" s="13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7"/>
      <c r="BL3193" s="7"/>
      <c r="BM3193" s="7"/>
      <c r="BN3193" s="7"/>
      <c r="BO3193" s="7"/>
      <c r="BP3193" s="7"/>
      <c r="BQ3193" s="7"/>
      <c r="BR3193" s="7"/>
      <c r="BT3193" s="8"/>
      <c r="BV3193" s="7"/>
      <c r="BW3193" s="7"/>
      <c r="BX3193" s="7"/>
      <c r="BY3193" s="7"/>
      <c r="BZ3193" s="7"/>
      <c r="CA3193" s="7"/>
    </row>
    <row r="3194" spans="1:79" x14ac:dyDescent="0.3">
      <c r="A3194" s="1" t="s">
        <v>1185</v>
      </c>
      <c r="B3194" s="1"/>
      <c r="C3194" s="1" t="s">
        <v>1878</v>
      </c>
      <c r="D3194" s="1"/>
      <c r="E3194" s="1"/>
      <c r="F3194" s="1"/>
      <c r="G3194" s="1"/>
      <c r="H3194" s="1">
        <v>43967.58</v>
      </c>
      <c r="I3194" s="1">
        <v>0.16</v>
      </c>
      <c r="J3194" s="12">
        <v>2405.41</v>
      </c>
      <c r="K3194" s="5">
        <v>2322</v>
      </c>
      <c r="L3194" s="5">
        <v>9616.44</v>
      </c>
      <c r="M3194" s="13">
        <f t="shared" si="116"/>
        <v>1.6181226087244038E-3</v>
      </c>
      <c r="N3194" s="13">
        <f t="shared" si="117"/>
        <v>9.0711251107866708E-4</v>
      </c>
      <c r="O3194" s="13">
        <f t="shared" si="117"/>
        <v>1.4750407577051039E-3</v>
      </c>
      <c r="P3194" s="13">
        <f t="shared" si="117"/>
        <v>6.6924818712568168E-3</v>
      </c>
      <c r="Q3194" s="7"/>
      <c r="R3194" s="8"/>
      <c r="S3194" s="8"/>
      <c r="T3194" s="8"/>
      <c r="U3194" s="8"/>
      <c r="V3194" s="13"/>
      <c r="W3194" s="14"/>
      <c r="X3194" s="1"/>
      <c r="Y3194" s="1"/>
      <c r="Z3194" s="1"/>
      <c r="AA3194" s="1"/>
      <c r="AB3194" s="1"/>
      <c r="AC3194" s="1"/>
      <c r="AD3194" s="8"/>
      <c r="AE3194" s="8"/>
      <c r="AF3194" s="8"/>
      <c r="AG3194" s="8"/>
      <c r="AH3194" s="9"/>
      <c r="AI3194" s="8"/>
      <c r="AJ3194" s="13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7"/>
      <c r="BL3194" s="7"/>
      <c r="BM3194" s="7"/>
      <c r="BN3194" s="7"/>
      <c r="BO3194" s="7"/>
      <c r="BP3194" s="7"/>
      <c r="BQ3194" s="7"/>
      <c r="BR3194" s="7"/>
      <c r="BT3194" s="8"/>
      <c r="BV3194" s="7"/>
      <c r="BW3194" s="7"/>
      <c r="BX3194" s="7"/>
      <c r="BY3194" s="7"/>
      <c r="BZ3194" s="7"/>
      <c r="CA3194" s="7"/>
    </row>
    <row r="3195" spans="1:79" x14ac:dyDescent="0.3">
      <c r="A3195" s="1" t="s">
        <v>1186</v>
      </c>
      <c r="B3195" s="1"/>
      <c r="C3195" s="1" t="s">
        <v>1878</v>
      </c>
      <c r="D3195" s="1"/>
      <c r="E3195" s="1"/>
      <c r="F3195" s="1"/>
      <c r="G3195" s="1"/>
      <c r="H3195" s="1">
        <v>44173.5</v>
      </c>
      <c r="I3195" s="1">
        <v>0.47</v>
      </c>
      <c r="J3195" s="12">
        <v>2416.64</v>
      </c>
      <c r="K3195" s="5">
        <v>2328.11</v>
      </c>
      <c r="L3195" s="5">
        <v>9681.16</v>
      </c>
      <c r="M3195" s="13">
        <f t="shared" si="116"/>
        <v>4.6834508517412665E-3</v>
      </c>
      <c r="N3195" s="13">
        <f t="shared" si="117"/>
        <v>4.668642767760911E-3</v>
      </c>
      <c r="O3195" s="13">
        <f t="shared" si="117"/>
        <v>2.6313522825152091E-3</v>
      </c>
      <c r="P3195" s="13">
        <f t="shared" si="117"/>
        <v>6.7301412996909615E-3</v>
      </c>
      <c r="Q3195" s="7"/>
      <c r="R3195" s="8"/>
      <c r="S3195" s="8"/>
      <c r="T3195" s="8"/>
      <c r="U3195" s="8"/>
      <c r="V3195" s="13"/>
      <c r="W3195" s="14"/>
      <c r="X3195" s="1"/>
      <c r="Y3195" s="1"/>
      <c r="Z3195" s="1"/>
      <c r="AA3195" s="1"/>
      <c r="AB3195" s="1"/>
      <c r="AC3195" s="1"/>
      <c r="AD3195" s="8"/>
      <c r="AE3195" s="8"/>
      <c r="AF3195" s="8"/>
      <c r="AG3195" s="8"/>
      <c r="AH3195" s="9"/>
      <c r="AI3195" s="8"/>
      <c r="AJ3195" s="13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7"/>
      <c r="BL3195" s="7"/>
      <c r="BM3195" s="7"/>
      <c r="BN3195" s="7"/>
      <c r="BO3195" s="7"/>
      <c r="BP3195" s="7"/>
      <c r="BQ3195" s="7"/>
      <c r="BR3195" s="7"/>
      <c r="BT3195" s="8"/>
      <c r="BV3195" s="7"/>
      <c r="BW3195" s="7"/>
      <c r="BX3195" s="7"/>
      <c r="BY3195" s="7"/>
      <c r="BZ3195" s="7"/>
      <c r="CA3195" s="7"/>
    </row>
    <row r="3196" spans="1:79" x14ac:dyDescent="0.3">
      <c r="A3196" s="1" t="s">
        <v>1187</v>
      </c>
      <c r="B3196" s="1"/>
      <c r="C3196" s="1" t="s">
        <v>1878</v>
      </c>
      <c r="D3196" s="1"/>
      <c r="E3196" s="1"/>
      <c r="F3196" s="1"/>
      <c r="G3196" s="1"/>
      <c r="H3196" s="1">
        <v>43737.02</v>
      </c>
      <c r="I3196" s="1">
        <v>-0.99</v>
      </c>
      <c r="J3196" s="12">
        <v>2387.4499999999998</v>
      </c>
      <c r="K3196" s="5">
        <v>2312.81</v>
      </c>
      <c r="L3196" s="5">
        <v>9672.08</v>
      </c>
      <c r="M3196" s="13">
        <f t="shared" si="116"/>
        <v>-9.8810372734785545E-3</v>
      </c>
      <c r="N3196" s="13">
        <f t="shared" si="117"/>
        <v>-1.2078753972457612E-2</v>
      </c>
      <c r="O3196" s="13">
        <f t="shared" si="117"/>
        <v>-6.571854422686263E-3</v>
      </c>
      <c r="P3196" s="13">
        <f t="shared" si="117"/>
        <v>-9.3790413545480344E-4</v>
      </c>
      <c r="Q3196" s="7"/>
      <c r="R3196" s="8"/>
      <c r="S3196" s="8"/>
      <c r="T3196" s="8"/>
      <c r="U3196" s="8"/>
      <c r="V3196" s="13"/>
      <c r="W3196" s="14"/>
      <c r="X3196" s="1"/>
      <c r="Y3196" s="1"/>
      <c r="Z3196" s="1"/>
      <c r="AA3196" s="1"/>
      <c r="AB3196" s="1"/>
      <c r="AC3196" s="1"/>
      <c r="AD3196" s="8"/>
      <c r="AE3196" s="8"/>
      <c r="AF3196" s="8"/>
      <c r="AG3196" s="8"/>
      <c r="AH3196" s="9"/>
      <c r="AI3196" s="8"/>
      <c r="AJ3196" s="13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7"/>
      <c r="BL3196" s="7"/>
      <c r="BM3196" s="7"/>
      <c r="BN3196" s="7"/>
      <c r="BO3196" s="7"/>
      <c r="BP3196" s="7"/>
      <c r="BQ3196" s="7"/>
      <c r="BR3196" s="7"/>
      <c r="BT3196" s="8"/>
      <c r="BV3196" s="7"/>
      <c r="BW3196" s="7"/>
      <c r="BX3196" s="7"/>
      <c r="BY3196" s="7"/>
      <c r="BZ3196" s="7"/>
      <c r="CA3196" s="7"/>
    </row>
    <row r="3197" spans="1:79" x14ac:dyDescent="0.3">
      <c r="A3197" s="1" t="s">
        <v>1188</v>
      </c>
      <c r="B3197" s="1"/>
      <c r="C3197" s="1" t="s">
        <v>1878</v>
      </c>
      <c r="D3197" s="1"/>
      <c r="E3197" s="1"/>
      <c r="F3197" s="1"/>
      <c r="G3197" s="1"/>
      <c r="H3197" s="1">
        <v>43701.32</v>
      </c>
      <c r="I3197" s="1">
        <v>-0.08</v>
      </c>
      <c r="J3197" s="12">
        <v>2380.3200000000002</v>
      </c>
      <c r="K3197" s="5">
        <v>2321.63</v>
      </c>
      <c r="L3197" s="5">
        <v>9723.6</v>
      </c>
      <c r="M3197" s="13">
        <f t="shared" si="116"/>
        <v>-8.162421673904019E-4</v>
      </c>
      <c r="N3197" s="13">
        <f t="shared" si="117"/>
        <v>-2.9864499780098974E-3</v>
      </c>
      <c r="O3197" s="13">
        <f t="shared" si="117"/>
        <v>3.8135428331769194E-3</v>
      </c>
      <c r="P3197" s="13">
        <f t="shared" si="117"/>
        <v>5.3266722359617269E-3</v>
      </c>
      <c r="Q3197" s="7"/>
      <c r="R3197" s="8"/>
      <c r="S3197" s="8"/>
      <c r="T3197" s="8"/>
      <c r="U3197" s="8"/>
      <c r="V3197" s="13"/>
      <c r="W3197" s="14"/>
      <c r="X3197" s="1"/>
      <c r="Y3197" s="1"/>
      <c r="Z3197" s="1"/>
      <c r="AA3197" s="1"/>
      <c r="AB3197" s="1"/>
      <c r="AC3197" s="1"/>
      <c r="AD3197" s="8"/>
      <c r="AE3197" s="8"/>
      <c r="AF3197" s="8"/>
      <c r="AG3197" s="8"/>
      <c r="AH3197" s="9"/>
      <c r="AI3197" s="8"/>
      <c r="AJ3197" s="13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7"/>
      <c r="BL3197" s="7"/>
      <c r="BM3197" s="7"/>
      <c r="BN3197" s="7"/>
      <c r="BO3197" s="7"/>
      <c r="BP3197" s="7"/>
      <c r="BQ3197" s="7"/>
      <c r="BR3197" s="7"/>
      <c r="BT3197" s="8"/>
      <c r="BV3197" s="7"/>
      <c r="BW3197" s="7"/>
      <c r="BX3197" s="7"/>
      <c r="BY3197" s="7"/>
      <c r="BZ3197" s="7"/>
      <c r="CA3197" s="7"/>
    </row>
    <row r="3198" spans="1:79" x14ac:dyDescent="0.3">
      <c r="A3198" s="1" t="s">
        <v>1189</v>
      </c>
      <c r="B3198" s="1"/>
      <c r="C3198" s="1" t="s">
        <v>1878</v>
      </c>
      <c r="D3198" s="1"/>
      <c r="E3198" s="1"/>
      <c r="F3198" s="1"/>
      <c r="G3198" s="1"/>
      <c r="H3198" s="1">
        <v>43526.41</v>
      </c>
      <c r="I3198" s="1">
        <v>-0.4</v>
      </c>
      <c r="J3198" s="12">
        <v>2367.42</v>
      </c>
      <c r="K3198" s="5">
        <v>2320.04</v>
      </c>
      <c r="L3198" s="5">
        <v>9743.3799999999992</v>
      </c>
      <c r="M3198" s="13">
        <f t="shared" si="116"/>
        <v>-4.002396266291175E-3</v>
      </c>
      <c r="N3198" s="13">
        <f t="shared" si="117"/>
        <v>-5.4194394031055193E-3</v>
      </c>
      <c r="O3198" s="13">
        <f t="shared" si="117"/>
        <v>-6.8486365183084708E-4</v>
      </c>
      <c r="P3198" s="13">
        <f t="shared" si="117"/>
        <v>2.0342260068286766E-3</v>
      </c>
      <c r="Q3198" s="7"/>
      <c r="R3198" s="8"/>
      <c r="S3198" s="8"/>
      <c r="T3198" s="8"/>
      <c r="U3198" s="8"/>
      <c r="V3198" s="13"/>
      <c r="W3198" s="14"/>
      <c r="X3198" s="1"/>
      <c r="Y3198" s="1"/>
      <c r="Z3198" s="1"/>
      <c r="AA3198" s="1"/>
      <c r="AB3198" s="1"/>
      <c r="AC3198" s="1"/>
      <c r="AD3198" s="8"/>
      <c r="AE3198" s="8"/>
      <c r="AF3198" s="8"/>
      <c r="AG3198" s="8"/>
      <c r="AH3198" s="9"/>
      <c r="AI3198" s="8"/>
      <c r="AJ3198" s="13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7"/>
      <c r="BL3198" s="7"/>
      <c r="BM3198" s="7"/>
      <c r="BN3198" s="7"/>
      <c r="BO3198" s="7"/>
      <c r="BP3198" s="7"/>
      <c r="BQ3198" s="7"/>
      <c r="BR3198" s="7"/>
      <c r="BT3198" s="8"/>
      <c r="BV3198" s="7"/>
      <c r="BW3198" s="7"/>
      <c r="BX3198" s="7"/>
      <c r="BY3198" s="7"/>
      <c r="BZ3198" s="7"/>
      <c r="CA3198" s="7"/>
    </row>
    <row r="3199" spans="1:79" x14ac:dyDescent="0.3">
      <c r="A3199" s="1" t="s">
        <v>1190</v>
      </c>
      <c r="B3199" s="1"/>
      <c r="C3199" s="1" t="s">
        <v>1878</v>
      </c>
      <c r="D3199" s="1"/>
      <c r="E3199" s="1"/>
      <c r="F3199" s="1"/>
      <c r="G3199" s="1"/>
      <c r="H3199" s="1">
        <v>43822.42</v>
      </c>
      <c r="I3199" s="1">
        <v>0.68</v>
      </c>
      <c r="J3199" s="12">
        <v>2382.0300000000002</v>
      </c>
      <c r="K3199" s="5">
        <v>2341.5700000000002</v>
      </c>
      <c r="L3199" s="5">
        <v>9781.06</v>
      </c>
      <c r="M3199" s="13">
        <f t="shared" si="116"/>
        <v>6.8006987022359855E-3</v>
      </c>
      <c r="N3199" s="13">
        <f t="shared" si="117"/>
        <v>6.1712750589248966E-3</v>
      </c>
      <c r="O3199" s="13">
        <f t="shared" si="117"/>
        <v>9.2800124135792306E-3</v>
      </c>
      <c r="P3199" s="13">
        <f t="shared" si="117"/>
        <v>3.8672411421909469E-3</v>
      </c>
      <c r="Q3199" s="7"/>
      <c r="R3199" s="8"/>
      <c r="S3199" s="8"/>
      <c r="T3199" s="8"/>
      <c r="U3199" s="8"/>
      <c r="V3199" s="13"/>
      <c r="W3199" s="14"/>
      <c r="X3199" s="1"/>
      <c r="Y3199" s="1"/>
      <c r="Z3199" s="1"/>
      <c r="AA3199" s="1"/>
      <c r="AB3199" s="1"/>
      <c r="AC3199" s="1"/>
      <c r="AD3199" s="8"/>
      <c r="AE3199" s="8"/>
      <c r="AF3199" s="8"/>
      <c r="AG3199" s="8"/>
      <c r="AH3199" s="9"/>
      <c r="AI3199" s="8"/>
      <c r="AJ3199" s="13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7"/>
      <c r="BL3199" s="7"/>
      <c r="BM3199" s="7"/>
      <c r="BN3199" s="7"/>
      <c r="BO3199" s="7"/>
      <c r="BP3199" s="7"/>
      <c r="BQ3199" s="7"/>
      <c r="BR3199" s="7"/>
      <c r="BT3199" s="8"/>
      <c r="BV3199" s="7"/>
      <c r="BW3199" s="7"/>
      <c r="BX3199" s="7"/>
      <c r="BY3199" s="7"/>
      <c r="BZ3199" s="7"/>
      <c r="CA3199" s="7"/>
    </row>
    <row r="3200" spans="1:79" x14ac:dyDescent="0.3">
      <c r="A3200" s="1" t="s">
        <v>1191</v>
      </c>
      <c r="B3200" s="1"/>
      <c r="C3200" s="1" t="s">
        <v>1878</v>
      </c>
      <c r="D3200" s="1"/>
      <c r="E3200" s="1"/>
      <c r="F3200" s="1"/>
      <c r="G3200" s="1"/>
      <c r="H3200" s="1">
        <v>43462.14</v>
      </c>
      <c r="I3200" s="1">
        <v>-0.82</v>
      </c>
      <c r="J3200" s="12">
        <v>2357.34</v>
      </c>
      <c r="K3200" s="5">
        <v>2339.1</v>
      </c>
      <c r="L3200" s="5">
        <v>9730.49</v>
      </c>
      <c r="M3200" s="13">
        <f t="shared" si="116"/>
        <v>-8.221362489793993E-3</v>
      </c>
      <c r="N3200" s="13">
        <f t="shared" si="117"/>
        <v>-1.0365108751778984E-2</v>
      </c>
      <c r="O3200" s="13">
        <f t="shared" si="117"/>
        <v>-1.0548478157818009E-3</v>
      </c>
      <c r="P3200" s="13">
        <f t="shared" si="117"/>
        <v>-5.1701962772950916E-3</v>
      </c>
      <c r="Q3200" s="7"/>
      <c r="R3200" s="8"/>
      <c r="S3200" s="8"/>
      <c r="T3200" s="8"/>
      <c r="U3200" s="8"/>
      <c r="V3200" s="13"/>
      <c r="W3200" s="14"/>
      <c r="X3200" s="1"/>
      <c r="Y3200" s="1"/>
      <c r="Z3200" s="1"/>
      <c r="AA3200" s="1"/>
      <c r="AB3200" s="1"/>
      <c r="AC3200" s="1"/>
      <c r="AD3200" s="8"/>
      <c r="AE3200" s="8"/>
      <c r="AF3200" s="8"/>
      <c r="AG3200" s="8"/>
      <c r="AH3200" s="9"/>
      <c r="AI3200" s="8"/>
      <c r="AJ3200" s="13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7"/>
      <c r="BL3200" s="7"/>
      <c r="BM3200" s="7"/>
      <c r="BN3200" s="7"/>
      <c r="BO3200" s="7"/>
      <c r="BP3200" s="7"/>
      <c r="BQ3200" s="7"/>
      <c r="BR3200" s="7"/>
      <c r="BT3200" s="8"/>
      <c r="BV3200" s="7"/>
      <c r="BW3200" s="7"/>
      <c r="BX3200" s="7"/>
      <c r="BY3200" s="7"/>
      <c r="BZ3200" s="7"/>
      <c r="CA3200" s="7"/>
    </row>
    <row r="3201" spans="1:79" x14ac:dyDescent="0.3">
      <c r="A3201" s="1" t="s">
        <v>1192</v>
      </c>
      <c r="B3201" s="1"/>
      <c r="C3201" s="1" t="s">
        <v>1878</v>
      </c>
      <c r="D3201" s="1"/>
      <c r="E3201" s="1"/>
      <c r="F3201" s="1"/>
      <c r="G3201" s="1"/>
      <c r="H3201" s="1">
        <v>43763.3</v>
      </c>
      <c r="I3201" s="1">
        <v>0.69</v>
      </c>
      <c r="J3201" s="12">
        <v>2375.96</v>
      </c>
      <c r="K3201" s="5">
        <v>2345.87</v>
      </c>
      <c r="L3201" s="5">
        <v>9820.7099999999991</v>
      </c>
      <c r="M3201" s="13">
        <f t="shared" si="116"/>
        <v>6.9292492270285333E-3</v>
      </c>
      <c r="N3201" s="13">
        <f t="shared" si="117"/>
        <v>7.8987333180617902E-3</v>
      </c>
      <c r="O3201" s="13">
        <f t="shared" si="117"/>
        <v>2.894275576076355E-3</v>
      </c>
      <c r="P3201" s="13">
        <f t="shared" si="117"/>
        <v>9.271886616192937E-3</v>
      </c>
      <c r="Q3201" s="7"/>
      <c r="R3201" s="8"/>
      <c r="S3201" s="8"/>
      <c r="T3201" s="8"/>
      <c r="U3201" s="8"/>
      <c r="V3201" s="13"/>
      <c r="W3201" s="14"/>
      <c r="X3201" s="1"/>
      <c r="Y3201" s="1"/>
      <c r="Z3201" s="1"/>
      <c r="AA3201" s="1"/>
      <c r="AB3201" s="1"/>
      <c r="AC3201" s="1"/>
      <c r="AD3201" s="8"/>
      <c r="AE3201" s="8"/>
      <c r="AF3201" s="8"/>
      <c r="AG3201" s="8"/>
      <c r="AH3201" s="9"/>
      <c r="AI3201" s="8"/>
      <c r="AJ3201" s="13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7"/>
      <c r="BL3201" s="7"/>
      <c r="BM3201" s="7"/>
      <c r="BN3201" s="7"/>
      <c r="BO3201" s="7"/>
      <c r="BP3201" s="7"/>
      <c r="BQ3201" s="7"/>
      <c r="BR3201" s="7"/>
      <c r="BT3201" s="8"/>
      <c r="BV3201" s="7"/>
      <c r="BW3201" s="7"/>
      <c r="BX3201" s="7"/>
      <c r="BY3201" s="7"/>
      <c r="BZ3201" s="7"/>
      <c r="CA3201" s="7"/>
    </row>
    <row r="3202" spans="1:79" x14ac:dyDescent="0.3">
      <c r="A3202" s="1" t="s">
        <v>1193</v>
      </c>
      <c r="B3202" s="1"/>
      <c r="C3202" s="1" t="s">
        <v>1878</v>
      </c>
      <c r="D3202" s="1"/>
      <c r="E3202" s="1"/>
      <c r="F3202" s="1"/>
      <c r="G3202" s="1"/>
      <c r="H3202" s="1">
        <v>43739.81</v>
      </c>
      <c r="I3202" s="1">
        <v>-0.05</v>
      </c>
      <c r="J3202" s="12">
        <v>2371.42</v>
      </c>
      <c r="K3202" s="5">
        <v>2353.1999999999998</v>
      </c>
      <c r="L3202" s="5">
        <v>9850.84</v>
      </c>
      <c r="M3202" s="13">
        <f t="shared" si="116"/>
        <v>-5.3675111337592174E-4</v>
      </c>
      <c r="N3202" s="13">
        <f t="shared" si="117"/>
        <v>-1.910806579235369E-3</v>
      </c>
      <c r="O3202" s="13">
        <f t="shared" si="117"/>
        <v>3.1246403253377686E-3</v>
      </c>
      <c r="P3202" s="13">
        <f t="shared" si="117"/>
        <v>3.0680062846781819E-3</v>
      </c>
      <c r="Q3202" s="7"/>
      <c r="R3202" s="8"/>
      <c r="S3202" s="8"/>
      <c r="T3202" s="8"/>
      <c r="U3202" s="8"/>
      <c r="V3202" s="13"/>
      <c r="W3202" s="14"/>
      <c r="X3202" s="1"/>
      <c r="Y3202" s="1"/>
      <c r="Z3202" s="1"/>
      <c r="AA3202" s="1"/>
      <c r="AB3202" s="1"/>
      <c r="AC3202" s="1"/>
      <c r="AD3202" s="8"/>
      <c r="AE3202" s="8"/>
      <c r="AF3202" s="8"/>
      <c r="AG3202" s="8"/>
      <c r="AH3202" s="9"/>
      <c r="AI3202" s="8"/>
      <c r="AJ3202" s="13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7"/>
      <c r="BL3202" s="7"/>
      <c r="BM3202" s="7"/>
      <c r="BN3202" s="7"/>
      <c r="BO3202" s="7"/>
      <c r="BP3202" s="7"/>
      <c r="BQ3202" s="7"/>
      <c r="BR3202" s="7"/>
      <c r="BT3202" s="8"/>
      <c r="BV3202" s="7"/>
      <c r="BW3202" s="7"/>
      <c r="BX3202" s="7"/>
      <c r="BY3202" s="7"/>
      <c r="BZ3202" s="7"/>
      <c r="CA3202" s="7"/>
    </row>
    <row r="3203" spans="1:79" x14ac:dyDescent="0.3">
      <c r="A3203" s="1" t="s">
        <v>1194</v>
      </c>
      <c r="B3203" s="1"/>
      <c r="C3203" s="1" t="s">
        <v>1878</v>
      </c>
      <c r="D3203" s="1"/>
      <c r="E3203" s="1"/>
      <c r="F3203" s="1"/>
      <c r="G3203" s="1"/>
      <c r="H3203" s="1">
        <v>44183.21</v>
      </c>
      <c r="I3203" s="1">
        <v>1.01</v>
      </c>
      <c r="J3203" s="12">
        <v>2399.8000000000002</v>
      </c>
      <c r="K3203" s="5">
        <v>2372.63</v>
      </c>
      <c r="L3203" s="5">
        <v>9898.5</v>
      </c>
      <c r="M3203" s="13">
        <f t="shared" si="116"/>
        <v>1.0137218245803936E-2</v>
      </c>
      <c r="N3203" s="13">
        <f t="shared" si="117"/>
        <v>1.1967513135589636E-2</v>
      </c>
      <c r="O3203" s="13">
        <f t="shared" si="117"/>
        <v>8.2568417474078171E-3</v>
      </c>
      <c r="P3203" s="13">
        <f t="shared" si="117"/>
        <v>4.8381660853287212E-3</v>
      </c>
      <c r="Q3203" s="7"/>
      <c r="R3203" s="8"/>
      <c r="S3203" s="8"/>
      <c r="T3203" s="8"/>
      <c r="U3203" s="8"/>
      <c r="V3203" s="13"/>
      <c r="W3203" s="14"/>
      <c r="X3203" s="1"/>
      <c r="Y3203" s="1"/>
      <c r="Z3203" s="1"/>
      <c r="AA3203" s="1"/>
      <c r="AB3203" s="1"/>
      <c r="AC3203" s="1"/>
      <c r="AD3203" s="8"/>
      <c r="AE3203" s="8"/>
      <c r="AF3203" s="8"/>
      <c r="AG3203" s="8"/>
      <c r="AH3203" s="9"/>
      <c r="AI3203" s="8"/>
      <c r="AJ3203" s="13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7"/>
      <c r="BL3203" s="7"/>
      <c r="BM3203" s="7"/>
      <c r="BN3203" s="7"/>
      <c r="BO3203" s="7"/>
      <c r="BP3203" s="7"/>
      <c r="BQ3203" s="7"/>
      <c r="BR3203" s="7"/>
      <c r="BT3203" s="8"/>
      <c r="BV3203" s="7"/>
      <c r="BW3203" s="7"/>
      <c r="BX3203" s="7"/>
      <c r="BY3203" s="7"/>
      <c r="BZ3203" s="7"/>
      <c r="CA3203" s="7"/>
    </row>
    <row r="3204" spans="1:79" x14ac:dyDescent="0.3">
      <c r="A3204" s="1" t="s">
        <v>1195</v>
      </c>
      <c r="B3204" s="1"/>
      <c r="C3204" s="1" t="s">
        <v>1878</v>
      </c>
      <c r="D3204" s="1"/>
      <c r="E3204" s="1"/>
      <c r="F3204" s="1"/>
      <c r="G3204" s="1"/>
      <c r="H3204" s="1">
        <v>44232.06</v>
      </c>
      <c r="I3204" s="1">
        <v>0.11</v>
      </c>
      <c r="J3204" s="12">
        <v>2399.29</v>
      </c>
      <c r="K3204" s="5">
        <v>2380.41</v>
      </c>
      <c r="L3204" s="5">
        <v>9982.68</v>
      </c>
      <c r="M3204" s="13">
        <f t="shared" ref="M3204:M3267" si="118">H3204/H3203-1</f>
        <v>1.1056236067954472E-3</v>
      </c>
      <c r="N3204" s="13">
        <f t="shared" si="117"/>
        <v>-2.1251770980923457E-4</v>
      </c>
      <c r="O3204" s="13">
        <f t="shared" si="117"/>
        <v>3.2790616320284016E-3</v>
      </c>
      <c r="P3204" s="13">
        <f t="shared" si="117"/>
        <v>8.5043188361872968E-3</v>
      </c>
      <c r="Q3204" s="7"/>
      <c r="R3204" s="8"/>
      <c r="S3204" s="8"/>
      <c r="T3204" s="8"/>
      <c r="U3204" s="8"/>
      <c r="V3204" s="13"/>
      <c r="W3204" s="14"/>
      <c r="X3204" s="1"/>
      <c r="Y3204" s="1"/>
      <c r="Z3204" s="1"/>
      <c r="AA3204" s="1"/>
      <c r="AB3204" s="1"/>
      <c r="AC3204" s="1"/>
      <c r="AD3204" s="8"/>
      <c r="AE3204" s="8"/>
      <c r="AF3204" s="8"/>
      <c r="AG3204" s="8"/>
      <c r="AH3204" s="9"/>
      <c r="AI3204" s="8"/>
      <c r="AJ3204" s="13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7"/>
      <c r="BL3204" s="7"/>
      <c r="BM3204" s="7"/>
      <c r="BN3204" s="7"/>
      <c r="BO3204" s="7"/>
      <c r="BP3204" s="7"/>
      <c r="BQ3204" s="7"/>
      <c r="BR3204" s="7"/>
      <c r="BT3204" s="8"/>
      <c r="BV3204" s="7"/>
      <c r="BW3204" s="7"/>
      <c r="BX3204" s="7"/>
      <c r="BY3204" s="7"/>
      <c r="BZ3204" s="7"/>
      <c r="CA3204" s="7"/>
    </row>
    <row r="3205" spans="1:79" x14ac:dyDescent="0.3">
      <c r="A3205" s="1" t="s">
        <v>1196</v>
      </c>
      <c r="B3205" s="1"/>
      <c r="C3205" s="1" t="s">
        <v>1878</v>
      </c>
      <c r="D3205" s="1"/>
      <c r="E3205" s="1"/>
      <c r="F3205" s="1"/>
      <c r="G3205" s="1"/>
      <c r="H3205" s="1">
        <v>44096.24</v>
      </c>
      <c r="I3205" s="1">
        <v>-0.31</v>
      </c>
      <c r="J3205" s="12">
        <v>2388.7800000000002</v>
      </c>
      <c r="K3205" s="5">
        <v>2379.92</v>
      </c>
      <c r="L3205" s="5">
        <v>9964.2900000000009</v>
      </c>
      <c r="M3205" s="13">
        <f t="shared" si="118"/>
        <v>-3.070623434676123E-3</v>
      </c>
      <c r="N3205" s="13">
        <f t="shared" ref="N3205:P3268" si="119">J3205/J3204-1</f>
        <v>-4.3804625535053265E-3</v>
      </c>
      <c r="O3205" s="13">
        <f t="shared" si="119"/>
        <v>-2.0584689192193473E-4</v>
      </c>
      <c r="P3205" s="13">
        <f t="shared" si="119"/>
        <v>-1.8421906742477345E-3</v>
      </c>
      <c r="Q3205" s="7"/>
      <c r="R3205" s="8"/>
      <c r="S3205" s="8"/>
      <c r="T3205" s="8"/>
      <c r="U3205" s="8"/>
      <c r="V3205" s="13"/>
      <c r="W3205" s="14"/>
      <c r="X3205" s="1"/>
      <c r="Y3205" s="1"/>
      <c r="Z3205" s="1"/>
      <c r="AA3205" s="1"/>
      <c r="AB3205" s="1"/>
      <c r="AC3205" s="1"/>
      <c r="AD3205" s="8"/>
      <c r="AE3205" s="8"/>
      <c r="AF3205" s="8"/>
      <c r="AG3205" s="8"/>
      <c r="AH3205" s="9"/>
      <c r="AI3205" s="8"/>
      <c r="AJ3205" s="13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7"/>
      <c r="BL3205" s="7"/>
      <c r="BM3205" s="7"/>
      <c r="BN3205" s="7"/>
      <c r="BO3205" s="7"/>
      <c r="BP3205" s="7"/>
      <c r="BQ3205" s="7"/>
      <c r="BR3205" s="7"/>
      <c r="BT3205" s="8"/>
      <c r="BV3205" s="7"/>
      <c r="BW3205" s="7"/>
      <c r="BX3205" s="7"/>
      <c r="BY3205" s="7"/>
      <c r="BZ3205" s="7"/>
      <c r="CA3205" s="7"/>
    </row>
    <row r="3206" spans="1:79" x14ac:dyDescent="0.3">
      <c r="A3206" s="1" t="s">
        <v>1197</v>
      </c>
      <c r="B3206" s="1"/>
      <c r="C3206" s="1" t="s">
        <v>1878</v>
      </c>
      <c r="D3206" s="1"/>
      <c r="E3206" s="1"/>
      <c r="F3206" s="1"/>
      <c r="G3206" s="1"/>
      <c r="H3206" s="1">
        <v>43840.23</v>
      </c>
      <c r="I3206" s="1">
        <v>-0.57999999999999996</v>
      </c>
      <c r="J3206" s="12">
        <v>2370.1799999999998</v>
      </c>
      <c r="K3206" s="5">
        <v>2373.9299999999998</v>
      </c>
      <c r="L3206" s="5">
        <v>9972.58</v>
      </c>
      <c r="M3206" s="13">
        <f t="shared" si="118"/>
        <v>-5.8057104188473652E-3</v>
      </c>
      <c r="N3206" s="13">
        <f t="shared" si="119"/>
        <v>-7.7864014266698645E-3</v>
      </c>
      <c r="O3206" s="13">
        <f t="shared" si="119"/>
        <v>-2.5168913240781743E-3</v>
      </c>
      <c r="P3206" s="13">
        <f t="shared" si="119"/>
        <v>8.3197096832776651E-4</v>
      </c>
      <c r="Q3206" s="7"/>
      <c r="R3206" s="8"/>
      <c r="S3206" s="8"/>
      <c r="T3206" s="8"/>
      <c r="U3206" s="8"/>
      <c r="V3206" s="13"/>
      <c r="W3206" s="14"/>
      <c r="X3206" s="1"/>
      <c r="Y3206" s="1"/>
      <c r="Z3206" s="1"/>
      <c r="AA3206" s="1"/>
      <c r="AB3206" s="1"/>
      <c r="AC3206" s="1"/>
      <c r="AD3206" s="8"/>
      <c r="AE3206" s="8"/>
      <c r="AF3206" s="8"/>
      <c r="AG3206" s="8"/>
      <c r="AH3206" s="9"/>
      <c r="AI3206" s="8"/>
      <c r="AJ3206" s="13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7"/>
      <c r="BL3206" s="7"/>
      <c r="BM3206" s="7"/>
      <c r="BN3206" s="7"/>
      <c r="BO3206" s="7"/>
      <c r="BP3206" s="7"/>
      <c r="BQ3206" s="7"/>
      <c r="BR3206" s="7"/>
      <c r="BT3206" s="8"/>
      <c r="BV3206" s="7"/>
      <c r="BW3206" s="7"/>
      <c r="BX3206" s="7"/>
      <c r="BY3206" s="7"/>
      <c r="BZ3206" s="7"/>
      <c r="CA3206" s="7"/>
    </row>
    <row r="3207" spans="1:79" x14ac:dyDescent="0.3">
      <c r="A3207" s="1" t="s">
        <v>1198</v>
      </c>
      <c r="B3207" s="1"/>
      <c r="C3207" s="1" t="s">
        <v>1878</v>
      </c>
      <c r="D3207" s="1"/>
      <c r="E3207" s="1"/>
      <c r="F3207" s="1"/>
      <c r="G3207" s="1"/>
      <c r="H3207" s="1">
        <v>44524.65</v>
      </c>
      <c r="I3207" s="1">
        <v>1.56</v>
      </c>
      <c r="J3207" s="12">
        <v>2411.0700000000002</v>
      </c>
      <c r="K3207" s="5">
        <v>2406.19</v>
      </c>
      <c r="L3207" s="5">
        <v>10094.61</v>
      </c>
      <c r="M3207" s="13">
        <f t="shared" si="118"/>
        <v>1.5611688168606808E-2</v>
      </c>
      <c r="N3207" s="13">
        <f t="shared" si="119"/>
        <v>1.7251854289547675E-2</v>
      </c>
      <c r="O3207" s="13">
        <f t="shared" si="119"/>
        <v>1.3589280223090139E-2</v>
      </c>
      <c r="P3207" s="13">
        <f t="shared" si="119"/>
        <v>1.2236552627304054E-2</v>
      </c>
      <c r="Q3207" s="7"/>
      <c r="R3207" s="8"/>
      <c r="S3207" s="8"/>
      <c r="T3207" s="8"/>
      <c r="U3207" s="8"/>
      <c r="V3207" s="13"/>
      <c r="W3207" s="14"/>
      <c r="X3207" s="1"/>
      <c r="Y3207" s="1"/>
      <c r="Z3207" s="1"/>
      <c r="AA3207" s="1"/>
      <c r="AB3207" s="1"/>
      <c r="AC3207" s="1"/>
      <c r="AD3207" s="8"/>
      <c r="AE3207" s="8"/>
      <c r="AF3207" s="8"/>
      <c r="AG3207" s="8"/>
      <c r="AH3207" s="9"/>
      <c r="AI3207" s="8"/>
      <c r="AJ3207" s="13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7"/>
      <c r="BL3207" s="7"/>
      <c r="BM3207" s="7"/>
      <c r="BN3207" s="7"/>
      <c r="BO3207" s="7"/>
      <c r="BP3207" s="7"/>
      <c r="BQ3207" s="7"/>
      <c r="BR3207" s="7"/>
      <c r="BT3207" s="8"/>
      <c r="BV3207" s="7"/>
      <c r="BW3207" s="7"/>
      <c r="BX3207" s="7"/>
      <c r="BY3207" s="7"/>
      <c r="BZ3207" s="7"/>
      <c r="CA3207" s="7"/>
    </row>
    <row r="3208" spans="1:79" x14ac:dyDescent="0.3">
      <c r="A3208" s="1" t="s">
        <v>1199</v>
      </c>
      <c r="B3208" s="1"/>
      <c r="C3208" s="1" t="s">
        <v>1878</v>
      </c>
      <c r="D3208" s="1"/>
      <c r="E3208" s="1"/>
      <c r="F3208" s="1"/>
      <c r="G3208" s="1"/>
      <c r="H3208" s="1">
        <v>44376.95</v>
      </c>
      <c r="I3208" s="1">
        <v>-0.33</v>
      </c>
      <c r="J3208" s="12">
        <v>2400.9899999999998</v>
      </c>
      <c r="K3208" s="5">
        <v>2402.39</v>
      </c>
      <c r="L3208" s="5">
        <v>10112.24</v>
      </c>
      <c r="M3208" s="13">
        <f t="shared" si="118"/>
        <v>-3.3172635832062758E-3</v>
      </c>
      <c r="N3208" s="13">
        <f t="shared" si="119"/>
        <v>-4.180716445395749E-3</v>
      </c>
      <c r="O3208" s="13">
        <f t="shared" si="119"/>
        <v>-1.579260158175444E-3</v>
      </c>
      <c r="P3208" s="13">
        <f t="shared" si="119"/>
        <v>1.746476585029022E-3</v>
      </c>
      <c r="Q3208" s="7"/>
      <c r="R3208" s="8"/>
      <c r="S3208" s="8"/>
      <c r="T3208" s="8"/>
      <c r="U3208" s="8"/>
      <c r="V3208" s="13"/>
      <c r="W3208" s="14"/>
      <c r="X3208" s="1"/>
      <c r="Y3208" s="1"/>
      <c r="Z3208" s="1"/>
      <c r="AA3208" s="1"/>
      <c r="AB3208" s="1"/>
      <c r="AC3208" s="1"/>
      <c r="AD3208" s="8"/>
      <c r="AE3208" s="8"/>
      <c r="AF3208" s="8"/>
      <c r="AG3208" s="8"/>
      <c r="AH3208" s="9"/>
      <c r="AI3208" s="8"/>
      <c r="AJ3208" s="13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7"/>
      <c r="BL3208" s="7"/>
      <c r="BM3208" s="7"/>
      <c r="BN3208" s="7"/>
      <c r="BO3208" s="7"/>
      <c r="BP3208" s="7"/>
      <c r="BQ3208" s="7"/>
      <c r="BR3208" s="7"/>
      <c r="BT3208" s="8"/>
      <c r="BV3208" s="7"/>
      <c r="BW3208" s="7"/>
      <c r="BX3208" s="7"/>
      <c r="BY3208" s="7"/>
      <c r="BZ3208" s="7"/>
      <c r="CA3208" s="7"/>
    </row>
    <row r="3209" spans="1:79" x14ac:dyDescent="0.3">
      <c r="A3209" s="1" t="s">
        <v>1200</v>
      </c>
      <c r="B3209" s="1"/>
      <c r="C3209" s="1" t="s">
        <v>1878</v>
      </c>
      <c r="D3209" s="1"/>
      <c r="E3209" s="1"/>
      <c r="F3209" s="1"/>
      <c r="G3209" s="1"/>
      <c r="H3209" s="1">
        <v>44026.54</v>
      </c>
      <c r="I3209" s="1">
        <v>-0.79</v>
      </c>
      <c r="J3209" s="12">
        <v>2376.2399999999998</v>
      </c>
      <c r="K3209" s="5">
        <v>2402.77</v>
      </c>
      <c r="L3209" s="5">
        <v>10042.67</v>
      </c>
      <c r="M3209" s="13">
        <f t="shared" si="118"/>
        <v>-7.8962163916176387E-3</v>
      </c>
      <c r="N3209" s="13">
        <f t="shared" si="119"/>
        <v>-1.0308247847762853E-2</v>
      </c>
      <c r="O3209" s="13">
        <f t="shared" si="119"/>
        <v>1.581758165827285E-4</v>
      </c>
      <c r="P3209" s="13">
        <f t="shared" si="119"/>
        <v>-6.8797813343037806E-3</v>
      </c>
      <c r="Q3209" s="7"/>
      <c r="R3209" s="8"/>
      <c r="S3209" s="8"/>
      <c r="T3209" s="8"/>
      <c r="U3209" s="8"/>
      <c r="V3209" s="13"/>
      <c r="W3209" s="14"/>
      <c r="X3209" s="1"/>
      <c r="Y3209" s="1"/>
      <c r="Z3209" s="1"/>
      <c r="AA3209" s="1"/>
      <c r="AB3209" s="1"/>
      <c r="AC3209" s="1"/>
      <c r="AD3209" s="8"/>
      <c r="AE3209" s="8"/>
      <c r="AF3209" s="8"/>
      <c r="AG3209" s="8"/>
      <c r="AH3209" s="9"/>
      <c r="AI3209" s="8"/>
      <c r="AJ3209" s="13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7"/>
      <c r="BL3209" s="7"/>
      <c r="BM3209" s="7"/>
      <c r="BN3209" s="7"/>
      <c r="BO3209" s="7"/>
      <c r="BP3209" s="7"/>
      <c r="BQ3209" s="7"/>
      <c r="BR3209" s="7"/>
      <c r="BT3209" s="8"/>
      <c r="BV3209" s="7"/>
      <c r="BW3209" s="7"/>
      <c r="BX3209" s="7"/>
      <c r="BY3209" s="7"/>
      <c r="BZ3209" s="7"/>
      <c r="CA3209" s="7"/>
    </row>
    <row r="3210" spans="1:79" x14ac:dyDescent="0.3">
      <c r="A3210" s="1" t="s">
        <v>1201</v>
      </c>
      <c r="B3210" s="1"/>
      <c r="C3210" s="1" t="s">
        <v>1878</v>
      </c>
      <c r="D3210" s="1"/>
      <c r="E3210" s="1"/>
      <c r="F3210" s="1"/>
      <c r="G3210" s="1"/>
      <c r="H3210" s="1">
        <v>44234.239999999998</v>
      </c>
      <c r="I3210" s="1">
        <v>0.47</v>
      </c>
      <c r="J3210" s="12">
        <v>2392.33</v>
      </c>
      <c r="K3210" s="5">
        <v>2402.7199999999998</v>
      </c>
      <c r="L3210" s="5">
        <v>10017.32</v>
      </c>
      <c r="M3210" s="13">
        <f t="shared" si="118"/>
        <v>4.7176089694986878E-3</v>
      </c>
      <c r="N3210" s="13">
        <f t="shared" si="119"/>
        <v>6.7712015621317345E-3</v>
      </c>
      <c r="O3210" s="13">
        <f t="shared" si="119"/>
        <v>-2.0809315914638304E-5</v>
      </c>
      <c r="P3210" s="13">
        <f t="shared" si="119"/>
        <v>-2.5242291143690032E-3</v>
      </c>
      <c r="Q3210" s="7"/>
      <c r="R3210" s="8"/>
      <c r="S3210" s="8"/>
      <c r="T3210" s="8"/>
      <c r="U3210" s="8"/>
      <c r="V3210" s="13"/>
      <c r="W3210" s="14"/>
      <c r="X3210" s="1"/>
      <c r="Y3210" s="1"/>
      <c r="Z3210" s="1"/>
      <c r="AA3210" s="1"/>
      <c r="AB3210" s="1"/>
      <c r="AC3210" s="1"/>
      <c r="AD3210" s="8"/>
      <c r="AE3210" s="8"/>
      <c r="AF3210" s="8"/>
      <c r="AG3210" s="8"/>
      <c r="AH3210" s="9"/>
      <c r="AI3210" s="8"/>
      <c r="AJ3210" s="13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7"/>
      <c r="BL3210" s="7"/>
      <c r="BM3210" s="7"/>
      <c r="BN3210" s="7"/>
      <c r="BO3210" s="7"/>
      <c r="BP3210" s="7"/>
      <c r="BQ3210" s="7"/>
      <c r="BR3210" s="7"/>
      <c r="BT3210" s="8"/>
      <c r="BV3210" s="7"/>
      <c r="BW3210" s="7"/>
      <c r="BX3210" s="7"/>
      <c r="BY3210" s="7"/>
      <c r="BZ3210" s="7"/>
      <c r="CA3210" s="7"/>
    </row>
    <row r="3211" spans="1:79" x14ac:dyDescent="0.3">
      <c r="A3211" s="1" t="s">
        <v>1202</v>
      </c>
      <c r="B3211" s="1"/>
      <c r="C3211" s="1" t="s">
        <v>1878</v>
      </c>
      <c r="D3211" s="1"/>
      <c r="E3211" s="1"/>
      <c r="F3211" s="1"/>
      <c r="G3211" s="1"/>
      <c r="H3211" s="1">
        <v>44224.67</v>
      </c>
      <c r="I3211" s="1">
        <v>-0.02</v>
      </c>
      <c r="J3211" s="12">
        <v>2394.21</v>
      </c>
      <c r="K3211" s="5">
        <v>2394.59</v>
      </c>
      <c r="L3211" s="5">
        <v>9994.6299999999992</v>
      </c>
      <c r="M3211" s="13">
        <f t="shared" si="118"/>
        <v>-2.1634824063887503E-4</v>
      </c>
      <c r="N3211" s="13">
        <f t="shared" si="119"/>
        <v>7.858447622193232E-4</v>
      </c>
      <c r="O3211" s="13">
        <f t="shared" si="119"/>
        <v>-3.3836651794630912E-3</v>
      </c>
      <c r="P3211" s="13">
        <f t="shared" si="119"/>
        <v>-2.2650768868320847E-3</v>
      </c>
      <c r="Q3211" s="7"/>
      <c r="R3211" s="8"/>
      <c r="S3211" s="8"/>
      <c r="T3211" s="8"/>
      <c r="U3211" s="8"/>
      <c r="V3211" s="13"/>
      <c r="W3211" s="14"/>
      <c r="X3211" s="1"/>
      <c r="Y3211" s="1"/>
      <c r="Z3211" s="1"/>
      <c r="AA3211" s="1"/>
      <c r="AB3211" s="1"/>
      <c r="AC3211" s="1"/>
      <c r="AD3211" s="8"/>
      <c r="AE3211" s="8"/>
      <c r="AF3211" s="8"/>
      <c r="AG3211" s="8"/>
      <c r="AH3211" s="9"/>
      <c r="AI3211" s="8"/>
      <c r="AJ3211" s="13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7"/>
      <c r="BL3211" s="7"/>
      <c r="BM3211" s="7"/>
      <c r="BN3211" s="7"/>
      <c r="BO3211" s="7"/>
      <c r="BP3211" s="7"/>
      <c r="BQ3211" s="7"/>
      <c r="BR3211" s="7"/>
      <c r="BT3211" s="8"/>
      <c r="BV3211" s="7"/>
      <c r="BW3211" s="7"/>
      <c r="BX3211" s="7"/>
      <c r="BY3211" s="7"/>
      <c r="BZ3211" s="7"/>
      <c r="CA3211" s="7"/>
    </row>
    <row r="3212" spans="1:79" x14ac:dyDescent="0.3">
      <c r="A3212" s="1" t="s">
        <v>1203</v>
      </c>
      <c r="B3212" s="1"/>
      <c r="C3212" s="1" t="s">
        <v>1878</v>
      </c>
      <c r="D3212" s="1"/>
      <c r="E3212" s="1"/>
      <c r="F3212" s="1"/>
      <c r="G3212" s="1"/>
      <c r="H3212" s="1">
        <v>43988.28</v>
      </c>
      <c r="I3212" s="1">
        <v>-0.53</v>
      </c>
      <c r="J3212" s="12">
        <v>2375.91</v>
      </c>
      <c r="K3212" s="5">
        <v>2390.4699999999998</v>
      </c>
      <c r="L3212" s="5">
        <v>10009.1</v>
      </c>
      <c r="M3212" s="13">
        <f t="shared" si="118"/>
        <v>-5.3452066459738212E-3</v>
      </c>
      <c r="N3212" s="13">
        <f t="shared" si="119"/>
        <v>-7.6434397985140068E-3</v>
      </c>
      <c r="O3212" s="13">
        <f t="shared" si="119"/>
        <v>-1.7205450619940388E-3</v>
      </c>
      <c r="P3212" s="13">
        <f t="shared" si="119"/>
        <v>1.4477774564942703E-3</v>
      </c>
      <c r="Q3212" s="7"/>
      <c r="R3212" s="8"/>
      <c r="S3212" s="8"/>
      <c r="T3212" s="8"/>
      <c r="U3212" s="8"/>
      <c r="V3212" s="13"/>
      <c r="W3212" s="14"/>
      <c r="X3212" s="1"/>
      <c r="Y3212" s="1"/>
      <c r="Z3212" s="1"/>
      <c r="AA3212" s="1"/>
      <c r="AB3212" s="1"/>
      <c r="AC3212" s="1"/>
      <c r="AD3212" s="8"/>
      <c r="AE3212" s="8"/>
      <c r="AF3212" s="8"/>
      <c r="AG3212" s="8"/>
      <c r="AH3212" s="9"/>
      <c r="AI3212" s="8"/>
      <c r="AJ3212" s="13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7"/>
      <c r="BL3212" s="7"/>
      <c r="BM3212" s="7"/>
      <c r="BN3212" s="7"/>
      <c r="BO3212" s="7"/>
      <c r="BP3212" s="7"/>
      <c r="BQ3212" s="7"/>
      <c r="BR3212" s="7"/>
      <c r="BT3212" s="8"/>
      <c r="BV3212" s="7"/>
      <c r="BW3212" s="7"/>
      <c r="BX3212" s="7"/>
      <c r="BY3212" s="7"/>
      <c r="BZ3212" s="7"/>
      <c r="CA3212" s="7"/>
    </row>
    <row r="3213" spans="1:79" x14ac:dyDescent="0.3">
      <c r="A3213" s="1" t="s">
        <v>1204</v>
      </c>
      <c r="B3213" s="1"/>
      <c r="C3213" s="1" t="s">
        <v>1878</v>
      </c>
      <c r="D3213" s="1"/>
      <c r="E3213" s="1"/>
      <c r="F3213" s="1"/>
      <c r="G3213" s="1"/>
      <c r="H3213" s="1">
        <v>44050.69</v>
      </c>
      <c r="I3213" s="1">
        <v>0.14000000000000001</v>
      </c>
      <c r="J3213" s="12">
        <v>2377.2199999999998</v>
      </c>
      <c r="K3213" s="5">
        <v>2404.54</v>
      </c>
      <c r="L3213" s="5">
        <v>10008.84</v>
      </c>
      <c r="M3213" s="13">
        <f t="shared" si="118"/>
        <v>1.4187870041748596E-3</v>
      </c>
      <c r="N3213" s="13">
        <f t="shared" si="119"/>
        <v>5.5136768648633705E-4</v>
      </c>
      <c r="O3213" s="13">
        <f t="shared" si="119"/>
        <v>5.8858718160028634E-3</v>
      </c>
      <c r="P3213" s="13">
        <f t="shared" si="119"/>
        <v>-2.5976361511026447E-5</v>
      </c>
      <c r="Q3213" s="7"/>
      <c r="R3213" s="8"/>
      <c r="S3213" s="8"/>
      <c r="T3213" s="8"/>
      <c r="U3213" s="8"/>
      <c r="V3213" s="13"/>
      <c r="W3213" s="14"/>
      <c r="X3213" s="1"/>
      <c r="Y3213" s="1"/>
      <c r="Z3213" s="1"/>
      <c r="AA3213" s="1"/>
      <c r="AB3213" s="1"/>
      <c r="AC3213" s="1"/>
      <c r="AD3213" s="8"/>
      <c r="AE3213" s="8"/>
      <c r="AF3213" s="8"/>
      <c r="AG3213" s="8"/>
      <c r="AH3213" s="9"/>
      <c r="AI3213" s="8"/>
      <c r="AJ3213" s="13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7"/>
      <c r="BL3213" s="7"/>
      <c r="BM3213" s="7"/>
      <c r="BN3213" s="7"/>
      <c r="BO3213" s="7"/>
      <c r="BP3213" s="7"/>
      <c r="BQ3213" s="7"/>
      <c r="BR3213" s="7"/>
      <c r="BT3213" s="8"/>
      <c r="BV3213" s="7"/>
      <c r="BW3213" s="7"/>
      <c r="BX3213" s="7"/>
      <c r="BY3213" s="7"/>
      <c r="BZ3213" s="7"/>
      <c r="CA3213" s="7"/>
    </row>
    <row r="3214" spans="1:79" x14ac:dyDescent="0.3">
      <c r="A3214" s="1" t="s">
        <v>1205</v>
      </c>
      <c r="B3214" s="1"/>
      <c r="C3214" s="1" t="s">
        <v>1878</v>
      </c>
      <c r="D3214" s="1"/>
      <c r="E3214" s="1"/>
      <c r="F3214" s="1"/>
      <c r="G3214" s="1"/>
      <c r="H3214" s="1">
        <v>44441.19</v>
      </c>
      <c r="I3214" s="1">
        <v>0.89</v>
      </c>
      <c r="J3214" s="12">
        <v>2397.98</v>
      </c>
      <c r="K3214" s="5">
        <v>2433.6</v>
      </c>
      <c r="L3214" s="5">
        <v>10087.73</v>
      </c>
      <c r="M3214" s="13">
        <f t="shared" si="118"/>
        <v>8.864787362014015E-3</v>
      </c>
      <c r="N3214" s="13">
        <f t="shared" si="119"/>
        <v>8.7328896778591236E-3</v>
      </c>
      <c r="O3214" s="13">
        <f t="shared" si="119"/>
        <v>1.2085471649463164E-2</v>
      </c>
      <c r="P3214" s="13">
        <f t="shared" si="119"/>
        <v>7.8820322834614043E-3</v>
      </c>
      <c r="Q3214" s="7"/>
      <c r="R3214" s="8"/>
      <c r="S3214" s="8"/>
      <c r="T3214" s="8"/>
      <c r="U3214" s="8"/>
      <c r="V3214" s="13"/>
      <c r="W3214" s="14"/>
      <c r="X3214" s="1"/>
      <c r="Y3214" s="1"/>
      <c r="Z3214" s="1"/>
      <c r="AA3214" s="1"/>
      <c r="AB3214" s="1"/>
      <c r="AC3214" s="1"/>
      <c r="AD3214" s="8"/>
      <c r="AE3214" s="8"/>
      <c r="AF3214" s="8"/>
      <c r="AG3214" s="8"/>
      <c r="AH3214" s="9"/>
      <c r="AI3214" s="8"/>
      <c r="AJ3214" s="13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7"/>
      <c r="BL3214" s="7"/>
      <c r="BM3214" s="7"/>
      <c r="BN3214" s="7"/>
      <c r="BO3214" s="7"/>
      <c r="BP3214" s="7"/>
      <c r="BQ3214" s="7"/>
      <c r="BR3214" s="7"/>
      <c r="BT3214" s="8"/>
      <c r="BV3214" s="7"/>
      <c r="BW3214" s="7"/>
      <c r="BX3214" s="7"/>
      <c r="BY3214" s="7"/>
      <c r="BZ3214" s="7"/>
      <c r="CA3214" s="7"/>
    </row>
    <row r="3215" spans="1:79" x14ac:dyDescent="0.3">
      <c r="A3215" s="1" t="s">
        <v>1206</v>
      </c>
      <c r="B3215" s="1"/>
      <c r="C3215" s="1" t="s">
        <v>1878</v>
      </c>
      <c r="D3215" s="1"/>
      <c r="E3215" s="1"/>
      <c r="F3215" s="1"/>
      <c r="G3215" s="1"/>
      <c r="H3215" s="1">
        <v>44353.53</v>
      </c>
      <c r="I3215" s="1">
        <v>-0.2</v>
      </c>
      <c r="J3215" s="12">
        <v>2391.5700000000002</v>
      </c>
      <c r="K3215" s="5">
        <v>2436.0500000000002</v>
      </c>
      <c r="L3215" s="5">
        <v>10050.51</v>
      </c>
      <c r="M3215" s="13">
        <f t="shared" si="118"/>
        <v>-1.9724944359051921E-3</v>
      </c>
      <c r="N3215" s="13">
        <f t="shared" si="119"/>
        <v>-2.6730831783416953E-3</v>
      </c>
      <c r="O3215" s="13">
        <f t="shared" si="119"/>
        <v>1.0067389875083599E-3</v>
      </c>
      <c r="P3215" s="13">
        <f t="shared" si="119"/>
        <v>-3.6896308683915802E-3</v>
      </c>
      <c r="Q3215" s="7"/>
      <c r="R3215" s="8"/>
      <c r="S3215" s="8"/>
      <c r="T3215" s="8"/>
      <c r="U3215" s="8"/>
      <c r="V3215" s="13"/>
      <c r="W3215" s="14"/>
      <c r="X3215" s="1"/>
      <c r="Y3215" s="1"/>
      <c r="Z3215" s="1"/>
      <c r="AA3215" s="1"/>
      <c r="AB3215" s="1"/>
      <c r="AC3215" s="1"/>
      <c r="AD3215" s="8"/>
      <c r="AE3215" s="8"/>
      <c r="AF3215" s="8"/>
      <c r="AG3215" s="8"/>
      <c r="AH3215" s="9"/>
      <c r="AI3215" s="8"/>
      <c r="AJ3215" s="13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7"/>
      <c r="BL3215" s="7"/>
      <c r="BM3215" s="7"/>
      <c r="BN3215" s="7"/>
      <c r="BO3215" s="7"/>
      <c r="BP3215" s="7"/>
      <c r="BQ3215" s="7"/>
      <c r="BR3215" s="7"/>
      <c r="BT3215" s="8"/>
      <c r="BV3215" s="7"/>
      <c r="BW3215" s="7"/>
      <c r="BX3215" s="7"/>
      <c r="BY3215" s="7"/>
      <c r="BZ3215" s="7"/>
      <c r="CA3215" s="7"/>
    </row>
    <row r="3216" spans="1:79" x14ac:dyDescent="0.3">
      <c r="A3216" s="1" t="s">
        <v>1207</v>
      </c>
      <c r="B3216" s="1"/>
      <c r="C3216" s="1" t="s">
        <v>1878</v>
      </c>
      <c r="D3216" s="1"/>
      <c r="E3216" s="1"/>
      <c r="F3216" s="1"/>
      <c r="G3216" s="1"/>
      <c r="H3216" s="1">
        <v>44550.12</v>
      </c>
      <c r="I3216" s="1">
        <v>0.44</v>
      </c>
      <c r="J3216" s="12">
        <v>2397.9299999999998</v>
      </c>
      <c r="K3216" s="5">
        <v>2467.0500000000002</v>
      </c>
      <c r="L3216" s="5">
        <v>10092.73</v>
      </c>
      <c r="M3216" s="13">
        <f t="shared" si="118"/>
        <v>4.4323416873470745E-3</v>
      </c>
      <c r="N3216" s="13">
        <f t="shared" si="119"/>
        <v>2.6593409350341712E-3</v>
      </c>
      <c r="O3216" s="13">
        <f t="shared" si="119"/>
        <v>1.2725518770140276E-2</v>
      </c>
      <c r="P3216" s="13">
        <f t="shared" si="119"/>
        <v>4.2007818508711381E-3</v>
      </c>
      <c r="Q3216" s="7"/>
      <c r="R3216" s="8"/>
      <c r="S3216" s="8"/>
      <c r="T3216" s="8"/>
      <c r="U3216" s="8"/>
      <c r="V3216" s="13"/>
      <c r="W3216" s="14"/>
      <c r="X3216" s="1"/>
      <c r="Y3216" s="1"/>
      <c r="Z3216" s="1"/>
      <c r="AA3216" s="1"/>
      <c r="AB3216" s="1"/>
      <c r="AC3216" s="1"/>
      <c r="AD3216" s="8"/>
      <c r="AE3216" s="8"/>
      <c r="AF3216" s="8"/>
      <c r="AG3216" s="8"/>
      <c r="AH3216" s="9"/>
      <c r="AI3216" s="8"/>
      <c r="AJ3216" s="13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7"/>
      <c r="BL3216" s="7"/>
      <c r="BM3216" s="7"/>
      <c r="BN3216" s="7"/>
      <c r="BO3216" s="7"/>
      <c r="BP3216" s="7"/>
      <c r="BQ3216" s="7"/>
      <c r="BR3216" s="7"/>
      <c r="BT3216" s="8"/>
      <c r="BV3216" s="7"/>
      <c r="BW3216" s="7"/>
      <c r="BX3216" s="7"/>
      <c r="BY3216" s="7"/>
      <c r="BZ3216" s="7"/>
      <c r="CA3216" s="7"/>
    </row>
    <row r="3217" spans="1:79" x14ac:dyDescent="0.3">
      <c r="A3217" s="1" t="s">
        <v>1208</v>
      </c>
      <c r="B3217" s="1"/>
      <c r="C3217" s="1" t="s">
        <v>1878</v>
      </c>
      <c r="D3217" s="1"/>
      <c r="E3217" s="1"/>
      <c r="F3217" s="1"/>
      <c r="G3217" s="1"/>
      <c r="H3217" s="1">
        <v>43759.43</v>
      </c>
      <c r="I3217" s="1">
        <v>-1.77</v>
      </c>
      <c r="J3217" s="12">
        <v>2350.25</v>
      </c>
      <c r="K3217" s="5">
        <v>2421.86</v>
      </c>
      <c r="L3217" s="5">
        <v>10028.870000000001</v>
      </c>
      <c r="M3217" s="13">
        <f t="shared" si="118"/>
        <v>-1.7748324808103844E-2</v>
      </c>
      <c r="N3217" s="13">
        <f t="shared" si="119"/>
        <v>-1.9883816458361903E-2</v>
      </c>
      <c r="O3217" s="13">
        <f t="shared" si="119"/>
        <v>-1.8317423643622988E-2</v>
      </c>
      <c r="P3217" s="13">
        <f t="shared" si="119"/>
        <v>-6.327326699515301E-3</v>
      </c>
      <c r="Q3217" s="7"/>
      <c r="R3217" s="8"/>
      <c r="S3217" s="8"/>
      <c r="T3217" s="8"/>
      <c r="U3217" s="8"/>
      <c r="V3217" s="13"/>
      <c r="W3217" s="14"/>
      <c r="X3217" s="1"/>
      <c r="Y3217" s="1"/>
      <c r="Z3217" s="1"/>
      <c r="AA3217" s="1"/>
      <c r="AB3217" s="1"/>
      <c r="AC3217" s="1"/>
      <c r="AD3217" s="8"/>
      <c r="AE3217" s="8"/>
      <c r="AF3217" s="8"/>
      <c r="AG3217" s="8"/>
      <c r="AH3217" s="9"/>
      <c r="AI3217" s="8"/>
      <c r="AJ3217" s="13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7"/>
      <c r="BL3217" s="7"/>
      <c r="BM3217" s="7"/>
      <c r="BN3217" s="7"/>
      <c r="BO3217" s="7"/>
      <c r="BP3217" s="7"/>
      <c r="BQ3217" s="7"/>
      <c r="BR3217" s="7"/>
      <c r="BT3217" s="8"/>
      <c r="BV3217" s="7"/>
      <c r="BW3217" s="7"/>
      <c r="BX3217" s="7"/>
      <c r="BY3217" s="7"/>
      <c r="BZ3217" s="7"/>
      <c r="CA3217" s="7"/>
    </row>
    <row r="3218" spans="1:79" x14ac:dyDescent="0.3">
      <c r="A3218" s="1" t="s">
        <v>1209</v>
      </c>
      <c r="B3218" s="1"/>
      <c r="C3218" s="1" t="s">
        <v>1878</v>
      </c>
      <c r="D3218" s="1"/>
      <c r="E3218" s="1"/>
      <c r="F3218" s="1"/>
      <c r="G3218" s="1"/>
      <c r="H3218" s="1">
        <v>43728.91</v>
      </c>
      <c r="I3218" s="1">
        <v>-7.0000000000000007E-2</v>
      </c>
      <c r="J3218" s="12">
        <v>2350.61</v>
      </c>
      <c r="K3218" s="5">
        <v>2416.61</v>
      </c>
      <c r="L3218" s="5">
        <v>9969.68</v>
      </c>
      <c r="M3218" s="13">
        <f t="shared" si="118"/>
        <v>-6.9744966970541888E-4</v>
      </c>
      <c r="N3218" s="13">
        <f t="shared" si="119"/>
        <v>1.5317519412838543E-4</v>
      </c>
      <c r="O3218" s="13">
        <f t="shared" si="119"/>
        <v>-2.1677553615816469E-3</v>
      </c>
      <c r="P3218" s="13">
        <f t="shared" si="119"/>
        <v>-5.901961038481951E-3</v>
      </c>
      <c r="Q3218" s="7"/>
      <c r="R3218" s="8"/>
      <c r="S3218" s="8"/>
      <c r="T3218" s="8"/>
      <c r="U3218" s="8"/>
      <c r="V3218" s="13"/>
      <c r="W3218" s="14"/>
      <c r="X3218" s="1"/>
      <c r="Y3218" s="1"/>
      <c r="Z3218" s="1"/>
      <c r="AA3218" s="1"/>
      <c r="AB3218" s="1"/>
      <c r="AC3218" s="1"/>
      <c r="AD3218" s="8"/>
      <c r="AE3218" s="8"/>
      <c r="AF3218" s="8"/>
      <c r="AG3218" s="8"/>
      <c r="AH3218" s="9"/>
      <c r="AI3218" s="8"/>
      <c r="AJ3218" s="13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7"/>
      <c r="BL3218" s="7"/>
      <c r="BM3218" s="7"/>
      <c r="BN3218" s="7"/>
      <c r="BO3218" s="7"/>
      <c r="BP3218" s="7"/>
      <c r="BQ3218" s="7"/>
      <c r="BR3218" s="7"/>
      <c r="BT3218" s="8"/>
      <c r="BV3218" s="7"/>
      <c r="BW3218" s="7"/>
      <c r="BX3218" s="7"/>
      <c r="BY3218" s="7"/>
      <c r="BZ3218" s="7"/>
      <c r="CA3218" s="7"/>
    </row>
    <row r="3219" spans="1:79" x14ac:dyDescent="0.3">
      <c r="A3219" s="1" t="s">
        <v>1210</v>
      </c>
      <c r="B3219" s="1"/>
      <c r="C3219" s="1" t="s">
        <v>1878</v>
      </c>
      <c r="D3219" s="1"/>
      <c r="E3219" s="1"/>
      <c r="F3219" s="1"/>
      <c r="G3219" s="1"/>
      <c r="H3219" s="1">
        <v>43145.55</v>
      </c>
      <c r="I3219" s="1">
        <v>-1.33</v>
      </c>
      <c r="J3219" s="12">
        <v>2310.25</v>
      </c>
      <c r="K3219" s="5">
        <v>2407.5</v>
      </c>
      <c r="L3219" s="5">
        <v>9885.9</v>
      </c>
      <c r="M3219" s="13">
        <f t="shared" si="118"/>
        <v>-1.3340373679563533E-2</v>
      </c>
      <c r="N3219" s="13">
        <f t="shared" si="119"/>
        <v>-1.7170011188585188E-2</v>
      </c>
      <c r="O3219" s="13">
        <f t="shared" si="119"/>
        <v>-3.7697435664009182E-3</v>
      </c>
      <c r="P3219" s="13">
        <f t="shared" si="119"/>
        <v>-8.4034793493874549E-3</v>
      </c>
      <c r="Q3219" s="7"/>
      <c r="R3219" s="8"/>
      <c r="S3219" s="8"/>
      <c r="T3219" s="8"/>
      <c r="U3219" s="8"/>
      <c r="V3219" s="13"/>
      <c r="W3219" s="14"/>
      <c r="X3219" s="1"/>
      <c r="Y3219" s="1"/>
      <c r="Z3219" s="1"/>
      <c r="AA3219" s="1"/>
      <c r="AB3219" s="1"/>
      <c r="AC3219" s="1"/>
      <c r="AD3219" s="8"/>
      <c r="AE3219" s="8"/>
      <c r="AF3219" s="8"/>
      <c r="AG3219" s="8"/>
      <c r="AH3219" s="9"/>
      <c r="AI3219" s="8"/>
      <c r="AJ3219" s="13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7"/>
      <c r="BL3219" s="7"/>
      <c r="BM3219" s="7"/>
      <c r="BN3219" s="7"/>
      <c r="BO3219" s="7"/>
      <c r="BP3219" s="7"/>
      <c r="BQ3219" s="7"/>
      <c r="BR3219" s="7"/>
      <c r="BT3219" s="8"/>
      <c r="BV3219" s="7"/>
      <c r="BW3219" s="7"/>
      <c r="BX3219" s="7"/>
      <c r="BY3219" s="7"/>
      <c r="BZ3219" s="7"/>
      <c r="CA3219" s="7"/>
    </row>
    <row r="3220" spans="1:79" x14ac:dyDescent="0.3">
      <c r="A3220" s="1" t="s">
        <v>1211</v>
      </c>
      <c r="B3220" s="1"/>
      <c r="C3220" s="1" t="s">
        <v>1878</v>
      </c>
      <c r="D3220" s="1"/>
      <c r="E3220" s="1"/>
      <c r="F3220" s="1"/>
      <c r="G3220" s="1"/>
      <c r="H3220" s="1">
        <v>43305.06</v>
      </c>
      <c r="I3220" s="1">
        <v>0.37</v>
      </c>
      <c r="J3220" s="12">
        <v>2321.5300000000002</v>
      </c>
      <c r="K3220" s="5">
        <v>2412.06</v>
      </c>
      <c r="L3220" s="5">
        <v>9884.68</v>
      </c>
      <c r="M3220" s="13">
        <f t="shared" si="118"/>
        <v>3.6970208978677199E-3</v>
      </c>
      <c r="N3220" s="13">
        <f t="shared" si="119"/>
        <v>4.8825884644518869E-3</v>
      </c>
      <c r="O3220" s="13">
        <f t="shared" si="119"/>
        <v>1.8940809968848171E-3</v>
      </c>
      <c r="P3220" s="13">
        <f t="shared" si="119"/>
        <v>-1.2340808626420952E-4</v>
      </c>
      <c r="Q3220" s="7"/>
      <c r="R3220" s="8"/>
      <c r="S3220" s="8"/>
      <c r="T3220" s="8"/>
      <c r="U3220" s="8"/>
      <c r="V3220" s="13"/>
      <c r="W3220" s="14"/>
      <c r="X3220" s="1"/>
      <c r="Y3220" s="1"/>
      <c r="Z3220" s="1"/>
      <c r="AA3220" s="1"/>
      <c r="AB3220" s="1"/>
      <c r="AC3220" s="1"/>
      <c r="AD3220" s="8"/>
      <c r="AE3220" s="8"/>
      <c r="AF3220" s="8"/>
      <c r="AG3220" s="8"/>
      <c r="AH3220" s="9"/>
      <c r="AI3220" s="8"/>
      <c r="AJ3220" s="13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7"/>
      <c r="BL3220" s="7"/>
      <c r="BM3220" s="7"/>
      <c r="BN3220" s="7"/>
      <c r="BO3220" s="7"/>
      <c r="BP3220" s="7"/>
      <c r="BQ3220" s="7"/>
      <c r="BR3220" s="7"/>
      <c r="BT3220" s="8"/>
      <c r="BV3220" s="7"/>
      <c r="BW3220" s="7"/>
      <c r="BX3220" s="7"/>
      <c r="BY3220" s="7"/>
      <c r="BZ3220" s="7"/>
      <c r="CA3220" s="7"/>
    </row>
    <row r="3221" spans="1:79" x14ac:dyDescent="0.3">
      <c r="A3221" s="1" t="s">
        <v>1212</v>
      </c>
      <c r="B3221" s="1"/>
      <c r="C3221" s="1" t="s">
        <v>1878</v>
      </c>
      <c r="D3221" s="1"/>
      <c r="E3221" s="1"/>
      <c r="F3221" s="1"/>
      <c r="G3221" s="1"/>
      <c r="H3221" s="1">
        <v>43374.6</v>
      </c>
      <c r="I3221" s="1">
        <v>0.16</v>
      </c>
      <c r="J3221" s="12">
        <v>2328.61</v>
      </c>
      <c r="K3221" s="5">
        <v>2406.0500000000002</v>
      </c>
      <c r="L3221" s="5">
        <v>9848.23</v>
      </c>
      <c r="M3221" s="13">
        <f t="shared" si="118"/>
        <v>1.6058169645765119E-3</v>
      </c>
      <c r="N3221" s="13">
        <f t="shared" si="119"/>
        <v>3.0497129048514537E-3</v>
      </c>
      <c r="O3221" s="13">
        <f t="shared" si="119"/>
        <v>-2.4916461447890281E-3</v>
      </c>
      <c r="P3221" s="13">
        <f t="shared" si="119"/>
        <v>-3.6875245329136552E-3</v>
      </c>
      <c r="Q3221" s="7"/>
      <c r="R3221" s="8"/>
      <c r="S3221" s="8"/>
      <c r="T3221" s="8"/>
      <c r="U3221" s="8"/>
      <c r="V3221" s="13"/>
      <c r="W3221" s="14"/>
      <c r="X3221" s="1"/>
      <c r="Y3221" s="1"/>
      <c r="Z3221" s="1"/>
      <c r="AA3221" s="1"/>
      <c r="AB3221" s="1"/>
      <c r="AC3221" s="1"/>
      <c r="AD3221" s="8"/>
      <c r="AE3221" s="8"/>
      <c r="AF3221" s="8"/>
      <c r="AG3221" s="8"/>
      <c r="AH3221" s="9"/>
      <c r="AI3221" s="8"/>
      <c r="AJ3221" s="13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7"/>
      <c r="BL3221" s="7"/>
      <c r="BM3221" s="7"/>
      <c r="BN3221" s="7"/>
      <c r="BO3221" s="7"/>
      <c r="BP3221" s="7"/>
      <c r="BQ3221" s="7"/>
      <c r="BR3221" s="7"/>
      <c r="BT3221" s="8"/>
      <c r="BV3221" s="7"/>
      <c r="BW3221" s="7"/>
      <c r="BX3221" s="7"/>
      <c r="BY3221" s="7"/>
      <c r="BZ3221" s="7"/>
      <c r="CA3221" s="7"/>
    </row>
    <row r="3222" spans="1:79" x14ac:dyDescent="0.3">
      <c r="A3222" s="1" t="s">
        <v>1213</v>
      </c>
      <c r="B3222" s="1"/>
      <c r="C3222" s="1" t="s">
        <v>1878</v>
      </c>
      <c r="D3222" s="1"/>
      <c r="E3222" s="1"/>
      <c r="F3222" s="1"/>
      <c r="G3222" s="1"/>
      <c r="H3222" s="1">
        <v>43264.17</v>
      </c>
      <c r="I3222" s="1">
        <v>-0.25</v>
      </c>
      <c r="J3222" s="12">
        <v>2320.08</v>
      </c>
      <c r="K3222" s="5">
        <v>2405.9899999999998</v>
      </c>
      <c r="L3222" s="5">
        <v>9843.17</v>
      </c>
      <c r="M3222" s="13">
        <f t="shared" si="118"/>
        <v>-2.5459600780179947E-3</v>
      </c>
      <c r="N3222" s="13">
        <f t="shared" si="119"/>
        <v>-3.663129506443874E-3</v>
      </c>
      <c r="O3222" s="13">
        <f t="shared" si="119"/>
        <v>-2.4937137632408124E-5</v>
      </c>
      <c r="P3222" s="13">
        <f t="shared" si="119"/>
        <v>-5.137979108935653E-4</v>
      </c>
      <c r="Q3222" s="7"/>
      <c r="R3222" s="8"/>
      <c r="S3222" s="8"/>
      <c r="T3222" s="8"/>
      <c r="U3222" s="8"/>
      <c r="V3222" s="13"/>
      <c r="W3222" s="14"/>
      <c r="X3222" s="1"/>
      <c r="Y3222" s="1"/>
      <c r="Z3222" s="1"/>
      <c r="AA3222" s="1"/>
      <c r="AB3222" s="1"/>
      <c r="AC3222" s="1"/>
      <c r="AD3222" s="8"/>
      <c r="AE3222" s="8"/>
      <c r="AF3222" s="8"/>
      <c r="AG3222" s="8"/>
      <c r="AH3222" s="9"/>
      <c r="AI3222" s="8"/>
      <c r="AJ3222" s="13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7"/>
      <c r="BL3222" s="7"/>
      <c r="BM3222" s="7"/>
      <c r="BN3222" s="7"/>
      <c r="BO3222" s="7"/>
      <c r="BP3222" s="7"/>
      <c r="BQ3222" s="7"/>
      <c r="BR3222" s="7"/>
      <c r="BT3222" s="8"/>
      <c r="BV3222" s="7"/>
      <c r="BW3222" s="7"/>
      <c r="BX3222" s="7"/>
      <c r="BY3222" s="7"/>
      <c r="BZ3222" s="7"/>
      <c r="CA3222" s="7"/>
    </row>
    <row r="3223" spans="1:79" x14ac:dyDescent="0.3">
      <c r="A3223" s="1" t="s">
        <v>1214</v>
      </c>
      <c r="B3223" s="1"/>
      <c r="C3223" s="1" t="s">
        <v>1878</v>
      </c>
      <c r="D3223" s="1"/>
      <c r="E3223" s="1"/>
      <c r="F3223" s="1"/>
      <c r="G3223" s="1"/>
      <c r="H3223" s="1">
        <v>43177.45</v>
      </c>
      <c r="I3223" s="1">
        <v>-0.2</v>
      </c>
      <c r="J3223" s="12">
        <v>2316.38</v>
      </c>
      <c r="K3223" s="5">
        <v>2400.14</v>
      </c>
      <c r="L3223" s="5">
        <v>9812.08</v>
      </c>
      <c r="M3223" s="13">
        <f t="shared" si="118"/>
        <v>-2.0044299936876619E-3</v>
      </c>
      <c r="N3223" s="13">
        <f t="shared" si="119"/>
        <v>-1.5947725940483881E-3</v>
      </c>
      <c r="O3223" s="13">
        <f t="shared" si="119"/>
        <v>-2.4314315520845842E-3</v>
      </c>
      <c r="P3223" s="13">
        <f t="shared" si="119"/>
        <v>-3.1585353092550283E-3</v>
      </c>
      <c r="Q3223" s="7"/>
      <c r="R3223" s="8"/>
      <c r="S3223" s="8"/>
      <c r="T3223" s="8"/>
      <c r="U3223" s="8"/>
      <c r="V3223" s="13"/>
      <c r="W3223" s="14"/>
      <c r="X3223" s="1"/>
      <c r="Y3223" s="1"/>
      <c r="Z3223" s="1"/>
      <c r="AA3223" s="1"/>
      <c r="AB3223" s="1"/>
      <c r="AC3223" s="1"/>
      <c r="AD3223" s="8"/>
      <c r="AE3223" s="8"/>
      <c r="AF3223" s="8"/>
      <c r="AG3223" s="8"/>
      <c r="AH3223" s="9"/>
      <c r="AI3223" s="8"/>
      <c r="AJ3223" s="13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7"/>
      <c r="BL3223" s="7"/>
      <c r="BM3223" s="7"/>
      <c r="BN3223" s="7"/>
      <c r="BO3223" s="7"/>
      <c r="BP3223" s="7"/>
      <c r="BQ3223" s="7"/>
      <c r="BR3223" s="7"/>
      <c r="BT3223" s="8"/>
      <c r="BV3223" s="7"/>
      <c r="BW3223" s="7"/>
      <c r="BX3223" s="7"/>
      <c r="BY3223" s="7"/>
      <c r="BZ3223" s="7"/>
      <c r="CA3223" s="7"/>
    </row>
    <row r="3224" spans="1:79" x14ac:dyDescent="0.3">
      <c r="A3224" s="1" t="s">
        <v>1215</v>
      </c>
      <c r="B3224" s="1"/>
      <c r="C3224" s="1" t="s">
        <v>1878</v>
      </c>
      <c r="D3224" s="1"/>
      <c r="E3224" s="1"/>
      <c r="F3224" s="1"/>
      <c r="G3224" s="1"/>
      <c r="H3224" s="1">
        <v>43240.07</v>
      </c>
      <c r="I3224" s="1">
        <v>0.15</v>
      </c>
      <c r="J3224" s="12">
        <v>2323.3200000000002</v>
      </c>
      <c r="K3224" s="5">
        <v>2392.52</v>
      </c>
      <c r="L3224" s="5">
        <v>9784.9500000000007</v>
      </c>
      <c r="M3224" s="13">
        <f t="shared" si="118"/>
        <v>1.4502940771166095E-3</v>
      </c>
      <c r="N3224" s="13">
        <f t="shared" si="119"/>
        <v>2.9960541880003078E-3</v>
      </c>
      <c r="O3224" s="13">
        <f t="shared" si="119"/>
        <v>-3.1748148024698386E-3</v>
      </c>
      <c r="P3224" s="13">
        <f t="shared" si="119"/>
        <v>-2.7649591116255534E-3</v>
      </c>
      <c r="Q3224" s="7"/>
      <c r="R3224" s="8"/>
      <c r="S3224" s="8"/>
      <c r="T3224" s="8"/>
      <c r="U3224" s="8"/>
      <c r="V3224" s="13"/>
      <c r="W3224" s="14"/>
      <c r="X3224" s="1"/>
      <c r="Y3224" s="1"/>
      <c r="Z3224" s="1"/>
      <c r="AA3224" s="1"/>
      <c r="AB3224" s="1"/>
      <c r="AC3224" s="1"/>
      <c r="AD3224" s="8"/>
      <c r="AE3224" s="8"/>
      <c r="AF3224" s="8"/>
      <c r="AG3224" s="8"/>
      <c r="AH3224" s="9"/>
      <c r="AI3224" s="8"/>
      <c r="AJ3224" s="13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7"/>
      <c r="BL3224" s="7"/>
      <c r="BM3224" s="7"/>
      <c r="BN3224" s="7"/>
      <c r="BO3224" s="7"/>
      <c r="BP3224" s="7"/>
      <c r="BQ3224" s="7"/>
      <c r="BR3224" s="7"/>
      <c r="BT3224" s="8"/>
      <c r="BV3224" s="7"/>
      <c r="BW3224" s="7"/>
      <c r="BX3224" s="7"/>
      <c r="BY3224" s="7"/>
      <c r="BZ3224" s="7"/>
      <c r="CA3224" s="7"/>
    </row>
    <row r="3225" spans="1:79" x14ac:dyDescent="0.3">
      <c r="A3225" s="1" t="s">
        <v>1216</v>
      </c>
      <c r="B3225" s="1"/>
      <c r="C3225" s="1" t="s">
        <v>1878</v>
      </c>
      <c r="D3225" s="1"/>
      <c r="E3225" s="1"/>
      <c r="F3225" s="1"/>
      <c r="G3225" s="1"/>
      <c r="H3225" s="1">
        <v>43232.44</v>
      </c>
      <c r="I3225" s="1">
        <v>-0.02</v>
      </c>
      <c r="J3225" s="12">
        <v>2317.56</v>
      </c>
      <c r="K3225" s="5">
        <v>2407.77</v>
      </c>
      <c r="L3225" s="5">
        <v>9818.5300000000007</v>
      </c>
      <c r="M3225" s="13">
        <f t="shared" si="118"/>
        <v>-1.7645669861310331E-4</v>
      </c>
      <c r="N3225" s="13">
        <f t="shared" si="119"/>
        <v>-2.4792107845670319E-3</v>
      </c>
      <c r="O3225" s="13">
        <f t="shared" si="119"/>
        <v>6.3740324009831095E-3</v>
      </c>
      <c r="P3225" s="13">
        <f t="shared" si="119"/>
        <v>3.4318008778788656E-3</v>
      </c>
      <c r="Q3225" s="7"/>
      <c r="R3225" s="8"/>
      <c r="S3225" s="8"/>
      <c r="T3225" s="8"/>
      <c r="U3225" s="8"/>
      <c r="V3225" s="13"/>
      <c r="W3225" s="14"/>
      <c r="X3225" s="1"/>
      <c r="Y3225" s="1"/>
      <c r="Z3225" s="1"/>
      <c r="AA3225" s="1"/>
      <c r="AB3225" s="1"/>
      <c r="AC3225" s="1"/>
      <c r="AD3225" s="8"/>
      <c r="AE3225" s="8"/>
      <c r="AF3225" s="8"/>
      <c r="AG3225" s="8"/>
      <c r="AH3225" s="9"/>
      <c r="AI3225" s="8"/>
      <c r="AJ3225" s="13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7"/>
      <c r="BL3225" s="7"/>
      <c r="BM3225" s="7"/>
      <c r="BN3225" s="7"/>
      <c r="BO3225" s="7"/>
      <c r="BP3225" s="7"/>
      <c r="BQ3225" s="7"/>
      <c r="BR3225" s="7"/>
      <c r="BT3225" s="8"/>
      <c r="BV3225" s="7"/>
      <c r="BW3225" s="7"/>
      <c r="BX3225" s="7"/>
      <c r="BY3225" s="7"/>
      <c r="BZ3225" s="7"/>
      <c r="CA3225" s="7"/>
    </row>
    <row r="3226" spans="1:79" x14ac:dyDescent="0.3">
      <c r="A3226" s="1" t="s">
        <v>1217</v>
      </c>
      <c r="B3226" s="1"/>
      <c r="C3226" s="1" t="s">
        <v>1878</v>
      </c>
      <c r="D3226" s="1"/>
      <c r="E3226" s="1"/>
      <c r="F3226" s="1"/>
      <c r="G3226" s="1"/>
      <c r="H3226" s="1">
        <v>43581.919999999998</v>
      </c>
      <c r="I3226" s="1">
        <v>0.81</v>
      </c>
      <c r="J3226" s="12">
        <v>2345.9899999999998</v>
      </c>
      <c r="K3226" s="5">
        <v>2401.3200000000002</v>
      </c>
      <c r="L3226" s="5">
        <v>9826.7099999999991</v>
      </c>
      <c r="M3226" s="13">
        <f t="shared" si="118"/>
        <v>8.0837445214749781E-3</v>
      </c>
      <c r="N3226" s="13">
        <f t="shared" si="119"/>
        <v>1.2267212067864408E-2</v>
      </c>
      <c r="O3226" s="13">
        <f t="shared" si="119"/>
        <v>-2.678827296627051E-3</v>
      </c>
      <c r="P3226" s="13">
        <f t="shared" si="119"/>
        <v>8.3311860329371434E-4</v>
      </c>
      <c r="Q3226" s="7"/>
      <c r="R3226" s="8"/>
      <c r="S3226" s="8"/>
      <c r="T3226" s="8"/>
      <c r="U3226" s="8"/>
      <c r="V3226" s="13"/>
      <c r="W3226" s="14"/>
      <c r="X3226" s="1"/>
      <c r="Y3226" s="1"/>
      <c r="Z3226" s="1"/>
      <c r="AA3226" s="1"/>
      <c r="AB3226" s="1"/>
      <c r="AC3226" s="1"/>
      <c r="AD3226" s="8"/>
      <c r="AE3226" s="8"/>
      <c r="AF3226" s="8"/>
      <c r="AG3226" s="8"/>
      <c r="AH3226" s="9"/>
      <c r="AI3226" s="8"/>
      <c r="AJ3226" s="13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7"/>
      <c r="BL3226" s="7"/>
      <c r="BM3226" s="7"/>
      <c r="BN3226" s="7"/>
      <c r="BO3226" s="7"/>
      <c r="BP3226" s="7"/>
      <c r="BQ3226" s="7"/>
      <c r="BR3226" s="7"/>
      <c r="BT3226" s="8"/>
      <c r="BV3226" s="7"/>
      <c r="BW3226" s="7"/>
      <c r="BX3226" s="7"/>
      <c r="BY3226" s="7"/>
      <c r="BZ3226" s="7"/>
      <c r="CA3226" s="7"/>
    </row>
    <row r="3227" spans="1:79" x14ac:dyDescent="0.3">
      <c r="A3227" s="1" t="s">
        <v>1218</v>
      </c>
      <c r="B3227" s="1"/>
      <c r="C3227" s="1" t="s">
        <v>1878</v>
      </c>
      <c r="D3227" s="1"/>
      <c r="E3227" s="1"/>
      <c r="F3227" s="1"/>
      <c r="G3227" s="1"/>
      <c r="H3227" s="1">
        <v>43567.6</v>
      </c>
      <c r="I3227" s="1">
        <v>-0.03</v>
      </c>
      <c r="J3227" s="12">
        <v>2343.9</v>
      </c>
      <c r="K3227" s="5">
        <v>2408.94</v>
      </c>
      <c r="L3227" s="5">
        <v>9789.36</v>
      </c>
      <c r="M3227" s="13">
        <f t="shared" si="118"/>
        <v>-3.2857662076379857E-4</v>
      </c>
      <c r="N3227" s="13">
        <f t="shared" si="119"/>
        <v>-8.9088188781694111E-4</v>
      </c>
      <c r="O3227" s="13">
        <f t="shared" si="119"/>
        <v>3.1732547099094788E-3</v>
      </c>
      <c r="P3227" s="13">
        <f t="shared" si="119"/>
        <v>-3.8008651929281045E-3</v>
      </c>
      <c r="Q3227" s="7"/>
      <c r="R3227" s="8"/>
      <c r="S3227" s="8"/>
      <c r="T3227" s="8"/>
      <c r="U3227" s="8"/>
      <c r="V3227" s="13"/>
      <c r="W3227" s="14"/>
      <c r="X3227" s="1"/>
      <c r="Y3227" s="1"/>
      <c r="Z3227" s="1"/>
      <c r="AA3227" s="1"/>
      <c r="AB3227" s="1"/>
      <c r="AC3227" s="1"/>
      <c r="AD3227" s="8"/>
      <c r="AE3227" s="8"/>
      <c r="AF3227" s="8"/>
      <c r="AG3227" s="8"/>
      <c r="AH3227" s="9"/>
      <c r="AI3227" s="8"/>
      <c r="AJ3227" s="13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7"/>
      <c r="BL3227" s="7"/>
      <c r="BM3227" s="7"/>
      <c r="BN3227" s="7"/>
      <c r="BO3227" s="7"/>
      <c r="BP3227" s="7"/>
      <c r="BQ3227" s="7"/>
      <c r="BR3227" s="7"/>
      <c r="BT3227" s="8"/>
      <c r="BV3227" s="7"/>
      <c r="BW3227" s="7"/>
      <c r="BX3227" s="7"/>
      <c r="BY3227" s="7"/>
      <c r="BZ3227" s="7"/>
      <c r="CA3227" s="7"/>
    </row>
    <row r="3228" spans="1:79" x14ac:dyDescent="0.3">
      <c r="A3228" s="1" t="s">
        <v>1219</v>
      </c>
      <c r="B3228" s="1"/>
      <c r="C3228" s="1" t="s">
        <v>1878</v>
      </c>
      <c r="D3228" s="1"/>
      <c r="E3228" s="1"/>
      <c r="F3228" s="1"/>
      <c r="G3228" s="1"/>
      <c r="H3228" s="1">
        <v>43600.51</v>
      </c>
      <c r="I3228" s="1">
        <v>0.08</v>
      </c>
      <c r="J3228" s="12">
        <v>2342.79</v>
      </c>
      <c r="K3228" s="5">
        <v>2424.08</v>
      </c>
      <c r="L3228" s="5">
        <v>9774.65</v>
      </c>
      <c r="M3228" s="13">
        <f t="shared" si="118"/>
        <v>7.5537784959478493E-4</v>
      </c>
      <c r="N3228" s="13">
        <f t="shared" si="119"/>
        <v>-4.735696915397769E-4</v>
      </c>
      <c r="O3228" s="13">
        <f t="shared" si="119"/>
        <v>6.2849219988874161E-3</v>
      </c>
      <c r="P3228" s="13">
        <f t="shared" si="119"/>
        <v>-1.5026518587528681E-3</v>
      </c>
      <c r="Q3228" s="7"/>
      <c r="R3228" s="8"/>
      <c r="S3228" s="8"/>
      <c r="T3228" s="8"/>
      <c r="U3228" s="8"/>
      <c r="V3228" s="13"/>
      <c r="W3228" s="14"/>
      <c r="X3228" s="1"/>
      <c r="Y3228" s="1"/>
      <c r="Z3228" s="1"/>
      <c r="AA3228" s="1"/>
      <c r="AB3228" s="1"/>
      <c r="AC3228" s="1"/>
      <c r="AD3228" s="8"/>
      <c r="AE3228" s="8"/>
      <c r="AF3228" s="8"/>
      <c r="AG3228" s="8"/>
      <c r="AH3228" s="9"/>
      <c r="AI3228" s="8"/>
      <c r="AJ3228" s="13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7"/>
      <c r="BL3228" s="7"/>
      <c r="BM3228" s="7"/>
      <c r="BN3228" s="7"/>
      <c r="BO3228" s="7"/>
      <c r="BP3228" s="7"/>
      <c r="BQ3228" s="7"/>
      <c r="BR3228" s="7"/>
      <c r="BT3228" s="8"/>
      <c r="BV3228" s="7"/>
      <c r="BW3228" s="7"/>
      <c r="BX3228" s="7"/>
      <c r="BY3228" s="7"/>
      <c r="BZ3228" s="7"/>
      <c r="CA3228" s="7"/>
    </row>
    <row r="3229" spans="1:79" x14ac:dyDescent="0.3">
      <c r="A3229" s="1" t="s">
        <v>1220</v>
      </c>
      <c r="B3229" s="1"/>
      <c r="C3229" s="1" t="s">
        <v>1878</v>
      </c>
      <c r="D3229" s="1"/>
      <c r="E3229" s="1"/>
      <c r="F3229" s="1"/>
      <c r="G3229" s="1"/>
      <c r="H3229" s="1">
        <v>43304.29</v>
      </c>
      <c r="I3229" s="1">
        <v>-0.68</v>
      </c>
      <c r="J3229" s="12">
        <v>2325.15</v>
      </c>
      <c r="K3229" s="5">
        <v>2409.88</v>
      </c>
      <c r="L3229" s="5">
        <v>9719.85</v>
      </c>
      <c r="M3229" s="13">
        <f t="shared" si="118"/>
        <v>-6.7939572266471071E-3</v>
      </c>
      <c r="N3229" s="13">
        <f t="shared" si="119"/>
        <v>-7.5294840766777504E-3</v>
      </c>
      <c r="O3229" s="13">
        <f t="shared" si="119"/>
        <v>-5.8578924787959785E-3</v>
      </c>
      <c r="P3229" s="13">
        <f t="shared" si="119"/>
        <v>-5.6063388458921226E-3</v>
      </c>
      <c r="Q3229" s="7"/>
      <c r="R3229" s="8"/>
      <c r="S3229" s="8"/>
      <c r="T3229" s="8"/>
      <c r="U3229" s="8"/>
      <c r="V3229" s="13"/>
      <c r="W3229" s="14"/>
      <c r="X3229" s="1"/>
      <c r="Y3229" s="1"/>
      <c r="Z3229" s="1"/>
      <c r="AA3229" s="1"/>
      <c r="AB3229" s="1"/>
      <c r="AC3229" s="1"/>
      <c r="AD3229" s="8"/>
      <c r="AE3229" s="8"/>
      <c r="AF3229" s="8"/>
      <c r="AG3229" s="8"/>
      <c r="AH3229" s="9"/>
      <c r="AI3229" s="8"/>
      <c r="AJ3229" s="13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7"/>
      <c r="BL3229" s="7"/>
      <c r="BM3229" s="7"/>
      <c r="BN3229" s="7"/>
      <c r="BO3229" s="7"/>
      <c r="BP3229" s="7"/>
      <c r="BQ3229" s="7"/>
      <c r="BR3229" s="7"/>
      <c r="BT3229" s="8"/>
      <c r="BV3229" s="7"/>
      <c r="BW3229" s="7"/>
      <c r="BX3229" s="7"/>
      <c r="BY3229" s="7"/>
      <c r="BZ3229" s="7"/>
      <c r="CA3229" s="7"/>
    </row>
    <row r="3230" spans="1:79" x14ac:dyDescent="0.3">
      <c r="A3230" s="1" t="s">
        <v>1221</v>
      </c>
      <c r="B3230" s="1"/>
      <c r="C3230" s="1" t="s">
        <v>1878</v>
      </c>
      <c r="D3230" s="1"/>
      <c r="E3230" s="1"/>
      <c r="F3230" s="1"/>
      <c r="G3230" s="1"/>
      <c r="H3230" s="1">
        <v>43429.42</v>
      </c>
      <c r="I3230" s="1">
        <v>0.28999999999999998</v>
      </c>
      <c r="J3230" s="12">
        <v>2338.06</v>
      </c>
      <c r="K3230" s="5">
        <v>2402.4699999999998</v>
      </c>
      <c r="L3230" s="5">
        <v>9685.57</v>
      </c>
      <c r="M3230" s="13">
        <f t="shared" si="118"/>
        <v>2.8895520513094741E-3</v>
      </c>
      <c r="N3230" s="13">
        <f t="shared" si="119"/>
        <v>5.5523299572068918E-3</v>
      </c>
      <c r="O3230" s="13">
        <f t="shared" si="119"/>
        <v>-3.0748419008416183E-3</v>
      </c>
      <c r="P3230" s="13">
        <f t="shared" si="119"/>
        <v>-3.5268033971718182E-3</v>
      </c>
      <c r="Q3230" s="7"/>
      <c r="R3230" s="8"/>
      <c r="S3230" s="8"/>
      <c r="T3230" s="8"/>
      <c r="U3230" s="8"/>
      <c r="V3230" s="13"/>
      <c r="W3230" s="14"/>
      <c r="X3230" s="1"/>
      <c r="Y3230" s="1"/>
      <c r="Z3230" s="1"/>
      <c r="AA3230" s="1"/>
      <c r="AB3230" s="1"/>
      <c r="AC3230" s="1"/>
      <c r="AD3230" s="8"/>
      <c r="AE3230" s="8"/>
      <c r="AF3230" s="8"/>
      <c r="AG3230" s="8"/>
      <c r="AH3230" s="9"/>
      <c r="AI3230" s="8"/>
      <c r="AJ3230" s="13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7"/>
      <c r="BL3230" s="7"/>
      <c r="BM3230" s="7"/>
      <c r="BN3230" s="7"/>
      <c r="BO3230" s="7"/>
      <c r="BP3230" s="7"/>
      <c r="BQ3230" s="7"/>
      <c r="BR3230" s="7"/>
      <c r="BT3230" s="8"/>
      <c r="BV3230" s="7"/>
      <c r="BW3230" s="7"/>
      <c r="BX3230" s="7"/>
      <c r="BY3230" s="7"/>
      <c r="BZ3230" s="7"/>
      <c r="CA3230" s="7"/>
    </row>
    <row r="3231" spans="1:79" x14ac:dyDescent="0.3">
      <c r="A3231" s="1" t="s">
        <v>1222</v>
      </c>
      <c r="B3231" s="1"/>
      <c r="C3231" s="1" t="s">
        <v>1878</v>
      </c>
      <c r="D3231" s="1"/>
      <c r="E3231" s="1"/>
      <c r="F3231" s="1"/>
      <c r="G3231" s="1"/>
      <c r="H3231" s="1">
        <v>43210.47</v>
      </c>
      <c r="I3231" s="1">
        <v>-0.5</v>
      </c>
      <c r="J3231" s="12">
        <v>2323.9699999999998</v>
      </c>
      <c r="K3231" s="5">
        <v>2397.89</v>
      </c>
      <c r="L3231" s="5">
        <v>9683.1299999999992</v>
      </c>
      <c r="M3231" s="13">
        <f t="shared" si="118"/>
        <v>-5.0415133335880435E-3</v>
      </c>
      <c r="N3231" s="13">
        <f t="shared" si="119"/>
        <v>-6.026363737457574E-3</v>
      </c>
      <c r="O3231" s="13">
        <f t="shared" si="119"/>
        <v>-1.9063713594758003E-3</v>
      </c>
      <c r="P3231" s="13">
        <f t="shared" si="119"/>
        <v>-2.5192115693761785E-4</v>
      </c>
      <c r="Q3231" s="7"/>
      <c r="R3231" s="8"/>
      <c r="S3231" s="8"/>
      <c r="T3231" s="8"/>
      <c r="U3231" s="8"/>
      <c r="V3231" s="13"/>
      <c r="W3231" s="14"/>
      <c r="X3231" s="1"/>
      <c r="Y3231" s="1"/>
      <c r="Z3231" s="1"/>
      <c r="AA3231" s="1"/>
      <c r="AB3231" s="1"/>
      <c r="AC3231" s="1"/>
      <c r="AD3231" s="8"/>
      <c r="AE3231" s="8"/>
      <c r="AF3231" s="8"/>
      <c r="AG3231" s="8"/>
      <c r="AH3231" s="9"/>
      <c r="AI3231" s="8"/>
      <c r="AJ3231" s="13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7"/>
      <c r="BL3231" s="7"/>
      <c r="BM3231" s="7"/>
      <c r="BN3231" s="7"/>
      <c r="BO3231" s="7"/>
      <c r="BP3231" s="7"/>
      <c r="BQ3231" s="7"/>
      <c r="BR3231" s="7"/>
      <c r="BT3231" s="8"/>
      <c r="BV3231" s="7"/>
      <c r="BW3231" s="7"/>
      <c r="BX3231" s="7"/>
      <c r="BY3231" s="7"/>
      <c r="BZ3231" s="7"/>
      <c r="CA3231" s="7"/>
    </row>
    <row r="3232" spans="1:79" x14ac:dyDescent="0.3">
      <c r="A3232" s="1" t="s">
        <v>1223</v>
      </c>
      <c r="B3232" s="1"/>
      <c r="C3232" s="1" t="s">
        <v>1878</v>
      </c>
      <c r="D3232" s="1"/>
      <c r="E3232" s="1"/>
      <c r="F3232" s="1"/>
      <c r="G3232" s="1"/>
      <c r="H3232" s="1">
        <v>43368.99</v>
      </c>
      <c r="I3232" s="1">
        <v>0.37</v>
      </c>
      <c r="J3232" s="12">
        <v>2335.02</v>
      </c>
      <c r="K3232" s="5">
        <v>2396.92</v>
      </c>
      <c r="L3232" s="5">
        <v>9685.23</v>
      </c>
      <c r="M3232" s="13">
        <f t="shared" si="118"/>
        <v>3.6685553292985507E-3</v>
      </c>
      <c r="N3232" s="13">
        <f t="shared" si="119"/>
        <v>4.7547945971764261E-3</v>
      </c>
      <c r="O3232" s="13">
        <f t="shared" si="119"/>
        <v>-4.0452230919674204E-4</v>
      </c>
      <c r="P3232" s="13">
        <f t="shared" si="119"/>
        <v>2.1687202381870385E-4</v>
      </c>
      <c r="Q3232" s="7"/>
      <c r="R3232" s="8"/>
      <c r="S3232" s="8"/>
      <c r="T3232" s="8"/>
      <c r="U3232" s="8"/>
      <c r="V3232" s="13"/>
      <c r="W3232" s="14"/>
      <c r="X3232" s="1"/>
      <c r="Y3232" s="1"/>
      <c r="Z3232" s="1"/>
      <c r="AA3232" s="1"/>
      <c r="AB3232" s="1"/>
      <c r="AC3232" s="1"/>
      <c r="AD3232" s="8"/>
      <c r="AE3232" s="8"/>
      <c r="AF3232" s="8"/>
      <c r="AG3232" s="8"/>
      <c r="AH3232" s="9"/>
      <c r="AI3232" s="8"/>
      <c r="AJ3232" s="13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7"/>
      <c r="BL3232" s="7"/>
      <c r="BM3232" s="7"/>
      <c r="BN3232" s="7"/>
      <c r="BO3232" s="7"/>
      <c r="BP3232" s="7"/>
      <c r="BQ3232" s="7"/>
      <c r="BR3232" s="7"/>
      <c r="BT3232" s="8"/>
      <c r="BV3232" s="7"/>
      <c r="BW3232" s="7"/>
      <c r="BX3232" s="7"/>
      <c r="BY3232" s="7"/>
      <c r="BZ3232" s="7"/>
      <c r="CA3232" s="7"/>
    </row>
    <row r="3233" spans="1:79" x14ac:dyDescent="0.3">
      <c r="A3233" s="1" t="s">
        <v>1224</v>
      </c>
      <c r="B3233" s="1"/>
      <c r="C3233" s="1" t="s">
        <v>1878</v>
      </c>
      <c r="D3233" s="1"/>
      <c r="E3233" s="1"/>
      <c r="F3233" s="1"/>
      <c r="G3233" s="1"/>
      <c r="H3233" s="1">
        <v>43610.01</v>
      </c>
      <c r="I3233" s="1">
        <v>0.56000000000000005</v>
      </c>
      <c r="J3233" s="12">
        <v>2354.3000000000002</v>
      </c>
      <c r="K3233" s="5">
        <v>2395.6799999999998</v>
      </c>
      <c r="L3233" s="5">
        <v>9660.9</v>
      </c>
      <c r="M3233" s="13">
        <f t="shared" si="118"/>
        <v>5.5574270924918512E-3</v>
      </c>
      <c r="N3233" s="13">
        <f t="shared" si="119"/>
        <v>8.2568885919607204E-3</v>
      </c>
      <c r="O3233" s="13">
        <f t="shared" si="119"/>
        <v>-5.1733057423708484E-4</v>
      </c>
      <c r="P3233" s="13">
        <f t="shared" si="119"/>
        <v>-2.5120725062801608E-3</v>
      </c>
      <c r="Q3233" s="7"/>
      <c r="R3233" s="8"/>
      <c r="S3233" s="8"/>
      <c r="T3233" s="8"/>
      <c r="U3233" s="8"/>
      <c r="V3233" s="13"/>
      <c r="W3233" s="14"/>
      <c r="X3233" s="1"/>
      <c r="Y3233" s="1"/>
      <c r="Z3233" s="1"/>
      <c r="AA3233" s="1"/>
      <c r="AB3233" s="1"/>
      <c r="AC3233" s="1"/>
      <c r="AD3233" s="8"/>
      <c r="AE3233" s="8"/>
      <c r="AF3233" s="8"/>
      <c r="AG3233" s="8"/>
      <c r="AH3233" s="9"/>
      <c r="AI3233" s="8"/>
      <c r="AJ3233" s="13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7"/>
      <c r="BL3233" s="7"/>
      <c r="BM3233" s="7"/>
      <c r="BN3233" s="7"/>
      <c r="BO3233" s="7"/>
      <c r="BP3233" s="7"/>
      <c r="BQ3233" s="7"/>
      <c r="BR3233" s="7"/>
      <c r="BT3233" s="8"/>
      <c r="BV3233" s="7"/>
      <c r="BW3233" s="7"/>
      <c r="BX3233" s="7"/>
      <c r="BY3233" s="7"/>
      <c r="BZ3233" s="7"/>
      <c r="CA3233" s="7"/>
    </row>
    <row r="3234" spans="1:79" x14ac:dyDescent="0.3">
      <c r="A3234" s="1" t="s">
        <v>1225</v>
      </c>
      <c r="B3234" s="1"/>
      <c r="C3234" s="1" t="s">
        <v>1878</v>
      </c>
      <c r="D3234" s="1"/>
      <c r="E3234" s="1"/>
      <c r="F3234" s="1"/>
      <c r="G3234" s="1"/>
      <c r="H3234" s="1">
        <v>43825.87</v>
      </c>
      <c r="I3234" s="1">
        <v>0.49</v>
      </c>
      <c r="J3234" s="12">
        <v>2366.77</v>
      </c>
      <c r="K3234" s="5">
        <v>2400.6999999999998</v>
      </c>
      <c r="L3234" s="5">
        <v>9760.35</v>
      </c>
      <c r="M3234" s="13">
        <f t="shared" si="118"/>
        <v>4.9497810250445085E-3</v>
      </c>
      <c r="N3234" s="13">
        <f t="shared" si="119"/>
        <v>5.2966911608545164E-3</v>
      </c>
      <c r="O3234" s="13">
        <f t="shared" si="119"/>
        <v>2.0954384558873329E-3</v>
      </c>
      <c r="P3234" s="13">
        <f t="shared" si="119"/>
        <v>1.0294071980871511E-2</v>
      </c>
      <c r="Q3234" s="7"/>
      <c r="R3234" s="8"/>
      <c r="S3234" s="8"/>
      <c r="T3234" s="8"/>
      <c r="U3234" s="8"/>
      <c r="V3234" s="13"/>
      <c r="W3234" s="14"/>
      <c r="X3234" s="1"/>
      <c r="Y3234" s="1"/>
      <c r="Z3234" s="1"/>
      <c r="AA3234" s="1"/>
      <c r="AB3234" s="1"/>
      <c r="AC3234" s="1"/>
      <c r="AD3234" s="8"/>
      <c r="AE3234" s="8"/>
      <c r="AF3234" s="8"/>
      <c r="AG3234" s="8"/>
      <c r="AH3234" s="9"/>
      <c r="AI3234" s="8"/>
      <c r="AJ3234" s="13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7"/>
      <c r="BL3234" s="7"/>
      <c r="BM3234" s="7"/>
      <c r="BN3234" s="7"/>
      <c r="BO3234" s="7"/>
      <c r="BP3234" s="7"/>
      <c r="BQ3234" s="7"/>
      <c r="BR3234" s="7"/>
      <c r="BT3234" s="8"/>
      <c r="BV3234" s="7"/>
      <c r="BW3234" s="7"/>
      <c r="BX3234" s="7"/>
      <c r="BY3234" s="7"/>
      <c r="BZ3234" s="7"/>
      <c r="CA3234" s="7"/>
    </row>
    <row r="3235" spans="1:79" x14ac:dyDescent="0.3">
      <c r="A3235" s="1" t="s">
        <v>1226</v>
      </c>
      <c r="B3235" s="1"/>
      <c r="C3235" s="1" t="s">
        <v>1878</v>
      </c>
      <c r="D3235" s="1"/>
      <c r="E3235" s="1"/>
      <c r="F3235" s="1"/>
      <c r="G3235" s="1"/>
      <c r="H3235" s="1">
        <v>43845.94</v>
      </c>
      <c r="I3235" s="1">
        <v>0.05</v>
      </c>
      <c r="J3235" s="12">
        <v>2371.77</v>
      </c>
      <c r="K3235" s="5">
        <v>2387.5100000000002</v>
      </c>
      <c r="L3235" s="5">
        <v>9746.2000000000007</v>
      </c>
      <c r="M3235" s="13">
        <f t="shared" si="118"/>
        <v>4.5794869559911966E-4</v>
      </c>
      <c r="N3235" s="13">
        <f t="shared" si="119"/>
        <v>2.1125838167628253E-3</v>
      </c>
      <c r="O3235" s="13">
        <f t="shared" si="119"/>
        <v>-5.4942308493354242E-3</v>
      </c>
      <c r="P3235" s="13">
        <f t="shared" si="119"/>
        <v>-1.4497430932292055E-3</v>
      </c>
      <c r="Q3235" s="7"/>
      <c r="R3235" s="8"/>
      <c r="S3235" s="8"/>
      <c r="T3235" s="8"/>
      <c r="U3235" s="8"/>
      <c r="V3235" s="13"/>
      <c r="W3235" s="14"/>
      <c r="X3235" s="1"/>
      <c r="Y3235" s="1"/>
      <c r="Z3235" s="1"/>
      <c r="AA3235" s="1"/>
      <c r="AB3235" s="1"/>
      <c r="AC3235" s="1"/>
      <c r="AD3235" s="8"/>
      <c r="AE3235" s="8"/>
      <c r="AF3235" s="8"/>
      <c r="AG3235" s="8"/>
      <c r="AH3235" s="9"/>
      <c r="AI3235" s="8"/>
      <c r="AJ3235" s="13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7"/>
      <c r="BL3235" s="7"/>
      <c r="BM3235" s="7"/>
      <c r="BN3235" s="7"/>
      <c r="BO3235" s="7"/>
      <c r="BP3235" s="7"/>
      <c r="BQ3235" s="7"/>
      <c r="BR3235" s="7"/>
      <c r="BT3235" s="8"/>
      <c r="BV3235" s="7"/>
      <c r="BW3235" s="7"/>
      <c r="BX3235" s="7"/>
      <c r="BY3235" s="7"/>
      <c r="BZ3235" s="7"/>
      <c r="CA3235" s="7"/>
    </row>
    <row r="3236" spans="1:79" x14ac:dyDescent="0.3">
      <c r="A3236" s="1" t="s">
        <v>1227</v>
      </c>
      <c r="B3236" s="1"/>
      <c r="C3236" s="1" t="s">
        <v>1878</v>
      </c>
      <c r="D3236" s="1"/>
      <c r="E3236" s="1"/>
      <c r="F3236" s="1"/>
      <c r="G3236" s="1"/>
      <c r="H3236" s="1">
        <v>43772.6</v>
      </c>
      <c r="I3236" s="1">
        <v>-0.17</v>
      </c>
      <c r="J3236" s="12">
        <v>2367.7399999999998</v>
      </c>
      <c r="K3236" s="5">
        <v>2383.61</v>
      </c>
      <c r="L3236" s="5">
        <v>9732.42</v>
      </c>
      <c r="M3236" s="13">
        <f t="shared" si="118"/>
        <v>-1.6726748246246315E-3</v>
      </c>
      <c r="N3236" s="13">
        <f t="shared" si="119"/>
        <v>-1.6991529532797145E-3</v>
      </c>
      <c r="O3236" s="13">
        <f t="shared" si="119"/>
        <v>-1.6335010115141602E-3</v>
      </c>
      <c r="P3236" s="13">
        <f t="shared" si="119"/>
        <v>-1.4138843857093297E-3</v>
      </c>
      <c r="Q3236" s="7"/>
      <c r="R3236" s="8"/>
      <c r="S3236" s="8"/>
      <c r="T3236" s="8"/>
      <c r="U3236" s="8"/>
      <c r="V3236" s="13"/>
      <c r="W3236" s="14"/>
      <c r="X3236" s="1"/>
      <c r="Y3236" s="1"/>
      <c r="Z3236" s="1"/>
      <c r="AA3236" s="1"/>
      <c r="AB3236" s="1"/>
      <c r="AC3236" s="1"/>
      <c r="AD3236" s="8"/>
      <c r="AE3236" s="8"/>
      <c r="AF3236" s="8"/>
      <c r="AG3236" s="8"/>
      <c r="AH3236" s="9"/>
      <c r="AI3236" s="8"/>
      <c r="AJ3236" s="13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7"/>
      <c r="BL3236" s="7"/>
      <c r="BM3236" s="7"/>
      <c r="BN3236" s="7"/>
      <c r="BO3236" s="7"/>
      <c r="BP3236" s="7"/>
      <c r="BQ3236" s="7"/>
      <c r="BR3236" s="7"/>
      <c r="BT3236" s="8"/>
      <c r="BV3236" s="7"/>
      <c r="BW3236" s="7"/>
      <c r="BX3236" s="7"/>
      <c r="BY3236" s="7"/>
      <c r="BZ3236" s="7"/>
      <c r="CA3236" s="7"/>
    </row>
    <row r="3237" spans="1:79" x14ac:dyDescent="0.3">
      <c r="A3237" s="1" t="s">
        <v>1228</v>
      </c>
      <c r="B3237" s="1"/>
      <c r="C3237" s="1" t="s">
        <v>1878</v>
      </c>
      <c r="D3237" s="1"/>
      <c r="E3237" s="1"/>
      <c r="F3237" s="1"/>
      <c r="G3237" s="1"/>
      <c r="H3237" s="1">
        <v>44369.05</v>
      </c>
      <c r="I3237" s="1">
        <v>1.36</v>
      </c>
      <c r="J3237" s="12">
        <v>2404.36</v>
      </c>
      <c r="K3237" s="5">
        <v>2414.9899999999998</v>
      </c>
      <c r="L3237" s="5">
        <v>9773.07</v>
      </c>
      <c r="M3237" s="13">
        <f t="shared" si="118"/>
        <v>1.3626104001133177E-2</v>
      </c>
      <c r="N3237" s="13">
        <f t="shared" si="119"/>
        <v>1.5466225176751003E-2</v>
      </c>
      <c r="O3237" s="13">
        <f t="shared" si="119"/>
        <v>1.3164905332667454E-2</v>
      </c>
      <c r="P3237" s="13">
        <f t="shared" si="119"/>
        <v>4.1767617920311917E-3</v>
      </c>
      <c r="Q3237" s="7"/>
      <c r="R3237" s="8"/>
      <c r="S3237" s="8"/>
      <c r="T3237" s="8"/>
      <c r="U3237" s="8"/>
      <c r="V3237" s="13"/>
      <c r="W3237" s="14"/>
      <c r="X3237" s="1"/>
      <c r="Y3237" s="1"/>
      <c r="Z3237" s="1"/>
      <c r="AA3237" s="1"/>
      <c r="AB3237" s="1"/>
      <c r="AC3237" s="1"/>
      <c r="AD3237" s="8"/>
      <c r="AE3237" s="8"/>
      <c r="AF3237" s="8"/>
      <c r="AG3237" s="8"/>
      <c r="AH3237" s="9"/>
      <c r="AI3237" s="8"/>
      <c r="AJ3237" s="13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7"/>
      <c r="BL3237" s="7"/>
      <c r="BM3237" s="7"/>
      <c r="BN3237" s="7"/>
      <c r="BO3237" s="7"/>
      <c r="BP3237" s="7"/>
      <c r="BQ3237" s="7"/>
      <c r="BR3237" s="7"/>
      <c r="BT3237" s="8"/>
      <c r="BV3237" s="7"/>
      <c r="BW3237" s="7"/>
      <c r="BX3237" s="7"/>
      <c r="BY3237" s="7"/>
      <c r="BZ3237" s="7"/>
      <c r="CA3237" s="7"/>
    </row>
    <row r="3238" spans="1:79" x14ac:dyDescent="0.3">
      <c r="A3238" s="1" t="s">
        <v>1229</v>
      </c>
      <c r="B3238" s="1"/>
      <c r="C3238" s="1" t="s">
        <v>1878</v>
      </c>
      <c r="D3238" s="1"/>
      <c r="E3238" s="1"/>
      <c r="F3238" s="1"/>
      <c r="G3238" s="1"/>
      <c r="H3238" s="1">
        <v>44438.93</v>
      </c>
      <c r="I3238" s="1">
        <v>0.16</v>
      </c>
      <c r="J3238" s="12">
        <v>2404.88</v>
      </c>
      <c r="K3238" s="5">
        <v>2434.1</v>
      </c>
      <c r="L3238" s="5">
        <v>9777.85</v>
      </c>
      <c r="M3238" s="13">
        <f t="shared" si="118"/>
        <v>1.5749717426900567E-3</v>
      </c>
      <c r="N3238" s="13">
        <f t="shared" si="119"/>
        <v>2.1627376931898645E-4</v>
      </c>
      <c r="O3238" s="13">
        <f t="shared" si="119"/>
        <v>7.9130762446222302E-3</v>
      </c>
      <c r="P3238" s="13">
        <f t="shared" si="119"/>
        <v>4.8909912647721043E-4</v>
      </c>
      <c r="Q3238" s="7"/>
      <c r="R3238" s="8"/>
      <c r="S3238" s="8"/>
      <c r="T3238" s="8"/>
      <c r="U3238" s="8"/>
      <c r="V3238" s="13"/>
      <c r="W3238" s="14"/>
      <c r="X3238" s="1"/>
      <c r="Y3238" s="1"/>
      <c r="Z3238" s="1"/>
      <c r="AA3238" s="1"/>
      <c r="AB3238" s="1"/>
      <c r="AC3238" s="1"/>
      <c r="AD3238" s="8"/>
      <c r="AE3238" s="8"/>
      <c r="AF3238" s="8"/>
      <c r="AG3238" s="8"/>
      <c r="AH3238" s="9"/>
      <c r="AI3238" s="8"/>
      <c r="AJ3238" s="13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7"/>
      <c r="BL3238" s="7"/>
      <c r="BM3238" s="7"/>
      <c r="BN3238" s="7"/>
      <c r="BO3238" s="7"/>
      <c r="BP3238" s="7"/>
      <c r="BQ3238" s="7"/>
      <c r="BR3238" s="7"/>
      <c r="BT3238" s="8"/>
      <c r="BV3238" s="7"/>
      <c r="BW3238" s="7"/>
      <c r="BX3238" s="7"/>
      <c r="BY3238" s="7"/>
      <c r="BZ3238" s="7"/>
      <c r="CA3238" s="7"/>
    </row>
    <row r="3239" spans="1:79" x14ac:dyDescent="0.3">
      <c r="A3239" s="1" t="s">
        <v>1230</v>
      </c>
      <c r="B3239" s="1"/>
      <c r="C3239" s="1" t="s">
        <v>1878</v>
      </c>
      <c r="D3239" s="1"/>
      <c r="E3239" s="1"/>
      <c r="F3239" s="1"/>
      <c r="G3239" s="1"/>
      <c r="H3239" s="1">
        <v>44218.33</v>
      </c>
      <c r="I3239" s="1">
        <v>-0.5</v>
      </c>
      <c r="J3239" s="12">
        <v>2385.9499999999998</v>
      </c>
      <c r="K3239" s="5">
        <v>2443.15</v>
      </c>
      <c r="L3239" s="5">
        <v>9765.2000000000007</v>
      </c>
      <c r="M3239" s="13">
        <f t="shared" si="118"/>
        <v>-4.9641159226830878E-3</v>
      </c>
      <c r="N3239" s="13">
        <f t="shared" si="119"/>
        <v>-7.871494627590736E-3</v>
      </c>
      <c r="O3239" s="13">
        <f t="shared" si="119"/>
        <v>3.7180066554374225E-3</v>
      </c>
      <c r="P3239" s="13">
        <f t="shared" si="119"/>
        <v>-1.2937404439625766E-3</v>
      </c>
      <c r="Q3239" s="7"/>
      <c r="R3239" s="8"/>
      <c r="S3239" s="8"/>
      <c r="T3239" s="8"/>
      <c r="U3239" s="8"/>
      <c r="V3239" s="13"/>
      <c r="W3239" s="14"/>
      <c r="X3239" s="1"/>
      <c r="Y3239" s="1"/>
      <c r="Z3239" s="1"/>
      <c r="AA3239" s="1"/>
      <c r="AB3239" s="1"/>
      <c r="AC3239" s="1"/>
      <c r="AD3239" s="8"/>
      <c r="AE3239" s="8"/>
      <c r="AF3239" s="8"/>
      <c r="AG3239" s="8"/>
      <c r="AH3239" s="9"/>
      <c r="AI3239" s="8"/>
      <c r="AJ3239" s="13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7"/>
      <c r="BL3239" s="7"/>
      <c r="BM3239" s="7"/>
      <c r="BN3239" s="7"/>
      <c r="BO3239" s="7"/>
      <c r="BP3239" s="7"/>
      <c r="BQ3239" s="7"/>
      <c r="BR3239" s="7"/>
      <c r="BT3239" s="8"/>
      <c r="BV3239" s="7"/>
      <c r="BW3239" s="7"/>
      <c r="BX3239" s="7"/>
      <c r="BY3239" s="7"/>
      <c r="BZ3239" s="7"/>
      <c r="CA3239" s="7"/>
    </row>
    <row r="3240" spans="1:79" x14ac:dyDescent="0.3">
      <c r="A3240" s="1" t="s">
        <v>1231</v>
      </c>
      <c r="B3240" s="1"/>
      <c r="C3240" s="1" t="s">
        <v>1878</v>
      </c>
      <c r="D3240" s="1"/>
      <c r="E3240" s="1"/>
      <c r="F3240" s="1"/>
      <c r="G3240" s="1"/>
      <c r="H3240" s="1">
        <v>44121.53</v>
      </c>
      <c r="I3240" s="1">
        <v>-0.22</v>
      </c>
      <c r="J3240" s="12">
        <v>2374.31</v>
      </c>
      <c r="K3240" s="5">
        <v>2451.7199999999998</v>
      </c>
      <c r="L3240" s="5">
        <v>9809.99</v>
      </c>
      <c r="M3240" s="13">
        <f t="shared" si="118"/>
        <v>-2.1891374007114717E-3</v>
      </c>
      <c r="N3240" s="13">
        <f t="shared" si="119"/>
        <v>-4.8785599027640902E-3</v>
      </c>
      <c r="O3240" s="13">
        <f t="shared" si="119"/>
        <v>3.507766612774299E-3</v>
      </c>
      <c r="P3240" s="13">
        <f t="shared" si="119"/>
        <v>4.5866956129929637E-3</v>
      </c>
      <c r="Q3240" s="7"/>
      <c r="R3240" s="8"/>
      <c r="S3240" s="8"/>
      <c r="T3240" s="8"/>
      <c r="U3240" s="8"/>
      <c r="V3240" s="13"/>
      <c r="W3240" s="14"/>
      <c r="X3240" s="1"/>
      <c r="Y3240" s="1"/>
      <c r="Z3240" s="1"/>
      <c r="AA3240" s="1"/>
      <c r="AB3240" s="1"/>
      <c r="AC3240" s="1"/>
      <c r="AD3240" s="8"/>
      <c r="AE3240" s="8"/>
      <c r="AF3240" s="8"/>
      <c r="AG3240" s="8"/>
      <c r="AH3240" s="9"/>
      <c r="AI3240" s="8"/>
      <c r="AJ3240" s="13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7"/>
      <c r="BL3240" s="7"/>
      <c r="BM3240" s="7"/>
      <c r="BN3240" s="7"/>
      <c r="BO3240" s="7"/>
      <c r="BP3240" s="7"/>
      <c r="BQ3240" s="7"/>
      <c r="BR3240" s="7"/>
      <c r="BT3240" s="8"/>
      <c r="BV3240" s="7"/>
      <c r="BW3240" s="7"/>
      <c r="BX3240" s="7"/>
      <c r="BY3240" s="7"/>
      <c r="BZ3240" s="7"/>
      <c r="CA3240" s="7"/>
    </row>
    <row r="3241" spans="1:79" x14ac:dyDescent="0.3">
      <c r="A3241" s="1" t="s">
        <v>1232</v>
      </c>
      <c r="B3241" s="1"/>
      <c r="C3241" s="1" t="s">
        <v>1878</v>
      </c>
      <c r="D3241" s="1"/>
      <c r="E3241" s="1"/>
      <c r="F3241" s="1"/>
      <c r="G3241" s="1"/>
      <c r="H3241" s="1">
        <v>44436.63</v>
      </c>
      <c r="I3241" s="1">
        <v>0.71</v>
      </c>
      <c r="J3241" s="12">
        <v>2398.39</v>
      </c>
      <c r="K3241" s="5">
        <v>2450</v>
      </c>
      <c r="L3241" s="5">
        <v>9822.17</v>
      </c>
      <c r="M3241" s="13">
        <f t="shared" si="118"/>
        <v>7.1416381072912927E-3</v>
      </c>
      <c r="N3241" s="13">
        <f t="shared" si="119"/>
        <v>1.0141893855478035E-2</v>
      </c>
      <c r="O3241" s="13">
        <f t="shared" si="119"/>
        <v>-7.0154830078472674E-4</v>
      </c>
      <c r="P3241" s="13">
        <f t="shared" si="119"/>
        <v>1.241591479705928E-3</v>
      </c>
      <c r="Q3241" s="7"/>
      <c r="R3241" s="8"/>
      <c r="S3241" s="8"/>
      <c r="T3241" s="8"/>
      <c r="U3241" s="8"/>
      <c r="V3241" s="13"/>
      <c r="W3241" s="14"/>
      <c r="X3241" s="1"/>
      <c r="Y3241" s="1"/>
      <c r="Z3241" s="1"/>
      <c r="AA3241" s="1"/>
      <c r="AB3241" s="1"/>
      <c r="AC3241" s="1"/>
      <c r="AD3241" s="8"/>
      <c r="AE3241" s="8"/>
      <c r="AF3241" s="8"/>
      <c r="AG3241" s="8"/>
      <c r="AH3241" s="9"/>
      <c r="AI3241" s="8"/>
      <c r="AJ3241" s="13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7"/>
      <c r="BL3241" s="7"/>
      <c r="BM3241" s="7"/>
      <c r="BN3241" s="7"/>
      <c r="BO3241" s="7"/>
      <c r="BP3241" s="7"/>
      <c r="BQ3241" s="7"/>
      <c r="BR3241" s="7"/>
      <c r="BT3241" s="8"/>
      <c r="BV3241" s="7"/>
      <c r="BW3241" s="7"/>
      <c r="BX3241" s="7"/>
      <c r="BY3241" s="7"/>
      <c r="BZ3241" s="7"/>
      <c r="CA3241" s="7"/>
    </row>
    <row r="3242" spans="1:79" x14ac:dyDescent="0.3">
      <c r="A3242" s="1" t="s">
        <v>1233</v>
      </c>
      <c r="B3242" s="1"/>
      <c r="C3242" s="1" t="s">
        <v>1878</v>
      </c>
      <c r="D3242" s="1"/>
      <c r="E3242" s="1"/>
      <c r="F3242" s="1"/>
      <c r="G3242" s="1"/>
      <c r="H3242" s="1">
        <v>44602.83</v>
      </c>
      <c r="I3242" s="1">
        <v>0.37</v>
      </c>
      <c r="J3242" s="12">
        <v>2405.8200000000002</v>
      </c>
      <c r="K3242" s="5">
        <v>2467.3000000000002</v>
      </c>
      <c r="L3242" s="5">
        <v>9851.35</v>
      </c>
      <c r="M3242" s="13">
        <f t="shared" si="118"/>
        <v>3.740157613212336E-3</v>
      </c>
      <c r="N3242" s="13">
        <f t="shared" si="119"/>
        <v>3.0979115156417603E-3</v>
      </c>
      <c r="O3242" s="13">
        <f t="shared" si="119"/>
        <v>7.0612244897960696E-3</v>
      </c>
      <c r="P3242" s="13">
        <f t="shared" si="119"/>
        <v>2.9708302747764037E-3</v>
      </c>
      <c r="Q3242" s="7"/>
      <c r="R3242" s="8"/>
      <c r="S3242" s="8"/>
      <c r="T3242" s="8"/>
      <c r="U3242" s="8"/>
      <c r="V3242" s="13"/>
      <c r="W3242" s="14"/>
      <c r="X3242" s="1"/>
      <c r="Y3242" s="1"/>
      <c r="Z3242" s="1"/>
      <c r="AA3242" s="1"/>
      <c r="AB3242" s="1"/>
      <c r="AC3242" s="1"/>
      <c r="AD3242" s="8"/>
      <c r="AE3242" s="8"/>
      <c r="AF3242" s="8"/>
      <c r="AG3242" s="8"/>
      <c r="AH3242" s="9"/>
      <c r="AI3242" s="8"/>
      <c r="AJ3242" s="13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7"/>
      <c r="BL3242" s="7"/>
      <c r="BM3242" s="7"/>
      <c r="BN3242" s="7"/>
      <c r="BO3242" s="7"/>
      <c r="BP3242" s="7"/>
      <c r="BQ3242" s="7"/>
      <c r="BR3242" s="7"/>
      <c r="BT3242" s="8"/>
      <c r="BV3242" s="7"/>
      <c r="BW3242" s="7"/>
      <c r="BX3242" s="7"/>
      <c r="BY3242" s="7"/>
      <c r="BZ3242" s="7"/>
      <c r="CA3242" s="7"/>
    </row>
    <row r="3243" spans="1:79" x14ac:dyDescent="0.3">
      <c r="A3243" s="1" t="s">
        <v>1234</v>
      </c>
      <c r="B3243" s="1"/>
      <c r="C3243" s="1" t="s">
        <v>1878</v>
      </c>
      <c r="D3243" s="1"/>
      <c r="E3243" s="1"/>
      <c r="F3243" s="1"/>
      <c r="G3243" s="1"/>
      <c r="H3243" s="1">
        <v>44655.24</v>
      </c>
      <c r="I3243" s="1">
        <v>0.12</v>
      </c>
      <c r="J3243" s="12">
        <v>2407.06</v>
      </c>
      <c r="K3243" s="5">
        <v>2480.44</v>
      </c>
      <c r="L3243" s="5">
        <v>9848.42</v>
      </c>
      <c r="M3243" s="13">
        <f t="shared" si="118"/>
        <v>1.1750375480659159E-3</v>
      </c>
      <c r="N3243" s="13">
        <f t="shared" si="119"/>
        <v>5.1541678097266619E-4</v>
      </c>
      <c r="O3243" s="13">
        <f t="shared" si="119"/>
        <v>5.3256596279334101E-3</v>
      </c>
      <c r="P3243" s="13">
        <f t="shared" si="119"/>
        <v>-2.9742116562703202E-4</v>
      </c>
      <c r="Q3243" s="7"/>
      <c r="R3243" s="8"/>
      <c r="S3243" s="8"/>
      <c r="T3243" s="8"/>
      <c r="U3243" s="8"/>
      <c r="V3243" s="13"/>
      <c r="W3243" s="14"/>
      <c r="X3243" s="1"/>
      <c r="Y3243" s="1"/>
      <c r="Z3243" s="1"/>
      <c r="AA3243" s="1"/>
      <c r="AB3243" s="1"/>
      <c r="AC3243" s="1"/>
      <c r="AD3243" s="8"/>
      <c r="AE3243" s="8"/>
      <c r="AF3243" s="8"/>
      <c r="AG3243" s="8"/>
      <c r="AH3243" s="9"/>
      <c r="AI3243" s="8"/>
      <c r="AJ3243" s="13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7"/>
      <c r="BL3243" s="7"/>
      <c r="BM3243" s="7"/>
      <c r="BN3243" s="7"/>
      <c r="BO3243" s="7"/>
      <c r="BP3243" s="7"/>
      <c r="BQ3243" s="7"/>
      <c r="BR3243" s="7"/>
      <c r="BT3243" s="8"/>
      <c r="BV3243" s="7"/>
      <c r="BW3243" s="7"/>
      <c r="BX3243" s="7"/>
      <c r="BY3243" s="7"/>
      <c r="BZ3243" s="7"/>
      <c r="CA3243" s="7"/>
    </row>
    <row r="3244" spans="1:79" x14ac:dyDescent="0.3">
      <c r="A3244" s="1" t="s">
        <v>1235</v>
      </c>
      <c r="B3244" s="1"/>
      <c r="C3244" s="1" t="s">
        <v>1878</v>
      </c>
      <c r="D3244" s="1"/>
      <c r="E3244" s="1"/>
      <c r="F3244" s="1"/>
      <c r="G3244" s="1"/>
      <c r="H3244" s="1">
        <v>44605.42</v>
      </c>
      <c r="I3244" s="1">
        <v>-0.11</v>
      </c>
      <c r="J3244" s="12">
        <v>2401.54</v>
      </c>
      <c r="K3244" s="5">
        <v>2485.9299999999998</v>
      </c>
      <c r="L3244" s="5">
        <v>9883.35</v>
      </c>
      <c r="M3244" s="13">
        <f t="shared" si="118"/>
        <v>-1.1156585430959209E-3</v>
      </c>
      <c r="N3244" s="13">
        <f t="shared" si="119"/>
        <v>-2.2932540111172406E-3</v>
      </c>
      <c r="O3244" s="13">
        <f t="shared" si="119"/>
        <v>2.2133169921465523E-3</v>
      </c>
      <c r="P3244" s="13">
        <f t="shared" si="119"/>
        <v>3.546761815600874E-3</v>
      </c>
      <c r="Q3244" s="7"/>
      <c r="R3244" s="8"/>
      <c r="S3244" s="8"/>
      <c r="T3244" s="8"/>
      <c r="U3244" s="8"/>
      <c r="V3244" s="13"/>
      <c r="W3244" s="14"/>
      <c r="X3244" s="1"/>
      <c r="Y3244" s="1"/>
      <c r="Z3244" s="1"/>
      <c r="AA3244" s="1"/>
      <c r="AB3244" s="1"/>
      <c r="AC3244" s="1"/>
      <c r="AD3244" s="8"/>
      <c r="AE3244" s="8"/>
      <c r="AF3244" s="8"/>
      <c r="AG3244" s="8"/>
      <c r="AH3244" s="9"/>
      <c r="AI3244" s="8"/>
      <c r="AJ3244" s="13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7"/>
      <c r="BL3244" s="7"/>
      <c r="BM3244" s="7"/>
      <c r="BN3244" s="7"/>
      <c r="BO3244" s="7"/>
      <c r="BP3244" s="7"/>
      <c r="BQ3244" s="7"/>
      <c r="BR3244" s="7"/>
      <c r="BT3244" s="8"/>
      <c r="BV3244" s="7"/>
      <c r="BW3244" s="7"/>
      <c r="BX3244" s="7"/>
      <c r="BY3244" s="7"/>
      <c r="BZ3244" s="7"/>
      <c r="CA3244" s="7"/>
    </row>
    <row r="3245" spans="1:79" x14ac:dyDescent="0.3">
      <c r="A3245" s="1" t="s">
        <v>1236</v>
      </c>
      <c r="B3245" s="1"/>
      <c r="C3245" s="1" t="s">
        <v>1878</v>
      </c>
      <c r="D3245" s="1"/>
      <c r="E3245" s="1"/>
      <c r="F3245" s="1"/>
      <c r="G3245" s="1"/>
      <c r="H3245" s="1">
        <v>44787.839999999997</v>
      </c>
      <c r="I3245" s="1">
        <v>0.41</v>
      </c>
      <c r="J3245" s="12">
        <v>2410.79</v>
      </c>
      <c r="K3245" s="5">
        <v>2490.33</v>
      </c>
      <c r="L3245" s="5">
        <v>9956.34</v>
      </c>
      <c r="M3245" s="13">
        <f t="shared" si="118"/>
        <v>4.0896375373216109E-3</v>
      </c>
      <c r="N3245" s="13">
        <f t="shared" si="119"/>
        <v>3.8516951622709072E-3</v>
      </c>
      <c r="O3245" s="13">
        <f t="shared" si="119"/>
        <v>1.7699613424353444E-3</v>
      </c>
      <c r="P3245" s="13">
        <f t="shared" si="119"/>
        <v>7.3851477484860872E-3</v>
      </c>
      <c r="Q3245" s="7"/>
      <c r="R3245" s="8"/>
      <c r="S3245" s="8"/>
      <c r="T3245" s="8"/>
      <c r="U3245" s="8"/>
      <c r="V3245" s="13"/>
      <c r="W3245" s="14"/>
      <c r="X3245" s="1"/>
      <c r="Y3245" s="1"/>
      <c r="Z3245" s="1"/>
      <c r="AA3245" s="1"/>
      <c r="AB3245" s="1"/>
      <c r="AC3245" s="1"/>
      <c r="AD3245" s="8"/>
      <c r="AE3245" s="8"/>
      <c r="AF3245" s="8"/>
      <c r="AG3245" s="8"/>
      <c r="AH3245" s="9"/>
      <c r="AI3245" s="8"/>
      <c r="AJ3245" s="13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7"/>
      <c r="BL3245" s="7"/>
      <c r="BM3245" s="7"/>
      <c r="BN3245" s="7"/>
      <c r="BO3245" s="7"/>
      <c r="BP3245" s="7"/>
      <c r="BQ3245" s="7"/>
      <c r="BR3245" s="7"/>
      <c r="BT3245" s="8"/>
      <c r="BV3245" s="7"/>
      <c r="BW3245" s="7"/>
      <c r="BX3245" s="7"/>
      <c r="BY3245" s="7"/>
      <c r="BZ3245" s="7"/>
      <c r="CA3245" s="7"/>
    </row>
    <row r="3246" spans="1:79" x14ac:dyDescent="0.3">
      <c r="A3246" s="1" t="s">
        <v>1237</v>
      </c>
      <c r="B3246" s="1"/>
      <c r="C3246" s="1" t="s">
        <v>1878</v>
      </c>
      <c r="D3246" s="1"/>
      <c r="E3246" s="1"/>
      <c r="F3246" s="1"/>
      <c r="G3246" s="1"/>
      <c r="H3246" s="1">
        <v>45014.74</v>
      </c>
      <c r="I3246" s="1">
        <v>0.51</v>
      </c>
      <c r="J3246" s="12">
        <v>2421.54</v>
      </c>
      <c r="K3246" s="5">
        <v>2507.42</v>
      </c>
      <c r="L3246" s="5">
        <v>9968.7900000000009</v>
      </c>
      <c r="M3246" s="13">
        <f t="shared" si="118"/>
        <v>5.0661072291051656E-3</v>
      </c>
      <c r="N3246" s="13">
        <f t="shared" si="119"/>
        <v>4.4591192098855092E-3</v>
      </c>
      <c r="O3246" s="13">
        <f t="shared" si="119"/>
        <v>6.8625443214354043E-3</v>
      </c>
      <c r="P3246" s="13">
        <f t="shared" si="119"/>
        <v>1.2504595062041712E-3</v>
      </c>
      <c r="Q3246" s="7"/>
      <c r="R3246" s="8"/>
      <c r="S3246" s="8"/>
      <c r="T3246" s="8"/>
      <c r="U3246" s="8"/>
      <c r="V3246" s="13"/>
      <c r="W3246" s="14"/>
      <c r="X3246" s="1"/>
      <c r="Y3246" s="1"/>
      <c r="Z3246" s="1"/>
      <c r="AA3246" s="1"/>
      <c r="AB3246" s="1"/>
      <c r="AC3246" s="1"/>
      <c r="AD3246" s="8"/>
      <c r="AE3246" s="8"/>
      <c r="AF3246" s="8"/>
      <c r="AG3246" s="8"/>
      <c r="AH3246" s="9"/>
      <c r="AI3246" s="8"/>
      <c r="AJ3246" s="13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7"/>
      <c r="BL3246" s="7"/>
      <c r="BM3246" s="7"/>
      <c r="BN3246" s="7"/>
      <c r="BO3246" s="7"/>
      <c r="BP3246" s="7"/>
      <c r="BQ3246" s="7"/>
      <c r="BR3246" s="7"/>
      <c r="BT3246" s="8"/>
      <c r="BV3246" s="7"/>
      <c r="BW3246" s="7"/>
      <c r="BX3246" s="7"/>
      <c r="BY3246" s="7"/>
      <c r="BZ3246" s="7"/>
      <c r="CA3246" s="7"/>
    </row>
    <row r="3247" spans="1:79" x14ac:dyDescent="0.3">
      <c r="A3247" s="1" t="s">
        <v>1238</v>
      </c>
      <c r="B3247" s="1"/>
      <c r="C3247" s="1" t="s">
        <v>1878</v>
      </c>
      <c r="D3247" s="1"/>
      <c r="E3247" s="1"/>
      <c r="F3247" s="1"/>
      <c r="G3247" s="1"/>
      <c r="H3247" s="1">
        <v>45293.43</v>
      </c>
      <c r="I3247" s="1">
        <v>0.62</v>
      </c>
      <c r="J3247" s="12">
        <v>2442.58</v>
      </c>
      <c r="K3247" s="5">
        <v>2500.17</v>
      </c>
      <c r="L3247" s="5">
        <v>9989.84</v>
      </c>
      <c r="M3247" s="13">
        <f t="shared" si="118"/>
        <v>6.1910831874181227E-3</v>
      </c>
      <c r="N3247" s="13">
        <f t="shared" si="119"/>
        <v>8.6886857123977812E-3</v>
      </c>
      <c r="O3247" s="13">
        <f t="shared" si="119"/>
        <v>-2.8914182705729319E-3</v>
      </c>
      <c r="P3247" s="13">
        <f t="shared" si="119"/>
        <v>2.1115902732427028E-3</v>
      </c>
      <c r="Q3247" s="7"/>
      <c r="R3247" s="8"/>
      <c r="S3247" s="8"/>
      <c r="T3247" s="8"/>
      <c r="U3247" s="8"/>
      <c r="V3247" s="13"/>
      <c r="W3247" s="14"/>
      <c r="X3247" s="1"/>
      <c r="Y3247" s="1"/>
      <c r="Z3247" s="1"/>
      <c r="AA3247" s="1"/>
      <c r="AB3247" s="1"/>
      <c r="AC3247" s="1"/>
      <c r="AD3247" s="8"/>
      <c r="AE3247" s="8"/>
      <c r="AF3247" s="8"/>
      <c r="AG3247" s="8"/>
      <c r="AH3247" s="9"/>
      <c r="AI3247" s="8"/>
      <c r="AJ3247" s="13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7"/>
      <c r="BL3247" s="7"/>
      <c r="BM3247" s="7"/>
      <c r="BN3247" s="7"/>
      <c r="BO3247" s="7"/>
      <c r="BP3247" s="7"/>
      <c r="BQ3247" s="7"/>
      <c r="BR3247" s="7"/>
      <c r="BT3247" s="8"/>
      <c r="BV3247" s="7"/>
      <c r="BW3247" s="7"/>
      <c r="BX3247" s="7"/>
      <c r="BY3247" s="7"/>
      <c r="BZ3247" s="7"/>
      <c r="CA3247" s="7"/>
    </row>
    <row r="3248" spans="1:79" x14ac:dyDescent="0.3">
      <c r="A3248" s="1" t="s">
        <v>1239</v>
      </c>
      <c r="B3248" s="1"/>
      <c r="C3248" s="1" t="s">
        <v>1878</v>
      </c>
      <c r="D3248" s="1"/>
      <c r="E3248" s="1"/>
      <c r="F3248" s="1"/>
      <c r="G3248" s="1"/>
      <c r="H3248" s="1">
        <v>45565.81</v>
      </c>
      <c r="I3248" s="1">
        <v>0.6</v>
      </c>
      <c r="J3248" s="12">
        <v>2457.52</v>
      </c>
      <c r="K3248" s="5">
        <v>2519.59</v>
      </c>
      <c r="L3248" s="5">
        <v>10040.08</v>
      </c>
      <c r="M3248" s="13">
        <f t="shared" si="118"/>
        <v>6.0136757141155961E-3</v>
      </c>
      <c r="N3248" s="13">
        <f t="shared" si="119"/>
        <v>6.1164833905134053E-3</v>
      </c>
      <c r="O3248" s="13">
        <f t="shared" si="119"/>
        <v>7.7674718119167263E-3</v>
      </c>
      <c r="P3248" s="13">
        <f t="shared" si="119"/>
        <v>5.0291095753285386E-3</v>
      </c>
      <c r="Q3248" s="7"/>
      <c r="R3248" s="8"/>
      <c r="S3248" s="8"/>
      <c r="T3248" s="8"/>
      <c r="U3248" s="8"/>
      <c r="V3248" s="13"/>
      <c r="W3248" s="14"/>
      <c r="X3248" s="1"/>
      <c r="Y3248" s="1"/>
      <c r="Z3248" s="1"/>
      <c r="AA3248" s="1"/>
      <c r="AB3248" s="1"/>
      <c r="AC3248" s="1"/>
      <c r="AD3248" s="8"/>
      <c r="AE3248" s="8"/>
      <c r="AF3248" s="8"/>
      <c r="AG3248" s="8"/>
      <c r="AH3248" s="9"/>
      <c r="AI3248" s="8"/>
      <c r="AJ3248" s="13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7"/>
      <c r="BL3248" s="7"/>
      <c r="BM3248" s="7"/>
      <c r="BN3248" s="7"/>
      <c r="BO3248" s="7"/>
      <c r="BP3248" s="7"/>
      <c r="BQ3248" s="7"/>
      <c r="BR3248" s="7"/>
      <c r="BT3248" s="8"/>
      <c r="BV3248" s="7"/>
      <c r="BW3248" s="7"/>
      <c r="BX3248" s="7"/>
      <c r="BY3248" s="7"/>
      <c r="BZ3248" s="7"/>
      <c r="CA3248" s="7"/>
    </row>
    <row r="3249" spans="1:79" x14ac:dyDescent="0.3">
      <c r="A3249" s="1" t="s">
        <v>1240</v>
      </c>
      <c r="B3249" s="1"/>
      <c r="C3249" s="1" t="s">
        <v>1878</v>
      </c>
      <c r="D3249" s="1"/>
      <c r="E3249" s="1"/>
      <c r="F3249" s="1"/>
      <c r="G3249" s="1"/>
      <c r="H3249" s="1">
        <v>45772.59</v>
      </c>
      <c r="I3249" s="1">
        <v>0.45</v>
      </c>
      <c r="J3249" s="12">
        <v>2468.85</v>
      </c>
      <c r="K3249" s="5">
        <v>2536.7600000000002</v>
      </c>
      <c r="L3249" s="5">
        <v>10057.209999999999</v>
      </c>
      <c r="M3249" s="13">
        <f t="shared" si="118"/>
        <v>4.5380516663700021E-3</v>
      </c>
      <c r="N3249" s="13">
        <f t="shared" si="119"/>
        <v>4.6103388782186006E-3</v>
      </c>
      <c r="O3249" s="13">
        <f t="shared" si="119"/>
        <v>6.8146007882234905E-3</v>
      </c>
      <c r="P3249" s="13">
        <f t="shared" si="119"/>
        <v>1.7061617038907073E-3</v>
      </c>
      <c r="Q3249" s="7"/>
      <c r="R3249" s="8"/>
      <c r="S3249" s="8"/>
      <c r="T3249" s="8"/>
      <c r="U3249" s="8"/>
      <c r="V3249" s="13"/>
      <c r="W3249" s="14"/>
      <c r="X3249" s="1"/>
      <c r="Y3249" s="1"/>
      <c r="Z3249" s="1"/>
      <c r="AA3249" s="1"/>
      <c r="AB3249" s="1"/>
      <c r="AC3249" s="1"/>
      <c r="AD3249" s="8"/>
      <c r="AE3249" s="8"/>
      <c r="AF3249" s="8"/>
      <c r="AG3249" s="8"/>
      <c r="AH3249" s="9"/>
      <c r="AI3249" s="8"/>
      <c r="AJ3249" s="13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7"/>
      <c r="BL3249" s="7"/>
      <c r="BM3249" s="7"/>
      <c r="BN3249" s="7"/>
      <c r="BO3249" s="7"/>
      <c r="BP3249" s="7"/>
      <c r="BQ3249" s="7"/>
      <c r="BR3249" s="7"/>
      <c r="BT3249" s="8"/>
      <c r="BV3249" s="7"/>
      <c r="BW3249" s="7"/>
      <c r="BX3249" s="7"/>
      <c r="BY3249" s="7"/>
      <c r="BZ3249" s="7"/>
      <c r="CA3249" s="7"/>
    </row>
    <row r="3250" spans="1:79" x14ac:dyDescent="0.3">
      <c r="A3250" s="1" t="s">
        <v>1241</v>
      </c>
      <c r="B3250" s="1"/>
      <c r="C3250" s="1" t="s">
        <v>1878</v>
      </c>
      <c r="D3250" s="1"/>
      <c r="E3250" s="1"/>
      <c r="F3250" s="1"/>
      <c r="G3250" s="1"/>
      <c r="H3250" s="1">
        <v>46019.97</v>
      </c>
      <c r="I3250" s="1">
        <v>0.54</v>
      </c>
      <c r="J3250" s="12">
        <v>2485.44</v>
      </c>
      <c r="K3250" s="5">
        <v>2537.66</v>
      </c>
      <c r="L3250" s="5">
        <v>10163.14</v>
      </c>
      <c r="M3250" s="13">
        <f t="shared" si="118"/>
        <v>5.4045445101533751E-3</v>
      </c>
      <c r="N3250" s="13">
        <f t="shared" si="119"/>
        <v>6.7197278084938361E-3</v>
      </c>
      <c r="O3250" s="13">
        <f t="shared" si="119"/>
        <v>3.5478326684423855E-4</v>
      </c>
      <c r="P3250" s="13">
        <f t="shared" si="119"/>
        <v>1.0532742181976973E-2</v>
      </c>
      <c r="Q3250" s="7"/>
      <c r="R3250" s="8"/>
      <c r="S3250" s="8"/>
      <c r="T3250" s="8"/>
      <c r="U3250" s="8"/>
      <c r="V3250" s="13"/>
      <c r="W3250" s="14"/>
      <c r="X3250" s="1"/>
      <c r="Y3250" s="1"/>
      <c r="Z3250" s="1"/>
      <c r="AA3250" s="1"/>
      <c r="AB3250" s="1"/>
      <c r="AC3250" s="1"/>
      <c r="AD3250" s="8"/>
      <c r="AE3250" s="8"/>
      <c r="AF3250" s="8"/>
      <c r="AG3250" s="8"/>
      <c r="AH3250" s="9"/>
      <c r="AI3250" s="8"/>
      <c r="AJ3250" s="13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7"/>
      <c r="BL3250" s="7"/>
      <c r="BM3250" s="7"/>
      <c r="BN3250" s="7"/>
      <c r="BO3250" s="7"/>
      <c r="BP3250" s="7"/>
      <c r="BQ3250" s="7"/>
      <c r="BR3250" s="7"/>
      <c r="BT3250" s="8"/>
      <c r="BV3250" s="7"/>
      <c r="BW3250" s="7"/>
      <c r="BX3250" s="7"/>
      <c r="BY3250" s="7"/>
      <c r="BZ3250" s="7"/>
      <c r="CA3250" s="7"/>
    </row>
    <row r="3251" spans="1:79" x14ac:dyDescent="0.3">
      <c r="A3251" s="1" t="s">
        <v>1242</v>
      </c>
      <c r="B3251" s="1"/>
      <c r="C3251" s="1" t="s">
        <v>1878</v>
      </c>
      <c r="D3251" s="1"/>
      <c r="E3251" s="1"/>
      <c r="F3251" s="1"/>
      <c r="G3251" s="1"/>
      <c r="H3251" s="1">
        <v>45538.45</v>
      </c>
      <c r="I3251" s="1">
        <v>-1.05</v>
      </c>
      <c r="J3251" s="12">
        <v>2450.7399999999998</v>
      </c>
      <c r="K3251" s="5">
        <v>2533.81</v>
      </c>
      <c r="L3251" s="5">
        <v>10143.43</v>
      </c>
      <c r="M3251" s="13">
        <f t="shared" si="118"/>
        <v>-1.0463283657073275E-2</v>
      </c>
      <c r="N3251" s="13">
        <f t="shared" si="119"/>
        <v>-1.3961310673361815E-2</v>
      </c>
      <c r="O3251" s="13">
        <f t="shared" si="119"/>
        <v>-1.5171457169202984E-3</v>
      </c>
      <c r="P3251" s="13">
        <f t="shared" si="119"/>
        <v>-1.9393612603977317E-3</v>
      </c>
      <c r="Q3251" s="7"/>
      <c r="R3251" s="8"/>
      <c r="S3251" s="8"/>
      <c r="T3251" s="8"/>
      <c r="U3251" s="8"/>
      <c r="V3251" s="13"/>
      <c r="W3251" s="14"/>
      <c r="X3251" s="1"/>
      <c r="Y3251" s="1"/>
      <c r="Z3251" s="1"/>
      <c r="AA3251" s="1"/>
      <c r="AB3251" s="1"/>
      <c r="AC3251" s="1"/>
      <c r="AD3251" s="8"/>
      <c r="AE3251" s="8"/>
      <c r="AF3251" s="8"/>
      <c r="AG3251" s="8"/>
      <c r="AH3251" s="9"/>
      <c r="AI3251" s="8"/>
      <c r="AJ3251" s="13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7"/>
      <c r="BL3251" s="7"/>
      <c r="BM3251" s="7"/>
      <c r="BN3251" s="7"/>
      <c r="BO3251" s="7"/>
      <c r="BP3251" s="7"/>
      <c r="BQ3251" s="7"/>
      <c r="BR3251" s="7"/>
      <c r="BT3251" s="8"/>
      <c r="BV3251" s="7"/>
      <c r="BW3251" s="7"/>
      <c r="BX3251" s="7"/>
      <c r="BY3251" s="7"/>
      <c r="BZ3251" s="7"/>
      <c r="CA3251" s="7"/>
    </row>
    <row r="3252" spans="1:79" x14ac:dyDescent="0.3">
      <c r="A3252" s="1" t="s">
        <v>1243</v>
      </c>
      <c r="B3252" s="1"/>
      <c r="C3252" s="1" t="s">
        <v>1878</v>
      </c>
      <c r="D3252" s="1"/>
      <c r="E3252" s="1"/>
      <c r="F3252" s="1"/>
      <c r="G3252" s="1"/>
      <c r="H3252" s="1">
        <v>45892.07</v>
      </c>
      <c r="I3252" s="1">
        <v>0.78</v>
      </c>
      <c r="J3252" s="12">
        <v>2476.5300000000002</v>
      </c>
      <c r="K3252" s="5">
        <v>2538.54</v>
      </c>
      <c r="L3252" s="5">
        <v>10167.77</v>
      </c>
      <c r="M3252" s="13">
        <f t="shared" si="118"/>
        <v>7.7653060216147374E-3</v>
      </c>
      <c r="N3252" s="13">
        <f t="shared" si="119"/>
        <v>1.0523352130377139E-2</v>
      </c>
      <c r="O3252" s="13">
        <f t="shared" si="119"/>
        <v>1.8667540186516618E-3</v>
      </c>
      <c r="P3252" s="13">
        <f t="shared" si="119"/>
        <v>2.3995827841272188E-3</v>
      </c>
      <c r="Q3252" s="7"/>
      <c r="R3252" s="8"/>
      <c r="S3252" s="8"/>
      <c r="T3252" s="8"/>
      <c r="U3252" s="8"/>
      <c r="V3252" s="13"/>
      <c r="W3252" s="14"/>
      <c r="X3252" s="1"/>
      <c r="Y3252" s="1"/>
      <c r="Z3252" s="1"/>
      <c r="AA3252" s="1"/>
      <c r="AB3252" s="1"/>
      <c r="AC3252" s="1"/>
      <c r="AD3252" s="8"/>
      <c r="AE3252" s="8"/>
      <c r="AF3252" s="8"/>
      <c r="AG3252" s="8"/>
      <c r="AH3252" s="9"/>
      <c r="AI3252" s="8"/>
      <c r="AJ3252" s="13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7"/>
      <c r="BL3252" s="7"/>
      <c r="BM3252" s="7"/>
      <c r="BN3252" s="7"/>
      <c r="BO3252" s="7"/>
      <c r="BP3252" s="7"/>
      <c r="BQ3252" s="7"/>
      <c r="BR3252" s="7"/>
      <c r="BT3252" s="8"/>
      <c r="BV3252" s="7"/>
      <c r="BW3252" s="7"/>
      <c r="BX3252" s="7"/>
      <c r="BY3252" s="7"/>
      <c r="BZ3252" s="7"/>
      <c r="CA3252" s="7"/>
    </row>
    <row r="3253" spans="1:79" x14ac:dyDescent="0.3">
      <c r="A3253" s="1" t="s">
        <v>1244</v>
      </c>
      <c r="B3253" s="1"/>
      <c r="C3253" s="1" t="s">
        <v>1878</v>
      </c>
      <c r="D3253" s="1"/>
      <c r="E3253" s="1"/>
      <c r="F3253" s="1"/>
      <c r="G3253" s="1"/>
      <c r="H3253" s="1">
        <v>46517.46</v>
      </c>
      <c r="I3253" s="1">
        <v>1.36</v>
      </c>
      <c r="J3253" s="12">
        <v>2512.64</v>
      </c>
      <c r="K3253" s="5">
        <v>2572.92</v>
      </c>
      <c r="L3253" s="5">
        <v>10271.049999999999</v>
      </c>
      <c r="M3253" s="13">
        <f t="shared" si="118"/>
        <v>1.3627408831198951E-2</v>
      </c>
      <c r="N3253" s="13">
        <f t="shared" si="119"/>
        <v>1.4580885351681561E-2</v>
      </c>
      <c r="O3253" s="13">
        <f t="shared" si="119"/>
        <v>1.35432177550876E-2</v>
      </c>
      <c r="P3253" s="13">
        <f t="shared" si="119"/>
        <v>1.015758617671314E-2</v>
      </c>
      <c r="Q3253" s="7"/>
      <c r="R3253" s="8"/>
      <c r="S3253" s="8"/>
      <c r="T3253" s="8"/>
      <c r="U3253" s="8"/>
      <c r="V3253" s="13"/>
      <c r="W3253" s="14"/>
      <c r="X3253" s="1"/>
      <c r="Y3253" s="1"/>
      <c r="Z3253" s="1"/>
      <c r="AA3253" s="1"/>
      <c r="AB3253" s="1"/>
      <c r="AC3253" s="1"/>
      <c r="AD3253" s="8"/>
      <c r="AE3253" s="8"/>
      <c r="AF3253" s="8"/>
      <c r="AG3253" s="8"/>
      <c r="AH3253" s="9"/>
      <c r="AI3253" s="8"/>
      <c r="AJ3253" s="13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7"/>
      <c r="BL3253" s="7"/>
      <c r="BM3253" s="7"/>
      <c r="BN3253" s="7"/>
      <c r="BO3253" s="7"/>
      <c r="BP3253" s="7"/>
      <c r="BQ3253" s="7"/>
      <c r="BR3253" s="7"/>
      <c r="BT3253" s="8"/>
      <c r="BV3253" s="7"/>
      <c r="BW3253" s="7"/>
      <c r="BX3253" s="7"/>
      <c r="BY3253" s="7"/>
      <c r="BZ3253" s="7"/>
      <c r="CA3253" s="7"/>
    </row>
    <row r="3254" spans="1:79" x14ac:dyDescent="0.3">
      <c r="A3254" s="1" t="s">
        <v>1245</v>
      </c>
      <c r="B3254" s="1"/>
      <c r="C3254" s="1" t="s">
        <v>1878</v>
      </c>
      <c r="D3254" s="1"/>
      <c r="E3254" s="1"/>
      <c r="F3254" s="1"/>
      <c r="G3254" s="1"/>
      <c r="H3254" s="1">
        <v>46717.72</v>
      </c>
      <c r="I3254" s="1">
        <v>0.43</v>
      </c>
      <c r="J3254" s="12">
        <v>2525.4</v>
      </c>
      <c r="K3254" s="5">
        <v>2577.86</v>
      </c>
      <c r="L3254" s="5">
        <v>10310.92</v>
      </c>
      <c r="M3254" s="13">
        <f t="shared" si="118"/>
        <v>4.3050501897567983E-3</v>
      </c>
      <c r="N3254" s="13">
        <f t="shared" si="119"/>
        <v>5.0783239938869684E-3</v>
      </c>
      <c r="O3254" s="13">
        <f t="shared" si="119"/>
        <v>1.9199975125538948E-3</v>
      </c>
      <c r="P3254" s="13">
        <f t="shared" si="119"/>
        <v>3.8817842382230516E-3</v>
      </c>
      <c r="Q3254" s="7"/>
      <c r="R3254" s="8"/>
      <c r="S3254" s="8"/>
      <c r="T3254" s="8"/>
      <c r="U3254" s="8"/>
      <c r="V3254" s="13"/>
      <c r="W3254" s="14"/>
      <c r="X3254" s="1"/>
      <c r="Y3254" s="1"/>
      <c r="Z3254" s="1"/>
      <c r="AA3254" s="1"/>
      <c r="AB3254" s="1"/>
      <c r="AC3254" s="1"/>
      <c r="AD3254" s="8"/>
      <c r="AE3254" s="8"/>
      <c r="AF3254" s="8"/>
      <c r="AG3254" s="8"/>
      <c r="AH3254" s="9"/>
      <c r="AI3254" s="8"/>
      <c r="AJ3254" s="13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7"/>
      <c r="BL3254" s="7"/>
      <c r="BM3254" s="7"/>
      <c r="BN3254" s="7"/>
      <c r="BO3254" s="7"/>
      <c r="BP3254" s="7"/>
      <c r="BQ3254" s="7"/>
      <c r="BR3254" s="7"/>
      <c r="BT3254" s="8"/>
      <c r="BV3254" s="7"/>
      <c r="BW3254" s="7"/>
      <c r="BX3254" s="7"/>
      <c r="BY3254" s="7"/>
      <c r="BZ3254" s="7"/>
      <c r="CA3254" s="7"/>
    </row>
    <row r="3255" spans="1:79" x14ac:dyDescent="0.3">
      <c r="A3255" s="1" t="s">
        <v>1246</v>
      </c>
      <c r="B3255" s="1"/>
      <c r="C3255" s="1" t="s">
        <v>1878</v>
      </c>
      <c r="D3255" s="1"/>
      <c r="E3255" s="1"/>
      <c r="F3255" s="1"/>
      <c r="G3255" s="1"/>
      <c r="H3255" s="1">
        <v>46653.84</v>
      </c>
      <c r="I3255" s="1">
        <v>-0.14000000000000001</v>
      </c>
      <c r="J3255" s="12">
        <v>2518.8000000000002</v>
      </c>
      <c r="K3255" s="5">
        <v>2582.56</v>
      </c>
      <c r="L3255" s="5">
        <v>10301.1</v>
      </c>
      <c r="M3255" s="13">
        <f t="shared" si="118"/>
        <v>-1.3673612496500898E-3</v>
      </c>
      <c r="N3255" s="13">
        <f t="shared" si="119"/>
        <v>-2.6134473746732834E-3</v>
      </c>
      <c r="O3255" s="13">
        <f t="shared" si="119"/>
        <v>1.823217707710878E-3</v>
      </c>
      <c r="P3255" s="13">
        <f t="shared" si="119"/>
        <v>-9.523883416804324E-4</v>
      </c>
      <c r="Q3255" s="7"/>
      <c r="R3255" s="8"/>
      <c r="S3255" s="8"/>
      <c r="T3255" s="8"/>
      <c r="U3255" s="8"/>
      <c r="V3255" s="13"/>
      <c r="W3255" s="14"/>
      <c r="X3255" s="1"/>
      <c r="Y3255" s="1"/>
      <c r="Z3255" s="1"/>
      <c r="AA3255" s="1"/>
      <c r="AB3255" s="1"/>
      <c r="AC3255" s="1"/>
      <c r="AD3255" s="8"/>
      <c r="AE3255" s="8"/>
      <c r="AF3255" s="8"/>
      <c r="AG3255" s="8"/>
      <c r="AH3255" s="9"/>
      <c r="AI3255" s="8"/>
      <c r="AJ3255" s="13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7"/>
      <c r="BL3255" s="7"/>
      <c r="BM3255" s="7"/>
      <c r="BN3255" s="7"/>
      <c r="BO3255" s="7"/>
      <c r="BP3255" s="7"/>
      <c r="BQ3255" s="7"/>
      <c r="BR3255" s="7"/>
      <c r="BT3255" s="8"/>
      <c r="BV3255" s="7"/>
      <c r="BW3255" s="7"/>
      <c r="BX3255" s="7"/>
      <c r="BY3255" s="7"/>
      <c r="BZ3255" s="7"/>
      <c r="CA3255" s="7"/>
    </row>
    <row r="3256" spans="1:79" x14ac:dyDescent="0.3">
      <c r="A3256" s="1" t="s">
        <v>1247</v>
      </c>
      <c r="B3256" s="1"/>
      <c r="C3256" s="1" t="s">
        <v>1878</v>
      </c>
      <c r="D3256" s="1"/>
      <c r="E3256" s="1"/>
      <c r="F3256" s="1"/>
      <c r="G3256" s="1"/>
      <c r="H3256" s="1">
        <v>46912.94</v>
      </c>
      <c r="I3256" s="1">
        <v>0.56000000000000005</v>
      </c>
      <c r="J3256" s="12">
        <v>2536.8000000000002</v>
      </c>
      <c r="K3256" s="5">
        <v>2587.0300000000002</v>
      </c>
      <c r="L3256" s="5">
        <v>10310.1</v>
      </c>
      <c r="M3256" s="13">
        <f t="shared" si="118"/>
        <v>5.5536693228255274E-3</v>
      </c>
      <c r="N3256" s="13">
        <f t="shared" si="119"/>
        <v>7.1462601238685419E-3</v>
      </c>
      <c r="O3256" s="13">
        <f t="shared" si="119"/>
        <v>1.7308407161886752E-3</v>
      </c>
      <c r="P3256" s="13">
        <f t="shared" si="119"/>
        <v>8.7369310073670547E-4</v>
      </c>
      <c r="Q3256" s="7"/>
      <c r="R3256" s="8"/>
      <c r="S3256" s="8"/>
      <c r="T3256" s="8"/>
      <c r="U3256" s="8"/>
      <c r="V3256" s="13"/>
      <c r="W3256" s="14"/>
      <c r="X3256" s="1"/>
      <c r="Y3256" s="1"/>
      <c r="Z3256" s="1"/>
      <c r="AA3256" s="1"/>
      <c r="AB3256" s="1"/>
      <c r="AC3256" s="1"/>
      <c r="AD3256" s="8"/>
      <c r="AE3256" s="8"/>
      <c r="AF3256" s="8"/>
      <c r="AG3256" s="8"/>
      <c r="AH3256" s="9"/>
      <c r="AI3256" s="8"/>
      <c r="AJ3256" s="13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7"/>
      <c r="BL3256" s="7"/>
      <c r="BM3256" s="7"/>
      <c r="BN3256" s="7"/>
      <c r="BO3256" s="7"/>
      <c r="BP3256" s="7"/>
      <c r="BQ3256" s="7"/>
      <c r="BR3256" s="7"/>
      <c r="BT3256" s="8"/>
      <c r="BV3256" s="7"/>
      <c r="BW3256" s="7"/>
      <c r="BX3256" s="7"/>
      <c r="BY3256" s="7"/>
      <c r="BZ3256" s="7"/>
      <c r="CA3256" s="7"/>
    </row>
    <row r="3257" spans="1:79" x14ac:dyDescent="0.3">
      <c r="A3257" s="1" t="s">
        <v>1248</v>
      </c>
      <c r="B3257" s="1"/>
      <c r="C3257" s="1" t="s">
        <v>1878</v>
      </c>
      <c r="D3257" s="1"/>
      <c r="E3257" s="1"/>
      <c r="F3257" s="1"/>
      <c r="G3257" s="1"/>
      <c r="H3257" s="1">
        <v>47089.1</v>
      </c>
      <c r="I3257" s="1">
        <v>0.38</v>
      </c>
      <c r="J3257" s="12">
        <v>2551.5300000000002</v>
      </c>
      <c r="K3257" s="5">
        <v>2585.12</v>
      </c>
      <c r="L3257" s="5">
        <v>10293.67</v>
      </c>
      <c r="M3257" s="13">
        <f t="shared" si="118"/>
        <v>3.7550407201083491E-3</v>
      </c>
      <c r="N3257" s="13">
        <f t="shared" si="119"/>
        <v>5.8065279091770172E-3</v>
      </c>
      <c r="O3257" s="13">
        <f t="shared" si="119"/>
        <v>-7.3829835757621698E-4</v>
      </c>
      <c r="P3257" s="13">
        <f t="shared" si="119"/>
        <v>-1.5935829914356381E-3</v>
      </c>
      <c r="Q3257" s="7"/>
      <c r="R3257" s="8"/>
      <c r="S3257" s="8"/>
      <c r="T3257" s="8"/>
      <c r="U3257" s="8"/>
      <c r="V3257" s="13"/>
      <c r="W3257" s="14"/>
      <c r="X3257" s="1"/>
      <c r="Y3257" s="1"/>
      <c r="Z3257" s="1"/>
      <c r="AA3257" s="1"/>
      <c r="AB3257" s="1"/>
      <c r="AC3257" s="1"/>
      <c r="AD3257" s="8"/>
      <c r="AE3257" s="8"/>
      <c r="AF3257" s="8"/>
      <c r="AG3257" s="8"/>
      <c r="AH3257" s="9"/>
      <c r="AI3257" s="8"/>
      <c r="AJ3257" s="13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7"/>
      <c r="BL3257" s="7"/>
      <c r="BM3257" s="7"/>
      <c r="BN3257" s="7"/>
      <c r="BO3257" s="7"/>
      <c r="BP3257" s="7"/>
      <c r="BQ3257" s="7"/>
      <c r="BR3257" s="7"/>
      <c r="BT3257" s="8"/>
      <c r="BV3257" s="7"/>
      <c r="BW3257" s="7"/>
      <c r="BX3257" s="7"/>
      <c r="BY3257" s="7"/>
      <c r="BZ3257" s="7"/>
      <c r="CA3257" s="7"/>
    </row>
    <row r="3258" spans="1:79" x14ac:dyDescent="0.3">
      <c r="A3258" s="1" t="s">
        <v>1249</v>
      </c>
      <c r="B3258" s="1"/>
      <c r="C3258" s="1" t="s">
        <v>1878</v>
      </c>
      <c r="D3258" s="1"/>
      <c r="E3258" s="1"/>
      <c r="F3258" s="1"/>
      <c r="G3258" s="1"/>
      <c r="H3258" s="1">
        <v>47457.43</v>
      </c>
      <c r="I3258" s="1">
        <v>0.78</v>
      </c>
      <c r="J3258" s="12">
        <v>2575.81</v>
      </c>
      <c r="K3258" s="5">
        <v>2594.44</v>
      </c>
      <c r="L3258" s="5">
        <v>10293.66</v>
      </c>
      <c r="M3258" s="13">
        <f t="shared" si="118"/>
        <v>7.82198003359591E-3</v>
      </c>
      <c r="N3258" s="13">
        <f t="shared" si="119"/>
        <v>9.5158591119837155E-3</v>
      </c>
      <c r="O3258" s="13">
        <f t="shared" si="119"/>
        <v>3.6052484991027089E-3</v>
      </c>
      <c r="P3258" s="13">
        <f t="shared" si="119"/>
        <v>-9.7147081656867584E-7</v>
      </c>
      <c r="Q3258" s="7"/>
      <c r="R3258" s="8"/>
      <c r="S3258" s="8"/>
      <c r="T3258" s="8"/>
      <c r="U3258" s="8"/>
      <c r="V3258" s="13"/>
      <c r="W3258" s="14"/>
      <c r="X3258" s="1"/>
      <c r="Y3258" s="1"/>
      <c r="Z3258" s="1"/>
      <c r="AA3258" s="1"/>
      <c r="AB3258" s="1"/>
      <c r="AC3258" s="1"/>
      <c r="AD3258" s="8"/>
      <c r="AE3258" s="8"/>
      <c r="AF3258" s="8"/>
      <c r="AG3258" s="8"/>
      <c r="AH3258" s="9"/>
      <c r="AI3258" s="8"/>
      <c r="AJ3258" s="13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7"/>
      <c r="BL3258" s="7"/>
      <c r="BM3258" s="7"/>
      <c r="BN3258" s="7"/>
      <c r="BO3258" s="7"/>
      <c r="BP3258" s="7"/>
      <c r="BQ3258" s="7"/>
      <c r="BR3258" s="7"/>
      <c r="BT3258" s="8"/>
      <c r="BV3258" s="7"/>
      <c r="BW3258" s="7"/>
      <c r="BX3258" s="7"/>
      <c r="BY3258" s="7"/>
      <c r="BZ3258" s="7"/>
      <c r="CA3258" s="7"/>
    </row>
    <row r="3259" spans="1:79" x14ac:dyDescent="0.3">
      <c r="A3259" s="1" t="s">
        <v>1250</v>
      </c>
      <c r="B3259" s="1"/>
      <c r="C3259" s="1" t="s">
        <v>1878</v>
      </c>
      <c r="D3259" s="1"/>
      <c r="E3259" s="1"/>
      <c r="F3259" s="1"/>
      <c r="G3259" s="1"/>
      <c r="H3259" s="1">
        <v>47920.75</v>
      </c>
      <c r="I3259" s="1">
        <v>0.98</v>
      </c>
      <c r="J3259" s="12">
        <v>2602.5100000000002</v>
      </c>
      <c r="K3259" s="5">
        <v>2625.96</v>
      </c>
      <c r="L3259" s="5">
        <v>10348.32</v>
      </c>
      <c r="M3259" s="13">
        <f t="shared" si="118"/>
        <v>9.7628548364292467E-3</v>
      </c>
      <c r="N3259" s="13">
        <f t="shared" si="119"/>
        <v>1.0365671381041386E-2</v>
      </c>
      <c r="O3259" s="13">
        <f t="shared" si="119"/>
        <v>1.2149057214658976E-2</v>
      </c>
      <c r="P3259" s="13">
        <f t="shared" si="119"/>
        <v>5.3100646417310049E-3</v>
      </c>
      <c r="Q3259" s="7"/>
      <c r="R3259" s="8"/>
      <c r="S3259" s="8"/>
      <c r="T3259" s="8"/>
      <c r="U3259" s="8"/>
      <c r="V3259" s="13"/>
      <c r="W3259" s="14"/>
      <c r="X3259" s="1"/>
      <c r="Y3259" s="1"/>
      <c r="Z3259" s="1"/>
      <c r="AA3259" s="1"/>
      <c r="AB3259" s="1"/>
      <c r="AC3259" s="1"/>
      <c r="AD3259" s="8"/>
      <c r="AE3259" s="8"/>
      <c r="AF3259" s="8"/>
      <c r="AG3259" s="8"/>
      <c r="AH3259" s="9"/>
      <c r="AI3259" s="8"/>
      <c r="AJ3259" s="13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7"/>
      <c r="BL3259" s="7"/>
      <c r="BM3259" s="7"/>
      <c r="BN3259" s="7"/>
      <c r="BO3259" s="7"/>
      <c r="BP3259" s="7"/>
      <c r="BQ3259" s="7"/>
      <c r="BR3259" s="7"/>
      <c r="BT3259" s="8"/>
      <c r="BV3259" s="7"/>
      <c r="BW3259" s="7"/>
      <c r="BX3259" s="7"/>
      <c r="BY3259" s="7"/>
      <c r="BZ3259" s="7"/>
      <c r="CA3259" s="7"/>
    </row>
    <row r="3260" spans="1:79" x14ac:dyDescent="0.3">
      <c r="A3260" s="1" t="s">
        <v>1251</v>
      </c>
      <c r="B3260" s="1"/>
      <c r="C3260" s="1" t="s">
        <v>1878</v>
      </c>
      <c r="D3260" s="1"/>
      <c r="E3260" s="1"/>
      <c r="F3260" s="1"/>
      <c r="G3260" s="1"/>
      <c r="H3260" s="1">
        <v>47701.82</v>
      </c>
      <c r="I3260" s="1">
        <v>-0.46</v>
      </c>
      <c r="J3260" s="12">
        <v>2593.73</v>
      </c>
      <c r="K3260" s="5">
        <v>2607.46</v>
      </c>
      <c r="L3260" s="5">
        <v>10242.709999999999</v>
      </c>
      <c r="M3260" s="13">
        <f t="shared" si="118"/>
        <v>-4.5685845901827227E-3</v>
      </c>
      <c r="N3260" s="13">
        <f t="shared" si="119"/>
        <v>-3.3736661914844923E-3</v>
      </c>
      <c r="O3260" s="13">
        <f t="shared" si="119"/>
        <v>-7.045042574905902E-3</v>
      </c>
      <c r="P3260" s="13">
        <f t="shared" si="119"/>
        <v>-1.0205521282681707E-2</v>
      </c>
      <c r="Q3260" s="7"/>
      <c r="R3260" s="8"/>
      <c r="S3260" s="8"/>
      <c r="T3260" s="8"/>
      <c r="U3260" s="8"/>
      <c r="V3260" s="13"/>
      <c r="W3260" s="14"/>
      <c r="X3260" s="1"/>
      <c r="Y3260" s="1"/>
      <c r="Z3260" s="1"/>
      <c r="AA3260" s="1"/>
      <c r="AB3260" s="1"/>
      <c r="AC3260" s="1"/>
      <c r="AD3260" s="8"/>
      <c r="AE3260" s="8"/>
      <c r="AF3260" s="8"/>
      <c r="AG3260" s="8"/>
      <c r="AH3260" s="9"/>
      <c r="AI3260" s="8"/>
      <c r="AJ3260" s="13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7"/>
      <c r="BL3260" s="7"/>
      <c r="BM3260" s="7"/>
      <c r="BN3260" s="7"/>
      <c r="BO3260" s="7"/>
      <c r="BP3260" s="7"/>
      <c r="BQ3260" s="7"/>
      <c r="BR3260" s="7"/>
      <c r="BT3260" s="8"/>
      <c r="BV3260" s="7"/>
      <c r="BW3260" s="7"/>
      <c r="BX3260" s="7"/>
      <c r="BY3260" s="7"/>
      <c r="BZ3260" s="7"/>
      <c r="CA3260" s="7"/>
    </row>
    <row r="3261" spans="1:79" x14ac:dyDescent="0.3">
      <c r="A3261" s="1" t="s">
        <v>1252</v>
      </c>
      <c r="B3261" s="1"/>
      <c r="C3261" s="1" t="s">
        <v>1878</v>
      </c>
      <c r="D3261" s="1"/>
      <c r="E3261" s="1"/>
      <c r="F3261" s="1"/>
      <c r="G3261" s="1"/>
      <c r="H3261" s="1">
        <v>47479.87</v>
      </c>
      <c r="I3261" s="1">
        <v>-0.47</v>
      </c>
      <c r="J3261" s="12">
        <v>2583.06</v>
      </c>
      <c r="K3261" s="5">
        <v>2566.8200000000002</v>
      </c>
      <c r="L3261" s="5">
        <v>10312.9</v>
      </c>
      <c r="M3261" s="13">
        <f t="shared" si="118"/>
        <v>-4.6528623016899306E-3</v>
      </c>
      <c r="N3261" s="13">
        <f t="shared" si="119"/>
        <v>-4.1137666603694445E-3</v>
      </c>
      <c r="O3261" s="13">
        <f t="shared" si="119"/>
        <v>-1.5586049258665469E-2</v>
      </c>
      <c r="P3261" s="13">
        <f t="shared" si="119"/>
        <v>6.8526786368061643E-3</v>
      </c>
      <c r="Q3261" s="7"/>
      <c r="R3261" s="8"/>
      <c r="S3261" s="8"/>
      <c r="T3261" s="8"/>
      <c r="U3261" s="8"/>
      <c r="V3261" s="13"/>
      <c r="W3261" s="14"/>
      <c r="X3261" s="1"/>
      <c r="Y3261" s="1"/>
      <c r="Z3261" s="1"/>
      <c r="AA3261" s="1"/>
      <c r="AB3261" s="1"/>
      <c r="AC3261" s="1"/>
      <c r="AD3261" s="8"/>
      <c r="AE3261" s="8"/>
      <c r="AF3261" s="8"/>
      <c r="AG3261" s="8"/>
      <c r="AH3261" s="9"/>
      <c r="AI3261" s="8"/>
      <c r="AJ3261" s="13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7"/>
      <c r="BL3261" s="7"/>
      <c r="BM3261" s="7"/>
      <c r="BN3261" s="7"/>
      <c r="BO3261" s="7"/>
      <c r="BP3261" s="7"/>
      <c r="BQ3261" s="7"/>
      <c r="BR3261" s="7"/>
      <c r="BT3261" s="8"/>
      <c r="BV3261" s="7"/>
      <c r="BW3261" s="7"/>
      <c r="BX3261" s="7"/>
      <c r="BY3261" s="7"/>
      <c r="BZ3261" s="7"/>
      <c r="CA3261" s="7"/>
    </row>
    <row r="3262" spans="1:79" x14ac:dyDescent="0.3">
      <c r="A3262" s="1" t="s">
        <v>1253</v>
      </c>
      <c r="B3262" s="1"/>
      <c r="C3262" s="1" t="s">
        <v>1878</v>
      </c>
      <c r="D3262" s="1"/>
      <c r="E3262" s="1"/>
      <c r="F3262" s="1"/>
      <c r="G3262" s="1"/>
      <c r="H3262" s="1">
        <v>47673.03</v>
      </c>
      <c r="I3262" s="1">
        <v>0.41</v>
      </c>
      <c r="J3262" s="12">
        <v>2600.67</v>
      </c>
      <c r="K3262" s="5">
        <v>2555.63</v>
      </c>
      <c r="L3262" s="5">
        <v>10376.969999999999</v>
      </c>
      <c r="M3262" s="13">
        <f t="shared" si="118"/>
        <v>4.0682503974842632E-3</v>
      </c>
      <c r="N3262" s="13">
        <f t="shared" si="119"/>
        <v>6.8174955285591476E-3</v>
      </c>
      <c r="O3262" s="13">
        <f t="shared" si="119"/>
        <v>-4.3594798232833298E-3</v>
      </c>
      <c r="P3262" s="13">
        <f t="shared" si="119"/>
        <v>6.212607510981405E-3</v>
      </c>
      <c r="Q3262" s="7"/>
      <c r="R3262" s="8"/>
      <c r="S3262" s="8"/>
      <c r="T3262" s="8"/>
      <c r="U3262" s="8"/>
      <c r="V3262" s="13"/>
      <c r="W3262" s="14"/>
      <c r="X3262" s="1"/>
      <c r="Y3262" s="1"/>
      <c r="Z3262" s="1"/>
      <c r="AA3262" s="1"/>
      <c r="AB3262" s="1"/>
      <c r="AC3262" s="1"/>
      <c r="AD3262" s="8"/>
      <c r="AE3262" s="8"/>
      <c r="AF3262" s="8"/>
      <c r="AG3262" s="8"/>
      <c r="AH3262" s="9"/>
      <c r="AI3262" s="8"/>
      <c r="AJ3262" s="13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7"/>
      <c r="BL3262" s="7"/>
      <c r="BM3262" s="7"/>
      <c r="BN3262" s="7"/>
      <c r="BO3262" s="7"/>
      <c r="BP3262" s="7"/>
      <c r="BQ3262" s="7"/>
      <c r="BR3262" s="7"/>
      <c r="BT3262" s="8"/>
      <c r="BV3262" s="7"/>
      <c r="BW3262" s="7"/>
      <c r="BX3262" s="7"/>
      <c r="BY3262" s="7"/>
      <c r="BZ3262" s="7"/>
      <c r="CA3262" s="7"/>
    </row>
    <row r="3263" spans="1:79" x14ac:dyDescent="0.3">
      <c r="A3263" s="1" t="s">
        <v>1254</v>
      </c>
      <c r="B3263" s="1"/>
      <c r="C3263" s="1" t="s">
        <v>1878</v>
      </c>
      <c r="D3263" s="1"/>
      <c r="E3263" s="1"/>
      <c r="F3263" s="1"/>
      <c r="G3263" s="1"/>
      <c r="H3263" s="1">
        <v>47460.59</v>
      </c>
      <c r="I3263" s="1">
        <v>-0.45</v>
      </c>
      <c r="J3263" s="12">
        <v>2582.98</v>
      </c>
      <c r="K3263" s="5">
        <v>2552.54</v>
      </c>
      <c r="L3263" s="5">
        <v>10443.68</v>
      </c>
      <c r="M3263" s="13">
        <f t="shared" si="118"/>
        <v>-4.4561883312220774E-3</v>
      </c>
      <c r="N3263" s="13">
        <f t="shared" si="119"/>
        <v>-6.8020933067248768E-3</v>
      </c>
      <c r="O3263" s="13">
        <f t="shared" si="119"/>
        <v>-1.2090952133133603E-3</v>
      </c>
      <c r="P3263" s="13">
        <f t="shared" si="119"/>
        <v>6.4286588474284923E-3</v>
      </c>
      <c r="Q3263" s="7"/>
      <c r="R3263" s="8"/>
      <c r="S3263" s="8"/>
      <c r="T3263" s="8"/>
      <c r="U3263" s="8"/>
      <c r="V3263" s="13"/>
      <c r="W3263" s="14"/>
      <c r="X3263" s="1"/>
      <c r="Y3263" s="1"/>
      <c r="Z3263" s="1"/>
      <c r="AA3263" s="1"/>
      <c r="AB3263" s="1"/>
      <c r="AC3263" s="1"/>
      <c r="AD3263" s="8"/>
      <c r="AE3263" s="8"/>
      <c r="AF3263" s="8"/>
      <c r="AG3263" s="8"/>
      <c r="AH3263" s="9"/>
      <c r="AI3263" s="8"/>
      <c r="AJ3263" s="13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7"/>
      <c r="BL3263" s="7"/>
      <c r="BM3263" s="7"/>
      <c r="BN3263" s="7"/>
      <c r="BO3263" s="7"/>
      <c r="BP3263" s="7"/>
      <c r="BQ3263" s="7"/>
      <c r="BR3263" s="7"/>
      <c r="BT3263" s="8"/>
      <c r="BV3263" s="7"/>
      <c r="BW3263" s="7"/>
      <c r="BX3263" s="7"/>
      <c r="BY3263" s="7"/>
      <c r="BZ3263" s="7"/>
      <c r="CA3263" s="7"/>
    </row>
    <row r="3264" spans="1:79" x14ac:dyDescent="0.3">
      <c r="A3264" s="1" t="s">
        <v>1255</v>
      </c>
      <c r="B3264" s="1"/>
      <c r="C3264" s="1" t="s">
        <v>1878</v>
      </c>
      <c r="D3264" s="1"/>
      <c r="E3264" s="1"/>
      <c r="F3264" s="1"/>
      <c r="G3264" s="1"/>
      <c r="H3264" s="1">
        <v>48107.89</v>
      </c>
      <c r="I3264" s="1">
        <v>1.36</v>
      </c>
      <c r="J3264" s="12">
        <v>2626.21</v>
      </c>
      <c r="K3264" s="5">
        <v>2568.59</v>
      </c>
      <c r="L3264" s="5">
        <v>10531.27</v>
      </c>
      <c r="M3264" s="13">
        <f t="shared" si="118"/>
        <v>1.3638684222003983E-2</v>
      </c>
      <c r="N3264" s="13">
        <f t="shared" si="119"/>
        <v>1.6736482667306651E-2</v>
      </c>
      <c r="O3264" s="13">
        <f t="shared" si="119"/>
        <v>6.2878544508608858E-3</v>
      </c>
      <c r="P3264" s="13">
        <f t="shared" si="119"/>
        <v>8.3868904447474968E-3</v>
      </c>
      <c r="Q3264" s="7"/>
      <c r="R3264" s="8"/>
      <c r="S3264" s="8"/>
      <c r="T3264" s="8"/>
      <c r="U3264" s="8"/>
      <c r="V3264" s="13"/>
      <c r="W3264" s="14"/>
      <c r="X3264" s="1"/>
      <c r="Y3264" s="1"/>
      <c r="Z3264" s="1"/>
      <c r="AA3264" s="1"/>
      <c r="AB3264" s="1"/>
      <c r="AC3264" s="1"/>
      <c r="AD3264" s="8"/>
      <c r="AE3264" s="8"/>
      <c r="AF3264" s="8"/>
      <c r="AG3264" s="8"/>
      <c r="AH3264" s="9"/>
      <c r="AI3264" s="8"/>
      <c r="AJ3264" s="13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7"/>
      <c r="BL3264" s="7"/>
      <c r="BM3264" s="7"/>
      <c r="BN3264" s="7"/>
      <c r="BO3264" s="7"/>
      <c r="BP3264" s="7"/>
      <c r="BQ3264" s="7"/>
      <c r="BR3264" s="7"/>
      <c r="BT3264" s="8"/>
      <c r="BV3264" s="7"/>
      <c r="BW3264" s="7"/>
      <c r="BX3264" s="7"/>
      <c r="BY3264" s="7"/>
      <c r="BZ3264" s="7"/>
      <c r="CA3264" s="7"/>
    </row>
    <row r="3265" spans="1:79" x14ac:dyDescent="0.3">
      <c r="A3265" s="1" t="s">
        <v>1256</v>
      </c>
      <c r="B3265" s="1"/>
      <c r="C3265" s="1" t="s">
        <v>1878</v>
      </c>
      <c r="D3265" s="1"/>
      <c r="E3265" s="1"/>
      <c r="F3265" s="1"/>
      <c r="G3265" s="1"/>
      <c r="H3265" s="1">
        <v>48222.720000000001</v>
      </c>
      <c r="I3265" s="1">
        <v>0.24</v>
      </c>
      <c r="J3265" s="12">
        <v>2628.36</v>
      </c>
      <c r="K3265" s="5">
        <v>2588.67</v>
      </c>
      <c r="L3265" s="5">
        <v>10554.18</v>
      </c>
      <c r="M3265" s="13">
        <f t="shared" si="118"/>
        <v>2.3869265519647076E-3</v>
      </c>
      <c r="N3265" s="13">
        <f t="shared" si="119"/>
        <v>8.1867025104620517E-4</v>
      </c>
      <c r="O3265" s="13">
        <f t="shared" si="119"/>
        <v>7.8175185607667341E-3</v>
      </c>
      <c r="P3265" s="13">
        <f t="shared" si="119"/>
        <v>2.1754261356892179E-3</v>
      </c>
      <c r="Q3265" s="7"/>
      <c r="R3265" s="8"/>
      <c r="S3265" s="8"/>
      <c r="T3265" s="8"/>
      <c r="U3265" s="8"/>
      <c r="V3265" s="13"/>
      <c r="W3265" s="14"/>
      <c r="X3265" s="1"/>
      <c r="Y3265" s="1"/>
      <c r="Z3265" s="1"/>
      <c r="AA3265" s="1"/>
      <c r="AB3265" s="1"/>
      <c r="AC3265" s="1"/>
      <c r="AD3265" s="8"/>
      <c r="AE3265" s="8"/>
      <c r="AF3265" s="8"/>
      <c r="AG3265" s="8"/>
      <c r="AH3265" s="9"/>
      <c r="AI3265" s="8"/>
      <c r="AJ3265" s="13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7"/>
      <c r="BL3265" s="7"/>
      <c r="BM3265" s="7"/>
      <c r="BN3265" s="7"/>
      <c r="BO3265" s="7"/>
      <c r="BP3265" s="7"/>
      <c r="BQ3265" s="7"/>
      <c r="BR3265" s="7"/>
      <c r="BT3265" s="8"/>
      <c r="BV3265" s="7"/>
      <c r="BW3265" s="7"/>
      <c r="BX3265" s="7"/>
      <c r="BY3265" s="7"/>
      <c r="BZ3265" s="7"/>
      <c r="CA3265" s="7"/>
    </row>
    <row r="3266" spans="1:79" x14ac:dyDescent="0.3">
      <c r="A3266" s="1" t="s">
        <v>1257</v>
      </c>
      <c r="B3266" s="1"/>
      <c r="C3266" s="1" t="s">
        <v>1878</v>
      </c>
      <c r="D3266" s="1"/>
      <c r="E3266" s="1"/>
      <c r="F3266" s="1"/>
      <c r="G3266" s="1"/>
      <c r="H3266" s="1">
        <v>47888.160000000003</v>
      </c>
      <c r="I3266" s="1">
        <v>-0.69</v>
      </c>
      <c r="J3266" s="12">
        <v>2601.73</v>
      </c>
      <c r="K3266" s="5">
        <v>2588.4699999999998</v>
      </c>
      <c r="L3266" s="5">
        <v>10519.33</v>
      </c>
      <c r="M3266" s="13">
        <f t="shared" si="118"/>
        <v>-6.937808568243331E-3</v>
      </c>
      <c r="N3266" s="13">
        <f t="shared" si="119"/>
        <v>-1.0131793209453899E-2</v>
      </c>
      <c r="O3266" s="13">
        <f t="shared" si="119"/>
        <v>-7.7259751146474542E-5</v>
      </c>
      <c r="P3266" s="13">
        <f t="shared" si="119"/>
        <v>-3.3020092513108557E-3</v>
      </c>
      <c r="Q3266" s="7"/>
      <c r="R3266" s="8"/>
      <c r="S3266" s="8"/>
      <c r="T3266" s="8"/>
      <c r="U3266" s="8"/>
      <c r="V3266" s="13"/>
      <c r="W3266" s="14"/>
      <c r="X3266" s="1"/>
      <c r="Y3266" s="1"/>
      <c r="Z3266" s="1"/>
      <c r="AA3266" s="1"/>
      <c r="AB3266" s="1"/>
      <c r="AC3266" s="1"/>
      <c r="AD3266" s="8"/>
      <c r="AE3266" s="8"/>
      <c r="AF3266" s="8"/>
      <c r="AG3266" s="8"/>
      <c r="AH3266" s="9"/>
      <c r="AI3266" s="8"/>
      <c r="AJ3266" s="13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7"/>
      <c r="BL3266" s="7"/>
      <c r="BM3266" s="7"/>
      <c r="BN3266" s="7"/>
      <c r="BO3266" s="7"/>
      <c r="BP3266" s="7"/>
      <c r="BQ3266" s="7"/>
      <c r="BR3266" s="7"/>
      <c r="BT3266" s="8"/>
      <c r="BV3266" s="7"/>
      <c r="BW3266" s="7"/>
      <c r="BX3266" s="7"/>
      <c r="BY3266" s="7"/>
      <c r="BZ3266" s="7"/>
      <c r="CA3266" s="7"/>
    </row>
    <row r="3267" spans="1:79" x14ac:dyDescent="0.3">
      <c r="A3267" s="1" t="s">
        <v>1258</v>
      </c>
      <c r="B3267" s="1"/>
      <c r="C3267" s="1" t="s">
        <v>1878</v>
      </c>
      <c r="D3267" s="1"/>
      <c r="E3267" s="1"/>
      <c r="F3267" s="1"/>
      <c r="G3267" s="1"/>
      <c r="H3267" s="1">
        <v>47589.33</v>
      </c>
      <c r="I3267" s="1">
        <v>-0.62</v>
      </c>
      <c r="J3267" s="12">
        <v>2578.48</v>
      </c>
      <c r="K3267" s="5">
        <v>2588.96</v>
      </c>
      <c r="L3267" s="5">
        <v>10488.6</v>
      </c>
      <c r="M3267" s="13">
        <f t="shared" si="118"/>
        <v>-6.240164583479535E-3</v>
      </c>
      <c r="N3267" s="13">
        <f t="shared" si="119"/>
        <v>-8.9363615747982683E-3</v>
      </c>
      <c r="O3267" s="13">
        <f t="shared" si="119"/>
        <v>1.8930101565794999E-4</v>
      </c>
      <c r="P3267" s="13">
        <f t="shared" si="119"/>
        <v>-2.9212887132544774E-3</v>
      </c>
      <c r="Q3267" s="7"/>
      <c r="R3267" s="8"/>
      <c r="S3267" s="8"/>
      <c r="T3267" s="8"/>
      <c r="U3267" s="8"/>
      <c r="V3267" s="13"/>
      <c r="W3267" s="14"/>
      <c r="X3267" s="1"/>
      <c r="Y3267" s="1"/>
      <c r="Z3267" s="1"/>
      <c r="AA3267" s="1"/>
      <c r="AB3267" s="1"/>
      <c r="AC3267" s="1"/>
      <c r="AD3267" s="8"/>
      <c r="AE3267" s="8"/>
      <c r="AF3267" s="8"/>
      <c r="AG3267" s="8"/>
      <c r="AH3267" s="9"/>
      <c r="AI3267" s="8"/>
      <c r="AJ3267" s="13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7"/>
      <c r="BL3267" s="7"/>
      <c r="BM3267" s="7"/>
      <c r="BN3267" s="7"/>
      <c r="BO3267" s="7"/>
      <c r="BP3267" s="7"/>
      <c r="BQ3267" s="7"/>
      <c r="BR3267" s="7"/>
      <c r="BT3267" s="8"/>
      <c r="BV3267" s="7"/>
      <c r="BW3267" s="7"/>
      <c r="BX3267" s="7"/>
      <c r="BY3267" s="7"/>
      <c r="BZ3267" s="7"/>
      <c r="CA3267" s="7"/>
    </row>
    <row r="3268" spans="1:79" x14ac:dyDescent="0.3">
      <c r="A3268" s="1" t="s">
        <v>1259</v>
      </c>
      <c r="B3268" s="1"/>
      <c r="C3268" s="1" t="s">
        <v>1878</v>
      </c>
      <c r="D3268" s="1"/>
      <c r="E3268" s="1"/>
      <c r="F3268" s="1"/>
      <c r="G3268" s="1"/>
      <c r="H3268" s="1">
        <v>47379.63</v>
      </c>
      <c r="I3268" s="1">
        <v>-0.44</v>
      </c>
      <c r="J3268" s="12">
        <v>2562.63</v>
      </c>
      <c r="K3268" s="5">
        <v>2587.38</v>
      </c>
      <c r="L3268" s="5">
        <v>10500.71</v>
      </c>
      <c r="M3268" s="13">
        <f t="shared" ref="M3268:M3331" si="120">H3268/H3267-1</f>
        <v>-4.4064499332099327E-3</v>
      </c>
      <c r="N3268" s="13">
        <f t="shared" si="119"/>
        <v>-6.1470323601501287E-3</v>
      </c>
      <c r="O3268" s="13">
        <f t="shared" si="119"/>
        <v>-6.1028366602799977E-4</v>
      </c>
      <c r="P3268" s="13">
        <f t="shared" si="119"/>
        <v>1.1545868848081842E-3</v>
      </c>
      <c r="Q3268" s="7"/>
      <c r="R3268" s="8"/>
      <c r="S3268" s="8"/>
      <c r="T3268" s="8"/>
      <c r="U3268" s="8"/>
      <c r="V3268" s="13"/>
      <c r="W3268" s="14"/>
      <c r="X3268" s="1"/>
      <c r="Y3268" s="1"/>
      <c r="Z3268" s="1"/>
      <c r="AA3268" s="1"/>
      <c r="AB3268" s="1"/>
      <c r="AC3268" s="1"/>
      <c r="AD3268" s="8"/>
      <c r="AE3268" s="8"/>
      <c r="AF3268" s="8"/>
      <c r="AG3268" s="8"/>
      <c r="AH3268" s="9"/>
      <c r="AI3268" s="8"/>
      <c r="AJ3268" s="13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7"/>
      <c r="BL3268" s="7"/>
      <c r="BM3268" s="7"/>
      <c r="BN3268" s="7"/>
      <c r="BO3268" s="7"/>
      <c r="BP3268" s="7"/>
      <c r="BQ3268" s="7"/>
      <c r="BR3268" s="7"/>
      <c r="BT3268" s="8"/>
      <c r="BV3268" s="7"/>
      <c r="BW3268" s="7"/>
      <c r="BX3268" s="7"/>
      <c r="BY3268" s="7"/>
      <c r="BZ3268" s="7"/>
      <c r="CA3268" s="7"/>
    </row>
    <row r="3269" spans="1:79" x14ac:dyDescent="0.3">
      <c r="A3269" s="1" t="s">
        <v>1260</v>
      </c>
      <c r="B3269" s="1"/>
      <c r="C3269" s="1" t="s">
        <v>1878</v>
      </c>
      <c r="D3269" s="1"/>
      <c r="E3269" s="1"/>
      <c r="F3269" s="1"/>
      <c r="G3269" s="1"/>
      <c r="H3269" s="1">
        <v>47407.28</v>
      </c>
      <c r="I3269" s="1">
        <v>0.06</v>
      </c>
      <c r="J3269" s="12">
        <v>2567.59</v>
      </c>
      <c r="K3269" s="5">
        <v>2573.27</v>
      </c>
      <c r="L3269" s="5">
        <v>10503.06</v>
      </c>
      <c r="M3269" s="13">
        <f t="shared" si="120"/>
        <v>5.8358412676495774E-4</v>
      </c>
      <c r="N3269" s="13">
        <f t="shared" ref="N3269:P3332" si="121">J3269/J3268-1</f>
        <v>1.9355115642913923E-3</v>
      </c>
      <c r="O3269" s="13">
        <f t="shared" si="121"/>
        <v>-5.453393007598506E-3</v>
      </c>
      <c r="P3269" s="13">
        <f t="shared" si="121"/>
        <v>2.2379439104591725E-4</v>
      </c>
      <c r="Q3269" s="7"/>
      <c r="R3269" s="8"/>
      <c r="S3269" s="8"/>
      <c r="T3269" s="8"/>
      <c r="U3269" s="8"/>
      <c r="V3269" s="13"/>
      <c r="W3269" s="14"/>
      <c r="X3269" s="1"/>
      <c r="Y3269" s="1"/>
      <c r="Z3269" s="1"/>
      <c r="AA3269" s="1"/>
      <c r="AB3269" s="1"/>
      <c r="AC3269" s="1"/>
      <c r="AD3269" s="8"/>
      <c r="AE3269" s="8"/>
      <c r="AF3269" s="8"/>
      <c r="AG3269" s="8"/>
      <c r="AH3269" s="9"/>
      <c r="AI3269" s="8"/>
      <c r="AJ3269" s="13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7"/>
      <c r="BL3269" s="7"/>
      <c r="BM3269" s="7"/>
      <c r="BN3269" s="7"/>
      <c r="BO3269" s="7"/>
      <c r="BP3269" s="7"/>
      <c r="BQ3269" s="7"/>
      <c r="BR3269" s="7"/>
      <c r="BT3269" s="8"/>
      <c r="BV3269" s="7"/>
      <c r="BW3269" s="7"/>
      <c r="BX3269" s="7"/>
      <c r="BY3269" s="7"/>
      <c r="BZ3269" s="7"/>
      <c r="CA3269" s="7"/>
    </row>
    <row r="3270" spans="1:79" x14ac:dyDescent="0.3">
      <c r="A3270" s="1" t="s">
        <v>1261</v>
      </c>
      <c r="B3270" s="1"/>
      <c r="C3270" s="1" t="s">
        <v>1878</v>
      </c>
      <c r="D3270" s="1"/>
      <c r="E3270" s="1"/>
      <c r="F3270" s="1"/>
      <c r="G3270" s="1"/>
      <c r="H3270" s="1">
        <v>47546.91</v>
      </c>
      <c r="I3270" s="1">
        <v>0.28999999999999998</v>
      </c>
      <c r="J3270" s="12">
        <v>2573.62</v>
      </c>
      <c r="K3270" s="5">
        <v>2592.5300000000002</v>
      </c>
      <c r="L3270" s="5">
        <v>10496.8</v>
      </c>
      <c r="M3270" s="13">
        <f t="shared" si="120"/>
        <v>2.9453282280698101E-3</v>
      </c>
      <c r="N3270" s="13">
        <f t="shared" si="121"/>
        <v>2.348505797264977E-3</v>
      </c>
      <c r="O3270" s="13">
        <f t="shared" si="121"/>
        <v>7.4846401660144668E-3</v>
      </c>
      <c r="P3270" s="13">
        <f t="shared" si="121"/>
        <v>-5.9601677987175528E-4</v>
      </c>
      <c r="Q3270" s="7"/>
      <c r="R3270" s="8"/>
      <c r="S3270" s="8"/>
      <c r="T3270" s="8"/>
      <c r="U3270" s="8"/>
      <c r="V3270" s="13"/>
      <c r="W3270" s="14"/>
      <c r="X3270" s="1"/>
      <c r="Y3270" s="1"/>
      <c r="Z3270" s="1"/>
      <c r="AA3270" s="1"/>
      <c r="AB3270" s="1"/>
      <c r="AC3270" s="1"/>
      <c r="AD3270" s="8"/>
      <c r="AE3270" s="8"/>
      <c r="AF3270" s="8"/>
      <c r="AG3270" s="8"/>
      <c r="AH3270" s="9"/>
      <c r="AI3270" s="8"/>
      <c r="AJ3270" s="13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7"/>
      <c r="BL3270" s="7"/>
      <c r="BM3270" s="7"/>
      <c r="BN3270" s="7"/>
      <c r="BO3270" s="7"/>
      <c r="BP3270" s="7"/>
      <c r="BQ3270" s="7"/>
      <c r="BR3270" s="7"/>
      <c r="BT3270" s="8"/>
      <c r="BV3270" s="7"/>
      <c r="BW3270" s="7"/>
      <c r="BX3270" s="7"/>
      <c r="BY3270" s="7"/>
      <c r="BZ3270" s="7"/>
      <c r="CA3270" s="7"/>
    </row>
    <row r="3271" spans="1:79" x14ac:dyDescent="0.3">
      <c r="A3271" s="1" t="s">
        <v>1262</v>
      </c>
      <c r="B3271" s="1"/>
      <c r="C3271" s="1" t="s">
        <v>1878</v>
      </c>
      <c r="D3271" s="1"/>
      <c r="E3271" s="1"/>
      <c r="F3271" s="1"/>
      <c r="G3271" s="1"/>
      <c r="H3271" s="1">
        <v>47440.800000000003</v>
      </c>
      <c r="I3271" s="1">
        <v>-0.22</v>
      </c>
      <c r="J3271" s="12">
        <v>2557.9299999999998</v>
      </c>
      <c r="K3271" s="5">
        <v>2611.2600000000002</v>
      </c>
      <c r="L3271" s="5">
        <v>10595.04</v>
      </c>
      <c r="M3271" s="13">
        <f t="shared" si="120"/>
        <v>-2.2316907660245855E-3</v>
      </c>
      <c r="N3271" s="13">
        <f t="shared" si="121"/>
        <v>-6.0964711185023113E-3</v>
      </c>
      <c r="O3271" s="13">
        <f t="shared" si="121"/>
        <v>7.2246029939866396E-3</v>
      </c>
      <c r="P3271" s="13">
        <f t="shared" si="121"/>
        <v>9.3590427558876144E-3</v>
      </c>
      <c r="Q3271" s="7"/>
      <c r="R3271" s="8"/>
      <c r="S3271" s="8"/>
      <c r="T3271" s="8"/>
      <c r="U3271" s="8"/>
      <c r="V3271" s="13"/>
      <c r="W3271" s="14"/>
      <c r="X3271" s="1"/>
      <c r="Y3271" s="1"/>
      <c r="Z3271" s="1"/>
      <c r="AA3271" s="1"/>
      <c r="AB3271" s="1"/>
      <c r="AC3271" s="1"/>
      <c r="AD3271" s="8"/>
      <c r="AE3271" s="8"/>
      <c r="AF3271" s="8"/>
      <c r="AG3271" s="8"/>
      <c r="AH3271" s="9"/>
      <c r="AI3271" s="8"/>
      <c r="AJ3271" s="13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7"/>
      <c r="BL3271" s="7"/>
      <c r="BM3271" s="7"/>
      <c r="BN3271" s="7"/>
      <c r="BO3271" s="7"/>
      <c r="BP3271" s="7"/>
      <c r="BQ3271" s="7"/>
      <c r="BR3271" s="7"/>
      <c r="BT3271" s="8"/>
      <c r="BV3271" s="7"/>
      <c r="BW3271" s="7"/>
      <c r="BX3271" s="7"/>
      <c r="BY3271" s="7"/>
      <c r="BZ3271" s="7"/>
      <c r="CA3271" s="7"/>
    </row>
    <row r="3272" spans="1:79" x14ac:dyDescent="0.3">
      <c r="A3272" s="1" t="s">
        <v>1263</v>
      </c>
      <c r="B3272" s="1"/>
      <c r="C3272" s="1" t="s">
        <v>1878</v>
      </c>
      <c r="D3272" s="1"/>
      <c r="E3272" s="1"/>
      <c r="F3272" s="1"/>
      <c r="G3272" s="1"/>
      <c r="H3272" s="1">
        <v>47470.12</v>
      </c>
      <c r="I3272" s="1">
        <v>0.06</v>
      </c>
      <c r="J3272" s="12">
        <v>2560.14</v>
      </c>
      <c r="K3272" s="5">
        <v>2605.15</v>
      </c>
      <c r="L3272" s="5">
        <v>10637.07</v>
      </c>
      <c r="M3272" s="13">
        <f t="shared" si="120"/>
        <v>6.1803342270794204E-4</v>
      </c>
      <c r="N3272" s="13">
        <f t="shared" si="121"/>
        <v>8.6397985871400351E-4</v>
      </c>
      <c r="O3272" s="13">
        <f t="shared" si="121"/>
        <v>-2.339866577820704E-3</v>
      </c>
      <c r="P3272" s="13">
        <f t="shared" si="121"/>
        <v>3.9669505730981491E-3</v>
      </c>
      <c r="Q3272" s="7"/>
      <c r="R3272" s="8"/>
      <c r="S3272" s="8"/>
      <c r="T3272" s="8"/>
      <c r="U3272" s="8"/>
      <c r="V3272" s="13"/>
      <c r="W3272" s="14"/>
      <c r="X3272" s="1"/>
      <c r="Y3272" s="1"/>
      <c r="Z3272" s="1"/>
      <c r="AA3272" s="1"/>
      <c r="AB3272" s="1"/>
      <c r="AC3272" s="1"/>
      <c r="AD3272" s="8"/>
      <c r="AE3272" s="8"/>
      <c r="AF3272" s="8"/>
      <c r="AG3272" s="8"/>
      <c r="AH3272" s="9"/>
      <c r="AI3272" s="8"/>
      <c r="AJ3272" s="13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7"/>
      <c r="BL3272" s="7"/>
      <c r="BM3272" s="7"/>
      <c r="BN3272" s="7"/>
      <c r="BO3272" s="7"/>
      <c r="BP3272" s="7"/>
      <c r="BQ3272" s="7"/>
      <c r="BR3272" s="7"/>
      <c r="BT3272" s="8"/>
      <c r="BV3272" s="7"/>
      <c r="BW3272" s="7"/>
      <c r="BX3272" s="7"/>
      <c r="BY3272" s="7"/>
      <c r="BZ3272" s="7"/>
      <c r="CA3272" s="7"/>
    </row>
    <row r="3273" spans="1:79" x14ac:dyDescent="0.3">
      <c r="A3273" s="1" t="s">
        <v>1264</v>
      </c>
      <c r="B3273" s="1"/>
      <c r="C3273" s="1" t="s">
        <v>1878</v>
      </c>
      <c r="D3273" s="1"/>
      <c r="E3273" s="1"/>
      <c r="F3273" s="1"/>
      <c r="G3273" s="1"/>
      <c r="H3273" s="1">
        <v>47086.54</v>
      </c>
      <c r="I3273" s="1">
        <v>-0.81</v>
      </c>
      <c r="J3273" s="12">
        <v>2532.42</v>
      </c>
      <c r="K3273" s="5">
        <v>2598.5100000000002</v>
      </c>
      <c r="L3273" s="5">
        <v>10638.06</v>
      </c>
      <c r="M3273" s="13">
        <f t="shared" si="120"/>
        <v>-8.0804514503017844E-3</v>
      </c>
      <c r="N3273" s="13">
        <f t="shared" si="121"/>
        <v>-1.0827532869296164E-2</v>
      </c>
      <c r="O3273" s="13">
        <f t="shared" si="121"/>
        <v>-2.5487975740360325E-3</v>
      </c>
      <c r="P3273" s="13">
        <f t="shared" si="121"/>
        <v>9.3070742225087599E-5</v>
      </c>
      <c r="Q3273" s="7"/>
      <c r="R3273" s="8"/>
      <c r="S3273" s="8"/>
      <c r="T3273" s="8"/>
      <c r="U3273" s="8"/>
      <c r="V3273" s="13"/>
      <c r="W3273" s="14"/>
      <c r="X3273" s="1"/>
      <c r="Y3273" s="1"/>
      <c r="Z3273" s="1"/>
      <c r="AA3273" s="1"/>
      <c r="AB3273" s="1"/>
      <c r="AC3273" s="1"/>
      <c r="AD3273" s="8"/>
      <c r="AE3273" s="8"/>
      <c r="AF3273" s="8"/>
      <c r="AG3273" s="8"/>
      <c r="AH3273" s="9"/>
      <c r="AI3273" s="8"/>
      <c r="AJ3273" s="13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7"/>
      <c r="BL3273" s="7"/>
      <c r="BM3273" s="7"/>
      <c r="BN3273" s="7"/>
      <c r="BO3273" s="7"/>
      <c r="BP3273" s="7"/>
      <c r="BQ3273" s="7"/>
      <c r="BR3273" s="7"/>
      <c r="BT3273" s="8"/>
      <c r="BV3273" s="7"/>
      <c r="BW3273" s="7"/>
      <c r="BX3273" s="7"/>
      <c r="BY3273" s="7"/>
      <c r="BZ3273" s="7"/>
      <c r="CA3273" s="7"/>
    </row>
    <row r="3274" spans="1:79" x14ac:dyDescent="0.3">
      <c r="A3274" s="1" t="s">
        <v>1265</v>
      </c>
      <c r="B3274" s="1"/>
      <c r="C3274" s="1" t="s">
        <v>1878</v>
      </c>
      <c r="D3274" s="1"/>
      <c r="E3274" s="1"/>
      <c r="F3274" s="1"/>
      <c r="G3274" s="1"/>
      <c r="H3274" s="1">
        <v>47521.39</v>
      </c>
      <c r="I3274" s="1">
        <v>0.92</v>
      </c>
      <c r="J3274" s="12">
        <v>2565.15</v>
      </c>
      <c r="K3274" s="5">
        <v>2598.5300000000002</v>
      </c>
      <c r="L3274" s="5">
        <v>10673.05</v>
      </c>
      <c r="M3274" s="13">
        <f t="shared" si="120"/>
        <v>9.2351232432876795E-3</v>
      </c>
      <c r="N3274" s="13">
        <f t="shared" si="121"/>
        <v>1.2924396427133056E-2</v>
      </c>
      <c r="O3274" s="13">
        <f t="shared" si="121"/>
        <v>7.696718504091038E-6</v>
      </c>
      <c r="P3274" s="13">
        <f t="shared" si="121"/>
        <v>3.289133545026024E-3</v>
      </c>
      <c r="Q3274" s="7"/>
      <c r="R3274" s="8"/>
      <c r="S3274" s="8"/>
      <c r="T3274" s="8"/>
      <c r="U3274" s="8"/>
      <c r="V3274" s="13"/>
      <c r="W3274" s="14"/>
      <c r="X3274" s="1"/>
      <c r="Y3274" s="1"/>
      <c r="Z3274" s="1"/>
      <c r="AA3274" s="1"/>
      <c r="AB3274" s="1"/>
      <c r="AC3274" s="1"/>
      <c r="AD3274" s="8"/>
      <c r="AE3274" s="8"/>
      <c r="AF3274" s="8"/>
      <c r="AG3274" s="8"/>
      <c r="AH3274" s="9"/>
      <c r="AI3274" s="8"/>
      <c r="AJ3274" s="13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7"/>
      <c r="BL3274" s="7"/>
      <c r="BM3274" s="7"/>
      <c r="BN3274" s="7"/>
      <c r="BO3274" s="7"/>
      <c r="BP3274" s="7"/>
      <c r="BQ3274" s="7"/>
      <c r="BR3274" s="7"/>
      <c r="BT3274" s="8"/>
      <c r="BV3274" s="7"/>
      <c r="BW3274" s="7"/>
      <c r="BX3274" s="7"/>
      <c r="BY3274" s="7"/>
      <c r="BZ3274" s="7"/>
      <c r="CA3274" s="7"/>
    </row>
    <row r="3275" spans="1:79" x14ac:dyDescent="0.3">
      <c r="A3275" s="1" t="s">
        <v>1266</v>
      </c>
      <c r="B3275" s="1"/>
      <c r="C3275" s="1" t="s">
        <v>1878</v>
      </c>
      <c r="D3275" s="1"/>
      <c r="E3275" s="1"/>
      <c r="F3275" s="1"/>
      <c r="G3275" s="1"/>
      <c r="H3275" s="1">
        <v>47661.37</v>
      </c>
      <c r="I3275" s="1">
        <v>0.28999999999999998</v>
      </c>
      <c r="J3275" s="12">
        <v>2567.16</v>
      </c>
      <c r="K3275" s="5">
        <v>2618.14</v>
      </c>
      <c r="L3275" s="5">
        <v>10767.29</v>
      </c>
      <c r="M3275" s="13">
        <f t="shared" si="120"/>
        <v>2.9456209088161156E-3</v>
      </c>
      <c r="N3275" s="13">
        <f t="shared" si="121"/>
        <v>7.8357990760768992E-4</v>
      </c>
      <c r="O3275" s="13">
        <f t="shared" si="121"/>
        <v>7.5465744093774489E-3</v>
      </c>
      <c r="P3275" s="13">
        <f t="shared" si="121"/>
        <v>8.829715966851337E-3</v>
      </c>
      <c r="Q3275" s="7"/>
      <c r="R3275" s="8"/>
      <c r="S3275" s="8"/>
      <c r="T3275" s="8"/>
      <c r="U3275" s="8"/>
      <c r="V3275" s="13"/>
      <c r="W3275" s="14"/>
      <c r="X3275" s="1"/>
      <c r="Y3275" s="1"/>
      <c r="Z3275" s="1"/>
      <c r="AA3275" s="1"/>
      <c r="AB3275" s="1"/>
      <c r="AC3275" s="1"/>
      <c r="AD3275" s="8"/>
      <c r="AE3275" s="8"/>
      <c r="AF3275" s="8"/>
      <c r="AG3275" s="8"/>
      <c r="AH3275" s="9"/>
      <c r="AI3275" s="8"/>
      <c r="AJ3275" s="13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7"/>
      <c r="BL3275" s="7"/>
      <c r="BM3275" s="7"/>
      <c r="BN3275" s="7"/>
      <c r="BO3275" s="7"/>
      <c r="BP3275" s="7"/>
      <c r="BQ3275" s="7"/>
      <c r="BR3275" s="7"/>
      <c r="BT3275" s="8"/>
      <c r="BV3275" s="7"/>
      <c r="BW3275" s="7"/>
      <c r="BX3275" s="7"/>
      <c r="BY3275" s="7"/>
      <c r="BZ3275" s="7"/>
      <c r="CA3275" s="7"/>
    </row>
    <row r="3276" spans="1:79" x14ac:dyDescent="0.3">
      <c r="A3276" s="1" t="s">
        <v>1267</v>
      </c>
      <c r="B3276" s="1"/>
      <c r="C3276" s="1" t="s">
        <v>1878</v>
      </c>
      <c r="D3276" s="1"/>
      <c r="E3276" s="1"/>
      <c r="F3276" s="1"/>
      <c r="G3276" s="1"/>
      <c r="H3276" s="1">
        <v>47813.69</v>
      </c>
      <c r="I3276" s="1">
        <v>0.32</v>
      </c>
      <c r="J3276" s="12">
        <v>2572.14</v>
      </c>
      <c r="K3276" s="5">
        <v>2626.72</v>
      </c>
      <c r="L3276" s="5">
        <v>10903.93</v>
      </c>
      <c r="M3276" s="13">
        <f t="shared" si="120"/>
        <v>3.1958795980895349E-3</v>
      </c>
      <c r="N3276" s="13">
        <f t="shared" si="121"/>
        <v>1.9398868788855772E-3</v>
      </c>
      <c r="O3276" s="13">
        <f t="shared" si="121"/>
        <v>3.2771356764724757E-3</v>
      </c>
      <c r="P3276" s="13">
        <f t="shared" si="121"/>
        <v>1.2690286971001941E-2</v>
      </c>
      <c r="Q3276" s="7"/>
      <c r="R3276" s="8"/>
      <c r="S3276" s="8"/>
      <c r="T3276" s="8"/>
      <c r="U3276" s="8"/>
      <c r="V3276" s="13"/>
      <c r="W3276" s="14"/>
      <c r="X3276" s="1"/>
      <c r="Y3276" s="1"/>
      <c r="Z3276" s="1"/>
      <c r="AA3276" s="1"/>
      <c r="AB3276" s="1"/>
      <c r="AC3276" s="1"/>
      <c r="AD3276" s="8"/>
      <c r="AE3276" s="8"/>
      <c r="AF3276" s="8"/>
      <c r="AG3276" s="8"/>
      <c r="AH3276" s="9"/>
      <c r="AI3276" s="8"/>
      <c r="AJ3276" s="13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7"/>
      <c r="BL3276" s="7"/>
      <c r="BM3276" s="7"/>
      <c r="BN3276" s="7"/>
      <c r="BO3276" s="7"/>
      <c r="BP3276" s="7"/>
      <c r="BQ3276" s="7"/>
      <c r="BR3276" s="7"/>
      <c r="BT3276" s="8"/>
      <c r="BV3276" s="7"/>
      <c r="BW3276" s="7"/>
      <c r="BX3276" s="7"/>
      <c r="BY3276" s="7"/>
      <c r="BZ3276" s="7"/>
      <c r="CA3276" s="7"/>
    </row>
    <row r="3277" spans="1:79" x14ac:dyDescent="0.3">
      <c r="A3277" s="1" t="s">
        <v>1268</v>
      </c>
      <c r="B3277" s="1"/>
      <c r="C3277" s="1" t="s">
        <v>1878</v>
      </c>
      <c r="D3277" s="1"/>
      <c r="E3277" s="1"/>
      <c r="F3277" s="1"/>
      <c r="G3277" s="1"/>
      <c r="H3277" s="1">
        <v>47936.61</v>
      </c>
      <c r="I3277" s="1">
        <v>0.26</v>
      </c>
      <c r="J3277" s="12">
        <v>2573.67</v>
      </c>
      <c r="K3277" s="5">
        <v>2635.73</v>
      </c>
      <c r="L3277" s="5">
        <v>11030.02</v>
      </c>
      <c r="M3277" s="13">
        <f t="shared" si="120"/>
        <v>2.5708118323433116E-3</v>
      </c>
      <c r="N3277" s="13">
        <f t="shared" si="121"/>
        <v>5.9483542886473728E-4</v>
      </c>
      <c r="O3277" s="13">
        <f t="shared" si="121"/>
        <v>3.4301333983066673E-3</v>
      </c>
      <c r="P3277" s="13">
        <f t="shared" si="121"/>
        <v>1.156372060348887E-2</v>
      </c>
      <c r="Q3277" s="7"/>
      <c r="R3277" s="8"/>
      <c r="S3277" s="8"/>
      <c r="T3277" s="8"/>
      <c r="U3277" s="8"/>
      <c r="V3277" s="13"/>
      <c r="W3277" s="14"/>
      <c r="X3277" s="1"/>
      <c r="Y3277" s="1"/>
      <c r="Z3277" s="1"/>
      <c r="AA3277" s="1"/>
      <c r="AB3277" s="1"/>
      <c r="AC3277" s="1"/>
      <c r="AD3277" s="8"/>
      <c r="AE3277" s="8"/>
      <c r="AF3277" s="8"/>
      <c r="AG3277" s="8"/>
      <c r="AH3277" s="9"/>
      <c r="AI3277" s="8"/>
      <c r="AJ3277" s="13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7"/>
      <c r="BL3277" s="7"/>
      <c r="BM3277" s="7"/>
      <c r="BN3277" s="7"/>
      <c r="BO3277" s="7"/>
      <c r="BP3277" s="7"/>
      <c r="BQ3277" s="7"/>
      <c r="BR3277" s="7"/>
      <c r="BT3277" s="8"/>
      <c r="BV3277" s="7"/>
      <c r="BW3277" s="7"/>
      <c r="BX3277" s="7"/>
      <c r="BY3277" s="7"/>
      <c r="BZ3277" s="7"/>
      <c r="CA3277" s="7"/>
    </row>
    <row r="3278" spans="1:79" x14ac:dyDescent="0.3">
      <c r="A3278" s="1" t="s">
        <v>1269</v>
      </c>
      <c r="B3278" s="1"/>
      <c r="C3278" s="1" t="s">
        <v>1878</v>
      </c>
      <c r="D3278" s="1"/>
      <c r="E3278" s="1"/>
      <c r="F3278" s="1"/>
      <c r="G3278" s="1"/>
      <c r="H3278" s="1">
        <v>47872.800000000003</v>
      </c>
      <c r="I3278" s="1">
        <v>-0.13</v>
      </c>
      <c r="J3278" s="12">
        <v>2566.6</v>
      </c>
      <c r="K3278" s="5">
        <v>2636.01</v>
      </c>
      <c r="L3278" s="5">
        <v>11073.63</v>
      </c>
      <c r="M3278" s="13">
        <f t="shared" si="120"/>
        <v>-1.3311329274222627E-3</v>
      </c>
      <c r="N3278" s="13">
        <f t="shared" si="121"/>
        <v>-2.7470499325865649E-3</v>
      </c>
      <c r="O3278" s="13">
        <f t="shared" si="121"/>
        <v>1.0623242896667939E-4</v>
      </c>
      <c r="P3278" s="13">
        <f t="shared" si="121"/>
        <v>3.9537552969077794E-3</v>
      </c>
      <c r="Q3278" s="7"/>
      <c r="R3278" s="8"/>
      <c r="S3278" s="8"/>
      <c r="T3278" s="8"/>
      <c r="U3278" s="8"/>
      <c r="V3278" s="13"/>
      <c r="W3278" s="14"/>
      <c r="X3278" s="1"/>
      <c r="Y3278" s="1"/>
      <c r="Z3278" s="1"/>
      <c r="AA3278" s="1"/>
      <c r="AB3278" s="1"/>
      <c r="AC3278" s="1"/>
      <c r="AD3278" s="8"/>
      <c r="AE3278" s="8"/>
      <c r="AF3278" s="8"/>
      <c r="AG3278" s="8"/>
      <c r="AH3278" s="9"/>
      <c r="AI3278" s="8"/>
      <c r="AJ3278" s="13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7"/>
      <c r="BL3278" s="7"/>
      <c r="BM3278" s="7"/>
      <c r="BN3278" s="7"/>
      <c r="BO3278" s="7"/>
      <c r="BP3278" s="7"/>
      <c r="BQ3278" s="7"/>
      <c r="BR3278" s="7"/>
      <c r="BT3278" s="8"/>
      <c r="BV3278" s="7"/>
      <c r="BW3278" s="7"/>
      <c r="BX3278" s="7"/>
      <c r="BY3278" s="7"/>
      <c r="BZ3278" s="7"/>
      <c r="CA3278" s="7"/>
    </row>
    <row r="3279" spans="1:79" x14ac:dyDescent="0.3">
      <c r="A3279" s="1" t="s">
        <v>1270</v>
      </c>
      <c r="B3279" s="1"/>
      <c r="C3279" s="1" t="s">
        <v>1878</v>
      </c>
      <c r="D3279" s="1"/>
      <c r="E3279" s="1"/>
      <c r="F3279" s="1"/>
      <c r="G3279" s="1"/>
      <c r="H3279" s="1">
        <v>47733.24</v>
      </c>
      <c r="I3279" s="1">
        <v>-0.28999999999999998</v>
      </c>
      <c r="J3279" s="12">
        <v>2558.39</v>
      </c>
      <c r="K3279" s="5">
        <v>2626.76</v>
      </c>
      <c r="L3279" s="5">
        <v>11071.8</v>
      </c>
      <c r="M3279" s="13">
        <f t="shared" si="120"/>
        <v>-2.9152253471701473E-3</v>
      </c>
      <c r="N3279" s="13">
        <f t="shared" si="121"/>
        <v>-3.1987843840100005E-3</v>
      </c>
      <c r="O3279" s="13">
        <f t="shared" si="121"/>
        <v>-3.509091391914243E-3</v>
      </c>
      <c r="P3279" s="13">
        <f t="shared" si="121"/>
        <v>-1.6525746299989041E-4</v>
      </c>
      <c r="Q3279" s="7"/>
      <c r="R3279" s="8"/>
      <c r="S3279" s="8"/>
      <c r="T3279" s="8"/>
      <c r="U3279" s="8"/>
      <c r="V3279" s="13"/>
      <c r="W3279" s="14"/>
      <c r="X3279" s="1"/>
      <c r="Y3279" s="1"/>
      <c r="Z3279" s="1"/>
      <c r="AA3279" s="1"/>
      <c r="AB3279" s="1"/>
      <c r="AC3279" s="1"/>
      <c r="AD3279" s="8"/>
      <c r="AE3279" s="8"/>
      <c r="AF3279" s="8"/>
      <c r="AG3279" s="8"/>
      <c r="AH3279" s="9"/>
      <c r="AI3279" s="8"/>
      <c r="AJ3279" s="13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7"/>
      <c r="BL3279" s="7"/>
      <c r="BM3279" s="7"/>
      <c r="BN3279" s="7"/>
      <c r="BO3279" s="7"/>
      <c r="BP3279" s="7"/>
      <c r="BQ3279" s="7"/>
      <c r="BR3279" s="7"/>
      <c r="BT3279" s="8"/>
      <c r="BV3279" s="7"/>
      <c r="BW3279" s="7"/>
      <c r="BX3279" s="7"/>
      <c r="BY3279" s="7"/>
      <c r="BZ3279" s="7"/>
      <c r="CA3279" s="7"/>
    </row>
    <row r="3280" spans="1:79" x14ac:dyDescent="0.3">
      <c r="A3280" s="1" t="s">
        <v>1271</v>
      </c>
      <c r="B3280" s="1"/>
      <c r="C3280" s="1" t="s">
        <v>1878</v>
      </c>
      <c r="D3280" s="1"/>
      <c r="E3280" s="1"/>
      <c r="F3280" s="1"/>
      <c r="G3280" s="1"/>
      <c r="H3280" s="1">
        <v>47942.04</v>
      </c>
      <c r="I3280" s="1">
        <v>0.44</v>
      </c>
      <c r="J3280" s="12">
        <v>2568.63</v>
      </c>
      <c r="K3280" s="5">
        <v>2646.2</v>
      </c>
      <c r="L3280" s="5">
        <v>11108.21</v>
      </c>
      <c r="M3280" s="13">
        <f t="shared" si="120"/>
        <v>4.3743102290982883E-3</v>
      </c>
      <c r="N3280" s="13">
        <f t="shared" si="121"/>
        <v>4.0025172080879745E-3</v>
      </c>
      <c r="O3280" s="13">
        <f t="shared" si="121"/>
        <v>7.4007522575338935E-3</v>
      </c>
      <c r="P3280" s="13">
        <f t="shared" si="121"/>
        <v>3.2885348362505784E-3</v>
      </c>
      <c r="Q3280" s="7"/>
      <c r="R3280" s="8"/>
      <c r="S3280" s="8"/>
      <c r="T3280" s="8"/>
      <c r="U3280" s="8"/>
      <c r="V3280" s="13"/>
      <c r="W3280" s="14"/>
      <c r="X3280" s="1"/>
      <c r="Y3280" s="1"/>
      <c r="Z3280" s="1"/>
      <c r="AA3280" s="1"/>
      <c r="AB3280" s="1"/>
      <c r="AC3280" s="1"/>
      <c r="AD3280" s="8"/>
      <c r="AE3280" s="8"/>
      <c r="AF3280" s="8"/>
      <c r="AG3280" s="8"/>
      <c r="AH3280" s="9"/>
      <c r="AI3280" s="8"/>
      <c r="AJ3280" s="13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7"/>
      <c r="BL3280" s="7"/>
      <c r="BM3280" s="7"/>
      <c r="BN3280" s="7"/>
      <c r="BO3280" s="7"/>
      <c r="BP3280" s="7"/>
      <c r="BQ3280" s="7"/>
      <c r="BR3280" s="7"/>
      <c r="BT3280" s="8"/>
      <c r="BV3280" s="7"/>
      <c r="BW3280" s="7"/>
      <c r="BX3280" s="7"/>
      <c r="BY3280" s="7"/>
      <c r="BZ3280" s="7"/>
      <c r="CA3280" s="7"/>
    </row>
    <row r="3281" spans="1:79" x14ac:dyDescent="0.3">
      <c r="A3281" s="1" t="s">
        <v>1272</v>
      </c>
      <c r="B3281" s="1"/>
      <c r="C3281" s="1" t="s">
        <v>1878</v>
      </c>
      <c r="D3281" s="1"/>
      <c r="E3281" s="1"/>
      <c r="F3281" s="1"/>
      <c r="G3281" s="1"/>
      <c r="H3281" s="1">
        <v>47613.95</v>
      </c>
      <c r="I3281" s="1">
        <v>-0.68</v>
      </c>
      <c r="J3281" s="12">
        <v>2542.3200000000002</v>
      </c>
      <c r="K3281" s="5">
        <v>2642.64</v>
      </c>
      <c r="L3281" s="5">
        <v>11174.05</v>
      </c>
      <c r="M3281" s="13">
        <f t="shared" si="120"/>
        <v>-6.8434718255627747E-3</v>
      </c>
      <c r="N3281" s="13">
        <f t="shared" si="121"/>
        <v>-1.0242814262856004E-2</v>
      </c>
      <c r="O3281" s="13">
        <f t="shared" si="121"/>
        <v>-1.3453253722318648E-3</v>
      </c>
      <c r="P3281" s="13">
        <f t="shared" si="121"/>
        <v>5.9271475782327609E-3</v>
      </c>
      <c r="Q3281" s="7"/>
      <c r="R3281" s="8"/>
      <c r="S3281" s="8"/>
      <c r="T3281" s="8"/>
      <c r="U3281" s="8"/>
      <c r="V3281" s="13"/>
      <c r="W3281" s="14"/>
      <c r="X3281" s="1"/>
      <c r="Y3281" s="1"/>
      <c r="Z3281" s="1"/>
      <c r="AA3281" s="1"/>
      <c r="AB3281" s="1"/>
      <c r="AC3281" s="1"/>
      <c r="AD3281" s="8"/>
      <c r="AE3281" s="8"/>
      <c r="AF3281" s="8"/>
      <c r="AG3281" s="8"/>
      <c r="AH3281" s="9"/>
      <c r="AI3281" s="8"/>
      <c r="AJ3281" s="13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7"/>
      <c r="BL3281" s="7"/>
      <c r="BM3281" s="7"/>
      <c r="BN3281" s="7"/>
      <c r="BO3281" s="7"/>
      <c r="BP3281" s="7"/>
      <c r="BQ3281" s="7"/>
      <c r="BR3281" s="7"/>
      <c r="BT3281" s="8"/>
      <c r="BV3281" s="7"/>
      <c r="BW3281" s="7"/>
      <c r="BX3281" s="7"/>
      <c r="BY3281" s="7"/>
      <c r="BZ3281" s="7"/>
      <c r="CA3281" s="7"/>
    </row>
    <row r="3282" spans="1:79" x14ac:dyDescent="0.3">
      <c r="A3282" s="1" t="s">
        <v>1273</v>
      </c>
      <c r="B3282" s="1"/>
      <c r="C3282" s="1" t="s">
        <v>1878</v>
      </c>
      <c r="D3282" s="1"/>
      <c r="E3282" s="1"/>
      <c r="F3282" s="1"/>
      <c r="G3282" s="1"/>
      <c r="H3282" s="1">
        <v>47324.06</v>
      </c>
      <c r="I3282" s="1">
        <v>-0.61</v>
      </c>
      <c r="J3282" s="12">
        <v>2521.5</v>
      </c>
      <c r="K3282" s="5">
        <v>2637.81</v>
      </c>
      <c r="L3282" s="5">
        <v>11144.27</v>
      </c>
      <c r="M3282" s="13">
        <f t="shared" si="120"/>
        <v>-6.0883417569850273E-3</v>
      </c>
      <c r="N3282" s="13">
        <f t="shared" si="121"/>
        <v>-8.1893703389031014E-3</v>
      </c>
      <c r="O3282" s="13">
        <f t="shared" si="121"/>
        <v>-1.8277177368085651E-3</v>
      </c>
      <c r="P3282" s="13">
        <f t="shared" si="121"/>
        <v>-2.6651035211046059E-3</v>
      </c>
      <c r="Q3282" s="7"/>
      <c r="R3282" s="8"/>
      <c r="S3282" s="8"/>
      <c r="T3282" s="8"/>
      <c r="U3282" s="8"/>
      <c r="V3282" s="13"/>
      <c r="W3282" s="14"/>
      <c r="X3282" s="1"/>
      <c r="Y3282" s="1"/>
      <c r="Z3282" s="1"/>
      <c r="AA3282" s="1"/>
      <c r="AB3282" s="1"/>
      <c r="AC3282" s="1"/>
      <c r="AD3282" s="8"/>
      <c r="AE3282" s="8"/>
      <c r="AF3282" s="8"/>
      <c r="AG3282" s="8"/>
      <c r="AH3282" s="9"/>
      <c r="AI3282" s="8"/>
      <c r="AJ3282" s="13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7"/>
      <c r="BL3282" s="7"/>
      <c r="BM3282" s="7"/>
      <c r="BN3282" s="7"/>
      <c r="BO3282" s="7"/>
      <c r="BP3282" s="7"/>
      <c r="BQ3282" s="7"/>
      <c r="BR3282" s="7"/>
      <c r="BT3282" s="8"/>
      <c r="BV3282" s="7"/>
      <c r="BW3282" s="7"/>
      <c r="BX3282" s="7"/>
      <c r="BY3282" s="7"/>
      <c r="BZ3282" s="7"/>
      <c r="CA3282" s="7"/>
    </row>
    <row r="3283" spans="1:79" x14ac:dyDescent="0.3">
      <c r="A3283" s="1" t="s">
        <v>1274</v>
      </c>
      <c r="B3283" s="1"/>
      <c r="C3283" s="1" t="s">
        <v>1878</v>
      </c>
      <c r="D3283" s="1"/>
      <c r="E3283" s="1"/>
      <c r="F3283" s="1"/>
      <c r="G3283" s="1"/>
      <c r="H3283" s="1">
        <v>47328.4</v>
      </c>
      <c r="I3283" s="1">
        <v>0.01</v>
      </c>
      <c r="J3283" s="12">
        <v>2524.36</v>
      </c>
      <c r="K3283" s="5">
        <v>2623.78</v>
      </c>
      <c r="L3283" s="5">
        <v>11165.66</v>
      </c>
      <c r="M3283" s="13">
        <f t="shared" si="120"/>
        <v>9.1708107884391765E-5</v>
      </c>
      <c r="N3283" s="13">
        <f t="shared" si="121"/>
        <v>1.1342454887963704E-3</v>
      </c>
      <c r="O3283" s="13">
        <f t="shared" si="121"/>
        <v>-5.3188061308433454E-3</v>
      </c>
      <c r="P3283" s="13">
        <f t="shared" si="121"/>
        <v>1.9193720180863405E-3</v>
      </c>
      <c r="Q3283" s="7"/>
      <c r="R3283" s="8"/>
      <c r="S3283" s="8"/>
      <c r="T3283" s="8"/>
      <c r="U3283" s="8"/>
      <c r="V3283" s="13"/>
      <c r="W3283" s="14"/>
      <c r="X3283" s="1"/>
      <c r="Y3283" s="1"/>
      <c r="Z3283" s="1"/>
      <c r="AA3283" s="1"/>
      <c r="AB3283" s="1"/>
      <c r="AC3283" s="1"/>
      <c r="AD3283" s="8"/>
      <c r="AE3283" s="8"/>
      <c r="AF3283" s="8"/>
      <c r="AG3283" s="8"/>
      <c r="AH3283" s="9"/>
      <c r="AI3283" s="8"/>
      <c r="AJ3283" s="13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7"/>
      <c r="BL3283" s="7"/>
      <c r="BM3283" s="7"/>
      <c r="BN3283" s="7"/>
      <c r="BO3283" s="7"/>
      <c r="BP3283" s="7"/>
      <c r="BQ3283" s="7"/>
      <c r="BR3283" s="7"/>
      <c r="BT3283" s="8"/>
      <c r="BV3283" s="7"/>
      <c r="BW3283" s="7"/>
      <c r="BX3283" s="7"/>
      <c r="BY3283" s="7"/>
      <c r="BZ3283" s="7"/>
      <c r="CA3283" s="7"/>
    </row>
    <row r="3284" spans="1:79" x14ac:dyDescent="0.3">
      <c r="A3284" s="1" t="s">
        <v>1275</v>
      </c>
      <c r="B3284" s="1"/>
      <c r="C3284" s="1" t="s">
        <v>1878</v>
      </c>
      <c r="D3284" s="1"/>
      <c r="E3284" s="1"/>
      <c r="F3284" s="1"/>
      <c r="G3284" s="1"/>
      <c r="H3284" s="1">
        <v>46917.19</v>
      </c>
      <c r="I3284" s="1">
        <v>-0.87</v>
      </c>
      <c r="J3284" s="12">
        <v>2496.15</v>
      </c>
      <c r="K3284" s="5">
        <v>2612.1999999999998</v>
      </c>
      <c r="L3284" s="5">
        <v>11183.61</v>
      </c>
      <c r="M3284" s="13">
        <f t="shared" si="120"/>
        <v>-8.6884407670658748E-3</v>
      </c>
      <c r="N3284" s="13">
        <f t="shared" si="121"/>
        <v>-1.1175109730783284E-2</v>
      </c>
      <c r="O3284" s="13">
        <f t="shared" si="121"/>
        <v>-4.4134797887019905E-3</v>
      </c>
      <c r="P3284" s="13">
        <f t="shared" si="121"/>
        <v>1.6076076111937176E-3</v>
      </c>
      <c r="Q3284" s="7"/>
      <c r="R3284" s="8"/>
      <c r="S3284" s="8"/>
      <c r="T3284" s="8"/>
      <c r="U3284" s="8"/>
      <c r="V3284" s="13"/>
      <c r="W3284" s="14"/>
      <c r="X3284" s="1"/>
      <c r="Y3284" s="1"/>
      <c r="Z3284" s="1"/>
      <c r="AA3284" s="1"/>
      <c r="AB3284" s="1"/>
      <c r="AC3284" s="1"/>
      <c r="AD3284" s="8"/>
      <c r="AE3284" s="8"/>
      <c r="AF3284" s="8"/>
      <c r="AG3284" s="8"/>
      <c r="AH3284" s="9"/>
      <c r="AI3284" s="8"/>
      <c r="AJ3284" s="13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7"/>
      <c r="BL3284" s="7"/>
      <c r="BM3284" s="7"/>
      <c r="BN3284" s="7"/>
      <c r="BO3284" s="7"/>
      <c r="BP3284" s="7"/>
      <c r="BQ3284" s="7"/>
      <c r="BR3284" s="7"/>
      <c r="BT3284" s="8"/>
      <c r="BV3284" s="7"/>
      <c r="BW3284" s="7"/>
      <c r="BX3284" s="7"/>
      <c r="BY3284" s="7"/>
      <c r="BZ3284" s="7"/>
      <c r="CA3284" s="7"/>
    </row>
    <row r="3285" spans="1:79" x14ac:dyDescent="0.3">
      <c r="A3285" s="1" t="s">
        <v>1276</v>
      </c>
      <c r="B3285" s="1"/>
      <c r="C3285" s="1" t="s">
        <v>1878</v>
      </c>
      <c r="D3285" s="1"/>
      <c r="E3285" s="1"/>
      <c r="F3285" s="1"/>
      <c r="G3285" s="1"/>
      <c r="H3285" s="1">
        <v>46840.15</v>
      </c>
      <c r="I3285" s="1">
        <v>-0.16</v>
      </c>
      <c r="J3285" s="12">
        <v>2492.7600000000002</v>
      </c>
      <c r="K3285" s="5">
        <v>2597.73</v>
      </c>
      <c r="L3285" s="5">
        <v>11245.8</v>
      </c>
      <c r="M3285" s="13">
        <f t="shared" si="120"/>
        <v>-1.642042074557315E-3</v>
      </c>
      <c r="N3285" s="13">
        <f t="shared" si="121"/>
        <v>-1.3580914608496419E-3</v>
      </c>
      <c r="O3285" s="13">
        <f t="shared" si="121"/>
        <v>-5.5393920833013421E-3</v>
      </c>
      <c r="P3285" s="13">
        <f t="shared" si="121"/>
        <v>5.5608162301796771E-3</v>
      </c>
      <c r="Q3285" s="7"/>
      <c r="R3285" s="8"/>
      <c r="S3285" s="8"/>
      <c r="T3285" s="8"/>
      <c r="U3285" s="8"/>
      <c r="V3285" s="13"/>
      <c r="W3285" s="14"/>
      <c r="X3285" s="1"/>
      <c r="Y3285" s="1"/>
      <c r="Z3285" s="1"/>
      <c r="AA3285" s="1"/>
      <c r="AB3285" s="1"/>
      <c r="AC3285" s="1"/>
      <c r="AD3285" s="8"/>
      <c r="AE3285" s="8"/>
      <c r="AF3285" s="8"/>
      <c r="AG3285" s="8"/>
      <c r="AH3285" s="9"/>
      <c r="AI3285" s="8"/>
      <c r="AJ3285" s="13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7"/>
      <c r="BL3285" s="7"/>
      <c r="BM3285" s="7"/>
      <c r="BN3285" s="7"/>
      <c r="BO3285" s="7"/>
      <c r="BP3285" s="7"/>
      <c r="BQ3285" s="7"/>
      <c r="BR3285" s="7"/>
      <c r="BT3285" s="8"/>
      <c r="BV3285" s="7"/>
      <c r="BW3285" s="7"/>
      <c r="BX3285" s="7"/>
      <c r="BY3285" s="7"/>
      <c r="BZ3285" s="7"/>
      <c r="CA3285" s="7"/>
    </row>
    <row r="3286" spans="1:79" x14ac:dyDescent="0.3">
      <c r="A3286" s="1" t="s">
        <v>1277</v>
      </c>
      <c r="B3286" s="1"/>
      <c r="C3286" s="1" t="s">
        <v>1878</v>
      </c>
      <c r="D3286" s="1"/>
      <c r="E3286" s="1"/>
      <c r="F3286" s="1"/>
      <c r="G3286" s="1"/>
      <c r="H3286" s="1">
        <v>46945.58</v>
      </c>
      <c r="I3286" s="1">
        <v>0.23</v>
      </c>
      <c r="J3286" s="12">
        <v>2499.19</v>
      </c>
      <c r="K3286" s="5">
        <v>2603.21</v>
      </c>
      <c r="L3286" s="5">
        <v>11241</v>
      </c>
      <c r="M3286" s="13">
        <f t="shared" si="120"/>
        <v>2.2508467628732376E-3</v>
      </c>
      <c r="N3286" s="13">
        <f t="shared" si="121"/>
        <v>2.5794701455414959E-3</v>
      </c>
      <c r="O3286" s="13">
        <f t="shared" si="121"/>
        <v>2.1095340932275608E-3</v>
      </c>
      <c r="P3286" s="13">
        <f t="shared" si="121"/>
        <v>-4.2682601504551165E-4</v>
      </c>
      <c r="Q3286" s="7"/>
      <c r="R3286" s="8"/>
      <c r="S3286" s="8"/>
      <c r="T3286" s="8"/>
      <c r="U3286" s="8"/>
      <c r="V3286" s="13"/>
      <c r="W3286" s="14"/>
      <c r="X3286" s="1"/>
      <c r="Y3286" s="1"/>
      <c r="Z3286" s="1"/>
      <c r="AA3286" s="1"/>
      <c r="AB3286" s="1"/>
      <c r="AC3286" s="1"/>
      <c r="AD3286" s="8"/>
      <c r="AE3286" s="8"/>
      <c r="AF3286" s="8"/>
      <c r="AG3286" s="8"/>
      <c r="AH3286" s="9"/>
      <c r="AI3286" s="8"/>
      <c r="AJ3286" s="13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7"/>
      <c r="BL3286" s="7"/>
      <c r="BM3286" s="7"/>
      <c r="BN3286" s="7"/>
      <c r="BO3286" s="7"/>
      <c r="BP3286" s="7"/>
      <c r="BQ3286" s="7"/>
      <c r="BR3286" s="7"/>
      <c r="BT3286" s="8"/>
      <c r="BV3286" s="7"/>
      <c r="BW3286" s="7"/>
      <c r="BX3286" s="7"/>
      <c r="BY3286" s="7"/>
      <c r="BZ3286" s="7"/>
      <c r="CA3286" s="7"/>
    </row>
    <row r="3287" spans="1:79" x14ac:dyDescent="0.3">
      <c r="A3287" s="1" t="s">
        <v>1278</v>
      </c>
      <c r="B3287" s="1"/>
      <c r="C3287" s="1" t="s">
        <v>1878</v>
      </c>
      <c r="D3287" s="1"/>
      <c r="E3287" s="1"/>
      <c r="F3287" s="1"/>
      <c r="G3287" s="1"/>
      <c r="H3287" s="1">
        <v>46556.55</v>
      </c>
      <c r="I3287" s="1">
        <v>-0.83</v>
      </c>
      <c r="J3287" s="12">
        <v>2469.73</v>
      </c>
      <c r="K3287" s="5">
        <v>2609.0300000000002</v>
      </c>
      <c r="L3287" s="5">
        <v>11191.08</v>
      </c>
      <c r="M3287" s="13">
        <f t="shared" si="120"/>
        <v>-8.286829132795881E-3</v>
      </c>
      <c r="N3287" s="13">
        <f t="shared" si="121"/>
        <v>-1.1787819253438081E-2</v>
      </c>
      <c r="O3287" s="13">
        <f t="shared" si="121"/>
        <v>2.235701307232274E-3</v>
      </c>
      <c r="P3287" s="13">
        <f t="shared" si="121"/>
        <v>-4.4408860421670804E-3</v>
      </c>
      <c r="Q3287" s="7"/>
      <c r="R3287" s="8"/>
      <c r="S3287" s="8"/>
      <c r="T3287" s="8"/>
      <c r="U3287" s="8"/>
      <c r="V3287" s="13"/>
      <c r="W3287" s="14"/>
      <c r="X3287" s="1"/>
      <c r="Y3287" s="1"/>
      <c r="Z3287" s="1"/>
      <c r="AA3287" s="1"/>
      <c r="AB3287" s="1"/>
      <c r="AC3287" s="1"/>
      <c r="AD3287" s="8"/>
      <c r="AE3287" s="8"/>
      <c r="AF3287" s="8"/>
      <c r="AG3287" s="8"/>
      <c r="AH3287" s="9"/>
      <c r="AI3287" s="8"/>
      <c r="AJ3287" s="13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7"/>
      <c r="BL3287" s="7"/>
      <c r="BM3287" s="7"/>
      <c r="BN3287" s="7"/>
      <c r="BO3287" s="7"/>
      <c r="BP3287" s="7"/>
      <c r="BQ3287" s="7"/>
      <c r="BR3287" s="7"/>
      <c r="BT3287" s="8"/>
      <c r="BV3287" s="7"/>
      <c r="BW3287" s="7"/>
      <c r="BX3287" s="7"/>
      <c r="BY3287" s="7"/>
      <c r="BZ3287" s="7"/>
      <c r="CA3287" s="7"/>
    </row>
    <row r="3288" spans="1:79" x14ac:dyDescent="0.3">
      <c r="A3288" s="1" t="s">
        <v>1279</v>
      </c>
      <c r="B3288" s="1"/>
      <c r="C3288" s="1" t="s">
        <v>1878</v>
      </c>
      <c r="D3288" s="1"/>
      <c r="E3288" s="1"/>
      <c r="F3288" s="1"/>
      <c r="G3288" s="1"/>
      <c r="H3288" s="1">
        <v>46674.78</v>
      </c>
      <c r="I3288" s="1">
        <v>0.25</v>
      </c>
      <c r="J3288" s="12">
        <v>2485.25</v>
      </c>
      <c r="K3288" s="5">
        <v>2595.69</v>
      </c>
      <c r="L3288" s="5">
        <v>11060.84</v>
      </c>
      <c r="M3288" s="13">
        <f t="shared" si="120"/>
        <v>2.5394922948542842E-3</v>
      </c>
      <c r="N3288" s="13">
        <f t="shared" si="121"/>
        <v>6.2840877342866808E-3</v>
      </c>
      <c r="O3288" s="13">
        <f t="shared" si="121"/>
        <v>-5.1130113490455154E-3</v>
      </c>
      <c r="P3288" s="13">
        <f t="shared" si="121"/>
        <v>-1.1637840136966227E-2</v>
      </c>
      <c r="Q3288" s="7"/>
      <c r="R3288" s="8"/>
      <c r="S3288" s="8"/>
      <c r="T3288" s="8"/>
      <c r="U3288" s="8"/>
      <c r="V3288" s="13"/>
      <c r="W3288" s="14"/>
      <c r="X3288" s="1"/>
      <c r="Y3288" s="1"/>
      <c r="Z3288" s="1"/>
      <c r="AA3288" s="1"/>
      <c r="AB3288" s="1"/>
      <c r="AC3288" s="1"/>
      <c r="AD3288" s="8"/>
      <c r="AE3288" s="8"/>
      <c r="AF3288" s="8"/>
      <c r="AG3288" s="8"/>
      <c r="AH3288" s="9"/>
      <c r="AI3288" s="8"/>
      <c r="AJ3288" s="13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7"/>
      <c r="BL3288" s="7"/>
      <c r="BM3288" s="7"/>
      <c r="BN3288" s="7"/>
      <c r="BO3288" s="7"/>
      <c r="BP3288" s="7"/>
      <c r="BQ3288" s="7"/>
      <c r="BR3288" s="7"/>
      <c r="BT3288" s="8"/>
      <c r="BV3288" s="7"/>
      <c r="BW3288" s="7"/>
      <c r="BX3288" s="7"/>
      <c r="BY3288" s="7"/>
      <c r="BZ3288" s="7"/>
      <c r="CA3288" s="7"/>
    </row>
    <row r="3289" spans="1:79" x14ac:dyDescent="0.3">
      <c r="A3289" s="1" t="s">
        <v>1280</v>
      </c>
      <c r="B3289" s="1"/>
      <c r="C3289" s="1" t="s">
        <v>1878</v>
      </c>
      <c r="D3289" s="1"/>
      <c r="E3289" s="1"/>
      <c r="F3289" s="1"/>
      <c r="G3289" s="1"/>
      <c r="H3289" s="1">
        <v>46149.14</v>
      </c>
      <c r="I3289" s="1">
        <v>-1.1299999999999999</v>
      </c>
      <c r="J3289" s="12">
        <v>2455.4699999999998</v>
      </c>
      <c r="K3289" s="5">
        <v>2567.59</v>
      </c>
      <c r="L3289" s="5">
        <v>10953.57</v>
      </c>
      <c r="M3289" s="13">
        <f t="shared" si="120"/>
        <v>-1.1261756348931895E-2</v>
      </c>
      <c r="N3289" s="13">
        <f t="shared" si="121"/>
        <v>-1.1982697917714558E-2</v>
      </c>
      <c r="O3289" s="13">
        <f t="shared" si="121"/>
        <v>-1.082563788433899E-2</v>
      </c>
      <c r="P3289" s="13">
        <f t="shared" si="121"/>
        <v>-9.6981784385272718E-3</v>
      </c>
      <c r="Q3289" s="7"/>
      <c r="R3289" s="8"/>
      <c r="S3289" s="8"/>
      <c r="T3289" s="8"/>
      <c r="U3289" s="8"/>
      <c r="V3289" s="13"/>
      <c r="W3289" s="14"/>
      <c r="X3289" s="1"/>
      <c r="Y3289" s="1"/>
      <c r="Z3289" s="1"/>
      <c r="AA3289" s="1"/>
      <c r="AB3289" s="1"/>
      <c r="AC3289" s="1"/>
      <c r="AD3289" s="8"/>
      <c r="AE3289" s="8"/>
      <c r="AF3289" s="8"/>
      <c r="AG3289" s="8"/>
      <c r="AH3289" s="9"/>
      <c r="AI3289" s="8"/>
      <c r="AJ3289" s="13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7"/>
      <c r="BL3289" s="7"/>
      <c r="BM3289" s="7"/>
      <c r="BN3289" s="7"/>
      <c r="BO3289" s="7"/>
      <c r="BP3289" s="7"/>
      <c r="BQ3289" s="7"/>
      <c r="BR3289" s="7"/>
      <c r="BT3289" s="8"/>
      <c r="BV3289" s="7"/>
      <c r="BW3289" s="7"/>
      <c r="BX3289" s="7"/>
      <c r="BY3289" s="7"/>
      <c r="BZ3289" s="7"/>
      <c r="CA3289" s="7"/>
    </row>
    <row r="3290" spans="1:79" x14ac:dyDescent="0.3">
      <c r="A3290" s="1" t="s">
        <v>1281</v>
      </c>
      <c r="B3290" s="1"/>
      <c r="C3290" s="1" t="s">
        <v>1878</v>
      </c>
      <c r="D3290" s="1"/>
      <c r="E3290" s="1"/>
      <c r="F3290" s="1"/>
      <c r="G3290" s="1"/>
      <c r="H3290" s="1">
        <v>46329.66</v>
      </c>
      <c r="I3290" s="1">
        <v>0.39</v>
      </c>
      <c r="J3290" s="12">
        <v>2467.4499999999998</v>
      </c>
      <c r="K3290" s="5">
        <v>2577.94</v>
      </c>
      <c r="L3290" s="5">
        <v>10950.03</v>
      </c>
      <c r="M3290" s="13">
        <f t="shared" si="120"/>
        <v>3.9116655261615119E-3</v>
      </c>
      <c r="N3290" s="13">
        <f t="shared" si="121"/>
        <v>4.8789030206028983E-3</v>
      </c>
      <c r="O3290" s="13">
        <f t="shared" si="121"/>
        <v>4.0310174132163201E-3</v>
      </c>
      <c r="P3290" s="13">
        <f t="shared" si="121"/>
        <v>-3.2318230494710054E-4</v>
      </c>
      <c r="Q3290" s="7"/>
      <c r="R3290" s="8"/>
      <c r="S3290" s="8"/>
      <c r="T3290" s="8"/>
      <c r="U3290" s="8"/>
      <c r="V3290" s="13"/>
      <c r="W3290" s="14"/>
      <c r="X3290" s="1"/>
      <c r="Y3290" s="1"/>
      <c r="Z3290" s="1"/>
      <c r="AA3290" s="1"/>
      <c r="AB3290" s="1"/>
      <c r="AC3290" s="1"/>
      <c r="AD3290" s="8"/>
      <c r="AE3290" s="8"/>
      <c r="AF3290" s="8"/>
      <c r="AG3290" s="8"/>
      <c r="AH3290" s="9"/>
      <c r="AI3290" s="8"/>
      <c r="AJ3290" s="13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7"/>
      <c r="BL3290" s="7"/>
      <c r="BM3290" s="7"/>
      <c r="BN3290" s="7"/>
      <c r="BO3290" s="7"/>
      <c r="BP3290" s="7"/>
      <c r="BQ3290" s="7"/>
      <c r="BR3290" s="7"/>
      <c r="BT3290" s="8"/>
      <c r="BV3290" s="7"/>
      <c r="BW3290" s="7"/>
      <c r="BX3290" s="7"/>
      <c r="BY3290" s="7"/>
      <c r="BZ3290" s="7"/>
      <c r="CA3290" s="7"/>
    </row>
    <row r="3291" spans="1:79" x14ac:dyDescent="0.3">
      <c r="A3291" s="1" t="s">
        <v>1282</v>
      </c>
      <c r="B3291" s="1"/>
      <c r="C3291" s="1" t="s">
        <v>1878</v>
      </c>
      <c r="D3291" s="1"/>
      <c r="E3291" s="1"/>
      <c r="F3291" s="1"/>
      <c r="G3291" s="1"/>
      <c r="H3291" s="1">
        <v>46741.54</v>
      </c>
      <c r="I3291" s="1">
        <v>0.89</v>
      </c>
      <c r="J3291" s="12">
        <v>2495.42</v>
      </c>
      <c r="K3291" s="5">
        <v>2587.5300000000002</v>
      </c>
      <c r="L3291" s="5">
        <v>10986.53</v>
      </c>
      <c r="M3291" s="13">
        <f t="shared" si="120"/>
        <v>8.8902012231473204E-3</v>
      </c>
      <c r="N3291" s="13">
        <f t="shared" si="121"/>
        <v>1.1335589373644872E-2</v>
      </c>
      <c r="O3291" s="13">
        <f t="shared" si="121"/>
        <v>3.7200245156985279E-3</v>
      </c>
      <c r="P3291" s="13">
        <f t="shared" si="121"/>
        <v>3.3333242009383479E-3</v>
      </c>
      <c r="Q3291" s="7"/>
      <c r="R3291" s="8"/>
      <c r="S3291" s="8"/>
      <c r="T3291" s="8"/>
      <c r="U3291" s="8"/>
      <c r="V3291" s="13"/>
      <c r="W3291" s="14"/>
      <c r="X3291" s="1"/>
      <c r="Y3291" s="1"/>
      <c r="Z3291" s="1"/>
      <c r="AA3291" s="1"/>
      <c r="AB3291" s="1"/>
      <c r="AC3291" s="1"/>
      <c r="AD3291" s="8"/>
      <c r="AE3291" s="8"/>
      <c r="AF3291" s="8"/>
      <c r="AG3291" s="8"/>
      <c r="AH3291" s="9"/>
      <c r="AI3291" s="8"/>
      <c r="AJ3291" s="13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7"/>
      <c r="BL3291" s="7"/>
      <c r="BM3291" s="7"/>
      <c r="BN3291" s="7"/>
      <c r="BO3291" s="7"/>
      <c r="BP3291" s="7"/>
      <c r="BQ3291" s="7"/>
      <c r="BR3291" s="7"/>
      <c r="BT3291" s="8"/>
      <c r="BV3291" s="7"/>
      <c r="BW3291" s="7"/>
      <c r="BX3291" s="7"/>
      <c r="BY3291" s="7"/>
      <c r="BZ3291" s="7"/>
      <c r="CA3291" s="7"/>
    </row>
    <row r="3292" spans="1:79" x14ac:dyDescent="0.3">
      <c r="A3292" s="1" t="s">
        <v>1283</v>
      </c>
      <c r="B3292" s="1"/>
      <c r="C3292" s="1" t="s">
        <v>1878</v>
      </c>
      <c r="D3292" s="1"/>
      <c r="E3292" s="1"/>
      <c r="F3292" s="1"/>
      <c r="G3292" s="1"/>
      <c r="H3292" s="1">
        <v>46786.74</v>
      </c>
      <c r="I3292" s="1">
        <v>0.1</v>
      </c>
      <c r="J3292" s="12">
        <v>2497.88</v>
      </c>
      <c r="K3292" s="5">
        <v>2593.63</v>
      </c>
      <c r="L3292" s="5">
        <v>10947.75</v>
      </c>
      <c r="M3292" s="13">
        <f t="shared" si="120"/>
        <v>9.6701991419179123E-4</v>
      </c>
      <c r="N3292" s="13">
        <f t="shared" si="121"/>
        <v>9.8580599658570911E-4</v>
      </c>
      <c r="O3292" s="13">
        <f t="shared" si="121"/>
        <v>2.3574605898288858E-3</v>
      </c>
      <c r="P3292" s="13">
        <f t="shared" si="121"/>
        <v>-3.5297769177348171E-3</v>
      </c>
      <c r="Q3292" s="7"/>
      <c r="R3292" s="8"/>
      <c r="S3292" s="8"/>
      <c r="T3292" s="8"/>
      <c r="U3292" s="8"/>
      <c r="V3292" s="13"/>
      <c r="W3292" s="14"/>
      <c r="X3292" s="1"/>
      <c r="Y3292" s="1"/>
      <c r="Z3292" s="1"/>
      <c r="AA3292" s="1"/>
      <c r="AB3292" s="1"/>
      <c r="AC3292" s="1"/>
      <c r="AD3292" s="8"/>
      <c r="AE3292" s="8"/>
      <c r="AF3292" s="8"/>
      <c r="AG3292" s="8"/>
      <c r="AH3292" s="9"/>
      <c r="AI3292" s="8"/>
      <c r="AJ3292" s="13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7"/>
      <c r="BL3292" s="7"/>
      <c r="BM3292" s="7"/>
      <c r="BN3292" s="7"/>
      <c r="BO3292" s="7"/>
      <c r="BP3292" s="7"/>
      <c r="BQ3292" s="7"/>
      <c r="BR3292" s="7"/>
      <c r="BT3292" s="8"/>
      <c r="BV3292" s="7"/>
      <c r="BW3292" s="7"/>
      <c r="BX3292" s="7"/>
      <c r="BY3292" s="7"/>
      <c r="BZ3292" s="7"/>
      <c r="CA3292" s="7"/>
    </row>
    <row r="3293" spans="1:79" x14ac:dyDescent="0.3">
      <c r="A3293" s="1" t="s">
        <v>1284</v>
      </c>
      <c r="B3293" s="1"/>
      <c r="C3293" s="1" t="s">
        <v>1878</v>
      </c>
      <c r="D3293" s="1"/>
      <c r="E3293" s="1"/>
      <c r="F3293" s="1"/>
      <c r="G3293" s="1"/>
      <c r="H3293" s="1">
        <v>46399.26</v>
      </c>
      <c r="I3293" s="1">
        <v>-0.83</v>
      </c>
      <c r="J3293" s="12">
        <v>2470.48</v>
      </c>
      <c r="K3293" s="5">
        <v>2581.1799999999998</v>
      </c>
      <c r="L3293" s="5">
        <v>10981.98</v>
      </c>
      <c r="M3293" s="13">
        <f t="shared" si="120"/>
        <v>-8.2818336990351238E-3</v>
      </c>
      <c r="N3293" s="13">
        <f t="shared" si="121"/>
        <v>-1.0969301968069001E-2</v>
      </c>
      <c r="O3293" s="13">
        <f t="shared" si="121"/>
        <v>-4.8002220825639208E-3</v>
      </c>
      <c r="P3293" s="13">
        <f t="shared" si="121"/>
        <v>3.1266698636704948E-3</v>
      </c>
      <c r="Q3293" s="7"/>
      <c r="R3293" s="8"/>
      <c r="S3293" s="8"/>
      <c r="T3293" s="8"/>
      <c r="U3293" s="8"/>
      <c r="V3293" s="13"/>
      <c r="W3293" s="14"/>
      <c r="X3293" s="1"/>
      <c r="Y3293" s="1"/>
      <c r="Z3293" s="1"/>
      <c r="AA3293" s="1"/>
      <c r="AB3293" s="1"/>
      <c r="AC3293" s="1"/>
      <c r="AD3293" s="8"/>
      <c r="AE3293" s="8"/>
      <c r="AF3293" s="8"/>
      <c r="AG3293" s="8"/>
      <c r="AH3293" s="9"/>
      <c r="AI3293" s="8"/>
      <c r="AJ3293" s="13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7"/>
      <c r="BL3293" s="7"/>
      <c r="BM3293" s="7"/>
      <c r="BN3293" s="7"/>
      <c r="BO3293" s="7"/>
      <c r="BP3293" s="7"/>
      <c r="BQ3293" s="7"/>
      <c r="BR3293" s="7"/>
      <c r="BT3293" s="8"/>
      <c r="BV3293" s="7"/>
      <c r="BW3293" s="7"/>
      <c r="BX3293" s="7"/>
      <c r="BY3293" s="7"/>
      <c r="BZ3293" s="7"/>
      <c r="CA3293" s="7"/>
    </row>
    <row r="3294" spans="1:79" x14ac:dyDescent="0.3">
      <c r="A3294" s="1" t="s">
        <v>1285</v>
      </c>
      <c r="B3294" s="1"/>
      <c r="C3294" s="1" t="s">
        <v>1878</v>
      </c>
      <c r="D3294" s="1"/>
      <c r="E3294" s="1"/>
      <c r="F3294" s="1"/>
      <c r="G3294" s="1"/>
      <c r="H3294" s="1">
        <v>46406.74</v>
      </c>
      <c r="I3294" s="1">
        <v>0.02</v>
      </c>
      <c r="J3294" s="12">
        <v>2471.21</v>
      </c>
      <c r="K3294" s="5">
        <v>2576.84</v>
      </c>
      <c r="L3294" s="5">
        <v>11022.58</v>
      </c>
      <c r="M3294" s="13">
        <f t="shared" si="120"/>
        <v>1.6120946756470467E-4</v>
      </c>
      <c r="N3294" s="13">
        <f t="shared" si="121"/>
        <v>2.9548913571453284E-4</v>
      </c>
      <c r="O3294" s="13">
        <f t="shared" si="121"/>
        <v>-1.6814015295328888E-3</v>
      </c>
      <c r="P3294" s="13">
        <f t="shared" si="121"/>
        <v>3.6969653923974999E-3</v>
      </c>
      <c r="Q3294" s="7"/>
      <c r="R3294" s="8"/>
      <c r="S3294" s="8"/>
      <c r="T3294" s="8"/>
      <c r="U3294" s="8"/>
      <c r="V3294" s="13"/>
      <c r="W3294" s="14"/>
      <c r="X3294" s="1"/>
      <c r="Y3294" s="1"/>
      <c r="Z3294" s="1"/>
      <c r="AA3294" s="1"/>
      <c r="AB3294" s="1"/>
      <c r="AC3294" s="1"/>
      <c r="AD3294" s="8"/>
      <c r="AE3294" s="8"/>
      <c r="AF3294" s="8"/>
      <c r="AG3294" s="8"/>
      <c r="AH3294" s="9"/>
      <c r="AI3294" s="8"/>
      <c r="AJ3294" s="13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7"/>
      <c r="BL3294" s="7"/>
      <c r="BM3294" s="7"/>
      <c r="BN3294" s="7"/>
      <c r="BO3294" s="7"/>
      <c r="BP3294" s="7"/>
      <c r="BQ3294" s="7"/>
      <c r="BR3294" s="7"/>
      <c r="BT3294" s="8"/>
      <c r="BV3294" s="7"/>
      <c r="BW3294" s="7"/>
      <c r="BX3294" s="7"/>
      <c r="BY3294" s="7"/>
      <c r="BZ3294" s="7"/>
      <c r="CA3294" s="7"/>
    </row>
    <row r="3295" spans="1:79" x14ac:dyDescent="0.3">
      <c r="A3295" s="1" t="s">
        <v>1286</v>
      </c>
      <c r="B3295" s="1"/>
      <c r="C3295" s="1" t="s">
        <v>1878</v>
      </c>
      <c r="D3295" s="1"/>
      <c r="E3295" s="1"/>
      <c r="F3295" s="1"/>
      <c r="G3295" s="1"/>
      <c r="H3295" s="1">
        <v>46211.54</v>
      </c>
      <c r="I3295" s="1">
        <v>-0.42</v>
      </c>
      <c r="J3295" s="12">
        <v>2456.36</v>
      </c>
      <c r="K3295" s="5">
        <v>2578.13</v>
      </c>
      <c r="L3295" s="5">
        <v>11017.48</v>
      </c>
      <c r="M3295" s="13">
        <f t="shared" si="120"/>
        <v>-4.2062855524864773E-3</v>
      </c>
      <c r="N3295" s="13">
        <f t="shared" si="121"/>
        <v>-6.0092019698851917E-3</v>
      </c>
      <c r="O3295" s="13">
        <f t="shared" si="121"/>
        <v>5.0061315409566376E-4</v>
      </c>
      <c r="P3295" s="13">
        <f t="shared" si="121"/>
        <v>-4.6268659424564262E-4</v>
      </c>
      <c r="Q3295" s="7"/>
      <c r="R3295" s="8"/>
      <c r="S3295" s="8"/>
      <c r="T3295" s="8"/>
      <c r="U3295" s="8"/>
      <c r="V3295" s="13"/>
      <c r="W3295" s="14"/>
      <c r="X3295" s="1"/>
      <c r="Y3295" s="1"/>
      <c r="Z3295" s="1"/>
      <c r="AA3295" s="1"/>
      <c r="AB3295" s="1"/>
      <c r="AC3295" s="1"/>
      <c r="AD3295" s="8"/>
      <c r="AE3295" s="8"/>
      <c r="AF3295" s="8"/>
      <c r="AG3295" s="8"/>
      <c r="AH3295" s="9"/>
      <c r="AI3295" s="8"/>
      <c r="AJ3295" s="13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7"/>
      <c r="BL3295" s="7"/>
      <c r="BM3295" s="7"/>
      <c r="BN3295" s="7"/>
      <c r="BO3295" s="7"/>
      <c r="BP3295" s="7"/>
      <c r="BQ3295" s="7"/>
      <c r="BR3295" s="7"/>
      <c r="BT3295" s="8"/>
      <c r="BV3295" s="7"/>
      <c r="BW3295" s="7"/>
      <c r="BX3295" s="7"/>
      <c r="BY3295" s="7"/>
      <c r="BZ3295" s="7"/>
      <c r="CA3295" s="7"/>
    </row>
    <row r="3296" spans="1:79" x14ac:dyDescent="0.3">
      <c r="A3296" s="1" t="s">
        <v>1287</v>
      </c>
      <c r="B3296" s="1"/>
      <c r="C3296" s="1" t="s">
        <v>1878</v>
      </c>
      <c r="D3296" s="1"/>
      <c r="E3296" s="1"/>
      <c r="F3296" s="1"/>
      <c r="G3296" s="1"/>
      <c r="H3296" s="1">
        <v>46370.13</v>
      </c>
      <c r="I3296" s="1">
        <v>0.34</v>
      </c>
      <c r="J3296" s="12">
        <v>2467.63</v>
      </c>
      <c r="K3296" s="5">
        <v>2570.25</v>
      </c>
      <c r="L3296" s="5">
        <v>11071.18</v>
      </c>
      <c r="M3296" s="13">
        <f t="shared" si="120"/>
        <v>3.4318267688113746E-3</v>
      </c>
      <c r="N3296" s="13">
        <f t="shared" si="121"/>
        <v>4.5880896936931759E-3</v>
      </c>
      <c r="O3296" s="13">
        <f t="shared" si="121"/>
        <v>-3.056478920768213E-3</v>
      </c>
      <c r="P3296" s="13">
        <f t="shared" si="121"/>
        <v>4.8740728369827124E-3</v>
      </c>
      <c r="Q3296" s="7"/>
      <c r="R3296" s="8"/>
      <c r="S3296" s="8"/>
      <c r="T3296" s="8"/>
      <c r="U3296" s="8"/>
      <c r="V3296" s="13"/>
      <c r="W3296" s="14"/>
      <c r="X3296" s="1"/>
      <c r="Y3296" s="1"/>
      <c r="Z3296" s="1"/>
      <c r="AA3296" s="1"/>
      <c r="AB3296" s="1"/>
      <c r="AC3296" s="1"/>
      <c r="AD3296" s="8"/>
      <c r="AE3296" s="8"/>
      <c r="AF3296" s="8"/>
      <c r="AG3296" s="8"/>
      <c r="AH3296" s="9"/>
      <c r="AI3296" s="8"/>
      <c r="AJ3296" s="13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7"/>
      <c r="BL3296" s="7"/>
      <c r="BM3296" s="7"/>
      <c r="BN3296" s="7"/>
      <c r="BO3296" s="7"/>
      <c r="BP3296" s="7"/>
      <c r="BQ3296" s="7"/>
      <c r="BR3296" s="7"/>
      <c r="BT3296" s="8"/>
      <c r="BV3296" s="7"/>
      <c r="BW3296" s="7"/>
      <c r="BX3296" s="7"/>
      <c r="BY3296" s="7"/>
      <c r="BZ3296" s="7"/>
      <c r="CA3296" s="7"/>
    </row>
    <row r="3297" spans="1:79" x14ac:dyDescent="0.3">
      <c r="A3297" s="1" t="s">
        <v>1288</v>
      </c>
      <c r="B3297" s="1"/>
      <c r="C3297" s="1" t="s">
        <v>1878</v>
      </c>
      <c r="D3297" s="1"/>
      <c r="E3297" s="1"/>
      <c r="F3297" s="1"/>
      <c r="G3297" s="1"/>
      <c r="H3297" s="1">
        <v>46508.27</v>
      </c>
      <c r="I3297" s="1">
        <v>0.3</v>
      </c>
      <c r="J3297" s="12">
        <v>2476.0100000000002</v>
      </c>
      <c r="K3297" s="5">
        <v>2580.46</v>
      </c>
      <c r="L3297" s="5">
        <v>11089.91</v>
      </c>
      <c r="M3297" s="13">
        <f t="shared" si="120"/>
        <v>2.9790729506258273E-3</v>
      </c>
      <c r="N3297" s="13">
        <f t="shared" si="121"/>
        <v>3.3959710329345416E-3</v>
      </c>
      <c r="O3297" s="13">
        <f t="shared" si="121"/>
        <v>3.9723762279932906E-3</v>
      </c>
      <c r="P3297" s="13">
        <f t="shared" si="121"/>
        <v>1.6917799186717541E-3</v>
      </c>
      <c r="Q3297" s="7"/>
      <c r="R3297" s="8"/>
      <c r="S3297" s="8"/>
      <c r="T3297" s="8"/>
      <c r="U3297" s="8"/>
      <c r="V3297" s="13"/>
      <c r="W3297" s="14"/>
      <c r="X3297" s="1"/>
      <c r="Y3297" s="1"/>
      <c r="Z3297" s="1"/>
      <c r="AA3297" s="1"/>
      <c r="AB3297" s="1"/>
      <c r="AC3297" s="1"/>
      <c r="AD3297" s="8"/>
      <c r="AE3297" s="8"/>
      <c r="AF3297" s="8"/>
      <c r="AG3297" s="8"/>
      <c r="AH3297" s="9"/>
      <c r="AI3297" s="8"/>
      <c r="AJ3297" s="13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7"/>
      <c r="BL3297" s="7"/>
      <c r="BM3297" s="7"/>
      <c r="BN3297" s="7"/>
      <c r="BO3297" s="7"/>
      <c r="BP3297" s="7"/>
      <c r="BQ3297" s="7"/>
      <c r="BR3297" s="7"/>
      <c r="BT3297" s="8"/>
      <c r="BV3297" s="7"/>
      <c r="BW3297" s="7"/>
      <c r="BX3297" s="7"/>
      <c r="BY3297" s="7"/>
      <c r="BZ3297" s="7"/>
      <c r="CA3297" s="7"/>
    </row>
    <row r="3298" spans="1:79" x14ac:dyDescent="0.3">
      <c r="A3298" s="1" t="s">
        <v>1289</v>
      </c>
      <c r="B3298" s="1"/>
      <c r="C3298" s="1" t="s">
        <v>1878</v>
      </c>
      <c r="D3298" s="1"/>
      <c r="E3298" s="1"/>
      <c r="F3298" s="1"/>
      <c r="G3298" s="1"/>
      <c r="H3298" s="1">
        <v>46490.89</v>
      </c>
      <c r="I3298" s="1">
        <v>-0.04</v>
      </c>
      <c r="J3298" s="12">
        <v>2477.19</v>
      </c>
      <c r="K3298" s="5">
        <v>2566.7199999999998</v>
      </c>
      <c r="L3298" s="5">
        <v>11119.72</v>
      </c>
      <c r="M3298" s="13">
        <f t="shared" si="120"/>
        <v>-3.7369697905331734E-4</v>
      </c>
      <c r="N3298" s="13">
        <f t="shared" si="121"/>
        <v>4.7657319639249351E-4</v>
      </c>
      <c r="O3298" s="13">
        <f t="shared" si="121"/>
        <v>-5.32463204234912E-3</v>
      </c>
      <c r="P3298" s="13">
        <f t="shared" si="121"/>
        <v>2.6880290281885433E-3</v>
      </c>
      <c r="Q3298" s="7"/>
      <c r="R3298" s="8"/>
      <c r="S3298" s="8"/>
      <c r="T3298" s="8"/>
      <c r="U3298" s="8"/>
      <c r="V3298" s="13"/>
      <c r="W3298" s="14"/>
      <c r="X3298" s="1"/>
      <c r="Y3298" s="1"/>
      <c r="Z3298" s="1"/>
      <c r="AA3298" s="1"/>
      <c r="AB3298" s="1"/>
      <c r="AC3298" s="1"/>
      <c r="AD3298" s="8"/>
      <c r="AE3298" s="8"/>
      <c r="AF3298" s="8"/>
      <c r="AG3298" s="8"/>
      <c r="AH3298" s="9"/>
      <c r="AI3298" s="8"/>
      <c r="AJ3298" s="13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7"/>
      <c r="BL3298" s="7"/>
      <c r="BM3298" s="7"/>
      <c r="BN3298" s="7"/>
      <c r="BO3298" s="7"/>
      <c r="BP3298" s="7"/>
      <c r="BQ3298" s="7"/>
      <c r="BR3298" s="7"/>
      <c r="BT3298" s="8"/>
      <c r="BV3298" s="7"/>
      <c r="BW3298" s="7"/>
      <c r="BX3298" s="7"/>
      <c r="BY3298" s="7"/>
      <c r="BZ3298" s="7"/>
      <c r="CA3298" s="7"/>
    </row>
    <row r="3299" spans="1:79" x14ac:dyDescent="0.3">
      <c r="A3299" s="1" t="s">
        <v>1290</v>
      </c>
      <c r="B3299" s="1"/>
      <c r="C3299" s="1" t="s">
        <v>1878</v>
      </c>
      <c r="D3299" s="1"/>
      <c r="E3299" s="1"/>
      <c r="F3299" s="1"/>
      <c r="G3299" s="1"/>
      <c r="H3299" s="1">
        <v>46051.76</v>
      </c>
      <c r="I3299" s="1">
        <v>-0.94</v>
      </c>
      <c r="J3299" s="12">
        <v>2443.16</v>
      </c>
      <c r="K3299" s="5">
        <v>2577.6</v>
      </c>
      <c r="L3299" s="5">
        <v>11014.53</v>
      </c>
      <c r="M3299" s="13">
        <f t="shared" si="120"/>
        <v>-9.4455064207201733E-3</v>
      </c>
      <c r="N3299" s="13">
        <f t="shared" si="121"/>
        <v>-1.3737339485465516E-2</v>
      </c>
      <c r="O3299" s="13">
        <f t="shared" si="121"/>
        <v>4.23887295848413E-3</v>
      </c>
      <c r="P3299" s="13">
        <f t="shared" si="121"/>
        <v>-9.4597705697624379E-3</v>
      </c>
      <c r="Q3299" s="7"/>
      <c r="R3299" s="8"/>
      <c r="S3299" s="8"/>
      <c r="T3299" s="8"/>
      <c r="U3299" s="8"/>
      <c r="V3299" s="13"/>
      <c r="W3299" s="14"/>
      <c r="X3299" s="1"/>
      <c r="Y3299" s="1"/>
      <c r="Z3299" s="1"/>
      <c r="AA3299" s="1"/>
      <c r="AB3299" s="1"/>
      <c r="AC3299" s="1"/>
      <c r="AD3299" s="8"/>
      <c r="AE3299" s="8"/>
      <c r="AF3299" s="8"/>
      <c r="AG3299" s="8"/>
      <c r="AH3299" s="9"/>
      <c r="AI3299" s="8"/>
      <c r="AJ3299" s="13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7"/>
      <c r="BL3299" s="7"/>
      <c r="BM3299" s="7"/>
      <c r="BN3299" s="7"/>
      <c r="BO3299" s="7"/>
      <c r="BP3299" s="7"/>
      <c r="BQ3299" s="7"/>
      <c r="BR3299" s="7"/>
      <c r="BT3299" s="8"/>
      <c r="BV3299" s="7"/>
      <c r="BW3299" s="7"/>
      <c r="BX3299" s="7"/>
      <c r="BY3299" s="7"/>
      <c r="BZ3299" s="7"/>
      <c r="CA3299" s="7"/>
    </row>
    <row r="3300" spans="1:79" x14ac:dyDescent="0.3">
      <c r="A3300" s="1" t="s">
        <v>1291</v>
      </c>
      <c r="B3300" s="1"/>
      <c r="C3300" s="1" t="s">
        <v>1878</v>
      </c>
      <c r="D3300" s="1"/>
      <c r="E3300" s="1"/>
      <c r="F3300" s="1"/>
      <c r="G3300" s="1"/>
      <c r="H3300" s="1">
        <v>45879.9</v>
      </c>
      <c r="I3300" s="1">
        <v>-0.37</v>
      </c>
      <c r="J3300" s="12">
        <v>2436.4699999999998</v>
      </c>
      <c r="K3300" s="5">
        <v>2566.08</v>
      </c>
      <c r="L3300" s="5">
        <v>10948.88</v>
      </c>
      <c r="M3300" s="13">
        <f t="shared" si="120"/>
        <v>-3.7318877714989096E-3</v>
      </c>
      <c r="N3300" s="13">
        <f t="shared" si="121"/>
        <v>-2.7382570114115046E-3</v>
      </c>
      <c r="O3300" s="13">
        <f t="shared" si="121"/>
        <v>-4.4692737430167551E-3</v>
      </c>
      <c r="P3300" s="13">
        <f t="shared" si="121"/>
        <v>-5.9603087921138442E-3</v>
      </c>
      <c r="Q3300" s="7"/>
      <c r="R3300" s="8"/>
      <c r="S3300" s="8"/>
      <c r="T3300" s="8"/>
      <c r="U3300" s="8"/>
      <c r="V3300" s="13"/>
      <c r="W3300" s="14"/>
      <c r="X3300" s="1"/>
      <c r="Y3300" s="1"/>
      <c r="Z3300" s="1"/>
      <c r="AA3300" s="1"/>
      <c r="AB3300" s="1"/>
      <c r="AC3300" s="1"/>
      <c r="AD3300" s="8"/>
      <c r="AE3300" s="8"/>
      <c r="AF3300" s="8"/>
      <c r="AG3300" s="8"/>
      <c r="AH3300" s="9"/>
      <c r="AI3300" s="8"/>
      <c r="AJ3300" s="13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7"/>
      <c r="BL3300" s="7"/>
      <c r="BM3300" s="7"/>
      <c r="BN3300" s="7"/>
      <c r="BO3300" s="7"/>
      <c r="BP3300" s="7"/>
      <c r="BQ3300" s="7"/>
      <c r="BR3300" s="7"/>
      <c r="BT3300" s="8"/>
      <c r="BV3300" s="7"/>
      <c r="BW3300" s="7"/>
      <c r="BX3300" s="7"/>
      <c r="BY3300" s="7"/>
      <c r="BZ3300" s="7"/>
      <c r="CA3300" s="7"/>
    </row>
    <row r="3301" spans="1:79" x14ac:dyDescent="0.3">
      <c r="A3301" s="1" t="s">
        <v>1292</v>
      </c>
      <c r="B3301" s="1"/>
      <c r="C3301" s="1" t="s">
        <v>1878</v>
      </c>
      <c r="D3301" s="1"/>
      <c r="E3301" s="1"/>
      <c r="F3301" s="1"/>
      <c r="G3301" s="1"/>
      <c r="H3301" s="1">
        <v>45948.12</v>
      </c>
      <c r="I3301" s="1">
        <v>0.15</v>
      </c>
      <c r="J3301" s="12">
        <v>2437.2399999999998</v>
      </c>
      <c r="K3301" s="5">
        <v>2577.64</v>
      </c>
      <c r="L3301" s="5">
        <v>10985.79</v>
      </c>
      <c r="M3301" s="13">
        <f t="shared" si="120"/>
        <v>1.4869256471787828E-3</v>
      </c>
      <c r="N3301" s="13">
        <f t="shared" si="121"/>
        <v>3.1603097924448598E-4</v>
      </c>
      <c r="O3301" s="13">
        <f t="shared" si="121"/>
        <v>4.5049258012219706E-3</v>
      </c>
      <c r="P3301" s="13">
        <f t="shared" si="121"/>
        <v>3.3711210644378209E-3</v>
      </c>
      <c r="Q3301" s="7"/>
      <c r="R3301" s="8"/>
      <c r="S3301" s="8"/>
      <c r="T3301" s="8"/>
      <c r="U3301" s="8"/>
      <c r="V3301" s="13"/>
      <c r="W3301" s="14"/>
      <c r="X3301" s="1"/>
      <c r="Y3301" s="1"/>
      <c r="Z3301" s="1"/>
      <c r="AA3301" s="1"/>
      <c r="AB3301" s="1"/>
      <c r="AC3301" s="1"/>
      <c r="AD3301" s="8"/>
      <c r="AE3301" s="8"/>
      <c r="AF3301" s="8"/>
      <c r="AG3301" s="8"/>
      <c r="AH3301" s="9"/>
      <c r="AI3301" s="8"/>
      <c r="AJ3301" s="13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7"/>
      <c r="BL3301" s="7"/>
      <c r="BM3301" s="7"/>
      <c r="BN3301" s="7"/>
      <c r="BO3301" s="7"/>
      <c r="BP3301" s="7"/>
      <c r="BQ3301" s="7"/>
      <c r="BR3301" s="7"/>
      <c r="BT3301" s="8"/>
      <c r="BV3301" s="7"/>
      <c r="BW3301" s="7"/>
      <c r="BX3301" s="7"/>
      <c r="BY3301" s="7"/>
      <c r="BZ3301" s="7"/>
      <c r="CA3301" s="7"/>
    </row>
    <row r="3302" spans="1:79" x14ac:dyDescent="0.3">
      <c r="A3302" s="1" t="s">
        <v>1293</v>
      </c>
      <c r="B3302" s="1"/>
      <c r="C3302" s="1" t="s">
        <v>1878</v>
      </c>
      <c r="D3302" s="1"/>
      <c r="E3302" s="1"/>
      <c r="F3302" s="1"/>
      <c r="G3302" s="1"/>
      <c r="H3302" s="1">
        <v>46286.28</v>
      </c>
      <c r="I3302" s="1">
        <v>0.74</v>
      </c>
      <c r="J3302" s="12">
        <v>2454.92</v>
      </c>
      <c r="K3302" s="5">
        <v>2602.92</v>
      </c>
      <c r="L3302" s="5">
        <v>11033.69</v>
      </c>
      <c r="M3302" s="13">
        <f t="shared" si="120"/>
        <v>7.35960470199859E-3</v>
      </c>
      <c r="N3302" s="13">
        <f t="shared" si="121"/>
        <v>7.2541071047580452E-3</v>
      </c>
      <c r="O3302" s="13">
        <f t="shared" si="121"/>
        <v>9.8074207414535763E-3</v>
      </c>
      <c r="P3302" s="13">
        <f t="shared" si="121"/>
        <v>4.3601780117770161E-3</v>
      </c>
      <c r="Q3302" s="7"/>
      <c r="R3302" s="8"/>
      <c r="S3302" s="8"/>
      <c r="T3302" s="8"/>
      <c r="U3302" s="8"/>
      <c r="V3302" s="13"/>
      <c r="W3302" s="14"/>
      <c r="X3302" s="1"/>
      <c r="Y3302" s="1"/>
      <c r="Z3302" s="1"/>
      <c r="AA3302" s="1"/>
      <c r="AB3302" s="1"/>
      <c r="AC3302" s="1"/>
      <c r="AD3302" s="8"/>
      <c r="AE3302" s="8"/>
      <c r="AF3302" s="8"/>
      <c r="AG3302" s="8"/>
      <c r="AH3302" s="9"/>
      <c r="AI3302" s="8"/>
      <c r="AJ3302" s="13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7"/>
      <c r="BL3302" s="7"/>
      <c r="BM3302" s="7"/>
      <c r="BN3302" s="7"/>
      <c r="BO3302" s="7"/>
      <c r="BP3302" s="7"/>
      <c r="BQ3302" s="7"/>
      <c r="BR3302" s="7"/>
      <c r="BT3302" s="8"/>
      <c r="BV3302" s="7"/>
      <c r="BW3302" s="7"/>
      <c r="BX3302" s="7"/>
      <c r="BY3302" s="7"/>
      <c r="BZ3302" s="7"/>
      <c r="CA3302" s="7"/>
    </row>
    <row r="3303" spans="1:79" x14ac:dyDescent="0.3">
      <c r="A3303" s="1" t="s">
        <v>1294</v>
      </c>
      <c r="B3303" s="1"/>
      <c r="C3303" s="1" t="s">
        <v>1878</v>
      </c>
      <c r="D3303" s="1"/>
      <c r="E3303" s="1"/>
      <c r="F3303" s="1"/>
      <c r="G3303" s="1"/>
      <c r="H3303" s="1">
        <v>45868.35</v>
      </c>
      <c r="I3303" s="1">
        <v>-0.9</v>
      </c>
      <c r="J3303" s="12">
        <v>2428.5700000000002</v>
      </c>
      <c r="K3303" s="5">
        <v>2589.15</v>
      </c>
      <c r="L3303" s="5">
        <v>10972.28</v>
      </c>
      <c r="M3303" s="13">
        <f t="shared" si="120"/>
        <v>-9.0292414944558308E-3</v>
      </c>
      <c r="N3303" s="13">
        <f t="shared" si="121"/>
        <v>-1.0733547325371018E-2</v>
      </c>
      <c r="O3303" s="13">
        <f t="shared" si="121"/>
        <v>-5.2902125305426262E-3</v>
      </c>
      <c r="P3303" s="13">
        <f t="shared" si="121"/>
        <v>-5.565681109402143E-3</v>
      </c>
      <c r="Q3303" s="7"/>
      <c r="R3303" s="8"/>
      <c r="S3303" s="8"/>
      <c r="T3303" s="8"/>
      <c r="U3303" s="8"/>
      <c r="V3303" s="13"/>
      <c r="W3303" s="14"/>
      <c r="X3303" s="1"/>
      <c r="Y3303" s="1"/>
      <c r="Z3303" s="1"/>
      <c r="AA3303" s="1"/>
      <c r="AB3303" s="1"/>
      <c r="AC3303" s="1"/>
      <c r="AD3303" s="8"/>
      <c r="AE3303" s="8"/>
      <c r="AF3303" s="8"/>
      <c r="AG3303" s="8"/>
      <c r="AH3303" s="9"/>
      <c r="AI3303" s="8"/>
      <c r="AJ3303" s="13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7"/>
      <c r="BL3303" s="7"/>
      <c r="BM3303" s="7"/>
      <c r="BN3303" s="7"/>
      <c r="BO3303" s="7"/>
      <c r="BP3303" s="7"/>
      <c r="BQ3303" s="7"/>
      <c r="BR3303" s="7"/>
      <c r="BT3303" s="8"/>
      <c r="BV3303" s="7"/>
      <c r="BW3303" s="7"/>
      <c r="BX3303" s="7"/>
      <c r="BY3303" s="7"/>
      <c r="BZ3303" s="7"/>
      <c r="CA3303" s="7"/>
    </row>
    <row r="3304" spans="1:79" x14ac:dyDescent="0.3">
      <c r="A3304" s="1" t="s">
        <v>1295</v>
      </c>
      <c r="B3304" s="1"/>
      <c r="C3304" s="1" t="s">
        <v>1878</v>
      </c>
      <c r="D3304" s="1"/>
      <c r="E3304" s="1"/>
      <c r="F3304" s="1"/>
      <c r="G3304" s="1"/>
      <c r="H3304" s="1">
        <v>46241.919999999998</v>
      </c>
      <c r="I3304" s="1">
        <v>0.81</v>
      </c>
      <c r="J3304" s="12">
        <v>2450.36</v>
      </c>
      <c r="K3304" s="5">
        <v>2608.94</v>
      </c>
      <c r="L3304" s="5">
        <v>11039.2</v>
      </c>
      <c r="M3304" s="13">
        <f t="shared" si="120"/>
        <v>8.1443958633784508E-3</v>
      </c>
      <c r="N3304" s="13">
        <f t="shared" si="121"/>
        <v>8.9723582190341933E-3</v>
      </c>
      <c r="O3304" s="13">
        <f t="shared" si="121"/>
        <v>7.6434351041847481E-3</v>
      </c>
      <c r="P3304" s="13">
        <f t="shared" si="121"/>
        <v>6.0990058583996198E-3</v>
      </c>
      <c r="Q3304" s="7"/>
      <c r="R3304" s="8"/>
      <c r="S3304" s="8"/>
      <c r="T3304" s="8"/>
      <c r="U3304" s="8"/>
      <c r="V3304" s="13"/>
      <c r="W3304" s="14"/>
      <c r="X3304" s="1"/>
      <c r="Y3304" s="1"/>
      <c r="Z3304" s="1"/>
      <c r="AA3304" s="1"/>
      <c r="AB3304" s="1"/>
      <c r="AC3304" s="1"/>
      <c r="AD3304" s="8"/>
      <c r="AE3304" s="8"/>
      <c r="AF3304" s="8"/>
      <c r="AG3304" s="8"/>
      <c r="AH3304" s="9"/>
      <c r="AI3304" s="8"/>
      <c r="AJ3304" s="13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7"/>
      <c r="BL3304" s="7"/>
      <c r="BM3304" s="7"/>
      <c r="BN3304" s="7"/>
      <c r="BO3304" s="7"/>
      <c r="BP3304" s="7"/>
      <c r="BQ3304" s="7"/>
      <c r="BR3304" s="7"/>
      <c r="BT3304" s="8"/>
      <c r="BV3304" s="7"/>
      <c r="BW3304" s="7"/>
      <c r="BX3304" s="7"/>
      <c r="BY3304" s="7"/>
      <c r="BZ3304" s="7"/>
      <c r="CA3304" s="7"/>
    </row>
    <row r="3305" spans="1:79" x14ac:dyDescent="0.3">
      <c r="A3305" s="1" t="s">
        <v>1296</v>
      </c>
      <c r="B3305" s="1"/>
      <c r="C3305" s="1" t="s">
        <v>1878</v>
      </c>
      <c r="D3305" s="1"/>
      <c r="E3305" s="1"/>
      <c r="F3305" s="1"/>
      <c r="G3305" s="1"/>
      <c r="H3305" s="1">
        <v>46280.36</v>
      </c>
      <c r="I3305" s="1">
        <v>0.08</v>
      </c>
      <c r="J3305" s="12">
        <v>2452.0100000000002</v>
      </c>
      <c r="K3305" s="5">
        <v>2608.1999999999998</v>
      </c>
      <c r="L3305" s="5">
        <v>11052.03</v>
      </c>
      <c r="M3305" s="13">
        <f t="shared" si="120"/>
        <v>8.3128036206114864E-4</v>
      </c>
      <c r="N3305" s="13">
        <f t="shared" si="121"/>
        <v>6.7337044352666631E-4</v>
      </c>
      <c r="O3305" s="13">
        <f t="shared" si="121"/>
        <v>-2.8364009904413567E-4</v>
      </c>
      <c r="P3305" s="13">
        <f t="shared" si="121"/>
        <v>1.1622219001377054E-3</v>
      </c>
      <c r="Q3305" s="7"/>
      <c r="R3305" s="8"/>
      <c r="S3305" s="8"/>
      <c r="T3305" s="8"/>
      <c r="U3305" s="8"/>
      <c r="V3305" s="13"/>
      <c r="W3305" s="14"/>
      <c r="X3305" s="1"/>
      <c r="Y3305" s="1"/>
      <c r="Z3305" s="1"/>
      <c r="AA3305" s="1"/>
      <c r="AB3305" s="1"/>
      <c r="AC3305" s="1"/>
      <c r="AD3305" s="8"/>
      <c r="AE3305" s="8"/>
      <c r="AF3305" s="8"/>
      <c r="AG3305" s="8"/>
      <c r="AH3305" s="9"/>
      <c r="AI3305" s="8"/>
      <c r="AJ3305" s="13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7"/>
      <c r="BL3305" s="7"/>
      <c r="BM3305" s="7"/>
      <c r="BN3305" s="7"/>
      <c r="BO3305" s="7"/>
      <c r="BP3305" s="7"/>
      <c r="BQ3305" s="7"/>
      <c r="BR3305" s="7"/>
      <c r="BT3305" s="8"/>
      <c r="BV3305" s="7"/>
      <c r="BW3305" s="7"/>
      <c r="BX3305" s="7"/>
      <c r="BY3305" s="7"/>
      <c r="BZ3305" s="7"/>
      <c r="CA3305" s="7"/>
    </row>
    <row r="3306" spans="1:79" x14ac:dyDescent="0.3">
      <c r="A3306" s="1" t="s">
        <v>1297</v>
      </c>
      <c r="B3306" s="1"/>
      <c r="C3306" s="1" t="s">
        <v>1878</v>
      </c>
      <c r="D3306" s="1"/>
      <c r="E3306" s="1"/>
      <c r="F3306" s="1"/>
      <c r="G3306" s="1"/>
      <c r="H3306" s="1">
        <v>46341.14</v>
      </c>
      <c r="I3306" s="1">
        <v>0.13</v>
      </c>
      <c r="J3306" s="12">
        <v>2452.86</v>
      </c>
      <c r="K3306" s="5">
        <v>2626.22</v>
      </c>
      <c r="L3306" s="5">
        <v>11010.83</v>
      </c>
      <c r="M3306" s="13">
        <f t="shared" si="120"/>
        <v>1.3133000694030006E-3</v>
      </c>
      <c r="N3306" s="13">
        <f t="shared" si="121"/>
        <v>3.4665437742908978E-4</v>
      </c>
      <c r="O3306" s="13">
        <f t="shared" si="121"/>
        <v>6.9089793727474813E-3</v>
      </c>
      <c r="P3306" s="13">
        <f t="shared" si="121"/>
        <v>-3.727821947642318E-3</v>
      </c>
      <c r="Q3306" s="7"/>
      <c r="R3306" s="8"/>
      <c r="S3306" s="8"/>
      <c r="T3306" s="8"/>
      <c r="U3306" s="8"/>
      <c r="V3306" s="13"/>
      <c r="W3306" s="14"/>
      <c r="X3306" s="1"/>
      <c r="Y3306" s="1"/>
      <c r="Z3306" s="1"/>
      <c r="AA3306" s="1"/>
      <c r="AB3306" s="1"/>
      <c r="AC3306" s="1"/>
      <c r="AD3306" s="8"/>
      <c r="AE3306" s="8"/>
      <c r="AF3306" s="8"/>
      <c r="AG3306" s="8"/>
      <c r="AH3306" s="9"/>
      <c r="AI3306" s="8"/>
      <c r="AJ3306" s="13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7"/>
      <c r="BL3306" s="7"/>
      <c r="BM3306" s="7"/>
      <c r="BN3306" s="7"/>
      <c r="BO3306" s="7"/>
      <c r="BP3306" s="7"/>
      <c r="BQ3306" s="7"/>
      <c r="BR3306" s="7"/>
      <c r="BT3306" s="8"/>
      <c r="BV3306" s="7"/>
      <c r="BW3306" s="7"/>
      <c r="BX3306" s="7"/>
      <c r="BY3306" s="7"/>
      <c r="BZ3306" s="7"/>
      <c r="CA3306" s="7"/>
    </row>
    <row r="3307" spans="1:79" x14ac:dyDescent="0.3">
      <c r="A3307" s="1" t="s">
        <v>1298</v>
      </c>
      <c r="B3307" s="1"/>
      <c r="C3307" s="1" t="s">
        <v>1878</v>
      </c>
      <c r="D3307" s="1"/>
      <c r="E3307" s="1"/>
      <c r="F3307" s="1"/>
      <c r="G3307" s="1"/>
      <c r="H3307" s="1">
        <v>46137.7</v>
      </c>
      <c r="I3307" s="1">
        <v>-0.44</v>
      </c>
      <c r="J3307" s="12">
        <v>2438.9699999999998</v>
      </c>
      <c r="K3307" s="5">
        <v>2623.37</v>
      </c>
      <c r="L3307" s="5">
        <v>10998.55</v>
      </c>
      <c r="M3307" s="13">
        <f t="shared" si="120"/>
        <v>-4.3900516905712728E-3</v>
      </c>
      <c r="N3307" s="13">
        <f t="shared" si="121"/>
        <v>-5.6627773293218553E-3</v>
      </c>
      <c r="O3307" s="13">
        <f t="shared" si="121"/>
        <v>-1.0852099214840871E-3</v>
      </c>
      <c r="P3307" s="13">
        <f t="shared" si="121"/>
        <v>-1.1152656066800715E-3</v>
      </c>
      <c r="Q3307" s="7"/>
      <c r="R3307" s="8"/>
      <c r="S3307" s="8"/>
      <c r="T3307" s="8"/>
      <c r="U3307" s="8"/>
      <c r="V3307" s="13"/>
      <c r="W3307" s="14"/>
      <c r="X3307" s="1"/>
      <c r="Y3307" s="1"/>
      <c r="Z3307" s="1"/>
      <c r="AA3307" s="1"/>
      <c r="AB3307" s="1"/>
      <c r="AC3307" s="1"/>
      <c r="AD3307" s="8"/>
      <c r="AE3307" s="8"/>
      <c r="AF3307" s="8"/>
      <c r="AG3307" s="8"/>
      <c r="AH3307" s="9"/>
      <c r="AI3307" s="8"/>
      <c r="AJ3307" s="13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7"/>
      <c r="BL3307" s="7"/>
      <c r="BM3307" s="7"/>
      <c r="BN3307" s="7"/>
      <c r="BO3307" s="7"/>
      <c r="BP3307" s="7"/>
      <c r="BQ3307" s="7"/>
      <c r="BR3307" s="7"/>
      <c r="BT3307" s="8"/>
      <c r="BV3307" s="7"/>
      <c r="BW3307" s="7"/>
      <c r="BX3307" s="7"/>
      <c r="BY3307" s="7"/>
      <c r="BZ3307" s="7"/>
      <c r="CA3307" s="7"/>
    </row>
    <row r="3308" spans="1:79" x14ac:dyDescent="0.3">
      <c r="A3308" s="1" t="s">
        <v>1299</v>
      </c>
      <c r="B3308" s="1"/>
      <c r="C3308" s="1" t="s">
        <v>1878</v>
      </c>
      <c r="D3308" s="1"/>
      <c r="E3308" s="1"/>
      <c r="F3308" s="1"/>
      <c r="G3308" s="1"/>
      <c r="H3308" s="1">
        <v>46676.09</v>
      </c>
      <c r="I3308" s="1">
        <v>1.17</v>
      </c>
      <c r="J3308" s="12">
        <v>2477.6799999999998</v>
      </c>
      <c r="K3308" s="5">
        <v>2628.44</v>
      </c>
      <c r="L3308" s="5">
        <v>10997.33</v>
      </c>
      <c r="M3308" s="13">
        <f t="shared" si="120"/>
        <v>1.1669198941429704E-2</v>
      </c>
      <c r="N3308" s="13">
        <f t="shared" si="121"/>
        <v>1.5871453933422819E-2</v>
      </c>
      <c r="O3308" s="13">
        <f t="shared" si="121"/>
        <v>1.9326286417853389E-3</v>
      </c>
      <c r="P3308" s="13">
        <f t="shared" si="121"/>
        <v>-1.1092371267118484E-4</v>
      </c>
      <c r="Q3308" s="7"/>
      <c r="R3308" s="8"/>
      <c r="S3308" s="8"/>
      <c r="T3308" s="8"/>
      <c r="U3308" s="8"/>
      <c r="V3308" s="13"/>
      <c r="W3308" s="14"/>
      <c r="X3308" s="1"/>
      <c r="Y3308" s="1"/>
      <c r="Z3308" s="1"/>
      <c r="AA3308" s="1"/>
      <c r="AB3308" s="1"/>
      <c r="AC3308" s="1"/>
      <c r="AD3308" s="8"/>
      <c r="AE3308" s="8"/>
      <c r="AF3308" s="8"/>
      <c r="AG3308" s="8"/>
      <c r="AH3308" s="9"/>
      <c r="AI3308" s="8"/>
      <c r="AJ3308" s="13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7"/>
      <c r="BL3308" s="7"/>
      <c r="BM3308" s="7"/>
      <c r="BN3308" s="7"/>
      <c r="BO3308" s="7"/>
      <c r="BP3308" s="7"/>
      <c r="BQ3308" s="7"/>
      <c r="BR3308" s="7"/>
      <c r="BT3308" s="8"/>
      <c r="BV3308" s="7"/>
      <c r="BW3308" s="7"/>
      <c r="BX3308" s="7"/>
      <c r="BY3308" s="7"/>
      <c r="BZ3308" s="7"/>
      <c r="CA3308" s="7"/>
    </row>
    <row r="3309" spans="1:79" x14ac:dyDescent="0.3">
      <c r="A3309" s="1" t="s">
        <v>1300</v>
      </c>
      <c r="B3309" s="1"/>
      <c r="C3309" s="1" t="s">
        <v>1878</v>
      </c>
      <c r="D3309" s="1"/>
      <c r="E3309" s="1"/>
      <c r="F3309" s="1"/>
      <c r="G3309" s="1"/>
      <c r="H3309" s="1">
        <v>46762.65</v>
      </c>
      <c r="I3309" s="1">
        <v>0.19</v>
      </c>
      <c r="J3309" s="12">
        <v>2481.36</v>
      </c>
      <c r="K3309" s="5">
        <v>2632.38</v>
      </c>
      <c r="L3309" s="5">
        <v>11042.47</v>
      </c>
      <c r="M3309" s="13">
        <f t="shared" si="120"/>
        <v>1.8544826698210226E-3</v>
      </c>
      <c r="N3309" s="13">
        <f t="shared" si="121"/>
        <v>1.4852604048949392E-3</v>
      </c>
      <c r="O3309" s="13">
        <f t="shared" si="121"/>
        <v>1.4989879928779537E-3</v>
      </c>
      <c r="P3309" s="13">
        <f t="shared" si="121"/>
        <v>4.1046326699298863E-3</v>
      </c>
      <c r="Q3309" s="7"/>
      <c r="R3309" s="8"/>
      <c r="S3309" s="8"/>
      <c r="T3309" s="8"/>
      <c r="U3309" s="8"/>
      <c r="V3309" s="13"/>
      <c r="W3309" s="14"/>
      <c r="X3309" s="1"/>
      <c r="Y3309" s="1"/>
      <c r="Z3309" s="1"/>
      <c r="AA3309" s="1"/>
      <c r="AB3309" s="1"/>
      <c r="AC3309" s="1"/>
      <c r="AD3309" s="8"/>
      <c r="AE3309" s="8"/>
      <c r="AF3309" s="8"/>
      <c r="AG3309" s="8"/>
      <c r="AH3309" s="9"/>
      <c r="AI3309" s="8"/>
      <c r="AJ3309" s="13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7"/>
      <c r="BL3309" s="7"/>
      <c r="BM3309" s="7"/>
      <c r="BN3309" s="7"/>
      <c r="BO3309" s="7"/>
      <c r="BP3309" s="7"/>
      <c r="BQ3309" s="7"/>
      <c r="BR3309" s="7"/>
      <c r="BT3309" s="8"/>
      <c r="BV3309" s="7"/>
      <c r="BW3309" s="7"/>
      <c r="BX3309" s="7"/>
      <c r="BY3309" s="7"/>
      <c r="BZ3309" s="7"/>
      <c r="CA3309" s="7"/>
    </row>
    <row r="3310" spans="1:79" x14ac:dyDescent="0.3">
      <c r="A3310" s="1" t="s">
        <v>1301</v>
      </c>
      <c r="B3310" s="1"/>
      <c r="C3310" s="1" t="s">
        <v>1878</v>
      </c>
      <c r="D3310" s="1"/>
      <c r="E3310" s="1"/>
      <c r="F3310" s="1"/>
      <c r="G3310" s="1"/>
      <c r="H3310" s="1">
        <v>46745.26</v>
      </c>
      <c r="I3310" s="1">
        <v>-0.04</v>
      </c>
      <c r="J3310" s="12">
        <v>2474.6999999999998</v>
      </c>
      <c r="K3310" s="5">
        <v>2653.74</v>
      </c>
      <c r="L3310" s="5">
        <v>11042.08</v>
      </c>
      <c r="M3310" s="13">
        <f t="shared" si="120"/>
        <v>-3.7187798381832504E-4</v>
      </c>
      <c r="N3310" s="13">
        <f t="shared" si="121"/>
        <v>-2.6840119934230522E-3</v>
      </c>
      <c r="O3310" s="13">
        <f t="shared" si="121"/>
        <v>8.1143299979484773E-3</v>
      </c>
      <c r="P3310" s="13">
        <f t="shared" si="121"/>
        <v>-3.5318185152344306E-5</v>
      </c>
      <c r="Q3310" s="7"/>
      <c r="R3310" s="8"/>
      <c r="S3310" s="8"/>
      <c r="T3310" s="8"/>
      <c r="U3310" s="8"/>
      <c r="V3310" s="13"/>
      <c r="W3310" s="14"/>
      <c r="X3310" s="1"/>
      <c r="Y3310" s="1"/>
      <c r="Z3310" s="1"/>
      <c r="AA3310" s="1"/>
      <c r="AB3310" s="1"/>
      <c r="AC3310" s="1"/>
      <c r="AD3310" s="8"/>
      <c r="AE3310" s="8"/>
      <c r="AF3310" s="8"/>
      <c r="AG3310" s="8"/>
      <c r="AH3310" s="9"/>
      <c r="AI3310" s="8"/>
      <c r="AJ3310" s="13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7"/>
      <c r="BL3310" s="7"/>
      <c r="BM3310" s="7"/>
      <c r="BN3310" s="7"/>
      <c r="BO3310" s="7"/>
      <c r="BP3310" s="7"/>
      <c r="BQ3310" s="7"/>
      <c r="BR3310" s="7"/>
      <c r="BT3310" s="8"/>
      <c r="BV3310" s="7"/>
      <c r="BW3310" s="7"/>
      <c r="BX3310" s="7"/>
      <c r="BY3310" s="7"/>
      <c r="BZ3310" s="7"/>
      <c r="CA3310" s="7"/>
    </row>
    <row r="3311" spans="1:79" x14ac:dyDescent="0.3">
      <c r="A3311" s="1" t="s">
        <v>1302</v>
      </c>
      <c r="B3311" s="1"/>
      <c r="C3311" s="1" t="s">
        <v>1878</v>
      </c>
      <c r="D3311" s="1"/>
      <c r="E3311" s="1"/>
      <c r="F3311" s="1"/>
      <c r="G3311" s="1"/>
      <c r="H3311" s="1">
        <v>47074.39</v>
      </c>
      <c r="I3311" s="1">
        <v>0.7</v>
      </c>
      <c r="J3311" s="12">
        <v>2490.6999999999998</v>
      </c>
      <c r="K3311" s="5">
        <v>2675.88</v>
      </c>
      <c r="L3311" s="5">
        <v>11119.06</v>
      </c>
      <c r="M3311" s="13">
        <f t="shared" si="120"/>
        <v>7.0409277860470354E-3</v>
      </c>
      <c r="N3311" s="13">
        <f t="shared" si="121"/>
        <v>6.4654301531499314E-3</v>
      </c>
      <c r="O3311" s="13">
        <f t="shared" si="121"/>
        <v>8.342942413348764E-3</v>
      </c>
      <c r="P3311" s="13">
        <f t="shared" si="121"/>
        <v>6.9715126135654337E-3</v>
      </c>
      <c r="Q3311" s="7"/>
      <c r="R3311" s="8"/>
      <c r="S3311" s="8"/>
      <c r="T3311" s="8"/>
      <c r="U3311" s="8"/>
      <c r="V3311" s="13"/>
      <c r="W3311" s="14"/>
      <c r="X3311" s="1"/>
      <c r="Y3311" s="1"/>
      <c r="Z3311" s="1"/>
      <c r="AA3311" s="1"/>
      <c r="AB3311" s="1"/>
      <c r="AC3311" s="1"/>
      <c r="AD3311" s="8"/>
      <c r="AE3311" s="8"/>
      <c r="AF3311" s="8"/>
      <c r="AG3311" s="8"/>
      <c r="AH3311" s="9"/>
      <c r="AI3311" s="8"/>
      <c r="AJ3311" s="13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7"/>
      <c r="BL3311" s="7"/>
      <c r="BM3311" s="7"/>
      <c r="BN3311" s="7"/>
      <c r="BO3311" s="7"/>
      <c r="BP3311" s="7"/>
      <c r="BQ3311" s="7"/>
      <c r="BR3311" s="7"/>
      <c r="BT3311" s="8"/>
      <c r="BV3311" s="7"/>
      <c r="BW3311" s="7"/>
      <c r="BX3311" s="7"/>
      <c r="BY3311" s="7"/>
      <c r="BZ3311" s="7"/>
      <c r="CA3311" s="7"/>
    </row>
    <row r="3312" spans="1:79" x14ac:dyDescent="0.3">
      <c r="A3312" s="1" t="s">
        <v>1303</v>
      </c>
      <c r="B3312" s="1"/>
      <c r="C3312" s="1" t="s">
        <v>1878</v>
      </c>
      <c r="D3312" s="1"/>
      <c r="E3312" s="1"/>
      <c r="F3312" s="1"/>
      <c r="G3312" s="1"/>
      <c r="H3312" s="1">
        <v>46933.03</v>
      </c>
      <c r="I3312" s="1">
        <v>-0.3</v>
      </c>
      <c r="J3312" s="12">
        <v>2479.1999999999998</v>
      </c>
      <c r="K3312" s="5">
        <v>2678.09</v>
      </c>
      <c r="L3312" s="5">
        <v>11133.1</v>
      </c>
      <c r="M3312" s="13">
        <f t="shared" si="120"/>
        <v>-3.0029066760078882E-3</v>
      </c>
      <c r="N3312" s="13">
        <f t="shared" si="121"/>
        <v>-4.6171758943268637E-3</v>
      </c>
      <c r="O3312" s="13">
        <f t="shared" si="121"/>
        <v>8.2589652749742726E-4</v>
      </c>
      <c r="P3312" s="13">
        <f t="shared" si="121"/>
        <v>1.2626966668045636E-3</v>
      </c>
      <c r="Q3312" s="7"/>
      <c r="R3312" s="8"/>
      <c r="S3312" s="8"/>
      <c r="T3312" s="8"/>
      <c r="U3312" s="8"/>
      <c r="V3312" s="13"/>
      <c r="W3312" s="14"/>
      <c r="X3312" s="1"/>
      <c r="Y3312" s="1"/>
      <c r="Z3312" s="1"/>
      <c r="AA3312" s="1"/>
      <c r="AB3312" s="1"/>
      <c r="AC3312" s="1"/>
      <c r="AD3312" s="8"/>
      <c r="AE3312" s="8"/>
      <c r="AF3312" s="8"/>
      <c r="AG3312" s="8"/>
      <c r="AH3312" s="9"/>
      <c r="AI3312" s="8"/>
      <c r="AJ3312" s="13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7"/>
      <c r="BL3312" s="7"/>
      <c r="BM3312" s="7"/>
      <c r="BN3312" s="7"/>
      <c r="BO3312" s="7"/>
      <c r="BP3312" s="7"/>
      <c r="BQ3312" s="7"/>
      <c r="BR3312" s="7"/>
      <c r="BT3312" s="8"/>
      <c r="BV3312" s="7"/>
      <c r="BW3312" s="7"/>
      <c r="BX3312" s="7"/>
      <c r="BY3312" s="7"/>
      <c r="BZ3312" s="7"/>
      <c r="CA3312" s="7"/>
    </row>
    <row r="3313" spans="1:79" x14ac:dyDescent="0.3">
      <c r="A3313" s="1" t="s">
        <v>1304</v>
      </c>
      <c r="B3313" s="1"/>
      <c r="C3313" s="1" t="s">
        <v>1878</v>
      </c>
      <c r="D3313" s="1"/>
      <c r="E3313" s="1"/>
      <c r="F3313" s="1"/>
      <c r="G3313" s="1"/>
      <c r="H3313" s="1">
        <v>47010.400000000001</v>
      </c>
      <c r="I3313" s="1">
        <v>0.16</v>
      </c>
      <c r="J3313" s="12">
        <v>2482.39</v>
      </c>
      <c r="K3313" s="5">
        <v>2689.51</v>
      </c>
      <c r="L3313" s="5">
        <v>11150.86</v>
      </c>
      <c r="M3313" s="13">
        <f t="shared" si="120"/>
        <v>1.6485191772190877E-3</v>
      </c>
      <c r="N3313" s="13">
        <f t="shared" si="121"/>
        <v>1.2867053888352409E-3</v>
      </c>
      <c r="O3313" s="13">
        <f t="shared" si="121"/>
        <v>4.2642330914943738E-3</v>
      </c>
      <c r="P3313" s="13">
        <f t="shared" si="121"/>
        <v>1.5952430140750984E-3</v>
      </c>
      <c r="Q3313" s="7"/>
      <c r="R3313" s="8"/>
      <c r="S3313" s="8"/>
      <c r="T3313" s="8"/>
      <c r="U3313" s="8"/>
      <c r="V3313" s="13"/>
      <c r="W3313" s="14"/>
      <c r="X3313" s="1"/>
      <c r="Y3313" s="1"/>
      <c r="Z3313" s="1"/>
      <c r="AA3313" s="1"/>
      <c r="AB3313" s="1"/>
      <c r="AC3313" s="1"/>
      <c r="AD3313" s="8"/>
      <c r="AE3313" s="8"/>
      <c r="AF3313" s="8"/>
      <c r="AG3313" s="8"/>
      <c r="AH3313" s="9"/>
      <c r="AI3313" s="8"/>
      <c r="AJ3313" s="13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7"/>
      <c r="BL3313" s="7"/>
      <c r="BM3313" s="7"/>
      <c r="BN3313" s="7"/>
      <c r="BO3313" s="7"/>
      <c r="BP3313" s="7"/>
      <c r="BQ3313" s="7"/>
      <c r="BR3313" s="7"/>
      <c r="BT3313" s="8"/>
      <c r="BV3313" s="7"/>
      <c r="BW3313" s="7"/>
      <c r="BX3313" s="7"/>
      <c r="BY3313" s="7"/>
      <c r="BZ3313" s="7"/>
      <c r="CA3313" s="7"/>
    </row>
    <row r="3314" spans="1:79" x14ac:dyDescent="0.3">
      <c r="A3314" s="1" t="s">
        <v>1305</v>
      </c>
      <c r="B3314" s="1"/>
      <c r="C3314" s="1" t="s">
        <v>1878</v>
      </c>
      <c r="D3314" s="1"/>
      <c r="E3314" s="1"/>
      <c r="F3314" s="1"/>
      <c r="G3314" s="1"/>
      <c r="H3314" s="1">
        <v>46888.37</v>
      </c>
      <c r="I3314" s="1">
        <v>-0.26</v>
      </c>
      <c r="J3314" s="12">
        <v>2473.9499999999998</v>
      </c>
      <c r="K3314" s="5">
        <v>2687.66</v>
      </c>
      <c r="L3314" s="5">
        <v>11194.08</v>
      </c>
      <c r="M3314" s="13">
        <f t="shared" si="120"/>
        <v>-2.5958085870360081E-3</v>
      </c>
      <c r="N3314" s="13">
        <f t="shared" si="121"/>
        <v>-3.3999492424638955E-3</v>
      </c>
      <c r="O3314" s="13">
        <f t="shared" si="121"/>
        <v>-6.878576394958591E-4</v>
      </c>
      <c r="P3314" s="13">
        <f t="shared" si="121"/>
        <v>3.8759342328753554E-3</v>
      </c>
      <c r="Q3314" s="7"/>
      <c r="R3314" s="8"/>
      <c r="S3314" s="8"/>
      <c r="T3314" s="8"/>
      <c r="U3314" s="8"/>
      <c r="V3314" s="13"/>
      <c r="W3314" s="14"/>
      <c r="X3314" s="1"/>
      <c r="Y3314" s="1"/>
      <c r="Z3314" s="1"/>
      <c r="AA3314" s="1"/>
      <c r="AB3314" s="1"/>
      <c r="AC3314" s="1"/>
      <c r="AD3314" s="8"/>
      <c r="AE3314" s="8"/>
      <c r="AF3314" s="8"/>
      <c r="AG3314" s="8"/>
      <c r="AH3314" s="9"/>
      <c r="AI3314" s="8"/>
      <c r="AJ3314" s="13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7"/>
      <c r="BL3314" s="7"/>
      <c r="BM3314" s="7"/>
      <c r="BN3314" s="7"/>
      <c r="BO3314" s="7"/>
      <c r="BP3314" s="7"/>
      <c r="BQ3314" s="7"/>
      <c r="BR3314" s="7"/>
      <c r="BT3314" s="8"/>
      <c r="BV3314" s="7"/>
      <c r="BW3314" s="7"/>
      <c r="BX3314" s="7"/>
      <c r="BY3314" s="7"/>
      <c r="BZ3314" s="7"/>
      <c r="CA3314" s="7"/>
    </row>
    <row r="3315" spans="1:79" x14ac:dyDescent="0.3">
      <c r="A3315" s="1" t="s">
        <v>1306</v>
      </c>
      <c r="B3315" s="1"/>
      <c r="C3315" s="1" t="s">
        <v>1878</v>
      </c>
      <c r="D3315" s="1"/>
      <c r="E3315" s="1"/>
      <c r="F3315" s="1"/>
      <c r="G3315" s="1"/>
      <c r="H3315" s="1">
        <v>47223.68</v>
      </c>
      <c r="I3315" s="1">
        <v>0.72</v>
      </c>
      <c r="J3315" s="12">
        <v>2498.84</v>
      </c>
      <c r="K3315" s="5">
        <v>2687.81</v>
      </c>
      <c r="L3315" s="5">
        <v>11231.22</v>
      </c>
      <c r="M3315" s="13">
        <f t="shared" si="120"/>
        <v>7.1512402755735671E-3</v>
      </c>
      <c r="N3315" s="13">
        <f t="shared" si="121"/>
        <v>1.0060833889124821E-2</v>
      </c>
      <c r="O3315" s="13">
        <f t="shared" si="121"/>
        <v>5.5810630809061124E-5</v>
      </c>
      <c r="P3315" s="13">
        <f t="shared" si="121"/>
        <v>3.3178251361434263E-3</v>
      </c>
      <c r="Q3315" s="7"/>
      <c r="R3315" s="8"/>
      <c r="S3315" s="8"/>
      <c r="T3315" s="8"/>
      <c r="U3315" s="8"/>
      <c r="V3315" s="13"/>
      <c r="W3315" s="14"/>
      <c r="X3315" s="1"/>
      <c r="Y3315" s="1"/>
      <c r="Z3315" s="1"/>
      <c r="AA3315" s="1"/>
      <c r="AB3315" s="1"/>
      <c r="AC3315" s="1"/>
      <c r="AD3315" s="8"/>
      <c r="AE3315" s="8"/>
      <c r="AF3315" s="8"/>
      <c r="AG3315" s="8"/>
      <c r="AH3315" s="9"/>
      <c r="AI3315" s="8"/>
      <c r="AJ3315" s="13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7"/>
      <c r="BL3315" s="7"/>
      <c r="BM3315" s="7"/>
      <c r="BN3315" s="7"/>
      <c r="BO3315" s="7"/>
      <c r="BP3315" s="7"/>
      <c r="BQ3315" s="7"/>
      <c r="BR3315" s="7"/>
      <c r="BT3315" s="8"/>
      <c r="BV3315" s="7"/>
      <c r="BW3315" s="7"/>
      <c r="BX3315" s="7"/>
      <c r="BY3315" s="7"/>
      <c r="BZ3315" s="7"/>
      <c r="CA3315" s="7"/>
    </row>
    <row r="3316" spans="1:79" x14ac:dyDescent="0.3">
      <c r="A3316" s="1" t="s">
        <v>1307</v>
      </c>
      <c r="B3316" s="1"/>
      <c r="C3316" s="1" t="s">
        <v>1878</v>
      </c>
      <c r="D3316" s="1"/>
      <c r="E3316" s="1"/>
      <c r="F3316" s="1"/>
      <c r="G3316" s="1"/>
      <c r="H3316" s="1">
        <v>47125.93</v>
      </c>
      <c r="I3316" s="1">
        <v>-0.21</v>
      </c>
      <c r="J3316" s="12">
        <v>2486.3000000000002</v>
      </c>
      <c r="K3316" s="5">
        <v>2708.28</v>
      </c>
      <c r="L3316" s="5">
        <v>11228.39</v>
      </c>
      <c r="M3316" s="13">
        <f t="shared" si="120"/>
        <v>-2.0699360998549521E-3</v>
      </c>
      <c r="N3316" s="13">
        <f t="shared" si="121"/>
        <v>-5.0183285044260728E-3</v>
      </c>
      <c r="O3316" s="13">
        <f t="shared" si="121"/>
        <v>7.6158657047931122E-3</v>
      </c>
      <c r="P3316" s="13">
        <f t="shared" si="121"/>
        <v>-2.5197618780503639E-4</v>
      </c>
      <c r="Q3316" s="7"/>
      <c r="R3316" s="8"/>
      <c r="S3316" s="8"/>
      <c r="T3316" s="8"/>
      <c r="U3316" s="8"/>
      <c r="V3316" s="13"/>
      <c r="W3316" s="14"/>
      <c r="X3316" s="1"/>
      <c r="Y3316" s="1"/>
      <c r="Z3316" s="1"/>
      <c r="AA3316" s="1"/>
      <c r="AB3316" s="1"/>
      <c r="AC3316" s="1"/>
      <c r="AD3316" s="8"/>
      <c r="AE3316" s="8"/>
      <c r="AF3316" s="8"/>
      <c r="AG3316" s="8"/>
      <c r="AH3316" s="9"/>
      <c r="AI3316" s="8"/>
      <c r="AJ3316" s="13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7"/>
      <c r="BL3316" s="7"/>
      <c r="BM3316" s="7"/>
      <c r="BN3316" s="7"/>
      <c r="BO3316" s="7"/>
      <c r="BP3316" s="7"/>
      <c r="BQ3316" s="7"/>
      <c r="BR3316" s="7"/>
      <c r="BT3316" s="8"/>
      <c r="BV3316" s="7"/>
      <c r="BW3316" s="7"/>
      <c r="BX3316" s="7"/>
      <c r="BY3316" s="7"/>
      <c r="BZ3316" s="7"/>
      <c r="CA3316" s="7"/>
    </row>
    <row r="3317" spans="1:79" x14ac:dyDescent="0.3">
      <c r="A3317" s="1" t="s">
        <v>1308</v>
      </c>
      <c r="B3317" s="1"/>
      <c r="C3317" s="1" t="s">
        <v>1878</v>
      </c>
      <c r="D3317" s="1"/>
      <c r="E3317" s="1"/>
      <c r="F3317" s="1"/>
      <c r="G3317" s="1"/>
      <c r="H3317" s="1">
        <v>46668.41</v>
      </c>
      <c r="I3317" s="1">
        <v>-0.97</v>
      </c>
      <c r="J3317" s="12">
        <v>2453.9</v>
      </c>
      <c r="K3317" s="5">
        <v>2718.31</v>
      </c>
      <c r="L3317" s="5">
        <v>11190.2</v>
      </c>
      <c r="M3317" s="13">
        <f t="shared" si="120"/>
        <v>-9.7084556209288131E-3</v>
      </c>
      <c r="N3317" s="13">
        <f t="shared" si="121"/>
        <v>-1.3031412138519105E-2</v>
      </c>
      <c r="O3317" s="13">
        <f t="shared" si="121"/>
        <v>3.7034575450101137E-3</v>
      </c>
      <c r="P3317" s="13">
        <f t="shared" si="121"/>
        <v>-3.4011999939438375E-3</v>
      </c>
      <c r="Q3317" s="7"/>
      <c r="R3317" s="8"/>
      <c r="S3317" s="8"/>
      <c r="T3317" s="8"/>
      <c r="U3317" s="8"/>
      <c r="V3317" s="13"/>
      <c r="W3317" s="14"/>
      <c r="X3317" s="1"/>
      <c r="Y3317" s="1"/>
      <c r="Z3317" s="1"/>
      <c r="AA3317" s="1"/>
      <c r="AB3317" s="1"/>
      <c r="AC3317" s="1"/>
      <c r="AD3317" s="8"/>
      <c r="AE3317" s="8"/>
      <c r="AF3317" s="8"/>
      <c r="AG3317" s="8"/>
      <c r="AH3317" s="9"/>
      <c r="AI3317" s="8"/>
      <c r="AJ3317" s="13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7"/>
      <c r="BL3317" s="7"/>
      <c r="BM3317" s="7"/>
      <c r="BN3317" s="7"/>
      <c r="BO3317" s="7"/>
      <c r="BP3317" s="7"/>
      <c r="BQ3317" s="7"/>
      <c r="BR3317" s="7"/>
      <c r="BT3317" s="8"/>
      <c r="BV3317" s="7"/>
      <c r="BW3317" s="7"/>
      <c r="BX3317" s="7"/>
      <c r="BY3317" s="7"/>
      <c r="BZ3317" s="7"/>
      <c r="CA3317" s="7"/>
    </row>
    <row r="3318" spans="1:79" x14ac:dyDescent="0.3">
      <c r="A3318" s="1" t="s">
        <v>1309</v>
      </c>
      <c r="B3318" s="1"/>
      <c r="C3318" s="1" t="s">
        <v>1878</v>
      </c>
      <c r="D3318" s="1"/>
      <c r="E3318" s="1"/>
      <c r="F3318" s="1"/>
      <c r="G3318" s="1"/>
      <c r="H3318" s="1">
        <v>46029.35</v>
      </c>
      <c r="I3318" s="1">
        <v>-1.37</v>
      </c>
      <c r="J3318" s="12">
        <v>2421.94</v>
      </c>
      <c r="K3318" s="5">
        <v>2658.94</v>
      </c>
      <c r="L3318" s="5">
        <v>11135.62</v>
      </c>
      <c r="M3318" s="13">
        <f t="shared" si="120"/>
        <v>-1.3693631302202136E-2</v>
      </c>
      <c r="N3318" s="13">
        <f t="shared" si="121"/>
        <v>-1.3024165613920724E-2</v>
      </c>
      <c r="O3318" s="13">
        <f t="shared" si="121"/>
        <v>-2.1840776070426116E-2</v>
      </c>
      <c r="P3318" s="13">
        <f t="shared" si="121"/>
        <v>-4.8774820825364662E-3</v>
      </c>
      <c r="Q3318" s="7"/>
      <c r="R3318" s="8"/>
      <c r="S3318" s="8"/>
      <c r="T3318" s="8"/>
      <c r="U3318" s="8"/>
      <c r="V3318" s="13"/>
      <c r="W3318" s="14"/>
      <c r="X3318" s="1"/>
      <c r="Y3318" s="1"/>
      <c r="Z3318" s="1"/>
      <c r="AA3318" s="1"/>
      <c r="AB3318" s="1"/>
      <c r="AC3318" s="1"/>
      <c r="AD3318" s="8"/>
      <c r="AE3318" s="8"/>
      <c r="AF3318" s="8"/>
      <c r="AG3318" s="8"/>
      <c r="AH3318" s="9"/>
      <c r="AI3318" s="8"/>
      <c r="AJ3318" s="13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7"/>
      <c r="BL3318" s="7"/>
      <c r="BM3318" s="7"/>
      <c r="BN3318" s="7"/>
      <c r="BO3318" s="7"/>
      <c r="BP3318" s="7"/>
      <c r="BQ3318" s="7"/>
      <c r="BR3318" s="7"/>
      <c r="BT3318" s="8"/>
      <c r="BV3318" s="7"/>
      <c r="BW3318" s="7"/>
      <c r="BX3318" s="7"/>
      <c r="BY3318" s="7"/>
      <c r="BZ3318" s="7"/>
      <c r="CA3318" s="7"/>
    </row>
    <row r="3319" spans="1:79" x14ac:dyDescent="0.3">
      <c r="A3319" s="1" t="s">
        <v>1310</v>
      </c>
      <c r="B3319" s="1"/>
      <c r="C3319" s="1" t="s">
        <v>1878</v>
      </c>
      <c r="D3319" s="1"/>
      <c r="E3319" s="1"/>
      <c r="F3319" s="1"/>
      <c r="G3319" s="1"/>
      <c r="H3319" s="1">
        <v>46068.24</v>
      </c>
      <c r="I3319" s="1">
        <v>0.08</v>
      </c>
      <c r="J3319" s="12">
        <v>2422.61</v>
      </c>
      <c r="K3319" s="5">
        <v>2663.64</v>
      </c>
      <c r="L3319" s="5">
        <v>11168.63</v>
      </c>
      <c r="M3319" s="13">
        <f t="shared" si="120"/>
        <v>8.4489570241585987E-4</v>
      </c>
      <c r="N3319" s="13">
        <f t="shared" si="121"/>
        <v>2.7663773669051039E-4</v>
      </c>
      <c r="O3319" s="13">
        <f t="shared" si="121"/>
        <v>1.7676216838289349E-3</v>
      </c>
      <c r="P3319" s="13">
        <f t="shared" si="121"/>
        <v>2.9643612120382468E-3</v>
      </c>
      <c r="Q3319" s="7"/>
      <c r="R3319" s="8"/>
      <c r="S3319" s="8"/>
      <c r="T3319" s="8"/>
      <c r="U3319" s="8"/>
      <c r="V3319" s="13"/>
      <c r="W3319" s="14"/>
      <c r="X3319" s="1"/>
      <c r="Y3319" s="1"/>
      <c r="Z3319" s="1"/>
      <c r="AA3319" s="1"/>
      <c r="AB3319" s="1"/>
      <c r="AC3319" s="1"/>
      <c r="AD3319" s="8"/>
      <c r="AE3319" s="8"/>
      <c r="AF3319" s="8"/>
      <c r="AG3319" s="8"/>
      <c r="AH3319" s="9"/>
      <c r="AI3319" s="8"/>
      <c r="AJ3319" s="13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7"/>
      <c r="BL3319" s="7"/>
      <c r="BM3319" s="7"/>
      <c r="BN3319" s="7"/>
      <c r="BO3319" s="7"/>
      <c r="BP3319" s="7"/>
      <c r="BQ3319" s="7"/>
      <c r="BR3319" s="7"/>
      <c r="BT3319" s="8"/>
      <c r="BV3319" s="7"/>
      <c r="BW3319" s="7"/>
      <c r="BX3319" s="7"/>
      <c r="BY3319" s="7"/>
      <c r="BZ3319" s="7"/>
      <c r="CA3319" s="7"/>
    </row>
    <row r="3320" spans="1:79" x14ac:dyDescent="0.3">
      <c r="A3320" s="1" t="s">
        <v>1311</v>
      </c>
      <c r="B3320" s="1"/>
      <c r="C3320" s="1" t="s">
        <v>1878</v>
      </c>
      <c r="D3320" s="1"/>
      <c r="E3320" s="1"/>
      <c r="F3320" s="1"/>
      <c r="G3320" s="1"/>
      <c r="H3320" s="1">
        <v>45580.47</v>
      </c>
      <c r="I3320" s="1">
        <v>-1.06</v>
      </c>
      <c r="J3320" s="12">
        <v>2395.8200000000002</v>
      </c>
      <c r="K3320" s="5">
        <v>2635.54</v>
      </c>
      <c r="L3320" s="5">
        <v>11069.03</v>
      </c>
      <c r="M3320" s="13">
        <f t="shared" si="120"/>
        <v>-1.0587988601257536E-2</v>
      </c>
      <c r="N3320" s="13">
        <f t="shared" si="121"/>
        <v>-1.1058321397170778E-2</v>
      </c>
      <c r="O3320" s="13">
        <f t="shared" si="121"/>
        <v>-1.054947365259562E-2</v>
      </c>
      <c r="P3320" s="13">
        <f t="shared" si="121"/>
        <v>-8.9178350433311016E-3</v>
      </c>
      <c r="Q3320" s="7"/>
      <c r="R3320" s="8"/>
      <c r="S3320" s="8"/>
      <c r="T3320" s="8"/>
      <c r="U3320" s="8"/>
      <c r="V3320" s="13"/>
      <c r="W3320" s="14"/>
      <c r="X3320" s="1"/>
      <c r="Y3320" s="1"/>
      <c r="Z3320" s="1"/>
      <c r="AA3320" s="1"/>
      <c r="AB3320" s="1"/>
      <c r="AC3320" s="1"/>
      <c r="AD3320" s="8"/>
      <c r="AE3320" s="8"/>
      <c r="AF3320" s="8"/>
      <c r="AG3320" s="8"/>
      <c r="AH3320" s="9"/>
      <c r="AI3320" s="8"/>
      <c r="AJ3320" s="13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7"/>
      <c r="BL3320" s="7"/>
      <c r="BM3320" s="7"/>
      <c r="BN3320" s="7"/>
      <c r="BO3320" s="7"/>
      <c r="BP3320" s="7"/>
      <c r="BQ3320" s="7"/>
      <c r="BR3320" s="7"/>
      <c r="BT3320" s="8"/>
      <c r="BV3320" s="7"/>
      <c r="BW3320" s="7"/>
      <c r="BX3320" s="7"/>
      <c r="BY3320" s="7"/>
      <c r="BZ3320" s="7"/>
      <c r="CA3320" s="7"/>
    </row>
    <row r="3321" spans="1:79" x14ac:dyDescent="0.3">
      <c r="A3321" s="1" t="s">
        <v>1312</v>
      </c>
      <c r="B3321" s="1"/>
      <c r="C3321" s="1" t="s">
        <v>1878</v>
      </c>
      <c r="D3321" s="1"/>
      <c r="E3321" s="1"/>
      <c r="F3321" s="1"/>
      <c r="G3321" s="1"/>
      <c r="H3321" s="1">
        <v>45066.18</v>
      </c>
      <c r="I3321" s="1">
        <v>-1.1299999999999999</v>
      </c>
      <c r="J3321" s="12">
        <v>2370.02</v>
      </c>
      <c r="K3321" s="5">
        <v>2596.69</v>
      </c>
      <c r="L3321" s="5">
        <v>10908.77</v>
      </c>
      <c r="M3321" s="13">
        <f t="shared" si="120"/>
        <v>-1.1283121916031202E-2</v>
      </c>
      <c r="N3321" s="13">
        <f t="shared" si="121"/>
        <v>-1.0768755582639788E-2</v>
      </c>
      <c r="O3321" s="13">
        <f t="shared" si="121"/>
        <v>-1.4740812129582559E-2</v>
      </c>
      <c r="P3321" s="13">
        <f t="shared" si="121"/>
        <v>-1.4478233413406594E-2</v>
      </c>
      <c r="Q3321" s="7"/>
      <c r="R3321" s="8"/>
      <c r="S3321" s="8"/>
      <c r="T3321" s="8"/>
      <c r="U3321" s="8"/>
      <c r="V3321" s="13"/>
      <c r="W3321" s="14"/>
      <c r="X3321" s="1"/>
      <c r="Y3321" s="1"/>
      <c r="Z3321" s="1"/>
      <c r="AA3321" s="1"/>
      <c r="AB3321" s="1"/>
      <c r="AC3321" s="1"/>
      <c r="AD3321" s="8"/>
      <c r="AE3321" s="8"/>
      <c r="AF3321" s="8"/>
      <c r="AG3321" s="8"/>
      <c r="AH3321" s="9"/>
      <c r="AI3321" s="8"/>
      <c r="AJ3321" s="13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7"/>
      <c r="BL3321" s="7"/>
      <c r="BM3321" s="7"/>
      <c r="BN3321" s="7"/>
      <c r="BO3321" s="7"/>
      <c r="BP3321" s="7"/>
      <c r="BQ3321" s="7"/>
      <c r="BR3321" s="7"/>
      <c r="BT3321" s="8"/>
      <c r="BV3321" s="7"/>
      <c r="BW3321" s="7"/>
      <c r="BX3321" s="7"/>
      <c r="BY3321" s="7"/>
      <c r="BZ3321" s="7"/>
      <c r="CA3321" s="7"/>
    </row>
    <row r="3322" spans="1:79" x14ac:dyDescent="0.3">
      <c r="A3322" s="1" t="s">
        <v>1313</v>
      </c>
      <c r="B3322" s="1"/>
      <c r="C3322" s="1" t="s">
        <v>1878</v>
      </c>
      <c r="D3322" s="1"/>
      <c r="E3322" s="1"/>
      <c r="F3322" s="1"/>
      <c r="G3322" s="1"/>
      <c r="H3322" s="1">
        <v>44585.1</v>
      </c>
      <c r="I3322" s="1">
        <v>-1.07</v>
      </c>
      <c r="J3322" s="12">
        <v>2339.48</v>
      </c>
      <c r="K3322" s="5">
        <v>2576.73</v>
      </c>
      <c r="L3322" s="5">
        <v>10899.26</v>
      </c>
      <c r="M3322" s="13">
        <f t="shared" si="120"/>
        <v>-1.0674967348020203E-2</v>
      </c>
      <c r="N3322" s="13">
        <f t="shared" si="121"/>
        <v>-1.2885967207027726E-2</v>
      </c>
      <c r="O3322" s="13">
        <f t="shared" si="121"/>
        <v>-7.6867088485725876E-3</v>
      </c>
      <c r="P3322" s="13">
        <f t="shared" si="121"/>
        <v>-8.717756447336189E-4</v>
      </c>
      <c r="Q3322" s="7"/>
      <c r="R3322" s="8"/>
      <c r="S3322" s="8"/>
      <c r="T3322" s="8"/>
      <c r="U3322" s="8"/>
      <c r="V3322" s="13"/>
      <c r="W3322" s="14"/>
      <c r="X3322" s="1"/>
      <c r="Y3322" s="1"/>
      <c r="Z3322" s="1"/>
      <c r="AA3322" s="1"/>
      <c r="AB3322" s="1"/>
      <c r="AC3322" s="1"/>
      <c r="AD3322" s="8"/>
      <c r="AE3322" s="8"/>
      <c r="AF3322" s="8"/>
      <c r="AG3322" s="8"/>
      <c r="AH3322" s="9"/>
      <c r="AI3322" s="8"/>
      <c r="AJ3322" s="13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7"/>
      <c r="BL3322" s="7"/>
      <c r="BM3322" s="7"/>
      <c r="BN3322" s="7"/>
      <c r="BO3322" s="7"/>
      <c r="BP3322" s="7"/>
      <c r="BQ3322" s="7"/>
      <c r="BR3322" s="7"/>
      <c r="BT3322" s="8"/>
      <c r="BV3322" s="7"/>
      <c r="BW3322" s="7"/>
      <c r="BX3322" s="7"/>
      <c r="BY3322" s="7"/>
      <c r="BZ3322" s="7"/>
      <c r="CA3322" s="7"/>
    </row>
    <row r="3323" spans="1:79" x14ac:dyDescent="0.3">
      <c r="A3323" s="1" t="s">
        <v>1314</v>
      </c>
      <c r="B3323" s="1"/>
      <c r="C3323" s="1" t="s">
        <v>1878</v>
      </c>
      <c r="D3323" s="1"/>
      <c r="E3323" s="1"/>
      <c r="F3323" s="1"/>
      <c r="G3323" s="1"/>
      <c r="H3323" s="1">
        <v>44724.88</v>
      </c>
      <c r="I3323" s="1">
        <v>0.31</v>
      </c>
      <c r="J3323" s="12">
        <v>2353.41</v>
      </c>
      <c r="K3323" s="5">
        <v>2578.94</v>
      </c>
      <c r="L3323" s="5">
        <v>10815.43</v>
      </c>
      <c r="M3323" s="13">
        <f t="shared" si="120"/>
        <v>3.1351281033349387E-3</v>
      </c>
      <c r="N3323" s="13">
        <f t="shared" si="121"/>
        <v>5.954314634021074E-3</v>
      </c>
      <c r="O3323" s="13">
        <f t="shared" si="121"/>
        <v>8.5767620200805084E-4</v>
      </c>
      <c r="P3323" s="13">
        <f t="shared" si="121"/>
        <v>-7.6913478529735402E-3</v>
      </c>
      <c r="Q3323" s="7"/>
      <c r="R3323" s="8"/>
      <c r="S3323" s="8"/>
      <c r="T3323" s="8"/>
      <c r="U3323" s="8"/>
      <c r="V3323" s="13"/>
      <c r="W3323" s="14"/>
      <c r="X3323" s="1"/>
      <c r="Y3323" s="1"/>
      <c r="Z3323" s="1"/>
      <c r="AA3323" s="1"/>
      <c r="AB3323" s="1"/>
      <c r="AC3323" s="1"/>
      <c r="AD3323" s="8"/>
      <c r="AE3323" s="8"/>
      <c r="AF3323" s="8"/>
      <c r="AG3323" s="8"/>
      <c r="AH3323" s="9"/>
      <c r="AI3323" s="8"/>
      <c r="AJ3323" s="13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7"/>
      <c r="BL3323" s="7"/>
      <c r="BM3323" s="7"/>
      <c r="BN3323" s="7"/>
      <c r="BO3323" s="7"/>
      <c r="BP3323" s="7"/>
      <c r="BQ3323" s="7"/>
      <c r="BR3323" s="7"/>
      <c r="BT3323" s="8"/>
      <c r="BV3323" s="7"/>
      <c r="BW3323" s="7"/>
      <c r="BX3323" s="7"/>
      <c r="BY3323" s="7"/>
      <c r="BZ3323" s="7"/>
      <c r="CA3323" s="7"/>
    </row>
    <row r="3324" spans="1:79" x14ac:dyDescent="0.3">
      <c r="A3324" s="1" t="s">
        <v>1315</v>
      </c>
      <c r="B3324" s="1"/>
      <c r="C3324" s="1" t="s">
        <v>1878</v>
      </c>
      <c r="D3324" s="1"/>
      <c r="E3324" s="1"/>
      <c r="F3324" s="1"/>
      <c r="G3324" s="1"/>
      <c r="H3324" s="1">
        <v>45247.9</v>
      </c>
      <c r="I3324" s="1">
        <v>1.17</v>
      </c>
      <c r="J3324" s="12">
        <v>2385.27</v>
      </c>
      <c r="K3324" s="5">
        <v>2601.44</v>
      </c>
      <c r="L3324" s="5">
        <v>10867.86</v>
      </c>
      <c r="M3324" s="13">
        <f t="shared" si="120"/>
        <v>1.1694162175505118E-2</v>
      </c>
      <c r="N3324" s="13">
        <f t="shared" si="121"/>
        <v>1.3537802592833437E-2</v>
      </c>
      <c r="O3324" s="13">
        <f t="shared" si="121"/>
        <v>8.724514723103205E-3</v>
      </c>
      <c r="P3324" s="13">
        <f t="shared" si="121"/>
        <v>4.8477036974026166E-3</v>
      </c>
      <c r="Q3324" s="7"/>
      <c r="R3324" s="8"/>
      <c r="S3324" s="8"/>
      <c r="T3324" s="8"/>
      <c r="U3324" s="8"/>
      <c r="V3324" s="13"/>
      <c r="W3324" s="14"/>
      <c r="X3324" s="1"/>
      <c r="Y3324" s="1"/>
      <c r="Z3324" s="1"/>
      <c r="AA3324" s="1"/>
      <c r="AB3324" s="1"/>
      <c r="AC3324" s="1"/>
      <c r="AD3324" s="8"/>
      <c r="AE3324" s="8"/>
      <c r="AF3324" s="8"/>
      <c r="AG3324" s="8"/>
      <c r="AH3324" s="9"/>
      <c r="AI3324" s="8"/>
      <c r="AJ3324" s="13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7"/>
      <c r="BL3324" s="7"/>
      <c r="BM3324" s="7"/>
      <c r="BN3324" s="7"/>
      <c r="BO3324" s="7"/>
      <c r="BP3324" s="7"/>
      <c r="BQ3324" s="7"/>
      <c r="BR3324" s="7"/>
      <c r="BT3324" s="8"/>
      <c r="BV3324" s="7"/>
      <c r="BW3324" s="7"/>
      <c r="BX3324" s="7"/>
      <c r="BY3324" s="7"/>
      <c r="BZ3324" s="7"/>
      <c r="CA3324" s="7"/>
    </row>
    <row r="3325" spans="1:79" x14ac:dyDescent="0.3">
      <c r="A3325" s="1" t="s">
        <v>1316</v>
      </c>
      <c r="B3325" s="1"/>
      <c r="C3325" s="1" t="s">
        <v>1878</v>
      </c>
      <c r="D3325" s="1"/>
      <c r="E3325" s="1"/>
      <c r="F3325" s="1"/>
      <c r="G3325" s="1"/>
      <c r="H3325" s="1">
        <v>45147.57</v>
      </c>
      <c r="I3325" s="1">
        <v>-0.22</v>
      </c>
      <c r="J3325" s="12">
        <v>2370.0700000000002</v>
      </c>
      <c r="K3325" s="5">
        <v>2624.74</v>
      </c>
      <c r="L3325" s="5">
        <v>10938.55</v>
      </c>
      <c r="M3325" s="13">
        <f t="shared" si="120"/>
        <v>-2.2173404732596103E-3</v>
      </c>
      <c r="N3325" s="13">
        <f t="shared" si="121"/>
        <v>-6.3724442096700917E-3</v>
      </c>
      <c r="O3325" s="13">
        <f t="shared" si="121"/>
        <v>8.9565778953193398E-3</v>
      </c>
      <c r="P3325" s="13">
        <f t="shared" si="121"/>
        <v>6.5045004260266825E-3</v>
      </c>
      <c r="Q3325" s="7"/>
      <c r="R3325" s="8"/>
      <c r="S3325" s="8"/>
      <c r="T3325" s="8"/>
      <c r="U3325" s="8"/>
      <c r="V3325" s="13"/>
      <c r="W3325" s="14"/>
      <c r="X3325" s="1"/>
      <c r="Y3325" s="1"/>
      <c r="Z3325" s="1"/>
      <c r="AA3325" s="1"/>
      <c r="AB3325" s="1"/>
      <c r="AC3325" s="1"/>
      <c r="AD3325" s="8"/>
      <c r="AE3325" s="8"/>
      <c r="AF3325" s="8"/>
      <c r="AG3325" s="8"/>
      <c r="AH3325" s="9"/>
      <c r="AI3325" s="8"/>
      <c r="AJ3325" s="13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7"/>
      <c r="BL3325" s="7"/>
      <c r="BM3325" s="7"/>
      <c r="BN3325" s="7"/>
      <c r="BO3325" s="7"/>
      <c r="BP3325" s="7"/>
      <c r="BQ3325" s="7"/>
      <c r="BR3325" s="7"/>
      <c r="BT3325" s="8"/>
      <c r="BV3325" s="7"/>
      <c r="BW3325" s="7"/>
      <c r="BX3325" s="7"/>
      <c r="BY3325" s="7"/>
      <c r="BZ3325" s="7"/>
      <c r="CA3325" s="7"/>
    </row>
    <row r="3326" spans="1:79" x14ac:dyDescent="0.3">
      <c r="A3326" s="1" t="s">
        <v>1317</v>
      </c>
      <c r="B3326" s="1"/>
      <c r="C3326" s="1" t="s">
        <v>1878</v>
      </c>
      <c r="D3326" s="1"/>
      <c r="E3326" s="1"/>
      <c r="F3326" s="1"/>
      <c r="G3326" s="1"/>
      <c r="H3326" s="1">
        <v>45304.74</v>
      </c>
      <c r="I3326" s="1">
        <v>0.35</v>
      </c>
      <c r="J3326" s="12">
        <v>2375.67</v>
      </c>
      <c r="K3326" s="5">
        <v>2643.63</v>
      </c>
      <c r="L3326" s="5">
        <v>10998.7</v>
      </c>
      <c r="M3326" s="13">
        <f t="shared" si="120"/>
        <v>3.4812504859065285E-3</v>
      </c>
      <c r="N3326" s="13">
        <f t="shared" si="121"/>
        <v>2.3627994109878259E-3</v>
      </c>
      <c r="O3326" s="13">
        <f t="shared" si="121"/>
        <v>7.1969033123282511E-3</v>
      </c>
      <c r="P3326" s="13">
        <f t="shared" si="121"/>
        <v>5.4989006769636806E-3</v>
      </c>
      <c r="Q3326" s="7"/>
      <c r="R3326" s="8"/>
      <c r="S3326" s="8"/>
      <c r="T3326" s="8"/>
      <c r="U3326" s="8"/>
      <c r="V3326" s="13"/>
      <c r="W3326" s="14"/>
      <c r="X3326" s="1"/>
      <c r="Y3326" s="1"/>
      <c r="Z3326" s="1"/>
      <c r="AA3326" s="1"/>
      <c r="AB3326" s="1"/>
      <c r="AC3326" s="1"/>
      <c r="AD3326" s="8"/>
      <c r="AE3326" s="8"/>
      <c r="AF3326" s="8"/>
      <c r="AG3326" s="8"/>
      <c r="AH3326" s="9"/>
      <c r="AI3326" s="8"/>
      <c r="AJ3326" s="13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7"/>
      <c r="BL3326" s="7"/>
      <c r="BM3326" s="7"/>
      <c r="BN3326" s="7"/>
      <c r="BO3326" s="7"/>
      <c r="BP3326" s="7"/>
      <c r="BQ3326" s="7"/>
      <c r="BR3326" s="7"/>
      <c r="BT3326" s="8"/>
      <c r="BV3326" s="7"/>
      <c r="BW3326" s="7"/>
      <c r="BX3326" s="7"/>
      <c r="BY3326" s="7"/>
      <c r="BZ3326" s="7"/>
      <c r="CA3326" s="7"/>
    </row>
    <row r="3327" spans="1:79" x14ac:dyDescent="0.3">
      <c r="A3327" s="1" t="s">
        <v>1318</v>
      </c>
      <c r="B3327" s="1"/>
      <c r="C3327" s="1" t="s">
        <v>1878</v>
      </c>
      <c r="D3327" s="1"/>
      <c r="E3327" s="1"/>
      <c r="F3327" s="1"/>
      <c r="G3327" s="1"/>
      <c r="H3327" s="1">
        <v>44604.61</v>
      </c>
      <c r="I3327" s="1">
        <v>-1.55</v>
      </c>
      <c r="J3327" s="12">
        <v>2336.4499999999998</v>
      </c>
      <c r="K3327" s="5">
        <v>2608.2600000000002</v>
      </c>
      <c r="L3327" s="5">
        <v>10809.87</v>
      </c>
      <c r="M3327" s="13">
        <f t="shared" si="120"/>
        <v>-1.5453791369291592E-2</v>
      </c>
      <c r="N3327" s="13">
        <f t="shared" si="121"/>
        <v>-1.6509026927140624E-2</v>
      </c>
      <c r="O3327" s="13">
        <f t="shared" si="121"/>
        <v>-1.3379330693024327E-2</v>
      </c>
      <c r="P3327" s="13">
        <f t="shared" si="121"/>
        <v>-1.7168392628219675E-2</v>
      </c>
      <c r="Q3327" s="7"/>
      <c r="R3327" s="8"/>
      <c r="S3327" s="8"/>
      <c r="T3327" s="8"/>
      <c r="U3327" s="8"/>
      <c r="V3327" s="13"/>
      <c r="W3327" s="14"/>
      <c r="X3327" s="1"/>
      <c r="Y3327" s="1"/>
      <c r="Z3327" s="1"/>
      <c r="AA3327" s="1"/>
      <c r="AB3327" s="1"/>
      <c r="AC3327" s="1"/>
      <c r="AD3327" s="8"/>
      <c r="AE3327" s="8"/>
      <c r="AF3327" s="8"/>
      <c r="AG3327" s="8"/>
      <c r="AH3327" s="9"/>
      <c r="AI3327" s="8"/>
      <c r="AJ3327" s="13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7"/>
      <c r="BL3327" s="7"/>
      <c r="BM3327" s="7"/>
      <c r="BN3327" s="7"/>
      <c r="BO3327" s="7"/>
      <c r="BP3327" s="7"/>
      <c r="BQ3327" s="7"/>
      <c r="BR3327" s="7"/>
      <c r="BT3327" s="8"/>
      <c r="BV3327" s="7"/>
      <c r="BW3327" s="7"/>
      <c r="BX3327" s="7"/>
      <c r="BY3327" s="7"/>
      <c r="BZ3327" s="7"/>
      <c r="CA3327" s="7"/>
    </row>
    <row r="3328" spans="1:79" x14ac:dyDescent="0.3">
      <c r="A3328" s="1" t="s">
        <v>1319</v>
      </c>
      <c r="B3328" s="1"/>
      <c r="C3328" s="1" t="s">
        <v>1878</v>
      </c>
      <c r="D3328" s="1"/>
      <c r="E3328" s="1"/>
      <c r="F3328" s="1"/>
      <c r="G3328" s="1"/>
      <c r="H3328" s="1">
        <v>44623.89</v>
      </c>
      <c r="I3328" s="1">
        <v>0.04</v>
      </c>
      <c r="J3328" s="12">
        <v>2342.64</v>
      </c>
      <c r="K3328" s="5">
        <v>2594.7399999999998</v>
      </c>
      <c r="L3328" s="5">
        <v>10817.23</v>
      </c>
      <c r="M3328" s="13">
        <f t="shared" si="120"/>
        <v>4.3224231755423226E-4</v>
      </c>
      <c r="N3328" s="13">
        <f t="shared" si="121"/>
        <v>2.6493184104090517E-3</v>
      </c>
      <c r="O3328" s="13">
        <f t="shared" si="121"/>
        <v>-5.1835323165636549E-3</v>
      </c>
      <c r="P3328" s="13">
        <f t="shared" si="121"/>
        <v>6.8085925177618911E-4</v>
      </c>
      <c r="Q3328" s="7"/>
      <c r="R3328" s="8"/>
      <c r="S3328" s="8"/>
      <c r="T3328" s="8"/>
      <c r="U3328" s="8"/>
      <c r="V3328" s="13"/>
      <c r="W3328" s="14"/>
      <c r="X3328" s="1"/>
      <c r="Y3328" s="1"/>
      <c r="Z3328" s="1"/>
      <c r="AA3328" s="1"/>
      <c r="AB3328" s="1"/>
      <c r="AC3328" s="1"/>
      <c r="AD3328" s="8"/>
      <c r="AE3328" s="8"/>
      <c r="AF3328" s="8"/>
      <c r="AG3328" s="8"/>
      <c r="AH3328" s="9"/>
      <c r="AI3328" s="8"/>
      <c r="AJ3328" s="13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7"/>
      <c r="BL3328" s="7"/>
      <c r="BM3328" s="7"/>
      <c r="BN3328" s="7"/>
      <c r="BO3328" s="7"/>
      <c r="BP3328" s="7"/>
      <c r="BQ3328" s="7"/>
      <c r="BR3328" s="7"/>
      <c r="BT3328" s="8"/>
      <c r="BV3328" s="7"/>
      <c r="BW3328" s="7"/>
      <c r="BX3328" s="7"/>
      <c r="BY3328" s="7"/>
      <c r="BZ3328" s="7"/>
      <c r="CA3328" s="7"/>
    </row>
    <row r="3329" spans="1:79" x14ac:dyDescent="0.3">
      <c r="A3329" s="1" t="s">
        <v>1320</v>
      </c>
      <c r="B3329" s="1"/>
      <c r="C3329" s="1" t="s">
        <v>1878</v>
      </c>
      <c r="D3329" s="1"/>
      <c r="E3329" s="1"/>
      <c r="F3329" s="1"/>
      <c r="G3329" s="1"/>
      <c r="H3329" s="1">
        <v>44597.66</v>
      </c>
      <c r="I3329" s="1">
        <v>-0.06</v>
      </c>
      <c r="J3329" s="12">
        <v>2346.37</v>
      </c>
      <c r="K3329" s="5">
        <v>2572.61</v>
      </c>
      <c r="L3329" s="5">
        <v>10803.99</v>
      </c>
      <c r="M3329" s="13">
        <f t="shared" si="120"/>
        <v>-5.8780173579653372E-4</v>
      </c>
      <c r="N3329" s="13">
        <f t="shared" si="121"/>
        <v>1.5922207424103885E-3</v>
      </c>
      <c r="O3329" s="13">
        <f t="shared" si="121"/>
        <v>-8.5287928655664036E-3</v>
      </c>
      <c r="P3329" s="13">
        <f t="shared" si="121"/>
        <v>-1.2239732352922195E-3</v>
      </c>
      <c r="Q3329" s="7"/>
      <c r="R3329" s="8"/>
      <c r="S3329" s="8"/>
      <c r="T3329" s="8"/>
      <c r="U3329" s="8"/>
      <c r="V3329" s="13"/>
      <c r="W3329" s="14"/>
      <c r="X3329" s="1"/>
      <c r="Y3329" s="1"/>
      <c r="Z3329" s="1"/>
      <c r="AA3329" s="1"/>
      <c r="AB3329" s="1"/>
      <c r="AC3329" s="1"/>
      <c r="AD3329" s="8"/>
      <c r="AE3329" s="8"/>
      <c r="AF3329" s="8"/>
      <c r="AG3329" s="8"/>
      <c r="AH3329" s="9"/>
      <c r="AI3329" s="8"/>
      <c r="AJ3329" s="13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7"/>
      <c r="BL3329" s="7"/>
      <c r="BM3329" s="7"/>
      <c r="BN3329" s="7"/>
      <c r="BO3329" s="7"/>
      <c r="BP3329" s="7"/>
      <c r="BQ3329" s="7"/>
      <c r="BR3329" s="7"/>
      <c r="BT3329" s="8"/>
      <c r="BV3329" s="7"/>
      <c r="BW3329" s="7"/>
      <c r="BX3329" s="7"/>
      <c r="BY3329" s="7"/>
      <c r="BZ3329" s="7"/>
      <c r="CA3329" s="7"/>
    </row>
    <row r="3330" spans="1:79" x14ac:dyDescent="0.3">
      <c r="A3330" s="1" t="s">
        <v>1321</v>
      </c>
      <c r="B3330" s="1"/>
      <c r="C3330" s="1" t="s">
        <v>1878</v>
      </c>
      <c r="D3330" s="1"/>
      <c r="E3330" s="1"/>
      <c r="F3330" s="1"/>
      <c r="G3330" s="1"/>
      <c r="H3330" s="1">
        <v>44590.97</v>
      </c>
      <c r="I3330" s="1">
        <v>-0.02</v>
      </c>
      <c r="J3330" s="12">
        <v>2344.7199999999998</v>
      </c>
      <c r="K3330" s="5">
        <v>2582.59</v>
      </c>
      <c r="L3330" s="5">
        <v>10819.93</v>
      </c>
      <c r="M3330" s="13">
        <f t="shared" si="120"/>
        <v>-1.5000787036811847E-4</v>
      </c>
      <c r="N3330" s="13">
        <f t="shared" si="121"/>
        <v>-7.0321390062100253E-4</v>
      </c>
      <c r="O3330" s="13">
        <f t="shared" si="121"/>
        <v>3.8793287750571448E-3</v>
      </c>
      <c r="P3330" s="13">
        <f t="shared" si="121"/>
        <v>1.4753808546656977E-3</v>
      </c>
      <c r="Q3330" s="7"/>
      <c r="R3330" s="8"/>
      <c r="S3330" s="8"/>
      <c r="T3330" s="8"/>
      <c r="U3330" s="8"/>
      <c r="V3330" s="13"/>
      <c r="W3330" s="14"/>
      <c r="X3330" s="1"/>
      <c r="Y3330" s="1"/>
      <c r="Z3330" s="1"/>
      <c r="AA3330" s="1"/>
      <c r="AB3330" s="1"/>
      <c r="AC3330" s="1"/>
      <c r="AD3330" s="8"/>
      <c r="AE3330" s="8"/>
      <c r="AF3330" s="8"/>
      <c r="AG3330" s="8"/>
      <c r="AH3330" s="9"/>
      <c r="AI3330" s="8"/>
      <c r="AJ3330" s="13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7"/>
      <c r="BL3330" s="7"/>
      <c r="BM3330" s="7"/>
      <c r="BN3330" s="7"/>
      <c r="BO3330" s="7"/>
      <c r="BP3330" s="7"/>
      <c r="BQ3330" s="7"/>
      <c r="BR3330" s="7"/>
      <c r="BT3330" s="8"/>
      <c r="BV3330" s="7"/>
      <c r="BW3330" s="7"/>
      <c r="BX3330" s="7"/>
      <c r="BY3330" s="7"/>
      <c r="BZ3330" s="7"/>
      <c r="CA3330" s="7"/>
    </row>
    <row r="3331" spans="1:79" x14ac:dyDescent="0.3">
      <c r="A3331" s="1" t="s">
        <v>1322</v>
      </c>
      <c r="B3331" s="1"/>
      <c r="C3331" s="1" t="s">
        <v>1878</v>
      </c>
      <c r="D3331" s="1"/>
      <c r="E3331" s="1"/>
      <c r="F3331" s="1"/>
      <c r="G3331" s="1"/>
      <c r="H3331" s="1">
        <v>44725.03</v>
      </c>
      <c r="I3331" s="1">
        <v>0.3</v>
      </c>
      <c r="J3331" s="12">
        <v>2347.1</v>
      </c>
      <c r="K3331" s="5">
        <v>2592.09</v>
      </c>
      <c r="L3331" s="5">
        <v>10820.89</v>
      </c>
      <c r="M3331" s="13">
        <f t="shared" si="120"/>
        <v>3.0064382990546701E-3</v>
      </c>
      <c r="N3331" s="13">
        <f t="shared" si="121"/>
        <v>1.01504657272522E-3</v>
      </c>
      <c r="O3331" s="13">
        <f t="shared" si="121"/>
        <v>3.6784778071625723E-3</v>
      </c>
      <c r="P3331" s="13">
        <f t="shared" si="121"/>
        <v>8.8725158110980473E-5</v>
      </c>
      <c r="Q3331" s="7"/>
      <c r="R3331" s="8"/>
      <c r="S3331" s="8"/>
      <c r="T3331" s="8"/>
      <c r="U3331" s="8"/>
      <c r="V3331" s="13"/>
      <c r="W3331" s="14"/>
      <c r="X3331" s="1"/>
      <c r="Y3331" s="1"/>
      <c r="Z3331" s="1"/>
      <c r="AA3331" s="1"/>
      <c r="AB3331" s="1"/>
      <c r="AC3331" s="1"/>
      <c r="AD3331" s="8"/>
      <c r="AE3331" s="8"/>
      <c r="AF3331" s="8"/>
      <c r="AG3331" s="8"/>
      <c r="AH3331" s="9"/>
      <c r="AI3331" s="8"/>
      <c r="AJ3331" s="13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7"/>
      <c r="BL3331" s="7"/>
      <c r="BM3331" s="7"/>
      <c r="BN3331" s="7"/>
      <c r="BO3331" s="7"/>
      <c r="BP3331" s="7"/>
      <c r="BQ3331" s="7"/>
      <c r="BR3331" s="7"/>
      <c r="BT3331" s="8"/>
      <c r="BV3331" s="7"/>
      <c r="BW3331" s="7"/>
      <c r="BX3331" s="7"/>
      <c r="BY3331" s="7"/>
      <c r="BZ3331" s="7"/>
      <c r="CA3331" s="7"/>
    </row>
    <row r="3332" spans="1:79" x14ac:dyDescent="0.3">
      <c r="A3332" s="1" t="s">
        <v>1323</v>
      </c>
      <c r="B3332" s="1"/>
      <c r="C3332" s="1" t="s">
        <v>1878</v>
      </c>
      <c r="D3332" s="1"/>
      <c r="E3332" s="1"/>
      <c r="F3332" s="1"/>
      <c r="G3332" s="1"/>
      <c r="H3332" s="1">
        <v>45091.63</v>
      </c>
      <c r="I3332" s="1">
        <v>0.82</v>
      </c>
      <c r="J3332" s="12">
        <v>2370.5100000000002</v>
      </c>
      <c r="K3332" s="5">
        <v>2601.25</v>
      </c>
      <c r="L3332" s="5">
        <v>10845.27</v>
      </c>
      <c r="M3332" s="13">
        <f t="shared" ref="M3332:M3395" si="122">H3332/H3331-1</f>
        <v>8.1967524672426073E-3</v>
      </c>
      <c r="N3332" s="13">
        <f t="shared" si="121"/>
        <v>9.9740104810193131E-3</v>
      </c>
      <c r="O3332" s="13">
        <f t="shared" si="121"/>
        <v>3.5338279149257357E-3</v>
      </c>
      <c r="P3332" s="13">
        <f t="shared" si="121"/>
        <v>2.2530494256942646E-3</v>
      </c>
      <c r="Q3332" s="7"/>
      <c r="R3332" s="8"/>
      <c r="S3332" s="8"/>
      <c r="T3332" s="8"/>
      <c r="U3332" s="8"/>
      <c r="V3332" s="13"/>
      <c r="W3332" s="14"/>
      <c r="X3332" s="1"/>
      <c r="Y3332" s="1"/>
      <c r="Z3332" s="1"/>
      <c r="AA3332" s="1"/>
      <c r="AB3332" s="1"/>
      <c r="AC3332" s="1"/>
      <c r="AD3332" s="8"/>
      <c r="AE3332" s="8"/>
      <c r="AF3332" s="8"/>
      <c r="AG3332" s="8"/>
      <c r="AH3332" s="9"/>
      <c r="AI3332" s="8"/>
      <c r="AJ3332" s="13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7"/>
      <c r="BL3332" s="7"/>
      <c r="BM3332" s="7"/>
      <c r="BN3332" s="7"/>
      <c r="BO3332" s="7"/>
      <c r="BP3332" s="7"/>
      <c r="BQ3332" s="7"/>
      <c r="BR3332" s="7"/>
      <c r="BT3332" s="8"/>
      <c r="BV3332" s="7"/>
      <c r="BW3332" s="7"/>
      <c r="BX3332" s="7"/>
      <c r="BY3332" s="7"/>
      <c r="BZ3332" s="7"/>
      <c r="CA3332" s="7"/>
    </row>
    <row r="3333" spans="1:79" x14ac:dyDescent="0.3">
      <c r="A3333" s="1" t="s">
        <v>1324</v>
      </c>
      <c r="B3333" s="1"/>
      <c r="C3333" s="1" t="s">
        <v>1878</v>
      </c>
      <c r="D3333" s="1"/>
      <c r="E3333" s="1"/>
      <c r="F3333" s="1"/>
      <c r="G3333" s="1"/>
      <c r="H3333" s="1">
        <v>45688.480000000003</v>
      </c>
      <c r="I3333" s="1">
        <v>1.32</v>
      </c>
      <c r="J3333" s="12">
        <v>2409.02</v>
      </c>
      <c r="K3333" s="5">
        <v>2623.22</v>
      </c>
      <c r="L3333" s="5">
        <v>10908.65</v>
      </c>
      <c r="M3333" s="13">
        <f t="shared" si="122"/>
        <v>1.3236381119955176E-2</v>
      </c>
      <c r="N3333" s="13">
        <f t="shared" ref="N3333:P3396" si="123">J3333/J3332-1</f>
        <v>1.6245449291502512E-2</v>
      </c>
      <c r="O3333" s="13">
        <f t="shared" si="123"/>
        <v>8.4459394521863018E-3</v>
      </c>
      <c r="P3333" s="13">
        <f t="shared" si="123"/>
        <v>5.844022324939635E-3</v>
      </c>
      <c r="Q3333" s="7"/>
      <c r="R3333" s="8"/>
      <c r="S3333" s="8"/>
      <c r="T3333" s="8"/>
      <c r="U3333" s="8"/>
      <c r="V3333" s="13"/>
      <c r="W3333" s="14"/>
      <c r="X3333" s="1"/>
      <c r="Y3333" s="1"/>
      <c r="Z3333" s="1"/>
      <c r="AA3333" s="1"/>
      <c r="AB3333" s="1"/>
      <c r="AC3333" s="1"/>
      <c r="AD3333" s="8"/>
      <c r="AE3333" s="8"/>
      <c r="AF3333" s="8"/>
      <c r="AG3333" s="8"/>
      <c r="AH3333" s="9"/>
      <c r="AI3333" s="8"/>
      <c r="AJ3333" s="13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7"/>
      <c r="BL3333" s="7"/>
      <c r="BM3333" s="7"/>
      <c r="BN3333" s="7"/>
      <c r="BO3333" s="7"/>
      <c r="BP3333" s="7"/>
      <c r="BQ3333" s="7"/>
      <c r="BR3333" s="7"/>
      <c r="BT3333" s="8"/>
      <c r="BV3333" s="7"/>
      <c r="BW3333" s="7"/>
      <c r="BX3333" s="7"/>
      <c r="BY3333" s="7"/>
      <c r="BZ3333" s="7"/>
      <c r="CA3333" s="7"/>
    </row>
    <row r="3334" spans="1:79" x14ac:dyDescent="0.3">
      <c r="A3334" s="1" t="s">
        <v>1325</v>
      </c>
      <c r="B3334" s="1"/>
      <c r="C3334" s="1" t="s">
        <v>1878</v>
      </c>
      <c r="D3334" s="1"/>
      <c r="E3334" s="1"/>
      <c r="F3334" s="1"/>
      <c r="G3334" s="1"/>
      <c r="H3334" s="1">
        <v>45525.919999999998</v>
      </c>
      <c r="I3334" s="1">
        <v>-0.36</v>
      </c>
      <c r="J3334" s="12">
        <v>2397.08</v>
      </c>
      <c r="K3334" s="5">
        <v>2630.4</v>
      </c>
      <c r="L3334" s="5">
        <v>10807.45</v>
      </c>
      <c r="M3334" s="13">
        <f t="shared" si="122"/>
        <v>-3.5580084957960167E-3</v>
      </c>
      <c r="N3334" s="13">
        <f t="shared" si="123"/>
        <v>-4.9563723007696181E-3</v>
      </c>
      <c r="O3334" s="13">
        <f t="shared" si="123"/>
        <v>2.7370941057174303E-3</v>
      </c>
      <c r="P3334" s="13">
        <f t="shared" si="123"/>
        <v>-9.2770416137650802E-3</v>
      </c>
      <c r="Q3334" s="7"/>
      <c r="R3334" s="8"/>
      <c r="S3334" s="8"/>
      <c r="T3334" s="8"/>
      <c r="U3334" s="8"/>
      <c r="V3334" s="13"/>
      <c r="W3334" s="14"/>
      <c r="X3334" s="1"/>
      <c r="Y3334" s="1"/>
      <c r="Z3334" s="1"/>
      <c r="AA3334" s="1"/>
      <c r="AB3334" s="1"/>
      <c r="AC3334" s="1"/>
      <c r="AD3334" s="8"/>
      <c r="AE3334" s="8"/>
      <c r="AF3334" s="8"/>
      <c r="AG3334" s="8"/>
      <c r="AH3334" s="9"/>
      <c r="AI3334" s="8"/>
      <c r="AJ3334" s="13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7"/>
      <c r="BL3334" s="7"/>
      <c r="BM3334" s="7"/>
      <c r="BN3334" s="7"/>
      <c r="BO3334" s="7"/>
      <c r="BP3334" s="7"/>
      <c r="BQ3334" s="7"/>
      <c r="BR3334" s="7"/>
      <c r="BT3334" s="8"/>
      <c r="BV3334" s="7"/>
      <c r="BW3334" s="7"/>
      <c r="BX3334" s="7"/>
      <c r="BY3334" s="7"/>
      <c r="BZ3334" s="7"/>
      <c r="CA3334" s="7"/>
    </row>
    <row r="3335" spans="1:79" x14ac:dyDescent="0.3">
      <c r="A3335" s="1" t="s">
        <v>1326</v>
      </c>
      <c r="B3335" s="1"/>
      <c r="C3335" s="1" t="s">
        <v>1878</v>
      </c>
      <c r="D3335" s="1"/>
      <c r="E3335" s="1"/>
      <c r="F3335" s="1"/>
      <c r="G3335" s="1"/>
      <c r="H3335" s="1">
        <v>44724.14</v>
      </c>
      <c r="I3335" s="1">
        <v>-1.76</v>
      </c>
      <c r="J3335" s="12">
        <v>2350.08</v>
      </c>
      <c r="K3335" s="5">
        <v>2587.31</v>
      </c>
      <c r="L3335" s="5">
        <v>10663.67</v>
      </c>
      <c r="M3335" s="13">
        <f t="shared" si="122"/>
        <v>-1.7611505709275055E-2</v>
      </c>
      <c r="N3335" s="13">
        <f t="shared" si="123"/>
        <v>-1.9607188746307957E-2</v>
      </c>
      <c r="O3335" s="13">
        <f t="shared" si="123"/>
        <v>-1.6381538929440498E-2</v>
      </c>
      <c r="P3335" s="13">
        <f t="shared" si="123"/>
        <v>-1.3303785814415159E-2</v>
      </c>
      <c r="Q3335" s="7"/>
      <c r="R3335" s="8"/>
      <c r="S3335" s="8"/>
      <c r="T3335" s="8"/>
      <c r="U3335" s="8"/>
      <c r="V3335" s="13"/>
      <c r="W3335" s="14"/>
      <c r="X3335" s="1"/>
      <c r="Y3335" s="1"/>
      <c r="Z3335" s="1"/>
      <c r="AA3335" s="1"/>
      <c r="AB3335" s="1"/>
      <c r="AC3335" s="1"/>
      <c r="AD3335" s="8"/>
      <c r="AE3335" s="8"/>
      <c r="AF3335" s="8"/>
      <c r="AG3335" s="8"/>
      <c r="AH3335" s="9"/>
      <c r="AI3335" s="8"/>
      <c r="AJ3335" s="13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7"/>
      <c r="BL3335" s="7"/>
      <c r="BM3335" s="7"/>
      <c r="BN3335" s="7"/>
      <c r="BO3335" s="7"/>
      <c r="BP3335" s="7"/>
      <c r="BQ3335" s="7"/>
      <c r="BR3335" s="7"/>
      <c r="BT3335" s="8"/>
      <c r="BV3335" s="7"/>
      <c r="BW3335" s="7"/>
      <c r="BX3335" s="7"/>
      <c r="BY3335" s="7"/>
      <c r="BZ3335" s="7"/>
      <c r="CA3335" s="7"/>
    </row>
    <row r="3336" spans="1:79" x14ac:dyDescent="0.3">
      <c r="A3336" s="1" t="s">
        <v>1327</v>
      </c>
      <c r="B3336" s="1"/>
      <c r="C3336" s="1" t="s">
        <v>1878</v>
      </c>
      <c r="D3336" s="1"/>
      <c r="E3336" s="1"/>
      <c r="F3336" s="1"/>
      <c r="G3336" s="1"/>
      <c r="H3336" s="1">
        <v>43916.24</v>
      </c>
      <c r="I3336" s="1">
        <v>-1.81</v>
      </c>
      <c r="J3336" s="12">
        <v>2304.59</v>
      </c>
      <c r="K3336" s="5">
        <v>2555.73</v>
      </c>
      <c r="L3336" s="5">
        <v>10431.02</v>
      </c>
      <c r="M3336" s="13">
        <f t="shared" si="122"/>
        <v>-1.8064070097267404E-2</v>
      </c>
      <c r="N3336" s="13">
        <f t="shared" si="123"/>
        <v>-1.9356787854030388E-2</v>
      </c>
      <c r="O3336" s="13">
        <f t="shared" si="123"/>
        <v>-1.2205727183831838E-2</v>
      </c>
      <c r="P3336" s="13">
        <f t="shared" si="123"/>
        <v>-2.1817066732185086E-2</v>
      </c>
      <c r="Q3336" s="7"/>
      <c r="R3336" s="8"/>
      <c r="S3336" s="8"/>
      <c r="T3336" s="8"/>
      <c r="U3336" s="8"/>
      <c r="V3336" s="13"/>
      <c r="W3336" s="14"/>
      <c r="X3336" s="1"/>
      <c r="Y3336" s="1"/>
      <c r="Z3336" s="1"/>
      <c r="AA3336" s="1"/>
      <c r="AB3336" s="1"/>
      <c r="AC3336" s="1"/>
      <c r="AD3336" s="8"/>
      <c r="AE3336" s="8"/>
      <c r="AF3336" s="8"/>
      <c r="AG3336" s="8"/>
      <c r="AH3336" s="9"/>
      <c r="AI3336" s="8"/>
      <c r="AJ3336" s="13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7"/>
      <c r="BL3336" s="7"/>
      <c r="BM3336" s="7"/>
      <c r="BN3336" s="7"/>
      <c r="BO3336" s="7"/>
      <c r="BP3336" s="7"/>
      <c r="BQ3336" s="7"/>
      <c r="BR3336" s="7"/>
      <c r="BT3336" s="8"/>
      <c r="BV3336" s="7"/>
      <c r="BW3336" s="7"/>
      <c r="BX3336" s="7"/>
      <c r="BY3336" s="7"/>
      <c r="BZ3336" s="7"/>
      <c r="CA3336" s="7"/>
    </row>
    <row r="3337" spans="1:79" x14ac:dyDescent="0.3">
      <c r="A3337" s="1" t="s">
        <v>1328</v>
      </c>
      <c r="B3337" s="1"/>
      <c r="C3337" s="1" t="s">
        <v>1878</v>
      </c>
      <c r="D3337" s="1"/>
      <c r="E3337" s="1"/>
      <c r="F3337" s="1"/>
      <c r="G3337" s="1"/>
      <c r="H3337" s="1">
        <v>43364.7</v>
      </c>
      <c r="I3337" s="1">
        <v>-1.26</v>
      </c>
      <c r="J3337" s="12">
        <v>2269.2199999999998</v>
      </c>
      <c r="K3337" s="5">
        <v>2520.54</v>
      </c>
      <c r="L3337" s="5">
        <v>10415.530000000001</v>
      </c>
      <c r="M3337" s="13">
        <f t="shared" si="122"/>
        <v>-1.2558907593181901E-2</v>
      </c>
      <c r="N3337" s="13">
        <f t="shared" si="123"/>
        <v>-1.5347632333734151E-2</v>
      </c>
      <c r="O3337" s="13">
        <f t="shared" si="123"/>
        <v>-1.3769060111983644E-2</v>
      </c>
      <c r="P3337" s="13">
        <f t="shared" si="123"/>
        <v>-1.4849937973467897E-3</v>
      </c>
      <c r="Q3337" s="7"/>
      <c r="R3337" s="8"/>
      <c r="S3337" s="8"/>
      <c r="T3337" s="8"/>
      <c r="U3337" s="8"/>
      <c r="V3337" s="13"/>
      <c r="W3337" s="14"/>
      <c r="X3337" s="1"/>
      <c r="Y3337" s="1"/>
      <c r="Z3337" s="1"/>
      <c r="AA3337" s="1"/>
      <c r="AB3337" s="1"/>
      <c r="AC3337" s="1"/>
      <c r="AD3337" s="8"/>
      <c r="AE3337" s="8"/>
      <c r="AF3337" s="8"/>
      <c r="AG3337" s="8"/>
      <c r="AH3337" s="9"/>
      <c r="AI3337" s="8"/>
      <c r="AJ3337" s="13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7"/>
      <c r="BL3337" s="7"/>
      <c r="BM3337" s="7"/>
      <c r="BN3337" s="7"/>
      <c r="BO3337" s="7"/>
      <c r="BP3337" s="7"/>
      <c r="BQ3337" s="7"/>
      <c r="BR3337" s="7"/>
      <c r="BT3337" s="8"/>
      <c r="BV3337" s="7"/>
      <c r="BW3337" s="7"/>
      <c r="BX3337" s="7"/>
      <c r="BY3337" s="7"/>
      <c r="BZ3337" s="7"/>
      <c r="CA3337" s="7"/>
    </row>
    <row r="3338" spans="1:79" x14ac:dyDescent="0.3">
      <c r="A3338" s="1" t="s">
        <v>1329</v>
      </c>
      <c r="B3338" s="1"/>
      <c r="C3338" s="1" t="s">
        <v>1878</v>
      </c>
      <c r="D3338" s="1"/>
      <c r="E3338" s="1"/>
      <c r="F3338" s="1"/>
      <c r="G3338" s="1"/>
      <c r="H3338" s="1">
        <v>43447.75</v>
      </c>
      <c r="I3338" s="1">
        <v>0.19</v>
      </c>
      <c r="J3338" s="12">
        <v>2277.71</v>
      </c>
      <c r="K3338" s="5">
        <v>2522.3200000000002</v>
      </c>
      <c r="L3338" s="5">
        <v>10373.6</v>
      </c>
      <c r="M3338" s="13">
        <f t="shared" si="122"/>
        <v>1.9151521859945841E-3</v>
      </c>
      <c r="N3338" s="13">
        <f t="shared" si="123"/>
        <v>3.7413736878753046E-3</v>
      </c>
      <c r="O3338" s="13">
        <f t="shared" si="123"/>
        <v>7.0619787823256175E-4</v>
      </c>
      <c r="P3338" s="13">
        <f t="shared" si="123"/>
        <v>-4.0257192864885383E-3</v>
      </c>
      <c r="Q3338" s="7"/>
      <c r="R3338" s="8"/>
      <c r="S3338" s="8"/>
      <c r="T3338" s="8"/>
      <c r="U3338" s="8"/>
      <c r="V3338" s="13"/>
      <c r="W3338" s="14"/>
      <c r="X3338" s="1"/>
      <c r="Y3338" s="1"/>
      <c r="Z3338" s="1"/>
      <c r="AA3338" s="1"/>
      <c r="AB3338" s="1"/>
      <c r="AC3338" s="1"/>
      <c r="AD3338" s="8"/>
      <c r="AE3338" s="8"/>
      <c r="AF3338" s="8"/>
      <c r="AG3338" s="8"/>
      <c r="AH3338" s="9"/>
      <c r="AI3338" s="8"/>
      <c r="AJ3338" s="13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7"/>
      <c r="BL3338" s="7"/>
      <c r="BM3338" s="7"/>
      <c r="BN3338" s="7"/>
      <c r="BO3338" s="7"/>
      <c r="BP3338" s="7"/>
      <c r="BQ3338" s="7"/>
      <c r="BR3338" s="7"/>
      <c r="BT3338" s="8"/>
      <c r="BV3338" s="7"/>
      <c r="BW3338" s="7"/>
      <c r="BX3338" s="7"/>
      <c r="BY3338" s="7"/>
      <c r="BZ3338" s="7"/>
      <c r="CA3338" s="7"/>
    </row>
    <row r="3339" spans="1:79" x14ac:dyDescent="0.3">
      <c r="A3339" s="1" t="s">
        <v>1330</v>
      </c>
      <c r="B3339" s="1"/>
      <c r="C3339" s="1" t="s">
        <v>1878</v>
      </c>
      <c r="D3339" s="1"/>
      <c r="E3339" s="1"/>
      <c r="F3339" s="1"/>
      <c r="G3339" s="1"/>
      <c r="H3339" s="1">
        <v>43360.3</v>
      </c>
      <c r="I3339" s="1">
        <v>-0.2</v>
      </c>
      <c r="J3339" s="12">
        <v>2278.0700000000002</v>
      </c>
      <c r="K3339" s="5">
        <v>2499.84</v>
      </c>
      <c r="L3339" s="5">
        <v>10335.77</v>
      </c>
      <c r="M3339" s="13">
        <f t="shared" si="122"/>
        <v>-2.0127624560534185E-3</v>
      </c>
      <c r="N3339" s="13">
        <f t="shared" si="123"/>
        <v>1.5805348354280824E-4</v>
      </c>
      <c r="O3339" s="13">
        <f t="shared" si="123"/>
        <v>-8.9124298265089719E-3</v>
      </c>
      <c r="P3339" s="13">
        <f t="shared" si="123"/>
        <v>-3.6467571527724063E-3</v>
      </c>
      <c r="Q3339" s="7"/>
      <c r="R3339" s="8"/>
      <c r="S3339" s="8"/>
      <c r="T3339" s="8"/>
      <c r="U3339" s="8"/>
      <c r="V3339" s="13"/>
      <c r="W3339" s="14"/>
      <c r="X3339" s="1"/>
      <c r="Y3339" s="1"/>
      <c r="Z3339" s="1"/>
      <c r="AA3339" s="1"/>
      <c r="AB3339" s="1"/>
      <c r="AC3339" s="1"/>
      <c r="AD3339" s="8"/>
      <c r="AE3339" s="8"/>
      <c r="AF3339" s="8"/>
      <c r="AG3339" s="8"/>
      <c r="AH3339" s="9"/>
      <c r="AI3339" s="8"/>
      <c r="AJ3339" s="13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7"/>
      <c r="BL3339" s="7"/>
      <c r="BM3339" s="7"/>
      <c r="BN3339" s="7"/>
      <c r="BO3339" s="7"/>
      <c r="BP3339" s="7"/>
      <c r="BQ3339" s="7"/>
      <c r="BR3339" s="7"/>
      <c r="BT3339" s="8"/>
      <c r="BV3339" s="7"/>
      <c r="BW3339" s="7"/>
      <c r="BX3339" s="7"/>
      <c r="BY3339" s="7"/>
      <c r="BZ3339" s="7"/>
      <c r="CA3339" s="7"/>
    </row>
    <row r="3340" spans="1:79" x14ac:dyDescent="0.3">
      <c r="A3340" s="1" t="s">
        <v>1331</v>
      </c>
      <c r="B3340" s="1"/>
      <c r="C3340" s="1" t="s">
        <v>1878</v>
      </c>
      <c r="D3340" s="1"/>
      <c r="E3340" s="1"/>
      <c r="F3340" s="1"/>
      <c r="G3340" s="1"/>
      <c r="H3340" s="1">
        <v>43159.57</v>
      </c>
      <c r="I3340" s="1">
        <v>-0.46</v>
      </c>
      <c r="J3340" s="12">
        <v>2273.4699999999998</v>
      </c>
      <c r="K3340" s="5">
        <v>2471.39</v>
      </c>
      <c r="L3340" s="5">
        <v>10282.219999999999</v>
      </c>
      <c r="M3340" s="13">
        <f t="shared" si="122"/>
        <v>-4.6293498891843976E-3</v>
      </c>
      <c r="N3340" s="13">
        <f t="shared" si="123"/>
        <v>-2.0192531397192903E-3</v>
      </c>
      <c r="O3340" s="13">
        <f t="shared" si="123"/>
        <v>-1.1380728366615522E-2</v>
      </c>
      <c r="P3340" s="13">
        <f t="shared" si="123"/>
        <v>-5.1810363427206019E-3</v>
      </c>
      <c r="Q3340" s="7"/>
      <c r="R3340" s="8"/>
      <c r="S3340" s="8"/>
      <c r="T3340" s="8"/>
      <c r="U3340" s="8"/>
      <c r="V3340" s="13"/>
      <c r="W3340" s="14"/>
      <c r="X3340" s="1"/>
      <c r="Y3340" s="1"/>
      <c r="Z3340" s="1"/>
      <c r="AA3340" s="1"/>
      <c r="AB3340" s="1"/>
      <c r="AC3340" s="1"/>
      <c r="AD3340" s="8"/>
      <c r="AE3340" s="8"/>
      <c r="AF3340" s="8"/>
      <c r="AG3340" s="8"/>
      <c r="AH3340" s="9"/>
      <c r="AI3340" s="8"/>
      <c r="AJ3340" s="13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7"/>
      <c r="BL3340" s="7"/>
      <c r="BM3340" s="7"/>
      <c r="BN3340" s="7"/>
      <c r="BO3340" s="7"/>
      <c r="BP3340" s="7"/>
      <c r="BQ3340" s="7"/>
      <c r="BR3340" s="7"/>
      <c r="BT3340" s="8"/>
      <c r="BV3340" s="7"/>
      <c r="BW3340" s="7"/>
      <c r="BX3340" s="7"/>
      <c r="BY3340" s="7"/>
      <c r="BZ3340" s="7"/>
      <c r="CA3340" s="7"/>
    </row>
    <row r="3341" spans="1:79" x14ac:dyDescent="0.3">
      <c r="A3341" s="1" t="s">
        <v>1332</v>
      </c>
      <c r="B3341" s="1"/>
      <c r="C3341" s="1" t="s">
        <v>1878</v>
      </c>
      <c r="D3341" s="1"/>
      <c r="E3341" s="1"/>
      <c r="F3341" s="1"/>
      <c r="G3341" s="1"/>
      <c r="H3341" s="1">
        <v>43356.73</v>
      </c>
      <c r="I3341" s="1">
        <v>0.46</v>
      </c>
      <c r="J3341" s="12">
        <v>2286.71</v>
      </c>
      <c r="K3341" s="5">
        <v>2472.2800000000002</v>
      </c>
      <c r="L3341" s="5">
        <v>10264.950000000001</v>
      </c>
      <c r="M3341" s="13">
        <f t="shared" si="122"/>
        <v>4.5681641406529749E-3</v>
      </c>
      <c r="N3341" s="13">
        <f t="shared" si="123"/>
        <v>5.8236968158806857E-3</v>
      </c>
      <c r="O3341" s="13">
        <f t="shared" si="123"/>
        <v>3.6012122732564933E-4</v>
      </c>
      <c r="P3341" s="13">
        <f t="shared" si="123"/>
        <v>-1.6795983746699106E-3</v>
      </c>
      <c r="Q3341" s="7"/>
      <c r="R3341" s="8"/>
      <c r="S3341" s="8"/>
      <c r="T3341" s="8"/>
      <c r="U3341" s="8"/>
      <c r="V3341" s="13"/>
      <c r="W3341" s="14"/>
      <c r="X3341" s="1"/>
      <c r="Y3341" s="1"/>
      <c r="Z3341" s="1"/>
      <c r="AA3341" s="1"/>
      <c r="AB3341" s="1"/>
      <c r="AC3341" s="1"/>
      <c r="AD3341" s="8"/>
      <c r="AE3341" s="8"/>
      <c r="AF3341" s="8"/>
      <c r="AG3341" s="8"/>
      <c r="AH3341" s="9"/>
      <c r="AI3341" s="8"/>
      <c r="AJ3341" s="13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7"/>
      <c r="BL3341" s="7"/>
      <c r="BM3341" s="7"/>
      <c r="BN3341" s="7"/>
      <c r="BO3341" s="7"/>
      <c r="BP3341" s="7"/>
      <c r="BQ3341" s="7"/>
      <c r="BR3341" s="7"/>
      <c r="BT3341" s="8"/>
      <c r="BV3341" s="7"/>
      <c r="BW3341" s="7"/>
      <c r="BX3341" s="7"/>
      <c r="BY3341" s="7"/>
      <c r="BZ3341" s="7"/>
      <c r="CA3341" s="7"/>
    </row>
    <row r="3342" spans="1:79" x14ac:dyDescent="0.3">
      <c r="A3342" s="1" t="s">
        <v>1333</v>
      </c>
      <c r="B3342" s="1"/>
      <c r="C3342" s="1" t="s">
        <v>1878</v>
      </c>
      <c r="D3342" s="1"/>
      <c r="E3342" s="1"/>
      <c r="F3342" s="1"/>
      <c r="G3342" s="1"/>
      <c r="H3342" s="1">
        <v>43482.18</v>
      </c>
      <c r="I3342" s="1">
        <v>0.28999999999999998</v>
      </c>
      <c r="J3342" s="12">
        <v>2288.09</v>
      </c>
      <c r="K3342" s="5">
        <v>2492.91</v>
      </c>
      <c r="L3342" s="5">
        <v>10327.200000000001</v>
      </c>
      <c r="M3342" s="13">
        <f t="shared" si="122"/>
        <v>2.8934377661782307E-3</v>
      </c>
      <c r="N3342" s="13">
        <f t="shared" si="123"/>
        <v>6.0348710592950106E-4</v>
      </c>
      <c r="O3342" s="13">
        <f t="shared" si="123"/>
        <v>8.3445240830324341E-3</v>
      </c>
      <c r="P3342" s="13">
        <f t="shared" si="123"/>
        <v>6.0643256908217147E-3</v>
      </c>
      <c r="Q3342" s="7"/>
      <c r="R3342" s="8"/>
      <c r="S3342" s="8"/>
      <c r="T3342" s="8"/>
      <c r="U3342" s="8"/>
      <c r="V3342" s="13"/>
      <c r="W3342" s="14"/>
      <c r="X3342" s="1"/>
      <c r="Y3342" s="1"/>
      <c r="Z3342" s="1"/>
      <c r="AA3342" s="1"/>
      <c r="AB3342" s="1"/>
      <c r="AC3342" s="1"/>
      <c r="AD3342" s="8"/>
      <c r="AE3342" s="8"/>
      <c r="AF3342" s="8"/>
      <c r="AG3342" s="8"/>
      <c r="AH3342" s="9"/>
      <c r="AI3342" s="8"/>
      <c r="AJ3342" s="13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7"/>
      <c r="BL3342" s="7"/>
      <c r="BM3342" s="7"/>
      <c r="BN3342" s="7"/>
      <c r="BO3342" s="7"/>
      <c r="BP3342" s="7"/>
      <c r="BQ3342" s="7"/>
      <c r="BR3342" s="7"/>
      <c r="BT3342" s="8"/>
      <c r="BV3342" s="7"/>
      <c r="BW3342" s="7"/>
      <c r="BX3342" s="7"/>
      <c r="BY3342" s="7"/>
      <c r="BZ3342" s="7"/>
      <c r="CA3342" s="7"/>
    </row>
    <row r="3343" spans="1:79" x14ac:dyDescent="0.3">
      <c r="A3343" s="1" t="s">
        <v>1334</v>
      </c>
      <c r="B3343" s="1"/>
      <c r="C3343" s="1" t="s">
        <v>1878</v>
      </c>
      <c r="D3343" s="1"/>
      <c r="E3343" s="1"/>
      <c r="F3343" s="1"/>
      <c r="G3343" s="1"/>
      <c r="H3343" s="1">
        <v>43665.21</v>
      </c>
      <c r="I3343" s="1">
        <v>0.42</v>
      </c>
      <c r="J3343" s="12">
        <v>2294.06</v>
      </c>
      <c r="K3343" s="5">
        <v>2520.0300000000002</v>
      </c>
      <c r="L3343" s="5">
        <v>10407.26</v>
      </c>
      <c r="M3343" s="13">
        <f t="shared" si="122"/>
        <v>4.2093105727449842E-3</v>
      </c>
      <c r="N3343" s="13">
        <f t="shared" si="123"/>
        <v>2.609163101101597E-3</v>
      </c>
      <c r="O3343" s="13">
        <f t="shared" si="123"/>
        <v>1.0878852425478813E-2</v>
      </c>
      <c r="P3343" s="13">
        <f t="shared" si="123"/>
        <v>7.7523433263613217E-3</v>
      </c>
      <c r="Q3343" s="7"/>
      <c r="R3343" s="8"/>
      <c r="S3343" s="8"/>
      <c r="T3343" s="8"/>
      <c r="U3343" s="8"/>
      <c r="V3343" s="13"/>
      <c r="W3343" s="14"/>
      <c r="X3343" s="1"/>
      <c r="Y3343" s="1"/>
      <c r="Z3343" s="1"/>
      <c r="AA3343" s="1"/>
      <c r="AB3343" s="1"/>
      <c r="AC3343" s="1"/>
      <c r="AD3343" s="8"/>
      <c r="AE3343" s="8"/>
      <c r="AF3343" s="8"/>
      <c r="AG3343" s="8"/>
      <c r="AH3343" s="9"/>
      <c r="AI3343" s="8"/>
      <c r="AJ3343" s="13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7"/>
      <c r="BL3343" s="7"/>
      <c r="BM3343" s="7"/>
      <c r="BN3343" s="7"/>
      <c r="BO3343" s="7"/>
      <c r="BP3343" s="7"/>
      <c r="BQ3343" s="7"/>
      <c r="BR3343" s="7"/>
      <c r="BT3343" s="8"/>
      <c r="BV3343" s="7"/>
      <c r="BW3343" s="7"/>
      <c r="BX3343" s="7"/>
      <c r="BY3343" s="7"/>
      <c r="BZ3343" s="7"/>
      <c r="CA3343" s="7"/>
    </row>
    <row r="3344" spans="1:79" x14ac:dyDescent="0.3">
      <c r="A3344" s="1" t="s">
        <v>1335</v>
      </c>
      <c r="B3344" s="1"/>
      <c r="C3344" s="1" t="s">
        <v>1878</v>
      </c>
      <c r="D3344" s="1"/>
      <c r="E3344" s="1"/>
      <c r="F3344" s="1"/>
      <c r="G3344" s="1"/>
      <c r="H3344" s="1">
        <v>43882.16</v>
      </c>
      <c r="I3344" s="1">
        <v>0.5</v>
      </c>
      <c r="J3344" s="12">
        <v>2303.1799999999998</v>
      </c>
      <c r="K3344" s="5">
        <v>2537.81</v>
      </c>
      <c r="L3344" s="5">
        <v>10465.41</v>
      </c>
      <c r="M3344" s="13">
        <f t="shared" si="122"/>
        <v>4.9684863533234758E-3</v>
      </c>
      <c r="N3344" s="13">
        <f t="shared" si="123"/>
        <v>3.9754845121748872E-3</v>
      </c>
      <c r="O3344" s="13">
        <f t="shared" si="123"/>
        <v>7.0554715618464936E-3</v>
      </c>
      <c r="P3344" s="13">
        <f t="shared" si="123"/>
        <v>5.5874456869531297E-3</v>
      </c>
      <c r="Q3344" s="7"/>
      <c r="R3344" s="8"/>
      <c r="S3344" s="8"/>
      <c r="T3344" s="8"/>
      <c r="U3344" s="8"/>
      <c r="V3344" s="13"/>
      <c r="W3344" s="14"/>
      <c r="X3344" s="1"/>
      <c r="Y3344" s="1"/>
      <c r="Z3344" s="1"/>
      <c r="AA3344" s="1"/>
      <c r="AB3344" s="1"/>
      <c r="AC3344" s="1"/>
      <c r="AD3344" s="8"/>
      <c r="AE3344" s="8"/>
      <c r="AF3344" s="8"/>
      <c r="AG3344" s="8"/>
      <c r="AH3344" s="9"/>
      <c r="AI3344" s="8"/>
      <c r="AJ3344" s="13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7"/>
      <c r="BL3344" s="7"/>
      <c r="BM3344" s="7"/>
      <c r="BN3344" s="7"/>
      <c r="BO3344" s="7"/>
      <c r="BP3344" s="7"/>
      <c r="BQ3344" s="7"/>
      <c r="BR3344" s="7"/>
      <c r="BT3344" s="8"/>
      <c r="BV3344" s="7"/>
      <c r="BW3344" s="7"/>
      <c r="BX3344" s="7"/>
      <c r="BY3344" s="7"/>
      <c r="BZ3344" s="7"/>
      <c r="CA3344" s="7"/>
    </row>
    <row r="3345" spans="1:79" x14ac:dyDescent="0.3">
      <c r="A3345" s="1" t="s">
        <v>1336</v>
      </c>
      <c r="B3345" s="1"/>
      <c r="C3345" s="1" t="s">
        <v>1878</v>
      </c>
      <c r="D3345" s="1"/>
      <c r="E3345" s="1"/>
      <c r="F3345" s="1"/>
      <c r="G3345" s="1"/>
      <c r="H3345" s="1">
        <v>44162.18</v>
      </c>
      <c r="I3345" s="1">
        <v>0.64</v>
      </c>
      <c r="J3345" s="12">
        <v>2319.15</v>
      </c>
      <c r="K3345" s="5">
        <v>2550.91</v>
      </c>
      <c r="L3345" s="5">
        <v>10511.46</v>
      </c>
      <c r="M3345" s="13">
        <f t="shared" si="122"/>
        <v>6.3811808716798257E-3</v>
      </c>
      <c r="N3345" s="13">
        <f t="shared" si="123"/>
        <v>6.9338914023220344E-3</v>
      </c>
      <c r="O3345" s="13">
        <f t="shared" si="123"/>
        <v>5.161930956218086E-3</v>
      </c>
      <c r="P3345" s="13">
        <f t="shared" si="123"/>
        <v>4.4002098341104912E-3</v>
      </c>
      <c r="Q3345" s="7"/>
      <c r="R3345" s="8"/>
      <c r="S3345" s="8"/>
      <c r="T3345" s="8"/>
      <c r="U3345" s="8"/>
      <c r="V3345" s="13"/>
      <c r="W3345" s="14"/>
      <c r="X3345" s="1"/>
      <c r="Y3345" s="1"/>
      <c r="Z3345" s="1"/>
      <c r="AA3345" s="1"/>
      <c r="AB3345" s="1"/>
      <c r="AC3345" s="1"/>
      <c r="AD3345" s="8"/>
      <c r="AE3345" s="8"/>
      <c r="AF3345" s="8"/>
      <c r="AG3345" s="8"/>
      <c r="AH3345" s="9"/>
      <c r="AI3345" s="8"/>
      <c r="AJ3345" s="13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7"/>
      <c r="BL3345" s="7"/>
      <c r="BM3345" s="7"/>
      <c r="BN3345" s="7"/>
      <c r="BO3345" s="7"/>
      <c r="BP3345" s="7"/>
      <c r="BQ3345" s="7"/>
      <c r="BR3345" s="7"/>
      <c r="BT3345" s="8"/>
      <c r="BV3345" s="7"/>
      <c r="BW3345" s="7"/>
      <c r="BX3345" s="7"/>
      <c r="BY3345" s="7"/>
      <c r="BZ3345" s="7"/>
      <c r="CA3345" s="7"/>
    </row>
    <row r="3346" spans="1:79" x14ac:dyDescent="0.3">
      <c r="A3346" s="1" t="s">
        <v>1337</v>
      </c>
      <c r="B3346" s="1"/>
      <c r="C3346" s="1" t="s">
        <v>1878</v>
      </c>
      <c r="D3346" s="1"/>
      <c r="E3346" s="1"/>
      <c r="F3346" s="1"/>
      <c r="G3346" s="1"/>
      <c r="H3346" s="1">
        <v>43991.51</v>
      </c>
      <c r="I3346" s="1">
        <v>-0.39</v>
      </c>
      <c r="J3346" s="12">
        <v>2305.9</v>
      </c>
      <c r="K3346" s="5">
        <v>2543.6</v>
      </c>
      <c r="L3346" s="5">
        <v>10554.34</v>
      </c>
      <c r="M3346" s="13">
        <f t="shared" si="122"/>
        <v>-3.8646190020510396E-3</v>
      </c>
      <c r="N3346" s="13">
        <f t="shared" si="123"/>
        <v>-5.7133001315137211E-3</v>
      </c>
      <c r="O3346" s="13">
        <f t="shared" si="123"/>
        <v>-2.8656440250733883E-3</v>
      </c>
      <c r="P3346" s="13">
        <f t="shared" si="123"/>
        <v>4.0793571968118503E-3</v>
      </c>
      <c r="Q3346" s="7"/>
      <c r="R3346" s="8"/>
      <c r="S3346" s="8"/>
      <c r="T3346" s="8"/>
      <c r="U3346" s="8"/>
      <c r="V3346" s="13"/>
      <c r="W3346" s="14"/>
      <c r="X3346" s="1"/>
      <c r="Y3346" s="1"/>
      <c r="Z3346" s="1"/>
      <c r="AA3346" s="1"/>
      <c r="AB3346" s="1"/>
      <c r="AC3346" s="1"/>
      <c r="AD3346" s="8"/>
      <c r="AE3346" s="8"/>
      <c r="AF3346" s="8"/>
      <c r="AG3346" s="8"/>
      <c r="AH3346" s="9"/>
      <c r="AI3346" s="8"/>
      <c r="AJ3346" s="13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7"/>
      <c r="BL3346" s="7"/>
      <c r="BM3346" s="7"/>
      <c r="BN3346" s="7"/>
      <c r="BO3346" s="7"/>
      <c r="BP3346" s="7"/>
      <c r="BQ3346" s="7"/>
      <c r="BR3346" s="7"/>
      <c r="BT3346" s="8"/>
      <c r="BV3346" s="7"/>
      <c r="BW3346" s="7"/>
      <c r="BX3346" s="7"/>
      <c r="BY3346" s="7"/>
      <c r="BZ3346" s="7"/>
      <c r="CA3346" s="7"/>
    </row>
    <row r="3347" spans="1:79" x14ac:dyDescent="0.3">
      <c r="A3347" s="1" t="s">
        <v>1338</v>
      </c>
      <c r="B3347" s="1"/>
      <c r="C3347" s="1" t="s">
        <v>1878</v>
      </c>
      <c r="D3347" s="1"/>
      <c r="E3347" s="1"/>
      <c r="F3347" s="1"/>
      <c r="G3347" s="1"/>
      <c r="H3347" s="1">
        <v>44541.73</v>
      </c>
      <c r="I3347" s="1">
        <v>1.25</v>
      </c>
      <c r="J3347" s="12">
        <v>2339.2199999999998</v>
      </c>
      <c r="K3347" s="5">
        <v>2568.6799999999998</v>
      </c>
      <c r="L3347" s="5">
        <v>10605.72</v>
      </c>
      <c r="M3347" s="13">
        <f t="shared" si="122"/>
        <v>1.2507413362260245E-2</v>
      </c>
      <c r="N3347" s="13">
        <f t="shared" si="123"/>
        <v>1.4449889414111405E-2</v>
      </c>
      <c r="O3347" s="13">
        <f t="shared" si="123"/>
        <v>9.8600408869318201E-3</v>
      </c>
      <c r="P3347" s="13">
        <f t="shared" si="123"/>
        <v>4.8681395520704385E-3</v>
      </c>
      <c r="Q3347" s="7"/>
      <c r="R3347" s="8"/>
      <c r="S3347" s="8"/>
      <c r="T3347" s="8"/>
      <c r="U3347" s="8"/>
      <c r="V3347" s="13"/>
      <c r="W3347" s="14"/>
      <c r="X3347" s="1"/>
      <c r="Y3347" s="1"/>
      <c r="Z3347" s="1"/>
      <c r="AA3347" s="1"/>
      <c r="AB3347" s="1"/>
      <c r="AC3347" s="1"/>
      <c r="AD3347" s="8"/>
      <c r="AE3347" s="8"/>
      <c r="AF3347" s="8"/>
      <c r="AG3347" s="8"/>
      <c r="AH3347" s="9"/>
      <c r="AI3347" s="8"/>
      <c r="AJ3347" s="13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7"/>
      <c r="BL3347" s="7"/>
      <c r="BM3347" s="7"/>
      <c r="BN3347" s="7"/>
      <c r="BO3347" s="7"/>
      <c r="BP3347" s="7"/>
      <c r="BQ3347" s="7"/>
      <c r="BR3347" s="7"/>
      <c r="BT3347" s="8"/>
      <c r="BV3347" s="7"/>
      <c r="BW3347" s="7"/>
      <c r="BX3347" s="7"/>
      <c r="BY3347" s="7"/>
      <c r="BZ3347" s="7"/>
      <c r="CA3347" s="7"/>
    </row>
    <row r="3348" spans="1:79" x14ac:dyDescent="0.3">
      <c r="A3348" s="1" t="s">
        <v>1339</v>
      </c>
      <c r="B3348" s="1"/>
      <c r="C3348" s="1" t="s">
        <v>1878</v>
      </c>
      <c r="D3348" s="1"/>
      <c r="E3348" s="1"/>
      <c r="F3348" s="1"/>
      <c r="G3348" s="1"/>
      <c r="H3348" s="1">
        <v>44742.22</v>
      </c>
      <c r="I3348" s="1">
        <v>0.45</v>
      </c>
      <c r="J3348" s="12">
        <v>2347.8200000000002</v>
      </c>
      <c r="K3348" s="5">
        <v>2587.84</v>
      </c>
      <c r="L3348" s="5">
        <v>10618.63</v>
      </c>
      <c r="M3348" s="13">
        <f t="shared" si="122"/>
        <v>4.5011722714856095E-3</v>
      </c>
      <c r="N3348" s="13">
        <f t="shared" si="123"/>
        <v>3.6764391549322095E-3</v>
      </c>
      <c r="O3348" s="13">
        <f t="shared" si="123"/>
        <v>7.4590840431663086E-3</v>
      </c>
      <c r="P3348" s="13">
        <f t="shared" si="123"/>
        <v>1.2172676631101442E-3</v>
      </c>
      <c r="Q3348" s="7"/>
      <c r="R3348" s="8"/>
      <c r="S3348" s="8"/>
      <c r="T3348" s="8"/>
      <c r="U3348" s="8"/>
      <c r="V3348" s="13"/>
      <c r="W3348" s="14"/>
      <c r="X3348" s="1"/>
      <c r="Y3348" s="1"/>
      <c r="Z3348" s="1"/>
      <c r="AA3348" s="1"/>
      <c r="AB3348" s="1"/>
      <c r="AC3348" s="1"/>
      <c r="AD3348" s="8"/>
      <c r="AE3348" s="8"/>
      <c r="AF3348" s="8"/>
      <c r="AG3348" s="8"/>
      <c r="AH3348" s="9"/>
      <c r="AI3348" s="8"/>
      <c r="AJ3348" s="13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7"/>
      <c r="BL3348" s="7"/>
      <c r="BM3348" s="7"/>
      <c r="BN3348" s="7"/>
      <c r="BO3348" s="7"/>
      <c r="BP3348" s="7"/>
      <c r="BQ3348" s="7"/>
      <c r="BR3348" s="7"/>
      <c r="BT3348" s="8"/>
      <c r="BV3348" s="7"/>
      <c r="BW3348" s="7"/>
      <c r="BX3348" s="7"/>
      <c r="BY3348" s="7"/>
      <c r="BZ3348" s="7"/>
      <c r="CA3348" s="7"/>
    </row>
    <row r="3349" spans="1:79" x14ac:dyDescent="0.3">
      <c r="A3349" s="1" t="s">
        <v>1340</v>
      </c>
      <c r="B3349" s="1"/>
      <c r="C3349" s="1" t="s">
        <v>1878</v>
      </c>
      <c r="D3349" s="1"/>
      <c r="E3349" s="1"/>
      <c r="F3349" s="1"/>
      <c r="G3349" s="1"/>
      <c r="H3349" s="1">
        <v>45117.94</v>
      </c>
      <c r="I3349" s="1">
        <v>0.84</v>
      </c>
      <c r="J3349" s="12">
        <v>2367.91</v>
      </c>
      <c r="K3349" s="5">
        <v>2610.73</v>
      </c>
      <c r="L3349" s="5">
        <v>10692.81</v>
      </c>
      <c r="M3349" s="13">
        <f t="shared" si="122"/>
        <v>8.3974375880320196E-3</v>
      </c>
      <c r="N3349" s="13">
        <f t="shared" si="123"/>
        <v>8.5568740363399787E-3</v>
      </c>
      <c r="O3349" s="13">
        <f t="shared" si="123"/>
        <v>8.8452145418571604E-3</v>
      </c>
      <c r="P3349" s="13">
        <f t="shared" si="123"/>
        <v>6.9858352725351569E-3</v>
      </c>
      <c r="Q3349" s="7"/>
      <c r="R3349" s="8"/>
      <c r="S3349" s="8"/>
      <c r="T3349" s="8"/>
      <c r="U3349" s="8"/>
      <c r="V3349" s="13"/>
      <c r="W3349" s="14"/>
      <c r="X3349" s="1"/>
      <c r="Y3349" s="1"/>
      <c r="Z3349" s="1"/>
      <c r="AA3349" s="1"/>
      <c r="AB3349" s="1"/>
      <c r="AC3349" s="1"/>
      <c r="AD3349" s="8"/>
      <c r="AE3349" s="8"/>
      <c r="AF3349" s="8"/>
      <c r="AG3349" s="8"/>
      <c r="AH3349" s="9"/>
      <c r="AI3349" s="8"/>
      <c r="AJ3349" s="13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7"/>
      <c r="BL3349" s="7"/>
      <c r="BM3349" s="7"/>
      <c r="BN3349" s="7"/>
      <c r="BO3349" s="7"/>
      <c r="BP3349" s="7"/>
      <c r="BQ3349" s="7"/>
      <c r="BR3349" s="7"/>
      <c r="BT3349" s="8"/>
      <c r="BV3349" s="7"/>
      <c r="BW3349" s="7"/>
      <c r="BX3349" s="7"/>
      <c r="BY3349" s="7"/>
      <c r="BZ3349" s="7"/>
      <c r="CA3349" s="7"/>
    </row>
    <row r="3350" spans="1:79" x14ac:dyDescent="0.3">
      <c r="A3350" s="1" t="s">
        <v>1341</v>
      </c>
      <c r="B3350" s="1"/>
      <c r="C3350" s="1" t="s">
        <v>1878</v>
      </c>
      <c r="D3350" s="1"/>
      <c r="E3350" s="1"/>
      <c r="F3350" s="1"/>
      <c r="G3350" s="1"/>
      <c r="H3350" s="1">
        <v>44943.16</v>
      </c>
      <c r="I3350" s="1">
        <v>-0.39</v>
      </c>
      <c r="J3350" s="12">
        <v>2348.9499999999998</v>
      </c>
      <c r="K3350" s="5">
        <v>2630.1</v>
      </c>
      <c r="L3350" s="5">
        <v>10714.8</v>
      </c>
      <c r="M3350" s="13">
        <f t="shared" si="122"/>
        <v>-3.8738470772380351E-3</v>
      </c>
      <c r="N3350" s="13">
        <f t="shared" si="123"/>
        <v>-8.0070610791795893E-3</v>
      </c>
      <c r="O3350" s="13">
        <f t="shared" si="123"/>
        <v>7.4193807862168448E-3</v>
      </c>
      <c r="P3350" s="13">
        <f t="shared" si="123"/>
        <v>2.0565220928829842E-3</v>
      </c>
      <c r="Q3350" s="7"/>
      <c r="R3350" s="8"/>
      <c r="S3350" s="8"/>
      <c r="T3350" s="8"/>
      <c r="U3350" s="8"/>
      <c r="V3350" s="13"/>
      <c r="W3350" s="14"/>
      <c r="X3350" s="1"/>
      <c r="Y3350" s="1"/>
      <c r="Z3350" s="1"/>
      <c r="AA3350" s="1"/>
      <c r="AB3350" s="1"/>
      <c r="AC3350" s="1"/>
      <c r="AD3350" s="8"/>
      <c r="AE3350" s="8"/>
      <c r="AF3350" s="8"/>
      <c r="AG3350" s="8"/>
      <c r="AH3350" s="9"/>
      <c r="AI3350" s="8"/>
      <c r="AJ3350" s="13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7"/>
      <c r="BL3350" s="7"/>
      <c r="BM3350" s="7"/>
      <c r="BN3350" s="7"/>
      <c r="BO3350" s="7"/>
      <c r="BP3350" s="7"/>
      <c r="BQ3350" s="7"/>
      <c r="BR3350" s="7"/>
      <c r="BT3350" s="8"/>
      <c r="BV3350" s="7"/>
      <c r="BW3350" s="7"/>
      <c r="BX3350" s="7"/>
      <c r="BY3350" s="7"/>
      <c r="BZ3350" s="7"/>
      <c r="CA3350" s="7"/>
    </row>
    <row r="3351" spans="1:79" x14ac:dyDescent="0.3">
      <c r="A3351" s="1" t="s">
        <v>1342</v>
      </c>
      <c r="B3351" s="1"/>
      <c r="C3351" s="1" t="s">
        <v>1878</v>
      </c>
      <c r="D3351" s="1"/>
      <c r="E3351" s="1"/>
      <c r="F3351" s="1"/>
      <c r="G3351" s="1"/>
      <c r="H3351" s="1">
        <v>44895.35</v>
      </c>
      <c r="I3351" s="1">
        <v>-0.11</v>
      </c>
      <c r="J3351" s="12">
        <v>2338.16</v>
      </c>
      <c r="K3351" s="5">
        <v>2654.43</v>
      </c>
      <c r="L3351" s="5">
        <v>10758.03</v>
      </c>
      <c r="M3351" s="13">
        <f t="shared" si="122"/>
        <v>-1.0637881270476601E-3</v>
      </c>
      <c r="N3351" s="13">
        <f t="shared" si="123"/>
        <v>-4.5935417952701618E-3</v>
      </c>
      <c r="O3351" s="13">
        <f t="shared" si="123"/>
        <v>9.2505988365461089E-3</v>
      </c>
      <c r="P3351" s="13">
        <f t="shared" si="123"/>
        <v>4.034606338895852E-3</v>
      </c>
      <c r="Q3351" s="7"/>
      <c r="R3351" s="8"/>
      <c r="S3351" s="8"/>
      <c r="T3351" s="8"/>
      <c r="U3351" s="8"/>
      <c r="V3351" s="13"/>
      <c r="W3351" s="14"/>
      <c r="X3351" s="1"/>
      <c r="Y3351" s="1"/>
      <c r="Z3351" s="1"/>
      <c r="AA3351" s="1"/>
      <c r="AB3351" s="1"/>
      <c r="AC3351" s="1"/>
      <c r="AD3351" s="8"/>
      <c r="AE3351" s="8"/>
      <c r="AF3351" s="8"/>
      <c r="AG3351" s="8"/>
      <c r="AH3351" s="9"/>
      <c r="AI3351" s="8"/>
      <c r="AJ3351" s="13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7"/>
      <c r="BL3351" s="7"/>
      <c r="BM3351" s="7"/>
      <c r="BN3351" s="7"/>
      <c r="BO3351" s="7"/>
      <c r="BP3351" s="7"/>
      <c r="BQ3351" s="7"/>
      <c r="BR3351" s="7"/>
      <c r="BT3351" s="8"/>
      <c r="BV3351" s="7"/>
      <c r="BW3351" s="7"/>
      <c r="BX3351" s="7"/>
      <c r="BY3351" s="7"/>
      <c r="BZ3351" s="7"/>
      <c r="CA3351" s="7"/>
    </row>
    <row r="3352" spans="1:79" x14ac:dyDescent="0.3">
      <c r="A3352" s="1" t="s">
        <v>1343</v>
      </c>
      <c r="B3352" s="1"/>
      <c r="C3352" s="1" t="s">
        <v>1878</v>
      </c>
      <c r="D3352" s="1"/>
      <c r="E3352" s="1"/>
      <c r="F3352" s="1"/>
      <c r="G3352" s="1"/>
      <c r="H3352" s="1">
        <v>45207.839999999997</v>
      </c>
      <c r="I3352" s="1">
        <v>0.7</v>
      </c>
      <c r="J3352" s="12">
        <v>2354.34</v>
      </c>
      <c r="K3352" s="5">
        <v>2678.95</v>
      </c>
      <c r="L3352" s="5">
        <v>10762.74</v>
      </c>
      <c r="M3352" s="13">
        <f t="shared" si="122"/>
        <v>6.9604090401345076E-3</v>
      </c>
      <c r="N3352" s="13">
        <f t="shared" si="123"/>
        <v>6.9199712594520957E-3</v>
      </c>
      <c r="O3352" s="13">
        <f t="shared" si="123"/>
        <v>9.2373880644809336E-3</v>
      </c>
      <c r="P3352" s="13">
        <f t="shared" si="123"/>
        <v>4.3781249912844267E-4</v>
      </c>
      <c r="Q3352" s="7"/>
      <c r="R3352" s="8"/>
      <c r="S3352" s="8"/>
      <c r="T3352" s="8"/>
      <c r="U3352" s="8"/>
      <c r="V3352" s="13"/>
      <c r="W3352" s="14"/>
      <c r="X3352" s="1"/>
      <c r="Y3352" s="1"/>
      <c r="Z3352" s="1"/>
      <c r="AA3352" s="1"/>
      <c r="AB3352" s="1"/>
      <c r="AC3352" s="1"/>
      <c r="AD3352" s="8"/>
      <c r="AE3352" s="8"/>
      <c r="AF3352" s="8"/>
      <c r="AG3352" s="8"/>
      <c r="AH3352" s="9"/>
      <c r="AI3352" s="8"/>
      <c r="AJ3352" s="13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7"/>
      <c r="BL3352" s="7"/>
      <c r="BM3352" s="7"/>
      <c r="BN3352" s="7"/>
      <c r="BO3352" s="7"/>
      <c r="BP3352" s="7"/>
      <c r="BQ3352" s="7"/>
      <c r="BR3352" s="7"/>
      <c r="BT3352" s="8"/>
      <c r="BV3352" s="7"/>
      <c r="BW3352" s="7"/>
      <c r="BX3352" s="7"/>
      <c r="BY3352" s="7"/>
      <c r="BZ3352" s="7"/>
      <c r="CA3352" s="7"/>
    </row>
    <row r="3353" spans="1:79" x14ac:dyDescent="0.3">
      <c r="A3353" s="1" t="s">
        <v>1344</v>
      </c>
      <c r="B3353" s="1"/>
      <c r="C3353" s="1" t="s">
        <v>1878</v>
      </c>
      <c r="D3353" s="1"/>
      <c r="E3353" s="1"/>
      <c r="F3353" s="1"/>
      <c r="G3353" s="1"/>
      <c r="H3353" s="1">
        <v>45771.11</v>
      </c>
      <c r="I3353" s="1">
        <v>1.25</v>
      </c>
      <c r="J3353" s="12">
        <v>2386.81</v>
      </c>
      <c r="K3353" s="5">
        <v>2713.5</v>
      </c>
      <c r="L3353" s="5">
        <v>10819.27</v>
      </c>
      <c r="M3353" s="13">
        <f t="shared" si="122"/>
        <v>1.2459564535708845E-2</v>
      </c>
      <c r="N3353" s="13">
        <f t="shared" si="123"/>
        <v>1.3791550922976237E-2</v>
      </c>
      <c r="O3353" s="13">
        <f t="shared" si="123"/>
        <v>1.2896843912727052E-2</v>
      </c>
      <c r="P3353" s="13">
        <f t="shared" si="123"/>
        <v>5.2523799701562623E-3</v>
      </c>
      <c r="Q3353" s="7"/>
      <c r="R3353" s="8"/>
      <c r="S3353" s="8"/>
      <c r="T3353" s="8"/>
      <c r="U3353" s="8"/>
      <c r="V3353" s="13"/>
      <c r="W3353" s="14"/>
      <c r="X3353" s="1"/>
      <c r="Y3353" s="1"/>
      <c r="Z3353" s="1"/>
      <c r="AA3353" s="1"/>
      <c r="AB3353" s="1"/>
      <c r="AC3353" s="1"/>
      <c r="AD3353" s="8"/>
      <c r="AE3353" s="8"/>
      <c r="AF3353" s="8"/>
      <c r="AG3353" s="8"/>
      <c r="AH3353" s="9"/>
      <c r="AI3353" s="8"/>
      <c r="AJ3353" s="13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7"/>
      <c r="BL3353" s="7"/>
      <c r="BM3353" s="7"/>
      <c r="BN3353" s="7"/>
      <c r="BO3353" s="7"/>
      <c r="BP3353" s="7"/>
      <c r="BQ3353" s="7"/>
      <c r="BR3353" s="7"/>
      <c r="BT3353" s="8"/>
      <c r="BV3353" s="7"/>
      <c r="BW3353" s="7"/>
      <c r="BX3353" s="7"/>
      <c r="BY3353" s="7"/>
      <c r="BZ3353" s="7"/>
      <c r="CA3353" s="7"/>
    </row>
    <row r="3354" spans="1:79" x14ac:dyDescent="0.3">
      <c r="A3354" s="1" t="s">
        <v>1345</v>
      </c>
      <c r="B3354" s="1"/>
      <c r="C3354" s="1" t="s">
        <v>1878</v>
      </c>
      <c r="D3354" s="1"/>
      <c r="E3354" s="1"/>
      <c r="F3354" s="1"/>
      <c r="G3354" s="1"/>
      <c r="H3354" s="1">
        <v>46102.42</v>
      </c>
      <c r="I3354" s="1">
        <v>0.72</v>
      </c>
      <c r="J3354" s="12">
        <v>2408.86</v>
      </c>
      <c r="K3354" s="5">
        <v>2720.73</v>
      </c>
      <c r="L3354" s="5">
        <v>10913.18</v>
      </c>
      <c r="M3354" s="13">
        <f t="shared" si="122"/>
        <v>7.2384086818082505E-3</v>
      </c>
      <c r="N3354" s="13">
        <f t="shared" si="123"/>
        <v>9.2382720032178067E-3</v>
      </c>
      <c r="O3354" s="13">
        <f t="shared" si="123"/>
        <v>2.6644555002763859E-3</v>
      </c>
      <c r="P3354" s="13">
        <f t="shared" si="123"/>
        <v>8.6798832083865296E-3</v>
      </c>
      <c r="Q3354" s="7"/>
      <c r="R3354" s="8"/>
      <c r="S3354" s="8"/>
      <c r="T3354" s="8"/>
      <c r="U3354" s="8"/>
      <c r="V3354" s="13"/>
      <c r="W3354" s="14"/>
      <c r="X3354" s="1"/>
      <c r="Y3354" s="1"/>
      <c r="Z3354" s="1"/>
      <c r="AA3354" s="1"/>
      <c r="AB3354" s="1"/>
      <c r="AC3354" s="1"/>
      <c r="AD3354" s="8"/>
      <c r="AE3354" s="8"/>
      <c r="AF3354" s="8"/>
      <c r="AG3354" s="8"/>
      <c r="AH3354" s="9"/>
      <c r="AI3354" s="8"/>
      <c r="AJ3354" s="13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7"/>
      <c r="BL3354" s="7"/>
      <c r="BM3354" s="7"/>
      <c r="BN3354" s="7"/>
      <c r="BO3354" s="7"/>
      <c r="BP3354" s="7"/>
      <c r="BQ3354" s="7"/>
      <c r="BR3354" s="7"/>
      <c r="BT3354" s="8"/>
      <c r="BV3354" s="7"/>
      <c r="BW3354" s="7"/>
      <c r="BX3354" s="7"/>
      <c r="BY3354" s="7"/>
      <c r="BZ3354" s="7"/>
      <c r="CA3354" s="7"/>
    </row>
    <row r="3355" spans="1:79" x14ac:dyDescent="0.3">
      <c r="A3355" s="1" t="s">
        <v>1346</v>
      </c>
      <c r="B3355" s="1"/>
      <c r="C3355" s="1" t="s">
        <v>1878</v>
      </c>
      <c r="D3355" s="1"/>
      <c r="E3355" s="1"/>
      <c r="F3355" s="1"/>
      <c r="G3355" s="1"/>
      <c r="H3355" s="1">
        <v>45992.03</v>
      </c>
      <c r="I3355" s="1">
        <v>-0.24</v>
      </c>
      <c r="J3355" s="12">
        <v>2390.3200000000002</v>
      </c>
      <c r="K3355" s="5">
        <v>2740.12</v>
      </c>
      <c r="L3355" s="5">
        <v>10976.8</v>
      </c>
      <c r="M3355" s="13">
        <f t="shared" si="122"/>
        <v>-2.3944513107988508E-3</v>
      </c>
      <c r="N3355" s="13">
        <f t="shared" si="123"/>
        <v>-7.6965867671844324E-3</v>
      </c>
      <c r="O3355" s="13">
        <f t="shared" si="123"/>
        <v>7.1267637729579558E-3</v>
      </c>
      <c r="P3355" s="13">
        <f t="shared" si="123"/>
        <v>5.8296481868711503E-3</v>
      </c>
      <c r="Q3355" s="7"/>
      <c r="R3355" s="8"/>
      <c r="S3355" s="8"/>
      <c r="T3355" s="8"/>
      <c r="U3355" s="8"/>
      <c r="V3355" s="13"/>
      <c r="W3355" s="14"/>
      <c r="X3355" s="1"/>
      <c r="Y3355" s="1"/>
      <c r="Z3355" s="1"/>
      <c r="AA3355" s="1"/>
      <c r="AB3355" s="1"/>
      <c r="AC3355" s="1"/>
      <c r="AD3355" s="8"/>
      <c r="AE3355" s="8"/>
      <c r="AF3355" s="8"/>
      <c r="AG3355" s="8"/>
      <c r="AH3355" s="9"/>
      <c r="AI3355" s="8"/>
      <c r="AJ3355" s="13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7"/>
      <c r="BL3355" s="7"/>
      <c r="BM3355" s="7"/>
      <c r="BN3355" s="7"/>
      <c r="BO3355" s="7"/>
      <c r="BP3355" s="7"/>
      <c r="BQ3355" s="7"/>
      <c r="BR3355" s="7"/>
      <c r="BT3355" s="8"/>
      <c r="BV3355" s="7"/>
      <c r="BW3355" s="7"/>
      <c r="BX3355" s="7"/>
      <c r="BY3355" s="7"/>
      <c r="BZ3355" s="7"/>
      <c r="CA3355" s="7"/>
    </row>
    <row r="3356" spans="1:79" x14ac:dyDescent="0.3">
      <c r="A3356" s="1" t="s">
        <v>1347</v>
      </c>
      <c r="B3356" s="1"/>
      <c r="C3356" s="1" t="s">
        <v>1878</v>
      </c>
      <c r="D3356" s="1"/>
      <c r="E3356" s="1"/>
      <c r="F3356" s="1"/>
      <c r="G3356" s="1"/>
      <c r="H3356" s="1">
        <v>46078.68</v>
      </c>
      <c r="I3356" s="1">
        <v>0.19</v>
      </c>
      <c r="J3356" s="12">
        <v>2391.0700000000002</v>
      </c>
      <c r="K3356" s="5">
        <v>2751.78</v>
      </c>
      <c r="L3356" s="5">
        <v>10991.63</v>
      </c>
      <c r="M3356" s="13">
        <f t="shared" si="122"/>
        <v>1.8840220794777984E-3</v>
      </c>
      <c r="N3356" s="13">
        <f t="shared" si="123"/>
        <v>3.1376552093442811E-4</v>
      </c>
      <c r="O3356" s="13">
        <f t="shared" si="123"/>
        <v>4.2552880895727618E-3</v>
      </c>
      <c r="P3356" s="13">
        <f t="shared" si="123"/>
        <v>1.3510312659426038E-3</v>
      </c>
      <c r="Q3356" s="7"/>
      <c r="R3356" s="8"/>
      <c r="S3356" s="8"/>
      <c r="T3356" s="8"/>
      <c r="U3356" s="8"/>
      <c r="V3356" s="13"/>
      <c r="W3356" s="14"/>
      <c r="X3356" s="1"/>
      <c r="Y3356" s="1"/>
      <c r="Z3356" s="1"/>
      <c r="AA3356" s="1"/>
      <c r="AB3356" s="1"/>
      <c r="AC3356" s="1"/>
      <c r="AD3356" s="8"/>
      <c r="AE3356" s="8"/>
      <c r="AF3356" s="8"/>
      <c r="AG3356" s="8"/>
      <c r="AH3356" s="9"/>
      <c r="AI3356" s="8"/>
      <c r="AJ3356" s="13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7"/>
      <c r="BL3356" s="7"/>
      <c r="BM3356" s="7"/>
      <c r="BN3356" s="7"/>
      <c r="BO3356" s="7"/>
      <c r="BP3356" s="7"/>
      <c r="BQ3356" s="7"/>
      <c r="BR3356" s="7"/>
      <c r="BT3356" s="8"/>
      <c r="BV3356" s="7"/>
      <c r="BW3356" s="7"/>
      <c r="BX3356" s="7"/>
      <c r="BY3356" s="7"/>
      <c r="BZ3356" s="7"/>
      <c r="CA3356" s="7"/>
    </row>
    <row r="3357" spans="1:79" x14ac:dyDescent="0.3">
      <c r="A3357" s="1" t="s">
        <v>1348</v>
      </c>
      <c r="B3357" s="1"/>
      <c r="C3357" s="1" t="s">
        <v>1878</v>
      </c>
      <c r="D3357" s="1"/>
      <c r="E3357" s="1"/>
      <c r="F3357" s="1"/>
      <c r="G3357" s="1"/>
      <c r="H3357" s="1">
        <v>46041.35</v>
      </c>
      <c r="I3357" s="1">
        <v>-0.08</v>
      </c>
      <c r="J3357" s="12">
        <v>2376.7800000000002</v>
      </c>
      <c r="K3357" s="5">
        <v>2788.61</v>
      </c>
      <c r="L3357" s="5">
        <v>11070.23</v>
      </c>
      <c r="M3357" s="13">
        <f t="shared" si="122"/>
        <v>-8.1013605424462565E-4</v>
      </c>
      <c r="N3357" s="13">
        <f t="shared" si="123"/>
        <v>-5.9764038693973509E-3</v>
      </c>
      <c r="O3357" s="13">
        <f t="shared" si="123"/>
        <v>1.3384064133033835E-2</v>
      </c>
      <c r="P3357" s="13">
        <f t="shared" si="123"/>
        <v>7.1508957270214335E-3</v>
      </c>
      <c r="Q3357" s="7"/>
      <c r="R3357" s="8"/>
      <c r="S3357" s="8"/>
      <c r="T3357" s="8"/>
      <c r="U3357" s="8"/>
      <c r="V3357" s="13"/>
      <c r="W3357" s="14"/>
      <c r="X3357" s="1"/>
      <c r="Y3357" s="1"/>
      <c r="Z3357" s="1"/>
      <c r="AA3357" s="1"/>
      <c r="AB3357" s="1"/>
      <c r="AC3357" s="1"/>
      <c r="AD3357" s="8"/>
      <c r="AE3357" s="8"/>
      <c r="AF3357" s="8"/>
      <c r="AG3357" s="8"/>
      <c r="AH3357" s="9"/>
      <c r="AI3357" s="8"/>
      <c r="AJ3357" s="13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7"/>
      <c r="BL3357" s="7"/>
      <c r="BM3357" s="7"/>
      <c r="BN3357" s="7"/>
      <c r="BO3357" s="7"/>
      <c r="BP3357" s="7"/>
      <c r="BQ3357" s="7"/>
      <c r="BR3357" s="7"/>
      <c r="BT3357" s="8"/>
      <c r="BV3357" s="7"/>
      <c r="BW3357" s="7"/>
      <c r="BX3357" s="7"/>
      <c r="BY3357" s="7"/>
      <c r="BZ3357" s="7"/>
      <c r="CA3357" s="7"/>
    </row>
    <row r="3358" spans="1:79" x14ac:dyDescent="0.3">
      <c r="A3358" s="1" t="s">
        <v>1349</v>
      </c>
      <c r="B3358" s="1"/>
      <c r="C3358" s="1" t="s">
        <v>1878</v>
      </c>
      <c r="D3358" s="1"/>
      <c r="E3358" s="1"/>
      <c r="F3358" s="1"/>
      <c r="G3358" s="1"/>
      <c r="H3358" s="1">
        <v>45851.8</v>
      </c>
      <c r="I3358" s="1">
        <v>-0.41</v>
      </c>
      <c r="J3358" s="12">
        <v>2370.3200000000002</v>
      </c>
      <c r="K3358" s="5">
        <v>2759.55</v>
      </c>
      <c r="L3358" s="5">
        <v>11089.17</v>
      </c>
      <c r="M3358" s="13">
        <f t="shared" si="122"/>
        <v>-4.1169513926068158E-3</v>
      </c>
      <c r="N3358" s="13">
        <f t="shared" si="123"/>
        <v>-2.7179629582880782E-3</v>
      </c>
      <c r="O3358" s="13">
        <f t="shared" si="123"/>
        <v>-1.0420962414966595E-2</v>
      </c>
      <c r="P3358" s="13">
        <f t="shared" si="123"/>
        <v>1.7108948955892878E-3</v>
      </c>
      <c r="Q3358" s="7"/>
      <c r="R3358" s="8"/>
      <c r="S3358" s="8"/>
      <c r="T3358" s="8"/>
      <c r="U3358" s="8"/>
      <c r="V3358" s="13"/>
      <c r="W3358" s="14"/>
      <c r="X3358" s="1"/>
      <c r="Y3358" s="1"/>
      <c r="Z3358" s="1"/>
      <c r="AA3358" s="1"/>
      <c r="AB3358" s="1"/>
      <c r="AC3358" s="1"/>
      <c r="AD3358" s="8"/>
      <c r="AE3358" s="8"/>
      <c r="AF3358" s="8"/>
      <c r="AG3358" s="8"/>
      <c r="AH3358" s="9"/>
      <c r="AI3358" s="8"/>
      <c r="AJ3358" s="13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7"/>
      <c r="BL3358" s="7"/>
      <c r="BM3358" s="7"/>
      <c r="BN3358" s="7"/>
      <c r="BO3358" s="7"/>
      <c r="BP3358" s="7"/>
      <c r="BQ3358" s="7"/>
      <c r="BR3358" s="7"/>
      <c r="BT3358" s="8"/>
      <c r="BV3358" s="7"/>
      <c r="BW3358" s="7"/>
      <c r="BX3358" s="7"/>
      <c r="BY3358" s="7"/>
      <c r="BZ3358" s="7"/>
      <c r="CA3358" s="7"/>
    </row>
    <row r="3359" spans="1:79" x14ac:dyDescent="0.3">
      <c r="A3359" s="1" t="s">
        <v>1350</v>
      </c>
      <c r="B3359" s="1"/>
      <c r="C3359" s="1" t="s">
        <v>1878</v>
      </c>
      <c r="D3359" s="1"/>
      <c r="E3359" s="1"/>
      <c r="F3359" s="1"/>
      <c r="G3359" s="1"/>
      <c r="H3359" s="1">
        <v>45933.66</v>
      </c>
      <c r="I3359" s="1">
        <v>0.18</v>
      </c>
      <c r="J3359" s="12">
        <v>2371.9499999999998</v>
      </c>
      <c r="K3359" s="5">
        <v>2771.55</v>
      </c>
      <c r="L3359" s="5">
        <v>11082.19</v>
      </c>
      <c r="M3359" s="13">
        <f t="shared" si="122"/>
        <v>1.785317043169421E-3</v>
      </c>
      <c r="N3359" s="13">
        <f t="shared" si="123"/>
        <v>6.8767086300569602E-4</v>
      </c>
      <c r="O3359" s="13">
        <f t="shared" si="123"/>
        <v>4.3485350872425332E-3</v>
      </c>
      <c r="P3359" s="13">
        <f t="shared" si="123"/>
        <v>-6.294429610150809E-4</v>
      </c>
      <c r="Q3359" s="7"/>
      <c r="R3359" s="8"/>
      <c r="S3359" s="8"/>
      <c r="T3359" s="8"/>
      <c r="U3359" s="8"/>
      <c r="V3359" s="13"/>
      <c r="W3359" s="14"/>
      <c r="X3359" s="1"/>
      <c r="Y3359" s="1"/>
      <c r="Z3359" s="1"/>
      <c r="AA3359" s="1"/>
      <c r="AB3359" s="1"/>
      <c r="AC3359" s="1"/>
      <c r="AD3359" s="8"/>
      <c r="AE3359" s="8"/>
      <c r="AF3359" s="8"/>
      <c r="AG3359" s="8"/>
      <c r="AH3359" s="9"/>
      <c r="AI3359" s="8"/>
      <c r="AJ3359" s="13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7"/>
      <c r="BL3359" s="7"/>
      <c r="BM3359" s="7"/>
      <c r="BN3359" s="7"/>
      <c r="BO3359" s="7"/>
      <c r="BP3359" s="7"/>
      <c r="BQ3359" s="7"/>
      <c r="BR3359" s="7"/>
      <c r="BT3359" s="8"/>
      <c r="BV3359" s="7"/>
      <c r="BW3359" s="7"/>
      <c r="BX3359" s="7"/>
      <c r="BY3359" s="7"/>
      <c r="BZ3359" s="7"/>
      <c r="CA3359" s="7"/>
    </row>
    <row r="3360" spans="1:79" x14ac:dyDescent="0.3">
      <c r="A3360" s="1" t="s">
        <v>1351</v>
      </c>
      <c r="B3360" s="1"/>
      <c r="C3360" s="1" t="s">
        <v>1878</v>
      </c>
      <c r="D3360" s="1"/>
      <c r="E3360" s="1"/>
      <c r="F3360" s="1"/>
      <c r="G3360" s="1"/>
      <c r="H3360" s="1">
        <v>45687.76</v>
      </c>
      <c r="I3360" s="1">
        <v>-0.54</v>
      </c>
      <c r="J3360" s="12">
        <v>2359.42</v>
      </c>
      <c r="K3360" s="5">
        <v>2756.32</v>
      </c>
      <c r="L3360" s="5">
        <v>11050.12</v>
      </c>
      <c r="M3360" s="13">
        <f t="shared" si="122"/>
        <v>-5.3533726683221428E-3</v>
      </c>
      <c r="N3360" s="13">
        <f t="shared" si="123"/>
        <v>-5.2825734100633293E-3</v>
      </c>
      <c r="O3360" s="13">
        <f t="shared" si="123"/>
        <v>-5.4951200591726312E-3</v>
      </c>
      <c r="P3360" s="13">
        <f t="shared" si="123"/>
        <v>-2.8938323562400781E-3</v>
      </c>
      <c r="Q3360" s="7"/>
      <c r="R3360" s="8"/>
      <c r="S3360" s="8"/>
      <c r="T3360" s="8"/>
      <c r="U3360" s="8"/>
      <c r="V3360" s="13"/>
      <c r="W3360" s="14"/>
      <c r="X3360" s="1"/>
      <c r="Y3360" s="1"/>
      <c r="Z3360" s="1"/>
      <c r="AA3360" s="1"/>
      <c r="AB3360" s="1"/>
      <c r="AC3360" s="1"/>
      <c r="AD3360" s="8"/>
      <c r="AE3360" s="8"/>
      <c r="AF3360" s="8"/>
      <c r="AG3360" s="8"/>
      <c r="AH3360" s="9"/>
      <c r="AI3360" s="8"/>
      <c r="AJ3360" s="13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7"/>
      <c r="BL3360" s="7"/>
      <c r="BM3360" s="7"/>
      <c r="BN3360" s="7"/>
      <c r="BO3360" s="7"/>
      <c r="BP3360" s="7"/>
      <c r="BQ3360" s="7"/>
      <c r="BR3360" s="7"/>
      <c r="BT3360" s="8"/>
      <c r="BV3360" s="7"/>
      <c r="BW3360" s="7"/>
      <c r="BX3360" s="7"/>
      <c r="BY3360" s="7"/>
      <c r="BZ3360" s="7"/>
      <c r="CA3360" s="7"/>
    </row>
    <row r="3361" spans="1:79" x14ac:dyDescent="0.3">
      <c r="A3361" s="1" t="s">
        <v>1352</v>
      </c>
      <c r="B3361" s="1"/>
      <c r="C3361" s="1" t="s">
        <v>1878</v>
      </c>
      <c r="D3361" s="1"/>
      <c r="E3361" s="1"/>
      <c r="F3361" s="1"/>
      <c r="G3361" s="1"/>
      <c r="H3361" s="1">
        <v>46145.440000000002</v>
      </c>
      <c r="I3361" s="1">
        <v>1</v>
      </c>
      <c r="J3361" s="12">
        <v>2384.58</v>
      </c>
      <c r="K3361" s="5">
        <v>2776.52</v>
      </c>
      <c r="L3361" s="5">
        <v>11130.47</v>
      </c>
      <c r="M3361" s="13">
        <f t="shared" si="122"/>
        <v>1.0017562690751269E-2</v>
      </c>
      <c r="N3361" s="13">
        <f t="shared" si="123"/>
        <v>1.0663637673665516E-2</v>
      </c>
      <c r="O3361" s="13">
        <f t="shared" si="123"/>
        <v>7.3286120624600493E-3</v>
      </c>
      <c r="P3361" s="13">
        <f t="shared" si="123"/>
        <v>7.2714142470848842E-3</v>
      </c>
      <c r="Q3361" s="7"/>
      <c r="R3361" s="8"/>
      <c r="S3361" s="8"/>
      <c r="T3361" s="8"/>
      <c r="U3361" s="8"/>
      <c r="V3361" s="13"/>
      <c r="W3361" s="14"/>
      <c r="X3361" s="1"/>
      <c r="Y3361" s="1"/>
      <c r="Z3361" s="1"/>
      <c r="AA3361" s="1"/>
      <c r="AB3361" s="1"/>
      <c r="AC3361" s="1"/>
      <c r="AD3361" s="8"/>
      <c r="AE3361" s="8"/>
      <c r="AF3361" s="8"/>
      <c r="AG3361" s="8"/>
      <c r="AH3361" s="9"/>
      <c r="AI3361" s="8"/>
      <c r="AJ3361" s="13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7"/>
      <c r="BL3361" s="7"/>
      <c r="BM3361" s="7"/>
      <c r="BN3361" s="7"/>
      <c r="BO3361" s="7"/>
      <c r="BP3361" s="7"/>
      <c r="BQ3361" s="7"/>
      <c r="BR3361" s="7"/>
      <c r="BT3361" s="8"/>
      <c r="BV3361" s="7"/>
      <c r="BW3361" s="7"/>
      <c r="BX3361" s="7"/>
      <c r="BY3361" s="7"/>
      <c r="BZ3361" s="7"/>
      <c r="CA3361" s="7"/>
    </row>
    <row r="3362" spans="1:79" x14ac:dyDescent="0.3">
      <c r="A3362" s="1" t="s">
        <v>1353</v>
      </c>
      <c r="B3362" s="1"/>
      <c r="C3362" s="1" t="s">
        <v>1878</v>
      </c>
      <c r="D3362" s="1"/>
      <c r="E3362" s="1"/>
      <c r="F3362" s="1"/>
      <c r="G3362" s="1"/>
      <c r="H3362" s="1">
        <v>47277.1</v>
      </c>
      <c r="I3362" s="1">
        <v>2.4500000000000002</v>
      </c>
      <c r="J3362" s="12">
        <v>2451.06</v>
      </c>
      <c r="K3362" s="5">
        <v>2828.89</v>
      </c>
      <c r="L3362" s="5">
        <v>11329.88</v>
      </c>
      <c r="M3362" s="13">
        <f t="shared" si="122"/>
        <v>2.4523766595355712E-2</v>
      </c>
      <c r="N3362" s="13">
        <f t="shared" si="123"/>
        <v>2.7879123367636982E-2</v>
      </c>
      <c r="O3362" s="13">
        <f t="shared" si="123"/>
        <v>1.8861740596141985E-2</v>
      </c>
      <c r="P3362" s="13">
        <f t="shared" si="123"/>
        <v>1.7915685501151302E-2</v>
      </c>
      <c r="Q3362" s="7"/>
      <c r="R3362" s="8"/>
      <c r="S3362" s="8"/>
      <c r="T3362" s="8"/>
      <c r="U3362" s="8"/>
      <c r="V3362" s="13"/>
      <c r="W3362" s="14"/>
      <c r="X3362" s="1"/>
      <c r="Y3362" s="1"/>
      <c r="Z3362" s="1"/>
      <c r="AA3362" s="1"/>
      <c r="AB3362" s="1"/>
      <c r="AC3362" s="1"/>
      <c r="AD3362" s="8"/>
      <c r="AE3362" s="8"/>
      <c r="AF3362" s="8"/>
      <c r="AG3362" s="8"/>
      <c r="AH3362" s="9"/>
      <c r="AI3362" s="8"/>
      <c r="AJ3362" s="13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7"/>
      <c r="BL3362" s="7"/>
      <c r="BM3362" s="7"/>
      <c r="BN3362" s="7"/>
      <c r="BO3362" s="7"/>
      <c r="BP3362" s="7"/>
      <c r="BQ3362" s="7"/>
      <c r="BR3362" s="7"/>
      <c r="BT3362" s="8"/>
      <c r="BV3362" s="7"/>
      <c r="BW3362" s="7"/>
      <c r="BX3362" s="7"/>
      <c r="BY3362" s="7"/>
      <c r="BZ3362" s="7"/>
      <c r="CA3362" s="7"/>
    </row>
    <row r="3363" spans="1:79" x14ac:dyDescent="0.3">
      <c r="A3363" s="1" t="s">
        <v>1354</v>
      </c>
      <c r="B3363" s="1"/>
      <c r="C3363" s="1" t="s">
        <v>1878</v>
      </c>
      <c r="D3363" s="1"/>
      <c r="E3363" s="1"/>
      <c r="F3363" s="1"/>
      <c r="G3363" s="1"/>
      <c r="H3363" s="1">
        <v>47579.87</v>
      </c>
      <c r="I3363" s="1">
        <v>0.64</v>
      </c>
      <c r="J3363" s="12">
        <v>2469.37</v>
      </c>
      <c r="K3363" s="5">
        <v>2829.62</v>
      </c>
      <c r="L3363" s="5">
        <v>11439.53</v>
      </c>
      <c r="M3363" s="13">
        <f t="shared" si="122"/>
        <v>6.4041576154205693E-3</v>
      </c>
      <c r="N3363" s="13">
        <f t="shared" si="123"/>
        <v>7.470237366690391E-3</v>
      </c>
      <c r="O3363" s="13">
        <f t="shared" si="123"/>
        <v>2.5805174467730119E-4</v>
      </c>
      <c r="P3363" s="13">
        <f t="shared" si="123"/>
        <v>9.6779489279676945E-3</v>
      </c>
      <c r="Q3363" s="7"/>
      <c r="R3363" s="8"/>
      <c r="S3363" s="8"/>
      <c r="T3363" s="8"/>
      <c r="U3363" s="8"/>
      <c r="V3363" s="13"/>
      <c r="W3363" s="14"/>
      <c r="X3363" s="1"/>
      <c r="Y3363" s="1"/>
      <c r="Z3363" s="1"/>
      <c r="AA3363" s="1"/>
      <c r="AB3363" s="1"/>
      <c r="AC3363" s="1"/>
      <c r="AD3363" s="8"/>
      <c r="AE3363" s="8"/>
      <c r="AF3363" s="8"/>
      <c r="AG3363" s="8"/>
      <c r="AH3363" s="9"/>
      <c r="AI3363" s="8"/>
      <c r="AJ3363" s="13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7"/>
      <c r="BL3363" s="7"/>
      <c r="BM3363" s="7"/>
      <c r="BN3363" s="7"/>
      <c r="BO3363" s="7"/>
      <c r="BP3363" s="7"/>
      <c r="BQ3363" s="7"/>
      <c r="BR3363" s="7"/>
      <c r="BT3363" s="8"/>
      <c r="BV3363" s="7"/>
      <c r="BW3363" s="7"/>
      <c r="BX3363" s="7"/>
      <c r="BY3363" s="7"/>
      <c r="BZ3363" s="7"/>
      <c r="CA3363" s="7"/>
    </row>
    <row r="3364" spans="1:79" x14ac:dyDescent="0.3">
      <c r="A3364" s="1" t="s">
        <v>1355</v>
      </c>
      <c r="B3364" s="1"/>
      <c r="C3364" s="1" t="s">
        <v>1878</v>
      </c>
      <c r="D3364" s="1"/>
      <c r="E3364" s="1"/>
      <c r="F3364" s="1"/>
      <c r="G3364" s="1"/>
      <c r="H3364" s="1">
        <v>47476.639999999999</v>
      </c>
      <c r="I3364" s="1">
        <v>-0.22</v>
      </c>
      <c r="J3364" s="12">
        <v>2463.37</v>
      </c>
      <c r="K3364" s="5">
        <v>2809.7</v>
      </c>
      <c r="L3364" s="5">
        <v>11434.08</v>
      </c>
      <c r="M3364" s="13">
        <f t="shared" si="122"/>
        <v>-2.1696150073550191E-3</v>
      </c>
      <c r="N3364" s="13">
        <f t="shared" si="123"/>
        <v>-2.4297695363594274E-3</v>
      </c>
      <c r="O3364" s="13">
        <f t="shared" si="123"/>
        <v>-7.0398145334003015E-3</v>
      </c>
      <c r="P3364" s="13">
        <f t="shared" si="123"/>
        <v>-4.7641817452293012E-4</v>
      </c>
      <c r="Q3364" s="7"/>
      <c r="R3364" s="8"/>
      <c r="S3364" s="8"/>
      <c r="T3364" s="8"/>
      <c r="U3364" s="8"/>
      <c r="V3364" s="13"/>
      <c r="W3364" s="14"/>
      <c r="X3364" s="1"/>
      <c r="Y3364" s="1"/>
      <c r="Z3364" s="1"/>
      <c r="AA3364" s="1"/>
      <c r="AB3364" s="1"/>
      <c r="AC3364" s="1"/>
      <c r="AD3364" s="8"/>
      <c r="AE3364" s="8"/>
      <c r="AF3364" s="8"/>
      <c r="AG3364" s="8"/>
      <c r="AH3364" s="9"/>
      <c r="AI3364" s="8"/>
      <c r="AJ3364" s="13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7"/>
      <c r="BL3364" s="7"/>
      <c r="BM3364" s="7"/>
      <c r="BN3364" s="7"/>
      <c r="BO3364" s="7"/>
      <c r="BP3364" s="7"/>
      <c r="BQ3364" s="7"/>
      <c r="BR3364" s="7"/>
      <c r="BT3364" s="8"/>
      <c r="BV3364" s="7"/>
      <c r="BW3364" s="7"/>
      <c r="BX3364" s="7"/>
      <c r="BY3364" s="7"/>
      <c r="BZ3364" s="7"/>
      <c r="CA3364" s="7"/>
    </row>
    <row r="3365" spans="1:79" x14ac:dyDescent="0.3">
      <c r="A3365" s="1" t="s">
        <v>1356</v>
      </c>
      <c r="B3365" s="1"/>
      <c r="C3365" s="1" t="s">
        <v>1878</v>
      </c>
      <c r="D3365" s="1"/>
      <c r="E3365" s="1"/>
      <c r="F3365" s="1"/>
      <c r="G3365" s="1"/>
      <c r="H3365" s="1">
        <v>47806.34</v>
      </c>
      <c r="I3365" s="1">
        <v>0.69</v>
      </c>
      <c r="J3365" s="12">
        <v>2485.5</v>
      </c>
      <c r="K3365" s="5">
        <v>2812.75</v>
      </c>
      <c r="L3365" s="5">
        <v>11518.87</v>
      </c>
      <c r="M3365" s="13">
        <f t="shared" si="122"/>
        <v>6.9444678477668109E-3</v>
      </c>
      <c r="N3365" s="13">
        <f t="shared" si="123"/>
        <v>8.9836281192026135E-3</v>
      </c>
      <c r="O3365" s="13">
        <f t="shared" si="123"/>
        <v>1.0855251450332393E-3</v>
      </c>
      <c r="P3365" s="13">
        <f t="shared" si="123"/>
        <v>7.4155507045605695E-3</v>
      </c>
      <c r="Q3365" s="7"/>
      <c r="R3365" s="8"/>
      <c r="S3365" s="8"/>
      <c r="T3365" s="8"/>
      <c r="U3365" s="8"/>
      <c r="V3365" s="13"/>
      <c r="W3365" s="14"/>
      <c r="X3365" s="1"/>
      <c r="Y3365" s="1"/>
      <c r="Z3365" s="1"/>
      <c r="AA3365" s="1"/>
      <c r="AB3365" s="1"/>
      <c r="AC3365" s="1"/>
      <c r="AD3365" s="8"/>
      <c r="AE3365" s="8"/>
      <c r="AF3365" s="8"/>
      <c r="AG3365" s="8"/>
      <c r="AH3365" s="9"/>
      <c r="AI3365" s="8"/>
      <c r="AJ3365" s="13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7"/>
      <c r="BL3365" s="7"/>
      <c r="BM3365" s="7"/>
      <c r="BN3365" s="7"/>
      <c r="BO3365" s="7"/>
      <c r="BP3365" s="7"/>
      <c r="BQ3365" s="7"/>
      <c r="BR3365" s="7"/>
      <c r="BT3365" s="8"/>
      <c r="BV3365" s="7"/>
      <c r="BW3365" s="7"/>
      <c r="BX3365" s="7"/>
      <c r="BY3365" s="7"/>
      <c r="BZ3365" s="7"/>
      <c r="CA3365" s="7"/>
    </row>
    <row r="3366" spans="1:79" x14ac:dyDescent="0.3">
      <c r="A3366" s="1" t="s">
        <v>1357</v>
      </c>
      <c r="B3366" s="1"/>
      <c r="C3366" s="1" t="s">
        <v>1878</v>
      </c>
      <c r="D3366" s="1"/>
      <c r="E3366" s="1"/>
      <c r="F3366" s="1"/>
      <c r="G3366" s="1"/>
      <c r="H3366" s="1">
        <v>47175.79</v>
      </c>
      <c r="I3366" s="1">
        <v>-1.32</v>
      </c>
      <c r="J3366" s="12">
        <v>2443.65</v>
      </c>
      <c r="K3366" s="5">
        <v>2796</v>
      </c>
      <c r="L3366" s="5">
        <v>11428.58</v>
      </c>
      <c r="M3366" s="13">
        <f t="shared" si="122"/>
        <v>-1.318967316887254E-2</v>
      </c>
      <c r="N3366" s="13">
        <f t="shared" si="123"/>
        <v>-1.6837658418829227E-2</v>
      </c>
      <c r="O3366" s="13">
        <f t="shared" si="123"/>
        <v>-5.9550262198915238E-3</v>
      </c>
      <c r="P3366" s="13">
        <f t="shared" si="123"/>
        <v>-7.838442486111985E-3</v>
      </c>
      <c r="Q3366" s="7"/>
      <c r="R3366" s="8"/>
      <c r="S3366" s="8"/>
      <c r="T3366" s="8"/>
      <c r="U3366" s="8"/>
      <c r="V3366" s="13"/>
      <c r="W3366" s="14"/>
      <c r="X3366" s="1"/>
      <c r="Y3366" s="1"/>
      <c r="Z3366" s="1"/>
      <c r="AA3366" s="1"/>
      <c r="AB3366" s="1"/>
      <c r="AC3366" s="1"/>
      <c r="AD3366" s="8"/>
      <c r="AE3366" s="8"/>
      <c r="AF3366" s="8"/>
      <c r="AG3366" s="8"/>
      <c r="AH3366" s="9"/>
      <c r="AI3366" s="8"/>
      <c r="AJ3366" s="13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7"/>
      <c r="BL3366" s="7"/>
      <c r="BM3366" s="7"/>
      <c r="BN3366" s="7"/>
      <c r="BO3366" s="7"/>
      <c r="BP3366" s="7"/>
      <c r="BQ3366" s="7"/>
      <c r="BR3366" s="7"/>
      <c r="BT3366" s="8"/>
      <c r="BV3366" s="7"/>
      <c r="BW3366" s="7"/>
      <c r="BX3366" s="7"/>
      <c r="BY3366" s="7"/>
      <c r="BZ3366" s="7"/>
      <c r="CA3366" s="7"/>
    </row>
    <row r="3367" spans="1:79" x14ac:dyDescent="0.3">
      <c r="A3367" s="1" t="s">
        <v>1358</v>
      </c>
      <c r="B3367" s="1"/>
      <c r="C3367" s="1" t="s">
        <v>1878</v>
      </c>
      <c r="D3367" s="1"/>
      <c r="E3367" s="1"/>
      <c r="F3367" s="1"/>
      <c r="G3367" s="1"/>
      <c r="H3367" s="1">
        <v>47620.68</v>
      </c>
      <c r="I3367" s="1">
        <v>0.94</v>
      </c>
      <c r="J3367" s="12">
        <v>2462.92</v>
      </c>
      <c r="K3367" s="5">
        <v>2837.22</v>
      </c>
      <c r="L3367" s="5">
        <v>11527.78</v>
      </c>
      <c r="M3367" s="13">
        <f t="shared" si="122"/>
        <v>9.4304727064453697E-3</v>
      </c>
      <c r="N3367" s="13">
        <f t="shared" si="123"/>
        <v>7.8857446852045321E-3</v>
      </c>
      <c r="O3367" s="13">
        <f t="shared" si="123"/>
        <v>1.4742489270386239E-2</v>
      </c>
      <c r="P3367" s="13">
        <f t="shared" si="123"/>
        <v>8.6799934900050335E-3</v>
      </c>
      <c r="Q3367" s="7"/>
      <c r="R3367" s="8"/>
      <c r="S3367" s="8"/>
      <c r="T3367" s="8"/>
      <c r="U3367" s="8"/>
      <c r="V3367" s="13"/>
      <c r="W3367" s="14"/>
      <c r="X3367" s="1"/>
      <c r="Y3367" s="1"/>
      <c r="Z3367" s="1"/>
      <c r="AA3367" s="1"/>
      <c r="AB3367" s="1"/>
      <c r="AC3367" s="1"/>
      <c r="AD3367" s="8"/>
      <c r="AE3367" s="8"/>
      <c r="AF3367" s="8"/>
      <c r="AG3367" s="8"/>
      <c r="AH3367" s="9"/>
      <c r="AI3367" s="8"/>
      <c r="AJ3367" s="13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7"/>
      <c r="BL3367" s="7"/>
      <c r="BM3367" s="7"/>
      <c r="BN3367" s="7"/>
      <c r="BO3367" s="7"/>
      <c r="BP3367" s="7"/>
      <c r="BQ3367" s="7"/>
      <c r="BR3367" s="7"/>
      <c r="BT3367" s="8"/>
      <c r="BV3367" s="7"/>
      <c r="BW3367" s="7"/>
      <c r="BX3367" s="7"/>
      <c r="BY3367" s="7"/>
      <c r="BZ3367" s="7"/>
      <c r="CA3367" s="7"/>
    </row>
    <row r="3368" spans="1:79" x14ac:dyDescent="0.3">
      <c r="A3368" s="1" t="s">
        <v>1359</v>
      </c>
      <c r="B3368" s="1"/>
      <c r="C3368" s="1" t="s">
        <v>1878</v>
      </c>
      <c r="D3368" s="1"/>
      <c r="E3368" s="1"/>
      <c r="F3368" s="1"/>
      <c r="G3368" s="1"/>
      <c r="H3368" s="1">
        <v>47805.94</v>
      </c>
      <c r="I3368" s="1">
        <v>0.39</v>
      </c>
      <c r="J3368" s="12">
        <v>2461.5100000000002</v>
      </c>
      <c r="K3368" s="5">
        <v>2888.79</v>
      </c>
      <c r="L3368" s="5">
        <v>11566.33</v>
      </c>
      <c r="M3368" s="13">
        <f t="shared" si="122"/>
        <v>3.8903266396028702E-3</v>
      </c>
      <c r="N3368" s="13">
        <f t="shared" si="123"/>
        <v>-5.7249118931990139E-4</v>
      </c>
      <c r="O3368" s="13">
        <f t="shared" si="123"/>
        <v>1.8176242942034904E-2</v>
      </c>
      <c r="P3368" s="13">
        <f t="shared" si="123"/>
        <v>3.3440957408972238E-3</v>
      </c>
      <c r="Q3368" s="7"/>
      <c r="R3368" s="8"/>
      <c r="S3368" s="8"/>
      <c r="T3368" s="8"/>
      <c r="U3368" s="8"/>
      <c r="V3368" s="13"/>
      <c r="W3368" s="14"/>
      <c r="X3368" s="1"/>
      <c r="Y3368" s="1"/>
      <c r="Z3368" s="1"/>
      <c r="AA3368" s="1"/>
      <c r="AB3368" s="1"/>
      <c r="AC3368" s="1"/>
      <c r="AD3368" s="8"/>
      <c r="AE3368" s="8"/>
      <c r="AF3368" s="8"/>
      <c r="AG3368" s="8"/>
      <c r="AH3368" s="9"/>
      <c r="AI3368" s="8"/>
      <c r="AJ3368" s="13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7"/>
      <c r="BL3368" s="7"/>
      <c r="BM3368" s="7"/>
      <c r="BN3368" s="7"/>
      <c r="BO3368" s="7"/>
      <c r="BP3368" s="7"/>
      <c r="BQ3368" s="7"/>
      <c r="BR3368" s="7"/>
      <c r="BT3368" s="8"/>
      <c r="BV3368" s="7"/>
      <c r="BW3368" s="7"/>
      <c r="BX3368" s="7"/>
      <c r="BY3368" s="7"/>
      <c r="BZ3368" s="7"/>
      <c r="CA3368" s="7"/>
    </row>
    <row r="3369" spans="1:79" x14ac:dyDescent="0.3">
      <c r="A3369" s="1" t="s">
        <v>1360</v>
      </c>
      <c r="B3369" s="1"/>
      <c r="C3369" s="1" t="s">
        <v>1878</v>
      </c>
      <c r="D3369" s="1"/>
      <c r="E3369" s="1"/>
      <c r="F3369" s="1"/>
      <c r="G3369" s="1"/>
      <c r="H3369" s="1">
        <v>47573.66</v>
      </c>
      <c r="I3369" s="1">
        <v>-0.49</v>
      </c>
      <c r="J3369" s="12">
        <v>2446.29</v>
      </c>
      <c r="K3369" s="5">
        <v>2875.78</v>
      </c>
      <c r="L3369" s="5">
        <v>11598.9</v>
      </c>
      <c r="M3369" s="13">
        <f t="shared" si="122"/>
        <v>-4.8588104323437076E-3</v>
      </c>
      <c r="N3369" s="13">
        <f t="shared" si="123"/>
        <v>-6.1831964932095307E-3</v>
      </c>
      <c r="O3369" s="13">
        <f t="shared" si="123"/>
        <v>-4.5036157006912436E-3</v>
      </c>
      <c r="P3369" s="13">
        <f t="shared" si="123"/>
        <v>2.8159321063812026E-3</v>
      </c>
      <c r="Q3369" s="7"/>
      <c r="R3369" s="8"/>
      <c r="S3369" s="8"/>
      <c r="T3369" s="8"/>
      <c r="U3369" s="8"/>
      <c r="V3369" s="13"/>
      <c r="W3369" s="14"/>
      <c r="X3369" s="1"/>
      <c r="Y3369" s="1"/>
      <c r="Z3369" s="1"/>
      <c r="AA3369" s="1"/>
      <c r="AB3369" s="1"/>
      <c r="AC3369" s="1"/>
      <c r="AD3369" s="8"/>
      <c r="AE3369" s="8"/>
      <c r="AF3369" s="8"/>
      <c r="AG3369" s="8"/>
      <c r="AH3369" s="9"/>
      <c r="AI3369" s="8"/>
      <c r="AJ3369" s="13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7"/>
      <c r="BL3369" s="7"/>
      <c r="BM3369" s="7"/>
      <c r="BN3369" s="7"/>
      <c r="BO3369" s="7"/>
      <c r="BP3369" s="7"/>
      <c r="BQ3369" s="7"/>
      <c r="BR3369" s="7"/>
      <c r="BT3369" s="8"/>
      <c r="BV3369" s="7"/>
      <c r="BW3369" s="7"/>
      <c r="BX3369" s="7"/>
      <c r="BY3369" s="7"/>
      <c r="BZ3369" s="7"/>
      <c r="CA3369" s="7"/>
    </row>
    <row r="3370" spans="1:79" x14ac:dyDescent="0.3">
      <c r="A3370" s="1" t="s">
        <v>1361</v>
      </c>
      <c r="B3370" s="1"/>
      <c r="C3370" s="1" t="s">
        <v>1878</v>
      </c>
      <c r="D3370" s="1"/>
      <c r="E3370" s="1"/>
      <c r="F3370" s="1"/>
      <c r="G3370" s="1"/>
      <c r="H3370" s="1">
        <v>48209.65</v>
      </c>
      <c r="I3370" s="1">
        <v>1.34</v>
      </c>
      <c r="J3370" s="12">
        <v>2488.84</v>
      </c>
      <c r="K3370" s="5">
        <v>2886.3</v>
      </c>
      <c r="L3370" s="5">
        <v>11721.2</v>
      </c>
      <c r="M3370" s="13">
        <f t="shared" si="122"/>
        <v>1.3368532082669304E-2</v>
      </c>
      <c r="N3370" s="13">
        <f t="shared" si="123"/>
        <v>1.7393685948926763E-2</v>
      </c>
      <c r="O3370" s="13">
        <f t="shared" si="123"/>
        <v>3.6581379660474145E-3</v>
      </c>
      <c r="P3370" s="13">
        <f t="shared" si="123"/>
        <v>1.054410332014255E-2</v>
      </c>
      <c r="Q3370" s="7"/>
      <c r="R3370" s="8"/>
      <c r="S3370" s="8"/>
      <c r="T3370" s="8"/>
      <c r="U3370" s="8"/>
      <c r="V3370" s="13"/>
      <c r="W3370" s="14"/>
      <c r="X3370" s="1"/>
      <c r="Y3370" s="1"/>
      <c r="Z3370" s="1"/>
      <c r="AA3370" s="1"/>
      <c r="AB3370" s="1"/>
      <c r="AC3370" s="1"/>
      <c r="AD3370" s="8"/>
      <c r="AE3370" s="8"/>
      <c r="AF3370" s="8"/>
      <c r="AG3370" s="8"/>
      <c r="AH3370" s="9"/>
      <c r="AI3370" s="8"/>
      <c r="AJ3370" s="13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7"/>
      <c r="BL3370" s="7"/>
      <c r="BM3370" s="7"/>
      <c r="BN3370" s="7"/>
      <c r="BO3370" s="7"/>
      <c r="BP3370" s="7"/>
      <c r="BQ3370" s="7"/>
      <c r="BR3370" s="7"/>
      <c r="BT3370" s="8"/>
      <c r="BV3370" s="7"/>
      <c r="BW3370" s="7"/>
      <c r="BX3370" s="7"/>
      <c r="BY3370" s="7"/>
      <c r="BZ3370" s="7"/>
      <c r="CA3370" s="7"/>
    </row>
    <row r="3371" spans="1:79" x14ac:dyDescent="0.3">
      <c r="A3371" s="1" t="s">
        <v>1362</v>
      </c>
      <c r="B3371" s="1"/>
      <c r="C3371" s="1" t="s">
        <v>1878</v>
      </c>
      <c r="D3371" s="1"/>
      <c r="E3371" s="1"/>
      <c r="F3371" s="1"/>
      <c r="G3371" s="1"/>
      <c r="H3371" s="1">
        <v>48495.01</v>
      </c>
      <c r="I3371" s="1">
        <v>0.59</v>
      </c>
      <c r="J3371" s="12">
        <v>2503.41</v>
      </c>
      <c r="K3371" s="5">
        <v>2904.56</v>
      </c>
      <c r="L3371" s="5">
        <v>11855.82</v>
      </c>
      <c r="M3371" s="13">
        <f t="shared" si="122"/>
        <v>5.9191468927901614E-3</v>
      </c>
      <c r="N3371" s="13">
        <f t="shared" si="123"/>
        <v>5.8541328490380184E-3</v>
      </c>
      <c r="O3371" s="13">
        <f t="shared" si="123"/>
        <v>6.3264386931365379E-3</v>
      </c>
      <c r="P3371" s="13">
        <f t="shared" si="123"/>
        <v>1.148517216667222E-2</v>
      </c>
      <c r="Q3371" s="7"/>
      <c r="R3371" s="8"/>
      <c r="S3371" s="8"/>
      <c r="T3371" s="8"/>
      <c r="U3371" s="8"/>
      <c r="V3371" s="13"/>
      <c r="W3371" s="14"/>
      <c r="X3371" s="1"/>
      <c r="Y3371" s="1"/>
      <c r="Z3371" s="1"/>
      <c r="AA3371" s="1"/>
      <c r="AB3371" s="1"/>
      <c r="AC3371" s="1"/>
      <c r="AD3371" s="8"/>
      <c r="AE3371" s="8"/>
      <c r="AF3371" s="8"/>
      <c r="AG3371" s="8"/>
      <c r="AH3371" s="9"/>
      <c r="AI3371" s="8"/>
      <c r="AJ3371" s="13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7"/>
      <c r="BL3371" s="7"/>
      <c r="BM3371" s="7"/>
      <c r="BN3371" s="7"/>
      <c r="BO3371" s="7"/>
      <c r="BP3371" s="7"/>
      <c r="BQ3371" s="7"/>
      <c r="BR3371" s="7"/>
      <c r="BT3371" s="8"/>
      <c r="BV3371" s="7"/>
      <c r="BW3371" s="7"/>
      <c r="BX3371" s="7"/>
      <c r="BY3371" s="7"/>
      <c r="BZ3371" s="7"/>
      <c r="CA3371" s="7"/>
    </row>
    <row r="3372" spans="1:79" x14ac:dyDescent="0.3">
      <c r="A3372" s="1" t="s">
        <v>1363</v>
      </c>
      <c r="B3372" s="1"/>
      <c r="C3372" s="1" t="s">
        <v>1878</v>
      </c>
      <c r="D3372" s="1"/>
      <c r="E3372" s="1"/>
      <c r="F3372" s="1"/>
      <c r="G3372" s="1"/>
      <c r="H3372" s="1">
        <v>48324.52</v>
      </c>
      <c r="I3372" s="1">
        <v>-0.35</v>
      </c>
      <c r="J3372" s="12">
        <v>2484.11</v>
      </c>
      <c r="K3372" s="5">
        <v>2931.48</v>
      </c>
      <c r="L3372" s="5">
        <v>11906.69</v>
      </c>
      <c r="M3372" s="13">
        <f t="shared" si="122"/>
        <v>-3.5156194420828957E-3</v>
      </c>
      <c r="N3372" s="13">
        <f t="shared" si="123"/>
        <v>-7.7094842634645167E-3</v>
      </c>
      <c r="O3372" s="13">
        <f t="shared" si="123"/>
        <v>9.2681851984466324E-3</v>
      </c>
      <c r="P3372" s="13">
        <f t="shared" si="123"/>
        <v>4.2907196634227596E-3</v>
      </c>
      <c r="Q3372" s="7"/>
      <c r="R3372" s="8"/>
      <c r="S3372" s="8"/>
      <c r="T3372" s="8"/>
      <c r="U3372" s="8"/>
      <c r="V3372" s="13"/>
      <c r="W3372" s="14"/>
      <c r="X3372" s="1"/>
      <c r="Y3372" s="1"/>
      <c r="Z3372" s="1"/>
      <c r="AA3372" s="1"/>
      <c r="AB3372" s="1"/>
      <c r="AC3372" s="1"/>
      <c r="AD3372" s="8"/>
      <c r="AE3372" s="8"/>
      <c r="AF3372" s="8"/>
      <c r="AG3372" s="8"/>
      <c r="AH3372" s="9"/>
      <c r="AI3372" s="8"/>
      <c r="AJ3372" s="13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7"/>
      <c r="BL3372" s="7"/>
      <c r="BM3372" s="7"/>
      <c r="BN3372" s="7"/>
      <c r="BO3372" s="7"/>
      <c r="BP3372" s="7"/>
      <c r="BQ3372" s="7"/>
      <c r="BR3372" s="7"/>
      <c r="BT3372" s="8"/>
      <c r="BV3372" s="7"/>
      <c r="BW3372" s="7"/>
      <c r="BX3372" s="7"/>
      <c r="BY3372" s="7"/>
      <c r="BZ3372" s="7"/>
      <c r="CA3372" s="7"/>
    </row>
    <row r="3373" spans="1:79" x14ac:dyDescent="0.3">
      <c r="A3373" s="1" t="s">
        <v>1364</v>
      </c>
      <c r="B3373" s="1"/>
      <c r="C3373" s="1" t="s">
        <v>1878</v>
      </c>
      <c r="D3373" s="1"/>
      <c r="E3373" s="1"/>
      <c r="F3373" s="1"/>
      <c r="G3373" s="1"/>
      <c r="H3373" s="1">
        <v>48383.93</v>
      </c>
      <c r="I3373" s="1">
        <v>0.12</v>
      </c>
      <c r="J3373" s="12">
        <v>2481.6</v>
      </c>
      <c r="K3373" s="5">
        <v>2943.65</v>
      </c>
      <c r="L3373" s="5">
        <v>12044.12</v>
      </c>
      <c r="M3373" s="13">
        <f t="shared" si="122"/>
        <v>1.2293965879019986E-3</v>
      </c>
      <c r="N3373" s="13">
        <f t="shared" si="123"/>
        <v>-1.0104222437815613E-3</v>
      </c>
      <c r="O3373" s="13">
        <f t="shared" si="123"/>
        <v>4.1514866210925483E-3</v>
      </c>
      <c r="P3373" s="13">
        <f t="shared" si="123"/>
        <v>1.1542250617090133E-2</v>
      </c>
      <c r="Q3373" s="7"/>
      <c r="R3373" s="8"/>
      <c r="S3373" s="8"/>
      <c r="T3373" s="8"/>
      <c r="U3373" s="8"/>
      <c r="V3373" s="13"/>
      <c r="W3373" s="14"/>
      <c r="X3373" s="1"/>
      <c r="Y3373" s="1"/>
      <c r="Z3373" s="1"/>
      <c r="AA3373" s="1"/>
      <c r="AB3373" s="1"/>
      <c r="AC3373" s="1"/>
      <c r="AD3373" s="8"/>
      <c r="AE3373" s="8"/>
      <c r="AF3373" s="8"/>
      <c r="AG3373" s="8"/>
      <c r="AH3373" s="9"/>
      <c r="AI3373" s="8"/>
      <c r="AJ3373" s="13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7"/>
      <c r="BL3373" s="7"/>
      <c r="BM3373" s="7"/>
      <c r="BN3373" s="7"/>
      <c r="BO3373" s="7"/>
      <c r="BP3373" s="7"/>
      <c r="BQ3373" s="7"/>
      <c r="BR3373" s="7"/>
      <c r="BT3373" s="8"/>
      <c r="BV3373" s="7"/>
      <c r="BW3373" s="7"/>
      <c r="BX3373" s="7"/>
      <c r="BY3373" s="7"/>
      <c r="BZ3373" s="7"/>
      <c r="CA3373" s="7"/>
    </row>
    <row r="3374" spans="1:79" x14ac:dyDescent="0.3">
      <c r="A3374" s="1" t="s">
        <v>1365</v>
      </c>
      <c r="B3374" s="1"/>
      <c r="C3374" s="1" t="s">
        <v>1878</v>
      </c>
      <c r="D3374" s="1"/>
      <c r="E3374" s="1"/>
      <c r="F3374" s="1"/>
      <c r="G3374" s="1"/>
      <c r="H3374" s="1">
        <v>48152.82</v>
      </c>
      <c r="I3374" s="1">
        <v>-0.48</v>
      </c>
      <c r="J3374" s="12">
        <v>2472.75</v>
      </c>
      <c r="K3374" s="5">
        <v>2925.31</v>
      </c>
      <c r="L3374" s="5">
        <v>11997.09</v>
      </c>
      <c r="M3374" s="13">
        <f t="shared" si="122"/>
        <v>-4.7765859449614423E-3</v>
      </c>
      <c r="N3374" s="13">
        <f t="shared" si="123"/>
        <v>-3.5662475822050288E-3</v>
      </c>
      <c r="O3374" s="13">
        <f t="shared" si="123"/>
        <v>-6.2303602670155112E-3</v>
      </c>
      <c r="P3374" s="13">
        <f t="shared" si="123"/>
        <v>-3.9048099819664062E-3</v>
      </c>
      <c r="Q3374" s="7"/>
      <c r="R3374" s="8"/>
      <c r="S3374" s="8"/>
      <c r="T3374" s="8"/>
      <c r="U3374" s="8"/>
      <c r="V3374" s="13"/>
      <c r="W3374" s="14"/>
      <c r="X3374" s="1"/>
      <c r="Y3374" s="1"/>
      <c r="Z3374" s="1"/>
      <c r="AA3374" s="1"/>
      <c r="AB3374" s="1"/>
      <c r="AC3374" s="1"/>
      <c r="AD3374" s="8"/>
      <c r="AE3374" s="8"/>
      <c r="AF3374" s="8"/>
      <c r="AG3374" s="8"/>
      <c r="AH3374" s="9"/>
      <c r="AI3374" s="8"/>
      <c r="AJ3374" s="13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7"/>
      <c r="BL3374" s="7"/>
      <c r="BM3374" s="7"/>
      <c r="BN3374" s="7"/>
      <c r="BO3374" s="7"/>
      <c r="BP3374" s="7"/>
      <c r="BQ3374" s="7"/>
      <c r="BR3374" s="7"/>
      <c r="BT3374" s="8"/>
      <c r="BV3374" s="7"/>
      <c r="BW3374" s="7"/>
      <c r="BX3374" s="7"/>
      <c r="BY3374" s="7"/>
      <c r="BZ3374" s="7"/>
      <c r="CA3374" s="7"/>
    </row>
    <row r="3375" spans="1:79" x14ac:dyDescent="0.3">
      <c r="A3375" s="1" t="s">
        <v>1366</v>
      </c>
      <c r="B3375" s="1"/>
      <c r="C3375" s="1" t="s">
        <v>1878</v>
      </c>
      <c r="D3375" s="1"/>
      <c r="E3375" s="1"/>
      <c r="F3375" s="1"/>
      <c r="G3375" s="1"/>
      <c r="H3375" s="1">
        <v>48273.42</v>
      </c>
      <c r="I3375" s="1">
        <v>0.25</v>
      </c>
      <c r="J3375" s="12">
        <v>2478.4299999999998</v>
      </c>
      <c r="K3375" s="5">
        <v>2942.25</v>
      </c>
      <c r="L3375" s="5">
        <v>11980.74</v>
      </c>
      <c r="M3375" s="13">
        <f t="shared" si="122"/>
        <v>2.5045262146641267E-3</v>
      </c>
      <c r="N3375" s="13">
        <f t="shared" si="123"/>
        <v>2.297037711050276E-3</v>
      </c>
      <c r="O3375" s="13">
        <f t="shared" si="123"/>
        <v>5.7908392614800519E-3</v>
      </c>
      <c r="P3375" s="13">
        <f t="shared" si="123"/>
        <v>-1.362830486392963E-3</v>
      </c>
      <c r="Q3375" s="7"/>
      <c r="R3375" s="8"/>
      <c r="S3375" s="8"/>
      <c r="T3375" s="8"/>
      <c r="U3375" s="8"/>
      <c r="V3375" s="13"/>
      <c r="W3375" s="14"/>
      <c r="X3375" s="1"/>
      <c r="Y3375" s="1"/>
      <c r="Z3375" s="1"/>
      <c r="AA3375" s="1"/>
      <c r="AB3375" s="1"/>
      <c r="AC3375" s="1"/>
      <c r="AD3375" s="8"/>
      <c r="AE3375" s="8"/>
      <c r="AF3375" s="8"/>
      <c r="AG3375" s="8"/>
      <c r="AH3375" s="9"/>
      <c r="AI3375" s="8"/>
      <c r="AJ3375" s="13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7"/>
      <c r="BL3375" s="7"/>
      <c r="BM3375" s="7"/>
      <c r="BN3375" s="7"/>
      <c r="BO3375" s="7"/>
      <c r="BP3375" s="7"/>
      <c r="BQ3375" s="7"/>
      <c r="BR3375" s="7"/>
      <c r="BT3375" s="8"/>
      <c r="BV3375" s="7"/>
      <c r="BW3375" s="7"/>
      <c r="BX3375" s="7"/>
      <c r="BY3375" s="7"/>
      <c r="BZ3375" s="7"/>
      <c r="CA3375" s="7"/>
    </row>
    <row r="3376" spans="1:79" x14ac:dyDescent="0.3">
      <c r="A3376" s="1" t="s">
        <v>1367</v>
      </c>
      <c r="B3376" s="1"/>
      <c r="C3376" s="1" t="s">
        <v>1878</v>
      </c>
      <c r="D3376" s="1"/>
      <c r="E3376" s="1"/>
      <c r="F3376" s="1"/>
      <c r="G3376" s="1"/>
      <c r="H3376" s="1">
        <v>48131.61</v>
      </c>
      <c r="I3376" s="1">
        <v>-0.28999999999999998</v>
      </c>
      <c r="J3376" s="12">
        <v>2463.37</v>
      </c>
      <c r="K3376" s="5">
        <v>2956.4</v>
      </c>
      <c r="L3376" s="5">
        <v>11950.7</v>
      </c>
      <c r="M3376" s="13">
        <f t="shared" si="122"/>
        <v>-2.9376414598343281E-3</v>
      </c>
      <c r="N3376" s="13">
        <f t="shared" si="123"/>
        <v>-6.0764274157429909E-3</v>
      </c>
      <c r="O3376" s="13">
        <f t="shared" si="123"/>
        <v>4.8092446257117505E-3</v>
      </c>
      <c r="P3376" s="13">
        <f t="shared" si="123"/>
        <v>-2.5073576423492172E-3</v>
      </c>
      <c r="Q3376" s="7"/>
      <c r="R3376" s="8"/>
      <c r="S3376" s="8"/>
      <c r="T3376" s="8"/>
      <c r="U3376" s="8"/>
      <c r="V3376" s="13"/>
      <c r="W3376" s="14"/>
      <c r="X3376" s="1"/>
      <c r="Y3376" s="1"/>
      <c r="Z3376" s="1"/>
      <c r="AA3376" s="1"/>
      <c r="AB3376" s="1"/>
      <c r="AC3376" s="1"/>
      <c r="AD3376" s="8"/>
      <c r="AE3376" s="8"/>
      <c r="AF3376" s="8"/>
      <c r="AG3376" s="8"/>
      <c r="AH3376" s="9"/>
      <c r="AI3376" s="8"/>
      <c r="AJ3376" s="13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7"/>
      <c r="BL3376" s="7"/>
      <c r="BM3376" s="7"/>
      <c r="BN3376" s="7"/>
      <c r="BO3376" s="7"/>
      <c r="BP3376" s="7"/>
      <c r="BQ3376" s="7"/>
      <c r="BR3376" s="7"/>
      <c r="BT3376" s="8"/>
      <c r="BV3376" s="7"/>
      <c r="BW3376" s="7"/>
      <c r="BX3376" s="7"/>
      <c r="BY3376" s="7"/>
      <c r="BZ3376" s="7"/>
      <c r="CA3376" s="7"/>
    </row>
    <row r="3377" spans="1:79" x14ac:dyDescent="0.3">
      <c r="A3377" s="1" t="s">
        <v>1368</v>
      </c>
      <c r="B3377" s="1"/>
      <c r="C3377" s="1" t="s">
        <v>1878</v>
      </c>
      <c r="D3377" s="1"/>
      <c r="E3377" s="1"/>
      <c r="F3377" s="1"/>
      <c r="G3377" s="1"/>
      <c r="H3377" s="1">
        <v>48119.72</v>
      </c>
      <c r="I3377" s="1">
        <v>-0.02</v>
      </c>
      <c r="J3377" s="12">
        <v>2455.15</v>
      </c>
      <c r="K3377" s="5">
        <v>2979.55</v>
      </c>
      <c r="L3377" s="5">
        <v>12001.25</v>
      </c>
      <c r="M3377" s="13">
        <f t="shared" si="122"/>
        <v>-2.4703100519596344E-4</v>
      </c>
      <c r="N3377" s="13">
        <f t="shared" si="123"/>
        <v>-3.3368921436892629E-3</v>
      </c>
      <c r="O3377" s="13">
        <f t="shared" si="123"/>
        <v>7.8304694899202776E-3</v>
      </c>
      <c r="P3377" s="13">
        <f t="shared" si="123"/>
        <v>4.2298777477469685E-3</v>
      </c>
      <c r="Q3377" s="7"/>
      <c r="R3377" s="8"/>
      <c r="S3377" s="8"/>
      <c r="T3377" s="8"/>
      <c r="U3377" s="8"/>
      <c r="V3377" s="13"/>
      <c r="W3377" s="14"/>
      <c r="X3377" s="1"/>
      <c r="Y3377" s="1"/>
      <c r="Z3377" s="1"/>
      <c r="AA3377" s="1"/>
      <c r="AB3377" s="1"/>
      <c r="AC3377" s="1"/>
      <c r="AD3377" s="8"/>
      <c r="AE3377" s="8"/>
      <c r="AF3377" s="8"/>
      <c r="AG3377" s="8"/>
      <c r="AH3377" s="9"/>
      <c r="AI3377" s="8"/>
      <c r="AJ3377" s="13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7"/>
      <c r="BL3377" s="7"/>
      <c r="BM3377" s="7"/>
      <c r="BN3377" s="7"/>
      <c r="BO3377" s="7"/>
      <c r="BP3377" s="7"/>
      <c r="BQ3377" s="7"/>
      <c r="BR3377" s="7"/>
      <c r="BT3377" s="8"/>
      <c r="BV3377" s="7"/>
      <c r="BW3377" s="7"/>
      <c r="BX3377" s="7"/>
      <c r="BY3377" s="7"/>
      <c r="BZ3377" s="7"/>
      <c r="CA3377" s="7"/>
    </row>
    <row r="3378" spans="1:79" x14ac:dyDescent="0.3">
      <c r="A3378" s="1" t="s">
        <v>1369</v>
      </c>
      <c r="B3378" s="1"/>
      <c r="C3378" s="1" t="s">
        <v>1878</v>
      </c>
      <c r="D3378" s="1"/>
      <c r="E3378" s="1"/>
      <c r="F3378" s="1"/>
      <c r="G3378" s="1"/>
      <c r="H3378" s="1">
        <v>47743.1</v>
      </c>
      <c r="I3378" s="1">
        <v>-0.78</v>
      </c>
      <c r="J3378" s="12">
        <v>2413.4</v>
      </c>
      <c r="K3378" s="5">
        <v>2974.95</v>
      </c>
      <c r="L3378" s="5">
        <v>11995.61</v>
      </c>
      <c r="M3378" s="13">
        <f t="shared" si="122"/>
        <v>-7.8267288338336183E-3</v>
      </c>
      <c r="N3378" s="13">
        <f t="shared" si="123"/>
        <v>-1.7005070973260317E-2</v>
      </c>
      <c r="O3378" s="13">
        <f t="shared" si="123"/>
        <v>-1.5438572938867301E-3</v>
      </c>
      <c r="P3378" s="13">
        <f t="shared" si="123"/>
        <v>-4.6995104676594845E-4</v>
      </c>
      <c r="Q3378" s="7"/>
      <c r="R3378" s="8"/>
      <c r="S3378" s="8"/>
      <c r="T3378" s="8"/>
      <c r="U3378" s="8"/>
      <c r="V3378" s="13"/>
      <c r="W3378" s="14"/>
      <c r="X3378" s="1"/>
      <c r="Y3378" s="1"/>
      <c r="Z3378" s="1"/>
      <c r="AA3378" s="1"/>
      <c r="AB3378" s="1"/>
      <c r="AC3378" s="1"/>
      <c r="AD3378" s="8"/>
      <c r="AE3378" s="8"/>
      <c r="AF3378" s="8"/>
      <c r="AG3378" s="8"/>
      <c r="AH3378" s="9"/>
      <c r="AI3378" s="8"/>
      <c r="AJ3378" s="13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7"/>
      <c r="BL3378" s="7"/>
      <c r="BM3378" s="7"/>
      <c r="BN3378" s="7"/>
      <c r="BO3378" s="7"/>
      <c r="BP3378" s="7"/>
      <c r="BQ3378" s="7"/>
      <c r="BR3378" s="7"/>
      <c r="BT3378" s="8"/>
      <c r="BV3378" s="7"/>
      <c r="BW3378" s="7"/>
      <c r="BX3378" s="7"/>
      <c r="BY3378" s="7"/>
      <c r="BZ3378" s="7"/>
      <c r="CA3378" s="7"/>
    </row>
    <row r="3379" spans="1:79" x14ac:dyDescent="0.3">
      <c r="A3379" s="1" t="s">
        <v>1370</v>
      </c>
      <c r="B3379" s="1"/>
      <c r="C3379" s="1" t="s">
        <v>1878</v>
      </c>
      <c r="D3379" s="1"/>
      <c r="E3379" s="1"/>
      <c r="F3379" s="1"/>
      <c r="G3379" s="1"/>
      <c r="H3379" s="1">
        <v>45870</v>
      </c>
      <c r="I3379" s="1">
        <v>-3.92</v>
      </c>
      <c r="J3379" s="12">
        <v>2297.91</v>
      </c>
      <c r="K3379" s="5">
        <v>2905.31</v>
      </c>
      <c r="L3379" s="5">
        <v>11755.38</v>
      </c>
      <c r="M3379" s="13">
        <f t="shared" si="122"/>
        <v>-3.9232894386832862E-2</v>
      </c>
      <c r="N3379" s="13">
        <f t="shared" si="123"/>
        <v>-4.7853650451645025E-2</v>
      </c>
      <c r="O3379" s="13">
        <f t="shared" si="123"/>
        <v>-2.3408796786500541E-2</v>
      </c>
      <c r="P3379" s="13">
        <f t="shared" si="123"/>
        <v>-2.0026493025365188E-2</v>
      </c>
      <c r="Q3379" s="7"/>
      <c r="R3379" s="8"/>
      <c r="S3379" s="8"/>
      <c r="T3379" s="8"/>
      <c r="U3379" s="8"/>
      <c r="V3379" s="13"/>
      <c r="W3379" s="14"/>
      <c r="X3379" s="1"/>
      <c r="Y3379" s="1"/>
      <c r="Z3379" s="1"/>
      <c r="AA3379" s="1"/>
      <c r="AB3379" s="1"/>
      <c r="AC3379" s="1"/>
      <c r="AD3379" s="8"/>
      <c r="AE3379" s="8"/>
      <c r="AF3379" s="8"/>
      <c r="AG3379" s="8"/>
      <c r="AH3379" s="9"/>
      <c r="AI3379" s="8"/>
      <c r="AJ3379" s="13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7"/>
      <c r="BL3379" s="7"/>
      <c r="BM3379" s="7"/>
      <c r="BN3379" s="7"/>
      <c r="BO3379" s="7"/>
      <c r="BP3379" s="7"/>
      <c r="BQ3379" s="7"/>
      <c r="BR3379" s="7"/>
      <c r="BT3379" s="8"/>
      <c r="BV3379" s="7"/>
      <c r="BW3379" s="7"/>
      <c r="BX3379" s="7"/>
      <c r="BY3379" s="7"/>
      <c r="BZ3379" s="7"/>
      <c r="CA3379" s="7"/>
    </row>
    <row r="3380" spans="1:79" x14ac:dyDescent="0.3">
      <c r="A3380" s="1" t="s">
        <v>1371</v>
      </c>
      <c r="B3380" s="1"/>
      <c r="C3380" s="1" t="s">
        <v>1878</v>
      </c>
      <c r="D3380" s="1"/>
      <c r="E3380" s="1"/>
      <c r="F3380" s="1"/>
      <c r="G3380" s="1"/>
      <c r="H3380" s="1">
        <v>44732.92</v>
      </c>
      <c r="I3380" s="1">
        <v>-2.48</v>
      </c>
      <c r="J3380" s="12">
        <v>2233.64</v>
      </c>
      <c r="K3380" s="5">
        <v>2844.16</v>
      </c>
      <c r="L3380" s="5">
        <v>11698.05</v>
      </c>
      <c r="M3380" s="13">
        <f t="shared" si="122"/>
        <v>-2.4789186832352317E-2</v>
      </c>
      <c r="N3380" s="13">
        <f t="shared" si="123"/>
        <v>-2.7968893472764322E-2</v>
      </c>
      <c r="O3380" s="13">
        <f t="shared" si="123"/>
        <v>-2.1047667890861987E-2</v>
      </c>
      <c r="P3380" s="13">
        <f t="shared" si="123"/>
        <v>-4.8769159312587185E-3</v>
      </c>
      <c r="Q3380" s="7"/>
      <c r="R3380" s="8"/>
      <c r="S3380" s="8"/>
      <c r="T3380" s="8"/>
      <c r="U3380" s="8"/>
      <c r="V3380" s="13"/>
      <c r="W3380" s="14"/>
      <c r="X3380" s="1"/>
      <c r="Y3380" s="1"/>
      <c r="Z3380" s="1"/>
      <c r="AA3380" s="1"/>
      <c r="AB3380" s="1"/>
      <c r="AC3380" s="1"/>
      <c r="AD3380" s="8"/>
      <c r="AE3380" s="8"/>
      <c r="AF3380" s="8"/>
      <c r="AG3380" s="8"/>
      <c r="AH3380" s="9"/>
      <c r="AI3380" s="8"/>
      <c r="AJ3380" s="13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7"/>
      <c r="BL3380" s="7"/>
      <c r="BM3380" s="7"/>
      <c r="BN3380" s="7"/>
      <c r="BO3380" s="7"/>
      <c r="BP3380" s="7"/>
      <c r="BQ3380" s="7"/>
      <c r="BR3380" s="7"/>
      <c r="BT3380" s="8"/>
      <c r="BV3380" s="7"/>
      <c r="BW3380" s="7"/>
      <c r="BX3380" s="7"/>
      <c r="BY3380" s="7"/>
      <c r="BZ3380" s="7"/>
      <c r="CA3380" s="7"/>
    </row>
    <row r="3381" spans="1:79" x14ac:dyDescent="0.3">
      <c r="A3381" s="1" t="s">
        <v>1372</v>
      </c>
      <c r="B3381" s="1"/>
      <c r="C3381" s="1" t="s">
        <v>1878</v>
      </c>
      <c r="D3381" s="1"/>
      <c r="E3381" s="1"/>
      <c r="F3381" s="1"/>
      <c r="G3381" s="1"/>
      <c r="H3381" s="1">
        <v>44824.62</v>
      </c>
      <c r="I3381" s="1">
        <v>0.2</v>
      </c>
      <c r="J3381" s="12">
        <v>2244.27</v>
      </c>
      <c r="K3381" s="5">
        <v>2824.47</v>
      </c>
      <c r="L3381" s="5">
        <v>11694.7</v>
      </c>
      <c r="M3381" s="13">
        <f t="shared" si="122"/>
        <v>2.0499444257160437E-3</v>
      </c>
      <c r="N3381" s="13">
        <f t="shared" si="123"/>
        <v>4.75904801131799E-3</v>
      </c>
      <c r="O3381" s="13">
        <f t="shared" si="123"/>
        <v>-6.9229579207921166E-3</v>
      </c>
      <c r="P3381" s="13">
        <f t="shared" si="123"/>
        <v>-2.863725150771268E-4</v>
      </c>
      <c r="Q3381" s="7"/>
      <c r="R3381" s="8"/>
      <c r="S3381" s="8"/>
      <c r="T3381" s="8"/>
      <c r="U3381" s="8"/>
      <c r="V3381" s="13"/>
      <c r="W3381" s="14"/>
      <c r="X3381" s="1"/>
      <c r="Y3381" s="1"/>
      <c r="Z3381" s="1"/>
      <c r="AA3381" s="1"/>
      <c r="AB3381" s="1"/>
      <c r="AC3381" s="1"/>
      <c r="AD3381" s="8"/>
      <c r="AE3381" s="8"/>
      <c r="AF3381" s="8"/>
      <c r="AG3381" s="8"/>
      <c r="AH3381" s="9"/>
      <c r="AI3381" s="8"/>
      <c r="AJ3381" s="13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7"/>
      <c r="BL3381" s="7"/>
      <c r="BM3381" s="7"/>
      <c r="BN3381" s="7"/>
      <c r="BO3381" s="7"/>
      <c r="BP3381" s="7"/>
      <c r="BQ3381" s="7"/>
      <c r="BR3381" s="7"/>
      <c r="BT3381" s="8"/>
      <c r="BV3381" s="7"/>
      <c r="BW3381" s="7"/>
      <c r="BX3381" s="7"/>
      <c r="BY3381" s="7"/>
      <c r="BZ3381" s="7"/>
      <c r="CA3381" s="7"/>
    </row>
    <row r="3382" spans="1:79" x14ac:dyDescent="0.3">
      <c r="A3382" s="1" t="s">
        <v>1373</v>
      </c>
      <c r="B3382" s="1"/>
      <c r="C3382" s="1" t="s">
        <v>1878</v>
      </c>
      <c r="D3382" s="1"/>
      <c r="E3382" s="1"/>
      <c r="F3382" s="1"/>
      <c r="G3382" s="1"/>
      <c r="H3382" s="1">
        <v>44966.09</v>
      </c>
      <c r="I3382" s="1">
        <v>0.32</v>
      </c>
      <c r="J3382" s="12">
        <v>2246.69</v>
      </c>
      <c r="K3382" s="5">
        <v>2821.05</v>
      </c>
      <c r="L3382" s="5">
        <v>11846.22</v>
      </c>
      <c r="M3382" s="13">
        <f t="shared" si="122"/>
        <v>3.1560780660269128E-3</v>
      </c>
      <c r="N3382" s="13">
        <f t="shared" si="123"/>
        <v>1.0783016303743675E-3</v>
      </c>
      <c r="O3382" s="13">
        <f t="shared" si="123"/>
        <v>-1.2108466367140025E-3</v>
      </c>
      <c r="P3382" s="13">
        <f t="shared" si="123"/>
        <v>1.2956296441977821E-2</v>
      </c>
      <c r="Q3382" s="7"/>
      <c r="R3382" s="8"/>
      <c r="S3382" s="8"/>
      <c r="T3382" s="8"/>
      <c r="U3382" s="8"/>
      <c r="V3382" s="13"/>
      <c r="W3382" s="14"/>
      <c r="X3382" s="1"/>
      <c r="Y3382" s="1"/>
      <c r="Z3382" s="1"/>
      <c r="AA3382" s="1"/>
      <c r="AB3382" s="1"/>
      <c r="AC3382" s="1"/>
      <c r="AD3382" s="8"/>
      <c r="AE3382" s="8"/>
      <c r="AF3382" s="8"/>
      <c r="AG3382" s="8"/>
      <c r="AH3382" s="9"/>
      <c r="AI3382" s="8"/>
      <c r="AJ3382" s="13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7"/>
      <c r="BL3382" s="7"/>
      <c r="BM3382" s="7"/>
      <c r="BN3382" s="7"/>
      <c r="BO3382" s="7"/>
      <c r="BP3382" s="7"/>
      <c r="BQ3382" s="7"/>
      <c r="BR3382" s="7"/>
      <c r="BT3382" s="8"/>
      <c r="BV3382" s="7"/>
      <c r="BW3382" s="7"/>
      <c r="BX3382" s="7"/>
      <c r="BY3382" s="7"/>
      <c r="BZ3382" s="7"/>
      <c r="CA3382" s="7"/>
    </row>
    <row r="3383" spans="1:79" x14ac:dyDescent="0.3">
      <c r="A3383" s="1" t="s">
        <v>1374</v>
      </c>
      <c r="B3383" s="1"/>
      <c r="C3383" s="1" t="s">
        <v>1878</v>
      </c>
      <c r="D3383" s="1"/>
      <c r="E3383" s="1"/>
      <c r="F3383" s="1"/>
      <c r="G3383" s="1"/>
      <c r="H3383" s="1">
        <v>44893.99</v>
      </c>
      <c r="I3383" s="1">
        <v>-0.16</v>
      </c>
      <c r="J3383" s="12">
        <v>2246.66</v>
      </c>
      <c r="K3383" s="5">
        <v>2807.75</v>
      </c>
      <c r="L3383" s="5">
        <v>11772.39</v>
      </c>
      <c r="M3383" s="13">
        <f t="shared" si="122"/>
        <v>-1.6034304961805024E-3</v>
      </c>
      <c r="N3383" s="13">
        <f t="shared" si="123"/>
        <v>-1.335297704629923E-5</v>
      </c>
      <c r="O3383" s="13">
        <f t="shared" si="123"/>
        <v>-4.7145566367133851E-3</v>
      </c>
      <c r="P3383" s="13">
        <f t="shared" si="123"/>
        <v>-6.2323677932707433E-3</v>
      </c>
      <c r="Q3383" s="7"/>
      <c r="R3383" s="8"/>
      <c r="S3383" s="8"/>
      <c r="T3383" s="8"/>
      <c r="U3383" s="8"/>
      <c r="V3383" s="13"/>
      <c r="W3383" s="14"/>
      <c r="X3383" s="1"/>
      <c r="Y3383" s="1"/>
      <c r="Z3383" s="1"/>
      <c r="AA3383" s="1"/>
      <c r="AB3383" s="1"/>
      <c r="AC3383" s="1"/>
      <c r="AD3383" s="8"/>
      <c r="AE3383" s="8"/>
      <c r="AF3383" s="8"/>
      <c r="AG3383" s="8"/>
      <c r="AH3383" s="9"/>
      <c r="AI3383" s="8"/>
      <c r="AJ3383" s="13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7"/>
      <c r="BL3383" s="7"/>
      <c r="BM3383" s="7"/>
      <c r="BN3383" s="7"/>
      <c r="BO3383" s="7"/>
      <c r="BP3383" s="7"/>
      <c r="BQ3383" s="7"/>
      <c r="BR3383" s="7"/>
      <c r="BT3383" s="8"/>
      <c r="BV3383" s="7"/>
      <c r="BW3383" s="7"/>
      <c r="BX3383" s="7"/>
      <c r="BY3383" s="7"/>
      <c r="BZ3383" s="7"/>
      <c r="CA3383" s="7"/>
    </row>
    <row r="3384" spans="1:79" x14ac:dyDescent="0.3">
      <c r="A3384" s="1" t="s">
        <v>1375</v>
      </c>
      <c r="B3384" s="1"/>
      <c r="C3384" s="1" t="s">
        <v>1878</v>
      </c>
      <c r="D3384" s="1"/>
      <c r="E3384" s="1"/>
      <c r="F3384" s="1"/>
      <c r="G3384" s="1"/>
      <c r="H3384" s="1">
        <v>43667.37</v>
      </c>
      <c r="I3384" s="1">
        <v>-2.73</v>
      </c>
      <c r="J3384" s="12">
        <v>2177.02</v>
      </c>
      <c r="K3384" s="5">
        <v>2736.47</v>
      </c>
      <c r="L3384" s="5">
        <v>11665.86</v>
      </c>
      <c r="M3384" s="13">
        <f t="shared" si="122"/>
        <v>-2.7322588168260276E-2</v>
      </c>
      <c r="N3384" s="13">
        <f t="shared" si="123"/>
        <v>-3.0997124620547822E-2</v>
      </c>
      <c r="O3384" s="13">
        <f t="shared" si="123"/>
        <v>-2.5386875612145032E-2</v>
      </c>
      <c r="P3384" s="13">
        <f t="shared" si="123"/>
        <v>-9.0491395544999298E-3</v>
      </c>
      <c r="Q3384" s="7"/>
      <c r="R3384" s="8"/>
      <c r="S3384" s="8"/>
      <c r="T3384" s="8"/>
      <c r="U3384" s="8"/>
      <c r="V3384" s="13"/>
      <c r="W3384" s="14"/>
      <c r="X3384" s="1"/>
      <c r="Y3384" s="1"/>
      <c r="Z3384" s="1"/>
      <c r="AA3384" s="1"/>
      <c r="AB3384" s="1"/>
      <c r="AC3384" s="1"/>
      <c r="AD3384" s="8"/>
      <c r="AE3384" s="8"/>
      <c r="AF3384" s="8"/>
      <c r="AG3384" s="8"/>
      <c r="AH3384" s="9"/>
      <c r="AI3384" s="8"/>
      <c r="AJ3384" s="13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7"/>
      <c r="BL3384" s="7"/>
      <c r="BM3384" s="7"/>
      <c r="BN3384" s="7"/>
      <c r="BO3384" s="7"/>
      <c r="BP3384" s="7"/>
      <c r="BQ3384" s="7"/>
      <c r="BR3384" s="7"/>
      <c r="BT3384" s="8"/>
      <c r="BV3384" s="7"/>
      <c r="BW3384" s="7"/>
      <c r="BX3384" s="7"/>
      <c r="BY3384" s="7"/>
      <c r="BZ3384" s="7"/>
      <c r="CA3384" s="7"/>
    </row>
    <row r="3385" spans="1:79" x14ac:dyDescent="0.3">
      <c r="A3385" s="1" t="s">
        <v>1376</v>
      </c>
      <c r="B3385" s="1"/>
      <c r="C3385" s="1" t="s">
        <v>1878</v>
      </c>
      <c r="D3385" s="1"/>
      <c r="E3385" s="1"/>
      <c r="F3385" s="1"/>
      <c r="G3385" s="1"/>
      <c r="H3385" s="1">
        <v>44747.79</v>
      </c>
      <c r="I3385" s="1">
        <v>2.4700000000000002</v>
      </c>
      <c r="J3385" s="12">
        <v>2245.64</v>
      </c>
      <c r="K3385" s="5">
        <v>2776.93</v>
      </c>
      <c r="L3385" s="5">
        <v>11716.43</v>
      </c>
      <c r="M3385" s="13">
        <f t="shared" si="122"/>
        <v>2.4742044231195859E-2</v>
      </c>
      <c r="N3385" s="13">
        <f t="shared" si="123"/>
        <v>3.1520151399619722E-2</v>
      </c>
      <c r="O3385" s="13">
        <f t="shared" si="123"/>
        <v>1.4785471793953509E-2</v>
      </c>
      <c r="P3385" s="13">
        <f t="shared" si="123"/>
        <v>4.334871153948372E-3</v>
      </c>
      <c r="Q3385" s="7"/>
      <c r="R3385" s="8"/>
      <c r="S3385" s="8"/>
      <c r="T3385" s="8"/>
      <c r="U3385" s="8"/>
      <c r="V3385" s="13"/>
      <c r="W3385" s="14"/>
      <c r="X3385" s="1"/>
      <c r="Y3385" s="1"/>
      <c r="Z3385" s="1"/>
      <c r="AA3385" s="1"/>
      <c r="AB3385" s="1"/>
      <c r="AC3385" s="1"/>
      <c r="AD3385" s="8"/>
      <c r="AE3385" s="8"/>
      <c r="AF3385" s="8"/>
      <c r="AG3385" s="8"/>
      <c r="AH3385" s="9"/>
      <c r="AI3385" s="8"/>
      <c r="AJ3385" s="13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7"/>
      <c r="BL3385" s="7"/>
      <c r="BM3385" s="7"/>
      <c r="BN3385" s="7"/>
      <c r="BO3385" s="7"/>
      <c r="BP3385" s="7"/>
      <c r="BQ3385" s="7"/>
      <c r="BR3385" s="7"/>
      <c r="BT3385" s="8"/>
      <c r="BV3385" s="7"/>
      <c r="BW3385" s="7"/>
      <c r="BX3385" s="7"/>
      <c r="BY3385" s="7"/>
      <c r="BZ3385" s="7"/>
      <c r="CA3385" s="7"/>
    </row>
    <row r="3386" spans="1:79" x14ac:dyDescent="0.3">
      <c r="A3386" s="1" t="s">
        <v>1377</v>
      </c>
      <c r="B3386" s="1"/>
      <c r="C3386" s="1" t="s">
        <v>1878</v>
      </c>
      <c r="D3386" s="1"/>
      <c r="E3386" s="1"/>
      <c r="F3386" s="1"/>
      <c r="G3386" s="1"/>
      <c r="H3386" s="1">
        <v>44769</v>
      </c>
      <c r="I3386" s="1">
        <v>0.05</v>
      </c>
      <c r="J3386" s="12">
        <v>2237.25</v>
      </c>
      <c r="K3386" s="5">
        <v>2809.58</v>
      </c>
      <c r="L3386" s="5">
        <v>11756.83</v>
      </c>
      <c r="M3386" s="13">
        <f t="shared" si="122"/>
        <v>4.7398988866254044E-4</v>
      </c>
      <c r="N3386" s="13">
        <f t="shared" si="123"/>
        <v>-3.7361286760121404E-3</v>
      </c>
      <c r="O3386" s="13">
        <f t="shared" si="123"/>
        <v>1.1757588415984621E-2</v>
      </c>
      <c r="P3386" s="13">
        <f t="shared" si="123"/>
        <v>3.4481493082789694E-3</v>
      </c>
      <c r="Q3386" s="7"/>
      <c r="R3386" s="8"/>
      <c r="S3386" s="8"/>
      <c r="T3386" s="8"/>
      <c r="U3386" s="8"/>
      <c r="V3386" s="13"/>
      <c r="W3386" s="14"/>
      <c r="X3386" s="1"/>
      <c r="Y3386" s="1"/>
      <c r="Z3386" s="1"/>
      <c r="AA3386" s="1"/>
      <c r="AB3386" s="1"/>
      <c r="AC3386" s="1"/>
      <c r="AD3386" s="8"/>
      <c r="AE3386" s="8"/>
      <c r="AF3386" s="8"/>
      <c r="AG3386" s="8"/>
      <c r="AH3386" s="9"/>
      <c r="AI3386" s="8"/>
      <c r="AJ3386" s="13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7"/>
      <c r="BL3386" s="7"/>
      <c r="BM3386" s="7"/>
      <c r="BN3386" s="7"/>
      <c r="BO3386" s="7"/>
      <c r="BP3386" s="7"/>
      <c r="BQ3386" s="7"/>
      <c r="BR3386" s="7"/>
      <c r="BT3386" s="8"/>
      <c r="BV3386" s="7"/>
      <c r="BW3386" s="7"/>
      <c r="BX3386" s="7"/>
      <c r="BY3386" s="7"/>
      <c r="BZ3386" s="7"/>
      <c r="CA3386" s="7"/>
    </row>
    <row r="3387" spans="1:79" x14ac:dyDescent="0.3">
      <c r="A3387" s="1" t="s">
        <v>1378</v>
      </c>
      <c r="B3387" s="1"/>
      <c r="C3387" s="1" t="s">
        <v>1878</v>
      </c>
      <c r="D3387" s="1"/>
      <c r="E3387" s="1"/>
      <c r="F3387" s="1"/>
      <c r="G3387" s="1"/>
      <c r="H3387" s="1">
        <v>45533.94</v>
      </c>
      <c r="I3387" s="1">
        <v>1.71</v>
      </c>
      <c r="J3387" s="12">
        <v>2284.7600000000002</v>
      </c>
      <c r="K3387" s="5">
        <v>2832.22</v>
      </c>
      <c r="L3387" s="5">
        <v>11805.57</v>
      </c>
      <c r="M3387" s="13">
        <f t="shared" si="122"/>
        <v>1.7086376733900677E-2</v>
      </c>
      <c r="N3387" s="13">
        <f t="shared" si="123"/>
        <v>2.1235892278467006E-2</v>
      </c>
      <c r="O3387" s="13">
        <f t="shared" si="123"/>
        <v>8.0581439218672113E-3</v>
      </c>
      <c r="P3387" s="13">
        <f t="shared" si="123"/>
        <v>4.1456753223445553E-3</v>
      </c>
      <c r="Q3387" s="7"/>
      <c r="R3387" s="8"/>
      <c r="S3387" s="8"/>
      <c r="T3387" s="8"/>
      <c r="U3387" s="8"/>
      <c r="V3387" s="13"/>
      <c r="W3387" s="14"/>
      <c r="X3387" s="1"/>
      <c r="Y3387" s="1"/>
      <c r="Z3387" s="1"/>
      <c r="AA3387" s="1"/>
      <c r="AB3387" s="1"/>
      <c r="AC3387" s="1"/>
      <c r="AD3387" s="8"/>
      <c r="AE3387" s="8"/>
      <c r="AF3387" s="8"/>
      <c r="AG3387" s="8"/>
      <c r="AH3387" s="9"/>
      <c r="AI3387" s="8"/>
      <c r="AJ3387" s="13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7"/>
      <c r="BL3387" s="7"/>
      <c r="BM3387" s="7"/>
      <c r="BN3387" s="7"/>
      <c r="BO3387" s="7"/>
      <c r="BP3387" s="7"/>
      <c r="BQ3387" s="7"/>
      <c r="BR3387" s="7"/>
      <c r="BT3387" s="8"/>
      <c r="BV3387" s="7"/>
      <c r="BW3387" s="7"/>
      <c r="BX3387" s="7"/>
      <c r="BY3387" s="7"/>
      <c r="BZ3387" s="7"/>
      <c r="CA3387" s="7"/>
    </row>
    <row r="3388" spans="1:79" x14ac:dyDescent="0.3">
      <c r="A3388" s="1" t="s">
        <v>1379</v>
      </c>
      <c r="B3388" s="1"/>
      <c r="C3388" s="1" t="s">
        <v>1878</v>
      </c>
      <c r="D3388" s="1"/>
      <c r="E3388" s="1"/>
      <c r="F3388" s="1"/>
      <c r="G3388" s="1"/>
      <c r="H3388" s="1">
        <v>45184.98</v>
      </c>
      <c r="I3388" s="1">
        <v>-0.77</v>
      </c>
      <c r="J3388" s="12">
        <v>2262.92</v>
      </c>
      <c r="K3388" s="5">
        <v>2815.62</v>
      </c>
      <c r="L3388" s="5">
        <v>11736.24</v>
      </c>
      <c r="M3388" s="13">
        <f t="shared" si="122"/>
        <v>-7.6637339092553436E-3</v>
      </c>
      <c r="N3388" s="13">
        <f t="shared" si="123"/>
        <v>-9.558990878691942E-3</v>
      </c>
      <c r="O3388" s="13">
        <f t="shared" si="123"/>
        <v>-5.8611266073962387E-3</v>
      </c>
      <c r="P3388" s="13">
        <f t="shared" si="123"/>
        <v>-5.8726516381674143E-3</v>
      </c>
      <c r="Q3388" s="7"/>
      <c r="R3388" s="8"/>
      <c r="S3388" s="8"/>
      <c r="T3388" s="8"/>
      <c r="U3388" s="8"/>
      <c r="V3388" s="13"/>
      <c r="W3388" s="14"/>
      <c r="X3388" s="1"/>
      <c r="Y3388" s="1"/>
      <c r="Z3388" s="1"/>
      <c r="AA3388" s="1"/>
      <c r="AB3388" s="1"/>
      <c r="AC3388" s="1"/>
      <c r="AD3388" s="8"/>
      <c r="AE3388" s="8"/>
      <c r="AF3388" s="8"/>
      <c r="AG3388" s="8"/>
      <c r="AH3388" s="9"/>
      <c r="AI3388" s="8"/>
      <c r="AJ3388" s="13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7"/>
      <c r="BL3388" s="7"/>
      <c r="BM3388" s="7"/>
      <c r="BN3388" s="7"/>
      <c r="BO3388" s="7"/>
      <c r="BP3388" s="7"/>
      <c r="BQ3388" s="7"/>
      <c r="BR3388" s="7"/>
      <c r="BT3388" s="8"/>
      <c r="BV3388" s="7"/>
      <c r="BW3388" s="7"/>
      <c r="BX3388" s="7"/>
      <c r="BY3388" s="7"/>
      <c r="BZ3388" s="7"/>
      <c r="CA3388" s="7"/>
    </row>
    <row r="3389" spans="1:79" x14ac:dyDescent="0.3">
      <c r="A3389" s="1" t="s">
        <v>1380</v>
      </c>
      <c r="B3389" s="1"/>
      <c r="C3389" s="1" t="s">
        <v>1878</v>
      </c>
      <c r="D3389" s="1"/>
      <c r="E3389" s="1"/>
      <c r="F3389" s="1"/>
      <c r="G3389" s="1"/>
      <c r="H3389" s="1">
        <v>45613.75</v>
      </c>
      <c r="I3389" s="1">
        <v>0.95</v>
      </c>
      <c r="J3389" s="12">
        <v>2287.54</v>
      </c>
      <c r="K3389" s="5">
        <v>2833.65</v>
      </c>
      <c r="L3389" s="5">
        <v>11820.5</v>
      </c>
      <c r="M3389" s="13">
        <f t="shared" si="122"/>
        <v>9.4892152215182435E-3</v>
      </c>
      <c r="N3389" s="13">
        <f t="shared" si="123"/>
        <v>1.087974828982019E-2</v>
      </c>
      <c r="O3389" s="13">
        <f t="shared" si="123"/>
        <v>6.4035629808001371E-3</v>
      </c>
      <c r="P3389" s="13">
        <f t="shared" si="123"/>
        <v>7.1794714491182354E-3</v>
      </c>
      <c r="Q3389" s="7"/>
      <c r="R3389" s="8"/>
      <c r="S3389" s="8"/>
      <c r="T3389" s="8"/>
      <c r="U3389" s="8"/>
      <c r="V3389" s="13"/>
      <c r="W3389" s="14"/>
      <c r="X3389" s="1"/>
      <c r="Y3389" s="1"/>
      <c r="Z3389" s="1"/>
      <c r="AA3389" s="1"/>
      <c r="AB3389" s="1"/>
      <c r="AC3389" s="1"/>
      <c r="AD3389" s="8"/>
      <c r="AE3389" s="8"/>
      <c r="AF3389" s="8"/>
      <c r="AG3389" s="8"/>
      <c r="AH3389" s="9"/>
      <c r="AI3389" s="8"/>
      <c r="AJ3389" s="13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7"/>
      <c r="BL3389" s="7"/>
      <c r="BM3389" s="7"/>
      <c r="BN3389" s="7"/>
      <c r="BO3389" s="7"/>
      <c r="BP3389" s="7"/>
      <c r="BQ3389" s="7"/>
      <c r="BR3389" s="7"/>
      <c r="BT3389" s="8"/>
      <c r="BV3389" s="7"/>
      <c r="BW3389" s="7"/>
      <c r="BX3389" s="7"/>
      <c r="BY3389" s="7"/>
      <c r="BZ3389" s="7"/>
      <c r="CA3389" s="7"/>
    </row>
    <row r="3390" spans="1:79" x14ac:dyDescent="0.3">
      <c r="A3390" s="1" t="s">
        <v>1381</v>
      </c>
      <c r="B3390" s="1"/>
      <c r="C3390" s="1" t="s">
        <v>1878</v>
      </c>
      <c r="D3390" s="1"/>
      <c r="E3390" s="1"/>
      <c r="F3390" s="1"/>
      <c r="G3390" s="1"/>
      <c r="H3390" s="1">
        <v>45110.89</v>
      </c>
      <c r="I3390" s="1">
        <v>-1.1000000000000001</v>
      </c>
      <c r="J3390" s="12">
        <v>2253.4899999999998</v>
      </c>
      <c r="K3390" s="5">
        <v>2823.5</v>
      </c>
      <c r="L3390" s="5">
        <v>11822.63</v>
      </c>
      <c r="M3390" s="13">
        <f t="shared" si="122"/>
        <v>-1.1024307363459496E-2</v>
      </c>
      <c r="N3390" s="13">
        <f t="shared" si="123"/>
        <v>-1.4884985617737878E-2</v>
      </c>
      <c r="O3390" s="13">
        <f t="shared" si="123"/>
        <v>-3.5819526052970341E-3</v>
      </c>
      <c r="P3390" s="13">
        <f t="shared" si="123"/>
        <v>1.8019542320546478E-4</v>
      </c>
      <c r="Q3390" s="7"/>
      <c r="R3390" s="8"/>
      <c r="S3390" s="8"/>
      <c r="T3390" s="8"/>
      <c r="U3390" s="8"/>
      <c r="V3390" s="13"/>
      <c r="W3390" s="14"/>
      <c r="X3390" s="1"/>
      <c r="Y3390" s="1"/>
      <c r="Z3390" s="1"/>
      <c r="AA3390" s="1"/>
      <c r="AB3390" s="1"/>
      <c r="AC3390" s="1"/>
      <c r="AD3390" s="8"/>
      <c r="AE3390" s="8"/>
      <c r="AF3390" s="8"/>
      <c r="AG3390" s="8"/>
      <c r="AH3390" s="9"/>
      <c r="AI3390" s="8"/>
      <c r="AJ3390" s="13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7"/>
      <c r="BL3390" s="7"/>
      <c r="BM3390" s="7"/>
      <c r="BN3390" s="7"/>
      <c r="BO3390" s="7"/>
      <c r="BP3390" s="7"/>
      <c r="BQ3390" s="7"/>
      <c r="BR3390" s="7"/>
      <c r="BT3390" s="8"/>
      <c r="BV3390" s="7"/>
      <c r="BW3390" s="7"/>
      <c r="BX3390" s="7"/>
      <c r="BY3390" s="7"/>
      <c r="BZ3390" s="7"/>
      <c r="CA3390" s="7"/>
    </row>
    <row r="3391" spans="1:79" x14ac:dyDescent="0.3">
      <c r="A3391" s="1" t="s">
        <v>1382</v>
      </c>
      <c r="B3391" s="1"/>
      <c r="C3391" s="1" t="s">
        <v>1878</v>
      </c>
      <c r="D3391" s="1"/>
      <c r="E3391" s="1"/>
      <c r="F3391" s="1"/>
      <c r="G3391" s="1"/>
      <c r="H3391" s="1">
        <v>44534.34</v>
      </c>
      <c r="I3391" s="1">
        <v>-1.28</v>
      </c>
      <c r="J3391" s="12">
        <v>2223.2800000000002</v>
      </c>
      <c r="K3391" s="5">
        <v>2780.48</v>
      </c>
      <c r="L3391" s="5">
        <v>11711.98</v>
      </c>
      <c r="M3391" s="13">
        <f t="shared" si="122"/>
        <v>-1.2780727669084002E-2</v>
      </c>
      <c r="N3391" s="13">
        <f t="shared" si="123"/>
        <v>-1.3405872668616037E-2</v>
      </c>
      <c r="O3391" s="13">
        <f t="shared" si="123"/>
        <v>-1.5236408712590799E-2</v>
      </c>
      <c r="P3391" s="13">
        <f t="shared" si="123"/>
        <v>-9.3591696602194352E-3</v>
      </c>
      <c r="Q3391" s="7"/>
      <c r="R3391" s="8"/>
      <c r="S3391" s="8"/>
      <c r="T3391" s="8"/>
      <c r="U3391" s="8"/>
      <c r="V3391" s="13"/>
      <c r="W3391" s="14"/>
      <c r="X3391" s="1"/>
      <c r="Y3391" s="1"/>
      <c r="Z3391" s="1"/>
      <c r="AA3391" s="1"/>
      <c r="AB3391" s="1"/>
      <c r="AC3391" s="1"/>
      <c r="AD3391" s="8"/>
      <c r="AE3391" s="8"/>
      <c r="AF3391" s="8"/>
      <c r="AG3391" s="8"/>
      <c r="AH3391" s="9"/>
      <c r="AI3391" s="8"/>
      <c r="AJ3391" s="13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7"/>
      <c r="BL3391" s="7"/>
      <c r="BM3391" s="7"/>
      <c r="BN3391" s="7"/>
      <c r="BO3391" s="7"/>
      <c r="BP3391" s="7"/>
      <c r="BQ3391" s="7"/>
      <c r="BR3391" s="7"/>
      <c r="BT3391" s="8"/>
      <c r="BV3391" s="7"/>
      <c r="BW3391" s="7"/>
      <c r="BX3391" s="7"/>
      <c r="BY3391" s="7"/>
      <c r="BZ3391" s="7"/>
      <c r="CA3391" s="7"/>
    </row>
    <row r="3392" spans="1:79" x14ac:dyDescent="0.3">
      <c r="A3392" s="1" t="s">
        <v>1383</v>
      </c>
      <c r="B3392" s="1"/>
      <c r="C3392" s="1" t="s">
        <v>1878</v>
      </c>
      <c r="D3392" s="1"/>
      <c r="E3392" s="1"/>
      <c r="F3392" s="1"/>
      <c r="G3392" s="1"/>
      <c r="H3392" s="1">
        <v>44342.23</v>
      </c>
      <c r="I3392" s="1">
        <v>-0.43</v>
      </c>
      <c r="J3392" s="12">
        <v>2218.77</v>
      </c>
      <c r="K3392" s="5">
        <v>2753.06</v>
      </c>
      <c r="L3392" s="5">
        <v>11610.73</v>
      </c>
      <c r="M3392" s="13">
        <f t="shared" si="122"/>
        <v>-4.313749793979027E-3</v>
      </c>
      <c r="N3392" s="13">
        <f t="shared" si="123"/>
        <v>-2.0285344176173004E-3</v>
      </c>
      <c r="O3392" s="13">
        <f t="shared" si="123"/>
        <v>-9.8616066290713178E-3</v>
      </c>
      <c r="P3392" s="13">
        <f t="shared" si="123"/>
        <v>-8.6449942708235472E-3</v>
      </c>
      <c r="Q3392" s="7"/>
      <c r="R3392" s="8"/>
      <c r="S3392" s="8"/>
      <c r="T3392" s="8"/>
      <c r="U3392" s="8"/>
      <c r="V3392" s="13"/>
      <c r="W3392" s="14"/>
      <c r="X3392" s="1"/>
      <c r="Y3392" s="1"/>
      <c r="Z3392" s="1"/>
      <c r="AA3392" s="1"/>
      <c r="AB3392" s="1"/>
      <c r="AC3392" s="1"/>
      <c r="AD3392" s="8"/>
      <c r="AE3392" s="8"/>
      <c r="AF3392" s="8"/>
      <c r="AG3392" s="8"/>
      <c r="AH3392" s="9"/>
      <c r="AI3392" s="8"/>
      <c r="AJ3392" s="13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7"/>
      <c r="BL3392" s="7"/>
      <c r="BM3392" s="7"/>
      <c r="BN3392" s="7"/>
      <c r="BO3392" s="7"/>
      <c r="BP3392" s="7"/>
      <c r="BQ3392" s="7"/>
      <c r="BR3392" s="7"/>
      <c r="BT3392" s="8"/>
      <c r="BV3392" s="7"/>
      <c r="BW3392" s="7"/>
      <c r="BX3392" s="7"/>
      <c r="BY3392" s="7"/>
      <c r="BZ3392" s="7"/>
      <c r="CA3392" s="7"/>
    </row>
    <row r="3393" spans="1:79" x14ac:dyDescent="0.3">
      <c r="A3393" s="1" t="s">
        <v>1384</v>
      </c>
      <c r="B3393" s="1"/>
      <c r="C3393" s="1" t="s">
        <v>1878</v>
      </c>
      <c r="D3393" s="1"/>
      <c r="E3393" s="1"/>
      <c r="F3393" s="1"/>
      <c r="G3393" s="1"/>
      <c r="H3393" s="1">
        <v>45068.55</v>
      </c>
      <c r="I3393" s="1">
        <v>1.64</v>
      </c>
      <c r="J3393" s="12">
        <v>2244.63</v>
      </c>
      <c r="K3393" s="5">
        <v>2792.18</v>
      </c>
      <c r="L3393" s="5">
        <v>11643.94</v>
      </c>
      <c r="M3393" s="13">
        <f t="shared" si="122"/>
        <v>1.6379870836446431E-2</v>
      </c>
      <c r="N3393" s="13">
        <f t="shared" si="123"/>
        <v>1.1655106207493438E-2</v>
      </c>
      <c r="O3393" s="13">
        <f t="shared" si="123"/>
        <v>1.4209643088054724E-2</v>
      </c>
      <c r="P3393" s="13">
        <f t="shared" si="123"/>
        <v>2.8602852706074433E-3</v>
      </c>
      <c r="Q3393" s="7"/>
      <c r="R3393" s="8"/>
      <c r="S3393" s="8"/>
      <c r="T3393" s="8"/>
      <c r="U3393" s="8"/>
      <c r="V3393" s="13"/>
      <c r="W3393" s="14"/>
      <c r="X3393" s="1"/>
      <c r="Y3393" s="1"/>
      <c r="Z3393" s="1"/>
      <c r="AA3393" s="1"/>
      <c r="AB3393" s="1"/>
      <c r="AC3393" s="1"/>
      <c r="AD3393" s="8"/>
      <c r="AE3393" s="8"/>
      <c r="AF3393" s="8"/>
      <c r="AG3393" s="8"/>
      <c r="AH3393" s="9"/>
      <c r="AI3393" s="8"/>
      <c r="AJ3393" s="13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7"/>
      <c r="BL3393" s="7"/>
      <c r="BM3393" s="7"/>
      <c r="BN3393" s="7"/>
      <c r="BO3393" s="7"/>
      <c r="BP3393" s="7"/>
      <c r="BQ3393" s="7"/>
      <c r="BR3393" s="7"/>
      <c r="BT3393" s="8"/>
      <c r="BV3393" s="7"/>
      <c r="BW3393" s="7"/>
      <c r="BX3393" s="7"/>
      <c r="BY3393" s="7"/>
      <c r="BZ3393" s="7"/>
      <c r="CA3393" s="7"/>
    </row>
    <row r="3394" spans="1:79" x14ac:dyDescent="0.3">
      <c r="A3394" s="1" t="s">
        <v>1385</v>
      </c>
      <c r="B3394" s="1"/>
      <c r="C3394" s="1" t="s">
        <v>1878</v>
      </c>
      <c r="D3394" s="1"/>
      <c r="E3394" s="1"/>
      <c r="F3394" s="1"/>
      <c r="G3394" s="1"/>
      <c r="H3394" s="1">
        <v>45712.72</v>
      </c>
      <c r="I3394" s="1">
        <v>1.43</v>
      </c>
      <c r="J3394" s="12">
        <v>2279.09</v>
      </c>
      <c r="K3394" s="5">
        <v>2830.11</v>
      </c>
      <c r="L3394" s="5">
        <v>11739.32</v>
      </c>
      <c r="M3394" s="13">
        <f t="shared" si="122"/>
        <v>1.4293115709291593E-2</v>
      </c>
      <c r="N3394" s="13">
        <f t="shared" si="123"/>
        <v>1.5352196130320017E-2</v>
      </c>
      <c r="O3394" s="13">
        <f t="shared" si="123"/>
        <v>1.3584367769986283E-2</v>
      </c>
      <c r="P3394" s="13">
        <f t="shared" si="123"/>
        <v>8.1913853901685041E-3</v>
      </c>
      <c r="Q3394" s="7"/>
      <c r="R3394" s="8"/>
      <c r="S3394" s="8"/>
      <c r="T3394" s="8"/>
      <c r="U3394" s="8"/>
      <c r="V3394" s="13"/>
      <c r="W3394" s="14"/>
      <c r="X3394" s="1"/>
      <c r="Y3394" s="1"/>
      <c r="Z3394" s="1"/>
      <c r="AA3394" s="1"/>
      <c r="AB3394" s="1"/>
      <c r="AC3394" s="1"/>
      <c r="AD3394" s="8"/>
      <c r="AE3394" s="8"/>
      <c r="AF3394" s="8"/>
      <c r="AG3394" s="8"/>
      <c r="AH3394" s="9"/>
      <c r="AI3394" s="8"/>
      <c r="AJ3394" s="13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7"/>
      <c r="BL3394" s="7"/>
      <c r="BM3394" s="7"/>
      <c r="BN3394" s="7"/>
      <c r="BO3394" s="7"/>
      <c r="BP3394" s="7"/>
      <c r="BQ3394" s="7"/>
      <c r="BR3394" s="7"/>
      <c r="BT3394" s="8"/>
      <c r="BV3394" s="7"/>
      <c r="BW3394" s="7"/>
      <c r="BX3394" s="7"/>
      <c r="BY3394" s="7"/>
      <c r="BZ3394" s="7"/>
      <c r="CA3394" s="7"/>
    </row>
    <row r="3395" spans="1:79" x14ac:dyDescent="0.3">
      <c r="A3395" s="1" t="s">
        <v>1386</v>
      </c>
      <c r="B3395" s="1"/>
      <c r="C3395" s="1" t="s">
        <v>1878</v>
      </c>
      <c r="D3395" s="1"/>
      <c r="E3395" s="1"/>
      <c r="F3395" s="1"/>
      <c r="G3395" s="1"/>
      <c r="H3395" s="1">
        <v>46150.78</v>
      </c>
      <c r="I3395" s="1">
        <v>0.96</v>
      </c>
      <c r="J3395" s="12">
        <v>2302.81</v>
      </c>
      <c r="K3395" s="5">
        <v>2859.48</v>
      </c>
      <c r="L3395" s="5">
        <v>11784.6</v>
      </c>
      <c r="M3395" s="13">
        <f t="shared" si="122"/>
        <v>9.5828907140069752E-3</v>
      </c>
      <c r="N3395" s="13">
        <f t="shared" si="123"/>
        <v>1.0407662707484056E-2</v>
      </c>
      <c r="O3395" s="13">
        <f t="shared" si="123"/>
        <v>1.037768849974019E-2</v>
      </c>
      <c r="P3395" s="13">
        <f t="shared" si="123"/>
        <v>3.8571228997932305E-3</v>
      </c>
      <c r="Q3395" s="7"/>
      <c r="R3395" s="8"/>
      <c r="S3395" s="8"/>
      <c r="T3395" s="8"/>
      <c r="U3395" s="8"/>
      <c r="V3395" s="13"/>
      <c r="W3395" s="14"/>
      <c r="X3395" s="1"/>
      <c r="Y3395" s="1"/>
      <c r="Z3395" s="1"/>
      <c r="AA3395" s="1"/>
      <c r="AB3395" s="1"/>
      <c r="AC3395" s="1"/>
      <c r="AD3395" s="8"/>
      <c r="AE3395" s="8"/>
      <c r="AF3395" s="8"/>
      <c r="AG3395" s="8"/>
      <c r="AH3395" s="9"/>
      <c r="AI3395" s="8"/>
      <c r="AJ3395" s="13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7"/>
      <c r="BL3395" s="7"/>
      <c r="BM3395" s="7"/>
      <c r="BN3395" s="7"/>
      <c r="BO3395" s="7"/>
      <c r="BP3395" s="7"/>
      <c r="BQ3395" s="7"/>
      <c r="BR3395" s="7"/>
      <c r="BT3395" s="8"/>
      <c r="BV3395" s="7"/>
      <c r="BW3395" s="7"/>
      <c r="BX3395" s="7"/>
      <c r="BY3395" s="7"/>
      <c r="BZ3395" s="7"/>
      <c r="CA3395" s="7"/>
    </row>
    <row r="3396" spans="1:79" x14ac:dyDescent="0.3">
      <c r="A3396" s="1" t="s">
        <v>1387</v>
      </c>
      <c r="B3396" s="1"/>
      <c r="C3396" s="1" t="s">
        <v>1878</v>
      </c>
      <c r="D3396" s="1"/>
      <c r="E3396" s="1"/>
      <c r="F3396" s="1"/>
      <c r="G3396" s="1"/>
      <c r="H3396" s="1">
        <v>46218.05</v>
      </c>
      <c r="I3396" s="1">
        <v>0.15</v>
      </c>
      <c r="J3396" s="12">
        <v>2305.7800000000002</v>
      </c>
      <c r="K3396" s="5">
        <v>2869.26</v>
      </c>
      <c r="L3396" s="5">
        <v>11770.78</v>
      </c>
      <c r="M3396" s="13">
        <f t="shared" ref="M3396:M3459" si="124">H3396/H3395-1</f>
        <v>1.4576135007904334E-3</v>
      </c>
      <c r="N3396" s="13">
        <f t="shared" si="123"/>
        <v>1.2897286358841686E-3</v>
      </c>
      <c r="O3396" s="13">
        <f t="shared" si="123"/>
        <v>3.4202022745395411E-3</v>
      </c>
      <c r="P3396" s="13">
        <f t="shared" si="123"/>
        <v>-1.1727169356617884E-3</v>
      </c>
      <c r="Q3396" s="7"/>
      <c r="R3396" s="8"/>
      <c r="S3396" s="8"/>
      <c r="T3396" s="8"/>
      <c r="U3396" s="8"/>
      <c r="V3396" s="13"/>
      <c r="W3396" s="14"/>
      <c r="X3396" s="1"/>
      <c r="Y3396" s="1"/>
      <c r="Z3396" s="1"/>
      <c r="AA3396" s="1"/>
      <c r="AB3396" s="1"/>
      <c r="AC3396" s="1"/>
      <c r="AD3396" s="8"/>
      <c r="AE3396" s="8"/>
      <c r="AF3396" s="8"/>
      <c r="AG3396" s="8"/>
      <c r="AH3396" s="9"/>
      <c r="AI3396" s="8"/>
      <c r="AJ3396" s="13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7"/>
      <c r="BL3396" s="7"/>
      <c r="BM3396" s="7"/>
      <c r="BN3396" s="7"/>
      <c r="BO3396" s="7"/>
      <c r="BP3396" s="7"/>
      <c r="BQ3396" s="7"/>
      <c r="BR3396" s="7"/>
      <c r="BT3396" s="8"/>
      <c r="BV3396" s="7"/>
      <c r="BW3396" s="7"/>
      <c r="BX3396" s="7"/>
      <c r="BY3396" s="7"/>
      <c r="BZ3396" s="7"/>
      <c r="CA3396" s="7"/>
    </row>
    <row r="3397" spans="1:79" x14ac:dyDescent="0.3">
      <c r="A3397" s="1" t="s">
        <v>1388</v>
      </c>
      <c r="B3397" s="1"/>
      <c r="C3397" s="1" t="s">
        <v>1878</v>
      </c>
      <c r="D3397" s="1"/>
      <c r="E3397" s="1"/>
      <c r="F3397" s="1"/>
      <c r="G3397" s="1"/>
      <c r="H3397" s="1">
        <v>46155.1</v>
      </c>
      <c r="I3397" s="1">
        <v>-0.14000000000000001</v>
      </c>
      <c r="J3397" s="12">
        <v>2303.0500000000002</v>
      </c>
      <c r="K3397" s="5">
        <v>2865.65</v>
      </c>
      <c r="L3397" s="5">
        <v>11753.2</v>
      </c>
      <c r="M3397" s="13">
        <f t="shared" si="124"/>
        <v>-1.3620219805898781E-3</v>
      </c>
      <c r="N3397" s="13">
        <f t="shared" ref="N3397:P3460" si="125">J3397/J3396-1</f>
        <v>-1.1839811256928456E-3</v>
      </c>
      <c r="O3397" s="13">
        <f t="shared" si="125"/>
        <v>-1.2581641259419296E-3</v>
      </c>
      <c r="P3397" s="13">
        <f t="shared" si="125"/>
        <v>-1.493528891033602E-3</v>
      </c>
      <c r="Q3397" s="7"/>
      <c r="R3397" s="8"/>
      <c r="S3397" s="8"/>
      <c r="T3397" s="8"/>
      <c r="U3397" s="8"/>
      <c r="V3397" s="13"/>
      <c r="W3397" s="14"/>
      <c r="X3397" s="1"/>
      <c r="Y3397" s="1"/>
      <c r="Z3397" s="1"/>
      <c r="AA3397" s="1"/>
      <c r="AB3397" s="1"/>
      <c r="AC3397" s="1"/>
      <c r="AD3397" s="8"/>
      <c r="AE3397" s="8"/>
      <c r="AF3397" s="8"/>
      <c r="AG3397" s="8"/>
      <c r="AH3397" s="9"/>
      <c r="AI3397" s="8"/>
      <c r="AJ3397" s="13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7"/>
      <c r="BL3397" s="7"/>
      <c r="BM3397" s="7"/>
      <c r="BN3397" s="7"/>
      <c r="BO3397" s="7"/>
      <c r="BP3397" s="7"/>
      <c r="BQ3397" s="7"/>
      <c r="BR3397" s="7"/>
      <c r="BT3397" s="8"/>
      <c r="BV3397" s="7"/>
      <c r="BW3397" s="7"/>
      <c r="BX3397" s="7"/>
      <c r="BY3397" s="7"/>
      <c r="BZ3397" s="7"/>
      <c r="CA3397" s="7"/>
    </row>
    <row r="3398" spans="1:79" x14ac:dyDescent="0.3">
      <c r="A3398" s="1" t="s">
        <v>1389</v>
      </c>
      <c r="B3398" s="1"/>
      <c r="C3398" s="1" t="s">
        <v>1878</v>
      </c>
      <c r="D3398" s="1"/>
      <c r="E3398" s="1"/>
      <c r="F3398" s="1"/>
      <c r="G3398" s="1"/>
      <c r="H3398" s="1">
        <v>46287.08</v>
      </c>
      <c r="I3398" s="1">
        <v>0.28999999999999998</v>
      </c>
      <c r="J3398" s="12">
        <v>2309.79</v>
      </c>
      <c r="K3398" s="5">
        <v>2869.34</v>
      </c>
      <c r="L3398" s="5">
        <v>11768.81</v>
      </c>
      <c r="M3398" s="13">
        <f t="shared" si="124"/>
        <v>2.8594889838826631E-3</v>
      </c>
      <c r="N3398" s="13">
        <f t="shared" si="125"/>
        <v>2.9265539176308586E-3</v>
      </c>
      <c r="O3398" s="13">
        <f t="shared" si="125"/>
        <v>1.2876659745608698E-3</v>
      </c>
      <c r="P3398" s="13">
        <f t="shared" si="125"/>
        <v>1.3281489296530502E-3</v>
      </c>
      <c r="Q3398" s="7"/>
      <c r="R3398" s="8"/>
      <c r="S3398" s="8"/>
      <c r="T3398" s="8"/>
      <c r="U3398" s="8"/>
      <c r="V3398" s="13"/>
      <c r="W3398" s="14"/>
      <c r="X3398" s="1"/>
      <c r="Y3398" s="1"/>
      <c r="Z3398" s="1"/>
      <c r="AA3398" s="1"/>
      <c r="AB3398" s="1"/>
      <c r="AC3398" s="1"/>
      <c r="AD3398" s="8"/>
      <c r="AE3398" s="8"/>
      <c r="AF3398" s="8"/>
      <c r="AG3398" s="8"/>
      <c r="AH3398" s="9"/>
      <c r="AI3398" s="8"/>
      <c r="AJ3398" s="13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7"/>
      <c r="BL3398" s="7"/>
      <c r="BM3398" s="7"/>
      <c r="BN3398" s="7"/>
      <c r="BO3398" s="7"/>
      <c r="BP3398" s="7"/>
      <c r="BQ3398" s="7"/>
      <c r="BR3398" s="7"/>
      <c r="BT3398" s="8"/>
      <c r="BV3398" s="7"/>
      <c r="BW3398" s="7"/>
      <c r="BX3398" s="7"/>
      <c r="BY3398" s="7"/>
      <c r="BZ3398" s="7"/>
      <c r="CA3398" s="7"/>
    </row>
    <row r="3399" spans="1:79" x14ac:dyDescent="0.3">
      <c r="A3399" s="1" t="s">
        <v>1390</v>
      </c>
      <c r="B3399" s="1"/>
      <c r="C3399" s="1" t="s">
        <v>1878</v>
      </c>
      <c r="D3399" s="1"/>
      <c r="E3399" s="1"/>
      <c r="F3399" s="1"/>
      <c r="G3399" s="1"/>
      <c r="H3399" s="1">
        <v>46221.23</v>
      </c>
      <c r="I3399" s="1">
        <v>-0.14000000000000001</v>
      </c>
      <c r="J3399" s="12">
        <v>2300.33</v>
      </c>
      <c r="K3399" s="5">
        <v>2886.09</v>
      </c>
      <c r="L3399" s="5">
        <v>11813.42</v>
      </c>
      <c r="M3399" s="13">
        <f t="shared" si="124"/>
        <v>-1.4226432084287755E-3</v>
      </c>
      <c r="N3399" s="13">
        <f t="shared" si="125"/>
        <v>-4.0956104234584068E-3</v>
      </c>
      <c r="O3399" s="13">
        <f t="shared" si="125"/>
        <v>5.8375793736538117E-3</v>
      </c>
      <c r="P3399" s="13">
        <f t="shared" si="125"/>
        <v>3.790527674420785E-3</v>
      </c>
      <c r="Q3399" s="7"/>
      <c r="R3399" s="8"/>
      <c r="S3399" s="8"/>
      <c r="T3399" s="8"/>
      <c r="U3399" s="8"/>
      <c r="V3399" s="13"/>
      <c r="W3399" s="14"/>
      <c r="X3399" s="1"/>
      <c r="Y3399" s="1"/>
      <c r="Z3399" s="1"/>
      <c r="AA3399" s="1"/>
      <c r="AB3399" s="1"/>
      <c r="AC3399" s="1"/>
      <c r="AD3399" s="8"/>
      <c r="AE3399" s="8"/>
      <c r="AF3399" s="8"/>
      <c r="AG3399" s="8"/>
      <c r="AH3399" s="9"/>
      <c r="AI3399" s="8"/>
      <c r="AJ3399" s="13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7"/>
      <c r="BL3399" s="7"/>
      <c r="BM3399" s="7"/>
      <c r="BN3399" s="7"/>
      <c r="BO3399" s="7"/>
      <c r="BP3399" s="7"/>
      <c r="BQ3399" s="7"/>
      <c r="BR3399" s="7"/>
      <c r="BT3399" s="8"/>
      <c r="BV3399" s="7"/>
      <c r="BW3399" s="7"/>
      <c r="BX3399" s="7"/>
      <c r="BY3399" s="7"/>
      <c r="BZ3399" s="7"/>
      <c r="CA3399" s="7"/>
    </row>
    <row r="3400" spans="1:79" x14ac:dyDescent="0.3">
      <c r="A3400" s="1" t="s">
        <v>1391</v>
      </c>
      <c r="B3400" s="1"/>
      <c r="C3400" s="1" t="s">
        <v>1878</v>
      </c>
      <c r="D3400" s="1"/>
      <c r="E3400" s="1"/>
      <c r="F3400" s="1"/>
      <c r="G3400" s="1"/>
      <c r="H3400" s="1">
        <v>46399.74</v>
      </c>
      <c r="I3400" s="1">
        <v>0.39</v>
      </c>
      <c r="J3400" s="12">
        <v>2313.31</v>
      </c>
      <c r="K3400" s="5">
        <v>2881.7</v>
      </c>
      <c r="L3400" s="5">
        <v>11837.95</v>
      </c>
      <c r="M3400" s="13">
        <f t="shared" si="124"/>
        <v>3.8620780970128887E-3</v>
      </c>
      <c r="N3400" s="13">
        <f t="shared" si="125"/>
        <v>5.6426686605834941E-3</v>
      </c>
      <c r="O3400" s="13">
        <f t="shared" si="125"/>
        <v>-1.5210890859260751E-3</v>
      </c>
      <c r="P3400" s="13">
        <f t="shared" si="125"/>
        <v>2.0764520350584625E-3</v>
      </c>
      <c r="Q3400" s="7"/>
      <c r="R3400" s="8"/>
      <c r="S3400" s="8"/>
      <c r="T3400" s="8"/>
      <c r="U3400" s="8"/>
      <c r="V3400" s="13"/>
      <c r="W3400" s="14"/>
      <c r="X3400" s="1"/>
      <c r="Y3400" s="1"/>
      <c r="Z3400" s="1"/>
      <c r="AA3400" s="1"/>
      <c r="AB3400" s="1"/>
      <c r="AC3400" s="1"/>
      <c r="AD3400" s="8"/>
      <c r="AE3400" s="8"/>
      <c r="AF3400" s="8"/>
      <c r="AG3400" s="8"/>
      <c r="AH3400" s="9"/>
      <c r="AI3400" s="8"/>
      <c r="AJ3400" s="13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7"/>
      <c r="BL3400" s="7"/>
      <c r="BM3400" s="7"/>
      <c r="BN3400" s="7"/>
      <c r="BO3400" s="7"/>
      <c r="BP3400" s="7"/>
      <c r="BQ3400" s="7"/>
      <c r="BR3400" s="7"/>
      <c r="BT3400" s="8"/>
      <c r="BV3400" s="7"/>
      <c r="BW3400" s="7"/>
      <c r="BX3400" s="7"/>
      <c r="BY3400" s="7"/>
      <c r="BZ3400" s="7"/>
      <c r="CA3400" s="7"/>
    </row>
    <row r="3401" spans="1:79" x14ac:dyDescent="0.3">
      <c r="A3401" s="1" t="s">
        <v>1392</v>
      </c>
      <c r="B3401" s="1"/>
      <c r="C3401" s="1" t="s">
        <v>1878</v>
      </c>
      <c r="D3401" s="1"/>
      <c r="E3401" s="1"/>
      <c r="F3401" s="1"/>
      <c r="G3401" s="1"/>
      <c r="H3401" s="1">
        <v>46361.7</v>
      </c>
      <c r="I3401" s="1">
        <v>-0.08</v>
      </c>
      <c r="J3401" s="12">
        <v>2311.4899999999998</v>
      </c>
      <c r="K3401" s="5">
        <v>2871.14</v>
      </c>
      <c r="L3401" s="5">
        <v>11864.19</v>
      </c>
      <c r="M3401" s="13">
        <f t="shared" si="124"/>
        <v>-8.1983218009418213E-4</v>
      </c>
      <c r="N3401" s="13">
        <f t="shared" si="125"/>
        <v>-7.8675145138362712E-4</v>
      </c>
      <c r="O3401" s="13">
        <f t="shared" si="125"/>
        <v>-3.6645035916299529E-3</v>
      </c>
      <c r="P3401" s="13">
        <f t="shared" si="125"/>
        <v>2.2166000025340971E-3</v>
      </c>
      <c r="Q3401" s="7"/>
      <c r="R3401" s="8"/>
      <c r="S3401" s="8"/>
      <c r="T3401" s="8"/>
      <c r="U3401" s="8"/>
      <c r="V3401" s="13"/>
      <c r="W3401" s="14"/>
      <c r="X3401" s="1"/>
      <c r="Y3401" s="1"/>
      <c r="Z3401" s="1"/>
      <c r="AA3401" s="1"/>
      <c r="AB3401" s="1"/>
      <c r="AC3401" s="1"/>
      <c r="AD3401" s="8"/>
      <c r="AE3401" s="8"/>
      <c r="AF3401" s="8"/>
      <c r="AG3401" s="8"/>
      <c r="AH3401" s="9"/>
      <c r="AI3401" s="8"/>
      <c r="AJ3401" s="13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7"/>
      <c r="BL3401" s="7"/>
      <c r="BM3401" s="7"/>
      <c r="BN3401" s="7"/>
      <c r="BO3401" s="7"/>
      <c r="BP3401" s="7"/>
      <c r="BQ3401" s="7"/>
      <c r="BR3401" s="7"/>
      <c r="BT3401" s="8"/>
      <c r="BV3401" s="7"/>
      <c r="BW3401" s="7"/>
      <c r="BX3401" s="7"/>
      <c r="BY3401" s="7"/>
      <c r="BZ3401" s="7"/>
      <c r="CA3401" s="7"/>
    </row>
    <row r="3402" spans="1:79" x14ac:dyDescent="0.3">
      <c r="A3402" s="1" t="s">
        <v>1393</v>
      </c>
      <c r="B3402" s="1"/>
      <c r="C3402" s="1" t="s">
        <v>1878</v>
      </c>
      <c r="D3402" s="1"/>
      <c r="E3402" s="1"/>
      <c r="F3402" s="1"/>
      <c r="G3402" s="1"/>
      <c r="H3402" s="1">
        <v>46714.43</v>
      </c>
      <c r="I3402" s="1">
        <v>0.76</v>
      </c>
      <c r="J3402" s="12">
        <v>2327.2800000000002</v>
      </c>
      <c r="K3402" s="5">
        <v>2908.96</v>
      </c>
      <c r="L3402" s="5">
        <v>11905.16</v>
      </c>
      <c r="M3402" s="13">
        <f t="shared" si="124"/>
        <v>7.6082197158431342E-3</v>
      </c>
      <c r="N3402" s="13">
        <f t="shared" si="125"/>
        <v>6.8310916335352356E-3</v>
      </c>
      <c r="O3402" s="13">
        <f t="shared" si="125"/>
        <v>1.3172468078881616E-2</v>
      </c>
      <c r="P3402" s="13">
        <f t="shared" si="125"/>
        <v>3.4532488100746939E-3</v>
      </c>
      <c r="Q3402" s="7"/>
      <c r="R3402" s="8"/>
      <c r="S3402" s="8"/>
      <c r="T3402" s="8"/>
      <c r="U3402" s="8"/>
      <c r="V3402" s="13"/>
      <c r="W3402" s="14"/>
      <c r="X3402" s="1"/>
      <c r="Y3402" s="1"/>
      <c r="Z3402" s="1"/>
      <c r="AA3402" s="1"/>
      <c r="AB3402" s="1"/>
      <c r="AC3402" s="1"/>
      <c r="AD3402" s="8"/>
      <c r="AE3402" s="8"/>
      <c r="AF3402" s="8"/>
      <c r="AG3402" s="8"/>
      <c r="AH3402" s="9"/>
      <c r="AI3402" s="8"/>
      <c r="AJ3402" s="13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7"/>
      <c r="BL3402" s="7"/>
      <c r="BM3402" s="7"/>
      <c r="BN3402" s="7"/>
      <c r="BO3402" s="7"/>
      <c r="BP3402" s="7"/>
      <c r="BQ3402" s="7"/>
      <c r="BR3402" s="7"/>
      <c r="BT3402" s="8"/>
      <c r="BV3402" s="7"/>
      <c r="BW3402" s="7"/>
      <c r="BX3402" s="7"/>
      <c r="BY3402" s="7"/>
      <c r="BZ3402" s="7"/>
      <c r="CA3402" s="7"/>
    </row>
    <row r="3403" spans="1:79" x14ac:dyDescent="0.3">
      <c r="A3403" s="1" t="s">
        <v>1394</v>
      </c>
      <c r="B3403" s="1"/>
      <c r="C3403" s="1" t="s">
        <v>1878</v>
      </c>
      <c r="D3403" s="1"/>
      <c r="E3403" s="1"/>
      <c r="F3403" s="1"/>
      <c r="G3403" s="1"/>
      <c r="H3403" s="1">
        <v>46835.98</v>
      </c>
      <c r="I3403" s="1">
        <v>0.26</v>
      </c>
      <c r="J3403" s="12">
        <v>2324.17</v>
      </c>
      <c r="K3403" s="5">
        <v>2923.77</v>
      </c>
      <c r="L3403" s="5">
        <v>11975.99</v>
      </c>
      <c r="M3403" s="13">
        <f t="shared" si="124"/>
        <v>2.6019797308882708E-3</v>
      </c>
      <c r="N3403" s="13">
        <f t="shared" si="125"/>
        <v>-1.3363239489877499E-3</v>
      </c>
      <c r="O3403" s="13">
        <f t="shared" si="125"/>
        <v>5.0911666024970881E-3</v>
      </c>
      <c r="P3403" s="13">
        <f t="shared" si="125"/>
        <v>5.9495210480160488E-3</v>
      </c>
      <c r="Q3403" s="7"/>
      <c r="R3403" s="8"/>
      <c r="S3403" s="8"/>
      <c r="T3403" s="8"/>
      <c r="U3403" s="8"/>
      <c r="V3403" s="13"/>
      <c r="W3403" s="14"/>
      <c r="X3403" s="1"/>
      <c r="Y3403" s="1"/>
      <c r="Z3403" s="1"/>
      <c r="AA3403" s="1"/>
      <c r="AB3403" s="1"/>
      <c r="AC3403" s="1"/>
      <c r="AD3403" s="8"/>
      <c r="AE3403" s="8"/>
      <c r="AF3403" s="8"/>
      <c r="AG3403" s="8"/>
      <c r="AH3403" s="9"/>
      <c r="AI3403" s="8"/>
      <c r="AJ3403" s="13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7"/>
      <c r="BL3403" s="7"/>
      <c r="BM3403" s="7"/>
      <c r="BN3403" s="7"/>
      <c r="BO3403" s="7"/>
      <c r="BP3403" s="7"/>
      <c r="BQ3403" s="7"/>
      <c r="BR3403" s="7"/>
      <c r="BT3403" s="8"/>
      <c r="BV3403" s="7"/>
      <c r="BW3403" s="7"/>
      <c r="BX3403" s="7"/>
      <c r="BY3403" s="7"/>
      <c r="BZ3403" s="7"/>
      <c r="CA3403" s="7"/>
    </row>
    <row r="3404" spans="1:79" x14ac:dyDescent="0.3">
      <c r="A3404" s="1" t="s">
        <v>1395</v>
      </c>
      <c r="B3404" s="1"/>
      <c r="C3404" s="1" t="s">
        <v>1878</v>
      </c>
      <c r="D3404" s="1"/>
      <c r="E3404" s="1"/>
      <c r="F3404" s="1"/>
      <c r="G3404" s="1"/>
      <c r="H3404" s="1">
        <v>46713.02</v>
      </c>
      <c r="I3404" s="1">
        <v>-0.26</v>
      </c>
      <c r="J3404" s="12">
        <v>2317.8000000000002</v>
      </c>
      <c r="K3404" s="5">
        <v>2914.72</v>
      </c>
      <c r="L3404" s="5">
        <v>11939.68</v>
      </c>
      <c r="M3404" s="13">
        <f t="shared" si="124"/>
        <v>-2.6253320630850174E-3</v>
      </c>
      <c r="N3404" s="13">
        <f t="shared" si="125"/>
        <v>-2.7407633692887456E-3</v>
      </c>
      <c r="O3404" s="13">
        <f t="shared" si="125"/>
        <v>-3.0953187152205075E-3</v>
      </c>
      <c r="P3404" s="13">
        <f t="shared" si="125"/>
        <v>-3.0318996592347824E-3</v>
      </c>
      <c r="Q3404" s="7"/>
      <c r="R3404" s="8"/>
      <c r="S3404" s="8"/>
      <c r="T3404" s="8"/>
      <c r="U3404" s="8"/>
      <c r="V3404" s="13"/>
      <c r="W3404" s="14"/>
      <c r="X3404" s="1"/>
      <c r="Y3404" s="1"/>
      <c r="Z3404" s="1"/>
      <c r="AA3404" s="1"/>
      <c r="AB3404" s="1"/>
      <c r="AC3404" s="1"/>
      <c r="AD3404" s="8"/>
      <c r="AE3404" s="8"/>
      <c r="AF3404" s="8"/>
      <c r="AG3404" s="8"/>
      <c r="AH3404" s="9"/>
      <c r="AI3404" s="8"/>
      <c r="AJ3404" s="13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7"/>
      <c r="BL3404" s="7"/>
      <c r="BM3404" s="7"/>
      <c r="BN3404" s="7"/>
      <c r="BO3404" s="7"/>
      <c r="BP3404" s="7"/>
      <c r="BQ3404" s="7"/>
      <c r="BR3404" s="7"/>
      <c r="BT3404" s="8"/>
      <c r="BV3404" s="7"/>
      <c r="BW3404" s="7"/>
      <c r="BX3404" s="7"/>
      <c r="BY3404" s="7"/>
      <c r="BZ3404" s="7"/>
      <c r="CA3404" s="7"/>
    </row>
    <row r="3405" spans="1:79" x14ac:dyDescent="0.3">
      <c r="A3405" s="1" t="s">
        <v>1396</v>
      </c>
      <c r="B3405" s="1"/>
      <c r="C3405" s="1" t="s">
        <v>1878</v>
      </c>
      <c r="D3405" s="1"/>
      <c r="E3405" s="1"/>
      <c r="F3405" s="1"/>
      <c r="G3405" s="1"/>
      <c r="H3405" s="1">
        <v>46258.91</v>
      </c>
      <c r="I3405" s="1">
        <v>-0.97</v>
      </c>
      <c r="J3405" s="12">
        <v>2291.1</v>
      </c>
      <c r="K3405" s="5">
        <v>2886.24</v>
      </c>
      <c r="L3405" s="5">
        <v>11930.54</v>
      </c>
      <c r="M3405" s="13">
        <f t="shared" si="124"/>
        <v>-9.7212725702596758E-3</v>
      </c>
      <c r="N3405" s="13">
        <f t="shared" si="125"/>
        <v>-1.1519544395547587E-2</v>
      </c>
      <c r="O3405" s="13">
        <f t="shared" si="125"/>
        <v>-9.7710929351704223E-3</v>
      </c>
      <c r="P3405" s="13">
        <f t="shared" si="125"/>
        <v>-7.6551465365903848E-4</v>
      </c>
      <c r="Q3405" s="7"/>
      <c r="R3405" s="8"/>
      <c r="S3405" s="8"/>
      <c r="T3405" s="8"/>
      <c r="U3405" s="8"/>
      <c r="V3405" s="13"/>
      <c r="W3405" s="14"/>
      <c r="X3405" s="1"/>
      <c r="Y3405" s="1"/>
      <c r="Z3405" s="1"/>
      <c r="AA3405" s="1"/>
      <c r="AB3405" s="1"/>
      <c r="AC3405" s="1"/>
      <c r="AD3405" s="8"/>
      <c r="AE3405" s="8"/>
      <c r="AF3405" s="8"/>
      <c r="AG3405" s="8"/>
      <c r="AH3405" s="9"/>
      <c r="AI3405" s="8"/>
      <c r="AJ3405" s="13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7"/>
      <c r="BL3405" s="7"/>
      <c r="BM3405" s="7"/>
      <c r="BN3405" s="7"/>
      <c r="BO3405" s="7"/>
      <c r="BP3405" s="7"/>
      <c r="BQ3405" s="7"/>
      <c r="BR3405" s="7"/>
      <c r="BT3405" s="8"/>
      <c r="BV3405" s="7"/>
      <c r="BW3405" s="7"/>
      <c r="BX3405" s="7"/>
      <c r="BY3405" s="7"/>
      <c r="BZ3405" s="7"/>
      <c r="CA3405" s="7"/>
    </row>
    <row r="3406" spans="1:79" x14ac:dyDescent="0.3">
      <c r="A3406" s="1" t="s">
        <v>1397</v>
      </c>
      <c r="B3406" s="1"/>
      <c r="C3406" s="1" t="s">
        <v>1878</v>
      </c>
      <c r="D3406" s="1"/>
      <c r="E3406" s="1"/>
      <c r="F3406" s="1"/>
      <c r="G3406" s="1"/>
      <c r="H3406" s="1">
        <v>46480.62</v>
      </c>
      <c r="I3406" s="1">
        <v>0.48</v>
      </c>
      <c r="J3406" s="12">
        <v>2299.2600000000002</v>
      </c>
      <c r="K3406" s="5">
        <v>2914.05</v>
      </c>
      <c r="L3406" s="5">
        <v>11917.93</v>
      </c>
      <c r="M3406" s="13">
        <f t="shared" si="124"/>
        <v>4.7928064020530403E-3</v>
      </c>
      <c r="N3406" s="13">
        <f t="shared" si="125"/>
        <v>3.5616079612414975E-3</v>
      </c>
      <c r="O3406" s="13">
        <f t="shared" si="125"/>
        <v>9.6353733577250189E-3</v>
      </c>
      <c r="P3406" s="13">
        <f t="shared" si="125"/>
        <v>-1.0569513198900315E-3</v>
      </c>
      <c r="Q3406" s="7"/>
      <c r="R3406" s="8"/>
      <c r="S3406" s="8"/>
      <c r="T3406" s="8"/>
      <c r="U3406" s="8"/>
      <c r="V3406" s="13"/>
      <c r="W3406" s="14"/>
      <c r="X3406" s="1"/>
      <c r="Y3406" s="1"/>
      <c r="Z3406" s="1"/>
      <c r="AA3406" s="1"/>
      <c r="AB3406" s="1"/>
      <c r="AC3406" s="1"/>
      <c r="AD3406" s="8"/>
      <c r="AE3406" s="8"/>
      <c r="AF3406" s="8"/>
      <c r="AG3406" s="8"/>
      <c r="AH3406" s="9"/>
      <c r="AI3406" s="8"/>
      <c r="AJ3406" s="13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7"/>
      <c r="BL3406" s="7"/>
      <c r="BM3406" s="7"/>
      <c r="BN3406" s="7"/>
      <c r="BO3406" s="7"/>
      <c r="BP3406" s="7"/>
      <c r="BQ3406" s="7"/>
      <c r="BR3406" s="7"/>
      <c r="BT3406" s="8"/>
      <c r="BV3406" s="7"/>
      <c r="BW3406" s="7"/>
      <c r="BX3406" s="7"/>
      <c r="BY3406" s="7"/>
      <c r="BZ3406" s="7"/>
      <c r="CA3406" s="7"/>
    </row>
    <row r="3407" spans="1:79" x14ac:dyDescent="0.3">
      <c r="A3407" s="1" t="s">
        <v>1398</v>
      </c>
      <c r="B3407" s="1"/>
      <c r="C3407" s="1" t="s">
        <v>1878</v>
      </c>
      <c r="D3407" s="1"/>
      <c r="E3407" s="1"/>
      <c r="F3407" s="1"/>
      <c r="G3407" s="1"/>
      <c r="H3407" s="1">
        <v>46663.41</v>
      </c>
      <c r="I3407" s="1">
        <v>0.39</v>
      </c>
      <c r="J3407" s="12">
        <v>2307.79</v>
      </c>
      <c r="K3407" s="5">
        <v>2928.38</v>
      </c>
      <c r="L3407" s="5">
        <v>11914.45</v>
      </c>
      <c r="M3407" s="13">
        <f t="shared" si="124"/>
        <v>3.9326067509426466E-3</v>
      </c>
      <c r="N3407" s="13">
        <f t="shared" si="125"/>
        <v>3.7098892687210672E-3</v>
      </c>
      <c r="O3407" s="13">
        <f t="shared" si="125"/>
        <v>4.9175546061324127E-3</v>
      </c>
      <c r="P3407" s="13">
        <f t="shared" si="125"/>
        <v>-2.9199701626037022E-4</v>
      </c>
      <c r="Q3407" s="7"/>
      <c r="R3407" s="8"/>
      <c r="S3407" s="8"/>
      <c r="T3407" s="8"/>
      <c r="U3407" s="8"/>
      <c r="V3407" s="13"/>
      <c r="W3407" s="14"/>
      <c r="X3407" s="1"/>
      <c r="Y3407" s="1"/>
      <c r="Z3407" s="1"/>
      <c r="AA3407" s="1"/>
      <c r="AB3407" s="1"/>
      <c r="AC3407" s="1"/>
      <c r="AD3407" s="8"/>
      <c r="AE3407" s="8"/>
      <c r="AF3407" s="8"/>
      <c r="AG3407" s="8"/>
      <c r="AH3407" s="9"/>
      <c r="AI3407" s="8"/>
      <c r="AJ3407" s="13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7"/>
      <c r="BL3407" s="7"/>
      <c r="BM3407" s="7"/>
      <c r="BN3407" s="7"/>
      <c r="BO3407" s="7"/>
      <c r="BP3407" s="7"/>
      <c r="BQ3407" s="7"/>
      <c r="BR3407" s="7"/>
      <c r="BT3407" s="8"/>
      <c r="BV3407" s="7"/>
      <c r="BW3407" s="7"/>
      <c r="BX3407" s="7"/>
      <c r="BY3407" s="7"/>
      <c r="BZ3407" s="7"/>
      <c r="CA3407" s="7"/>
    </row>
    <row r="3408" spans="1:79" x14ac:dyDescent="0.3">
      <c r="A3408" s="1" t="s">
        <v>1399</v>
      </c>
      <c r="B3408" s="1"/>
      <c r="C3408" s="1" t="s">
        <v>1878</v>
      </c>
      <c r="D3408" s="1"/>
      <c r="E3408" s="1"/>
      <c r="F3408" s="1"/>
      <c r="G3408" s="1"/>
      <c r="H3408" s="1">
        <v>46925.65</v>
      </c>
      <c r="I3408" s="1">
        <v>0.56000000000000005</v>
      </c>
      <c r="J3408" s="12">
        <v>2326.59</v>
      </c>
      <c r="K3408" s="5">
        <v>2924.02</v>
      </c>
      <c r="L3408" s="5">
        <v>11934.08</v>
      </c>
      <c r="M3408" s="13">
        <f t="shared" si="124"/>
        <v>5.619820754634075E-3</v>
      </c>
      <c r="N3408" s="13">
        <f t="shared" si="125"/>
        <v>8.1463218057102882E-3</v>
      </c>
      <c r="O3408" s="13">
        <f t="shared" si="125"/>
        <v>-1.488877809573963E-3</v>
      </c>
      <c r="P3408" s="13">
        <f t="shared" si="125"/>
        <v>1.6475792000469891E-3</v>
      </c>
      <c r="Q3408" s="7"/>
      <c r="R3408" s="8"/>
      <c r="S3408" s="8"/>
      <c r="T3408" s="8"/>
      <c r="U3408" s="8"/>
      <c r="V3408" s="13"/>
      <c r="W3408" s="14"/>
      <c r="X3408" s="1"/>
      <c r="Y3408" s="1"/>
      <c r="Z3408" s="1"/>
      <c r="AA3408" s="1"/>
      <c r="AB3408" s="1"/>
      <c r="AC3408" s="1"/>
      <c r="AD3408" s="8"/>
      <c r="AE3408" s="8"/>
      <c r="AF3408" s="8"/>
      <c r="AG3408" s="8"/>
      <c r="AH3408" s="9"/>
      <c r="AI3408" s="8"/>
      <c r="AJ3408" s="13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7"/>
      <c r="BL3408" s="7"/>
      <c r="BM3408" s="7"/>
      <c r="BN3408" s="7"/>
      <c r="BO3408" s="7"/>
      <c r="BP3408" s="7"/>
      <c r="BQ3408" s="7"/>
      <c r="BR3408" s="7"/>
      <c r="BT3408" s="8"/>
      <c r="BV3408" s="7"/>
      <c r="BW3408" s="7"/>
      <c r="BX3408" s="7"/>
      <c r="BY3408" s="7"/>
      <c r="BZ3408" s="7"/>
      <c r="CA3408" s="7"/>
    </row>
    <row r="3409" spans="1:79" x14ac:dyDescent="0.3">
      <c r="A3409" s="1" t="s">
        <v>1400</v>
      </c>
      <c r="B3409" s="1"/>
      <c r="C3409" s="1" t="s">
        <v>1878</v>
      </c>
      <c r="D3409" s="1"/>
      <c r="E3409" s="1"/>
      <c r="F3409" s="1"/>
      <c r="G3409" s="1"/>
      <c r="H3409" s="1">
        <v>47370.81</v>
      </c>
      <c r="I3409" s="1">
        <v>0.95</v>
      </c>
      <c r="J3409" s="12">
        <v>2351.14</v>
      </c>
      <c r="K3409" s="5">
        <v>2945.73</v>
      </c>
      <c r="L3409" s="5">
        <v>12025.6</v>
      </c>
      <c r="M3409" s="13">
        <f t="shared" si="124"/>
        <v>9.4864961913152523E-3</v>
      </c>
      <c r="N3409" s="13">
        <f t="shared" si="125"/>
        <v>1.0551923630721216E-2</v>
      </c>
      <c r="O3409" s="13">
        <f t="shared" si="125"/>
        <v>7.424709817306363E-3</v>
      </c>
      <c r="P3409" s="13">
        <f t="shared" si="125"/>
        <v>7.6687939078672329E-3</v>
      </c>
      <c r="Q3409" s="7"/>
      <c r="R3409" s="8"/>
      <c r="S3409" s="8"/>
      <c r="T3409" s="8"/>
      <c r="U3409" s="8"/>
      <c r="V3409" s="13"/>
      <c r="W3409" s="14"/>
      <c r="X3409" s="1"/>
      <c r="Y3409" s="1"/>
      <c r="Z3409" s="1"/>
      <c r="AA3409" s="1"/>
      <c r="AB3409" s="1"/>
      <c r="AC3409" s="1"/>
      <c r="AD3409" s="8"/>
      <c r="AE3409" s="8"/>
      <c r="AF3409" s="8"/>
      <c r="AG3409" s="8"/>
      <c r="AH3409" s="9"/>
      <c r="AI3409" s="8"/>
      <c r="AJ3409" s="13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7"/>
      <c r="BL3409" s="7"/>
      <c r="BM3409" s="7"/>
      <c r="BN3409" s="7"/>
      <c r="BO3409" s="7"/>
      <c r="BP3409" s="7"/>
      <c r="BQ3409" s="7"/>
      <c r="BR3409" s="7"/>
      <c r="BT3409" s="8"/>
      <c r="BV3409" s="7"/>
      <c r="BW3409" s="7"/>
      <c r="BX3409" s="7"/>
      <c r="BY3409" s="7"/>
      <c r="BZ3409" s="7"/>
      <c r="CA3409" s="7"/>
    </row>
    <row r="3410" spans="1:79" x14ac:dyDescent="0.3">
      <c r="A3410" s="1" t="s">
        <v>1401</v>
      </c>
      <c r="B3410" s="1"/>
      <c r="C3410" s="1" t="s">
        <v>1878</v>
      </c>
      <c r="D3410" s="1"/>
      <c r="E3410" s="1"/>
      <c r="F3410" s="1"/>
      <c r="G3410" s="1"/>
      <c r="H3410" s="1">
        <v>48325.33</v>
      </c>
      <c r="I3410" s="1">
        <v>2.0099999999999998</v>
      </c>
      <c r="J3410" s="12">
        <v>2401.85</v>
      </c>
      <c r="K3410" s="5">
        <v>3020.01</v>
      </c>
      <c r="L3410" s="5">
        <v>12096.51</v>
      </c>
      <c r="M3410" s="13">
        <f t="shared" si="124"/>
        <v>2.0149961548050488E-2</v>
      </c>
      <c r="N3410" s="13">
        <f t="shared" si="125"/>
        <v>2.1568260503415315E-2</v>
      </c>
      <c r="O3410" s="13">
        <f t="shared" si="125"/>
        <v>2.5216160340560734E-2</v>
      </c>
      <c r="P3410" s="13">
        <f t="shared" si="125"/>
        <v>5.8965872804683794E-3</v>
      </c>
      <c r="Q3410" s="7"/>
      <c r="R3410" s="8"/>
      <c r="S3410" s="8"/>
      <c r="T3410" s="8"/>
      <c r="U3410" s="8"/>
      <c r="V3410" s="13"/>
      <c r="W3410" s="14"/>
      <c r="X3410" s="1"/>
      <c r="Y3410" s="1"/>
      <c r="Z3410" s="1"/>
      <c r="AA3410" s="1"/>
      <c r="AB3410" s="1"/>
      <c r="AC3410" s="1"/>
      <c r="AD3410" s="8"/>
      <c r="AE3410" s="8"/>
      <c r="AF3410" s="8"/>
      <c r="AG3410" s="8"/>
      <c r="AH3410" s="9"/>
      <c r="AI3410" s="8"/>
      <c r="AJ3410" s="13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7"/>
      <c r="BL3410" s="7"/>
      <c r="BM3410" s="7"/>
      <c r="BN3410" s="7"/>
      <c r="BO3410" s="7"/>
      <c r="BP3410" s="7"/>
      <c r="BQ3410" s="7"/>
      <c r="BR3410" s="7"/>
      <c r="BT3410" s="8"/>
      <c r="BV3410" s="7"/>
      <c r="BW3410" s="7"/>
      <c r="BX3410" s="7"/>
      <c r="BY3410" s="7"/>
      <c r="BZ3410" s="7"/>
      <c r="CA3410" s="7"/>
    </row>
    <row r="3411" spans="1:79" x14ac:dyDescent="0.3">
      <c r="A3411" s="1" t="s">
        <v>1402</v>
      </c>
      <c r="B3411" s="1"/>
      <c r="C3411" s="1" t="s">
        <v>1878</v>
      </c>
      <c r="D3411" s="1"/>
      <c r="E3411" s="1"/>
      <c r="F3411" s="1"/>
      <c r="G3411" s="1"/>
      <c r="H3411" s="1">
        <v>48458.44</v>
      </c>
      <c r="I3411" s="1">
        <v>0.28000000000000003</v>
      </c>
      <c r="J3411" s="12">
        <v>2405.73</v>
      </c>
      <c r="K3411" s="5">
        <v>3032.65</v>
      </c>
      <c r="L3411" s="5">
        <v>12181.61</v>
      </c>
      <c r="M3411" s="13">
        <f t="shared" si="124"/>
        <v>2.754456099937741E-3</v>
      </c>
      <c r="N3411" s="13">
        <f t="shared" si="125"/>
        <v>1.6154214459687122E-3</v>
      </c>
      <c r="O3411" s="13">
        <f t="shared" si="125"/>
        <v>4.1854166045807162E-3</v>
      </c>
      <c r="P3411" s="13">
        <f t="shared" si="125"/>
        <v>7.035086979632954E-3</v>
      </c>
      <c r="Q3411" s="7"/>
      <c r="R3411" s="8"/>
      <c r="S3411" s="8"/>
      <c r="T3411" s="8"/>
      <c r="U3411" s="8"/>
      <c r="V3411" s="13"/>
      <c r="W3411" s="14"/>
      <c r="X3411" s="1"/>
      <c r="Y3411" s="1"/>
      <c r="Z3411" s="1"/>
      <c r="AA3411" s="1"/>
      <c r="AB3411" s="1"/>
      <c r="AC3411" s="1"/>
      <c r="AD3411" s="8"/>
      <c r="AE3411" s="8"/>
      <c r="AF3411" s="8"/>
      <c r="AG3411" s="8"/>
      <c r="AH3411" s="9"/>
      <c r="AI3411" s="8"/>
      <c r="AJ3411" s="13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7"/>
      <c r="BL3411" s="7"/>
      <c r="BM3411" s="7"/>
      <c r="BN3411" s="7"/>
      <c r="BO3411" s="7"/>
      <c r="BP3411" s="7"/>
      <c r="BQ3411" s="7"/>
      <c r="BR3411" s="7"/>
      <c r="BT3411" s="8"/>
      <c r="BV3411" s="7"/>
      <c r="BW3411" s="7"/>
      <c r="BX3411" s="7"/>
      <c r="BY3411" s="7"/>
      <c r="BZ3411" s="7"/>
      <c r="CA3411" s="7"/>
    </row>
    <row r="3412" spans="1:79" x14ac:dyDescent="0.3">
      <c r="A3412" s="1" t="s">
        <v>1403</v>
      </c>
      <c r="B3412" s="1"/>
      <c r="C3412" s="1" t="s">
        <v>1878</v>
      </c>
      <c r="D3412" s="1"/>
      <c r="E3412" s="1"/>
      <c r="F3412" s="1"/>
      <c r="G3412" s="1"/>
      <c r="H3412" s="1">
        <v>47942.81</v>
      </c>
      <c r="I3412" s="1">
        <v>-1.06</v>
      </c>
      <c r="J3412" s="12">
        <v>2366.7399999999998</v>
      </c>
      <c r="K3412" s="5">
        <v>3037.01</v>
      </c>
      <c r="L3412" s="5">
        <v>12213.07</v>
      </c>
      <c r="M3412" s="13">
        <f t="shared" si="124"/>
        <v>-1.0640664453911541E-2</v>
      </c>
      <c r="N3412" s="13">
        <f t="shared" si="125"/>
        <v>-1.6207138789473552E-2</v>
      </c>
      <c r="O3412" s="13">
        <f t="shared" si="125"/>
        <v>1.4376865117966542E-3</v>
      </c>
      <c r="P3412" s="13">
        <f t="shared" si="125"/>
        <v>2.5825814485933574E-3</v>
      </c>
      <c r="Q3412" s="7"/>
      <c r="R3412" s="8"/>
      <c r="S3412" s="8"/>
      <c r="T3412" s="8"/>
      <c r="U3412" s="8"/>
      <c r="V3412" s="13"/>
      <c r="W3412" s="14"/>
      <c r="X3412" s="1"/>
      <c r="Y3412" s="1"/>
      <c r="Z3412" s="1"/>
      <c r="AA3412" s="1"/>
      <c r="AB3412" s="1"/>
      <c r="AC3412" s="1"/>
      <c r="AD3412" s="8"/>
      <c r="AE3412" s="8"/>
      <c r="AF3412" s="8"/>
      <c r="AG3412" s="8"/>
      <c r="AH3412" s="9"/>
      <c r="AI3412" s="8"/>
      <c r="AJ3412" s="13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7"/>
      <c r="BL3412" s="7"/>
      <c r="BM3412" s="7"/>
      <c r="BN3412" s="7"/>
      <c r="BO3412" s="7"/>
      <c r="BP3412" s="7"/>
      <c r="BQ3412" s="7"/>
      <c r="BR3412" s="7"/>
      <c r="BT3412" s="8"/>
      <c r="BV3412" s="7"/>
      <c r="BW3412" s="7"/>
      <c r="BX3412" s="7"/>
      <c r="BY3412" s="7"/>
      <c r="BZ3412" s="7"/>
      <c r="CA3412" s="7"/>
    </row>
    <row r="3413" spans="1:79" x14ac:dyDescent="0.3">
      <c r="A3413" s="1" t="s">
        <v>1404</v>
      </c>
      <c r="B3413" s="1"/>
      <c r="C3413" s="1" t="s">
        <v>1878</v>
      </c>
      <c r="D3413" s="1"/>
      <c r="E3413" s="1"/>
      <c r="F3413" s="1"/>
      <c r="G3413" s="1"/>
      <c r="H3413" s="1">
        <v>48306.55</v>
      </c>
      <c r="I3413" s="1">
        <v>0.76</v>
      </c>
      <c r="J3413" s="12">
        <v>2380.0100000000002</v>
      </c>
      <c r="K3413" s="5">
        <v>3084.81</v>
      </c>
      <c r="L3413" s="5">
        <v>12294.72</v>
      </c>
      <c r="M3413" s="13">
        <f t="shared" si="124"/>
        <v>7.5869562088664022E-3</v>
      </c>
      <c r="N3413" s="13">
        <f t="shared" si="125"/>
        <v>5.6068685195671542E-3</v>
      </c>
      <c r="O3413" s="13">
        <f t="shared" si="125"/>
        <v>1.5739164507196035E-2</v>
      </c>
      <c r="P3413" s="13">
        <f t="shared" si="125"/>
        <v>6.6854607400104182E-3</v>
      </c>
      <c r="Q3413" s="7"/>
      <c r="R3413" s="8"/>
      <c r="S3413" s="8"/>
      <c r="T3413" s="8"/>
      <c r="U3413" s="8"/>
      <c r="V3413" s="13"/>
      <c r="W3413" s="14"/>
      <c r="X3413" s="1"/>
      <c r="Y3413" s="1"/>
      <c r="Z3413" s="1"/>
      <c r="AA3413" s="1"/>
      <c r="AB3413" s="1"/>
      <c r="AC3413" s="1"/>
      <c r="AD3413" s="8"/>
      <c r="AE3413" s="8"/>
      <c r="AF3413" s="8"/>
      <c r="AG3413" s="8"/>
      <c r="AH3413" s="9"/>
      <c r="AI3413" s="8"/>
      <c r="AJ3413" s="13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7"/>
      <c r="BL3413" s="7"/>
      <c r="BM3413" s="7"/>
      <c r="BN3413" s="7"/>
      <c r="BO3413" s="7"/>
      <c r="BP3413" s="7"/>
      <c r="BQ3413" s="7"/>
      <c r="BR3413" s="7"/>
      <c r="BT3413" s="8"/>
      <c r="BV3413" s="7"/>
      <c r="BW3413" s="7"/>
      <c r="BX3413" s="7"/>
      <c r="BY3413" s="7"/>
      <c r="BZ3413" s="7"/>
      <c r="CA3413" s="7"/>
    </row>
    <row r="3414" spans="1:79" x14ac:dyDescent="0.3">
      <c r="A3414" s="1" t="s">
        <v>1405</v>
      </c>
      <c r="B3414" s="1"/>
      <c r="C3414" s="1" t="s">
        <v>1878</v>
      </c>
      <c r="D3414" s="1"/>
      <c r="E3414" s="1"/>
      <c r="F3414" s="1"/>
      <c r="G3414" s="1"/>
      <c r="H3414" s="1">
        <v>48862.879999999997</v>
      </c>
      <c r="I3414" s="1">
        <v>1.1499999999999999</v>
      </c>
      <c r="J3414" s="12">
        <v>2406.4</v>
      </c>
      <c r="K3414" s="5">
        <v>3128.68</v>
      </c>
      <c r="L3414" s="5">
        <v>12425.78</v>
      </c>
      <c r="M3414" s="13">
        <f t="shared" si="124"/>
        <v>1.15166576789274E-2</v>
      </c>
      <c r="N3414" s="13">
        <f t="shared" si="125"/>
        <v>1.1088188705089319E-2</v>
      </c>
      <c r="O3414" s="13">
        <f t="shared" si="125"/>
        <v>1.4221297259798815E-2</v>
      </c>
      <c r="P3414" s="13">
        <f t="shared" si="125"/>
        <v>1.065986049295975E-2</v>
      </c>
      <c r="Q3414" s="7"/>
      <c r="R3414" s="8"/>
      <c r="S3414" s="8"/>
      <c r="T3414" s="8"/>
      <c r="U3414" s="8"/>
      <c r="V3414" s="13"/>
      <c r="W3414" s="14"/>
      <c r="X3414" s="1"/>
      <c r="Y3414" s="1"/>
      <c r="Z3414" s="1"/>
      <c r="AA3414" s="1"/>
      <c r="AB3414" s="1"/>
      <c r="AC3414" s="1"/>
      <c r="AD3414" s="8"/>
      <c r="AE3414" s="8"/>
      <c r="AF3414" s="8"/>
      <c r="AG3414" s="8"/>
      <c r="AH3414" s="9"/>
      <c r="AI3414" s="8"/>
      <c r="AJ3414" s="13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7"/>
      <c r="BL3414" s="7"/>
      <c r="BM3414" s="7"/>
      <c r="BN3414" s="7"/>
      <c r="BO3414" s="7"/>
      <c r="BP3414" s="7"/>
      <c r="BQ3414" s="7"/>
      <c r="BR3414" s="7"/>
      <c r="BT3414" s="8"/>
      <c r="BV3414" s="7"/>
      <c r="BW3414" s="7"/>
      <c r="BX3414" s="7"/>
      <c r="BY3414" s="7"/>
      <c r="BZ3414" s="7"/>
      <c r="CA3414" s="7"/>
    </row>
    <row r="3415" spans="1:79" x14ac:dyDescent="0.3">
      <c r="A3415" s="1" t="s">
        <v>1406</v>
      </c>
      <c r="B3415" s="1"/>
      <c r="C3415" s="1" t="s">
        <v>1878</v>
      </c>
      <c r="D3415" s="1"/>
      <c r="E3415" s="1"/>
      <c r="F3415" s="1"/>
      <c r="G3415" s="1"/>
      <c r="H3415" s="1">
        <v>49125.36</v>
      </c>
      <c r="I3415" s="1">
        <v>0.54</v>
      </c>
      <c r="J3415" s="12">
        <v>2414.2800000000002</v>
      </c>
      <c r="K3415" s="5">
        <v>3163.87</v>
      </c>
      <c r="L3415" s="5">
        <v>12524.35</v>
      </c>
      <c r="M3415" s="13">
        <f t="shared" si="124"/>
        <v>5.3717668708843647E-3</v>
      </c>
      <c r="N3415" s="13">
        <f t="shared" si="125"/>
        <v>3.2746010638298184E-3</v>
      </c>
      <c r="O3415" s="13">
        <f t="shared" si="125"/>
        <v>1.1247554879374011E-2</v>
      </c>
      <c r="P3415" s="13">
        <f t="shared" si="125"/>
        <v>7.9327012066847669E-3</v>
      </c>
      <c r="Q3415" s="7"/>
      <c r="R3415" s="8"/>
      <c r="S3415" s="8"/>
      <c r="T3415" s="8"/>
      <c r="U3415" s="8"/>
      <c r="V3415" s="13"/>
      <c r="W3415" s="14"/>
      <c r="X3415" s="1"/>
      <c r="Y3415" s="1"/>
      <c r="Z3415" s="1"/>
      <c r="AA3415" s="1"/>
      <c r="AB3415" s="1"/>
      <c r="AC3415" s="1"/>
      <c r="AD3415" s="8"/>
      <c r="AE3415" s="8"/>
      <c r="AF3415" s="8"/>
      <c r="AG3415" s="8"/>
      <c r="AH3415" s="9"/>
      <c r="AI3415" s="8"/>
      <c r="AJ3415" s="13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7"/>
      <c r="BL3415" s="7"/>
      <c r="BM3415" s="7"/>
      <c r="BN3415" s="7"/>
      <c r="BO3415" s="7"/>
      <c r="BP3415" s="7"/>
      <c r="BQ3415" s="7"/>
      <c r="BR3415" s="7"/>
      <c r="BT3415" s="8"/>
      <c r="BV3415" s="7"/>
      <c r="BW3415" s="7"/>
      <c r="BX3415" s="7"/>
      <c r="BY3415" s="7"/>
      <c r="BZ3415" s="7"/>
      <c r="CA3415" s="7"/>
    </row>
    <row r="3416" spans="1:79" x14ac:dyDescent="0.3">
      <c r="A3416" s="1" t="s">
        <v>1407</v>
      </c>
      <c r="B3416" s="1"/>
      <c r="C3416" s="1" t="s">
        <v>1878</v>
      </c>
      <c r="D3416" s="1"/>
      <c r="E3416" s="1"/>
      <c r="F3416" s="1"/>
      <c r="G3416" s="1"/>
      <c r="H3416" s="1">
        <v>49580.160000000003</v>
      </c>
      <c r="I3416" s="1">
        <v>0.93</v>
      </c>
      <c r="J3416" s="12">
        <v>2440.0500000000002</v>
      </c>
      <c r="K3416" s="5">
        <v>3182.23</v>
      </c>
      <c r="L3416" s="5">
        <v>12613.68</v>
      </c>
      <c r="M3416" s="13">
        <f t="shared" si="124"/>
        <v>9.2579474226754943E-3</v>
      </c>
      <c r="N3416" s="13">
        <f t="shared" si="125"/>
        <v>1.0673989760922487E-2</v>
      </c>
      <c r="O3416" s="13">
        <f t="shared" si="125"/>
        <v>5.8030197195206856E-3</v>
      </c>
      <c r="P3416" s="13">
        <f t="shared" si="125"/>
        <v>7.1325058785485229E-3</v>
      </c>
      <c r="Q3416" s="7"/>
      <c r="R3416" s="8"/>
      <c r="S3416" s="8"/>
      <c r="T3416" s="8"/>
      <c r="U3416" s="8"/>
      <c r="V3416" s="13"/>
      <c r="W3416" s="14"/>
      <c r="X3416" s="1"/>
      <c r="Y3416" s="1"/>
      <c r="Z3416" s="1"/>
      <c r="AA3416" s="1"/>
      <c r="AB3416" s="1"/>
      <c r="AC3416" s="1"/>
      <c r="AD3416" s="8"/>
      <c r="AE3416" s="8"/>
      <c r="AF3416" s="8"/>
      <c r="AG3416" s="8"/>
      <c r="AH3416" s="9"/>
      <c r="AI3416" s="8"/>
      <c r="AJ3416" s="13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7"/>
      <c r="BL3416" s="7"/>
      <c r="BM3416" s="7"/>
      <c r="BN3416" s="7"/>
      <c r="BO3416" s="7"/>
      <c r="BP3416" s="7"/>
      <c r="BQ3416" s="7"/>
      <c r="BR3416" s="7"/>
      <c r="BT3416" s="8"/>
      <c r="BV3416" s="7"/>
      <c r="BW3416" s="7"/>
      <c r="BX3416" s="7"/>
      <c r="BY3416" s="7"/>
      <c r="BZ3416" s="7"/>
      <c r="CA3416" s="7"/>
    </row>
    <row r="3417" spans="1:79" x14ac:dyDescent="0.3">
      <c r="A3417" s="1" t="s">
        <v>1408</v>
      </c>
      <c r="B3417" s="1"/>
      <c r="C3417" s="1" t="s">
        <v>1878</v>
      </c>
      <c r="D3417" s="1"/>
      <c r="E3417" s="1"/>
      <c r="F3417" s="1"/>
      <c r="G3417" s="1"/>
      <c r="H3417" s="1">
        <v>49747.66</v>
      </c>
      <c r="I3417" s="1">
        <v>0.34</v>
      </c>
      <c r="J3417" s="12">
        <v>2442.3000000000002</v>
      </c>
      <c r="K3417" s="5">
        <v>3202.74</v>
      </c>
      <c r="L3417" s="5">
        <v>12783.95</v>
      </c>
      <c r="M3417" s="13">
        <f t="shared" si="124"/>
        <v>3.3783674760226035E-3</v>
      </c>
      <c r="N3417" s="13">
        <f t="shared" si="125"/>
        <v>9.2211225179816836E-4</v>
      </c>
      <c r="O3417" s="13">
        <f t="shared" si="125"/>
        <v>6.445165811396425E-3</v>
      </c>
      <c r="P3417" s="13">
        <f t="shared" si="125"/>
        <v>1.3498836184206331E-2</v>
      </c>
      <c r="Q3417" s="7"/>
      <c r="R3417" s="8"/>
      <c r="S3417" s="8"/>
      <c r="T3417" s="8"/>
      <c r="U3417" s="8"/>
      <c r="V3417" s="13"/>
      <c r="W3417" s="14"/>
      <c r="X3417" s="1"/>
      <c r="Y3417" s="1"/>
      <c r="Z3417" s="1"/>
      <c r="AA3417" s="1"/>
      <c r="AB3417" s="1"/>
      <c r="AC3417" s="1"/>
      <c r="AD3417" s="8"/>
      <c r="AE3417" s="8"/>
      <c r="AF3417" s="8"/>
      <c r="AG3417" s="8"/>
      <c r="AH3417" s="9"/>
      <c r="AI3417" s="8"/>
      <c r="AJ3417" s="13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7"/>
      <c r="BL3417" s="7"/>
      <c r="BM3417" s="7"/>
      <c r="BN3417" s="7"/>
      <c r="BO3417" s="7"/>
      <c r="BP3417" s="7"/>
      <c r="BQ3417" s="7"/>
      <c r="BR3417" s="7"/>
      <c r="BT3417" s="8"/>
      <c r="BV3417" s="7"/>
      <c r="BW3417" s="7"/>
      <c r="BX3417" s="7"/>
      <c r="BY3417" s="7"/>
      <c r="BZ3417" s="7"/>
      <c r="CA3417" s="7"/>
    </row>
    <row r="3418" spans="1:79" x14ac:dyDescent="0.3">
      <c r="A3418" s="1" t="s">
        <v>1409</v>
      </c>
      <c r="B3418" s="1"/>
      <c r="C3418" s="1" t="s">
        <v>1878</v>
      </c>
      <c r="D3418" s="1"/>
      <c r="E3418" s="1"/>
      <c r="F3418" s="1"/>
      <c r="G3418" s="1"/>
      <c r="H3418" s="1">
        <v>50223.95</v>
      </c>
      <c r="I3418" s="1">
        <v>0.96</v>
      </c>
      <c r="J3418" s="12">
        <v>2461.2199999999998</v>
      </c>
      <c r="K3418" s="5">
        <v>3253.52</v>
      </c>
      <c r="L3418" s="5">
        <v>12961.14</v>
      </c>
      <c r="M3418" s="13">
        <f t="shared" si="124"/>
        <v>9.5741186620634799E-3</v>
      </c>
      <c r="N3418" s="13">
        <f t="shared" si="125"/>
        <v>7.7467960529007396E-3</v>
      </c>
      <c r="O3418" s="13">
        <f t="shared" si="125"/>
        <v>1.5855174007256334E-2</v>
      </c>
      <c r="P3418" s="13">
        <f t="shared" si="125"/>
        <v>1.3860348327394689E-2</v>
      </c>
      <c r="Q3418" s="7"/>
      <c r="R3418" s="8"/>
      <c r="S3418" s="8"/>
      <c r="T3418" s="8"/>
      <c r="U3418" s="8"/>
      <c r="V3418" s="13"/>
      <c r="W3418" s="14"/>
      <c r="X3418" s="1"/>
      <c r="Y3418" s="1"/>
      <c r="Z3418" s="1"/>
      <c r="AA3418" s="1"/>
      <c r="AB3418" s="1"/>
      <c r="AC3418" s="1"/>
      <c r="AD3418" s="8"/>
      <c r="AE3418" s="8"/>
      <c r="AF3418" s="8"/>
      <c r="AG3418" s="8"/>
      <c r="AH3418" s="9"/>
      <c r="AI3418" s="8"/>
      <c r="AJ3418" s="13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7"/>
      <c r="BL3418" s="7"/>
      <c r="BM3418" s="7"/>
      <c r="BN3418" s="7"/>
      <c r="BO3418" s="7"/>
      <c r="BP3418" s="7"/>
      <c r="BQ3418" s="7"/>
      <c r="BR3418" s="7"/>
      <c r="BT3418" s="8"/>
      <c r="BV3418" s="7"/>
      <c r="BW3418" s="7"/>
      <c r="BX3418" s="7"/>
      <c r="BY3418" s="7"/>
      <c r="BZ3418" s="7"/>
      <c r="CA3418" s="7"/>
    </row>
    <row r="3419" spans="1:79" x14ac:dyDescent="0.3">
      <c r="A3419" s="1" t="s">
        <v>1410</v>
      </c>
      <c r="B3419" s="1"/>
      <c r="C3419" s="1" t="s">
        <v>1878</v>
      </c>
      <c r="D3419" s="1"/>
      <c r="E3419" s="1"/>
      <c r="F3419" s="1"/>
      <c r="G3419" s="1"/>
      <c r="H3419" s="1">
        <v>49976.480000000003</v>
      </c>
      <c r="I3419" s="1">
        <v>-0.49</v>
      </c>
      <c r="J3419" s="12">
        <v>2445.6</v>
      </c>
      <c r="K3419" s="5">
        <v>3239.52</v>
      </c>
      <c r="L3419" s="5">
        <v>12933.31</v>
      </c>
      <c r="M3419" s="13">
        <f t="shared" si="124"/>
        <v>-4.9273304867497592E-3</v>
      </c>
      <c r="N3419" s="13">
        <f t="shared" si="125"/>
        <v>-6.3464460714603987E-3</v>
      </c>
      <c r="O3419" s="13">
        <f t="shared" si="125"/>
        <v>-4.30303179325775E-3</v>
      </c>
      <c r="P3419" s="13">
        <f t="shared" si="125"/>
        <v>-2.147187670220374E-3</v>
      </c>
      <c r="Q3419" s="7"/>
      <c r="R3419" s="8"/>
      <c r="S3419" s="8"/>
      <c r="T3419" s="8"/>
      <c r="U3419" s="8"/>
      <c r="V3419" s="13"/>
      <c r="W3419" s="14"/>
      <c r="X3419" s="1"/>
      <c r="Y3419" s="1"/>
      <c r="Z3419" s="1"/>
      <c r="AA3419" s="1"/>
      <c r="AB3419" s="1"/>
      <c r="AC3419" s="1"/>
      <c r="AD3419" s="8"/>
      <c r="AE3419" s="8"/>
      <c r="AF3419" s="8"/>
      <c r="AG3419" s="8"/>
      <c r="AH3419" s="9"/>
      <c r="AI3419" s="8"/>
      <c r="AJ3419" s="13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7"/>
      <c r="BL3419" s="7"/>
      <c r="BM3419" s="7"/>
      <c r="BN3419" s="7"/>
      <c r="BO3419" s="7"/>
      <c r="BP3419" s="7"/>
      <c r="BQ3419" s="7"/>
      <c r="BR3419" s="7"/>
      <c r="BT3419" s="8"/>
      <c r="BV3419" s="7"/>
      <c r="BW3419" s="7"/>
      <c r="BX3419" s="7"/>
      <c r="BY3419" s="7"/>
      <c r="BZ3419" s="7"/>
      <c r="CA3419" s="7"/>
    </row>
    <row r="3420" spans="1:79" x14ac:dyDescent="0.3">
      <c r="A3420" s="1" t="s">
        <v>1411</v>
      </c>
      <c r="B3420" s="1"/>
      <c r="C3420" s="1" t="s">
        <v>1878</v>
      </c>
      <c r="D3420" s="1"/>
      <c r="E3420" s="1"/>
      <c r="F3420" s="1"/>
      <c r="G3420" s="1"/>
      <c r="H3420" s="1">
        <v>49772.46</v>
      </c>
      <c r="I3420" s="1">
        <v>-0.41</v>
      </c>
      <c r="J3420" s="12">
        <v>2438.83</v>
      </c>
      <c r="K3420" s="5">
        <v>3222.2</v>
      </c>
      <c r="L3420" s="5">
        <v>12877.73</v>
      </c>
      <c r="M3420" s="13">
        <f t="shared" si="124"/>
        <v>-4.0823203234802152E-3</v>
      </c>
      <c r="N3420" s="13">
        <f t="shared" si="125"/>
        <v>-2.7682368334969176E-3</v>
      </c>
      <c r="O3420" s="13">
        <f t="shared" si="125"/>
        <v>-5.3464710821357064E-3</v>
      </c>
      <c r="P3420" s="13">
        <f t="shared" si="125"/>
        <v>-4.2974304335084978E-3</v>
      </c>
      <c r="Q3420" s="7"/>
      <c r="R3420" s="8"/>
      <c r="S3420" s="8"/>
      <c r="T3420" s="8"/>
      <c r="U3420" s="8"/>
      <c r="V3420" s="13"/>
      <c r="W3420" s="14"/>
      <c r="X3420" s="1"/>
      <c r="Y3420" s="1"/>
      <c r="Z3420" s="1"/>
      <c r="AA3420" s="1"/>
      <c r="AB3420" s="1"/>
      <c r="AC3420" s="1"/>
      <c r="AD3420" s="8"/>
      <c r="AE3420" s="8"/>
      <c r="AF3420" s="8"/>
      <c r="AG3420" s="8"/>
      <c r="AH3420" s="9"/>
      <c r="AI3420" s="8"/>
      <c r="AJ3420" s="13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7"/>
      <c r="BL3420" s="7"/>
      <c r="BM3420" s="7"/>
      <c r="BN3420" s="7"/>
      <c r="BO3420" s="7"/>
      <c r="BP3420" s="7"/>
      <c r="BQ3420" s="7"/>
      <c r="BR3420" s="7"/>
      <c r="BT3420" s="8"/>
      <c r="BV3420" s="7"/>
      <c r="BW3420" s="7"/>
      <c r="BX3420" s="7"/>
      <c r="BY3420" s="7"/>
      <c r="BZ3420" s="7"/>
      <c r="CA3420" s="7"/>
    </row>
    <row r="3421" spans="1:79" x14ac:dyDescent="0.3">
      <c r="A3421" s="1" t="s">
        <v>1412</v>
      </c>
      <c r="B3421" s="1"/>
      <c r="C3421" s="1" t="s">
        <v>1878</v>
      </c>
      <c r="D3421" s="1"/>
      <c r="E3421" s="1"/>
      <c r="F3421" s="1"/>
      <c r="G3421" s="1"/>
      <c r="H3421" s="1">
        <v>49162.16</v>
      </c>
      <c r="I3421" s="1">
        <v>-1.23</v>
      </c>
      <c r="J3421" s="12">
        <v>2405.3200000000002</v>
      </c>
      <c r="K3421" s="5">
        <v>3180.64</v>
      </c>
      <c r="L3421" s="5">
        <v>12831.52</v>
      </c>
      <c r="M3421" s="13">
        <f t="shared" si="124"/>
        <v>-1.2261801004008976E-2</v>
      </c>
      <c r="N3421" s="13">
        <f t="shared" si="125"/>
        <v>-1.3740195093548846E-2</v>
      </c>
      <c r="O3421" s="13">
        <f t="shared" si="125"/>
        <v>-1.2898019986344766E-2</v>
      </c>
      <c r="P3421" s="13">
        <f t="shared" si="125"/>
        <v>-3.5883653407858818E-3</v>
      </c>
      <c r="Q3421" s="7"/>
      <c r="R3421" s="8"/>
      <c r="S3421" s="8"/>
      <c r="T3421" s="8"/>
      <c r="U3421" s="8"/>
      <c r="V3421" s="13"/>
      <c r="W3421" s="14"/>
      <c r="X3421" s="1"/>
      <c r="Y3421" s="1"/>
      <c r="Z3421" s="1"/>
      <c r="AA3421" s="1"/>
      <c r="AB3421" s="1"/>
      <c r="AC3421" s="1"/>
      <c r="AD3421" s="8"/>
      <c r="AE3421" s="8"/>
      <c r="AF3421" s="8"/>
      <c r="AG3421" s="8"/>
      <c r="AH3421" s="9"/>
      <c r="AI3421" s="8"/>
      <c r="AJ3421" s="13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7"/>
      <c r="BL3421" s="7"/>
      <c r="BM3421" s="7"/>
      <c r="BN3421" s="7"/>
      <c r="BO3421" s="7"/>
      <c r="BP3421" s="7"/>
      <c r="BQ3421" s="7"/>
      <c r="BR3421" s="7"/>
      <c r="BT3421" s="8"/>
      <c r="BV3421" s="7"/>
      <c r="BW3421" s="7"/>
      <c r="BX3421" s="7"/>
      <c r="BY3421" s="7"/>
      <c r="BZ3421" s="7"/>
      <c r="CA3421" s="7"/>
    </row>
    <row r="3422" spans="1:79" x14ac:dyDescent="0.3">
      <c r="A3422" s="1" t="s">
        <v>1413</v>
      </c>
      <c r="B3422" s="1"/>
      <c r="C3422" s="1" t="s">
        <v>1878</v>
      </c>
      <c r="D3422" s="1"/>
      <c r="E3422" s="1"/>
      <c r="F3422" s="1"/>
      <c r="G3422" s="1"/>
      <c r="H3422" s="1">
        <v>49128.05</v>
      </c>
      <c r="I3422" s="1">
        <v>-7.0000000000000007E-2</v>
      </c>
      <c r="J3422" s="12">
        <v>2383.15</v>
      </c>
      <c r="K3422" s="5">
        <v>3168.92</v>
      </c>
      <c r="L3422" s="5">
        <v>12826.21</v>
      </c>
      <c r="M3422" s="13">
        <f t="shared" si="124"/>
        <v>-6.9382630868941586E-4</v>
      </c>
      <c r="N3422" s="13">
        <f t="shared" si="125"/>
        <v>-9.217068830758568E-3</v>
      </c>
      <c r="O3422" s="13">
        <f t="shared" si="125"/>
        <v>-3.6847929976356886E-3</v>
      </c>
      <c r="P3422" s="13">
        <f t="shared" si="125"/>
        <v>-4.1382470665995985E-4</v>
      </c>
      <c r="Q3422" s="7"/>
      <c r="R3422" s="8"/>
      <c r="S3422" s="8"/>
      <c r="T3422" s="8"/>
      <c r="U3422" s="8"/>
      <c r="V3422" s="13"/>
      <c r="W3422" s="14"/>
      <c r="X3422" s="1"/>
      <c r="Y3422" s="1"/>
      <c r="Z3422" s="1"/>
      <c r="AA3422" s="1"/>
      <c r="AB3422" s="1"/>
      <c r="AC3422" s="1"/>
      <c r="AD3422" s="8"/>
      <c r="AE3422" s="8"/>
      <c r="AF3422" s="8"/>
      <c r="AG3422" s="8"/>
      <c r="AH3422" s="9"/>
      <c r="AI3422" s="8"/>
      <c r="AJ3422" s="13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7"/>
      <c r="BL3422" s="7"/>
      <c r="BM3422" s="7"/>
      <c r="BN3422" s="7"/>
      <c r="BO3422" s="7"/>
      <c r="BP3422" s="7"/>
      <c r="BQ3422" s="7"/>
      <c r="BR3422" s="7"/>
      <c r="BT3422" s="8"/>
      <c r="BV3422" s="7"/>
      <c r="BW3422" s="7"/>
      <c r="BX3422" s="7"/>
      <c r="BY3422" s="7"/>
      <c r="BZ3422" s="7"/>
      <c r="CA3422" s="7"/>
    </row>
    <row r="3423" spans="1:79" x14ac:dyDescent="0.3">
      <c r="A3423" s="1" t="s">
        <v>1414</v>
      </c>
      <c r="B3423" s="1"/>
      <c r="C3423" s="1" t="s">
        <v>1878</v>
      </c>
      <c r="D3423" s="1"/>
      <c r="E3423" s="1"/>
      <c r="F3423" s="1"/>
      <c r="G3423" s="1"/>
      <c r="H3423" s="1">
        <v>49846.48</v>
      </c>
      <c r="I3423" s="1">
        <v>1.46</v>
      </c>
      <c r="J3423" s="12">
        <v>2420.6799999999998</v>
      </c>
      <c r="K3423" s="5">
        <v>3209.11</v>
      </c>
      <c r="L3423" s="5">
        <v>12985.38</v>
      </c>
      <c r="M3423" s="13">
        <f t="shared" si="124"/>
        <v>1.4623621332416015E-2</v>
      </c>
      <c r="N3423" s="13">
        <f t="shared" si="125"/>
        <v>1.5748064536432738E-2</v>
      </c>
      <c r="O3423" s="13">
        <f t="shared" si="125"/>
        <v>1.2682554308723448E-2</v>
      </c>
      <c r="P3423" s="13">
        <f t="shared" si="125"/>
        <v>1.2409745357358171E-2</v>
      </c>
      <c r="Q3423" s="7"/>
      <c r="R3423" s="8"/>
      <c r="S3423" s="8"/>
      <c r="T3423" s="8"/>
      <c r="U3423" s="8"/>
      <c r="V3423" s="13"/>
      <c r="W3423" s="14"/>
      <c r="X3423" s="1"/>
      <c r="Y3423" s="1"/>
      <c r="Z3423" s="1"/>
      <c r="AA3423" s="1"/>
      <c r="AB3423" s="1"/>
      <c r="AC3423" s="1"/>
      <c r="AD3423" s="8"/>
      <c r="AE3423" s="8"/>
      <c r="AF3423" s="8"/>
      <c r="AG3423" s="8"/>
      <c r="AH3423" s="9"/>
      <c r="AI3423" s="8"/>
      <c r="AJ3423" s="13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7"/>
      <c r="BL3423" s="7"/>
      <c r="BM3423" s="7"/>
      <c r="BN3423" s="7"/>
      <c r="BO3423" s="7"/>
      <c r="BP3423" s="7"/>
      <c r="BQ3423" s="7"/>
      <c r="BR3423" s="7"/>
      <c r="BT3423" s="8"/>
      <c r="BV3423" s="7"/>
      <c r="BW3423" s="7"/>
      <c r="BX3423" s="7"/>
      <c r="BY3423" s="7"/>
      <c r="BZ3423" s="7"/>
      <c r="CA3423" s="7"/>
    </row>
    <row r="3424" spans="1:79" x14ac:dyDescent="0.3">
      <c r="A3424" s="1" t="s">
        <v>1415</v>
      </c>
      <c r="B3424" s="1"/>
      <c r="C3424" s="1" t="s">
        <v>1878</v>
      </c>
      <c r="D3424" s="1"/>
      <c r="E3424" s="1"/>
      <c r="F3424" s="1"/>
      <c r="G3424" s="1"/>
      <c r="H3424" s="1">
        <v>49895.1</v>
      </c>
      <c r="I3424" s="1">
        <v>0.1</v>
      </c>
      <c r="J3424" s="12">
        <v>2417.23</v>
      </c>
      <c r="K3424" s="5">
        <v>3231.44</v>
      </c>
      <c r="L3424" s="5">
        <v>13050.37</v>
      </c>
      <c r="M3424" s="13">
        <f t="shared" si="124"/>
        <v>9.753948523545386E-4</v>
      </c>
      <c r="N3424" s="13">
        <f t="shared" si="125"/>
        <v>-1.4252193598491836E-3</v>
      </c>
      <c r="O3424" s="13">
        <f t="shared" si="125"/>
        <v>6.9583155454315815E-3</v>
      </c>
      <c r="P3424" s="13">
        <f t="shared" si="125"/>
        <v>5.0048593110099127E-3</v>
      </c>
      <c r="Q3424" s="7"/>
      <c r="R3424" s="8"/>
      <c r="S3424" s="8"/>
      <c r="T3424" s="8"/>
      <c r="U3424" s="8"/>
      <c r="V3424" s="13"/>
      <c r="W3424" s="14"/>
      <c r="X3424" s="1"/>
      <c r="Y3424" s="1"/>
      <c r="Z3424" s="1"/>
      <c r="AA3424" s="1"/>
      <c r="AB3424" s="1"/>
      <c r="AC3424" s="1"/>
      <c r="AD3424" s="8"/>
      <c r="AE3424" s="8"/>
      <c r="AF3424" s="8"/>
      <c r="AG3424" s="8"/>
      <c r="AH3424" s="9"/>
      <c r="AI3424" s="8"/>
      <c r="AJ3424" s="13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7"/>
      <c r="BL3424" s="7"/>
      <c r="BM3424" s="7"/>
      <c r="BN3424" s="7"/>
      <c r="BO3424" s="7"/>
      <c r="BP3424" s="7"/>
      <c r="BQ3424" s="7"/>
      <c r="BR3424" s="7"/>
      <c r="BT3424" s="8"/>
      <c r="BV3424" s="7"/>
      <c r="BW3424" s="7"/>
      <c r="BX3424" s="7"/>
      <c r="BY3424" s="7"/>
      <c r="BZ3424" s="7"/>
      <c r="CA3424" s="7"/>
    </row>
    <row r="3425" spans="1:79" x14ac:dyDescent="0.3">
      <c r="A3425" s="1" t="s">
        <v>1416</v>
      </c>
      <c r="B3425" s="1"/>
      <c r="C3425" s="1" t="s">
        <v>1878</v>
      </c>
      <c r="D3425" s="1"/>
      <c r="E3425" s="1"/>
      <c r="F3425" s="1"/>
      <c r="G3425" s="1"/>
      <c r="H3425" s="1">
        <v>49818.48</v>
      </c>
      <c r="I3425" s="1">
        <v>-0.15</v>
      </c>
      <c r="J3425" s="12">
        <v>2417.91</v>
      </c>
      <c r="K3425" s="5">
        <v>3205.9</v>
      </c>
      <c r="L3425" s="5">
        <v>13056.86</v>
      </c>
      <c r="M3425" s="13">
        <f t="shared" si="124"/>
        <v>-1.5356217343986955E-3</v>
      </c>
      <c r="N3425" s="13">
        <f t="shared" si="125"/>
        <v>2.8131373514295177E-4</v>
      </c>
      <c r="O3425" s="13">
        <f t="shared" si="125"/>
        <v>-7.9035971579234365E-3</v>
      </c>
      <c r="P3425" s="13">
        <f t="shared" si="125"/>
        <v>4.973039078586261E-4</v>
      </c>
      <c r="Q3425" s="7"/>
      <c r="R3425" s="8"/>
      <c r="S3425" s="8"/>
      <c r="T3425" s="8"/>
      <c r="U3425" s="8"/>
      <c r="V3425" s="13"/>
      <c r="W3425" s="14"/>
      <c r="X3425" s="1"/>
      <c r="Y3425" s="1"/>
      <c r="Z3425" s="1"/>
      <c r="AA3425" s="1"/>
      <c r="AB3425" s="1"/>
      <c r="AC3425" s="1"/>
      <c r="AD3425" s="8"/>
      <c r="AE3425" s="8"/>
      <c r="AF3425" s="8"/>
      <c r="AG3425" s="8"/>
      <c r="AH3425" s="9"/>
      <c r="AI3425" s="8"/>
      <c r="AJ3425" s="13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7"/>
      <c r="BL3425" s="7"/>
      <c r="BM3425" s="7"/>
      <c r="BN3425" s="7"/>
      <c r="BO3425" s="7"/>
      <c r="BP3425" s="7"/>
      <c r="BQ3425" s="7"/>
      <c r="BR3425" s="7"/>
      <c r="BT3425" s="8"/>
      <c r="BV3425" s="7"/>
      <c r="BW3425" s="7"/>
      <c r="BX3425" s="7"/>
      <c r="BY3425" s="7"/>
      <c r="BZ3425" s="7"/>
      <c r="CA3425" s="7"/>
    </row>
    <row r="3426" spans="1:79" x14ac:dyDescent="0.3">
      <c r="A3426" s="1" t="s">
        <v>1417</v>
      </c>
      <c r="B3426" s="1"/>
      <c r="C3426" s="1" t="s">
        <v>1878</v>
      </c>
      <c r="D3426" s="1"/>
      <c r="E3426" s="1"/>
      <c r="F3426" s="1"/>
      <c r="G3426" s="1"/>
      <c r="H3426" s="1">
        <v>48833.58</v>
      </c>
      <c r="I3426" s="1">
        <v>-1.98</v>
      </c>
      <c r="J3426" s="12">
        <v>2367.63</v>
      </c>
      <c r="K3426" s="5">
        <v>3147.92</v>
      </c>
      <c r="L3426" s="5">
        <v>12781.02</v>
      </c>
      <c r="M3426" s="13">
        <f t="shared" si="124"/>
        <v>-1.9769772180925682E-2</v>
      </c>
      <c r="N3426" s="13">
        <f t="shared" si="125"/>
        <v>-2.0794818665707093E-2</v>
      </c>
      <c r="O3426" s="13">
        <f t="shared" si="125"/>
        <v>-1.8085405034467761E-2</v>
      </c>
      <c r="P3426" s="13">
        <f t="shared" si="125"/>
        <v>-2.1126059404787956E-2</v>
      </c>
      <c r="Q3426" s="7"/>
      <c r="R3426" s="8"/>
      <c r="S3426" s="8"/>
      <c r="T3426" s="8"/>
      <c r="U3426" s="8"/>
      <c r="V3426" s="13"/>
      <c r="W3426" s="14"/>
      <c r="X3426" s="1"/>
      <c r="Y3426" s="1"/>
      <c r="Z3426" s="1"/>
      <c r="AA3426" s="1"/>
      <c r="AB3426" s="1"/>
      <c r="AC3426" s="1"/>
      <c r="AD3426" s="8"/>
      <c r="AE3426" s="8"/>
      <c r="AF3426" s="8"/>
      <c r="AG3426" s="8"/>
      <c r="AH3426" s="9"/>
      <c r="AI3426" s="8"/>
      <c r="AJ3426" s="13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7"/>
      <c r="BL3426" s="7"/>
      <c r="BM3426" s="7"/>
      <c r="BN3426" s="7"/>
      <c r="BO3426" s="7"/>
      <c r="BP3426" s="7"/>
      <c r="BQ3426" s="7"/>
      <c r="BR3426" s="7"/>
      <c r="BT3426" s="8"/>
      <c r="BV3426" s="7"/>
      <c r="BW3426" s="7"/>
      <c r="BX3426" s="7"/>
      <c r="BY3426" s="7"/>
      <c r="BZ3426" s="7"/>
      <c r="CA3426" s="7"/>
    </row>
    <row r="3427" spans="1:79" x14ac:dyDescent="0.3">
      <c r="A3427" s="1" t="s">
        <v>1418</v>
      </c>
      <c r="B3427" s="1"/>
      <c r="C3427" s="1" t="s">
        <v>1878</v>
      </c>
      <c r="D3427" s="1"/>
      <c r="E3427" s="1"/>
      <c r="F3427" s="1"/>
      <c r="G3427" s="1"/>
      <c r="H3427" s="1">
        <v>48537.65</v>
      </c>
      <c r="I3427" s="1">
        <v>-0.61</v>
      </c>
      <c r="J3427" s="12">
        <v>2361.85</v>
      </c>
      <c r="K3427" s="5">
        <v>3091.84</v>
      </c>
      <c r="L3427" s="5">
        <v>12706.26</v>
      </c>
      <c r="M3427" s="13">
        <f t="shared" si="124"/>
        <v>-6.0599693899157092E-3</v>
      </c>
      <c r="N3427" s="13">
        <f t="shared" si="125"/>
        <v>-2.4412598252261386E-3</v>
      </c>
      <c r="O3427" s="13">
        <f t="shared" si="125"/>
        <v>-1.7814938117868273E-2</v>
      </c>
      <c r="P3427" s="13">
        <f t="shared" si="125"/>
        <v>-5.8492984128027947E-3</v>
      </c>
      <c r="Q3427" s="7"/>
      <c r="R3427" s="8"/>
      <c r="S3427" s="8"/>
      <c r="T3427" s="8"/>
      <c r="U3427" s="8"/>
      <c r="V3427" s="13"/>
      <c r="W3427" s="14"/>
      <c r="X3427" s="1"/>
      <c r="Y3427" s="1"/>
      <c r="Z3427" s="1"/>
      <c r="AA3427" s="1"/>
      <c r="AB3427" s="1"/>
      <c r="AC3427" s="1"/>
      <c r="AD3427" s="8"/>
      <c r="AE3427" s="8"/>
      <c r="AF3427" s="8"/>
      <c r="AG3427" s="8"/>
      <c r="AH3427" s="9"/>
      <c r="AI3427" s="8"/>
      <c r="AJ3427" s="13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7"/>
      <c r="BL3427" s="7"/>
      <c r="BM3427" s="7"/>
      <c r="BN3427" s="7"/>
      <c r="BO3427" s="7"/>
      <c r="BP3427" s="7"/>
      <c r="BQ3427" s="7"/>
      <c r="BR3427" s="7"/>
      <c r="BT3427" s="8"/>
      <c r="BV3427" s="7"/>
      <c r="BW3427" s="7"/>
      <c r="BX3427" s="7"/>
      <c r="BY3427" s="7"/>
      <c r="BZ3427" s="7"/>
      <c r="CA3427" s="7"/>
    </row>
    <row r="3428" spans="1:79" x14ac:dyDescent="0.3">
      <c r="A3428" s="1" t="s">
        <v>1419</v>
      </c>
      <c r="B3428" s="1"/>
      <c r="C3428" s="1" t="s">
        <v>1878</v>
      </c>
      <c r="D3428" s="1"/>
      <c r="E3428" s="1"/>
      <c r="F3428" s="1"/>
      <c r="G3428" s="1"/>
      <c r="H3428" s="1">
        <v>48676.45</v>
      </c>
      <c r="I3428" s="1">
        <v>0.28999999999999998</v>
      </c>
      <c r="J3428" s="12">
        <v>2367.84</v>
      </c>
      <c r="K3428" s="5">
        <v>3095.55</v>
      </c>
      <c r="L3428" s="5">
        <v>12801.41</v>
      </c>
      <c r="M3428" s="13">
        <f t="shared" si="124"/>
        <v>2.8596357672856509E-3</v>
      </c>
      <c r="N3428" s="13">
        <f t="shared" si="125"/>
        <v>2.5361475114846765E-3</v>
      </c>
      <c r="O3428" s="13">
        <f t="shared" si="125"/>
        <v>1.1999327261436044E-3</v>
      </c>
      <c r="P3428" s="13">
        <f t="shared" si="125"/>
        <v>7.4884348344830265E-3</v>
      </c>
      <c r="Q3428" s="7"/>
      <c r="R3428" s="8"/>
      <c r="S3428" s="8"/>
      <c r="T3428" s="8"/>
      <c r="U3428" s="8"/>
      <c r="V3428" s="13"/>
      <c r="W3428" s="14"/>
      <c r="X3428" s="1"/>
      <c r="Y3428" s="1"/>
      <c r="Z3428" s="1"/>
      <c r="AA3428" s="1"/>
      <c r="AB3428" s="1"/>
      <c r="AC3428" s="1"/>
      <c r="AD3428" s="8"/>
      <c r="AE3428" s="8"/>
      <c r="AF3428" s="8"/>
      <c r="AG3428" s="8"/>
      <c r="AH3428" s="9"/>
      <c r="AI3428" s="8"/>
      <c r="AJ3428" s="13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7"/>
      <c r="BL3428" s="7"/>
      <c r="BM3428" s="7"/>
      <c r="BN3428" s="7"/>
      <c r="BO3428" s="7"/>
      <c r="BP3428" s="7"/>
      <c r="BQ3428" s="7"/>
      <c r="BR3428" s="7"/>
      <c r="BT3428" s="8"/>
      <c r="BV3428" s="7"/>
      <c r="BW3428" s="7"/>
      <c r="BX3428" s="7"/>
      <c r="BY3428" s="7"/>
      <c r="BZ3428" s="7"/>
      <c r="CA3428" s="7"/>
    </row>
    <row r="3429" spans="1:79" x14ac:dyDescent="0.3">
      <c r="A3429" s="1" t="s">
        <v>1420</v>
      </c>
      <c r="B3429" s="1"/>
      <c r="C3429" s="1" t="s">
        <v>1878</v>
      </c>
      <c r="D3429" s="1"/>
      <c r="E3429" s="1"/>
      <c r="F3429" s="1"/>
      <c r="G3429" s="1"/>
      <c r="H3429" s="1">
        <v>48871.98</v>
      </c>
      <c r="I3429" s="1">
        <v>0.4</v>
      </c>
      <c r="J3429" s="12">
        <v>2384.2199999999998</v>
      </c>
      <c r="K3429" s="5">
        <v>3087.13</v>
      </c>
      <c r="L3429" s="5">
        <v>12801.04</v>
      </c>
      <c r="M3429" s="13">
        <f t="shared" si="124"/>
        <v>4.0169322125997997E-3</v>
      </c>
      <c r="N3429" s="13">
        <f t="shared" si="125"/>
        <v>6.9176971416986532E-3</v>
      </c>
      <c r="O3429" s="13">
        <f t="shared" si="125"/>
        <v>-2.7200335966145461E-3</v>
      </c>
      <c r="P3429" s="13">
        <f t="shared" si="125"/>
        <v>-2.8903066146557244E-5</v>
      </c>
      <c r="Q3429" s="7"/>
      <c r="R3429" s="8"/>
      <c r="S3429" s="8"/>
      <c r="T3429" s="8"/>
      <c r="U3429" s="8"/>
      <c r="V3429" s="13"/>
      <c r="W3429" s="14"/>
      <c r="X3429" s="1"/>
      <c r="Y3429" s="1"/>
      <c r="Z3429" s="1"/>
      <c r="AA3429" s="1"/>
      <c r="AB3429" s="1"/>
      <c r="AC3429" s="1"/>
      <c r="AD3429" s="8"/>
      <c r="AE3429" s="8"/>
      <c r="AF3429" s="8"/>
      <c r="AG3429" s="8"/>
      <c r="AH3429" s="9"/>
      <c r="AI3429" s="8"/>
      <c r="AJ3429" s="13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7"/>
      <c r="BL3429" s="7"/>
      <c r="BM3429" s="7"/>
      <c r="BN3429" s="7"/>
      <c r="BO3429" s="7"/>
      <c r="BP3429" s="7"/>
      <c r="BQ3429" s="7"/>
      <c r="BR3429" s="7"/>
      <c r="BT3429" s="8"/>
      <c r="BV3429" s="7"/>
      <c r="BW3429" s="7"/>
      <c r="BX3429" s="7"/>
      <c r="BY3429" s="7"/>
      <c r="BZ3429" s="7"/>
      <c r="CA3429" s="7"/>
    </row>
    <row r="3430" spans="1:79" x14ac:dyDescent="0.3">
      <c r="A3430" s="1" t="s">
        <v>1421</v>
      </c>
      <c r="B3430" s="1"/>
      <c r="C3430" s="1" t="s">
        <v>1878</v>
      </c>
      <c r="D3430" s="1"/>
      <c r="E3430" s="1"/>
      <c r="F3430" s="1"/>
      <c r="G3430" s="1"/>
      <c r="H3430" s="1">
        <v>49187.22</v>
      </c>
      <c r="I3430" s="1">
        <v>0.65</v>
      </c>
      <c r="J3430" s="12">
        <v>2394.9</v>
      </c>
      <c r="K3430" s="5">
        <v>3129.09</v>
      </c>
      <c r="L3430" s="5">
        <v>12870.44</v>
      </c>
      <c r="M3430" s="13">
        <f t="shared" si="124"/>
        <v>6.450321840858475E-3</v>
      </c>
      <c r="N3430" s="13">
        <f t="shared" si="125"/>
        <v>4.479452399527073E-3</v>
      </c>
      <c r="O3430" s="13">
        <f t="shared" si="125"/>
        <v>1.3591912229157899E-2</v>
      </c>
      <c r="P3430" s="13">
        <f t="shared" si="125"/>
        <v>5.4214345084462323E-3</v>
      </c>
      <c r="Q3430" s="7"/>
      <c r="R3430" s="8"/>
      <c r="S3430" s="8"/>
      <c r="T3430" s="8"/>
      <c r="U3430" s="8"/>
      <c r="V3430" s="13"/>
      <c r="W3430" s="14"/>
      <c r="X3430" s="1"/>
      <c r="Y3430" s="1"/>
      <c r="Z3430" s="1"/>
      <c r="AA3430" s="1"/>
      <c r="AB3430" s="1"/>
      <c r="AC3430" s="1"/>
      <c r="AD3430" s="8"/>
      <c r="AE3430" s="8"/>
      <c r="AF3430" s="8"/>
      <c r="AG3430" s="8"/>
      <c r="AH3430" s="9"/>
      <c r="AI3430" s="8"/>
      <c r="AJ3430" s="13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7"/>
      <c r="BL3430" s="7"/>
      <c r="BM3430" s="7"/>
      <c r="BN3430" s="7"/>
      <c r="BO3430" s="7"/>
      <c r="BP3430" s="7"/>
      <c r="BQ3430" s="7"/>
      <c r="BR3430" s="7"/>
      <c r="BT3430" s="8"/>
      <c r="BV3430" s="7"/>
      <c r="BW3430" s="7"/>
      <c r="BX3430" s="7"/>
      <c r="BY3430" s="7"/>
      <c r="BZ3430" s="7"/>
      <c r="CA3430" s="7"/>
    </row>
    <row r="3431" spans="1:79" x14ac:dyDescent="0.3">
      <c r="A3431" s="1" t="s">
        <v>1422</v>
      </c>
      <c r="B3431" s="1"/>
      <c r="C3431" s="1" t="s">
        <v>1878</v>
      </c>
      <c r="D3431" s="1"/>
      <c r="E3431" s="1"/>
      <c r="F3431" s="1"/>
      <c r="G3431" s="1"/>
      <c r="H3431" s="1">
        <v>48968.87</v>
      </c>
      <c r="I3431" s="1">
        <v>-0.44</v>
      </c>
      <c r="J3431" s="12">
        <v>2367.4899999999998</v>
      </c>
      <c r="K3431" s="5">
        <v>3139.25</v>
      </c>
      <c r="L3431" s="5">
        <v>12843.19</v>
      </c>
      <c r="M3431" s="13">
        <f t="shared" si="124"/>
        <v>-4.4391612292786764E-3</v>
      </c>
      <c r="N3431" s="13">
        <f t="shared" si="125"/>
        <v>-1.1445154286191639E-2</v>
      </c>
      <c r="O3431" s="13">
        <f t="shared" si="125"/>
        <v>3.2469503913277187E-3</v>
      </c>
      <c r="P3431" s="13">
        <f t="shared" si="125"/>
        <v>-2.117254732549978E-3</v>
      </c>
      <c r="Q3431" s="7"/>
      <c r="R3431" s="8"/>
      <c r="S3431" s="8"/>
      <c r="T3431" s="8"/>
      <c r="U3431" s="8"/>
      <c r="V3431" s="13"/>
      <c r="W3431" s="14"/>
      <c r="X3431" s="1"/>
      <c r="Y3431" s="1"/>
      <c r="Z3431" s="1"/>
      <c r="AA3431" s="1"/>
      <c r="AB3431" s="1"/>
      <c r="AC3431" s="1"/>
      <c r="AD3431" s="8"/>
      <c r="AE3431" s="8"/>
      <c r="AF3431" s="8"/>
      <c r="AG3431" s="8"/>
      <c r="AH3431" s="9"/>
      <c r="AI3431" s="8"/>
      <c r="AJ3431" s="13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7"/>
      <c r="BL3431" s="7"/>
      <c r="BM3431" s="7"/>
      <c r="BN3431" s="7"/>
      <c r="BO3431" s="7"/>
      <c r="BP3431" s="7"/>
      <c r="BQ3431" s="7"/>
      <c r="BR3431" s="7"/>
      <c r="BT3431" s="8"/>
      <c r="BV3431" s="7"/>
      <c r="BW3431" s="7"/>
      <c r="BX3431" s="7"/>
      <c r="BY3431" s="7"/>
      <c r="BZ3431" s="7"/>
      <c r="CA3431" s="7"/>
    </row>
    <row r="3432" spans="1:79" x14ac:dyDescent="0.3">
      <c r="A3432" s="1" t="s">
        <v>1423</v>
      </c>
      <c r="B3432" s="1"/>
      <c r="C3432" s="1" t="s">
        <v>1878</v>
      </c>
      <c r="D3432" s="1"/>
      <c r="E3432" s="1"/>
      <c r="F3432" s="1"/>
      <c r="G3432" s="1"/>
      <c r="H3432" s="1">
        <v>47919.09</v>
      </c>
      <c r="I3432" s="1">
        <v>-2.14</v>
      </c>
      <c r="J3432" s="12">
        <v>2308.44</v>
      </c>
      <c r="K3432" s="5">
        <v>3092.12</v>
      </c>
      <c r="L3432" s="5">
        <v>12637.81</v>
      </c>
      <c r="M3432" s="13">
        <f t="shared" si="124"/>
        <v>-2.1437701135435749E-2</v>
      </c>
      <c r="N3432" s="13">
        <f t="shared" si="125"/>
        <v>-2.4942027210252071E-2</v>
      </c>
      <c r="O3432" s="13">
        <f t="shared" si="125"/>
        <v>-1.501314008122967E-2</v>
      </c>
      <c r="P3432" s="13">
        <f t="shared" si="125"/>
        <v>-1.5991354172911976E-2</v>
      </c>
      <c r="Q3432" s="7"/>
      <c r="R3432" s="8"/>
      <c r="S3432" s="8"/>
      <c r="T3432" s="8"/>
      <c r="U3432" s="8"/>
      <c r="V3432" s="13"/>
      <c r="W3432" s="14"/>
      <c r="X3432" s="1"/>
      <c r="Y3432" s="1"/>
      <c r="Z3432" s="1"/>
      <c r="AA3432" s="1"/>
      <c r="AB3432" s="1"/>
      <c r="AC3432" s="1"/>
      <c r="AD3432" s="8"/>
      <c r="AE3432" s="8"/>
      <c r="AF3432" s="8"/>
      <c r="AG3432" s="8"/>
      <c r="AH3432" s="9"/>
      <c r="AI3432" s="8"/>
      <c r="AJ3432" s="13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7"/>
      <c r="BL3432" s="7"/>
      <c r="BM3432" s="7"/>
      <c r="BN3432" s="7"/>
      <c r="BO3432" s="7"/>
      <c r="BP3432" s="7"/>
      <c r="BQ3432" s="7"/>
      <c r="BR3432" s="7"/>
      <c r="BT3432" s="8"/>
      <c r="BV3432" s="7"/>
      <c r="BW3432" s="7"/>
      <c r="BX3432" s="7"/>
      <c r="BY3432" s="7"/>
      <c r="BZ3432" s="7"/>
      <c r="CA3432" s="7"/>
    </row>
    <row r="3433" spans="1:79" x14ac:dyDescent="0.3">
      <c r="A3433" s="1" t="s">
        <v>1424</v>
      </c>
      <c r="B3433" s="1"/>
      <c r="C3433" s="1" t="s">
        <v>1878</v>
      </c>
      <c r="D3433" s="1"/>
      <c r="E3433" s="1"/>
      <c r="F3433" s="1"/>
      <c r="G3433" s="1"/>
      <c r="H3433" s="1">
        <v>45830.66</v>
      </c>
      <c r="I3433" s="1">
        <v>-4.3600000000000003</v>
      </c>
      <c r="J3433" s="12">
        <v>2201.5</v>
      </c>
      <c r="K3433" s="5">
        <v>2958.8</v>
      </c>
      <c r="L3433" s="5">
        <v>12178.22</v>
      </c>
      <c r="M3433" s="13">
        <f t="shared" si="124"/>
        <v>-4.358242195333828E-2</v>
      </c>
      <c r="N3433" s="13">
        <f t="shared" si="125"/>
        <v>-4.6325657153748923E-2</v>
      </c>
      <c r="O3433" s="13">
        <f t="shared" si="125"/>
        <v>-4.3116049829890035E-2</v>
      </c>
      <c r="P3433" s="13">
        <f t="shared" si="125"/>
        <v>-3.6366269155810982E-2</v>
      </c>
      <c r="Q3433" s="7"/>
      <c r="R3433" s="8"/>
      <c r="S3433" s="8"/>
      <c r="T3433" s="8"/>
      <c r="U3433" s="8"/>
      <c r="V3433" s="13"/>
      <c r="W3433" s="14"/>
      <c r="X3433" s="1"/>
      <c r="Y3433" s="1"/>
      <c r="Z3433" s="1"/>
      <c r="AA3433" s="1"/>
      <c r="AB3433" s="1"/>
      <c r="AC3433" s="1"/>
      <c r="AD3433" s="8"/>
      <c r="AE3433" s="8"/>
      <c r="AF3433" s="8"/>
      <c r="AG3433" s="8"/>
      <c r="AH3433" s="9"/>
      <c r="AI3433" s="8"/>
      <c r="AJ3433" s="13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7"/>
      <c r="BL3433" s="7"/>
      <c r="BM3433" s="7"/>
      <c r="BN3433" s="7"/>
      <c r="BO3433" s="7"/>
      <c r="BP3433" s="7"/>
      <c r="BQ3433" s="7"/>
      <c r="BR3433" s="7"/>
      <c r="BT3433" s="8"/>
      <c r="BV3433" s="7"/>
      <c r="BW3433" s="7"/>
      <c r="BX3433" s="7"/>
      <c r="BY3433" s="7"/>
      <c r="BZ3433" s="7"/>
      <c r="CA3433" s="7"/>
    </row>
    <row r="3434" spans="1:79" x14ac:dyDescent="0.3">
      <c r="A3434" s="1" t="s">
        <v>1425</v>
      </c>
      <c r="B3434" s="1"/>
      <c r="C3434" s="1" t="s">
        <v>1878</v>
      </c>
      <c r="D3434" s="1"/>
      <c r="E3434" s="1"/>
      <c r="F3434" s="1"/>
      <c r="G3434" s="1"/>
      <c r="H3434" s="1">
        <v>46717.04</v>
      </c>
      <c r="I3434" s="1">
        <v>1.93</v>
      </c>
      <c r="J3434" s="12">
        <v>2238.98</v>
      </c>
      <c r="K3434" s="5">
        <v>3043.5</v>
      </c>
      <c r="L3434" s="5">
        <v>12457.22</v>
      </c>
      <c r="M3434" s="13">
        <f t="shared" si="124"/>
        <v>1.9340328068589763E-2</v>
      </c>
      <c r="N3434" s="13">
        <f t="shared" si="125"/>
        <v>1.7024755848285222E-2</v>
      </c>
      <c r="O3434" s="13">
        <f t="shared" si="125"/>
        <v>2.8626470190617814E-2</v>
      </c>
      <c r="P3434" s="13">
        <f t="shared" si="125"/>
        <v>2.2909751999881767E-2</v>
      </c>
      <c r="Q3434" s="7"/>
      <c r="R3434" s="8"/>
      <c r="S3434" s="8"/>
      <c r="T3434" s="8"/>
      <c r="U3434" s="8"/>
      <c r="V3434" s="13"/>
      <c r="W3434" s="14"/>
      <c r="X3434" s="1"/>
      <c r="Y3434" s="1"/>
      <c r="Z3434" s="1"/>
      <c r="AA3434" s="1"/>
      <c r="AB3434" s="1"/>
      <c r="AC3434" s="1"/>
      <c r="AD3434" s="8"/>
      <c r="AE3434" s="8"/>
      <c r="AF3434" s="8"/>
      <c r="AG3434" s="8"/>
      <c r="AH3434" s="9"/>
      <c r="AI3434" s="8"/>
      <c r="AJ3434" s="13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7"/>
      <c r="BL3434" s="7"/>
      <c r="BM3434" s="7"/>
      <c r="BN3434" s="7"/>
      <c r="BO3434" s="7"/>
      <c r="BP3434" s="7"/>
      <c r="BQ3434" s="7"/>
      <c r="BR3434" s="7"/>
      <c r="BT3434" s="8"/>
      <c r="BV3434" s="7"/>
      <c r="BW3434" s="7"/>
      <c r="BX3434" s="7"/>
      <c r="BY3434" s="7"/>
      <c r="BZ3434" s="7"/>
      <c r="CA3434" s="7"/>
    </row>
    <row r="3435" spans="1:79" x14ac:dyDescent="0.3">
      <c r="A3435" s="1" t="s">
        <v>1426</v>
      </c>
      <c r="B3435" s="1"/>
      <c r="C3435" s="1" t="s">
        <v>1878</v>
      </c>
      <c r="D3435" s="1"/>
      <c r="E3435" s="1"/>
      <c r="F3435" s="1"/>
      <c r="G3435" s="1"/>
      <c r="H3435" s="1">
        <v>47808.9</v>
      </c>
      <c r="I3435" s="1">
        <v>2.34</v>
      </c>
      <c r="J3435" s="12">
        <v>2290.86</v>
      </c>
      <c r="K3435" s="5">
        <v>3124.36</v>
      </c>
      <c r="L3435" s="5">
        <v>12726.39</v>
      </c>
      <c r="M3435" s="13">
        <f t="shared" si="124"/>
        <v>2.3371771841709243E-2</v>
      </c>
      <c r="N3435" s="13">
        <f t="shared" si="125"/>
        <v>2.3171265486962911E-2</v>
      </c>
      <c r="O3435" s="13">
        <f t="shared" si="125"/>
        <v>2.656809594217191E-2</v>
      </c>
      <c r="P3435" s="13">
        <f t="shared" si="125"/>
        <v>2.1607549678018145E-2</v>
      </c>
      <c r="Q3435" s="7"/>
      <c r="R3435" s="8"/>
      <c r="S3435" s="8"/>
      <c r="T3435" s="8"/>
      <c r="U3435" s="8"/>
      <c r="V3435" s="13"/>
      <c r="W3435" s="14"/>
      <c r="X3435" s="1"/>
      <c r="Y3435" s="1"/>
      <c r="Z3435" s="1"/>
      <c r="AA3435" s="1"/>
      <c r="AB3435" s="1"/>
      <c r="AC3435" s="1"/>
      <c r="AD3435" s="8"/>
      <c r="AE3435" s="8"/>
      <c r="AF3435" s="8"/>
      <c r="AG3435" s="8"/>
      <c r="AH3435" s="9"/>
      <c r="AI3435" s="8"/>
      <c r="AJ3435" s="13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7"/>
      <c r="BL3435" s="7"/>
      <c r="BM3435" s="7"/>
      <c r="BN3435" s="7"/>
      <c r="BO3435" s="7"/>
      <c r="BP3435" s="7"/>
      <c r="BQ3435" s="7"/>
      <c r="BR3435" s="7"/>
      <c r="BT3435" s="8"/>
      <c r="BV3435" s="7"/>
      <c r="BW3435" s="7"/>
      <c r="BX3435" s="7"/>
      <c r="BY3435" s="7"/>
      <c r="BZ3435" s="7"/>
      <c r="CA3435" s="7"/>
    </row>
    <row r="3436" spans="1:79" x14ac:dyDescent="0.3">
      <c r="A3436" s="1" t="s">
        <v>1427</v>
      </c>
      <c r="B3436" s="1"/>
      <c r="C3436" s="1" t="s">
        <v>1878</v>
      </c>
      <c r="D3436" s="1"/>
      <c r="E3436" s="1"/>
      <c r="F3436" s="1"/>
      <c r="G3436" s="1"/>
      <c r="H3436" s="1">
        <v>48961.51</v>
      </c>
      <c r="I3436" s="1">
        <v>2.41</v>
      </c>
      <c r="J3436" s="12">
        <v>2357.25</v>
      </c>
      <c r="K3436" s="5">
        <v>3166.39</v>
      </c>
      <c r="L3436" s="5">
        <v>12962.91</v>
      </c>
      <c r="M3436" s="13">
        <f t="shared" si="124"/>
        <v>2.410869105961444E-2</v>
      </c>
      <c r="N3436" s="13">
        <f t="shared" si="125"/>
        <v>2.8980382912967118E-2</v>
      </c>
      <c r="O3436" s="13">
        <f t="shared" si="125"/>
        <v>1.345235504231268E-2</v>
      </c>
      <c r="P3436" s="13">
        <f t="shared" si="125"/>
        <v>1.8585003288442481E-2</v>
      </c>
      <c r="Q3436" s="7"/>
      <c r="R3436" s="8"/>
      <c r="S3436" s="8"/>
      <c r="T3436" s="8"/>
      <c r="U3436" s="8"/>
      <c r="V3436" s="13"/>
      <c r="W3436" s="14"/>
      <c r="X3436" s="1"/>
      <c r="Y3436" s="1"/>
      <c r="Z3436" s="1"/>
      <c r="AA3436" s="1"/>
      <c r="AB3436" s="1"/>
      <c r="AC3436" s="1"/>
      <c r="AD3436" s="8"/>
      <c r="AE3436" s="8"/>
      <c r="AF3436" s="8"/>
      <c r="AG3436" s="8"/>
      <c r="AH3436" s="9"/>
      <c r="AI3436" s="8"/>
      <c r="AJ3436" s="13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7"/>
      <c r="BL3436" s="7"/>
      <c r="BM3436" s="7"/>
      <c r="BN3436" s="7"/>
      <c r="BO3436" s="7"/>
      <c r="BP3436" s="7"/>
      <c r="BQ3436" s="7"/>
      <c r="BR3436" s="7"/>
      <c r="BT3436" s="8"/>
      <c r="BV3436" s="7"/>
      <c r="BW3436" s="7"/>
      <c r="BX3436" s="7"/>
      <c r="BY3436" s="7"/>
      <c r="BZ3436" s="7"/>
      <c r="CA3436" s="7"/>
    </row>
    <row r="3437" spans="1:79" x14ac:dyDescent="0.3">
      <c r="A3437" s="1" t="s">
        <v>1428</v>
      </c>
      <c r="B3437" s="1"/>
      <c r="C3437" s="1" t="s">
        <v>1878</v>
      </c>
      <c r="D3437" s="1"/>
      <c r="E3437" s="1"/>
      <c r="F3437" s="1"/>
      <c r="G3437" s="1"/>
      <c r="H3437" s="1">
        <v>49437.02</v>
      </c>
      <c r="I3437" s="1">
        <v>0.97</v>
      </c>
      <c r="J3437" s="12">
        <v>2380.0100000000002</v>
      </c>
      <c r="K3437" s="5">
        <v>3194.64</v>
      </c>
      <c r="L3437" s="5">
        <v>12983.95</v>
      </c>
      <c r="M3437" s="13">
        <f t="shared" si="124"/>
        <v>9.7119145222439585E-3</v>
      </c>
      <c r="N3437" s="13">
        <f t="shared" si="125"/>
        <v>9.6553186976351402E-3</v>
      </c>
      <c r="O3437" s="13">
        <f t="shared" si="125"/>
        <v>8.9218321179640458E-3</v>
      </c>
      <c r="P3437" s="13">
        <f t="shared" si="125"/>
        <v>1.6230923457773994E-3</v>
      </c>
      <c r="Q3437" s="7"/>
      <c r="R3437" s="8"/>
      <c r="S3437" s="8"/>
      <c r="T3437" s="8"/>
      <c r="U3437" s="8"/>
      <c r="V3437" s="13"/>
      <c r="W3437" s="14"/>
      <c r="X3437" s="1"/>
      <c r="Y3437" s="1"/>
      <c r="Z3437" s="1"/>
      <c r="AA3437" s="1"/>
      <c r="AB3437" s="1"/>
      <c r="AC3437" s="1"/>
      <c r="AD3437" s="8"/>
      <c r="AE3437" s="8"/>
      <c r="AF3437" s="8"/>
      <c r="AG3437" s="8"/>
      <c r="AH3437" s="9"/>
      <c r="AI3437" s="8"/>
      <c r="AJ3437" s="13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7"/>
      <c r="BL3437" s="7"/>
      <c r="BM3437" s="7"/>
      <c r="BN3437" s="7"/>
      <c r="BO3437" s="7"/>
      <c r="BP3437" s="7"/>
      <c r="BQ3437" s="7"/>
      <c r="BR3437" s="7"/>
      <c r="BT3437" s="8"/>
      <c r="BV3437" s="7"/>
      <c r="BW3437" s="7"/>
      <c r="BX3437" s="7"/>
      <c r="BY3437" s="7"/>
      <c r="BZ3437" s="7"/>
      <c r="CA3437" s="7"/>
    </row>
    <row r="3438" spans="1:79" x14ac:dyDescent="0.3">
      <c r="A3438" s="1" t="s">
        <v>1429</v>
      </c>
      <c r="B3438" s="1"/>
      <c r="C3438" s="1" t="s">
        <v>1878</v>
      </c>
      <c r="D3438" s="1"/>
      <c r="E3438" s="1"/>
      <c r="F3438" s="1"/>
      <c r="G3438" s="1"/>
      <c r="H3438" s="1">
        <v>49771.55</v>
      </c>
      <c r="I3438" s="1">
        <v>0.68</v>
      </c>
      <c r="J3438" s="12">
        <v>2399.23</v>
      </c>
      <c r="K3438" s="5">
        <v>3213.18</v>
      </c>
      <c r="L3438" s="5">
        <v>13011.41</v>
      </c>
      <c r="M3438" s="13">
        <f t="shared" si="124"/>
        <v>6.7667913640427901E-3</v>
      </c>
      <c r="N3438" s="13">
        <f t="shared" si="125"/>
        <v>8.0755963210237258E-3</v>
      </c>
      <c r="O3438" s="13">
        <f t="shared" si="125"/>
        <v>5.8034708136127655E-3</v>
      </c>
      <c r="P3438" s="13">
        <f t="shared" si="125"/>
        <v>2.114918803599819E-3</v>
      </c>
      <c r="Q3438" s="7"/>
      <c r="R3438" s="8"/>
      <c r="S3438" s="8"/>
      <c r="T3438" s="8"/>
      <c r="U3438" s="8"/>
      <c r="V3438" s="13"/>
      <c r="W3438" s="14"/>
      <c r="X3438" s="1"/>
      <c r="Y3438" s="1"/>
      <c r="Z3438" s="1"/>
      <c r="AA3438" s="1"/>
      <c r="AB3438" s="1"/>
      <c r="AC3438" s="1"/>
      <c r="AD3438" s="8"/>
      <c r="AE3438" s="8"/>
      <c r="AF3438" s="8"/>
      <c r="AG3438" s="8"/>
      <c r="AH3438" s="9"/>
      <c r="AI3438" s="8"/>
      <c r="AJ3438" s="13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7"/>
      <c r="BL3438" s="7"/>
      <c r="BM3438" s="7"/>
      <c r="BN3438" s="7"/>
      <c r="BO3438" s="7"/>
      <c r="BP3438" s="7"/>
      <c r="BQ3438" s="7"/>
      <c r="BR3438" s="7"/>
      <c r="BT3438" s="8"/>
      <c r="BV3438" s="7"/>
      <c r="BW3438" s="7"/>
      <c r="BX3438" s="7"/>
      <c r="BY3438" s="7"/>
      <c r="BZ3438" s="7"/>
      <c r="CA3438" s="7"/>
    </row>
    <row r="3439" spans="1:79" x14ac:dyDescent="0.3">
      <c r="A3439" s="1" t="s">
        <v>1430</v>
      </c>
      <c r="B3439" s="1"/>
      <c r="C3439" s="1" t="s">
        <v>1878</v>
      </c>
      <c r="D3439" s="1"/>
      <c r="E3439" s="1"/>
      <c r="F3439" s="1"/>
      <c r="G3439" s="1"/>
      <c r="H3439" s="1">
        <v>49348.61</v>
      </c>
      <c r="I3439" s="1">
        <v>-0.85</v>
      </c>
      <c r="J3439" s="12">
        <v>2375.44</v>
      </c>
      <c r="K3439" s="5">
        <v>3183.67</v>
      </c>
      <c r="L3439" s="5">
        <v>12998.59</v>
      </c>
      <c r="M3439" s="13">
        <f t="shared" si="124"/>
        <v>-8.4976256516021698E-3</v>
      </c>
      <c r="N3439" s="13">
        <f t="shared" si="125"/>
        <v>-9.9156812810776707E-3</v>
      </c>
      <c r="O3439" s="13">
        <f t="shared" si="125"/>
        <v>-9.1840482014701186E-3</v>
      </c>
      <c r="P3439" s="13">
        <f t="shared" si="125"/>
        <v>-9.8528906552020068E-4</v>
      </c>
      <c r="Q3439" s="7"/>
      <c r="R3439" s="8"/>
      <c r="S3439" s="8"/>
      <c r="T3439" s="8"/>
      <c r="U3439" s="8"/>
      <c r="V3439" s="13"/>
      <c r="W3439" s="14"/>
      <c r="X3439" s="1"/>
      <c r="Y3439" s="1"/>
      <c r="Z3439" s="1"/>
      <c r="AA3439" s="1"/>
      <c r="AB3439" s="1"/>
      <c r="AC3439" s="1"/>
      <c r="AD3439" s="8"/>
      <c r="AE3439" s="8"/>
      <c r="AF3439" s="8"/>
      <c r="AG3439" s="8"/>
      <c r="AH3439" s="9"/>
      <c r="AI3439" s="8"/>
      <c r="AJ3439" s="13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7"/>
      <c r="BL3439" s="7"/>
      <c r="BM3439" s="7"/>
      <c r="BN3439" s="7"/>
      <c r="BO3439" s="7"/>
      <c r="BP3439" s="7"/>
      <c r="BQ3439" s="7"/>
      <c r="BR3439" s="7"/>
      <c r="BT3439" s="8"/>
      <c r="BV3439" s="7"/>
      <c r="BW3439" s="7"/>
      <c r="BX3439" s="7"/>
      <c r="BY3439" s="7"/>
      <c r="BZ3439" s="7"/>
      <c r="CA3439" s="7"/>
    </row>
    <row r="3440" spans="1:79" x14ac:dyDescent="0.3">
      <c r="A3440" s="1" t="s">
        <v>1431</v>
      </c>
      <c r="B3440" s="1"/>
      <c r="C3440" s="1" t="s">
        <v>1878</v>
      </c>
      <c r="D3440" s="1"/>
      <c r="E3440" s="1"/>
      <c r="F3440" s="1"/>
      <c r="G3440" s="1"/>
      <c r="H3440" s="1">
        <v>48917.85</v>
      </c>
      <c r="I3440" s="1">
        <v>-0.87</v>
      </c>
      <c r="J3440" s="12">
        <v>2354.66</v>
      </c>
      <c r="K3440" s="5">
        <v>3135.12</v>
      </c>
      <c r="L3440" s="5">
        <v>13003.37</v>
      </c>
      <c r="M3440" s="13">
        <f t="shared" si="124"/>
        <v>-8.7289186058128188E-3</v>
      </c>
      <c r="N3440" s="13">
        <f t="shared" si="125"/>
        <v>-8.7478530293335632E-3</v>
      </c>
      <c r="O3440" s="13">
        <f t="shared" si="125"/>
        <v>-1.5249696105438137E-2</v>
      </c>
      <c r="P3440" s="13">
        <f t="shared" si="125"/>
        <v>3.6773219249175426E-4</v>
      </c>
      <c r="Q3440" s="7"/>
      <c r="R3440" s="8"/>
      <c r="S3440" s="8"/>
      <c r="T3440" s="8"/>
      <c r="U3440" s="8"/>
      <c r="V3440" s="13"/>
      <c r="W3440" s="14"/>
      <c r="X3440" s="1"/>
      <c r="Y3440" s="1"/>
      <c r="Z3440" s="1"/>
      <c r="AA3440" s="1"/>
      <c r="AB3440" s="1"/>
      <c r="AC3440" s="1"/>
      <c r="AD3440" s="8"/>
      <c r="AE3440" s="8"/>
      <c r="AF3440" s="8"/>
      <c r="AG3440" s="8"/>
      <c r="AH3440" s="9"/>
      <c r="AI3440" s="8"/>
      <c r="AJ3440" s="13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7"/>
      <c r="BL3440" s="7"/>
      <c r="BM3440" s="7"/>
      <c r="BN3440" s="7"/>
      <c r="BO3440" s="7"/>
      <c r="BP3440" s="7"/>
      <c r="BQ3440" s="7"/>
      <c r="BR3440" s="7"/>
      <c r="BT3440" s="8"/>
      <c r="BV3440" s="7"/>
      <c r="BW3440" s="7"/>
      <c r="BX3440" s="7"/>
      <c r="BY3440" s="7"/>
      <c r="BZ3440" s="7"/>
      <c r="CA3440" s="7"/>
    </row>
    <row r="3441" spans="1:79" x14ac:dyDescent="0.3">
      <c r="A3441" s="1" t="s">
        <v>1432</v>
      </c>
      <c r="B3441" s="1"/>
      <c r="C3441" s="1" t="s">
        <v>1878</v>
      </c>
      <c r="D3441" s="1"/>
      <c r="E3441" s="1"/>
      <c r="F3441" s="1"/>
      <c r="G3441" s="1"/>
      <c r="H3441" s="1">
        <v>49434.46</v>
      </c>
      <c r="I3441" s="1">
        <v>1.06</v>
      </c>
      <c r="J3441" s="12">
        <v>2365.36</v>
      </c>
      <c r="K3441" s="5">
        <v>3156.03</v>
      </c>
      <c r="L3441" s="5">
        <v>13085.22</v>
      </c>
      <c r="M3441" s="13">
        <f t="shared" si="124"/>
        <v>1.0560766673106015E-2</v>
      </c>
      <c r="N3441" s="13">
        <f t="shared" si="125"/>
        <v>4.5441804761623406E-3</v>
      </c>
      <c r="O3441" s="13">
        <f t="shared" si="125"/>
        <v>6.6696011635918317E-3</v>
      </c>
      <c r="P3441" s="13">
        <f t="shared" si="125"/>
        <v>6.2945221123447137E-3</v>
      </c>
      <c r="Q3441" s="7"/>
      <c r="R3441" s="8"/>
      <c r="S3441" s="8"/>
      <c r="T3441" s="8"/>
      <c r="U3441" s="8"/>
      <c r="V3441" s="13"/>
      <c r="W3441" s="14"/>
      <c r="X3441" s="1"/>
      <c r="Y3441" s="1"/>
      <c r="Z3441" s="1"/>
      <c r="AA3441" s="1"/>
      <c r="AB3441" s="1"/>
      <c r="AC3441" s="1"/>
      <c r="AD3441" s="8"/>
      <c r="AE3441" s="8"/>
      <c r="AF3441" s="8"/>
      <c r="AG3441" s="8"/>
      <c r="AH3441" s="9"/>
      <c r="AI3441" s="8"/>
      <c r="AJ3441" s="13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7"/>
      <c r="BL3441" s="7"/>
      <c r="BM3441" s="7"/>
      <c r="BN3441" s="7"/>
      <c r="BO3441" s="7"/>
      <c r="BP3441" s="7"/>
      <c r="BQ3441" s="7"/>
      <c r="BR3441" s="7"/>
      <c r="BT3441" s="8"/>
      <c r="BV3441" s="7"/>
      <c r="BW3441" s="7"/>
      <c r="BX3441" s="7"/>
      <c r="BY3441" s="7"/>
      <c r="BZ3441" s="7"/>
      <c r="CA3441" s="7"/>
    </row>
    <row r="3442" spans="1:79" x14ac:dyDescent="0.3">
      <c r="A3442" s="1" t="s">
        <v>1433</v>
      </c>
      <c r="B3442" s="1"/>
      <c r="C3442" s="1" t="s">
        <v>1878</v>
      </c>
      <c r="D3442" s="1"/>
      <c r="E3442" s="1"/>
      <c r="F3442" s="1"/>
      <c r="G3442" s="1"/>
      <c r="H3442" s="1">
        <v>49413.33</v>
      </c>
      <c r="I3442" s="1">
        <v>-0.04</v>
      </c>
      <c r="J3442" s="12">
        <v>2363.7800000000002</v>
      </c>
      <c r="K3442" s="5">
        <v>3157.83</v>
      </c>
      <c r="L3442" s="5">
        <v>13049.76</v>
      </c>
      <c r="M3442" s="13">
        <f t="shared" si="124"/>
        <v>-4.2743462758565443E-4</v>
      </c>
      <c r="N3442" s="13">
        <f t="shared" si="125"/>
        <v>-6.6797443095334419E-4</v>
      </c>
      <c r="O3442" s="13">
        <f t="shared" si="125"/>
        <v>5.7033678387075071E-4</v>
      </c>
      <c r="P3442" s="13">
        <f t="shared" si="125"/>
        <v>-2.7099276894082536E-3</v>
      </c>
      <c r="Q3442" s="7"/>
      <c r="R3442" s="8"/>
      <c r="S3442" s="8"/>
      <c r="T3442" s="8"/>
      <c r="U3442" s="8"/>
      <c r="V3442" s="13"/>
      <c r="W3442" s="14"/>
      <c r="X3442" s="1"/>
      <c r="Y3442" s="1"/>
      <c r="Z3442" s="1"/>
      <c r="AA3442" s="1"/>
      <c r="AB3442" s="1"/>
      <c r="AC3442" s="1"/>
      <c r="AD3442" s="8"/>
      <c r="AE3442" s="8"/>
      <c r="AF3442" s="8"/>
      <c r="AG3442" s="8"/>
      <c r="AH3442" s="9"/>
      <c r="AI3442" s="8"/>
      <c r="AJ3442" s="13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7"/>
      <c r="BL3442" s="7"/>
      <c r="BM3442" s="7"/>
      <c r="BN3442" s="7"/>
      <c r="BO3442" s="7"/>
      <c r="BP3442" s="7"/>
      <c r="BQ3442" s="7"/>
      <c r="BR3442" s="7"/>
      <c r="BT3442" s="8"/>
      <c r="BV3442" s="7"/>
      <c r="BW3442" s="7"/>
      <c r="BX3442" s="7"/>
      <c r="BY3442" s="7"/>
      <c r="BZ3442" s="7"/>
      <c r="CA3442" s="7"/>
    </row>
    <row r="3443" spans="1:79" x14ac:dyDescent="0.3">
      <c r="A3443" s="1" t="s">
        <v>1434</v>
      </c>
      <c r="B3443" s="1"/>
      <c r="C3443" s="1" t="s">
        <v>1878</v>
      </c>
      <c r="D3443" s="1"/>
      <c r="E3443" s="1"/>
      <c r="F3443" s="1"/>
      <c r="G3443" s="1"/>
      <c r="H3443" s="1">
        <v>50300.53</v>
      </c>
      <c r="I3443" s="1">
        <v>1.8</v>
      </c>
      <c r="J3443" s="12">
        <v>2410.92</v>
      </c>
      <c r="K3443" s="5">
        <v>3222.54</v>
      </c>
      <c r="L3443" s="5">
        <v>13124.47</v>
      </c>
      <c r="M3443" s="13">
        <f t="shared" si="124"/>
        <v>1.7954669316963656E-2</v>
      </c>
      <c r="N3443" s="13">
        <f t="shared" si="125"/>
        <v>1.9942634255302849E-2</v>
      </c>
      <c r="O3443" s="13">
        <f t="shared" si="125"/>
        <v>2.0491920084361848E-2</v>
      </c>
      <c r="P3443" s="13">
        <f t="shared" si="125"/>
        <v>5.7250095020904279E-3</v>
      </c>
      <c r="Q3443" s="7"/>
      <c r="R3443" s="8"/>
      <c r="S3443" s="8"/>
      <c r="T3443" s="8"/>
      <c r="U3443" s="8"/>
      <c r="V3443" s="13"/>
      <c r="W3443" s="14"/>
      <c r="X3443" s="1"/>
      <c r="Y3443" s="1"/>
      <c r="Z3443" s="1"/>
      <c r="AA3443" s="1"/>
      <c r="AB3443" s="1"/>
      <c r="AC3443" s="1"/>
      <c r="AD3443" s="8"/>
      <c r="AE3443" s="8"/>
      <c r="AF3443" s="8"/>
      <c r="AG3443" s="8"/>
      <c r="AH3443" s="9"/>
      <c r="AI3443" s="8"/>
      <c r="AJ3443" s="13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7"/>
      <c r="BL3443" s="7"/>
      <c r="BM3443" s="7"/>
      <c r="BN3443" s="7"/>
      <c r="BO3443" s="7"/>
      <c r="BP3443" s="7"/>
      <c r="BQ3443" s="7"/>
      <c r="BR3443" s="7"/>
      <c r="BT3443" s="8"/>
      <c r="BV3443" s="7"/>
      <c r="BW3443" s="7"/>
      <c r="BX3443" s="7"/>
      <c r="BY3443" s="7"/>
      <c r="BZ3443" s="7"/>
      <c r="CA3443" s="7"/>
    </row>
    <row r="3444" spans="1:79" x14ac:dyDescent="0.3">
      <c r="A3444" s="1" t="s">
        <v>1435</v>
      </c>
      <c r="B3444" s="1"/>
      <c r="C3444" s="1" t="s">
        <v>1878</v>
      </c>
      <c r="D3444" s="1"/>
      <c r="E3444" s="1"/>
      <c r="F3444" s="1"/>
      <c r="G3444" s="1"/>
      <c r="H3444" s="1">
        <v>50308.19</v>
      </c>
      <c r="I3444" s="1">
        <v>0.02</v>
      </c>
      <c r="J3444" s="12">
        <v>2408.16</v>
      </c>
      <c r="K3444" s="5">
        <v>3229.62</v>
      </c>
      <c r="L3444" s="5">
        <v>13140.38</v>
      </c>
      <c r="M3444" s="13">
        <f t="shared" si="124"/>
        <v>1.5228467771621901E-4</v>
      </c>
      <c r="N3444" s="13">
        <f t="shared" si="125"/>
        <v>-1.1447912000399629E-3</v>
      </c>
      <c r="O3444" s="13">
        <f t="shared" si="125"/>
        <v>2.1970247072184979E-3</v>
      </c>
      <c r="P3444" s="13">
        <f t="shared" si="125"/>
        <v>1.2122394275730919E-3</v>
      </c>
      <c r="Q3444" s="7"/>
      <c r="R3444" s="8"/>
      <c r="S3444" s="8"/>
      <c r="T3444" s="8"/>
      <c r="U3444" s="8"/>
      <c r="V3444" s="13"/>
      <c r="W3444" s="14"/>
      <c r="X3444" s="1"/>
      <c r="Y3444" s="1"/>
      <c r="Z3444" s="1"/>
      <c r="AA3444" s="1"/>
      <c r="AB3444" s="1"/>
      <c r="AC3444" s="1"/>
      <c r="AD3444" s="8"/>
      <c r="AE3444" s="8"/>
      <c r="AF3444" s="8"/>
      <c r="AG3444" s="8"/>
      <c r="AH3444" s="9"/>
      <c r="AI3444" s="8"/>
      <c r="AJ3444" s="13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7"/>
      <c r="BL3444" s="7"/>
      <c r="BM3444" s="7"/>
      <c r="BN3444" s="7"/>
      <c r="BO3444" s="7"/>
      <c r="BP3444" s="7"/>
      <c r="BQ3444" s="7"/>
      <c r="BR3444" s="7"/>
      <c r="BT3444" s="8"/>
      <c r="BV3444" s="7"/>
      <c r="BW3444" s="7"/>
      <c r="BX3444" s="7"/>
      <c r="BY3444" s="7"/>
      <c r="BZ3444" s="7"/>
      <c r="CA3444" s="7"/>
    </row>
    <row r="3445" spans="1:79" x14ac:dyDescent="0.3">
      <c r="A3445" s="1" t="s">
        <v>1436</v>
      </c>
      <c r="B3445" s="1"/>
      <c r="C3445" s="1" t="s">
        <v>1878</v>
      </c>
      <c r="D3445" s="1"/>
      <c r="E3445" s="1"/>
      <c r="F3445" s="1"/>
      <c r="G3445" s="1"/>
      <c r="H3445" s="1">
        <v>49955.87</v>
      </c>
      <c r="I3445" s="1">
        <v>-0.7</v>
      </c>
      <c r="J3445" s="12">
        <v>2388.66</v>
      </c>
      <c r="K3445" s="5">
        <v>3217.71</v>
      </c>
      <c r="L3445" s="5">
        <v>13089.15</v>
      </c>
      <c r="M3445" s="13">
        <f t="shared" si="124"/>
        <v>-7.0032334695404597E-3</v>
      </c>
      <c r="N3445" s="13">
        <f t="shared" si="125"/>
        <v>-8.0974686067371016E-3</v>
      </c>
      <c r="O3445" s="13">
        <f t="shared" si="125"/>
        <v>-3.6877403533541742E-3</v>
      </c>
      <c r="P3445" s="13">
        <f t="shared" si="125"/>
        <v>-3.8986695970740781E-3</v>
      </c>
      <c r="Q3445" s="7"/>
      <c r="R3445" s="8"/>
      <c r="S3445" s="8"/>
      <c r="T3445" s="8"/>
      <c r="U3445" s="8"/>
      <c r="V3445" s="13"/>
      <c r="W3445" s="14"/>
      <c r="X3445" s="1"/>
      <c r="Y3445" s="1"/>
      <c r="Z3445" s="1"/>
      <c r="AA3445" s="1"/>
      <c r="AB3445" s="1"/>
      <c r="AC3445" s="1"/>
      <c r="AD3445" s="8"/>
      <c r="AE3445" s="8"/>
      <c r="AF3445" s="8"/>
      <c r="AG3445" s="8"/>
      <c r="AH3445" s="9"/>
      <c r="AI3445" s="8"/>
      <c r="AJ3445" s="13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7"/>
      <c r="BL3445" s="7"/>
      <c r="BM3445" s="7"/>
      <c r="BN3445" s="7"/>
      <c r="BO3445" s="7"/>
      <c r="BP3445" s="7"/>
      <c r="BQ3445" s="7"/>
      <c r="BR3445" s="7"/>
      <c r="BT3445" s="8"/>
      <c r="BV3445" s="7"/>
      <c r="BW3445" s="7"/>
      <c r="BX3445" s="7"/>
      <c r="BY3445" s="7"/>
      <c r="BZ3445" s="7"/>
      <c r="CA3445" s="7"/>
    </row>
    <row r="3446" spans="1:79" x14ac:dyDescent="0.3">
      <c r="A3446" s="1" t="s">
        <v>1437</v>
      </c>
      <c r="B3446" s="1"/>
      <c r="C3446" s="1" t="s">
        <v>1878</v>
      </c>
      <c r="D3446" s="1"/>
      <c r="E3446" s="1"/>
      <c r="F3446" s="1"/>
      <c r="G3446" s="1"/>
      <c r="H3446" s="1">
        <v>49979.47</v>
      </c>
      <c r="I3446" s="1">
        <v>0.05</v>
      </c>
      <c r="J3446" s="12">
        <v>2393.06</v>
      </c>
      <c r="K3446" s="5">
        <v>3194.37</v>
      </c>
      <c r="L3446" s="5">
        <v>13131.43</v>
      </c>
      <c r="M3446" s="13">
        <f t="shared" si="124"/>
        <v>4.7241695520461313E-4</v>
      </c>
      <c r="N3446" s="13">
        <f t="shared" si="125"/>
        <v>1.8420369579597029E-3</v>
      </c>
      <c r="O3446" s="13">
        <f t="shared" si="125"/>
        <v>-7.2536058252609115E-3</v>
      </c>
      <c r="P3446" s="13">
        <f t="shared" si="125"/>
        <v>3.2301562744716517E-3</v>
      </c>
      <c r="Q3446" s="7"/>
      <c r="R3446" s="8"/>
      <c r="S3446" s="8"/>
      <c r="T3446" s="8"/>
      <c r="U3446" s="8"/>
      <c r="V3446" s="13"/>
      <c r="W3446" s="14"/>
      <c r="X3446" s="1"/>
      <c r="Y3446" s="1"/>
      <c r="Z3446" s="1"/>
      <c r="AA3446" s="1"/>
      <c r="AB3446" s="1"/>
      <c r="AC3446" s="1"/>
      <c r="AD3446" s="8"/>
      <c r="AE3446" s="8"/>
      <c r="AF3446" s="8"/>
      <c r="AG3446" s="8"/>
      <c r="AH3446" s="9"/>
      <c r="AI3446" s="8"/>
      <c r="AJ3446" s="13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7"/>
      <c r="BL3446" s="7"/>
      <c r="BM3446" s="7"/>
      <c r="BN3446" s="7"/>
      <c r="BO3446" s="7"/>
      <c r="BP3446" s="7"/>
      <c r="BQ3446" s="7"/>
      <c r="BR3446" s="7"/>
      <c r="BT3446" s="8"/>
      <c r="BV3446" s="7"/>
      <c r="BW3446" s="7"/>
      <c r="BX3446" s="7"/>
      <c r="BY3446" s="7"/>
      <c r="BZ3446" s="7"/>
      <c r="CA3446" s="7"/>
    </row>
    <row r="3447" spans="1:79" x14ac:dyDescent="0.3">
      <c r="A3447" s="1" t="s">
        <v>1438</v>
      </c>
      <c r="B3447" s="1"/>
      <c r="C3447" s="1" t="s">
        <v>1878</v>
      </c>
      <c r="D3447" s="1"/>
      <c r="E3447" s="1"/>
      <c r="F3447" s="1"/>
      <c r="G3447" s="1"/>
      <c r="H3447" s="1">
        <v>50301.69</v>
      </c>
      <c r="I3447" s="1">
        <v>0.64</v>
      </c>
      <c r="J3447" s="12">
        <v>2407.12</v>
      </c>
      <c r="K3447" s="5">
        <v>3236.84</v>
      </c>
      <c r="L3447" s="5">
        <v>13114.91</v>
      </c>
      <c r="M3447" s="13">
        <f t="shared" si="124"/>
        <v>6.4470471575628352E-3</v>
      </c>
      <c r="N3447" s="13">
        <f t="shared" si="125"/>
        <v>5.8753228084544862E-3</v>
      </c>
      <c r="O3447" s="13">
        <f t="shared" si="125"/>
        <v>1.3295266359250935E-2</v>
      </c>
      <c r="P3447" s="13">
        <f t="shared" si="125"/>
        <v>-1.258050341813477E-3</v>
      </c>
      <c r="Q3447" s="7"/>
      <c r="R3447" s="8"/>
      <c r="S3447" s="8"/>
      <c r="T3447" s="8"/>
      <c r="U3447" s="8"/>
      <c r="V3447" s="13"/>
      <c r="W3447" s="14"/>
      <c r="X3447" s="1"/>
      <c r="Y3447" s="1"/>
      <c r="Z3447" s="1"/>
      <c r="AA3447" s="1"/>
      <c r="AB3447" s="1"/>
      <c r="AC3447" s="1"/>
      <c r="AD3447" s="8"/>
      <c r="AE3447" s="8"/>
      <c r="AF3447" s="8"/>
      <c r="AG3447" s="8"/>
      <c r="AH3447" s="9"/>
      <c r="AI3447" s="8"/>
      <c r="AJ3447" s="13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7"/>
      <c r="BL3447" s="7"/>
      <c r="BM3447" s="7"/>
      <c r="BN3447" s="7"/>
      <c r="BO3447" s="7"/>
      <c r="BP3447" s="7"/>
      <c r="BQ3447" s="7"/>
      <c r="BR3447" s="7"/>
      <c r="BT3447" s="8"/>
      <c r="BV3447" s="7"/>
      <c r="BW3447" s="7"/>
      <c r="BX3447" s="7"/>
      <c r="BY3447" s="7"/>
      <c r="BZ3447" s="7"/>
      <c r="CA3447" s="7"/>
    </row>
    <row r="3448" spans="1:79" x14ac:dyDescent="0.3">
      <c r="A3448" s="1" t="s">
        <v>1439</v>
      </c>
      <c r="B3448" s="1"/>
      <c r="C3448" s="1" t="s">
        <v>1878</v>
      </c>
      <c r="D3448" s="1"/>
      <c r="E3448" s="1"/>
      <c r="F3448" s="1"/>
      <c r="G3448" s="1"/>
      <c r="H3448" s="1">
        <v>50936.34</v>
      </c>
      <c r="I3448" s="1">
        <v>1.26</v>
      </c>
      <c r="J3448" s="12">
        <v>2435.83</v>
      </c>
      <c r="K3448" s="5">
        <v>3290.09</v>
      </c>
      <c r="L3448" s="5">
        <v>13233.88</v>
      </c>
      <c r="M3448" s="13">
        <f t="shared" si="124"/>
        <v>1.2616872315820649E-2</v>
      </c>
      <c r="N3448" s="13">
        <f t="shared" si="125"/>
        <v>1.1927116221875034E-2</v>
      </c>
      <c r="O3448" s="13">
        <f t="shared" si="125"/>
        <v>1.64512302121822E-2</v>
      </c>
      <c r="P3448" s="13">
        <f t="shared" si="125"/>
        <v>9.0713546642713361E-3</v>
      </c>
      <c r="Q3448" s="7"/>
      <c r="R3448" s="8"/>
      <c r="S3448" s="8"/>
      <c r="T3448" s="8"/>
      <c r="U3448" s="8"/>
      <c r="V3448" s="13"/>
      <c r="W3448" s="14"/>
      <c r="X3448" s="1"/>
      <c r="Y3448" s="1"/>
      <c r="Z3448" s="1"/>
      <c r="AA3448" s="1"/>
      <c r="AB3448" s="1"/>
      <c r="AC3448" s="1"/>
      <c r="AD3448" s="8"/>
      <c r="AE3448" s="8"/>
      <c r="AF3448" s="8"/>
      <c r="AG3448" s="8"/>
      <c r="AH3448" s="9"/>
      <c r="AI3448" s="8"/>
      <c r="AJ3448" s="13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7"/>
      <c r="BL3448" s="7"/>
      <c r="BM3448" s="7"/>
      <c r="BN3448" s="7"/>
      <c r="BO3448" s="7"/>
      <c r="BP3448" s="7"/>
      <c r="BQ3448" s="7"/>
      <c r="BR3448" s="7"/>
      <c r="BT3448" s="8"/>
      <c r="BV3448" s="7"/>
      <c r="BW3448" s="7"/>
      <c r="BX3448" s="7"/>
      <c r="BY3448" s="7"/>
      <c r="BZ3448" s="7"/>
      <c r="CA3448" s="7"/>
    </row>
    <row r="3449" spans="1:79" x14ac:dyDescent="0.3">
      <c r="A3449" s="1" t="s">
        <v>1440</v>
      </c>
      <c r="B3449" s="1"/>
      <c r="C3449" s="1" t="s">
        <v>1878</v>
      </c>
      <c r="D3449" s="1"/>
      <c r="E3449" s="1"/>
      <c r="F3449" s="1"/>
      <c r="G3449" s="1"/>
      <c r="H3449" s="1">
        <v>50819.81</v>
      </c>
      <c r="I3449" s="1">
        <v>-0.23</v>
      </c>
      <c r="J3449" s="12">
        <v>2422.46</v>
      </c>
      <c r="K3449" s="5">
        <v>3296.37</v>
      </c>
      <c r="L3449" s="5">
        <v>13346.97</v>
      </c>
      <c r="M3449" s="13">
        <f t="shared" si="124"/>
        <v>-2.2877576205907468E-3</v>
      </c>
      <c r="N3449" s="13">
        <f t="shared" si="125"/>
        <v>-5.4888887976582978E-3</v>
      </c>
      <c r="O3449" s="13">
        <f t="shared" si="125"/>
        <v>1.908762374281503E-3</v>
      </c>
      <c r="P3449" s="13">
        <f t="shared" si="125"/>
        <v>8.545490815996537E-3</v>
      </c>
      <c r="Q3449" s="7"/>
      <c r="R3449" s="8"/>
      <c r="S3449" s="8"/>
      <c r="T3449" s="8"/>
      <c r="U3449" s="8"/>
      <c r="V3449" s="13"/>
      <c r="W3449" s="14"/>
      <c r="X3449" s="1"/>
      <c r="Y3449" s="1"/>
      <c r="Z3449" s="1"/>
      <c r="AA3449" s="1"/>
      <c r="AB3449" s="1"/>
      <c r="AC3449" s="1"/>
      <c r="AD3449" s="8"/>
      <c r="AE3449" s="8"/>
      <c r="AF3449" s="8"/>
      <c r="AG3449" s="8"/>
      <c r="AH3449" s="9"/>
      <c r="AI3449" s="8"/>
      <c r="AJ3449" s="13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7"/>
      <c r="BL3449" s="7"/>
      <c r="BM3449" s="7"/>
      <c r="BN3449" s="7"/>
      <c r="BO3449" s="7"/>
      <c r="BP3449" s="7"/>
      <c r="BQ3449" s="7"/>
      <c r="BR3449" s="7"/>
      <c r="BT3449" s="8"/>
      <c r="BV3449" s="7"/>
      <c r="BW3449" s="7"/>
      <c r="BX3449" s="7"/>
      <c r="BY3449" s="7"/>
      <c r="BZ3449" s="7"/>
      <c r="CA3449" s="7"/>
    </row>
    <row r="3450" spans="1:79" x14ac:dyDescent="0.3">
      <c r="A3450" s="1" t="s">
        <v>1441</v>
      </c>
      <c r="B3450" s="1"/>
      <c r="C3450" s="1" t="s">
        <v>1878</v>
      </c>
      <c r="D3450" s="1"/>
      <c r="E3450" s="1"/>
      <c r="F3450" s="1"/>
      <c r="G3450" s="1"/>
      <c r="H3450" s="1">
        <v>50301.85</v>
      </c>
      <c r="I3450" s="1">
        <v>-1.02</v>
      </c>
      <c r="J3450" s="12">
        <v>2391.5300000000002</v>
      </c>
      <c r="K3450" s="5">
        <v>3275.69</v>
      </c>
      <c r="L3450" s="5">
        <v>13314.68</v>
      </c>
      <c r="M3450" s="13">
        <f t="shared" si="124"/>
        <v>-1.0192088478882533E-2</v>
      </c>
      <c r="N3450" s="13">
        <f t="shared" si="125"/>
        <v>-1.2768012681323881E-2</v>
      </c>
      <c r="O3450" s="13">
        <f t="shared" si="125"/>
        <v>-6.2735675910167155E-3</v>
      </c>
      <c r="P3450" s="13">
        <f t="shared" si="125"/>
        <v>-2.4192756857922548E-3</v>
      </c>
      <c r="Q3450" s="7"/>
      <c r="R3450" s="8"/>
      <c r="S3450" s="8"/>
      <c r="T3450" s="8"/>
      <c r="U3450" s="8"/>
      <c r="V3450" s="13"/>
      <c r="W3450" s="14"/>
      <c r="X3450" s="1"/>
      <c r="Y3450" s="1"/>
      <c r="Z3450" s="1"/>
      <c r="AA3450" s="1"/>
      <c r="AB3450" s="1"/>
      <c r="AC3450" s="1"/>
      <c r="AD3450" s="8"/>
      <c r="AE3450" s="8"/>
      <c r="AF3450" s="8"/>
      <c r="AG3450" s="8"/>
      <c r="AH3450" s="9"/>
      <c r="AI3450" s="8"/>
      <c r="AJ3450" s="13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7"/>
      <c r="BL3450" s="7"/>
      <c r="BM3450" s="7"/>
      <c r="BN3450" s="7"/>
      <c r="BO3450" s="7"/>
      <c r="BP3450" s="7"/>
      <c r="BQ3450" s="7"/>
      <c r="BR3450" s="7"/>
      <c r="BT3450" s="8"/>
      <c r="BV3450" s="7"/>
      <c r="BW3450" s="7"/>
      <c r="BX3450" s="7"/>
      <c r="BY3450" s="7"/>
      <c r="BZ3450" s="7"/>
      <c r="CA3450" s="7"/>
    </row>
    <row r="3451" spans="1:79" x14ac:dyDescent="0.3">
      <c r="A3451" s="1" t="s">
        <v>1442</v>
      </c>
      <c r="B3451" s="1"/>
      <c r="C3451" s="1" t="s">
        <v>1878</v>
      </c>
      <c r="D3451" s="1"/>
      <c r="E3451" s="1"/>
      <c r="F3451" s="1"/>
      <c r="G3451" s="1"/>
      <c r="H3451" s="1">
        <v>50782.48</v>
      </c>
      <c r="I3451" s="1">
        <v>0.96</v>
      </c>
      <c r="J3451" s="12">
        <v>2413.17</v>
      </c>
      <c r="K3451" s="5">
        <v>3315.88</v>
      </c>
      <c r="L3451" s="5">
        <v>13338.19</v>
      </c>
      <c r="M3451" s="13">
        <f t="shared" si="124"/>
        <v>9.5549169662747513E-3</v>
      </c>
      <c r="N3451" s="13">
        <f t="shared" si="125"/>
        <v>9.0486006865897473E-3</v>
      </c>
      <c r="O3451" s="13">
        <f t="shared" si="125"/>
        <v>1.2269170770127902E-2</v>
      </c>
      <c r="P3451" s="13">
        <f t="shared" si="125"/>
        <v>1.7657202426193397E-3</v>
      </c>
      <c r="Q3451" s="7"/>
      <c r="R3451" s="8"/>
      <c r="S3451" s="8"/>
      <c r="T3451" s="8"/>
      <c r="U3451" s="8"/>
      <c r="V3451" s="13"/>
      <c r="W3451" s="14"/>
      <c r="X3451" s="1"/>
      <c r="Y3451" s="1"/>
      <c r="Z3451" s="1"/>
      <c r="AA3451" s="1"/>
      <c r="AB3451" s="1"/>
      <c r="AC3451" s="1"/>
      <c r="AD3451" s="8"/>
      <c r="AE3451" s="8"/>
      <c r="AF3451" s="8"/>
      <c r="AG3451" s="8"/>
      <c r="AH3451" s="9"/>
      <c r="AI3451" s="8"/>
      <c r="AJ3451" s="13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7"/>
      <c r="BL3451" s="7"/>
      <c r="BM3451" s="7"/>
      <c r="BN3451" s="7"/>
      <c r="BO3451" s="7"/>
      <c r="BP3451" s="7"/>
      <c r="BQ3451" s="7"/>
      <c r="BR3451" s="7"/>
      <c r="BT3451" s="8"/>
      <c r="BV3451" s="7"/>
      <c r="BW3451" s="7"/>
      <c r="BX3451" s="7"/>
      <c r="BY3451" s="7"/>
      <c r="BZ3451" s="7"/>
      <c r="CA3451" s="7"/>
    </row>
    <row r="3452" spans="1:79" x14ac:dyDescent="0.3">
      <c r="A3452" s="1" t="s">
        <v>1443</v>
      </c>
      <c r="B3452" s="1"/>
      <c r="C3452" s="1" t="s">
        <v>1878</v>
      </c>
      <c r="D3452" s="1"/>
      <c r="E3452" s="1"/>
      <c r="F3452" s="1"/>
      <c r="G3452" s="1"/>
      <c r="H3452" s="1">
        <v>50803.4</v>
      </c>
      <c r="I3452" s="1">
        <v>0.04</v>
      </c>
      <c r="J3452" s="12">
        <v>2412.37</v>
      </c>
      <c r="K3452" s="5">
        <v>3320.03</v>
      </c>
      <c r="L3452" s="5">
        <v>13386.01</v>
      </c>
      <c r="M3452" s="13">
        <f t="shared" si="124"/>
        <v>4.1195309878516717E-4</v>
      </c>
      <c r="N3452" s="13">
        <f t="shared" si="125"/>
        <v>-3.315141494383278E-4</v>
      </c>
      <c r="O3452" s="13">
        <f t="shared" si="125"/>
        <v>1.2515531322001561E-3</v>
      </c>
      <c r="P3452" s="13">
        <f t="shared" si="125"/>
        <v>3.5851940930515802E-3</v>
      </c>
      <c r="Q3452" s="7"/>
      <c r="R3452" s="8"/>
      <c r="S3452" s="8"/>
      <c r="T3452" s="8"/>
      <c r="U3452" s="8"/>
      <c r="V3452" s="13"/>
      <c r="W3452" s="14"/>
      <c r="X3452" s="1"/>
      <c r="Y3452" s="1"/>
      <c r="Z3452" s="1"/>
      <c r="AA3452" s="1"/>
      <c r="AB3452" s="1"/>
      <c r="AC3452" s="1"/>
      <c r="AD3452" s="8"/>
      <c r="AE3452" s="8"/>
      <c r="AF3452" s="8"/>
      <c r="AG3452" s="8"/>
      <c r="AH3452" s="9"/>
      <c r="AI3452" s="8"/>
      <c r="AJ3452" s="13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7"/>
      <c r="BL3452" s="7"/>
      <c r="BM3452" s="7"/>
      <c r="BN3452" s="7"/>
      <c r="BO3452" s="7"/>
      <c r="BP3452" s="7"/>
      <c r="BQ3452" s="7"/>
      <c r="BR3452" s="7"/>
      <c r="BT3452" s="8"/>
      <c r="BV3452" s="7"/>
      <c r="BW3452" s="7"/>
      <c r="BX3452" s="7"/>
      <c r="BY3452" s="7"/>
      <c r="BZ3452" s="7"/>
      <c r="CA3452" s="7"/>
    </row>
    <row r="3453" spans="1:79" x14ac:dyDescent="0.3">
      <c r="A3453" s="1" t="s">
        <v>1444</v>
      </c>
      <c r="B3453" s="1"/>
      <c r="C3453" s="1" t="s">
        <v>1878</v>
      </c>
      <c r="D3453" s="1"/>
      <c r="E3453" s="1"/>
      <c r="F3453" s="1"/>
      <c r="G3453" s="1"/>
      <c r="H3453" s="1">
        <v>50982.03</v>
      </c>
      <c r="I3453" s="1">
        <v>0.35</v>
      </c>
      <c r="J3453" s="12">
        <v>2420.17</v>
      </c>
      <c r="K3453" s="5">
        <v>3338.3</v>
      </c>
      <c r="L3453" s="5">
        <v>13476.11</v>
      </c>
      <c r="M3453" s="13">
        <f t="shared" si="124"/>
        <v>3.5161032529318348E-3</v>
      </c>
      <c r="N3453" s="13">
        <f t="shared" si="125"/>
        <v>3.2333348532771478E-3</v>
      </c>
      <c r="O3453" s="13">
        <f t="shared" si="125"/>
        <v>5.5029623226297009E-3</v>
      </c>
      <c r="P3453" s="13">
        <f t="shared" si="125"/>
        <v>6.7309078657493693E-3</v>
      </c>
      <c r="Q3453" s="7"/>
      <c r="R3453" s="8"/>
      <c r="S3453" s="8"/>
      <c r="T3453" s="8"/>
      <c r="U3453" s="8"/>
      <c r="V3453" s="13"/>
      <c r="W3453" s="14"/>
      <c r="X3453" s="1"/>
      <c r="Y3453" s="1"/>
      <c r="Z3453" s="1"/>
      <c r="AA3453" s="1"/>
      <c r="AB3453" s="1"/>
      <c r="AC3453" s="1"/>
      <c r="AD3453" s="8"/>
      <c r="AE3453" s="8"/>
      <c r="AF3453" s="8"/>
      <c r="AG3453" s="8"/>
      <c r="AH3453" s="9"/>
      <c r="AI3453" s="8"/>
      <c r="AJ3453" s="13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7"/>
      <c r="BL3453" s="7"/>
      <c r="BM3453" s="7"/>
      <c r="BN3453" s="7"/>
      <c r="BO3453" s="7"/>
      <c r="BP3453" s="7"/>
      <c r="BQ3453" s="7"/>
      <c r="BR3453" s="7"/>
      <c r="BT3453" s="8"/>
      <c r="BV3453" s="7"/>
      <c r="BW3453" s="7"/>
      <c r="BX3453" s="7"/>
      <c r="BY3453" s="7"/>
      <c r="BZ3453" s="7"/>
      <c r="CA3453" s="7"/>
    </row>
    <row r="3454" spans="1:79" x14ac:dyDescent="0.3">
      <c r="A3454" s="1" t="s">
        <v>1445</v>
      </c>
      <c r="B3454" s="1"/>
      <c r="C3454" s="1" t="s">
        <v>1878</v>
      </c>
      <c r="D3454" s="1"/>
      <c r="E3454" s="1"/>
      <c r="F3454" s="1"/>
      <c r="G3454" s="1"/>
      <c r="H3454" s="1">
        <v>50601.24</v>
      </c>
      <c r="I3454" s="1">
        <v>-0.75</v>
      </c>
      <c r="J3454" s="12">
        <v>2394.59</v>
      </c>
      <c r="K3454" s="5">
        <v>3322.87</v>
      </c>
      <c r="L3454" s="5">
        <v>13513.64</v>
      </c>
      <c r="M3454" s="13">
        <f t="shared" si="124"/>
        <v>-7.4691023484156904E-3</v>
      </c>
      <c r="N3454" s="13">
        <f t="shared" si="125"/>
        <v>-1.0569505447964422E-2</v>
      </c>
      <c r="O3454" s="13">
        <f t="shared" si="125"/>
        <v>-4.6221130515532449E-3</v>
      </c>
      <c r="P3454" s="13">
        <f t="shared" si="125"/>
        <v>2.784928291621247E-3</v>
      </c>
      <c r="Q3454" s="7"/>
      <c r="R3454" s="8"/>
      <c r="S3454" s="8"/>
      <c r="T3454" s="8"/>
      <c r="U3454" s="8"/>
      <c r="V3454" s="13"/>
      <c r="W3454" s="14"/>
      <c r="X3454" s="1"/>
      <c r="Y3454" s="1"/>
      <c r="Z3454" s="1"/>
      <c r="AA3454" s="1"/>
      <c r="AB3454" s="1"/>
      <c r="AC3454" s="1"/>
      <c r="AD3454" s="8"/>
      <c r="AE3454" s="8"/>
      <c r="AF3454" s="8"/>
      <c r="AG3454" s="8"/>
      <c r="AH3454" s="9"/>
      <c r="AI3454" s="8"/>
      <c r="AJ3454" s="13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7"/>
      <c r="BL3454" s="7"/>
      <c r="BM3454" s="7"/>
      <c r="BN3454" s="7"/>
      <c r="BO3454" s="7"/>
      <c r="BP3454" s="7"/>
      <c r="BQ3454" s="7"/>
      <c r="BR3454" s="7"/>
      <c r="BT3454" s="8"/>
      <c r="BV3454" s="7"/>
      <c r="BW3454" s="7"/>
      <c r="BX3454" s="7"/>
      <c r="BY3454" s="7"/>
      <c r="BZ3454" s="7"/>
      <c r="CA3454" s="7"/>
    </row>
    <row r="3455" spans="1:79" x14ac:dyDescent="0.3">
      <c r="A3455" s="1" t="s">
        <v>1446</v>
      </c>
      <c r="B3455" s="1"/>
      <c r="C3455" s="1" t="s">
        <v>1878</v>
      </c>
      <c r="D3455" s="1"/>
      <c r="E3455" s="1"/>
      <c r="F3455" s="1"/>
      <c r="G3455" s="1"/>
      <c r="H3455" s="1">
        <v>50338.71</v>
      </c>
      <c r="I3455" s="1">
        <v>-0.52</v>
      </c>
      <c r="J3455" s="12">
        <v>2380.1799999999998</v>
      </c>
      <c r="K3455" s="5">
        <v>3307.23</v>
      </c>
      <c r="L3455" s="5">
        <v>13477.58</v>
      </c>
      <c r="M3455" s="13">
        <f t="shared" si="124"/>
        <v>-5.1882127789754096E-3</v>
      </c>
      <c r="N3455" s="13">
        <f t="shared" si="125"/>
        <v>-6.0177316367312494E-3</v>
      </c>
      <c r="O3455" s="13">
        <f t="shared" si="125"/>
        <v>-4.7067745653606163E-3</v>
      </c>
      <c r="P3455" s="13">
        <f t="shared" si="125"/>
        <v>-2.668415023635351E-3</v>
      </c>
      <c r="Q3455" s="7"/>
      <c r="R3455" s="8"/>
      <c r="S3455" s="8"/>
      <c r="T3455" s="8"/>
      <c r="U3455" s="8"/>
      <c r="V3455" s="13"/>
      <c r="W3455" s="14"/>
      <c r="X3455" s="1"/>
      <c r="Y3455" s="1"/>
      <c r="Z3455" s="1"/>
      <c r="AA3455" s="1"/>
      <c r="AB3455" s="1"/>
      <c r="AC3455" s="1"/>
      <c r="AD3455" s="8"/>
      <c r="AE3455" s="8"/>
      <c r="AF3455" s="8"/>
      <c r="AG3455" s="8"/>
      <c r="AH3455" s="9"/>
      <c r="AI3455" s="8"/>
      <c r="AJ3455" s="13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7"/>
      <c r="BL3455" s="7"/>
      <c r="BM3455" s="7"/>
      <c r="BN3455" s="7"/>
      <c r="BO3455" s="7"/>
      <c r="BP3455" s="7"/>
      <c r="BQ3455" s="7"/>
      <c r="BR3455" s="7"/>
      <c r="BT3455" s="8"/>
      <c r="BV3455" s="7"/>
      <c r="BW3455" s="7"/>
      <c r="BX3455" s="7"/>
      <c r="BY3455" s="7"/>
      <c r="BZ3455" s="7"/>
      <c r="CA3455" s="7"/>
    </row>
    <row r="3456" spans="1:79" x14ac:dyDescent="0.3">
      <c r="A3456" s="1" t="s">
        <v>1447</v>
      </c>
      <c r="B3456" s="1"/>
      <c r="C3456" s="1" t="s">
        <v>1878</v>
      </c>
      <c r="D3456" s="1"/>
      <c r="E3456" s="1"/>
      <c r="F3456" s="1"/>
      <c r="G3456" s="1"/>
      <c r="H3456" s="1">
        <v>50137.88</v>
      </c>
      <c r="I3456" s="1">
        <v>-0.4</v>
      </c>
      <c r="J3456" s="12">
        <v>2373.23</v>
      </c>
      <c r="K3456" s="5">
        <v>3285.49</v>
      </c>
      <c r="L3456" s="5">
        <v>13399.64</v>
      </c>
      <c r="M3456" s="13">
        <f t="shared" si="124"/>
        <v>-3.9895738289678073E-3</v>
      </c>
      <c r="N3456" s="13">
        <f t="shared" si="125"/>
        <v>-2.9199472308816254E-3</v>
      </c>
      <c r="O3456" s="13">
        <f t="shared" si="125"/>
        <v>-6.5734768975850288E-3</v>
      </c>
      <c r="P3456" s="13">
        <f t="shared" si="125"/>
        <v>-5.7829372928968059E-3</v>
      </c>
      <c r="Q3456" s="7"/>
      <c r="R3456" s="8"/>
      <c r="S3456" s="8"/>
      <c r="T3456" s="8"/>
      <c r="U3456" s="8"/>
      <c r="V3456" s="13"/>
      <c r="W3456" s="14"/>
      <c r="X3456" s="1"/>
      <c r="Y3456" s="1"/>
      <c r="Z3456" s="1"/>
      <c r="AA3456" s="1"/>
      <c r="AB3456" s="1"/>
      <c r="AC3456" s="1"/>
      <c r="AD3456" s="8"/>
      <c r="AE3456" s="8"/>
      <c r="AF3456" s="8"/>
      <c r="AG3456" s="8"/>
      <c r="AH3456" s="9"/>
      <c r="AI3456" s="8"/>
      <c r="AJ3456" s="13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7"/>
      <c r="BL3456" s="7"/>
      <c r="BM3456" s="7"/>
      <c r="BN3456" s="7"/>
      <c r="BO3456" s="7"/>
      <c r="BP3456" s="7"/>
      <c r="BQ3456" s="7"/>
      <c r="BR3456" s="7"/>
      <c r="BT3456" s="8"/>
      <c r="BV3456" s="7"/>
      <c r="BW3456" s="7"/>
      <c r="BX3456" s="7"/>
      <c r="BY3456" s="7"/>
      <c r="BZ3456" s="7"/>
      <c r="CA3456" s="7"/>
    </row>
    <row r="3457" spans="1:79" x14ac:dyDescent="0.3">
      <c r="A3457" s="1" t="s">
        <v>1448</v>
      </c>
      <c r="B3457" s="1"/>
      <c r="C3457" s="1" t="s">
        <v>1878</v>
      </c>
      <c r="D3457" s="1"/>
      <c r="E3457" s="1"/>
      <c r="F3457" s="1"/>
      <c r="G3457" s="1"/>
      <c r="H3457" s="1">
        <v>50335.02</v>
      </c>
      <c r="I3457" s="1">
        <v>0.39</v>
      </c>
      <c r="J3457" s="12">
        <v>2384.3000000000002</v>
      </c>
      <c r="K3457" s="5">
        <v>3299.43</v>
      </c>
      <c r="L3457" s="5">
        <v>13361.98</v>
      </c>
      <c r="M3457" s="13">
        <f t="shared" si="124"/>
        <v>3.9319572347293885E-3</v>
      </c>
      <c r="N3457" s="13">
        <f t="shared" si="125"/>
        <v>4.6645289331417317E-3</v>
      </c>
      <c r="O3457" s="13">
        <f t="shared" si="125"/>
        <v>4.2428983195810233E-3</v>
      </c>
      <c r="P3457" s="13">
        <f t="shared" si="125"/>
        <v>-2.8105232677893E-3</v>
      </c>
      <c r="Q3457" s="7"/>
      <c r="R3457" s="8"/>
      <c r="S3457" s="8"/>
      <c r="T3457" s="8"/>
      <c r="U3457" s="8"/>
      <c r="V3457" s="13"/>
      <c r="W3457" s="14"/>
      <c r="X3457" s="1"/>
      <c r="Y3457" s="1"/>
      <c r="Z3457" s="1"/>
      <c r="AA3457" s="1"/>
      <c r="AB3457" s="1"/>
      <c r="AC3457" s="1"/>
      <c r="AD3457" s="8"/>
      <c r="AE3457" s="8"/>
      <c r="AF3457" s="8"/>
      <c r="AG3457" s="8"/>
      <c r="AH3457" s="9"/>
      <c r="AI3457" s="8"/>
      <c r="AJ3457" s="13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7"/>
      <c r="BL3457" s="7"/>
      <c r="BM3457" s="7"/>
      <c r="BN3457" s="7"/>
      <c r="BO3457" s="7"/>
      <c r="BP3457" s="7"/>
      <c r="BQ3457" s="7"/>
      <c r="BR3457" s="7"/>
      <c r="BT3457" s="8"/>
      <c r="BV3457" s="7"/>
      <c r="BW3457" s="7"/>
      <c r="BX3457" s="7"/>
      <c r="BY3457" s="7"/>
      <c r="BZ3457" s="7"/>
      <c r="CA3457" s="7"/>
    </row>
    <row r="3458" spans="1:79" x14ac:dyDescent="0.3">
      <c r="A3458" s="1" t="s">
        <v>1449</v>
      </c>
      <c r="B3458" s="1"/>
      <c r="C3458" s="1" t="s">
        <v>1878</v>
      </c>
      <c r="D3458" s="1"/>
      <c r="E3458" s="1"/>
      <c r="F3458" s="1"/>
      <c r="G3458" s="1"/>
      <c r="H3458" s="1">
        <v>51806.83</v>
      </c>
      <c r="I3458" s="1">
        <v>2.92</v>
      </c>
      <c r="J3458" s="12">
        <v>2468.6999999999998</v>
      </c>
      <c r="K3458" s="5">
        <v>3371</v>
      </c>
      <c r="L3458" s="5">
        <v>13589.27</v>
      </c>
      <c r="M3458" s="13">
        <f t="shared" si="124"/>
        <v>2.9240278438351863E-2</v>
      </c>
      <c r="N3458" s="13">
        <f t="shared" si="125"/>
        <v>3.5398230088495408E-2</v>
      </c>
      <c r="O3458" s="13">
        <f t="shared" si="125"/>
        <v>2.1691625523196478E-2</v>
      </c>
      <c r="P3458" s="13">
        <f t="shared" si="125"/>
        <v>1.7010203577613625E-2</v>
      </c>
      <c r="Q3458" s="7"/>
      <c r="R3458" s="8"/>
      <c r="S3458" s="8"/>
      <c r="T3458" s="8"/>
      <c r="U3458" s="8"/>
      <c r="V3458" s="13"/>
      <c r="W3458" s="14"/>
      <c r="X3458" s="1"/>
      <c r="Y3458" s="1"/>
      <c r="Z3458" s="1"/>
      <c r="AA3458" s="1"/>
      <c r="AB3458" s="1"/>
      <c r="AC3458" s="1"/>
      <c r="AD3458" s="8"/>
      <c r="AE3458" s="8"/>
      <c r="AF3458" s="8"/>
      <c r="AG3458" s="8"/>
      <c r="AH3458" s="9"/>
      <c r="AI3458" s="8"/>
      <c r="AJ3458" s="13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7"/>
      <c r="BL3458" s="7"/>
      <c r="BM3458" s="7"/>
      <c r="BN3458" s="7"/>
      <c r="BO3458" s="7"/>
      <c r="BP3458" s="7"/>
      <c r="BQ3458" s="7"/>
      <c r="BR3458" s="7"/>
      <c r="BT3458" s="8"/>
      <c r="BV3458" s="7"/>
      <c r="BW3458" s="7"/>
      <c r="BX3458" s="7"/>
      <c r="BY3458" s="7"/>
      <c r="BZ3458" s="7"/>
      <c r="CA3458" s="7"/>
    </row>
    <row r="3459" spans="1:79" x14ac:dyDescent="0.3">
      <c r="A3459" s="1" t="s">
        <v>1450</v>
      </c>
      <c r="B3459" s="1"/>
      <c r="C3459" s="1" t="s">
        <v>1878</v>
      </c>
      <c r="D3459" s="1"/>
      <c r="E3459" s="1"/>
      <c r="F3459" s="1"/>
      <c r="G3459" s="1"/>
      <c r="H3459" s="1">
        <v>52230.47</v>
      </c>
      <c r="I3459" s="1">
        <v>0.82</v>
      </c>
      <c r="J3459" s="12">
        <v>2489.64</v>
      </c>
      <c r="K3459" s="5">
        <v>3402.39</v>
      </c>
      <c r="L3459" s="5">
        <v>13638.56</v>
      </c>
      <c r="M3459" s="13">
        <f t="shared" si="124"/>
        <v>8.1773001745135687E-3</v>
      </c>
      <c r="N3459" s="13">
        <f t="shared" si="125"/>
        <v>8.4821971077895242E-3</v>
      </c>
      <c r="O3459" s="13">
        <f t="shared" si="125"/>
        <v>9.3117769207948786E-3</v>
      </c>
      <c r="P3459" s="13">
        <f t="shared" si="125"/>
        <v>3.6271264019331895E-3</v>
      </c>
      <c r="Q3459" s="7"/>
      <c r="R3459" s="8"/>
      <c r="S3459" s="8"/>
      <c r="T3459" s="8"/>
      <c r="U3459" s="8"/>
      <c r="V3459" s="13"/>
      <c r="W3459" s="14"/>
      <c r="X3459" s="1"/>
      <c r="Y3459" s="1"/>
      <c r="Z3459" s="1"/>
      <c r="AA3459" s="1"/>
      <c r="AB3459" s="1"/>
      <c r="AC3459" s="1"/>
      <c r="AD3459" s="8"/>
      <c r="AE3459" s="8"/>
      <c r="AF3459" s="8"/>
      <c r="AG3459" s="8"/>
      <c r="AH3459" s="9"/>
      <c r="AI3459" s="8"/>
      <c r="AJ3459" s="13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7"/>
      <c r="BL3459" s="7"/>
      <c r="BM3459" s="7"/>
      <c r="BN3459" s="7"/>
      <c r="BO3459" s="7"/>
      <c r="BP3459" s="7"/>
      <c r="BQ3459" s="7"/>
      <c r="BR3459" s="7"/>
      <c r="BT3459" s="8"/>
      <c r="BV3459" s="7"/>
      <c r="BW3459" s="7"/>
      <c r="BX3459" s="7"/>
      <c r="BY3459" s="7"/>
      <c r="BZ3459" s="7"/>
      <c r="CA3459" s="7"/>
    </row>
    <row r="3460" spans="1:79" x14ac:dyDescent="0.3">
      <c r="A3460" s="1" t="s">
        <v>1451</v>
      </c>
      <c r="B3460" s="1"/>
      <c r="C3460" s="1" t="s">
        <v>1878</v>
      </c>
      <c r="D3460" s="1"/>
      <c r="E3460" s="1"/>
      <c r="F3460" s="1"/>
      <c r="G3460" s="1"/>
      <c r="H3460" s="1">
        <v>52520.91</v>
      </c>
      <c r="I3460" s="1">
        <v>0.56000000000000005</v>
      </c>
      <c r="J3460" s="12">
        <v>2498.77</v>
      </c>
      <c r="K3460" s="5">
        <v>3447.55</v>
      </c>
      <c r="L3460" s="5">
        <v>13701.85</v>
      </c>
      <c r="M3460" s="13">
        <f t="shared" ref="M3460:M3523" si="126">H3460/H3459-1</f>
        <v>5.5607387794902596E-3</v>
      </c>
      <c r="N3460" s="13">
        <f t="shared" si="125"/>
        <v>3.6671968638035679E-3</v>
      </c>
      <c r="O3460" s="13">
        <f t="shared" si="125"/>
        <v>1.3273022786923327E-2</v>
      </c>
      <c r="P3460" s="13">
        <f t="shared" si="125"/>
        <v>4.6405192337022338E-3</v>
      </c>
      <c r="Q3460" s="7"/>
      <c r="R3460" s="8"/>
      <c r="S3460" s="8"/>
      <c r="T3460" s="8"/>
      <c r="U3460" s="8"/>
      <c r="V3460" s="13"/>
      <c r="W3460" s="14"/>
      <c r="X3460" s="1"/>
      <c r="Y3460" s="1"/>
      <c r="Z3460" s="1"/>
      <c r="AA3460" s="1"/>
      <c r="AB3460" s="1"/>
      <c r="AC3460" s="1"/>
      <c r="AD3460" s="8"/>
      <c r="AE3460" s="8"/>
      <c r="AF3460" s="8"/>
      <c r="AG3460" s="8"/>
      <c r="AH3460" s="9"/>
      <c r="AI3460" s="8"/>
      <c r="AJ3460" s="13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7"/>
      <c r="BL3460" s="7"/>
      <c r="BM3460" s="7"/>
      <c r="BN3460" s="7"/>
      <c r="BO3460" s="7"/>
      <c r="BP3460" s="7"/>
      <c r="BQ3460" s="7"/>
      <c r="BR3460" s="7"/>
      <c r="BT3460" s="8"/>
      <c r="BV3460" s="7"/>
      <c r="BW3460" s="7"/>
      <c r="BX3460" s="7"/>
      <c r="BY3460" s="7"/>
      <c r="BZ3460" s="7"/>
      <c r="CA3460" s="7"/>
    </row>
    <row r="3461" spans="1:79" x14ac:dyDescent="0.3">
      <c r="A3461" s="1" t="s">
        <v>1452</v>
      </c>
      <c r="B3461" s="1"/>
      <c r="C3461" s="1" t="s">
        <v>1878</v>
      </c>
      <c r="D3461" s="1"/>
      <c r="E3461" s="1"/>
      <c r="F3461" s="1"/>
      <c r="G3461" s="1"/>
      <c r="H3461" s="1">
        <v>52590.73</v>
      </c>
      <c r="I3461" s="1">
        <v>0.13</v>
      </c>
      <c r="J3461" s="12">
        <v>2490.34</v>
      </c>
      <c r="K3461" s="5">
        <v>3490.38</v>
      </c>
      <c r="L3461" s="5">
        <v>13824.94</v>
      </c>
      <c r="M3461" s="13">
        <f t="shared" si="126"/>
        <v>1.3293752907175271E-3</v>
      </c>
      <c r="N3461" s="13">
        <f t="shared" ref="N3461:P3524" si="127">J3461/J3460-1</f>
        <v>-3.3736598406415297E-3</v>
      </c>
      <c r="O3461" s="13">
        <f t="shared" si="127"/>
        <v>1.2423315107830124E-2</v>
      </c>
      <c r="P3461" s="13">
        <f t="shared" si="127"/>
        <v>8.9834584380941163E-3</v>
      </c>
      <c r="Q3461" s="7"/>
      <c r="R3461" s="8"/>
      <c r="S3461" s="8"/>
      <c r="T3461" s="8"/>
      <c r="U3461" s="8"/>
      <c r="V3461" s="13"/>
      <c r="W3461" s="14"/>
      <c r="X3461" s="1"/>
      <c r="Y3461" s="1"/>
      <c r="Z3461" s="1"/>
      <c r="AA3461" s="1"/>
      <c r="AB3461" s="1"/>
      <c r="AC3461" s="1"/>
      <c r="AD3461" s="8"/>
      <c r="AE3461" s="8"/>
      <c r="AF3461" s="8"/>
      <c r="AG3461" s="8"/>
      <c r="AH3461" s="9"/>
      <c r="AI3461" s="8"/>
      <c r="AJ3461" s="13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7"/>
      <c r="BL3461" s="7"/>
      <c r="BM3461" s="7"/>
      <c r="BN3461" s="7"/>
      <c r="BO3461" s="7"/>
      <c r="BP3461" s="7"/>
      <c r="BQ3461" s="7"/>
      <c r="BR3461" s="7"/>
      <c r="BT3461" s="8"/>
      <c r="BV3461" s="7"/>
      <c r="BW3461" s="7"/>
      <c r="BX3461" s="7"/>
      <c r="BY3461" s="7"/>
      <c r="BZ3461" s="7"/>
      <c r="CA3461" s="7"/>
    </row>
    <row r="3462" spans="1:79" x14ac:dyDescent="0.3">
      <c r="A3462" s="1" t="s">
        <v>1453</v>
      </c>
      <c r="B3462" s="1"/>
      <c r="C3462" s="1" t="s">
        <v>1878</v>
      </c>
      <c r="D3462" s="1"/>
      <c r="E3462" s="1"/>
      <c r="F3462" s="1"/>
      <c r="G3462" s="1"/>
      <c r="H3462" s="1">
        <v>52861.41</v>
      </c>
      <c r="I3462" s="1">
        <v>0.51</v>
      </c>
      <c r="J3462" s="12">
        <v>2505.1999999999998</v>
      </c>
      <c r="K3462" s="5">
        <v>3511.41</v>
      </c>
      <c r="L3462" s="5">
        <v>13886.79</v>
      </c>
      <c r="M3462" s="13">
        <f t="shared" si="126"/>
        <v>5.1469146748865935E-3</v>
      </c>
      <c r="N3462" s="13">
        <f t="shared" si="127"/>
        <v>5.9670567071161695E-3</v>
      </c>
      <c r="O3462" s="13">
        <f t="shared" si="127"/>
        <v>6.0251319340587361E-3</v>
      </c>
      <c r="P3462" s="13">
        <f t="shared" si="127"/>
        <v>4.4737988012968355E-3</v>
      </c>
      <c r="Q3462" s="7"/>
      <c r="R3462" s="8"/>
      <c r="S3462" s="8"/>
      <c r="T3462" s="8"/>
      <c r="U3462" s="8"/>
      <c r="V3462" s="13"/>
      <c r="W3462" s="14"/>
      <c r="X3462" s="1"/>
      <c r="Y3462" s="1"/>
      <c r="Z3462" s="1"/>
      <c r="AA3462" s="1"/>
      <c r="AB3462" s="1"/>
      <c r="AC3462" s="1"/>
      <c r="AD3462" s="8"/>
      <c r="AE3462" s="8"/>
      <c r="AF3462" s="8"/>
      <c r="AG3462" s="8"/>
      <c r="AH3462" s="9"/>
      <c r="AI3462" s="8"/>
      <c r="AJ3462" s="13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7"/>
      <c r="BL3462" s="7"/>
      <c r="BM3462" s="7"/>
      <c r="BN3462" s="7"/>
      <c r="BO3462" s="7"/>
      <c r="BP3462" s="7"/>
      <c r="BQ3462" s="7"/>
      <c r="BR3462" s="7"/>
      <c r="BT3462" s="8"/>
      <c r="BV3462" s="7"/>
      <c r="BW3462" s="7"/>
      <c r="BX3462" s="7"/>
      <c r="BY3462" s="7"/>
      <c r="BZ3462" s="7"/>
      <c r="CA3462" s="7"/>
    </row>
    <row r="3463" spans="1:79" x14ac:dyDescent="0.3">
      <c r="A3463" s="1" t="s">
        <v>1454</v>
      </c>
      <c r="B3463" s="1"/>
      <c r="C3463" s="1" t="s">
        <v>1878</v>
      </c>
      <c r="D3463" s="1"/>
      <c r="E3463" s="1"/>
      <c r="F3463" s="1"/>
      <c r="G3463" s="1"/>
      <c r="H3463" s="1">
        <v>52573.59</v>
      </c>
      <c r="I3463" s="1">
        <v>-0.54</v>
      </c>
      <c r="J3463" s="12">
        <v>2474.92</v>
      </c>
      <c r="K3463" s="5">
        <v>3514.54</v>
      </c>
      <c r="L3463" s="5">
        <v>14155.74</v>
      </c>
      <c r="M3463" s="13">
        <f t="shared" si="126"/>
        <v>-5.4448036857134285E-3</v>
      </c>
      <c r="N3463" s="13">
        <f t="shared" si="127"/>
        <v>-1.2086859332588129E-2</v>
      </c>
      <c r="O3463" s="13">
        <f t="shared" si="127"/>
        <v>8.9137981608522487E-4</v>
      </c>
      <c r="P3463" s="13">
        <f t="shared" si="127"/>
        <v>1.9367326790424411E-2</v>
      </c>
      <c r="Q3463" s="7"/>
      <c r="R3463" s="8"/>
      <c r="S3463" s="8"/>
      <c r="T3463" s="8"/>
      <c r="U3463" s="8"/>
      <c r="V3463" s="13"/>
      <c r="W3463" s="14"/>
      <c r="X3463" s="1"/>
      <c r="Y3463" s="1"/>
      <c r="Z3463" s="1"/>
      <c r="AA3463" s="1"/>
      <c r="AB3463" s="1"/>
      <c r="AC3463" s="1"/>
      <c r="AD3463" s="8"/>
      <c r="AE3463" s="8"/>
      <c r="AF3463" s="8"/>
      <c r="AG3463" s="8"/>
      <c r="AH3463" s="9"/>
      <c r="AI3463" s="8"/>
      <c r="AJ3463" s="13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7"/>
      <c r="BL3463" s="7"/>
      <c r="BM3463" s="7"/>
      <c r="BN3463" s="7"/>
      <c r="BO3463" s="7"/>
      <c r="BP3463" s="7"/>
      <c r="BQ3463" s="7"/>
      <c r="BR3463" s="7"/>
      <c r="BT3463" s="8"/>
      <c r="BV3463" s="7"/>
      <c r="BW3463" s="7"/>
      <c r="BX3463" s="7"/>
      <c r="BY3463" s="7"/>
      <c r="BZ3463" s="7"/>
      <c r="CA3463" s="7"/>
    </row>
    <row r="3464" spans="1:79" x14ac:dyDescent="0.3">
      <c r="A3464" s="1" t="s">
        <v>1455</v>
      </c>
      <c r="B3464" s="1"/>
      <c r="C3464" s="1" t="s">
        <v>1878</v>
      </c>
      <c r="D3464" s="1"/>
      <c r="E3464" s="1"/>
      <c r="F3464" s="1"/>
      <c r="G3464" s="1"/>
      <c r="H3464" s="1">
        <v>52587.24</v>
      </c>
      <c r="I3464" s="1">
        <v>0.03</v>
      </c>
      <c r="J3464" s="12">
        <v>2485.13</v>
      </c>
      <c r="K3464" s="5">
        <v>3452.12</v>
      </c>
      <c r="L3464" s="5">
        <v>14253.72</v>
      </c>
      <c r="M3464" s="13">
        <f t="shared" si="126"/>
        <v>2.5963606441936626E-4</v>
      </c>
      <c r="N3464" s="13">
        <f t="shared" si="127"/>
        <v>4.1253858710583735E-3</v>
      </c>
      <c r="O3464" s="13">
        <f t="shared" si="127"/>
        <v>-1.7760503508282732E-2</v>
      </c>
      <c r="P3464" s="13">
        <f t="shared" si="127"/>
        <v>6.9215738633232604E-3</v>
      </c>
      <c r="Q3464" s="7"/>
      <c r="R3464" s="8"/>
      <c r="S3464" s="8"/>
      <c r="T3464" s="8"/>
      <c r="U3464" s="8"/>
      <c r="V3464" s="13"/>
      <c r="W3464" s="14"/>
      <c r="X3464" s="1"/>
      <c r="Y3464" s="1"/>
      <c r="Z3464" s="1"/>
      <c r="AA3464" s="1"/>
      <c r="AB3464" s="1"/>
      <c r="AC3464" s="1"/>
      <c r="AD3464" s="8"/>
      <c r="AE3464" s="8"/>
      <c r="AF3464" s="8"/>
      <c r="AG3464" s="8"/>
      <c r="AH3464" s="9"/>
      <c r="AI3464" s="8"/>
      <c r="AJ3464" s="13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7"/>
      <c r="BL3464" s="7"/>
      <c r="BM3464" s="7"/>
      <c r="BN3464" s="7"/>
      <c r="BO3464" s="7"/>
      <c r="BP3464" s="7"/>
      <c r="BQ3464" s="7"/>
      <c r="BR3464" s="7"/>
      <c r="BT3464" s="8"/>
      <c r="BV3464" s="7"/>
      <c r="BW3464" s="7"/>
      <c r="BX3464" s="7"/>
      <c r="BY3464" s="7"/>
      <c r="BZ3464" s="7"/>
      <c r="CA3464" s="7"/>
    </row>
    <row r="3465" spans="1:79" x14ac:dyDescent="0.3">
      <c r="A3465" s="1" t="s">
        <v>1456</v>
      </c>
      <c r="B3465" s="1"/>
      <c r="C3465" s="1" t="s">
        <v>1878</v>
      </c>
      <c r="D3465" s="1"/>
      <c r="E3465" s="1"/>
      <c r="F3465" s="1"/>
      <c r="G3465" s="1"/>
      <c r="H3465" s="1">
        <v>53853.55</v>
      </c>
      <c r="I3465" s="1">
        <v>2.41</v>
      </c>
      <c r="J3465" s="12">
        <v>2554.61</v>
      </c>
      <c r="K3465" s="5">
        <v>3528.36</v>
      </c>
      <c r="L3465" s="5">
        <v>14459.56</v>
      </c>
      <c r="M3465" s="13">
        <f t="shared" si="126"/>
        <v>2.4080176103556727E-2</v>
      </c>
      <c r="N3465" s="13">
        <f t="shared" si="127"/>
        <v>2.7958295944276568E-2</v>
      </c>
      <c r="O3465" s="13">
        <f t="shared" si="127"/>
        <v>2.2084979664669824E-2</v>
      </c>
      <c r="P3465" s="13">
        <f t="shared" si="127"/>
        <v>1.4441142382479732E-2</v>
      </c>
      <c r="Q3465" s="7"/>
      <c r="R3465" s="8"/>
      <c r="S3465" s="8"/>
      <c r="T3465" s="8"/>
      <c r="U3465" s="8"/>
      <c r="V3465" s="13"/>
      <c r="W3465" s="14"/>
      <c r="X3465" s="1"/>
      <c r="Y3465" s="1"/>
      <c r="Z3465" s="1"/>
      <c r="AA3465" s="1"/>
      <c r="AB3465" s="1"/>
      <c r="AC3465" s="1"/>
      <c r="AD3465" s="8"/>
      <c r="AE3465" s="8"/>
      <c r="AF3465" s="8"/>
      <c r="AG3465" s="8"/>
      <c r="AH3465" s="9"/>
      <c r="AI3465" s="8"/>
      <c r="AJ3465" s="13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7"/>
      <c r="BL3465" s="7"/>
      <c r="BM3465" s="7"/>
      <c r="BN3465" s="7"/>
      <c r="BO3465" s="7"/>
      <c r="BP3465" s="7"/>
      <c r="BQ3465" s="7"/>
      <c r="BR3465" s="7"/>
      <c r="BT3465" s="8"/>
      <c r="BV3465" s="7"/>
      <c r="BW3465" s="7"/>
      <c r="BX3465" s="7"/>
      <c r="BY3465" s="7"/>
      <c r="BZ3465" s="7"/>
      <c r="CA3465" s="7"/>
    </row>
    <row r="3466" spans="1:79" x14ac:dyDescent="0.3">
      <c r="A3466" s="1" t="s">
        <v>1457</v>
      </c>
      <c r="B3466" s="1"/>
      <c r="C3466" s="1" t="s">
        <v>1878</v>
      </c>
      <c r="D3466" s="1"/>
      <c r="E3466" s="1"/>
      <c r="F3466" s="1"/>
      <c r="G3466" s="1"/>
      <c r="H3466" s="1">
        <v>53781.81</v>
      </c>
      <c r="I3466" s="1">
        <v>-0.13</v>
      </c>
      <c r="J3466" s="12">
        <v>2544.4499999999998</v>
      </c>
      <c r="K3466" s="5">
        <v>3534.57</v>
      </c>
      <c r="L3466" s="5">
        <v>14512.68</v>
      </c>
      <c r="M3466" s="13">
        <f t="shared" si="126"/>
        <v>-1.3321313079640573E-3</v>
      </c>
      <c r="N3466" s="13">
        <f t="shared" si="127"/>
        <v>-3.9771237096857259E-3</v>
      </c>
      <c r="O3466" s="13">
        <f t="shared" si="127"/>
        <v>1.7600244872972848E-3</v>
      </c>
      <c r="P3466" s="13">
        <f t="shared" si="127"/>
        <v>3.6736940819777075E-3</v>
      </c>
      <c r="Q3466" s="7"/>
      <c r="R3466" s="8"/>
      <c r="S3466" s="8"/>
      <c r="T3466" s="8"/>
      <c r="U3466" s="8"/>
      <c r="V3466" s="13"/>
      <c r="W3466" s="14"/>
      <c r="X3466" s="1"/>
      <c r="Y3466" s="1"/>
      <c r="Z3466" s="1"/>
      <c r="AA3466" s="1"/>
      <c r="AB3466" s="1"/>
      <c r="AC3466" s="1"/>
      <c r="AD3466" s="8"/>
      <c r="AE3466" s="8"/>
      <c r="AF3466" s="8"/>
      <c r="AG3466" s="8"/>
      <c r="AH3466" s="9"/>
      <c r="AI3466" s="8"/>
      <c r="AJ3466" s="13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7"/>
      <c r="BL3466" s="7"/>
      <c r="BM3466" s="7"/>
      <c r="BN3466" s="7"/>
      <c r="BO3466" s="7"/>
      <c r="BP3466" s="7"/>
      <c r="BQ3466" s="7"/>
      <c r="BR3466" s="7"/>
      <c r="BT3466" s="8"/>
      <c r="BV3466" s="7"/>
      <c r="BW3466" s="7"/>
      <c r="BX3466" s="7"/>
      <c r="BY3466" s="7"/>
      <c r="BZ3466" s="7"/>
      <c r="CA3466" s="7"/>
    </row>
    <row r="3467" spans="1:79" x14ac:dyDescent="0.3">
      <c r="A3467" s="1" t="s">
        <v>1458</v>
      </c>
      <c r="B3467" s="1"/>
      <c r="C3467" s="1" t="s">
        <v>1878</v>
      </c>
      <c r="D3467" s="1"/>
      <c r="E3467" s="1"/>
      <c r="F3467" s="1"/>
      <c r="G3467" s="1"/>
      <c r="H3467" s="1">
        <v>53389.74</v>
      </c>
      <c r="I3467" s="1">
        <v>-0.73</v>
      </c>
      <c r="J3467" s="12">
        <v>2523.3200000000002</v>
      </c>
      <c r="K3467" s="5">
        <v>3522.13</v>
      </c>
      <c r="L3467" s="5">
        <v>14327.32</v>
      </c>
      <c r="M3467" s="13">
        <f t="shared" si="126"/>
        <v>-7.2900112510159154E-3</v>
      </c>
      <c r="N3467" s="13">
        <f t="shared" si="127"/>
        <v>-8.3043486804612598E-3</v>
      </c>
      <c r="O3467" s="13">
        <f t="shared" si="127"/>
        <v>-3.5195228839717263E-3</v>
      </c>
      <c r="P3467" s="13">
        <f t="shared" si="127"/>
        <v>-1.2772279137967635E-2</v>
      </c>
      <c r="Q3467" s="7"/>
      <c r="R3467" s="8"/>
      <c r="S3467" s="8"/>
      <c r="T3467" s="8"/>
      <c r="U3467" s="8"/>
      <c r="V3467" s="13"/>
      <c r="W3467" s="14"/>
      <c r="X3467" s="1"/>
      <c r="Y3467" s="1"/>
      <c r="Z3467" s="1"/>
      <c r="AA3467" s="1"/>
      <c r="AB3467" s="1"/>
      <c r="AC3467" s="1"/>
      <c r="AD3467" s="8"/>
      <c r="AE3467" s="8"/>
      <c r="AF3467" s="8"/>
      <c r="AG3467" s="8"/>
      <c r="AH3467" s="9"/>
      <c r="AI3467" s="8"/>
      <c r="AJ3467" s="13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7"/>
      <c r="BL3467" s="7"/>
      <c r="BM3467" s="7"/>
      <c r="BN3467" s="7"/>
      <c r="BO3467" s="7"/>
      <c r="BP3467" s="7"/>
      <c r="BQ3467" s="7"/>
      <c r="BR3467" s="7"/>
      <c r="BT3467" s="8"/>
      <c r="BV3467" s="7"/>
      <c r="BW3467" s="7"/>
      <c r="BX3467" s="7"/>
      <c r="BY3467" s="7"/>
      <c r="BZ3467" s="7"/>
      <c r="CA3467" s="7"/>
    </row>
    <row r="3468" spans="1:79" x14ac:dyDescent="0.3">
      <c r="A3468" s="1" t="s">
        <v>1459</v>
      </c>
      <c r="B3468" s="1"/>
      <c r="C3468" s="1" t="s">
        <v>1878</v>
      </c>
      <c r="D3468" s="1"/>
      <c r="E3468" s="1"/>
      <c r="F3468" s="1"/>
      <c r="G3468" s="1"/>
      <c r="H3468" s="1">
        <v>53994.46</v>
      </c>
      <c r="I3468" s="1">
        <v>1.1299999999999999</v>
      </c>
      <c r="J3468" s="12">
        <v>2551.4299999999998</v>
      </c>
      <c r="K3468" s="5">
        <v>3563.56</v>
      </c>
      <c r="L3468" s="5">
        <v>14572.1</v>
      </c>
      <c r="M3468" s="13">
        <f t="shared" si="126"/>
        <v>1.13265207884512E-2</v>
      </c>
      <c r="N3468" s="13">
        <f t="shared" si="127"/>
        <v>1.1140085284466306E-2</v>
      </c>
      <c r="O3468" s="13">
        <f t="shared" si="127"/>
        <v>1.1762768551984104E-2</v>
      </c>
      <c r="P3468" s="13">
        <f t="shared" si="127"/>
        <v>1.7084842105850928E-2</v>
      </c>
      <c r="Q3468" s="7"/>
      <c r="R3468" s="8"/>
      <c r="S3468" s="8"/>
      <c r="T3468" s="8"/>
      <c r="U3468" s="8"/>
      <c r="V3468" s="13"/>
      <c r="W3468" s="14"/>
      <c r="X3468" s="1"/>
      <c r="Y3468" s="1"/>
      <c r="Z3468" s="1"/>
      <c r="AA3468" s="1"/>
      <c r="AB3468" s="1"/>
      <c r="AC3468" s="1"/>
      <c r="AD3468" s="8"/>
      <c r="AE3468" s="8"/>
      <c r="AF3468" s="8"/>
      <c r="AG3468" s="8"/>
      <c r="AH3468" s="9"/>
      <c r="AI3468" s="8"/>
      <c r="AJ3468" s="13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7"/>
      <c r="BL3468" s="7"/>
      <c r="BM3468" s="7"/>
      <c r="BN3468" s="7"/>
      <c r="BO3468" s="7"/>
      <c r="BP3468" s="7"/>
      <c r="BQ3468" s="7"/>
      <c r="BR3468" s="7"/>
      <c r="BT3468" s="8"/>
      <c r="BV3468" s="7"/>
      <c r="BW3468" s="7"/>
      <c r="BX3468" s="7"/>
      <c r="BY3468" s="7"/>
      <c r="BZ3468" s="7"/>
      <c r="CA3468" s="7"/>
    </row>
    <row r="3469" spans="1:79" x14ac:dyDescent="0.3">
      <c r="A3469" s="1" t="s">
        <v>1460</v>
      </c>
      <c r="B3469" s="1"/>
      <c r="C3469" s="1" t="s">
        <v>1878</v>
      </c>
      <c r="D3469" s="1"/>
      <c r="E3469" s="1"/>
      <c r="F3469" s="1"/>
      <c r="G3469" s="1"/>
      <c r="H3469" s="1">
        <v>53887.13</v>
      </c>
      <c r="I3469" s="1">
        <v>-0.2</v>
      </c>
      <c r="J3469" s="12">
        <v>2537.62</v>
      </c>
      <c r="K3469" s="5">
        <v>3567.78</v>
      </c>
      <c r="L3469" s="5">
        <v>14753.57</v>
      </c>
      <c r="M3469" s="13">
        <f t="shared" si="126"/>
        <v>-1.9877965257917296E-3</v>
      </c>
      <c r="N3469" s="13">
        <f t="shared" si="127"/>
        <v>-5.4126509447642857E-3</v>
      </c>
      <c r="O3469" s="13">
        <f t="shared" si="127"/>
        <v>1.1842090493776603E-3</v>
      </c>
      <c r="P3469" s="13">
        <f t="shared" si="127"/>
        <v>1.2453249703199942E-2</v>
      </c>
      <c r="Q3469" s="7"/>
      <c r="R3469" s="8"/>
      <c r="S3469" s="8"/>
      <c r="T3469" s="8"/>
      <c r="U3469" s="8"/>
      <c r="V3469" s="13"/>
      <c r="W3469" s="14"/>
      <c r="X3469" s="1"/>
      <c r="Y3469" s="1"/>
      <c r="Z3469" s="1"/>
      <c r="AA3469" s="1"/>
      <c r="AB3469" s="1"/>
      <c r="AC3469" s="1"/>
      <c r="AD3469" s="8"/>
      <c r="AE3469" s="8"/>
      <c r="AF3469" s="8"/>
      <c r="AG3469" s="8"/>
      <c r="AH3469" s="9"/>
      <c r="AI3469" s="8"/>
      <c r="AJ3469" s="13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7"/>
      <c r="BL3469" s="7"/>
      <c r="BM3469" s="7"/>
      <c r="BN3469" s="7"/>
      <c r="BO3469" s="7"/>
      <c r="BP3469" s="7"/>
      <c r="BQ3469" s="7"/>
      <c r="BR3469" s="7"/>
      <c r="BT3469" s="8"/>
      <c r="BV3469" s="7"/>
      <c r="BW3469" s="7"/>
      <c r="BX3469" s="7"/>
      <c r="BY3469" s="7"/>
      <c r="BZ3469" s="7"/>
      <c r="CA3469" s="7"/>
    </row>
    <row r="3470" spans="1:79" x14ac:dyDescent="0.3">
      <c r="A3470" s="1" t="s">
        <v>1461</v>
      </c>
      <c r="B3470" s="1"/>
      <c r="C3470" s="1" t="s">
        <v>1878</v>
      </c>
      <c r="D3470" s="1"/>
      <c r="E3470" s="1"/>
      <c r="F3470" s="1"/>
      <c r="G3470" s="1"/>
      <c r="H3470" s="1">
        <v>54180.04</v>
      </c>
      <c r="I3470" s="1">
        <v>0.54</v>
      </c>
      <c r="J3470" s="12">
        <v>2557.77</v>
      </c>
      <c r="K3470" s="5">
        <v>3559.25</v>
      </c>
      <c r="L3470" s="5">
        <v>14896.01</v>
      </c>
      <c r="M3470" s="13">
        <f t="shared" si="126"/>
        <v>5.4356207131462941E-3</v>
      </c>
      <c r="N3470" s="13">
        <f t="shared" si="127"/>
        <v>7.9405111876482692E-3</v>
      </c>
      <c r="O3470" s="13">
        <f t="shared" si="127"/>
        <v>-2.3908424846823539E-3</v>
      </c>
      <c r="P3470" s="13">
        <f t="shared" si="127"/>
        <v>9.6546124090644003E-3</v>
      </c>
      <c r="Q3470" s="7"/>
      <c r="R3470" s="8"/>
      <c r="S3470" s="8"/>
      <c r="T3470" s="8"/>
      <c r="U3470" s="8"/>
      <c r="V3470" s="13"/>
      <c r="W3470" s="14"/>
      <c r="X3470" s="1"/>
      <c r="Y3470" s="1"/>
      <c r="Z3470" s="1"/>
      <c r="AA3470" s="1"/>
      <c r="AB3470" s="1"/>
      <c r="AC3470" s="1"/>
      <c r="AD3470" s="8"/>
      <c r="AE3470" s="8"/>
      <c r="AF3470" s="8"/>
      <c r="AG3470" s="8"/>
      <c r="AH3470" s="9"/>
      <c r="AI3470" s="8"/>
      <c r="AJ3470" s="13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7"/>
      <c r="BL3470" s="7"/>
      <c r="BM3470" s="7"/>
      <c r="BN3470" s="7"/>
      <c r="BO3470" s="7"/>
      <c r="BP3470" s="7"/>
      <c r="BQ3470" s="7"/>
      <c r="BR3470" s="7"/>
      <c r="BT3470" s="8"/>
      <c r="BV3470" s="7"/>
      <c r="BW3470" s="7"/>
      <c r="BX3470" s="7"/>
      <c r="BY3470" s="7"/>
      <c r="BZ3470" s="7"/>
      <c r="CA3470" s="7"/>
    </row>
    <row r="3471" spans="1:79" x14ac:dyDescent="0.3">
      <c r="A3471" s="1" t="s">
        <v>1462</v>
      </c>
      <c r="B3471" s="1"/>
      <c r="C3471" s="1" t="s">
        <v>1878</v>
      </c>
      <c r="D3471" s="1"/>
      <c r="E3471" s="1"/>
      <c r="F3471" s="1"/>
      <c r="G3471" s="1"/>
      <c r="H3471" s="1">
        <v>54536.95</v>
      </c>
      <c r="I3471" s="1">
        <v>0.66</v>
      </c>
      <c r="J3471" s="12">
        <v>2574.6</v>
      </c>
      <c r="K3471" s="5">
        <v>3572.51</v>
      </c>
      <c r="L3471" s="5">
        <v>14994.44</v>
      </c>
      <c r="M3471" s="13">
        <f t="shared" si="126"/>
        <v>6.5874812938491178E-3</v>
      </c>
      <c r="N3471" s="13">
        <f t="shared" si="127"/>
        <v>6.5799505037591466E-3</v>
      </c>
      <c r="O3471" s="13">
        <f t="shared" si="127"/>
        <v>3.7255039685326619E-3</v>
      </c>
      <c r="P3471" s="13">
        <f t="shared" si="127"/>
        <v>6.6078097423403204E-3</v>
      </c>
      <c r="Q3471" s="7"/>
      <c r="R3471" s="8"/>
      <c r="S3471" s="8"/>
      <c r="T3471" s="8"/>
      <c r="U3471" s="8"/>
      <c r="V3471" s="13"/>
      <c r="W3471" s="14"/>
      <c r="X3471" s="1"/>
      <c r="Y3471" s="1"/>
      <c r="Z3471" s="1"/>
      <c r="AA3471" s="1"/>
      <c r="AB3471" s="1"/>
      <c r="AC3471" s="1"/>
      <c r="AD3471" s="8"/>
      <c r="AE3471" s="8"/>
      <c r="AF3471" s="8"/>
      <c r="AG3471" s="8"/>
      <c r="AH3471" s="9"/>
      <c r="AI3471" s="8"/>
      <c r="AJ3471" s="13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7"/>
      <c r="BL3471" s="7"/>
      <c r="BM3471" s="7"/>
      <c r="BN3471" s="7"/>
      <c r="BO3471" s="7"/>
      <c r="BP3471" s="7"/>
      <c r="BQ3471" s="7"/>
      <c r="BR3471" s="7"/>
      <c r="BT3471" s="8"/>
      <c r="BV3471" s="7"/>
      <c r="BW3471" s="7"/>
      <c r="BX3471" s="7"/>
      <c r="BY3471" s="7"/>
      <c r="BZ3471" s="7"/>
      <c r="CA3471" s="7"/>
    </row>
    <row r="3472" spans="1:79" x14ac:dyDescent="0.3">
      <c r="A3472" s="1" t="s">
        <v>1463</v>
      </c>
      <c r="B3472" s="1"/>
      <c r="C3472" s="1" t="s">
        <v>1878</v>
      </c>
      <c r="D3472" s="1"/>
      <c r="E3472" s="1"/>
      <c r="F3472" s="1"/>
      <c r="G3472" s="1"/>
      <c r="H3472" s="1">
        <v>54095.32</v>
      </c>
      <c r="I3472" s="1">
        <v>-0.81</v>
      </c>
      <c r="J3472" s="12">
        <v>2553.5100000000002</v>
      </c>
      <c r="K3472" s="5">
        <v>3531.31</v>
      </c>
      <c r="L3472" s="5">
        <v>14942.82</v>
      </c>
      <c r="M3472" s="13">
        <f t="shared" si="126"/>
        <v>-8.0978125839453741E-3</v>
      </c>
      <c r="N3472" s="13">
        <f t="shared" si="127"/>
        <v>-8.1915637380562956E-3</v>
      </c>
      <c r="O3472" s="13">
        <f t="shared" si="127"/>
        <v>-1.1532507956590776E-2</v>
      </c>
      <c r="P3472" s="13">
        <f t="shared" si="127"/>
        <v>-3.442609393882079E-3</v>
      </c>
      <c r="Q3472" s="7"/>
      <c r="R3472" s="8"/>
      <c r="S3472" s="8"/>
      <c r="T3472" s="8"/>
      <c r="U3472" s="8"/>
      <c r="V3472" s="13"/>
      <c r="W3472" s="14"/>
      <c r="X3472" s="1"/>
      <c r="Y3472" s="1"/>
      <c r="Z3472" s="1"/>
      <c r="AA3472" s="1"/>
      <c r="AB3472" s="1"/>
      <c r="AC3472" s="1"/>
      <c r="AD3472" s="8"/>
      <c r="AE3472" s="8"/>
      <c r="AF3472" s="8"/>
      <c r="AG3472" s="8"/>
      <c r="AH3472" s="9"/>
      <c r="AI3472" s="8"/>
      <c r="AJ3472" s="13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7"/>
      <c r="BL3472" s="7"/>
      <c r="BM3472" s="7"/>
      <c r="BN3472" s="7"/>
      <c r="BO3472" s="7"/>
      <c r="BP3472" s="7"/>
      <c r="BQ3472" s="7"/>
      <c r="BR3472" s="7"/>
      <c r="BT3472" s="8"/>
      <c r="BV3472" s="7"/>
      <c r="BW3472" s="7"/>
      <c r="BX3472" s="7"/>
      <c r="BY3472" s="7"/>
      <c r="BZ3472" s="7"/>
      <c r="CA3472" s="7"/>
    </row>
    <row r="3473" spans="1:79" x14ac:dyDescent="0.3">
      <c r="A3473" s="1" t="s">
        <v>1464</v>
      </c>
      <c r="B3473" s="1"/>
      <c r="C3473" s="1" t="s">
        <v>1878</v>
      </c>
      <c r="D3473" s="1"/>
      <c r="E3473" s="1"/>
      <c r="F3473" s="1"/>
      <c r="G3473" s="1"/>
      <c r="H3473" s="1">
        <v>53607.86</v>
      </c>
      <c r="I3473" s="1">
        <v>-0.9</v>
      </c>
      <c r="J3473" s="12">
        <v>2528.9699999999998</v>
      </c>
      <c r="K3473" s="5">
        <v>3488.69</v>
      </c>
      <c r="L3473" s="5">
        <v>14928.63</v>
      </c>
      <c r="M3473" s="13">
        <f t="shared" si="126"/>
        <v>-9.0111307225837489E-3</v>
      </c>
      <c r="N3473" s="13">
        <f t="shared" si="127"/>
        <v>-9.610301114936104E-3</v>
      </c>
      <c r="O3473" s="13">
        <f t="shared" si="127"/>
        <v>-1.2069175461797421E-2</v>
      </c>
      <c r="P3473" s="13">
        <f t="shared" si="127"/>
        <v>-9.4961995125419918E-4</v>
      </c>
      <c r="Q3473" s="7"/>
      <c r="R3473" s="8"/>
      <c r="S3473" s="8"/>
      <c r="T3473" s="8"/>
      <c r="U3473" s="8"/>
      <c r="V3473" s="13"/>
      <c r="W3473" s="14"/>
      <c r="X3473" s="1"/>
      <c r="Y3473" s="1"/>
      <c r="Z3473" s="1"/>
      <c r="AA3473" s="1"/>
      <c r="AB3473" s="1"/>
      <c r="AC3473" s="1"/>
      <c r="AD3473" s="8"/>
      <c r="AE3473" s="8"/>
      <c r="AF3473" s="8"/>
      <c r="AG3473" s="8"/>
      <c r="AH3473" s="9"/>
      <c r="AI3473" s="8"/>
      <c r="AJ3473" s="13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7"/>
      <c r="BL3473" s="7"/>
      <c r="BM3473" s="7"/>
      <c r="BN3473" s="7"/>
      <c r="BO3473" s="7"/>
      <c r="BP3473" s="7"/>
      <c r="BQ3473" s="7"/>
      <c r="BR3473" s="7"/>
      <c r="BT3473" s="8"/>
      <c r="BV3473" s="7"/>
      <c r="BW3473" s="7"/>
      <c r="BX3473" s="7"/>
      <c r="BY3473" s="7"/>
      <c r="BZ3473" s="7"/>
      <c r="CA3473" s="7"/>
    </row>
    <row r="3474" spans="1:79" x14ac:dyDescent="0.3">
      <c r="A3474" s="1" t="s">
        <v>1465</v>
      </c>
      <c r="B3474" s="1"/>
      <c r="C3474" s="1" t="s">
        <v>1878</v>
      </c>
      <c r="D3474" s="1"/>
      <c r="E3474" s="1"/>
      <c r="F3474" s="1"/>
      <c r="G3474" s="1"/>
      <c r="H3474" s="1">
        <v>53989.37</v>
      </c>
      <c r="I3474" s="1">
        <v>0.71</v>
      </c>
      <c r="J3474" s="12">
        <v>2548.15</v>
      </c>
      <c r="K3474" s="5">
        <v>3514.71</v>
      </c>
      <c r="L3474" s="5">
        <v>15023.33</v>
      </c>
      <c r="M3474" s="13">
        <f t="shared" si="126"/>
        <v>7.1166802778548366E-3</v>
      </c>
      <c r="N3474" s="13">
        <f t="shared" si="127"/>
        <v>7.5841152722255778E-3</v>
      </c>
      <c r="O3474" s="13">
        <f t="shared" si="127"/>
        <v>7.4583869590016949E-3</v>
      </c>
      <c r="P3474" s="13">
        <f t="shared" si="127"/>
        <v>6.3435157814213383E-3</v>
      </c>
      <c r="Q3474" s="7"/>
      <c r="R3474" s="8"/>
      <c r="S3474" s="8"/>
      <c r="T3474" s="8"/>
      <c r="U3474" s="8"/>
      <c r="V3474" s="13"/>
      <c r="W3474" s="14"/>
      <c r="X3474" s="1"/>
      <c r="Y3474" s="1"/>
      <c r="Z3474" s="1"/>
      <c r="AA3474" s="1"/>
      <c r="AB3474" s="1"/>
      <c r="AC3474" s="1"/>
      <c r="AD3474" s="8"/>
      <c r="AE3474" s="8"/>
      <c r="AF3474" s="8"/>
      <c r="AG3474" s="8"/>
      <c r="AH3474" s="9"/>
      <c r="AI3474" s="8"/>
      <c r="AJ3474" s="13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7"/>
      <c r="BL3474" s="7"/>
      <c r="BM3474" s="7"/>
      <c r="BN3474" s="7"/>
      <c r="BO3474" s="7"/>
      <c r="BP3474" s="7"/>
      <c r="BQ3474" s="7"/>
      <c r="BR3474" s="7"/>
      <c r="BT3474" s="8"/>
      <c r="BV3474" s="7"/>
      <c r="BW3474" s="7"/>
      <c r="BX3474" s="7"/>
      <c r="BY3474" s="7"/>
      <c r="BZ3474" s="7"/>
      <c r="CA3474" s="7"/>
    </row>
    <row r="3475" spans="1:79" x14ac:dyDescent="0.3">
      <c r="A3475" s="1" t="s">
        <v>1466</v>
      </c>
      <c r="B3475" s="1"/>
      <c r="C3475" s="1" t="s">
        <v>1878</v>
      </c>
      <c r="D3475" s="1"/>
      <c r="E3475" s="1"/>
      <c r="F3475" s="1"/>
      <c r="G3475" s="1"/>
      <c r="H3475" s="1">
        <v>53504.47</v>
      </c>
      <c r="I3475" s="1">
        <v>-0.9</v>
      </c>
      <c r="J3475" s="12">
        <v>2521.41</v>
      </c>
      <c r="K3475" s="5">
        <v>3493.8</v>
      </c>
      <c r="L3475" s="5">
        <v>14877.29</v>
      </c>
      <c r="M3475" s="13">
        <f t="shared" si="126"/>
        <v>-8.9813976343862123E-3</v>
      </c>
      <c r="N3475" s="13">
        <f t="shared" si="127"/>
        <v>-1.04938877224654E-2</v>
      </c>
      <c r="O3475" s="13">
        <f t="shared" si="127"/>
        <v>-5.9492817330589753E-3</v>
      </c>
      <c r="P3475" s="13">
        <f t="shared" si="127"/>
        <v>-9.7208807900778238E-3</v>
      </c>
      <c r="Q3475" s="7"/>
      <c r="R3475" s="8"/>
      <c r="S3475" s="8"/>
      <c r="T3475" s="8"/>
      <c r="U3475" s="8"/>
      <c r="V3475" s="13"/>
      <c r="W3475" s="14"/>
      <c r="X3475" s="1"/>
      <c r="Y3475" s="1"/>
      <c r="Z3475" s="1"/>
      <c r="AA3475" s="1"/>
      <c r="AB3475" s="1"/>
      <c r="AC3475" s="1"/>
      <c r="AD3475" s="8"/>
      <c r="AE3475" s="8"/>
      <c r="AF3475" s="8"/>
      <c r="AG3475" s="8"/>
      <c r="AH3475" s="9"/>
      <c r="AI3475" s="8"/>
      <c r="AJ3475" s="13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7"/>
      <c r="BL3475" s="7"/>
      <c r="BM3475" s="7"/>
      <c r="BN3475" s="7"/>
      <c r="BO3475" s="7"/>
      <c r="BP3475" s="7"/>
      <c r="BQ3475" s="7"/>
      <c r="BR3475" s="7"/>
      <c r="BT3475" s="8"/>
      <c r="BV3475" s="7"/>
      <c r="BW3475" s="7"/>
      <c r="BX3475" s="7"/>
      <c r="BY3475" s="7"/>
      <c r="BZ3475" s="7"/>
      <c r="CA3475" s="7"/>
    </row>
    <row r="3476" spans="1:79" x14ac:dyDescent="0.3">
      <c r="A3476" s="1" t="s">
        <v>1467</v>
      </c>
      <c r="B3476" s="1"/>
      <c r="C3476" s="1" t="s">
        <v>1878</v>
      </c>
      <c r="D3476" s="1"/>
      <c r="E3476" s="1"/>
      <c r="F3476" s="1"/>
      <c r="G3476" s="1"/>
      <c r="H3476" s="1">
        <v>53924.01</v>
      </c>
      <c r="I3476" s="1">
        <v>0.78</v>
      </c>
      <c r="J3476" s="12">
        <v>2546.67</v>
      </c>
      <c r="K3476" s="5">
        <v>3512.17</v>
      </c>
      <c r="L3476" s="5">
        <v>14860.69</v>
      </c>
      <c r="M3476" s="13">
        <f t="shared" si="126"/>
        <v>7.8412140144552556E-3</v>
      </c>
      <c r="N3476" s="13">
        <f t="shared" si="127"/>
        <v>1.0018204100086914E-2</v>
      </c>
      <c r="O3476" s="13">
        <f t="shared" si="127"/>
        <v>5.2578853969889039E-3</v>
      </c>
      <c r="P3476" s="13">
        <f t="shared" si="127"/>
        <v>-1.1157946104431993E-3</v>
      </c>
      <c r="Q3476" s="7"/>
      <c r="R3476" s="8"/>
      <c r="S3476" s="8"/>
      <c r="T3476" s="8"/>
      <c r="U3476" s="8"/>
      <c r="V3476" s="13"/>
      <c r="W3476" s="14"/>
      <c r="X3476" s="1"/>
      <c r="Y3476" s="1"/>
      <c r="Z3476" s="1"/>
      <c r="AA3476" s="1"/>
      <c r="AB3476" s="1"/>
      <c r="AC3476" s="1"/>
      <c r="AD3476" s="8"/>
      <c r="AE3476" s="8"/>
      <c r="AF3476" s="8"/>
      <c r="AG3476" s="8"/>
      <c r="AH3476" s="9"/>
      <c r="AI3476" s="8"/>
      <c r="AJ3476" s="13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7"/>
      <c r="BL3476" s="7"/>
      <c r="BM3476" s="7"/>
      <c r="BN3476" s="7"/>
      <c r="BO3476" s="7"/>
      <c r="BP3476" s="7"/>
      <c r="BQ3476" s="7"/>
      <c r="BR3476" s="7"/>
      <c r="BT3476" s="8"/>
      <c r="BV3476" s="7"/>
      <c r="BW3476" s="7"/>
      <c r="BX3476" s="7"/>
      <c r="BY3476" s="7"/>
      <c r="BZ3476" s="7"/>
      <c r="CA3476" s="7"/>
    </row>
    <row r="3477" spans="1:79" x14ac:dyDescent="0.3">
      <c r="A3477" s="1" t="s">
        <v>1468</v>
      </c>
      <c r="B3477" s="1"/>
      <c r="C3477" s="1" t="s">
        <v>1878</v>
      </c>
      <c r="D3477" s="1"/>
      <c r="E3477" s="1"/>
      <c r="F3477" s="1"/>
      <c r="G3477" s="1"/>
      <c r="H3477" s="1">
        <v>53785.07</v>
      </c>
      <c r="I3477" s="1">
        <v>-0.26</v>
      </c>
      <c r="J3477" s="12">
        <v>2527.66</v>
      </c>
      <c r="K3477" s="5">
        <v>3499.57</v>
      </c>
      <c r="L3477" s="5">
        <v>14815.77</v>
      </c>
      <c r="M3477" s="13">
        <f t="shared" si="126"/>
        <v>-2.5765887959742217E-3</v>
      </c>
      <c r="N3477" s="13">
        <f t="shared" si="127"/>
        <v>-7.4646499153797619E-3</v>
      </c>
      <c r="O3477" s="13">
        <f t="shared" si="127"/>
        <v>-3.5875256607738049E-3</v>
      </c>
      <c r="P3477" s="13">
        <f t="shared" si="127"/>
        <v>-3.0227398593201116E-3</v>
      </c>
      <c r="Q3477" s="7"/>
      <c r="R3477" s="8"/>
      <c r="S3477" s="8"/>
      <c r="T3477" s="8"/>
      <c r="U3477" s="8"/>
      <c r="V3477" s="13"/>
      <c r="W3477" s="14"/>
      <c r="X3477" s="1"/>
      <c r="Y3477" s="1"/>
      <c r="Z3477" s="1"/>
      <c r="AA3477" s="1"/>
      <c r="AB3477" s="1"/>
      <c r="AC3477" s="1"/>
      <c r="AD3477" s="8"/>
      <c r="AE3477" s="8"/>
      <c r="AF3477" s="8"/>
      <c r="AG3477" s="8"/>
      <c r="AH3477" s="9"/>
      <c r="AI3477" s="8"/>
      <c r="AJ3477" s="13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7"/>
      <c r="BL3477" s="7"/>
      <c r="BM3477" s="7"/>
      <c r="BN3477" s="7"/>
      <c r="BO3477" s="7"/>
      <c r="BP3477" s="7"/>
      <c r="BQ3477" s="7"/>
      <c r="BR3477" s="7"/>
      <c r="BT3477" s="8"/>
      <c r="BV3477" s="7"/>
      <c r="BW3477" s="7"/>
      <c r="BX3477" s="7"/>
      <c r="BY3477" s="7"/>
      <c r="BZ3477" s="7"/>
      <c r="CA3477" s="7"/>
    </row>
    <row r="3478" spans="1:79" x14ac:dyDescent="0.3">
      <c r="A3478" s="1" t="s">
        <v>1469</v>
      </c>
      <c r="B3478" s="1"/>
      <c r="C3478" s="1" t="s">
        <v>1878</v>
      </c>
      <c r="D3478" s="1"/>
      <c r="E3478" s="1"/>
      <c r="F3478" s="1"/>
      <c r="G3478" s="1"/>
      <c r="H3478" s="1">
        <v>53305.36</v>
      </c>
      <c r="I3478" s="1">
        <v>-0.89</v>
      </c>
      <c r="J3478" s="12">
        <v>2509.11</v>
      </c>
      <c r="K3478" s="5">
        <v>3441.22</v>
      </c>
      <c r="L3478" s="5">
        <v>14721</v>
      </c>
      <c r="M3478" s="13">
        <f t="shared" si="126"/>
        <v>-8.9190178612763571E-3</v>
      </c>
      <c r="N3478" s="13">
        <f t="shared" si="127"/>
        <v>-7.3388034783158362E-3</v>
      </c>
      <c r="O3478" s="13">
        <f t="shared" si="127"/>
        <v>-1.6673477027177697E-2</v>
      </c>
      <c r="P3478" s="13">
        <f t="shared" si="127"/>
        <v>-6.396562581627574E-3</v>
      </c>
      <c r="Q3478" s="7"/>
      <c r="R3478" s="8"/>
      <c r="S3478" s="8"/>
      <c r="T3478" s="8"/>
      <c r="U3478" s="8"/>
      <c r="V3478" s="13"/>
      <c r="W3478" s="14"/>
      <c r="X3478" s="1"/>
      <c r="Y3478" s="1"/>
      <c r="Z3478" s="1"/>
      <c r="AA3478" s="1"/>
      <c r="AB3478" s="1"/>
      <c r="AC3478" s="1"/>
      <c r="AD3478" s="8"/>
      <c r="AE3478" s="8"/>
      <c r="AF3478" s="8"/>
      <c r="AG3478" s="8"/>
      <c r="AH3478" s="9"/>
      <c r="AI3478" s="8"/>
      <c r="AJ3478" s="13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7"/>
      <c r="BL3478" s="7"/>
      <c r="BM3478" s="7"/>
      <c r="BN3478" s="7"/>
      <c r="BO3478" s="7"/>
      <c r="BP3478" s="7"/>
      <c r="BQ3478" s="7"/>
      <c r="BR3478" s="7"/>
      <c r="BT3478" s="8"/>
      <c r="BV3478" s="7"/>
      <c r="BW3478" s="7"/>
      <c r="BX3478" s="7"/>
      <c r="BY3478" s="7"/>
      <c r="BZ3478" s="7"/>
      <c r="CA3478" s="7"/>
    </row>
    <row r="3479" spans="1:79" x14ac:dyDescent="0.3">
      <c r="A3479" s="1" t="s">
        <v>1470</v>
      </c>
      <c r="B3479" s="1"/>
      <c r="C3479" s="1" t="s">
        <v>1878</v>
      </c>
      <c r="D3479" s="1"/>
      <c r="E3479" s="1"/>
      <c r="F3479" s="1"/>
      <c r="G3479" s="1"/>
      <c r="H3479" s="1">
        <v>53358.29</v>
      </c>
      <c r="I3479" s="1">
        <v>0.1</v>
      </c>
      <c r="J3479" s="12">
        <v>2503.6</v>
      </c>
      <c r="K3479" s="5">
        <v>3469.89</v>
      </c>
      <c r="L3479" s="5">
        <v>14799.31</v>
      </c>
      <c r="M3479" s="13">
        <f t="shared" si="126"/>
        <v>9.929583066319303E-4</v>
      </c>
      <c r="N3479" s="13">
        <f t="shared" si="127"/>
        <v>-2.1959977840748657E-3</v>
      </c>
      <c r="O3479" s="13">
        <f t="shared" si="127"/>
        <v>8.3313476034663214E-3</v>
      </c>
      <c r="P3479" s="13">
        <f t="shared" si="127"/>
        <v>5.3196114394402638E-3</v>
      </c>
      <c r="Q3479" s="7"/>
      <c r="R3479" s="8"/>
      <c r="S3479" s="8"/>
      <c r="T3479" s="8"/>
      <c r="U3479" s="8"/>
      <c r="V3479" s="13"/>
      <c r="W3479" s="14"/>
      <c r="X3479" s="1"/>
      <c r="Y3479" s="1"/>
      <c r="Z3479" s="1"/>
      <c r="AA3479" s="1"/>
      <c r="AB3479" s="1"/>
      <c r="AC3479" s="1"/>
      <c r="AD3479" s="8"/>
      <c r="AE3479" s="8"/>
      <c r="AF3479" s="8"/>
      <c r="AG3479" s="8"/>
      <c r="AH3479" s="9"/>
      <c r="AI3479" s="8"/>
      <c r="AJ3479" s="13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7"/>
      <c r="BL3479" s="7"/>
      <c r="BM3479" s="7"/>
      <c r="BN3479" s="7"/>
      <c r="BO3479" s="7"/>
      <c r="BP3479" s="7"/>
      <c r="BQ3479" s="7"/>
      <c r="BR3479" s="7"/>
      <c r="BT3479" s="8"/>
      <c r="BV3479" s="7"/>
      <c r="BW3479" s="7"/>
      <c r="BX3479" s="7"/>
      <c r="BY3479" s="7"/>
      <c r="BZ3479" s="7"/>
      <c r="CA3479" s="7"/>
    </row>
    <row r="3480" spans="1:79" x14ac:dyDescent="0.3">
      <c r="A3480" s="1" t="s">
        <v>1471</v>
      </c>
      <c r="B3480" s="1"/>
      <c r="C3480" s="1" t="s">
        <v>1878</v>
      </c>
      <c r="D3480" s="1"/>
      <c r="E3480" s="1"/>
      <c r="F3480" s="1"/>
      <c r="G3480" s="1"/>
      <c r="H3480" s="1">
        <v>52681.33</v>
      </c>
      <c r="I3480" s="1">
        <v>-1.27</v>
      </c>
      <c r="J3480" s="12">
        <v>2468.8200000000002</v>
      </c>
      <c r="K3480" s="5">
        <v>3422.96</v>
      </c>
      <c r="L3480" s="5">
        <v>14676.58</v>
      </c>
      <c r="M3480" s="13">
        <f t="shared" si="126"/>
        <v>-1.2687063247341701E-2</v>
      </c>
      <c r="N3480" s="13">
        <f t="shared" si="127"/>
        <v>-1.3891995526441825E-2</v>
      </c>
      <c r="O3480" s="13">
        <f t="shared" si="127"/>
        <v>-1.3524924421235207E-2</v>
      </c>
      <c r="P3480" s="13">
        <f t="shared" si="127"/>
        <v>-8.2929541985402588E-3</v>
      </c>
      <c r="Q3480" s="7"/>
      <c r="R3480" s="8"/>
      <c r="S3480" s="8"/>
      <c r="T3480" s="8"/>
      <c r="U3480" s="8"/>
      <c r="V3480" s="13"/>
      <c r="W3480" s="14"/>
      <c r="X3480" s="1"/>
      <c r="Y3480" s="1"/>
      <c r="Z3480" s="1"/>
      <c r="AA3480" s="1"/>
      <c r="AB3480" s="1"/>
      <c r="AC3480" s="1"/>
      <c r="AD3480" s="8"/>
      <c r="AE3480" s="8"/>
      <c r="AF3480" s="8"/>
      <c r="AG3480" s="8"/>
      <c r="AH3480" s="9"/>
      <c r="AI3480" s="8"/>
      <c r="AJ3480" s="13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7"/>
      <c r="BL3480" s="7"/>
      <c r="BM3480" s="7"/>
      <c r="BN3480" s="7"/>
      <c r="BO3480" s="7"/>
      <c r="BP3480" s="7"/>
      <c r="BQ3480" s="7"/>
      <c r="BR3480" s="7"/>
      <c r="BT3480" s="8"/>
      <c r="BV3480" s="7"/>
      <c r="BW3480" s="7"/>
      <c r="BX3480" s="7"/>
      <c r="BY3480" s="7"/>
      <c r="BZ3480" s="7"/>
      <c r="CA3480" s="7"/>
    </row>
    <row r="3481" spans="1:79" x14ac:dyDescent="0.3">
      <c r="A3481" s="1" t="s">
        <v>1472</v>
      </c>
      <c r="B3481" s="1"/>
      <c r="C3481" s="1" t="s">
        <v>1878</v>
      </c>
      <c r="D3481" s="1"/>
      <c r="E3481" s="1"/>
      <c r="F3481" s="1"/>
      <c r="G3481" s="1"/>
      <c r="H3481" s="1">
        <v>53127.16</v>
      </c>
      <c r="I3481" s="1">
        <v>0.85</v>
      </c>
      <c r="J3481" s="12">
        <v>2499.23</v>
      </c>
      <c r="K3481" s="5">
        <v>3430.66</v>
      </c>
      <c r="L3481" s="5">
        <v>14700.03</v>
      </c>
      <c r="M3481" s="13">
        <f t="shared" si="126"/>
        <v>8.4627703970268087E-3</v>
      </c>
      <c r="N3481" s="13">
        <f t="shared" si="127"/>
        <v>1.2317625424291601E-2</v>
      </c>
      <c r="O3481" s="13">
        <f t="shared" si="127"/>
        <v>2.2495150396146801E-3</v>
      </c>
      <c r="P3481" s="13">
        <f t="shared" si="127"/>
        <v>1.5977836798490852E-3</v>
      </c>
      <c r="Q3481" s="7"/>
      <c r="R3481" s="8"/>
      <c r="S3481" s="8"/>
      <c r="T3481" s="8"/>
      <c r="U3481" s="8"/>
      <c r="V3481" s="13"/>
      <c r="W3481" s="14"/>
      <c r="X3481" s="1"/>
      <c r="Y3481" s="1"/>
      <c r="Z3481" s="1"/>
      <c r="AA3481" s="1"/>
      <c r="AB3481" s="1"/>
      <c r="AC3481" s="1"/>
      <c r="AD3481" s="8"/>
      <c r="AE3481" s="8"/>
      <c r="AF3481" s="8"/>
      <c r="AG3481" s="8"/>
      <c r="AH3481" s="9"/>
      <c r="AI3481" s="8"/>
      <c r="AJ3481" s="13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7"/>
      <c r="BL3481" s="7"/>
      <c r="BM3481" s="7"/>
      <c r="BN3481" s="7"/>
      <c r="BO3481" s="7"/>
      <c r="BP3481" s="7"/>
      <c r="BQ3481" s="7"/>
      <c r="BR3481" s="7"/>
      <c r="BT3481" s="8"/>
      <c r="BV3481" s="7"/>
      <c r="BW3481" s="7"/>
      <c r="BX3481" s="7"/>
      <c r="BY3481" s="7"/>
      <c r="BZ3481" s="7"/>
      <c r="CA3481" s="7"/>
    </row>
    <row r="3482" spans="1:79" x14ac:dyDescent="0.3">
      <c r="A3482" s="1" t="s">
        <v>1473</v>
      </c>
      <c r="B3482" s="1"/>
      <c r="C3482" s="1" t="s">
        <v>1878</v>
      </c>
      <c r="D3482" s="1"/>
      <c r="E3482" s="1"/>
      <c r="F3482" s="1"/>
      <c r="G3482" s="1"/>
      <c r="H3482" s="1">
        <v>53896.03</v>
      </c>
      <c r="I3482" s="1">
        <v>1.45</v>
      </c>
      <c r="J3482" s="12">
        <v>2547.0100000000002</v>
      </c>
      <c r="K3482" s="5">
        <v>3443.49</v>
      </c>
      <c r="L3482" s="5">
        <v>14878.82</v>
      </c>
      <c r="M3482" s="13">
        <f t="shared" si="126"/>
        <v>1.4472258633813517E-2</v>
      </c>
      <c r="N3482" s="13">
        <f t="shared" si="127"/>
        <v>1.9117888309599484E-2</v>
      </c>
      <c r="O3482" s="13">
        <f t="shared" si="127"/>
        <v>3.7398051686847733E-3</v>
      </c>
      <c r="P3482" s="13">
        <f t="shared" si="127"/>
        <v>1.2162560212461981E-2</v>
      </c>
      <c r="Q3482" s="7"/>
      <c r="R3482" s="8"/>
      <c r="S3482" s="8"/>
      <c r="T3482" s="8"/>
      <c r="U3482" s="8"/>
      <c r="V3482" s="13"/>
      <c r="W3482" s="14"/>
      <c r="X3482" s="1"/>
      <c r="Y3482" s="1"/>
      <c r="Z3482" s="1"/>
      <c r="AA3482" s="1"/>
      <c r="AB3482" s="1"/>
      <c r="AC3482" s="1"/>
      <c r="AD3482" s="8"/>
      <c r="AE3482" s="8"/>
      <c r="AF3482" s="8"/>
      <c r="AG3482" s="8"/>
      <c r="AH3482" s="9"/>
      <c r="AI3482" s="8"/>
      <c r="AJ3482" s="13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7"/>
      <c r="BL3482" s="7"/>
      <c r="BM3482" s="7"/>
      <c r="BN3482" s="7"/>
      <c r="BO3482" s="7"/>
      <c r="BP3482" s="7"/>
      <c r="BQ3482" s="7"/>
      <c r="BR3482" s="7"/>
      <c r="BT3482" s="8"/>
      <c r="BV3482" s="7"/>
      <c r="BW3482" s="7"/>
      <c r="BX3482" s="7"/>
      <c r="BY3482" s="7"/>
      <c r="BZ3482" s="7"/>
      <c r="CA3482" s="7"/>
    </row>
    <row r="3483" spans="1:79" x14ac:dyDescent="0.3">
      <c r="A3483" s="1" t="s">
        <v>1474</v>
      </c>
      <c r="B3483" s="1"/>
      <c r="C3483" s="1" t="s">
        <v>1878</v>
      </c>
      <c r="D3483" s="1"/>
      <c r="E3483" s="1"/>
      <c r="F3483" s="1"/>
      <c r="G3483" s="1"/>
      <c r="H3483" s="1">
        <v>55136.81</v>
      </c>
      <c r="I3483" s="1">
        <v>2.2999999999999998</v>
      </c>
      <c r="J3483" s="12">
        <v>2622.25</v>
      </c>
      <c r="K3483" s="5">
        <v>3497.57</v>
      </c>
      <c r="L3483" s="5">
        <v>14939.29</v>
      </c>
      <c r="M3483" s="13">
        <f t="shared" si="126"/>
        <v>2.3021732769556547E-2</v>
      </c>
      <c r="N3483" s="13">
        <f t="shared" si="127"/>
        <v>2.9540520060777009E-2</v>
      </c>
      <c r="O3483" s="13">
        <f t="shared" si="127"/>
        <v>1.5704996965288265E-2</v>
      </c>
      <c r="P3483" s="13">
        <f t="shared" si="127"/>
        <v>4.0641663787854831E-3</v>
      </c>
      <c r="Q3483" s="7"/>
      <c r="R3483" s="8"/>
      <c r="S3483" s="8"/>
      <c r="T3483" s="8"/>
      <c r="U3483" s="8"/>
      <c r="V3483" s="13"/>
      <c r="W3483" s="14"/>
      <c r="X3483" s="1"/>
      <c r="Y3483" s="1"/>
      <c r="Z3483" s="1"/>
      <c r="AA3483" s="1"/>
      <c r="AB3483" s="1"/>
      <c r="AC3483" s="1"/>
      <c r="AD3483" s="8"/>
      <c r="AE3483" s="8"/>
      <c r="AF3483" s="8"/>
      <c r="AG3483" s="8"/>
      <c r="AH3483" s="9"/>
      <c r="AI3483" s="8"/>
      <c r="AJ3483" s="13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7"/>
      <c r="BL3483" s="7"/>
      <c r="BM3483" s="7"/>
      <c r="BN3483" s="7"/>
      <c r="BO3483" s="7"/>
      <c r="BP3483" s="7"/>
      <c r="BQ3483" s="7"/>
      <c r="BR3483" s="7"/>
      <c r="BT3483" s="8"/>
      <c r="BV3483" s="7"/>
      <c r="BW3483" s="7"/>
      <c r="BX3483" s="7"/>
      <c r="BY3483" s="7"/>
      <c r="BZ3483" s="7"/>
      <c r="CA3483" s="7"/>
    </row>
    <row r="3484" spans="1:79" x14ac:dyDescent="0.3">
      <c r="A3484" s="1" t="s">
        <v>1475</v>
      </c>
      <c r="B3484" s="1"/>
      <c r="C3484" s="1" t="s">
        <v>1878</v>
      </c>
      <c r="D3484" s="1"/>
      <c r="E3484" s="1"/>
      <c r="F3484" s="1"/>
      <c r="G3484" s="1"/>
      <c r="H3484" s="1">
        <v>54778.86</v>
      </c>
      <c r="I3484" s="1">
        <v>-0.65</v>
      </c>
      <c r="J3484" s="12">
        <v>2600.66</v>
      </c>
      <c r="K3484" s="5">
        <v>3483.1</v>
      </c>
      <c r="L3484" s="5">
        <v>14915.99</v>
      </c>
      <c r="M3484" s="13">
        <f t="shared" si="126"/>
        <v>-6.4920331807371001E-3</v>
      </c>
      <c r="N3484" s="13">
        <f t="shared" si="127"/>
        <v>-8.2333873581847961E-3</v>
      </c>
      <c r="O3484" s="13">
        <f t="shared" si="127"/>
        <v>-4.1371580840412481E-3</v>
      </c>
      <c r="P3484" s="13">
        <f t="shared" si="127"/>
        <v>-1.5596457395231633E-3</v>
      </c>
      <c r="Q3484" s="7"/>
      <c r="R3484" s="8"/>
      <c r="S3484" s="8"/>
      <c r="T3484" s="8"/>
      <c r="U3484" s="8"/>
      <c r="V3484" s="13"/>
      <c r="W3484" s="14"/>
      <c r="X3484" s="1"/>
      <c r="Y3484" s="1"/>
      <c r="Z3484" s="1"/>
      <c r="AA3484" s="1"/>
      <c r="AB3484" s="1"/>
      <c r="AC3484" s="1"/>
      <c r="AD3484" s="8"/>
      <c r="AE3484" s="8"/>
      <c r="AF3484" s="8"/>
      <c r="AG3484" s="8"/>
      <c r="AH3484" s="9"/>
      <c r="AI3484" s="8"/>
      <c r="AJ3484" s="13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7"/>
      <c r="BL3484" s="7"/>
      <c r="BM3484" s="7"/>
      <c r="BN3484" s="7"/>
      <c r="BO3484" s="7"/>
      <c r="BP3484" s="7"/>
      <c r="BQ3484" s="7"/>
      <c r="BR3484" s="7"/>
      <c r="BT3484" s="8"/>
      <c r="BV3484" s="7"/>
      <c r="BW3484" s="7"/>
      <c r="BX3484" s="7"/>
      <c r="BY3484" s="7"/>
      <c r="BZ3484" s="7"/>
      <c r="CA3484" s="7"/>
    </row>
    <row r="3485" spans="1:79" x14ac:dyDescent="0.3">
      <c r="A3485" s="1" t="s">
        <v>1476</v>
      </c>
      <c r="B3485" s="1"/>
      <c r="C3485" s="1" t="s">
        <v>1878</v>
      </c>
      <c r="D3485" s="1"/>
      <c r="E3485" s="1"/>
      <c r="F3485" s="1"/>
      <c r="G3485" s="1"/>
      <c r="H3485" s="1">
        <v>54778.8</v>
      </c>
      <c r="I3485" s="1">
        <v>0</v>
      </c>
      <c r="J3485" s="12">
        <v>2594.9899999999998</v>
      </c>
      <c r="K3485" s="5">
        <v>3505.43</v>
      </c>
      <c r="L3485" s="5">
        <v>14923.74</v>
      </c>
      <c r="M3485" s="13">
        <f t="shared" si="126"/>
        <v>-1.095313045929025E-6</v>
      </c>
      <c r="N3485" s="13">
        <f t="shared" si="127"/>
        <v>-2.1802157913760611E-3</v>
      </c>
      <c r="O3485" s="13">
        <f t="shared" si="127"/>
        <v>6.4109557578020393E-3</v>
      </c>
      <c r="P3485" s="13">
        <f t="shared" si="127"/>
        <v>5.1957664224766553E-4</v>
      </c>
      <c r="Q3485" s="7"/>
      <c r="R3485" s="8"/>
      <c r="S3485" s="8"/>
      <c r="T3485" s="8"/>
      <c r="U3485" s="8"/>
      <c r="V3485" s="13"/>
      <c r="W3485" s="14"/>
      <c r="X3485" s="1"/>
      <c r="Y3485" s="1"/>
      <c r="Z3485" s="1"/>
      <c r="AA3485" s="1"/>
      <c r="AB3485" s="1"/>
      <c r="AC3485" s="1"/>
      <c r="AD3485" s="8"/>
      <c r="AE3485" s="8"/>
      <c r="AF3485" s="8"/>
      <c r="AG3485" s="8"/>
      <c r="AH3485" s="9"/>
      <c r="AI3485" s="8"/>
      <c r="AJ3485" s="13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7"/>
      <c r="BL3485" s="7"/>
      <c r="BM3485" s="7"/>
      <c r="BN3485" s="7"/>
      <c r="BO3485" s="7"/>
      <c r="BP3485" s="7"/>
      <c r="BQ3485" s="7"/>
      <c r="BR3485" s="7"/>
      <c r="BT3485" s="8"/>
      <c r="BV3485" s="7"/>
      <c r="BW3485" s="7"/>
      <c r="BX3485" s="7"/>
      <c r="BY3485" s="7"/>
      <c r="BZ3485" s="7"/>
      <c r="CA3485" s="7"/>
    </row>
    <row r="3486" spans="1:79" x14ac:dyDescent="0.3">
      <c r="A3486" s="1" t="s">
        <v>1477</v>
      </c>
      <c r="B3486" s="1"/>
      <c r="C3486" s="1" t="s">
        <v>1878</v>
      </c>
      <c r="D3486" s="1"/>
      <c r="E3486" s="1"/>
      <c r="F3486" s="1"/>
      <c r="G3486" s="1"/>
      <c r="H3486" s="1">
        <v>54621.21</v>
      </c>
      <c r="I3486" s="1">
        <v>-0.28999999999999998</v>
      </c>
      <c r="J3486" s="12">
        <v>2581.98</v>
      </c>
      <c r="K3486" s="5">
        <v>3511.82</v>
      </c>
      <c r="L3486" s="5">
        <v>14918.46</v>
      </c>
      <c r="M3486" s="13">
        <f t="shared" si="126"/>
        <v>-2.8768428662183654E-3</v>
      </c>
      <c r="N3486" s="13">
        <f t="shared" si="127"/>
        <v>-5.0135067957871593E-3</v>
      </c>
      <c r="O3486" s="13">
        <f t="shared" si="127"/>
        <v>1.8228862079687769E-3</v>
      </c>
      <c r="P3486" s="13">
        <f t="shared" si="127"/>
        <v>-3.5379871265517338E-4</v>
      </c>
      <c r="Q3486" s="7"/>
      <c r="R3486" s="8"/>
      <c r="S3486" s="8"/>
      <c r="T3486" s="8"/>
      <c r="U3486" s="8"/>
      <c r="V3486" s="13"/>
      <c r="W3486" s="14"/>
      <c r="X3486" s="1"/>
      <c r="Y3486" s="1"/>
      <c r="Z3486" s="1"/>
      <c r="AA3486" s="1"/>
      <c r="AB3486" s="1"/>
      <c r="AC3486" s="1"/>
      <c r="AD3486" s="8"/>
      <c r="AE3486" s="8"/>
      <c r="AF3486" s="8"/>
      <c r="AG3486" s="8"/>
      <c r="AH3486" s="9"/>
      <c r="AI3486" s="8"/>
      <c r="AJ3486" s="13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7"/>
      <c r="BL3486" s="7"/>
      <c r="BM3486" s="7"/>
      <c r="BN3486" s="7"/>
      <c r="BO3486" s="7"/>
      <c r="BP3486" s="7"/>
      <c r="BQ3486" s="7"/>
      <c r="BR3486" s="7"/>
      <c r="BT3486" s="8"/>
      <c r="BV3486" s="7"/>
      <c r="BW3486" s="7"/>
      <c r="BX3486" s="7"/>
      <c r="BY3486" s="7"/>
      <c r="BZ3486" s="7"/>
      <c r="CA3486" s="7"/>
    </row>
    <row r="3487" spans="1:79" x14ac:dyDescent="0.3">
      <c r="A3487" s="1" t="s">
        <v>1478</v>
      </c>
      <c r="B3487" s="1"/>
      <c r="C3487" s="1" t="s">
        <v>1878</v>
      </c>
      <c r="D3487" s="1"/>
      <c r="E3487" s="1"/>
      <c r="F3487" s="1"/>
      <c r="G3487" s="1"/>
      <c r="H3487" s="1">
        <v>54834.12</v>
      </c>
      <c r="I3487" s="1">
        <v>0.39</v>
      </c>
      <c r="J3487" s="12">
        <v>2590.48</v>
      </c>
      <c r="K3487" s="5">
        <v>3525.21</v>
      </c>
      <c r="L3487" s="5">
        <v>15036.8</v>
      </c>
      <c r="M3487" s="13">
        <f t="shared" si="126"/>
        <v>3.8979363510989185E-3</v>
      </c>
      <c r="N3487" s="13">
        <f t="shared" si="127"/>
        <v>3.2920471885917735E-3</v>
      </c>
      <c r="O3487" s="13">
        <f t="shared" si="127"/>
        <v>3.8128377878137165E-3</v>
      </c>
      <c r="P3487" s="13">
        <f t="shared" si="127"/>
        <v>7.9324541541150317E-3</v>
      </c>
      <c r="Q3487" s="7"/>
      <c r="R3487" s="8"/>
      <c r="S3487" s="8"/>
      <c r="T3487" s="8"/>
      <c r="U3487" s="8"/>
      <c r="V3487" s="13"/>
      <c r="W3487" s="14"/>
      <c r="X3487" s="1"/>
      <c r="Y3487" s="1"/>
      <c r="Z3487" s="1"/>
      <c r="AA3487" s="1"/>
      <c r="AB3487" s="1"/>
      <c r="AC3487" s="1"/>
      <c r="AD3487" s="8"/>
      <c r="AE3487" s="8"/>
      <c r="AF3487" s="8"/>
      <c r="AG3487" s="8"/>
      <c r="AH3487" s="9"/>
      <c r="AI3487" s="8"/>
      <c r="AJ3487" s="13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7"/>
      <c r="BL3487" s="7"/>
      <c r="BM3487" s="7"/>
      <c r="BN3487" s="7"/>
      <c r="BO3487" s="7"/>
      <c r="BP3487" s="7"/>
      <c r="BQ3487" s="7"/>
      <c r="BR3487" s="7"/>
      <c r="BT3487" s="8"/>
      <c r="BV3487" s="7"/>
      <c r="BW3487" s="7"/>
      <c r="BX3487" s="7"/>
      <c r="BY3487" s="7"/>
      <c r="BZ3487" s="7"/>
      <c r="CA3487" s="7"/>
    </row>
    <row r="3488" spans="1:79" x14ac:dyDescent="0.3">
      <c r="A3488" s="1" t="s">
        <v>1479</v>
      </c>
      <c r="B3488" s="1"/>
      <c r="C3488" s="1" t="s">
        <v>1878</v>
      </c>
      <c r="D3488" s="1"/>
      <c r="E3488" s="1"/>
      <c r="F3488" s="1"/>
      <c r="G3488" s="1"/>
      <c r="H3488" s="1">
        <v>55246.400000000001</v>
      </c>
      <c r="I3488" s="1">
        <v>0.75</v>
      </c>
      <c r="J3488" s="12">
        <v>2615.2199999999998</v>
      </c>
      <c r="K3488" s="5">
        <v>3545.91</v>
      </c>
      <c r="L3488" s="5">
        <v>15093.78</v>
      </c>
      <c r="M3488" s="13">
        <f t="shared" si="126"/>
        <v>7.5186763278045632E-3</v>
      </c>
      <c r="N3488" s="13">
        <f t="shared" si="127"/>
        <v>9.5503536024210689E-3</v>
      </c>
      <c r="O3488" s="13">
        <f t="shared" si="127"/>
        <v>5.871990604815025E-3</v>
      </c>
      <c r="P3488" s="13">
        <f t="shared" si="127"/>
        <v>3.7893700787401396E-3</v>
      </c>
      <c r="Q3488" s="7"/>
      <c r="R3488" s="8"/>
      <c r="S3488" s="8"/>
      <c r="T3488" s="8"/>
      <c r="U3488" s="8"/>
      <c r="V3488" s="13"/>
      <c r="W3488" s="14"/>
      <c r="X3488" s="1"/>
      <c r="Y3488" s="1"/>
      <c r="Z3488" s="1"/>
      <c r="AA3488" s="1"/>
      <c r="AB3488" s="1"/>
      <c r="AC3488" s="1"/>
      <c r="AD3488" s="8"/>
      <c r="AE3488" s="8"/>
      <c r="AF3488" s="8"/>
      <c r="AG3488" s="8"/>
      <c r="AH3488" s="9"/>
      <c r="AI3488" s="8"/>
      <c r="AJ3488" s="13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7"/>
      <c r="BL3488" s="7"/>
      <c r="BM3488" s="7"/>
      <c r="BN3488" s="7"/>
      <c r="BO3488" s="7"/>
      <c r="BP3488" s="7"/>
      <c r="BQ3488" s="7"/>
      <c r="BR3488" s="7"/>
      <c r="BT3488" s="8"/>
      <c r="BV3488" s="7"/>
      <c r="BW3488" s="7"/>
      <c r="BX3488" s="7"/>
      <c r="BY3488" s="7"/>
      <c r="BZ3488" s="7"/>
      <c r="CA3488" s="7"/>
    </row>
    <row r="3489" spans="1:79" x14ac:dyDescent="0.3">
      <c r="A3489" s="1" t="s">
        <v>1480</v>
      </c>
      <c r="B3489" s="1"/>
      <c r="C3489" s="1" t="s">
        <v>1878</v>
      </c>
      <c r="D3489" s="1"/>
      <c r="E3489" s="1"/>
      <c r="F3489" s="1"/>
      <c r="G3489" s="1"/>
      <c r="H3489" s="1">
        <v>54544.73</v>
      </c>
      <c r="I3489" s="1">
        <v>-1.27</v>
      </c>
      <c r="J3489" s="12">
        <v>2573.4899999999998</v>
      </c>
      <c r="K3489" s="5">
        <v>3524.74</v>
      </c>
      <c r="L3489" s="5">
        <v>14952.7</v>
      </c>
      <c r="M3489" s="13">
        <f t="shared" si="126"/>
        <v>-1.2700737061600353E-2</v>
      </c>
      <c r="N3489" s="13">
        <f t="shared" si="127"/>
        <v>-1.5956592562002436E-2</v>
      </c>
      <c r="O3489" s="13">
        <f t="shared" si="127"/>
        <v>-5.9702586924089696E-3</v>
      </c>
      <c r="P3489" s="13">
        <f t="shared" si="127"/>
        <v>-9.346896536189031E-3</v>
      </c>
      <c r="Q3489" s="7"/>
      <c r="R3489" s="8"/>
      <c r="S3489" s="8"/>
      <c r="T3489" s="8"/>
      <c r="U3489" s="8"/>
      <c r="V3489" s="13"/>
      <c r="W3489" s="14"/>
      <c r="X3489" s="1"/>
      <c r="Y3489" s="1"/>
      <c r="Z3489" s="1"/>
      <c r="AA3489" s="1"/>
      <c r="AB3489" s="1"/>
      <c r="AC3489" s="1"/>
      <c r="AD3489" s="8"/>
      <c r="AE3489" s="8"/>
      <c r="AF3489" s="8"/>
      <c r="AG3489" s="8"/>
      <c r="AH3489" s="9"/>
      <c r="AI3489" s="8"/>
      <c r="AJ3489" s="13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7"/>
      <c r="BL3489" s="7"/>
      <c r="BM3489" s="7"/>
      <c r="BN3489" s="7"/>
      <c r="BO3489" s="7"/>
      <c r="BP3489" s="7"/>
      <c r="BQ3489" s="7"/>
      <c r="BR3489" s="7"/>
      <c r="BT3489" s="8"/>
      <c r="BV3489" s="7"/>
      <c r="BW3489" s="7"/>
      <c r="BX3489" s="7"/>
      <c r="BY3489" s="7"/>
      <c r="BZ3489" s="7"/>
      <c r="CA3489" s="7"/>
    </row>
    <row r="3490" spans="1:79" x14ac:dyDescent="0.3">
      <c r="A3490" s="1" t="s">
        <v>1481</v>
      </c>
      <c r="B3490" s="1"/>
      <c r="C3490" s="1" t="s">
        <v>1878</v>
      </c>
      <c r="D3490" s="1"/>
      <c r="E3490" s="1"/>
      <c r="F3490" s="1"/>
      <c r="G3490" s="1"/>
      <c r="H3490" s="1">
        <v>54678.66</v>
      </c>
      <c r="I3490" s="1">
        <v>0.25</v>
      </c>
      <c r="J3490" s="12">
        <v>2590.3000000000002</v>
      </c>
      <c r="K3490" s="5">
        <v>3501.57</v>
      </c>
      <c r="L3490" s="5">
        <v>14887.98</v>
      </c>
      <c r="M3490" s="13">
        <f t="shared" si="126"/>
        <v>2.4554159494418748E-3</v>
      </c>
      <c r="N3490" s="13">
        <f t="shared" si="127"/>
        <v>6.5319857469818832E-3</v>
      </c>
      <c r="O3490" s="13">
        <f t="shared" si="127"/>
        <v>-6.5735345018355096E-3</v>
      </c>
      <c r="P3490" s="13">
        <f t="shared" si="127"/>
        <v>-4.3283152875400743E-3</v>
      </c>
      <c r="Q3490" s="7"/>
      <c r="R3490" s="8"/>
      <c r="S3490" s="8"/>
      <c r="T3490" s="8"/>
      <c r="U3490" s="8"/>
      <c r="V3490" s="13"/>
      <c r="W3490" s="14"/>
      <c r="X3490" s="1"/>
      <c r="Y3490" s="1"/>
      <c r="Z3490" s="1"/>
      <c r="AA3490" s="1"/>
      <c r="AB3490" s="1"/>
      <c r="AC3490" s="1"/>
      <c r="AD3490" s="8"/>
      <c r="AE3490" s="8"/>
      <c r="AF3490" s="8"/>
      <c r="AG3490" s="8"/>
      <c r="AH3490" s="9"/>
      <c r="AI3490" s="8"/>
      <c r="AJ3490" s="13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7"/>
      <c r="BL3490" s="7"/>
      <c r="BM3490" s="7"/>
      <c r="BN3490" s="7"/>
      <c r="BO3490" s="7"/>
      <c r="BP3490" s="7"/>
      <c r="BQ3490" s="7"/>
      <c r="BR3490" s="7"/>
      <c r="BT3490" s="8"/>
      <c r="BV3490" s="7"/>
      <c r="BW3490" s="7"/>
      <c r="BX3490" s="7"/>
      <c r="BY3490" s="7"/>
      <c r="BZ3490" s="7"/>
      <c r="CA3490" s="7"/>
    </row>
    <row r="3491" spans="1:79" x14ac:dyDescent="0.3">
      <c r="A3491" s="1" t="s">
        <v>1482</v>
      </c>
      <c r="B3491" s="1"/>
      <c r="C3491" s="1" t="s">
        <v>1878</v>
      </c>
      <c r="D3491" s="1"/>
      <c r="E3491" s="1"/>
      <c r="F3491" s="1"/>
      <c r="G3491" s="1"/>
      <c r="H3491" s="1">
        <v>54420.19</v>
      </c>
      <c r="I3491" s="1">
        <v>-0.47</v>
      </c>
      <c r="J3491" s="12">
        <v>2572.7199999999998</v>
      </c>
      <c r="K3491" s="5">
        <v>3495.76</v>
      </c>
      <c r="L3491" s="5">
        <v>14856.24</v>
      </c>
      <c r="M3491" s="13">
        <f t="shared" si="126"/>
        <v>-4.727072682468858E-3</v>
      </c>
      <c r="N3491" s="13">
        <f t="shared" si="127"/>
        <v>-6.7868586650196017E-3</v>
      </c>
      <c r="O3491" s="13">
        <f t="shared" si="127"/>
        <v>-1.6592557052979018E-3</v>
      </c>
      <c r="P3491" s="13">
        <f t="shared" si="127"/>
        <v>-2.1319211874276656E-3</v>
      </c>
      <c r="Q3491" s="7"/>
      <c r="R3491" s="8"/>
      <c r="S3491" s="8"/>
      <c r="T3491" s="8"/>
      <c r="U3491" s="8"/>
      <c r="V3491" s="13"/>
      <c r="W3491" s="14"/>
      <c r="X3491" s="1"/>
      <c r="Y3491" s="1"/>
      <c r="Z3491" s="1"/>
      <c r="AA3491" s="1"/>
      <c r="AB3491" s="1"/>
      <c r="AC3491" s="1"/>
      <c r="AD3491" s="8"/>
      <c r="AE3491" s="8"/>
      <c r="AF3491" s="8"/>
      <c r="AG3491" s="8"/>
      <c r="AH3491" s="9"/>
      <c r="AI3491" s="8"/>
      <c r="AJ3491" s="13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7"/>
      <c r="BL3491" s="7"/>
      <c r="BM3491" s="7"/>
      <c r="BN3491" s="7"/>
      <c r="BO3491" s="7"/>
      <c r="BP3491" s="7"/>
      <c r="BQ3491" s="7"/>
      <c r="BR3491" s="7"/>
      <c r="BT3491" s="8"/>
      <c r="BV3491" s="7"/>
      <c r="BW3491" s="7"/>
      <c r="BX3491" s="7"/>
      <c r="BY3491" s="7"/>
      <c r="BZ3491" s="7"/>
      <c r="CA3491" s="7"/>
    </row>
    <row r="3492" spans="1:79" x14ac:dyDescent="0.3">
      <c r="A3492" s="1" t="s">
        <v>1483</v>
      </c>
      <c r="B3492" s="1"/>
      <c r="C3492" s="1" t="s">
        <v>1878</v>
      </c>
      <c r="D3492" s="1"/>
      <c r="E3492" s="1"/>
      <c r="F3492" s="1"/>
      <c r="G3492" s="1"/>
      <c r="H3492" s="1">
        <v>54704.89</v>
      </c>
      <c r="I3492" s="1">
        <v>0.52</v>
      </c>
      <c r="J3492" s="12">
        <v>2584.6799999999998</v>
      </c>
      <c r="K3492" s="5">
        <v>3509.38</v>
      </c>
      <c r="L3492" s="5">
        <v>15018.25</v>
      </c>
      <c r="M3492" s="13">
        <f t="shared" si="126"/>
        <v>5.2315142596892628E-3</v>
      </c>
      <c r="N3492" s="13">
        <f t="shared" si="127"/>
        <v>4.6487763923008796E-3</v>
      </c>
      <c r="O3492" s="13">
        <f t="shared" si="127"/>
        <v>3.8961484770121402E-3</v>
      </c>
      <c r="P3492" s="13">
        <f t="shared" si="127"/>
        <v>1.0905181930286556E-2</v>
      </c>
      <c r="Q3492" s="7"/>
      <c r="R3492" s="8"/>
      <c r="S3492" s="8"/>
      <c r="T3492" s="8"/>
      <c r="U3492" s="8"/>
      <c r="V3492" s="13"/>
      <c r="W3492" s="14"/>
      <c r="X3492" s="1"/>
      <c r="Y3492" s="1"/>
      <c r="Z3492" s="1"/>
      <c r="AA3492" s="1"/>
      <c r="AB3492" s="1"/>
      <c r="AC3492" s="1"/>
      <c r="AD3492" s="8"/>
      <c r="AE3492" s="8"/>
      <c r="AF3492" s="8"/>
      <c r="AG3492" s="8"/>
      <c r="AH3492" s="9"/>
      <c r="AI3492" s="8"/>
      <c r="AJ3492" s="13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7"/>
      <c r="BL3492" s="7"/>
      <c r="BM3492" s="7"/>
      <c r="BN3492" s="7"/>
      <c r="BO3492" s="7"/>
      <c r="BP3492" s="7"/>
      <c r="BQ3492" s="7"/>
      <c r="BR3492" s="7"/>
      <c r="BT3492" s="8"/>
      <c r="BV3492" s="7"/>
      <c r="BW3492" s="7"/>
      <c r="BX3492" s="7"/>
      <c r="BY3492" s="7"/>
      <c r="BZ3492" s="7"/>
      <c r="CA3492" s="7"/>
    </row>
    <row r="3493" spans="1:79" x14ac:dyDescent="0.3">
      <c r="A3493" s="1" t="s">
        <v>1484</v>
      </c>
      <c r="B3493" s="1"/>
      <c r="C3493" s="1" t="s">
        <v>1878</v>
      </c>
      <c r="D3493" s="1"/>
      <c r="E3493" s="1"/>
      <c r="F3493" s="1"/>
      <c r="G3493" s="1"/>
      <c r="H3493" s="1">
        <v>53934.52</v>
      </c>
      <c r="I3493" s="1">
        <v>-1.41</v>
      </c>
      <c r="J3493" s="12">
        <v>2535.69</v>
      </c>
      <c r="K3493" s="5">
        <v>3494.79</v>
      </c>
      <c r="L3493" s="5">
        <v>14900.98</v>
      </c>
      <c r="M3493" s="13">
        <f t="shared" si="126"/>
        <v>-1.4082287707735119E-2</v>
      </c>
      <c r="N3493" s="13">
        <f t="shared" si="127"/>
        <v>-1.895399043595325E-2</v>
      </c>
      <c r="O3493" s="13">
        <f t="shared" si="127"/>
        <v>-4.1574295174646725E-3</v>
      </c>
      <c r="P3493" s="13">
        <f t="shared" si="127"/>
        <v>-7.8084996587485245E-3</v>
      </c>
      <c r="Q3493" s="7"/>
      <c r="R3493" s="8"/>
      <c r="S3493" s="8"/>
      <c r="T3493" s="8"/>
      <c r="U3493" s="8"/>
      <c r="V3493" s="13"/>
      <c r="W3493" s="14"/>
      <c r="X3493" s="1"/>
      <c r="Y3493" s="1"/>
      <c r="Z3493" s="1"/>
      <c r="AA3493" s="1"/>
      <c r="AB3493" s="1"/>
      <c r="AC3493" s="1"/>
      <c r="AD3493" s="8"/>
      <c r="AE3493" s="8"/>
      <c r="AF3493" s="8"/>
      <c r="AG3493" s="8"/>
      <c r="AH3493" s="9"/>
      <c r="AI3493" s="8"/>
      <c r="AJ3493" s="13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7"/>
      <c r="BL3493" s="7"/>
      <c r="BM3493" s="7"/>
      <c r="BN3493" s="7"/>
      <c r="BO3493" s="7"/>
      <c r="BP3493" s="7"/>
      <c r="BQ3493" s="7"/>
      <c r="BR3493" s="7"/>
      <c r="BT3493" s="8"/>
      <c r="BV3493" s="7"/>
      <c r="BW3493" s="7"/>
      <c r="BX3493" s="7"/>
      <c r="BY3493" s="7"/>
      <c r="BZ3493" s="7"/>
      <c r="CA3493" s="7"/>
    </row>
    <row r="3494" spans="1:79" x14ac:dyDescent="0.3">
      <c r="A3494" s="1" t="s">
        <v>1485</v>
      </c>
      <c r="B3494" s="1"/>
      <c r="C3494" s="1" t="s">
        <v>1878</v>
      </c>
      <c r="D3494" s="1"/>
      <c r="E3494" s="1"/>
      <c r="F3494" s="1"/>
      <c r="G3494" s="1"/>
      <c r="H3494" s="1">
        <v>53276.83</v>
      </c>
      <c r="I3494" s="1">
        <v>-1.22</v>
      </c>
      <c r="J3494" s="12">
        <v>2507.92</v>
      </c>
      <c r="K3494" s="5">
        <v>3455.51</v>
      </c>
      <c r="L3494" s="5">
        <v>14612.41</v>
      </c>
      <c r="M3494" s="13">
        <f t="shared" si="126"/>
        <v>-1.219423107872275E-2</v>
      </c>
      <c r="N3494" s="13">
        <f t="shared" si="127"/>
        <v>-1.0951654184856996E-2</v>
      </c>
      <c r="O3494" s="13">
        <f t="shared" si="127"/>
        <v>-1.1239588072530782E-2</v>
      </c>
      <c r="P3494" s="13">
        <f t="shared" si="127"/>
        <v>-1.9365840367546294E-2</v>
      </c>
      <c r="Q3494" s="7"/>
      <c r="R3494" s="8"/>
      <c r="S3494" s="8"/>
      <c r="T3494" s="8"/>
      <c r="U3494" s="8"/>
      <c r="V3494" s="13"/>
      <c r="W3494" s="14"/>
      <c r="X3494" s="1"/>
      <c r="Y3494" s="1"/>
      <c r="Z3494" s="1"/>
      <c r="AA3494" s="1"/>
      <c r="AB3494" s="1"/>
      <c r="AC3494" s="1"/>
      <c r="AD3494" s="8"/>
      <c r="AE3494" s="8"/>
      <c r="AF3494" s="8"/>
      <c r="AG3494" s="8"/>
      <c r="AH3494" s="9"/>
      <c r="AI3494" s="8"/>
      <c r="AJ3494" s="13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7"/>
      <c r="BL3494" s="7"/>
      <c r="BM3494" s="7"/>
      <c r="BN3494" s="7"/>
      <c r="BO3494" s="7"/>
      <c r="BP3494" s="7"/>
      <c r="BQ3494" s="7"/>
      <c r="BR3494" s="7"/>
      <c r="BT3494" s="8"/>
      <c r="BV3494" s="7"/>
      <c r="BW3494" s="7"/>
      <c r="BX3494" s="7"/>
      <c r="BY3494" s="7"/>
      <c r="BZ3494" s="7"/>
      <c r="CA3494" s="7"/>
    </row>
    <row r="3495" spans="1:79" x14ac:dyDescent="0.3">
      <c r="A3495" s="1" t="s">
        <v>1486</v>
      </c>
      <c r="B3495" s="1"/>
      <c r="C3495" s="1" t="s">
        <v>1878</v>
      </c>
      <c r="D3495" s="1"/>
      <c r="E3495" s="1"/>
      <c r="F3495" s="1"/>
      <c r="G3495" s="1"/>
      <c r="H3495" s="1">
        <v>52867.03</v>
      </c>
      <c r="I3495" s="1">
        <v>-0.77</v>
      </c>
      <c r="J3495" s="12">
        <v>2497.7600000000002</v>
      </c>
      <c r="K3495" s="5">
        <v>3389.72</v>
      </c>
      <c r="L3495" s="5">
        <v>14485.48</v>
      </c>
      <c r="M3495" s="13">
        <f t="shared" si="126"/>
        <v>-7.6918990863383829E-3</v>
      </c>
      <c r="N3495" s="13">
        <f t="shared" si="127"/>
        <v>-4.051165906408416E-3</v>
      </c>
      <c r="O3495" s="13">
        <f t="shared" si="127"/>
        <v>-1.9039157750954439E-2</v>
      </c>
      <c r="P3495" s="13">
        <f t="shared" si="127"/>
        <v>-8.6864521321260435E-3</v>
      </c>
      <c r="Q3495" s="7"/>
      <c r="R3495" s="8"/>
      <c r="S3495" s="8"/>
      <c r="T3495" s="8"/>
      <c r="U3495" s="8"/>
      <c r="V3495" s="13"/>
      <c r="W3495" s="14"/>
      <c r="X3495" s="1"/>
      <c r="Y3495" s="1"/>
      <c r="Z3495" s="1"/>
      <c r="AA3495" s="1"/>
      <c r="AB3495" s="1"/>
      <c r="AC3495" s="1"/>
      <c r="AD3495" s="8"/>
      <c r="AE3495" s="8"/>
      <c r="AF3495" s="8"/>
      <c r="AG3495" s="8"/>
      <c r="AH3495" s="9"/>
      <c r="AI3495" s="8"/>
      <c r="AJ3495" s="13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7"/>
      <c r="BL3495" s="7"/>
      <c r="BM3495" s="7"/>
      <c r="BN3495" s="7"/>
      <c r="BO3495" s="7"/>
      <c r="BP3495" s="7"/>
      <c r="BQ3495" s="7"/>
      <c r="BR3495" s="7"/>
      <c r="BT3495" s="8"/>
      <c r="BV3495" s="7"/>
      <c r="BW3495" s="7"/>
      <c r="BX3495" s="7"/>
      <c r="BY3495" s="7"/>
      <c r="BZ3495" s="7"/>
      <c r="CA3495" s="7"/>
    </row>
    <row r="3496" spans="1:79" x14ac:dyDescent="0.3">
      <c r="A3496" s="1" t="s">
        <v>1487</v>
      </c>
      <c r="B3496" s="1"/>
      <c r="C3496" s="1" t="s">
        <v>1878</v>
      </c>
      <c r="D3496" s="1"/>
      <c r="E3496" s="1"/>
      <c r="F3496" s="1"/>
      <c r="G3496" s="1"/>
      <c r="H3496" s="1">
        <v>52597.13</v>
      </c>
      <c r="I3496" s="1">
        <v>-0.51</v>
      </c>
      <c r="J3496" s="12">
        <v>2478.1</v>
      </c>
      <c r="K3496" s="5">
        <v>3395.71</v>
      </c>
      <c r="L3496" s="5">
        <v>14465</v>
      </c>
      <c r="M3496" s="13">
        <f t="shared" si="126"/>
        <v>-5.1052612564012056E-3</v>
      </c>
      <c r="N3496" s="13">
        <f t="shared" si="127"/>
        <v>-7.8710524630070111E-3</v>
      </c>
      <c r="O3496" s="13">
        <f t="shared" si="127"/>
        <v>1.7671076077081516E-3</v>
      </c>
      <c r="P3496" s="13">
        <f t="shared" si="127"/>
        <v>-1.4138295727859074E-3</v>
      </c>
      <c r="Q3496" s="7"/>
      <c r="R3496" s="8"/>
      <c r="S3496" s="8"/>
      <c r="T3496" s="8"/>
      <c r="U3496" s="8"/>
      <c r="V3496" s="13"/>
      <c r="W3496" s="14"/>
      <c r="X3496" s="1"/>
      <c r="Y3496" s="1"/>
      <c r="Z3496" s="1"/>
      <c r="AA3496" s="1"/>
      <c r="AB3496" s="1"/>
      <c r="AC3496" s="1"/>
      <c r="AD3496" s="8"/>
      <c r="AE3496" s="8"/>
      <c r="AF3496" s="8"/>
      <c r="AG3496" s="8"/>
      <c r="AH3496" s="9"/>
      <c r="AI3496" s="8"/>
      <c r="AJ3496" s="13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7"/>
      <c r="BL3496" s="7"/>
      <c r="BM3496" s="7"/>
      <c r="BN3496" s="7"/>
      <c r="BO3496" s="7"/>
      <c r="BP3496" s="7"/>
      <c r="BQ3496" s="7"/>
      <c r="BR3496" s="7"/>
      <c r="BT3496" s="8"/>
      <c r="BV3496" s="7"/>
      <c r="BW3496" s="7"/>
      <c r="BX3496" s="7"/>
      <c r="BY3496" s="7"/>
      <c r="BZ3496" s="7"/>
      <c r="CA3496" s="7"/>
    </row>
    <row r="3497" spans="1:79" x14ac:dyDescent="0.3">
      <c r="A3497" s="1" t="s">
        <v>1488</v>
      </c>
      <c r="B3497" s="1"/>
      <c r="C3497" s="1" t="s">
        <v>1878</v>
      </c>
      <c r="D3497" s="1"/>
      <c r="E3497" s="1"/>
      <c r="F3497" s="1"/>
      <c r="G3497" s="1"/>
      <c r="H3497" s="1">
        <v>52727.519999999997</v>
      </c>
      <c r="I3497" s="1">
        <v>0.25</v>
      </c>
      <c r="J3497" s="12">
        <v>2479.16</v>
      </c>
      <c r="K3497" s="5">
        <v>3424.74</v>
      </c>
      <c r="L3497" s="5">
        <v>14485.48</v>
      </c>
      <c r="M3497" s="13">
        <f t="shared" si="126"/>
        <v>2.4790326012085195E-3</v>
      </c>
      <c r="N3497" s="13">
        <f t="shared" si="127"/>
        <v>4.277470642830572E-4</v>
      </c>
      <c r="O3497" s="13">
        <f t="shared" si="127"/>
        <v>8.5490221485344797E-3</v>
      </c>
      <c r="P3497" s="13">
        <f t="shared" si="127"/>
        <v>1.4158313169718717E-3</v>
      </c>
      <c r="Q3497" s="7"/>
      <c r="R3497" s="8"/>
      <c r="S3497" s="8"/>
      <c r="T3497" s="8"/>
      <c r="U3497" s="8"/>
      <c r="V3497" s="13"/>
      <c r="W3497" s="14"/>
      <c r="X3497" s="1"/>
      <c r="Y3497" s="1"/>
      <c r="Z3497" s="1"/>
      <c r="AA3497" s="1"/>
      <c r="AB3497" s="1"/>
      <c r="AC3497" s="1"/>
      <c r="AD3497" s="8"/>
      <c r="AE3497" s="8"/>
      <c r="AF3497" s="8"/>
      <c r="AG3497" s="8"/>
      <c r="AH3497" s="9"/>
      <c r="AI3497" s="8"/>
      <c r="AJ3497" s="13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7"/>
      <c r="BL3497" s="7"/>
      <c r="BM3497" s="7"/>
      <c r="BN3497" s="7"/>
      <c r="BO3497" s="7"/>
      <c r="BP3497" s="7"/>
      <c r="BQ3497" s="7"/>
      <c r="BR3497" s="7"/>
      <c r="BT3497" s="8"/>
      <c r="BV3497" s="7"/>
      <c r="BW3497" s="7"/>
      <c r="BX3497" s="7"/>
      <c r="BY3497" s="7"/>
      <c r="BZ3497" s="7"/>
      <c r="CA3497" s="7"/>
    </row>
    <row r="3498" spans="1:79" x14ac:dyDescent="0.3">
      <c r="A3498" s="1" t="s">
        <v>1489</v>
      </c>
      <c r="B3498" s="1"/>
      <c r="C3498" s="1" t="s">
        <v>1878</v>
      </c>
      <c r="D3498" s="1"/>
      <c r="E3498" s="1"/>
      <c r="F3498" s="1"/>
      <c r="G3498" s="1"/>
      <c r="H3498" s="1">
        <v>52881.29</v>
      </c>
      <c r="I3498" s="1">
        <v>0.28999999999999998</v>
      </c>
      <c r="J3498" s="12">
        <v>2478.77</v>
      </c>
      <c r="K3498" s="5">
        <v>3458.39</v>
      </c>
      <c r="L3498" s="5">
        <v>14627.18</v>
      </c>
      <c r="M3498" s="13">
        <f t="shared" si="126"/>
        <v>2.9163139097003743E-3</v>
      </c>
      <c r="N3498" s="13">
        <f t="shared" si="127"/>
        <v>-1.5731134739183084E-4</v>
      </c>
      <c r="O3498" s="13">
        <f t="shared" si="127"/>
        <v>9.8255634004333903E-3</v>
      </c>
      <c r="P3498" s="13">
        <f t="shared" si="127"/>
        <v>9.7822094953015082E-3</v>
      </c>
      <c r="Q3498" s="7"/>
      <c r="R3498" s="8"/>
      <c r="S3498" s="8"/>
      <c r="T3498" s="8"/>
      <c r="U3498" s="8"/>
      <c r="V3498" s="13"/>
      <c r="W3498" s="14"/>
      <c r="X3498" s="1"/>
      <c r="Y3498" s="1"/>
      <c r="Z3498" s="1"/>
      <c r="AA3498" s="1"/>
      <c r="AB3498" s="1"/>
      <c r="AC3498" s="1"/>
      <c r="AD3498" s="8"/>
      <c r="AE3498" s="8"/>
      <c r="AF3498" s="8"/>
      <c r="AG3498" s="8"/>
      <c r="AH3498" s="9"/>
      <c r="AI3498" s="8"/>
      <c r="AJ3498" s="13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7"/>
      <c r="BL3498" s="7"/>
      <c r="BM3498" s="7"/>
      <c r="BN3498" s="7"/>
      <c r="BO3498" s="7"/>
      <c r="BP3498" s="7"/>
      <c r="BQ3498" s="7"/>
      <c r="BR3498" s="7"/>
      <c r="BT3498" s="8"/>
      <c r="BV3498" s="7"/>
      <c r="BW3498" s="7"/>
      <c r="BX3498" s="7"/>
      <c r="BY3498" s="7"/>
      <c r="BZ3498" s="7"/>
      <c r="CA3498" s="7"/>
    </row>
    <row r="3499" spans="1:79" x14ac:dyDescent="0.3">
      <c r="A3499" s="1" t="s">
        <v>1490</v>
      </c>
      <c r="B3499" s="1"/>
      <c r="C3499" s="1" t="s">
        <v>1878</v>
      </c>
      <c r="D3499" s="1"/>
      <c r="E3499" s="1"/>
      <c r="F3499" s="1"/>
      <c r="G3499" s="1"/>
      <c r="H3499" s="1">
        <v>52692.63</v>
      </c>
      <c r="I3499" s="1">
        <v>-0.36</v>
      </c>
      <c r="J3499" s="12">
        <v>2474.62</v>
      </c>
      <c r="K3499" s="5">
        <v>3425.22</v>
      </c>
      <c r="L3499" s="5">
        <v>14573.06</v>
      </c>
      <c r="M3499" s="13">
        <f t="shared" si="126"/>
        <v>-3.5676134224411626E-3</v>
      </c>
      <c r="N3499" s="13">
        <f t="shared" si="127"/>
        <v>-1.6742174546247046E-3</v>
      </c>
      <c r="O3499" s="13">
        <f t="shared" si="127"/>
        <v>-9.5911681447147235E-3</v>
      </c>
      <c r="P3499" s="13">
        <f t="shared" si="127"/>
        <v>-3.6999613049132352E-3</v>
      </c>
      <c r="Q3499" s="7"/>
      <c r="R3499" s="8"/>
      <c r="S3499" s="8"/>
      <c r="T3499" s="8"/>
      <c r="U3499" s="8"/>
      <c r="V3499" s="13"/>
      <c r="W3499" s="14"/>
      <c r="X3499" s="1"/>
      <c r="Y3499" s="1"/>
      <c r="Z3499" s="1"/>
      <c r="AA3499" s="1"/>
      <c r="AB3499" s="1"/>
      <c r="AC3499" s="1"/>
      <c r="AD3499" s="8"/>
      <c r="AE3499" s="8"/>
      <c r="AF3499" s="8"/>
      <c r="AG3499" s="8"/>
      <c r="AH3499" s="9"/>
      <c r="AI3499" s="8"/>
      <c r="AJ3499" s="13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7"/>
      <c r="BL3499" s="7"/>
      <c r="BM3499" s="7"/>
      <c r="BN3499" s="7"/>
      <c r="BO3499" s="7"/>
      <c r="BP3499" s="7"/>
      <c r="BQ3499" s="7"/>
      <c r="BR3499" s="7"/>
      <c r="BT3499" s="8"/>
      <c r="BV3499" s="7"/>
      <c r="BW3499" s="7"/>
      <c r="BX3499" s="7"/>
      <c r="BY3499" s="7"/>
      <c r="BZ3499" s="7"/>
      <c r="CA3499" s="7"/>
    </row>
    <row r="3500" spans="1:79" x14ac:dyDescent="0.3">
      <c r="A3500" s="1" t="s">
        <v>1491</v>
      </c>
      <c r="B3500" s="1"/>
      <c r="C3500" s="1" t="s">
        <v>1878</v>
      </c>
      <c r="D3500" s="1"/>
      <c r="E3500" s="1"/>
      <c r="F3500" s="1"/>
      <c r="G3500" s="1"/>
      <c r="H3500" s="1">
        <v>52643.16</v>
      </c>
      <c r="I3500" s="1">
        <v>-0.09</v>
      </c>
      <c r="J3500" s="12">
        <v>2470.1999999999998</v>
      </c>
      <c r="K3500" s="5">
        <v>3431.44</v>
      </c>
      <c r="L3500" s="5">
        <v>14567.97</v>
      </c>
      <c r="M3500" s="13">
        <f t="shared" si="126"/>
        <v>-9.3884097263685629E-4</v>
      </c>
      <c r="N3500" s="13">
        <f t="shared" si="127"/>
        <v>-1.7861328203926385E-3</v>
      </c>
      <c r="O3500" s="13">
        <f t="shared" si="127"/>
        <v>1.8159417497269903E-3</v>
      </c>
      <c r="P3500" s="13">
        <f t="shared" si="127"/>
        <v>-3.4927462042977364E-4</v>
      </c>
      <c r="Q3500" s="7"/>
      <c r="R3500" s="8"/>
      <c r="S3500" s="8"/>
      <c r="T3500" s="8"/>
      <c r="U3500" s="8"/>
      <c r="V3500" s="13"/>
      <c r="W3500" s="14"/>
      <c r="X3500" s="1"/>
      <c r="Y3500" s="1"/>
      <c r="Z3500" s="1"/>
      <c r="AA3500" s="1"/>
      <c r="AB3500" s="1"/>
      <c r="AC3500" s="1"/>
      <c r="AD3500" s="8"/>
      <c r="AE3500" s="8"/>
      <c r="AF3500" s="8"/>
      <c r="AG3500" s="8"/>
      <c r="AH3500" s="9"/>
      <c r="AI3500" s="8"/>
      <c r="AJ3500" s="13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7"/>
      <c r="BL3500" s="7"/>
      <c r="BM3500" s="7"/>
      <c r="BN3500" s="7"/>
      <c r="BO3500" s="7"/>
      <c r="BP3500" s="7"/>
      <c r="BQ3500" s="7"/>
      <c r="BR3500" s="7"/>
      <c r="BT3500" s="8"/>
      <c r="BV3500" s="7"/>
      <c r="BW3500" s="7"/>
      <c r="BX3500" s="7"/>
      <c r="BY3500" s="7"/>
      <c r="BZ3500" s="7"/>
      <c r="CA3500" s="7"/>
    </row>
    <row r="3501" spans="1:79" x14ac:dyDescent="0.3">
      <c r="A3501" s="1" t="s">
        <v>1492</v>
      </c>
      <c r="B3501" s="1"/>
      <c r="C3501" s="1" t="s">
        <v>1878</v>
      </c>
      <c r="D3501" s="1"/>
      <c r="E3501" s="1"/>
      <c r="F3501" s="1"/>
      <c r="G3501" s="1"/>
      <c r="H3501" s="1">
        <v>51947.96</v>
      </c>
      <c r="I3501" s="1">
        <v>-1.32</v>
      </c>
      <c r="J3501" s="12">
        <v>2440.61</v>
      </c>
      <c r="K3501" s="5">
        <v>3371.13</v>
      </c>
      <c r="L3501" s="5">
        <v>14381.36</v>
      </c>
      <c r="M3501" s="13">
        <f t="shared" si="126"/>
        <v>-1.3205894175045807E-2</v>
      </c>
      <c r="N3501" s="13">
        <f t="shared" si="127"/>
        <v>-1.1978787142741365E-2</v>
      </c>
      <c r="O3501" s="13">
        <f t="shared" si="127"/>
        <v>-1.7575711654582271E-2</v>
      </c>
      <c r="P3501" s="13">
        <f t="shared" si="127"/>
        <v>-1.2809609025828506E-2</v>
      </c>
      <c r="Q3501" s="7"/>
      <c r="R3501" s="8"/>
      <c r="S3501" s="8"/>
      <c r="T3501" s="8"/>
      <c r="U3501" s="8"/>
      <c r="V3501" s="13"/>
      <c r="W3501" s="14"/>
      <c r="X3501" s="1"/>
      <c r="Y3501" s="1"/>
      <c r="Z3501" s="1"/>
      <c r="AA3501" s="1"/>
      <c r="AB3501" s="1"/>
      <c r="AC3501" s="1"/>
      <c r="AD3501" s="8"/>
      <c r="AE3501" s="8"/>
      <c r="AF3501" s="8"/>
      <c r="AG3501" s="8"/>
      <c r="AH3501" s="9"/>
      <c r="AI3501" s="8"/>
      <c r="AJ3501" s="13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7"/>
      <c r="BL3501" s="7"/>
      <c r="BM3501" s="7"/>
      <c r="BN3501" s="7"/>
      <c r="BO3501" s="7"/>
      <c r="BP3501" s="7"/>
      <c r="BQ3501" s="7"/>
      <c r="BR3501" s="7"/>
      <c r="BT3501" s="8"/>
      <c r="BV3501" s="7"/>
      <c r="BW3501" s="7"/>
      <c r="BX3501" s="7"/>
      <c r="BY3501" s="7"/>
      <c r="BZ3501" s="7"/>
      <c r="CA3501" s="7"/>
    </row>
    <row r="3502" spans="1:79" x14ac:dyDescent="0.3">
      <c r="A3502" s="1" t="s">
        <v>1493</v>
      </c>
      <c r="B3502" s="1"/>
      <c r="C3502" s="1" t="s">
        <v>1878</v>
      </c>
      <c r="D3502" s="1"/>
      <c r="E3502" s="1"/>
      <c r="F3502" s="1"/>
      <c r="G3502" s="1"/>
      <c r="H3502" s="1">
        <v>51761.82</v>
      </c>
      <c r="I3502" s="1">
        <v>-0.36</v>
      </c>
      <c r="J3502" s="12">
        <v>2429.67</v>
      </c>
      <c r="K3502" s="5">
        <v>3366.43</v>
      </c>
      <c r="L3502" s="5">
        <v>14310.43</v>
      </c>
      <c r="M3502" s="13">
        <f t="shared" si="126"/>
        <v>-3.5832013422664177E-3</v>
      </c>
      <c r="N3502" s="13">
        <f t="shared" si="127"/>
        <v>-4.4824859358930658E-3</v>
      </c>
      <c r="O3502" s="13">
        <f t="shared" si="127"/>
        <v>-1.3941912652435384E-3</v>
      </c>
      <c r="P3502" s="13">
        <f t="shared" si="127"/>
        <v>-4.9320787463772442E-3</v>
      </c>
      <c r="Q3502" s="7"/>
      <c r="R3502" s="8"/>
      <c r="S3502" s="8"/>
      <c r="T3502" s="8"/>
      <c r="U3502" s="8"/>
      <c r="V3502" s="13"/>
      <c r="W3502" s="14"/>
      <c r="X3502" s="1"/>
      <c r="Y3502" s="1"/>
      <c r="Z3502" s="1"/>
      <c r="AA3502" s="1"/>
      <c r="AB3502" s="1"/>
      <c r="AC3502" s="1"/>
      <c r="AD3502" s="8"/>
      <c r="AE3502" s="8"/>
      <c r="AF3502" s="8"/>
      <c r="AG3502" s="8"/>
      <c r="AH3502" s="9"/>
      <c r="AI3502" s="8"/>
      <c r="AJ3502" s="13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7"/>
      <c r="BL3502" s="7"/>
      <c r="BM3502" s="7"/>
      <c r="BN3502" s="7"/>
      <c r="BO3502" s="7"/>
      <c r="BP3502" s="7"/>
      <c r="BQ3502" s="7"/>
      <c r="BR3502" s="7"/>
      <c r="BT3502" s="8"/>
      <c r="BV3502" s="7"/>
      <c r="BW3502" s="7"/>
      <c r="BX3502" s="7"/>
      <c r="BY3502" s="7"/>
      <c r="BZ3502" s="7"/>
      <c r="CA3502" s="7"/>
    </row>
    <row r="3503" spans="1:79" x14ac:dyDescent="0.3">
      <c r="A3503" s="1" t="s">
        <v>1494</v>
      </c>
      <c r="B3503" s="1"/>
      <c r="C3503" s="1" t="s">
        <v>1878</v>
      </c>
      <c r="D3503" s="1"/>
      <c r="E3503" s="1"/>
      <c r="F3503" s="1"/>
      <c r="G3503" s="1"/>
      <c r="H3503" s="1">
        <v>51736.02</v>
      </c>
      <c r="I3503" s="1">
        <v>-0.05</v>
      </c>
      <c r="J3503" s="12">
        <v>2433.4699999999998</v>
      </c>
      <c r="K3503" s="5">
        <v>3346.51</v>
      </c>
      <c r="L3503" s="5">
        <v>14169.87</v>
      </c>
      <c r="M3503" s="13">
        <f t="shared" si="126"/>
        <v>-4.9843687876516274E-4</v>
      </c>
      <c r="N3503" s="13">
        <f t="shared" si="127"/>
        <v>1.5639984030753062E-3</v>
      </c>
      <c r="O3503" s="13">
        <f t="shared" si="127"/>
        <v>-5.9172476481018643E-3</v>
      </c>
      <c r="P3503" s="13">
        <f t="shared" si="127"/>
        <v>-9.8222066003607056E-3</v>
      </c>
      <c r="Q3503" s="7"/>
      <c r="R3503" s="8"/>
      <c r="S3503" s="8"/>
      <c r="T3503" s="8"/>
      <c r="U3503" s="8"/>
      <c r="V3503" s="13"/>
      <c r="W3503" s="14"/>
      <c r="X3503" s="1"/>
      <c r="Y3503" s="1"/>
      <c r="Z3503" s="1"/>
      <c r="AA3503" s="1"/>
      <c r="AB3503" s="1"/>
      <c r="AC3503" s="1"/>
      <c r="AD3503" s="8"/>
      <c r="AE3503" s="8"/>
      <c r="AF3503" s="8"/>
      <c r="AG3503" s="8"/>
      <c r="AH3503" s="9"/>
      <c r="AI3503" s="8"/>
      <c r="AJ3503" s="13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7"/>
      <c r="BL3503" s="7"/>
      <c r="BM3503" s="7"/>
      <c r="BN3503" s="7"/>
      <c r="BO3503" s="7"/>
      <c r="BP3503" s="7"/>
      <c r="BQ3503" s="7"/>
      <c r="BR3503" s="7"/>
      <c r="BT3503" s="8"/>
      <c r="BV3503" s="7"/>
      <c r="BW3503" s="7"/>
      <c r="BX3503" s="7"/>
      <c r="BY3503" s="7"/>
      <c r="BZ3503" s="7"/>
      <c r="CA3503" s="7"/>
    </row>
    <row r="3504" spans="1:79" x14ac:dyDescent="0.3">
      <c r="A3504" s="1" t="s">
        <v>1495</v>
      </c>
      <c r="B3504" s="1"/>
      <c r="C3504" s="1" t="s">
        <v>1878</v>
      </c>
      <c r="D3504" s="1"/>
      <c r="E3504" s="1"/>
      <c r="F3504" s="1"/>
      <c r="G3504" s="1"/>
      <c r="H3504" s="1">
        <v>50779.25</v>
      </c>
      <c r="I3504" s="1">
        <v>-1.85</v>
      </c>
      <c r="J3504" s="12">
        <v>2392.2600000000002</v>
      </c>
      <c r="K3504" s="5">
        <v>3264.51</v>
      </c>
      <c r="L3504" s="5">
        <v>13999.2</v>
      </c>
      <c r="M3504" s="13">
        <f t="shared" si="126"/>
        <v>-1.8493305051296871E-2</v>
      </c>
      <c r="N3504" s="13">
        <f t="shared" si="127"/>
        <v>-1.6934665313317887E-2</v>
      </c>
      <c r="O3504" s="13">
        <f t="shared" si="127"/>
        <v>-2.4503139091172632E-2</v>
      </c>
      <c r="P3504" s="13">
        <f t="shared" si="127"/>
        <v>-1.2044570627676943E-2</v>
      </c>
      <c r="Q3504" s="7"/>
      <c r="R3504" s="8"/>
      <c r="S3504" s="8"/>
      <c r="T3504" s="8"/>
      <c r="U3504" s="8"/>
      <c r="V3504" s="13"/>
      <c r="W3504" s="14"/>
      <c r="X3504" s="1"/>
      <c r="Y3504" s="1"/>
      <c r="Z3504" s="1"/>
      <c r="AA3504" s="1"/>
      <c r="AB3504" s="1"/>
      <c r="AC3504" s="1"/>
      <c r="AD3504" s="8"/>
      <c r="AE3504" s="8"/>
      <c r="AF3504" s="8"/>
      <c r="AG3504" s="8"/>
      <c r="AH3504" s="9"/>
      <c r="AI3504" s="8"/>
      <c r="AJ3504" s="13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7"/>
      <c r="BL3504" s="7"/>
      <c r="BM3504" s="7"/>
      <c r="BN3504" s="7"/>
      <c r="BO3504" s="7"/>
      <c r="BP3504" s="7"/>
      <c r="BQ3504" s="7"/>
      <c r="BR3504" s="7"/>
      <c r="BT3504" s="8"/>
      <c r="BV3504" s="7"/>
      <c r="BW3504" s="7"/>
      <c r="BX3504" s="7"/>
      <c r="BY3504" s="7"/>
      <c r="BZ3504" s="7"/>
      <c r="CA3504" s="7"/>
    </row>
    <row r="3505" spans="1:79" x14ac:dyDescent="0.3">
      <c r="A3505" s="1" t="s">
        <v>1496</v>
      </c>
      <c r="B3505" s="1"/>
      <c r="C3505" s="1" t="s">
        <v>1878</v>
      </c>
      <c r="D3505" s="1"/>
      <c r="E3505" s="1"/>
      <c r="F3505" s="1"/>
      <c r="G3505" s="1"/>
      <c r="H3505" s="1">
        <v>50971.57</v>
      </c>
      <c r="I3505" s="1">
        <v>0.38</v>
      </c>
      <c r="J3505" s="12">
        <v>2398.4899999999998</v>
      </c>
      <c r="K3505" s="5">
        <v>3288.42</v>
      </c>
      <c r="L3505" s="5">
        <v>14045.24</v>
      </c>
      <c r="M3505" s="13">
        <f t="shared" si="126"/>
        <v>3.7873737796443319E-3</v>
      </c>
      <c r="N3505" s="13">
        <f t="shared" si="127"/>
        <v>2.6042319814734149E-3</v>
      </c>
      <c r="O3505" s="13">
        <f t="shared" si="127"/>
        <v>7.3242232371779625E-3</v>
      </c>
      <c r="P3505" s="13">
        <f t="shared" si="127"/>
        <v>3.2887593576775842E-3</v>
      </c>
      <c r="Q3505" s="7"/>
      <c r="R3505" s="8"/>
      <c r="S3505" s="8"/>
      <c r="T3505" s="8"/>
      <c r="U3505" s="8"/>
      <c r="V3505" s="13"/>
      <c r="W3505" s="14"/>
      <c r="X3505" s="1"/>
      <c r="Y3505" s="1"/>
      <c r="Z3505" s="1"/>
      <c r="AA3505" s="1"/>
      <c r="AB3505" s="1"/>
      <c r="AC3505" s="1"/>
      <c r="AD3505" s="8"/>
      <c r="AE3505" s="8"/>
      <c r="AF3505" s="8"/>
      <c r="AG3505" s="8"/>
      <c r="AH3505" s="9"/>
      <c r="AI3505" s="8"/>
      <c r="AJ3505" s="13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7"/>
      <c r="BL3505" s="7"/>
      <c r="BM3505" s="7"/>
      <c r="BN3505" s="7"/>
      <c r="BO3505" s="7"/>
      <c r="BP3505" s="7"/>
      <c r="BQ3505" s="7"/>
      <c r="BR3505" s="7"/>
      <c r="BT3505" s="8"/>
      <c r="BV3505" s="7"/>
      <c r="BW3505" s="7"/>
      <c r="BX3505" s="7"/>
      <c r="BY3505" s="7"/>
      <c r="BZ3505" s="7"/>
      <c r="CA3505" s="7"/>
    </row>
    <row r="3506" spans="1:79" x14ac:dyDescent="0.3">
      <c r="A3506" s="1" t="s">
        <v>1497</v>
      </c>
      <c r="B3506" s="1"/>
      <c r="C3506" s="1" t="s">
        <v>1878</v>
      </c>
      <c r="D3506" s="1"/>
      <c r="E3506" s="1"/>
      <c r="F3506" s="1"/>
      <c r="G3506" s="1"/>
      <c r="H3506" s="1">
        <v>50631.75</v>
      </c>
      <c r="I3506" s="1">
        <v>-0.67</v>
      </c>
      <c r="J3506" s="12">
        <v>2378.23</v>
      </c>
      <c r="K3506" s="5">
        <v>3275.51</v>
      </c>
      <c r="L3506" s="5">
        <v>14031.82</v>
      </c>
      <c r="M3506" s="13">
        <f t="shared" si="126"/>
        <v>-6.6668536990326377E-3</v>
      </c>
      <c r="N3506" s="13">
        <f t="shared" si="127"/>
        <v>-8.4469812256877663E-3</v>
      </c>
      <c r="O3506" s="13">
        <f t="shared" si="127"/>
        <v>-3.9258975435011445E-3</v>
      </c>
      <c r="P3506" s="13">
        <f t="shared" si="127"/>
        <v>-9.5548385075661102E-4</v>
      </c>
      <c r="Q3506" s="7"/>
      <c r="R3506" s="8"/>
      <c r="S3506" s="8"/>
      <c r="T3506" s="8"/>
      <c r="U3506" s="8"/>
      <c r="V3506" s="13"/>
      <c r="W3506" s="14"/>
      <c r="X3506" s="1"/>
      <c r="Y3506" s="1"/>
      <c r="Z3506" s="1"/>
      <c r="AA3506" s="1"/>
      <c r="AB3506" s="1"/>
      <c r="AC3506" s="1"/>
      <c r="AD3506" s="8"/>
      <c r="AE3506" s="8"/>
      <c r="AF3506" s="8"/>
      <c r="AG3506" s="8"/>
      <c r="AH3506" s="9"/>
      <c r="AI3506" s="8"/>
      <c r="AJ3506" s="13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7"/>
      <c r="BL3506" s="7"/>
      <c r="BM3506" s="7"/>
      <c r="BN3506" s="7"/>
      <c r="BO3506" s="7"/>
      <c r="BP3506" s="7"/>
      <c r="BQ3506" s="7"/>
      <c r="BR3506" s="7"/>
      <c r="BT3506" s="8"/>
      <c r="BV3506" s="7"/>
      <c r="BW3506" s="7"/>
      <c r="BX3506" s="7"/>
      <c r="BY3506" s="7"/>
      <c r="BZ3506" s="7"/>
      <c r="CA3506" s="7"/>
    </row>
    <row r="3507" spans="1:79" x14ac:dyDescent="0.3">
      <c r="A3507" s="1" t="s">
        <v>1498</v>
      </c>
      <c r="B3507" s="1"/>
      <c r="C3507" s="1" t="s">
        <v>1878</v>
      </c>
      <c r="D3507" s="1"/>
      <c r="E3507" s="1"/>
      <c r="F3507" s="1"/>
      <c r="G3507" s="1"/>
      <c r="H3507" s="1">
        <v>51097.75</v>
      </c>
      <c r="I3507" s="1">
        <v>0.92</v>
      </c>
      <c r="J3507" s="12">
        <v>2408.84</v>
      </c>
      <c r="K3507" s="5">
        <v>3293.36</v>
      </c>
      <c r="L3507" s="5">
        <v>14018.48</v>
      </c>
      <c r="M3507" s="13">
        <f t="shared" si="126"/>
        <v>9.2037111101235247E-3</v>
      </c>
      <c r="N3507" s="13">
        <f t="shared" si="127"/>
        <v>1.2870916606047444E-2</v>
      </c>
      <c r="O3507" s="13">
        <f t="shared" si="127"/>
        <v>5.4495330498152139E-3</v>
      </c>
      <c r="P3507" s="13">
        <f t="shared" si="127"/>
        <v>-9.5069634587674479E-4</v>
      </c>
      <c r="Q3507" s="7"/>
      <c r="R3507" s="8"/>
      <c r="S3507" s="8"/>
      <c r="T3507" s="8"/>
      <c r="U3507" s="8"/>
      <c r="V3507" s="13"/>
      <c r="W3507" s="14"/>
      <c r="X3507" s="1"/>
      <c r="Y3507" s="1"/>
      <c r="Z3507" s="1"/>
      <c r="AA3507" s="1"/>
      <c r="AB3507" s="1"/>
      <c r="AC3507" s="1"/>
      <c r="AD3507" s="8"/>
      <c r="AE3507" s="8"/>
      <c r="AF3507" s="8"/>
      <c r="AG3507" s="8"/>
      <c r="AH3507" s="9"/>
      <c r="AI3507" s="8"/>
      <c r="AJ3507" s="13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7"/>
      <c r="BL3507" s="7"/>
      <c r="BM3507" s="7"/>
      <c r="BN3507" s="7"/>
      <c r="BO3507" s="7"/>
      <c r="BP3507" s="7"/>
      <c r="BQ3507" s="7"/>
      <c r="BR3507" s="7"/>
      <c r="BT3507" s="8"/>
      <c r="BV3507" s="7"/>
      <c r="BW3507" s="7"/>
      <c r="BX3507" s="7"/>
      <c r="BY3507" s="7"/>
      <c r="BZ3507" s="7"/>
      <c r="CA3507" s="7"/>
    </row>
    <row r="3508" spans="1:79" x14ac:dyDescent="0.3">
      <c r="A3508" s="1" t="s">
        <v>1499</v>
      </c>
      <c r="B3508" s="1"/>
      <c r="C3508" s="1" t="s">
        <v>1878</v>
      </c>
      <c r="D3508" s="1"/>
      <c r="E3508" s="1"/>
      <c r="F3508" s="1"/>
      <c r="G3508" s="1"/>
      <c r="H3508" s="1">
        <v>51362.3</v>
      </c>
      <c r="I3508" s="1">
        <v>0.52</v>
      </c>
      <c r="J3508" s="12">
        <v>2414.19</v>
      </c>
      <c r="K3508" s="5">
        <v>3322.59</v>
      </c>
      <c r="L3508" s="5">
        <v>14265.01</v>
      </c>
      <c r="M3508" s="13">
        <f t="shared" si="126"/>
        <v>5.1773316829020199E-3</v>
      </c>
      <c r="N3508" s="13">
        <f t="shared" si="127"/>
        <v>2.2209860347719435E-3</v>
      </c>
      <c r="O3508" s="13">
        <f t="shared" si="127"/>
        <v>8.8754342070105352E-3</v>
      </c>
      <c r="P3508" s="13">
        <f t="shared" si="127"/>
        <v>1.7586072099115002E-2</v>
      </c>
      <c r="Q3508" s="7"/>
      <c r="R3508" s="8"/>
      <c r="S3508" s="8"/>
      <c r="T3508" s="8"/>
      <c r="U3508" s="8"/>
      <c r="V3508" s="13"/>
      <c r="W3508" s="14"/>
      <c r="X3508" s="1"/>
      <c r="Y3508" s="1"/>
      <c r="Z3508" s="1"/>
      <c r="AA3508" s="1"/>
      <c r="AB3508" s="1"/>
      <c r="AC3508" s="1"/>
      <c r="AD3508" s="8"/>
      <c r="AE3508" s="8"/>
      <c r="AF3508" s="8"/>
      <c r="AG3508" s="8"/>
      <c r="AH3508" s="9"/>
      <c r="AI3508" s="8"/>
      <c r="AJ3508" s="13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7"/>
      <c r="BL3508" s="7"/>
      <c r="BM3508" s="7"/>
      <c r="BN3508" s="7"/>
      <c r="BO3508" s="7"/>
      <c r="BP3508" s="7"/>
      <c r="BQ3508" s="7"/>
      <c r="BR3508" s="7"/>
      <c r="BT3508" s="8"/>
      <c r="BV3508" s="7"/>
      <c r="BW3508" s="7"/>
      <c r="BX3508" s="7"/>
      <c r="BY3508" s="7"/>
      <c r="BZ3508" s="7"/>
      <c r="CA3508" s="7"/>
    </row>
    <row r="3509" spans="1:79" x14ac:dyDescent="0.3">
      <c r="A3509" s="1" t="s">
        <v>1500</v>
      </c>
      <c r="B3509" s="1"/>
      <c r="C3509" s="1" t="s">
        <v>1878</v>
      </c>
      <c r="D3509" s="1"/>
      <c r="E3509" s="1"/>
      <c r="F3509" s="1"/>
      <c r="G3509" s="1"/>
      <c r="H3509" s="1">
        <v>51267.29</v>
      </c>
      <c r="I3509" s="1">
        <v>-0.18</v>
      </c>
      <c r="J3509" s="12">
        <v>2404.35</v>
      </c>
      <c r="K3509" s="5">
        <v>3327.82</v>
      </c>
      <c r="L3509" s="5">
        <v>14298.57</v>
      </c>
      <c r="M3509" s="13">
        <f t="shared" si="126"/>
        <v>-1.8498003399380902E-3</v>
      </c>
      <c r="N3509" s="13">
        <f t="shared" si="127"/>
        <v>-4.0759012339542933E-3</v>
      </c>
      <c r="O3509" s="13">
        <f t="shared" si="127"/>
        <v>1.5740732380462585E-3</v>
      </c>
      <c r="P3509" s="13">
        <f t="shared" si="127"/>
        <v>2.3526096371471183E-3</v>
      </c>
      <c r="Q3509" s="7"/>
      <c r="R3509" s="8"/>
      <c r="S3509" s="8"/>
      <c r="T3509" s="8"/>
      <c r="U3509" s="8"/>
      <c r="V3509" s="13"/>
      <c r="W3509" s="14"/>
      <c r="X3509" s="1"/>
      <c r="Y3509" s="1"/>
      <c r="Z3509" s="1"/>
      <c r="AA3509" s="1"/>
      <c r="AB3509" s="1"/>
      <c r="AC3509" s="1"/>
      <c r="AD3509" s="8"/>
      <c r="AE3509" s="8"/>
      <c r="AF3509" s="8"/>
      <c r="AG3509" s="8"/>
      <c r="AH3509" s="9"/>
      <c r="AI3509" s="8"/>
      <c r="AJ3509" s="13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7"/>
      <c r="BL3509" s="7"/>
      <c r="BM3509" s="7"/>
      <c r="BN3509" s="7"/>
      <c r="BO3509" s="7"/>
      <c r="BP3509" s="7"/>
      <c r="BQ3509" s="7"/>
      <c r="BR3509" s="7"/>
      <c r="BT3509" s="8"/>
      <c r="BV3509" s="7"/>
      <c r="BW3509" s="7"/>
      <c r="BX3509" s="7"/>
      <c r="BY3509" s="7"/>
      <c r="BZ3509" s="7"/>
      <c r="CA3509" s="7"/>
    </row>
    <row r="3510" spans="1:79" x14ac:dyDescent="0.3">
      <c r="A3510" s="1" t="s">
        <v>1501</v>
      </c>
      <c r="B3510" s="1"/>
      <c r="C3510" s="1" t="s">
        <v>1878</v>
      </c>
      <c r="D3510" s="1"/>
      <c r="E3510" s="1"/>
      <c r="F3510" s="1"/>
      <c r="G3510" s="1"/>
      <c r="H3510" s="1">
        <v>51284.25</v>
      </c>
      <c r="I3510" s="1">
        <v>0.03</v>
      </c>
      <c r="J3510" s="12">
        <v>2400.98</v>
      </c>
      <c r="K3510" s="5">
        <v>3345.28</v>
      </c>
      <c r="L3510" s="5">
        <v>14336.82</v>
      </c>
      <c r="M3510" s="13">
        <f t="shared" si="126"/>
        <v>3.3081522350797421E-4</v>
      </c>
      <c r="N3510" s="13">
        <f t="shared" si="127"/>
        <v>-1.401626219144414E-3</v>
      </c>
      <c r="O3510" s="13">
        <f t="shared" si="127"/>
        <v>5.2466780054210016E-3</v>
      </c>
      <c r="P3510" s="13">
        <f t="shared" si="127"/>
        <v>2.6750926840934941E-3</v>
      </c>
      <c r="Q3510" s="7"/>
      <c r="R3510" s="8"/>
      <c r="S3510" s="8"/>
      <c r="T3510" s="8"/>
      <c r="U3510" s="8"/>
      <c r="V3510" s="13"/>
      <c r="W3510" s="14"/>
      <c r="X3510" s="1"/>
      <c r="Y3510" s="1"/>
      <c r="Z3510" s="1"/>
      <c r="AA3510" s="1"/>
      <c r="AB3510" s="1"/>
      <c r="AC3510" s="1"/>
      <c r="AD3510" s="8"/>
      <c r="AE3510" s="8"/>
      <c r="AF3510" s="8"/>
      <c r="AG3510" s="8"/>
      <c r="AH3510" s="9"/>
      <c r="AI3510" s="8"/>
      <c r="AJ3510" s="13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7"/>
      <c r="BL3510" s="7"/>
      <c r="BM3510" s="7"/>
      <c r="BN3510" s="7"/>
      <c r="BO3510" s="7"/>
      <c r="BP3510" s="7"/>
      <c r="BQ3510" s="7"/>
      <c r="BR3510" s="7"/>
      <c r="BT3510" s="8"/>
      <c r="BV3510" s="7"/>
      <c r="BW3510" s="7"/>
      <c r="BX3510" s="7"/>
      <c r="BY3510" s="7"/>
      <c r="BZ3510" s="7"/>
      <c r="CA3510" s="7"/>
    </row>
    <row r="3511" spans="1:79" x14ac:dyDescent="0.3">
      <c r="A3511" s="1" t="s">
        <v>1502</v>
      </c>
      <c r="B3511" s="1"/>
      <c r="C3511" s="1" t="s">
        <v>1878</v>
      </c>
      <c r="D3511" s="1"/>
      <c r="E3511" s="1"/>
      <c r="F3511" s="1"/>
      <c r="G3511" s="1"/>
      <c r="H3511" s="1">
        <v>51865.89</v>
      </c>
      <c r="I3511" s="1">
        <v>1.1299999999999999</v>
      </c>
      <c r="J3511" s="12">
        <v>2430.7199999999998</v>
      </c>
      <c r="K3511" s="5">
        <v>3384.74</v>
      </c>
      <c r="L3511" s="5">
        <v>14386.22</v>
      </c>
      <c r="M3511" s="13">
        <f t="shared" si="126"/>
        <v>1.1341493733456165E-2</v>
      </c>
      <c r="N3511" s="13">
        <f t="shared" si="127"/>
        <v>1.2386608801405963E-2</v>
      </c>
      <c r="O3511" s="13">
        <f t="shared" si="127"/>
        <v>1.1795724124736839E-2</v>
      </c>
      <c r="P3511" s="13">
        <f t="shared" si="127"/>
        <v>3.4456734478078843E-3</v>
      </c>
      <c r="Q3511" s="7"/>
      <c r="R3511" s="8"/>
      <c r="S3511" s="8"/>
      <c r="T3511" s="8"/>
      <c r="U3511" s="8"/>
      <c r="V3511" s="13"/>
      <c r="W3511" s="14"/>
      <c r="X3511" s="1"/>
      <c r="Y3511" s="1"/>
      <c r="Z3511" s="1"/>
      <c r="AA3511" s="1"/>
      <c r="AB3511" s="1"/>
      <c r="AC3511" s="1"/>
      <c r="AD3511" s="8"/>
      <c r="AE3511" s="8"/>
      <c r="AF3511" s="8"/>
      <c r="AG3511" s="8"/>
      <c r="AH3511" s="9"/>
      <c r="AI3511" s="8"/>
      <c r="AJ3511" s="13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7"/>
      <c r="BL3511" s="7"/>
      <c r="BM3511" s="7"/>
      <c r="BN3511" s="7"/>
      <c r="BO3511" s="7"/>
      <c r="BP3511" s="7"/>
      <c r="BQ3511" s="7"/>
      <c r="BR3511" s="7"/>
      <c r="BT3511" s="8"/>
      <c r="BV3511" s="7"/>
      <c r="BW3511" s="7"/>
      <c r="BX3511" s="7"/>
      <c r="BY3511" s="7"/>
      <c r="BZ3511" s="7"/>
      <c r="CA3511" s="7"/>
    </row>
    <row r="3512" spans="1:79" x14ac:dyDescent="0.3">
      <c r="A3512" s="1" t="s">
        <v>1503</v>
      </c>
      <c r="B3512" s="1"/>
      <c r="C3512" s="1" t="s">
        <v>1878</v>
      </c>
      <c r="D3512" s="1"/>
      <c r="E3512" s="1"/>
      <c r="F3512" s="1"/>
      <c r="G3512" s="1"/>
      <c r="H3512" s="1">
        <v>51497.81</v>
      </c>
      <c r="I3512" s="1">
        <v>-0.71</v>
      </c>
      <c r="J3512" s="12">
        <v>2405.2199999999998</v>
      </c>
      <c r="K3512" s="5">
        <v>3371.71</v>
      </c>
      <c r="L3512" s="5">
        <v>14476.95</v>
      </c>
      <c r="M3512" s="13">
        <f t="shared" si="126"/>
        <v>-7.096764366715802E-3</v>
      </c>
      <c r="N3512" s="13">
        <f t="shared" si="127"/>
        <v>-1.0490718799368137E-2</v>
      </c>
      <c r="O3512" s="13">
        <f t="shared" si="127"/>
        <v>-3.8496309908588877E-3</v>
      </c>
      <c r="P3512" s="13">
        <f t="shared" si="127"/>
        <v>6.3067296343306545E-3</v>
      </c>
      <c r="Q3512" s="7"/>
      <c r="R3512" s="8"/>
      <c r="S3512" s="8"/>
      <c r="T3512" s="8"/>
      <c r="U3512" s="8"/>
      <c r="V3512" s="13"/>
      <c r="W3512" s="14"/>
      <c r="X3512" s="1"/>
      <c r="Y3512" s="1"/>
      <c r="Z3512" s="1"/>
      <c r="AA3512" s="1"/>
      <c r="AB3512" s="1"/>
      <c r="AC3512" s="1"/>
      <c r="AD3512" s="8"/>
      <c r="AE3512" s="8"/>
      <c r="AF3512" s="8"/>
      <c r="AG3512" s="8"/>
      <c r="AH3512" s="9"/>
      <c r="AI3512" s="8"/>
      <c r="AJ3512" s="13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7"/>
      <c r="BL3512" s="7"/>
      <c r="BM3512" s="7"/>
      <c r="BN3512" s="7"/>
      <c r="BO3512" s="7"/>
      <c r="BP3512" s="7"/>
      <c r="BQ3512" s="7"/>
      <c r="BR3512" s="7"/>
      <c r="BT3512" s="8"/>
      <c r="BV3512" s="7"/>
      <c r="BW3512" s="7"/>
      <c r="BX3512" s="7"/>
      <c r="BY3512" s="7"/>
      <c r="BZ3512" s="7"/>
      <c r="CA3512" s="7"/>
    </row>
    <row r="3513" spans="1:79" x14ac:dyDescent="0.3">
      <c r="A3513" s="1" t="s">
        <v>1504</v>
      </c>
      <c r="B3513" s="1"/>
      <c r="C3513" s="1" t="s">
        <v>1878</v>
      </c>
      <c r="D3513" s="1"/>
      <c r="E3513" s="1"/>
      <c r="F3513" s="1"/>
      <c r="G3513" s="1"/>
      <c r="H3513" s="1">
        <v>50444.78</v>
      </c>
      <c r="I3513" s="1">
        <v>-2.04</v>
      </c>
      <c r="J3513" s="12">
        <v>2349.6</v>
      </c>
      <c r="K3513" s="5">
        <v>3304.94</v>
      </c>
      <c r="L3513" s="5">
        <v>14242.98</v>
      </c>
      <c r="M3513" s="13">
        <f t="shared" si="126"/>
        <v>-2.044805400462657E-2</v>
      </c>
      <c r="N3513" s="13">
        <f t="shared" si="127"/>
        <v>-2.3124703769301758E-2</v>
      </c>
      <c r="O3513" s="13">
        <f t="shared" si="127"/>
        <v>-1.9803007969250053E-2</v>
      </c>
      <c r="P3513" s="13">
        <f t="shared" si="127"/>
        <v>-1.6161553365867887E-2</v>
      </c>
      <c r="Q3513" s="7"/>
      <c r="R3513" s="8"/>
      <c r="S3513" s="8"/>
      <c r="T3513" s="8"/>
      <c r="U3513" s="8"/>
      <c r="V3513" s="13"/>
      <c r="W3513" s="14"/>
      <c r="X3513" s="1"/>
      <c r="Y3513" s="1"/>
      <c r="Z3513" s="1"/>
      <c r="AA3513" s="1"/>
      <c r="AB3513" s="1"/>
      <c r="AC3513" s="1"/>
      <c r="AD3513" s="8"/>
      <c r="AE3513" s="8"/>
      <c r="AF3513" s="8"/>
      <c r="AG3513" s="8"/>
      <c r="AH3513" s="9"/>
      <c r="AI3513" s="8"/>
      <c r="AJ3513" s="13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7"/>
      <c r="BL3513" s="7"/>
      <c r="BM3513" s="7"/>
      <c r="BN3513" s="7"/>
      <c r="BO3513" s="7"/>
      <c r="BP3513" s="7"/>
      <c r="BQ3513" s="7"/>
      <c r="BR3513" s="7"/>
      <c r="BT3513" s="8"/>
      <c r="BV3513" s="7"/>
      <c r="BW3513" s="7"/>
      <c r="BX3513" s="7"/>
      <c r="BY3513" s="7"/>
      <c r="BZ3513" s="7"/>
      <c r="CA3513" s="7"/>
    </row>
    <row r="3514" spans="1:79" x14ac:dyDescent="0.3">
      <c r="A3514" s="1" t="s">
        <v>1505</v>
      </c>
      <c r="B3514" s="1"/>
      <c r="C3514" s="1" t="s">
        <v>1878</v>
      </c>
      <c r="D3514" s="1"/>
      <c r="E3514" s="1"/>
      <c r="F3514" s="1"/>
      <c r="G3514" s="1"/>
      <c r="H3514" s="1">
        <v>50482.93</v>
      </c>
      <c r="I3514" s="1">
        <v>0.08</v>
      </c>
      <c r="J3514" s="12">
        <v>2363.38</v>
      </c>
      <c r="K3514" s="5">
        <v>3283.73</v>
      </c>
      <c r="L3514" s="5">
        <v>14087.74</v>
      </c>
      <c r="M3514" s="13">
        <f t="shared" si="126"/>
        <v>7.5627250232823684E-4</v>
      </c>
      <c r="N3514" s="13">
        <f t="shared" si="127"/>
        <v>5.8648280558393218E-3</v>
      </c>
      <c r="O3514" s="13">
        <f t="shared" si="127"/>
        <v>-6.4176656762301443E-3</v>
      </c>
      <c r="P3514" s="13">
        <f t="shared" si="127"/>
        <v>-1.0899404478557195E-2</v>
      </c>
      <c r="Q3514" s="7"/>
      <c r="R3514" s="8"/>
      <c r="S3514" s="8"/>
      <c r="T3514" s="8"/>
      <c r="U3514" s="8"/>
      <c r="V3514" s="13"/>
      <c r="W3514" s="14"/>
      <c r="X3514" s="1"/>
      <c r="Y3514" s="1"/>
      <c r="Z3514" s="1"/>
      <c r="AA3514" s="1"/>
      <c r="AB3514" s="1"/>
      <c r="AC3514" s="1"/>
      <c r="AD3514" s="8"/>
      <c r="AE3514" s="8"/>
      <c r="AF3514" s="8"/>
      <c r="AG3514" s="8"/>
      <c r="AH3514" s="9"/>
      <c r="AI3514" s="8"/>
      <c r="AJ3514" s="13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7"/>
      <c r="BL3514" s="7"/>
      <c r="BM3514" s="7"/>
      <c r="BN3514" s="7"/>
      <c r="BO3514" s="7"/>
      <c r="BP3514" s="7"/>
      <c r="BQ3514" s="7"/>
      <c r="BR3514" s="7"/>
      <c r="BT3514" s="8"/>
      <c r="BV3514" s="7"/>
      <c r="BW3514" s="7"/>
      <c r="BX3514" s="7"/>
      <c r="BY3514" s="7"/>
      <c r="BZ3514" s="7"/>
      <c r="CA3514" s="7"/>
    </row>
    <row r="3515" spans="1:79" x14ac:dyDescent="0.3">
      <c r="A3515" s="1" t="s">
        <v>1506</v>
      </c>
      <c r="B3515" s="1"/>
      <c r="C3515" s="1" t="s">
        <v>1878</v>
      </c>
      <c r="D3515" s="1"/>
      <c r="E3515" s="1"/>
      <c r="F3515" s="1"/>
      <c r="G3515" s="1"/>
      <c r="H3515" s="1">
        <v>49753.03</v>
      </c>
      <c r="I3515" s="1">
        <v>-1.45</v>
      </c>
      <c r="J3515" s="12">
        <v>2325.54</v>
      </c>
      <c r="K3515" s="5">
        <v>3240.87</v>
      </c>
      <c r="L3515" s="5">
        <v>13876.89</v>
      </c>
      <c r="M3515" s="13">
        <f t="shared" si="126"/>
        <v>-1.4458352556002585E-2</v>
      </c>
      <c r="N3515" s="13">
        <f t="shared" si="127"/>
        <v>-1.6010967343381144E-2</v>
      </c>
      <c r="O3515" s="13">
        <f t="shared" si="127"/>
        <v>-1.3052230238174256E-2</v>
      </c>
      <c r="P3515" s="13">
        <f t="shared" si="127"/>
        <v>-1.4966914494446981E-2</v>
      </c>
      <c r="Q3515" s="7"/>
      <c r="R3515" s="8"/>
      <c r="S3515" s="8"/>
      <c r="T3515" s="8"/>
      <c r="U3515" s="8"/>
      <c r="V3515" s="13"/>
      <c r="W3515" s="14"/>
      <c r="X3515" s="1"/>
      <c r="Y3515" s="1"/>
      <c r="Z3515" s="1"/>
      <c r="AA3515" s="1"/>
      <c r="AB3515" s="1"/>
      <c r="AC3515" s="1"/>
      <c r="AD3515" s="8"/>
      <c r="AE3515" s="8"/>
      <c r="AF3515" s="8"/>
      <c r="AG3515" s="8"/>
      <c r="AH3515" s="9"/>
      <c r="AI3515" s="8"/>
      <c r="AJ3515" s="13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7"/>
      <c r="BL3515" s="7"/>
      <c r="BM3515" s="7"/>
      <c r="BN3515" s="7"/>
      <c r="BO3515" s="7"/>
      <c r="BP3515" s="7"/>
      <c r="BQ3515" s="7"/>
      <c r="BR3515" s="7"/>
      <c r="BT3515" s="8"/>
      <c r="BV3515" s="7"/>
      <c r="BW3515" s="7"/>
      <c r="BX3515" s="7"/>
      <c r="BY3515" s="7"/>
      <c r="BZ3515" s="7"/>
      <c r="CA3515" s="7"/>
    </row>
    <row r="3516" spans="1:79" x14ac:dyDescent="0.3">
      <c r="A3516" s="1" t="s">
        <v>1507</v>
      </c>
      <c r="B3516" s="1"/>
      <c r="C3516" s="1" t="s">
        <v>1878</v>
      </c>
      <c r="D3516" s="1"/>
      <c r="E3516" s="1"/>
      <c r="F3516" s="1"/>
      <c r="G3516" s="1"/>
      <c r="H3516" s="1">
        <v>49796.5</v>
      </c>
      <c r="I3516" s="1">
        <v>0.09</v>
      </c>
      <c r="J3516" s="12">
        <v>2327.89</v>
      </c>
      <c r="K3516" s="5">
        <v>3257.46</v>
      </c>
      <c r="L3516" s="5">
        <v>13714.58</v>
      </c>
      <c r="M3516" s="13">
        <f t="shared" si="126"/>
        <v>8.7371563098770366E-4</v>
      </c>
      <c r="N3516" s="13">
        <f t="shared" si="127"/>
        <v>1.010517987220183E-3</v>
      </c>
      <c r="O3516" s="13">
        <f t="shared" si="127"/>
        <v>5.1189958251951495E-3</v>
      </c>
      <c r="P3516" s="13">
        <f t="shared" si="127"/>
        <v>-1.1696424775291869E-2</v>
      </c>
      <c r="Q3516" s="7"/>
      <c r="R3516" s="8"/>
      <c r="S3516" s="8"/>
      <c r="T3516" s="8"/>
      <c r="U3516" s="8"/>
      <c r="V3516" s="13"/>
      <c r="W3516" s="14"/>
      <c r="X3516" s="1"/>
      <c r="Y3516" s="1"/>
      <c r="Z3516" s="1"/>
      <c r="AA3516" s="1"/>
      <c r="AB3516" s="1"/>
      <c r="AC3516" s="1"/>
      <c r="AD3516" s="8"/>
      <c r="AE3516" s="8"/>
      <c r="AF3516" s="8"/>
      <c r="AG3516" s="8"/>
      <c r="AH3516" s="9"/>
      <c r="AI3516" s="8"/>
      <c r="AJ3516" s="13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7"/>
      <c r="BL3516" s="7"/>
      <c r="BM3516" s="7"/>
      <c r="BN3516" s="7"/>
      <c r="BO3516" s="7"/>
      <c r="BP3516" s="7"/>
      <c r="BQ3516" s="7"/>
      <c r="BR3516" s="7"/>
      <c r="BT3516" s="8"/>
      <c r="BV3516" s="7"/>
      <c r="BW3516" s="7"/>
      <c r="BX3516" s="7"/>
      <c r="BY3516" s="7"/>
      <c r="BZ3516" s="7"/>
      <c r="CA3516" s="7"/>
    </row>
    <row r="3517" spans="1:79" x14ac:dyDescent="0.3">
      <c r="A3517" s="1" t="s">
        <v>1508</v>
      </c>
      <c r="B3517" s="1"/>
      <c r="C3517" s="1" t="s">
        <v>1878</v>
      </c>
      <c r="D3517" s="1"/>
      <c r="E3517" s="1"/>
      <c r="F3517" s="1"/>
      <c r="G3517" s="1"/>
      <c r="H3517" s="1">
        <v>50444.23</v>
      </c>
      <c r="I3517" s="1">
        <v>1.3</v>
      </c>
      <c r="J3517" s="12">
        <v>2363.88</v>
      </c>
      <c r="K3517" s="5">
        <v>3278.62</v>
      </c>
      <c r="L3517" s="5">
        <v>13909.45</v>
      </c>
      <c r="M3517" s="13">
        <f t="shared" si="126"/>
        <v>1.3007540690610941E-2</v>
      </c>
      <c r="N3517" s="13">
        <f t="shared" si="127"/>
        <v>1.5460352508065434E-2</v>
      </c>
      <c r="O3517" s="13">
        <f t="shared" si="127"/>
        <v>6.495858736561555E-3</v>
      </c>
      <c r="P3517" s="13">
        <f t="shared" si="127"/>
        <v>1.4208965932606121E-2</v>
      </c>
      <c r="Q3517" s="7"/>
      <c r="R3517" s="8"/>
      <c r="S3517" s="8"/>
      <c r="T3517" s="8"/>
      <c r="U3517" s="8"/>
      <c r="V3517" s="13"/>
      <c r="W3517" s="14"/>
      <c r="X3517" s="1"/>
      <c r="Y3517" s="1"/>
      <c r="Z3517" s="1"/>
      <c r="AA3517" s="1"/>
      <c r="AB3517" s="1"/>
      <c r="AC3517" s="1"/>
      <c r="AD3517" s="8"/>
      <c r="AE3517" s="8"/>
      <c r="AF3517" s="8"/>
      <c r="AG3517" s="8"/>
      <c r="AH3517" s="9"/>
      <c r="AI3517" s="8"/>
      <c r="AJ3517" s="13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7"/>
      <c r="BL3517" s="7"/>
      <c r="BM3517" s="7"/>
      <c r="BN3517" s="7"/>
      <c r="BO3517" s="7"/>
      <c r="BP3517" s="7"/>
      <c r="BQ3517" s="7"/>
      <c r="BR3517" s="7"/>
      <c r="BT3517" s="8"/>
      <c r="BV3517" s="7"/>
      <c r="BW3517" s="7"/>
      <c r="BX3517" s="7"/>
      <c r="BY3517" s="7"/>
      <c r="BZ3517" s="7"/>
      <c r="CA3517" s="7"/>
    </row>
    <row r="3518" spans="1:79" x14ac:dyDescent="0.3">
      <c r="A3518" s="1" t="s">
        <v>1509</v>
      </c>
      <c r="B3518" s="1"/>
      <c r="C3518" s="1" t="s">
        <v>1878</v>
      </c>
      <c r="D3518" s="1"/>
      <c r="E3518" s="1"/>
      <c r="F3518" s="1"/>
      <c r="G3518" s="1"/>
      <c r="H3518" s="1">
        <v>50605.74</v>
      </c>
      <c r="I3518" s="1">
        <v>0.32</v>
      </c>
      <c r="J3518" s="12">
        <v>2377.5500000000002</v>
      </c>
      <c r="K3518" s="5">
        <v>3269.3</v>
      </c>
      <c r="L3518" s="5">
        <v>13906.2</v>
      </c>
      <c r="M3518" s="13">
        <f t="shared" si="126"/>
        <v>3.2017536990849305E-3</v>
      </c>
      <c r="N3518" s="13">
        <f t="shared" si="127"/>
        <v>5.7828654584834993E-3</v>
      </c>
      <c r="O3518" s="13">
        <f t="shared" si="127"/>
        <v>-2.8426594115815718E-3</v>
      </c>
      <c r="P3518" s="13">
        <f t="shared" si="127"/>
        <v>-2.3365409847264651E-4</v>
      </c>
      <c r="Q3518" s="7"/>
      <c r="R3518" s="8"/>
      <c r="S3518" s="8"/>
      <c r="T3518" s="8"/>
      <c r="U3518" s="8"/>
      <c r="V3518" s="13"/>
      <c r="W3518" s="14"/>
      <c r="X3518" s="1"/>
      <c r="Y3518" s="1"/>
      <c r="Z3518" s="1"/>
      <c r="AA3518" s="1"/>
      <c r="AB3518" s="1"/>
      <c r="AC3518" s="1"/>
      <c r="AD3518" s="8"/>
      <c r="AE3518" s="8"/>
      <c r="AF3518" s="8"/>
      <c r="AG3518" s="8"/>
      <c r="AH3518" s="9"/>
      <c r="AI3518" s="8"/>
      <c r="AJ3518" s="13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7"/>
      <c r="BL3518" s="7"/>
      <c r="BM3518" s="7"/>
      <c r="BN3518" s="7"/>
      <c r="BO3518" s="7"/>
      <c r="BP3518" s="7"/>
      <c r="BQ3518" s="7"/>
      <c r="BR3518" s="7"/>
      <c r="BT3518" s="8"/>
      <c r="BV3518" s="7"/>
      <c r="BW3518" s="7"/>
      <c r="BX3518" s="7"/>
      <c r="BY3518" s="7"/>
      <c r="BZ3518" s="7"/>
      <c r="CA3518" s="7"/>
    </row>
    <row r="3519" spans="1:79" x14ac:dyDescent="0.3">
      <c r="A3519" s="1" t="s">
        <v>1510</v>
      </c>
      <c r="B3519" s="1"/>
      <c r="C3519" s="1" t="s">
        <v>1878</v>
      </c>
      <c r="D3519" s="1"/>
      <c r="E3519" s="1"/>
      <c r="F3519" s="1"/>
      <c r="G3519" s="1"/>
      <c r="H3519" s="1">
        <v>51098.55</v>
      </c>
      <c r="I3519" s="1">
        <v>0.97</v>
      </c>
      <c r="J3519" s="12">
        <v>2396.6799999999998</v>
      </c>
      <c r="K3519" s="5">
        <v>3321.49</v>
      </c>
      <c r="L3519" s="5">
        <v>14067.34</v>
      </c>
      <c r="M3519" s="13">
        <f t="shared" si="126"/>
        <v>9.7382233714990996E-3</v>
      </c>
      <c r="N3519" s="13">
        <f t="shared" si="127"/>
        <v>8.0460978738616795E-3</v>
      </c>
      <c r="O3519" s="13">
        <f t="shared" si="127"/>
        <v>1.5963661945982199E-2</v>
      </c>
      <c r="P3519" s="13">
        <f t="shared" si="127"/>
        <v>1.1587637169032439E-2</v>
      </c>
      <c r="Q3519" s="7"/>
      <c r="R3519" s="8"/>
      <c r="S3519" s="8"/>
      <c r="T3519" s="8"/>
      <c r="U3519" s="8"/>
      <c r="V3519" s="13"/>
      <c r="W3519" s="14"/>
      <c r="X3519" s="1"/>
      <c r="Y3519" s="1"/>
      <c r="Z3519" s="1"/>
      <c r="AA3519" s="1"/>
      <c r="AB3519" s="1"/>
      <c r="AC3519" s="1"/>
      <c r="AD3519" s="8"/>
      <c r="AE3519" s="8"/>
      <c r="AF3519" s="8"/>
      <c r="AG3519" s="8"/>
      <c r="AH3519" s="9"/>
      <c r="AI3519" s="8"/>
      <c r="AJ3519" s="13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7"/>
      <c r="BL3519" s="7"/>
      <c r="BM3519" s="7"/>
      <c r="BN3519" s="7"/>
      <c r="BO3519" s="7"/>
      <c r="BP3519" s="7"/>
      <c r="BQ3519" s="7"/>
      <c r="BR3519" s="7"/>
      <c r="BT3519" s="8"/>
      <c r="BV3519" s="7"/>
      <c r="BW3519" s="7"/>
      <c r="BX3519" s="7"/>
      <c r="BY3519" s="7"/>
      <c r="BZ3519" s="7"/>
      <c r="CA3519" s="7"/>
    </row>
    <row r="3520" spans="1:79" x14ac:dyDescent="0.3">
      <c r="A3520" s="1" t="s">
        <v>1511</v>
      </c>
      <c r="B3520" s="1"/>
      <c r="C3520" s="1" t="s">
        <v>1878</v>
      </c>
      <c r="D3520" s="1"/>
      <c r="E3520" s="1"/>
      <c r="F3520" s="1"/>
      <c r="G3520" s="1"/>
      <c r="H3520" s="1">
        <v>51288.7</v>
      </c>
      <c r="I3520" s="1">
        <v>0.37</v>
      </c>
      <c r="J3520" s="12">
        <v>2401.87</v>
      </c>
      <c r="K3520" s="5">
        <v>3343.94</v>
      </c>
      <c r="L3520" s="5">
        <v>14185.62</v>
      </c>
      <c r="M3520" s="13">
        <f t="shared" si="126"/>
        <v>3.7212406222875138E-3</v>
      </c>
      <c r="N3520" s="13">
        <f t="shared" si="127"/>
        <v>2.1654956022498784E-3</v>
      </c>
      <c r="O3520" s="13">
        <f t="shared" si="127"/>
        <v>6.7590147795117961E-3</v>
      </c>
      <c r="P3520" s="13">
        <f t="shared" si="127"/>
        <v>8.4081283312980037E-3</v>
      </c>
      <c r="Q3520" s="7"/>
      <c r="R3520" s="8"/>
      <c r="S3520" s="8"/>
      <c r="T3520" s="8"/>
      <c r="U3520" s="8"/>
      <c r="V3520" s="13"/>
      <c r="W3520" s="14"/>
      <c r="X3520" s="1"/>
      <c r="Y3520" s="1"/>
      <c r="Z3520" s="1"/>
      <c r="AA3520" s="1"/>
      <c r="AB3520" s="1"/>
      <c r="AC3520" s="1"/>
      <c r="AD3520" s="8"/>
      <c r="AE3520" s="8"/>
      <c r="AF3520" s="8"/>
      <c r="AG3520" s="8"/>
      <c r="AH3520" s="9"/>
      <c r="AI3520" s="8"/>
      <c r="AJ3520" s="13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7"/>
      <c r="BL3520" s="7"/>
      <c r="BM3520" s="7"/>
      <c r="BN3520" s="7"/>
      <c r="BO3520" s="7"/>
      <c r="BP3520" s="7"/>
      <c r="BQ3520" s="7"/>
      <c r="BR3520" s="7"/>
      <c r="BT3520" s="8"/>
      <c r="BV3520" s="7"/>
      <c r="BW3520" s="7"/>
      <c r="BX3520" s="7"/>
      <c r="BY3520" s="7"/>
      <c r="BZ3520" s="7"/>
      <c r="CA3520" s="7"/>
    </row>
    <row r="3521" spans="1:79" x14ac:dyDescent="0.3">
      <c r="A3521" s="1" t="s">
        <v>1512</v>
      </c>
      <c r="B3521" s="1"/>
      <c r="C3521" s="1" t="s">
        <v>1878</v>
      </c>
      <c r="D3521" s="1"/>
      <c r="E3521" s="1"/>
      <c r="F3521" s="1"/>
      <c r="G3521" s="1"/>
      <c r="H3521" s="1">
        <v>50925.120000000003</v>
      </c>
      <c r="I3521" s="1">
        <v>-0.71</v>
      </c>
      <c r="J3521" s="12">
        <v>2376.2800000000002</v>
      </c>
      <c r="K3521" s="5">
        <v>3333.02</v>
      </c>
      <c r="L3521" s="5">
        <v>14136.39</v>
      </c>
      <c r="M3521" s="13">
        <f t="shared" si="126"/>
        <v>-7.0888909252914134E-3</v>
      </c>
      <c r="N3521" s="13">
        <f t="shared" si="127"/>
        <v>-1.0654198603587961E-2</v>
      </c>
      <c r="O3521" s="13">
        <f t="shared" si="127"/>
        <v>-3.2656088326943333E-3</v>
      </c>
      <c r="P3521" s="13">
        <f t="shared" si="127"/>
        <v>-3.4704158154525988E-3</v>
      </c>
      <c r="Q3521" s="7"/>
      <c r="R3521" s="8"/>
      <c r="S3521" s="8"/>
      <c r="T3521" s="8"/>
      <c r="U3521" s="8"/>
      <c r="V3521" s="13"/>
      <c r="W3521" s="14"/>
      <c r="X3521" s="1"/>
      <c r="Y3521" s="1"/>
      <c r="Z3521" s="1"/>
      <c r="AA3521" s="1"/>
      <c r="AB3521" s="1"/>
      <c r="AC3521" s="1"/>
      <c r="AD3521" s="8"/>
      <c r="AE3521" s="8"/>
      <c r="AF3521" s="8"/>
      <c r="AG3521" s="8"/>
      <c r="AH3521" s="9"/>
      <c r="AI3521" s="8"/>
      <c r="AJ3521" s="13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7"/>
      <c r="BL3521" s="7"/>
      <c r="BM3521" s="7"/>
      <c r="BN3521" s="7"/>
      <c r="BO3521" s="7"/>
      <c r="BP3521" s="7"/>
      <c r="BQ3521" s="7"/>
      <c r="BR3521" s="7"/>
      <c r="BT3521" s="8"/>
      <c r="BV3521" s="7"/>
      <c r="BW3521" s="7"/>
      <c r="BX3521" s="7"/>
      <c r="BY3521" s="7"/>
      <c r="BZ3521" s="7"/>
      <c r="CA3521" s="7"/>
    </row>
    <row r="3522" spans="1:79" x14ac:dyDescent="0.3">
      <c r="A3522" s="1" t="s">
        <v>1513</v>
      </c>
      <c r="B3522" s="1"/>
      <c r="C3522" s="1" t="s">
        <v>1878</v>
      </c>
      <c r="D3522" s="1"/>
      <c r="E3522" s="1"/>
      <c r="F3522" s="1"/>
      <c r="G3522" s="1"/>
      <c r="H3522" s="1">
        <v>50917.69</v>
      </c>
      <c r="I3522" s="1">
        <v>-0.01</v>
      </c>
      <c r="J3522" s="12">
        <v>2379.2199999999998</v>
      </c>
      <c r="K3522" s="5">
        <v>3319.9</v>
      </c>
      <c r="L3522" s="5">
        <v>14146.66</v>
      </c>
      <c r="M3522" s="13">
        <f t="shared" si="126"/>
        <v>-1.4590049075979827E-4</v>
      </c>
      <c r="N3522" s="13">
        <f t="shared" si="127"/>
        <v>1.2372279361017036E-3</v>
      </c>
      <c r="O3522" s="13">
        <f t="shared" si="127"/>
        <v>-3.9363700187817763E-3</v>
      </c>
      <c r="P3522" s="13">
        <f t="shared" si="127"/>
        <v>7.2649382197287338E-4</v>
      </c>
      <c r="Q3522" s="7"/>
      <c r="R3522" s="8"/>
      <c r="S3522" s="8"/>
      <c r="T3522" s="8"/>
      <c r="U3522" s="8"/>
      <c r="V3522" s="13"/>
      <c r="W3522" s="14"/>
      <c r="X3522" s="1"/>
      <c r="Y3522" s="1"/>
      <c r="Z3522" s="1"/>
      <c r="AA3522" s="1"/>
      <c r="AB3522" s="1"/>
      <c r="AC3522" s="1"/>
      <c r="AD3522" s="8"/>
      <c r="AE3522" s="8"/>
      <c r="AF3522" s="8"/>
      <c r="AG3522" s="8"/>
      <c r="AH3522" s="9"/>
      <c r="AI3522" s="8"/>
      <c r="AJ3522" s="13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7"/>
      <c r="BL3522" s="7"/>
      <c r="BM3522" s="7"/>
      <c r="BN3522" s="7"/>
      <c r="BO3522" s="7"/>
      <c r="BP3522" s="7"/>
      <c r="BQ3522" s="7"/>
      <c r="BR3522" s="7"/>
      <c r="BT3522" s="8"/>
      <c r="BV3522" s="7"/>
      <c r="BW3522" s="7"/>
      <c r="BX3522" s="7"/>
      <c r="BY3522" s="7"/>
      <c r="BZ3522" s="7"/>
      <c r="CA3522" s="7"/>
    </row>
    <row r="3523" spans="1:79" x14ac:dyDescent="0.3">
      <c r="A3523" s="1" t="s">
        <v>1514</v>
      </c>
      <c r="B3523" s="1"/>
      <c r="C3523" s="1" t="s">
        <v>1878</v>
      </c>
      <c r="D3523" s="1"/>
      <c r="E3523" s="1"/>
      <c r="F3523" s="1"/>
      <c r="G3523" s="1"/>
      <c r="H3523" s="1">
        <v>51506.82</v>
      </c>
      <c r="I3523" s="1">
        <v>1.1599999999999999</v>
      </c>
      <c r="J3523" s="12">
        <v>2411.2600000000002</v>
      </c>
      <c r="K3523" s="5">
        <v>3349.29</v>
      </c>
      <c r="L3523" s="5">
        <v>14268.04</v>
      </c>
      <c r="M3523" s="13">
        <f t="shared" si="126"/>
        <v>1.1570242090715332E-2</v>
      </c>
      <c r="N3523" s="13">
        <f t="shared" si="127"/>
        <v>1.3466598296921095E-2</v>
      </c>
      <c r="O3523" s="13">
        <f t="shared" si="127"/>
        <v>8.8526762854301833E-3</v>
      </c>
      <c r="P3523" s="13">
        <f t="shared" si="127"/>
        <v>8.5801171442587698E-3</v>
      </c>
      <c r="Q3523" s="7"/>
      <c r="R3523" s="8"/>
      <c r="S3523" s="8"/>
      <c r="T3523" s="8"/>
      <c r="U3523" s="8"/>
      <c r="V3523" s="13"/>
      <c r="W3523" s="14"/>
      <c r="X3523" s="1"/>
      <c r="Y3523" s="1"/>
      <c r="Z3523" s="1"/>
      <c r="AA3523" s="1"/>
      <c r="AB3523" s="1"/>
      <c r="AC3523" s="1"/>
      <c r="AD3523" s="8"/>
      <c r="AE3523" s="8"/>
      <c r="AF3523" s="8"/>
      <c r="AG3523" s="8"/>
      <c r="AH3523" s="9"/>
      <c r="AI3523" s="8"/>
      <c r="AJ3523" s="13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7"/>
      <c r="BL3523" s="7"/>
      <c r="BM3523" s="7"/>
      <c r="BN3523" s="7"/>
      <c r="BO3523" s="7"/>
      <c r="BP3523" s="7"/>
      <c r="BQ3523" s="7"/>
      <c r="BR3523" s="7"/>
      <c r="BT3523" s="8"/>
      <c r="BV3523" s="7"/>
      <c r="BW3523" s="7"/>
      <c r="BX3523" s="7"/>
      <c r="BY3523" s="7"/>
      <c r="BZ3523" s="7"/>
      <c r="CA3523" s="7"/>
    </row>
    <row r="3524" spans="1:79" x14ac:dyDescent="0.3">
      <c r="A3524" s="1" t="s">
        <v>1515</v>
      </c>
      <c r="B3524" s="1"/>
      <c r="C3524" s="1" t="s">
        <v>1878</v>
      </c>
      <c r="D3524" s="1"/>
      <c r="E3524" s="1"/>
      <c r="F3524" s="1"/>
      <c r="G3524" s="1"/>
      <c r="H3524" s="1">
        <v>51906.45</v>
      </c>
      <c r="I3524" s="1">
        <v>0.78</v>
      </c>
      <c r="J3524" s="12">
        <v>2432.7800000000002</v>
      </c>
      <c r="K3524" s="5">
        <v>3383.84</v>
      </c>
      <c r="L3524" s="5">
        <v>14275.94</v>
      </c>
      <c r="M3524" s="13">
        <f t="shared" ref="M3524:M3587" si="128">H3524/H3523-1</f>
        <v>7.7587783520705056E-3</v>
      </c>
      <c r="N3524" s="13">
        <f t="shared" si="127"/>
        <v>8.9247945057771005E-3</v>
      </c>
      <c r="O3524" s="13">
        <f t="shared" si="127"/>
        <v>1.0315619131218812E-2</v>
      </c>
      <c r="P3524" s="13">
        <f t="shared" si="127"/>
        <v>5.5368501910568746E-4</v>
      </c>
      <c r="Q3524" s="7"/>
      <c r="R3524" s="8"/>
      <c r="S3524" s="8"/>
      <c r="T3524" s="8"/>
      <c r="U3524" s="8"/>
      <c r="V3524" s="13"/>
      <c r="W3524" s="14"/>
      <c r="X3524" s="1"/>
      <c r="Y3524" s="1"/>
      <c r="Z3524" s="1"/>
      <c r="AA3524" s="1"/>
      <c r="AB3524" s="1"/>
      <c r="AC3524" s="1"/>
      <c r="AD3524" s="8"/>
      <c r="AE3524" s="8"/>
      <c r="AF3524" s="8"/>
      <c r="AG3524" s="8"/>
      <c r="AH3524" s="9"/>
      <c r="AI3524" s="8"/>
      <c r="AJ3524" s="13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7"/>
      <c r="BL3524" s="7"/>
      <c r="BM3524" s="7"/>
      <c r="BN3524" s="7"/>
      <c r="BO3524" s="7"/>
      <c r="BP3524" s="7"/>
      <c r="BQ3524" s="7"/>
      <c r="BR3524" s="7"/>
      <c r="BT3524" s="8"/>
      <c r="BV3524" s="7"/>
      <c r="BW3524" s="7"/>
      <c r="BX3524" s="7"/>
      <c r="BY3524" s="7"/>
      <c r="BZ3524" s="7"/>
      <c r="CA3524" s="7"/>
    </row>
    <row r="3525" spans="1:79" x14ac:dyDescent="0.3">
      <c r="A3525" s="1" t="s">
        <v>1516</v>
      </c>
      <c r="B3525" s="1"/>
      <c r="C3525" s="1" t="s">
        <v>1878</v>
      </c>
      <c r="D3525" s="1"/>
      <c r="E3525" s="1"/>
      <c r="F3525" s="1"/>
      <c r="G3525" s="1"/>
      <c r="H3525" s="1">
        <v>51569.21</v>
      </c>
      <c r="I3525" s="1">
        <v>-0.65</v>
      </c>
      <c r="J3525" s="12">
        <v>2406.37</v>
      </c>
      <c r="K3525" s="5">
        <v>3398.91</v>
      </c>
      <c r="L3525" s="5">
        <v>14215.72</v>
      </c>
      <c r="M3525" s="13">
        <f t="shared" si="128"/>
        <v>-6.4970730997785386E-3</v>
      </c>
      <c r="N3525" s="13">
        <f t="shared" ref="N3525:P3588" si="129">J3525/J3524-1</f>
        <v>-1.0855893257919025E-2</v>
      </c>
      <c r="O3525" s="13">
        <f t="shared" si="129"/>
        <v>4.453520261005206E-3</v>
      </c>
      <c r="P3525" s="13">
        <f t="shared" si="129"/>
        <v>-4.2182861513848646E-3</v>
      </c>
      <c r="Q3525" s="7"/>
      <c r="R3525" s="8"/>
      <c r="S3525" s="8"/>
      <c r="T3525" s="8"/>
      <c r="U3525" s="8"/>
      <c r="V3525" s="13"/>
      <c r="W3525" s="14"/>
      <c r="X3525" s="1"/>
      <c r="Y3525" s="1"/>
      <c r="Z3525" s="1"/>
      <c r="AA3525" s="1"/>
      <c r="AB3525" s="1"/>
      <c r="AC3525" s="1"/>
      <c r="AD3525" s="8"/>
      <c r="AE3525" s="8"/>
      <c r="AF3525" s="8"/>
      <c r="AG3525" s="8"/>
      <c r="AH3525" s="9"/>
      <c r="AI3525" s="8"/>
      <c r="AJ3525" s="13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7"/>
      <c r="BL3525" s="7"/>
      <c r="BM3525" s="7"/>
      <c r="BN3525" s="7"/>
      <c r="BO3525" s="7"/>
      <c r="BP3525" s="7"/>
      <c r="BQ3525" s="7"/>
      <c r="BR3525" s="7"/>
      <c r="BT3525" s="8"/>
      <c r="BV3525" s="7"/>
      <c r="BW3525" s="7"/>
      <c r="BX3525" s="7"/>
      <c r="BY3525" s="7"/>
      <c r="BZ3525" s="7"/>
      <c r="CA3525" s="7"/>
    </row>
    <row r="3526" spans="1:79" x14ac:dyDescent="0.3">
      <c r="A3526" s="1" t="s">
        <v>1517</v>
      </c>
      <c r="B3526" s="1"/>
      <c r="C3526" s="1" t="s">
        <v>1878</v>
      </c>
      <c r="D3526" s="1"/>
      <c r="E3526" s="1"/>
      <c r="F3526" s="1"/>
      <c r="G3526" s="1"/>
      <c r="H3526" s="1">
        <v>50593.45</v>
      </c>
      <c r="I3526" s="1">
        <v>-1.89</v>
      </c>
      <c r="J3526" s="12">
        <v>2347.44</v>
      </c>
      <c r="K3526" s="5">
        <v>3361.57</v>
      </c>
      <c r="L3526" s="5">
        <v>14112.46</v>
      </c>
      <c r="M3526" s="13">
        <f t="shared" si="128"/>
        <v>-1.892136800234101E-2</v>
      </c>
      <c r="N3526" s="13">
        <f t="shared" si="129"/>
        <v>-2.4489168332384348E-2</v>
      </c>
      <c r="O3526" s="13">
        <f t="shared" si="129"/>
        <v>-1.0985874883418401E-2</v>
      </c>
      <c r="P3526" s="13">
        <f t="shared" si="129"/>
        <v>-7.2637896638370059E-3</v>
      </c>
      <c r="Q3526" s="7"/>
      <c r="R3526" s="8"/>
      <c r="S3526" s="8"/>
      <c r="T3526" s="8"/>
      <c r="U3526" s="8"/>
      <c r="V3526" s="13"/>
      <c r="W3526" s="14"/>
      <c r="X3526" s="1"/>
      <c r="Y3526" s="1"/>
      <c r="Z3526" s="1"/>
      <c r="AA3526" s="1"/>
      <c r="AB3526" s="1"/>
      <c r="AC3526" s="1"/>
      <c r="AD3526" s="8"/>
      <c r="AE3526" s="8"/>
      <c r="AF3526" s="8"/>
      <c r="AG3526" s="8"/>
      <c r="AH3526" s="9"/>
      <c r="AI3526" s="8"/>
      <c r="AJ3526" s="13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7"/>
      <c r="BL3526" s="7"/>
      <c r="BM3526" s="7"/>
      <c r="BN3526" s="7"/>
      <c r="BO3526" s="7"/>
      <c r="BP3526" s="7"/>
      <c r="BQ3526" s="7"/>
      <c r="BR3526" s="7"/>
      <c r="BT3526" s="8"/>
      <c r="BV3526" s="7"/>
      <c r="BW3526" s="7"/>
      <c r="BX3526" s="7"/>
      <c r="BY3526" s="7"/>
      <c r="BZ3526" s="7"/>
      <c r="CA3526" s="7"/>
    </row>
    <row r="3527" spans="1:79" x14ac:dyDescent="0.3">
      <c r="A3527" s="1" t="s">
        <v>1518</v>
      </c>
      <c r="B3527" s="1"/>
      <c r="C3527" s="1" t="s">
        <v>1878</v>
      </c>
      <c r="D3527" s="1"/>
      <c r="E3527" s="1"/>
      <c r="F3527" s="1"/>
      <c r="G3527" s="1"/>
      <c r="H3527" s="1">
        <v>50041.93</v>
      </c>
      <c r="I3527" s="1">
        <v>-1.0900000000000001</v>
      </c>
      <c r="J3527" s="12">
        <v>2318.06</v>
      </c>
      <c r="K3527" s="5">
        <v>3327.46</v>
      </c>
      <c r="L3527" s="5">
        <v>14005.47</v>
      </c>
      <c r="M3527" s="13">
        <f t="shared" si="128"/>
        <v>-1.0901015842959882E-2</v>
      </c>
      <c r="N3527" s="13">
        <f t="shared" si="129"/>
        <v>-1.2515761851208174E-2</v>
      </c>
      <c r="O3527" s="13">
        <f t="shared" si="129"/>
        <v>-1.0147044386997761E-2</v>
      </c>
      <c r="P3527" s="13">
        <f t="shared" si="129"/>
        <v>-7.5812438086626521E-3</v>
      </c>
      <c r="Q3527" s="7"/>
      <c r="R3527" s="8"/>
      <c r="S3527" s="8"/>
      <c r="T3527" s="8"/>
      <c r="U3527" s="8"/>
      <c r="V3527" s="13"/>
      <c r="W3527" s="14"/>
      <c r="X3527" s="1"/>
      <c r="Y3527" s="1"/>
      <c r="Z3527" s="1"/>
      <c r="AA3527" s="1"/>
      <c r="AB3527" s="1"/>
      <c r="AC3527" s="1"/>
      <c r="AD3527" s="8"/>
      <c r="AE3527" s="8"/>
      <c r="AF3527" s="8"/>
      <c r="AG3527" s="8"/>
      <c r="AH3527" s="9"/>
      <c r="AI3527" s="8"/>
      <c r="AJ3527" s="13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7"/>
      <c r="BL3527" s="7"/>
      <c r="BM3527" s="7"/>
      <c r="BN3527" s="7"/>
      <c r="BO3527" s="7"/>
      <c r="BP3527" s="7"/>
      <c r="BQ3527" s="7"/>
      <c r="BR3527" s="7"/>
      <c r="BT3527" s="8"/>
      <c r="BV3527" s="7"/>
      <c r="BW3527" s="7"/>
      <c r="BX3527" s="7"/>
      <c r="BY3527" s="7"/>
      <c r="BZ3527" s="7"/>
      <c r="CA3527" s="7"/>
    </row>
    <row r="3528" spans="1:79" x14ac:dyDescent="0.3">
      <c r="A3528" s="1" t="s">
        <v>1519</v>
      </c>
      <c r="B3528" s="1"/>
      <c r="C3528" s="1" t="s">
        <v>1878</v>
      </c>
      <c r="D3528" s="1"/>
      <c r="E3528" s="1"/>
      <c r="F3528" s="1"/>
      <c r="G3528" s="1"/>
      <c r="H3528" s="1">
        <v>50433.71</v>
      </c>
      <c r="I3528" s="1">
        <v>0.78</v>
      </c>
      <c r="J3528" s="12">
        <v>2333.83</v>
      </c>
      <c r="K3528" s="5">
        <v>3373.51</v>
      </c>
      <c r="L3528" s="5">
        <v>14143.3</v>
      </c>
      <c r="M3528" s="13">
        <f t="shared" si="128"/>
        <v>7.8290345716083287E-3</v>
      </c>
      <c r="N3528" s="13">
        <f t="shared" si="129"/>
        <v>6.8031025944108592E-3</v>
      </c>
      <c r="O3528" s="13">
        <f t="shared" si="129"/>
        <v>1.3839384996363613E-2</v>
      </c>
      <c r="P3528" s="13">
        <f t="shared" si="129"/>
        <v>9.8411549201846693E-3</v>
      </c>
      <c r="Q3528" s="7"/>
      <c r="R3528" s="8"/>
      <c r="S3528" s="8"/>
      <c r="T3528" s="8"/>
      <c r="U3528" s="8"/>
      <c r="V3528" s="13"/>
      <c r="W3528" s="14"/>
      <c r="X3528" s="1"/>
      <c r="Y3528" s="1"/>
      <c r="Z3528" s="1"/>
      <c r="AA3528" s="1"/>
      <c r="AB3528" s="1"/>
      <c r="AC3528" s="1"/>
      <c r="AD3528" s="8"/>
      <c r="AE3528" s="8"/>
      <c r="AF3528" s="8"/>
      <c r="AG3528" s="8"/>
      <c r="AH3528" s="9"/>
      <c r="AI3528" s="8"/>
      <c r="AJ3528" s="13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7"/>
      <c r="BL3528" s="7"/>
      <c r="BM3528" s="7"/>
      <c r="BN3528" s="7"/>
      <c r="BO3528" s="7"/>
      <c r="BP3528" s="7"/>
      <c r="BQ3528" s="7"/>
      <c r="BR3528" s="7"/>
      <c r="BT3528" s="8"/>
      <c r="BV3528" s="7"/>
      <c r="BW3528" s="7"/>
      <c r="BX3528" s="7"/>
      <c r="BY3528" s="7"/>
      <c r="BZ3528" s="7"/>
      <c r="CA3528" s="7"/>
    </row>
    <row r="3529" spans="1:79" x14ac:dyDescent="0.3">
      <c r="A3529" s="1" t="s">
        <v>1520</v>
      </c>
      <c r="B3529" s="1"/>
      <c r="C3529" s="1" t="s">
        <v>1878</v>
      </c>
      <c r="D3529" s="1"/>
      <c r="E3529" s="1"/>
      <c r="F3529" s="1"/>
      <c r="G3529" s="1"/>
      <c r="H3529" s="1">
        <v>50128.34</v>
      </c>
      <c r="I3529" s="1">
        <v>-0.61</v>
      </c>
      <c r="J3529" s="12">
        <v>2313.34</v>
      </c>
      <c r="K3529" s="5">
        <v>3365.5</v>
      </c>
      <c r="L3529" s="5">
        <v>14170.62</v>
      </c>
      <c r="M3529" s="13">
        <f t="shared" si="128"/>
        <v>-6.0548787705684282E-3</v>
      </c>
      <c r="N3529" s="13">
        <f t="shared" si="129"/>
        <v>-8.7795597794182445E-3</v>
      </c>
      <c r="O3529" s="13">
        <f t="shared" si="129"/>
        <v>-2.374381578830409E-3</v>
      </c>
      <c r="P3529" s="13">
        <f t="shared" si="129"/>
        <v>1.9316566854978845E-3</v>
      </c>
      <c r="Q3529" s="7"/>
      <c r="R3529" s="8"/>
      <c r="S3529" s="8"/>
      <c r="T3529" s="8"/>
      <c r="U3529" s="8"/>
      <c r="V3529" s="13"/>
      <c r="W3529" s="14"/>
      <c r="X3529" s="1"/>
      <c r="Y3529" s="1"/>
      <c r="Z3529" s="1"/>
      <c r="AA3529" s="1"/>
      <c r="AB3529" s="1"/>
      <c r="AC3529" s="1"/>
      <c r="AD3529" s="8"/>
      <c r="AE3529" s="8"/>
      <c r="AF3529" s="8"/>
      <c r="AG3529" s="8"/>
      <c r="AH3529" s="9"/>
      <c r="AI3529" s="8"/>
      <c r="AJ3529" s="13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7"/>
      <c r="BL3529" s="7"/>
      <c r="BM3529" s="7"/>
      <c r="BN3529" s="7"/>
      <c r="BO3529" s="7"/>
      <c r="BP3529" s="7"/>
      <c r="BQ3529" s="7"/>
      <c r="BR3529" s="7"/>
      <c r="BT3529" s="8"/>
      <c r="BV3529" s="7"/>
      <c r="BW3529" s="7"/>
      <c r="BX3529" s="7"/>
      <c r="BY3529" s="7"/>
      <c r="BZ3529" s="7"/>
      <c r="CA3529" s="7"/>
    </row>
    <row r="3530" spans="1:79" x14ac:dyDescent="0.3">
      <c r="A3530" s="1" t="s">
        <v>1521</v>
      </c>
      <c r="B3530" s="1"/>
      <c r="C3530" s="1" t="s">
        <v>1878</v>
      </c>
      <c r="D3530" s="1"/>
      <c r="E3530" s="1"/>
      <c r="F3530" s="1"/>
      <c r="G3530" s="1"/>
      <c r="H3530" s="1">
        <v>50417.17</v>
      </c>
      <c r="I3530" s="1">
        <v>0.57999999999999996</v>
      </c>
      <c r="J3530" s="12">
        <v>2335.89</v>
      </c>
      <c r="K3530" s="5">
        <v>3350.92</v>
      </c>
      <c r="L3530" s="5">
        <v>14260.36</v>
      </c>
      <c r="M3530" s="13">
        <f t="shared" si="128"/>
        <v>5.7618105845915757E-3</v>
      </c>
      <c r="N3530" s="13">
        <f t="shared" si="129"/>
        <v>9.7478105250417002E-3</v>
      </c>
      <c r="O3530" s="13">
        <f t="shared" si="129"/>
        <v>-4.3321943247659478E-3</v>
      </c>
      <c r="P3530" s="13">
        <f t="shared" si="129"/>
        <v>6.3328210057145284E-3</v>
      </c>
      <c r="Q3530" s="7"/>
      <c r="R3530" s="8"/>
      <c r="S3530" s="8"/>
      <c r="T3530" s="8"/>
      <c r="U3530" s="8"/>
      <c r="V3530" s="13"/>
      <c r="W3530" s="14"/>
      <c r="X3530" s="1"/>
      <c r="Y3530" s="1"/>
      <c r="Z3530" s="1"/>
      <c r="AA3530" s="1"/>
      <c r="AB3530" s="1"/>
      <c r="AC3530" s="1"/>
      <c r="AD3530" s="8"/>
      <c r="AE3530" s="8"/>
      <c r="AF3530" s="8"/>
      <c r="AG3530" s="8"/>
      <c r="AH3530" s="9"/>
      <c r="AI3530" s="8"/>
      <c r="AJ3530" s="13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7"/>
      <c r="BL3530" s="7"/>
      <c r="BM3530" s="7"/>
      <c r="BN3530" s="7"/>
      <c r="BO3530" s="7"/>
      <c r="BP3530" s="7"/>
      <c r="BQ3530" s="7"/>
      <c r="BR3530" s="7"/>
      <c r="BT3530" s="8"/>
      <c r="BV3530" s="7"/>
      <c r="BW3530" s="7"/>
      <c r="BX3530" s="7"/>
      <c r="BY3530" s="7"/>
      <c r="BZ3530" s="7"/>
      <c r="CA3530" s="7"/>
    </row>
    <row r="3531" spans="1:79" x14ac:dyDescent="0.3">
      <c r="A3531" s="1" t="s">
        <v>1522</v>
      </c>
      <c r="B3531" s="1"/>
      <c r="C3531" s="1" t="s">
        <v>1878</v>
      </c>
      <c r="D3531" s="1"/>
      <c r="E3531" s="1"/>
      <c r="F3531" s="1"/>
      <c r="G3531" s="1"/>
      <c r="H3531" s="1">
        <v>50831.61</v>
      </c>
      <c r="I3531" s="1">
        <v>0.82</v>
      </c>
      <c r="J3531" s="12">
        <v>2355.89</v>
      </c>
      <c r="K3531" s="5">
        <v>3381.61</v>
      </c>
      <c r="L3531" s="5">
        <v>14387.81</v>
      </c>
      <c r="M3531" s="13">
        <f t="shared" si="128"/>
        <v>8.2202154543780104E-3</v>
      </c>
      <c r="N3531" s="13">
        <f t="shared" si="129"/>
        <v>8.5620470142000471E-3</v>
      </c>
      <c r="O3531" s="13">
        <f t="shared" si="129"/>
        <v>9.1586788105952888E-3</v>
      </c>
      <c r="P3531" s="13">
        <f t="shared" si="129"/>
        <v>8.9373620301309575E-3</v>
      </c>
      <c r="Q3531" s="7"/>
      <c r="R3531" s="8"/>
      <c r="S3531" s="8"/>
      <c r="T3531" s="8"/>
      <c r="U3531" s="8"/>
      <c r="V3531" s="13"/>
      <c r="W3531" s="14"/>
      <c r="X3531" s="1"/>
      <c r="Y3531" s="1"/>
      <c r="Z3531" s="1"/>
      <c r="AA3531" s="1"/>
      <c r="AB3531" s="1"/>
      <c r="AC3531" s="1"/>
      <c r="AD3531" s="8"/>
      <c r="AE3531" s="8"/>
      <c r="AF3531" s="8"/>
      <c r="AG3531" s="8"/>
      <c r="AH3531" s="9"/>
      <c r="AI3531" s="8"/>
      <c r="AJ3531" s="13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7"/>
      <c r="BL3531" s="7"/>
      <c r="BM3531" s="7"/>
      <c r="BN3531" s="7"/>
      <c r="BO3531" s="7"/>
      <c r="BP3531" s="7"/>
      <c r="BQ3531" s="7"/>
      <c r="BR3531" s="7"/>
      <c r="BT3531" s="8"/>
      <c r="BV3531" s="7"/>
      <c r="BW3531" s="7"/>
      <c r="BX3531" s="7"/>
      <c r="BY3531" s="7"/>
      <c r="BZ3531" s="7"/>
      <c r="CA3531" s="7"/>
    </row>
    <row r="3532" spans="1:79" x14ac:dyDescent="0.3">
      <c r="A3532" s="1" t="s">
        <v>1523</v>
      </c>
      <c r="B3532" s="1"/>
      <c r="C3532" s="1" t="s">
        <v>1878</v>
      </c>
      <c r="D3532" s="1"/>
      <c r="E3532" s="1"/>
      <c r="F3532" s="1"/>
      <c r="G3532" s="1"/>
      <c r="H3532" s="1">
        <v>51121.82</v>
      </c>
      <c r="I3532" s="1">
        <v>0.56999999999999995</v>
      </c>
      <c r="J3532" s="12">
        <v>2369.5700000000002</v>
      </c>
      <c r="K3532" s="5">
        <v>3402.79</v>
      </c>
      <c r="L3532" s="5">
        <v>14459.82</v>
      </c>
      <c r="M3532" s="13">
        <f t="shared" si="128"/>
        <v>5.7092427330158735E-3</v>
      </c>
      <c r="N3532" s="13">
        <f t="shared" si="129"/>
        <v>5.8067227247453612E-3</v>
      </c>
      <c r="O3532" s="13">
        <f t="shared" si="129"/>
        <v>6.2632887884763733E-3</v>
      </c>
      <c r="P3532" s="13">
        <f t="shared" si="129"/>
        <v>5.0049312577800098E-3</v>
      </c>
      <c r="Q3532" s="7"/>
      <c r="R3532" s="8"/>
      <c r="S3532" s="8"/>
      <c r="T3532" s="8"/>
      <c r="U3532" s="8"/>
      <c r="V3532" s="13"/>
      <c r="W3532" s="14"/>
      <c r="X3532" s="1"/>
      <c r="Y3532" s="1"/>
      <c r="Z3532" s="1"/>
      <c r="AA3532" s="1"/>
      <c r="AB3532" s="1"/>
      <c r="AC3532" s="1"/>
      <c r="AD3532" s="8"/>
      <c r="AE3532" s="8"/>
      <c r="AF3532" s="8"/>
      <c r="AG3532" s="8"/>
      <c r="AH3532" s="9"/>
      <c r="AI3532" s="8"/>
      <c r="AJ3532" s="13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7"/>
      <c r="BL3532" s="7"/>
      <c r="BM3532" s="7"/>
      <c r="BN3532" s="7"/>
      <c r="BO3532" s="7"/>
      <c r="BP3532" s="7"/>
      <c r="BQ3532" s="7"/>
      <c r="BR3532" s="7"/>
      <c r="BT3532" s="8"/>
      <c r="BV3532" s="7"/>
      <c r="BW3532" s="7"/>
      <c r="BX3532" s="7"/>
      <c r="BY3532" s="7"/>
      <c r="BZ3532" s="7"/>
      <c r="CA3532" s="7"/>
    </row>
    <row r="3533" spans="1:79" x14ac:dyDescent="0.3">
      <c r="A3533" s="1" t="s">
        <v>1524</v>
      </c>
      <c r="B3533" s="1"/>
      <c r="C3533" s="1" t="s">
        <v>1878</v>
      </c>
      <c r="D3533" s="1"/>
      <c r="E3533" s="1"/>
      <c r="F3533" s="1"/>
      <c r="G3533" s="1"/>
      <c r="H3533" s="1">
        <v>50836.32</v>
      </c>
      <c r="I3533" s="1">
        <v>-0.56000000000000005</v>
      </c>
      <c r="J3533" s="12">
        <v>2353.8000000000002</v>
      </c>
      <c r="K3533" s="5">
        <v>3390.95</v>
      </c>
      <c r="L3533" s="5">
        <v>14391.09</v>
      </c>
      <c r="M3533" s="13">
        <f t="shared" si="128"/>
        <v>-5.5846994492763091E-3</v>
      </c>
      <c r="N3533" s="13">
        <f t="shared" si="129"/>
        <v>-6.6552159252522003E-3</v>
      </c>
      <c r="O3533" s="13">
        <f t="shared" si="129"/>
        <v>-3.4794977062939658E-3</v>
      </c>
      <c r="P3533" s="13">
        <f t="shared" si="129"/>
        <v>-4.7531712013012539E-3</v>
      </c>
      <c r="Q3533" s="7"/>
      <c r="R3533" s="8"/>
      <c r="S3533" s="8"/>
      <c r="T3533" s="8"/>
      <c r="U3533" s="8"/>
      <c r="V3533" s="13"/>
      <c r="W3533" s="14"/>
      <c r="X3533" s="1"/>
      <c r="Y3533" s="1"/>
      <c r="Z3533" s="1"/>
      <c r="AA3533" s="1"/>
      <c r="AB3533" s="1"/>
      <c r="AC3533" s="1"/>
      <c r="AD3533" s="8"/>
      <c r="AE3533" s="8"/>
      <c r="AF3533" s="8"/>
      <c r="AG3533" s="8"/>
      <c r="AH3533" s="9"/>
      <c r="AI3533" s="8"/>
      <c r="AJ3533" s="13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7"/>
      <c r="BL3533" s="7"/>
      <c r="BM3533" s="7"/>
      <c r="BN3533" s="7"/>
      <c r="BO3533" s="7"/>
      <c r="BP3533" s="7"/>
      <c r="BQ3533" s="7"/>
      <c r="BR3533" s="7"/>
      <c r="BT3533" s="8"/>
      <c r="BV3533" s="7"/>
      <c r="BW3533" s="7"/>
      <c r="BX3533" s="7"/>
      <c r="BY3533" s="7"/>
      <c r="BZ3533" s="7"/>
      <c r="CA3533" s="7"/>
    </row>
    <row r="3534" spans="1:79" x14ac:dyDescent="0.3">
      <c r="A3534" s="1" t="s">
        <v>1525</v>
      </c>
      <c r="B3534" s="1"/>
      <c r="C3534" s="1" t="s">
        <v>1878</v>
      </c>
      <c r="D3534" s="1"/>
      <c r="E3534" s="1"/>
      <c r="F3534" s="1"/>
      <c r="G3534" s="1"/>
      <c r="H3534" s="1">
        <v>51076.06</v>
      </c>
      <c r="I3534" s="1">
        <v>0.47</v>
      </c>
      <c r="J3534" s="12">
        <v>2359</v>
      </c>
      <c r="K3534" s="5">
        <v>3427.89</v>
      </c>
      <c r="L3534" s="5">
        <v>14528.56</v>
      </c>
      <c r="M3534" s="13">
        <f t="shared" si="128"/>
        <v>4.7159196417050353E-3</v>
      </c>
      <c r="N3534" s="13">
        <f t="shared" si="129"/>
        <v>2.2091936443198179E-3</v>
      </c>
      <c r="O3534" s="13">
        <f t="shared" si="129"/>
        <v>1.0893702354797252E-2</v>
      </c>
      <c r="P3534" s="13">
        <f t="shared" si="129"/>
        <v>9.5524383490062093E-3</v>
      </c>
      <c r="Q3534" s="7"/>
      <c r="R3534" s="8"/>
      <c r="S3534" s="8"/>
      <c r="T3534" s="8"/>
      <c r="U3534" s="8"/>
      <c r="V3534" s="13"/>
      <c r="W3534" s="14"/>
      <c r="X3534" s="1"/>
      <c r="Y3534" s="1"/>
      <c r="Z3534" s="1"/>
      <c r="AA3534" s="1"/>
      <c r="AB3534" s="1"/>
      <c r="AC3534" s="1"/>
      <c r="AD3534" s="8"/>
      <c r="AE3534" s="8"/>
      <c r="AF3534" s="8"/>
      <c r="AG3534" s="8"/>
      <c r="AH3534" s="9"/>
      <c r="AI3534" s="8"/>
      <c r="AJ3534" s="13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7"/>
      <c r="BL3534" s="7"/>
      <c r="BM3534" s="7"/>
      <c r="BN3534" s="7"/>
      <c r="BO3534" s="7"/>
      <c r="BP3534" s="7"/>
      <c r="BQ3534" s="7"/>
      <c r="BR3534" s="7"/>
      <c r="BT3534" s="8"/>
      <c r="BV3534" s="7"/>
      <c r="BW3534" s="7"/>
      <c r="BX3534" s="7"/>
      <c r="BY3534" s="7"/>
      <c r="BZ3534" s="7"/>
      <c r="CA3534" s="7"/>
    </row>
    <row r="3535" spans="1:79" x14ac:dyDescent="0.3">
      <c r="A3535" s="1" t="s">
        <v>1526</v>
      </c>
      <c r="B3535" s="1"/>
      <c r="C3535" s="1" t="s">
        <v>1878</v>
      </c>
      <c r="D3535" s="1"/>
      <c r="E3535" s="1"/>
      <c r="F3535" s="1"/>
      <c r="G3535" s="1"/>
      <c r="H3535" s="1">
        <v>52138.87</v>
      </c>
      <c r="I3535" s="1">
        <v>2.08</v>
      </c>
      <c r="J3535" s="12">
        <v>2419.4699999999998</v>
      </c>
      <c r="K3535" s="5">
        <v>3488</v>
      </c>
      <c r="L3535" s="5">
        <v>14614.19</v>
      </c>
      <c r="M3535" s="13">
        <f t="shared" si="128"/>
        <v>2.0808378719893605E-2</v>
      </c>
      <c r="N3535" s="13">
        <f t="shared" si="129"/>
        <v>2.5633743111487917E-2</v>
      </c>
      <c r="O3535" s="13">
        <f t="shared" si="129"/>
        <v>1.7535568527578205E-2</v>
      </c>
      <c r="P3535" s="13">
        <f t="shared" si="129"/>
        <v>5.8939082744609017E-3</v>
      </c>
      <c r="Q3535" s="7"/>
      <c r="R3535" s="8"/>
      <c r="S3535" s="8"/>
      <c r="T3535" s="8"/>
      <c r="U3535" s="8"/>
      <c r="V3535" s="13"/>
      <c r="W3535" s="14"/>
      <c r="X3535" s="1"/>
      <c r="Y3535" s="1"/>
      <c r="Z3535" s="1"/>
      <c r="AA3535" s="1"/>
      <c r="AB3535" s="1"/>
      <c r="AC3535" s="1"/>
      <c r="AD3535" s="8"/>
      <c r="AE3535" s="8"/>
      <c r="AF3535" s="8"/>
      <c r="AG3535" s="8"/>
      <c r="AH3535" s="9"/>
      <c r="AI3535" s="8"/>
      <c r="AJ3535" s="13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7"/>
      <c r="BL3535" s="7"/>
      <c r="BM3535" s="7"/>
      <c r="BN3535" s="7"/>
      <c r="BO3535" s="7"/>
      <c r="BP3535" s="7"/>
      <c r="BQ3535" s="7"/>
      <c r="BR3535" s="7"/>
      <c r="BT3535" s="8"/>
      <c r="BV3535" s="7"/>
      <c r="BW3535" s="7"/>
      <c r="BX3535" s="7"/>
      <c r="BY3535" s="7"/>
      <c r="BZ3535" s="7"/>
      <c r="CA3535" s="7"/>
    </row>
    <row r="3536" spans="1:79" x14ac:dyDescent="0.3">
      <c r="A3536" s="1" t="s">
        <v>1527</v>
      </c>
      <c r="B3536" s="1"/>
      <c r="C3536" s="1" t="s">
        <v>1878</v>
      </c>
      <c r="D3536" s="1"/>
      <c r="E3536" s="1"/>
      <c r="F3536" s="1"/>
      <c r="G3536" s="1"/>
      <c r="H3536" s="1">
        <v>52137.9</v>
      </c>
      <c r="I3536" s="1">
        <v>0</v>
      </c>
      <c r="J3536" s="12">
        <v>2420.94</v>
      </c>
      <c r="K3536" s="5">
        <v>3488.51</v>
      </c>
      <c r="L3536" s="5">
        <v>14544.07</v>
      </c>
      <c r="M3536" s="13">
        <f t="shared" si="128"/>
        <v>-1.8604162307367389E-5</v>
      </c>
      <c r="N3536" s="13">
        <f t="shared" si="129"/>
        <v>6.0757107961673107E-4</v>
      </c>
      <c r="O3536" s="13">
        <f t="shared" si="129"/>
        <v>1.4621559633032355E-4</v>
      </c>
      <c r="P3536" s="13">
        <f t="shared" si="129"/>
        <v>-4.7980763901386281E-3</v>
      </c>
      <c r="Q3536" s="7"/>
      <c r="R3536" s="8"/>
      <c r="S3536" s="8"/>
      <c r="T3536" s="8"/>
      <c r="U3536" s="8"/>
      <c r="V3536" s="13"/>
      <c r="W3536" s="14"/>
      <c r="X3536" s="1"/>
      <c r="Y3536" s="1"/>
      <c r="Z3536" s="1"/>
      <c r="AA3536" s="1"/>
      <c r="AB3536" s="1"/>
      <c r="AC3536" s="1"/>
      <c r="AD3536" s="8"/>
      <c r="AE3536" s="8"/>
      <c r="AF3536" s="8"/>
      <c r="AG3536" s="8"/>
      <c r="AH3536" s="9"/>
      <c r="AI3536" s="8"/>
      <c r="AJ3536" s="13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7"/>
      <c r="BL3536" s="7"/>
      <c r="BM3536" s="7"/>
      <c r="BN3536" s="7"/>
      <c r="BO3536" s="7"/>
      <c r="BP3536" s="7"/>
      <c r="BQ3536" s="7"/>
      <c r="BR3536" s="7"/>
      <c r="BT3536" s="8"/>
      <c r="BV3536" s="7"/>
      <c r="BW3536" s="7"/>
      <c r="BX3536" s="7"/>
      <c r="BY3536" s="7"/>
      <c r="BZ3536" s="7"/>
      <c r="CA3536" s="7"/>
    </row>
    <row r="3537" spans="1:79" x14ac:dyDescent="0.3">
      <c r="A3537" s="1" t="s">
        <v>1528</v>
      </c>
      <c r="B3537" s="1"/>
      <c r="C3537" s="1" t="s">
        <v>1878</v>
      </c>
      <c r="D3537" s="1"/>
      <c r="E3537" s="1"/>
      <c r="F3537" s="1"/>
      <c r="G3537" s="1"/>
      <c r="H3537" s="1">
        <v>52024.29</v>
      </c>
      <c r="I3537" s="1">
        <v>-0.22</v>
      </c>
      <c r="J3537" s="12">
        <v>2411.36</v>
      </c>
      <c r="K3537" s="5">
        <v>3496.66</v>
      </c>
      <c r="L3537" s="5">
        <v>14532.04</v>
      </c>
      <c r="M3537" s="13">
        <f t="shared" si="128"/>
        <v>-2.1790290748189278E-3</v>
      </c>
      <c r="N3537" s="13">
        <f t="shared" si="129"/>
        <v>-3.9571406148024568E-3</v>
      </c>
      <c r="O3537" s="13">
        <f t="shared" si="129"/>
        <v>2.3362409739400292E-3</v>
      </c>
      <c r="P3537" s="13">
        <f t="shared" si="129"/>
        <v>-8.2714123350613455E-4</v>
      </c>
      <c r="Q3537" s="7"/>
      <c r="R3537" s="8"/>
      <c r="S3537" s="8"/>
      <c r="T3537" s="8"/>
      <c r="U3537" s="8"/>
      <c r="V3537" s="13"/>
      <c r="W3537" s="14"/>
      <c r="X3537" s="1"/>
      <c r="Y3537" s="1"/>
      <c r="Z3537" s="1"/>
      <c r="AA3537" s="1"/>
      <c r="AB3537" s="1"/>
      <c r="AC3537" s="1"/>
      <c r="AD3537" s="8"/>
      <c r="AE3537" s="8"/>
      <c r="AF3537" s="8"/>
      <c r="AG3537" s="8"/>
      <c r="AH3537" s="9"/>
      <c r="AI3537" s="8"/>
      <c r="AJ3537" s="13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7"/>
      <c r="BL3537" s="7"/>
      <c r="BM3537" s="7"/>
      <c r="BN3537" s="7"/>
      <c r="BO3537" s="7"/>
      <c r="BP3537" s="7"/>
      <c r="BQ3537" s="7"/>
      <c r="BR3537" s="7"/>
      <c r="BT3537" s="8"/>
      <c r="BV3537" s="7"/>
      <c r="BW3537" s="7"/>
      <c r="BX3537" s="7"/>
      <c r="BY3537" s="7"/>
      <c r="BZ3537" s="7"/>
      <c r="CA3537" s="7"/>
    </row>
    <row r="3538" spans="1:79" x14ac:dyDescent="0.3">
      <c r="A3538" s="1" t="s">
        <v>1529</v>
      </c>
      <c r="B3538" s="1"/>
      <c r="C3538" s="1" t="s">
        <v>1878</v>
      </c>
      <c r="D3538" s="1"/>
      <c r="E3538" s="1"/>
      <c r="F3538" s="1"/>
      <c r="G3538" s="1"/>
      <c r="H3538" s="1">
        <v>52581.53</v>
      </c>
      <c r="I3538" s="1">
        <v>1.07</v>
      </c>
      <c r="J3538" s="12">
        <v>2443.71</v>
      </c>
      <c r="K3538" s="5">
        <v>3529.18</v>
      </c>
      <c r="L3538" s="5">
        <v>14559.32</v>
      </c>
      <c r="M3538" s="13">
        <f t="shared" si="128"/>
        <v>1.0711150502966893E-2</v>
      </c>
      <c r="N3538" s="13">
        <f t="shared" si="129"/>
        <v>1.3415665848317992E-2</v>
      </c>
      <c r="O3538" s="13">
        <f t="shared" si="129"/>
        <v>9.3003037184056225E-3</v>
      </c>
      <c r="P3538" s="13">
        <f t="shared" si="129"/>
        <v>1.8772312765447108E-3</v>
      </c>
      <c r="Q3538" s="7"/>
      <c r="R3538" s="8"/>
      <c r="S3538" s="8"/>
      <c r="T3538" s="8"/>
      <c r="U3538" s="8"/>
      <c r="V3538" s="13"/>
      <c r="W3538" s="14"/>
      <c r="X3538" s="1"/>
      <c r="Y3538" s="1"/>
      <c r="Z3538" s="1"/>
      <c r="AA3538" s="1"/>
      <c r="AB3538" s="1"/>
      <c r="AC3538" s="1"/>
      <c r="AD3538" s="8"/>
      <c r="AE3538" s="8"/>
      <c r="AF3538" s="8"/>
      <c r="AG3538" s="8"/>
      <c r="AH3538" s="9"/>
      <c r="AI3538" s="8"/>
      <c r="AJ3538" s="13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7"/>
      <c r="BL3538" s="7"/>
      <c r="BM3538" s="7"/>
      <c r="BN3538" s="7"/>
      <c r="BO3538" s="7"/>
      <c r="BP3538" s="7"/>
      <c r="BQ3538" s="7"/>
      <c r="BR3538" s="7"/>
      <c r="BT3538" s="8"/>
      <c r="BV3538" s="7"/>
      <c r="BW3538" s="7"/>
      <c r="BX3538" s="7"/>
      <c r="BY3538" s="7"/>
      <c r="BZ3538" s="7"/>
      <c r="CA3538" s="7"/>
    </row>
    <row r="3539" spans="1:79" x14ac:dyDescent="0.3">
      <c r="A3539" s="1" t="s">
        <v>1530</v>
      </c>
      <c r="B3539" s="1"/>
      <c r="C3539" s="1" t="s">
        <v>1878</v>
      </c>
      <c r="D3539" s="1"/>
      <c r="E3539" s="1"/>
      <c r="F3539" s="1"/>
      <c r="G3539" s="1"/>
      <c r="H3539" s="1">
        <v>53231.44</v>
      </c>
      <c r="I3539" s="1">
        <v>1.24</v>
      </c>
      <c r="J3539" s="12">
        <v>2482.58</v>
      </c>
      <c r="K3539" s="5">
        <v>3555.47</v>
      </c>
      <c r="L3539" s="5">
        <v>14614.71</v>
      </c>
      <c r="M3539" s="13">
        <f t="shared" si="128"/>
        <v>1.2360043536199905E-2</v>
      </c>
      <c r="N3539" s="13">
        <f t="shared" si="129"/>
        <v>1.5906142709241289E-2</v>
      </c>
      <c r="O3539" s="13">
        <f t="shared" si="129"/>
        <v>7.4493225055112244E-3</v>
      </c>
      <c r="P3539" s="13">
        <f t="shared" si="129"/>
        <v>3.8044359214577383E-3</v>
      </c>
      <c r="Q3539" s="7"/>
      <c r="R3539" s="8"/>
      <c r="S3539" s="8"/>
      <c r="T3539" s="8"/>
      <c r="U3539" s="8"/>
      <c r="V3539" s="13"/>
      <c r="W3539" s="14"/>
      <c r="X3539" s="1"/>
      <c r="Y3539" s="1"/>
      <c r="Z3539" s="1"/>
      <c r="AA3539" s="1"/>
      <c r="AB3539" s="1"/>
      <c r="AC3539" s="1"/>
      <c r="AD3539" s="8"/>
      <c r="AE3539" s="8"/>
      <c r="AF3539" s="8"/>
      <c r="AG3539" s="8"/>
      <c r="AH3539" s="9"/>
      <c r="AI3539" s="8"/>
      <c r="AJ3539" s="13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7"/>
      <c r="BL3539" s="7"/>
      <c r="BM3539" s="7"/>
      <c r="BN3539" s="7"/>
      <c r="BO3539" s="7"/>
      <c r="BP3539" s="7"/>
      <c r="BQ3539" s="7"/>
      <c r="BR3539" s="7"/>
      <c r="BT3539" s="8"/>
      <c r="BV3539" s="7"/>
      <c r="BW3539" s="7"/>
      <c r="BX3539" s="7"/>
      <c r="BY3539" s="7"/>
      <c r="BZ3539" s="7"/>
      <c r="CA3539" s="7"/>
    </row>
    <row r="3540" spans="1:79" x14ac:dyDescent="0.3">
      <c r="A3540" s="1" t="s">
        <v>1531</v>
      </c>
      <c r="B3540" s="1"/>
      <c r="C3540" s="1" t="s">
        <v>1878</v>
      </c>
      <c r="D3540" s="1"/>
      <c r="E3540" s="1"/>
      <c r="F3540" s="1"/>
      <c r="G3540" s="1"/>
      <c r="H3540" s="1">
        <v>53349.65</v>
      </c>
      <c r="I3540" s="1">
        <v>0.22</v>
      </c>
      <c r="J3540" s="12">
        <v>2489.67</v>
      </c>
      <c r="K3540" s="5">
        <v>3555.86</v>
      </c>
      <c r="L3540" s="5">
        <v>14639.09</v>
      </c>
      <c r="M3540" s="13">
        <f t="shared" si="128"/>
        <v>2.2206801093489492E-3</v>
      </c>
      <c r="N3540" s="13">
        <f t="shared" si="129"/>
        <v>2.8558999105769978E-3</v>
      </c>
      <c r="O3540" s="13">
        <f t="shared" si="129"/>
        <v>1.0969013941908301E-4</v>
      </c>
      <c r="P3540" s="13">
        <f t="shared" si="129"/>
        <v>1.6681822629391885E-3</v>
      </c>
      <c r="Q3540" s="7"/>
      <c r="R3540" s="8"/>
      <c r="S3540" s="8"/>
      <c r="T3540" s="8"/>
      <c r="U3540" s="8"/>
      <c r="V3540" s="13"/>
      <c r="W3540" s="14"/>
      <c r="X3540" s="1"/>
      <c r="Y3540" s="1"/>
      <c r="Z3540" s="1"/>
      <c r="AA3540" s="1"/>
      <c r="AB3540" s="1"/>
      <c r="AC3540" s="1"/>
      <c r="AD3540" s="8"/>
      <c r="AE3540" s="8"/>
      <c r="AF3540" s="8"/>
      <c r="AG3540" s="8"/>
      <c r="AH3540" s="9"/>
      <c r="AI3540" s="8"/>
      <c r="AJ3540" s="13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7"/>
      <c r="BL3540" s="7"/>
      <c r="BM3540" s="7"/>
      <c r="BN3540" s="7"/>
      <c r="BO3540" s="7"/>
      <c r="BP3540" s="7"/>
      <c r="BQ3540" s="7"/>
      <c r="BR3540" s="7"/>
      <c r="BT3540" s="8"/>
      <c r="BV3540" s="7"/>
      <c r="BW3540" s="7"/>
      <c r="BX3540" s="7"/>
      <c r="BY3540" s="7"/>
      <c r="BZ3540" s="7"/>
      <c r="CA3540" s="7"/>
    </row>
    <row r="3541" spans="1:79" x14ac:dyDescent="0.3">
      <c r="A3541" s="1" t="s">
        <v>1532</v>
      </c>
      <c r="B3541" s="1"/>
      <c r="C3541" s="1" t="s">
        <v>1878</v>
      </c>
      <c r="D3541" s="1"/>
      <c r="E3541" s="1"/>
      <c r="F3541" s="1"/>
      <c r="G3541" s="1"/>
      <c r="H3541" s="1">
        <v>53397.03</v>
      </c>
      <c r="I3541" s="1">
        <v>0.09</v>
      </c>
      <c r="J3541" s="12">
        <v>2482.75</v>
      </c>
      <c r="K3541" s="5">
        <v>3581.1</v>
      </c>
      <c r="L3541" s="5">
        <v>14687.41</v>
      </c>
      <c r="M3541" s="13">
        <f t="shared" si="128"/>
        <v>8.8810329589783521E-4</v>
      </c>
      <c r="N3541" s="13">
        <f t="shared" si="129"/>
        <v>-2.7794848313230647E-3</v>
      </c>
      <c r="O3541" s="13">
        <f t="shared" si="129"/>
        <v>7.0981422215721235E-3</v>
      </c>
      <c r="P3541" s="13">
        <f t="shared" si="129"/>
        <v>3.300751617757669E-3</v>
      </c>
      <c r="Q3541" s="7"/>
      <c r="R3541" s="8"/>
      <c r="S3541" s="8"/>
      <c r="T3541" s="8"/>
      <c r="U3541" s="8"/>
      <c r="V3541" s="13"/>
      <c r="W3541" s="14"/>
      <c r="X3541" s="1"/>
      <c r="Y3541" s="1"/>
      <c r="Z3541" s="1"/>
      <c r="AA3541" s="1"/>
      <c r="AB3541" s="1"/>
      <c r="AC3541" s="1"/>
      <c r="AD3541" s="8"/>
      <c r="AE3541" s="8"/>
      <c r="AF3541" s="8"/>
      <c r="AG3541" s="8"/>
      <c r="AH3541" s="9"/>
      <c r="AI3541" s="8"/>
      <c r="AJ3541" s="13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7"/>
      <c r="BL3541" s="7"/>
      <c r="BM3541" s="7"/>
      <c r="BN3541" s="7"/>
      <c r="BO3541" s="7"/>
      <c r="BP3541" s="7"/>
      <c r="BQ3541" s="7"/>
      <c r="BR3541" s="7"/>
      <c r="BT3541" s="8"/>
      <c r="BV3541" s="7"/>
      <c r="BW3541" s="7"/>
      <c r="BX3541" s="7"/>
      <c r="BY3541" s="7"/>
      <c r="BZ3541" s="7"/>
      <c r="CA3541" s="7"/>
    </row>
    <row r="3542" spans="1:79" x14ac:dyDescent="0.3">
      <c r="A3542" s="1" t="s">
        <v>1533</v>
      </c>
      <c r="B3542" s="1"/>
      <c r="C3542" s="1" t="s">
        <v>1878</v>
      </c>
      <c r="D3542" s="1"/>
      <c r="E3542" s="1"/>
      <c r="F3542" s="1"/>
      <c r="G3542" s="1"/>
      <c r="H3542" s="1">
        <v>53435.4</v>
      </c>
      <c r="I3542" s="1">
        <v>7.0000000000000007E-2</v>
      </c>
      <c r="J3542" s="12">
        <v>2481.23</v>
      </c>
      <c r="K3542" s="5">
        <v>3580.98</v>
      </c>
      <c r="L3542" s="5">
        <v>14780.42</v>
      </c>
      <c r="M3542" s="13">
        <f t="shared" si="128"/>
        <v>7.1857929176966095E-4</v>
      </c>
      <c r="N3542" s="13">
        <f t="shared" si="129"/>
        <v>-6.1222434800123349E-4</v>
      </c>
      <c r="O3542" s="13">
        <f t="shared" si="129"/>
        <v>-3.3509256932240383E-5</v>
      </c>
      <c r="P3542" s="13">
        <f t="shared" si="129"/>
        <v>6.3326345489096436E-3</v>
      </c>
      <c r="Q3542" s="7"/>
      <c r="R3542" s="8"/>
      <c r="S3542" s="8"/>
      <c r="T3542" s="8"/>
      <c r="U3542" s="8"/>
      <c r="V3542" s="13"/>
      <c r="W3542" s="14"/>
      <c r="X3542" s="1"/>
      <c r="Y3542" s="1"/>
      <c r="Z3542" s="1"/>
      <c r="AA3542" s="1"/>
      <c r="AB3542" s="1"/>
      <c r="AC3542" s="1"/>
      <c r="AD3542" s="8"/>
      <c r="AE3542" s="8"/>
      <c r="AF3542" s="8"/>
      <c r="AG3542" s="8"/>
      <c r="AH3542" s="9"/>
      <c r="AI3542" s="8"/>
      <c r="AJ3542" s="13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7"/>
      <c r="BL3542" s="7"/>
      <c r="BM3542" s="7"/>
      <c r="BN3542" s="7"/>
      <c r="BO3542" s="7"/>
      <c r="BP3542" s="7"/>
      <c r="BQ3542" s="7"/>
      <c r="BR3542" s="7"/>
      <c r="BT3542" s="8"/>
      <c r="BV3542" s="7"/>
      <c r="BW3542" s="7"/>
      <c r="BX3542" s="7"/>
      <c r="BY3542" s="7"/>
      <c r="BZ3542" s="7"/>
      <c r="CA3542" s="7"/>
    </row>
    <row r="3543" spans="1:79" x14ac:dyDescent="0.3">
      <c r="A3543" s="1" t="s">
        <v>1534</v>
      </c>
      <c r="B3543" s="1"/>
      <c r="C3543" s="1" t="s">
        <v>1878</v>
      </c>
      <c r="D3543" s="1"/>
      <c r="E3543" s="1"/>
      <c r="F3543" s="1"/>
      <c r="G3543" s="1"/>
      <c r="H3543" s="1">
        <v>53208.77</v>
      </c>
      <c r="I3543" s="1">
        <v>-0.42</v>
      </c>
      <c r="J3543" s="12">
        <v>2470.87</v>
      </c>
      <c r="K3543" s="5">
        <v>3554.92</v>
      </c>
      <c r="L3543" s="5">
        <v>14781.6</v>
      </c>
      <c r="M3543" s="13">
        <f t="shared" si="128"/>
        <v>-4.2411959113247688E-3</v>
      </c>
      <c r="N3543" s="13">
        <f t="shared" si="129"/>
        <v>-4.1753485166631243E-3</v>
      </c>
      <c r="O3543" s="13">
        <f t="shared" si="129"/>
        <v>-7.2773374886204723E-3</v>
      </c>
      <c r="P3543" s="13">
        <f t="shared" si="129"/>
        <v>7.9835349739765249E-5</v>
      </c>
      <c r="Q3543" s="7"/>
      <c r="R3543" s="8"/>
      <c r="S3543" s="8"/>
      <c r="T3543" s="8"/>
      <c r="U3543" s="8"/>
      <c r="V3543" s="13"/>
      <c r="W3543" s="14"/>
      <c r="X3543" s="1"/>
      <c r="Y3543" s="1"/>
      <c r="Z3543" s="1"/>
      <c r="AA3543" s="1"/>
      <c r="AB3543" s="1"/>
      <c r="AC3543" s="1"/>
      <c r="AD3543" s="8"/>
      <c r="AE3543" s="8"/>
      <c r="AF3543" s="8"/>
      <c r="AG3543" s="8"/>
      <c r="AH3543" s="9"/>
      <c r="AI3543" s="8"/>
      <c r="AJ3543" s="13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7"/>
      <c r="BL3543" s="7"/>
      <c r="BM3543" s="7"/>
      <c r="BN3543" s="7"/>
      <c r="BO3543" s="7"/>
      <c r="BP3543" s="7"/>
      <c r="BQ3543" s="7"/>
      <c r="BR3543" s="7"/>
      <c r="BT3543" s="8"/>
      <c r="BV3543" s="7"/>
      <c r="BW3543" s="7"/>
      <c r="BX3543" s="7"/>
      <c r="BY3543" s="7"/>
      <c r="BZ3543" s="7"/>
      <c r="CA3543" s="7"/>
    </row>
    <row r="3544" spans="1:79" x14ac:dyDescent="0.3">
      <c r="A3544" s="1" t="s">
        <v>1535</v>
      </c>
      <c r="B3544" s="1"/>
      <c r="C3544" s="1" t="s">
        <v>1878</v>
      </c>
      <c r="D3544" s="1"/>
      <c r="E3544" s="1"/>
      <c r="F3544" s="1"/>
      <c r="G3544" s="1"/>
      <c r="H3544" s="1">
        <v>53471.61</v>
      </c>
      <c r="I3544" s="1">
        <v>0.49</v>
      </c>
      <c r="J3544" s="12">
        <v>2486.13</v>
      </c>
      <c r="K3544" s="5">
        <v>3576.53</v>
      </c>
      <c r="L3544" s="5">
        <v>14739.67</v>
      </c>
      <c r="M3544" s="13">
        <f t="shared" si="128"/>
        <v>4.9397871816996286E-3</v>
      </c>
      <c r="N3544" s="13">
        <f t="shared" si="129"/>
        <v>6.1759623128696539E-3</v>
      </c>
      <c r="O3544" s="13">
        <f t="shared" si="129"/>
        <v>6.0788991032147965E-3</v>
      </c>
      <c r="P3544" s="13">
        <f t="shared" si="129"/>
        <v>-2.8366347350760046E-3</v>
      </c>
      <c r="Q3544" s="7"/>
      <c r="R3544" s="8"/>
      <c r="S3544" s="8"/>
      <c r="T3544" s="8"/>
      <c r="U3544" s="8"/>
      <c r="V3544" s="13"/>
      <c r="W3544" s="14"/>
      <c r="X3544" s="1"/>
      <c r="Y3544" s="1"/>
      <c r="Z3544" s="1"/>
      <c r="AA3544" s="1"/>
      <c r="AB3544" s="1"/>
      <c r="AC3544" s="1"/>
      <c r="AD3544" s="8"/>
      <c r="AE3544" s="8"/>
      <c r="AF3544" s="8"/>
      <c r="AG3544" s="8"/>
      <c r="AH3544" s="9"/>
      <c r="AI3544" s="8"/>
      <c r="AJ3544" s="13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7"/>
      <c r="BL3544" s="7"/>
      <c r="BM3544" s="7"/>
      <c r="BN3544" s="7"/>
      <c r="BO3544" s="7"/>
      <c r="BP3544" s="7"/>
      <c r="BQ3544" s="7"/>
      <c r="BR3544" s="7"/>
      <c r="BT3544" s="8"/>
      <c r="BV3544" s="7"/>
      <c r="BW3544" s="7"/>
      <c r="BX3544" s="7"/>
      <c r="BY3544" s="7"/>
      <c r="BZ3544" s="7"/>
      <c r="CA3544" s="7"/>
    </row>
    <row r="3545" spans="1:79" x14ac:dyDescent="0.3">
      <c r="A3545" s="1" t="s">
        <v>1536</v>
      </c>
      <c r="B3545" s="1"/>
      <c r="C3545" s="1" t="s">
        <v>1878</v>
      </c>
      <c r="D3545" s="1"/>
      <c r="E3545" s="1"/>
      <c r="F3545" s="1"/>
      <c r="G3545" s="1"/>
      <c r="H3545" s="1">
        <v>52967.02</v>
      </c>
      <c r="I3545" s="1">
        <v>-0.94</v>
      </c>
      <c r="J3545" s="12">
        <v>2462.84</v>
      </c>
      <c r="K3545" s="5">
        <v>3543.95</v>
      </c>
      <c r="L3545" s="5">
        <v>14497.88</v>
      </c>
      <c r="M3545" s="13">
        <f t="shared" si="128"/>
        <v>-9.4365963545889331E-3</v>
      </c>
      <c r="N3545" s="13">
        <f t="shared" si="129"/>
        <v>-9.3679735170727474E-3</v>
      </c>
      <c r="O3545" s="13">
        <f t="shared" si="129"/>
        <v>-9.1093881499666463E-3</v>
      </c>
      <c r="P3545" s="13">
        <f t="shared" si="129"/>
        <v>-1.6404030755098331E-2</v>
      </c>
      <c r="Q3545" s="7"/>
      <c r="R3545" s="8"/>
      <c r="S3545" s="8"/>
      <c r="T3545" s="8"/>
      <c r="U3545" s="8"/>
      <c r="V3545" s="13"/>
      <c r="W3545" s="14"/>
      <c r="X3545" s="1"/>
      <c r="Y3545" s="1"/>
      <c r="Z3545" s="1"/>
      <c r="AA3545" s="1"/>
      <c r="AB3545" s="1"/>
      <c r="AC3545" s="1"/>
      <c r="AD3545" s="8"/>
      <c r="AE3545" s="8"/>
      <c r="AF3545" s="8"/>
      <c r="AG3545" s="8"/>
      <c r="AH3545" s="9"/>
      <c r="AI3545" s="8"/>
      <c r="AJ3545" s="13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7"/>
      <c r="BL3545" s="7"/>
      <c r="BM3545" s="7"/>
      <c r="BN3545" s="7"/>
      <c r="BO3545" s="7"/>
      <c r="BP3545" s="7"/>
      <c r="BQ3545" s="7"/>
      <c r="BR3545" s="7"/>
      <c r="BT3545" s="8"/>
      <c r="BV3545" s="7"/>
      <c r="BW3545" s="7"/>
      <c r="BX3545" s="7"/>
      <c r="BY3545" s="7"/>
      <c r="BZ3545" s="7"/>
      <c r="CA3545" s="7"/>
    </row>
    <row r="3546" spans="1:79" x14ac:dyDescent="0.3">
      <c r="A3546" s="1" t="s">
        <v>1537</v>
      </c>
      <c r="B3546" s="1"/>
      <c r="C3546" s="1" t="s">
        <v>1878</v>
      </c>
      <c r="D3546" s="1"/>
      <c r="E3546" s="1"/>
      <c r="F3546" s="1"/>
      <c r="G3546" s="1"/>
      <c r="H3546" s="1">
        <v>53400.11</v>
      </c>
      <c r="I3546" s="1">
        <v>0.82</v>
      </c>
      <c r="J3546" s="12">
        <v>2487.7199999999998</v>
      </c>
      <c r="K3546" s="5">
        <v>3558.9</v>
      </c>
      <c r="L3546" s="5">
        <v>14607.28</v>
      </c>
      <c r="M3546" s="13">
        <f t="shared" si="128"/>
        <v>8.1765974374243822E-3</v>
      </c>
      <c r="N3546" s="13">
        <f t="shared" si="129"/>
        <v>1.0102158483701551E-2</v>
      </c>
      <c r="O3546" s="13">
        <f t="shared" si="129"/>
        <v>4.2184568066705452E-3</v>
      </c>
      <c r="P3546" s="13">
        <f t="shared" si="129"/>
        <v>7.545930853338767E-3</v>
      </c>
      <c r="Q3546" s="7"/>
      <c r="R3546" s="8"/>
      <c r="S3546" s="8"/>
      <c r="T3546" s="8"/>
      <c r="U3546" s="8"/>
      <c r="V3546" s="13"/>
      <c r="W3546" s="14"/>
      <c r="X3546" s="1"/>
      <c r="Y3546" s="1"/>
      <c r="Z3546" s="1"/>
      <c r="AA3546" s="1"/>
      <c r="AB3546" s="1"/>
      <c r="AC3546" s="1"/>
      <c r="AD3546" s="8"/>
      <c r="AE3546" s="8"/>
      <c r="AF3546" s="8"/>
      <c r="AG3546" s="8"/>
      <c r="AH3546" s="9"/>
      <c r="AI3546" s="8"/>
      <c r="AJ3546" s="13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7"/>
      <c r="BL3546" s="7"/>
      <c r="BM3546" s="7"/>
      <c r="BN3546" s="7"/>
      <c r="BO3546" s="7"/>
      <c r="BP3546" s="7"/>
      <c r="BQ3546" s="7"/>
      <c r="BR3546" s="7"/>
      <c r="BT3546" s="8"/>
      <c r="BV3546" s="7"/>
      <c r="BW3546" s="7"/>
      <c r="BX3546" s="7"/>
      <c r="BY3546" s="7"/>
      <c r="BZ3546" s="7"/>
      <c r="CA3546" s="7"/>
    </row>
    <row r="3547" spans="1:79" x14ac:dyDescent="0.3">
      <c r="A3547" s="1" t="s">
        <v>1538</v>
      </c>
      <c r="B3547" s="1"/>
      <c r="C3547" s="1" t="s">
        <v>1878</v>
      </c>
      <c r="D3547" s="1"/>
      <c r="E3547" s="1"/>
      <c r="F3547" s="1"/>
      <c r="G3547" s="1"/>
      <c r="H3547" s="1">
        <v>54063.6</v>
      </c>
      <c r="I3547" s="1">
        <v>1.24</v>
      </c>
      <c r="J3547" s="12">
        <v>2526.9</v>
      </c>
      <c r="K3547" s="5">
        <v>3590.85</v>
      </c>
      <c r="L3547" s="5">
        <v>14659.68</v>
      </c>
      <c r="M3547" s="13">
        <f t="shared" si="128"/>
        <v>1.2424880772717417E-2</v>
      </c>
      <c r="N3547" s="13">
        <f t="shared" si="129"/>
        <v>1.5749360860547235E-2</v>
      </c>
      <c r="O3547" s="13">
        <f t="shared" si="129"/>
        <v>8.9774930456039126E-3</v>
      </c>
      <c r="P3547" s="13">
        <f t="shared" si="129"/>
        <v>3.5872523837428005E-3</v>
      </c>
      <c r="Q3547" s="7"/>
      <c r="R3547" s="8"/>
      <c r="S3547" s="8"/>
      <c r="T3547" s="8"/>
      <c r="U3547" s="8"/>
      <c r="V3547" s="13"/>
      <c r="W3547" s="14"/>
      <c r="X3547" s="1"/>
      <c r="Y3547" s="1"/>
      <c r="Z3547" s="1"/>
      <c r="AA3547" s="1"/>
      <c r="AB3547" s="1"/>
      <c r="AC3547" s="1"/>
      <c r="AD3547" s="8"/>
      <c r="AE3547" s="8"/>
      <c r="AF3547" s="8"/>
      <c r="AG3547" s="8"/>
      <c r="AH3547" s="9"/>
      <c r="AI3547" s="8"/>
      <c r="AJ3547" s="13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7"/>
      <c r="BL3547" s="7"/>
      <c r="BM3547" s="7"/>
      <c r="BN3547" s="7"/>
      <c r="BO3547" s="7"/>
      <c r="BP3547" s="7"/>
      <c r="BQ3547" s="7"/>
      <c r="BR3547" s="7"/>
      <c r="BT3547" s="8"/>
      <c r="BV3547" s="7"/>
      <c r="BW3547" s="7"/>
      <c r="BX3547" s="7"/>
      <c r="BY3547" s="7"/>
      <c r="BZ3547" s="7"/>
      <c r="CA3547" s="7"/>
    </row>
    <row r="3548" spans="1:79" x14ac:dyDescent="0.3">
      <c r="A3548" s="1" t="s">
        <v>1539</v>
      </c>
      <c r="B3548" s="1"/>
      <c r="C3548" s="1" t="s">
        <v>1878</v>
      </c>
      <c r="D3548" s="1"/>
      <c r="E3548" s="1"/>
      <c r="F3548" s="1"/>
      <c r="G3548" s="1"/>
      <c r="H3548" s="1">
        <v>53687.8</v>
      </c>
      <c r="I3548" s="1">
        <v>-0.7</v>
      </c>
      <c r="J3548" s="12">
        <v>2507.06</v>
      </c>
      <c r="K3548" s="5">
        <v>3573.34</v>
      </c>
      <c r="L3548" s="5">
        <v>14595.1</v>
      </c>
      <c r="M3548" s="13">
        <f t="shared" si="128"/>
        <v>-6.9510724406068869E-3</v>
      </c>
      <c r="N3548" s="13">
        <f t="shared" si="129"/>
        <v>-7.8515176698722433E-3</v>
      </c>
      <c r="O3548" s="13">
        <f t="shared" si="129"/>
        <v>-4.8762827742734327E-3</v>
      </c>
      <c r="P3548" s="13">
        <f t="shared" si="129"/>
        <v>-4.4052803335407065E-3</v>
      </c>
      <c r="Q3548" s="7"/>
      <c r="R3548" s="8"/>
      <c r="S3548" s="8"/>
      <c r="T3548" s="8"/>
      <c r="U3548" s="8"/>
      <c r="V3548" s="13"/>
      <c r="W3548" s="14"/>
      <c r="X3548" s="1"/>
      <c r="Y3548" s="1"/>
      <c r="Z3548" s="1"/>
      <c r="AA3548" s="1"/>
      <c r="AB3548" s="1"/>
      <c r="AC3548" s="1"/>
      <c r="AD3548" s="8"/>
      <c r="AE3548" s="8"/>
      <c r="AF3548" s="8"/>
      <c r="AG3548" s="8"/>
      <c r="AH3548" s="9"/>
      <c r="AI3548" s="8"/>
      <c r="AJ3548" s="13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7"/>
      <c r="BL3548" s="7"/>
      <c r="BM3548" s="7"/>
      <c r="BN3548" s="7"/>
      <c r="BO3548" s="7"/>
      <c r="BP3548" s="7"/>
      <c r="BQ3548" s="7"/>
      <c r="BR3548" s="7"/>
      <c r="BT3548" s="8"/>
      <c r="BV3548" s="7"/>
      <c r="BW3548" s="7"/>
      <c r="BX3548" s="7"/>
      <c r="BY3548" s="7"/>
      <c r="BZ3548" s="7"/>
      <c r="CA3548" s="7"/>
    </row>
    <row r="3549" spans="1:79" x14ac:dyDescent="0.3">
      <c r="A3549" s="1" t="s">
        <v>1540</v>
      </c>
      <c r="B3549" s="1"/>
      <c r="C3549" s="1" t="s">
        <v>1878</v>
      </c>
      <c r="D3549" s="1"/>
      <c r="E3549" s="1"/>
      <c r="F3549" s="1"/>
      <c r="G3549" s="1"/>
      <c r="H3549" s="1">
        <v>52983.97</v>
      </c>
      <c r="I3549" s="1">
        <v>-1.31</v>
      </c>
      <c r="J3549" s="12">
        <v>2478.38</v>
      </c>
      <c r="K3549" s="5">
        <v>3524.98</v>
      </c>
      <c r="L3549" s="5">
        <v>14140.58</v>
      </c>
      <c r="M3549" s="13">
        <f t="shared" si="128"/>
        <v>-1.3109682274185186E-2</v>
      </c>
      <c r="N3549" s="13">
        <f t="shared" si="129"/>
        <v>-1.1439694303287506E-2</v>
      </c>
      <c r="O3549" s="13">
        <f t="shared" si="129"/>
        <v>-1.3533556840379046E-2</v>
      </c>
      <c r="P3549" s="13">
        <f t="shared" si="129"/>
        <v>-3.1141958602544761E-2</v>
      </c>
      <c r="Q3549" s="7"/>
      <c r="R3549" s="8"/>
      <c r="S3549" s="8"/>
      <c r="T3549" s="8"/>
      <c r="U3549" s="8"/>
      <c r="V3549" s="13"/>
      <c r="W3549" s="14"/>
      <c r="X3549" s="1"/>
      <c r="Y3549" s="1"/>
      <c r="Z3549" s="1"/>
      <c r="AA3549" s="1"/>
      <c r="AB3549" s="1"/>
      <c r="AC3549" s="1"/>
      <c r="AD3549" s="8"/>
      <c r="AE3549" s="8"/>
      <c r="AF3549" s="8"/>
      <c r="AG3549" s="8"/>
      <c r="AH3549" s="9"/>
      <c r="AI3549" s="8"/>
      <c r="AJ3549" s="13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7"/>
      <c r="BL3549" s="7"/>
      <c r="BM3549" s="7"/>
      <c r="BN3549" s="7"/>
      <c r="BO3549" s="7"/>
      <c r="BP3549" s="7"/>
      <c r="BQ3549" s="7"/>
      <c r="BR3549" s="7"/>
      <c r="BT3549" s="8"/>
      <c r="BV3549" s="7"/>
      <c r="BW3549" s="7"/>
      <c r="BX3549" s="7"/>
      <c r="BY3549" s="7"/>
      <c r="BZ3549" s="7"/>
      <c r="CA3549" s="7"/>
    </row>
    <row r="3550" spans="1:79" x14ac:dyDescent="0.3">
      <c r="A3550" s="1" t="s">
        <v>1541</v>
      </c>
      <c r="B3550" s="1"/>
      <c r="C3550" s="1" t="s">
        <v>1878</v>
      </c>
      <c r="D3550" s="1"/>
      <c r="E3550" s="1"/>
      <c r="F3550" s="1"/>
      <c r="G3550" s="1"/>
      <c r="H3550" s="1">
        <v>52906.04</v>
      </c>
      <c r="I3550" s="1">
        <v>-0.15</v>
      </c>
      <c r="J3550" s="12">
        <v>2467.9</v>
      </c>
      <c r="K3550" s="5">
        <v>3538.76</v>
      </c>
      <c r="L3550" s="5">
        <v>14257.38</v>
      </c>
      <c r="M3550" s="13">
        <f t="shared" si="128"/>
        <v>-1.4708222128315684E-3</v>
      </c>
      <c r="N3550" s="13">
        <f t="shared" si="129"/>
        <v>-4.2285686617871132E-3</v>
      </c>
      <c r="O3550" s="13">
        <f t="shared" si="129"/>
        <v>3.9092420382527138E-3</v>
      </c>
      <c r="P3550" s="13">
        <f t="shared" si="129"/>
        <v>8.2599157884613028E-3</v>
      </c>
      <c r="Q3550" s="7"/>
      <c r="R3550" s="8"/>
      <c r="S3550" s="8"/>
      <c r="T3550" s="8"/>
      <c r="U3550" s="8"/>
      <c r="V3550" s="13"/>
      <c r="W3550" s="14"/>
      <c r="X3550" s="1"/>
      <c r="Y3550" s="1"/>
      <c r="Z3550" s="1"/>
      <c r="AA3550" s="1"/>
      <c r="AB3550" s="1"/>
      <c r="AC3550" s="1"/>
      <c r="AD3550" s="8"/>
      <c r="AE3550" s="8"/>
      <c r="AF3550" s="8"/>
      <c r="AG3550" s="8"/>
      <c r="AH3550" s="9"/>
      <c r="AI3550" s="8"/>
      <c r="AJ3550" s="13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7"/>
      <c r="BL3550" s="7"/>
      <c r="BM3550" s="7"/>
      <c r="BN3550" s="7"/>
      <c r="BO3550" s="7"/>
      <c r="BP3550" s="7"/>
      <c r="BQ3550" s="7"/>
      <c r="BR3550" s="7"/>
      <c r="BT3550" s="8"/>
      <c r="BV3550" s="7"/>
      <c r="BW3550" s="7"/>
      <c r="BX3550" s="7"/>
      <c r="BY3550" s="7"/>
      <c r="BZ3550" s="7"/>
      <c r="CA3550" s="7"/>
    </row>
    <row r="3551" spans="1:79" x14ac:dyDescent="0.3">
      <c r="A3551" s="1" t="s">
        <v>1542</v>
      </c>
      <c r="B3551" s="1"/>
      <c r="C3551" s="1" t="s">
        <v>1878</v>
      </c>
      <c r="D3551" s="1"/>
      <c r="E3551" s="1"/>
      <c r="F3551" s="1"/>
      <c r="G3551" s="1"/>
      <c r="H3551" s="1">
        <v>53811.3</v>
      </c>
      <c r="I3551" s="1">
        <v>1.71</v>
      </c>
      <c r="J3551" s="12">
        <v>2518.5300000000002</v>
      </c>
      <c r="K3551" s="5">
        <v>3579.72</v>
      </c>
      <c r="L3551" s="5">
        <v>14464.35</v>
      </c>
      <c r="M3551" s="13">
        <f t="shared" si="128"/>
        <v>1.7110711744821705E-2</v>
      </c>
      <c r="N3551" s="13">
        <f t="shared" si="129"/>
        <v>2.0515417966692429E-2</v>
      </c>
      <c r="O3551" s="13">
        <f t="shared" si="129"/>
        <v>1.1574675875165141E-2</v>
      </c>
      <c r="P3551" s="13">
        <f t="shared" si="129"/>
        <v>1.4516692407721576E-2</v>
      </c>
      <c r="Q3551" s="7"/>
      <c r="R3551" s="8"/>
      <c r="S3551" s="8"/>
      <c r="T3551" s="8"/>
      <c r="U3551" s="8"/>
      <c r="V3551" s="13"/>
      <c r="W3551" s="14"/>
      <c r="X3551" s="1"/>
      <c r="Y3551" s="1"/>
      <c r="Z3551" s="1"/>
      <c r="AA3551" s="1"/>
      <c r="AB3551" s="1"/>
      <c r="AC3551" s="1"/>
      <c r="AD3551" s="8"/>
      <c r="AE3551" s="8"/>
      <c r="AF3551" s="8"/>
      <c r="AG3551" s="8"/>
      <c r="AH3551" s="9"/>
      <c r="AI3551" s="8"/>
      <c r="AJ3551" s="13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7"/>
      <c r="BL3551" s="7"/>
      <c r="BM3551" s="7"/>
      <c r="BN3551" s="7"/>
      <c r="BO3551" s="7"/>
      <c r="BP3551" s="7"/>
      <c r="BQ3551" s="7"/>
      <c r="BR3551" s="7"/>
      <c r="BT3551" s="8"/>
      <c r="BV3551" s="7"/>
      <c r="BW3551" s="7"/>
      <c r="BX3551" s="7"/>
      <c r="BY3551" s="7"/>
      <c r="BZ3551" s="7"/>
      <c r="CA3551" s="7"/>
    </row>
    <row r="3552" spans="1:79" x14ac:dyDescent="0.3">
      <c r="A3552" s="1" t="s">
        <v>1543</v>
      </c>
      <c r="B3552" s="1"/>
      <c r="C3552" s="1" t="s">
        <v>1878</v>
      </c>
      <c r="D3552" s="1"/>
      <c r="E3552" s="1"/>
      <c r="F3552" s="1"/>
      <c r="G3552" s="1"/>
      <c r="H3552" s="1">
        <v>51005.81</v>
      </c>
      <c r="I3552" s="1">
        <v>-5.21</v>
      </c>
      <c r="J3552" s="12">
        <v>2389.89</v>
      </c>
      <c r="K3552" s="5">
        <v>3387.66</v>
      </c>
      <c r="L3552" s="5">
        <v>13592.23</v>
      </c>
      <c r="M3552" s="13">
        <f t="shared" si="128"/>
        <v>-5.2135703839156555E-2</v>
      </c>
      <c r="N3552" s="13">
        <f t="shared" si="129"/>
        <v>-5.1077414205905947E-2</v>
      </c>
      <c r="O3552" s="13">
        <f t="shared" si="129"/>
        <v>-5.3652240957393293E-2</v>
      </c>
      <c r="P3552" s="13">
        <f t="shared" si="129"/>
        <v>-6.0294448074058038E-2</v>
      </c>
      <c r="Q3552" s="7"/>
      <c r="R3552" s="8"/>
      <c r="S3552" s="8"/>
      <c r="T3552" s="8"/>
      <c r="U3552" s="8"/>
      <c r="V3552" s="13"/>
      <c r="W3552" s="14"/>
      <c r="X3552" s="1"/>
      <c r="Y3552" s="1"/>
      <c r="Z3552" s="1"/>
      <c r="AA3552" s="1"/>
      <c r="AB3552" s="1"/>
      <c r="AC3552" s="1"/>
      <c r="AD3552" s="8"/>
      <c r="AE3552" s="8"/>
      <c r="AF3552" s="8"/>
      <c r="AG3552" s="8"/>
      <c r="AH3552" s="9"/>
      <c r="AI3552" s="8"/>
      <c r="AJ3552" s="13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7"/>
      <c r="BL3552" s="7"/>
      <c r="BM3552" s="7"/>
      <c r="BN3552" s="7"/>
      <c r="BO3552" s="7"/>
      <c r="BP3552" s="7"/>
      <c r="BQ3552" s="7"/>
      <c r="BR3552" s="7"/>
      <c r="BT3552" s="8"/>
      <c r="BV3552" s="7"/>
      <c r="BW3552" s="7"/>
      <c r="BX3552" s="7"/>
      <c r="BY3552" s="7"/>
      <c r="BZ3552" s="7"/>
      <c r="CA3552" s="7"/>
    </row>
    <row r="3553" spans="1:79" x14ac:dyDescent="0.3">
      <c r="A3553" s="1" t="s">
        <v>1544</v>
      </c>
      <c r="B3553" s="1"/>
      <c r="C3553" s="1" t="s">
        <v>1878</v>
      </c>
      <c r="D3553" s="1"/>
      <c r="E3553" s="1"/>
      <c r="F3553" s="1"/>
      <c r="G3553" s="1"/>
      <c r="H3553" s="1">
        <v>52303.63</v>
      </c>
      <c r="I3553" s="1">
        <v>2.54</v>
      </c>
      <c r="J3553" s="12">
        <v>2442.92</v>
      </c>
      <c r="K3553" s="5">
        <v>3507.37</v>
      </c>
      <c r="L3553" s="5">
        <v>13921.24</v>
      </c>
      <c r="M3553" s="13">
        <f t="shared" si="128"/>
        <v>2.5444552297081424E-2</v>
      </c>
      <c r="N3553" s="13">
        <f t="shared" si="129"/>
        <v>2.2189305783948399E-2</v>
      </c>
      <c r="O3553" s="13">
        <f t="shared" si="129"/>
        <v>3.5337076329974071E-2</v>
      </c>
      <c r="P3553" s="13">
        <f t="shared" si="129"/>
        <v>2.4205741074128317E-2</v>
      </c>
      <c r="Q3553" s="7"/>
      <c r="R3553" s="8"/>
      <c r="S3553" s="8"/>
      <c r="T3553" s="8"/>
      <c r="U3553" s="8"/>
      <c r="V3553" s="13"/>
      <c r="W3553" s="14"/>
      <c r="X3553" s="1"/>
      <c r="Y3553" s="1"/>
      <c r="Z3553" s="1"/>
      <c r="AA3553" s="1"/>
      <c r="AB3553" s="1"/>
      <c r="AC3553" s="1"/>
      <c r="AD3553" s="8"/>
      <c r="AE3553" s="8"/>
      <c r="AF3553" s="8"/>
      <c r="AG3553" s="8"/>
      <c r="AH3553" s="9"/>
      <c r="AI3553" s="8"/>
      <c r="AJ3553" s="13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7"/>
      <c r="BL3553" s="7"/>
      <c r="BM3553" s="7"/>
      <c r="BN3553" s="7"/>
      <c r="BO3553" s="7"/>
      <c r="BP3553" s="7"/>
      <c r="BQ3553" s="7"/>
      <c r="BR3553" s="7"/>
      <c r="BT3553" s="8"/>
      <c r="BV3553" s="7"/>
      <c r="BW3553" s="7"/>
      <c r="BX3553" s="7"/>
      <c r="BY3553" s="7"/>
      <c r="BZ3553" s="7"/>
      <c r="CA3553" s="7"/>
    </row>
    <row r="3554" spans="1:79" x14ac:dyDescent="0.3">
      <c r="A3554" s="1" t="s">
        <v>1545</v>
      </c>
      <c r="B3554" s="1"/>
      <c r="C3554" s="1" t="s">
        <v>1878</v>
      </c>
      <c r="D3554" s="1"/>
      <c r="E3554" s="1"/>
      <c r="F3554" s="1"/>
      <c r="G3554" s="1"/>
      <c r="H3554" s="1">
        <v>52216.05</v>
      </c>
      <c r="I3554" s="1">
        <v>-0.17</v>
      </c>
      <c r="J3554" s="12">
        <v>2445.41</v>
      </c>
      <c r="K3554" s="5">
        <v>3475.4</v>
      </c>
      <c r="L3554" s="5">
        <v>13915.6</v>
      </c>
      <c r="M3554" s="13">
        <f t="shared" si="128"/>
        <v>-1.6744535704308339E-3</v>
      </c>
      <c r="N3554" s="13">
        <f t="shared" si="129"/>
        <v>1.0192720187316429E-3</v>
      </c>
      <c r="O3554" s="13">
        <f t="shared" si="129"/>
        <v>-9.1150919349826109E-3</v>
      </c>
      <c r="P3554" s="13">
        <f t="shared" si="129"/>
        <v>-4.051363240630268E-4</v>
      </c>
      <c r="Q3554" s="7"/>
      <c r="R3554" s="8"/>
      <c r="S3554" s="8"/>
      <c r="T3554" s="8"/>
      <c r="U3554" s="8"/>
      <c r="V3554" s="13"/>
      <c r="W3554" s="14"/>
      <c r="X3554" s="1"/>
      <c r="Y3554" s="1"/>
      <c r="Z3554" s="1"/>
      <c r="AA3554" s="1"/>
      <c r="AB3554" s="1"/>
      <c r="AC3554" s="1"/>
      <c r="AD3554" s="8"/>
      <c r="AE3554" s="8"/>
      <c r="AF3554" s="8"/>
      <c r="AG3554" s="8"/>
      <c r="AH3554" s="9"/>
      <c r="AI3554" s="8"/>
      <c r="AJ3554" s="13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7"/>
      <c r="BL3554" s="7"/>
      <c r="BM3554" s="7"/>
      <c r="BN3554" s="7"/>
      <c r="BO3554" s="7"/>
      <c r="BP3554" s="7"/>
      <c r="BQ3554" s="7"/>
      <c r="BR3554" s="7"/>
      <c r="BT3554" s="8"/>
      <c r="BV3554" s="7"/>
      <c r="BW3554" s="7"/>
      <c r="BX3554" s="7"/>
      <c r="BY3554" s="7"/>
      <c r="BZ3554" s="7"/>
      <c r="CA3554" s="7"/>
    </row>
    <row r="3555" spans="1:79" x14ac:dyDescent="0.3">
      <c r="A3555" s="1" t="s">
        <v>1546</v>
      </c>
      <c r="B3555" s="1"/>
      <c r="C3555" s="1" t="s">
        <v>1878</v>
      </c>
      <c r="D3555" s="1"/>
      <c r="E3555" s="1"/>
      <c r="F3555" s="1"/>
      <c r="G3555" s="1"/>
      <c r="H3555" s="1">
        <v>52487.839999999997</v>
      </c>
      <c r="I3555" s="1">
        <v>0.52</v>
      </c>
      <c r="J3555" s="12">
        <v>2460.0300000000002</v>
      </c>
      <c r="K3555" s="5">
        <v>3500.75</v>
      </c>
      <c r="L3555" s="5">
        <v>13917.34</v>
      </c>
      <c r="M3555" s="13">
        <f t="shared" si="128"/>
        <v>5.2051045607623969E-3</v>
      </c>
      <c r="N3555" s="13">
        <f t="shared" si="129"/>
        <v>5.9785475646212394E-3</v>
      </c>
      <c r="O3555" s="13">
        <f t="shared" si="129"/>
        <v>7.2941244173332365E-3</v>
      </c>
      <c r="P3555" s="13">
        <f t="shared" si="129"/>
        <v>1.2503952398734697E-4</v>
      </c>
      <c r="Q3555" s="7"/>
      <c r="R3555" s="8"/>
      <c r="S3555" s="8"/>
      <c r="T3555" s="8"/>
      <c r="U3555" s="8"/>
      <c r="V3555" s="13"/>
      <c r="W3555" s="14"/>
      <c r="X3555" s="1"/>
      <c r="Y3555" s="1"/>
      <c r="Z3555" s="1"/>
      <c r="AA3555" s="1"/>
      <c r="AB3555" s="1"/>
      <c r="AC3555" s="1"/>
      <c r="AD3555" s="8"/>
      <c r="AE3555" s="8"/>
      <c r="AF3555" s="8"/>
      <c r="AG3555" s="8"/>
      <c r="AH3555" s="9"/>
      <c r="AI3555" s="8"/>
      <c r="AJ3555" s="13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7"/>
      <c r="BL3555" s="7"/>
      <c r="BM3555" s="7"/>
      <c r="BN3555" s="7"/>
      <c r="BO3555" s="7"/>
      <c r="BP3555" s="7"/>
      <c r="BQ3555" s="7"/>
      <c r="BR3555" s="7"/>
      <c r="BT3555" s="8"/>
      <c r="BV3555" s="7"/>
      <c r="BW3555" s="7"/>
      <c r="BX3555" s="7"/>
      <c r="BY3555" s="7"/>
      <c r="BZ3555" s="7"/>
      <c r="CA3555" s="7"/>
    </row>
    <row r="3556" spans="1:79" x14ac:dyDescent="0.3">
      <c r="A3556" s="1" t="s">
        <v>1547</v>
      </c>
      <c r="B3556" s="1"/>
      <c r="C3556" s="1" t="s">
        <v>1878</v>
      </c>
      <c r="D3556" s="1"/>
      <c r="E3556" s="1"/>
      <c r="F3556" s="1"/>
      <c r="G3556" s="1"/>
      <c r="H3556" s="1">
        <v>51954.46</v>
      </c>
      <c r="I3556" s="1">
        <v>-1.02</v>
      </c>
      <c r="J3556" s="12">
        <v>2435.15</v>
      </c>
      <c r="K3556" s="5">
        <v>3448.09</v>
      </c>
      <c r="L3556" s="5">
        <v>13781.17</v>
      </c>
      <c r="M3556" s="13">
        <f t="shared" si="128"/>
        <v>-1.016197275407027E-2</v>
      </c>
      <c r="N3556" s="13">
        <f t="shared" si="129"/>
        <v>-1.0113697800433363E-2</v>
      </c>
      <c r="O3556" s="13">
        <f t="shared" si="129"/>
        <v>-1.5042490894808247E-2</v>
      </c>
      <c r="P3556" s="13">
        <f t="shared" si="129"/>
        <v>-9.7841972675812849E-3</v>
      </c>
      <c r="Q3556" s="7"/>
      <c r="R3556" s="8"/>
      <c r="S3556" s="8"/>
      <c r="T3556" s="8"/>
      <c r="U3556" s="8"/>
      <c r="V3556" s="13"/>
      <c r="W3556" s="14"/>
      <c r="X3556" s="1"/>
      <c r="Y3556" s="1"/>
      <c r="Z3556" s="1"/>
      <c r="AA3556" s="1"/>
      <c r="AB3556" s="1"/>
      <c r="AC3556" s="1"/>
      <c r="AD3556" s="8"/>
      <c r="AE3556" s="8"/>
      <c r="AF3556" s="8"/>
      <c r="AG3556" s="8"/>
      <c r="AH3556" s="9"/>
      <c r="AI3556" s="8"/>
      <c r="AJ3556" s="13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7"/>
      <c r="BL3556" s="7"/>
      <c r="BM3556" s="7"/>
      <c r="BN3556" s="7"/>
      <c r="BO3556" s="7"/>
      <c r="BP3556" s="7"/>
      <c r="BQ3556" s="7"/>
      <c r="BR3556" s="7"/>
      <c r="BT3556" s="8"/>
      <c r="BV3556" s="7"/>
      <c r="BW3556" s="7"/>
      <c r="BX3556" s="7"/>
      <c r="BY3556" s="7"/>
      <c r="BZ3556" s="7"/>
      <c r="CA3556" s="7"/>
    </row>
    <row r="3557" spans="1:79" x14ac:dyDescent="0.3">
      <c r="A3557" s="1" t="s">
        <v>1548</v>
      </c>
      <c r="B3557" s="1"/>
      <c r="C3557" s="1" t="s">
        <v>1878</v>
      </c>
      <c r="D3557" s="1"/>
      <c r="E3557" s="1"/>
      <c r="F3557" s="1"/>
      <c r="G3557" s="1"/>
      <c r="H3557" s="1">
        <v>51155.33</v>
      </c>
      <c r="I3557" s="1">
        <v>-1.54</v>
      </c>
      <c r="J3557" s="12">
        <v>2396.9699999999998</v>
      </c>
      <c r="K3557" s="5">
        <v>3397.19</v>
      </c>
      <c r="L3557" s="5">
        <v>13530.19</v>
      </c>
      <c r="M3557" s="13">
        <f t="shared" si="128"/>
        <v>-1.538135513293748E-2</v>
      </c>
      <c r="N3557" s="13">
        <f t="shared" si="129"/>
        <v>-1.5678705623883626E-2</v>
      </c>
      <c r="O3557" s="13">
        <f t="shared" si="129"/>
        <v>-1.476179566078617E-2</v>
      </c>
      <c r="P3557" s="13">
        <f t="shared" si="129"/>
        <v>-1.8211806399601738E-2</v>
      </c>
      <c r="Q3557" s="7"/>
      <c r="R3557" s="8"/>
      <c r="S3557" s="8"/>
      <c r="T3557" s="8"/>
      <c r="U3557" s="8"/>
      <c r="V3557" s="13"/>
      <c r="W3557" s="14"/>
      <c r="X3557" s="1"/>
      <c r="Y3557" s="1"/>
      <c r="Z3557" s="1"/>
      <c r="AA3557" s="1"/>
      <c r="AB3557" s="1"/>
      <c r="AC3557" s="1"/>
      <c r="AD3557" s="8"/>
      <c r="AE3557" s="8"/>
      <c r="AF3557" s="8"/>
      <c r="AG3557" s="8"/>
      <c r="AH3557" s="9"/>
      <c r="AI3557" s="8"/>
      <c r="AJ3557" s="13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7"/>
      <c r="BL3557" s="7"/>
      <c r="BM3557" s="7"/>
      <c r="BN3557" s="7"/>
      <c r="BO3557" s="7"/>
      <c r="BP3557" s="7"/>
      <c r="BQ3557" s="7"/>
      <c r="BR3557" s="7"/>
      <c r="BT3557" s="8"/>
      <c r="BV3557" s="7"/>
      <c r="BW3557" s="7"/>
      <c r="BX3557" s="7"/>
      <c r="BY3557" s="7"/>
      <c r="BZ3557" s="7"/>
      <c r="CA3557" s="7"/>
    </row>
    <row r="3558" spans="1:79" x14ac:dyDescent="0.3">
      <c r="A3558" s="1" t="s">
        <v>1549</v>
      </c>
      <c r="B3558" s="1"/>
      <c r="C3558" s="1" t="s">
        <v>1878</v>
      </c>
      <c r="D3558" s="1"/>
      <c r="E3558" s="1"/>
      <c r="F3558" s="1"/>
      <c r="G3558" s="1"/>
      <c r="H3558" s="1">
        <v>51226.9</v>
      </c>
      <c r="I3558" s="1">
        <v>0.14000000000000001</v>
      </c>
      <c r="J3558" s="12">
        <v>2401.0300000000002</v>
      </c>
      <c r="K3558" s="5">
        <v>3403.75</v>
      </c>
      <c r="L3558" s="5">
        <v>13548.33</v>
      </c>
      <c r="M3558" s="13">
        <f t="shared" si="128"/>
        <v>1.3990721983418997E-3</v>
      </c>
      <c r="N3558" s="13">
        <f t="shared" si="129"/>
        <v>1.6938050956001316E-3</v>
      </c>
      <c r="O3558" s="13">
        <f t="shared" si="129"/>
        <v>1.9310076857637082E-3</v>
      </c>
      <c r="P3558" s="13">
        <f t="shared" si="129"/>
        <v>1.3407054889842396E-3</v>
      </c>
      <c r="Q3558" s="7"/>
      <c r="R3558" s="8"/>
      <c r="S3558" s="8"/>
      <c r="T3558" s="8"/>
      <c r="U3558" s="8"/>
      <c r="V3558" s="13"/>
      <c r="W3558" s="14"/>
      <c r="X3558" s="1"/>
      <c r="Y3558" s="1"/>
      <c r="Z3558" s="1"/>
      <c r="AA3558" s="1"/>
      <c r="AB3558" s="1"/>
      <c r="AC3558" s="1"/>
      <c r="AD3558" s="8"/>
      <c r="AE3558" s="8"/>
      <c r="AF3558" s="8"/>
      <c r="AG3558" s="8"/>
      <c r="AH3558" s="9"/>
      <c r="AI3558" s="8"/>
      <c r="AJ3558" s="13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7"/>
      <c r="BL3558" s="7"/>
      <c r="BM3558" s="7"/>
      <c r="BN3558" s="7"/>
      <c r="BO3558" s="7"/>
      <c r="BP3558" s="7"/>
      <c r="BQ3558" s="7"/>
      <c r="BR3558" s="7"/>
      <c r="BT3558" s="8"/>
      <c r="BV3558" s="7"/>
      <c r="BW3558" s="7"/>
      <c r="BX3558" s="7"/>
      <c r="BY3558" s="7"/>
      <c r="BZ3558" s="7"/>
      <c r="CA3558" s="7"/>
    </row>
    <row r="3559" spans="1:79" x14ac:dyDescent="0.3">
      <c r="A3559" s="1" t="s">
        <v>1550</v>
      </c>
      <c r="B3559" s="1"/>
      <c r="C3559" s="1" t="s">
        <v>1878</v>
      </c>
      <c r="D3559" s="1"/>
      <c r="E3559" s="1"/>
      <c r="F3559" s="1"/>
      <c r="G3559" s="1"/>
      <c r="H3559" s="1">
        <v>50517.279999999999</v>
      </c>
      <c r="I3559" s="1">
        <v>-1.39</v>
      </c>
      <c r="J3559" s="12">
        <v>2369.4899999999998</v>
      </c>
      <c r="K3559" s="5">
        <v>3351.17</v>
      </c>
      <c r="L3559" s="5">
        <v>13348.78</v>
      </c>
      <c r="M3559" s="13">
        <f t="shared" si="128"/>
        <v>-1.3852487657851742E-2</v>
      </c>
      <c r="N3559" s="13">
        <f t="shared" si="129"/>
        <v>-1.3136029120835779E-2</v>
      </c>
      <c r="O3559" s="13">
        <f t="shared" si="129"/>
        <v>-1.5447668013220728E-2</v>
      </c>
      <c r="P3559" s="13">
        <f t="shared" si="129"/>
        <v>-1.4728752547361834E-2</v>
      </c>
      <c r="Q3559" s="7"/>
      <c r="R3559" s="8"/>
      <c r="S3559" s="8"/>
      <c r="T3559" s="8"/>
      <c r="U3559" s="8"/>
      <c r="V3559" s="13"/>
      <c r="W3559" s="14"/>
      <c r="X3559" s="1"/>
      <c r="Y3559" s="1"/>
      <c r="Z3559" s="1"/>
      <c r="AA3559" s="1"/>
      <c r="AB3559" s="1"/>
      <c r="AC3559" s="1"/>
      <c r="AD3559" s="8"/>
      <c r="AE3559" s="8"/>
      <c r="AF3559" s="8"/>
      <c r="AG3559" s="8"/>
      <c r="AH3559" s="9"/>
      <c r="AI3559" s="8"/>
      <c r="AJ3559" s="13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7"/>
      <c r="BL3559" s="7"/>
      <c r="BM3559" s="7"/>
      <c r="BN3559" s="7"/>
      <c r="BO3559" s="7"/>
      <c r="BP3559" s="7"/>
      <c r="BQ3559" s="7"/>
      <c r="BR3559" s="7"/>
      <c r="BT3559" s="8"/>
      <c r="BV3559" s="7"/>
      <c r="BW3559" s="7"/>
      <c r="BX3559" s="7"/>
      <c r="BY3559" s="7"/>
      <c r="BZ3559" s="7"/>
      <c r="CA3559" s="7"/>
    </row>
    <row r="3560" spans="1:79" x14ac:dyDescent="0.3">
      <c r="A3560" s="1" t="s">
        <v>1551</v>
      </c>
      <c r="B3560" s="1"/>
      <c r="C3560" s="1" t="s">
        <v>1878</v>
      </c>
      <c r="D3560" s="1"/>
      <c r="E3560" s="1"/>
      <c r="F3560" s="1"/>
      <c r="G3560" s="1"/>
      <c r="H3560" s="1">
        <v>49878.65</v>
      </c>
      <c r="I3560" s="1">
        <v>-1.26</v>
      </c>
      <c r="J3560" s="12">
        <v>2339.37</v>
      </c>
      <c r="K3560" s="5">
        <v>3302.23</v>
      </c>
      <c r="L3560" s="5">
        <v>13197.51</v>
      </c>
      <c r="M3560" s="13">
        <f t="shared" si="128"/>
        <v>-1.2641812860866519E-2</v>
      </c>
      <c r="N3560" s="13">
        <f t="shared" si="129"/>
        <v>-1.2711596166263606E-2</v>
      </c>
      <c r="O3560" s="13">
        <f t="shared" si="129"/>
        <v>-1.4603854773109104E-2</v>
      </c>
      <c r="P3560" s="13">
        <f t="shared" si="129"/>
        <v>-1.1332121736967737E-2</v>
      </c>
      <c r="Q3560" s="7"/>
      <c r="R3560" s="8"/>
      <c r="S3560" s="8"/>
      <c r="T3560" s="8"/>
      <c r="U3560" s="8"/>
      <c r="V3560" s="13"/>
      <c r="W3560" s="14"/>
      <c r="X3560" s="1"/>
      <c r="Y3560" s="1"/>
      <c r="Z3560" s="1"/>
      <c r="AA3560" s="1"/>
      <c r="AB3560" s="1"/>
      <c r="AC3560" s="1"/>
      <c r="AD3560" s="8"/>
      <c r="AE3560" s="8"/>
      <c r="AF3560" s="8"/>
      <c r="AG3560" s="8"/>
      <c r="AH3560" s="9"/>
      <c r="AI3560" s="8"/>
      <c r="AJ3560" s="13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7"/>
      <c r="BL3560" s="7"/>
      <c r="BM3560" s="7"/>
      <c r="BN3560" s="7"/>
      <c r="BO3560" s="7"/>
      <c r="BP3560" s="7"/>
      <c r="BQ3560" s="7"/>
      <c r="BR3560" s="7"/>
      <c r="BT3560" s="8"/>
      <c r="BV3560" s="7"/>
      <c r="BW3560" s="7"/>
      <c r="BX3560" s="7"/>
      <c r="BY3560" s="7"/>
      <c r="BZ3560" s="7"/>
      <c r="CA3560" s="7"/>
    </row>
    <row r="3561" spans="1:79" x14ac:dyDescent="0.3">
      <c r="A3561" s="1" t="s">
        <v>1552</v>
      </c>
      <c r="B3561" s="1"/>
      <c r="C3561" s="1" t="s">
        <v>1878</v>
      </c>
      <c r="D3561" s="1"/>
      <c r="E3561" s="1"/>
      <c r="F3561" s="1"/>
      <c r="G3561" s="1"/>
      <c r="H3561" s="1">
        <v>49520.84</v>
      </c>
      <c r="I3561" s="1">
        <v>-0.72</v>
      </c>
      <c r="J3561" s="12">
        <v>2341.98</v>
      </c>
      <c r="K3561" s="5">
        <v>3238.95</v>
      </c>
      <c r="L3561" s="5">
        <v>12883.71</v>
      </c>
      <c r="M3561" s="13">
        <f t="shared" si="128"/>
        <v>-7.1736103523252215E-3</v>
      </c>
      <c r="N3561" s="13">
        <f t="shared" si="129"/>
        <v>1.1156849921132306E-3</v>
      </c>
      <c r="O3561" s="13">
        <f t="shared" si="129"/>
        <v>-1.916280816296867E-2</v>
      </c>
      <c r="P3561" s="13">
        <f t="shared" si="129"/>
        <v>-2.3777212519634494E-2</v>
      </c>
      <c r="Q3561" s="7"/>
      <c r="R3561" s="8"/>
      <c r="S3561" s="8"/>
      <c r="T3561" s="8"/>
      <c r="U3561" s="8"/>
      <c r="V3561" s="13"/>
      <c r="W3561" s="14"/>
      <c r="X3561" s="1"/>
      <c r="Y3561" s="1"/>
      <c r="Z3561" s="1"/>
      <c r="AA3561" s="1"/>
      <c r="AB3561" s="1"/>
      <c r="AC3561" s="1"/>
      <c r="AD3561" s="8"/>
      <c r="AE3561" s="8"/>
      <c r="AF3561" s="8"/>
      <c r="AG3561" s="8"/>
      <c r="AH3561" s="9"/>
      <c r="AI3561" s="8"/>
      <c r="AJ3561" s="13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7"/>
      <c r="BL3561" s="7"/>
      <c r="BM3561" s="7"/>
      <c r="BN3561" s="7"/>
      <c r="BO3561" s="7"/>
      <c r="BP3561" s="7"/>
      <c r="BQ3561" s="7"/>
      <c r="BR3561" s="7"/>
      <c r="BT3561" s="8"/>
      <c r="BV3561" s="7"/>
      <c r="BW3561" s="7"/>
      <c r="BX3561" s="7"/>
      <c r="BY3561" s="7"/>
      <c r="BZ3561" s="7"/>
      <c r="CA3561" s="7"/>
    </row>
    <row r="3562" spans="1:79" x14ac:dyDescent="0.3">
      <c r="A3562" s="1" t="s">
        <v>1553</v>
      </c>
      <c r="B3562" s="1"/>
      <c r="C3562" s="1" t="s">
        <v>1878</v>
      </c>
      <c r="D3562" s="1"/>
      <c r="E3562" s="1"/>
      <c r="F3562" s="1"/>
      <c r="G3562" s="1"/>
      <c r="H3562" s="1">
        <v>50811.88</v>
      </c>
      <c r="I3562" s="1">
        <v>2.61</v>
      </c>
      <c r="J3562" s="12">
        <v>2394.84</v>
      </c>
      <c r="K3562" s="5">
        <v>3363.63</v>
      </c>
      <c r="L3562" s="5">
        <v>13216.82</v>
      </c>
      <c r="M3562" s="13">
        <f t="shared" si="128"/>
        <v>2.6070640158769587E-2</v>
      </c>
      <c r="N3562" s="13">
        <f t="shared" si="129"/>
        <v>2.2570645351369434E-2</v>
      </c>
      <c r="O3562" s="13">
        <f t="shared" si="129"/>
        <v>3.8493956374751059E-2</v>
      </c>
      <c r="P3562" s="13">
        <f t="shared" si="129"/>
        <v>2.5855130238106927E-2</v>
      </c>
      <c r="Q3562" s="7"/>
      <c r="R3562" s="8"/>
      <c r="S3562" s="8"/>
      <c r="T3562" s="8"/>
      <c r="U3562" s="8"/>
      <c r="V3562" s="13"/>
      <c r="W3562" s="14"/>
      <c r="X3562" s="1"/>
      <c r="Y3562" s="1"/>
      <c r="Z3562" s="1"/>
      <c r="AA3562" s="1"/>
      <c r="AB3562" s="1"/>
      <c r="AC3562" s="1"/>
      <c r="AD3562" s="8"/>
      <c r="AE3562" s="8"/>
      <c r="AF3562" s="8"/>
      <c r="AG3562" s="8"/>
      <c r="AH3562" s="9"/>
      <c r="AI3562" s="8"/>
      <c r="AJ3562" s="13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7"/>
      <c r="BL3562" s="7"/>
      <c r="BM3562" s="7"/>
      <c r="BN3562" s="7"/>
      <c r="BO3562" s="7"/>
      <c r="BP3562" s="7"/>
      <c r="BQ3562" s="7"/>
      <c r="BR3562" s="7"/>
      <c r="BT3562" s="8"/>
      <c r="BV3562" s="7"/>
      <c r="BW3562" s="7"/>
      <c r="BX3562" s="7"/>
      <c r="BY3562" s="7"/>
      <c r="BZ3562" s="7"/>
      <c r="CA3562" s="7"/>
    </row>
    <row r="3563" spans="1:79" x14ac:dyDescent="0.3">
      <c r="A3563" s="1" t="s">
        <v>1554</v>
      </c>
      <c r="B3563" s="1"/>
      <c r="C3563" s="1" t="s">
        <v>1878</v>
      </c>
      <c r="D3563" s="1"/>
      <c r="E3563" s="1"/>
      <c r="F3563" s="1"/>
      <c r="G3563" s="1"/>
      <c r="H3563" s="1">
        <v>50651.51</v>
      </c>
      <c r="I3563" s="1">
        <v>-0.32</v>
      </c>
      <c r="J3563" s="12">
        <v>2379.4499999999998</v>
      </c>
      <c r="K3563" s="5">
        <v>3367.3</v>
      </c>
      <c r="L3563" s="5">
        <v>13245.02</v>
      </c>
      <c r="M3563" s="13">
        <f t="shared" si="128"/>
        <v>-3.1561516716168692E-3</v>
      </c>
      <c r="N3563" s="13">
        <f t="shared" si="129"/>
        <v>-6.4263165806485167E-3</v>
      </c>
      <c r="O3563" s="13">
        <f t="shared" si="129"/>
        <v>1.0910831452923819E-3</v>
      </c>
      <c r="P3563" s="13">
        <f t="shared" si="129"/>
        <v>2.1336448555704379E-3</v>
      </c>
      <c r="Q3563" s="7"/>
      <c r="R3563" s="8"/>
      <c r="S3563" s="8"/>
      <c r="T3563" s="8"/>
      <c r="U3563" s="8"/>
      <c r="V3563" s="13"/>
      <c r="W3563" s="14"/>
      <c r="X3563" s="1"/>
      <c r="Y3563" s="1"/>
      <c r="Z3563" s="1"/>
      <c r="AA3563" s="1"/>
      <c r="AB3563" s="1"/>
      <c r="AC3563" s="1"/>
      <c r="AD3563" s="8"/>
      <c r="AE3563" s="8"/>
      <c r="AF3563" s="8"/>
      <c r="AG3563" s="8"/>
      <c r="AH3563" s="9"/>
      <c r="AI3563" s="8"/>
      <c r="AJ3563" s="13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7"/>
      <c r="BL3563" s="7"/>
      <c r="BM3563" s="7"/>
      <c r="BN3563" s="7"/>
      <c r="BO3563" s="7"/>
      <c r="BP3563" s="7"/>
      <c r="BQ3563" s="7"/>
      <c r="BR3563" s="7"/>
      <c r="BT3563" s="8"/>
      <c r="BV3563" s="7"/>
      <c r="BW3563" s="7"/>
      <c r="BX3563" s="7"/>
      <c r="BY3563" s="7"/>
      <c r="BZ3563" s="7"/>
      <c r="CA3563" s="7"/>
    </row>
    <row r="3564" spans="1:79" x14ac:dyDescent="0.3">
      <c r="A3564" s="1" t="s">
        <v>1555</v>
      </c>
      <c r="B3564" s="1"/>
      <c r="C3564" s="1" t="s">
        <v>1878</v>
      </c>
      <c r="D3564" s="1"/>
      <c r="E3564" s="1"/>
      <c r="F3564" s="1"/>
      <c r="G3564" s="1"/>
      <c r="H3564" s="1">
        <v>50360.09</v>
      </c>
      <c r="I3564" s="1">
        <v>-0.57999999999999996</v>
      </c>
      <c r="J3564" s="12">
        <v>2360.77</v>
      </c>
      <c r="K3564" s="5">
        <v>3355.26</v>
      </c>
      <c r="L3564" s="5">
        <v>13273.84</v>
      </c>
      <c r="M3564" s="13">
        <f t="shared" si="128"/>
        <v>-5.7534316351083303E-3</v>
      </c>
      <c r="N3564" s="13">
        <f t="shared" si="129"/>
        <v>-7.8505536993842551E-3</v>
      </c>
      <c r="O3564" s="13">
        <f t="shared" si="129"/>
        <v>-3.5755649927241562E-3</v>
      </c>
      <c r="P3564" s="13">
        <f t="shared" si="129"/>
        <v>2.1759121541529147E-3</v>
      </c>
      <c r="Q3564" s="7"/>
      <c r="R3564" s="8"/>
      <c r="S3564" s="8"/>
      <c r="T3564" s="8"/>
      <c r="U3564" s="8"/>
      <c r="V3564" s="13"/>
      <c r="W3564" s="14"/>
      <c r="X3564" s="1"/>
      <c r="Y3564" s="1"/>
      <c r="Z3564" s="1"/>
      <c r="AA3564" s="1"/>
      <c r="AB3564" s="1"/>
      <c r="AC3564" s="1"/>
      <c r="AD3564" s="8"/>
      <c r="AE3564" s="8"/>
      <c r="AF3564" s="8"/>
      <c r="AG3564" s="8"/>
      <c r="AH3564" s="9"/>
      <c r="AI3564" s="8"/>
      <c r="AJ3564" s="13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7"/>
      <c r="BL3564" s="7"/>
      <c r="BM3564" s="7"/>
      <c r="BN3564" s="7"/>
      <c r="BO3564" s="7"/>
      <c r="BP3564" s="7"/>
      <c r="BQ3564" s="7"/>
      <c r="BR3564" s="7"/>
      <c r="BT3564" s="8"/>
      <c r="BV3564" s="7"/>
      <c r="BW3564" s="7"/>
      <c r="BX3564" s="7"/>
      <c r="BY3564" s="7"/>
      <c r="BZ3564" s="7"/>
      <c r="CA3564" s="7"/>
    </row>
    <row r="3565" spans="1:79" x14ac:dyDescent="0.3">
      <c r="A3565" s="1" t="s">
        <v>1556</v>
      </c>
      <c r="B3565" s="1"/>
      <c r="C3565" s="1" t="s">
        <v>1878</v>
      </c>
      <c r="D3565" s="1"/>
      <c r="E3565" s="1"/>
      <c r="F3565" s="1"/>
      <c r="G3565" s="1"/>
      <c r="H3565" s="1">
        <v>50627.71</v>
      </c>
      <c r="I3565" s="1">
        <v>0.53</v>
      </c>
      <c r="J3565" s="12">
        <v>2374.37</v>
      </c>
      <c r="K3565" s="5">
        <v>3378.66</v>
      </c>
      <c r="L3565" s="5">
        <v>13321.98</v>
      </c>
      <c r="M3565" s="13">
        <f t="shared" si="128"/>
        <v>5.3141287078717347E-3</v>
      </c>
      <c r="N3565" s="13">
        <f t="shared" si="129"/>
        <v>5.76083227082691E-3</v>
      </c>
      <c r="O3565" s="13">
        <f t="shared" si="129"/>
        <v>6.9741242109402357E-3</v>
      </c>
      <c r="P3565" s="13">
        <f t="shared" si="129"/>
        <v>3.6266822562271983E-3</v>
      </c>
      <c r="Q3565" s="7"/>
      <c r="R3565" s="8"/>
      <c r="S3565" s="8"/>
      <c r="T3565" s="8"/>
      <c r="U3565" s="8"/>
      <c r="V3565" s="13"/>
      <c r="W3565" s="14"/>
      <c r="X3565" s="1"/>
      <c r="Y3565" s="1"/>
      <c r="Z3565" s="1"/>
      <c r="AA3565" s="1"/>
      <c r="AB3565" s="1"/>
      <c r="AC3565" s="1"/>
      <c r="AD3565" s="8"/>
      <c r="AE3565" s="8"/>
      <c r="AF3565" s="8"/>
      <c r="AG3565" s="8"/>
      <c r="AH3565" s="9"/>
      <c r="AI3565" s="8"/>
      <c r="AJ3565" s="13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7"/>
      <c r="BL3565" s="7"/>
      <c r="BM3565" s="7"/>
      <c r="BN3565" s="7"/>
      <c r="BO3565" s="7"/>
      <c r="BP3565" s="7"/>
      <c r="BQ3565" s="7"/>
      <c r="BR3565" s="7"/>
      <c r="BT3565" s="8"/>
      <c r="BV3565" s="7"/>
      <c r="BW3565" s="7"/>
      <c r="BX3565" s="7"/>
      <c r="BY3565" s="7"/>
      <c r="BZ3565" s="7"/>
      <c r="CA3565" s="7"/>
    </row>
    <row r="3566" spans="1:79" x14ac:dyDescent="0.3">
      <c r="A3566" s="1" t="s">
        <v>1557</v>
      </c>
      <c r="B3566" s="1"/>
      <c r="C3566" s="1" t="s">
        <v>1878</v>
      </c>
      <c r="D3566" s="1"/>
      <c r="E3566" s="1"/>
      <c r="F3566" s="1"/>
      <c r="G3566" s="1"/>
      <c r="H3566" s="1">
        <v>50555.93</v>
      </c>
      <c r="I3566" s="1">
        <v>-0.14000000000000001</v>
      </c>
      <c r="J3566" s="12">
        <v>2365.96</v>
      </c>
      <c r="K3566" s="5">
        <v>3395.99</v>
      </c>
      <c r="L3566" s="5">
        <v>13366.6</v>
      </c>
      <c r="M3566" s="13">
        <f t="shared" si="128"/>
        <v>-1.417800647115941E-3</v>
      </c>
      <c r="N3566" s="13">
        <f t="shared" si="129"/>
        <v>-3.541992191612886E-3</v>
      </c>
      <c r="O3566" s="13">
        <f t="shared" si="129"/>
        <v>5.1292524255177607E-3</v>
      </c>
      <c r="P3566" s="13">
        <f t="shared" si="129"/>
        <v>3.3493519732052945E-3</v>
      </c>
      <c r="Q3566" s="7"/>
      <c r="R3566" s="8"/>
      <c r="S3566" s="8"/>
      <c r="T3566" s="8"/>
      <c r="U3566" s="8"/>
      <c r="V3566" s="13"/>
      <c r="W3566" s="14"/>
      <c r="X3566" s="1"/>
      <c r="Y3566" s="1"/>
      <c r="Z3566" s="1"/>
      <c r="AA3566" s="1"/>
      <c r="AB3566" s="1"/>
      <c r="AC3566" s="1"/>
      <c r="AD3566" s="8"/>
      <c r="AE3566" s="8"/>
      <c r="AF3566" s="8"/>
      <c r="AG3566" s="8"/>
      <c r="AH3566" s="9"/>
      <c r="AI3566" s="8"/>
      <c r="AJ3566" s="13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7"/>
      <c r="BL3566" s="7"/>
      <c r="BM3566" s="7"/>
      <c r="BN3566" s="7"/>
      <c r="BO3566" s="7"/>
      <c r="BP3566" s="7"/>
      <c r="BQ3566" s="7"/>
      <c r="BR3566" s="7"/>
      <c r="BT3566" s="8"/>
      <c r="BV3566" s="7"/>
      <c r="BW3566" s="7"/>
      <c r="BX3566" s="7"/>
      <c r="BY3566" s="7"/>
      <c r="BZ3566" s="7"/>
      <c r="CA3566" s="7"/>
    </row>
    <row r="3567" spans="1:79" x14ac:dyDescent="0.3">
      <c r="A3567" s="1" t="s">
        <v>1558</v>
      </c>
      <c r="B3567" s="1"/>
      <c r="C3567" s="1" t="s">
        <v>1878</v>
      </c>
      <c r="D3567" s="1"/>
      <c r="E3567" s="1"/>
      <c r="F3567" s="1"/>
      <c r="G3567" s="1"/>
      <c r="H3567" s="1">
        <v>50503.6</v>
      </c>
      <c r="I3567" s="1">
        <v>-0.1</v>
      </c>
      <c r="J3567" s="12">
        <v>2361.7800000000002</v>
      </c>
      <c r="K3567" s="5">
        <v>3386.03</v>
      </c>
      <c r="L3567" s="5">
        <v>13382.3</v>
      </c>
      <c r="M3567" s="13">
        <f t="shared" si="128"/>
        <v>-1.0350912345989949E-3</v>
      </c>
      <c r="N3567" s="13">
        <f t="shared" si="129"/>
        <v>-1.7667247121675445E-3</v>
      </c>
      <c r="O3567" s="13">
        <f t="shared" si="129"/>
        <v>-2.9328708270636161E-3</v>
      </c>
      <c r="P3567" s="13">
        <f t="shared" si="129"/>
        <v>1.1745694492240055E-3</v>
      </c>
      <c r="Q3567" s="7"/>
      <c r="R3567" s="8"/>
      <c r="S3567" s="8"/>
      <c r="T3567" s="8"/>
      <c r="U3567" s="8"/>
      <c r="V3567" s="13"/>
      <c r="W3567" s="14"/>
      <c r="X3567" s="1"/>
      <c r="Y3567" s="1"/>
      <c r="Z3567" s="1"/>
      <c r="AA3567" s="1"/>
      <c r="AB3567" s="1"/>
      <c r="AC3567" s="1"/>
      <c r="AD3567" s="8"/>
      <c r="AE3567" s="8"/>
      <c r="AF3567" s="8"/>
      <c r="AG3567" s="8"/>
      <c r="AH3567" s="9"/>
      <c r="AI3567" s="8"/>
      <c r="AJ3567" s="13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7"/>
      <c r="BL3567" s="7"/>
      <c r="BM3567" s="7"/>
      <c r="BN3567" s="7"/>
      <c r="BO3567" s="7"/>
      <c r="BP3567" s="7"/>
      <c r="BQ3567" s="7"/>
      <c r="BR3567" s="7"/>
      <c r="BT3567" s="8"/>
      <c r="BV3567" s="7"/>
      <c r="BW3567" s="7"/>
      <c r="BX3567" s="7"/>
      <c r="BY3567" s="7"/>
      <c r="BZ3567" s="7"/>
      <c r="CA3567" s="7"/>
    </row>
    <row r="3568" spans="1:79" x14ac:dyDescent="0.3">
      <c r="A3568" s="1" t="s">
        <v>1559</v>
      </c>
      <c r="B3568" s="1"/>
      <c r="C3568" s="1" t="s">
        <v>1878</v>
      </c>
      <c r="D3568" s="1"/>
      <c r="E3568" s="1"/>
      <c r="F3568" s="1"/>
      <c r="G3568" s="1"/>
      <c r="H3568" s="1">
        <v>51150.79</v>
      </c>
      <c r="I3568" s="1">
        <v>1.28</v>
      </c>
      <c r="J3568" s="12">
        <v>2401.61</v>
      </c>
      <c r="K3568" s="5">
        <v>3396.7</v>
      </c>
      <c r="L3568" s="5">
        <v>13532.64</v>
      </c>
      <c r="M3568" s="13">
        <f t="shared" si="128"/>
        <v>1.2814730039046873E-2</v>
      </c>
      <c r="N3568" s="13">
        <f t="shared" si="129"/>
        <v>1.6864398885586329E-2</v>
      </c>
      <c r="O3568" s="13">
        <f t="shared" si="129"/>
        <v>3.1511829487629317E-3</v>
      </c>
      <c r="P3568" s="13">
        <f t="shared" si="129"/>
        <v>1.1234242245353965E-2</v>
      </c>
      <c r="Q3568" s="7"/>
      <c r="R3568" s="8"/>
      <c r="S3568" s="8"/>
      <c r="T3568" s="8"/>
      <c r="U3568" s="8"/>
      <c r="V3568" s="13"/>
      <c r="W3568" s="14"/>
      <c r="X3568" s="1"/>
      <c r="Y3568" s="1"/>
      <c r="Z3568" s="1"/>
      <c r="AA3568" s="1"/>
      <c r="AB3568" s="1"/>
      <c r="AC3568" s="1"/>
      <c r="AD3568" s="8"/>
      <c r="AE3568" s="8"/>
      <c r="AF3568" s="8"/>
      <c r="AG3568" s="8"/>
      <c r="AH3568" s="9"/>
      <c r="AI3568" s="8"/>
      <c r="AJ3568" s="13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7"/>
      <c r="BL3568" s="7"/>
      <c r="BM3568" s="7"/>
      <c r="BN3568" s="7"/>
      <c r="BO3568" s="7"/>
      <c r="BP3568" s="7"/>
      <c r="BQ3568" s="7"/>
      <c r="BR3568" s="7"/>
      <c r="BT3568" s="8"/>
      <c r="BV3568" s="7"/>
      <c r="BW3568" s="7"/>
      <c r="BX3568" s="7"/>
      <c r="BY3568" s="7"/>
      <c r="BZ3568" s="7"/>
      <c r="CA3568" s="7"/>
    </row>
    <row r="3569" spans="1:79" x14ac:dyDescent="0.3">
      <c r="A3569" s="1" t="s">
        <v>1560</v>
      </c>
      <c r="B3569" s="1"/>
      <c r="C3569" s="1" t="s">
        <v>1878</v>
      </c>
      <c r="D3569" s="1"/>
      <c r="E3569" s="1"/>
      <c r="F3569" s="1"/>
      <c r="G3569" s="1"/>
      <c r="H3569" s="1">
        <v>51684.41</v>
      </c>
      <c r="I3569" s="1">
        <v>1.04</v>
      </c>
      <c r="J3569" s="12">
        <v>2424.59</v>
      </c>
      <c r="K3569" s="5">
        <v>3442.97</v>
      </c>
      <c r="L3569" s="5">
        <v>13637.8</v>
      </c>
      <c r="M3569" s="13">
        <f t="shared" si="128"/>
        <v>1.0432292443577129E-2</v>
      </c>
      <c r="N3569" s="13">
        <f t="shared" si="129"/>
        <v>9.5685810768608714E-3</v>
      </c>
      <c r="O3569" s="13">
        <f t="shared" si="129"/>
        <v>1.3622044925957644E-2</v>
      </c>
      <c r="P3569" s="13">
        <f t="shared" si="129"/>
        <v>7.7708414618284927E-3</v>
      </c>
      <c r="Q3569" s="7"/>
      <c r="R3569" s="8"/>
      <c r="S3569" s="8"/>
      <c r="T3569" s="8"/>
      <c r="U3569" s="8"/>
      <c r="V3569" s="13"/>
      <c r="W3569" s="14"/>
      <c r="X3569" s="1"/>
      <c r="Y3569" s="1"/>
      <c r="Z3569" s="1"/>
      <c r="AA3569" s="1"/>
      <c r="AB3569" s="1"/>
      <c r="AC3569" s="1"/>
      <c r="AD3569" s="8"/>
      <c r="AE3569" s="8"/>
      <c r="AF3569" s="8"/>
      <c r="AG3569" s="8"/>
      <c r="AH3569" s="9"/>
      <c r="AI3569" s="8"/>
      <c r="AJ3569" s="13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7"/>
      <c r="BL3569" s="7"/>
      <c r="BM3569" s="7"/>
      <c r="BN3569" s="7"/>
      <c r="BO3569" s="7"/>
      <c r="BP3569" s="7"/>
      <c r="BQ3569" s="7"/>
      <c r="BR3569" s="7"/>
      <c r="BT3569" s="8"/>
      <c r="BV3569" s="7"/>
      <c r="BW3569" s="7"/>
      <c r="BX3569" s="7"/>
      <c r="BY3569" s="7"/>
      <c r="BZ3569" s="7"/>
      <c r="CA3569" s="7"/>
    </row>
    <row r="3570" spans="1:79" x14ac:dyDescent="0.3">
      <c r="A3570" s="1" t="s">
        <v>1561</v>
      </c>
      <c r="B3570" s="1"/>
      <c r="C3570" s="1" t="s">
        <v>1878</v>
      </c>
      <c r="D3570" s="1"/>
      <c r="E3570" s="1"/>
      <c r="F3570" s="1"/>
      <c r="G3570" s="1"/>
      <c r="H3570" s="1">
        <v>51642.99</v>
      </c>
      <c r="I3570" s="1">
        <v>-0.08</v>
      </c>
      <c r="J3570" s="12">
        <v>2421.79</v>
      </c>
      <c r="K3570" s="5">
        <v>3445.38</v>
      </c>
      <c r="L3570" s="5">
        <v>13549.86</v>
      </c>
      <c r="M3570" s="13">
        <f t="shared" si="128"/>
        <v>-8.0140220232760573E-4</v>
      </c>
      <c r="N3570" s="13">
        <f t="shared" si="129"/>
        <v>-1.1548344256142595E-3</v>
      </c>
      <c r="O3570" s="13">
        <f t="shared" si="129"/>
        <v>6.9997705469404536E-4</v>
      </c>
      <c r="P3570" s="13">
        <f t="shared" si="129"/>
        <v>-6.4482541172329322E-3</v>
      </c>
      <c r="Q3570" s="7"/>
      <c r="R3570" s="8"/>
      <c r="S3570" s="8"/>
      <c r="T3570" s="8"/>
      <c r="U3570" s="8"/>
      <c r="V3570" s="13"/>
      <c r="W3570" s="14"/>
      <c r="X3570" s="1"/>
      <c r="Y3570" s="1"/>
      <c r="Z3570" s="1"/>
      <c r="AA3570" s="1"/>
      <c r="AB3570" s="1"/>
      <c r="AC3570" s="1"/>
      <c r="AD3570" s="8"/>
      <c r="AE3570" s="8"/>
      <c r="AF3570" s="8"/>
      <c r="AG3570" s="8"/>
      <c r="AH3570" s="9"/>
      <c r="AI3570" s="8"/>
      <c r="AJ3570" s="13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7"/>
      <c r="BL3570" s="7"/>
      <c r="BM3570" s="7"/>
      <c r="BN3570" s="7"/>
      <c r="BO3570" s="7"/>
      <c r="BP3570" s="7"/>
      <c r="BQ3570" s="7"/>
      <c r="BR3570" s="7"/>
      <c r="BT3570" s="8"/>
      <c r="BV3570" s="7"/>
      <c r="BW3570" s="7"/>
      <c r="BX3570" s="7"/>
      <c r="BY3570" s="7"/>
      <c r="BZ3570" s="7"/>
      <c r="CA3570" s="7"/>
    </row>
    <row r="3571" spans="1:79" x14ac:dyDescent="0.3">
      <c r="A3571" s="1" t="s">
        <v>1562</v>
      </c>
      <c r="B3571" s="1"/>
      <c r="C3571" s="1" t="s">
        <v>1878</v>
      </c>
      <c r="D3571" s="1"/>
      <c r="E3571" s="1"/>
      <c r="F3571" s="1"/>
      <c r="G3571" s="1"/>
      <c r="H3571" s="1">
        <v>51831.67</v>
      </c>
      <c r="I3571" s="1">
        <v>0.37</v>
      </c>
      <c r="J3571" s="12">
        <v>2433.7399999999998</v>
      </c>
      <c r="K3571" s="5">
        <v>3454.35</v>
      </c>
      <c r="L3571" s="5">
        <v>13570</v>
      </c>
      <c r="M3571" s="13">
        <f t="shared" si="128"/>
        <v>3.6535452343096075E-3</v>
      </c>
      <c r="N3571" s="13">
        <f t="shared" si="129"/>
        <v>4.9343667287418125E-3</v>
      </c>
      <c r="O3571" s="13">
        <f t="shared" si="129"/>
        <v>2.6034864078852138E-3</v>
      </c>
      <c r="P3571" s="13">
        <f t="shared" si="129"/>
        <v>1.4863622207166305E-3</v>
      </c>
      <c r="Q3571" s="7"/>
      <c r="R3571" s="8"/>
      <c r="S3571" s="8"/>
      <c r="T3571" s="8"/>
      <c r="U3571" s="8"/>
      <c r="V3571" s="13"/>
      <c r="W3571" s="14"/>
      <c r="X3571" s="1"/>
      <c r="Y3571" s="1"/>
      <c r="Z3571" s="1"/>
      <c r="AA3571" s="1"/>
      <c r="AB3571" s="1"/>
      <c r="AC3571" s="1"/>
      <c r="AD3571" s="8"/>
      <c r="AE3571" s="8"/>
      <c r="AF3571" s="8"/>
      <c r="AG3571" s="8"/>
      <c r="AH3571" s="9"/>
      <c r="AI3571" s="8"/>
      <c r="AJ3571" s="13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7"/>
      <c r="BL3571" s="7"/>
      <c r="BM3571" s="7"/>
      <c r="BN3571" s="7"/>
      <c r="BO3571" s="7"/>
      <c r="BP3571" s="7"/>
      <c r="BQ3571" s="7"/>
      <c r="BR3571" s="7"/>
      <c r="BT3571" s="8"/>
      <c r="BV3571" s="7"/>
      <c r="BW3571" s="7"/>
      <c r="BX3571" s="7"/>
      <c r="BY3571" s="7"/>
      <c r="BZ3571" s="7"/>
      <c r="CA3571" s="7"/>
    </row>
    <row r="3572" spans="1:79" x14ac:dyDescent="0.3">
      <c r="A3572" s="1" t="s">
        <v>1563</v>
      </c>
      <c r="B3572" s="1"/>
      <c r="C3572" s="1" t="s">
        <v>1878</v>
      </c>
      <c r="D3572" s="1"/>
      <c r="E3572" s="1"/>
      <c r="F3572" s="1"/>
      <c r="G3572" s="1"/>
      <c r="H3572" s="1">
        <v>52373.47</v>
      </c>
      <c r="I3572" s="1">
        <v>1.05</v>
      </c>
      <c r="J3572" s="12">
        <v>2462.4699999999998</v>
      </c>
      <c r="K3572" s="5">
        <v>3481.44</v>
      </c>
      <c r="L3572" s="5">
        <v>13669.33</v>
      </c>
      <c r="M3572" s="13">
        <f t="shared" si="128"/>
        <v>1.0453068558277323E-2</v>
      </c>
      <c r="N3572" s="13">
        <f t="shared" si="129"/>
        <v>1.1804876445306478E-2</v>
      </c>
      <c r="O3572" s="13">
        <f t="shared" si="129"/>
        <v>7.8422858135394069E-3</v>
      </c>
      <c r="P3572" s="13">
        <f t="shared" si="129"/>
        <v>7.3198231392777036E-3</v>
      </c>
      <c r="Q3572" s="7"/>
      <c r="R3572" s="8"/>
      <c r="S3572" s="8"/>
      <c r="T3572" s="8"/>
      <c r="U3572" s="8"/>
      <c r="V3572" s="13"/>
      <c r="W3572" s="14"/>
      <c r="X3572" s="1"/>
      <c r="Y3572" s="1"/>
      <c r="Z3572" s="1"/>
      <c r="AA3572" s="1"/>
      <c r="AB3572" s="1"/>
      <c r="AC3572" s="1"/>
      <c r="AD3572" s="8"/>
      <c r="AE3572" s="8"/>
      <c r="AF3572" s="8"/>
      <c r="AG3572" s="8"/>
      <c r="AH3572" s="9"/>
      <c r="AI3572" s="8"/>
      <c r="AJ3572" s="13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7"/>
      <c r="BL3572" s="7"/>
      <c r="BM3572" s="7"/>
      <c r="BN3572" s="7"/>
      <c r="BO3572" s="7"/>
      <c r="BP3572" s="7"/>
      <c r="BQ3572" s="7"/>
      <c r="BR3572" s="7"/>
      <c r="BT3572" s="8"/>
      <c r="BV3572" s="7"/>
      <c r="BW3572" s="7"/>
      <c r="BX3572" s="7"/>
      <c r="BY3572" s="7"/>
      <c r="BZ3572" s="7"/>
      <c r="CA3572" s="7"/>
    </row>
    <row r="3573" spans="1:79" x14ac:dyDescent="0.3">
      <c r="A3573" s="1" t="s">
        <v>1564</v>
      </c>
      <c r="B3573" s="1"/>
      <c r="C3573" s="1" t="s">
        <v>1878</v>
      </c>
      <c r="D3573" s="1"/>
      <c r="E3573" s="1"/>
      <c r="F3573" s="1"/>
      <c r="G3573" s="1"/>
      <c r="H3573" s="1">
        <v>52571.51</v>
      </c>
      <c r="I3573" s="1">
        <v>0.38</v>
      </c>
      <c r="J3573" s="12">
        <v>2462.77</v>
      </c>
      <c r="K3573" s="5">
        <v>3528.91</v>
      </c>
      <c r="L3573" s="5">
        <v>13760.88</v>
      </c>
      <c r="M3573" s="13">
        <f t="shared" si="128"/>
        <v>3.7813037784206749E-3</v>
      </c>
      <c r="N3573" s="13">
        <f t="shared" si="129"/>
        <v>1.2182889537748487E-4</v>
      </c>
      <c r="O3573" s="13">
        <f t="shared" si="129"/>
        <v>1.3635162461510086E-2</v>
      </c>
      <c r="P3573" s="13">
        <f t="shared" si="129"/>
        <v>6.6974752968871343E-3</v>
      </c>
      <c r="Q3573" s="7"/>
      <c r="R3573" s="8"/>
      <c r="S3573" s="8"/>
      <c r="T3573" s="8"/>
      <c r="U3573" s="8"/>
      <c r="V3573" s="13"/>
      <c r="W3573" s="14"/>
      <c r="X3573" s="1"/>
      <c r="Y3573" s="1"/>
      <c r="Z3573" s="1"/>
      <c r="AA3573" s="1"/>
      <c r="AB3573" s="1"/>
      <c r="AC3573" s="1"/>
      <c r="AD3573" s="8"/>
      <c r="AE3573" s="8"/>
      <c r="AF3573" s="8"/>
      <c r="AG3573" s="8"/>
      <c r="AH3573" s="9"/>
      <c r="AI3573" s="8"/>
      <c r="AJ3573" s="13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7"/>
      <c r="BL3573" s="7"/>
      <c r="BM3573" s="7"/>
      <c r="BN3573" s="7"/>
      <c r="BO3573" s="7"/>
      <c r="BP3573" s="7"/>
      <c r="BQ3573" s="7"/>
      <c r="BR3573" s="7"/>
      <c r="BT3573" s="8"/>
      <c r="BV3573" s="7"/>
      <c r="BW3573" s="7"/>
      <c r="BX3573" s="7"/>
      <c r="BY3573" s="7"/>
      <c r="BZ3573" s="7"/>
      <c r="CA3573" s="7"/>
    </row>
    <row r="3574" spans="1:79" x14ac:dyDescent="0.3">
      <c r="A3574" s="1" t="s">
        <v>1565</v>
      </c>
      <c r="B3574" s="1"/>
      <c r="C3574" s="1" t="s">
        <v>1878</v>
      </c>
      <c r="D3574" s="1"/>
      <c r="E3574" s="1"/>
      <c r="F3574" s="1"/>
      <c r="G3574" s="1"/>
      <c r="H3574" s="1">
        <v>52761.31</v>
      </c>
      <c r="I3574" s="1">
        <v>0.36</v>
      </c>
      <c r="J3574" s="12">
        <v>2473.4499999999998</v>
      </c>
      <c r="K3574" s="5">
        <v>3533.83</v>
      </c>
      <c r="L3574" s="5">
        <v>13805.73</v>
      </c>
      <c r="M3574" s="13">
        <f t="shared" si="128"/>
        <v>3.6103204948838563E-3</v>
      </c>
      <c r="N3574" s="13">
        <f t="shared" si="129"/>
        <v>4.3365803546413506E-3</v>
      </c>
      <c r="O3574" s="13">
        <f t="shared" si="129"/>
        <v>1.3941982085119431E-3</v>
      </c>
      <c r="P3574" s="13">
        <f t="shared" si="129"/>
        <v>3.2592392347001731E-3</v>
      </c>
      <c r="Q3574" s="7"/>
      <c r="R3574" s="8"/>
      <c r="S3574" s="8"/>
      <c r="T3574" s="8"/>
      <c r="U3574" s="8"/>
      <c r="V3574" s="13"/>
      <c r="W3574" s="14"/>
      <c r="X3574" s="1"/>
      <c r="Y3574" s="1"/>
      <c r="Z3574" s="1"/>
      <c r="AA3574" s="1"/>
      <c r="AB3574" s="1"/>
      <c r="AC3574" s="1"/>
      <c r="AD3574" s="8"/>
      <c r="AE3574" s="8"/>
      <c r="AF3574" s="8"/>
      <c r="AG3574" s="8"/>
      <c r="AH3574" s="9"/>
      <c r="AI3574" s="8"/>
      <c r="AJ3574" s="13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7"/>
      <c r="BL3574" s="7"/>
      <c r="BM3574" s="7"/>
      <c r="BN3574" s="7"/>
      <c r="BO3574" s="7"/>
      <c r="BP3574" s="7"/>
      <c r="BQ3574" s="7"/>
      <c r="BR3574" s="7"/>
      <c r="BT3574" s="8"/>
      <c r="BV3574" s="7"/>
      <c r="BW3574" s="7"/>
      <c r="BX3574" s="7"/>
      <c r="BY3574" s="7"/>
      <c r="BZ3574" s="7"/>
      <c r="CA3574" s="7"/>
    </row>
    <row r="3575" spans="1:79" x14ac:dyDescent="0.3">
      <c r="A3575" s="1" t="s">
        <v>1566</v>
      </c>
      <c r="B3575" s="1"/>
      <c r="C3575" s="1" t="s">
        <v>1878</v>
      </c>
      <c r="D3575" s="1"/>
      <c r="E3575" s="1"/>
      <c r="F3575" s="1"/>
      <c r="G3575" s="1"/>
      <c r="H3575" s="1">
        <v>52376.18</v>
      </c>
      <c r="I3575" s="1">
        <v>-0.73</v>
      </c>
      <c r="J3575" s="12">
        <v>2449.4899999999998</v>
      </c>
      <c r="K3575" s="5">
        <v>3527.36</v>
      </c>
      <c r="L3575" s="5">
        <v>13730.76</v>
      </c>
      <c r="M3575" s="13">
        <f t="shared" si="128"/>
        <v>-7.2994775906815024E-3</v>
      </c>
      <c r="N3575" s="13">
        <f t="shared" si="129"/>
        <v>-9.6868746083406121E-3</v>
      </c>
      <c r="O3575" s="13">
        <f t="shared" si="129"/>
        <v>-1.8308747166670969E-3</v>
      </c>
      <c r="P3575" s="13">
        <f t="shared" si="129"/>
        <v>-5.4303539182642968E-3</v>
      </c>
      <c r="Q3575" s="7"/>
      <c r="R3575" s="8"/>
      <c r="S3575" s="8"/>
      <c r="T3575" s="8"/>
      <c r="U3575" s="8"/>
      <c r="V3575" s="13"/>
      <c r="W3575" s="14"/>
      <c r="X3575" s="1"/>
      <c r="Y3575" s="1"/>
      <c r="Z3575" s="1"/>
      <c r="AA3575" s="1"/>
      <c r="AB3575" s="1"/>
      <c r="AC3575" s="1"/>
      <c r="AD3575" s="8"/>
      <c r="AE3575" s="8"/>
      <c r="AF3575" s="8"/>
      <c r="AG3575" s="8"/>
      <c r="AH3575" s="9"/>
      <c r="AI3575" s="8"/>
      <c r="AJ3575" s="13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7"/>
      <c r="BL3575" s="7"/>
      <c r="BM3575" s="7"/>
      <c r="BN3575" s="7"/>
      <c r="BO3575" s="7"/>
      <c r="BP3575" s="7"/>
      <c r="BQ3575" s="7"/>
      <c r="BR3575" s="7"/>
      <c r="BT3575" s="8"/>
      <c r="BV3575" s="7"/>
      <c r="BW3575" s="7"/>
      <c r="BX3575" s="7"/>
      <c r="BY3575" s="7"/>
      <c r="BZ3575" s="7"/>
      <c r="CA3575" s="7"/>
    </row>
    <row r="3576" spans="1:79" x14ac:dyDescent="0.3">
      <c r="A3576" s="1" t="s">
        <v>1567</v>
      </c>
      <c r="B3576" s="1"/>
      <c r="C3576" s="1" t="s">
        <v>1878</v>
      </c>
      <c r="D3576" s="1"/>
      <c r="E3576" s="1"/>
      <c r="F3576" s="1"/>
      <c r="G3576" s="1"/>
      <c r="H3576" s="1">
        <v>52660.68</v>
      </c>
      <c r="I3576" s="1">
        <v>0.54</v>
      </c>
      <c r="J3576" s="12">
        <v>2471.5</v>
      </c>
      <c r="K3576" s="5">
        <v>3521.73</v>
      </c>
      <c r="L3576" s="5">
        <v>13764.26</v>
      </c>
      <c r="M3576" s="13">
        <f t="shared" si="128"/>
        <v>5.431858528056166E-3</v>
      </c>
      <c r="N3576" s="13">
        <f t="shared" si="129"/>
        <v>8.9855439295527528E-3</v>
      </c>
      <c r="O3576" s="13">
        <f t="shared" si="129"/>
        <v>-1.5960945296199514E-3</v>
      </c>
      <c r="P3576" s="13">
        <f t="shared" si="129"/>
        <v>2.4397775505506925E-3</v>
      </c>
      <c r="Q3576" s="7"/>
      <c r="R3576" s="8"/>
      <c r="S3576" s="8"/>
      <c r="T3576" s="8"/>
      <c r="U3576" s="8"/>
      <c r="V3576" s="13"/>
      <c r="W3576" s="14"/>
      <c r="X3576" s="1"/>
      <c r="Y3576" s="1"/>
      <c r="Z3576" s="1"/>
      <c r="AA3576" s="1"/>
      <c r="AB3576" s="1"/>
      <c r="AC3576" s="1"/>
      <c r="AD3576" s="8"/>
      <c r="AE3576" s="8"/>
      <c r="AF3576" s="8"/>
      <c r="AG3576" s="8"/>
      <c r="AH3576" s="9"/>
      <c r="AI3576" s="8"/>
      <c r="AJ3576" s="13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7"/>
      <c r="BL3576" s="7"/>
      <c r="BM3576" s="7"/>
      <c r="BN3576" s="7"/>
      <c r="BO3576" s="7"/>
      <c r="BP3576" s="7"/>
      <c r="BQ3576" s="7"/>
      <c r="BR3576" s="7"/>
      <c r="BT3576" s="8"/>
      <c r="BV3576" s="7"/>
      <c r="BW3576" s="7"/>
      <c r="BX3576" s="7"/>
      <c r="BY3576" s="7"/>
      <c r="BZ3576" s="7"/>
      <c r="CA3576" s="7"/>
    </row>
    <row r="3577" spans="1:79" x14ac:dyDescent="0.3">
      <c r="A3577" s="1" t="s">
        <v>1568</v>
      </c>
      <c r="B3577" s="1"/>
      <c r="C3577" s="1" t="s">
        <v>1878</v>
      </c>
      <c r="D3577" s="1"/>
      <c r="E3577" s="1"/>
      <c r="F3577" s="1"/>
      <c r="G3577" s="1"/>
      <c r="H3577" s="1">
        <v>52280.5</v>
      </c>
      <c r="I3577" s="1">
        <v>-0.72</v>
      </c>
      <c r="J3577" s="12">
        <v>2453.35</v>
      </c>
      <c r="K3577" s="5">
        <v>3498.5</v>
      </c>
      <c r="L3577" s="5">
        <v>13667.09</v>
      </c>
      <c r="M3577" s="13">
        <f t="shared" si="128"/>
        <v>-7.2194282337409987E-3</v>
      </c>
      <c r="N3577" s="13">
        <f t="shared" si="129"/>
        <v>-7.3437183896419844E-3</v>
      </c>
      <c r="O3577" s="13">
        <f t="shared" si="129"/>
        <v>-6.5961899407394053E-3</v>
      </c>
      <c r="P3577" s="13">
        <f t="shared" si="129"/>
        <v>-7.0595876567284277E-3</v>
      </c>
      <c r="Q3577" s="7"/>
      <c r="R3577" s="8"/>
      <c r="S3577" s="8"/>
      <c r="T3577" s="8"/>
      <c r="U3577" s="8"/>
      <c r="V3577" s="13"/>
      <c r="W3577" s="14"/>
      <c r="X3577" s="1"/>
      <c r="Y3577" s="1"/>
      <c r="Z3577" s="1"/>
      <c r="AA3577" s="1"/>
      <c r="AB3577" s="1"/>
      <c r="AC3577" s="1"/>
      <c r="AD3577" s="8"/>
      <c r="AE3577" s="8"/>
      <c r="AF3577" s="8"/>
      <c r="AG3577" s="8"/>
      <c r="AH3577" s="9"/>
      <c r="AI3577" s="8"/>
      <c r="AJ3577" s="13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7"/>
      <c r="BL3577" s="7"/>
      <c r="BM3577" s="7"/>
      <c r="BN3577" s="7"/>
      <c r="BO3577" s="7"/>
      <c r="BP3577" s="7"/>
      <c r="BQ3577" s="7"/>
      <c r="BR3577" s="7"/>
      <c r="BT3577" s="8"/>
      <c r="BV3577" s="7"/>
      <c r="BW3577" s="7"/>
      <c r="BX3577" s="7"/>
      <c r="BY3577" s="7"/>
      <c r="BZ3577" s="7"/>
      <c r="CA3577" s="7"/>
    </row>
    <row r="3578" spans="1:79" x14ac:dyDescent="0.3">
      <c r="A3578" s="1" t="s">
        <v>1569</v>
      </c>
      <c r="B3578" s="1"/>
      <c r="C3578" s="1" t="s">
        <v>1878</v>
      </c>
      <c r="D3578" s="1"/>
      <c r="E3578" s="1"/>
      <c r="F3578" s="1"/>
      <c r="G3578" s="1"/>
      <c r="H3578" s="1">
        <v>52449.94</v>
      </c>
      <c r="I3578" s="1">
        <v>0.32</v>
      </c>
      <c r="J3578" s="12">
        <v>2465.54</v>
      </c>
      <c r="K3578" s="5">
        <v>3501.16</v>
      </c>
      <c r="L3578" s="5">
        <v>13674.49</v>
      </c>
      <c r="M3578" s="13">
        <f t="shared" si="128"/>
        <v>3.2409789500866815E-3</v>
      </c>
      <c r="N3578" s="13">
        <f t="shared" si="129"/>
        <v>4.9687162451341749E-3</v>
      </c>
      <c r="O3578" s="13">
        <f t="shared" si="129"/>
        <v>7.6032585393726038E-4</v>
      </c>
      <c r="P3578" s="13">
        <f t="shared" si="129"/>
        <v>5.4144664299426992E-4</v>
      </c>
      <c r="Q3578" s="7"/>
      <c r="R3578" s="8"/>
      <c r="S3578" s="8"/>
      <c r="T3578" s="8"/>
      <c r="U3578" s="8"/>
      <c r="V3578" s="13"/>
      <c r="W3578" s="14"/>
      <c r="X3578" s="1"/>
      <c r="Y3578" s="1"/>
      <c r="Z3578" s="1"/>
      <c r="AA3578" s="1"/>
      <c r="AB3578" s="1"/>
      <c r="AC3578" s="1"/>
      <c r="AD3578" s="8"/>
      <c r="AE3578" s="8"/>
      <c r="AF3578" s="8"/>
      <c r="AG3578" s="8"/>
      <c r="AH3578" s="9"/>
      <c r="AI3578" s="8"/>
      <c r="AJ3578" s="13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7"/>
      <c r="BL3578" s="7"/>
      <c r="BM3578" s="7"/>
      <c r="BN3578" s="7"/>
      <c r="BO3578" s="7"/>
      <c r="BP3578" s="7"/>
      <c r="BQ3578" s="7"/>
      <c r="BR3578" s="7"/>
      <c r="BT3578" s="8"/>
      <c r="BV3578" s="7"/>
      <c r="BW3578" s="7"/>
      <c r="BX3578" s="7"/>
      <c r="BY3578" s="7"/>
      <c r="BZ3578" s="7"/>
      <c r="CA3578" s="7"/>
    </row>
    <row r="3579" spans="1:79" x14ac:dyDescent="0.3">
      <c r="A3579" s="1" t="s">
        <v>1570</v>
      </c>
      <c r="B3579" s="1"/>
      <c r="C3579" s="1" t="s">
        <v>1878</v>
      </c>
      <c r="D3579" s="1"/>
      <c r="E3579" s="1"/>
      <c r="F3579" s="1"/>
      <c r="G3579" s="1"/>
      <c r="H3579" s="1">
        <v>52429.68</v>
      </c>
      <c r="I3579" s="1">
        <v>-0.04</v>
      </c>
      <c r="J3579" s="12">
        <v>2461.7600000000002</v>
      </c>
      <c r="K3579" s="5">
        <v>3499.36</v>
      </c>
      <c r="L3579" s="5">
        <v>13725.87</v>
      </c>
      <c r="M3579" s="13">
        <f t="shared" si="128"/>
        <v>-3.8627308248595504E-4</v>
      </c>
      <c r="N3579" s="13">
        <f t="shared" si="129"/>
        <v>-1.5331327011526286E-3</v>
      </c>
      <c r="O3579" s="13">
        <f t="shared" si="129"/>
        <v>-5.1411532177902952E-4</v>
      </c>
      <c r="P3579" s="13">
        <f t="shared" si="129"/>
        <v>3.7573613348651502E-3</v>
      </c>
      <c r="Q3579" s="7"/>
      <c r="R3579" s="8"/>
      <c r="S3579" s="8"/>
      <c r="T3579" s="8"/>
      <c r="U3579" s="8"/>
      <c r="V3579" s="13"/>
      <c r="W3579" s="14"/>
      <c r="X3579" s="1"/>
      <c r="Y3579" s="1"/>
      <c r="Z3579" s="1"/>
      <c r="AA3579" s="1"/>
      <c r="AB3579" s="1"/>
      <c r="AC3579" s="1"/>
      <c r="AD3579" s="8"/>
      <c r="AE3579" s="8"/>
      <c r="AF3579" s="8"/>
      <c r="AG3579" s="8"/>
      <c r="AH3579" s="9"/>
      <c r="AI3579" s="8"/>
      <c r="AJ3579" s="13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7"/>
      <c r="BL3579" s="7"/>
      <c r="BM3579" s="7"/>
      <c r="BN3579" s="7"/>
      <c r="BO3579" s="7"/>
      <c r="BP3579" s="7"/>
      <c r="BQ3579" s="7"/>
      <c r="BR3579" s="7"/>
      <c r="BT3579" s="8"/>
      <c r="BV3579" s="7"/>
      <c r="BW3579" s="7"/>
      <c r="BX3579" s="7"/>
      <c r="BY3579" s="7"/>
      <c r="BZ3579" s="7"/>
      <c r="CA3579" s="7"/>
    </row>
    <row r="3580" spans="1:79" x14ac:dyDescent="0.3">
      <c r="A3580" s="1" t="s">
        <v>1571</v>
      </c>
      <c r="B3580" s="1"/>
      <c r="C3580" s="1" t="s">
        <v>1878</v>
      </c>
      <c r="D3580" s="1"/>
      <c r="E3580" s="1"/>
      <c r="F3580" s="1"/>
      <c r="G3580" s="1"/>
      <c r="H3580" s="1">
        <v>52580.73</v>
      </c>
      <c r="I3580" s="1">
        <v>0.28999999999999998</v>
      </c>
      <c r="J3580" s="12">
        <v>2470.81</v>
      </c>
      <c r="K3580" s="5">
        <v>3499.06</v>
      </c>
      <c r="L3580" s="5">
        <v>13789.79</v>
      </c>
      <c r="M3580" s="13">
        <f t="shared" si="128"/>
        <v>2.8810017532054921E-3</v>
      </c>
      <c r="N3580" s="13">
        <f t="shared" si="129"/>
        <v>3.6762316391523164E-3</v>
      </c>
      <c r="O3580" s="13">
        <f t="shared" si="129"/>
        <v>-8.5729962050251629E-5</v>
      </c>
      <c r="P3580" s="13">
        <f t="shared" si="129"/>
        <v>4.6568997083609176E-3</v>
      </c>
      <c r="Q3580" s="7"/>
      <c r="R3580" s="8"/>
      <c r="S3580" s="8"/>
      <c r="T3580" s="8"/>
      <c r="U3580" s="8"/>
      <c r="V3580" s="13"/>
      <c r="W3580" s="14"/>
      <c r="X3580" s="1"/>
      <c r="Y3580" s="1"/>
      <c r="Z3580" s="1"/>
      <c r="AA3580" s="1"/>
      <c r="AB3580" s="1"/>
      <c r="AC3580" s="1"/>
      <c r="AD3580" s="8"/>
      <c r="AE3580" s="8"/>
      <c r="AF3580" s="8"/>
      <c r="AG3580" s="8"/>
      <c r="AH3580" s="9"/>
      <c r="AI3580" s="8"/>
      <c r="AJ3580" s="13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7"/>
      <c r="BL3580" s="7"/>
      <c r="BM3580" s="7"/>
      <c r="BN3580" s="7"/>
      <c r="BO3580" s="7"/>
      <c r="BP3580" s="7"/>
      <c r="BQ3580" s="7"/>
      <c r="BR3580" s="7"/>
      <c r="BT3580" s="8"/>
      <c r="BV3580" s="7"/>
      <c r="BW3580" s="7"/>
      <c r="BX3580" s="7"/>
      <c r="BY3580" s="7"/>
      <c r="BZ3580" s="7"/>
      <c r="CA3580" s="7"/>
    </row>
    <row r="3581" spans="1:79" x14ac:dyDescent="0.3">
      <c r="A3581" s="1" t="s">
        <v>1572</v>
      </c>
      <c r="B3581" s="1"/>
      <c r="C3581" s="1" t="s">
        <v>1878</v>
      </c>
      <c r="D3581" s="1"/>
      <c r="E3581" s="1"/>
      <c r="F3581" s="1"/>
      <c r="G3581" s="1"/>
      <c r="H3581" s="1">
        <v>52389.75</v>
      </c>
      <c r="I3581" s="1">
        <v>-0.36</v>
      </c>
      <c r="J3581" s="12">
        <v>2464.12</v>
      </c>
      <c r="K3581" s="5">
        <v>3473.87</v>
      </c>
      <c r="L3581" s="5">
        <v>13718.76</v>
      </c>
      <c r="M3581" s="13">
        <f t="shared" si="128"/>
        <v>-3.6321291088959873E-3</v>
      </c>
      <c r="N3581" s="13">
        <f t="shared" si="129"/>
        <v>-2.7076141022579492E-3</v>
      </c>
      <c r="O3581" s="13">
        <f t="shared" si="129"/>
        <v>-7.19907632335548E-3</v>
      </c>
      <c r="P3581" s="13">
        <f t="shared" si="129"/>
        <v>-5.1509123779260868E-3</v>
      </c>
      <c r="Q3581" s="7"/>
      <c r="R3581" s="8"/>
      <c r="S3581" s="8"/>
      <c r="T3581" s="8"/>
      <c r="U3581" s="8"/>
      <c r="V3581" s="13"/>
      <c r="W3581" s="14"/>
      <c r="X3581" s="1"/>
      <c r="Y3581" s="1"/>
      <c r="Z3581" s="1"/>
      <c r="AA3581" s="1"/>
      <c r="AB3581" s="1"/>
      <c r="AC3581" s="1"/>
      <c r="AD3581" s="8"/>
      <c r="AE3581" s="8"/>
      <c r="AF3581" s="8"/>
      <c r="AG3581" s="8"/>
      <c r="AH3581" s="9"/>
      <c r="AI3581" s="8"/>
      <c r="AJ3581" s="13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7"/>
      <c r="BL3581" s="7"/>
      <c r="BM3581" s="7"/>
      <c r="BN3581" s="7"/>
      <c r="BO3581" s="7"/>
      <c r="BP3581" s="7"/>
      <c r="BQ3581" s="7"/>
      <c r="BR3581" s="7"/>
      <c r="BT3581" s="8"/>
      <c r="BV3581" s="7"/>
      <c r="BW3581" s="7"/>
      <c r="BX3581" s="7"/>
      <c r="BY3581" s="7"/>
      <c r="BZ3581" s="7"/>
      <c r="CA3581" s="7"/>
    </row>
    <row r="3582" spans="1:79" x14ac:dyDescent="0.3">
      <c r="A3582" s="1" t="s">
        <v>1573</v>
      </c>
      <c r="B3582" s="1"/>
      <c r="C3582" s="1" t="s">
        <v>1878</v>
      </c>
      <c r="D3582" s="1"/>
      <c r="E3582" s="1"/>
      <c r="F3582" s="1"/>
      <c r="G3582" s="1"/>
      <c r="H3582" s="1">
        <v>51813.9</v>
      </c>
      <c r="I3582" s="1">
        <v>-1.1000000000000001</v>
      </c>
      <c r="J3582" s="12">
        <v>2440.65</v>
      </c>
      <c r="K3582" s="5">
        <v>3423.37</v>
      </c>
      <c r="L3582" s="5">
        <v>13512.96</v>
      </c>
      <c r="M3582" s="13">
        <f t="shared" si="128"/>
        <v>-1.0991653901765153E-2</v>
      </c>
      <c r="N3582" s="13">
        <f t="shared" si="129"/>
        <v>-9.5246984724769446E-3</v>
      </c>
      <c r="O3582" s="13">
        <f t="shared" si="129"/>
        <v>-1.4537101273219832E-2</v>
      </c>
      <c r="P3582" s="13">
        <f t="shared" si="129"/>
        <v>-1.5001355807667816E-2</v>
      </c>
      <c r="Q3582" s="7"/>
      <c r="R3582" s="8"/>
      <c r="S3582" s="8"/>
      <c r="T3582" s="8"/>
      <c r="U3582" s="8"/>
      <c r="V3582" s="13"/>
      <c r="W3582" s="14"/>
      <c r="X3582" s="1"/>
      <c r="Y3582" s="1"/>
      <c r="Z3582" s="1"/>
      <c r="AA3582" s="1"/>
      <c r="AB3582" s="1"/>
      <c r="AC3582" s="1"/>
      <c r="AD3582" s="8"/>
      <c r="AE3582" s="8"/>
      <c r="AF3582" s="8"/>
      <c r="AG3582" s="8"/>
      <c r="AH3582" s="9"/>
      <c r="AI3582" s="8"/>
      <c r="AJ3582" s="13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7"/>
      <c r="BL3582" s="7"/>
      <c r="BM3582" s="7"/>
      <c r="BN3582" s="7"/>
      <c r="BO3582" s="7"/>
      <c r="BP3582" s="7"/>
      <c r="BQ3582" s="7"/>
      <c r="BR3582" s="7"/>
      <c r="BT3582" s="8"/>
      <c r="BV3582" s="7"/>
      <c r="BW3582" s="7"/>
      <c r="BX3582" s="7"/>
      <c r="BY3582" s="7"/>
      <c r="BZ3582" s="7"/>
      <c r="CA3582" s="7"/>
    </row>
    <row r="3583" spans="1:79" x14ac:dyDescent="0.3">
      <c r="A3583" s="1" t="s">
        <v>1574</v>
      </c>
      <c r="B3583" s="1"/>
      <c r="C3583" s="1" t="s">
        <v>1878</v>
      </c>
      <c r="D3583" s="1"/>
      <c r="E3583" s="1"/>
      <c r="F3583" s="1"/>
      <c r="G3583" s="1"/>
      <c r="H3583" s="1">
        <v>51263.89</v>
      </c>
      <c r="I3583" s="1">
        <v>-1.06</v>
      </c>
      <c r="J3583" s="12">
        <v>2407.3200000000002</v>
      </c>
      <c r="K3583" s="5">
        <v>3404.44</v>
      </c>
      <c r="L3583" s="5">
        <v>13410.25</v>
      </c>
      <c r="M3583" s="13">
        <f t="shared" si="128"/>
        <v>-1.0615105213079956E-2</v>
      </c>
      <c r="N3583" s="13">
        <f t="shared" si="129"/>
        <v>-1.3656198143937037E-2</v>
      </c>
      <c r="O3583" s="13">
        <f t="shared" si="129"/>
        <v>-5.5296389230494736E-3</v>
      </c>
      <c r="P3583" s="13">
        <f t="shared" si="129"/>
        <v>-7.6008513308704062E-3</v>
      </c>
      <c r="Q3583" s="7"/>
      <c r="R3583" s="8"/>
      <c r="S3583" s="8"/>
      <c r="T3583" s="8"/>
      <c r="U3583" s="8"/>
      <c r="V3583" s="13"/>
      <c r="W3583" s="14"/>
      <c r="X3583" s="1"/>
      <c r="Y3583" s="1"/>
      <c r="Z3583" s="1"/>
      <c r="AA3583" s="1"/>
      <c r="AB3583" s="1"/>
      <c r="AC3583" s="1"/>
      <c r="AD3583" s="8"/>
      <c r="AE3583" s="8"/>
      <c r="AF3583" s="8"/>
      <c r="AG3583" s="8"/>
      <c r="AH3583" s="9"/>
      <c r="AI3583" s="8"/>
      <c r="AJ3583" s="13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7"/>
      <c r="BL3583" s="7"/>
      <c r="BM3583" s="7"/>
      <c r="BN3583" s="7"/>
      <c r="BO3583" s="7"/>
      <c r="BP3583" s="7"/>
      <c r="BQ3583" s="7"/>
      <c r="BR3583" s="7"/>
      <c r="BT3583" s="8"/>
      <c r="BV3583" s="7"/>
      <c r="BW3583" s="7"/>
      <c r="BX3583" s="7"/>
      <c r="BY3583" s="7"/>
      <c r="BZ3583" s="7"/>
      <c r="CA3583" s="7"/>
    </row>
    <row r="3584" spans="1:79" x14ac:dyDescent="0.3">
      <c r="A3584" s="1" t="s">
        <v>1575</v>
      </c>
      <c r="B3584" s="1"/>
      <c r="C3584" s="1" t="s">
        <v>1878</v>
      </c>
      <c r="D3584" s="1"/>
      <c r="E3584" s="1"/>
      <c r="F3584" s="1"/>
      <c r="G3584" s="1"/>
      <c r="H3584" s="1">
        <v>50913.63</v>
      </c>
      <c r="I3584" s="1">
        <v>-0.68</v>
      </c>
      <c r="J3584" s="12">
        <v>2395.5500000000002</v>
      </c>
      <c r="K3584" s="5">
        <v>3366.57</v>
      </c>
      <c r="L3584" s="5">
        <v>13201.79</v>
      </c>
      <c r="M3584" s="13">
        <f t="shared" si="128"/>
        <v>-6.8324896920620715E-3</v>
      </c>
      <c r="N3584" s="13">
        <f t="shared" si="129"/>
        <v>-4.8892544406227145E-3</v>
      </c>
      <c r="O3584" s="13">
        <f t="shared" si="129"/>
        <v>-1.1123709038784568E-2</v>
      </c>
      <c r="P3584" s="13">
        <f t="shared" si="129"/>
        <v>-1.5544825786245497E-2</v>
      </c>
      <c r="Q3584" s="7"/>
      <c r="R3584" s="8"/>
      <c r="S3584" s="8"/>
      <c r="T3584" s="8"/>
      <c r="U3584" s="8"/>
      <c r="V3584" s="13"/>
      <c r="W3584" s="14"/>
      <c r="X3584" s="1"/>
      <c r="Y3584" s="1"/>
      <c r="Z3584" s="1"/>
      <c r="AA3584" s="1"/>
      <c r="AB3584" s="1"/>
      <c r="AC3584" s="1"/>
      <c r="AD3584" s="8"/>
      <c r="AE3584" s="8"/>
      <c r="AF3584" s="8"/>
      <c r="AG3584" s="8"/>
      <c r="AH3584" s="9"/>
      <c r="AI3584" s="8"/>
      <c r="AJ3584" s="13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7"/>
      <c r="BL3584" s="7"/>
      <c r="BM3584" s="7"/>
      <c r="BN3584" s="7"/>
      <c r="BO3584" s="7"/>
      <c r="BP3584" s="7"/>
      <c r="BQ3584" s="7"/>
      <c r="BR3584" s="7"/>
      <c r="BT3584" s="8"/>
      <c r="BV3584" s="7"/>
      <c r="BW3584" s="7"/>
      <c r="BX3584" s="7"/>
      <c r="BY3584" s="7"/>
      <c r="BZ3584" s="7"/>
      <c r="CA3584" s="7"/>
    </row>
    <row r="3585" spans="1:79" x14ac:dyDescent="0.3">
      <c r="A3585" s="1" t="s">
        <v>1576</v>
      </c>
      <c r="B3585" s="1"/>
      <c r="C3585" s="1" t="s">
        <v>1878</v>
      </c>
      <c r="D3585" s="1"/>
      <c r="E3585" s="1"/>
      <c r="F3585" s="1"/>
      <c r="G3585" s="1"/>
      <c r="H3585" s="1">
        <v>51510.98</v>
      </c>
      <c r="I3585" s="1">
        <v>1.17</v>
      </c>
      <c r="J3585" s="12">
        <v>2433.91</v>
      </c>
      <c r="K3585" s="5">
        <v>3385.14</v>
      </c>
      <c r="L3585" s="5">
        <v>13243.4</v>
      </c>
      <c r="M3585" s="13">
        <f t="shared" si="128"/>
        <v>1.1732614625985294E-2</v>
      </c>
      <c r="N3585" s="13">
        <f t="shared" si="129"/>
        <v>1.6013024148942678E-2</v>
      </c>
      <c r="O3585" s="13">
        <f t="shared" si="129"/>
        <v>5.515999964355256E-3</v>
      </c>
      <c r="P3585" s="13">
        <f t="shared" si="129"/>
        <v>3.1518453179453232E-3</v>
      </c>
      <c r="Q3585" s="7"/>
      <c r="R3585" s="8"/>
      <c r="S3585" s="8"/>
      <c r="T3585" s="8"/>
      <c r="U3585" s="8"/>
      <c r="V3585" s="13"/>
      <c r="W3585" s="14"/>
      <c r="X3585" s="1"/>
      <c r="Y3585" s="1"/>
      <c r="Z3585" s="1"/>
      <c r="AA3585" s="1"/>
      <c r="AB3585" s="1"/>
      <c r="AC3585" s="1"/>
      <c r="AD3585" s="8"/>
      <c r="AE3585" s="8"/>
      <c r="AF3585" s="8"/>
      <c r="AG3585" s="8"/>
      <c r="AH3585" s="9"/>
      <c r="AI3585" s="8"/>
      <c r="AJ3585" s="13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7"/>
      <c r="BL3585" s="7"/>
      <c r="BM3585" s="7"/>
      <c r="BN3585" s="7"/>
      <c r="BO3585" s="7"/>
      <c r="BP3585" s="7"/>
      <c r="BQ3585" s="7"/>
      <c r="BR3585" s="7"/>
      <c r="BT3585" s="8"/>
      <c r="BV3585" s="7"/>
      <c r="BW3585" s="7"/>
      <c r="BX3585" s="7"/>
      <c r="BY3585" s="7"/>
      <c r="BZ3585" s="7"/>
      <c r="CA3585" s="7"/>
    </row>
    <row r="3586" spans="1:79" x14ac:dyDescent="0.3">
      <c r="A3586" s="1" t="s">
        <v>1577</v>
      </c>
      <c r="B3586" s="1"/>
      <c r="C3586" s="1" t="s">
        <v>1878</v>
      </c>
      <c r="D3586" s="1"/>
      <c r="E3586" s="1"/>
      <c r="F3586" s="1"/>
      <c r="G3586" s="1"/>
      <c r="H3586" s="1">
        <v>52026.61</v>
      </c>
      <c r="I3586" s="1">
        <v>1</v>
      </c>
      <c r="J3586" s="12">
        <v>2459.3000000000002</v>
      </c>
      <c r="K3586" s="5">
        <v>3425.17</v>
      </c>
      <c r="L3586" s="5">
        <v>13321.23</v>
      </c>
      <c r="M3586" s="13">
        <f t="shared" si="128"/>
        <v>1.0010098817766488E-2</v>
      </c>
      <c r="N3586" s="13">
        <f t="shared" si="129"/>
        <v>1.043177438771381E-2</v>
      </c>
      <c r="O3586" s="13">
        <f t="shared" si="129"/>
        <v>1.1825212546600739E-2</v>
      </c>
      <c r="P3586" s="13">
        <f t="shared" si="129"/>
        <v>5.8768896204901555E-3</v>
      </c>
      <c r="Q3586" s="7"/>
      <c r="R3586" s="8"/>
      <c r="S3586" s="8"/>
      <c r="T3586" s="8"/>
      <c r="U3586" s="8"/>
      <c r="V3586" s="13"/>
      <c r="W3586" s="14"/>
      <c r="X3586" s="1"/>
      <c r="Y3586" s="1"/>
      <c r="Z3586" s="1"/>
      <c r="AA3586" s="1"/>
      <c r="AB3586" s="1"/>
      <c r="AC3586" s="1"/>
      <c r="AD3586" s="8"/>
      <c r="AE3586" s="8"/>
      <c r="AF3586" s="8"/>
      <c r="AG3586" s="8"/>
      <c r="AH3586" s="9"/>
      <c r="AI3586" s="8"/>
      <c r="AJ3586" s="13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7"/>
      <c r="BL3586" s="7"/>
      <c r="BM3586" s="7"/>
      <c r="BN3586" s="7"/>
      <c r="BO3586" s="7"/>
      <c r="BP3586" s="7"/>
      <c r="BQ3586" s="7"/>
      <c r="BR3586" s="7"/>
      <c r="BT3586" s="8"/>
      <c r="BV3586" s="7"/>
      <c r="BW3586" s="7"/>
      <c r="BX3586" s="7"/>
      <c r="BY3586" s="7"/>
      <c r="BZ3586" s="7"/>
      <c r="CA3586" s="7"/>
    </row>
    <row r="3587" spans="1:79" x14ac:dyDescent="0.3">
      <c r="A3587" s="1" t="s">
        <v>1578</v>
      </c>
      <c r="B3587" s="1"/>
      <c r="C3587" s="1" t="s">
        <v>1878</v>
      </c>
      <c r="D3587" s="1"/>
      <c r="E3587" s="1"/>
      <c r="F3587" s="1"/>
      <c r="G3587" s="1"/>
      <c r="H3587" s="1">
        <v>51936.09</v>
      </c>
      <c r="I3587" s="1">
        <v>-0.17</v>
      </c>
      <c r="J3587" s="12">
        <v>2453.48</v>
      </c>
      <c r="K3587" s="5">
        <v>3416.93</v>
      </c>
      <c r="L3587" s="5">
        <v>13269.8</v>
      </c>
      <c r="M3587" s="13">
        <f t="shared" si="128"/>
        <v>-1.7398788812110766E-3</v>
      </c>
      <c r="N3587" s="13">
        <f t="shared" si="129"/>
        <v>-2.3665270605457422E-3</v>
      </c>
      <c r="O3587" s="13">
        <f t="shared" si="129"/>
        <v>-2.4057200080580543E-3</v>
      </c>
      <c r="P3587" s="13">
        <f t="shared" si="129"/>
        <v>-3.8607545999881365E-3</v>
      </c>
      <c r="Q3587" s="7"/>
      <c r="R3587" s="8"/>
      <c r="S3587" s="8"/>
      <c r="T3587" s="8"/>
      <c r="U3587" s="8"/>
      <c r="V3587" s="13"/>
      <c r="W3587" s="14"/>
      <c r="X3587" s="1"/>
      <c r="Y3587" s="1"/>
      <c r="Z3587" s="1"/>
      <c r="AA3587" s="1"/>
      <c r="AB3587" s="1"/>
      <c r="AC3587" s="1"/>
      <c r="AD3587" s="8"/>
      <c r="AE3587" s="8"/>
      <c r="AF3587" s="8"/>
      <c r="AG3587" s="8"/>
      <c r="AH3587" s="9"/>
      <c r="AI3587" s="8"/>
      <c r="AJ3587" s="13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7"/>
      <c r="BL3587" s="7"/>
      <c r="BM3587" s="7"/>
      <c r="BN3587" s="7"/>
      <c r="BO3587" s="7"/>
      <c r="BP3587" s="7"/>
      <c r="BQ3587" s="7"/>
      <c r="BR3587" s="7"/>
      <c r="BT3587" s="8"/>
      <c r="BV3587" s="7"/>
      <c r="BW3587" s="7"/>
      <c r="BX3587" s="7"/>
      <c r="BY3587" s="7"/>
      <c r="BZ3587" s="7"/>
      <c r="CA3587" s="7"/>
    </row>
    <row r="3588" spans="1:79" x14ac:dyDescent="0.3">
      <c r="A3588" s="1" t="s">
        <v>1579</v>
      </c>
      <c r="B3588" s="1"/>
      <c r="C3588" s="1" t="s">
        <v>1878</v>
      </c>
      <c r="D3588" s="1"/>
      <c r="E3588" s="1"/>
      <c r="F3588" s="1"/>
      <c r="G3588" s="1"/>
      <c r="H3588" s="1">
        <v>51705.760000000002</v>
      </c>
      <c r="I3588" s="1">
        <v>-0.44</v>
      </c>
      <c r="J3588" s="12">
        <v>2447.34</v>
      </c>
      <c r="K3588" s="5">
        <v>3385.48</v>
      </c>
      <c r="L3588" s="5">
        <v>13160.39</v>
      </c>
      <c r="M3588" s="13">
        <f t="shared" ref="M3588:M3651" si="130">H3588/H3587-1</f>
        <v>-4.4348737072812394E-3</v>
      </c>
      <c r="N3588" s="13">
        <f t="shared" si="129"/>
        <v>-2.50256778127389E-3</v>
      </c>
      <c r="O3588" s="13">
        <f t="shared" si="129"/>
        <v>-9.2041686543182788E-3</v>
      </c>
      <c r="P3588" s="13">
        <f t="shared" si="129"/>
        <v>-8.2450376041839357E-3</v>
      </c>
      <c r="Q3588" s="7"/>
      <c r="R3588" s="8"/>
      <c r="S3588" s="8"/>
      <c r="T3588" s="8"/>
      <c r="U3588" s="8"/>
      <c r="V3588" s="13"/>
      <c r="W3588" s="14"/>
      <c r="X3588" s="1"/>
      <c r="Y3588" s="1"/>
      <c r="Z3588" s="1"/>
      <c r="AA3588" s="1"/>
      <c r="AB3588" s="1"/>
      <c r="AC3588" s="1"/>
      <c r="AD3588" s="8"/>
      <c r="AE3588" s="8"/>
      <c r="AF3588" s="8"/>
      <c r="AG3588" s="8"/>
      <c r="AH3588" s="9"/>
      <c r="AI3588" s="8"/>
      <c r="AJ3588" s="13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7"/>
      <c r="BL3588" s="7"/>
      <c r="BM3588" s="7"/>
      <c r="BN3588" s="7"/>
      <c r="BO3588" s="7"/>
      <c r="BP3588" s="7"/>
      <c r="BQ3588" s="7"/>
      <c r="BR3588" s="7"/>
      <c r="BT3588" s="8"/>
      <c r="BV3588" s="7"/>
      <c r="BW3588" s="7"/>
      <c r="BX3588" s="7"/>
      <c r="BY3588" s="7"/>
      <c r="BZ3588" s="7"/>
      <c r="CA3588" s="7"/>
    </row>
    <row r="3589" spans="1:79" x14ac:dyDescent="0.3">
      <c r="A3589" s="1" t="s">
        <v>1580</v>
      </c>
      <c r="B3589" s="1"/>
      <c r="C3589" s="1" t="s">
        <v>1878</v>
      </c>
      <c r="D3589" s="1"/>
      <c r="E3589" s="1"/>
      <c r="F3589" s="1"/>
      <c r="G3589" s="1"/>
      <c r="H3589" s="1">
        <v>51497.7</v>
      </c>
      <c r="I3589" s="1">
        <v>-0.4</v>
      </c>
      <c r="J3589" s="12">
        <v>2429.8000000000002</v>
      </c>
      <c r="K3589" s="5">
        <v>3407.62</v>
      </c>
      <c r="L3589" s="5">
        <v>13080.37</v>
      </c>
      <c r="M3589" s="13">
        <f t="shared" si="130"/>
        <v>-4.0239230600228604E-3</v>
      </c>
      <c r="N3589" s="13">
        <f t="shared" ref="N3589:P3652" si="131">J3589/J3588-1</f>
        <v>-7.1669649497004828E-3</v>
      </c>
      <c r="O3589" s="13">
        <f t="shared" si="131"/>
        <v>6.5396930420500432E-3</v>
      </c>
      <c r="P3589" s="13">
        <f t="shared" si="131"/>
        <v>-6.0803669192173171E-3</v>
      </c>
      <c r="Q3589" s="7"/>
      <c r="R3589" s="8"/>
      <c r="S3589" s="8"/>
      <c r="T3589" s="8"/>
      <c r="U3589" s="8"/>
      <c r="V3589" s="13"/>
      <c r="W3589" s="14"/>
      <c r="X3589" s="1"/>
      <c r="Y3589" s="1"/>
      <c r="Z3589" s="1"/>
      <c r="AA3589" s="1"/>
      <c r="AB3589" s="1"/>
      <c r="AC3589" s="1"/>
      <c r="AD3589" s="8"/>
      <c r="AE3589" s="8"/>
      <c r="AF3589" s="8"/>
      <c r="AG3589" s="8"/>
      <c r="AH3589" s="9"/>
      <c r="AI3589" s="8"/>
      <c r="AJ3589" s="13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7"/>
      <c r="BL3589" s="7"/>
      <c r="BM3589" s="7"/>
      <c r="BN3589" s="7"/>
      <c r="BO3589" s="7"/>
      <c r="BP3589" s="7"/>
      <c r="BQ3589" s="7"/>
      <c r="BR3589" s="7"/>
      <c r="BT3589" s="8"/>
      <c r="BV3589" s="7"/>
      <c r="BW3589" s="7"/>
      <c r="BX3589" s="7"/>
      <c r="BY3589" s="7"/>
      <c r="BZ3589" s="7"/>
      <c r="CA3589" s="7"/>
    </row>
    <row r="3590" spans="1:79" x14ac:dyDescent="0.3">
      <c r="A3590" s="1" t="s">
        <v>1581</v>
      </c>
      <c r="B3590" s="1"/>
      <c r="C3590" s="1" t="s">
        <v>1878</v>
      </c>
      <c r="D3590" s="1"/>
      <c r="E3590" s="1"/>
      <c r="F3590" s="1"/>
      <c r="G3590" s="1"/>
      <c r="H3590" s="1">
        <v>51567.7</v>
      </c>
      <c r="I3590" s="1">
        <v>0.14000000000000001</v>
      </c>
      <c r="J3590" s="12">
        <v>2438.23</v>
      </c>
      <c r="K3590" s="5">
        <v>3397.56</v>
      </c>
      <c r="L3590" s="5">
        <v>12989.91</v>
      </c>
      <c r="M3590" s="13">
        <f t="shared" si="130"/>
        <v>1.3592840068585854E-3</v>
      </c>
      <c r="N3590" s="13">
        <f t="shared" si="131"/>
        <v>3.4694213515515937E-3</v>
      </c>
      <c r="O3590" s="13">
        <f t="shared" si="131"/>
        <v>-2.9522071122953797E-3</v>
      </c>
      <c r="P3590" s="13">
        <f t="shared" si="131"/>
        <v>-6.915706512889197E-3</v>
      </c>
      <c r="Q3590" s="7"/>
      <c r="R3590" s="8"/>
      <c r="S3590" s="8"/>
      <c r="T3590" s="8"/>
      <c r="U3590" s="8"/>
      <c r="V3590" s="13"/>
      <c r="W3590" s="14"/>
      <c r="X3590" s="1"/>
      <c r="Y3590" s="1"/>
      <c r="Z3590" s="1"/>
      <c r="AA3590" s="1"/>
      <c r="AB3590" s="1"/>
      <c r="AC3590" s="1"/>
      <c r="AD3590" s="8"/>
      <c r="AE3590" s="8"/>
      <c r="AF3590" s="8"/>
      <c r="AG3590" s="8"/>
      <c r="AH3590" s="9"/>
      <c r="AI3590" s="8"/>
      <c r="AJ3590" s="13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7"/>
      <c r="BL3590" s="7"/>
      <c r="BM3590" s="7"/>
      <c r="BN3590" s="7"/>
      <c r="BO3590" s="7"/>
      <c r="BP3590" s="7"/>
      <c r="BQ3590" s="7"/>
      <c r="BR3590" s="7"/>
      <c r="BT3590" s="8"/>
      <c r="BV3590" s="7"/>
      <c r="BW3590" s="7"/>
      <c r="BX3590" s="7"/>
      <c r="BY3590" s="7"/>
      <c r="BZ3590" s="7"/>
      <c r="CA3590" s="7"/>
    </row>
    <row r="3591" spans="1:79" x14ac:dyDescent="0.3">
      <c r="A3591" s="1" t="s">
        <v>1582</v>
      </c>
      <c r="B3591" s="1"/>
      <c r="C3591" s="1" t="s">
        <v>1878</v>
      </c>
      <c r="D3591" s="1"/>
      <c r="E3591" s="1"/>
      <c r="F3591" s="1"/>
      <c r="G3591" s="1"/>
      <c r="H3591" s="1">
        <v>51842.78</v>
      </c>
      <c r="I3591" s="1">
        <v>0.53</v>
      </c>
      <c r="J3591" s="12">
        <v>2451.35</v>
      </c>
      <c r="K3591" s="5">
        <v>3410.77</v>
      </c>
      <c r="L3591" s="5">
        <v>12994.44</v>
      </c>
      <c r="M3591" s="13">
        <f t="shared" si="130"/>
        <v>5.3343468876836386E-3</v>
      </c>
      <c r="N3591" s="13">
        <f t="shared" si="131"/>
        <v>5.3809525762540389E-3</v>
      </c>
      <c r="O3591" s="13">
        <f t="shared" si="131"/>
        <v>3.8880843899740114E-3</v>
      </c>
      <c r="P3591" s="13">
        <f t="shared" si="131"/>
        <v>3.4873220830644591E-4</v>
      </c>
      <c r="Q3591" s="7"/>
      <c r="R3591" s="8"/>
      <c r="S3591" s="8"/>
      <c r="T3591" s="8"/>
      <c r="U3591" s="8"/>
      <c r="V3591" s="13"/>
      <c r="W3591" s="14"/>
      <c r="X3591" s="1"/>
      <c r="Y3591" s="1"/>
      <c r="Z3591" s="1"/>
      <c r="AA3591" s="1"/>
      <c r="AB3591" s="1"/>
      <c r="AC3591" s="1"/>
      <c r="AD3591" s="8"/>
      <c r="AE3591" s="8"/>
      <c r="AF3591" s="8"/>
      <c r="AG3591" s="8"/>
      <c r="AH3591" s="9"/>
      <c r="AI3591" s="8"/>
      <c r="AJ3591" s="13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7"/>
      <c r="BL3591" s="7"/>
      <c r="BM3591" s="7"/>
      <c r="BN3591" s="7"/>
      <c r="BO3591" s="7"/>
      <c r="BP3591" s="7"/>
      <c r="BQ3591" s="7"/>
      <c r="BR3591" s="7"/>
      <c r="BT3591" s="8"/>
      <c r="BV3591" s="7"/>
      <c r="BW3591" s="7"/>
      <c r="BX3591" s="7"/>
      <c r="BY3591" s="7"/>
      <c r="BZ3591" s="7"/>
      <c r="CA3591" s="7"/>
    </row>
    <row r="3592" spans="1:79" x14ac:dyDescent="0.3">
      <c r="A3592" s="1" t="s">
        <v>1583</v>
      </c>
      <c r="B3592" s="1"/>
      <c r="C3592" s="1" t="s">
        <v>1878</v>
      </c>
      <c r="D3592" s="1"/>
      <c r="E3592" s="1"/>
      <c r="F3592" s="1"/>
      <c r="G3592" s="1"/>
      <c r="H3592" s="1">
        <v>51892.77</v>
      </c>
      <c r="I3592" s="1">
        <v>0.1</v>
      </c>
      <c r="J3592" s="12">
        <v>2439.09</v>
      </c>
      <c r="K3592" s="5">
        <v>3455.24</v>
      </c>
      <c r="L3592" s="5">
        <v>13097.43</v>
      </c>
      <c r="M3592" s="13">
        <f t="shared" si="130"/>
        <v>9.6426156159057363E-4</v>
      </c>
      <c r="N3592" s="13">
        <f t="shared" si="131"/>
        <v>-5.0013258000692895E-3</v>
      </c>
      <c r="O3592" s="13">
        <f t="shared" si="131"/>
        <v>1.3038111628752347E-2</v>
      </c>
      <c r="P3592" s="13">
        <f t="shared" si="131"/>
        <v>7.9256974521411117E-3</v>
      </c>
      <c r="Q3592" s="7"/>
      <c r="R3592" s="8"/>
      <c r="S3592" s="8"/>
      <c r="T3592" s="8"/>
      <c r="U3592" s="8"/>
      <c r="V3592" s="13"/>
      <c r="W3592" s="14"/>
      <c r="X3592" s="1"/>
      <c r="Y3592" s="1"/>
      <c r="Z3592" s="1"/>
      <c r="AA3592" s="1"/>
      <c r="AB3592" s="1"/>
      <c r="AC3592" s="1"/>
      <c r="AD3592" s="8"/>
      <c r="AE3592" s="8"/>
      <c r="AF3592" s="8"/>
      <c r="AG3592" s="8"/>
      <c r="AH3592" s="9"/>
      <c r="AI3592" s="8"/>
      <c r="AJ3592" s="13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7"/>
      <c r="BL3592" s="7"/>
      <c r="BM3592" s="7"/>
      <c r="BN3592" s="7"/>
      <c r="BO3592" s="7"/>
      <c r="BP3592" s="7"/>
      <c r="BQ3592" s="7"/>
      <c r="BR3592" s="7"/>
      <c r="BT3592" s="8"/>
      <c r="BV3592" s="7"/>
      <c r="BW3592" s="7"/>
      <c r="BX3592" s="7"/>
      <c r="BY3592" s="7"/>
      <c r="BZ3592" s="7"/>
      <c r="CA3592" s="7"/>
    </row>
    <row r="3593" spans="1:79" x14ac:dyDescent="0.3">
      <c r="A3593" s="1" t="s">
        <v>1584</v>
      </c>
      <c r="B3593" s="1"/>
      <c r="C3593" s="1" t="s">
        <v>1878</v>
      </c>
      <c r="D3593" s="1"/>
      <c r="E3593" s="1"/>
      <c r="F3593" s="1"/>
      <c r="G3593" s="1"/>
      <c r="H3593" s="1">
        <v>51782.38</v>
      </c>
      <c r="I3593" s="1">
        <v>-0.21</v>
      </c>
      <c r="J3593" s="12">
        <v>2432.06</v>
      </c>
      <c r="K3593" s="5">
        <v>3443.28</v>
      </c>
      <c r="L3593" s="5">
        <v>13086.57</v>
      </c>
      <c r="M3593" s="13">
        <f t="shared" si="130"/>
        <v>-2.1272712942477234E-3</v>
      </c>
      <c r="N3593" s="13">
        <f t="shared" si="131"/>
        <v>-2.8822224682156783E-3</v>
      </c>
      <c r="O3593" s="13">
        <f t="shared" si="131"/>
        <v>-3.4614093377014488E-3</v>
      </c>
      <c r="P3593" s="13">
        <f t="shared" si="131"/>
        <v>-8.2917030287621429E-4</v>
      </c>
      <c r="Q3593" s="7"/>
      <c r="R3593" s="8"/>
      <c r="S3593" s="8"/>
      <c r="T3593" s="8"/>
      <c r="U3593" s="8"/>
      <c r="V3593" s="13"/>
      <c r="W3593" s="14"/>
      <c r="X3593" s="1"/>
      <c r="Y3593" s="1"/>
      <c r="Z3593" s="1"/>
      <c r="AA3593" s="1"/>
      <c r="AB3593" s="1"/>
      <c r="AC3593" s="1"/>
      <c r="AD3593" s="8"/>
      <c r="AE3593" s="8"/>
      <c r="AF3593" s="8"/>
      <c r="AG3593" s="8"/>
      <c r="AH3593" s="9"/>
      <c r="AI3593" s="8"/>
      <c r="AJ3593" s="13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7"/>
      <c r="BL3593" s="7"/>
      <c r="BM3593" s="7"/>
      <c r="BN3593" s="7"/>
      <c r="BO3593" s="7"/>
      <c r="BP3593" s="7"/>
      <c r="BQ3593" s="7"/>
      <c r="BR3593" s="7"/>
      <c r="BT3593" s="8"/>
      <c r="BV3593" s="7"/>
      <c r="BW3593" s="7"/>
      <c r="BX3593" s="7"/>
      <c r="BY3593" s="7"/>
      <c r="BZ3593" s="7"/>
      <c r="CA3593" s="7"/>
    </row>
    <row r="3594" spans="1:79" x14ac:dyDescent="0.3">
      <c r="A3594" s="1" t="s">
        <v>1585</v>
      </c>
      <c r="B3594" s="1"/>
      <c r="C3594" s="1" t="s">
        <v>1878</v>
      </c>
      <c r="D3594" s="1"/>
      <c r="E3594" s="1"/>
      <c r="F3594" s="1"/>
      <c r="G3594" s="1"/>
      <c r="H3594" s="1">
        <v>51198.42</v>
      </c>
      <c r="I3594" s="1">
        <v>-1.1299999999999999</v>
      </c>
      <c r="J3594" s="12">
        <v>2405.87</v>
      </c>
      <c r="K3594" s="5">
        <v>3395.93</v>
      </c>
      <c r="L3594" s="5">
        <v>12904.95</v>
      </c>
      <c r="M3594" s="13">
        <f t="shared" si="130"/>
        <v>-1.1277195061331624E-2</v>
      </c>
      <c r="N3594" s="13">
        <f t="shared" si="131"/>
        <v>-1.0768648799782898E-2</v>
      </c>
      <c r="O3594" s="13">
        <f t="shared" si="131"/>
        <v>-1.3751423061731938E-2</v>
      </c>
      <c r="P3594" s="13">
        <f t="shared" si="131"/>
        <v>-1.3878350094791769E-2</v>
      </c>
      <c r="Q3594" s="7"/>
      <c r="R3594" s="8"/>
      <c r="S3594" s="8"/>
      <c r="T3594" s="8"/>
      <c r="U3594" s="8"/>
      <c r="V3594" s="13"/>
      <c r="W3594" s="14"/>
      <c r="X3594" s="1"/>
      <c r="Y3594" s="1"/>
      <c r="Z3594" s="1"/>
      <c r="AA3594" s="1"/>
      <c r="AB3594" s="1"/>
      <c r="AC3594" s="1"/>
      <c r="AD3594" s="8"/>
      <c r="AE3594" s="8"/>
      <c r="AF3594" s="8"/>
      <c r="AG3594" s="8"/>
      <c r="AH3594" s="9"/>
      <c r="AI3594" s="8"/>
      <c r="AJ3594" s="13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7"/>
      <c r="BL3594" s="7"/>
      <c r="BM3594" s="7"/>
      <c r="BN3594" s="7"/>
      <c r="BO3594" s="7"/>
      <c r="BP3594" s="7"/>
      <c r="BQ3594" s="7"/>
      <c r="BR3594" s="7"/>
      <c r="BT3594" s="8"/>
      <c r="BV3594" s="7"/>
      <c r="BW3594" s="7"/>
      <c r="BX3594" s="7"/>
      <c r="BY3594" s="7"/>
      <c r="BZ3594" s="7"/>
      <c r="CA3594" s="7"/>
    </row>
    <row r="3595" spans="1:79" x14ac:dyDescent="0.3">
      <c r="A3595" s="1" t="s">
        <v>1586</v>
      </c>
      <c r="B3595" s="1"/>
      <c r="C3595" s="1" t="s">
        <v>1878</v>
      </c>
      <c r="D3595" s="1"/>
      <c r="E3595" s="1"/>
      <c r="F3595" s="1"/>
      <c r="G3595" s="1"/>
      <c r="H3595" s="1">
        <v>50873.54</v>
      </c>
      <c r="I3595" s="1">
        <v>-0.63</v>
      </c>
      <c r="J3595" s="12">
        <v>2389.3000000000002</v>
      </c>
      <c r="K3595" s="5">
        <v>3377.16</v>
      </c>
      <c r="L3595" s="5">
        <v>12803.89</v>
      </c>
      <c r="M3595" s="13">
        <f t="shared" si="130"/>
        <v>-6.3455083184207339E-3</v>
      </c>
      <c r="N3595" s="13">
        <f t="shared" si="131"/>
        <v>-6.8873214263446281E-3</v>
      </c>
      <c r="O3595" s="13">
        <f t="shared" si="131"/>
        <v>-5.5272046243591832E-3</v>
      </c>
      <c r="P3595" s="13">
        <f t="shared" si="131"/>
        <v>-7.8311035687856911E-3</v>
      </c>
      <c r="Q3595" s="7"/>
      <c r="R3595" s="8"/>
      <c r="S3595" s="8"/>
      <c r="T3595" s="8"/>
      <c r="U3595" s="8"/>
      <c r="V3595" s="13"/>
      <c r="W3595" s="14"/>
      <c r="X3595" s="1"/>
      <c r="Y3595" s="1"/>
      <c r="Z3595" s="1"/>
      <c r="AA3595" s="1"/>
      <c r="AB3595" s="1"/>
      <c r="AC3595" s="1"/>
      <c r="AD3595" s="8"/>
      <c r="AE3595" s="8"/>
      <c r="AF3595" s="8"/>
      <c r="AG3595" s="8"/>
      <c r="AH3595" s="9"/>
      <c r="AI3595" s="8"/>
      <c r="AJ3595" s="13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7"/>
      <c r="BL3595" s="7"/>
      <c r="BM3595" s="7"/>
      <c r="BN3595" s="7"/>
      <c r="BO3595" s="7"/>
      <c r="BP3595" s="7"/>
      <c r="BQ3595" s="7"/>
      <c r="BR3595" s="7"/>
      <c r="BT3595" s="8"/>
      <c r="BV3595" s="7"/>
      <c r="BW3595" s="7"/>
      <c r="BX3595" s="7"/>
      <c r="BY3595" s="7"/>
      <c r="BZ3595" s="7"/>
      <c r="CA3595" s="7"/>
    </row>
    <row r="3596" spans="1:79" x14ac:dyDescent="0.3">
      <c r="A3596" s="1" t="s">
        <v>1587</v>
      </c>
      <c r="B3596" s="1"/>
      <c r="C3596" s="1" t="s">
        <v>1878</v>
      </c>
      <c r="D3596" s="1"/>
      <c r="E3596" s="1"/>
      <c r="F3596" s="1"/>
      <c r="G3596" s="1"/>
      <c r="H3596" s="1">
        <v>50646.36</v>
      </c>
      <c r="I3596" s="1">
        <v>-0.45</v>
      </c>
      <c r="J3596" s="12">
        <v>2389.4299999999998</v>
      </c>
      <c r="K3596" s="5">
        <v>3325.5</v>
      </c>
      <c r="L3596" s="5">
        <v>12653.6</v>
      </c>
      <c r="M3596" s="13">
        <f t="shared" si="130"/>
        <v>-4.4655826978031721E-3</v>
      </c>
      <c r="N3596" s="13">
        <f t="shared" si="131"/>
        <v>5.4409241200259473E-5</v>
      </c>
      <c r="O3596" s="13">
        <f t="shared" si="131"/>
        <v>-1.5296876665600645E-2</v>
      </c>
      <c r="P3596" s="13">
        <f t="shared" si="131"/>
        <v>-1.1737839047351928E-2</v>
      </c>
      <c r="Q3596" s="7"/>
      <c r="R3596" s="8"/>
      <c r="S3596" s="8"/>
      <c r="T3596" s="8"/>
      <c r="U3596" s="8"/>
      <c r="V3596" s="13"/>
      <c r="W3596" s="14"/>
      <c r="X3596" s="1"/>
      <c r="Y3596" s="1"/>
      <c r="Z3596" s="1"/>
      <c r="AA3596" s="1"/>
      <c r="AB3596" s="1"/>
      <c r="AC3596" s="1"/>
      <c r="AD3596" s="8"/>
      <c r="AE3596" s="8"/>
      <c r="AF3596" s="8"/>
      <c r="AG3596" s="8"/>
      <c r="AH3596" s="9"/>
      <c r="AI3596" s="8"/>
      <c r="AJ3596" s="13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7"/>
      <c r="BL3596" s="7"/>
      <c r="BM3596" s="7"/>
      <c r="BN3596" s="7"/>
      <c r="BO3596" s="7"/>
      <c r="BP3596" s="7"/>
      <c r="BQ3596" s="7"/>
      <c r="BR3596" s="7"/>
      <c r="BT3596" s="8"/>
      <c r="BV3596" s="7"/>
      <c r="BW3596" s="7"/>
      <c r="BX3596" s="7"/>
      <c r="BY3596" s="7"/>
      <c r="BZ3596" s="7"/>
      <c r="CA3596" s="7"/>
    </row>
    <row r="3597" spans="1:79" x14ac:dyDescent="0.3">
      <c r="A3597" s="1" t="s">
        <v>1588</v>
      </c>
      <c r="B3597" s="1"/>
      <c r="C3597" s="1" t="s">
        <v>1878</v>
      </c>
      <c r="D3597" s="1"/>
      <c r="E3597" s="1"/>
      <c r="F3597" s="1"/>
      <c r="G3597" s="1"/>
      <c r="H3597" s="1">
        <v>50851.25</v>
      </c>
      <c r="I3597" s="1">
        <v>0.4</v>
      </c>
      <c r="J3597" s="12">
        <v>2403.89</v>
      </c>
      <c r="K3597" s="5">
        <v>3332.8</v>
      </c>
      <c r="L3597" s="5">
        <v>12602.54</v>
      </c>
      <c r="M3597" s="13">
        <f t="shared" si="130"/>
        <v>4.0455029739550064E-3</v>
      </c>
      <c r="N3597" s="13">
        <f t="shared" si="131"/>
        <v>6.0516524861577992E-3</v>
      </c>
      <c r="O3597" s="13">
        <f t="shared" si="131"/>
        <v>2.1951586227635378E-3</v>
      </c>
      <c r="P3597" s="13">
        <f t="shared" si="131"/>
        <v>-4.0352152747044068E-3</v>
      </c>
      <c r="Q3597" s="7"/>
      <c r="R3597" s="8"/>
      <c r="S3597" s="8"/>
      <c r="T3597" s="8"/>
      <c r="U3597" s="8"/>
      <c r="V3597" s="13"/>
      <c r="W3597" s="14"/>
      <c r="X3597" s="1"/>
      <c r="Y3597" s="1"/>
      <c r="Z3597" s="1"/>
      <c r="AA3597" s="1"/>
      <c r="AB3597" s="1"/>
      <c r="AC3597" s="1"/>
      <c r="AD3597" s="8"/>
      <c r="AE3597" s="8"/>
      <c r="AF3597" s="8"/>
      <c r="AG3597" s="8"/>
      <c r="AH3597" s="9"/>
      <c r="AI3597" s="8"/>
      <c r="AJ3597" s="13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7"/>
      <c r="BL3597" s="7"/>
      <c r="BM3597" s="7"/>
      <c r="BN3597" s="7"/>
      <c r="BO3597" s="7"/>
      <c r="BP3597" s="7"/>
      <c r="BQ3597" s="7"/>
      <c r="BR3597" s="7"/>
      <c r="BT3597" s="8"/>
      <c r="BV3597" s="7"/>
      <c r="BW3597" s="7"/>
      <c r="BX3597" s="7"/>
      <c r="BY3597" s="7"/>
      <c r="BZ3597" s="7"/>
      <c r="CA3597" s="7"/>
    </row>
    <row r="3598" spans="1:79" x14ac:dyDescent="0.3">
      <c r="A3598" s="1" t="s">
        <v>1589</v>
      </c>
      <c r="B3598" s="1"/>
      <c r="C3598" s="1" t="s">
        <v>1878</v>
      </c>
      <c r="D3598" s="1"/>
      <c r="E3598" s="1"/>
      <c r="F3598" s="1"/>
      <c r="G3598" s="1"/>
      <c r="H3598" s="1">
        <v>50451.79</v>
      </c>
      <c r="I3598" s="1">
        <v>-0.79</v>
      </c>
      <c r="J3598" s="12">
        <v>2387.81</v>
      </c>
      <c r="K3598" s="5">
        <v>3306.91</v>
      </c>
      <c r="L3598" s="5">
        <v>12456.65</v>
      </c>
      <c r="M3598" s="13">
        <f t="shared" si="130"/>
        <v>-7.8554607802168164E-3</v>
      </c>
      <c r="N3598" s="13">
        <f t="shared" si="131"/>
        <v>-6.689157989758221E-3</v>
      </c>
      <c r="O3598" s="13">
        <f t="shared" si="131"/>
        <v>-7.7682429188671298E-3</v>
      </c>
      <c r="P3598" s="13">
        <f t="shared" si="131"/>
        <v>-1.1576237806029677E-2</v>
      </c>
      <c r="Q3598" s="7"/>
      <c r="R3598" s="8"/>
      <c r="S3598" s="8"/>
      <c r="T3598" s="8"/>
      <c r="U3598" s="8"/>
      <c r="V3598" s="13"/>
      <c r="W3598" s="14"/>
      <c r="X3598" s="1"/>
      <c r="Y3598" s="1"/>
      <c r="Z3598" s="1"/>
      <c r="AA3598" s="1"/>
      <c r="AB3598" s="1"/>
      <c r="AC3598" s="1"/>
      <c r="AD3598" s="8"/>
      <c r="AE3598" s="8"/>
      <c r="AF3598" s="8"/>
      <c r="AG3598" s="8"/>
      <c r="AH3598" s="9"/>
      <c r="AI3598" s="8"/>
      <c r="AJ3598" s="13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7"/>
      <c r="BL3598" s="7"/>
      <c r="BM3598" s="7"/>
      <c r="BN3598" s="7"/>
      <c r="BO3598" s="7"/>
      <c r="BP3598" s="7"/>
      <c r="BQ3598" s="7"/>
      <c r="BR3598" s="7"/>
      <c r="BT3598" s="8"/>
      <c r="BV3598" s="7"/>
      <c r="BW3598" s="7"/>
      <c r="BX3598" s="7"/>
      <c r="BY3598" s="7"/>
      <c r="BZ3598" s="7"/>
      <c r="CA3598" s="7"/>
    </row>
    <row r="3599" spans="1:79" x14ac:dyDescent="0.3">
      <c r="A3599" s="1" t="s">
        <v>1590</v>
      </c>
      <c r="B3599" s="1"/>
      <c r="C3599" s="1" t="s">
        <v>1878</v>
      </c>
      <c r="D3599" s="1"/>
      <c r="E3599" s="1"/>
      <c r="F3599" s="1"/>
      <c r="G3599" s="1"/>
      <c r="H3599" s="1">
        <v>50897.34</v>
      </c>
      <c r="I3599" s="1">
        <v>0.88</v>
      </c>
      <c r="J3599" s="12">
        <v>2412.71</v>
      </c>
      <c r="K3599" s="5">
        <v>3324.76</v>
      </c>
      <c r="L3599" s="5">
        <v>12399.69</v>
      </c>
      <c r="M3599" s="13">
        <f t="shared" si="130"/>
        <v>8.8312030157897681E-3</v>
      </c>
      <c r="N3599" s="13">
        <f t="shared" si="131"/>
        <v>1.0427965374129489E-2</v>
      </c>
      <c r="O3599" s="13">
        <f t="shared" si="131"/>
        <v>5.3977882675972921E-3</v>
      </c>
      <c r="P3599" s="13">
        <f t="shared" si="131"/>
        <v>-4.5726579778672116E-3</v>
      </c>
      <c r="Q3599" s="7"/>
      <c r="R3599" s="8"/>
      <c r="S3599" s="8"/>
      <c r="T3599" s="8"/>
      <c r="U3599" s="8"/>
      <c r="V3599" s="13"/>
      <c r="W3599" s="14"/>
      <c r="X3599" s="1"/>
      <c r="Y3599" s="1"/>
      <c r="Z3599" s="1"/>
      <c r="AA3599" s="1"/>
      <c r="AB3599" s="1"/>
      <c r="AC3599" s="1"/>
      <c r="AD3599" s="8"/>
      <c r="AE3599" s="8"/>
      <c r="AF3599" s="8"/>
      <c r="AG3599" s="8"/>
      <c r="AH3599" s="9"/>
      <c r="AI3599" s="8"/>
      <c r="AJ3599" s="13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7"/>
      <c r="BL3599" s="7"/>
      <c r="BM3599" s="7"/>
      <c r="BN3599" s="7"/>
      <c r="BO3599" s="7"/>
      <c r="BP3599" s="7"/>
      <c r="BQ3599" s="7"/>
      <c r="BR3599" s="7"/>
      <c r="BT3599" s="8"/>
      <c r="BV3599" s="7"/>
      <c r="BW3599" s="7"/>
      <c r="BX3599" s="7"/>
      <c r="BY3599" s="7"/>
      <c r="BZ3599" s="7"/>
      <c r="CA3599" s="7"/>
    </row>
    <row r="3600" spans="1:79" x14ac:dyDescent="0.3">
      <c r="A3600" s="1" t="s">
        <v>1591</v>
      </c>
      <c r="B3600" s="1"/>
      <c r="C3600" s="1" t="s">
        <v>1878</v>
      </c>
      <c r="D3600" s="1"/>
      <c r="E3600" s="1"/>
      <c r="F3600" s="1"/>
      <c r="G3600" s="1"/>
      <c r="H3600" s="1">
        <v>51047.96</v>
      </c>
      <c r="I3600" s="1">
        <v>0.3</v>
      </c>
      <c r="J3600" s="12">
        <v>2413.23</v>
      </c>
      <c r="K3600" s="5">
        <v>3361.34</v>
      </c>
      <c r="L3600" s="5">
        <v>12490.59</v>
      </c>
      <c r="M3600" s="13">
        <f t="shared" si="130"/>
        <v>2.9592902104511598E-3</v>
      </c>
      <c r="N3600" s="13">
        <f t="shared" si="131"/>
        <v>2.1552528070101218E-4</v>
      </c>
      <c r="O3600" s="13">
        <f t="shared" si="131"/>
        <v>1.1002297910225112E-2</v>
      </c>
      <c r="P3600" s="13">
        <f t="shared" si="131"/>
        <v>7.3308284320010575E-3</v>
      </c>
      <c r="Q3600" s="7"/>
      <c r="R3600" s="8"/>
      <c r="S3600" s="8"/>
      <c r="T3600" s="8"/>
      <c r="U3600" s="8"/>
      <c r="V3600" s="13"/>
      <c r="W3600" s="14"/>
      <c r="X3600" s="1"/>
      <c r="Y3600" s="1"/>
      <c r="Z3600" s="1"/>
      <c r="AA3600" s="1"/>
      <c r="AB3600" s="1"/>
      <c r="AC3600" s="1"/>
      <c r="AD3600" s="8"/>
      <c r="AE3600" s="8"/>
      <c r="AF3600" s="8"/>
      <c r="AG3600" s="8"/>
      <c r="AH3600" s="9"/>
      <c r="AI3600" s="8"/>
      <c r="AJ3600" s="13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7"/>
      <c r="BL3600" s="7"/>
      <c r="BM3600" s="7"/>
      <c r="BN3600" s="7"/>
      <c r="BO3600" s="7"/>
      <c r="BP3600" s="7"/>
      <c r="BQ3600" s="7"/>
      <c r="BR3600" s="7"/>
      <c r="BT3600" s="8"/>
      <c r="BV3600" s="7"/>
      <c r="BW3600" s="7"/>
      <c r="BX3600" s="7"/>
      <c r="BY3600" s="7"/>
      <c r="BZ3600" s="7"/>
      <c r="CA3600" s="7"/>
    </row>
    <row r="3601" spans="1:79" x14ac:dyDescent="0.3">
      <c r="A3601" s="1" t="s">
        <v>1592</v>
      </c>
      <c r="B3601" s="1"/>
      <c r="C3601" s="1" t="s">
        <v>1878</v>
      </c>
      <c r="D3601" s="1"/>
      <c r="E3601" s="1"/>
      <c r="F3601" s="1"/>
      <c r="G3601" s="1"/>
      <c r="H3601" s="1">
        <v>51264.01</v>
      </c>
      <c r="I3601" s="1">
        <v>0.42</v>
      </c>
      <c r="J3601" s="12">
        <v>2421.4899999999998</v>
      </c>
      <c r="K3601" s="5">
        <v>3379.72</v>
      </c>
      <c r="L3601" s="5">
        <v>12574.18</v>
      </c>
      <c r="M3601" s="13">
        <f t="shared" si="130"/>
        <v>4.2322944932569051E-3</v>
      </c>
      <c r="N3601" s="13">
        <f t="shared" si="131"/>
        <v>3.4227984899903863E-3</v>
      </c>
      <c r="O3601" s="13">
        <f t="shared" si="131"/>
        <v>5.4680573818772782E-3</v>
      </c>
      <c r="P3601" s="13">
        <f t="shared" si="131"/>
        <v>6.6922379167038137E-3</v>
      </c>
      <c r="Q3601" s="7"/>
      <c r="R3601" s="8"/>
      <c r="S3601" s="8"/>
      <c r="T3601" s="8"/>
      <c r="U3601" s="8"/>
      <c r="V3601" s="13"/>
      <c r="W3601" s="14"/>
      <c r="X3601" s="1"/>
      <c r="Y3601" s="1"/>
      <c r="Z3601" s="1"/>
      <c r="AA3601" s="1"/>
      <c r="AB3601" s="1"/>
      <c r="AC3601" s="1"/>
      <c r="AD3601" s="8"/>
      <c r="AE3601" s="8"/>
      <c r="AF3601" s="8"/>
      <c r="AG3601" s="8"/>
      <c r="AH3601" s="9"/>
      <c r="AI3601" s="8"/>
      <c r="AJ3601" s="13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7"/>
      <c r="BL3601" s="7"/>
      <c r="BM3601" s="7"/>
      <c r="BN3601" s="7"/>
      <c r="BO3601" s="7"/>
      <c r="BP3601" s="7"/>
      <c r="BQ3601" s="7"/>
      <c r="BR3601" s="7"/>
      <c r="BT3601" s="8"/>
      <c r="BV3601" s="7"/>
      <c r="BW3601" s="7"/>
      <c r="BX3601" s="7"/>
      <c r="BY3601" s="7"/>
      <c r="BZ3601" s="7"/>
      <c r="CA3601" s="7"/>
    </row>
    <row r="3602" spans="1:79" x14ac:dyDescent="0.3">
      <c r="A3602" s="1" t="s">
        <v>1593</v>
      </c>
      <c r="B3602" s="1"/>
      <c r="C3602" s="1" t="s">
        <v>1878</v>
      </c>
      <c r="D3602" s="1"/>
      <c r="E3602" s="1"/>
      <c r="F3602" s="1"/>
      <c r="G3602" s="1"/>
      <c r="H3602" s="1">
        <v>50944.5</v>
      </c>
      <c r="I3602" s="1">
        <v>-0.62</v>
      </c>
      <c r="J3602" s="12">
        <v>2395.56</v>
      </c>
      <c r="K3602" s="5">
        <v>3388.92</v>
      </c>
      <c r="L3602" s="5">
        <v>12604.32</v>
      </c>
      <c r="M3602" s="13">
        <f t="shared" si="130"/>
        <v>-6.2326376730966748E-3</v>
      </c>
      <c r="N3602" s="13">
        <f t="shared" si="131"/>
        <v>-1.0708282916716549E-2</v>
      </c>
      <c r="O3602" s="13">
        <f t="shared" si="131"/>
        <v>2.7221189921058375E-3</v>
      </c>
      <c r="P3602" s="13">
        <f t="shared" si="131"/>
        <v>2.396975389249878E-3</v>
      </c>
      <c r="Q3602" s="7"/>
      <c r="R3602" s="8"/>
      <c r="S3602" s="8"/>
      <c r="T3602" s="8"/>
      <c r="U3602" s="8"/>
      <c r="V3602" s="13"/>
      <c r="W3602" s="14"/>
      <c r="X3602" s="1"/>
      <c r="Y3602" s="1"/>
      <c r="Z3602" s="1"/>
      <c r="AA3602" s="1"/>
      <c r="AB3602" s="1"/>
      <c r="AC3602" s="1"/>
      <c r="AD3602" s="8"/>
      <c r="AE3602" s="8"/>
      <c r="AF3602" s="8"/>
      <c r="AG3602" s="8"/>
      <c r="AH3602" s="9"/>
      <c r="AI3602" s="8"/>
      <c r="AJ3602" s="13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7"/>
      <c r="BL3602" s="7"/>
      <c r="BM3602" s="7"/>
      <c r="BN3602" s="7"/>
      <c r="BO3602" s="7"/>
      <c r="BP3602" s="7"/>
      <c r="BQ3602" s="7"/>
      <c r="BR3602" s="7"/>
      <c r="BT3602" s="8"/>
      <c r="BV3602" s="7"/>
      <c r="BW3602" s="7"/>
      <c r="BX3602" s="7"/>
      <c r="BY3602" s="7"/>
      <c r="BZ3602" s="7"/>
      <c r="CA3602" s="7"/>
    </row>
    <row r="3603" spans="1:79" x14ac:dyDescent="0.3">
      <c r="A3603" s="1" t="s">
        <v>1594</v>
      </c>
      <c r="B3603" s="1"/>
      <c r="C3603" s="1" t="s">
        <v>1878</v>
      </c>
      <c r="D3603" s="1"/>
      <c r="E3603" s="1"/>
      <c r="F3603" s="1"/>
      <c r="G3603" s="1"/>
      <c r="H3603" s="1">
        <v>50858.58</v>
      </c>
      <c r="I3603" s="1">
        <v>-0.17</v>
      </c>
      <c r="J3603" s="12">
        <v>2392.89</v>
      </c>
      <c r="K3603" s="5">
        <v>3372.11</v>
      </c>
      <c r="L3603" s="5">
        <v>12546.17</v>
      </c>
      <c r="M3603" s="13">
        <f t="shared" si="130"/>
        <v>-1.6865412360509424E-3</v>
      </c>
      <c r="N3603" s="13">
        <f t="shared" si="131"/>
        <v>-1.1145619395882544E-3</v>
      </c>
      <c r="O3603" s="13">
        <f t="shared" si="131"/>
        <v>-4.9602823318343203E-3</v>
      </c>
      <c r="P3603" s="13">
        <f t="shared" si="131"/>
        <v>-4.6134975944754908E-3</v>
      </c>
      <c r="Q3603" s="7"/>
      <c r="R3603" s="8"/>
      <c r="S3603" s="8"/>
      <c r="T3603" s="8"/>
      <c r="U3603" s="8"/>
      <c r="V3603" s="13"/>
      <c r="W3603" s="14"/>
      <c r="X3603" s="1"/>
      <c r="Y3603" s="1"/>
      <c r="Z3603" s="1"/>
      <c r="AA3603" s="1"/>
      <c r="AB3603" s="1"/>
      <c r="AC3603" s="1"/>
      <c r="AD3603" s="8"/>
      <c r="AE3603" s="8"/>
      <c r="AF3603" s="8"/>
      <c r="AG3603" s="8"/>
      <c r="AH3603" s="9"/>
      <c r="AI3603" s="8"/>
      <c r="AJ3603" s="13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7"/>
      <c r="BL3603" s="7"/>
      <c r="BM3603" s="7"/>
      <c r="BN3603" s="7"/>
      <c r="BO3603" s="7"/>
      <c r="BP3603" s="7"/>
      <c r="BQ3603" s="7"/>
      <c r="BR3603" s="7"/>
      <c r="BT3603" s="8"/>
      <c r="BV3603" s="7"/>
      <c r="BW3603" s="7"/>
      <c r="BX3603" s="7"/>
      <c r="BY3603" s="7"/>
      <c r="BZ3603" s="7"/>
      <c r="CA3603" s="7"/>
    </row>
    <row r="3604" spans="1:79" x14ac:dyDescent="0.3">
      <c r="A3604" s="1" t="s">
        <v>1595</v>
      </c>
      <c r="B3604" s="1"/>
      <c r="C3604" s="1" t="s">
        <v>1878</v>
      </c>
      <c r="D3604" s="1"/>
      <c r="E3604" s="1"/>
      <c r="F3604" s="1"/>
      <c r="G3604" s="1"/>
      <c r="H3604" s="1">
        <v>51070.22</v>
      </c>
      <c r="I3604" s="1">
        <v>0.42</v>
      </c>
      <c r="J3604" s="12">
        <v>2400.11</v>
      </c>
      <c r="K3604" s="5">
        <v>3386.54</v>
      </c>
      <c r="L3604" s="5">
        <v>12590.68</v>
      </c>
      <c r="M3604" s="13">
        <f t="shared" si="130"/>
        <v>4.1613430811477947E-3</v>
      </c>
      <c r="N3604" s="13">
        <f t="shared" si="131"/>
        <v>3.0172720016383714E-3</v>
      </c>
      <c r="O3604" s="13">
        <f t="shared" si="131"/>
        <v>4.2792198356518263E-3</v>
      </c>
      <c r="P3604" s="13">
        <f t="shared" si="131"/>
        <v>3.5476962292078085E-3</v>
      </c>
      <c r="Q3604" s="7"/>
      <c r="R3604" s="8"/>
      <c r="S3604" s="8"/>
      <c r="T3604" s="8"/>
      <c r="U3604" s="8"/>
      <c r="V3604" s="13"/>
      <c r="W3604" s="14"/>
      <c r="X3604" s="1"/>
      <c r="Y3604" s="1"/>
      <c r="Z3604" s="1"/>
      <c r="AA3604" s="1"/>
      <c r="AB3604" s="1"/>
      <c r="AC3604" s="1"/>
      <c r="AD3604" s="8"/>
      <c r="AE3604" s="8"/>
      <c r="AF3604" s="8"/>
      <c r="AG3604" s="8"/>
      <c r="AH3604" s="9"/>
      <c r="AI3604" s="8"/>
      <c r="AJ3604" s="13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7"/>
      <c r="BL3604" s="7"/>
      <c r="BM3604" s="7"/>
      <c r="BN3604" s="7"/>
      <c r="BO3604" s="7"/>
      <c r="BP3604" s="7"/>
      <c r="BQ3604" s="7"/>
      <c r="BR3604" s="7"/>
      <c r="BT3604" s="8"/>
      <c r="BV3604" s="7"/>
      <c r="BW3604" s="7"/>
      <c r="BX3604" s="7"/>
      <c r="BY3604" s="7"/>
      <c r="BZ3604" s="7"/>
      <c r="CA3604" s="7"/>
    </row>
    <row r="3605" spans="1:79" x14ac:dyDescent="0.3">
      <c r="A3605" s="1" t="s">
        <v>1596</v>
      </c>
      <c r="B3605" s="1"/>
      <c r="C3605" s="1" t="s">
        <v>1878</v>
      </c>
      <c r="D3605" s="1"/>
      <c r="E3605" s="1"/>
      <c r="F3605" s="1"/>
      <c r="G3605" s="1"/>
      <c r="H3605" s="1">
        <v>51244.43</v>
      </c>
      <c r="I3605" s="1">
        <v>0.34</v>
      </c>
      <c r="J3605" s="12">
        <v>2410.16</v>
      </c>
      <c r="K3605" s="5">
        <v>3385.39</v>
      </c>
      <c r="L3605" s="5">
        <v>12726.85</v>
      </c>
      <c r="M3605" s="13">
        <f t="shared" si="130"/>
        <v>3.411185618546364E-3</v>
      </c>
      <c r="N3605" s="13">
        <f t="shared" si="131"/>
        <v>4.1873080817127484E-3</v>
      </c>
      <c r="O3605" s="13">
        <f t="shared" si="131"/>
        <v>-3.3957962994679569E-4</v>
      </c>
      <c r="P3605" s="13">
        <f t="shared" si="131"/>
        <v>1.0815142629309937E-2</v>
      </c>
      <c r="Q3605" s="7"/>
      <c r="R3605" s="8"/>
      <c r="S3605" s="8"/>
      <c r="T3605" s="8"/>
      <c r="U3605" s="8"/>
      <c r="V3605" s="13"/>
      <c r="W3605" s="14"/>
      <c r="X3605" s="1"/>
      <c r="Y3605" s="1"/>
      <c r="Z3605" s="1"/>
      <c r="AA3605" s="1"/>
      <c r="AB3605" s="1"/>
      <c r="AC3605" s="1"/>
      <c r="AD3605" s="8"/>
      <c r="AE3605" s="8"/>
      <c r="AF3605" s="8"/>
      <c r="AG3605" s="8"/>
      <c r="AH3605" s="9"/>
      <c r="AI3605" s="8"/>
      <c r="AJ3605" s="13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7"/>
      <c r="BL3605" s="7"/>
      <c r="BM3605" s="7"/>
      <c r="BN3605" s="7"/>
      <c r="BO3605" s="7"/>
      <c r="BP3605" s="7"/>
      <c r="BQ3605" s="7"/>
      <c r="BR3605" s="7"/>
      <c r="BT3605" s="8"/>
      <c r="BV3605" s="7"/>
      <c r="BW3605" s="7"/>
      <c r="BX3605" s="7"/>
      <c r="BY3605" s="7"/>
      <c r="BZ3605" s="7"/>
      <c r="CA3605" s="7"/>
    </row>
    <row r="3606" spans="1:79" x14ac:dyDescent="0.3">
      <c r="A3606" s="1" t="s">
        <v>1597</v>
      </c>
      <c r="B3606" s="1"/>
      <c r="C3606" s="1" t="s">
        <v>1878</v>
      </c>
      <c r="D3606" s="1"/>
      <c r="E3606" s="1"/>
      <c r="F3606" s="1"/>
      <c r="G3606" s="1"/>
      <c r="H3606" s="1">
        <v>51391.94</v>
      </c>
      <c r="I3606" s="1">
        <v>0.28999999999999998</v>
      </c>
      <c r="J3606" s="12">
        <v>2415.23</v>
      </c>
      <c r="K3606" s="5">
        <v>3408.54</v>
      </c>
      <c r="L3606" s="5">
        <v>12772.22</v>
      </c>
      <c r="M3606" s="13">
        <f t="shared" si="130"/>
        <v>2.8785567524118871E-3</v>
      </c>
      <c r="N3606" s="13">
        <f t="shared" si="131"/>
        <v>2.1035947820893242E-3</v>
      </c>
      <c r="O3606" s="13">
        <f t="shared" si="131"/>
        <v>6.8382077101900585E-3</v>
      </c>
      <c r="P3606" s="13">
        <f t="shared" si="131"/>
        <v>3.5649041200296328E-3</v>
      </c>
      <c r="Q3606" s="7"/>
      <c r="R3606" s="8"/>
      <c r="S3606" s="8"/>
      <c r="T3606" s="8"/>
      <c r="U3606" s="8"/>
      <c r="V3606" s="13"/>
      <c r="W3606" s="14"/>
      <c r="X3606" s="1"/>
      <c r="Y3606" s="1"/>
      <c r="Z3606" s="1"/>
      <c r="AA3606" s="1"/>
      <c r="AB3606" s="1"/>
      <c r="AC3606" s="1"/>
      <c r="AD3606" s="8"/>
      <c r="AE3606" s="8"/>
      <c r="AF3606" s="8"/>
      <c r="AG3606" s="8"/>
      <c r="AH3606" s="9"/>
      <c r="AI3606" s="8"/>
      <c r="AJ3606" s="13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7"/>
      <c r="BL3606" s="7"/>
      <c r="BM3606" s="7"/>
      <c r="BN3606" s="7"/>
      <c r="BO3606" s="7"/>
      <c r="BP3606" s="7"/>
      <c r="BQ3606" s="7"/>
      <c r="BR3606" s="7"/>
      <c r="BT3606" s="8"/>
      <c r="BV3606" s="7"/>
      <c r="BW3606" s="7"/>
      <c r="BX3606" s="7"/>
      <c r="BY3606" s="7"/>
      <c r="BZ3606" s="7"/>
      <c r="CA3606" s="7"/>
    </row>
    <row r="3607" spans="1:79" x14ac:dyDescent="0.3">
      <c r="A3607" s="1" t="s">
        <v>1598</v>
      </c>
      <c r="B3607" s="1"/>
      <c r="C3607" s="1" t="s">
        <v>1878</v>
      </c>
      <c r="D3607" s="1"/>
      <c r="E3607" s="1"/>
      <c r="F3607" s="1"/>
      <c r="G3607" s="1"/>
      <c r="H3607" s="1">
        <v>52244.13</v>
      </c>
      <c r="I3607" s="1">
        <v>1.66</v>
      </c>
      <c r="J3607" s="12">
        <v>2464.4299999999998</v>
      </c>
      <c r="K3607" s="5">
        <v>3450.45</v>
      </c>
      <c r="L3607" s="5">
        <v>12874.25</v>
      </c>
      <c r="M3607" s="13">
        <f t="shared" si="130"/>
        <v>1.6582172223893465E-2</v>
      </c>
      <c r="N3607" s="13">
        <f t="shared" si="131"/>
        <v>2.0370730737859333E-2</v>
      </c>
      <c r="O3607" s="13">
        <f t="shared" si="131"/>
        <v>1.2295586966853733E-2</v>
      </c>
      <c r="P3607" s="13">
        <f t="shared" si="131"/>
        <v>7.9884311419629039E-3</v>
      </c>
      <c r="Q3607" s="7"/>
      <c r="R3607" s="8"/>
      <c r="S3607" s="8"/>
      <c r="T3607" s="8"/>
      <c r="U3607" s="8"/>
      <c r="V3607" s="13"/>
      <c r="W3607" s="14"/>
      <c r="X3607" s="1"/>
      <c r="Y3607" s="1"/>
      <c r="Z3607" s="1"/>
      <c r="AA3607" s="1"/>
      <c r="AB3607" s="1"/>
      <c r="AC3607" s="1"/>
      <c r="AD3607" s="8"/>
      <c r="AE3607" s="8"/>
      <c r="AF3607" s="8"/>
      <c r="AG3607" s="8"/>
      <c r="AH3607" s="9"/>
      <c r="AI3607" s="8"/>
      <c r="AJ3607" s="13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7"/>
      <c r="BL3607" s="7"/>
      <c r="BM3607" s="7"/>
      <c r="BN3607" s="7"/>
      <c r="BO3607" s="7"/>
      <c r="BP3607" s="7"/>
      <c r="BQ3607" s="7"/>
      <c r="BR3607" s="7"/>
      <c r="BT3607" s="8"/>
      <c r="BV3607" s="7"/>
      <c r="BW3607" s="7"/>
      <c r="BX3607" s="7"/>
      <c r="BY3607" s="7"/>
      <c r="BZ3607" s="7"/>
      <c r="CA3607" s="7"/>
    </row>
    <row r="3608" spans="1:79" x14ac:dyDescent="0.3">
      <c r="A3608" s="1" t="s">
        <v>1599</v>
      </c>
      <c r="B3608" s="1"/>
      <c r="C3608" s="1" t="s">
        <v>1878</v>
      </c>
      <c r="D3608" s="1"/>
      <c r="E3608" s="1"/>
      <c r="F3608" s="1"/>
      <c r="G3608" s="1"/>
      <c r="H3608" s="1">
        <v>52413.38</v>
      </c>
      <c r="I3608" s="1">
        <v>0.32</v>
      </c>
      <c r="J3608" s="12">
        <v>2465.52</v>
      </c>
      <c r="K3608" s="5">
        <v>3477.13</v>
      </c>
      <c r="L3608" s="5">
        <v>12990.38</v>
      </c>
      <c r="M3608" s="13">
        <f t="shared" si="130"/>
        <v>3.2395984008155576E-3</v>
      </c>
      <c r="N3608" s="13">
        <f t="shared" si="131"/>
        <v>4.4229294400732755E-4</v>
      </c>
      <c r="O3608" s="13">
        <f t="shared" si="131"/>
        <v>7.7323247692331343E-3</v>
      </c>
      <c r="P3608" s="13">
        <f t="shared" si="131"/>
        <v>9.0203312814338688E-3</v>
      </c>
      <c r="Q3608" s="7"/>
      <c r="R3608" s="8"/>
      <c r="S3608" s="8"/>
      <c r="T3608" s="8"/>
      <c r="U3608" s="8"/>
      <c r="V3608" s="13"/>
      <c r="W3608" s="14"/>
      <c r="X3608" s="1"/>
      <c r="Y3608" s="1"/>
      <c r="Z3608" s="1"/>
      <c r="AA3608" s="1"/>
      <c r="AB3608" s="1"/>
      <c r="AC3608" s="1"/>
      <c r="AD3608" s="8"/>
      <c r="AE3608" s="8"/>
      <c r="AF3608" s="8"/>
      <c r="AG3608" s="8"/>
      <c r="AH3608" s="9"/>
      <c r="AI3608" s="8"/>
      <c r="AJ3608" s="13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7"/>
      <c r="BL3608" s="7"/>
      <c r="BM3608" s="7"/>
      <c r="BN3608" s="7"/>
      <c r="BO3608" s="7"/>
      <c r="BP3608" s="7"/>
      <c r="BQ3608" s="7"/>
      <c r="BR3608" s="7"/>
      <c r="BT3608" s="8"/>
      <c r="BV3608" s="7"/>
      <c r="BW3608" s="7"/>
      <c r="BX3608" s="7"/>
      <c r="BY3608" s="7"/>
      <c r="BZ3608" s="7"/>
      <c r="CA3608" s="7"/>
    </row>
    <row r="3609" spans="1:79" x14ac:dyDescent="0.3">
      <c r="A3609" s="1" t="s">
        <v>1600</v>
      </c>
      <c r="B3609" s="1"/>
      <c r="C3609" s="1" t="s">
        <v>1878</v>
      </c>
      <c r="D3609" s="1"/>
      <c r="E3609" s="1"/>
      <c r="F3609" s="1"/>
      <c r="G3609" s="1"/>
      <c r="H3609" s="1">
        <v>52581.760000000002</v>
      </c>
      <c r="I3609" s="1">
        <v>0.32</v>
      </c>
      <c r="J3609" s="12">
        <v>2471.98</v>
      </c>
      <c r="K3609" s="5">
        <v>3487.49</v>
      </c>
      <c r="L3609" s="5">
        <v>13063.32</v>
      </c>
      <c r="M3609" s="13">
        <f t="shared" si="130"/>
        <v>3.2125384777703658E-3</v>
      </c>
      <c r="N3609" s="13">
        <f t="shared" si="131"/>
        <v>2.6201369285181464E-3</v>
      </c>
      <c r="O3609" s="13">
        <f t="shared" si="131"/>
        <v>2.9794686997608455E-3</v>
      </c>
      <c r="P3609" s="13">
        <f t="shared" si="131"/>
        <v>5.6149242747325356E-3</v>
      </c>
      <c r="Q3609" s="7"/>
      <c r="R3609" s="8"/>
      <c r="S3609" s="8"/>
      <c r="T3609" s="8"/>
      <c r="U3609" s="8"/>
      <c r="V3609" s="13"/>
      <c r="W3609" s="14"/>
      <c r="X3609" s="1"/>
      <c r="Y3609" s="1"/>
      <c r="Z3609" s="1"/>
      <c r="AA3609" s="1"/>
      <c r="AB3609" s="1"/>
      <c r="AC3609" s="1"/>
      <c r="AD3609" s="8"/>
      <c r="AE3609" s="8"/>
      <c r="AF3609" s="8"/>
      <c r="AG3609" s="8"/>
      <c r="AH3609" s="9"/>
      <c r="AI3609" s="8"/>
      <c r="AJ3609" s="13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7"/>
      <c r="BL3609" s="7"/>
      <c r="BM3609" s="7"/>
      <c r="BN3609" s="7"/>
      <c r="BO3609" s="7"/>
      <c r="BP3609" s="7"/>
      <c r="BQ3609" s="7"/>
      <c r="BR3609" s="7"/>
      <c r="BT3609" s="8"/>
      <c r="BV3609" s="7"/>
      <c r="BW3609" s="7"/>
      <c r="BX3609" s="7"/>
      <c r="BY3609" s="7"/>
      <c r="BZ3609" s="7"/>
      <c r="CA3609" s="7"/>
    </row>
    <row r="3610" spans="1:79" x14ac:dyDescent="0.3">
      <c r="A3610" s="1" t="s">
        <v>1601</v>
      </c>
      <c r="B3610" s="1"/>
      <c r="C3610" s="1" t="s">
        <v>1878</v>
      </c>
      <c r="D3610" s="1"/>
      <c r="E3610" s="1"/>
      <c r="F3610" s="1"/>
      <c r="G3610" s="1"/>
      <c r="H3610" s="1">
        <v>52443.49</v>
      </c>
      <c r="I3610" s="1">
        <v>-0.26</v>
      </c>
      <c r="J3610" s="12">
        <v>2464.15</v>
      </c>
      <c r="K3610" s="5">
        <v>3470.41</v>
      </c>
      <c r="L3610" s="5">
        <v>13054.71</v>
      </c>
      <c r="M3610" s="13">
        <f t="shared" si="130"/>
        <v>-2.6296190922480145E-3</v>
      </c>
      <c r="N3610" s="13">
        <f t="shared" si="131"/>
        <v>-3.1675013551889508E-3</v>
      </c>
      <c r="O3610" s="13">
        <f t="shared" si="131"/>
        <v>-4.8975050824517918E-3</v>
      </c>
      <c r="P3610" s="13">
        <f t="shared" si="131"/>
        <v>-6.5909738106395555E-4</v>
      </c>
      <c r="Q3610" s="7"/>
      <c r="R3610" s="8"/>
      <c r="S3610" s="8"/>
      <c r="T3610" s="8"/>
      <c r="U3610" s="8"/>
      <c r="V3610" s="13"/>
      <c r="W3610" s="14"/>
      <c r="X3610" s="1"/>
      <c r="Y3610" s="1"/>
      <c r="Z3610" s="1"/>
      <c r="AA3610" s="1"/>
      <c r="AB3610" s="1"/>
      <c r="AC3610" s="1"/>
      <c r="AD3610" s="8"/>
      <c r="AE3610" s="8"/>
      <c r="AF3610" s="8"/>
      <c r="AG3610" s="8"/>
      <c r="AH3610" s="9"/>
      <c r="AI3610" s="8"/>
      <c r="AJ3610" s="13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7"/>
      <c r="BL3610" s="7"/>
      <c r="BM3610" s="7"/>
      <c r="BN3610" s="7"/>
      <c r="BO3610" s="7"/>
      <c r="BP3610" s="7"/>
      <c r="BQ3610" s="7"/>
      <c r="BR3610" s="7"/>
      <c r="BT3610" s="8"/>
      <c r="BV3610" s="7"/>
      <c r="BW3610" s="7"/>
      <c r="BX3610" s="7"/>
      <c r="BY3610" s="7"/>
      <c r="BZ3610" s="7"/>
      <c r="CA3610" s="7"/>
    </row>
    <row r="3611" spans="1:79" x14ac:dyDescent="0.3">
      <c r="A3611" s="1" t="s">
        <v>1602</v>
      </c>
      <c r="B3611" s="1"/>
      <c r="C3611" s="1" t="s">
        <v>1878</v>
      </c>
      <c r="D3611" s="1"/>
      <c r="E3611" s="1"/>
      <c r="F3611" s="1"/>
      <c r="G3611" s="1"/>
      <c r="H3611" s="1">
        <v>52187.17</v>
      </c>
      <c r="I3611" s="1">
        <v>-0.49</v>
      </c>
      <c r="J3611" s="12">
        <v>2448.33</v>
      </c>
      <c r="K3611" s="5">
        <v>3461.11</v>
      </c>
      <c r="L3611" s="5">
        <v>13043.38</v>
      </c>
      <c r="M3611" s="13">
        <f t="shared" si="130"/>
        <v>-4.8875465763242865E-3</v>
      </c>
      <c r="N3611" s="13">
        <f t="shared" si="131"/>
        <v>-6.4200637136538896E-3</v>
      </c>
      <c r="O3611" s="13">
        <f t="shared" si="131"/>
        <v>-2.6797986405063812E-3</v>
      </c>
      <c r="P3611" s="13">
        <f t="shared" si="131"/>
        <v>-8.6788599670162281E-4</v>
      </c>
      <c r="Q3611" s="7"/>
      <c r="R3611" s="8"/>
      <c r="S3611" s="8"/>
      <c r="T3611" s="8"/>
      <c r="U3611" s="8"/>
      <c r="V3611" s="13"/>
      <c r="W3611" s="14"/>
      <c r="X3611" s="1"/>
      <c r="Y3611" s="1"/>
      <c r="Z3611" s="1"/>
      <c r="AA3611" s="1"/>
      <c r="AB3611" s="1"/>
      <c r="AC3611" s="1"/>
      <c r="AD3611" s="8"/>
      <c r="AE3611" s="8"/>
      <c r="AF3611" s="8"/>
      <c r="AG3611" s="8"/>
      <c r="AH3611" s="9"/>
      <c r="AI3611" s="8"/>
      <c r="AJ3611" s="13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7"/>
      <c r="BL3611" s="7"/>
      <c r="BM3611" s="7"/>
      <c r="BN3611" s="7"/>
      <c r="BO3611" s="7"/>
      <c r="BP3611" s="7"/>
      <c r="BQ3611" s="7"/>
      <c r="BR3611" s="7"/>
      <c r="BT3611" s="8"/>
      <c r="BV3611" s="7"/>
      <c r="BW3611" s="7"/>
      <c r="BX3611" s="7"/>
      <c r="BY3611" s="7"/>
      <c r="BZ3611" s="7"/>
      <c r="CA3611" s="7"/>
    </row>
    <row r="3612" spans="1:79" x14ac:dyDescent="0.3">
      <c r="A3612" s="1" t="s">
        <v>1603</v>
      </c>
      <c r="B3612" s="1"/>
      <c r="C3612" s="1" t="s">
        <v>1878</v>
      </c>
      <c r="D3612" s="1"/>
      <c r="E3612" s="1"/>
      <c r="F3612" s="1"/>
      <c r="G3612" s="1"/>
      <c r="H3612" s="1">
        <v>52553.48</v>
      </c>
      <c r="I3612" s="1">
        <v>0.7</v>
      </c>
      <c r="J3612" s="12">
        <v>2465.3000000000002</v>
      </c>
      <c r="K3612" s="5">
        <v>3492.79</v>
      </c>
      <c r="L3612" s="5">
        <v>13064.21</v>
      </c>
      <c r="M3612" s="13">
        <f t="shared" si="130"/>
        <v>7.0191581570719919E-3</v>
      </c>
      <c r="N3612" s="13">
        <f t="shared" si="131"/>
        <v>6.9312551821039126E-3</v>
      </c>
      <c r="O3612" s="13">
        <f t="shared" si="131"/>
        <v>9.1531329544567441E-3</v>
      </c>
      <c r="P3612" s="13">
        <f t="shared" si="131"/>
        <v>1.596978697239404E-3</v>
      </c>
      <c r="Q3612" s="7"/>
      <c r="R3612" s="8"/>
      <c r="S3612" s="8"/>
      <c r="T3612" s="8"/>
      <c r="U3612" s="8"/>
      <c r="V3612" s="13"/>
      <c r="W3612" s="14"/>
      <c r="X3612" s="1"/>
      <c r="Y3612" s="1"/>
      <c r="Z3612" s="1"/>
      <c r="AA3612" s="1"/>
      <c r="AB3612" s="1"/>
      <c r="AC3612" s="1"/>
      <c r="AD3612" s="8"/>
      <c r="AE3612" s="8"/>
      <c r="AF3612" s="8"/>
      <c r="AG3612" s="8"/>
      <c r="AH3612" s="9"/>
      <c r="AI3612" s="8"/>
      <c r="AJ3612" s="13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7"/>
      <c r="BL3612" s="7"/>
      <c r="BM3612" s="7"/>
      <c r="BN3612" s="7"/>
      <c r="BO3612" s="7"/>
      <c r="BP3612" s="7"/>
      <c r="BQ3612" s="7"/>
      <c r="BR3612" s="7"/>
      <c r="BT3612" s="8"/>
      <c r="BV3612" s="7"/>
      <c r="BW3612" s="7"/>
      <c r="BX3612" s="7"/>
      <c r="BY3612" s="7"/>
      <c r="BZ3612" s="7"/>
      <c r="CA3612" s="7"/>
    </row>
    <row r="3613" spans="1:79" x14ac:dyDescent="0.3">
      <c r="A3613" s="1" t="s">
        <v>1604</v>
      </c>
      <c r="B3613" s="1"/>
      <c r="C3613" s="1" t="s">
        <v>1878</v>
      </c>
      <c r="D3613" s="1"/>
      <c r="E3613" s="1"/>
      <c r="F3613" s="1"/>
      <c r="G3613" s="1"/>
      <c r="H3613" s="1">
        <v>52066.97</v>
      </c>
      <c r="I3613" s="1">
        <v>-0.93</v>
      </c>
      <c r="J3613" s="12">
        <v>2429.5100000000002</v>
      </c>
      <c r="K3613" s="5">
        <v>3485.53</v>
      </c>
      <c r="L3613" s="5">
        <v>13094.85</v>
      </c>
      <c r="M3613" s="13">
        <f t="shared" si="130"/>
        <v>-9.2574269106442397E-3</v>
      </c>
      <c r="N3613" s="13">
        <f t="shared" si="131"/>
        <v>-1.451750294081855E-2</v>
      </c>
      <c r="O3613" s="13">
        <f t="shared" si="131"/>
        <v>-2.0785675634663603E-3</v>
      </c>
      <c r="P3613" s="13">
        <f t="shared" si="131"/>
        <v>2.3453389068301966E-3</v>
      </c>
      <c r="Q3613" s="7"/>
      <c r="R3613" s="8"/>
      <c r="S3613" s="8"/>
      <c r="T3613" s="8"/>
      <c r="U3613" s="8"/>
      <c r="V3613" s="13"/>
      <c r="W3613" s="14"/>
      <c r="X3613" s="1"/>
      <c r="Y3613" s="1"/>
      <c r="Z3613" s="1"/>
      <c r="AA3613" s="1"/>
      <c r="AB3613" s="1"/>
      <c r="AC3613" s="1"/>
      <c r="AD3613" s="8"/>
      <c r="AE3613" s="8"/>
      <c r="AF3613" s="8"/>
      <c r="AG3613" s="8"/>
      <c r="AH3613" s="9"/>
      <c r="AI3613" s="8"/>
      <c r="AJ3613" s="13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7"/>
      <c r="BL3613" s="7"/>
      <c r="BM3613" s="7"/>
      <c r="BN3613" s="7"/>
      <c r="BO3613" s="7"/>
      <c r="BP3613" s="7"/>
      <c r="BQ3613" s="7"/>
      <c r="BR3613" s="7"/>
      <c r="BT3613" s="8"/>
      <c r="BV3613" s="7"/>
      <c r="BW3613" s="7"/>
      <c r="BX3613" s="7"/>
      <c r="BY3613" s="7"/>
      <c r="BZ3613" s="7"/>
      <c r="CA3613" s="7"/>
    </row>
    <row r="3614" spans="1:79" x14ac:dyDescent="0.3">
      <c r="A3614" s="1" t="s">
        <v>1605</v>
      </c>
      <c r="B3614" s="1"/>
      <c r="C3614" s="1" t="s">
        <v>1878</v>
      </c>
      <c r="D3614" s="1"/>
      <c r="E3614" s="1"/>
      <c r="F3614" s="1"/>
      <c r="G3614" s="1"/>
      <c r="H3614" s="1">
        <v>52230.73</v>
      </c>
      <c r="I3614" s="1">
        <v>0.31</v>
      </c>
      <c r="J3614" s="12">
        <v>2440.2399999999998</v>
      </c>
      <c r="K3614" s="5">
        <v>3485.2</v>
      </c>
      <c r="L3614" s="5">
        <v>13100.65</v>
      </c>
      <c r="M3614" s="13">
        <f t="shared" si="130"/>
        <v>3.1451801401156665E-3</v>
      </c>
      <c r="N3614" s="13">
        <f t="shared" si="131"/>
        <v>4.4165284357748913E-3</v>
      </c>
      <c r="O3614" s="13">
        <f t="shared" si="131"/>
        <v>-9.4677136619258917E-5</v>
      </c>
      <c r="P3614" s="13">
        <f t="shared" si="131"/>
        <v>4.4292221751285332E-4</v>
      </c>
      <c r="Q3614" s="7"/>
      <c r="R3614" s="8"/>
      <c r="S3614" s="8"/>
      <c r="T3614" s="8"/>
      <c r="U3614" s="8"/>
      <c r="V3614" s="13"/>
      <c r="W3614" s="14"/>
      <c r="X3614" s="1"/>
      <c r="Y3614" s="1"/>
      <c r="Z3614" s="1"/>
      <c r="AA3614" s="1"/>
      <c r="AB3614" s="1"/>
      <c r="AC3614" s="1"/>
      <c r="AD3614" s="8"/>
      <c r="AE3614" s="8"/>
      <c r="AF3614" s="8"/>
      <c r="AG3614" s="8"/>
      <c r="AH3614" s="9"/>
      <c r="AI3614" s="8"/>
      <c r="AJ3614" s="13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7"/>
      <c r="BL3614" s="7"/>
      <c r="BM3614" s="7"/>
      <c r="BN3614" s="7"/>
      <c r="BO3614" s="7"/>
      <c r="BP3614" s="7"/>
      <c r="BQ3614" s="7"/>
      <c r="BR3614" s="7"/>
      <c r="BT3614" s="8"/>
      <c r="BV3614" s="7"/>
      <c r="BW3614" s="7"/>
      <c r="BX3614" s="7"/>
      <c r="BY3614" s="7"/>
      <c r="BZ3614" s="7"/>
      <c r="CA3614" s="7"/>
    </row>
    <row r="3615" spans="1:79" x14ac:dyDescent="0.3">
      <c r="A3615" s="1" t="s">
        <v>1606</v>
      </c>
      <c r="B3615" s="1"/>
      <c r="C3615" s="1" t="s">
        <v>1878</v>
      </c>
      <c r="D3615" s="1"/>
      <c r="E3615" s="1"/>
      <c r="F3615" s="1"/>
      <c r="G3615" s="1"/>
      <c r="H3615" s="1">
        <v>52326.400000000001</v>
      </c>
      <c r="I3615" s="1">
        <v>0.18</v>
      </c>
      <c r="J3615" s="12">
        <v>2446.42</v>
      </c>
      <c r="K3615" s="5">
        <v>3479.73</v>
      </c>
      <c r="L3615" s="5">
        <v>13110.13</v>
      </c>
      <c r="M3615" s="13">
        <f t="shared" si="130"/>
        <v>1.8316803154005967E-3</v>
      </c>
      <c r="N3615" s="13">
        <f t="shared" si="131"/>
        <v>2.5325377831690865E-3</v>
      </c>
      <c r="O3615" s="13">
        <f t="shared" si="131"/>
        <v>-1.5694938597496932E-3</v>
      </c>
      <c r="P3615" s="13">
        <f t="shared" si="131"/>
        <v>7.2362821692051327E-4</v>
      </c>
      <c r="Q3615" s="7"/>
      <c r="R3615" s="8"/>
      <c r="S3615" s="8"/>
      <c r="T3615" s="8"/>
      <c r="U3615" s="8"/>
      <c r="V3615" s="13"/>
      <c r="W3615" s="14"/>
      <c r="X3615" s="1"/>
      <c r="Y3615" s="1"/>
      <c r="Z3615" s="1"/>
      <c r="AA3615" s="1"/>
      <c r="AB3615" s="1"/>
      <c r="AC3615" s="1"/>
      <c r="AD3615" s="8"/>
      <c r="AE3615" s="8"/>
      <c r="AF3615" s="8"/>
      <c r="AG3615" s="8"/>
      <c r="AH3615" s="9"/>
      <c r="AI3615" s="8"/>
      <c r="AJ3615" s="13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7"/>
      <c r="BL3615" s="7"/>
      <c r="BM3615" s="7"/>
      <c r="BN3615" s="7"/>
      <c r="BO3615" s="7"/>
      <c r="BP3615" s="7"/>
      <c r="BQ3615" s="7"/>
      <c r="BR3615" s="7"/>
      <c r="BT3615" s="8"/>
      <c r="BV3615" s="7"/>
      <c r="BW3615" s="7"/>
      <c r="BX3615" s="7"/>
      <c r="BY3615" s="7"/>
      <c r="BZ3615" s="7"/>
      <c r="CA3615" s="7"/>
    </row>
    <row r="3616" spans="1:79" x14ac:dyDescent="0.3">
      <c r="A3616" s="1" t="s">
        <v>1607</v>
      </c>
      <c r="B3616" s="1"/>
      <c r="C3616" s="1" t="s">
        <v>1878</v>
      </c>
      <c r="D3616" s="1"/>
      <c r="E3616" s="1"/>
      <c r="F3616" s="1"/>
      <c r="G3616" s="1"/>
      <c r="H3616" s="1">
        <v>52527.75</v>
      </c>
      <c r="I3616" s="1">
        <v>0.38</v>
      </c>
      <c r="J3616" s="12">
        <v>2462.12</v>
      </c>
      <c r="K3616" s="5">
        <v>3485.7</v>
      </c>
      <c r="L3616" s="5">
        <v>13101.24</v>
      </c>
      <c r="M3616" s="13">
        <f t="shared" si="130"/>
        <v>3.8479620229940892E-3</v>
      </c>
      <c r="N3616" s="13">
        <f t="shared" si="131"/>
        <v>6.4175407329893908E-3</v>
      </c>
      <c r="O3616" s="13">
        <f t="shared" si="131"/>
        <v>1.7156503521824629E-3</v>
      </c>
      <c r="P3616" s="13">
        <f t="shared" si="131"/>
        <v>-6.7810159014436433E-4</v>
      </c>
      <c r="Q3616" s="7"/>
      <c r="R3616" s="8"/>
      <c r="S3616" s="8"/>
      <c r="T3616" s="8"/>
      <c r="U3616" s="8"/>
      <c r="V3616" s="13"/>
      <c r="W3616" s="14"/>
      <c r="X3616" s="1"/>
      <c r="Y3616" s="1"/>
      <c r="Z3616" s="1"/>
      <c r="AA3616" s="1"/>
      <c r="AB3616" s="1"/>
      <c r="AC3616" s="1"/>
      <c r="AD3616" s="8"/>
      <c r="AE3616" s="8"/>
      <c r="AF3616" s="8"/>
      <c r="AG3616" s="8"/>
      <c r="AH3616" s="9"/>
      <c r="AI3616" s="8"/>
      <c r="AJ3616" s="13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7"/>
      <c r="BL3616" s="7"/>
      <c r="BM3616" s="7"/>
      <c r="BN3616" s="7"/>
      <c r="BO3616" s="7"/>
      <c r="BP3616" s="7"/>
      <c r="BQ3616" s="7"/>
      <c r="BR3616" s="7"/>
      <c r="BT3616" s="8"/>
      <c r="BV3616" s="7"/>
      <c r="BW3616" s="7"/>
      <c r="BX3616" s="7"/>
      <c r="BY3616" s="7"/>
      <c r="BZ3616" s="7"/>
      <c r="CA3616" s="7"/>
    </row>
    <row r="3617" spans="1:79" x14ac:dyDescent="0.3">
      <c r="A3617" s="1" t="s">
        <v>1608</v>
      </c>
      <c r="B3617" s="1"/>
      <c r="C3617" s="1" t="s">
        <v>1878</v>
      </c>
      <c r="D3617" s="1"/>
      <c r="E3617" s="1"/>
      <c r="F3617" s="1"/>
      <c r="G3617" s="1"/>
      <c r="H3617" s="1">
        <v>52901.29</v>
      </c>
      <c r="I3617" s="1">
        <v>0.71</v>
      </c>
      <c r="J3617" s="12">
        <v>2480.85</v>
      </c>
      <c r="K3617" s="5">
        <v>3513.61</v>
      </c>
      <c r="L3617" s="5">
        <v>13162.87</v>
      </c>
      <c r="M3617" s="13">
        <f t="shared" si="130"/>
        <v>7.1112887949702497E-3</v>
      </c>
      <c r="N3617" s="13">
        <f t="shared" si="131"/>
        <v>7.6072652835768029E-3</v>
      </c>
      <c r="O3617" s="13">
        <f t="shared" si="131"/>
        <v>8.0070000286887044E-3</v>
      </c>
      <c r="P3617" s="13">
        <f t="shared" si="131"/>
        <v>4.7041348757828061E-3</v>
      </c>
      <c r="Q3617" s="7"/>
      <c r="R3617" s="8"/>
      <c r="S3617" s="8"/>
      <c r="T3617" s="8"/>
      <c r="U3617" s="8"/>
      <c r="V3617" s="13"/>
      <c r="W3617" s="14"/>
      <c r="X3617" s="1"/>
      <c r="Y3617" s="1"/>
      <c r="Z3617" s="1"/>
      <c r="AA3617" s="1"/>
      <c r="AB3617" s="1"/>
      <c r="AC3617" s="1"/>
      <c r="AD3617" s="8"/>
      <c r="AE3617" s="8"/>
      <c r="AF3617" s="8"/>
      <c r="AG3617" s="8"/>
      <c r="AH3617" s="9"/>
      <c r="AI3617" s="8"/>
      <c r="AJ3617" s="13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7"/>
      <c r="BL3617" s="7"/>
      <c r="BM3617" s="7"/>
      <c r="BN3617" s="7"/>
      <c r="BO3617" s="7"/>
      <c r="BP3617" s="7"/>
      <c r="BQ3617" s="7"/>
      <c r="BR3617" s="7"/>
      <c r="BT3617" s="8"/>
      <c r="BV3617" s="7"/>
      <c r="BW3617" s="7"/>
      <c r="BX3617" s="7"/>
      <c r="BY3617" s="7"/>
      <c r="BZ3617" s="7"/>
      <c r="CA3617" s="7"/>
    </row>
    <row r="3618" spans="1:79" x14ac:dyDescent="0.3">
      <c r="A3618" s="1" t="s">
        <v>1609</v>
      </c>
      <c r="B3618" s="1"/>
      <c r="C3618" s="1" t="s">
        <v>1878</v>
      </c>
      <c r="D3618" s="1"/>
      <c r="E3618" s="1"/>
      <c r="F3618" s="1"/>
      <c r="G3618" s="1"/>
      <c r="H3618" s="1">
        <v>53233.18</v>
      </c>
      <c r="I3618" s="1">
        <v>0.63</v>
      </c>
      <c r="J3618" s="12">
        <v>2498.6999999999998</v>
      </c>
      <c r="K3618" s="5">
        <v>3533.58</v>
      </c>
      <c r="L3618" s="5">
        <v>13233.43</v>
      </c>
      <c r="M3618" s="13">
        <f t="shared" si="130"/>
        <v>6.2737600538662619E-3</v>
      </c>
      <c r="N3618" s="13">
        <f t="shared" si="131"/>
        <v>7.1951145776649739E-3</v>
      </c>
      <c r="O3618" s="13">
        <f t="shared" si="131"/>
        <v>5.6836131500079823E-3</v>
      </c>
      <c r="P3618" s="13">
        <f t="shared" si="131"/>
        <v>5.3605330752335423E-3</v>
      </c>
      <c r="Q3618" s="7"/>
      <c r="R3618" s="8"/>
      <c r="S3618" s="8"/>
      <c r="T3618" s="8"/>
      <c r="U3618" s="8"/>
      <c r="V3618" s="13"/>
      <c r="W3618" s="14"/>
      <c r="X3618" s="1"/>
      <c r="Y3618" s="1"/>
      <c r="Z3618" s="1"/>
      <c r="AA3618" s="1"/>
      <c r="AB3618" s="1"/>
      <c r="AC3618" s="1"/>
      <c r="AD3618" s="8"/>
      <c r="AE3618" s="8"/>
      <c r="AF3618" s="8"/>
      <c r="AG3618" s="8"/>
      <c r="AH3618" s="9"/>
      <c r="AI3618" s="8"/>
      <c r="AJ3618" s="13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7"/>
      <c r="BL3618" s="7"/>
      <c r="BM3618" s="7"/>
      <c r="BN3618" s="7"/>
      <c r="BO3618" s="7"/>
      <c r="BP3618" s="7"/>
      <c r="BQ3618" s="7"/>
      <c r="BR3618" s="7"/>
      <c r="BT3618" s="8"/>
      <c r="BV3618" s="7"/>
      <c r="BW3618" s="7"/>
      <c r="BX3618" s="7"/>
      <c r="BY3618" s="7"/>
      <c r="BZ3618" s="7"/>
      <c r="CA3618" s="7"/>
    </row>
    <row r="3619" spans="1:79" x14ac:dyDescent="0.3">
      <c r="A3619" s="1" t="s">
        <v>1610</v>
      </c>
      <c r="B3619" s="1"/>
      <c r="C3619" s="1" t="s">
        <v>1878</v>
      </c>
      <c r="D3619" s="1"/>
      <c r="E3619" s="1"/>
      <c r="F3619" s="1"/>
      <c r="G3619" s="1"/>
      <c r="H3619" s="1">
        <v>53054.18</v>
      </c>
      <c r="I3619" s="1">
        <v>-0.34</v>
      </c>
      <c r="J3619" s="12">
        <v>2480.62</v>
      </c>
      <c r="K3619" s="5">
        <v>3552.72</v>
      </c>
      <c r="L3619" s="5">
        <v>13290.47</v>
      </c>
      <c r="M3619" s="13">
        <f t="shared" si="130"/>
        <v>-3.3625644757648843E-3</v>
      </c>
      <c r="N3619" s="13">
        <f t="shared" si="131"/>
        <v>-7.2357625965502326E-3</v>
      </c>
      <c r="O3619" s="13">
        <f t="shared" si="131"/>
        <v>5.4166029918665259E-3</v>
      </c>
      <c r="P3619" s="13">
        <f t="shared" si="131"/>
        <v>4.3102959701302179E-3</v>
      </c>
      <c r="Q3619" s="7"/>
      <c r="R3619" s="8"/>
      <c r="S3619" s="8"/>
      <c r="T3619" s="8"/>
      <c r="U3619" s="8"/>
      <c r="V3619" s="13"/>
      <c r="W3619" s="14"/>
      <c r="X3619" s="1"/>
      <c r="Y3619" s="1"/>
      <c r="Z3619" s="1"/>
      <c r="AA3619" s="1"/>
      <c r="AB3619" s="1"/>
      <c r="AC3619" s="1"/>
      <c r="AD3619" s="8"/>
      <c r="AE3619" s="8"/>
      <c r="AF3619" s="8"/>
      <c r="AG3619" s="8"/>
      <c r="AH3619" s="9"/>
      <c r="AI3619" s="8"/>
      <c r="AJ3619" s="13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7"/>
      <c r="BL3619" s="7"/>
      <c r="BM3619" s="7"/>
      <c r="BN3619" s="7"/>
      <c r="BO3619" s="7"/>
      <c r="BP3619" s="7"/>
      <c r="BQ3619" s="7"/>
      <c r="BR3619" s="7"/>
      <c r="BT3619" s="8"/>
      <c r="BV3619" s="7"/>
      <c r="BW3619" s="7"/>
      <c r="BX3619" s="7"/>
      <c r="BY3619" s="7"/>
      <c r="BZ3619" s="7"/>
      <c r="CA3619" s="7"/>
    </row>
    <row r="3620" spans="1:79" x14ac:dyDescent="0.3">
      <c r="A3620" s="1" t="s">
        <v>1611</v>
      </c>
      <c r="B3620" s="1"/>
      <c r="C3620" s="1" t="s">
        <v>1878</v>
      </c>
      <c r="D3620" s="1"/>
      <c r="E3620" s="1"/>
      <c r="F3620" s="1"/>
      <c r="G3620" s="1"/>
      <c r="H3620" s="1">
        <v>53368.74</v>
      </c>
      <c r="I3620" s="1">
        <v>0.59</v>
      </c>
      <c r="J3620" s="12">
        <v>2499.3200000000002</v>
      </c>
      <c r="K3620" s="5">
        <v>3568.04</v>
      </c>
      <c r="L3620" s="5">
        <v>13309.39</v>
      </c>
      <c r="M3620" s="13">
        <f t="shared" si="130"/>
        <v>5.9290333014287988E-3</v>
      </c>
      <c r="N3620" s="13">
        <f t="shared" si="131"/>
        <v>7.5384379711525007E-3</v>
      </c>
      <c r="O3620" s="13">
        <f t="shared" si="131"/>
        <v>4.3121889707042893E-3</v>
      </c>
      <c r="P3620" s="13">
        <f t="shared" si="131"/>
        <v>1.4235764423680131E-3</v>
      </c>
      <c r="Q3620" s="7"/>
      <c r="R3620" s="8"/>
      <c r="S3620" s="8"/>
      <c r="T3620" s="8"/>
      <c r="U3620" s="8"/>
      <c r="V3620" s="13"/>
      <c r="W3620" s="14"/>
      <c r="X3620" s="1"/>
      <c r="Y3620" s="1"/>
      <c r="Z3620" s="1"/>
      <c r="AA3620" s="1"/>
      <c r="AB3620" s="1"/>
      <c r="AC3620" s="1"/>
      <c r="AD3620" s="8"/>
      <c r="AE3620" s="8"/>
      <c r="AF3620" s="8"/>
      <c r="AG3620" s="8"/>
      <c r="AH3620" s="9"/>
      <c r="AI3620" s="8"/>
      <c r="AJ3620" s="13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7"/>
      <c r="BL3620" s="7"/>
      <c r="BM3620" s="7"/>
      <c r="BN3620" s="7"/>
      <c r="BO3620" s="7"/>
      <c r="BP3620" s="7"/>
      <c r="BQ3620" s="7"/>
      <c r="BR3620" s="7"/>
      <c r="BT3620" s="8"/>
      <c r="BV3620" s="7"/>
      <c r="BW3620" s="7"/>
      <c r="BX3620" s="7"/>
      <c r="BY3620" s="7"/>
      <c r="BZ3620" s="7"/>
      <c r="CA3620" s="7"/>
    </row>
    <row r="3621" spans="1:79" x14ac:dyDescent="0.3">
      <c r="A3621" s="1" t="s">
        <v>1612</v>
      </c>
      <c r="B3621" s="1"/>
      <c r="C3621" s="1" t="s">
        <v>1878</v>
      </c>
      <c r="D3621" s="1"/>
      <c r="E3621" s="1"/>
      <c r="F3621" s="1"/>
      <c r="G3621" s="1"/>
      <c r="H3621" s="1">
        <v>53120.87</v>
      </c>
      <c r="I3621" s="1">
        <v>-0.46</v>
      </c>
      <c r="J3621" s="12">
        <v>2487.5100000000002</v>
      </c>
      <c r="K3621" s="5">
        <v>3547.57</v>
      </c>
      <c r="L3621" s="5">
        <v>13216.82</v>
      </c>
      <c r="M3621" s="13">
        <f t="shared" si="130"/>
        <v>-4.6444791464066437E-3</v>
      </c>
      <c r="N3621" s="13">
        <f t="shared" si="131"/>
        <v>-4.7252852775955256E-3</v>
      </c>
      <c r="O3621" s="13">
        <f t="shared" si="131"/>
        <v>-5.7370433066893378E-3</v>
      </c>
      <c r="P3621" s="13">
        <f t="shared" si="131"/>
        <v>-6.9552398720000852E-3</v>
      </c>
      <c r="Q3621" s="7"/>
      <c r="R3621" s="8"/>
      <c r="S3621" s="8"/>
      <c r="T3621" s="8"/>
      <c r="U3621" s="8"/>
      <c r="V3621" s="13"/>
      <c r="W3621" s="14"/>
      <c r="X3621" s="1"/>
      <c r="Y3621" s="1"/>
      <c r="Z3621" s="1"/>
      <c r="AA3621" s="1"/>
      <c r="AB3621" s="1"/>
      <c r="AC3621" s="1"/>
      <c r="AD3621" s="8"/>
      <c r="AE3621" s="8"/>
      <c r="AF3621" s="8"/>
      <c r="AG3621" s="8"/>
      <c r="AH3621" s="9"/>
      <c r="AI3621" s="8"/>
      <c r="AJ3621" s="13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7"/>
      <c r="BL3621" s="7"/>
      <c r="BM3621" s="7"/>
      <c r="BN3621" s="7"/>
      <c r="BO3621" s="7"/>
      <c r="BP3621" s="7"/>
      <c r="BQ3621" s="7"/>
      <c r="BR3621" s="7"/>
      <c r="BT3621" s="8"/>
      <c r="BV3621" s="7"/>
      <c r="BW3621" s="7"/>
      <c r="BX3621" s="7"/>
      <c r="BY3621" s="7"/>
      <c r="BZ3621" s="7"/>
      <c r="CA3621" s="7"/>
    </row>
    <row r="3622" spans="1:79" x14ac:dyDescent="0.3">
      <c r="A3622" s="1" t="s">
        <v>1613</v>
      </c>
      <c r="B3622" s="1"/>
      <c r="C3622" s="1" t="s">
        <v>1878</v>
      </c>
      <c r="D3622" s="1"/>
      <c r="E3622" s="1"/>
      <c r="F3622" s="1"/>
      <c r="G3622" s="1"/>
      <c r="H3622" s="1">
        <v>52927.91</v>
      </c>
      <c r="I3622" s="1">
        <v>-0.36</v>
      </c>
      <c r="J3622" s="12">
        <v>2476.39</v>
      </c>
      <c r="K3622" s="5">
        <v>3516.55</v>
      </c>
      <c r="L3622" s="5">
        <v>13079.77</v>
      </c>
      <c r="M3622" s="13">
        <f t="shared" si="130"/>
        <v>-3.6324706278342278E-3</v>
      </c>
      <c r="N3622" s="13">
        <f t="shared" si="131"/>
        <v>-4.4703337876029758E-3</v>
      </c>
      <c r="O3622" s="13">
        <f t="shared" si="131"/>
        <v>-8.7440135078377113E-3</v>
      </c>
      <c r="P3622" s="13">
        <f t="shared" si="131"/>
        <v>-1.0369362675741955E-2</v>
      </c>
      <c r="Q3622" s="7"/>
      <c r="R3622" s="8"/>
      <c r="S3622" s="8"/>
      <c r="T3622" s="8"/>
      <c r="U3622" s="8"/>
      <c r="V3622" s="13"/>
      <c r="W3622" s="14"/>
      <c r="X3622" s="1"/>
      <c r="Y3622" s="1"/>
      <c r="Z3622" s="1"/>
      <c r="AA3622" s="1"/>
      <c r="AB3622" s="1"/>
      <c r="AC3622" s="1"/>
      <c r="AD3622" s="8"/>
      <c r="AE3622" s="8"/>
      <c r="AF3622" s="8"/>
      <c r="AG3622" s="8"/>
      <c r="AH3622" s="9"/>
      <c r="AI3622" s="8"/>
      <c r="AJ3622" s="13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7"/>
      <c r="BL3622" s="7"/>
      <c r="BM3622" s="7"/>
      <c r="BN3622" s="7"/>
      <c r="BO3622" s="7"/>
      <c r="BP3622" s="7"/>
      <c r="BQ3622" s="7"/>
      <c r="BR3622" s="7"/>
      <c r="BT3622" s="8"/>
      <c r="BV3622" s="7"/>
      <c r="BW3622" s="7"/>
      <c r="BX3622" s="7"/>
      <c r="BY3622" s="7"/>
      <c r="BZ3622" s="7"/>
      <c r="CA3622" s="7"/>
    </row>
    <row r="3623" spans="1:79" x14ac:dyDescent="0.3">
      <c r="A3623" s="1" t="s">
        <v>1614</v>
      </c>
      <c r="B3623" s="1"/>
      <c r="C3623" s="1" t="s">
        <v>1878</v>
      </c>
      <c r="D3623" s="1"/>
      <c r="E3623" s="1"/>
      <c r="F3623" s="1"/>
      <c r="G3623" s="1"/>
      <c r="H3623" s="1">
        <v>52759.01</v>
      </c>
      <c r="I3623" s="1">
        <v>-0.32</v>
      </c>
      <c r="J3623" s="12">
        <v>2471.8200000000002</v>
      </c>
      <c r="K3623" s="5">
        <v>3488.07</v>
      </c>
      <c r="L3623" s="5">
        <v>13028.88</v>
      </c>
      <c r="M3623" s="13">
        <f t="shared" si="130"/>
        <v>-3.1911329958050905E-3</v>
      </c>
      <c r="N3623" s="13">
        <f t="shared" si="131"/>
        <v>-1.8454282241487929E-3</v>
      </c>
      <c r="O3623" s="13">
        <f t="shared" si="131"/>
        <v>-8.0988468811761249E-3</v>
      </c>
      <c r="P3623" s="13">
        <f t="shared" si="131"/>
        <v>-3.8907411980486639E-3</v>
      </c>
      <c r="Q3623" s="7"/>
      <c r="R3623" s="8"/>
      <c r="S3623" s="8"/>
      <c r="T3623" s="8"/>
      <c r="U3623" s="8"/>
      <c r="V3623" s="13"/>
      <c r="W3623" s="14"/>
      <c r="X3623" s="1"/>
      <c r="Y3623" s="1"/>
      <c r="Z3623" s="1"/>
      <c r="AA3623" s="1"/>
      <c r="AB3623" s="1"/>
      <c r="AC3623" s="1"/>
      <c r="AD3623" s="8"/>
      <c r="AE3623" s="8"/>
      <c r="AF3623" s="8"/>
      <c r="AG3623" s="8"/>
      <c r="AH3623" s="9"/>
      <c r="AI3623" s="8"/>
      <c r="AJ3623" s="13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7"/>
      <c r="BL3623" s="7"/>
      <c r="BM3623" s="7"/>
      <c r="BN3623" s="7"/>
      <c r="BO3623" s="7"/>
      <c r="BP3623" s="7"/>
      <c r="BQ3623" s="7"/>
      <c r="BR3623" s="7"/>
      <c r="BT3623" s="8"/>
      <c r="BV3623" s="7"/>
      <c r="BW3623" s="7"/>
      <c r="BX3623" s="7"/>
      <c r="BY3623" s="7"/>
      <c r="BZ3623" s="7"/>
      <c r="CA3623" s="7"/>
    </row>
    <row r="3624" spans="1:79" x14ac:dyDescent="0.3">
      <c r="A3624" s="1" t="s">
        <v>1615</v>
      </c>
      <c r="B3624" s="1"/>
      <c r="C3624" s="1" t="s">
        <v>1878</v>
      </c>
      <c r="D3624" s="1"/>
      <c r="E3624" s="1"/>
      <c r="F3624" s="1"/>
      <c r="G3624" s="1"/>
      <c r="H3624" s="1">
        <v>52618.29</v>
      </c>
      <c r="I3624" s="1">
        <v>-0.27</v>
      </c>
      <c r="J3624" s="12">
        <v>2447.0100000000002</v>
      </c>
      <c r="K3624" s="5">
        <v>3487.73</v>
      </c>
      <c r="L3624" s="5">
        <v>12976.58</v>
      </c>
      <c r="M3624" s="13">
        <f t="shared" si="130"/>
        <v>-2.6672221484065339E-3</v>
      </c>
      <c r="N3624" s="13">
        <f t="shared" si="131"/>
        <v>-1.0037138626599051E-2</v>
      </c>
      <c r="O3624" s="13">
        <f t="shared" si="131"/>
        <v>-9.7475108011058076E-5</v>
      </c>
      <c r="P3624" s="13">
        <f t="shared" si="131"/>
        <v>-4.0141593137705822E-3</v>
      </c>
      <c r="Q3624" s="7"/>
      <c r="R3624" s="8"/>
      <c r="S3624" s="8"/>
      <c r="T3624" s="8"/>
      <c r="U3624" s="8"/>
      <c r="V3624" s="13"/>
      <c r="W3624" s="14"/>
      <c r="X3624" s="1"/>
      <c r="Y3624" s="1"/>
      <c r="Z3624" s="1"/>
      <c r="AA3624" s="1"/>
      <c r="AB3624" s="1"/>
      <c r="AC3624" s="1"/>
      <c r="AD3624" s="8"/>
      <c r="AE3624" s="8"/>
      <c r="AF3624" s="8"/>
      <c r="AG3624" s="8"/>
      <c r="AH3624" s="9"/>
      <c r="AI3624" s="8"/>
      <c r="AJ3624" s="13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7"/>
      <c r="BL3624" s="7"/>
      <c r="BM3624" s="7"/>
      <c r="BN3624" s="7"/>
      <c r="BO3624" s="7"/>
      <c r="BP3624" s="7"/>
      <c r="BQ3624" s="7"/>
      <c r="BR3624" s="7"/>
      <c r="BT3624" s="8"/>
      <c r="BV3624" s="7"/>
      <c r="BW3624" s="7"/>
      <c r="BX3624" s="7"/>
      <c r="BY3624" s="7"/>
      <c r="BZ3624" s="7"/>
      <c r="CA3624" s="7"/>
    </row>
    <row r="3625" spans="1:79" x14ac:dyDescent="0.3">
      <c r="A3625" s="1" t="s">
        <v>1616</v>
      </c>
      <c r="B3625" s="1"/>
      <c r="C3625" s="1" t="s">
        <v>1878</v>
      </c>
      <c r="D3625" s="1"/>
      <c r="E3625" s="1"/>
      <c r="F3625" s="1"/>
      <c r="G3625" s="1"/>
      <c r="H3625" s="1">
        <v>52943.98</v>
      </c>
      <c r="I3625" s="1">
        <v>0.62</v>
      </c>
      <c r="J3625" s="12">
        <v>2464.39</v>
      </c>
      <c r="K3625" s="5">
        <v>3503.44</v>
      </c>
      <c r="L3625" s="5">
        <v>13026.11</v>
      </c>
      <c r="M3625" s="13">
        <f t="shared" si="130"/>
        <v>6.1896728304930981E-3</v>
      </c>
      <c r="N3625" s="13">
        <f t="shared" si="131"/>
        <v>7.1025455555961958E-3</v>
      </c>
      <c r="O3625" s="13">
        <f t="shared" si="131"/>
        <v>4.5043624363123591E-3</v>
      </c>
      <c r="P3625" s="13">
        <f t="shared" si="131"/>
        <v>3.8168762493662189E-3</v>
      </c>
      <c r="Q3625" s="7"/>
      <c r="R3625" s="8"/>
      <c r="S3625" s="8"/>
      <c r="T3625" s="8"/>
      <c r="U3625" s="8"/>
      <c r="V3625" s="13"/>
      <c r="W3625" s="14"/>
      <c r="X3625" s="1"/>
      <c r="Y3625" s="1"/>
      <c r="Z3625" s="1"/>
      <c r="AA3625" s="1"/>
      <c r="AB3625" s="1"/>
      <c r="AC3625" s="1"/>
      <c r="AD3625" s="8"/>
      <c r="AE3625" s="8"/>
      <c r="AF3625" s="8"/>
      <c r="AG3625" s="8"/>
      <c r="AH3625" s="9"/>
      <c r="AI3625" s="8"/>
      <c r="AJ3625" s="13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7"/>
      <c r="BL3625" s="7"/>
      <c r="BM3625" s="7"/>
      <c r="BN3625" s="7"/>
      <c r="BO3625" s="7"/>
      <c r="BP3625" s="7"/>
      <c r="BQ3625" s="7"/>
      <c r="BR3625" s="7"/>
      <c r="BT3625" s="8"/>
      <c r="BV3625" s="7"/>
      <c r="BW3625" s="7"/>
      <c r="BX3625" s="7"/>
      <c r="BY3625" s="7"/>
      <c r="BZ3625" s="7"/>
      <c r="CA3625" s="7"/>
    </row>
    <row r="3626" spans="1:79" x14ac:dyDescent="0.3">
      <c r="A3626" s="1" t="s">
        <v>1617</v>
      </c>
      <c r="B3626" s="1"/>
      <c r="C3626" s="1" t="s">
        <v>1878</v>
      </c>
      <c r="D3626" s="1"/>
      <c r="E3626" s="1"/>
      <c r="F3626" s="1"/>
      <c r="G3626" s="1"/>
      <c r="H3626" s="1">
        <v>52937.45</v>
      </c>
      <c r="I3626" s="1">
        <v>-0.01</v>
      </c>
      <c r="J3626" s="12">
        <v>2462.36</v>
      </c>
      <c r="K3626" s="5">
        <v>3504.64</v>
      </c>
      <c r="L3626" s="5">
        <v>12987.23</v>
      </c>
      <c r="M3626" s="13">
        <f t="shared" si="130"/>
        <v>-1.2333791301688546E-4</v>
      </c>
      <c r="N3626" s="13">
        <f t="shared" si="131"/>
        <v>-8.237332565055322E-4</v>
      </c>
      <c r="O3626" s="13">
        <f t="shared" si="131"/>
        <v>3.4252049414273955E-4</v>
      </c>
      <c r="P3626" s="13">
        <f t="shared" si="131"/>
        <v>-2.9847744261334297E-3</v>
      </c>
      <c r="Q3626" s="7"/>
      <c r="R3626" s="8"/>
      <c r="S3626" s="8"/>
      <c r="T3626" s="8"/>
      <c r="U3626" s="8"/>
      <c r="V3626" s="13"/>
      <c r="W3626" s="14"/>
      <c r="X3626" s="1"/>
      <c r="Y3626" s="1"/>
      <c r="Z3626" s="1"/>
      <c r="AA3626" s="1"/>
      <c r="AB3626" s="1"/>
      <c r="AC3626" s="1"/>
      <c r="AD3626" s="8"/>
      <c r="AE3626" s="8"/>
      <c r="AF3626" s="8"/>
      <c r="AG3626" s="8"/>
      <c r="AH3626" s="9"/>
      <c r="AI3626" s="8"/>
      <c r="AJ3626" s="13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7"/>
      <c r="BL3626" s="7"/>
      <c r="BM3626" s="7"/>
      <c r="BN3626" s="7"/>
      <c r="BO3626" s="7"/>
      <c r="BP3626" s="7"/>
      <c r="BQ3626" s="7"/>
      <c r="BR3626" s="7"/>
      <c r="BT3626" s="8"/>
      <c r="BV3626" s="7"/>
      <c r="BW3626" s="7"/>
      <c r="BX3626" s="7"/>
      <c r="BY3626" s="7"/>
      <c r="BZ3626" s="7"/>
      <c r="CA3626" s="7"/>
    </row>
    <row r="3627" spans="1:79" x14ac:dyDescent="0.3">
      <c r="A3627" s="1" t="s">
        <v>1618</v>
      </c>
      <c r="B3627" s="1"/>
      <c r="C3627" s="1" t="s">
        <v>1878</v>
      </c>
      <c r="D3627" s="1"/>
      <c r="E3627" s="1"/>
      <c r="F3627" s="1"/>
      <c r="G3627" s="1"/>
      <c r="H3627" s="1">
        <v>52923.26</v>
      </c>
      <c r="I3627" s="1">
        <v>-0.03</v>
      </c>
      <c r="J3627" s="12">
        <v>2462.13</v>
      </c>
      <c r="K3627" s="5">
        <v>3506.65</v>
      </c>
      <c r="L3627" s="5">
        <v>12960.51</v>
      </c>
      <c r="M3627" s="13">
        <f t="shared" si="130"/>
        <v>-2.680522012298292E-4</v>
      </c>
      <c r="N3627" s="13">
        <f t="shared" si="131"/>
        <v>-9.3406325638811794E-5</v>
      </c>
      <c r="O3627" s="13">
        <f t="shared" si="131"/>
        <v>5.7352538349175752E-4</v>
      </c>
      <c r="P3627" s="13">
        <f t="shared" si="131"/>
        <v>-2.057405620752073E-3</v>
      </c>
      <c r="Q3627" s="7"/>
      <c r="R3627" s="8"/>
      <c r="S3627" s="8"/>
      <c r="T3627" s="8"/>
      <c r="U3627" s="8"/>
      <c r="V3627" s="13"/>
      <c r="W3627" s="14"/>
      <c r="X3627" s="1"/>
      <c r="Y3627" s="1"/>
      <c r="Z3627" s="1"/>
      <c r="AA3627" s="1"/>
      <c r="AB3627" s="1"/>
      <c r="AC3627" s="1"/>
      <c r="AD3627" s="8"/>
      <c r="AE3627" s="8"/>
      <c r="AF3627" s="8"/>
      <c r="AG3627" s="8"/>
      <c r="AH3627" s="9"/>
      <c r="AI3627" s="8"/>
      <c r="AJ3627" s="13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7"/>
      <c r="BL3627" s="7"/>
      <c r="BM3627" s="7"/>
      <c r="BN3627" s="7"/>
      <c r="BO3627" s="7"/>
      <c r="BP3627" s="7"/>
      <c r="BQ3627" s="7"/>
      <c r="BR3627" s="7"/>
      <c r="BT3627" s="8"/>
      <c r="BV3627" s="7"/>
      <c r="BW3627" s="7"/>
      <c r="BX3627" s="7"/>
      <c r="BY3627" s="7"/>
      <c r="BZ3627" s="7"/>
      <c r="CA3627" s="7"/>
    </row>
    <row r="3628" spans="1:79" x14ac:dyDescent="0.3">
      <c r="A3628" s="1" t="s">
        <v>1619</v>
      </c>
      <c r="B3628" s="1"/>
      <c r="C3628" s="1" t="s">
        <v>1878</v>
      </c>
      <c r="D3628" s="1"/>
      <c r="E3628" s="1"/>
      <c r="F3628" s="1"/>
      <c r="G3628" s="1"/>
      <c r="H3628" s="1">
        <v>53084.62</v>
      </c>
      <c r="I3628" s="1">
        <v>0.3</v>
      </c>
      <c r="J3628" s="12">
        <v>2475.89</v>
      </c>
      <c r="K3628" s="5">
        <v>3495.64</v>
      </c>
      <c r="L3628" s="5">
        <v>12944.1</v>
      </c>
      <c r="M3628" s="13">
        <f t="shared" si="130"/>
        <v>3.0489429411566515E-3</v>
      </c>
      <c r="N3628" s="13">
        <f t="shared" si="131"/>
        <v>5.5886569758702986E-3</v>
      </c>
      <c r="O3628" s="13">
        <f t="shared" si="131"/>
        <v>-3.1397487630645537E-3</v>
      </c>
      <c r="P3628" s="13">
        <f t="shared" si="131"/>
        <v>-1.2661538782038351E-3</v>
      </c>
      <c r="Q3628" s="7"/>
      <c r="R3628" s="8"/>
      <c r="S3628" s="8"/>
      <c r="T3628" s="8"/>
      <c r="U3628" s="8"/>
      <c r="V3628" s="13"/>
      <c r="W3628" s="14"/>
      <c r="X3628" s="1"/>
      <c r="Y3628" s="1"/>
      <c r="Z3628" s="1"/>
      <c r="AA3628" s="1"/>
      <c r="AB3628" s="1"/>
      <c r="AC3628" s="1"/>
      <c r="AD3628" s="8"/>
      <c r="AE3628" s="8"/>
      <c r="AF3628" s="8"/>
      <c r="AG3628" s="8"/>
      <c r="AH3628" s="9"/>
      <c r="AI3628" s="8"/>
      <c r="AJ3628" s="13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7"/>
      <c r="BL3628" s="7"/>
      <c r="BM3628" s="7"/>
      <c r="BN3628" s="7"/>
      <c r="BO3628" s="7"/>
      <c r="BP3628" s="7"/>
      <c r="BQ3628" s="7"/>
      <c r="BR3628" s="7"/>
      <c r="BT3628" s="8"/>
      <c r="BV3628" s="7"/>
      <c r="BW3628" s="7"/>
      <c r="BX3628" s="7"/>
      <c r="BY3628" s="7"/>
      <c r="BZ3628" s="7"/>
      <c r="CA3628" s="7"/>
    </row>
    <row r="3629" spans="1:79" x14ac:dyDescent="0.3">
      <c r="A3629" s="1" t="s">
        <v>1620</v>
      </c>
      <c r="B3629" s="1"/>
      <c r="C3629" s="1" t="s">
        <v>1878</v>
      </c>
      <c r="D3629" s="1"/>
      <c r="E3629" s="1"/>
      <c r="F3629" s="1"/>
      <c r="G3629" s="1"/>
      <c r="H3629" s="1">
        <v>52870.49</v>
      </c>
      <c r="I3629" s="1">
        <v>-0.4</v>
      </c>
      <c r="J3629" s="12">
        <v>2459.77</v>
      </c>
      <c r="K3629" s="5">
        <v>3487.36</v>
      </c>
      <c r="L3629" s="5">
        <v>12897.16</v>
      </c>
      <c r="M3629" s="13">
        <f t="shared" si="130"/>
        <v>-4.0337483813579489E-3</v>
      </c>
      <c r="N3629" s="13">
        <f t="shared" si="131"/>
        <v>-6.5107900593321943E-3</v>
      </c>
      <c r="O3629" s="13">
        <f t="shared" si="131"/>
        <v>-2.3686649654998115E-3</v>
      </c>
      <c r="P3629" s="13">
        <f t="shared" si="131"/>
        <v>-3.626362589905896E-3</v>
      </c>
      <c r="Q3629" s="7"/>
      <c r="R3629" s="8"/>
      <c r="S3629" s="8"/>
      <c r="T3629" s="8"/>
      <c r="U3629" s="8"/>
      <c r="V3629" s="13"/>
      <c r="W3629" s="14"/>
      <c r="X3629" s="1"/>
      <c r="Y3629" s="1"/>
      <c r="Z3629" s="1"/>
      <c r="AA3629" s="1"/>
      <c r="AB3629" s="1"/>
      <c r="AC3629" s="1"/>
      <c r="AD3629" s="8"/>
      <c r="AE3629" s="8"/>
      <c r="AF3629" s="8"/>
      <c r="AG3629" s="8"/>
      <c r="AH3629" s="9"/>
      <c r="AI3629" s="8"/>
      <c r="AJ3629" s="13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7"/>
      <c r="BL3629" s="7"/>
      <c r="BM3629" s="7"/>
      <c r="BN3629" s="7"/>
      <c r="BO3629" s="7"/>
      <c r="BP3629" s="7"/>
      <c r="BQ3629" s="7"/>
      <c r="BR3629" s="7"/>
      <c r="BT3629" s="8"/>
      <c r="BV3629" s="7"/>
      <c r="BW3629" s="7"/>
      <c r="BX3629" s="7"/>
      <c r="BY3629" s="7"/>
      <c r="BZ3629" s="7"/>
      <c r="CA3629" s="7"/>
    </row>
    <row r="3630" spans="1:79" x14ac:dyDescent="0.3">
      <c r="A3630" s="1" t="s">
        <v>1621</v>
      </c>
      <c r="B3630" s="1"/>
      <c r="C3630" s="1" t="s">
        <v>1878</v>
      </c>
      <c r="D3630" s="1"/>
      <c r="E3630" s="1"/>
      <c r="F3630" s="1"/>
      <c r="G3630" s="1"/>
      <c r="H3630" s="1">
        <v>52096.37</v>
      </c>
      <c r="I3630" s="1">
        <v>-1.46</v>
      </c>
      <c r="J3630" s="12">
        <v>2421.1</v>
      </c>
      <c r="K3630" s="5">
        <v>3440.63</v>
      </c>
      <c r="L3630" s="5">
        <v>12772.7</v>
      </c>
      <c r="M3630" s="13">
        <f t="shared" si="130"/>
        <v>-1.4641816257046192E-2</v>
      </c>
      <c r="N3630" s="13">
        <f t="shared" si="131"/>
        <v>-1.5720982043036624E-2</v>
      </c>
      <c r="O3630" s="13">
        <f t="shared" si="131"/>
        <v>-1.3399821068085904E-2</v>
      </c>
      <c r="P3630" s="13">
        <f t="shared" si="131"/>
        <v>-9.6501865526983366E-3</v>
      </c>
      <c r="Q3630" s="7"/>
      <c r="R3630" s="8"/>
      <c r="S3630" s="8"/>
      <c r="T3630" s="8"/>
      <c r="U3630" s="8"/>
      <c r="V3630" s="13"/>
      <c r="W3630" s="14"/>
      <c r="X3630" s="1"/>
      <c r="Y3630" s="1"/>
      <c r="Z3630" s="1"/>
      <c r="AA3630" s="1"/>
      <c r="AB3630" s="1"/>
      <c r="AC3630" s="1"/>
      <c r="AD3630" s="8"/>
      <c r="AE3630" s="8"/>
      <c r="AF3630" s="8"/>
      <c r="AG3630" s="8"/>
      <c r="AH3630" s="9"/>
      <c r="AI3630" s="8"/>
      <c r="AJ3630" s="13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7"/>
      <c r="BL3630" s="7"/>
      <c r="BM3630" s="7"/>
      <c r="BN3630" s="7"/>
      <c r="BO3630" s="7"/>
      <c r="BP3630" s="7"/>
      <c r="BQ3630" s="7"/>
      <c r="BR3630" s="7"/>
      <c r="BT3630" s="8"/>
      <c r="BV3630" s="7"/>
      <c r="BW3630" s="7"/>
      <c r="BX3630" s="7"/>
      <c r="BY3630" s="7"/>
      <c r="BZ3630" s="7"/>
      <c r="CA3630" s="7"/>
    </row>
    <row r="3631" spans="1:79" x14ac:dyDescent="0.3">
      <c r="A3631" s="1" t="s">
        <v>1622</v>
      </c>
      <c r="B3631" s="1"/>
      <c r="C3631" s="1" t="s">
        <v>1878</v>
      </c>
      <c r="D3631" s="1"/>
      <c r="E3631" s="1"/>
      <c r="F3631" s="1"/>
      <c r="G3631" s="1"/>
      <c r="H3631" s="1">
        <v>51815.43</v>
      </c>
      <c r="I3631" s="1">
        <v>-0.54</v>
      </c>
      <c r="J3631" s="12">
        <v>2402.8200000000002</v>
      </c>
      <c r="K3631" s="5">
        <v>3439.37</v>
      </c>
      <c r="L3631" s="5">
        <v>12718.14</v>
      </c>
      <c r="M3631" s="13">
        <f t="shared" si="130"/>
        <v>-5.3926981860732415E-3</v>
      </c>
      <c r="N3631" s="13">
        <f t="shared" si="131"/>
        <v>-7.5502870596009242E-3</v>
      </c>
      <c r="O3631" s="13">
        <f t="shared" si="131"/>
        <v>-3.6621200187181291E-4</v>
      </c>
      <c r="P3631" s="13">
        <f t="shared" si="131"/>
        <v>-4.2716105443642016E-3</v>
      </c>
      <c r="Q3631" s="7"/>
      <c r="R3631" s="8"/>
      <c r="S3631" s="8"/>
      <c r="T3631" s="8"/>
      <c r="U3631" s="8"/>
      <c r="V3631" s="13"/>
      <c r="W3631" s="14"/>
      <c r="X3631" s="1"/>
      <c r="Y3631" s="1"/>
      <c r="Z3631" s="1"/>
      <c r="AA3631" s="1"/>
      <c r="AB3631" s="1"/>
      <c r="AC3631" s="1"/>
      <c r="AD3631" s="8"/>
      <c r="AE3631" s="8"/>
      <c r="AF3631" s="8"/>
      <c r="AG3631" s="8"/>
      <c r="AH3631" s="9"/>
      <c r="AI3631" s="8"/>
      <c r="AJ3631" s="13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7"/>
      <c r="BL3631" s="7"/>
      <c r="BM3631" s="7"/>
      <c r="BN3631" s="7"/>
      <c r="BO3631" s="7"/>
      <c r="BP3631" s="7"/>
      <c r="BQ3631" s="7"/>
      <c r="BR3631" s="7"/>
      <c r="BT3631" s="8"/>
      <c r="BV3631" s="7"/>
      <c r="BW3631" s="7"/>
      <c r="BX3631" s="7"/>
      <c r="BY3631" s="7"/>
      <c r="BZ3631" s="7"/>
      <c r="CA3631" s="7"/>
    </row>
    <row r="3632" spans="1:79" x14ac:dyDescent="0.3">
      <c r="A3632" s="1" t="s">
        <v>1623</v>
      </c>
      <c r="B3632" s="1"/>
      <c r="C3632" s="1" t="s">
        <v>1878</v>
      </c>
      <c r="D3632" s="1"/>
      <c r="E3632" s="1"/>
      <c r="F3632" s="1"/>
      <c r="G3632" s="1"/>
      <c r="H3632" s="1">
        <v>51713.440000000002</v>
      </c>
      <c r="I3632" s="1">
        <v>-0.2</v>
      </c>
      <c r="J3632" s="12">
        <v>2399.63</v>
      </c>
      <c r="K3632" s="5">
        <v>3421.01</v>
      </c>
      <c r="L3632" s="5">
        <v>12721.23</v>
      </c>
      <c r="M3632" s="13">
        <f t="shared" si="130"/>
        <v>-1.968332598996092E-3</v>
      </c>
      <c r="N3632" s="13">
        <f t="shared" si="131"/>
        <v>-1.3276067287604221E-3</v>
      </c>
      <c r="O3632" s="13">
        <f t="shared" si="131"/>
        <v>-5.3381869353980038E-3</v>
      </c>
      <c r="P3632" s="13">
        <f t="shared" si="131"/>
        <v>2.4296005547985722E-4</v>
      </c>
      <c r="Q3632" s="7"/>
      <c r="R3632" s="8"/>
      <c r="S3632" s="8"/>
      <c r="T3632" s="8"/>
      <c r="U3632" s="8"/>
      <c r="V3632" s="13"/>
      <c r="W3632" s="14"/>
      <c r="X3632" s="1"/>
      <c r="Y3632" s="1"/>
      <c r="Z3632" s="1"/>
      <c r="AA3632" s="1"/>
      <c r="AB3632" s="1"/>
      <c r="AC3632" s="1"/>
      <c r="AD3632" s="8"/>
      <c r="AE3632" s="8"/>
      <c r="AF3632" s="8"/>
      <c r="AG3632" s="8"/>
      <c r="AH3632" s="9"/>
      <c r="AI3632" s="8"/>
      <c r="AJ3632" s="13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7"/>
      <c r="BL3632" s="7"/>
      <c r="BM3632" s="7"/>
      <c r="BN3632" s="7"/>
      <c r="BO3632" s="7"/>
      <c r="BP3632" s="7"/>
      <c r="BQ3632" s="7"/>
      <c r="BR3632" s="7"/>
      <c r="BT3632" s="8"/>
      <c r="BV3632" s="7"/>
      <c r="BW3632" s="7"/>
      <c r="BX3632" s="7"/>
      <c r="BY3632" s="7"/>
      <c r="BZ3632" s="7"/>
      <c r="CA3632" s="7"/>
    </row>
    <row r="3633" spans="1:79" x14ac:dyDescent="0.3">
      <c r="A3633" s="1" t="s">
        <v>1624</v>
      </c>
      <c r="B3633" s="1"/>
      <c r="C3633" s="1" t="s">
        <v>1878</v>
      </c>
      <c r="D3633" s="1"/>
      <c r="E3633" s="1"/>
      <c r="F3633" s="1"/>
      <c r="G3633" s="1"/>
      <c r="H3633" s="1">
        <v>51934.94</v>
      </c>
      <c r="I3633" s="1">
        <v>0.43</v>
      </c>
      <c r="J3633" s="12">
        <v>2408.81</v>
      </c>
      <c r="K3633" s="5">
        <v>3446.01</v>
      </c>
      <c r="L3633" s="5">
        <v>12778.3</v>
      </c>
      <c r="M3633" s="13">
        <f t="shared" si="130"/>
        <v>4.2832192172865824E-3</v>
      </c>
      <c r="N3633" s="13">
        <f t="shared" si="131"/>
        <v>3.8255897784240656E-3</v>
      </c>
      <c r="O3633" s="13">
        <f t="shared" si="131"/>
        <v>7.3077833739159104E-3</v>
      </c>
      <c r="P3633" s="13">
        <f t="shared" si="131"/>
        <v>4.4862014129136707E-3</v>
      </c>
      <c r="Q3633" s="7"/>
      <c r="R3633" s="8"/>
      <c r="S3633" s="8"/>
      <c r="T3633" s="8"/>
      <c r="U3633" s="8"/>
      <c r="V3633" s="13"/>
      <c r="W3633" s="14"/>
      <c r="X3633" s="1"/>
      <c r="Y3633" s="1"/>
      <c r="Z3633" s="1"/>
      <c r="AA3633" s="1"/>
      <c r="AB3633" s="1"/>
      <c r="AC3633" s="1"/>
      <c r="AD3633" s="8"/>
      <c r="AE3633" s="8"/>
      <c r="AF3633" s="8"/>
      <c r="AG3633" s="8"/>
      <c r="AH3633" s="9"/>
      <c r="AI3633" s="8"/>
      <c r="AJ3633" s="13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7"/>
      <c r="BL3633" s="7"/>
      <c r="BM3633" s="7"/>
      <c r="BN3633" s="7"/>
      <c r="BO3633" s="7"/>
      <c r="BP3633" s="7"/>
      <c r="BQ3633" s="7"/>
      <c r="BR3633" s="7"/>
      <c r="BT3633" s="8"/>
      <c r="BV3633" s="7"/>
      <c r="BW3633" s="7"/>
      <c r="BX3633" s="7"/>
      <c r="BY3633" s="7"/>
      <c r="BZ3633" s="7"/>
      <c r="CA3633" s="7"/>
    </row>
    <row r="3634" spans="1:79" x14ac:dyDescent="0.3">
      <c r="A3634" s="1" t="s">
        <v>1625</v>
      </c>
      <c r="B3634" s="1"/>
      <c r="C3634" s="1" t="s">
        <v>1878</v>
      </c>
      <c r="D3634" s="1"/>
      <c r="E3634" s="1"/>
      <c r="F3634" s="1"/>
      <c r="G3634" s="1"/>
      <c r="H3634" s="1">
        <v>51746.23</v>
      </c>
      <c r="I3634" s="1">
        <v>-0.36</v>
      </c>
      <c r="J3634" s="12">
        <v>2404.83</v>
      </c>
      <c r="K3634" s="5">
        <v>3414.45</v>
      </c>
      <c r="L3634" s="5">
        <v>12670.04</v>
      </c>
      <c r="M3634" s="13">
        <f t="shared" si="130"/>
        <v>-3.6335846349297984E-3</v>
      </c>
      <c r="N3634" s="13">
        <f t="shared" si="131"/>
        <v>-1.6522681323973831E-3</v>
      </c>
      <c r="O3634" s="13">
        <f t="shared" si="131"/>
        <v>-9.158417996465551E-3</v>
      </c>
      <c r="P3634" s="13">
        <f t="shared" si="131"/>
        <v>-8.4721754850017872E-3</v>
      </c>
      <c r="Q3634" s="7"/>
      <c r="R3634" s="8"/>
      <c r="S3634" s="8"/>
      <c r="T3634" s="8"/>
      <c r="U3634" s="8"/>
      <c r="V3634" s="13"/>
      <c r="W3634" s="14"/>
      <c r="X3634" s="1"/>
      <c r="Y3634" s="1"/>
      <c r="Z3634" s="1"/>
      <c r="AA3634" s="1"/>
      <c r="AB3634" s="1"/>
      <c r="AC3634" s="1"/>
      <c r="AD3634" s="8"/>
      <c r="AE3634" s="8"/>
      <c r="AF3634" s="8"/>
      <c r="AG3634" s="8"/>
      <c r="AH3634" s="9"/>
      <c r="AI3634" s="8"/>
      <c r="AJ3634" s="13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7"/>
      <c r="BL3634" s="7"/>
      <c r="BM3634" s="7"/>
      <c r="BN3634" s="7"/>
      <c r="BO3634" s="7"/>
      <c r="BP3634" s="7"/>
      <c r="BQ3634" s="7"/>
      <c r="BR3634" s="7"/>
      <c r="BT3634" s="8"/>
      <c r="BV3634" s="7"/>
      <c r="BW3634" s="7"/>
      <c r="BX3634" s="7"/>
      <c r="BY3634" s="7"/>
      <c r="BZ3634" s="7"/>
      <c r="CA3634" s="7"/>
    </row>
    <row r="3635" spans="1:79" x14ac:dyDescent="0.3">
      <c r="A3635" s="1" t="s">
        <v>1626</v>
      </c>
      <c r="B3635" s="1"/>
      <c r="C3635" s="1" t="s">
        <v>1878</v>
      </c>
      <c r="D3635" s="1"/>
      <c r="E3635" s="1"/>
      <c r="F3635" s="1"/>
      <c r="G3635" s="1"/>
      <c r="H3635" s="1">
        <v>51191.13</v>
      </c>
      <c r="I3635" s="1">
        <v>-1.07</v>
      </c>
      <c r="J3635" s="12">
        <v>2381.06</v>
      </c>
      <c r="K3635" s="5">
        <v>3371.69</v>
      </c>
      <c r="L3635" s="5">
        <v>12487.74</v>
      </c>
      <c r="M3635" s="13">
        <f t="shared" si="130"/>
        <v>-1.072735153846005E-2</v>
      </c>
      <c r="N3635" s="13">
        <f t="shared" si="131"/>
        <v>-9.8842745641063434E-3</v>
      </c>
      <c r="O3635" s="13">
        <f t="shared" si="131"/>
        <v>-1.2523246789380327E-2</v>
      </c>
      <c r="P3635" s="13">
        <f t="shared" si="131"/>
        <v>-1.4388273438757926E-2</v>
      </c>
      <c r="Q3635" s="7"/>
      <c r="R3635" s="8"/>
      <c r="S3635" s="8"/>
      <c r="T3635" s="8"/>
      <c r="U3635" s="8"/>
      <c r="V3635" s="13"/>
      <c r="W3635" s="14"/>
      <c r="X3635" s="1"/>
      <c r="Y3635" s="1"/>
      <c r="Z3635" s="1"/>
      <c r="AA3635" s="1"/>
      <c r="AB3635" s="1"/>
      <c r="AC3635" s="1"/>
      <c r="AD3635" s="8"/>
      <c r="AE3635" s="8"/>
      <c r="AF3635" s="8"/>
      <c r="AG3635" s="8"/>
      <c r="AH3635" s="9"/>
      <c r="AI3635" s="8"/>
      <c r="AJ3635" s="13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7"/>
      <c r="BL3635" s="7"/>
      <c r="BM3635" s="7"/>
      <c r="BN3635" s="7"/>
      <c r="BO3635" s="7"/>
      <c r="BP3635" s="7"/>
      <c r="BQ3635" s="7"/>
      <c r="BR3635" s="7"/>
      <c r="BT3635" s="8"/>
      <c r="BV3635" s="7"/>
      <c r="BW3635" s="7"/>
      <c r="BX3635" s="7"/>
      <c r="BY3635" s="7"/>
      <c r="BZ3635" s="7"/>
      <c r="CA3635" s="7"/>
    </row>
    <row r="3636" spans="1:79" x14ac:dyDescent="0.3">
      <c r="A3636" s="1" t="s">
        <v>1627</v>
      </c>
      <c r="B3636" s="1"/>
      <c r="C3636" s="1" t="s">
        <v>1878</v>
      </c>
      <c r="D3636" s="1"/>
      <c r="E3636" s="1"/>
      <c r="F3636" s="1"/>
      <c r="G3636" s="1"/>
      <c r="H3636" s="1">
        <v>50951.73</v>
      </c>
      <c r="I3636" s="1">
        <v>-0.47</v>
      </c>
      <c r="J3636" s="12">
        <v>2375.52</v>
      </c>
      <c r="K3636" s="5">
        <v>3327.99</v>
      </c>
      <c r="L3636" s="5">
        <v>12390.31</v>
      </c>
      <c r="M3636" s="13">
        <f t="shared" si="130"/>
        <v>-4.6765914329297553E-3</v>
      </c>
      <c r="N3636" s="13">
        <f t="shared" si="131"/>
        <v>-2.3266948333935389E-3</v>
      </c>
      <c r="O3636" s="13">
        <f t="shared" si="131"/>
        <v>-1.2960859390988011E-2</v>
      </c>
      <c r="P3636" s="13">
        <f t="shared" si="131"/>
        <v>-7.8020522528495784E-3</v>
      </c>
      <c r="Q3636" s="7"/>
      <c r="R3636" s="8"/>
      <c r="S3636" s="8"/>
      <c r="T3636" s="8"/>
      <c r="U3636" s="8"/>
      <c r="V3636" s="13"/>
      <c r="W3636" s="14"/>
      <c r="X3636" s="1"/>
      <c r="Y3636" s="1"/>
      <c r="Z3636" s="1"/>
      <c r="AA3636" s="1"/>
      <c r="AB3636" s="1"/>
      <c r="AC3636" s="1"/>
      <c r="AD3636" s="8"/>
      <c r="AE3636" s="8"/>
      <c r="AF3636" s="8"/>
      <c r="AG3636" s="8"/>
      <c r="AH3636" s="9"/>
      <c r="AI3636" s="8"/>
      <c r="AJ3636" s="13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7"/>
      <c r="BL3636" s="7"/>
      <c r="BM3636" s="7"/>
      <c r="BN3636" s="7"/>
      <c r="BO3636" s="7"/>
      <c r="BP3636" s="7"/>
      <c r="BQ3636" s="7"/>
      <c r="BR3636" s="7"/>
      <c r="BT3636" s="8"/>
      <c r="BV3636" s="7"/>
      <c r="BW3636" s="7"/>
      <c r="BX3636" s="7"/>
      <c r="BY3636" s="7"/>
      <c r="BZ3636" s="7"/>
      <c r="CA3636" s="7"/>
    </row>
    <row r="3637" spans="1:79" x14ac:dyDescent="0.3">
      <c r="A3637" s="1" t="s">
        <v>1628</v>
      </c>
      <c r="B3637" s="1"/>
      <c r="C3637" s="1" t="s">
        <v>1878</v>
      </c>
      <c r="D3637" s="1"/>
      <c r="E3637" s="1"/>
      <c r="F3637" s="1"/>
      <c r="G3637" s="1"/>
      <c r="H3637" s="1">
        <v>50995.56</v>
      </c>
      <c r="I3637" s="1">
        <v>0.09</v>
      </c>
      <c r="J3637" s="12">
        <v>2363</v>
      </c>
      <c r="K3637" s="5">
        <v>3346.33</v>
      </c>
      <c r="L3637" s="5">
        <v>12461.72</v>
      </c>
      <c r="M3637" s="13">
        <f t="shared" si="130"/>
        <v>8.6022594326040647E-4</v>
      </c>
      <c r="N3637" s="13">
        <f t="shared" si="131"/>
        <v>-5.2704250016838428E-3</v>
      </c>
      <c r="O3637" s="13">
        <f t="shared" si="131"/>
        <v>5.5108338666882695E-3</v>
      </c>
      <c r="P3637" s="13">
        <f t="shared" si="131"/>
        <v>5.7633747662488855E-3</v>
      </c>
      <c r="Q3637" s="7"/>
      <c r="R3637" s="8"/>
      <c r="S3637" s="8"/>
      <c r="T3637" s="8"/>
      <c r="U3637" s="8"/>
      <c r="V3637" s="13"/>
      <c r="W3637" s="14"/>
      <c r="X3637" s="1"/>
      <c r="Y3637" s="1"/>
      <c r="Z3637" s="1"/>
      <c r="AA3637" s="1"/>
      <c r="AB3637" s="1"/>
      <c r="AC3637" s="1"/>
      <c r="AD3637" s="8"/>
      <c r="AE3637" s="8"/>
      <c r="AF3637" s="8"/>
      <c r="AG3637" s="8"/>
      <c r="AH3637" s="9"/>
      <c r="AI3637" s="8"/>
      <c r="AJ3637" s="13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7"/>
      <c r="BL3637" s="7"/>
      <c r="BM3637" s="7"/>
      <c r="BN3637" s="7"/>
      <c r="BO3637" s="7"/>
      <c r="BP3637" s="7"/>
      <c r="BQ3637" s="7"/>
      <c r="BR3637" s="7"/>
      <c r="BT3637" s="8"/>
      <c r="BV3637" s="7"/>
      <c r="BW3637" s="7"/>
      <c r="BX3637" s="7"/>
      <c r="BY3637" s="7"/>
      <c r="BZ3637" s="7"/>
      <c r="CA3637" s="7"/>
    </row>
    <row r="3638" spans="1:79" x14ac:dyDescent="0.3">
      <c r="A3638" s="1" t="s">
        <v>1629</v>
      </c>
      <c r="B3638" s="1"/>
      <c r="C3638" s="1" t="s">
        <v>1878</v>
      </c>
      <c r="D3638" s="1"/>
      <c r="E3638" s="1"/>
      <c r="F3638" s="1"/>
      <c r="G3638" s="1"/>
      <c r="H3638" s="1">
        <v>51286.46</v>
      </c>
      <c r="I3638" s="1">
        <v>0.56999999999999995</v>
      </c>
      <c r="J3638" s="12">
        <v>2378.88</v>
      </c>
      <c r="K3638" s="5">
        <v>3366.35</v>
      </c>
      <c r="L3638" s="5">
        <v>12403.05</v>
      </c>
      <c r="M3638" s="13">
        <f t="shared" si="130"/>
        <v>5.7044181885639311E-3</v>
      </c>
      <c r="N3638" s="13">
        <f t="shared" si="131"/>
        <v>6.720270842149878E-3</v>
      </c>
      <c r="O3638" s="13">
        <f t="shared" si="131"/>
        <v>5.9826735558059507E-3</v>
      </c>
      <c r="P3638" s="13">
        <f t="shared" si="131"/>
        <v>-4.7080178338142487E-3</v>
      </c>
      <c r="Q3638" s="7"/>
      <c r="R3638" s="8"/>
      <c r="S3638" s="8"/>
      <c r="T3638" s="8"/>
      <c r="U3638" s="8"/>
      <c r="V3638" s="13"/>
      <c r="W3638" s="14"/>
      <c r="X3638" s="1"/>
      <c r="Y3638" s="1"/>
      <c r="Z3638" s="1"/>
      <c r="AA3638" s="1"/>
      <c r="AB3638" s="1"/>
      <c r="AC3638" s="1"/>
      <c r="AD3638" s="8"/>
      <c r="AE3638" s="8"/>
      <c r="AF3638" s="8"/>
      <c r="AG3638" s="8"/>
      <c r="AH3638" s="9"/>
      <c r="AI3638" s="8"/>
      <c r="AJ3638" s="13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7"/>
      <c r="BL3638" s="7"/>
      <c r="BM3638" s="7"/>
      <c r="BN3638" s="7"/>
      <c r="BO3638" s="7"/>
      <c r="BP3638" s="7"/>
      <c r="BQ3638" s="7"/>
      <c r="BR3638" s="7"/>
      <c r="BT3638" s="8"/>
      <c r="BV3638" s="7"/>
      <c r="BW3638" s="7"/>
      <c r="BX3638" s="7"/>
      <c r="BY3638" s="7"/>
      <c r="BZ3638" s="7"/>
      <c r="CA3638" s="7"/>
    </row>
    <row r="3639" spans="1:79" x14ac:dyDescent="0.3">
      <c r="A3639" s="1" t="s">
        <v>1630</v>
      </c>
      <c r="B3639" s="1"/>
      <c r="C3639" s="1" t="s">
        <v>1878</v>
      </c>
      <c r="D3639" s="1"/>
      <c r="E3639" s="1"/>
      <c r="F3639" s="1"/>
      <c r="G3639" s="1"/>
      <c r="H3639" s="1">
        <v>50974.9</v>
      </c>
      <c r="I3639" s="1">
        <v>-0.61</v>
      </c>
      <c r="J3639" s="12">
        <v>2360.91</v>
      </c>
      <c r="K3639" s="5">
        <v>3350.12</v>
      </c>
      <c r="L3639" s="5">
        <v>12344.73</v>
      </c>
      <c r="M3639" s="13">
        <f t="shared" si="130"/>
        <v>-6.0748977410411964E-3</v>
      </c>
      <c r="N3639" s="13">
        <f t="shared" si="131"/>
        <v>-7.5539749798225753E-3</v>
      </c>
      <c r="O3639" s="13">
        <f t="shared" si="131"/>
        <v>-4.8212455627014705E-3</v>
      </c>
      <c r="P3639" s="13">
        <f t="shared" si="131"/>
        <v>-4.702069249095997E-3</v>
      </c>
      <c r="Q3639" s="7"/>
      <c r="R3639" s="8"/>
      <c r="S3639" s="8"/>
      <c r="T3639" s="8"/>
      <c r="U3639" s="8"/>
      <c r="V3639" s="13"/>
      <c r="W3639" s="14"/>
      <c r="X3639" s="1"/>
      <c r="Y3639" s="1"/>
      <c r="Z3639" s="1"/>
      <c r="AA3639" s="1"/>
      <c r="AB3639" s="1"/>
      <c r="AC3639" s="1"/>
      <c r="AD3639" s="8"/>
      <c r="AE3639" s="8"/>
      <c r="AF3639" s="8"/>
      <c r="AG3639" s="8"/>
      <c r="AH3639" s="9"/>
      <c r="AI3639" s="8"/>
      <c r="AJ3639" s="13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7"/>
      <c r="BL3639" s="7"/>
      <c r="BM3639" s="7"/>
      <c r="BN3639" s="7"/>
      <c r="BO3639" s="7"/>
      <c r="BP3639" s="7"/>
      <c r="BQ3639" s="7"/>
      <c r="BR3639" s="7"/>
      <c r="BT3639" s="8"/>
      <c r="BV3639" s="7"/>
      <c r="BW3639" s="7"/>
      <c r="BX3639" s="7"/>
      <c r="BY3639" s="7"/>
      <c r="BZ3639" s="7"/>
      <c r="CA3639" s="7"/>
    </row>
    <row r="3640" spans="1:79" x14ac:dyDescent="0.3">
      <c r="A3640" s="1" t="s">
        <v>1631</v>
      </c>
      <c r="B3640" s="1"/>
      <c r="C3640" s="1" t="s">
        <v>1878</v>
      </c>
      <c r="D3640" s="1"/>
      <c r="E3640" s="1"/>
      <c r="F3640" s="1"/>
      <c r="G3640" s="1"/>
      <c r="H3640" s="1">
        <v>50716.2</v>
      </c>
      <c r="I3640" s="1">
        <v>-0.51</v>
      </c>
      <c r="J3640" s="12">
        <v>2343.39</v>
      </c>
      <c r="K3640" s="5">
        <v>3354.24</v>
      </c>
      <c r="L3640" s="5">
        <v>12278.76</v>
      </c>
      <c r="M3640" s="13">
        <f t="shared" si="130"/>
        <v>-5.0750467386890818E-3</v>
      </c>
      <c r="N3640" s="13">
        <f t="shared" si="131"/>
        <v>-7.4208673774095457E-3</v>
      </c>
      <c r="O3640" s="13">
        <f t="shared" si="131"/>
        <v>1.2298066934914864E-3</v>
      </c>
      <c r="P3640" s="13">
        <f t="shared" si="131"/>
        <v>-5.3439807918034266E-3</v>
      </c>
      <c r="Q3640" s="7"/>
      <c r="R3640" s="8"/>
      <c r="S3640" s="8"/>
      <c r="T3640" s="8"/>
      <c r="U3640" s="8"/>
      <c r="V3640" s="13"/>
      <c r="W3640" s="14"/>
      <c r="X3640" s="1"/>
      <c r="Y3640" s="1"/>
      <c r="Z3640" s="1"/>
      <c r="AA3640" s="1"/>
      <c r="AB3640" s="1"/>
      <c r="AC3640" s="1"/>
      <c r="AD3640" s="8"/>
      <c r="AE3640" s="8"/>
      <c r="AF3640" s="8"/>
      <c r="AG3640" s="8"/>
      <c r="AH3640" s="9"/>
      <c r="AI3640" s="8"/>
      <c r="AJ3640" s="13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7"/>
      <c r="BL3640" s="7"/>
      <c r="BM3640" s="7"/>
      <c r="BN3640" s="7"/>
      <c r="BO3640" s="7"/>
      <c r="BP3640" s="7"/>
      <c r="BQ3640" s="7"/>
      <c r="BR3640" s="7"/>
      <c r="BT3640" s="8"/>
      <c r="BV3640" s="7"/>
      <c r="BW3640" s="7"/>
      <c r="BX3640" s="7"/>
      <c r="BY3640" s="7"/>
      <c r="BZ3640" s="7"/>
      <c r="CA3640" s="7"/>
    </row>
    <row r="3641" spans="1:79" x14ac:dyDescent="0.3">
      <c r="A3641" s="1" t="s">
        <v>1632</v>
      </c>
      <c r="B3641" s="1"/>
      <c r="C3641" s="1" t="s">
        <v>1878</v>
      </c>
      <c r="D3641" s="1"/>
      <c r="E3641" s="1"/>
      <c r="F3641" s="1"/>
      <c r="G3641" s="1"/>
      <c r="H3641" s="1">
        <v>50474.36</v>
      </c>
      <c r="I3641" s="1">
        <v>-0.48</v>
      </c>
      <c r="J3641" s="12">
        <v>2341.1799999999998</v>
      </c>
      <c r="K3641" s="5">
        <v>3312.46</v>
      </c>
      <c r="L3641" s="5">
        <v>12160.72</v>
      </c>
      <c r="M3641" s="13">
        <f t="shared" si="130"/>
        <v>-4.7684960624020389E-3</v>
      </c>
      <c r="N3641" s="13">
        <f t="shared" si="131"/>
        <v>-9.4307819014338712E-4</v>
      </c>
      <c r="O3641" s="13">
        <f t="shared" si="131"/>
        <v>-1.2455876741079841E-2</v>
      </c>
      <c r="P3641" s="13">
        <f t="shared" si="131"/>
        <v>-9.6133485791725093E-3</v>
      </c>
      <c r="Q3641" s="7"/>
      <c r="R3641" s="8"/>
      <c r="S3641" s="8"/>
      <c r="T3641" s="8"/>
      <c r="U3641" s="8"/>
      <c r="V3641" s="13"/>
      <c r="W3641" s="14"/>
      <c r="X3641" s="1"/>
      <c r="Y3641" s="1"/>
      <c r="Z3641" s="1"/>
      <c r="AA3641" s="1"/>
      <c r="AB3641" s="1"/>
      <c r="AC3641" s="1"/>
      <c r="AD3641" s="8"/>
      <c r="AE3641" s="8"/>
      <c r="AF3641" s="8"/>
      <c r="AG3641" s="8"/>
      <c r="AH3641" s="9"/>
      <c r="AI3641" s="8"/>
      <c r="AJ3641" s="13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7"/>
      <c r="BL3641" s="7"/>
      <c r="BM3641" s="7"/>
      <c r="BN3641" s="7"/>
      <c r="BO3641" s="7"/>
      <c r="BP3641" s="7"/>
      <c r="BQ3641" s="7"/>
      <c r="BR3641" s="7"/>
      <c r="BT3641" s="8"/>
      <c r="BV3641" s="7"/>
      <c r="BW3641" s="7"/>
      <c r="BX3641" s="7"/>
      <c r="BY3641" s="7"/>
      <c r="BZ3641" s="7"/>
      <c r="CA3641" s="7"/>
    </row>
    <row r="3642" spans="1:79" x14ac:dyDescent="0.3">
      <c r="A3642" s="1" t="s">
        <v>1633</v>
      </c>
      <c r="B3642" s="1"/>
      <c r="C3642" s="1" t="s">
        <v>1878</v>
      </c>
      <c r="D3642" s="1"/>
      <c r="E3642" s="1"/>
      <c r="F3642" s="1"/>
      <c r="G3642" s="1"/>
      <c r="H3642" s="1">
        <v>51085.89</v>
      </c>
      <c r="I3642" s="1">
        <v>1.21</v>
      </c>
      <c r="J3642" s="12">
        <v>2372.0500000000002</v>
      </c>
      <c r="K3642" s="5">
        <v>3348.87</v>
      </c>
      <c r="L3642" s="5">
        <v>12287.39</v>
      </c>
      <c r="M3642" s="13">
        <f t="shared" si="130"/>
        <v>1.2115656345122572E-2</v>
      </c>
      <c r="N3642" s="13">
        <f t="shared" si="131"/>
        <v>1.3185658514082821E-2</v>
      </c>
      <c r="O3642" s="13">
        <f t="shared" si="131"/>
        <v>1.0991830844749861E-2</v>
      </c>
      <c r="P3642" s="13">
        <f t="shared" si="131"/>
        <v>1.041632403344539E-2</v>
      </c>
      <c r="Q3642" s="7"/>
      <c r="R3642" s="8"/>
      <c r="S3642" s="8"/>
      <c r="T3642" s="8"/>
      <c r="U3642" s="8"/>
      <c r="V3642" s="13"/>
      <c r="W3642" s="14"/>
      <c r="X3642" s="1"/>
      <c r="Y3642" s="1"/>
      <c r="Z3642" s="1"/>
      <c r="AA3642" s="1"/>
      <c r="AB3642" s="1"/>
      <c r="AC3642" s="1"/>
      <c r="AD3642" s="8"/>
      <c r="AE3642" s="8"/>
      <c r="AF3642" s="8"/>
      <c r="AG3642" s="8"/>
      <c r="AH3642" s="9"/>
      <c r="AI3642" s="8"/>
      <c r="AJ3642" s="13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7"/>
      <c r="BL3642" s="7"/>
      <c r="BM3642" s="7"/>
      <c r="BN3642" s="7"/>
      <c r="BO3642" s="7"/>
      <c r="BP3642" s="7"/>
      <c r="BQ3642" s="7"/>
      <c r="BR3642" s="7"/>
      <c r="BT3642" s="8"/>
      <c r="BV3642" s="7"/>
      <c r="BW3642" s="7"/>
      <c r="BX3642" s="7"/>
      <c r="BY3642" s="7"/>
      <c r="BZ3642" s="7"/>
      <c r="CA3642" s="7"/>
    </row>
    <row r="3643" spans="1:79" x14ac:dyDescent="0.3">
      <c r="A3643" s="1" t="s">
        <v>1634</v>
      </c>
      <c r="B3643" s="1"/>
      <c r="C3643" s="1" t="s">
        <v>1878</v>
      </c>
      <c r="D3643" s="1"/>
      <c r="E3643" s="1"/>
      <c r="F3643" s="1"/>
      <c r="G3643" s="1"/>
      <c r="H3643" s="1">
        <v>51310.6</v>
      </c>
      <c r="I3643" s="1">
        <v>0.44</v>
      </c>
      <c r="J3643" s="12">
        <v>2380.36</v>
      </c>
      <c r="K3643" s="5">
        <v>3376.03</v>
      </c>
      <c r="L3643" s="5">
        <v>12302.74</v>
      </c>
      <c r="M3643" s="13">
        <f t="shared" si="130"/>
        <v>4.398670552671291E-3</v>
      </c>
      <c r="N3643" s="13">
        <f t="shared" si="131"/>
        <v>3.5032988343415283E-3</v>
      </c>
      <c r="O3643" s="13">
        <f t="shared" si="131"/>
        <v>8.1101983654188192E-3</v>
      </c>
      <c r="P3643" s="13">
        <f t="shared" si="131"/>
        <v>1.2492482130053162E-3</v>
      </c>
      <c r="Q3643" s="7"/>
      <c r="R3643" s="8"/>
      <c r="S3643" s="8"/>
      <c r="T3643" s="8"/>
      <c r="U3643" s="8"/>
      <c r="V3643" s="13"/>
      <c r="W3643" s="14"/>
      <c r="X3643" s="1"/>
      <c r="Y3643" s="1"/>
      <c r="Z3643" s="1"/>
      <c r="AA3643" s="1"/>
      <c r="AB3643" s="1"/>
      <c r="AC3643" s="1"/>
      <c r="AD3643" s="8"/>
      <c r="AE3643" s="8"/>
      <c r="AF3643" s="8"/>
      <c r="AG3643" s="8"/>
      <c r="AH3643" s="9"/>
      <c r="AI3643" s="8"/>
      <c r="AJ3643" s="13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7"/>
      <c r="BL3643" s="7"/>
      <c r="BM3643" s="7"/>
      <c r="BN3643" s="7"/>
      <c r="BO3643" s="7"/>
      <c r="BP3643" s="7"/>
      <c r="BQ3643" s="7"/>
      <c r="BR3643" s="7"/>
      <c r="BT3643" s="8"/>
      <c r="BV3643" s="7"/>
      <c r="BW3643" s="7"/>
      <c r="BX3643" s="7"/>
      <c r="BY3643" s="7"/>
      <c r="BZ3643" s="7"/>
      <c r="CA3643" s="7"/>
    </row>
    <row r="3644" spans="1:79" x14ac:dyDescent="0.3">
      <c r="A3644" s="1" t="s">
        <v>1635</v>
      </c>
      <c r="B3644" s="1"/>
      <c r="C3644" s="1" t="s">
        <v>1878</v>
      </c>
      <c r="D3644" s="1"/>
      <c r="E3644" s="1"/>
      <c r="F3644" s="1"/>
      <c r="G3644" s="1"/>
      <c r="H3644" s="1">
        <v>51408.74</v>
      </c>
      <c r="I3644" s="1">
        <v>0.19</v>
      </c>
      <c r="J3644" s="12">
        <v>2388.34</v>
      </c>
      <c r="K3644" s="5">
        <v>3380.19</v>
      </c>
      <c r="L3644" s="5">
        <v>12180.49</v>
      </c>
      <c r="M3644" s="13">
        <f t="shared" si="130"/>
        <v>1.9126652192724691E-3</v>
      </c>
      <c r="N3644" s="13">
        <f t="shared" si="131"/>
        <v>3.3524340856005974E-3</v>
      </c>
      <c r="O3644" s="13">
        <f t="shared" si="131"/>
        <v>1.2322165383600314E-3</v>
      </c>
      <c r="P3644" s="13">
        <f t="shared" si="131"/>
        <v>-9.9368108242554598E-3</v>
      </c>
      <c r="Q3644" s="7"/>
      <c r="R3644" s="8"/>
      <c r="S3644" s="8"/>
      <c r="T3644" s="8"/>
      <c r="U3644" s="8"/>
      <c r="V3644" s="13"/>
      <c r="W3644" s="14"/>
      <c r="X3644" s="1"/>
      <c r="Y3644" s="1"/>
      <c r="Z3644" s="1"/>
      <c r="AA3644" s="1"/>
      <c r="AB3644" s="1"/>
      <c r="AC3644" s="1"/>
      <c r="AD3644" s="8"/>
      <c r="AE3644" s="8"/>
      <c r="AF3644" s="8"/>
      <c r="AG3644" s="8"/>
      <c r="AH3644" s="9"/>
      <c r="AI3644" s="8"/>
      <c r="AJ3644" s="13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7"/>
      <c r="BL3644" s="7"/>
      <c r="BM3644" s="7"/>
      <c r="BN3644" s="7"/>
      <c r="BO3644" s="7"/>
      <c r="BP3644" s="7"/>
      <c r="BQ3644" s="7"/>
      <c r="BR3644" s="7"/>
      <c r="BT3644" s="8"/>
      <c r="BV3644" s="7"/>
      <c r="BW3644" s="7"/>
      <c r="BX3644" s="7"/>
      <c r="BY3644" s="7"/>
      <c r="BZ3644" s="7"/>
      <c r="CA3644" s="7"/>
    </row>
    <row r="3645" spans="1:79" x14ac:dyDescent="0.3">
      <c r="A3645" s="1" t="s">
        <v>1636</v>
      </c>
      <c r="B3645" s="1"/>
      <c r="C3645" s="1" t="s">
        <v>1878</v>
      </c>
      <c r="D3645" s="1"/>
      <c r="E3645" s="1"/>
      <c r="F3645" s="1"/>
      <c r="G3645" s="1"/>
      <c r="H3645" s="1">
        <v>51445.919999999998</v>
      </c>
      <c r="I3645" s="1">
        <v>7.0000000000000007E-2</v>
      </c>
      <c r="J3645" s="12">
        <v>2397</v>
      </c>
      <c r="K3645" s="5">
        <v>3361.6</v>
      </c>
      <c r="L3645" s="5">
        <v>12094.01</v>
      </c>
      <c r="M3645" s="13">
        <f t="shared" si="130"/>
        <v>7.2322332739527262E-4</v>
      </c>
      <c r="N3645" s="13">
        <f t="shared" si="131"/>
        <v>3.6259494041885887E-3</v>
      </c>
      <c r="O3645" s="13">
        <f t="shared" si="131"/>
        <v>-5.4996908457809468E-3</v>
      </c>
      <c r="P3645" s="13">
        <f t="shared" si="131"/>
        <v>-7.0998785763134453E-3</v>
      </c>
      <c r="Q3645" s="7"/>
      <c r="R3645" s="8"/>
      <c r="S3645" s="8"/>
      <c r="T3645" s="8"/>
      <c r="U3645" s="8"/>
      <c r="V3645" s="13"/>
      <c r="W3645" s="14"/>
      <c r="X3645" s="1"/>
      <c r="Y3645" s="1"/>
      <c r="Z3645" s="1"/>
      <c r="AA3645" s="1"/>
      <c r="AB3645" s="1"/>
      <c r="AC3645" s="1"/>
      <c r="AD3645" s="8"/>
      <c r="AE3645" s="8"/>
      <c r="AF3645" s="8"/>
      <c r="AG3645" s="8"/>
      <c r="AH3645" s="9"/>
      <c r="AI3645" s="8"/>
      <c r="AJ3645" s="13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7"/>
      <c r="BL3645" s="7"/>
      <c r="BM3645" s="7"/>
      <c r="BN3645" s="7"/>
      <c r="BO3645" s="7"/>
      <c r="BP3645" s="7"/>
      <c r="BQ3645" s="7"/>
      <c r="BR3645" s="7"/>
      <c r="BT3645" s="8"/>
      <c r="BV3645" s="7"/>
      <c r="BW3645" s="7"/>
      <c r="BX3645" s="7"/>
      <c r="BY3645" s="7"/>
      <c r="BZ3645" s="7"/>
      <c r="CA3645" s="7"/>
    </row>
    <row r="3646" spans="1:79" x14ac:dyDescent="0.3">
      <c r="A3646" s="1" t="s">
        <v>1637</v>
      </c>
      <c r="B3646" s="1"/>
      <c r="C3646" s="1" t="s">
        <v>1878</v>
      </c>
      <c r="D3646" s="1"/>
      <c r="E3646" s="1"/>
      <c r="F3646" s="1"/>
      <c r="G3646" s="1"/>
      <c r="H3646" s="1">
        <v>51527.37</v>
      </c>
      <c r="I3646" s="1">
        <v>0.16</v>
      </c>
      <c r="J3646" s="12">
        <v>2403.13</v>
      </c>
      <c r="K3646" s="5">
        <v>3362.35</v>
      </c>
      <c r="L3646" s="5">
        <v>12065.05</v>
      </c>
      <c r="M3646" s="13">
        <f t="shared" si="130"/>
        <v>1.583215928493642E-3</v>
      </c>
      <c r="N3646" s="13">
        <f t="shared" si="131"/>
        <v>2.5573633708804167E-3</v>
      </c>
      <c r="O3646" s="13">
        <f t="shared" si="131"/>
        <v>2.2310804378866678E-4</v>
      </c>
      <c r="P3646" s="13">
        <f t="shared" si="131"/>
        <v>-2.3945738427536556E-3</v>
      </c>
      <c r="Q3646" s="7"/>
      <c r="R3646" s="8"/>
      <c r="S3646" s="8"/>
      <c r="T3646" s="8"/>
      <c r="U3646" s="8"/>
      <c r="V3646" s="13"/>
      <c r="W3646" s="14"/>
      <c r="X3646" s="1"/>
      <c r="Y3646" s="1"/>
      <c r="Z3646" s="1"/>
      <c r="AA3646" s="1"/>
      <c r="AB3646" s="1"/>
      <c r="AC3646" s="1"/>
      <c r="AD3646" s="8"/>
      <c r="AE3646" s="8"/>
      <c r="AF3646" s="8"/>
      <c r="AG3646" s="8"/>
      <c r="AH3646" s="9"/>
      <c r="AI3646" s="8"/>
      <c r="AJ3646" s="13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7"/>
      <c r="BL3646" s="7"/>
      <c r="BM3646" s="7"/>
      <c r="BN3646" s="7"/>
      <c r="BO3646" s="7"/>
      <c r="BP3646" s="7"/>
      <c r="BQ3646" s="7"/>
      <c r="BR3646" s="7"/>
      <c r="BT3646" s="8"/>
      <c r="BV3646" s="7"/>
      <c r="BW3646" s="7"/>
      <c r="BX3646" s="7"/>
      <c r="BY3646" s="7"/>
      <c r="BZ3646" s="7"/>
      <c r="CA3646" s="7"/>
    </row>
    <row r="3647" spans="1:79" x14ac:dyDescent="0.3">
      <c r="A3647" s="1" t="s">
        <v>1638</v>
      </c>
      <c r="B3647" s="1"/>
      <c r="C3647" s="1" t="s">
        <v>1878</v>
      </c>
      <c r="D3647" s="1"/>
      <c r="E3647" s="1"/>
      <c r="F3647" s="1"/>
      <c r="G3647" s="1"/>
      <c r="H3647" s="1">
        <v>51315.91</v>
      </c>
      <c r="I3647" s="1">
        <v>-0.41</v>
      </c>
      <c r="J3647" s="12">
        <v>2393.9499999999998</v>
      </c>
      <c r="K3647" s="5">
        <v>3350.43</v>
      </c>
      <c r="L3647" s="5">
        <v>11950.12</v>
      </c>
      <c r="M3647" s="13">
        <f t="shared" si="130"/>
        <v>-4.1038384066565126E-3</v>
      </c>
      <c r="N3647" s="13">
        <f t="shared" si="131"/>
        <v>-3.8200180597804945E-3</v>
      </c>
      <c r="O3647" s="13">
        <f t="shared" si="131"/>
        <v>-3.5451395601291402E-3</v>
      </c>
      <c r="P3647" s="13">
        <f t="shared" si="131"/>
        <v>-9.525861890335996E-3</v>
      </c>
      <c r="Q3647" s="7"/>
      <c r="R3647" s="8"/>
      <c r="S3647" s="8"/>
      <c r="T3647" s="8"/>
      <c r="U3647" s="8"/>
      <c r="V3647" s="13"/>
      <c r="W3647" s="14"/>
      <c r="X3647" s="1"/>
      <c r="Y3647" s="1"/>
      <c r="Z3647" s="1"/>
      <c r="AA3647" s="1"/>
      <c r="AB3647" s="1"/>
      <c r="AC3647" s="1"/>
      <c r="AD3647" s="8"/>
      <c r="AE3647" s="8"/>
      <c r="AF3647" s="8"/>
      <c r="AG3647" s="8"/>
      <c r="AH3647" s="9"/>
      <c r="AI3647" s="8"/>
      <c r="AJ3647" s="13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7"/>
      <c r="BL3647" s="7"/>
      <c r="BM3647" s="7"/>
      <c r="BN3647" s="7"/>
      <c r="BO3647" s="7"/>
      <c r="BP3647" s="7"/>
      <c r="BQ3647" s="7"/>
      <c r="BR3647" s="7"/>
      <c r="BT3647" s="8"/>
      <c r="BV3647" s="7"/>
      <c r="BW3647" s="7"/>
      <c r="BX3647" s="7"/>
      <c r="BY3647" s="7"/>
      <c r="BZ3647" s="7"/>
      <c r="CA3647" s="7"/>
    </row>
    <row r="3648" spans="1:79" x14ac:dyDescent="0.3">
      <c r="A3648" s="1" t="s">
        <v>1639</v>
      </c>
      <c r="B3648" s="1"/>
      <c r="C3648" s="1" t="s">
        <v>1878</v>
      </c>
      <c r="D3648" s="1"/>
      <c r="E3648" s="1"/>
      <c r="F3648" s="1"/>
      <c r="G3648" s="1"/>
      <c r="H3648" s="1">
        <v>51228.68</v>
      </c>
      <c r="I3648" s="1">
        <v>-0.17</v>
      </c>
      <c r="J3648" s="12">
        <v>2390.31</v>
      </c>
      <c r="K3648" s="5">
        <v>3340.82</v>
      </c>
      <c r="L3648" s="5">
        <v>11944.44</v>
      </c>
      <c r="M3648" s="13">
        <f t="shared" si="130"/>
        <v>-1.6998626741687728E-3</v>
      </c>
      <c r="N3648" s="13">
        <f t="shared" si="131"/>
        <v>-1.5204995927232678E-3</v>
      </c>
      <c r="O3648" s="13">
        <f t="shared" si="131"/>
        <v>-2.8682885480370013E-3</v>
      </c>
      <c r="P3648" s="13">
        <f t="shared" si="131"/>
        <v>-4.7530903455361706E-4</v>
      </c>
      <c r="Q3648" s="7"/>
      <c r="R3648" s="8"/>
      <c r="S3648" s="8"/>
      <c r="T3648" s="8"/>
      <c r="U3648" s="8"/>
      <c r="V3648" s="13"/>
      <c r="W3648" s="14"/>
      <c r="X3648" s="1"/>
      <c r="Y3648" s="1"/>
      <c r="Z3648" s="1"/>
      <c r="AA3648" s="1"/>
      <c r="AB3648" s="1"/>
      <c r="AC3648" s="1"/>
      <c r="AD3648" s="8"/>
      <c r="AE3648" s="8"/>
      <c r="AF3648" s="8"/>
      <c r="AG3648" s="8"/>
      <c r="AH3648" s="9"/>
      <c r="AI3648" s="8"/>
      <c r="AJ3648" s="13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7"/>
      <c r="BL3648" s="7"/>
      <c r="BM3648" s="7"/>
      <c r="BN3648" s="7"/>
      <c r="BO3648" s="7"/>
      <c r="BP3648" s="7"/>
      <c r="BQ3648" s="7"/>
      <c r="BR3648" s="7"/>
      <c r="BT3648" s="8"/>
      <c r="BV3648" s="7"/>
      <c r="BW3648" s="7"/>
      <c r="BX3648" s="7"/>
      <c r="BY3648" s="7"/>
      <c r="BZ3648" s="7"/>
      <c r="CA3648" s="7"/>
    </row>
    <row r="3649" spans="1:79" x14ac:dyDescent="0.3">
      <c r="A3649" s="1" t="s">
        <v>1640</v>
      </c>
      <c r="B3649" s="1"/>
      <c r="C3649" s="1" t="s">
        <v>1878</v>
      </c>
      <c r="D3649" s="1"/>
      <c r="E3649" s="1"/>
      <c r="F3649" s="1"/>
      <c r="G3649" s="1"/>
      <c r="H3649" s="1">
        <v>51667.6</v>
      </c>
      <c r="I3649" s="1">
        <v>0.86</v>
      </c>
      <c r="J3649" s="12">
        <v>2411.61</v>
      </c>
      <c r="K3649" s="5">
        <v>3376.6</v>
      </c>
      <c r="L3649" s="5">
        <v>11966.69</v>
      </c>
      <c r="M3649" s="13">
        <f t="shared" si="130"/>
        <v>8.5678569114018277E-3</v>
      </c>
      <c r="N3649" s="13">
        <f t="shared" si="131"/>
        <v>8.9109780739737854E-3</v>
      </c>
      <c r="O3649" s="13">
        <f t="shared" si="131"/>
        <v>1.0709945462491266E-2</v>
      </c>
      <c r="P3649" s="13">
        <f t="shared" si="131"/>
        <v>1.862791390806029E-3</v>
      </c>
      <c r="Q3649" s="7"/>
      <c r="R3649" s="8"/>
      <c r="S3649" s="8"/>
      <c r="T3649" s="8"/>
      <c r="U3649" s="8"/>
      <c r="V3649" s="13"/>
      <c r="W3649" s="14"/>
      <c r="X3649" s="1"/>
      <c r="Y3649" s="1"/>
      <c r="Z3649" s="1"/>
      <c r="AA3649" s="1"/>
      <c r="AB3649" s="1"/>
      <c r="AC3649" s="1"/>
      <c r="AD3649" s="8"/>
      <c r="AE3649" s="8"/>
      <c r="AF3649" s="8"/>
      <c r="AG3649" s="8"/>
      <c r="AH3649" s="9"/>
      <c r="AI3649" s="8"/>
      <c r="AJ3649" s="13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7"/>
      <c r="BL3649" s="7"/>
      <c r="BM3649" s="7"/>
      <c r="BN3649" s="7"/>
      <c r="BO3649" s="7"/>
      <c r="BP3649" s="7"/>
      <c r="BQ3649" s="7"/>
      <c r="BR3649" s="7"/>
      <c r="BT3649" s="8"/>
      <c r="BV3649" s="7"/>
      <c r="BW3649" s="7"/>
      <c r="BX3649" s="7"/>
      <c r="BY3649" s="7"/>
      <c r="BZ3649" s="7"/>
      <c r="CA3649" s="7"/>
    </row>
    <row r="3650" spans="1:79" x14ac:dyDescent="0.3">
      <c r="A3650" s="1" t="s">
        <v>1641</v>
      </c>
      <c r="B3650" s="1"/>
      <c r="C3650" s="1" t="s">
        <v>1878</v>
      </c>
      <c r="D3650" s="1"/>
      <c r="E3650" s="1"/>
      <c r="F3650" s="1"/>
      <c r="G3650" s="1"/>
      <c r="H3650" s="1">
        <v>51540.81</v>
      </c>
      <c r="I3650" s="1">
        <v>-0.25</v>
      </c>
      <c r="J3650" s="12">
        <v>2402.9299999999998</v>
      </c>
      <c r="K3650" s="5">
        <v>3375.98</v>
      </c>
      <c r="L3650" s="5">
        <v>11995.91</v>
      </c>
      <c r="M3650" s="13">
        <f t="shared" si="130"/>
        <v>-2.4539556704782362E-3</v>
      </c>
      <c r="N3650" s="13">
        <f t="shared" si="131"/>
        <v>-3.5992552693014934E-3</v>
      </c>
      <c r="O3650" s="13">
        <f t="shared" si="131"/>
        <v>-1.8361665580757247E-4</v>
      </c>
      <c r="P3650" s="13">
        <f t="shared" si="131"/>
        <v>2.4417779686780605E-3</v>
      </c>
      <c r="Q3650" s="7"/>
      <c r="R3650" s="8"/>
      <c r="S3650" s="8"/>
      <c r="T3650" s="8"/>
      <c r="U3650" s="8"/>
      <c r="V3650" s="13"/>
      <c r="W3650" s="14"/>
      <c r="X3650" s="1"/>
      <c r="Y3650" s="1"/>
      <c r="Z3650" s="1"/>
      <c r="AA3650" s="1"/>
      <c r="AB3650" s="1"/>
      <c r="AC3650" s="1"/>
      <c r="AD3650" s="8"/>
      <c r="AE3650" s="8"/>
      <c r="AF3650" s="8"/>
      <c r="AG3650" s="8"/>
      <c r="AH3650" s="9"/>
      <c r="AI3650" s="8"/>
      <c r="AJ3650" s="13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7"/>
      <c r="BL3650" s="7"/>
      <c r="BM3650" s="7"/>
      <c r="BN3650" s="7"/>
      <c r="BO3650" s="7"/>
      <c r="BP3650" s="7"/>
      <c r="BQ3650" s="7"/>
      <c r="BR3650" s="7"/>
      <c r="BT3650" s="8"/>
      <c r="BV3650" s="7"/>
      <c r="BW3650" s="7"/>
      <c r="BX3650" s="7"/>
      <c r="BY3650" s="7"/>
      <c r="BZ3650" s="7"/>
      <c r="CA3650" s="7"/>
    </row>
    <row r="3651" spans="1:79" x14ac:dyDescent="0.3">
      <c r="A3651" s="1" t="s">
        <v>1642</v>
      </c>
      <c r="B3651" s="1"/>
      <c r="C3651" s="1" t="s">
        <v>1878</v>
      </c>
      <c r="D3651" s="1"/>
      <c r="E3651" s="1"/>
      <c r="F3651" s="1"/>
      <c r="G3651" s="1"/>
      <c r="H3651" s="1">
        <v>51613.47</v>
      </c>
      <c r="I3651" s="1">
        <v>0.14000000000000001</v>
      </c>
      <c r="J3651" s="12">
        <v>2409.1999999999998</v>
      </c>
      <c r="K3651" s="5">
        <v>3372.24</v>
      </c>
      <c r="L3651" s="5">
        <v>11976.6</v>
      </c>
      <c r="M3651" s="13">
        <f t="shared" si="130"/>
        <v>1.4097566569093445E-3</v>
      </c>
      <c r="N3651" s="13">
        <f t="shared" si="131"/>
        <v>2.609314461927692E-3</v>
      </c>
      <c r="O3651" s="13">
        <f t="shared" si="131"/>
        <v>-1.1078264681663175E-3</v>
      </c>
      <c r="P3651" s="13">
        <f t="shared" si="131"/>
        <v>-1.6097153113019402E-3</v>
      </c>
      <c r="Q3651" s="7"/>
      <c r="R3651" s="8"/>
      <c r="S3651" s="8"/>
      <c r="T3651" s="8"/>
      <c r="U3651" s="8"/>
      <c r="V3651" s="13"/>
      <c r="W3651" s="14"/>
      <c r="X3651" s="1"/>
      <c r="Y3651" s="1"/>
      <c r="Z3651" s="1"/>
      <c r="AA3651" s="1"/>
      <c r="AB3651" s="1"/>
      <c r="AC3651" s="1"/>
      <c r="AD3651" s="8"/>
      <c r="AE3651" s="8"/>
      <c r="AF3651" s="8"/>
      <c r="AG3651" s="8"/>
      <c r="AH3651" s="9"/>
      <c r="AI3651" s="8"/>
      <c r="AJ3651" s="13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7"/>
      <c r="BL3651" s="7"/>
      <c r="BM3651" s="7"/>
      <c r="BN3651" s="7"/>
      <c r="BO3651" s="7"/>
      <c r="BP3651" s="7"/>
      <c r="BQ3651" s="7"/>
      <c r="BR3651" s="7"/>
      <c r="BT3651" s="8"/>
      <c r="BV3651" s="7"/>
      <c r="BW3651" s="7"/>
      <c r="BX3651" s="7"/>
      <c r="BY3651" s="7"/>
      <c r="BZ3651" s="7"/>
      <c r="CA3651" s="7"/>
    </row>
    <row r="3652" spans="1:79" x14ac:dyDescent="0.3">
      <c r="A3652" s="1" t="s">
        <v>1643</v>
      </c>
      <c r="B3652" s="1"/>
      <c r="C3652" s="1" t="s">
        <v>1878</v>
      </c>
      <c r="D3652" s="1"/>
      <c r="E3652" s="1"/>
      <c r="F3652" s="1"/>
      <c r="G3652" s="1"/>
      <c r="H3652" s="1">
        <v>51608.79</v>
      </c>
      <c r="I3652" s="1">
        <v>-0.01</v>
      </c>
      <c r="J3652" s="12">
        <v>2406.3200000000002</v>
      </c>
      <c r="K3652" s="5">
        <v>3386.03</v>
      </c>
      <c r="L3652" s="5">
        <v>11935.82</v>
      </c>
      <c r="M3652" s="13">
        <f t="shared" ref="M3652:M3715" si="132">H3652/H3651-1</f>
        <v>-9.0674004286084298E-5</v>
      </c>
      <c r="N3652" s="13">
        <f t="shared" si="131"/>
        <v>-1.1954175659968369E-3</v>
      </c>
      <c r="O3652" s="13">
        <f t="shared" si="131"/>
        <v>4.0892700400920745E-3</v>
      </c>
      <c r="P3652" s="13">
        <f t="shared" si="131"/>
        <v>-3.4049730307433856E-3</v>
      </c>
      <c r="Q3652" s="7"/>
      <c r="R3652" s="8"/>
      <c r="S3652" s="8"/>
      <c r="T3652" s="8"/>
      <c r="U3652" s="8"/>
      <c r="V3652" s="13"/>
      <c r="W3652" s="14"/>
      <c r="X3652" s="1"/>
      <c r="Y3652" s="1"/>
      <c r="Z3652" s="1"/>
      <c r="AA3652" s="1"/>
      <c r="AB3652" s="1"/>
      <c r="AC3652" s="1"/>
      <c r="AD3652" s="8"/>
      <c r="AE3652" s="8"/>
      <c r="AF3652" s="8"/>
      <c r="AG3652" s="8"/>
      <c r="AH3652" s="9"/>
      <c r="AI3652" s="8"/>
      <c r="AJ3652" s="13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7"/>
      <c r="BL3652" s="7"/>
      <c r="BM3652" s="7"/>
      <c r="BN3652" s="7"/>
      <c r="BO3652" s="7"/>
      <c r="BP3652" s="7"/>
      <c r="BQ3652" s="7"/>
      <c r="BR3652" s="7"/>
      <c r="BT3652" s="8"/>
      <c r="BV3652" s="7"/>
      <c r="BW3652" s="7"/>
      <c r="BX3652" s="7"/>
      <c r="BY3652" s="7"/>
      <c r="BZ3652" s="7"/>
      <c r="CA3652" s="7"/>
    </row>
    <row r="3653" spans="1:79" x14ac:dyDescent="0.3">
      <c r="A3653" s="1" t="s">
        <v>1644</v>
      </c>
      <c r="B3653" s="1"/>
      <c r="C3653" s="1" t="s">
        <v>1878</v>
      </c>
      <c r="D3653" s="1"/>
      <c r="E3653" s="1"/>
      <c r="F3653" s="1"/>
      <c r="G3653" s="1"/>
      <c r="H3653" s="1">
        <v>51568.84</v>
      </c>
      <c r="I3653" s="1">
        <v>-0.08</v>
      </c>
      <c r="J3653" s="12">
        <v>2399.9299999999998</v>
      </c>
      <c r="K3653" s="5">
        <v>3405.79</v>
      </c>
      <c r="L3653" s="5">
        <v>11918.85</v>
      </c>
      <c r="M3653" s="13">
        <f t="shared" si="132"/>
        <v>-7.7409294036934195E-4</v>
      </c>
      <c r="N3653" s="13">
        <f t="shared" ref="N3653:P3716" si="133">J3653/J3652-1</f>
        <v>-2.6555071644670525E-3</v>
      </c>
      <c r="O3653" s="13">
        <f t="shared" si="133"/>
        <v>5.8357427429762687E-3</v>
      </c>
      <c r="P3653" s="13">
        <f t="shared" si="133"/>
        <v>-1.4217707706717375E-3</v>
      </c>
      <c r="Q3653" s="7"/>
      <c r="R3653" s="8"/>
      <c r="S3653" s="8"/>
      <c r="T3653" s="8"/>
      <c r="U3653" s="8"/>
      <c r="V3653" s="13"/>
      <c r="W3653" s="14"/>
      <c r="X3653" s="1"/>
      <c r="Y3653" s="1"/>
      <c r="Z3653" s="1"/>
      <c r="AA3653" s="1"/>
      <c r="AB3653" s="1"/>
      <c r="AC3653" s="1"/>
      <c r="AD3653" s="8"/>
      <c r="AE3653" s="8"/>
      <c r="AF3653" s="8"/>
      <c r="AG3653" s="8"/>
      <c r="AH3653" s="9"/>
      <c r="AI3653" s="8"/>
      <c r="AJ3653" s="13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7"/>
      <c r="BL3653" s="7"/>
      <c r="BM3653" s="7"/>
      <c r="BN3653" s="7"/>
      <c r="BO3653" s="7"/>
      <c r="BP3653" s="7"/>
      <c r="BQ3653" s="7"/>
      <c r="BR3653" s="7"/>
      <c r="BT3653" s="8"/>
      <c r="BV3653" s="7"/>
      <c r="BW3653" s="7"/>
      <c r="BX3653" s="7"/>
      <c r="BY3653" s="7"/>
      <c r="BZ3653" s="7"/>
      <c r="CA3653" s="7"/>
    </row>
    <row r="3654" spans="1:79" x14ac:dyDescent="0.3">
      <c r="A3654" s="1" t="s">
        <v>1645</v>
      </c>
      <c r="B3654" s="1"/>
      <c r="C3654" s="1" t="s">
        <v>1878</v>
      </c>
      <c r="D3654" s="1"/>
      <c r="E3654" s="1"/>
      <c r="F3654" s="1"/>
      <c r="G3654" s="1"/>
      <c r="H3654" s="1">
        <v>51275.06</v>
      </c>
      <c r="I3654" s="1">
        <v>-0.56999999999999995</v>
      </c>
      <c r="J3654" s="12">
        <v>2390.9899999999998</v>
      </c>
      <c r="K3654" s="5">
        <v>3352.21</v>
      </c>
      <c r="L3654" s="5">
        <v>11894.39</v>
      </c>
      <c r="M3654" s="13">
        <f t="shared" si="132"/>
        <v>-5.6968510441576248E-3</v>
      </c>
      <c r="N3654" s="13">
        <f t="shared" si="133"/>
        <v>-3.7251086490023289E-3</v>
      </c>
      <c r="O3654" s="13">
        <f t="shared" si="133"/>
        <v>-1.5732032802961982E-2</v>
      </c>
      <c r="P3654" s="13">
        <f t="shared" si="133"/>
        <v>-2.0522114130139268E-3</v>
      </c>
      <c r="Q3654" s="7"/>
      <c r="R3654" s="8"/>
      <c r="S3654" s="8"/>
      <c r="T3654" s="8"/>
      <c r="U3654" s="8"/>
      <c r="V3654" s="13"/>
      <c r="W3654" s="14"/>
      <c r="X3654" s="1"/>
      <c r="Y3654" s="1"/>
      <c r="Z3654" s="1"/>
      <c r="AA3654" s="1"/>
      <c r="AB3654" s="1"/>
      <c r="AC3654" s="1"/>
      <c r="AD3654" s="8"/>
      <c r="AE3654" s="8"/>
      <c r="AF3654" s="8"/>
      <c r="AG3654" s="8"/>
      <c r="AH3654" s="9"/>
      <c r="AI3654" s="8"/>
      <c r="AJ3654" s="13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7"/>
      <c r="BL3654" s="7"/>
      <c r="BM3654" s="7"/>
      <c r="BN3654" s="7"/>
      <c r="BO3654" s="7"/>
      <c r="BP3654" s="7"/>
      <c r="BQ3654" s="7"/>
      <c r="BR3654" s="7"/>
      <c r="BT3654" s="8"/>
      <c r="BV3654" s="7"/>
      <c r="BW3654" s="7"/>
      <c r="BX3654" s="7"/>
      <c r="BY3654" s="7"/>
      <c r="BZ3654" s="7"/>
      <c r="CA3654" s="7"/>
    </row>
    <row r="3655" spans="1:79" x14ac:dyDescent="0.3">
      <c r="A3655" s="1" t="s">
        <v>1646</v>
      </c>
      <c r="B3655" s="1"/>
      <c r="C3655" s="1" t="s">
        <v>1878</v>
      </c>
      <c r="D3655" s="1"/>
      <c r="E3655" s="1"/>
      <c r="F3655" s="1"/>
      <c r="G3655" s="1"/>
      <c r="H3655" s="1">
        <v>50393.97</v>
      </c>
      <c r="I3655" s="1">
        <v>-1.72</v>
      </c>
      <c r="J3655" s="12">
        <v>2346.5100000000002</v>
      </c>
      <c r="K3655" s="5">
        <v>3291.55</v>
      </c>
      <c r="L3655" s="5">
        <v>11776.97</v>
      </c>
      <c r="M3655" s="13">
        <f t="shared" si="132"/>
        <v>-1.718359763986621E-2</v>
      </c>
      <c r="N3655" s="13">
        <f t="shared" si="133"/>
        <v>-1.8603172744344199E-2</v>
      </c>
      <c r="O3655" s="13">
        <f t="shared" si="133"/>
        <v>-1.8095525041688876E-2</v>
      </c>
      <c r="P3655" s="13">
        <f t="shared" si="133"/>
        <v>-9.871880777408526E-3</v>
      </c>
      <c r="Q3655" s="7"/>
      <c r="R3655" s="8"/>
      <c r="S3655" s="8"/>
      <c r="T3655" s="8"/>
      <c r="U3655" s="8"/>
      <c r="V3655" s="13"/>
      <c r="W3655" s="14"/>
      <c r="X3655" s="1"/>
      <c r="Y3655" s="1"/>
      <c r="Z3655" s="1"/>
      <c r="AA3655" s="1"/>
      <c r="AB3655" s="1"/>
      <c r="AC3655" s="1"/>
      <c r="AD3655" s="8"/>
      <c r="AE3655" s="8"/>
      <c r="AF3655" s="8"/>
      <c r="AG3655" s="8"/>
      <c r="AH3655" s="9"/>
      <c r="AI3655" s="8"/>
      <c r="AJ3655" s="13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7"/>
      <c r="BL3655" s="7"/>
      <c r="BM3655" s="7"/>
      <c r="BN3655" s="7"/>
      <c r="BO3655" s="7"/>
      <c r="BP3655" s="7"/>
      <c r="BQ3655" s="7"/>
      <c r="BR3655" s="7"/>
      <c r="BT3655" s="8"/>
      <c r="BV3655" s="7"/>
      <c r="BW3655" s="7"/>
      <c r="BX3655" s="7"/>
      <c r="BY3655" s="7"/>
      <c r="BZ3655" s="7"/>
      <c r="CA3655" s="7"/>
    </row>
    <row r="3656" spans="1:79" x14ac:dyDescent="0.3">
      <c r="A3656" s="1" t="s">
        <v>1647</v>
      </c>
      <c r="B3656" s="1"/>
      <c r="C3656" s="1" t="s">
        <v>1878</v>
      </c>
      <c r="D3656" s="1"/>
      <c r="E3656" s="1"/>
      <c r="F3656" s="1"/>
      <c r="G3656" s="1"/>
      <c r="H3656" s="1">
        <v>50037.120000000003</v>
      </c>
      <c r="I3656" s="1">
        <v>-0.71</v>
      </c>
      <c r="J3656" s="12">
        <v>2320.85</v>
      </c>
      <c r="K3656" s="5">
        <v>3297.3</v>
      </c>
      <c r="L3656" s="5">
        <v>11752.33</v>
      </c>
      <c r="M3656" s="13">
        <f t="shared" si="132"/>
        <v>-7.0812043583785567E-3</v>
      </c>
      <c r="N3656" s="13">
        <f t="shared" si="133"/>
        <v>-1.0935389152400887E-2</v>
      </c>
      <c r="O3656" s="13">
        <f t="shared" si="133"/>
        <v>1.7468973583874003E-3</v>
      </c>
      <c r="P3656" s="13">
        <f t="shared" si="133"/>
        <v>-2.0922189663384883E-3</v>
      </c>
      <c r="Q3656" s="7"/>
      <c r="R3656" s="8"/>
      <c r="S3656" s="8"/>
      <c r="T3656" s="8"/>
      <c r="U3656" s="8"/>
      <c r="V3656" s="13"/>
      <c r="W3656" s="14"/>
      <c r="X3656" s="1"/>
      <c r="Y3656" s="1"/>
      <c r="Z3656" s="1"/>
      <c r="AA3656" s="1"/>
      <c r="AB3656" s="1"/>
      <c r="AC3656" s="1"/>
      <c r="AD3656" s="8"/>
      <c r="AE3656" s="8"/>
      <c r="AF3656" s="8"/>
      <c r="AG3656" s="8"/>
      <c r="AH3656" s="9"/>
      <c r="AI3656" s="8"/>
      <c r="AJ3656" s="13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7"/>
      <c r="BL3656" s="7"/>
      <c r="BM3656" s="7"/>
      <c r="BN3656" s="7"/>
      <c r="BO3656" s="7"/>
      <c r="BP3656" s="7"/>
      <c r="BQ3656" s="7"/>
      <c r="BR3656" s="7"/>
      <c r="BT3656" s="8"/>
      <c r="BV3656" s="7"/>
      <c r="BW3656" s="7"/>
      <c r="BX3656" s="7"/>
      <c r="BY3656" s="7"/>
      <c r="BZ3656" s="7"/>
      <c r="CA3656" s="7"/>
    </row>
    <row r="3657" spans="1:79" x14ac:dyDescent="0.3">
      <c r="A3657" s="1" t="s">
        <v>1648</v>
      </c>
      <c r="B3657" s="1"/>
      <c r="C3657" s="1" t="s">
        <v>1878</v>
      </c>
      <c r="D3657" s="1"/>
      <c r="E3657" s="1"/>
      <c r="F3657" s="1"/>
      <c r="G3657" s="1"/>
      <c r="H3657" s="1">
        <v>50390.94</v>
      </c>
      <c r="I3657" s="1">
        <v>0.71</v>
      </c>
      <c r="J3657" s="12">
        <v>2341.91</v>
      </c>
      <c r="K3657" s="5">
        <v>3321.95</v>
      </c>
      <c r="L3657" s="5">
        <v>11728.02</v>
      </c>
      <c r="M3657" s="13">
        <f t="shared" si="132"/>
        <v>7.0711503779594675E-3</v>
      </c>
      <c r="N3657" s="13">
        <f t="shared" si="133"/>
        <v>9.074261585195087E-3</v>
      </c>
      <c r="O3657" s="13">
        <f t="shared" si="133"/>
        <v>7.4758135444150664E-3</v>
      </c>
      <c r="P3657" s="13">
        <f t="shared" si="133"/>
        <v>-2.0685259859107852E-3</v>
      </c>
      <c r="Q3657" s="7"/>
      <c r="R3657" s="8"/>
      <c r="S3657" s="8"/>
      <c r="T3657" s="8"/>
      <c r="U3657" s="8"/>
      <c r="V3657" s="13"/>
      <c r="W3657" s="14"/>
      <c r="X3657" s="1"/>
      <c r="Y3657" s="1"/>
      <c r="Z3657" s="1"/>
      <c r="AA3657" s="1"/>
      <c r="AB3657" s="1"/>
      <c r="AC3657" s="1"/>
      <c r="AD3657" s="8"/>
      <c r="AE3657" s="8"/>
      <c r="AF3657" s="8"/>
      <c r="AG3657" s="8"/>
      <c r="AH3657" s="9"/>
      <c r="AI3657" s="8"/>
      <c r="AJ3657" s="13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7"/>
      <c r="BL3657" s="7"/>
      <c r="BM3657" s="7"/>
      <c r="BN3657" s="7"/>
      <c r="BO3657" s="7"/>
      <c r="BP3657" s="7"/>
      <c r="BQ3657" s="7"/>
      <c r="BR3657" s="7"/>
      <c r="BT3657" s="8"/>
      <c r="BV3657" s="7"/>
      <c r="BW3657" s="7"/>
      <c r="BX3657" s="7"/>
      <c r="BY3657" s="7"/>
      <c r="BZ3657" s="7"/>
      <c r="CA3657" s="7"/>
    </row>
    <row r="3658" spans="1:79" x14ac:dyDescent="0.3">
      <c r="A3658" s="1" t="s">
        <v>1649</v>
      </c>
      <c r="B3658" s="1"/>
      <c r="C3658" s="1" t="s">
        <v>1878</v>
      </c>
      <c r="D3658" s="1"/>
      <c r="E3658" s="1"/>
      <c r="F3658" s="1"/>
      <c r="G3658" s="1"/>
      <c r="H3658" s="1">
        <v>50872.32</v>
      </c>
      <c r="I3658" s="1">
        <v>0.96</v>
      </c>
      <c r="J3658" s="12">
        <v>2361.56</v>
      </c>
      <c r="K3658" s="5">
        <v>3375.32</v>
      </c>
      <c r="L3658" s="5">
        <v>11800.96</v>
      </c>
      <c r="M3658" s="13">
        <f t="shared" si="132"/>
        <v>9.5529077250791072E-3</v>
      </c>
      <c r="N3658" s="13">
        <f t="shared" si="133"/>
        <v>8.390587170301167E-3</v>
      </c>
      <c r="O3658" s="13">
        <f t="shared" si="133"/>
        <v>1.6065864928731743E-2</v>
      </c>
      <c r="P3658" s="13">
        <f t="shared" si="133"/>
        <v>6.2192936233054219E-3</v>
      </c>
      <c r="Q3658" s="7"/>
      <c r="R3658" s="8"/>
      <c r="S3658" s="8"/>
      <c r="T3658" s="8"/>
      <c r="U3658" s="8"/>
      <c r="V3658" s="13"/>
      <c r="W3658" s="14"/>
      <c r="X3658" s="1"/>
      <c r="Y3658" s="1"/>
      <c r="Z3658" s="1"/>
      <c r="AA3658" s="1"/>
      <c r="AB3658" s="1"/>
      <c r="AC3658" s="1"/>
      <c r="AD3658" s="8"/>
      <c r="AE3658" s="8"/>
      <c r="AF3658" s="8"/>
      <c r="AG3658" s="8"/>
      <c r="AH3658" s="9"/>
      <c r="AI3658" s="8"/>
      <c r="AJ3658" s="13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7"/>
      <c r="BL3658" s="7"/>
      <c r="BM3658" s="7"/>
      <c r="BN3658" s="7"/>
      <c r="BO3658" s="7"/>
      <c r="BP3658" s="7"/>
      <c r="BQ3658" s="7"/>
      <c r="BR3658" s="7"/>
      <c r="BT3658" s="8"/>
      <c r="BV3658" s="7"/>
      <c r="BW3658" s="7"/>
      <c r="BX3658" s="7"/>
      <c r="BY3658" s="7"/>
      <c r="BZ3658" s="7"/>
      <c r="CA3658" s="7"/>
    </row>
    <row r="3659" spans="1:79" x14ac:dyDescent="0.3">
      <c r="A3659" s="1" t="s">
        <v>1650</v>
      </c>
      <c r="B3659" s="1"/>
      <c r="C3659" s="1" t="s">
        <v>1878</v>
      </c>
      <c r="D3659" s="1"/>
      <c r="E3659" s="1"/>
      <c r="F3659" s="1"/>
      <c r="G3659" s="1"/>
      <c r="H3659" s="1">
        <v>50865.95</v>
      </c>
      <c r="I3659" s="1">
        <v>-0.01</v>
      </c>
      <c r="J3659" s="12">
        <v>2369.33</v>
      </c>
      <c r="K3659" s="5">
        <v>3341.53</v>
      </c>
      <c r="L3659" s="5">
        <v>11761.78</v>
      </c>
      <c r="M3659" s="13">
        <f t="shared" si="132"/>
        <v>-1.2521544132448881E-4</v>
      </c>
      <c r="N3659" s="13">
        <f t="shared" si="133"/>
        <v>3.2901980047086443E-3</v>
      </c>
      <c r="O3659" s="13">
        <f t="shared" si="133"/>
        <v>-1.0010902669969068E-2</v>
      </c>
      <c r="P3659" s="13">
        <f t="shared" si="133"/>
        <v>-3.3200688757523134E-3</v>
      </c>
      <c r="Q3659" s="7"/>
      <c r="R3659" s="8"/>
      <c r="S3659" s="8"/>
      <c r="T3659" s="8"/>
      <c r="U3659" s="8"/>
      <c r="V3659" s="13"/>
      <c r="W3659" s="14"/>
      <c r="X3659" s="1"/>
      <c r="Y3659" s="1"/>
      <c r="Z3659" s="1"/>
      <c r="AA3659" s="1"/>
      <c r="AB3659" s="1"/>
      <c r="AC3659" s="1"/>
      <c r="AD3659" s="8"/>
      <c r="AE3659" s="8"/>
      <c r="AF3659" s="8"/>
      <c r="AG3659" s="8"/>
      <c r="AH3659" s="9"/>
      <c r="AI3659" s="8"/>
      <c r="AJ3659" s="13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7"/>
      <c r="BL3659" s="7"/>
      <c r="BM3659" s="7"/>
      <c r="BN3659" s="7"/>
      <c r="BO3659" s="7"/>
      <c r="BP3659" s="7"/>
      <c r="BQ3659" s="7"/>
      <c r="BR3659" s="7"/>
      <c r="BT3659" s="8"/>
      <c r="BV3659" s="7"/>
      <c r="BW3659" s="7"/>
      <c r="BX3659" s="7"/>
      <c r="BY3659" s="7"/>
      <c r="BZ3659" s="7"/>
      <c r="CA3659" s="7"/>
    </row>
    <row r="3660" spans="1:79" x14ac:dyDescent="0.3">
      <c r="A3660" s="1" t="s">
        <v>1651</v>
      </c>
      <c r="B3660" s="1"/>
      <c r="C3660" s="1" t="s">
        <v>1878</v>
      </c>
      <c r="D3660" s="1"/>
      <c r="E3660" s="1"/>
      <c r="F3660" s="1"/>
      <c r="G3660" s="1"/>
      <c r="H3660" s="1">
        <v>50611.27</v>
      </c>
      <c r="I3660" s="1">
        <v>-0.5</v>
      </c>
      <c r="J3660" s="12">
        <v>2362.27</v>
      </c>
      <c r="K3660" s="5">
        <v>3315.01</v>
      </c>
      <c r="L3660" s="5">
        <v>11605.96</v>
      </c>
      <c r="M3660" s="13">
        <f t="shared" si="132"/>
        <v>-5.0068857457690186E-3</v>
      </c>
      <c r="N3660" s="13">
        <f t="shared" si="133"/>
        <v>-2.97974532884826E-3</v>
      </c>
      <c r="O3660" s="13">
        <f t="shared" si="133"/>
        <v>-7.9364841853881707E-3</v>
      </c>
      <c r="P3660" s="13">
        <f t="shared" si="133"/>
        <v>-1.3247994776301009E-2</v>
      </c>
      <c r="Q3660" s="7"/>
      <c r="R3660" s="8"/>
      <c r="S3660" s="8"/>
      <c r="T3660" s="8"/>
      <c r="U3660" s="8"/>
      <c r="V3660" s="13"/>
      <c r="W3660" s="14"/>
      <c r="X3660" s="1"/>
      <c r="Y3660" s="1"/>
      <c r="Z3660" s="1"/>
      <c r="AA3660" s="1"/>
      <c r="AB3660" s="1"/>
      <c r="AC3660" s="1"/>
      <c r="AD3660" s="8"/>
      <c r="AE3660" s="8"/>
      <c r="AF3660" s="8"/>
      <c r="AG3660" s="8"/>
      <c r="AH3660" s="9"/>
      <c r="AI3660" s="8"/>
      <c r="AJ3660" s="13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7"/>
      <c r="BL3660" s="7"/>
      <c r="BM3660" s="7"/>
      <c r="BN3660" s="7"/>
      <c r="BO3660" s="7"/>
      <c r="BP3660" s="7"/>
      <c r="BQ3660" s="7"/>
      <c r="BR3660" s="7"/>
      <c r="BT3660" s="8"/>
      <c r="BV3660" s="7"/>
      <c r="BW3660" s="7"/>
      <c r="BX3660" s="7"/>
      <c r="BY3660" s="7"/>
      <c r="BZ3660" s="7"/>
      <c r="CA3660" s="7"/>
    </row>
    <row r="3661" spans="1:79" x14ac:dyDescent="0.3">
      <c r="A3661" s="1" t="s">
        <v>1652</v>
      </c>
      <c r="B3661" s="1"/>
      <c r="C3661" s="1" t="s">
        <v>1878</v>
      </c>
      <c r="D3661" s="1"/>
      <c r="E3661" s="1"/>
      <c r="F3661" s="1"/>
      <c r="G3661" s="1"/>
      <c r="H3661" s="1">
        <v>49958.67</v>
      </c>
      <c r="I3661" s="1">
        <v>-1.29</v>
      </c>
      <c r="J3661" s="12">
        <v>2332.73</v>
      </c>
      <c r="K3661" s="5">
        <v>3266.55</v>
      </c>
      <c r="L3661" s="5">
        <v>11443.57</v>
      </c>
      <c r="M3661" s="13">
        <f t="shared" si="132"/>
        <v>-1.289436127566046E-2</v>
      </c>
      <c r="N3661" s="13">
        <f t="shared" si="133"/>
        <v>-1.2504921114013245E-2</v>
      </c>
      <c r="O3661" s="13">
        <f t="shared" si="133"/>
        <v>-1.4618357109028368E-2</v>
      </c>
      <c r="P3661" s="13">
        <f t="shared" si="133"/>
        <v>-1.39919489641529E-2</v>
      </c>
      <c r="Q3661" s="7"/>
      <c r="R3661" s="8"/>
      <c r="S3661" s="8"/>
      <c r="T3661" s="8"/>
      <c r="U3661" s="8"/>
      <c r="V3661" s="13"/>
      <c r="W3661" s="14"/>
      <c r="X3661" s="1"/>
      <c r="Y3661" s="1"/>
      <c r="Z3661" s="1"/>
      <c r="AA3661" s="1"/>
      <c r="AB3661" s="1"/>
      <c r="AC3661" s="1"/>
      <c r="AD3661" s="8"/>
      <c r="AE3661" s="8"/>
      <c r="AF3661" s="8"/>
      <c r="AG3661" s="8"/>
      <c r="AH3661" s="9"/>
      <c r="AI3661" s="8"/>
      <c r="AJ3661" s="13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7"/>
      <c r="BL3661" s="7"/>
      <c r="BM3661" s="7"/>
      <c r="BN3661" s="7"/>
      <c r="BO3661" s="7"/>
      <c r="BP3661" s="7"/>
      <c r="BQ3661" s="7"/>
      <c r="BR3661" s="7"/>
      <c r="BT3661" s="8"/>
      <c r="BV3661" s="7"/>
      <c r="BW3661" s="7"/>
      <c r="BX3661" s="7"/>
      <c r="BY3661" s="7"/>
      <c r="BZ3661" s="7"/>
      <c r="CA3661" s="7"/>
    </row>
    <row r="3662" spans="1:79" x14ac:dyDescent="0.3">
      <c r="A3662" s="1" t="s">
        <v>1653</v>
      </c>
      <c r="B3662" s="1"/>
      <c r="C3662" s="1" t="s">
        <v>1878</v>
      </c>
      <c r="D3662" s="1"/>
      <c r="E3662" s="1"/>
      <c r="F3662" s="1"/>
      <c r="G3662" s="1"/>
      <c r="H3662" s="1">
        <v>49593.68</v>
      </c>
      <c r="I3662" s="1">
        <v>-0.73</v>
      </c>
      <c r="J3662" s="12">
        <v>2315.65</v>
      </c>
      <c r="K3662" s="5">
        <v>3246.92</v>
      </c>
      <c r="L3662" s="5">
        <v>11280.98</v>
      </c>
      <c r="M3662" s="13">
        <f t="shared" si="132"/>
        <v>-7.3058390065227075E-3</v>
      </c>
      <c r="N3662" s="13">
        <f t="shared" si="133"/>
        <v>-7.321893232392962E-3</v>
      </c>
      <c r="O3662" s="13">
        <f t="shared" si="133"/>
        <v>-6.0093982948370428E-3</v>
      </c>
      <c r="P3662" s="13">
        <f t="shared" si="133"/>
        <v>-1.42079788038173E-2</v>
      </c>
      <c r="Q3662" s="7"/>
      <c r="R3662" s="8"/>
      <c r="S3662" s="8"/>
      <c r="T3662" s="8"/>
      <c r="U3662" s="8"/>
      <c r="V3662" s="13"/>
      <c r="W3662" s="14"/>
      <c r="X3662" s="1"/>
      <c r="Y3662" s="1"/>
      <c r="Z3662" s="1"/>
      <c r="AA3662" s="1"/>
      <c r="AB3662" s="1"/>
      <c r="AC3662" s="1"/>
      <c r="AD3662" s="8"/>
      <c r="AE3662" s="8"/>
      <c r="AF3662" s="8"/>
      <c r="AG3662" s="8"/>
      <c r="AH3662" s="9"/>
      <c r="AI3662" s="8"/>
      <c r="AJ3662" s="13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7"/>
      <c r="BL3662" s="7"/>
      <c r="BM3662" s="7"/>
      <c r="BN3662" s="7"/>
      <c r="BO3662" s="7"/>
      <c r="BP3662" s="7"/>
      <c r="BQ3662" s="7"/>
      <c r="BR3662" s="7"/>
      <c r="BT3662" s="8"/>
      <c r="BV3662" s="7"/>
      <c r="BW3662" s="7"/>
      <c r="BX3662" s="7"/>
      <c r="BY3662" s="7"/>
      <c r="BZ3662" s="7"/>
      <c r="CA3662" s="7"/>
    </row>
    <row r="3663" spans="1:79" x14ac:dyDescent="0.3">
      <c r="A3663" s="1" t="s">
        <v>1654</v>
      </c>
      <c r="B3663" s="1"/>
      <c r="C3663" s="1" t="s">
        <v>1878</v>
      </c>
      <c r="D3663" s="1"/>
      <c r="E3663" s="1"/>
      <c r="F3663" s="1"/>
      <c r="G3663" s="1"/>
      <c r="H3663" s="1">
        <v>50398.54</v>
      </c>
      <c r="I3663" s="1">
        <v>1.62</v>
      </c>
      <c r="J3663" s="12">
        <v>2351.98</v>
      </c>
      <c r="K3663" s="5">
        <v>3316.89</v>
      </c>
      <c r="L3663" s="5">
        <v>11462.31</v>
      </c>
      <c r="M3663" s="13">
        <f t="shared" si="132"/>
        <v>1.6229084028448693E-2</v>
      </c>
      <c r="N3663" s="13">
        <f t="shared" si="133"/>
        <v>1.5688899445080118E-2</v>
      </c>
      <c r="O3663" s="13">
        <f t="shared" si="133"/>
        <v>2.154965320981117E-2</v>
      </c>
      <c r="P3663" s="13">
        <f t="shared" si="133"/>
        <v>1.6073958113568043E-2</v>
      </c>
      <c r="Q3663" s="7"/>
      <c r="R3663" s="8"/>
      <c r="S3663" s="8"/>
      <c r="T3663" s="8"/>
      <c r="U3663" s="8"/>
      <c r="V3663" s="13"/>
      <c r="W3663" s="14"/>
      <c r="X3663" s="1"/>
      <c r="Y3663" s="1"/>
      <c r="Z3663" s="1"/>
      <c r="AA3663" s="1"/>
      <c r="AB3663" s="1"/>
      <c r="AC3663" s="1"/>
      <c r="AD3663" s="8"/>
      <c r="AE3663" s="8"/>
      <c r="AF3663" s="8"/>
      <c r="AG3663" s="8"/>
      <c r="AH3663" s="9"/>
      <c r="AI3663" s="8"/>
      <c r="AJ3663" s="13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7"/>
      <c r="BL3663" s="7"/>
      <c r="BM3663" s="7"/>
      <c r="BN3663" s="7"/>
      <c r="BO3663" s="7"/>
      <c r="BP3663" s="7"/>
      <c r="BQ3663" s="7"/>
      <c r="BR3663" s="7"/>
      <c r="BT3663" s="8"/>
      <c r="BV3663" s="7"/>
      <c r="BW3663" s="7"/>
      <c r="BX3663" s="7"/>
      <c r="BY3663" s="7"/>
      <c r="BZ3663" s="7"/>
      <c r="CA3663" s="7"/>
    </row>
    <row r="3664" spans="1:79" x14ac:dyDescent="0.3">
      <c r="A3664" s="1" t="s">
        <v>1655</v>
      </c>
      <c r="B3664" s="1"/>
      <c r="C3664" s="1" t="s">
        <v>1878</v>
      </c>
      <c r="D3664" s="1"/>
      <c r="E3664" s="1"/>
      <c r="F3664" s="1"/>
      <c r="G3664" s="1"/>
      <c r="H3664" s="1">
        <v>50420.86</v>
      </c>
      <c r="I3664" s="1">
        <v>0.04</v>
      </c>
      <c r="J3664" s="12">
        <v>2349.48</v>
      </c>
      <c r="K3664" s="5">
        <v>3308.56</v>
      </c>
      <c r="L3664" s="5">
        <v>11458.9</v>
      </c>
      <c r="M3664" s="13">
        <f t="shared" si="132"/>
        <v>4.428699720269158E-4</v>
      </c>
      <c r="N3664" s="13">
        <f t="shared" si="133"/>
        <v>-1.0629342086242444E-3</v>
      </c>
      <c r="O3664" s="13">
        <f t="shared" si="133"/>
        <v>-2.5113886803601604E-3</v>
      </c>
      <c r="P3664" s="13">
        <f t="shared" si="133"/>
        <v>-2.9749675239976181E-4</v>
      </c>
      <c r="Q3664" s="7"/>
      <c r="R3664" s="8"/>
      <c r="S3664" s="8"/>
      <c r="T3664" s="8"/>
      <c r="U3664" s="8"/>
      <c r="V3664" s="13"/>
      <c r="W3664" s="14"/>
      <c r="X3664" s="1"/>
      <c r="Y3664" s="1"/>
      <c r="Z3664" s="1"/>
      <c r="AA3664" s="1"/>
      <c r="AB3664" s="1"/>
      <c r="AC3664" s="1"/>
      <c r="AD3664" s="8"/>
      <c r="AE3664" s="8"/>
      <c r="AF3664" s="8"/>
      <c r="AG3664" s="8"/>
      <c r="AH3664" s="9"/>
      <c r="AI3664" s="8"/>
      <c r="AJ3664" s="13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7"/>
      <c r="BL3664" s="7"/>
      <c r="BM3664" s="7"/>
      <c r="BN3664" s="7"/>
      <c r="BO3664" s="7"/>
      <c r="BP3664" s="7"/>
      <c r="BQ3664" s="7"/>
      <c r="BR3664" s="7"/>
      <c r="BT3664" s="8"/>
      <c r="BV3664" s="7"/>
      <c r="BW3664" s="7"/>
      <c r="BX3664" s="7"/>
      <c r="BY3664" s="7"/>
      <c r="BZ3664" s="7"/>
      <c r="CA3664" s="7"/>
    </row>
    <row r="3665" spans="1:79" x14ac:dyDescent="0.3">
      <c r="A3665" s="1" t="s">
        <v>1656</v>
      </c>
      <c r="B3665" s="1"/>
      <c r="C3665" s="1" t="s">
        <v>1878</v>
      </c>
      <c r="D3665" s="1"/>
      <c r="E3665" s="1"/>
      <c r="F3665" s="1"/>
      <c r="G3665" s="1"/>
      <c r="H3665" s="1">
        <v>50957.51</v>
      </c>
      <c r="I3665" s="1">
        <v>1.06</v>
      </c>
      <c r="J3665" s="12">
        <v>2381.7399999999998</v>
      </c>
      <c r="K3665" s="5">
        <v>3330.61</v>
      </c>
      <c r="L3665" s="5">
        <v>11455.29</v>
      </c>
      <c r="M3665" s="13">
        <f t="shared" si="132"/>
        <v>1.0643412270239017E-2</v>
      </c>
      <c r="N3665" s="13">
        <f t="shared" si="133"/>
        <v>1.3730697856546792E-2</v>
      </c>
      <c r="O3665" s="13">
        <f t="shared" si="133"/>
        <v>6.6645307928525632E-3</v>
      </c>
      <c r="P3665" s="13">
        <f t="shared" si="133"/>
        <v>-3.1503896534557096E-4</v>
      </c>
      <c r="Q3665" s="7"/>
      <c r="R3665" s="8"/>
      <c r="S3665" s="8"/>
      <c r="T3665" s="8"/>
      <c r="U3665" s="8"/>
      <c r="V3665" s="13"/>
      <c r="W3665" s="14"/>
      <c r="X3665" s="1"/>
      <c r="Y3665" s="1"/>
      <c r="Z3665" s="1"/>
      <c r="AA3665" s="1"/>
      <c r="AB3665" s="1"/>
      <c r="AC3665" s="1"/>
      <c r="AD3665" s="8"/>
      <c r="AE3665" s="8"/>
      <c r="AF3665" s="8"/>
      <c r="AG3665" s="8"/>
      <c r="AH3665" s="9"/>
      <c r="AI3665" s="8"/>
      <c r="AJ3665" s="13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7"/>
      <c r="BL3665" s="7"/>
      <c r="BM3665" s="7"/>
      <c r="BN3665" s="7"/>
      <c r="BO3665" s="7"/>
      <c r="BP3665" s="7"/>
      <c r="BQ3665" s="7"/>
      <c r="BR3665" s="7"/>
      <c r="BT3665" s="8"/>
      <c r="BV3665" s="7"/>
      <c r="BW3665" s="7"/>
      <c r="BX3665" s="7"/>
      <c r="BY3665" s="7"/>
      <c r="BZ3665" s="7"/>
      <c r="CA3665" s="7"/>
    </row>
    <row r="3666" spans="1:79" x14ac:dyDescent="0.3">
      <c r="A3666" s="1" t="s">
        <v>1657</v>
      </c>
      <c r="B3666" s="1"/>
      <c r="C3666" s="1" t="s">
        <v>1878</v>
      </c>
      <c r="D3666" s="1"/>
      <c r="E3666" s="1"/>
      <c r="F3666" s="1"/>
      <c r="G3666" s="1"/>
      <c r="H3666" s="1">
        <v>51512.57</v>
      </c>
      <c r="I3666" s="1">
        <v>1.0900000000000001</v>
      </c>
      <c r="J3666" s="12">
        <v>2415.7600000000002</v>
      </c>
      <c r="K3666" s="5">
        <v>3350.36</v>
      </c>
      <c r="L3666" s="5">
        <v>11523.73</v>
      </c>
      <c r="M3666" s="13">
        <f t="shared" si="132"/>
        <v>1.0892604446331777E-2</v>
      </c>
      <c r="N3666" s="13">
        <f t="shared" si="133"/>
        <v>1.4283674960323234E-2</v>
      </c>
      <c r="O3666" s="13">
        <f t="shared" si="133"/>
        <v>5.9298446831062002E-3</v>
      </c>
      <c r="P3666" s="13">
        <f t="shared" si="133"/>
        <v>5.9745322903217435E-3</v>
      </c>
      <c r="Q3666" s="7"/>
      <c r="R3666" s="8"/>
      <c r="S3666" s="8"/>
      <c r="T3666" s="8"/>
      <c r="U3666" s="8"/>
      <c r="V3666" s="13"/>
      <c r="W3666" s="14"/>
      <c r="X3666" s="1"/>
      <c r="Y3666" s="1"/>
      <c r="Z3666" s="1"/>
      <c r="AA3666" s="1"/>
      <c r="AB3666" s="1"/>
      <c r="AC3666" s="1"/>
      <c r="AD3666" s="8"/>
      <c r="AE3666" s="8"/>
      <c r="AF3666" s="8"/>
      <c r="AG3666" s="8"/>
      <c r="AH3666" s="9"/>
      <c r="AI3666" s="8"/>
      <c r="AJ3666" s="13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7"/>
      <c r="BL3666" s="7"/>
      <c r="BM3666" s="7"/>
      <c r="BN3666" s="7"/>
      <c r="BO3666" s="7"/>
      <c r="BP3666" s="7"/>
      <c r="BQ3666" s="7"/>
      <c r="BR3666" s="7"/>
      <c r="BT3666" s="8"/>
      <c r="BV3666" s="7"/>
      <c r="BW3666" s="7"/>
      <c r="BX3666" s="7"/>
      <c r="BY3666" s="7"/>
      <c r="BZ3666" s="7"/>
      <c r="CA3666" s="7"/>
    </row>
    <row r="3667" spans="1:79" x14ac:dyDescent="0.3">
      <c r="A3667" s="1" t="s">
        <v>1658</v>
      </c>
      <c r="B3667" s="1"/>
      <c r="C3667" s="1" t="s">
        <v>1878</v>
      </c>
      <c r="D3667" s="1"/>
      <c r="E3667" s="1"/>
      <c r="F3667" s="1"/>
      <c r="G3667" s="1"/>
      <c r="H3667" s="1">
        <v>52169.37</v>
      </c>
      <c r="I3667" s="1">
        <v>1.28</v>
      </c>
      <c r="J3667" s="12">
        <v>2448.73</v>
      </c>
      <c r="K3667" s="5">
        <v>3384.19</v>
      </c>
      <c r="L3667" s="5">
        <v>11642.36</v>
      </c>
      <c r="M3667" s="13">
        <f t="shared" si="132"/>
        <v>1.275028599815542E-2</v>
      </c>
      <c r="N3667" s="13">
        <f t="shared" si="133"/>
        <v>1.3647878928370272E-2</v>
      </c>
      <c r="O3667" s="13">
        <f t="shared" si="133"/>
        <v>1.0097422366551534E-2</v>
      </c>
      <c r="P3667" s="13">
        <f t="shared" si="133"/>
        <v>1.0294409882911193E-2</v>
      </c>
      <c r="Q3667" s="7"/>
      <c r="R3667" s="8"/>
      <c r="S3667" s="8"/>
      <c r="T3667" s="8"/>
      <c r="U3667" s="8"/>
      <c r="V3667" s="13"/>
      <c r="W3667" s="14"/>
      <c r="X3667" s="1"/>
      <c r="Y3667" s="1"/>
      <c r="Z3667" s="1"/>
      <c r="AA3667" s="1"/>
      <c r="AB3667" s="1"/>
      <c r="AC3667" s="1"/>
      <c r="AD3667" s="8"/>
      <c r="AE3667" s="8"/>
      <c r="AF3667" s="8"/>
      <c r="AG3667" s="8"/>
      <c r="AH3667" s="9"/>
      <c r="AI3667" s="8"/>
      <c r="AJ3667" s="13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7"/>
      <c r="BL3667" s="7"/>
      <c r="BM3667" s="7"/>
      <c r="BN3667" s="7"/>
      <c r="BO3667" s="7"/>
      <c r="BP3667" s="7"/>
      <c r="BQ3667" s="7"/>
      <c r="BR3667" s="7"/>
      <c r="BT3667" s="8"/>
      <c r="BV3667" s="7"/>
      <c r="BW3667" s="7"/>
      <c r="BX3667" s="7"/>
      <c r="BY3667" s="7"/>
      <c r="BZ3667" s="7"/>
      <c r="CA3667" s="7"/>
    </row>
    <row r="3668" spans="1:79" x14ac:dyDescent="0.3">
      <c r="A3668" s="1" t="s">
        <v>1659</v>
      </c>
      <c r="B3668" s="1"/>
      <c r="C3668" s="1" t="s">
        <v>1878</v>
      </c>
      <c r="D3668" s="1"/>
      <c r="E3668" s="1"/>
      <c r="F3668" s="1"/>
      <c r="G3668" s="1"/>
      <c r="H3668" s="1">
        <v>52183.11</v>
      </c>
      <c r="I3668" s="1">
        <v>0.03</v>
      </c>
      <c r="J3668" s="12">
        <v>2447.9899999999998</v>
      </c>
      <c r="K3668" s="5">
        <v>3394.17</v>
      </c>
      <c r="L3668" s="5">
        <v>11612.99</v>
      </c>
      <c r="M3668" s="13">
        <f t="shared" si="132"/>
        <v>2.6337293319822486E-4</v>
      </c>
      <c r="N3668" s="13">
        <f t="shared" si="133"/>
        <v>-3.0219746562509808E-4</v>
      </c>
      <c r="O3668" s="13">
        <f t="shared" si="133"/>
        <v>2.9490070001980673E-3</v>
      </c>
      <c r="P3668" s="13">
        <f t="shared" si="133"/>
        <v>-2.5226844041930097E-3</v>
      </c>
      <c r="Q3668" s="7"/>
      <c r="R3668" s="8"/>
      <c r="S3668" s="8"/>
      <c r="T3668" s="8"/>
      <c r="U3668" s="8"/>
      <c r="V3668" s="13"/>
      <c r="W3668" s="14"/>
      <c r="X3668" s="1"/>
      <c r="Y3668" s="1"/>
      <c r="Z3668" s="1"/>
      <c r="AA3668" s="1"/>
      <c r="AB3668" s="1"/>
      <c r="AC3668" s="1"/>
      <c r="AD3668" s="8"/>
      <c r="AE3668" s="8"/>
      <c r="AF3668" s="8"/>
      <c r="AG3668" s="8"/>
      <c r="AH3668" s="9"/>
      <c r="AI3668" s="8"/>
      <c r="AJ3668" s="13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7"/>
      <c r="BL3668" s="7"/>
      <c r="BM3668" s="7"/>
      <c r="BN3668" s="7"/>
      <c r="BO3668" s="7"/>
      <c r="BP3668" s="7"/>
      <c r="BQ3668" s="7"/>
      <c r="BR3668" s="7"/>
      <c r="BT3668" s="8"/>
      <c r="BV3668" s="7"/>
      <c r="BW3668" s="7"/>
      <c r="BX3668" s="7"/>
      <c r="BY3668" s="7"/>
      <c r="BZ3668" s="7"/>
      <c r="CA3668" s="7"/>
    </row>
    <row r="3669" spans="1:79" x14ac:dyDescent="0.3">
      <c r="A3669" s="1" t="s">
        <v>1660</v>
      </c>
      <c r="B3669" s="1"/>
      <c r="C3669" s="1" t="s">
        <v>1878</v>
      </c>
      <c r="D3669" s="1"/>
      <c r="E3669" s="1"/>
      <c r="F3669" s="1"/>
      <c r="G3669" s="1"/>
      <c r="H3669" s="1">
        <v>52304.36</v>
      </c>
      <c r="I3669" s="1">
        <v>0.23</v>
      </c>
      <c r="J3669" s="12">
        <v>2451.06</v>
      </c>
      <c r="K3669" s="5">
        <v>3416.3</v>
      </c>
      <c r="L3669" s="5">
        <v>11612.34</v>
      </c>
      <c r="M3669" s="13">
        <f t="shared" si="132"/>
        <v>2.3235487497774709E-3</v>
      </c>
      <c r="N3669" s="13">
        <f t="shared" si="133"/>
        <v>1.2540900902373586E-3</v>
      </c>
      <c r="O3669" s="13">
        <f t="shared" si="133"/>
        <v>6.5200034176249311E-3</v>
      </c>
      <c r="P3669" s="13">
        <f t="shared" si="133"/>
        <v>-5.5971803988419389E-5</v>
      </c>
      <c r="Q3669" s="7"/>
      <c r="R3669" s="8"/>
      <c r="S3669" s="8"/>
      <c r="T3669" s="8"/>
      <c r="U3669" s="8"/>
      <c r="V3669" s="13"/>
      <c r="W3669" s="14"/>
      <c r="X3669" s="1"/>
      <c r="Y3669" s="1"/>
      <c r="Z3669" s="1"/>
      <c r="AA3669" s="1"/>
      <c r="AB3669" s="1"/>
      <c r="AC3669" s="1"/>
      <c r="AD3669" s="8"/>
      <c r="AE3669" s="8"/>
      <c r="AF3669" s="8"/>
      <c r="AG3669" s="8"/>
      <c r="AH3669" s="9"/>
      <c r="AI3669" s="8"/>
      <c r="AJ3669" s="13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7"/>
      <c r="BL3669" s="7"/>
      <c r="BM3669" s="7"/>
      <c r="BN3669" s="7"/>
      <c r="BO3669" s="7"/>
      <c r="BP3669" s="7"/>
      <c r="BQ3669" s="7"/>
      <c r="BR3669" s="7"/>
      <c r="BT3669" s="8"/>
      <c r="BV3669" s="7"/>
      <c r="BW3669" s="7"/>
      <c r="BX3669" s="7"/>
      <c r="BY3669" s="7"/>
      <c r="BZ3669" s="7"/>
      <c r="CA3669" s="7"/>
    </row>
    <row r="3670" spans="1:79" x14ac:dyDescent="0.3">
      <c r="A3670" s="1" t="s">
        <v>1661</v>
      </c>
      <c r="B3670" s="1"/>
      <c r="C3670" s="1" t="s">
        <v>1878</v>
      </c>
      <c r="D3670" s="1"/>
      <c r="E3670" s="1"/>
      <c r="F3670" s="1"/>
      <c r="G3670" s="1"/>
      <c r="H3670" s="1">
        <v>52294.93</v>
      </c>
      <c r="I3670" s="1">
        <v>-0.02</v>
      </c>
      <c r="J3670" s="12">
        <v>2449.87</v>
      </c>
      <c r="K3670" s="5">
        <v>3405.31</v>
      </c>
      <c r="L3670" s="5">
        <v>11661.96</v>
      </c>
      <c r="M3670" s="13">
        <f t="shared" si="132"/>
        <v>-1.8029089735538406E-4</v>
      </c>
      <c r="N3670" s="13">
        <f t="shared" si="133"/>
        <v>-4.8550423082260874E-4</v>
      </c>
      <c r="O3670" s="13">
        <f t="shared" si="133"/>
        <v>-3.2169305974300011E-3</v>
      </c>
      <c r="P3670" s="13">
        <f t="shared" si="133"/>
        <v>4.2730405758011347E-3</v>
      </c>
      <c r="Q3670" s="7"/>
      <c r="R3670" s="8"/>
      <c r="S3670" s="8"/>
      <c r="T3670" s="8"/>
      <c r="U3670" s="8"/>
      <c r="V3670" s="13"/>
      <c r="W3670" s="14"/>
      <c r="X3670" s="1"/>
      <c r="Y3670" s="1"/>
      <c r="Z3670" s="1"/>
      <c r="AA3670" s="1"/>
      <c r="AB3670" s="1"/>
      <c r="AC3670" s="1"/>
      <c r="AD3670" s="8"/>
      <c r="AE3670" s="8"/>
      <c r="AF3670" s="8"/>
      <c r="AG3670" s="8"/>
      <c r="AH3670" s="9"/>
      <c r="AI3670" s="8"/>
      <c r="AJ3670" s="13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7"/>
      <c r="BL3670" s="7"/>
      <c r="BM3670" s="7"/>
      <c r="BN3670" s="7"/>
      <c r="BO3670" s="7"/>
      <c r="BP3670" s="7"/>
      <c r="BQ3670" s="7"/>
      <c r="BR3670" s="7"/>
      <c r="BT3670" s="8"/>
      <c r="BV3670" s="7"/>
      <c r="BW3670" s="7"/>
      <c r="BX3670" s="7"/>
      <c r="BY3670" s="7"/>
      <c r="BZ3670" s="7"/>
      <c r="CA3670" s="7"/>
    </row>
    <row r="3671" spans="1:79" x14ac:dyDescent="0.3">
      <c r="A3671" s="1" t="s">
        <v>1662</v>
      </c>
      <c r="B3671" s="1"/>
      <c r="C3671" s="1" t="s">
        <v>1878</v>
      </c>
      <c r="D3671" s="1"/>
      <c r="E3671" s="1"/>
      <c r="F3671" s="1"/>
      <c r="G3671" s="1"/>
      <c r="H3671" s="1">
        <v>52143.1</v>
      </c>
      <c r="I3671" s="1">
        <v>-0.28999999999999998</v>
      </c>
      <c r="J3671" s="12">
        <v>2439.0300000000002</v>
      </c>
      <c r="K3671" s="5">
        <v>3397.39</v>
      </c>
      <c r="L3671" s="5">
        <v>11707.04</v>
      </c>
      <c r="M3671" s="13">
        <f t="shared" si="132"/>
        <v>-2.9033407253820087E-3</v>
      </c>
      <c r="N3671" s="13">
        <f t="shared" si="133"/>
        <v>-4.4247245772223165E-3</v>
      </c>
      <c r="O3671" s="13">
        <f t="shared" si="133"/>
        <v>-2.3257794444558888E-3</v>
      </c>
      <c r="P3671" s="13">
        <f t="shared" si="133"/>
        <v>3.8655594771377366E-3</v>
      </c>
      <c r="Q3671" s="7"/>
      <c r="R3671" s="8"/>
      <c r="S3671" s="8"/>
      <c r="T3671" s="8"/>
      <c r="U3671" s="8"/>
      <c r="V3671" s="13"/>
      <c r="W3671" s="14"/>
      <c r="X3671" s="1"/>
      <c r="Y3671" s="1"/>
      <c r="Z3671" s="1"/>
      <c r="AA3671" s="1"/>
      <c r="AB3671" s="1"/>
      <c r="AC3671" s="1"/>
      <c r="AD3671" s="8"/>
      <c r="AE3671" s="8"/>
      <c r="AF3671" s="8"/>
      <c r="AG3671" s="8"/>
      <c r="AH3671" s="9"/>
      <c r="AI3671" s="8"/>
      <c r="AJ3671" s="13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7"/>
      <c r="BL3671" s="7"/>
      <c r="BM3671" s="7"/>
      <c r="BN3671" s="7"/>
      <c r="BO3671" s="7"/>
      <c r="BP3671" s="7"/>
      <c r="BQ3671" s="7"/>
      <c r="BR3671" s="7"/>
      <c r="BT3671" s="8"/>
      <c r="BV3671" s="7"/>
      <c r="BW3671" s="7"/>
      <c r="BX3671" s="7"/>
      <c r="BY3671" s="7"/>
      <c r="BZ3671" s="7"/>
      <c r="CA3671" s="7"/>
    </row>
    <row r="3672" spans="1:79" x14ac:dyDescent="0.3">
      <c r="A3672" s="1" t="s">
        <v>1663</v>
      </c>
      <c r="B3672" s="1"/>
      <c r="C3672" s="1" t="s">
        <v>1878</v>
      </c>
      <c r="D3672" s="1"/>
      <c r="E3672" s="1"/>
      <c r="F3672" s="1"/>
      <c r="G3672" s="1"/>
      <c r="H3672" s="1">
        <v>52344.83</v>
      </c>
      <c r="I3672" s="1">
        <v>0.39</v>
      </c>
      <c r="J3672" s="12">
        <v>2449.8000000000002</v>
      </c>
      <c r="K3672" s="5">
        <v>3405.6</v>
      </c>
      <c r="L3672" s="5">
        <v>11780.39</v>
      </c>
      <c r="M3672" s="13">
        <f t="shared" si="132"/>
        <v>3.8687765015890108E-3</v>
      </c>
      <c r="N3672" s="13">
        <f t="shared" si="133"/>
        <v>4.415689843913384E-3</v>
      </c>
      <c r="O3672" s="13">
        <f t="shared" si="133"/>
        <v>2.4165609482573736E-3</v>
      </c>
      <c r="P3672" s="13">
        <f t="shared" si="133"/>
        <v>6.2654607825716191E-3</v>
      </c>
      <c r="Q3672" s="7"/>
      <c r="R3672" s="8"/>
      <c r="S3672" s="8"/>
      <c r="T3672" s="8"/>
      <c r="U3672" s="8"/>
      <c r="V3672" s="13"/>
      <c r="W3672" s="14"/>
      <c r="X3672" s="1"/>
      <c r="Y3672" s="1"/>
      <c r="Z3672" s="1"/>
      <c r="AA3672" s="1"/>
      <c r="AB3672" s="1"/>
      <c r="AC3672" s="1"/>
      <c r="AD3672" s="8"/>
      <c r="AE3672" s="8"/>
      <c r="AF3672" s="8"/>
      <c r="AG3672" s="8"/>
      <c r="AH3672" s="9"/>
      <c r="AI3672" s="8"/>
      <c r="AJ3672" s="13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7"/>
      <c r="BL3672" s="7"/>
      <c r="BM3672" s="7"/>
      <c r="BN3672" s="7"/>
      <c r="BO3672" s="7"/>
      <c r="BP3672" s="7"/>
      <c r="BQ3672" s="7"/>
      <c r="BR3672" s="7"/>
      <c r="BT3672" s="8"/>
      <c r="BV3672" s="7"/>
      <c r="BW3672" s="7"/>
      <c r="BX3672" s="7"/>
      <c r="BY3672" s="7"/>
      <c r="BZ3672" s="7"/>
      <c r="CA3672" s="7"/>
    </row>
    <row r="3673" spans="1:79" x14ac:dyDescent="0.3">
      <c r="A3673" s="1" t="s">
        <v>1664</v>
      </c>
      <c r="B3673" s="1"/>
      <c r="C3673" s="1" t="s">
        <v>1878</v>
      </c>
      <c r="D3673" s="1"/>
      <c r="E3673" s="1"/>
      <c r="F3673" s="1"/>
      <c r="G3673" s="1"/>
      <c r="H3673" s="1">
        <v>52781.56</v>
      </c>
      <c r="I3673" s="1">
        <v>0.83</v>
      </c>
      <c r="J3673" s="12">
        <v>2468.7600000000002</v>
      </c>
      <c r="K3673" s="5">
        <v>3445.27</v>
      </c>
      <c r="L3673" s="5">
        <v>11850.69</v>
      </c>
      <c r="M3673" s="13">
        <f t="shared" si="132"/>
        <v>8.3433263609795638E-3</v>
      </c>
      <c r="N3673" s="13">
        <f t="shared" si="133"/>
        <v>7.7394072985550455E-3</v>
      </c>
      <c r="O3673" s="13">
        <f t="shared" si="133"/>
        <v>1.1648461357763651E-2</v>
      </c>
      <c r="P3673" s="13">
        <f t="shared" si="133"/>
        <v>5.9675443682256635E-3</v>
      </c>
      <c r="Q3673" s="7"/>
      <c r="R3673" s="8"/>
      <c r="S3673" s="8"/>
      <c r="T3673" s="8"/>
      <c r="U3673" s="8"/>
      <c r="V3673" s="13"/>
      <c r="W3673" s="14"/>
      <c r="X3673" s="1"/>
      <c r="Y3673" s="1"/>
      <c r="Z3673" s="1"/>
      <c r="AA3673" s="1"/>
      <c r="AB3673" s="1"/>
      <c r="AC3673" s="1"/>
      <c r="AD3673" s="8"/>
      <c r="AE3673" s="8"/>
      <c r="AF3673" s="8"/>
      <c r="AG3673" s="8"/>
      <c r="AH3673" s="9"/>
      <c r="AI3673" s="8"/>
      <c r="AJ3673" s="13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7"/>
      <c r="BL3673" s="7"/>
      <c r="BM3673" s="7"/>
      <c r="BN3673" s="7"/>
      <c r="BO3673" s="7"/>
      <c r="BP3673" s="7"/>
      <c r="BQ3673" s="7"/>
      <c r="BR3673" s="7"/>
      <c r="BT3673" s="8"/>
      <c r="BV3673" s="7"/>
      <c r="BW3673" s="7"/>
      <c r="BX3673" s="7"/>
      <c r="BY3673" s="7"/>
      <c r="BZ3673" s="7"/>
      <c r="CA3673" s="7"/>
    </row>
    <row r="3674" spans="1:79" x14ac:dyDescent="0.3">
      <c r="A3674" s="1" t="s">
        <v>1665</v>
      </c>
      <c r="B3674" s="1"/>
      <c r="C3674" s="1" t="s">
        <v>1878</v>
      </c>
      <c r="D3674" s="1"/>
      <c r="E3674" s="1"/>
      <c r="F3674" s="1"/>
      <c r="G3674" s="1"/>
      <c r="H3674" s="1">
        <v>52849.06</v>
      </c>
      <c r="I3674" s="1">
        <v>0.13</v>
      </c>
      <c r="J3674" s="12">
        <v>2467.29</v>
      </c>
      <c r="K3674" s="5">
        <v>3465.97</v>
      </c>
      <c r="L3674" s="5">
        <v>11894.25</v>
      </c>
      <c r="M3674" s="13">
        <f t="shared" si="132"/>
        <v>1.2788557215814844E-3</v>
      </c>
      <c r="N3674" s="13">
        <f t="shared" si="133"/>
        <v>-5.9544062606342596E-4</v>
      </c>
      <c r="O3674" s="13">
        <f t="shared" si="133"/>
        <v>6.0082373805245837E-3</v>
      </c>
      <c r="P3674" s="13">
        <f t="shared" si="133"/>
        <v>3.6757353369296641E-3</v>
      </c>
      <c r="Q3674" s="7"/>
      <c r="R3674" s="8"/>
      <c r="S3674" s="8"/>
      <c r="T3674" s="8"/>
      <c r="U3674" s="8"/>
      <c r="V3674" s="13"/>
      <c r="W3674" s="14"/>
      <c r="X3674" s="1"/>
      <c r="Y3674" s="1"/>
      <c r="Z3674" s="1"/>
      <c r="AA3674" s="1"/>
      <c r="AB3674" s="1"/>
      <c r="AC3674" s="1"/>
      <c r="AD3674" s="8"/>
      <c r="AE3674" s="8"/>
      <c r="AF3674" s="8"/>
      <c r="AG3674" s="8"/>
      <c r="AH3674" s="9"/>
      <c r="AI3674" s="8"/>
      <c r="AJ3674" s="13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7"/>
      <c r="BL3674" s="7"/>
      <c r="BM3674" s="7"/>
      <c r="BN3674" s="7"/>
      <c r="BO3674" s="7"/>
      <c r="BP3674" s="7"/>
      <c r="BQ3674" s="7"/>
      <c r="BR3674" s="7"/>
      <c r="BT3674" s="8"/>
      <c r="BV3674" s="7"/>
      <c r="BW3674" s="7"/>
      <c r="BX3674" s="7"/>
      <c r="BY3674" s="7"/>
      <c r="BZ3674" s="7"/>
      <c r="CA3674" s="7"/>
    </row>
    <row r="3675" spans="1:79" x14ac:dyDescent="0.3">
      <c r="A3675" s="1" t="s">
        <v>1666</v>
      </c>
      <c r="B3675" s="1"/>
      <c r="C3675" s="1" t="s">
        <v>1878</v>
      </c>
      <c r="D3675" s="1"/>
      <c r="E3675" s="1"/>
      <c r="F3675" s="1"/>
      <c r="G3675" s="1"/>
      <c r="H3675" s="1">
        <v>51882.01</v>
      </c>
      <c r="I3675" s="1">
        <v>-1.83</v>
      </c>
      <c r="J3675" s="12">
        <v>2421.4</v>
      </c>
      <c r="K3675" s="5">
        <v>3400.34</v>
      </c>
      <c r="L3675" s="5">
        <v>11689.55</v>
      </c>
      <c r="M3675" s="13">
        <f t="shared" si="132"/>
        <v>-1.8298338702712913E-2</v>
      </c>
      <c r="N3675" s="13">
        <f t="shared" si="133"/>
        <v>-1.859935394704304E-2</v>
      </c>
      <c r="O3675" s="13">
        <f t="shared" si="133"/>
        <v>-1.8935536083693694E-2</v>
      </c>
      <c r="P3675" s="13">
        <f t="shared" si="133"/>
        <v>-1.7209996426844953E-2</v>
      </c>
      <c r="Q3675" s="7"/>
      <c r="R3675" s="8"/>
      <c r="S3675" s="8"/>
      <c r="T3675" s="8"/>
      <c r="U3675" s="8"/>
      <c r="V3675" s="13"/>
      <c r="W3675" s="14"/>
      <c r="X3675" s="1"/>
      <c r="Y3675" s="1"/>
      <c r="Z3675" s="1"/>
      <c r="AA3675" s="1"/>
      <c r="AB3675" s="1"/>
      <c r="AC3675" s="1"/>
      <c r="AD3675" s="8"/>
      <c r="AE3675" s="8"/>
      <c r="AF3675" s="8"/>
      <c r="AG3675" s="8"/>
      <c r="AH3675" s="9"/>
      <c r="AI3675" s="8"/>
      <c r="AJ3675" s="13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7"/>
      <c r="BL3675" s="7"/>
      <c r="BM3675" s="7"/>
      <c r="BN3675" s="7"/>
      <c r="BO3675" s="7"/>
      <c r="BP3675" s="7"/>
      <c r="BQ3675" s="7"/>
      <c r="BR3675" s="7"/>
      <c r="BT3675" s="8"/>
      <c r="BV3675" s="7"/>
      <c r="BW3675" s="7"/>
      <c r="BX3675" s="7"/>
      <c r="BY3675" s="7"/>
      <c r="BZ3675" s="7"/>
      <c r="CA3675" s="7"/>
    </row>
    <row r="3676" spans="1:79" x14ac:dyDescent="0.3">
      <c r="A3676" s="1" t="s">
        <v>1667</v>
      </c>
      <c r="B3676" s="1"/>
      <c r="C3676" s="1" t="s">
        <v>1878</v>
      </c>
      <c r="D3676" s="1"/>
      <c r="E3676" s="1"/>
      <c r="F3676" s="1"/>
      <c r="G3676" s="1"/>
      <c r="H3676" s="1">
        <v>51868.77</v>
      </c>
      <c r="I3676" s="1">
        <v>-0.03</v>
      </c>
      <c r="J3676" s="12">
        <v>2416.9699999999998</v>
      </c>
      <c r="K3676" s="5">
        <v>3399.4</v>
      </c>
      <c r="L3676" s="5">
        <v>11788</v>
      </c>
      <c r="M3676" s="13">
        <f t="shared" si="132"/>
        <v>-2.5519443059363045E-4</v>
      </c>
      <c r="N3676" s="13">
        <f t="shared" si="133"/>
        <v>-1.8295201123318394E-3</v>
      </c>
      <c r="O3676" s="13">
        <f t="shared" si="133"/>
        <v>-2.7644294394091329E-4</v>
      </c>
      <c r="P3676" s="13">
        <f t="shared" si="133"/>
        <v>8.4220521748057386E-3</v>
      </c>
      <c r="Q3676" s="7"/>
      <c r="R3676" s="8"/>
      <c r="S3676" s="8"/>
      <c r="T3676" s="8"/>
      <c r="U3676" s="8"/>
      <c r="V3676" s="13"/>
      <c r="W3676" s="14"/>
      <c r="X3676" s="1"/>
      <c r="Y3676" s="1"/>
      <c r="Z3676" s="1"/>
      <c r="AA3676" s="1"/>
      <c r="AB3676" s="1"/>
      <c r="AC3676" s="1"/>
      <c r="AD3676" s="8"/>
      <c r="AE3676" s="8"/>
      <c r="AF3676" s="8"/>
      <c r="AG3676" s="8"/>
      <c r="AH3676" s="9"/>
      <c r="AI3676" s="8"/>
      <c r="AJ3676" s="13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7"/>
      <c r="BL3676" s="7"/>
      <c r="BM3676" s="7"/>
      <c r="BN3676" s="7"/>
      <c r="BO3676" s="7"/>
      <c r="BP3676" s="7"/>
      <c r="BQ3676" s="7"/>
      <c r="BR3676" s="7"/>
      <c r="BT3676" s="8"/>
      <c r="BV3676" s="7"/>
      <c r="BW3676" s="7"/>
      <c r="BX3676" s="7"/>
      <c r="BY3676" s="7"/>
      <c r="BZ3676" s="7"/>
      <c r="CA3676" s="7"/>
    </row>
    <row r="3677" spans="1:79" x14ac:dyDescent="0.3">
      <c r="A3677" s="1" t="s">
        <v>1668</v>
      </c>
      <c r="B3677" s="1"/>
      <c r="C3677" s="1" t="s">
        <v>1878</v>
      </c>
      <c r="D3677" s="1"/>
      <c r="E3677" s="1"/>
      <c r="F3677" s="1"/>
      <c r="G3677" s="1"/>
      <c r="H3677" s="1">
        <v>52416.31</v>
      </c>
      <c r="I3677" s="1">
        <v>1.06</v>
      </c>
      <c r="J3677" s="12">
        <v>2443.14</v>
      </c>
      <c r="K3677" s="5">
        <v>3447.55</v>
      </c>
      <c r="L3677" s="5">
        <v>11837.11</v>
      </c>
      <c r="M3677" s="13">
        <f t="shared" si="132"/>
        <v>1.0556255719964103E-2</v>
      </c>
      <c r="N3677" s="13">
        <f t="shared" si="133"/>
        <v>1.0827606465947159E-2</v>
      </c>
      <c r="O3677" s="13">
        <f t="shared" si="133"/>
        <v>1.4164264281932182E-2</v>
      </c>
      <c r="P3677" s="13">
        <f t="shared" si="133"/>
        <v>4.1661011197828834E-3</v>
      </c>
      <c r="Q3677" s="7"/>
      <c r="R3677" s="8"/>
      <c r="S3677" s="8"/>
      <c r="T3677" s="8"/>
      <c r="U3677" s="8"/>
      <c r="V3677" s="13"/>
      <c r="W3677" s="14"/>
      <c r="X3677" s="1"/>
      <c r="Y3677" s="1"/>
      <c r="Z3677" s="1"/>
      <c r="AA3677" s="1"/>
      <c r="AB3677" s="1"/>
      <c r="AC3677" s="1"/>
      <c r="AD3677" s="8"/>
      <c r="AE3677" s="8"/>
      <c r="AF3677" s="8"/>
      <c r="AG3677" s="8"/>
      <c r="AH3677" s="9"/>
      <c r="AI3677" s="8"/>
      <c r="AJ3677" s="13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7"/>
      <c r="BL3677" s="7"/>
      <c r="BM3677" s="7"/>
      <c r="BN3677" s="7"/>
      <c r="BO3677" s="7"/>
      <c r="BP3677" s="7"/>
      <c r="BQ3677" s="7"/>
      <c r="BR3677" s="7"/>
      <c r="BT3677" s="8"/>
      <c r="BV3677" s="7"/>
      <c r="BW3677" s="7"/>
      <c r="BX3677" s="7"/>
      <c r="BY3677" s="7"/>
      <c r="BZ3677" s="7"/>
      <c r="CA3677" s="7"/>
    </row>
    <row r="3678" spans="1:79" x14ac:dyDescent="0.3">
      <c r="A3678" s="1" t="s">
        <v>1669</v>
      </c>
      <c r="B3678" s="1"/>
      <c r="C3678" s="1" t="s">
        <v>1878</v>
      </c>
      <c r="D3678" s="1"/>
      <c r="E3678" s="1"/>
      <c r="F3678" s="1"/>
      <c r="G3678" s="1"/>
      <c r="H3678" s="1">
        <v>52643.48</v>
      </c>
      <c r="I3678" s="1">
        <v>0.43</v>
      </c>
      <c r="J3678" s="12">
        <v>2463.1</v>
      </c>
      <c r="K3678" s="5">
        <v>3428.19</v>
      </c>
      <c r="L3678" s="5">
        <v>11875.29</v>
      </c>
      <c r="M3678" s="13">
        <f t="shared" si="132"/>
        <v>4.3339563582405205E-3</v>
      </c>
      <c r="N3678" s="13">
        <f t="shared" si="133"/>
        <v>8.1698142554254005E-3</v>
      </c>
      <c r="O3678" s="13">
        <f t="shared" si="133"/>
        <v>-5.6155820800278811E-3</v>
      </c>
      <c r="P3678" s="13">
        <f t="shared" si="133"/>
        <v>3.2254494551458013E-3</v>
      </c>
      <c r="Q3678" s="7"/>
      <c r="R3678" s="8"/>
      <c r="S3678" s="8"/>
      <c r="T3678" s="8"/>
      <c r="U3678" s="8"/>
      <c r="V3678" s="13"/>
      <c r="W3678" s="14"/>
      <c r="X3678" s="1"/>
      <c r="Y3678" s="1"/>
      <c r="Z3678" s="1"/>
      <c r="AA3678" s="1"/>
      <c r="AB3678" s="1"/>
      <c r="AC3678" s="1"/>
      <c r="AD3678" s="8"/>
      <c r="AE3678" s="8"/>
      <c r="AF3678" s="8"/>
      <c r="AG3678" s="8"/>
      <c r="AH3678" s="9"/>
      <c r="AI3678" s="8"/>
      <c r="AJ3678" s="13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7"/>
      <c r="BL3678" s="7"/>
      <c r="BM3678" s="7"/>
      <c r="BN3678" s="7"/>
      <c r="BO3678" s="7"/>
      <c r="BP3678" s="7"/>
      <c r="BQ3678" s="7"/>
      <c r="BR3678" s="7"/>
      <c r="BT3678" s="8"/>
      <c r="BV3678" s="7"/>
      <c r="BW3678" s="7"/>
      <c r="BX3678" s="7"/>
      <c r="BY3678" s="7"/>
      <c r="BZ3678" s="7"/>
      <c r="CA3678" s="7"/>
    </row>
    <row r="3679" spans="1:79" x14ac:dyDescent="0.3">
      <c r="A3679" s="1" t="s">
        <v>1670</v>
      </c>
      <c r="B3679" s="1"/>
      <c r="C3679" s="1" t="s">
        <v>1878</v>
      </c>
      <c r="D3679" s="1"/>
      <c r="E3679" s="1"/>
      <c r="F3679" s="1"/>
      <c r="G3679" s="1"/>
      <c r="H3679" s="1">
        <v>53797.21</v>
      </c>
      <c r="I3679" s="1">
        <v>2.19</v>
      </c>
      <c r="J3679" s="12">
        <v>2513.96</v>
      </c>
      <c r="K3679" s="5">
        <v>3484.06</v>
      </c>
      <c r="L3679" s="5">
        <v>12053.72</v>
      </c>
      <c r="M3679" s="13">
        <f t="shared" si="132"/>
        <v>2.1915914373441758E-2</v>
      </c>
      <c r="N3679" s="13">
        <f t="shared" si="133"/>
        <v>2.0648775932767593E-2</v>
      </c>
      <c r="O3679" s="13">
        <f t="shared" si="133"/>
        <v>1.6297229733474472E-2</v>
      </c>
      <c r="P3679" s="13">
        <f t="shared" si="133"/>
        <v>1.502531727646228E-2</v>
      </c>
      <c r="Q3679" s="7"/>
      <c r="R3679" s="8"/>
      <c r="S3679" s="8"/>
      <c r="T3679" s="8"/>
      <c r="U3679" s="8"/>
      <c r="V3679" s="13"/>
      <c r="W3679" s="14"/>
      <c r="X3679" s="1"/>
      <c r="Y3679" s="1"/>
      <c r="Z3679" s="1"/>
      <c r="AA3679" s="1"/>
      <c r="AB3679" s="1"/>
      <c r="AC3679" s="1"/>
      <c r="AD3679" s="8"/>
      <c r="AE3679" s="8"/>
      <c r="AF3679" s="8"/>
      <c r="AG3679" s="8"/>
      <c r="AH3679" s="9"/>
      <c r="AI3679" s="8"/>
      <c r="AJ3679" s="13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7"/>
      <c r="BL3679" s="7"/>
      <c r="BM3679" s="7"/>
      <c r="BN3679" s="7"/>
      <c r="BO3679" s="7"/>
      <c r="BP3679" s="7"/>
      <c r="BQ3679" s="7"/>
      <c r="BR3679" s="7"/>
      <c r="BT3679" s="8"/>
      <c r="BV3679" s="7"/>
      <c r="BW3679" s="7"/>
      <c r="BX3679" s="7"/>
      <c r="BY3679" s="7"/>
      <c r="BZ3679" s="7"/>
      <c r="CA3679" s="7"/>
    </row>
    <row r="3680" spans="1:79" x14ac:dyDescent="0.3">
      <c r="A3680" s="1" t="s">
        <v>1671</v>
      </c>
      <c r="B3680" s="1"/>
      <c r="C3680" s="1" t="s">
        <v>1878</v>
      </c>
      <c r="D3680" s="1"/>
      <c r="E3680" s="1"/>
      <c r="F3680" s="1"/>
      <c r="G3680" s="1"/>
      <c r="H3680" s="1">
        <v>54358.49</v>
      </c>
      <c r="I3680" s="1">
        <v>1.04</v>
      </c>
      <c r="J3680" s="12">
        <v>2538.15</v>
      </c>
      <c r="K3680" s="5">
        <v>3547.04</v>
      </c>
      <c r="L3680" s="5">
        <v>12061.44</v>
      </c>
      <c r="M3680" s="13">
        <f t="shared" si="132"/>
        <v>1.0433254810054304E-2</v>
      </c>
      <c r="N3680" s="13">
        <f t="shared" si="133"/>
        <v>9.6222692485163908E-3</v>
      </c>
      <c r="O3680" s="13">
        <f t="shared" si="133"/>
        <v>1.8076611769028084E-2</v>
      </c>
      <c r="P3680" s="13">
        <f t="shared" si="133"/>
        <v>6.4046617973545494E-4</v>
      </c>
      <c r="Q3680" s="7"/>
      <c r="R3680" s="8"/>
      <c r="S3680" s="8"/>
      <c r="T3680" s="8"/>
      <c r="U3680" s="8"/>
      <c r="V3680" s="13"/>
      <c r="W3680" s="14"/>
      <c r="X3680" s="1"/>
      <c r="Y3680" s="1"/>
      <c r="Z3680" s="1"/>
      <c r="AA3680" s="1"/>
      <c r="AB3680" s="1"/>
      <c r="AC3680" s="1"/>
      <c r="AD3680" s="8"/>
      <c r="AE3680" s="8"/>
      <c r="AF3680" s="8"/>
      <c r="AG3680" s="8"/>
      <c r="AH3680" s="9"/>
      <c r="AI3680" s="8"/>
      <c r="AJ3680" s="13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7"/>
      <c r="BL3680" s="7"/>
      <c r="BM3680" s="7"/>
      <c r="BN3680" s="7"/>
      <c r="BO3680" s="7"/>
      <c r="BP3680" s="7"/>
      <c r="BQ3680" s="7"/>
      <c r="BR3680" s="7"/>
      <c r="BT3680" s="8"/>
      <c r="BV3680" s="7"/>
      <c r="BW3680" s="7"/>
      <c r="BX3680" s="7"/>
      <c r="BY3680" s="7"/>
      <c r="BZ3680" s="7"/>
      <c r="CA3680" s="7"/>
    </row>
    <row r="3681" spans="1:79" x14ac:dyDescent="0.3">
      <c r="A3681" s="1" t="s">
        <v>1672</v>
      </c>
      <c r="B3681" s="1"/>
      <c r="C3681" s="1" t="s">
        <v>1878</v>
      </c>
      <c r="D3681" s="1"/>
      <c r="E3681" s="1"/>
      <c r="F3681" s="1"/>
      <c r="G3681" s="1"/>
      <c r="H3681" s="1">
        <v>54412.52</v>
      </c>
      <c r="I3681" s="1">
        <v>0.1</v>
      </c>
      <c r="J3681" s="12">
        <v>2541.42</v>
      </c>
      <c r="K3681" s="5">
        <v>3540.17</v>
      </c>
      <c r="L3681" s="5">
        <v>12160.96</v>
      </c>
      <c r="M3681" s="13">
        <f t="shared" si="132"/>
        <v>9.9395696973925141E-4</v>
      </c>
      <c r="N3681" s="13">
        <f t="shared" si="133"/>
        <v>1.2883399326280021E-3</v>
      </c>
      <c r="O3681" s="13">
        <f t="shared" si="133"/>
        <v>-1.9368261987459112E-3</v>
      </c>
      <c r="P3681" s="13">
        <f t="shared" si="133"/>
        <v>8.251087763981646E-3</v>
      </c>
      <c r="Q3681" s="7"/>
      <c r="R3681" s="8"/>
      <c r="S3681" s="8"/>
      <c r="T3681" s="8"/>
      <c r="U3681" s="8"/>
      <c r="V3681" s="13"/>
      <c r="W3681" s="14"/>
      <c r="X3681" s="1"/>
      <c r="Y3681" s="1"/>
      <c r="Z3681" s="1"/>
      <c r="AA3681" s="1"/>
      <c r="AB3681" s="1"/>
      <c r="AC3681" s="1"/>
      <c r="AD3681" s="8"/>
      <c r="AE3681" s="8"/>
      <c r="AF3681" s="8"/>
      <c r="AG3681" s="8"/>
      <c r="AH3681" s="9"/>
      <c r="AI3681" s="8"/>
      <c r="AJ3681" s="13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7"/>
      <c r="BL3681" s="7"/>
      <c r="BM3681" s="7"/>
      <c r="BN3681" s="7"/>
      <c r="BO3681" s="7"/>
      <c r="BP3681" s="7"/>
      <c r="BQ3681" s="7"/>
      <c r="BR3681" s="7"/>
      <c r="BT3681" s="8"/>
      <c r="BV3681" s="7"/>
      <c r="BW3681" s="7"/>
      <c r="BX3681" s="7"/>
      <c r="BY3681" s="7"/>
      <c r="BZ3681" s="7"/>
      <c r="CA3681" s="7"/>
    </row>
    <row r="3682" spans="1:79" x14ac:dyDescent="0.3">
      <c r="A3682" s="1" t="s">
        <v>1673</v>
      </c>
      <c r="B3682" s="1"/>
      <c r="C3682" s="1" t="s">
        <v>1878</v>
      </c>
      <c r="D3682" s="1"/>
      <c r="E3682" s="1"/>
      <c r="F3682" s="1"/>
      <c r="G3682" s="1"/>
      <c r="H3682" s="1">
        <v>54624.88</v>
      </c>
      <c r="I3682" s="1">
        <v>0.39</v>
      </c>
      <c r="J3682" s="12">
        <v>2551.4699999999998</v>
      </c>
      <c r="K3682" s="5">
        <v>3554.65</v>
      </c>
      <c r="L3682" s="5">
        <v>12182.19</v>
      </c>
      <c r="M3682" s="13">
        <f t="shared" si="132"/>
        <v>3.9027782576510628E-3</v>
      </c>
      <c r="N3682" s="13">
        <f t="shared" si="133"/>
        <v>3.9544821399060126E-3</v>
      </c>
      <c r="O3682" s="13">
        <f t="shared" si="133"/>
        <v>4.090199058237376E-3</v>
      </c>
      <c r="P3682" s="13">
        <f t="shared" si="133"/>
        <v>1.7457503354998405E-3</v>
      </c>
      <c r="Q3682" s="7"/>
      <c r="R3682" s="8"/>
      <c r="S3682" s="8"/>
      <c r="T3682" s="8"/>
      <c r="U3682" s="8"/>
      <c r="V3682" s="13"/>
      <c r="W3682" s="14"/>
      <c r="X3682" s="1"/>
      <c r="Y3682" s="1"/>
      <c r="Z3682" s="1"/>
      <c r="AA3682" s="1"/>
      <c r="AB3682" s="1"/>
      <c r="AC3682" s="1"/>
      <c r="AD3682" s="8"/>
      <c r="AE3682" s="8"/>
      <c r="AF3682" s="8"/>
      <c r="AG3682" s="8"/>
      <c r="AH3682" s="9"/>
      <c r="AI3682" s="8"/>
      <c r="AJ3682" s="13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7"/>
      <c r="BL3682" s="7"/>
      <c r="BM3682" s="7"/>
      <c r="BN3682" s="7"/>
      <c r="BO3682" s="7"/>
      <c r="BP3682" s="7"/>
      <c r="BQ3682" s="7"/>
      <c r="BR3682" s="7"/>
      <c r="BT3682" s="8"/>
      <c r="BV3682" s="7"/>
      <c r="BW3682" s="7"/>
      <c r="BX3682" s="7"/>
      <c r="BY3682" s="7"/>
      <c r="BZ3682" s="7"/>
      <c r="CA3682" s="7"/>
    </row>
    <row r="3683" spans="1:79" x14ac:dyDescent="0.3">
      <c r="A3683" s="1" t="s">
        <v>1674</v>
      </c>
      <c r="B3683" s="1"/>
      <c r="C3683" s="1" t="s">
        <v>1878</v>
      </c>
      <c r="D3683" s="1"/>
      <c r="E3683" s="1"/>
      <c r="F3683" s="1"/>
      <c r="G3683" s="1"/>
      <c r="H3683" s="1">
        <v>54519.25</v>
      </c>
      <c r="I3683" s="1">
        <v>-0.19</v>
      </c>
      <c r="J3683" s="12">
        <v>2542.88</v>
      </c>
      <c r="K3683" s="5">
        <v>3550.8</v>
      </c>
      <c r="L3683" s="5">
        <v>12195.3</v>
      </c>
      <c r="M3683" s="13">
        <f t="shared" si="132"/>
        <v>-1.9337342251368739E-3</v>
      </c>
      <c r="N3683" s="13">
        <f t="shared" si="133"/>
        <v>-3.3666866551437247E-3</v>
      </c>
      <c r="O3683" s="13">
        <f t="shared" si="133"/>
        <v>-1.0830883490638987E-3</v>
      </c>
      <c r="P3683" s="13">
        <f t="shared" si="133"/>
        <v>1.0761611828413731E-3</v>
      </c>
      <c r="Q3683" s="7"/>
      <c r="R3683" s="8"/>
      <c r="S3683" s="8"/>
      <c r="T3683" s="8"/>
      <c r="U3683" s="8"/>
      <c r="V3683" s="13"/>
      <c r="W3683" s="14"/>
      <c r="X3683" s="1"/>
      <c r="Y3683" s="1"/>
      <c r="Z3683" s="1"/>
      <c r="AA3683" s="1"/>
      <c r="AB3683" s="1"/>
      <c r="AC3683" s="1"/>
      <c r="AD3683" s="8"/>
      <c r="AE3683" s="8"/>
      <c r="AF3683" s="8"/>
      <c r="AG3683" s="8"/>
      <c r="AH3683" s="9"/>
      <c r="AI3683" s="8"/>
      <c r="AJ3683" s="13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7"/>
      <c r="BL3683" s="7"/>
      <c r="BM3683" s="7"/>
      <c r="BN3683" s="7"/>
      <c r="BO3683" s="7"/>
      <c r="BP3683" s="7"/>
      <c r="BQ3683" s="7"/>
      <c r="BR3683" s="7"/>
      <c r="BT3683" s="8"/>
      <c r="BV3683" s="7"/>
      <c r="BW3683" s="7"/>
      <c r="BX3683" s="7"/>
      <c r="BY3683" s="7"/>
      <c r="BZ3683" s="7"/>
      <c r="CA3683" s="7"/>
    </row>
    <row r="3684" spans="1:79" x14ac:dyDescent="0.3">
      <c r="A3684" s="1" t="s">
        <v>1675</v>
      </c>
      <c r="B3684" s="1"/>
      <c r="C3684" s="1" t="s">
        <v>1878</v>
      </c>
      <c r="D3684" s="1"/>
      <c r="E3684" s="1"/>
      <c r="F3684" s="1"/>
      <c r="G3684" s="1"/>
      <c r="H3684" s="1">
        <v>54558.48</v>
      </c>
      <c r="I3684" s="1">
        <v>7.0000000000000007E-2</v>
      </c>
      <c r="J3684" s="12">
        <v>2536.44</v>
      </c>
      <c r="K3684" s="5">
        <v>3576.35</v>
      </c>
      <c r="L3684" s="5">
        <v>12281.34</v>
      </c>
      <c r="M3684" s="13">
        <f t="shared" si="132"/>
        <v>7.195623564153486E-4</v>
      </c>
      <c r="N3684" s="13">
        <f t="shared" si="133"/>
        <v>-2.5325615050650896E-3</v>
      </c>
      <c r="O3684" s="13">
        <f t="shared" si="133"/>
        <v>7.1955615635912462E-3</v>
      </c>
      <c r="P3684" s="13">
        <f t="shared" si="133"/>
        <v>7.0551769944160458E-3</v>
      </c>
      <c r="Q3684" s="7"/>
      <c r="R3684" s="8"/>
      <c r="S3684" s="8"/>
      <c r="T3684" s="8"/>
      <c r="U3684" s="8"/>
      <c r="V3684" s="13"/>
      <c r="W3684" s="14"/>
      <c r="X3684" s="1"/>
      <c r="Y3684" s="1"/>
      <c r="Z3684" s="1"/>
      <c r="AA3684" s="1"/>
      <c r="AB3684" s="1"/>
      <c r="AC3684" s="1"/>
      <c r="AD3684" s="8"/>
      <c r="AE3684" s="8"/>
      <c r="AF3684" s="8"/>
      <c r="AG3684" s="8"/>
      <c r="AH3684" s="9"/>
      <c r="AI3684" s="8"/>
      <c r="AJ3684" s="13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8"/>
      <c r="BJ3684" s="8"/>
      <c r="BK3684" s="7"/>
      <c r="BL3684" s="7"/>
      <c r="BM3684" s="7"/>
      <c r="BN3684" s="7"/>
      <c r="BO3684" s="7"/>
      <c r="BP3684" s="7"/>
      <c r="BQ3684" s="7"/>
      <c r="BR3684" s="7"/>
      <c r="BT3684" s="8"/>
      <c r="BV3684" s="7"/>
      <c r="BW3684" s="7"/>
      <c r="BX3684" s="7"/>
      <c r="BY3684" s="7"/>
      <c r="BZ3684" s="7"/>
      <c r="CA3684" s="7"/>
    </row>
    <row r="3685" spans="1:79" x14ac:dyDescent="0.3">
      <c r="A3685" s="1" t="s">
        <v>1676</v>
      </c>
      <c r="B3685" s="1"/>
      <c r="C3685" s="1" t="s">
        <v>1878</v>
      </c>
      <c r="D3685" s="1"/>
      <c r="E3685" s="1"/>
      <c r="F3685" s="1"/>
      <c r="G3685" s="1"/>
      <c r="H3685" s="1">
        <v>54065.27</v>
      </c>
      <c r="I3685" s="1">
        <v>-0.9</v>
      </c>
      <c r="J3685" s="12">
        <v>2501.58</v>
      </c>
      <c r="K3685" s="5">
        <v>3574.41</v>
      </c>
      <c r="L3685" s="5">
        <v>12283.53</v>
      </c>
      <c r="M3685" s="13">
        <f t="shared" si="132"/>
        <v>-9.0400245754648223E-3</v>
      </c>
      <c r="N3685" s="13">
        <f t="shared" si="133"/>
        <v>-1.374367223352424E-2</v>
      </c>
      <c r="O3685" s="13">
        <f t="shared" si="133"/>
        <v>-5.4245250045437121E-4</v>
      </c>
      <c r="P3685" s="13">
        <f t="shared" si="133"/>
        <v>1.7831930391953854E-4</v>
      </c>
      <c r="Q3685" s="7"/>
      <c r="R3685" s="8"/>
      <c r="S3685" s="8"/>
      <c r="T3685" s="8"/>
      <c r="U3685" s="8"/>
      <c r="V3685" s="13"/>
      <c r="W3685" s="14"/>
      <c r="X3685" s="1"/>
      <c r="Y3685" s="1"/>
      <c r="Z3685" s="1"/>
      <c r="AA3685" s="1"/>
      <c r="AB3685" s="1"/>
      <c r="AC3685" s="1"/>
      <c r="AD3685" s="8"/>
      <c r="AE3685" s="8"/>
      <c r="AF3685" s="8"/>
      <c r="AG3685" s="8"/>
      <c r="AH3685" s="9"/>
      <c r="AI3685" s="8"/>
      <c r="AJ3685" s="13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7"/>
      <c r="BL3685" s="7"/>
      <c r="BM3685" s="7"/>
      <c r="BN3685" s="7"/>
      <c r="BO3685" s="7"/>
      <c r="BP3685" s="7"/>
      <c r="BQ3685" s="7"/>
      <c r="BR3685" s="7"/>
      <c r="BT3685" s="8"/>
      <c r="BV3685" s="7"/>
      <c r="BW3685" s="7"/>
      <c r="BX3685" s="7"/>
      <c r="BY3685" s="7"/>
      <c r="BZ3685" s="7"/>
      <c r="CA3685" s="7"/>
    </row>
    <row r="3686" spans="1:79" x14ac:dyDescent="0.3">
      <c r="A3686" s="1" t="s">
        <v>1677</v>
      </c>
      <c r="B3686" s="1"/>
      <c r="C3686" s="1" t="s">
        <v>1878</v>
      </c>
      <c r="D3686" s="1"/>
      <c r="E3686" s="1"/>
      <c r="F3686" s="1"/>
      <c r="G3686" s="1"/>
      <c r="H3686" s="1">
        <v>54021.81</v>
      </c>
      <c r="I3686" s="1">
        <v>-0.08</v>
      </c>
      <c r="J3686" s="12">
        <v>2497.38</v>
      </c>
      <c r="K3686" s="5">
        <v>3565.09</v>
      </c>
      <c r="L3686" s="5">
        <v>12360.52</v>
      </c>
      <c r="M3686" s="13">
        <f t="shared" si="132"/>
        <v>-8.0384320655380037E-4</v>
      </c>
      <c r="N3686" s="13">
        <f t="shared" si="133"/>
        <v>-1.6789389106084407E-3</v>
      </c>
      <c r="O3686" s="13">
        <f t="shared" si="133"/>
        <v>-2.6074233230098942E-3</v>
      </c>
      <c r="P3686" s="13">
        <f t="shared" si="133"/>
        <v>6.267742253244668E-3</v>
      </c>
      <c r="Q3686" s="7"/>
      <c r="R3686" s="8"/>
      <c r="S3686" s="8"/>
      <c r="T3686" s="8"/>
      <c r="U3686" s="8"/>
      <c r="V3686" s="13"/>
      <c r="W3686" s="14"/>
      <c r="X3686" s="1"/>
      <c r="Y3686" s="1"/>
      <c r="Z3686" s="1"/>
      <c r="AA3686" s="1"/>
      <c r="AB3686" s="1"/>
      <c r="AC3686" s="1"/>
      <c r="AD3686" s="8"/>
      <c r="AE3686" s="8"/>
      <c r="AF3686" s="8"/>
      <c r="AG3686" s="8"/>
      <c r="AH3686" s="9"/>
      <c r="AI3686" s="8"/>
      <c r="AJ3686" s="13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7"/>
      <c r="BL3686" s="7"/>
      <c r="BM3686" s="7"/>
      <c r="BN3686" s="7"/>
      <c r="BO3686" s="7"/>
      <c r="BP3686" s="7"/>
      <c r="BQ3686" s="7"/>
      <c r="BR3686" s="7"/>
      <c r="BT3686" s="8"/>
      <c r="BV3686" s="7"/>
      <c r="BW3686" s="7"/>
      <c r="BX3686" s="7"/>
      <c r="BY3686" s="7"/>
      <c r="BZ3686" s="7"/>
      <c r="CA3686" s="7"/>
    </row>
    <row r="3687" spans="1:79" x14ac:dyDescent="0.3">
      <c r="A3687" s="1" t="s">
        <v>1678</v>
      </c>
      <c r="B3687" s="1"/>
      <c r="C3687" s="1" t="s">
        <v>1878</v>
      </c>
      <c r="D3687" s="1"/>
      <c r="E3687" s="1"/>
      <c r="F3687" s="1"/>
      <c r="G3687" s="1"/>
      <c r="H3687" s="1">
        <v>54343.35</v>
      </c>
      <c r="I3687" s="1">
        <v>0.6</v>
      </c>
      <c r="J3687" s="12">
        <v>2489.77</v>
      </c>
      <c r="K3687" s="5">
        <v>3596.04</v>
      </c>
      <c r="L3687" s="5">
        <v>12341.74</v>
      </c>
      <c r="M3687" s="13">
        <f t="shared" si="132"/>
        <v>5.9520404814277228E-3</v>
      </c>
      <c r="N3687" s="13">
        <f t="shared" si="133"/>
        <v>-3.0471934587448235E-3</v>
      </c>
      <c r="O3687" s="13">
        <f t="shared" si="133"/>
        <v>8.6814077624968178E-3</v>
      </c>
      <c r="P3687" s="13">
        <f t="shared" si="133"/>
        <v>-1.5193535547048942E-3</v>
      </c>
      <c r="Q3687" s="7"/>
      <c r="R3687" s="8"/>
      <c r="S3687" s="8"/>
      <c r="T3687" s="8"/>
      <c r="U3687" s="8"/>
      <c r="V3687" s="13"/>
      <c r="W3687" s="14"/>
      <c r="X3687" s="1"/>
      <c r="Y3687" s="1"/>
      <c r="Z3687" s="1"/>
      <c r="AA3687" s="1"/>
      <c r="AB3687" s="1"/>
      <c r="AC3687" s="1"/>
      <c r="AD3687" s="8"/>
      <c r="AE3687" s="8"/>
      <c r="AF3687" s="8"/>
      <c r="AG3687" s="8"/>
      <c r="AH3687" s="9"/>
      <c r="AI3687" s="8"/>
      <c r="AJ3687" s="13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7"/>
      <c r="BL3687" s="7"/>
      <c r="BM3687" s="7"/>
      <c r="BN3687" s="7"/>
      <c r="BO3687" s="7"/>
      <c r="BP3687" s="7"/>
      <c r="BQ3687" s="7"/>
      <c r="BR3687" s="7"/>
      <c r="BT3687" s="8"/>
      <c r="BV3687" s="7"/>
      <c r="BW3687" s="7"/>
      <c r="BX3687" s="7"/>
      <c r="BY3687" s="7"/>
      <c r="BZ3687" s="7"/>
      <c r="CA3687" s="7"/>
    </row>
    <row r="3688" spans="1:79" x14ac:dyDescent="0.3">
      <c r="A3688" s="1" t="s">
        <v>1679</v>
      </c>
      <c r="B3688" s="1"/>
      <c r="C3688" s="1" t="s">
        <v>1878</v>
      </c>
      <c r="D3688" s="1"/>
      <c r="E3688" s="1"/>
      <c r="F3688" s="1"/>
      <c r="G3688" s="1"/>
      <c r="H3688" s="1">
        <v>54652.09</v>
      </c>
      <c r="I3688" s="1">
        <v>0.56999999999999995</v>
      </c>
      <c r="J3688" s="12">
        <v>2498.48</v>
      </c>
      <c r="K3688" s="5">
        <v>3623.23</v>
      </c>
      <c r="L3688" s="5">
        <v>12366.22</v>
      </c>
      <c r="M3688" s="13">
        <f t="shared" si="132"/>
        <v>5.6812839105429003E-3</v>
      </c>
      <c r="N3688" s="13">
        <f t="shared" si="133"/>
        <v>3.4983151054113204E-3</v>
      </c>
      <c r="O3688" s="13">
        <f t="shared" si="133"/>
        <v>7.5610949822582096E-3</v>
      </c>
      <c r="P3688" s="13">
        <f t="shared" si="133"/>
        <v>1.983512859612846E-3</v>
      </c>
      <c r="Q3688" s="7"/>
      <c r="R3688" s="8"/>
      <c r="S3688" s="8"/>
      <c r="T3688" s="8"/>
      <c r="U3688" s="8"/>
      <c r="V3688" s="13"/>
      <c r="W3688" s="14"/>
      <c r="X3688" s="1"/>
      <c r="Y3688" s="1"/>
      <c r="Z3688" s="1"/>
      <c r="AA3688" s="1"/>
      <c r="AB3688" s="1"/>
      <c r="AC3688" s="1"/>
      <c r="AD3688" s="8"/>
      <c r="AE3688" s="8"/>
      <c r="AF3688" s="8"/>
      <c r="AG3688" s="8"/>
      <c r="AH3688" s="9"/>
      <c r="AI3688" s="8"/>
      <c r="AJ3688" s="13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7"/>
      <c r="BL3688" s="7"/>
      <c r="BM3688" s="7"/>
      <c r="BN3688" s="7"/>
      <c r="BO3688" s="7"/>
      <c r="BP3688" s="7"/>
      <c r="BQ3688" s="7"/>
      <c r="BR3688" s="7"/>
      <c r="BT3688" s="8"/>
      <c r="BV3688" s="7"/>
      <c r="BW3688" s="7"/>
      <c r="BX3688" s="7"/>
      <c r="BY3688" s="7"/>
      <c r="BZ3688" s="7"/>
      <c r="CA3688" s="7"/>
    </row>
    <row r="3689" spans="1:79" x14ac:dyDescent="0.3">
      <c r="A3689" s="1" t="s">
        <v>1680</v>
      </c>
      <c r="B3689" s="1"/>
      <c r="C3689" s="1" t="s">
        <v>1878</v>
      </c>
      <c r="D3689" s="1"/>
      <c r="E3689" s="1"/>
      <c r="F3689" s="1"/>
      <c r="G3689" s="1"/>
      <c r="H3689" s="1">
        <v>55153.79</v>
      </c>
      <c r="I3689" s="1">
        <v>0.92</v>
      </c>
      <c r="J3689" s="12">
        <v>2515.27</v>
      </c>
      <c r="K3689" s="5">
        <v>3687.77</v>
      </c>
      <c r="L3689" s="5">
        <v>12449.24</v>
      </c>
      <c r="M3689" s="13">
        <f t="shared" si="132"/>
        <v>9.1798868076227169E-3</v>
      </c>
      <c r="N3689" s="13">
        <f t="shared" si="133"/>
        <v>6.7200858121738705E-3</v>
      </c>
      <c r="O3689" s="13">
        <f t="shared" si="133"/>
        <v>1.7812835508648428E-2</v>
      </c>
      <c r="P3689" s="13">
        <f t="shared" si="133"/>
        <v>6.7134500275751741E-3</v>
      </c>
      <c r="Q3689" s="7"/>
      <c r="R3689" s="8"/>
      <c r="S3689" s="8"/>
      <c r="T3689" s="8"/>
      <c r="U3689" s="8"/>
      <c r="V3689" s="13"/>
      <c r="W3689" s="14"/>
      <c r="X3689" s="1"/>
      <c r="Y3689" s="1"/>
      <c r="Z3689" s="1"/>
      <c r="AA3689" s="1"/>
      <c r="AB3689" s="1"/>
      <c r="AC3689" s="1"/>
      <c r="AD3689" s="8"/>
      <c r="AE3689" s="8"/>
      <c r="AF3689" s="8"/>
      <c r="AG3689" s="8"/>
      <c r="AH3689" s="9"/>
      <c r="AI3689" s="8"/>
      <c r="AJ3689" s="13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7"/>
      <c r="BL3689" s="7"/>
      <c r="BM3689" s="7"/>
      <c r="BN3689" s="7"/>
      <c r="BO3689" s="7"/>
      <c r="BP3689" s="7"/>
      <c r="BQ3689" s="7"/>
      <c r="BR3689" s="7"/>
      <c r="BT3689" s="8"/>
      <c r="BV3689" s="7"/>
      <c r="BW3689" s="7"/>
      <c r="BX3689" s="7"/>
      <c r="BY3689" s="7"/>
      <c r="BZ3689" s="7"/>
      <c r="CA3689" s="7"/>
    </row>
    <row r="3690" spans="1:79" x14ac:dyDescent="0.3">
      <c r="A3690" s="1" t="s">
        <v>1681</v>
      </c>
      <c r="B3690" s="1"/>
      <c r="C3690" s="1" t="s">
        <v>1878</v>
      </c>
      <c r="D3690" s="1"/>
      <c r="E3690" s="1"/>
      <c r="F3690" s="1"/>
      <c r="G3690" s="1"/>
      <c r="H3690" s="1">
        <v>54906.1</v>
      </c>
      <c r="I3690" s="1">
        <v>-0.45</v>
      </c>
      <c r="J3690" s="12">
        <v>2503.16</v>
      </c>
      <c r="K3690" s="5">
        <v>3661.5</v>
      </c>
      <c r="L3690" s="5">
        <v>12460.71</v>
      </c>
      <c r="M3690" s="13">
        <f t="shared" si="132"/>
        <v>-4.4908971804114017E-3</v>
      </c>
      <c r="N3690" s="13">
        <f t="shared" si="133"/>
        <v>-4.8145924691982422E-3</v>
      </c>
      <c r="O3690" s="13">
        <f t="shared" si="133"/>
        <v>-7.1235462081420398E-3</v>
      </c>
      <c r="P3690" s="13">
        <f t="shared" si="133"/>
        <v>9.2134138308841429E-4</v>
      </c>
      <c r="Q3690" s="7"/>
      <c r="R3690" s="8"/>
      <c r="S3690" s="8"/>
      <c r="T3690" s="8"/>
      <c r="U3690" s="8"/>
      <c r="V3690" s="13"/>
      <c r="W3690" s="14"/>
      <c r="X3690" s="1"/>
      <c r="Y3690" s="1"/>
      <c r="Z3690" s="1"/>
      <c r="AA3690" s="1"/>
      <c r="AB3690" s="1"/>
      <c r="AC3690" s="1"/>
      <c r="AD3690" s="8"/>
      <c r="AE3690" s="8"/>
      <c r="AF3690" s="8"/>
      <c r="AG3690" s="8"/>
      <c r="AH3690" s="9"/>
      <c r="AI3690" s="8"/>
      <c r="AJ3690" s="13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7"/>
      <c r="BL3690" s="7"/>
      <c r="BM3690" s="7"/>
      <c r="BN3690" s="7"/>
      <c r="BO3690" s="7"/>
      <c r="BP3690" s="7"/>
      <c r="BQ3690" s="7"/>
      <c r="BR3690" s="7"/>
      <c r="BT3690" s="8"/>
      <c r="BV3690" s="7"/>
      <c r="BW3690" s="7"/>
      <c r="BX3690" s="7"/>
      <c r="BY3690" s="7"/>
      <c r="BZ3690" s="7"/>
      <c r="CA3690" s="7"/>
    </row>
    <row r="3691" spans="1:79" x14ac:dyDescent="0.3">
      <c r="A3691" s="1" t="s">
        <v>1682</v>
      </c>
      <c r="B3691" s="1"/>
      <c r="C3691" s="1" t="s">
        <v>1878</v>
      </c>
      <c r="D3691" s="1"/>
      <c r="E3691" s="1"/>
      <c r="F3691" s="1"/>
      <c r="G3691" s="1"/>
      <c r="H3691" s="1">
        <v>55636.77</v>
      </c>
      <c r="I3691" s="1">
        <v>1.33</v>
      </c>
      <c r="J3691" s="12">
        <v>2539.6</v>
      </c>
      <c r="K3691" s="5">
        <v>3704.54</v>
      </c>
      <c r="L3691" s="5">
        <v>12583.09</v>
      </c>
      <c r="M3691" s="13">
        <f t="shared" si="132"/>
        <v>1.3307628842696761E-2</v>
      </c>
      <c r="N3691" s="13">
        <f t="shared" si="133"/>
        <v>1.4557599194618076E-2</v>
      </c>
      <c r="O3691" s="13">
        <f t="shared" si="133"/>
        <v>1.1754745322955173E-2</v>
      </c>
      <c r="P3691" s="13">
        <f t="shared" si="133"/>
        <v>9.8212702165447752E-3</v>
      </c>
      <c r="Q3691" s="7"/>
      <c r="R3691" s="8"/>
      <c r="S3691" s="8"/>
      <c r="T3691" s="8"/>
      <c r="U3691" s="8"/>
      <c r="V3691" s="13"/>
      <c r="W3691" s="14"/>
      <c r="X3691" s="1"/>
      <c r="Y3691" s="1"/>
      <c r="Z3691" s="1"/>
      <c r="AA3691" s="1"/>
      <c r="AB3691" s="1"/>
      <c r="AC3691" s="1"/>
      <c r="AD3691" s="8"/>
      <c r="AE3691" s="8"/>
      <c r="AF3691" s="8"/>
      <c r="AG3691" s="8"/>
      <c r="AH3691" s="9"/>
      <c r="AI3691" s="8"/>
      <c r="AJ3691" s="13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7"/>
      <c r="BL3691" s="7"/>
      <c r="BM3691" s="7"/>
      <c r="BN3691" s="7"/>
      <c r="BO3691" s="7"/>
      <c r="BP3691" s="7"/>
      <c r="BQ3691" s="7"/>
      <c r="BR3691" s="7"/>
      <c r="BT3691" s="8"/>
      <c r="BV3691" s="7"/>
      <c r="BW3691" s="7"/>
      <c r="BX3691" s="7"/>
      <c r="BY3691" s="7"/>
      <c r="BZ3691" s="7"/>
      <c r="CA3691" s="7"/>
    </row>
    <row r="3692" spans="1:79" x14ac:dyDescent="0.3">
      <c r="A3692" s="1" t="s">
        <v>1683</v>
      </c>
      <c r="B3692" s="1"/>
      <c r="C3692" s="1" t="s">
        <v>1878</v>
      </c>
      <c r="D3692" s="1"/>
      <c r="E3692" s="1"/>
      <c r="F3692" s="1"/>
      <c r="G3692" s="1"/>
      <c r="H3692" s="1">
        <v>55271.16</v>
      </c>
      <c r="I3692" s="1">
        <v>-0.66</v>
      </c>
      <c r="J3692" s="12">
        <v>2515.79</v>
      </c>
      <c r="K3692" s="5">
        <v>3685.18</v>
      </c>
      <c r="L3692" s="5">
        <v>12716.76</v>
      </c>
      <c r="M3692" s="13">
        <f t="shared" si="132"/>
        <v>-6.5713735718301303E-3</v>
      </c>
      <c r="N3692" s="13">
        <f t="shared" si="133"/>
        <v>-9.3754922034965382E-3</v>
      </c>
      <c r="O3692" s="13">
        <f t="shared" si="133"/>
        <v>-5.2260199646919636E-3</v>
      </c>
      <c r="P3692" s="13">
        <f t="shared" si="133"/>
        <v>1.0622986881600571E-2</v>
      </c>
      <c r="Q3692" s="7"/>
      <c r="R3692" s="8"/>
      <c r="S3692" s="8"/>
      <c r="T3692" s="8"/>
      <c r="U3692" s="8"/>
      <c r="V3692" s="13"/>
      <c r="W3692" s="14"/>
      <c r="X3692" s="1"/>
      <c r="Y3692" s="1"/>
      <c r="Z3692" s="1"/>
      <c r="AA3692" s="1"/>
      <c r="AB3692" s="1"/>
      <c r="AC3692" s="1"/>
      <c r="AD3692" s="8"/>
      <c r="AE3692" s="8"/>
      <c r="AF3692" s="8"/>
      <c r="AG3692" s="8"/>
      <c r="AH3692" s="9"/>
      <c r="AI3692" s="8"/>
      <c r="AJ3692" s="13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7"/>
      <c r="BL3692" s="7"/>
      <c r="BM3692" s="7"/>
      <c r="BN3692" s="7"/>
      <c r="BO3692" s="7"/>
      <c r="BP3692" s="7"/>
      <c r="BQ3692" s="7"/>
      <c r="BR3692" s="7"/>
      <c r="BT3692" s="8"/>
      <c r="BV3692" s="7"/>
      <c r="BW3692" s="7"/>
      <c r="BX3692" s="7"/>
      <c r="BY3692" s="7"/>
      <c r="BZ3692" s="7"/>
      <c r="CA3692" s="7"/>
    </row>
    <row r="3693" spans="1:79" x14ac:dyDescent="0.3">
      <c r="A3693" s="1" t="s">
        <v>1684</v>
      </c>
      <c r="B3693" s="1"/>
      <c r="C3693" s="1" t="s">
        <v>1878</v>
      </c>
      <c r="D3693" s="1"/>
      <c r="E3693" s="1"/>
      <c r="F3693" s="1"/>
      <c r="G3693" s="1"/>
      <c r="H3693" s="1">
        <v>54615.81</v>
      </c>
      <c r="I3693" s="1">
        <v>-1.19</v>
      </c>
      <c r="J3693" s="12">
        <v>2485.29</v>
      </c>
      <c r="K3693" s="5">
        <v>3631.14</v>
      </c>
      <c r="L3693" s="5">
        <v>12660.56</v>
      </c>
      <c r="M3693" s="13">
        <f t="shared" si="132"/>
        <v>-1.1856997392491908E-2</v>
      </c>
      <c r="N3693" s="13">
        <f t="shared" si="133"/>
        <v>-1.2123428426060956E-2</v>
      </c>
      <c r="O3693" s="13">
        <f t="shared" si="133"/>
        <v>-1.466414123597759E-2</v>
      </c>
      <c r="P3693" s="13">
        <f t="shared" si="133"/>
        <v>-4.4193646809408405E-3</v>
      </c>
      <c r="Q3693" s="7"/>
      <c r="R3693" s="8"/>
      <c r="S3693" s="8"/>
      <c r="T3693" s="8"/>
      <c r="U3693" s="8"/>
      <c r="V3693" s="13"/>
      <c r="W3693" s="14"/>
      <c r="X3693" s="1"/>
      <c r="Y3693" s="1"/>
      <c r="Z3693" s="1"/>
      <c r="AA3693" s="1"/>
      <c r="AB3693" s="1"/>
      <c r="AC3693" s="1"/>
      <c r="AD3693" s="8"/>
      <c r="AE3693" s="8"/>
      <c r="AF3693" s="8"/>
      <c r="AG3693" s="8"/>
      <c r="AH3693" s="9"/>
      <c r="AI3693" s="8"/>
      <c r="AJ3693" s="13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7"/>
      <c r="BL3693" s="7"/>
      <c r="BM3693" s="7"/>
      <c r="BN3693" s="7"/>
      <c r="BO3693" s="7"/>
      <c r="BP3693" s="7"/>
      <c r="BQ3693" s="7"/>
      <c r="BR3693" s="7"/>
      <c r="BT3693" s="8"/>
      <c r="BV3693" s="7"/>
      <c r="BW3693" s="7"/>
      <c r="BX3693" s="7"/>
      <c r="BY3693" s="7"/>
      <c r="BZ3693" s="7"/>
      <c r="CA3693" s="7"/>
    </row>
    <row r="3694" spans="1:79" x14ac:dyDescent="0.3">
      <c r="A3694" s="1" t="s">
        <v>1685</v>
      </c>
      <c r="B3694" s="1"/>
      <c r="C3694" s="1" t="s">
        <v>1878</v>
      </c>
      <c r="D3694" s="1"/>
      <c r="E3694" s="1"/>
      <c r="F3694" s="1"/>
      <c r="G3694" s="1"/>
      <c r="H3694" s="1">
        <v>54416.67</v>
      </c>
      <c r="I3694" s="1">
        <v>-0.36</v>
      </c>
      <c r="J3694" s="12">
        <v>2475.0500000000002</v>
      </c>
      <c r="K3694" s="5">
        <v>3619.44</v>
      </c>
      <c r="L3694" s="5">
        <v>12595.57</v>
      </c>
      <c r="M3694" s="13">
        <f t="shared" si="132"/>
        <v>-3.6461969528603921E-3</v>
      </c>
      <c r="N3694" s="13">
        <f t="shared" si="133"/>
        <v>-4.120243512829358E-3</v>
      </c>
      <c r="O3694" s="13">
        <f t="shared" si="133"/>
        <v>-3.2221285877161998E-3</v>
      </c>
      <c r="P3694" s="13">
        <f t="shared" si="133"/>
        <v>-5.1332642473950196E-3</v>
      </c>
      <c r="Q3694" s="7"/>
      <c r="R3694" s="8"/>
      <c r="S3694" s="8"/>
      <c r="T3694" s="8"/>
      <c r="U3694" s="8"/>
      <c r="V3694" s="13"/>
      <c r="W3694" s="14"/>
      <c r="X3694" s="1"/>
      <c r="Y3694" s="1"/>
      <c r="Z3694" s="1"/>
      <c r="AA3694" s="1"/>
      <c r="AB3694" s="1"/>
      <c r="AC3694" s="1"/>
      <c r="AD3694" s="8"/>
      <c r="AE3694" s="8"/>
      <c r="AF3694" s="8"/>
      <c r="AG3694" s="8"/>
      <c r="AH3694" s="9"/>
      <c r="AI3694" s="8"/>
      <c r="AJ3694" s="13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7"/>
      <c r="BL3694" s="7"/>
      <c r="BM3694" s="7"/>
      <c r="BN3694" s="7"/>
      <c r="BO3694" s="7"/>
      <c r="BP3694" s="7"/>
      <c r="BQ3694" s="7"/>
      <c r="BR3694" s="7"/>
      <c r="BT3694" s="8"/>
      <c r="BV3694" s="7"/>
      <c r="BW3694" s="7"/>
      <c r="BX3694" s="7"/>
      <c r="BY3694" s="7"/>
      <c r="BZ3694" s="7"/>
      <c r="CA3694" s="7"/>
    </row>
    <row r="3695" spans="1:79" x14ac:dyDescent="0.3">
      <c r="A3695" s="1" t="s">
        <v>1686</v>
      </c>
      <c r="B3695" s="1"/>
      <c r="C3695" s="1" t="s">
        <v>1878</v>
      </c>
      <c r="D3695" s="1"/>
      <c r="E3695" s="1"/>
      <c r="F3695" s="1"/>
      <c r="G3695" s="1"/>
      <c r="H3695" s="1">
        <v>54411.77</v>
      </c>
      <c r="I3695" s="1">
        <v>-0.01</v>
      </c>
      <c r="J3695" s="12">
        <v>2469.6799999999998</v>
      </c>
      <c r="K3695" s="5">
        <v>3636.28</v>
      </c>
      <c r="L3695" s="5">
        <v>12625.28</v>
      </c>
      <c r="M3695" s="13">
        <f t="shared" si="132"/>
        <v>-9.0045936291249795E-5</v>
      </c>
      <c r="N3695" s="13">
        <f t="shared" si="133"/>
        <v>-2.1696531383206263E-3</v>
      </c>
      <c r="O3695" s="13">
        <f t="shared" si="133"/>
        <v>4.6526534491524441E-3</v>
      </c>
      <c r="P3695" s="13">
        <f t="shared" si="133"/>
        <v>2.358765820046349E-3</v>
      </c>
      <c r="Q3695" s="7"/>
      <c r="R3695" s="8"/>
      <c r="S3695" s="8"/>
      <c r="T3695" s="8"/>
      <c r="U3695" s="8"/>
      <c r="V3695" s="13"/>
      <c r="W3695" s="14"/>
      <c r="X3695" s="1"/>
      <c r="Y3695" s="1"/>
      <c r="Z3695" s="1"/>
      <c r="AA3695" s="1"/>
      <c r="AB3695" s="1"/>
      <c r="AC3695" s="1"/>
      <c r="AD3695" s="8"/>
      <c r="AE3695" s="8"/>
      <c r="AF3695" s="8"/>
      <c r="AG3695" s="8"/>
      <c r="AH3695" s="9"/>
      <c r="AI3695" s="8"/>
      <c r="AJ3695" s="13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7"/>
      <c r="BL3695" s="7"/>
      <c r="BM3695" s="7"/>
      <c r="BN3695" s="7"/>
      <c r="BO3695" s="7"/>
      <c r="BP3695" s="7"/>
      <c r="BQ3695" s="7"/>
      <c r="BR3695" s="7"/>
      <c r="BT3695" s="8"/>
      <c r="BV3695" s="7"/>
      <c r="BW3695" s="7"/>
      <c r="BX3695" s="7"/>
      <c r="BY3695" s="7"/>
      <c r="BZ3695" s="7"/>
      <c r="CA3695" s="7"/>
    </row>
    <row r="3696" spans="1:79" x14ac:dyDescent="0.3">
      <c r="A3696" s="1" t="s">
        <v>1687</v>
      </c>
      <c r="B3696" s="1"/>
      <c r="C3696" s="1" t="s">
        <v>1878</v>
      </c>
      <c r="D3696" s="1"/>
      <c r="E3696" s="1"/>
      <c r="F3696" s="1"/>
      <c r="G3696" s="1"/>
      <c r="H3696" s="1">
        <v>54574.21</v>
      </c>
      <c r="I3696" s="1">
        <v>0.3</v>
      </c>
      <c r="J3696" s="12">
        <v>2484.02</v>
      </c>
      <c r="K3696" s="5">
        <v>3623.55</v>
      </c>
      <c r="L3696" s="5">
        <v>12628.15</v>
      </c>
      <c r="M3696" s="13">
        <f t="shared" si="132"/>
        <v>2.9853834933140089E-3</v>
      </c>
      <c r="N3696" s="13">
        <f t="shared" si="133"/>
        <v>5.8064202649736885E-3</v>
      </c>
      <c r="O3696" s="13">
        <f t="shared" si="133"/>
        <v>-3.5008305191019939E-3</v>
      </c>
      <c r="P3696" s="13">
        <f t="shared" si="133"/>
        <v>2.2732169108330424E-4</v>
      </c>
      <c r="Q3696" s="7"/>
      <c r="R3696" s="8"/>
      <c r="S3696" s="8"/>
      <c r="T3696" s="8"/>
      <c r="U3696" s="8"/>
      <c r="V3696" s="13"/>
      <c r="W3696" s="14"/>
      <c r="X3696" s="1"/>
      <c r="Y3696" s="1"/>
      <c r="Z3696" s="1"/>
      <c r="AA3696" s="1"/>
      <c r="AB3696" s="1"/>
      <c r="AC3696" s="1"/>
      <c r="AD3696" s="8"/>
      <c r="AE3696" s="8"/>
      <c r="AF3696" s="8"/>
      <c r="AG3696" s="8"/>
      <c r="AH3696" s="9"/>
      <c r="AI3696" s="8"/>
      <c r="AJ3696" s="13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7"/>
      <c r="BL3696" s="7"/>
      <c r="BM3696" s="7"/>
      <c r="BN3696" s="7"/>
      <c r="BO3696" s="7"/>
      <c r="BP3696" s="7"/>
      <c r="BQ3696" s="7"/>
      <c r="BR3696" s="7"/>
      <c r="BT3696" s="8"/>
      <c r="BV3696" s="7"/>
      <c r="BW3696" s="7"/>
      <c r="BX3696" s="7"/>
      <c r="BY3696" s="7"/>
      <c r="BZ3696" s="7"/>
      <c r="CA3696" s="7"/>
    </row>
    <row r="3697" spans="1:79" x14ac:dyDescent="0.3">
      <c r="A3697" s="1" t="s">
        <v>1688</v>
      </c>
      <c r="B3697" s="1"/>
      <c r="C3697" s="1" t="s">
        <v>1878</v>
      </c>
      <c r="D3697" s="1"/>
      <c r="E3697" s="1"/>
      <c r="F3697" s="1"/>
      <c r="G3697" s="1"/>
      <c r="H3697" s="1">
        <v>54639.03</v>
      </c>
      <c r="I3697" s="1">
        <v>0.12</v>
      </c>
      <c r="J3697" s="12">
        <v>2485.5100000000002</v>
      </c>
      <c r="K3697" s="5">
        <v>3634.68</v>
      </c>
      <c r="L3697" s="5">
        <v>12667.97</v>
      </c>
      <c r="M3697" s="13">
        <f t="shared" si="132"/>
        <v>1.1877405096656357E-3</v>
      </c>
      <c r="N3697" s="13">
        <f t="shared" si="133"/>
        <v>5.9983413982189759E-4</v>
      </c>
      <c r="O3697" s="13">
        <f t="shared" si="133"/>
        <v>3.0715734569688458E-3</v>
      </c>
      <c r="P3697" s="13">
        <f t="shared" si="133"/>
        <v>3.1532726488043838E-3</v>
      </c>
      <c r="Q3697" s="7"/>
      <c r="R3697" s="8"/>
      <c r="S3697" s="8"/>
      <c r="T3697" s="8"/>
      <c r="U3697" s="8"/>
      <c r="V3697" s="13"/>
      <c r="W3697" s="14"/>
      <c r="X3697" s="1"/>
      <c r="Y3697" s="1"/>
      <c r="Z3697" s="1"/>
      <c r="AA3697" s="1"/>
      <c r="AB3697" s="1"/>
      <c r="AC3697" s="1"/>
      <c r="AD3697" s="8"/>
      <c r="AE3697" s="8"/>
      <c r="AF3697" s="8"/>
      <c r="AG3697" s="8"/>
      <c r="AH3697" s="9"/>
      <c r="AI3697" s="8"/>
      <c r="AJ3697" s="13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7"/>
      <c r="BL3697" s="7"/>
      <c r="BM3697" s="7"/>
      <c r="BN3697" s="7"/>
      <c r="BO3697" s="7"/>
      <c r="BP3697" s="7"/>
      <c r="BQ3697" s="7"/>
      <c r="BR3697" s="7"/>
      <c r="BT3697" s="8"/>
      <c r="BV3697" s="7"/>
      <c r="BW3697" s="7"/>
      <c r="BX3697" s="7"/>
      <c r="BY3697" s="7"/>
      <c r="BZ3697" s="7"/>
      <c r="CA3697" s="7"/>
    </row>
    <row r="3698" spans="1:79" x14ac:dyDescent="0.3">
      <c r="A3698" s="1" t="s">
        <v>1689</v>
      </c>
      <c r="B3698" s="1"/>
      <c r="C3698" s="1" t="s">
        <v>1878</v>
      </c>
      <c r="D3698" s="1"/>
      <c r="E3698" s="1"/>
      <c r="F3698" s="1"/>
      <c r="G3698" s="1"/>
      <c r="H3698" s="1">
        <v>54878.58</v>
      </c>
      <c r="I3698" s="1">
        <v>0.44</v>
      </c>
      <c r="J3698" s="12">
        <v>2500.29</v>
      </c>
      <c r="K3698" s="5">
        <v>3639.74</v>
      </c>
      <c r="L3698" s="5">
        <v>12628.2</v>
      </c>
      <c r="M3698" s="13">
        <f t="shared" si="132"/>
        <v>4.3842286365625149E-3</v>
      </c>
      <c r="N3698" s="13">
        <f t="shared" si="133"/>
        <v>5.9464657152856759E-3</v>
      </c>
      <c r="O3698" s="13">
        <f t="shared" si="133"/>
        <v>1.3921445629325735E-3</v>
      </c>
      <c r="P3698" s="13">
        <f t="shared" si="133"/>
        <v>-3.1394138129470228E-3</v>
      </c>
      <c r="Q3698" s="7"/>
      <c r="R3698" s="8"/>
      <c r="S3698" s="8"/>
      <c r="T3698" s="8"/>
      <c r="U3698" s="8"/>
      <c r="V3698" s="13"/>
      <c r="W3698" s="14"/>
      <c r="X3698" s="1"/>
      <c r="Y3698" s="1"/>
      <c r="Z3698" s="1"/>
      <c r="AA3698" s="1"/>
      <c r="AB3698" s="1"/>
      <c r="AC3698" s="1"/>
      <c r="AD3698" s="8"/>
      <c r="AE3698" s="8"/>
      <c r="AF3698" s="8"/>
      <c r="AG3698" s="8"/>
      <c r="AH3698" s="9"/>
      <c r="AI3698" s="8"/>
      <c r="AJ3698" s="13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7"/>
      <c r="BL3698" s="7"/>
      <c r="BM3698" s="7"/>
      <c r="BN3698" s="7"/>
      <c r="BO3698" s="7"/>
      <c r="BP3698" s="7"/>
      <c r="BQ3698" s="7"/>
      <c r="BR3698" s="7"/>
      <c r="BT3698" s="8"/>
      <c r="BV3698" s="7"/>
      <c r="BW3698" s="7"/>
      <c r="BX3698" s="7"/>
      <c r="BY3698" s="7"/>
      <c r="BZ3698" s="7"/>
      <c r="CA3698" s="7"/>
    </row>
    <row r="3699" spans="1:79" x14ac:dyDescent="0.3">
      <c r="A3699" s="1" t="s">
        <v>1690</v>
      </c>
      <c r="B3699" s="1"/>
      <c r="C3699" s="1" t="s">
        <v>1878</v>
      </c>
      <c r="D3699" s="1"/>
      <c r="E3699" s="1"/>
      <c r="F3699" s="1"/>
      <c r="G3699" s="1"/>
      <c r="H3699" s="1">
        <v>54107.27</v>
      </c>
      <c r="I3699" s="1">
        <v>-1.41</v>
      </c>
      <c r="J3699" s="12">
        <v>2462.6</v>
      </c>
      <c r="K3699" s="5">
        <v>3587.57</v>
      </c>
      <c r="L3699" s="5">
        <v>12514.15</v>
      </c>
      <c r="M3699" s="13">
        <f t="shared" si="132"/>
        <v>-1.4054846171311364E-2</v>
      </c>
      <c r="N3699" s="13">
        <f t="shared" si="133"/>
        <v>-1.5074251386839155E-2</v>
      </c>
      <c r="O3699" s="13">
        <f t="shared" si="133"/>
        <v>-1.4333441399660307E-2</v>
      </c>
      <c r="P3699" s="13">
        <f t="shared" si="133"/>
        <v>-9.0313742259388041E-3</v>
      </c>
      <c r="Q3699" s="7"/>
      <c r="R3699" s="8"/>
      <c r="S3699" s="8"/>
      <c r="T3699" s="8"/>
      <c r="U3699" s="8"/>
      <c r="V3699" s="13"/>
      <c r="W3699" s="14"/>
      <c r="X3699" s="1"/>
      <c r="Y3699" s="1"/>
      <c r="Z3699" s="1"/>
      <c r="AA3699" s="1"/>
      <c r="AB3699" s="1"/>
      <c r="AC3699" s="1"/>
      <c r="AD3699" s="8"/>
      <c r="AE3699" s="8"/>
      <c r="AF3699" s="8"/>
      <c r="AG3699" s="8"/>
      <c r="AH3699" s="9"/>
      <c r="AI3699" s="8"/>
      <c r="AJ3699" s="13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H3699" s="8"/>
      <c r="BI3699" s="8"/>
      <c r="BJ3699" s="8"/>
      <c r="BK3699" s="7"/>
      <c r="BL3699" s="7"/>
      <c r="BM3699" s="7"/>
      <c r="BN3699" s="7"/>
      <c r="BO3699" s="7"/>
      <c r="BP3699" s="7"/>
      <c r="BQ3699" s="7"/>
      <c r="BR3699" s="7"/>
      <c r="BT3699" s="8"/>
      <c r="BV3699" s="7"/>
      <c r="BW3699" s="7"/>
      <c r="BX3699" s="7"/>
      <c r="BY3699" s="7"/>
      <c r="BZ3699" s="7"/>
      <c r="CA3699" s="7"/>
    </row>
    <row r="3700" spans="1:79" x14ac:dyDescent="0.3">
      <c r="A3700" s="1" t="s">
        <v>1691</v>
      </c>
      <c r="B3700" s="1"/>
      <c r="C3700" s="1" t="s">
        <v>1878</v>
      </c>
      <c r="D3700" s="1"/>
      <c r="E3700" s="1"/>
      <c r="F3700" s="1"/>
      <c r="G3700" s="1"/>
      <c r="H3700" s="1">
        <v>53498.77</v>
      </c>
      <c r="I3700" s="1">
        <v>-1.1200000000000001</v>
      </c>
      <c r="J3700" s="12">
        <v>2434.37</v>
      </c>
      <c r="K3700" s="5">
        <v>3541.69</v>
      </c>
      <c r="L3700" s="5">
        <v>12409.07</v>
      </c>
      <c r="M3700" s="13">
        <f t="shared" si="132"/>
        <v>-1.1246178193799139E-2</v>
      </c>
      <c r="N3700" s="13">
        <f t="shared" si="133"/>
        <v>-1.1463493868269281E-2</v>
      </c>
      <c r="O3700" s="13">
        <f t="shared" si="133"/>
        <v>-1.2788600640544989E-2</v>
      </c>
      <c r="P3700" s="13">
        <f t="shared" si="133"/>
        <v>-8.3968947151824569E-3</v>
      </c>
      <c r="Q3700" s="7"/>
      <c r="R3700" s="8"/>
      <c r="S3700" s="8"/>
      <c r="T3700" s="8"/>
      <c r="U3700" s="8"/>
      <c r="V3700" s="13"/>
      <c r="W3700" s="14"/>
      <c r="X3700" s="1"/>
      <c r="Y3700" s="1"/>
      <c r="Z3700" s="1"/>
      <c r="AA3700" s="1"/>
      <c r="AB3700" s="1"/>
      <c r="AC3700" s="1"/>
      <c r="AD3700" s="8"/>
      <c r="AE3700" s="8"/>
      <c r="AF3700" s="8"/>
      <c r="AG3700" s="8"/>
      <c r="AH3700" s="9"/>
      <c r="AI3700" s="8"/>
      <c r="AJ3700" s="13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8"/>
      <c r="BJ3700" s="8"/>
      <c r="BK3700" s="7"/>
      <c r="BL3700" s="7"/>
      <c r="BM3700" s="7"/>
      <c r="BN3700" s="7"/>
      <c r="BO3700" s="7"/>
      <c r="BP3700" s="7"/>
      <c r="BQ3700" s="7"/>
      <c r="BR3700" s="7"/>
      <c r="BT3700" s="8"/>
      <c r="BV3700" s="7"/>
      <c r="BW3700" s="7"/>
      <c r="BX3700" s="7"/>
      <c r="BY3700" s="7"/>
      <c r="BZ3700" s="7"/>
      <c r="CA3700" s="7"/>
    </row>
    <row r="3701" spans="1:79" x14ac:dyDescent="0.3">
      <c r="A3701" s="1" t="s">
        <v>1692</v>
      </c>
      <c r="B3701" s="1"/>
      <c r="C3701" s="1" t="s">
        <v>1878</v>
      </c>
      <c r="D3701" s="1"/>
      <c r="E3701" s="1"/>
      <c r="F3701" s="1"/>
      <c r="G3701" s="1"/>
      <c r="H3701" s="1">
        <v>53754.63</v>
      </c>
      <c r="I3701" s="1">
        <v>0.48</v>
      </c>
      <c r="J3701" s="12">
        <v>2444.06</v>
      </c>
      <c r="K3701" s="5">
        <v>3573.92</v>
      </c>
      <c r="L3701" s="5">
        <v>12464.83</v>
      </c>
      <c r="M3701" s="13">
        <f t="shared" si="132"/>
        <v>4.7825398602621139E-3</v>
      </c>
      <c r="N3701" s="13">
        <f t="shared" si="133"/>
        <v>3.9804959804796702E-3</v>
      </c>
      <c r="O3701" s="13">
        <f t="shared" si="133"/>
        <v>9.100175340021277E-3</v>
      </c>
      <c r="P3701" s="13">
        <f t="shared" si="133"/>
        <v>4.4934874249238366E-3</v>
      </c>
      <c r="Q3701" s="7"/>
      <c r="R3701" s="8"/>
      <c r="S3701" s="8"/>
      <c r="T3701" s="8"/>
      <c r="U3701" s="8"/>
      <c r="V3701" s="13"/>
      <c r="W3701" s="14"/>
      <c r="X3701" s="1"/>
      <c r="Y3701" s="1"/>
      <c r="Z3701" s="1"/>
      <c r="AA3701" s="1"/>
      <c r="AB3701" s="1"/>
      <c r="AC3701" s="1"/>
      <c r="AD3701" s="8"/>
      <c r="AE3701" s="8"/>
      <c r="AF3701" s="8"/>
      <c r="AG3701" s="8"/>
      <c r="AH3701" s="9"/>
      <c r="AI3701" s="8"/>
      <c r="AJ3701" s="13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8"/>
      <c r="BJ3701" s="8"/>
      <c r="BK3701" s="7"/>
      <c r="BL3701" s="7"/>
      <c r="BM3701" s="7"/>
      <c r="BN3701" s="7"/>
      <c r="BO3701" s="7"/>
      <c r="BP3701" s="7"/>
      <c r="BQ3701" s="7"/>
      <c r="BR3701" s="7"/>
      <c r="BT3701" s="8"/>
      <c r="BV3701" s="7"/>
      <c r="BW3701" s="7"/>
      <c r="BX3701" s="7"/>
      <c r="BY3701" s="7"/>
      <c r="BZ3701" s="7"/>
      <c r="CA3701" s="7"/>
    </row>
    <row r="3702" spans="1:79" x14ac:dyDescent="0.3">
      <c r="A3702" s="1" t="s">
        <v>1693</v>
      </c>
      <c r="B3702" s="1"/>
      <c r="C3702" s="1" t="s">
        <v>1878</v>
      </c>
      <c r="D3702" s="1"/>
      <c r="E3702" s="1"/>
      <c r="F3702" s="1"/>
      <c r="G3702" s="1"/>
      <c r="H3702" s="1">
        <v>53992.31</v>
      </c>
      <c r="I3702" s="1">
        <v>0.44</v>
      </c>
      <c r="J3702" s="12">
        <v>2446.89</v>
      </c>
      <c r="K3702" s="5">
        <v>3621.22</v>
      </c>
      <c r="L3702" s="5">
        <v>12557.93</v>
      </c>
      <c r="M3702" s="13">
        <f t="shared" si="132"/>
        <v>4.4215726161633828E-3</v>
      </c>
      <c r="N3702" s="13">
        <f t="shared" si="133"/>
        <v>1.1579093802933649E-3</v>
      </c>
      <c r="O3702" s="13">
        <f t="shared" si="133"/>
        <v>1.323476742624341E-2</v>
      </c>
      <c r="P3702" s="13">
        <f t="shared" si="133"/>
        <v>7.4690148200977635E-3</v>
      </c>
      <c r="Q3702" s="7"/>
      <c r="R3702" s="8"/>
      <c r="S3702" s="8"/>
      <c r="T3702" s="8"/>
      <c r="U3702" s="8"/>
      <c r="V3702" s="13"/>
      <c r="W3702" s="14"/>
      <c r="X3702" s="1"/>
      <c r="Y3702" s="1"/>
      <c r="Z3702" s="1"/>
      <c r="AA3702" s="1"/>
      <c r="AB3702" s="1"/>
      <c r="AC3702" s="1"/>
      <c r="AD3702" s="8"/>
      <c r="AE3702" s="8"/>
      <c r="AF3702" s="8"/>
      <c r="AG3702" s="8"/>
      <c r="AH3702" s="9"/>
      <c r="AI3702" s="8"/>
      <c r="AJ3702" s="13"/>
      <c r="AK3702" s="8"/>
      <c r="AL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8"/>
      <c r="BJ3702" s="8"/>
      <c r="BK3702" s="7"/>
      <c r="BL3702" s="7"/>
      <c r="BM3702" s="7"/>
      <c r="BN3702" s="7"/>
      <c r="BO3702" s="7"/>
      <c r="BP3702" s="7"/>
      <c r="BQ3702" s="7"/>
      <c r="BR3702" s="7"/>
      <c r="BT3702" s="8"/>
      <c r="BV3702" s="7"/>
      <c r="BW3702" s="7"/>
      <c r="BX3702" s="7"/>
      <c r="BY3702" s="7"/>
      <c r="BZ3702" s="7"/>
      <c r="CA3702" s="7"/>
    </row>
    <row r="3703" spans="1:79" x14ac:dyDescent="0.3">
      <c r="A3703" s="1" t="s">
        <v>1694</v>
      </c>
      <c r="B3703" s="1"/>
      <c r="C3703" s="1" t="s">
        <v>1878</v>
      </c>
      <c r="D3703" s="1"/>
      <c r="E3703" s="1"/>
      <c r="F3703" s="1"/>
      <c r="G3703" s="1"/>
      <c r="H3703" s="1">
        <v>53770.98</v>
      </c>
      <c r="I3703" s="1">
        <v>-0.41</v>
      </c>
      <c r="J3703" s="12">
        <v>2436.39</v>
      </c>
      <c r="K3703" s="5">
        <v>3608.64</v>
      </c>
      <c r="L3703" s="5">
        <v>12520.62</v>
      </c>
      <c r="M3703" s="13">
        <f t="shared" si="132"/>
        <v>-4.0992874726047956E-3</v>
      </c>
      <c r="N3703" s="13">
        <f t="shared" si="133"/>
        <v>-4.2911614334931736E-3</v>
      </c>
      <c r="O3703" s="13">
        <f t="shared" si="133"/>
        <v>-3.4739673369748036E-3</v>
      </c>
      <c r="P3703" s="13">
        <f t="shared" si="133"/>
        <v>-2.9710310536847917E-3</v>
      </c>
      <c r="Q3703" s="7"/>
      <c r="R3703" s="8"/>
      <c r="S3703" s="8"/>
      <c r="T3703" s="8"/>
      <c r="U3703" s="8"/>
      <c r="V3703" s="13"/>
      <c r="W3703" s="14"/>
      <c r="X3703" s="1"/>
      <c r="Y3703" s="1"/>
      <c r="Z3703" s="1"/>
      <c r="AA3703" s="1"/>
      <c r="AB3703" s="1"/>
      <c r="AC3703" s="1"/>
      <c r="AD3703" s="8"/>
      <c r="AE3703" s="8"/>
      <c r="AF3703" s="8"/>
      <c r="AG3703" s="8"/>
      <c r="AH3703" s="9"/>
      <c r="AI3703" s="8"/>
      <c r="AJ3703" s="13"/>
      <c r="AK3703" s="8"/>
      <c r="AL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8"/>
      <c r="BJ3703" s="8"/>
      <c r="BK3703" s="7"/>
      <c r="BL3703" s="7"/>
      <c r="BM3703" s="7"/>
      <c r="BN3703" s="7"/>
      <c r="BO3703" s="7"/>
      <c r="BP3703" s="7"/>
      <c r="BQ3703" s="7"/>
      <c r="BR3703" s="7"/>
      <c r="BT3703" s="8"/>
      <c r="BV3703" s="7"/>
      <c r="BW3703" s="7"/>
      <c r="BX3703" s="7"/>
      <c r="BY3703" s="7"/>
      <c r="BZ3703" s="7"/>
      <c r="CA3703" s="7"/>
    </row>
    <row r="3704" spans="1:79" x14ac:dyDescent="0.3">
      <c r="A3704" s="1" t="s">
        <v>1695</v>
      </c>
      <c r="B3704" s="1"/>
      <c r="C3704" s="1" t="s">
        <v>1878</v>
      </c>
      <c r="D3704" s="1"/>
      <c r="E3704" s="1"/>
      <c r="F3704" s="1"/>
      <c r="G3704" s="1"/>
      <c r="H3704" s="1">
        <v>53173.18</v>
      </c>
      <c r="I3704" s="1">
        <v>-1.1100000000000001</v>
      </c>
      <c r="J3704" s="12">
        <v>2410.88</v>
      </c>
      <c r="K3704" s="5">
        <v>3554.62</v>
      </c>
      <c r="L3704" s="5">
        <v>12417.8</v>
      </c>
      <c r="M3704" s="13">
        <f t="shared" si="132"/>
        <v>-1.1117521012263598E-2</v>
      </c>
      <c r="N3704" s="13">
        <f t="shared" si="133"/>
        <v>-1.0470409088856769E-2</v>
      </c>
      <c r="O3704" s="13">
        <f t="shared" si="133"/>
        <v>-1.4969628447282113E-2</v>
      </c>
      <c r="P3704" s="13">
        <f t="shared" si="133"/>
        <v>-8.212053396716934E-3</v>
      </c>
      <c r="Q3704" s="7"/>
      <c r="R3704" s="8"/>
      <c r="S3704" s="8"/>
      <c r="T3704" s="8"/>
      <c r="U3704" s="8"/>
      <c r="V3704" s="13"/>
      <c r="W3704" s="14"/>
      <c r="X3704" s="1"/>
      <c r="Y3704" s="1"/>
      <c r="Z3704" s="1"/>
      <c r="AA3704" s="1"/>
      <c r="AB3704" s="1"/>
      <c r="AC3704" s="1"/>
      <c r="AD3704" s="8"/>
      <c r="AE3704" s="8"/>
      <c r="AF3704" s="8"/>
      <c r="AG3704" s="8"/>
      <c r="AH3704" s="9"/>
      <c r="AI3704" s="8"/>
      <c r="AJ3704" s="13"/>
      <c r="AK3704" s="8"/>
      <c r="AL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8"/>
      <c r="BJ3704" s="8"/>
      <c r="BK3704" s="7"/>
      <c r="BL3704" s="7"/>
      <c r="BM3704" s="7"/>
      <c r="BN3704" s="7"/>
      <c r="BO3704" s="7"/>
      <c r="BP3704" s="7"/>
      <c r="BQ3704" s="7"/>
      <c r="BR3704" s="7"/>
      <c r="BT3704" s="8"/>
      <c r="BV3704" s="7"/>
      <c r="BW3704" s="7"/>
      <c r="BX3704" s="7"/>
      <c r="BY3704" s="7"/>
      <c r="BZ3704" s="7"/>
      <c r="CA3704" s="7"/>
    </row>
    <row r="3705" spans="1:79" x14ac:dyDescent="0.3">
      <c r="A3705" s="1" t="s">
        <v>1696</v>
      </c>
      <c r="B3705" s="1"/>
      <c r="C3705" s="1" t="s">
        <v>1878</v>
      </c>
      <c r="D3705" s="1"/>
      <c r="E3705" s="1"/>
      <c r="F3705" s="1"/>
      <c r="G3705" s="1"/>
      <c r="H3705" s="1">
        <v>53416.03</v>
      </c>
      <c r="I3705" s="1">
        <v>0.46</v>
      </c>
      <c r="J3705" s="12">
        <v>2424.9499999999998</v>
      </c>
      <c r="K3705" s="5">
        <v>3557.64</v>
      </c>
      <c r="L3705" s="5">
        <v>12446.82</v>
      </c>
      <c r="M3705" s="13">
        <f t="shared" si="132"/>
        <v>4.5671520868226789E-3</v>
      </c>
      <c r="N3705" s="13">
        <f t="shared" si="133"/>
        <v>5.8360432705069076E-3</v>
      </c>
      <c r="O3705" s="13">
        <f t="shared" si="133"/>
        <v>8.4959855061872425E-4</v>
      </c>
      <c r="P3705" s="13">
        <f t="shared" si="133"/>
        <v>2.3369679009164201E-3</v>
      </c>
      <c r="Q3705" s="7"/>
      <c r="R3705" s="8"/>
      <c r="S3705" s="8"/>
      <c r="T3705" s="8"/>
      <c r="U3705" s="8"/>
      <c r="V3705" s="13"/>
      <c r="W3705" s="14"/>
      <c r="X3705" s="1"/>
      <c r="Y3705" s="1"/>
      <c r="Z3705" s="1"/>
      <c r="AA3705" s="1"/>
      <c r="AB3705" s="1"/>
      <c r="AC3705" s="1"/>
      <c r="AD3705" s="8"/>
      <c r="AE3705" s="8"/>
      <c r="AF3705" s="8"/>
      <c r="AG3705" s="8"/>
      <c r="AH3705" s="9"/>
      <c r="AI3705" s="8"/>
      <c r="AJ3705" s="13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H3705" s="8"/>
      <c r="BI3705" s="8"/>
      <c r="BJ3705" s="8"/>
      <c r="BK3705" s="7"/>
      <c r="BL3705" s="7"/>
      <c r="BM3705" s="7"/>
      <c r="BN3705" s="7"/>
      <c r="BO3705" s="7"/>
      <c r="BP3705" s="7"/>
      <c r="BQ3705" s="7"/>
      <c r="BR3705" s="7"/>
      <c r="BT3705" s="8"/>
      <c r="BV3705" s="7"/>
      <c r="BW3705" s="7"/>
      <c r="BX3705" s="7"/>
      <c r="BY3705" s="7"/>
      <c r="BZ3705" s="7"/>
      <c r="CA3705" s="7"/>
    </row>
    <row r="3706" spans="1:79" x14ac:dyDescent="0.3">
      <c r="A3706" s="1" t="s">
        <v>1697</v>
      </c>
      <c r="B3706" s="1"/>
      <c r="C3706" s="1" t="s">
        <v>1878</v>
      </c>
      <c r="D3706" s="1"/>
      <c r="E3706" s="1"/>
      <c r="F3706" s="1"/>
      <c r="G3706" s="1"/>
      <c r="H3706" s="1">
        <v>52734.239999999998</v>
      </c>
      <c r="I3706" s="1">
        <v>-1.28</v>
      </c>
      <c r="J3706" s="12">
        <v>2392.62</v>
      </c>
      <c r="K3706" s="5">
        <v>3510.98</v>
      </c>
      <c r="L3706" s="5">
        <v>12306.67</v>
      </c>
      <c r="M3706" s="13">
        <f t="shared" si="132"/>
        <v>-1.2763771474592955E-2</v>
      </c>
      <c r="N3706" s="13">
        <f t="shared" si="133"/>
        <v>-1.3332233654302139E-2</v>
      </c>
      <c r="O3706" s="13">
        <f t="shared" si="133"/>
        <v>-1.3115436075600617E-2</v>
      </c>
      <c r="P3706" s="13">
        <f t="shared" si="133"/>
        <v>-1.1259904136156851E-2</v>
      </c>
      <c r="Q3706" s="7"/>
      <c r="R3706" s="8"/>
      <c r="S3706" s="8"/>
      <c r="T3706" s="8"/>
      <c r="U3706" s="8"/>
      <c r="V3706" s="13"/>
      <c r="W3706" s="14"/>
      <c r="X3706" s="1"/>
      <c r="Y3706" s="1"/>
      <c r="Z3706" s="1"/>
      <c r="AA3706" s="1"/>
      <c r="AB3706" s="1"/>
      <c r="AC3706" s="1"/>
      <c r="AD3706" s="8"/>
      <c r="AE3706" s="8"/>
      <c r="AF3706" s="8"/>
      <c r="AG3706" s="8"/>
      <c r="AH3706" s="9"/>
      <c r="AI3706" s="8"/>
      <c r="AJ3706" s="13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8"/>
      <c r="BJ3706" s="8"/>
      <c r="BK3706" s="7"/>
      <c r="BL3706" s="7"/>
      <c r="BM3706" s="7"/>
      <c r="BN3706" s="7"/>
      <c r="BO3706" s="7"/>
      <c r="BP3706" s="7"/>
      <c r="BQ3706" s="7"/>
      <c r="BR3706" s="7"/>
      <c r="BT3706" s="8"/>
      <c r="BV3706" s="7"/>
      <c r="BW3706" s="7"/>
      <c r="BX3706" s="7"/>
      <c r="BY3706" s="7"/>
      <c r="BZ3706" s="7"/>
      <c r="CA3706" s="7"/>
    </row>
    <row r="3707" spans="1:79" x14ac:dyDescent="0.3">
      <c r="A3707" s="1" t="s">
        <v>1698</v>
      </c>
      <c r="B3707" s="1"/>
      <c r="C3707" s="1" t="s">
        <v>1878</v>
      </c>
      <c r="D3707" s="1"/>
      <c r="E3707" s="1"/>
      <c r="F3707" s="1"/>
      <c r="G3707" s="1"/>
      <c r="H3707" s="1">
        <v>52715.05</v>
      </c>
      <c r="I3707" s="1">
        <v>-0.04</v>
      </c>
      <c r="J3707" s="12">
        <v>2394.2199999999998</v>
      </c>
      <c r="K3707" s="5">
        <v>3491.82</v>
      </c>
      <c r="L3707" s="5">
        <v>12337.12</v>
      </c>
      <c r="M3707" s="13">
        <f t="shared" si="132"/>
        <v>-3.6390019084364678E-4</v>
      </c>
      <c r="N3707" s="13">
        <f t="shared" si="133"/>
        <v>6.6872298986053735E-4</v>
      </c>
      <c r="O3707" s="13">
        <f t="shared" si="133"/>
        <v>-5.4571658055585504E-3</v>
      </c>
      <c r="P3707" s="13">
        <f t="shared" si="133"/>
        <v>2.4742680188873933E-3</v>
      </c>
      <c r="Q3707" s="7"/>
      <c r="R3707" s="8"/>
      <c r="S3707" s="8"/>
      <c r="T3707" s="8"/>
      <c r="U3707" s="8"/>
      <c r="V3707" s="13"/>
      <c r="W3707" s="14"/>
      <c r="X3707" s="1"/>
      <c r="Y3707" s="1"/>
      <c r="Z3707" s="1"/>
      <c r="AA3707" s="1"/>
      <c r="AB3707" s="1"/>
      <c r="AC3707" s="1"/>
      <c r="AD3707" s="8"/>
      <c r="AE3707" s="8"/>
      <c r="AF3707" s="8"/>
      <c r="AG3707" s="8"/>
      <c r="AH3707" s="9"/>
      <c r="AI3707" s="8"/>
      <c r="AJ3707" s="13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H3707" s="8"/>
      <c r="BI3707" s="8"/>
      <c r="BJ3707" s="8"/>
      <c r="BK3707" s="7"/>
      <c r="BL3707" s="7"/>
      <c r="BM3707" s="7"/>
      <c r="BN3707" s="7"/>
      <c r="BO3707" s="7"/>
      <c r="BP3707" s="7"/>
      <c r="BQ3707" s="7"/>
      <c r="BR3707" s="7"/>
      <c r="BT3707" s="8"/>
      <c r="BV3707" s="7"/>
      <c r="BW3707" s="7"/>
      <c r="BX3707" s="7"/>
      <c r="BY3707" s="7"/>
      <c r="BZ3707" s="7"/>
      <c r="CA3707" s="7"/>
    </row>
    <row r="3708" spans="1:79" x14ac:dyDescent="0.3">
      <c r="A3708" s="1" t="s">
        <v>1699</v>
      </c>
      <c r="B3708" s="1"/>
      <c r="C3708" s="1" t="s">
        <v>1878</v>
      </c>
      <c r="D3708" s="1"/>
      <c r="E3708" s="1"/>
      <c r="F3708" s="1"/>
      <c r="G3708" s="1"/>
      <c r="H3708" s="1">
        <v>52823.62</v>
      </c>
      <c r="I3708" s="1">
        <v>0.21</v>
      </c>
      <c r="J3708" s="12">
        <v>2402.9</v>
      </c>
      <c r="K3708" s="5">
        <v>3504.82</v>
      </c>
      <c r="L3708" s="5">
        <v>12216.76</v>
      </c>
      <c r="M3708" s="13">
        <f t="shared" si="132"/>
        <v>2.0595636350528856E-3</v>
      </c>
      <c r="N3708" s="13">
        <f t="shared" si="133"/>
        <v>3.6253978331148851E-3</v>
      </c>
      <c r="O3708" s="13">
        <f t="shared" si="133"/>
        <v>3.7229868664478971E-3</v>
      </c>
      <c r="P3708" s="13">
        <f t="shared" si="133"/>
        <v>-9.7559235867041849E-3</v>
      </c>
      <c r="Q3708" s="7"/>
      <c r="R3708" s="8"/>
      <c r="S3708" s="8"/>
      <c r="T3708" s="8"/>
      <c r="U3708" s="8"/>
      <c r="V3708" s="13"/>
      <c r="W3708" s="14"/>
      <c r="X3708" s="1"/>
      <c r="Y3708" s="1"/>
      <c r="Z3708" s="1"/>
      <c r="AA3708" s="1"/>
      <c r="AB3708" s="1"/>
      <c r="AC3708" s="1"/>
      <c r="AD3708" s="8"/>
      <c r="AE3708" s="8"/>
      <c r="AF3708" s="8"/>
      <c r="AG3708" s="8"/>
      <c r="AH3708" s="9"/>
      <c r="AI3708" s="8"/>
      <c r="AJ3708" s="13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8"/>
      <c r="BJ3708" s="8"/>
      <c r="BK3708" s="7"/>
      <c r="BL3708" s="7"/>
      <c r="BM3708" s="7"/>
      <c r="BN3708" s="7"/>
      <c r="BO3708" s="7"/>
      <c r="BP3708" s="7"/>
      <c r="BQ3708" s="7"/>
      <c r="BR3708" s="7"/>
      <c r="BT3708" s="8"/>
      <c r="BV3708" s="7"/>
      <c r="BW3708" s="7"/>
      <c r="BX3708" s="7"/>
      <c r="BY3708" s="7"/>
      <c r="BZ3708" s="7"/>
      <c r="CA3708" s="7"/>
    </row>
    <row r="3709" spans="1:79" x14ac:dyDescent="0.3">
      <c r="A3709" s="1" t="s">
        <v>1700</v>
      </c>
      <c r="B3709" s="1"/>
      <c r="C3709" s="1" t="s">
        <v>1878</v>
      </c>
      <c r="D3709" s="1"/>
      <c r="E3709" s="1"/>
      <c r="F3709" s="1"/>
      <c r="G3709" s="1"/>
      <c r="H3709" s="1">
        <v>52438.27</v>
      </c>
      <c r="I3709" s="1">
        <v>-0.73</v>
      </c>
      <c r="J3709" s="12">
        <v>2381.7600000000002</v>
      </c>
      <c r="K3709" s="5">
        <v>3487.57</v>
      </c>
      <c r="L3709" s="5">
        <v>12156.81</v>
      </c>
      <c r="M3709" s="13">
        <f t="shared" si="132"/>
        <v>-7.2950320330186225E-3</v>
      </c>
      <c r="N3709" s="13">
        <f t="shared" si="133"/>
        <v>-8.7977027758124882E-3</v>
      </c>
      <c r="O3709" s="13">
        <f t="shared" si="133"/>
        <v>-4.9217934159243582E-3</v>
      </c>
      <c r="P3709" s="13">
        <f t="shared" si="133"/>
        <v>-4.9071930691935162E-3</v>
      </c>
      <c r="Q3709" s="7"/>
      <c r="R3709" s="8"/>
      <c r="S3709" s="8"/>
      <c r="T3709" s="8"/>
      <c r="U3709" s="8"/>
      <c r="V3709" s="13"/>
      <c r="W3709" s="14"/>
      <c r="X3709" s="1"/>
      <c r="Y3709" s="1"/>
      <c r="Z3709" s="1"/>
      <c r="AA3709" s="1"/>
      <c r="AB3709" s="1"/>
      <c r="AC3709" s="1"/>
      <c r="AD3709" s="8"/>
      <c r="AE3709" s="8"/>
      <c r="AF3709" s="8"/>
      <c r="AG3709" s="8"/>
      <c r="AH3709" s="9"/>
      <c r="AI3709" s="8"/>
      <c r="AJ3709" s="13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8"/>
      <c r="BJ3709" s="8"/>
      <c r="BK3709" s="7"/>
      <c r="BL3709" s="7"/>
      <c r="BM3709" s="7"/>
      <c r="BN3709" s="7"/>
      <c r="BO3709" s="7"/>
      <c r="BP3709" s="7"/>
      <c r="BQ3709" s="7"/>
      <c r="BR3709" s="7"/>
      <c r="BT3709" s="8"/>
      <c r="BV3709" s="7"/>
      <c r="BW3709" s="7"/>
      <c r="BX3709" s="7"/>
      <c r="BY3709" s="7"/>
      <c r="BZ3709" s="7"/>
      <c r="CA3709" s="7"/>
    </row>
    <row r="3710" spans="1:79" x14ac:dyDescent="0.3">
      <c r="A3710" s="1" t="s">
        <v>1701</v>
      </c>
      <c r="B3710" s="1"/>
      <c r="C3710" s="1" t="s">
        <v>1878</v>
      </c>
      <c r="D3710" s="1"/>
      <c r="E3710" s="1"/>
      <c r="F3710" s="1"/>
      <c r="G3710" s="1"/>
      <c r="H3710" s="1">
        <v>52297.79</v>
      </c>
      <c r="I3710" s="1">
        <v>-0.27</v>
      </c>
      <c r="J3710" s="12">
        <v>2382.7199999999998</v>
      </c>
      <c r="K3710" s="5">
        <v>3455.92</v>
      </c>
      <c r="L3710" s="5">
        <v>12155.69</v>
      </c>
      <c r="M3710" s="13">
        <f t="shared" si="132"/>
        <v>-2.6789594698680697E-3</v>
      </c>
      <c r="N3710" s="13">
        <f t="shared" si="133"/>
        <v>4.0306328093486776E-4</v>
      </c>
      <c r="O3710" s="13">
        <f t="shared" si="133"/>
        <v>-9.0750866649271789E-3</v>
      </c>
      <c r="P3710" s="13">
        <f t="shared" si="133"/>
        <v>-9.2129431980891852E-5</v>
      </c>
      <c r="Q3710" s="7"/>
      <c r="R3710" s="8"/>
      <c r="S3710" s="8"/>
      <c r="T3710" s="8"/>
      <c r="U3710" s="8"/>
      <c r="V3710" s="13"/>
      <c r="W3710" s="14"/>
      <c r="X3710" s="1"/>
      <c r="Y3710" s="1"/>
      <c r="Z3710" s="1"/>
      <c r="AA3710" s="1"/>
      <c r="AB3710" s="1"/>
      <c r="AC3710" s="1"/>
      <c r="AD3710" s="8"/>
      <c r="AE3710" s="8"/>
      <c r="AF3710" s="8"/>
      <c r="AG3710" s="8"/>
      <c r="AH3710" s="9"/>
      <c r="AI3710" s="8"/>
      <c r="AJ3710" s="13"/>
      <c r="AK3710" s="8"/>
      <c r="AL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8"/>
      <c r="BJ3710" s="8"/>
      <c r="BK3710" s="7"/>
      <c r="BL3710" s="7"/>
      <c r="BM3710" s="7"/>
      <c r="BN3710" s="7"/>
      <c r="BO3710" s="7"/>
      <c r="BP3710" s="7"/>
      <c r="BQ3710" s="7"/>
      <c r="BR3710" s="7"/>
      <c r="BT3710" s="8"/>
      <c r="BV3710" s="7"/>
      <c r="BW3710" s="7"/>
      <c r="BX3710" s="7"/>
      <c r="BY3710" s="7"/>
      <c r="BZ3710" s="7"/>
      <c r="CA3710" s="7"/>
    </row>
    <row r="3711" spans="1:79" x14ac:dyDescent="0.3">
      <c r="A3711" s="1" t="s">
        <v>1702</v>
      </c>
      <c r="B3711" s="1"/>
      <c r="C3711" s="1" t="s">
        <v>1878</v>
      </c>
      <c r="D3711" s="1"/>
      <c r="E3711" s="1"/>
      <c r="F3711" s="1"/>
      <c r="G3711" s="1"/>
      <c r="H3711" s="1">
        <v>52662.9</v>
      </c>
      <c r="I3711" s="1">
        <v>0.7</v>
      </c>
      <c r="J3711" s="12">
        <v>2401.13</v>
      </c>
      <c r="K3711" s="5">
        <v>3468.82</v>
      </c>
      <c r="L3711" s="5">
        <v>12273.12</v>
      </c>
      <c r="M3711" s="13">
        <f t="shared" si="132"/>
        <v>6.9813657517840966E-3</v>
      </c>
      <c r="N3711" s="13">
        <f t="shared" si="133"/>
        <v>7.7264638732206237E-3</v>
      </c>
      <c r="O3711" s="13">
        <f t="shared" si="133"/>
        <v>3.7327252945671408E-3</v>
      </c>
      <c r="P3711" s="13">
        <f t="shared" si="133"/>
        <v>9.6604964424067408E-3</v>
      </c>
      <c r="Q3711" s="7"/>
      <c r="R3711" s="8"/>
      <c r="S3711" s="8"/>
      <c r="T3711" s="8"/>
      <c r="U3711" s="8"/>
      <c r="V3711" s="13"/>
      <c r="W3711" s="14"/>
      <c r="X3711" s="1"/>
      <c r="Y3711" s="1"/>
      <c r="Z3711" s="1"/>
      <c r="AA3711" s="1"/>
      <c r="AB3711" s="1"/>
      <c r="AC3711" s="1"/>
      <c r="AD3711" s="8"/>
      <c r="AE3711" s="8"/>
      <c r="AF3711" s="8"/>
      <c r="AG3711" s="8"/>
      <c r="AH3711" s="9"/>
      <c r="AI3711" s="8"/>
      <c r="AJ3711" s="13"/>
      <c r="AK3711" s="8"/>
      <c r="AL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8"/>
      <c r="BJ3711" s="8"/>
      <c r="BK3711" s="7"/>
      <c r="BL3711" s="7"/>
      <c r="BM3711" s="7"/>
      <c r="BN3711" s="7"/>
      <c r="BO3711" s="7"/>
      <c r="BP3711" s="7"/>
      <c r="BQ3711" s="7"/>
      <c r="BR3711" s="7"/>
      <c r="BT3711" s="8"/>
      <c r="BV3711" s="7"/>
      <c r="BW3711" s="7"/>
      <c r="BX3711" s="7"/>
      <c r="BY3711" s="7"/>
      <c r="BZ3711" s="7"/>
      <c r="CA3711" s="7"/>
    </row>
    <row r="3712" spans="1:79" x14ac:dyDescent="0.3">
      <c r="A3712" s="1" t="s">
        <v>1703</v>
      </c>
      <c r="B3712" s="1"/>
      <c r="C3712" s="1" t="s">
        <v>1878</v>
      </c>
      <c r="D3712" s="1"/>
      <c r="E3712" s="1"/>
      <c r="F3712" s="1"/>
      <c r="G3712" s="1"/>
      <c r="H3712" s="1">
        <v>52452.36</v>
      </c>
      <c r="I3712" s="1">
        <v>-0.4</v>
      </c>
      <c r="J3712" s="12">
        <v>2386.61</v>
      </c>
      <c r="K3712" s="5">
        <v>3469.3</v>
      </c>
      <c r="L3712" s="5">
        <v>12257.67</v>
      </c>
      <c r="M3712" s="13">
        <f t="shared" si="132"/>
        <v>-3.9978808610995342E-3</v>
      </c>
      <c r="N3712" s="13">
        <f t="shared" si="133"/>
        <v>-6.0471527988905649E-3</v>
      </c>
      <c r="O3712" s="13">
        <f t="shared" si="133"/>
        <v>1.3837558593410293E-4</v>
      </c>
      <c r="P3712" s="13">
        <f t="shared" si="133"/>
        <v>-1.2588486057335535E-3</v>
      </c>
      <c r="Q3712" s="7"/>
      <c r="R3712" s="8"/>
      <c r="S3712" s="8"/>
      <c r="T3712" s="8"/>
      <c r="U3712" s="8"/>
      <c r="V3712" s="13"/>
      <c r="W3712" s="14"/>
      <c r="X3712" s="1"/>
      <c r="Y3712" s="1"/>
      <c r="Z3712" s="1"/>
      <c r="AA3712" s="1"/>
      <c r="AB3712" s="1"/>
      <c r="AC3712" s="1"/>
      <c r="AD3712" s="8"/>
      <c r="AE3712" s="8"/>
      <c r="AF3712" s="8"/>
      <c r="AG3712" s="8"/>
      <c r="AH3712" s="9"/>
      <c r="AI3712" s="8"/>
      <c r="AJ3712" s="13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8"/>
      <c r="BJ3712" s="8"/>
      <c r="BK3712" s="7"/>
      <c r="BL3712" s="7"/>
      <c r="BM3712" s="7"/>
      <c r="BN3712" s="7"/>
      <c r="BO3712" s="7"/>
      <c r="BP3712" s="7"/>
      <c r="BQ3712" s="7"/>
      <c r="BR3712" s="7"/>
      <c r="BT3712" s="8"/>
      <c r="BV3712" s="7"/>
      <c r="BW3712" s="7"/>
      <c r="BX3712" s="7"/>
      <c r="BY3712" s="7"/>
      <c r="BZ3712" s="7"/>
      <c r="CA3712" s="7"/>
    </row>
    <row r="3713" spans="1:79" x14ac:dyDescent="0.3">
      <c r="A3713" s="1" t="s">
        <v>1704</v>
      </c>
      <c r="B3713" s="1"/>
      <c r="C3713" s="1" t="s">
        <v>1878</v>
      </c>
      <c r="D3713" s="1"/>
      <c r="E3713" s="1"/>
      <c r="F3713" s="1"/>
      <c r="G3713" s="1"/>
      <c r="H3713" s="1">
        <v>53213.51</v>
      </c>
      <c r="I3713" s="1">
        <v>1.45</v>
      </c>
      <c r="J3713" s="12">
        <v>2423.29</v>
      </c>
      <c r="K3713" s="5">
        <v>3528.48</v>
      </c>
      <c r="L3713" s="5">
        <v>12368.37</v>
      </c>
      <c r="M3713" s="13">
        <f t="shared" si="132"/>
        <v>1.4511263172905853E-2</v>
      </c>
      <c r="N3713" s="13">
        <f t="shared" si="133"/>
        <v>1.536907999212267E-2</v>
      </c>
      <c r="O3713" s="13">
        <f t="shared" si="133"/>
        <v>1.7058196177903273E-2</v>
      </c>
      <c r="P3713" s="13">
        <f t="shared" si="133"/>
        <v>9.0310801318684852E-3</v>
      </c>
      <c r="Q3713" s="7"/>
      <c r="R3713" s="8"/>
      <c r="S3713" s="8"/>
      <c r="T3713" s="8"/>
      <c r="U3713" s="8"/>
      <c r="V3713" s="13"/>
      <c r="W3713" s="14"/>
      <c r="X3713" s="1"/>
      <c r="Y3713" s="1"/>
      <c r="Z3713" s="1"/>
      <c r="AA3713" s="1"/>
      <c r="AB3713" s="1"/>
      <c r="AC3713" s="1"/>
      <c r="AD3713" s="8"/>
      <c r="AE3713" s="8"/>
      <c r="AF3713" s="8"/>
      <c r="AG3713" s="8"/>
      <c r="AH3713" s="9"/>
      <c r="AI3713" s="8"/>
      <c r="AJ3713" s="13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8"/>
      <c r="BJ3713" s="8"/>
      <c r="BK3713" s="7"/>
      <c r="BL3713" s="7"/>
      <c r="BM3713" s="7"/>
      <c r="BN3713" s="7"/>
      <c r="BO3713" s="7"/>
      <c r="BP3713" s="7"/>
      <c r="BQ3713" s="7"/>
      <c r="BR3713" s="7"/>
      <c r="BT3713" s="8"/>
      <c r="BV3713" s="7"/>
      <c r="BW3713" s="7"/>
      <c r="BX3713" s="7"/>
      <c r="BY3713" s="7"/>
      <c r="BZ3713" s="7"/>
      <c r="CA3713" s="7"/>
    </row>
    <row r="3714" spans="1:79" x14ac:dyDescent="0.3">
      <c r="A3714" s="1" t="s">
        <v>1705</v>
      </c>
      <c r="B3714" s="1"/>
      <c r="C3714" s="1" t="s">
        <v>1878</v>
      </c>
      <c r="D3714" s="1"/>
      <c r="E3714" s="1"/>
      <c r="F3714" s="1"/>
      <c r="G3714" s="1"/>
      <c r="H3714" s="1">
        <v>53301.52</v>
      </c>
      <c r="I3714" s="1">
        <v>0.17</v>
      </c>
      <c r="J3714" s="12">
        <v>2429.1</v>
      </c>
      <c r="K3714" s="5">
        <v>3523.27</v>
      </c>
      <c r="L3714" s="5">
        <v>12381.34</v>
      </c>
      <c r="M3714" s="13">
        <f t="shared" si="132"/>
        <v>1.6539033038789341E-3</v>
      </c>
      <c r="N3714" s="13">
        <f t="shared" si="133"/>
        <v>2.3975669441131942E-3</v>
      </c>
      <c r="O3714" s="13">
        <f t="shared" si="133"/>
        <v>-1.4765564775767182E-3</v>
      </c>
      <c r="P3714" s="13">
        <f t="shared" si="133"/>
        <v>1.0486426263121018E-3</v>
      </c>
      <c r="Q3714" s="7"/>
      <c r="R3714" s="8"/>
      <c r="S3714" s="8"/>
      <c r="T3714" s="8"/>
      <c r="U3714" s="8"/>
      <c r="V3714" s="13"/>
      <c r="W3714" s="14"/>
      <c r="X3714" s="1"/>
      <c r="Y3714" s="1"/>
      <c r="Z3714" s="1"/>
      <c r="AA3714" s="1"/>
      <c r="AB3714" s="1"/>
      <c r="AC3714" s="1"/>
      <c r="AD3714" s="8"/>
      <c r="AE3714" s="8"/>
      <c r="AF3714" s="8"/>
      <c r="AG3714" s="8"/>
      <c r="AH3714" s="9"/>
      <c r="AI3714" s="8"/>
      <c r="AJ3714" s="13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H3714" s="8"/>
      <c r="BI3714" s="8"/>
      <c r="BJ3714" s="8"/>
      <c r="BK3714" s="7"/>
      <c r="BL3714" s="7"/>
      <c r="BM3714" s="7"/>
      <c r="BN3714" s="7"/>
      <c r="BO3714" s="7"/>
      <c r="BP3714" s="7"/>
      <c r="BQ3714" s="7"/>
      <c r="BR3714" s="7"/>
      <c r="BT3714" s="8"/>
      <c r="BV3714" s="7"/>
      <c r="BW3714" s="7"/>
      <c r="BX3714" s="7"/>
      <c r="BY3714" s="7"/>
      <c r="BZ3714" s="7"/>
      <c r="CA3714" s="7"/>
    </row>
    <row r="3715" spans="1:79" x14ac:dyDescent="0.3">
      <c r="A3715" s="1" t="s">
        <v>1706</v>
      </c>
      <c r="B3715" s="1"/>
      <c r="C3715" s="1" t="s">
        <v>1878</v>
      </c>
      <c r="D3715" s="1"/>
      <c r="E3715" s="1"/>
      <c r="F3715" s="1"/>
      <c r="G3715" s="1"/>
      <c r="H3715" s="1">
        <v>53335.43</v>
      </c>
      <c r="I3715" s="1">
        <v>0.06</v>
      </c>
      <c r="J3715" s="12">
        <v>2433.84</v>
      </c>
      <c r="K3715" s="5">
        <v>3514.39</v>
      </c>
      <c r="L3715" s="5">
        <v>12364.46</v>
      </c>
      <c r="M3715" s="13">
        <f t="shared" si="132"/>
        <v>6.3619198852116199E-4</v>
      </c>
      <c r="N3715" s="13">
        <f t="shared" si="133"/>
        <v>1.9513400024702143E-3</v>
      </c>
      <c r="O3715" s="13">
        <f t="shared" si="133"/>
        <v>-2.5203858915155974E-3</v>
      </c>
      <c r="P3715" s="13">
        <f t="shared" si="133"/>
        <v>-1.3633419322949258E-3</v>
      </c>
      <c r="Q3715" s="7"/>
      <c r="R3715" s="8"/>
      <c r="S3715" s="8"/>
      <c r="T3715" s="8"/>
      <c r="U3715" s="8"/>
      <c r="V3715" s="13"/>
      <c r="W3715" s="14"/>
      <c r="X3715" s="1"/>
      <c r="Y3715" s="1"/>
      <c r="Z3715" s="1"/>
      <c r="AA3715" s="1"/>
      <c r="AB3715" s="1"/>
      <c r="AC3715" s="1"/>
      <c r="AD3715" s="8"/>
      <c r="AE3715" s="8"/>
      <c r="AF3715" s="8"/>
      <c r="AG3715" s="8"/>
      <c r="AH3715" s="9"/>
      <c r="AI3715" s="8"/>
      <c r="AJ3715" s="13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H3715" s="8"/>
      <c r="BI3715" s="8"/>
      <c r="BJ3715" s="8"/>
      <c r="BK3715" s="7"/>
      <c r="BL3715" s="7"/>
      <c r="BM3715" s="7"/>
      <c r="BN3715" s="7"/>
      <c r="BO3715" s="7"/>
      <c r="BP3715" s="7"/>
      <c r="BQ3715" s="7"/>
      <c r="BR3715" s="7"/>
      <c r="BT3715" s="8"/>
      <c r="BV3715" s="7"/>
      <c r="BW3715" s="7"/>
      <c r="BX3715" s="7"/>
      <c r="BY3715" s="7"/>
      <c r="BZ3715" s="7"/>
      <c r="CA3715" s="7"/>
    </row>
    <row r="3716" spans="1:79" x14ac:dyDescent="0.3">
      <c r="A3716" s="1" t="s">
        <v>1707</v>
      </c>
      <c r="B3716" s="1"/>
      <c r="C3716" s="1" t="s">
        <v>1878</v>
      </c>
      <c r="D3716" s="1"/>
      <c r="E3716" s="1"/>
      <c r="F3716" s="1"/>
      <c r="G3716" s="1"/>
      <c r="H3716" s="1">
        <v>53320.13</v>
      </c>
      <c r="I3716" s="1">
        <v>-0.03</v>
      </c>
      <c r="J3716" s="12">
        <v>2426.1999999999998</v>
      </c>
      <c r="K3716" s="5">
        <v>3535.3</v>
      </c>
      <c r="L3716" s="5">
        <v>12380.17</v>
      </c>
      <c r="M3716" s="13">
        <f t="shared" ref="M3716:M3779" si="134">H3716/H3715-1</f>
        <v>-2.8686372266994997E-4</v>
      </c>
      <c r="N3716" s="13">
        <f t="shared" si="133"/>
        <v>-3.1390724123198099E-3</v>
      </c>
      <c r="O3716" s="13">
        <f t="shared" si="133"/>
        <v>5.9498234401988981E-3</v>
      </c>
      <c r="P3716" s="13">
        <f t="shared" si="133"/>
        <v>1.2705771218477491E-3</v>
      </c>
      <c r="Q3716" s="7"/>
      <c r="R3716" s="8"/>
      <c r="S3716" s="8"/>
      <c r="T3716" s="8"/>
      <c r="U3716" s="8"/>
      <c r="V3716" s="13"/>
      <c r="W3716" s="14"/>
      <c r="X3716" s="1"/>
      <c r="Y3716" s="1"/>
      <c r="Z3716" s="1"/>
      <c r="AA3716" s="1"/>
      <c r="AB3716" s="1"/>
      <c r="AC3716" s="1"/>
      <c r="AD3716" s="8"/>
      <c r="AE3716" s="8"/>
      <c r="AF3716" s="8"/>
      <c r="AG3716" s="8"/>
      <c r="AH3716" s="9"/>
      <c r="AI3716" s="8"/>
      <c r="AJ3716" s="13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8"/>
      <c r="BJ3716" s="8"/>
      <c r="BK3716" s="7"/>
      <c r="BL3716" s="7"/>
      <c r="BM3716" s="7"/>
      <c r="BN3716" s="7"/>
      <c r="BO3716" s="7"/>
      <c r="BP3716" s="7"/>
      <c r="BQ3716" s="7"/>
      <c r="BR3716" s="7"/>
      <c r="BT3716" s="8"/>
      <c r="BV3716" s="7"/>
      <c r="BW3716" s="7"/>
      <c r="BX3716" s="7"/>
      <c r="BY3716" s="7"/>
      <c r="BZ3716" s="7"/>
      <c r="CA3716" s="7"/>
    </row>
    <row r="3717" spans="1:79" x14ac:dyDescent="0.3">
      <c r="A3717" s="1" t="s">
        <v>1708</v>
      </c>
      <c r="B3717" s="1"/>
      <c r="C3717" s="1" t="s">
        <v>1878</v>
      </c>
      <c r="D3717" s="1"/>
      <c r="E3717" s="1"/>
      <c r="F3717" s="1"/>
      <c r="G3717" s="1"/>
      <c r="H3717" s="1">
        <v>53501.71</v>
      </c>
      <c r="I3717" s="1">
        <v>0.34</v>
      </c>
      <c r="J3717" s="12">
        <v>2437.7199999999998</v>
      </c>
      <c r="K3717" s="5">
        <v>3540.09</v>
      </c>
      <c r="L3717" s="5">
        <v>12394.4</v>
      </c>
      <c r="M3717" s="13">
        <f t="shared" si="134"/>
        <v>3.4054680661881331E-3</v>
      </c>
      <c r="N3717" s="13">
        <f t="shared" ref="N3717:P3780" si="135">J3717/J3716-1</f>
        <v>4.7481658560712958E-3</v>
      </c>
      <c r="O3717" s="13">
        <f t="shared" si="135"/>
        <v>1.3549062314373028E-3</v>
      </c>
      <c r="P3717" s="13">
        <f t="shared" si="135"/>
        <v>1.1494187882719054E-3</v>
      </c>
      <c r="Q3717" s="7"/>
      <c r="R3717" s="8"/>
      <c r="S3717" s="8"/>
      <c r="T3717" s="8"/>
      <c r="U3717" s="8"/>
      <c r="V3717" s="13"/>
      <c r="W3717" s="14"/>
      <c r="X3717" s="1"/>
      <c r="Y3717" s="1"/>
      <c r="Z3717" s="1"/>
      <c r="AA3717" s="1"/>
      <c r="AB3717" s="1"/>
      <c r="AC3717" s="1"/>
      <c r="AD3717" s="8"/>
      <c r="AE3717" s="8"/>
      <c r="AF3717" s="8"/>
      <c r="AG3717" s="8"/>
      <c r="AH3717" s="9"/>
      <c r="AI3717" s="8"/>
      <c r="AJ3717" s="13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8"/>
      <c r="BJ3717" s="8"/>
      <c r="BK3717" s="7"/>
      <c r="BL3717" s="7"/>
      <c r="BM3717" s="7"/>
      <c r="BN3717" s="7"/>
      <c r="BO3717" s="7"/>
      <c r="BP3717" s="7"/>
      <c r="BQ3717" s="7"/>
      <c r="BR3717" s="7"/>
      <c r="BT3717" s="8"/>
      <c r="BV3717" s="7"/>
      <c r="BW3717" s="7"/>
      <c r="BX3717" s="7"/>
      <c r="BY3717" s="7"/>
      <c r="BZ3717" s="7"/>
      <c r="CA3717" s="7"/>
    </row>
    <row r="3718" spans="1:79" x14ac:dyDescent="0.3">
      <c r="A3718" s="1" t="s">
        <v>1709</v>
      </c>
      <c r="B3718" s="1"/>
      <c r="C3718" s="1" t="s">
        <v>1878</v>
      </c>
      <c r="D3718" s="1"/>
      <c r="E3718" s="1"/>
      <c r="F3718" s="1"/>
      <c r="G3718" s="1"/>
      <c r="H3718" s="1">
        <v>53792.65</v>
      </c>
      <c r="I3718" s="1">
        <v>0.54</v>
      </c>
      <c r="J3718" s="12">
        <v>2456.73</v>
      </c>
      <c r="K3718" s="5">
        <v>3538.46</v>
      </c>
      <c r="L3718" s="5">
        <v>12428.69</v>
      </c>
      <c r="M3718" s="13">
        <f t="shared" si="134"/>
        <v>5.437957029784668E-3</v>
      </c>
      <c r="N3718" s="13">
        <f t="shared" si="135"/>
        <v>7.798270515071648E-3</v>
      </c>
      <c r="O3718" s="13">
        <f t="shared" si="135"/>
        <v>-4.6044027129255038E-4</v>
      </c>
      <c r="P3718" s="13">
        <f t="shared" si="135"/>
        <v>2.7665720002583161E-3</v>
      </c>
      <c r="Q3718" s="7"/>
      <c r="R3718" s="8"/>
      <c r="S3718" s="8"/>
      <c r="T3718" s="8"/>
      <c r="U3718" s="8"/>
      <c r="V3718" s="13"/>
      <c r="W3718" s="14"/>
      <c r="X3718" s="1"/>
      <c r="Y3718" s="1"/>
      <c r="Z3718" s="1"/>
      <c r="AA3718" s="1"/>
      <c r="AB3718" s="1"/>
      <c r="AC3718" s="1"/>
      <c r="AD3718" s="8"/>
      <c r="AE3718" s="8"/>
      <c r="AF3718" s="8"/>
      <c r="AG3718" s="8"/>
      <c r="AH3718" s="9"/>
      <c r="AI3718" s="8"/>
      <c r="AJ3718" s="13"/>
      <c r="AK3718" s="8"/>
      <c r="AL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8"/>
      <c r="BJ3718" s="8"/>
      <c r="BK3718" s="7"/>
      <c r="BL3718" s="7"/>
      <c r="BM3718" s="7"/>
      <c r="BN3718" s="7"/>
      <c r="BO3718" s="7"/>
      <c r="BP3718" s="7"/>
      <c r="BQ3718" s="7"/>
      <c r="BR3718" s="7"/>
      <c r="BT3718" s="8"/>
      <c r="BV3718" s="7"/>
      <c r="BW3718" s="7"/>
      <c r="BX3718" s="7"/>
      <c r="BY3718" s="7"/>
      <c r="BZ3718" s="7"/>
      <c r="CA3718" s="7"/>
    </row>
    <row r="3719" spans="1:79" x14ac:dyDescent="0.3">
      <c r="A3719" s="1" t="s">
        <v>1710</v>
      </c>
      <c r="B3719" s="1"/>
      <c r="C3719" s="1" t="s">
        <v>1878</v>
      </c>
      <c r="D3719" s="1"/>
      <c r="E3719" s="1"/>
      <c r="F3719" s="1"/>
      <c r="G3719" s="1"/>
      <c r="H3719" s="1">
        <v>53617.36</v>
      </c>
      <c r="I3719" s="1">
        <v>-0.33</v>
      </c>
      <c r="J3719" s="12">
        <v>2449.4899999999998</v>
      </c>
      <c r="K3719" s="5">
        <v>3520.16</v>
      </c>
      <c r="L3719" s="5">
        <v>12430.42</v>
      </c>
      <c r="M3719" s="13">
        <f t="shared" si="134"/>
        <v>-3.2586236223721698E-3</v>
      </c>
      <c r="N3719" s="13">
        <f t="shared" si="135"/>
        <v>-2.9470067935833955E-3</v>
      </c>
      <c r="O3719" s="13">
        <f t="shared" si="135"/>
        <v>-5.1717413790179911E-3</v>
      </c>
      <c r="P3719" s="13">
        <f t="shared" si="135"/>
        <v>1.3919407435536435E-4</v>
      </c>
      <c r="Q3719" s="7"/>
      <c r="R3719" s="8"/>
      <c r="S3719" s="8"/>
      <c r="T3719" s="8"/>
      <c r="U3719" s="8"/>
      <c r="V3719" s="13"/>
      <c r="W3719" s="14"/>
      <c r="X3719" s="1"/>
      <c r="Y3719" s="1"/>
      <c r="Z3719" s="1"/>
      <c r="AA3719" s="1"/>
      <c r="AB3719" s="1"/>
      <c r="AC3719" s="1"/>
      <c r="AD3719" s="8"/>
      <c r="AE3719" s="8"/>
      <c r="AF3719" s="8"/>
      <c r="AG3719" s="8"/>
      <c r="AH3719" s="9"/>
      <c r="AI3719" s="8"/>
      <c r="AJ3719" s="13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8"/>
      <c r="BJ3719" s="8"/>
      <c r="BK3719" s="7"/>
      <c r="BL3719" s="7"/>
      <c r="BM3719" s="7"/>
      <c r="BN3719" s="7"/>
      <c r="BO3719" s="7"/>
      <c r="BP3719" s="7"/>
      <c r="BQ3719" s="7"/>
      <c r="BR3719" s="7"/>
      <c r="BT3719" s="8"/>
      <c r="BV3719" s="7"/>
      <c r="BW3719" s="7"/>
      <c r="BX3719" s="7"/>
      <c r="BY3719" s="7"/>
      <c r="BZ3719" s="7"/>
      <c r="CA3719" s="7"/>
    </row>
    <row r="3720" spans="1:79" x14ac:dyDescent="0.3">
      <c r="A3720" s="1" t="s">
        <v>1711</v>
      </c>
      <c r="B3720" s="1"/>
      <c r="C3720" s="1" t="s">
        <v>1878</v>
      </c>
      <c r="D3720" s="1"/>
      <c r="E3720" s="1"/>
      <c r="F3720" s="1"/>
      <c r="G3720" s="1"/>
      <c r="H3720" s="1">
        <v>53492</v>
      </c>
      <c r="I3720" s="1">
        <v>-0.23</v>
      </c>
      <c r="J3720" s="12">
        <v>2441.71</v>
      </c>
      <c r="K3720" s="5">
        <v>3517.98</v>
      </c>
      <c r="L3720" s="5">
        <v>12430.85</v>
      </c>
      <c r="M3720" s="13">
        <f t="shared" si="134"/>
        <v>-2.3380487215335366E-3</v>
      </c>
      <c r="N3720" s="13">
        <f t="shared" si="135"/>
        <v>-3.1761713662843416E-3</v>
      </c>
      <c r="O3720" s="13">
        <f t="shared" si="135"/>
        <v>-6.192900322712358E-4</v>
      </c>
      <c r="P3720" s="13">
        <f t="shared" si="135"/>
        <v>3.4592556003687491E-5</v>
      </c>
      <c r="Q3720" s="7"/>
      <c r="R3720" s="8"/>
      <c r="S3720" s="8"/>
      <c r="T3720" s="8"/>
      <c r="U3720" s="8"/>
      <c r="V3720" s="13"/>
      <c r="W3720" s="14"/>
      <c r="X3720" s="1"/>
      <c r="Y3720" s="1"/>
      <c r="Z3720" s="1"/>
      <c r="AA3720" s="1"/>
      <c r="AB3720" s="1"/>
      <c r="AC3720" s="1"/>
      <c r="AD3720" s="8"/>
      <c r="AE3720" s="8"/>
      <c r="AF3720" s="8"/>
      <c r="AG3720" s="8"/>
      <c r="AH3720" s="9"/>
      <c r="AI3720" s="8"/>
      <c r="AJ3720" s="13"/>
      <c r="AK3720" s="8"/>
      <c r="AL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8"/>
      <c r="BJ3720" s="8"/>
      <c r="BK3720" s="7"/>
      <c r="BL3720" s="7"/>
      <c r="BM3720" s="7"/>
      <c r="BN3720" s="7"/>
      <c r="BO3720" s="7"/>
      <c r="BP3720" s="7"/>
      <c r="BQ3720" s="7"/>
      <c r="BR3720" s="7"/>
      <c r="BT3720" s="8"/>
      <c r="BV3720" s="7"/>
      <c r="BW3720" s="7"/>
      <c r="BX3720" s="7"/>
      <c r="BY3720" s="7"/>
      <c r="BZ3720" s="7"/>
      <c r="CA3720" s="7"/>
    </row>
    <row r="3721" spans="1:79" x14ac:dyDescent="0.3">
      <c r="A3721" s="1" t="s">
        <v>1712</v>
      </c>
      <c r="B3721" s="1"/>
      <c r="C3721" s="1" t="s">
        <v>1878</v>
      </c>
      <c r="D3721" s="1"/>
      <c r="E3721" s="1"/>
      <c r="F3721" s="1"/>
      <c r="G3721" s="1"/>
      <c r="H3721" s="1">
        <v>53949.58</v>
      </c>
      <c r="I3721" s="1">
        <v>0.86</v>
      </c>
      <c r="J3721" s="12">
        <v>2463.6799999999998</v>
      </c>
      <c r="K3721" s="5">
        <v>3551.28</v>
      </c>
      <c r="L3721" s="5">
        <v>12469.3</v>
      </c>
      <c r="M3721" s="13">
        <f t="shared" si="134"/>
        <v>8.5541763254319836E-3</v>
      </c>
      <c r="N3721" s="13">
        <f t="shared" si="135"/>
        <v>8.9977925306443662E-3</v>
      </c>
      <c r="O3721" s="13">
        <f t="shared" si="135"/>
        <v>9.4656592703767917E-3</v>
      </c>
      <c r="P3721" s="13">
        <f t="shared" si="135"/>
        <v>3.0931110905527692E-3</v>
      </c>
      <c r="Q3721" s="7"/>
      <c r="R3721" s="8"/>
      <c r="S3721" s="8"/>
      <c r="T3721" s="8"/>
      <c r="U3721" s="8"/>
      <c r="V3721" s="13"/>
      <c r="W3721" s="14"/>
      <c r="X3721" s="1"/>
      <c r="Y3721" s="1"/>
      <c r="Z3721" s="1"/>
      <c r="AA3721" s="1"/>
      <c r="AB3721" s="1"/>
      <c r="AC3721" s="1"/>
      <c r="AD3721" s="8"/>
      <c r="AE3721" s="8"/>
      <c r="AF3721" s="8"/>
      <c r="AG3721" s="8"/>
      <c r="AH3721" s="9"/>
      <c r="AI3721" s="8"/>
      <c r="AJ3721" s="13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8"/>
      <c r="BJ3721" s="8"/>
      <c r="BK3721" s="7"/>
      <c r="BL3721" s="7"/>
      <c r="BM3721" s="7"/>
      <c r="BN3721" s="7"/>
      <c r="BO3721" s="7"/>
      <c r="BP3721" s="7"/>
      <c r="BQ3721" s="7"/>
      <c r="BR3721" s="7"/>
      <c r="BT3721" s="8"/>
      <c r="BV3721" s="7"/>
      <c r="BW3721" s="7"/>
      <c r="BX3721" s="7"/>
      <c r="BY3721" s="7"/>
      <c r="BZ3721" s="7"/>
      <c r="CA3721" s="7"/>
    </row>
    <row r="3722" spans="1:79" x14ac:dyDescent="0.3">
      <c r="A3722" s="1" t="s">
        <v>1713</v>
      </c>
      <c r="B3722" s="1"/>
      <c r="C3722" s="1" t="s">
        <v>1878</v>
      </c>
      <c r="D3722" s="1"/>
      <c r="E3722" s="1"/>
      <c r="F3722" s="1"/>
      <c r="G3722" s="1"/>
      <c r="H3722" s="1">
        <v>53933.9</v>
      </c>
      <c r="I3722" s="1">
        <v>-0.03</v>
      </c>
      <c r="J3722" s="12">
        <v>2462.5100000000002</v>
      </c>
      <c r="K3722" s="5">
        <v>3550.72</v>
      </c>
      <c r="L3722" s="5">
        <v>12483.34</v>
      </c>
      <c r="M3722" s="13">
        <f t="shared" si="134"/>
        <v>-2.906417436429054E-4</v>
      </c>
      <c r="N3722" s="13">
        <f t="shared" si="135"/>
        <v>-4.7489933757616232E-4</v>
      </c>
      <c r="O3722" s="13">
        <f t="shared" si="135"/>
        <v>-1.5768962177031831E-4</v>
      </c>
      <c r="P3722" s="13">
        <f t="shared" si="135"/>
        <v>1.1259653709512207E-3</v>
      </c>
      <c r="Q3722" s="7"/>
      <c r="R3722" s="8"/>
      <c r="S3722" s="8"/>
      <c r="T3722" s="8"/>
      <c r="U3722" s="8"/>
      <c r="V3722" s="13"/>
      <c r="W3722" s="14"/>
      <c r="X3722" s="1"/>
      <c r="Y3722" s="1"/>
      <c r="Z3722" s="1"/>
      <c r="AA3722" s="1"/>
      <c r="AB3722" s="1"/>
      <c r="AC3722" s="1"/>
      <c r="AD3722" s="8"/>
      <c r="AE3722" s="8"/>
      <c r="AF3722" s="8"/>
      <c r="AG3722" s="8"/>
      <c r="AH3722" s="9"/>
      <c r="AI3722" s="8"/>
      <c r="AJ3722" s="13"/>
      <c r="AK3722" s="8"/>
      <c r="AL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8"/>
      <c r="BJ3722" s="8"/>
      <c r="BK3722" s="7"/>
      <c r="BL3722" s="7"/>
      <c r="BM3722" s="7"/>
      <c r="BN3722" s="7"/>
      <c r="BO3722" s="7"/>
      <c r="BP3722" s="7"/>
      <c r="BQ3722" s="7"/>
      <c r="BR3722" s="7"/>
      <c r="BT3722" s="8"/>
      <c r="BV3722" s="7"/>
      <c r="BW3722" s="7"/>
      <c r="BX3722" s="7"/>
      <c r="BY3722" s="7"/>
      <c r="BZ3722" s="7"/>
      <c r="CA3722" s="7"/>
    </row>
    <row r="3723" spans="1:79" x14ac:dyDescent="0.3">
      <c r="A3723" s="1" t="s">
        <v>1714</v>
      </c>
      <c r="B3723" s="1"/>
      <c r="C3723" s="1" t="s">
        <v>1878</v>
      </c>
      <c r="D3723" s="1"/>
      <c r="E3723" s="1"/>
      <c r="F3723" s="1"/>
      <c r="G3723" s="1"/>
      <c r="H3723" s="1">
        <v>53905.66</v>
      </c>
      <c r="I3723" s="1">
        <v>-0.05</v>
      </c>
      <c r="J3723" s="12">
        <v>2462.33</v>
      </c>
      <c r="K3723" s="5">
        <v>3541.02</v>
      </c>
      <c r="L3723" s="5">
        <v>12513.93</v>
      </c>
      <c r="M3723" s="13">
        <f t="shared" si="134"/>
        <v>-5.2360389291328246E-4</v>
      </c>
      <c r="N3723" s="13">
        <f t="shared" si="135"/>
        <v>-7.3096149863505211E-5</v>
      </c>
      <c r="O3723" s="13">
        <f t="shared" si="135"/>
        <v>-2.7318403028118166E-3</v>
      </c>
      <c r="P3723" s="13">
        <f t="shared" si="135"/>
        <v>2.4504659810595797E-3</v>
      </c>
      <c r="Q3723" s="7"/>
      <c r="R3723" s="8"/>
      <c r="S3723" s="8"/>
      <c r="T3723" s="8"/>
      <c r="U3723" s="8"/>
      <c r="V3723" s="13"/>
      <c r="W3723" s="14"/>
      <c r="X3723" s="1"/>
      <c r="Y3723" s="1"/>
      <c r="Z3723" s="1"/>
      <c r="AA3723" s="1"/>
      <c r="AB3723" s="1"/>
      <c r="AC3723" s="1"/>
      <c r="AD3723" s="8"/>
      <c r="AE3723" s="8"/>
      <c r="AF3723" s="8"/>
      <c r="AG3723" s="8"/>
      <c r="AH3723" s="9"/>
      <c r="AI3723" s="8"/>
      <c r="AJ3723" s="13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7"/>
      <c r="BL3723" s="7"/>
      <c r="BM3723" s="7"/>
      <c r="BN3723" s="7"/>
      <c r="BO3723" s="7"/>
      <c r="BP3723" s="7"/>
      <c r="BQ3723" s="7"/>
      <c r="BR3723" s="7"/>
      <c r="BT3723" s="8"/>
      <c r="BV3723" s="7"/>
      <c r="BW3723" s="7"/>
      <c r="BX3723" s="7"/>
      <c r="BY3723" s="7"/>
      <c r="BZ3723" s="7"/>
      <c r="CA3723" s="7"/>
    </row>
    <row r="3724" spans="1:79" x14ac:dyDescent="0.3">
      <c r="A3724" s="1" t="s">
        <v>1715</v>
      </c>
      <c r="B3724" s="1"/>
      <c r="C3724" s="1" t="s">
        <v>1878</v>
      </c>
      <c r="D3724" s="1"/>
      <c r="E3724" s="1"/>
      <c r="F3724" s="1"/>
      <c r="G3724" s="1"/>
      <c r="H3724" s="1">
        <v>53591.07</v>
      </c>
      <c r="I3724" s="1">
        <v>-0.57999999999999996</v>
      </c>
      <c r="J3724" s="12">
        <v>2441.56</v>
      </c>
      <c r="K3724" s="5">
        <v>3545.94</v>
      </c>
      <c r="L3724" s="5">
        <v>12475.81</v>
      </c>
      <c r="M3724" s="13">
        <f t="shared" si="134"/>
        <v>-5.8359363376685458E-3</v>
      </c>
      <c r="N3724" s="13">
        <f t="shared" si="135"/>
        <v>-8.435100088127867E-3</v>
      </c>
      <c r="O3724" s="13">
        <f t="shared" si="135"/>
        <v>1.3894301641899087E-3</v>
      </c>
      <c r="P3724" s="13">
        <f t="shared" si="135"/>
        <v>-3.0462053088039509E-3</v>
      </c>
      <c r="Q3724" s="7"/>
      <c r="R3724" s="8"/>
      <c r="S3724" s="8"/>
      <c r="T3724" s="8"/>
      <c r="U3724" s="8"/>
      <c r="V3724" s="13"/>
      <c r="W3724" s="14"/>
      <c r="X3724" s="1"/>
      <c r="Y3724" s="1"/>
      <c r="Z3724" s="1"/>
      <c r="AA3724" s="1"/>
      <c r="AB3724" s="1"/>
      <c r="AC3724" s="1"/>
      <c r="AD3724" s="8"/>
      <c r="AE3724" s="8"/>
      <c r="AF3724" s="8"/>
      <c r="AG3724" s="8"/>
      <c r="AH3724" s="9"/>
      <c r="AI3724" s="8"/>
      <c r="AJ3724" s="13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8"/>
      <c r="BJ3724" s="8"/>
      <c r="BK3724" s="7"/>
      <c r="BL3724" s="7"/>
      <c r="BM3724" s="7"/>
      <c r="BN3724" s="7"/>
      <c r="BO3724" s="7"/>
      <c r="BP3724" s="7"/>
      <c r="BQ3724" s="7"/>
      <c r="BR3724" s="7"/>
      <c r="BT3724" s="8"/>
      <c r="BV3724" s="7"/>
      <c r="BW3724" s="7"/>
      <c r="BX3724" s="7"/>
      <c r="BY3724" s="7"/>
      <c r="BZ3724" s="7"/>
      <c r="CA3724" s="7"/>
    </row>
    <row r="3725" spans="1:79" x14ac:dyDescent="0.3">
      <c r="A3725" s="1" t="s">
        <v>1716</v>
      </c>
      <c r="B3725" s="1"/>
      <c r="C3725" s="1" t="s">
        <v>1878</v>
      </c>
      <c r="D3725" s="1"/>
      <c r="E3725" s="1"/>
      <c r="F3725" s="1"/>
      <c r="G3725" s="1"/>
      <c r="H3725" s="1">
        <v>53512.14</v>
      </c>
      <c r="I3725" s="1">
        <v>-0.15</v>
      </c>
      <c r="J3725" s="12">
        <v>2435.48</v>
      </c>
      <c r="K3725" s="5">
        <v>3549.33</v>
      </c>
      <c r="L3725" s="5">
        <v>12401.4</v>
      </c>
      <c r="M3725" s="13">
        <f t="shared" si="134"/>
        <v>-1.4728200052732676E-3</v>
      </c>
      <c r="N3725" s="13">
        <f t="shared" si="135"/>
        <v>-2.4902111764609769E-3</v>
      </c>
      <c r="O3725" s="13">
        <f t="shared" si="135"/>
        <v>9.5602294455066072E-4</v>
      </c>
      <c r="P3725" s="13">
        <f t="shared" si="135"/>
        <v>-5.9643421950157371E-3</v>
      </c>
      <c r="Q3725" s="7"/>
      <c r="R3725" s="8"/>
      <c r="S3725" s="8"/>
      <c r="T3725" s="8"/>
      <c r="U3725" s="8"/>
      <c r="V3725" s="13"/>
      <c r="W3725" s="14"/>
      <c r="X3725" s="1"/>
      <c r="Y3725" s="1"/>
      <c r="Z3725" s="1"/>
      <c r="AA3725" s="1"/>
      <c r="AB3725" s="1"/>
      <c r="AC3725" s="1"/>
      <c r="AD3725" s="8"/>
      <c r="AE3725" s="8"/>
      <c r="AF3725" s="8"/>
      <c r="AG3725" s="8"/>
      <c r="AH3725" s="9"/>
      <c r="AI3725" s="8"/>
      <c r="AJ3725" s="13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8"/>
      <c r="BJ3725" s="8"/>
      <c r="BK3725" s="7"/>
      <c r="BL3725" s="7"/>
      <c r="BM3725" s="7"/>
      <c r="BN3725" s="7"/>
      <c r="BO3725" s="7"/>
      <c r="BP3725" s="7"/>
      <c r="BQ3725" s="7"/>
      <c r="BR3725" s="7"/>
      <c r="BT3725" s="8"/>
      <c r="BV3725" s="7"/>
      <c r="BW3725" s="7"/>
      <c r="BX3725" s="7"/>
      <c r="BY3725" s="7"/>
      <c r="BZ3725" s="7"/>
      <c r="CA3725" s="7"/>
    </row>
    <row r="3726" spans="1:79" x14ac:dyDescent="0.3">
      <c r="A3726" s="1" t="s">
        <v>1717</v>
      </c>
      <c r="B3726" s="1"/>
      <c r="C3726" s="1" t="s">
        <v>1878</v>
      </c>
      <c r="D3726" s="1"/>
      <c r="E3726" s="1"/>
      <c r="F3726" s="1"/>
      <c r="G3726" s="1"/>
      <c r="H3726" s="1">
        <v>53254.04</v>
      </c>
      <c r="I3726" s="1">
        <v>-0.48</v>
      </c>
      <c r="J3726" s="12">
        <v>2417.4499999999998</v>
      </c>
      <c r="K3726" s="5">
        <v>3556.72</v>
      </c>
      <c r="L3726" s="5">
        <v>12351.49</v>
      </c>
      <c r="M3726" s="13">
        <f t="shared" si="134"/>
        <v>-4.8232046036655873E-3</v>
      </c>
      <c r="N3726" s="13">
        <f t="shared" si="135"/>
        <v>-7.4030581240659421E-3</v>
      </c>
      <c r="O3726" s="13">
        <f t="shared" si="135"/>
        <v>2.082083097373344E-3</v>
      </c>
      <c r="P3726" s="13">
        <f t="shared" si="135"/>
        <v>-4.0245456158175541E-3</v>
      </c>
      <c r="Q3726" s="7"/>
      <c r="R3726" s="8"/>
      <c r="S3726" s="8"/>
      <c r="T3726" s="8"/>
      <c r="U3726" s="8"/>
      <c r="V3726" s="13"/>
      <c r="W3726" s="14"/>
      <c r="X3726" s="1"/>
      <c r="Y3726" s="1"/>
      <c r="Z3726" s="1"/>
      <c r="AA3726" s="1"/>
      <c r="AB3726" s="1"/>
      <c r="AC3726" s="1"/>
      <c r="AD3726" s="8"/>
      <c r="AE3726" s="8"/>
      <c r="AF3726" s="8"/>
      <c r="AG3726" s="8"/>
      <c r="AH3726" s="9"/>
      <c r="AI3726" s="8"/>
      <c r="AJ3726" s="13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8"/>
      <c r="BJ3726" s="8"/>
      <c r="BK3726" s="7"/>
      <c r="BL3726" s="7"/>
      <c r="BM3726" s="7"/>
      <c r="BN3726" s="7"/>
      <c r="BO3726" s="7"/>
      <c r="BP3726" s="7"/>
      <c r="BQ3726" s="7"/>
      <c r="BR3726" s="7"/>
      <c r="BT3726" s="8"/>
      <c r="BV3726" s="7"/>
      <c r="BW3726" s="7"/>
      <c r="BX3726" s="7"/>
      <c r="BY3726" s="7"/>
      <c r="BZ3726" s="7"/>
      <c r="CA3726" s="7"/>
    </row>
    <row r="3727" spans="1:79" x14ac:dyDescent="0.3">
      <c r="A3727" s="1" t="s">
        <v>1718</v>
      </c>
      <c r="B3727" s="1"/>
      <c r="C3727" s="1" t="s">
        <v>1878</v>
      </c>
      <c r="D3727" s="1"/>
      <c r="E3727" s="1"/>
      <c r="F3727" s="1"/>
      <c r="G3727" s="1"/>
      <c r="H3727" s="1">
        <v>53106.5</v>
      </c>
      <c r="I3727" s="1">
        <v>-0.28000000000000003</v>
      </c>
      <c r="J3727" s="12">
        <v>2407.0500000000002</v>
      </c>
      <c r="K3727" s="5">
        <v>3556.25</v>
      </c>
      <c r="L3727" s="5">
        <v>12333.5</v>
      </c>
      <c r="M3727" s="13">
        <f t="shared" si="134"/>
        <v>-2.7704940320021354E-3</v>
      </c>
      <c r="N3727" s="13">
        <f t="shared" si="135"/>
        <v>-4.3020538170385203E-3</v>
      </c>
      <c r="O3727" s="13">
        <f t="shared" si="135"/>
        <v>-1.3214422276697224E-4</v>
      </c>
      <c r="P3727" s="13">
        <f t="shared" si="135"/>
        <v>-1.4565044379261094E-3</v>
      </c>
      <c r="Q3727" s="7"/>
      <c r="R3727" s="8"/>
      <c r="S3727" s="8"/>
      <c r="T3727" s="8"/>
      <c r="U3727" s="8"/>
      <c r="V3727" s="13"/>
      <c r="W3727" s="14"/>
      <c r="X3727" s="1"/>
      <c r="Y3727" s="1"/>
      <c r="Z3727" s="1"/>
      <c r="AA3727" s="1"/>
      <c r="AB3727" s="1"/>
      <c r="AC3727" s="1"/>
      <c r="AD3727" s="8"/>
      <c r="AE3727" s="8"/>
      <c r="AF3727" s="8"/>
      <c r="AG3727" s="8"/>
      <c r="AH3727" s="9"/>
      <c r="AI3727" s="8"/>
      <c r="AJ3727" s="13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8"/>
      <c r="BJ3727" s="8"/>
      <c r="BK3727" s="7"/>
      <c r="BL3727" s="7"/>
      <c r="BM3727" s="7"/>
      <c r="BN3727" s="7"/>
      <c r="BO3727" s="7"/>
      <c r="BP3727" s="7"/>
      <c r="BQ3727" s="7"/>
      <c r="BR3727" s="7"/>
      <c r="BT3727" s="8"/>
      <c r="BV3727" s="7"/>
      <c r="BW3727" s="7"/>
      <c r="BX3727" s="7"/>
      <c r="BY3727" s="7"/>
      <c r="BZ3727" s="7"/>
      <c r="CA3727" s="7"/>
    </row>
    <row r="3728" spans="1:79" x14ac:dyDescent="0.3">
      <c r="A3728" s="1" t="s">
        <v>1719</v>
      </c>
      <c r="B3728" s="1"/>
      <c r="C3728" s="1" t="s">
        <v>1878</v>
      </c>
      <c r="D3728" s="1"/>
      <c r="E3728" s="1"/>
      <c r="F3728" s="1"/>
      <c r="G3728" s="1"/>
      <c r="H3728" s="1">
        <v>53015.55</v>
      </c>
      <c r="I3728" s="1">
        <v>-0.17</v>
      </c>
      <c r="J3728" s="12">
        <v>2402.02</v>
      </c>
      <c r="K3728" s="5">
        <v>3558.83</v>
      </c>
      <c r="L3728" s="5">
        <v>12301.61</v>
      </c>
      <c r="M3728" s="13">
        <f t="shared" si="134"/>
        <v>-1.7125963865063376E-3</v>
      </c>
      <c r="N3728" s="13">
        <f t="shared" si="135"/>
        <v>-2.0896948546977878E-3</v>
      </c>
      <c r="O3728" s="13">
        <f t="shared" si="135"/>
        <v>7.2548330404220707E-4</v>
      </c>
      <c r="P3728" s="13">
        <f t="shared" si="135"/>
        <v>-2.585640734584671E-3</v>
      </c>
      <c r="Q3728" s="7"/>
      <c r="R3728" s="8"/>
      <c r="S3728" s="8"/>
      <c r="T3728" s="8"/>
      <c r="U3728" s="8"/>
      <c r="V3728" s="13"/>
      <c r="W3728" s="14"/>
      <c r="X3728" s="1"/>
      <c r="Y3728" s="1"/>
      <c r="Z3728" s="1"/>
      <c r="AA3728" s="1"/>
      <c r="AB3728" s="1"/>
      <c r="AC3728" s="1"/>
      <c r="AD3728" s="8"/>
      <c r="AE3728" s="8"/>
      <c r="AF3728" s="8"/>
      <c r="AG3728" s="8"/>
      <c r="AH3728" s="9"/>
      <c r="AI3728" s="8"/>
      <c r="AJ3728" s="13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8"/>
      <c r="BJ3728" s="8"/>
      <c r="BK3728" s="7"/>
      <c r="BL3728" s="7"/>
      <c r="BM3728" s="7"/>
      <c r="BN3728" s="7"/>
      <c r="BO3728" s="7"/>
      <c r="BP3728" s="7"/>
      <c r="BQ3728" s="7"/>
      <c r="BR3728" s="7"/>
      <c r="BT3728" s="8"/>
      <c r="BV3728" s="7"/>
      <c r="BW3728" s="7"/>
      <c r="BX3728" s="7"/>
      <c r="BY3728" s="7"/>
      <c r="BZ3728" s="7"/>
      <c r="CA3728" s="7"/>
    </row>
    <row r="3729" spans="1:79" x14ac:dyDescent="0.3">
      <c r="A3729" s="1" t="s">
        <v>1720</v>
      </c>
      <c r="B3729" s="1"/>
      <c r="C3729" s="1" t="s">
        <v>1878</v>
      </c>
      <c r="D3729" s="1"/>
      <c r="E3729" s="1"/>
      <c r="F3729" s="1"/>
      <c r="G3729" s="1"/>
      <c r="H3729" s="1">
        <v>52816.35</v>
      </c>
      <c r="I3729" s="1">
        <v>-0.38</v>
      </c>
      <c r="J3729" s="12">
        <v>2393.36</v>
      </c>
      <c r="K3729" s="5">
        <v>3536.21</v>
      </c>
      <c r="L3729" s="5">
        <v>12315.86</v>
      </c>
      <c r="M3729" s="13">
        <f t="shared" si="134"/>
        <v>-3.7573881625297956E-3</v>
      </c>
      <c r="N3729" s="13">
        <f t="shared" si="135"/>
        <v>-3.6052988734480707E-3</v>
      </c>
      <c r="O3729" s="13">
        <f t="shared" si="135"/>
        <v>-6.3560215014484278E-3</v>
      </c>
      <c r="P3729" s="13">
        <f t="shared" si="135"/>
        <v>1.1583849593670426E-3</v>
      </c>
      <c r="Q3729" s="7"/>
      <c r="R3729" s="8"/>
      <c r="S3729" s="8"/>
      <c r="T3729" s="8"/>
      <c r="U3729" s="8"/>
      <c r="V3729" s="13"/>
      <c r="W3729" s="14"/>
      <c r="X3729" s="1"/>
      <c r="Y3729" s="1"/>
      <c r="Z3729" s="1"/>
      <c r="AA3729" s="1"/>
      <c r="AB3729" s="1"/>
      <c r="AC3729" s="1"/>
      <c r="AD3729" s="8"/>
      <c r="AE3729" s="8"/>
      <c r="AF3729" s="8"/>
      <c r="AG3729" s="8"/>
      <c r="AH3729" s="9"/>
      <c r="AI3729" s="8"/>
      <c r="AJ3729" s="13"/>
      <c r="AK3729" s="8"/>
      <c r="AL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8"/>
      <c r="BJ3729" s="8"/>
      <c r="BK3729" s="7"/>
      <c r="BL3729" s="7"/>
      <c r="BM3729" s="7"/>
      <c r="BN3729" s="7"/>
      <c r="BO3729" s="7"/>
      <c r="BP3729" s="7"/>
      <c r="BQ3729" s="7"/>
      <c r="BR3729" s="7"/>
      <c r="BT3729" s="8"/>
      <c r="BV3729" s="7"/>
      <c r="BW3729" s="7"/>
      <c r="BX3729" s="7"/>
      <c r="BY3729" s="7"/>
      <c r="BZ3729" s="7"/>
      <c r="CA3729" s="7"/>
    </row>
    <row r="3730" spans="1:79" x14ac:dyDescent="0.3">
      <c r="A3730" s="1" t="s">
        <v>1721</v>
      </c>
      <c r="B3730" s="1"/>
      <c r="C3730" s="1" t="s">
        <v>1878</v>
      </c>
      <c r="D3730" s="1"/>
      <c r="E3730" s="1"/>
      <c r="F3730" s="1"/>
      <c r="G3730" s="1"/>
      <c r="H3730" s="1">
        <v>53176.98</v>
      </c>
      <c r="I3730" s="1">
        <v>0.68</v>
      </c>
      <c r="J3730" s="12">
        <v>2418.4</v>
      </c>
      <c r="K3730" s="5">
        <v>3544.06</v>
      </c>
      <c r="L3730" s="5">
        <v>12300.58</v>
      </c>
      <c r="M3730" s="13">
        <f t="shared" si="134"/>
        <v>6.827999284312547E-3</v>
      </c>
      <c r="N3730" s="13">
        <f t="shared" si="135"/>
        <v>1.0462278971822059E-2</v>
      </c>
      <c r="O3730" s="13">
        <f t="shared" si="135"/>
        <v>2.2198907870289997E-3</v>
      </c>
      <c r="P3730" s="13">
        <f t="shared" si="135"/>
        <v>-1.240676655954287E-3</v>
      </c>
      <c r="Q3730" s="7"/>
      <c r="R3730" s="8"/>
      <c r="S3730" s="8"/>
      <c r="T3730" s="8"/>
      <c r="U3730" s="8"/>
      <c r="V3730" s="13"/>
      <c r="W3730" s="14"/>
      <c r="X3730" s="1"/>
      <c r="Y3730" s="1"/>
      <c r="Z3730" s="1"/>
      <c r="AA3730" s="1"/>
      <c r="AB3730" s="1"/>
      <c r="AC3730" s="1"/>
      <c r="AD3730" s="8"/>
      <c r="AE3730" s="8"/>
      <c r="AF3730" s="8"/>
      <c r="AG3730" s="8"/>
      <c r="AH3730" s="9"/>
      <c r="AI3730" s="8"/>
      <c r="AJ3730" s="13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8"/>
      <c r="BJ3730" s="8"/>
      <c r="BK3730" s="7"/>
      <c r="BL3730" s="7"/>
      <c r="BM3730" s="7"/>
      <c r="BN3730" s="7"/>
      <c r="BO3730" s="7"/>
      <c r="BP3730" s="7"/>
      <c r="BQ3730" s="7"/>
      <c r="BR3730" s="7"/>
      <c r="BT3730" s="8"/>
      <c r="BV3730" s="7"/>
      <c r="BW3730" s="7"/>
      <c r="BX3730" s="7"/>
      <c r="BY3730" s="7"/>
      <c r="BZ3730" s="7"/>
      <c r="CA3730" s="7"/>
    </row>
    <row r="3731" spans="1:79" x14ac:dyDescent="0.3">
      <c r="A3731" s="1" t="s">
        <v>1722</v>
      </c>
      <c r="B3731" s="1"/>
      <c r="C3731" s="1" t="s">
        <v>1878</v>
      </c>
      <c r="D3731" s="1"/>
      <c r="E3731" s="1"/>
      <c r="F3731" s="1"/>
      <c r="G3731" s="1"/>
      <c r="H3731" s="1">
        <v>53099.11</v>
      </c>
      <c r="I3731" s="1">
        <v>-0.15</v>
      </c>
      <c r="J3731" s="12">
        <v>2418.7800000000002</v>
      </c>
      <c r="K3731" s="5">
        <v>3514.85</v>
      </c>
      <c r="L3731" s="5">
        <v>12276.55</v>
      </c>
      <c r="M3731" s="13">
        <f t="shared" si="134"/>
        <v>-1.46435544101986E-3</v>
      </c>
      <c r="N3731" s="13">
        <f t="shared" si="135"/>
        <v>1.5712868011918957E-4</v>
      </c>
      <c r="O3731" s="13">
        <f t="shared" si="135"/>
        <v>-8.2419597862338767E-3</v>
      </c>
      <c r="P3731" s="13">
        <f t="shared" si="135"/>
        <v>-1.9535664171933531E-3</v>
      </c>
      <c r="Q3731" s="7"/>
      <c r="R3731" s="8"/>
      <c r="S3731" s="8"/>
      <c r="T3731" s="8"/>
      <c r="U3731" s="8"/>
      <c r="V3731" s="13"/>
      <c r="W3731" s="14"/>
      <c r="X3731" s="1"/>
      <c r="Y3731" s="1"/>
      <c r="Z3731" s="1"/>
      <c r="AA3731" s="1"/>
      <c r="AB3731" s="1"/>
      <c r="AC3731" s="1"/>
      <c r="AD3731" s="8"/>
      <c r="AE3731" s="8"/>
      <c r="AF3731" s="8"/>
      <c r="AG3731" s="8"/>
      <c r="AH3731" s="9"/>
      <c r="AI3731" s="8"/>
      <c r="AJ3731" s="13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8"/>
      <c r="BJ3731" s="8"/>
      <c r="BK3731" s="7"/>
      <c r="BL3731" s="7"/>
      <c r="BM3731" s="7"/>
      <c r="BN3731" s="7"/>
      <c r="BO3731" s="7"/>
      <c r="BP3731" s="7"/>
      <c r="BQ3731" s="7"/>
      <c r="BR3731" s="7"/>
      <c r="BT3731" s="8"/>
      <c r="BV3731" s="7"/>
      <c r="BW3731" s="7"/>
      <c r="BX3731" s="7"/>
      <c r="BY3731" s="7"/>
      <c r="BZ3731" s="7"/>
      <c r="CA3731" s="7"/>
    </row>
    <row r="3732" spans="1:79" x14ac:dyDescent="0.3">
      <c r="A3732" s="1" t="s">
        <v>1723</v>
      </c>
      <c r="B3732" s="1"/>
      <c r="C3732" s="1" t="s">
        <v>1878</v>
      </c>
      <c r="D3732" s="1"/>
      <c r="E3732" s="1"/>
      <c r="F3732" s="1"/>
      <c r="G3732" s="1"/>
      <c r="H3732" s="1">
        <v>53368.22</v>
      </c>
      <c r="I3732" s="1">
        <v>0.51</v>
      </c>
      <c r="J3732" s="12">
        <v>2431.23</v>
      </c>
      <c r="K3732" s="5">
        <v>3535.9</v>
      </c>
      <c r="L3732" s="5">
        <v>12358.83</v>
      </c>
      <c r="M3732" s="13">
        <f t="shared" si="134"/>
        <v>5.0680698791374379E-3</v>
      </c>
      <c r="N3732" s="13">
        <f t="shared" si="135"/>
        <v>5.1472229801801106E-3</v>
      </c>
      <c r="O3732" s="13">
        <f t="shared" si="135"/>
        <v>5.9888757699475548E-3</v>
      </c>
      <c r="P3732" s="13">
        <f t="shared" si="135"/>
        <v>6.702208682406674E-3</v>
      </c>
      <c r="Q3732" s="7"/>
      <c r="R3732" s="8"/>
      <c r="S3732" s="8"/>
      <c r="T3732" s="8"/>
      <c r="U3732" s="8"/>
      <c r="V3732" s="13"/>
      <c r="W3732" s="14"/>
      <c r="X3732" s="1"/>
      <c r="Y3732" s="1"/>
      <c r="Z3732" s="1"/>
      <c r="AA3732" s="1"/>
      <c r="AB3732" s="1"/>
      <c r="AC3732" s="1"/>
      <c r="AD3732" s="8"/>
      <c r="AE3732" s="8"/>
      <c r="AF3732" s="8"/>
      <c r="AG3732" s="8"/>
      <c r="AH3732" s="9"/>
      <c r="AI3732" s="8"/>
      <c r="AJ3732" s="13"/>
      <c r="AK3732" s="8"/>
      <c r="AL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8"/>
      <c r="BJ3732" s="8"/>
      <c r="BK3732" s="7"/>
      <c r="BL3732" s="7"/>
      <c r="BM3732" s="7"/>
      <c r="BN3732" s="7"/>
      <c r="BO3732" s="7"/>
      <c r="BP3732" s="7"/>
      <c r="BQ3732" s="7"/>
      <c r="BR3732" s="7"/>
      <c r="BT3732" s="8"/>
      <c r="BV3732" s="7"/>
      <c r="BW3732" s="7"/>
      <c r="BX3732" s="7"/>
      <c r="BY3732" s="7"/>
      <c r="BZ3732" s="7"/>
      <c r="CA3732" s="7"/>
    </row>
    <row r="3733" spans="1:79" x14ac:dyDescent="0.3">
      <c r="A3733" s="1" t="s">
        <v>1724</v>
      </c>
      <c r="B3733" s="1"/>
      <c r="C3733" s="1" t="s">
        <v>1878</v>
      </c>
      <c r="D3733" s="1"/>
      <c r="E3733" s="1"/>
      <c r="F3733" s="1"/>
      <c r="G3733" s="1"/>
      <c r="H3733" s="1">
        <v>53299.4</v>
      </c>
      <c r="I3733" s="1">
        <v>-0.13</v>
      </c>
      <c r="J3733" s="12">
        <v>2421.67</v>
      </c>
      <c r="K3733" s="5">
        <v>3551.36</v>
      </c>
      <c r="L3733" s="5">
        <v>12374.41</v>
      </c>
      <c r="M3733" s="13">
        <f t="shared" si="134"/>
        <v>-1.2895314852172657E-3</v>
      </c>
      <c r="N3733" s="13">
        <f t="shared" si="135"/>
        <v>-3.9321660229595379E-3</v>
      </c>
      <c r="O3733" s="13">
        <f t="shared" si="135"/>
        <v>4.3722955965950216E-3</v>
      </c>
      <c r="P3733" s="13">
        <f t="shared" si="135"/>
        <v>1.2606371315084797E-3</v>
      </c>
      <c r="Q3733" s="7"/>
      <c r="R3733" s="8"/>
      <c r="S3733" s="8"/>
      <c r="T3733" s="8"/>
      <c r="U3733" s="8"/>
      <c r="V3733" s="13"/>
      <c r="W3733" s="14"/>
      <c r="X3733" s="1"/>
      <c r="Y3733" s="1"/>
      <c r="Z3733" s="1"/>
      <c r="AA3733" s="1"/>
      <c r="AB3733" s="1"/>
      <c r="AC3733" s="1"/>
      <c r="AD3733" s="8"/>
      <c r="AE3733" s="8"/>
      <c r="AF3733" s="8"/>
      <c r="AG3733" s="8"/>
      <c r="AH3733" s="9"/>
      <c r="AI3733" s="8"/>
      <c r="AJ3733" s="13"/>
      <c r="AK3733" s="8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8"/>
      <c r="BJ3733" s="8"/>
      <c r="BK3733" s="7"/>
      <c r="BL3733" s="7"/>
      <c r="BM3733" s="7"/>
      <c r="BN3733" s="7"/>
      <c r="BO3733" s="7"/>
      <c r="BP3733" s="7"/>
      <c r="BQ3733" s="7"/>
      <c r="BR3733" s="7"/>
      <c r="BT3733" s="8"/>
      <c r="BV3733" s="7"/>
      <c r="BW3733" s="7"/>
      <c r="BX3733" s="7"/>
      <c r="BY3733" s="7"/>
      <c r="BZ3733" s="7"/>
      <c r="CA3733" s="7"/>
    </row>
    <row r="3734" spans="1:79" x14ac:dyDescent="0.3">
      <c r="A3734" s="1" t="s">
        <v>1725</v>
      </c>
      <c r="B3734" s="1"/>
      <c r="C3734" s="1" t="s">
        <v>1878</v>
      </c>
      <c r="D3734" s="1"/>
      <c r="E3734" s="1"/>
      <c r="F3734" s="1"/>
      <c r="G3734" s="1"/>
      <c r="H3734" s="1">
        <v>52848.54</v>
      </c>
      <c r="I3734" s="1">
        <v>-0.85</v>
      </c>
      <c r="J3734" s="12">
        <v>2396.52</v>
      </c>
      <c r="K3734" s="5">
        <v>3527.5</v>
      </c>
      <c r="L3734" s="5">
        <v>12353.09</v>
      </c>
      <c r="M3734" s="13">
        <f t="shared" si="134"/>
        <v>-8.4590070432312148E-3</v>
      </c>
      <c r="N3734" s="13">
        <f t="shared" si="135"/>
        <v>-1.0385395202484271E-2</v>
      </c>
      <c r="O3734" s="13">
        <f t="shared" si="135"/>
        <v>-6.7185528924130766E-3</v>
      </c>
      <c r="P3734" s="13">
        <f t="shared" si="135"/>
        <v>-1.7229104256283323E-3</v>
      </c>
      <c r="Q3734" s="7"/>
      <c r="R3734" s="8"/>
      <c r="S3734" s="8"/>
      <c r="T3734" s="8"/>
      <c r="U3734" s="8"/>
      <c r="V3734" s="13"/>
      <c r="W3734" s="14"/>
      <c r="X3734" s="1"/>
      <c r="Y3734" s="1"/>
      <c r="Z3734" s="1"/>
      <c r="AA3734" s="1"/>
      <c r="AB3734" s="1"/>
      <c r="AC3734" s="1"/>
      <c r="AD3734" s="8"/>
      <c r="AE3734" s="8"/>
      <c r="AF3734" s="8"/>
      <c r="AG3734" s="8"/>
      <c r="AH3734" s="9"/>
      <c r="AI3734" s="8"/>
      <c r="AJ3734" s="13"/>
      <c r="AK3734" s="8"/>
      <c r="AL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8"/>
      <c r="BJ3734" s="8"/>
      <c r="BK3734" s="7"/>
      <c r="BL3734" s="7"/>
      <c r="BM3734" s="7"/>
      <c r="BN3734" s="7"/>
      <c r="BO3734" s="7"/>
      <c r="BP3734" s="7"/>
      <c r="BQ3734" s="7"/>
      <c r="BR3734" s="7"/>
      <c r="BT3734" s="8"/>
      <c r="BV3734" s="7"/>
      <c r="BW3734" s="7"/>
      <c r="BX3734" s="7"/>
      <c r="BY3734" s="7"/>
      <c r="BZ3734" s="7"/>
      <c r="CA3734" s="7"/>
    </row>
    <row r="3735" spans="1:79" x14ac:dyDescent="0.3">
      <c r="A3735" s="1" t="s">
        <v>1726</v>
      </c>
      <c r="B3735" s="1"/>
      <c r="C3735" s="1" t="s">
        <v>1878</v>
      </c>
      <c r="D3735" s="1"/>
      <c r="E3735" s="1"/>
      <c r="F3735" s="1"/>
      <c r="G3735" s="1"/>
      <c r="H3735" s="1">
        <v>53215.87</v>
      </c>
      <c r="I3735" s="1">
        <v>0.7</v>
      </c>
      <c r="J3735" s="12">
        <v>2418.2600000000002</v>
      </c>
      <c r="K3735" s="5">
        <v>3540.07</v>
      </c>
      <c r="L3735" s="5">
        <v>12376.28</v>
      </c>
      <c r="M3735" s="13">
        <f t="shared" si="134"/>
        <v>6.9506177464884189E-3</v>
      </c>
      <c r="N3735" s="13">
        <f t="shared" si="135"/>
        <v>9.071486989468136E-3</v>
      </c>
      <c r="O3735" s="13">
        <f t="shared" si="135"/>
        <v>3.5634301913536337E-3</v>
      </c>
      <c r="P3735" s="13">
        <f t="shared" si="135"/>
        <v>1.8772630977350602E-3</v>
      </c>
      <c r="Q3735" s="7"/>
      <c r="R3735" s="8"/>
      <c r="S3735" s="8"/>
      <c r="T3735" s="8"/>
      <c r="U3735" s="8"/>
      <c r="V3735" s="13"/>
      <c r="W3735" s="14"/>
      <c r="X3735" s="1"/>
      <c r="Y3735" s="1"/>
      <c r="Z3735" s="1"/>
      <c r="AA3735" s="1"/>
      <c r="AB3735" s="1"/>
      <c r="AC3735" s="1"/>
      <c r="AD3735" s="8"/>
      <c r="AE3735" s="8"/>
      <c r="AF3735" s="8"/>
      <c r="AG3735" s="8"/>
      <c r="AH3735" s="9"/>
      <c r="AI3735" s="8"/>
      <c r="AJ3735" s="13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8"/>
      <c r="BJ3735" s="8"/>
      <c r="BK3735" s="7"/>
      <c r="BL3735" s="7"/>
      <c r="BM3735" s="7"/>
      <c r="BN3735" s="7"/>
      <c r="BO3735" s="7"/>
      <c r="BP3735" s="7"/>
      <c r="BQ3735" s="7"/>
      <c r="BR3735" s="7"/>
      <c r="BT3735" s="8"/>
      <c r="BV3735" s="7"/>
      <c r="BW3735" s="7"/>
      <c r="BX3735" s="7"/>
      <c r="BY3735" s="7"/>
      <c r="BZ3735" s="7"/>
      <c r="CA3735" s="7"/>
    </row>
    <row r="3736" spans="1:79" x14ac:dyDescent="0.3">
      <c r="A3736" s="1" t="s">
        <v>1727</v>
      </c>
      <c r="B3736" s="1"/>
      <c r="C3736" s="1" t="s">
        <v>1878</v>
      </c>
      <c r="D3736" s="1"/>
      <c r="E3736" s="1"/>
      <c r="F3736" s="1"/>
      <c r="G3736" s="1"/>
      <c r="H3736" s="1">
        <v>53084.63</v>
      </c>
      <c r="I3736" s="1">
        <v>-0.25</v>
      </c>
      <c r="J3736" s="12">
        <v>2410.65</v>
      </c>
      <c r="K3736" s="5">
        <v>3547.8</v>
      </c>
      <c r="L3736" s="5">
        <v>12275.69</v>
      </c>
      <c r="M3736" s="13">
        <f t="shared" si="134"/>
        <v>-2.4661816108616508E-3</v>
      </c>
      <c r="N3736" s="13">
        <f t="shared" si="135"/>
        <v>-3.1468907396227097E-3</v>
      </c>
      <c r="O3736" s="13">
        <f t="shared" si="135"/>
        <v>2.1835726412189338E-3</v>
      </c>
      <c r="P3736" s="13">
        <f t="shared" si="135"/>
        <v>-8.1276441709463576E-3</v>
      </c>
      <c r="Q3736" s="7"/>
      <c r="R3736" s="8"/>
      <c r="S3736" s="8"/>
      <c r="T3736" s="8"/>
      <c r="U3736" s="8"/>
      <c r="V3736" s="13"/>
      <c r="W3736" s="14"/>
      <c r="X3736" s="1"/>
      <c r="Y3736" s="1"/>
      <c r="Z3736" s="1"/>
      <c r="AA3736" s="1"/>
      <c r="AB3736" s="1"/>
      <c r="AC3736" s="1"/>
      <c r="AD3736" s="8"/>
      <c r="AE3736" s="8"/>
      <c r="AF3736" s="8"/>
      <c r="AG3736" s="8"/>
      <c r="AH3736" s="9"/>
      <c r="AI3736" s="8"/>
      <c r="AJ3736" s="13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8"/>
      <c r="BJ3736" s="8"/>
      <c r="BK3736" s="7"/>
      <c r="BL3736" s="7"/>
      <c r="BM3736" s="7"/>
      <c r="BN3736" s="7"/>
      <c r="BO3736" s="7"/>
      <c r="BP3736" s="7"/>
      <c r="BQ3736" s="7"/>
      <c r="BR3736" s="7"/>
      <c r="BT3736" s="8"/>
      <c r="BV3736" s="7"/>
      <c r="BW3736" s="7"/>
      <c r="BX3736" s="7"/>
      <c r="BY3736" s="7"/>
      <c r="BZ3736" s="7"/>
      <c r="CA3736" s="7"/>
    </row>
    <row r="3737" spans="1:79" x14ac:dyDescent="0.3">
      <c r="A3737" s="1" t="s">
        <v>1728</v>
      </c>
      <c r="B3737" s="1"/>
      <c r="C3737" s="1" t="s">
        <v>1878</v>
      </c>
      <c r="D3737" s="1"/>
      <c r="E3737" s="1"/>
      <c r="F3737" s="1"/>
      <c r="G3737" s="1"/>
      <c r="H3737" s="1">
        <v>53055.98</v>
      </c>
      <c r="I3737" s="1">
        <v>-0.05</v>
      </c>
      <c r="J3737" s="12">
        <v>2410.27</v>
      </c>
      <c r="K3737" s="5">
        <v>3544.57</v>
      </c>
      <c r="L3737" s="5">
        <v>12219.3</v>
      </c>
      <c r="M3737" s="13">
        <f t="shared" si="134"/>
        <v>-5.3970424207527845E-4</v>
      </c>
      <c r="N3737" s="13">
        <f t="shared" si="135"/>
        <v>-1.5763383319855606E-4</v>
      </c>
      <c r="O3737" s="13">
        <f t="shared" si="135"/>
        <v>-9.1042336095603638E-4</v>
      </c>
      <c r="P3737" s="13">
        <f t="shared" si="135"/>
        <v>-4.5936318039964119E-3</v>
      </c>
      <c r="Q3737" s="7"/>
      <c r="R3737" s="8"/>
      <c r="S3737" s="8"/>
      <c r="T3737" s="8"/>
      <c r="U3737" s="8"/>
      <c r="V3737" s="13"/>
      <c r="W3737" s="14"/>
      <c r="X3737" s="1"/>
      <c r="Y3737" s="1"/>
      <c r="Z3737" s="1"/>
      <c r="AA3737" s="1"/>
      <c r="AB3737" s="1"/>
      <c r="AC3737" s="1"/>
      <c r="AD3737" s="8"/>
      <c r="AE3737" s="8"/>
      <c r="AF3737" s="8"/>
      <c r="AG3737" s="8"/>
      <c r="AH3737" s="9"/>
      <c r="AI3737" s="8"/>
      <c r="AJ3737" s="13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8"/>
      <c r="BJ3737" s="8"/>
      <c r="BK3737" s="7"/>
      <c r="BL3737" s="7"/>
      <c r="BM3737" s="7"/>
      <c r="BN3737" s="7"/>
      <c r="BO3737" s="7"/>
      <c r="BP3737" s="7"/>
      <c r="BQ3737" s="7"/>
      <c r="BR3737" s="7"/>
      <c r="BT3737" s="8"/>
      <c r="BV3737" s="7"/>
      <c r="BW3737" s="7"/>
      <c r="BX3737" s="7"/>
      <c r="BY3737" s="7"/>
      <c r="BZ3737" s="7"/>
      <c r="CA3737" s="7"/>
    </row>
    <row r="3738" spans="1:79" x14ac:dyDescent="0.3">
      <c r="A3738" s="1" t="s">
        <v>1729</v>
      </c>
      <c r="B3738" s="1"/>
      <c r="C3738" s="1" t="s">
        <v>1878</v>
      </c>
      <c r="D3738" s="1"/>
      <c r="E3738" s="1"/>
      <c r="F3738" s="1"/>
      <c r="G3738" s="1"/>
      <c r="H3738" s="1">
        <v>53238</v>
      </c>
      <c r="I3738" s="1">
        <v>0.34</v>
      </c>
      <c r="J3738" s="12">
        <v>2420.66</v>
      </c>
      <c r="K3738" s="5">
        <v>3553.64</v>
      </c>
      <c r="L3738" s="5">
        <v>12228.76</v>
      </c>
      <c r="M3738" s="13">
        <f t="shared" si="134"/>
        <v>3.4307160097692968E-3</v>
      </c>
      <c r="N3738" s="13">
        <f t="shared" si="135"/>
        <v>4.3107203757255519E-3</v>
      </c>
      <c r="O3738" s="13">
        <f t="shared" si="135"/>
        <v>2.5588435268593113E-3</v>
      </c>
      <c r="P3738" s="13">
        <f t="shared" si="135"/>
        <v>7.7418510061955104E-4</v>
      </c>
      <c r="Q3738" s="7"/>
      <c r="R3738" s="8"/>
      <c r="S3738" s="8"/>
      <c r="T3738" s="8"/>
      <c r="U3738" s="8"/>
      <c r="V3738" s="13"/>
      <c r="W3738" s="14"/>
      <c r="X3738" s="1"/>
      <c r="Y3738" s="1"/>
      <c r="Z3738" s="1"/>
      <c r="AA3738" s="1"/>
      <c r="AB3738" s="1"/>
      <c r="AC3738" s="1"/>
      <c r="AD3738" s="8"/>
      <c r="AE3738" s="8"/>
      <c r="AF3738" s="8"/>
      <c r="AG3738" s="8"/>
      <c r="AH3738" s="9"/>
      <c r="AI3738" s="8"/>
      <c r="AJ3738" s="13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8"/>
      <c r="BJ3738" s="8"/>
      <c r="BK3738" s="7"/>
      <c r="BL3738" s="7"/>
      <c r="BM3738" s="7"/>
      <c r="BN3738" s="7"/>
      <c r="BO3738" s="7"/>
      <c r="BP3738" s="7"/>
      <c r="BQ3738" s="7"/>
      <c r="BR3738" s="7"/>
      <c r="BT3738" s="8"/>
      <c r="BV3738" s="7"/>
      <c r="BW3738" s="7"/>
      <c r="BX3738" s="7"/>
      <c r="BY3738" s="7"/>
      <c r="BZ3738" s="7"/>
      <c r="CA3738" s="7"/>
    </row>
    <row r="3739" spans="1:79" x14ac:dyDescent="0.3">
      <c r="A3739" s="1" t="s">
        <v>1730</v>
      </c>
      <c r="B3739" s="1"/>
      <c r="C3739" s="1" t="s">
        <v>1878</v>
      </c>
      <c r="D3739" s="1"/>
      <c r="E3739" s="1"/>
      <c r="F3739" s="1"/>
      <c r="G3739" s="1"/>
      <c r="H3739" s="1">
        <v>53415.63</v>
      </c>
      <c r="I3739" s="1">
        <v>0.33</v>
      </c>
      <c r="J3739" s="12">
        <v>2428.35</v>
      </c>
      <c r="K3739" s="5">
        <v>3568.66</v>
      </c>
      <c r="L3739" s="5">
        <v>12250.55</v>
      </c>
      <c r="M3739" s="13">
        <f t="shared" si="134"/>
        <v>3.3365265411924305E-3</v>
      </c>
      <c r="N3739" s="13">
        <f t="shared" si="135"/>
        <v>3.1768195450827541E-3</v>
      </c>
      <c r="O3739" s="13">
        <f t="shared" si="135"/>
        <v>4.2266521088236697E-3</v>
      </c>
      <c r="P3739" s="13">
        <f t="shared" si="135"/>
        <v>1.7818650460061924E-3</v>
      </c>
      <c r="Q3739" s="7"/>
      <c r="R3739" s="8"/>
      <c r="S3739" s="8"/>
      <c r="T3739" s="8"/>
      <c r="U3739" s="8"/>
      <c r="V3739" s="13"/>
      <c r="W3739" s="14"/>
      <c r="X3739" s="1"/>
      <c r="Y3739" s="1"/>
      <c r="Z3739" s="1"/>
      <c r="AA3739" s="1"/>
      <c r="AB3739" s="1"/>
      <c r="AC3739" s="1"/>
      <c r="AD3739" s="8"/>
      <c r="AE3739" s="8"/>
      <c r="AF3739" s="8"/>
      <c r="AG3739" s="8"/>
      <c r="AH3739" s="9"/>
      <c r="AI3739" s="8"/>
      <c r="AJ3739" s="13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H3739" s="8"/>
      <c r="BI3739" s="8"/>
      <c r="BJ3739" s="8"/>
      <c r="BK3739" s="7"/>
      <c r="BL3739" s="7"/>
      <c r="BM3739" s="7"/>
      <c r="BN3739" s="7"/>
      <c r="BO3739" s="7"/>
      <c r="BP3739" s="7"/>
      <c r="BQ3739" s="7"/>
      <c r="BR3739" s="7"/>
      <c r="BT3739" s="8"/>
      <c r="BV3739" s="7"/>
      <c r="BW3739" s="7"/>
      <c r="BX3739" s="7"/>
      <c r="BY3739" s="7"/>
      <c r="BZ3739" s="7"/>
      <c r="CA3739" s="7"/>
    </row>
    <row r="3740" spans="1:79" x14ac:dyDescent="0.3">
      <c r="A3740" s="1" t="s">
        <v>1731</v>
      </c>
      <c r="B3740" s="1"/>
      <c r="C3740" s="1" t="s">
        <v>1878</v>
      </c>
      <c r="D3740" s="1"/>
      <c r="E3740" s="1"/>
      <c r="F3740" s="1"/>
      <c r="G3740" s="1"/>
      <c r="H3740" s="1">
        <v>53247.07</v>
      </c>
      <c r="I3740" s="1">
        <v>-0.32</v>
      </c>
      <c r="J3740" s="12">
        <v>2416.9299999999998</v>
      </c>
      <c r="K3740" s="5">
        <v>3562.59</v>
      </c>
      <c r="L3740" s="5">
        <v>12293.45</v>
      </c>
      <c r="M3740" s="13">
        <f t="shared" si="134"/>
        <v>-3.1556306646575161E-3</v>
      </c>
      <c r="N3740" s="13">
        <f t="shared" si="135"/>
        <v>-4.7027817242160097E-3</v>
      </c>
      <c r="O3740" s="13">
        <f t="shared" si="135"/>
        <v>-1.7009185520614478E-3</v>
      </c>
      <c r="P3740" s="13">
        <f t="shared" si="135"/>
        <v>3.5018835889002453E-3</v>
      </c>
      <c r="Q3740" s="7"/>
      <c r="R3740" s="8"/>
      <c r="S3740" s="8"/>
      <c r="T3740" s="8"/>
      <c r="U3740" s="8"/>
      <c r="V3740" s="13"/>
      <c r="W3740" s="14"/>
      <c r="X3740" s="1"/>
      <c r="Y3740" s="1"/>
      <c r="Z3740" s="1"/>
      <c r="AA3740" s="1"/>
      <c r="AB3740" s="1"/>
      <c r="AC3740" s="1"/>
      <c r="AD3740" s="8"/>
      <c r="AE3740" s="8"/>
      <c r="AF3740" s="8"/>
      <c r="AG3740" s="8"/>
      <c r="AH3740" s="9"/>
      <c r="AI3740" s="8"/>
      <c r="AJ3740" s="13"/>
      <c r="AK3740" s="8"/>
      <c r="AL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8"/>
      <c r="BJ3740" s="8"/>
      <c r="BK3740" s="7"/>
      <c r="BL3740" s="7"/>
      <c r="BM3740" s="7"/>
      <c r="BN3740" s="7"/>
      <c r="BO3740" s="7"/>
      <c r="BP3740" s="7"/>
      <c r="BQ3740" s="7"/>
      <c r="BR3740" s="7"/>
      <c r="BT3740" s="8"/>
      <c r="BV3740" s="7"/>
      <c r="BW3740" s="7"/>
      <c r="BX3740" s="7"/>
      <c r="BY3740" s="7"/>
      <c r="BZ3740" s="7"/>
      <c r="CA3740" s="7"/>
    </row>
    <row r="3741" spans="1:79" x14ac:dyDescent="0.3">
      <c r="A3741" s="1" t="s">
        <v>1732</v>
      </c>
      <c r="B3741" s="1"/>
      <c r="C3741" s="1" t="s">
        <v>1878</v>
      </c>
      <c r="D3741" s="1"/>
      <c r="E3741" s="1"/>
      <c r="F3741" s="1"/>
      <c r="G3741" s="1"/>
      <c r="H3741" s="1">
        <v>53155.31</v>
      </c>
      <c r="I3741" s="1">
        <v>-0.17</v>
      </c>
      <c r="J3741" s="12">
        <v>2417.11</v>
      </c>
      <c r="K3741" s="5">
        <v>3549.39</v>
      </c>
      <c r="L3741" s="5">
        <v>12165.95</v>
      </c>
      <c r="M3741" s="13">
        <f t="shared" si="134"/>
        <v>-1.7232873095177625E-3</v>
      </c>
      <c r="N3741" s="13">
        <f t="shared" si="135"/>
        <v>7.4474643452671074E-5</v>
      </c>
      <c r="O3741" s="13">
        <f t="shared" si="135"/>
        <v>-3.7051695536113316E-3</v>
      </c>
      <c r="P3741" s="13">
        <f t="shared" si="135"/>
        <v>-1.037137662739096E-2</v>
      </c>
      <c r="Q3741" s="7"/>
      <c r="R3741" s="8"/>
      <c r="S3741" s="8"/>
      <c r="T3741" s="8"/>
      <c r="U3741" s="8"/>
      <c r="V3741" s="13"/>
      <c r="W3741" s="14"/>
      <c r="X3741" s="1"/>
      <c r="Y3741" s="1"/>
      <c r="Z3741" s="1"/>
      <c r="AA3741" s="1"/>
      <c r="AB3741" s="1"/>
      <c r="AC3741" s="1"/>
      <c r="AD3741" s="8"/>
      <c r="AE3741" s="8"/>
      <c r="AF3741" s="8"/>
      <c r="AG3741" s="8"/>
      <c r="AH3741" s="9"/>
      <c r="AI3741" s="8"/>
      <c r="AJ3741" s="13"/>
      <c r="AK3741" s="8"/>
      <c r="AL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8"/>
      <c r="BJ3741" s="8"/>
      <c r="BK3741" s="7"/>
      <c r="BL3741" s="7"/>
      <c r="BM3741" s="7"/>
      <c r="BN3741" s="7"/>
      <c r="BO3741" s="7"/>
      <c r="BP3741" s="7"/>
      <c r="BQ3741" s="7"/>
      <c r="BR3741" s="7"/>
      <c r="BT3741" s="8"/>
      <c r="BV3741" s="7"/>
      <c r="BW3741" s="7"/>
      <c r="BX3741" s="7"/>
      <c r="BY3741" s="7"/>
      <c r="BZ3741" s="7"/>
      <c r="CA3741" s="7"/>
    </row>
    <row r="3742" spans="1:79" x14ac:dyDescent="0.3">
      <c r="A3742" s="1" t="s">
        <v>1733</v>
      </c>
      <c r="B3742" s="1"/>
      <c r="C3742" s="1" t="s">
        <v>1878</v>
      </c>
      <c r="D3742" s="1"/>
      <c r="E3742" s="1"/>
      <c r="F3742" s="1"/>
      <c r="G3742" s="1"/>
      <c r="H3742" s="1">
        <v>53773.45</v>
      </c>
      <c r="I3742" s="1">
        <v>1.1599999999999999</v>
      </c>
      <c r="J3742" s="12">
        <v>2446.3200000000002</v>
      </c>
      <c r="K3742" s="5">
        <v>3598.77</v>
      </c>
      <c r="L3742" s="5">
        <v>12223.59</v>
      </c>
      <c r="M3742" s="13">
        <f t="shared" si="134"/>
        <v>1.1628941680520644E-2</v>
      </c>
      <c r="N3742" s="13">
        <f t="shared" si="135"/>
        <v>1.2084679638080242E-2</v>
      </c>
      <c r="O3742" s="13">
        <f t="shared" si="135"/>
        <v>1.3912249710513747E-2</v>
      </c>
      <c r="P3742" s="13">
        <f t="shared" si="135"/>
        <v>4.7378133232505171E-3</v>
      </c>
      <c r="Q3742" s="7"/>
      <c r="R3742" s="8"/>
      <c r="S3742" s="8"/>
      <c r="T3742" s="8"/>
      <c r="U3742" s="8"/>
      <c r="V3742" s="13"/>
      <c r="W3742" s="14"/>
      <c r="X3742" s="1"/>
      <c r="Y3742" s="1"/>
      <c r="Z3742" s="1"/>
      <c r="AA3742" s="1"/>
      <c r="AB3742" s="1"/>
      <c r="AC3742" s="1"/>
      <c r="AD3742" s="8"/>
      <c r="AE3742" s="8"/>
      <c r="AF3742" s="8"/>
      <c r="AG3742" s="8"/>
      <c r="AH3742" s="9"/>
      <c r="AI3742" s="8"/>
      <c r="AJ3742" s="13"/>
      <c r="AK3742" s="8"/>
      <c r="AL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8"/>
      <c r="BJ3742" s="8"/>
      <c r="BK3742" s="7"/>
      <c r="BL3742" s="7"/>
      <c r="BM3742" s="7"/>
      <c r="BN3742" s="7"/>
      <c r="BO3742" s="7"/>
      <c r="BP3742" s="7"/>
      <c r="BQ3742" s="7"/>
      <c r="BR3742" s="7"/>
      <c r="BT3742" s="8"/>
      <c r="BV3742" s="7"/>
      <c r="BW3742" s="7"/>
      <c r="BX3742" s="7"/>
      <c r="BY3742" s="7"/>
      <c r="BZ3742" s="7"/>
      <c r="CA3742" s="7"/>
    </row>
    <row r="3743" spans="1:79" x14ac:dyDescent="0.3">
      <c r="A3743" s="1" t="s">
        <v>1734</v>
      </c>
      <c r="B3743" s="1"/>
      <c r="C3743" s="1" t="s">
        <v>1878</v>
      </c>
      <c r="D3743" s="1"/>
      <c r="E3743" s="1"/>
      <c r="F3743" s="1"/>
      <c r="G3743" s="1"/>
      <c r="H3743" s="1">
        <v>53801.73</v>
      </c>
      <c r="I3743" s="1">
        <v>0.05</v>
      </c>
      <c r="J3743" s="12">
        <v>2445.4</v>
      </c>
      <c r="K3743" s="5">
        <v>3606.17</v>
      </c>
      <c r="L3743" s="5">
        <v>12224.96</v>
      </c>
      <c r="M3743" s="13">
        <f t="shared" si="134"/>
        <v>5.259100913184156E-4</v>
      </c>
      <c r="N3743" s="13">
        <f t="shared" si="135"/>
        <v>-3.7607508420811619E-4</v>
      </c>
      <c r="O3743" s="13">
        <f t="shared" si="135"/>
        <v>2.056258110409992E-3</v>
      </c>
      <c r="P3743" s="13">
        <f t="shared" si="135"/>
        <v>1.1207836650273251E-4</v>
      </c>
      <c r="Q3743" s="7"/>
      <c r="R3743" s="8"/>
      <c r="S3743" s="8"/>
      <c r="T3743" s="8"/>
      <c r="U3743" s="8"/>
      <c r="V3743" s="13"/>
      <c r="W3743" s="14"/>
      <c r="X3743" s="1"/>
      <c r="Y3743" s="1"/>
      <c r="Z3743" s="1"/>
      <c r="AA3743" s="1"/>
      <c r="AB3743" s="1"/>
      <c r="AC3743" s="1"/>
      <c r="AD3743" s="8"/>
      <c r="AE3743" s="8"/>
      <c r="AF3743" s="8"/>
      <c r="AG3743" s="8"/>
      <c r="AH3743" s="9"/>
      <c r="AI3743" s="8"/>
      <c r="AJ3743" s="13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8"/>
      <c r="BJ3743" s="8"/>
      <c r="BK3743" s="7"/>
      <c r="BL3743" s="7"/>
      <c r="BM3743" s="7"/>
      <c r="BN3743" s="7"/>
      <c r="BO3743" s="7"/>
      <c r="BP3743" s="7"/>
      <c r="BQ3743" s="7"/>
      <c r="BR3743" s="7"/>
      <c r="BT3743" s="8"/>
      <c r="BV3743" s="7"/>
      <c r="BW3743" s="7"/>
      <c r="BX3743" s="7"/>
      <c r="BY3743" s="7"/>
      <c r="BZ3743" s="7"/>
      <c r="CA3743" s="7"/>
    </row>
    <row r="3744" spans="1:79" x14ac:dyDescent="0.3">
      <c r="A3744" s="1" t="s">
        <v>1735</v>
      </c>
      <c r="B3744" s="1"/>
      <c r="C3744" s="1" t="s">
        <v>1878</v>
      </c>
      <c r="D3744" s="1"/>
      <c r="E3744" s="1"/>
      <c r="F3744" s="1"/>
      <c r="G3744" s="1"/>
      <c r="H3744" s="1">
        <v>53346.86</v>
      </c>
      <c r="I3744" s="1">
        <v>-0.85</v>
      </c>
      <c r="J3744" s="12">
        <v>2417.21</v>
      </c>
      <c r="K3744" s="5">
        <v>3593.8</v>
      </c>
      <c r="L3744" s="5">
        <v>12238.7</v>
      </c>
      <c r="M3744" s="13">
        <f t="shared" si="134"/>
        <v>-8.4545608477646361E-3</v>
      </c>
      <c r="N3744" s="13">
        <f t="shared" si="135"/>
        <v>-1.1527766418581886E-2</v>
      </c>
      <c r="O3744" s="13">
        <f t="shared" si="135"/>
        <v>-3.4302320744723502E-3</v>
      </c>
      <c r="P3744" s="13">
        <f t="shared" si="135"/>
        <v>1.1239300578489431E-3</v>
      </c>
      <c r="Q3744" s="7"/>
      <c r="R3744" s="8"/>
      <c r="S3744" s="8"/>
      <c r="T3744" s="8"/>
      <c r="U3744" s="8"/>
      <c r="V3744" s="13"/>
      <c r="W3744" s="14"/>
      <c r="X3744" s="1"/>
      <c r="Y3744" s="1"/>
      <c r="Z3744" s="1"/>
      <c r="AA3744" s="1"/>
      <c r="AB3744" s="1"/>
      <c r="AC3744" s="1"/>
      <c r="AD3744" s="8"/>
      <c r="AE3744" s="8"/>
      <c r="AF3744" s="8"/>
      <c r="AG3744" s="8"/>
      <c r="AH3744" s="9"/>
      <c r="AI3744" s="8"/>
      <c r="AJ3744" s="13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8"/>
      <c r="BJ3744" s="8"/>
      <c r="BK3744" s="7"/>
      <c r="BL3744" s="7"/>
      <c r="BM3744" s="7"/>
      <c r="BN3744" s="7"/>
      <c r="BO3744" s="7"/>
      <c r="BP3744" s="7"/>
      <c r="BQ3744" s="7"/>
      <c r="BR3744" s="7"/>
      <c r="BT3744" s="8"/>
      <c r="BV3744" s="7"/>
      <c r="BW3744" s="7"/>
      <c r="BX3744" s="7"/>
      <c r="BY3744" s="7"/>
      <c r="BZ3744" s="7"/>
      <c r="CA3744" s="7"/>
    </row>
    <row r="3745" spans="1:79" x14ac:dyDescent="0.3">
      <c r="A3745" s="1" t="s">
        <v>1736</v>
      </c>
      <c r="B3745" s="1"/>
      <c r="C3745" s="1" t="s">
        <v>1878</v>
      </c>
      <c r="D3745" s="1"/>
      <c r="E3745" s="1"/>
      <c r="F3745" s="1"/>
      <c r="G3745" s="1"/>
      <c r="H3745" s="1">
        <v>53652.58</v>
      </c>
      <c r="I3745" s="1">
        <v>0.56999999999999995</v>
      </c>
      <c r="J3745" s="12">
        <v>2438.42</v>
      </c>
      <c r="K3745" s="5">
        <v>3594.45</v>
      </c>
      <c r="L3745" s="5">
        <v>12246.85</v>
      </c>
      <c r="M3745" s="13">
        <f t="shared" si="134"/>
        <v>5.7307965267310301E-3</v>
      </c>
      <c r="N3745" s="13">
        <f t="shared" si="135"/>
        <v>8.7745789567310606E-3</v>
      </c>
      <c r="O3745" s="13">
        <f t="shared" si="135"/>
        <v>1.8086704880615478E-4</v>
      </c>
      <c r="P3745" s="13">
        <f t="shared" si="135"/>
        <v>6.6592040004254116E-4</v>
      </c>
      <c r="Q3745" s="7"/>
      <c r="R3745" s="8"/>
      <c r="S3745" s="8"/>
      <c r="T3745" s="8"/>
      <c r="U3745" s="8"/>
      <c r="V3745" s="13"/>
      <c r="W3745" s="14"/>
      <c r="X3745" s="1"/>
      <c r="Y3745" s="1"/>
      <c r="Z3745" s="1"/>
      <c r="AA3745" s="1"/>
      <c r="AB3745" s="1"/>
      <c r="AC3745" s="1"/>
      <c r="AD3745" s="8"/>
      <c r="AE3745" s="8"/>
      <c r="AF3745" s="8"/>
      <c r="AG3745" s="8"/>
      <c r="AH3745" s="9"/>
      <c r="AI3745" s="8"/>
      <c r="AJ3745" s="13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8"/>
      <c r="BJ3745" s="8"/>
      <c r="BK3745" s="7"/>
      <c r="BL3745" s="7"/>
      <c r="BM3745" s="7"/>
      <c r="BN3745" s="7"/>
      <c r="BO3745" s="7"/>
      <c r="BP3745" s="7"/>
      <c r="BQ3745" s="7"/>
      <c r="BR3745" s="7"/>
      <c r="BT3745" s="8"/>
      <c r="BV3745" s="7"/>
      <c r="BW3745" s="7"/>
      <c r="BX3745" s="7"/>
      <c r="BY3745" s="7"/>
      <c r="BZ3745" s="7"/>
      <c r="CA3745" s="7"/>
    </row>
    <row r="3746" spans="1:79" x14ac:dyDescent="0.3">
      <c r="A3746" s="1" t="s">
        <v>1737</v>
      </c>
      <c r="B3746" s="1"/>
      <c r="C3746" s="1" t="s">
        <v>1878</v>
      </c>
      <c r="D3746" s="1"/>
      <c r="E3746" s="1"/>
      <c r="F3746" s="1"/>
      <c r="G3746" s="1"/>
      <c r="H3746" s="1">
        <v>53479.49</v>
      </c>
      <c r="I3746" s="1">
        <v>-0.32</v>
      </c>
      <c r="J3746" s="12">
        <v>2431.89</v>
      </c>
      <c r="K3746" s="5">
        <v>3581.89</v>
      </c>
      <c r="L3746" s="5">
        <v>12227.89</v>
      </c>
      <c r="M3746" s="13">
        <f t="shared" si="134"/>
        <v>-3.2261263111672545E-3</v>
      </c>
      <c r="N3746" s="13">
        <f t="shared" si="135"/>
        <v>-2.6779635993799955E-3</v>
      </c>
      <c r="O3746" s="13">
        <f t="shared" si="135"/>
        <v>-3.4942758975642363E-3</v>
      </c>
      <c r="P3746" s="13">
        <f t="shared" si="135"/>
        <v>-1.5481531985777064E-3</v>
      </c>
      <c r="Q3746" s="7"/>
      <c r="R3746" s="8"/>
      <c r="S3746" s="8"/>
      <c r="T3746" s="8"/>
      <c r="U3746" s="8"/>
      <c r="V3746" s="13"/>
      <c r="W3746" s="14"/>
      <c r="X3746" s="1"/>
      <c r="Y3746" s="1"/>
      <c r="Z3746" s="1"/>
      <c r="AA3746" s="1"/>
      <c r="AB3746" s="1"/>
      <c r="AC3746" s="1"/>
      <c r="AD3746" s="8"/>
      <c r="AE3746" s="8"/>
      <c r="AF3746" s="8"/>
      <c r="AG3746" s="8"/>
      <c r="AH3746" s="9"/>
      <c r="AI3746" s="8"/>
      <c r="AJ3746" s="13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8"/>
      <c r="BJ3746" s="8"/>
      <c r="BK3746" s="7"/>
      <c r="BL3746" s="7"/>
      <c r="BM3746" s="7"/>
      <c r="BN3746" s="7"/>
      <c r="BO3746" s="7"/>
      <c r="BP3746" s="7"/>
      <c r="BQ3746" s="7"/>
      <c r="BR3746" s="7"/>
      <c r="BT3746" s="8"/>
      <c r="BV3746" s="7"/>
      <c r="BW3746" s="7"/>
      <c r="BX3746" s="7"/>
      <c r="BY3746" s="7"/>
      <c r="BZ3746" s="7"/>
      <c r="CA3746" s="7"/>
    </row>
    <row r="3747" spans="1:79" x14ac:dyDescent="0.3">
      <c r="A3747" s="1" t="s">
        <v>1738</v>
      </c>
      <c r="B3747" s="1"/>
      <c r="C3747" s="1" t="s">
        <v>1878</v>
      </c>
      <c r="D3747" s="1"/>
      <c r="E3747" s="1"/>
      <c r="F3747" s="1"/>
      <c r="G3747" s="1"/>
      <c r="H3747" s="1">
        <v>52961.35</v>
      </c>
      <c r="I3747" s="1">
        <v>-0.97</v>
      </c>
      <c r="J3747" s="12">
        <v>2398.0300000000002</v>
      </c>
      <c r="K3747" s="5">
        <v>3574.02</v>
      </c>
      <c r="L3747" s="5">
        <v>12169.66</v>
      </c>
      <c r="M3747" s="13">
        <f t="shared" si="134"/>
        <v>-9.688574068301703E-3</v>
      </c>
      <c r="N3747" s="13">
        <f t="shared" si="135"/>
        <v>-1.392332712417077E-2</v>
      </c>
      <c r="O3747" s="13">
        <f t="shared" si="135"/>
        <v>-2.1971640670148673E-3</v>
      </c>
      <c r="P3747" s="13">
        <f t="shared" si="135"/>
        <v>-4.7620644281228808E-3</v>
      </c>
      <c r="Q3747" s="7"/>
      <c r="R3747" s="8"/>
      <c r="S3747" s="8"/>
      <c r="T3747" s="8"/>
      <c r="U3747" s="8"/>
      <c r="V3747" s="13"/>
      <c r="W3747" s="14"/>
      <c r="X3747" s="1"/>
      <c r="Y3747" s="1"/>
      <c r="Z3747" s="1"/>
      <c r="AA3747" s="1"/>
      <c r="AB3747" s="1"/>
      <c r="AC3747" s="1"/>
      <c r="AD3747" s="8"/>
      <c r="AE3747" s="8"/>
      <c r="AF3747" s="8"/>
      <c r="AG3747" s="8"/>
      <c r="AH3747" s="9"/>
      <c r="AI3747" s="8"/>
      <c r="AJ3747" s="13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H3747" s="8"/>
      <c r="BI3747" s="8"/>
      <c r="BJ3747" s="8"/>
      <c r="BK3747" s="7"/>
      <c r="BL3747" s="7"/>
      <c r="BM3747" s="7"/>
      <c r="BN3747" s="7"/>
      <c r="BO3747" s="7"/>
      <c r="BP3747" s="7"/>
      <c r="BQ3747" s="7"/>
      <c r="BR3747" s="7"/>
      <c r="BT3747" s="8"/>
      <c r="BV3747" s="7"/>
      <c r="BW3747" s="7"/>
      <c r="BX3747" s="7"/>
      <c r="BY3747" s="7"/>
      <c r="BZ3747" s="7"/>
      <c r="CA3747" s="7"/>
    </row>
    <row r="3748" spans="1:79" x14ac:dyDescent="0.3">
      <c r="A3748" s="1" t="s">
        <v>1739</v>
      </c>
      <c r="B3748" s="1"/>
      <c r="C3748" s="1" t="s">
        <v>1878</v>
      </c>
      <c r="D3748" s="1"/>
      <c r="E3748" s="1"/>
      <c r="F3748" s="1"/>
      <c r="G3748" s="1"/>
      <c r="H3748" s="1">
        <v>52477.440000000002</v>
      </c>
      <c r="I3748" s="1">
        <v>-0.91</v>
      </c>
      <c r="J3748" s="12">
        <v>2371.4299999999998</v>
      </c>
      <c r="K3748" s="5">
        <v>3557.2</v>
      </c>
      <c r="L3748" s="5">
        <v>12054.26</v>
      </c>
      <c r="M3748" s="13">
        <f t="shared" si="134"/>
        <v>-9.1370405021774515E-3</v>
      </c>
      <c r="N3748" s="13">
        <f t="shared" si="135"/>
        <v>-1.1092438376500868E-2</v>
      </c>
      <c r="O3748" s="13">
        <f t="shared" si="135"/>
        <v>-4.7061851920247033E-3</v>
      </c>
      <c r="P3748" s="13">
        <f t="shared" si="135"/>
        <v>-9.48259852781419E-3</v>
      </c>
      <c r="Q3748" s="7"/>
      <c r="R3748" s="8"/>
      <c r="S3748" s="8"/>
      <c r="T3748" s="8"/>
      <c r="U3748" s="8"/>
      <c r="V3748" s="13"/>
      <c r="W3748" s="14"/>
      <c r="X3748" s="1"/>
      <c r="Y3748" s="1"/>
      <c r="Z3748" s="1"/>
      <c r="AA3748" s="1"/>
      <c r="AB3748" s="1"/>
      <c r="AC3748" s="1"/>
      <c r="AD3748" s="8"/>
      <c r="AE3748" s="8"/>
      <c r="AF3748" s="8"/>
      <c r="AG3748" s="8"/>
      <c r="AH3748" s="9"/>
      <c r="AI3748" s="8"/>
      <c r="AJ3748" s="13"/>
      <c r="AK3748" s="8"/>
      <c r="AL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8"/>
      <c r="BJ3748" s="8"/>
      <c r="BK3748" s="7"/>
      <c r="BL3748" s="7"/>
      <c r="BM3748" s="7"/>
      <c r="BN3748" s="7"/>
      <c r="BO3748" s="7"/>
      <c r="BP3748" s="7"/>
      <c r="BQ3748" s="7"/>
      <c r="BR3748" s="7"/>
      <c r="BT3748" s="8"/>
      <c r="BV3748" s="7"/>
      <c r="BW3748" s="7"/>
      <c r="BX3748" s="7"/>
      <c r="BY3748" s="7"/>
      <c r="BZ3748" s="7"/>
      <c r="CA3748" s="7"/>
    </row>
    <row r="3749" spans="1:79" x14ac:dyDescent="0.3">
      <c r="A3749" s="1" t="s">
        <v>1740</v>
      </c>
      <c r="B3749" s="1"/>
      <c r="C3749" s="1" t="s">
        <v>1878</v>
      </c>
      <c r="D3749" s="1"/>
      <c r="E3749" s="1"/>
      <c r="F3749" s="1"/>
      <c r="G3749" s="1"/>
      <c r="H3749" s="1">
        <v>52550.03</v>
      </c>
      <c r="I3749" s="1">
        <v>0.14000000000000001</v>
      </c>
      <c r="J3749" s="12">
        <v>2379.6</v>
      </c>
      <c r="K3749" s="5">
        <v>3539.9</v>
      </c>
      <c r="L3749" s="5">
        <v>12076.24</v>
      </c>
      <c r="M3749" s="13">
        <f t="shared" si="134"/>
        <v>1.3832610737107842E-3</v>
      </c>
      <c r="N3749" s="13">
        <f t="shared" si="135"/>
        <v>3.4451786474827273E-3</v>
      </c>
      <c r="O3749" s="13">
        <f t="shared" si="135"/>
        <v>-4.8633756887438429E-3</v>
      </c>
      <c r="P3749" s="13">
        <f t="shared" si="135"/>
        <v>1.8234217612693726E-3</v>
      </c>
      <c r="Q3749" s="7"/>
      <c r="R3749" s="8"/>
      <c r="S3749" s="8"/>
      <c r="T3749" s="8"/>
      <c r="U3749" s="8"/>
      <c r="V3749" s="13"/>
      <c r="W3749" s="14"/>
      <c r="X3749" s="1"/>
      <c r="Y3749" s="1"/>
      <c r="Z3749" s="1"/>
      <c r="AA3749" s="1"/>
      <c r="AB3749" s="1"/>
      <c r="AC3749" s="1"/>
      <c r="AD3749" s="8"/>
      <c r="AE3749" s="8"/>
      <c r="AF3749" s="8"/>
      <c r="AG3749" s="8"/>
      <c r="AH3749" s="9"/>
      <c r="AI3749" s="8"/>
      <c r="AJ3749" s="13"/>
      <c r="AK3749" s="8"/>
      <c r="AL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8"/>
      <c r="BJ3749" s="8"/>
      <c r="BK3749" s="7"/>
      <c r="BL3749" s="7"/>
      <c r="BM3749" s="7"/>
      <c r="BN3749" s="7"/>
      <c r="BO3749" s="7"/>
      <c r="BP3749" s="7"/>
      <c r="BQ3749" s="7"/>
      <c r="BR3749" s="7"/>
      <c r="BT3749" s="8"/>
      <c r="BV3749" s="7"/>
      <c r="BW3749" s="7"/>
      <c r="BX3749" s="7"/>
      <c r="BY3749" s="7"/>
      <c r="BZ3749" s="7"/>
      <c r="CA3749" s="7"/>
    </row>
    <row r="3750" spans="1:79" x14ac:dyDescent="0.3">
      <c r="A3750" s="1" t="s">
        <v>1741</v>
      </c>
      <c r="B3750" s="1"/>
      <c r="C3750" s="1" t="s">
        <v>1878</v>
      </c>
      <c r="D3750" s="1"/>
      <c r="E3750" s="1"/>
      <c r="F3750" s="1"/>
      <c r="G3750" s="1"/>
      <c r="H3750" s="1">
        <v>52265.24</v>
      </c>
      <c r="I3750" s="1">
        <v>-0.54</v>
      </c>
      <c r="J3750" s="12">
        <v>2360</v>
      </c>
      <c r="K3750" s="5">
        <v>3540.5</v>
      </c>
      <c r="L3750" s="5">
        <v>12086.21</v>
      </c>
      <c r="M3750" s="13">
        <f t="shared" si="134"/>
        <v>-5.419406991775233E-3</v>
      </c>
      <c r="N3750" s="13">
        <f t="shared" si="135"/>
        <v>-8.2366784333500753E-3</v>
      </c>
      <c r="O3750" s="13">
        <f t="shared" si="135"/>
        <v>1.6949631345508642E-4</v>
      </c>
      <c r="P3750" s="13">
        <f t="shared" si="135"/>
        <v>8.2558809695720825E-4</v>
      </c>
      <c r="Q3750" s="7"/>
      <c r="R3750" s="8"/>
      <c r="S3750" s="8"/>
      <c r="T3750" s="8"/>
      <c r="U3750" s="8"/>
      <c r="V3750" s="13"/>
      <c r="W3750" s="14"/>
      <c r="X3750" s="1"/>
      <c r="Y3750" s="1"/>
      <c r="Z3750" s="1"/>
      <c r="AA3750" s="1"/>
      <c r="AB3750" s="1"/>
      <c r="AC3750" s="1"/>
      <c r="AD3750" s="8"/>
      <c r="AE3750" s="8"/>
      <c r="AF3750" s="8"/>
      <c r="AG3750" s="8"/>
      <c r="AH3750" s="9"/>
      <c r="AI3750" s="8"/>
      <c r="AJ3750" s="13"/>
      <c r="AK3750" s="8"/>
      <c r="AL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8"/>
      <c r="BJ3750" s="8"/>
      <c r="BK3750" s="7"/>
      <c r="BL3750" s="7"/>
      <c r="BM3750" s="7"/>
      <c r="BN3750" s="7"/>
      <c r="BO3750" s="7"/>
      <c r="BP3750" s="7"/>
      <c r="BQ3750" s="7"/>
      <c r="BR3750" s="7"/>
      <c r="BT3750" s="8"/>
      <c r="BV3750" s="7"/>
      <c r="BW3750" s="7"/>
      <c r="BX3750" s="7"/>
      <c r="BY3750" s="7"/>
      <c r="BZ3750" s="7"/>
      <c r="CA3750" s="7"/>
    </row>
    <row r="3751" spans="1:79" x14ac:dyDescent="0.3">
      <c r="A3751" s="1" t="s">
        <v>1742</v>
      </c>
      <c r="B3751" s="1"/>
      <c r="C3751" s="1" t="s">
        <v>1878</v>
      </c>
      <c r="D3751" s="1"/>
      <c r="E3751" s="1"/>
      <c r="F3751" s="1"/>
      <c r="G3751" s="1"/>
      <c r="H3751" s="1">
        <v>51621.14</v>
      </c>
      <c r="I3751" s="1">
        <v>-1.23</v>
      </c>
      <c r="J3751" s="12">
        <v>2321.5700000000002</v>
      </c>
      <c r="K3751" s="5">
        <v>3531.03</v>
      </c>
      <c r="L3751" s="5">
        <v>11974.93</v>
      </c>
      <c r="M3751" s="13">
        <f t="shared" si="134"/>
        <v>-1.232367822284941E-2</v>
      </c>
      <c r="N3751" s="13">
        <f t="shared" si="135"/>
        <v>-1.6283898305084699E-2</v>
      </c>
      <c r="O3751" s="13">
        <f t="shared" si="135"/>
        <v>-2.6747634514898699E-3</v>
      </c>
      <c r="P3751" s="13">
        <f t="shared" si="135"/>
        <v>-9.2071873647734392E-3</v>
      </c>
      <c r="Q3751" s="7"/>
      <c r="R3751" s="8"/>
      <c r="S3751" s="8"/>
      <c r="T3751" s="8"/>
      <c r="U3751" s="8"/>
      <c r="V3751" s="13"/>
      <c r="W3751" s="14"/>
      <c r="X3751" s="1"/>
      <c r="Y3751" s="1"/>
      <c r="Z3751" s="1"/>
      <c r="AA3751" s="1"/>
      <c r="AB3751" s="1"/>
      <c r="AC3751" s="1"/>
      <c r="AD3751" s="8"/>
      <c r="AE3751" s="8"/>
      <c r="AF3751" s="8"/>
      <c r="AG3751" s="8"/>
      <c r="AH3751" s="9"/>
      <c r="AI3751" s="8"/>
      <c r="AJ3751" s="13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8"/>
      <c r="BJ3751" s="8"/>
      <c r="BK3751" s="7"/>
      <c r="BL3751" s="7"/>
      <c r="BM3751" s="7"/>
      <c r="BN3751" s="7"/>
      <c r="BO3751" s="7"/>
      <c r="BP3751" s="7"/>
      <c r="BQ3751" s="7"/>
      <c r="BR3751" s="7"/>
      <c r="BT3751" s="8"/>
      <c r="BV3751" s="7"/>
      <c r="BW3751" s="7"/>
      <c r="BX3751" s="7"/>
      <c r="BY3751" s="7"/>
      <c r="BZ3751" s="7"/>
      <c r="CA3751" s="7"/>
    </row>
    <row r="3752" spans="1:79" x14ac:dyDescent="0.3">
      <c r="A3752" s="1" t="s">
        <v>1743</v>
      </c>
      <c r="B3752" s="1"/>
      <c r="C3752" s="1" t="s">
        <v>1878</v>
      </c>
      <c r="D3752" s="1"/>
      <c r="E3752" s="1"/>
      <c r="F3752" s="1"/>
      <c r="G3752" s="1"/>
      <c r="H3752" s="1">
        <v>50683.91</v>
      </c>
      <c r="I3752" s="1">
        <v>-1.82</v>
      </c>
      <c r="J3752" s="12">
        <v>2271.27</v>
      </c>
      <c r="K3752" s="5">
        <v>3490.1</v>
      </c>
      <c r="L3752" s="5">
        <v>11864.1</v>
      </c>
      <c r="M3752" s="13">
        <f t="shared" si="134"/>
        <v>-1.8155933789916201E-2</v>
      </c>
      <c r="N3752" s="13">
        <f t="shared" si="135"/>
        <v>-2.1666372325624517E-2</v>
      </c>
      <c r="O3752" s="13">
        <f t="shared" si="135"/>
        <v>-1.1591518622045216E-2</v>
      </c>
      <c r="P3752" s="13">
        <f t="shared" si="135"/>
        <v>-9.2551689237432289E-3</v>
      </c>
      <c r="Q3752" s="7"/>
      <c r="R3752" s="8"/>
      <c r="S3752" s="8"/>
      <c r="T3752" s="8"/>
      <c r="U3752" s="8"/>
      <c r="V3752" s="13"/>
      <c r="W3752" s="14"/>
      <c r="X3752" s="1"/>
      <c r="Y3752" s="1"/>
      <c r="Z3752" s="1"/>
      <c r="AA3752" s="1"/>
      <c r="AB3752" s="1"/>
      <c r="AC3752" s="1"/>
      <c r="AD3752" s="8"/>
      <c r="AE3752" s="8"/>
      <c r="AF3752" s="8"/>
      <c r="AG3752" s="8"/>
      <c r="AH3752" s="9"/>
      <c r="AI3752" s="8"/>
      <c r="AJ3752" s="13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8"/>
      <c r="BJ3752" s="8"/>
      <c r="BK3752" s="7"/>
      <c r="BL3752" s="7"/>
      <c r="BM3752" s="7"/>
      <c r="BN3752" s="7"/>
      <c r="BO3752" s="7"/>
      <c r="BP3752" s="7"/>
      <c r="BQ3752" s="7"/>
      <c r="BR3752" s="7"/>
      <c r="BT3752" s="8"/>
      <c r="BV3752" s="7"/>
      <c r="BW3752" s="7"/>
      <c r="BX3752" s="7"/>
      <c r="BY3752" s="7"/>
      <c r="BZ3752" s="7"/>
      <c r="CA3752" s="7"/>
    </row>
    <row r="3753" spans="1:79" x14ac:dyDescent="0.3">
      <c r="A3753" s="1" t="s">
        <v>1744</v>
      </c>
      <c r="B3753" s="1"/>
      <c r="C3753" s="1" t="s">
        <v>1878</v>
      </c>
      <c r="D3753" s="1"/>
      <c r="E3753" s="1"/>
      <c r="F3753" s="1"/>
      <c r="G3753" s="1"/>
      <c r="H3753" s="1">
        <v>50932.480000000003</v>
      </c>
      <c r="I3753" s="1">
        <v>0.49</v>
      </c>
      <c r="J3753" s="12">
        <v>2288.6999999999998</v>
      </c>
      <c r="K3753" s="5">
        <v>3484.29</v>
      </c>
      <c r="L3753" s="5">
        <v>11890.21</v>
      </c>
      <c r="M3753" s="13">
        <f t="shared" si="134"/>
        <v>4.9043177608041333E-3</v>
      </c>
      <c r="N3753" s="13">
        <f t="shared" si="135"/>
        <v>7.6741206461583555E-3</v>
      </c>
      <c r="O3753" s="13">
        <f t="shared" si="135"/>
        <v>-1.6647087476003852E-3</v>
      </c>
      <c r="P3753" s="13">
        <f t="shared" si="135"/>
        <v>2.2007569052855391E-3</v>
      </c>
      <c r="Q3753" s="7"/>
      <c r="R3753" s="8"/>
      <c r="S3753" s="8"/>
      <c r="T3753" s="8"/>
      <c r="U3753" s="8"/>
      <c r="V3753" s="13"/>
      <c r="W3753" s="14"/>
      <c r="X3753" s="1"/>
      <c r="Y3753" s="1"/>
      <c r="Z3753" s="1"/>
      <c r="AA3753" s="1"/>
      <c r="AB3753" s="1"/>
      <c r="AC3753" s="1"/>
      <c r="AD3753" s="8"/>
      <c r="AE3753" s="8"/>
      <c r="AF3753" s="8"/>
      <c r="AG3753" s="8"/>
      <c r="AH3753" s="9"/>
      <c r="AI3753" s="8"/>
      <c r="AJ3753" s="13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8"/>
      <c r="BJ3753" s="8"/>
      <c r="BK3753" s="7"/>
      <c r="BL3753" s="7"/>
      <c r="BM3753" s="7"/>
      <c r="BN3753" s="7"/>
      <c r="BO3753" s="7"/>
      <c r="BP3753" s="7"/>
      <c r="BQ3753" s="7"/>
      <c r="BR3753" s="7"/>
      <c r="BT3753" s="8"/>
      <c r="BV3753" s="7"/>
      <c r="BW3753" s="7"/>
      <c r="BX3753" s="7"/>
      <c r="BY3753" s="7"/>
      <c r="BZ3753" s="7"/>
      <c r="CA3753" s="7"/>
    </row>
    <row r="3754" spans="1:79" x14ac:dyDescent="0.3">
      <c r="A3754" s="1" t="s">
        <v>1745</v>
      </c>
      <c r="B3754" s="1"/>
      <c r="C3754" s="1" t="s">
        <v>1878</v>
      </c>
      <c r="D3754" s="1"/>
      <c r="E3754" s="1"/>
      <c r="F3754" s="1"/>
      <c r="G3754" s="1"/>
      <c r="H3754" s="1">
        <v>51739.040000000001</v>
      </c>
      <c r="I3754" s="1">
        <v>1.58</v>
      </c>
      <c r="J3754" s="12">
        <v>2330.83</v>
      </c>
      <c r="K3754" s="5">
        <v>3533.23</v>
      </c>
      <c r="L3754" s="5">
        <v>11966.78</v>
      </c>
      <c r="M3754" s="13">
        <f t="shared" si="134"/>
        <v>1.5835867407202553E-2</v>
      </c>
      <c r="N3754" s="13">
        <f t="shared" si="135"/>
        <v>1.8407829772359996E-2</v>
      </c>
      <c r="O3754" s="13">
        <f t="shared" si="135"/>
        <v>1.4045903182570818E-2</v>
      </c>
      <c r="P3754" s="13">
        <f t="shared" si="135"/>
        <v>6.4397516948819788E-3</v>
      </c>
      <c r="Q3754" s="7"/>
      <c r="R3754" s="8"/>
      <c r="S3754" s="8"/>
      <c r="T3754" s="8"/>
      <c r="U3754" s="8"/>
      <c r="V3754" s="13"/>
      <c r="W3754" s="14"/>
      <c r="X3754" s="1"/>
      <c r="Y3754" s="1"/>
      <c r="Z3754" s="1"/>
      <c r="AA3754" s="1"/>
      <c r="AB3754" s="1"/>
      <c r="AC3754" s="1"/>
      <c r="AD3754" s="8"/>
      <c r="AE3754" s="8"/>
      <c r="AF3754" s="8"/>
      <c r="AG3754" s="8"/>
      <c r="AH3754" s="9"/>
      <c r="AI3754" s="8"/>
      <c r="AJ3754" s="13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H3754" s="8"/>
      <c r="BI3754" s="8"/>
      <c r="BJ3754" s="8"/>
      <c r="BK3754" s="7"/>
      <c r="BL3754" s="7"/>
      <c r="BM3754" s="7"/>
      <c r="BN3754" s="7"/>
      <c r="BO3754" s="7"/>
      <c r="BP3754" s="7"/>
      <c r="BQ3754" s="7"/>
      <c r="BR3754" s="7"/>
      <c r="BT3754" s="8"/>
      <c r="BV3754" s="7"/>
      <c r="BW3754" s="7"/>
      <c r="BX3754" s="7"/>
      <c r="BY3754" s="7"/>
      <c r="BZ3754" s="7"/>
      <c r="CA3754" s="7"/>
    </row>
    <row r="3755" spans="1:79" x14ac:dyDescent="0.3">
      <c r="A3755" s="1" t="s">
        <v>1746</v>
      </c>
      <c r="B3755" s="1"/>
      <c r="C3755" s="1" t="s">
        <v>1878</v>
      </c>
      <c r="D3755" s="1"/>
      <c r="E3755" s="1"/>
      <c r="F3755" s="1"/>
      <c r="G3755" s="1"/>
      <c r="H3755" s="1">
        <v>51297.120000000003</v>
      </c>
      <c r="I3755" s="1">
        <v>-0.85</v>
      </c>
      <c r="J3755" s="12">
        <v>2310.88</v>
      </c>
      <c r="K3755" s="5">
        <v>3483.09</v>
      </c>
      <c r="L3755" s="5">
        <v>11991.63</v>
      </c>
      <c r="M3755" s="13">
        <f t="shared" si="134"/>
        <v>-8.5413258537460068E-3</v>
      </c>
      <c r="N3755" s="13">
        <f t="shared" si="135"/>
        <v>-8.5591827803829235E-3</v>
      </c>
      <c r="O3755" s="13">
        <f t="shared" si="135"/>
        <v>-1.4190981056993124E-2</v>
      </c>
      <c r="P3755" s="13">
        <f t="shared" si="135"/>
        <v>2.0765820045156591E-3</v>
      </c>
      <c r="Q3755" s="7"/>
      <c r="R3755" s="8"/>
      <c r="S3755" s="8"/>
      <c r="T3755" s="8"/>
      <c r="U3755" s="8"/>
      <c r="V3755" s="13"/>
      <c r="W3755" s="14"/>
      <c r="X3755" s="1"/>
      <c r="Y3755" s="1"/>
      <c r="Z3755" s="1"/>
      <c r="AA3755" s="1"/>
      <c r="AB3755" s="1"/>
      <c r="AC3755" s="1"/>
      <c r="AD3755" s="8"/>
      <c r="AE3755" s="8"/>
      <c r="AF3755" s="8"/>
      <c r="AG3755" s="8"/>
      <c r="AH3755" s="9"/>
      <c r="AI3755" s="8"/>
      <c r="AJ3755" s="13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8"/>
      <c r="BJ3755" s="8"/>
      <c r="BK3755" s="7"/>
      <c r="BL3755" s="7"/>
      <c r="BM3755" s="7"/>
      <c r="BN3755" s="7"/>
      <c r="BO3755" s="7"/>
      <c r="BP3755" s="7"/>
      <c r="BQ3755" s="7"/>
      <c r="BR3755" s="7"/>
      <c r="BT3755" s="8"/>
      <c r="BV3755" s="7"/>
      <c r="BW3755" s="7"/>
      <c r="BX3755" s="7"/>
      <c r="BY3755" s="7"/>
      <c r="BZ3755" s="7"/>
      <c r="CA3755" s="7"/>
    </row>
    <row r="3756" spans="1:79" x14ac:dyDescent="0.3">
      <c r="A3756" s="1" t="s">
        <v>1747</v>
      </c>
      <c r="B3756" s="1"/>
      <c r="C3756" s="1" t="s">
        <v>1878</v>
      </c>
      <c r="D3756" s="1"/>
      <c r="E3756" s="1"/>
      <c r="F3756" s="1"/>
      <c r="G3756" s="1"/>
      <c r="H3756" s="1">
        <v>51487.54</v>
      </c>
      <c r="I3756" s="1">
        <v>0.37</v>
      </c>
      <c r="J3756" s="12">
        <v>2321.83</v>
      </c>
      <c r="K3756" s="5">
        <v>3498.25</v>
      </c>
      <c r="L3756" s="5">
        <v>11913.62</v>
      </c>
      <c r="M3756" s="13">
        <f t="shared" si="134"/>
        <v>3.7120992367603023E-3</v>
      </c>
      <c r="N3756" s="13">
        <f t="shared" si="135"/>
        <v>4.7384546146922446E-3</v>
      </c>
      <c r="O3756" s="13">
        <f t="shared" si="135"/>
        <v>4.3524571572941539E-3</v>
      </c>
      <c r="P3756" s="13">
        <f t="shared" si="135"/>
        <v>-6.5053708294867674E-3</v>
      </c>
      <c r="Q3756" s="7"/>
      <c r="R3756" s="8"/>
      <c r="S3756" s="8"/>
      <c r="T3756" s="8"/>
      <c r="U3756" s="8"/>
      <c r="V3756" s="13"/>
      <c r="W3756" s="14"/>
      <c r="X3756" s="1"/>
      <c r="Y3756" s="1"/>
      <c r="Z3756" s="1"/>
      <c r="AA3756" s="1"/>
      <c r="AB3756" s="1"/>
      <c r="AC3756" s="1"/>
      <c r="AD3756" s="8"/>
      <c r="AE3756" s="8"/>
      <c r="AF3756" s="8"/>
      <c r="AG3756" s="8"/>
      <c r="AH3756" s="9"/>
      <c r="AI3756" s="8"/>
      <c r="AJ3756" s="13"/>
      <c r="AK3756" s="8"/>
      <c r="AL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8"/>
      <c r="BJ3756" s="8"/>
      <c r="BK3756" s="7"/>
      <c r="BL3756" s="7"/>
      <c r="BM3756" s="7"/>
      <c r="BN3756" s="7"/>
      <c r="BO3756" s="7"/>
      <c r="BP3756" s="7"/>
      <c r="BQ3756" s="7"/>
      <c r="BR3756" s="7"/>
      <c r="BT3756" s="8"/>
      <c r="BV3756" s="7"/>
      <c r="BW3756" s="7"/>
      <c r="BX3756" s="7"/>
      <c r="BY3756" s="7"/>
      <c r="BZ3756" s="7"/>
      <c r="CA3756" s="7"/>
    </row>
    <row r="3757" spans="1:79" x14ac:dyDescent="0.3">
      <c r="A3757" s="1" t="s">
        <v>1748</v>
      </c>
      <c r="B3757" s="1"/>
      <c r="C3757" s="1" t="s">
        <v>1878</v>
      </c>
      <c r="D3757" s="1"/>
      <c r="E3757" s="1"/>
      <c r="F3757" s="1"/>
      <c r="G3757" s="1"/>
      <c r="H3757" s="1">
        <v>51511.68</v>
      </c>
      <c r="I3757" s="1">
        <v>0.05</v>
      </c>
      <c r="J3757" s="12">
        <v>2323.04</v>
      </c>
      <c r="K3757" s="5">
        <v>3492.43</v>
      </c>
      <c r="L3757" s="5">
        <v>11979.7</v>
      </c>
      <c r="M3757" s="13">
        <f t="shared" si="134"/>
        <v>4.6885129878027065E-4</v>
      </c>
      <c r="N3757" s="13">
        <f t="shared" si="135"/>
        <v>5.2114065198582971E-4</v>
      </c>
      <c r="O3757" s="13">
        <f t="shared" si="135"/>
        <v>-1.6636889873509197E-3</v>
      </c>
      <c r="P3757" s="13">
        <f t="shared" si="135"/>
        <v>5.5465928911615503E-3</v>
      </c>
      <c r="Q3757" s="7"/>
      <c r="R3757" s="8"/>
      <c r="S3757" s="8"/>
      <c r="T3757" s="8"/>
      <c r="U3757" s="8"/>
      <c r="V3757" s="13"/>
      <c r="W3757" s="14"/>
      <c r="X3757" s="1"/>
      <c r="Y3757" s="1"/>
      <c r="Z3757" s="1"/>
      <c r="AA3757" s="1"/>
      <c r="AB3757" s="1"/>
      <c r="AC3757" s="1"/>
      <c r="AD3757" s="8"/>
      <c r="AE3757" s="8"/>
      <c r="AF3757" s="8"/>
      <c r="AG3757" s="8"/>
      <c r="AH3757" s="9"/>
      <c r="AI3757" s="8"/>
      <c r="AJ3757" s="13"/>
      <c r="AK3757" s="8"/>
      <c r="AL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8"/>
      <c r="BJ3757" s="8"/>
      <c r="BK3757" s="7"/>
      <c r="BL3757" s="7"/>
      <c r="BM3757" s="7"/>
      <c r="BN3757" s="7"/>
      <c r="BO3757" s="7"/>
      <c r="BP3757" s="7"/>
      <c r="BQ3757" s="7"/>
      <c r="BR3757" s="7"/>
      <c r="BT3757" s="8"/>
      <c r="BV3757" s="7"/>
      <c r="BW3757" s="7"/>
      <c r="BX3757" s="7"/>
      <c r="BY3757" s="7"/>
      <c r="BZ3757" s="7"/>
      <c r="CA3757" s="7"/>
    </row>
    <row r="3758" spans="1:79" x14ac:dyDescent="0.3">
      <c r="A3758" s="1" t="s">
        <v>1749</v>
      </c>
      <c r="B3758" s="1"/>
      <c r="C3758" s="1" t="s">
        <v>1878</v>
      </c>
      <c r="D3758" s="1"/>
      <c r="E3758" s="1"/>
      <c r="F3758" s="1"/>
      <c r="G3758" s="1"/>
      <c r="H3758" s="1">
        <v>51159.06</v>
      </c>
      <c r="I3758" s="1">
        <v>-0.68</v>
      </c>
      <c r="J3758" s="12">
        <v>2302.59</v>
      </c>
      <c r="K3758" s="5">
        <v>3473.27</v>
      </c>
      <c r="L3758" s="5">
        <v>12024.43</v>
      </c>
      <c r="M3758" s="13">
        <f t="shared" si="134"/>
        <v>-6.8454377725596371E-3</v>
      </c>
      <c r="N3758" s="13">
        <f t="shared" si="135"/>
        <v>-8.8031200495901629E-3</v>
      </c>
      <c r="O3758" s="13">
        <f t="shared" si="135"/>
        <v>-5.4861514761928021E-3</v>
      </c>
      <c r="P3758" s="13">
        <f t="shared" si="135"/>
        <v>3.7338163726972073E-3</v>
      </c>
      <c r="Q3758" s="7"/>
      <c r="R3758" s="8"/>
      <c r="S3758" s="8"/>
      <c r="T3758" s="8"/>
      <c r="U3758" s="8"/>
      <c r="V3758" s="13"/>
      <c r="W3758" s="14"/>
      <c r="X3758" s="1"/>
      <c r="Y3758" s="1"/>
      <c r="Z3758" s="1"/>
      <c r="AA3758" s="1"/>
      <c r="AB3758" s="1"/>
      <c r="AC3758" s="1"/>
      <c r="AD3758" s="8"/>
      <c r="AE3758" s="8"/>
      <c r="AF3758" s="8"/>
      <c r="AG3758" s="8"/>
      <c r="AH3758" s="9"/>
      <c r="AI3758" s="8"/>
      <c r="AJ3758" s="13"/>
      <c r="AK3758" s="8"/>
      <c r="AL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8"/>
      <c r="BJ3758" s="8"/>
      <c r="BK3758" s="7"/>
      <c r="BL3758" s="7"/>
      <c r="BM3758" s="7"/>
      <c r="BN3758" s="7"/>
      <c r="BO3758" s="7"/>
      <c r="BP3758" s="7"/>
      <c r="BQ3758" s="7"/>
      <c r="BR3758" s="7"/>
      <c r="BT3758" s="8"/>
      <c r="BV3758" s="7"/>
      <c r="BW3758" s="7"/>
      <c r="BX3758" s="7"/>
      <c r="BY3758" s="7"/>
      <c r="BZ3758" s="7"/>
      <c r="CA3758" s="7"/>
    </row>
    <row r="3759" spans="1:79" x14ac:dyDescent="0.3">
      <c r="A3759" s="1" t="s">
        <v>1750</v>
      </c>
      <c r="B3759" s="1"/>
      <c r="C3759" s="1" t="s">
        <v>1878</v>
      </c>
      <c r="D3759" s="1"/>
      <c r="E3759" s="1"/>
      <c r="F3759" s="1"/>
      <c r="G3759" s="1"/>
      <c r="H3759" s="1">
        <v>51416.08</v>
      </c>
      <c r="I3759" s="1">
        <v>0.5</v>
      </c>
      <c r="J3759" s="12">
        <v>2315.94</v>
      </c>
      <c r="K3759" s="5">
        <v>3483.45</v>
      </c>
      <c r="L3759" s="5">
        <v>12108.06</v>
      </c>
      <c r="M3759" s="13">
        <f t="shared" si="134"/>
        <v>5.0239390637749626E-3</v>
      </c>
      <c r="N3759" s="13">
        <f t="shared" si="135"/>
        <v>5.7978189777598832E-3</v>
      </c>
      <c r="O3759" s="13">
        <f t="shared" si="135"/>
        <v>2.9309555548517885E-3</v>
      </c>
      <c r="P3759" s="13">
        <f t="shared" si="135"/>
        <v>6.9550074307056509E-3</v>
      </c>
      <c r="Q3759" s="7"/>
      <c r="R3759" s="8"/>
      <c r="S3759" s="8"/>
      <c r="T3759" s="8"/>
      <c r="U3759" s="8"/>
      <c r="V3759" s="13"/>
      <c r="W3759" s="14"/>
      <c r="X3759" s="1"/>
      <c r="Y3759" s="1"/>
      <c r="Z3759" s="1"/>
      <c r="AA3759" s="1"/>
      <c r="AB3759" s="1"/>
      <c r="AC3759" s="1"/>
      <c r="AD3759" s="8"/>
      <c r="AE3759" s="8"/>
      <c r="AF3759" s="8"/>
      <c r="AG3759" s="8"/>
      <c r="AH3759" s="9"/>
      <c r="AI3759" s="8"/>
      <c r="AJ3759" s="13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8"/>
      <c r="BJ3759" s="8"/>
      <c r="BK3759" s="7"/>
      <c r="BL3759" s="7"/>
      <c r="BM3759" s="7"/>
      <c r="BN3759" s="7"/>
      <c r="BO3759" s="7"/>
      <c r="BP3759" s="7"/>
      <c r="BQ3759" s="7"/>
      <c r="BR3759" s="7"/>
      <c r="BT3759" s="8"/>
      <c r="BV3759" s="7"/>
      <c r="BW3759" s="7"/>
      <c r="BX3759" s="7"/>
      <c r="BY3759" s="7"/>
      <c r="BZ3759" s="7"/>
      <c r="CA3759" s="7"/>
    </row>
    <row r="3760" spans="1:79" x14ac:dyDescent="0.3">
      <c r="A3760" s="1" t="s">
        <v>1751</v>
      </c>
      <c r="B3760" s="1"/>
      <c r="C3760" s="1" t="s">
        <v>1878</v>
      </c>
      <c r="D3760" s="1"/>
      <c r="E3760" s="1"/>
      <c r="F3760" s="1"/>
      <c r="G3760" s="1"/>
      <c r="H3760" s="1">
        <v>51378</v>
      </c>
      <c r="I3760" s="1">
        <v>-7.0000000000000007E-2</v>
      </c>
      <c r="J3760" s="12">
        <v>2309.39</v>
      </c>
      <c r="K3760" s="5">
        <v>3488.94</v>
      </c>
      <c r="L3760" s="5">
        <v>12164.52</v>
      </c>
      <c r="M3760" s="13">
        <f t="shared" si="134"/>
        <v>-7.4062433386601345E-4</v>
      </c>
      <c r="N3760" s="13">
        <f t="shared" si="135"/>
        <v>-2.8282252562674692E-3</v>
      </c>
      <c r="O3760" s="13">
        <f t="shared" si="135"/>
        <v>1.5760237695388035E-3</v>
      </c>
      <c r="P3760" s="13">
        <f t="shared" si="135"/>
        <v>4.6630095985649156E-3</v>
      </c>
      <c r="Q3760" s="7"/>
      <c r="R3760" s="8"/>
      <c r="S3760" s="8"/>
      <c r="T3760" s="8"/>
      <c r="U3760" s="8"/>
      <c r="V3760" s="13"/>
      <c r="W3760" s="14"/>
      <c r="X3760" s="1"/>
      <c r="Y3760" s="1"/>
      <c r="Z3760" s="1"/>
      <c r="AA3760" s="1"/>
      <c r="AB3760" s="1"/>
      <c r="AC3760" s="1"/>
      <c r="AD3760" s="8"/>
      <c r="AE3760" s="8"/>
      <c r="AF3760" s="8"/>
      <c r="AG3760" s="8"/>
      <c r="AH3760" s="9"/>
      <c r="AI3760" s="8"/>
      <c r="AJ3760" s="13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8"/>
      <c r="BJ3760" s="8"/>
      <c r="BK3760" s="7"/>
      <c r="BL3760" s="7"/>
      <c r="BM3760" s="7"/>
      <c r="BN3760" s="7"/>
      <c r="BO3760" s="7"/>
      <c r="BP3760" s="7"/>
      <c r="BQ3760" s="7"/>
      <c r="BR3760" s="7"/>
      <c r="BT3760" s="8"/>
      <c r="BV3760" s="7"/>
      <c r="BW3760" s="7"/>
      <c r="BX3760" s="7"/>
      <c r="BY3760" s="7"/>
      <c r="BZ3760" s="7"/>
      <c r="CA3760" s="7"/>
    </row>
    <row r="3761" spans="1:79" x14ac:dyDescent="0.3">
      <c r="A3761" s="1" t="s">
        <v>1752</v>
      </c>
      <c r="B3761" s="1"/>
      <c r="C3761" s="1" t="s">
        <v>1878</v>
      </c>
      <c r="D3761" s="1"/>
      <c r="E3761" s="1"/>
      <c r="F3761" s="1"/>
      <c r="G3761" s="1"/>
      <c r="H3761" s="1">
        <v>50516.71</v>
      </c>
      <c r="I3761" s="1">
        <v>-1.68</v>
      </c>
      <c r="J3761" s="12">
        <v>2264.75</v>
      </c>
      <c r="K3761" s="5">
        <v>3428.55</v>
      </c>
      <c r="L3761" s="5">
        <v>12171.47</v>
      </c>
      <c r="M3761" s="13">
        <f t="shared" si="134"/>
        <v>-1.6763789949005403E-2</v>
      </c>
      <c r="N3761" s="13">
        <f t="shared" si="135"/>
        <v>-1.9329779725381968E-2</v>
      </c>
      <c r="O3761" s="13">
        <f t="shared" si="135"/>
        <v>-1.7308982097714476E-2</v>
      </c>
      <c r="P3761" s="13">
        <f t="shared" si="135"/>
        <v>5.7133368188799771E-4</v>
      </c>
      <c r="Q3761" s="7"/>
      <c r="R3761" s="8"/>
      <c r="S3761" s="8"/>
      <c r="T3761" s="8"/>
      <c r="U3761" s="8"/>
      <c r="V3761" s="13"/>
      <c r="W3761" s="14"/>
      <c r="X3761" s="1"/>
      <c r="Y3761" s="1"/>
      <c r="Z3761" s="1"/>
      <c r="AA3761" s="1"/>
      <c r="AB3761" s="1"/>
      <c r="AC3761" s="1"/>
      <c r="AD3761" s="8"/>
      <c r="AE3761" s="8"/>
      <c r="AF3761" s="8"/>
      <c r="AG3761" s="8"/>
      <c r="AH3761" s="9"/>
      <c r="AI3761" s="8"/>
      <c r="AJ3761" s="13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8"/>
      <c r="BJ3761" s="8"/>
      <c r="BK3761" s="7"/>
      <c r="BL3761" s="7"/>
      <c r="BM3761" s="7"/>
      <c r="BN3761" s="7"/>
      <c r="BO3761" s="7"/>
      <c r="BP3761" s="7"/>
      <c r="BQ3761" s="7"/>
      <c r="BR3761" s="7"/>
      <c r="BT3761" s="8"/>
      <c r="BV3761" s="7"/>
      <c r="BW3761" s="7"/>
      <c r="BX3761" s="7"/>
      <c r="BY3761" s="7"/>
      <c r="BZ3761" s="7"/>
      <c r="CA3761" s="7"/>
    </row>
    <row r="3762" spans="1:79" x14ac:dyDescent="0.3">
      <c r="A3762" s="1" t="s">
        <v>1753</v>
      </c>
      <c r="B3762" s="1"/>
      <c r="C3762" s="1" t="s">
        <v>1878</v>
      </c>
      <c r="D3762" s="1"/>
      <c r="E3762" s="1"/>
      <c r="F3762" s="1"/>
      <c r="G3762" s="1"/>
      <c r="H3762" s="1">
        <v>51350.42</v>
      </c>
      <c r="I3762" s="1">
        <v>1.65</v>
      </c>
      <c r="J3762" s="12">
        <v>2307.46</v>
      </c>
      <c r="K3762" s="5">
        <v>3492.2</v>
      </c>
      <c r="L3762" s="5">
        <v>12179.99</v>
      </c>
      <c r="M3762" s="13">
        <f t="shared" si="134"/>
        <v>1.6503648000829818E-2</v>
      </c>
      <c r="N3762" s="13">
        <f t="shared" si="135"/>
        <v>1.8858593663759748E-2</v>
      </c>
      <c r="O3762" s="13">
        <f t="shared" si="135"/>
        <v>1.8564699362704218E-2</v>
      </c>
      <c r="P3762" s="13">
        <f t="shared" si="135"/>
        <v>6.9999761737893351E-4</v>
      </c>
      <c r="Q3762" s="7"/>
      <c r="R3762" s="8"/>
      <c r="S3762" s="8"/>
      <c r="T3762" s="8"/>
      <c r="U3762" s="8"/>
      <c r="V3762" s="13"/>
      <c r="W3762" s="14"/>
      <c r="X3762" s="1"/>
      <c r="Y3762" s="1"/>
      <c r="Z3762" s="1"/>
      <c r="AA3762" s="1"/>
      <c r="AB3762" s="1"/>
      <c r="AC3762" s="1"/>
      <c r="AD3762" s="8"/>
      <c r="AE3762" s="8"/>
      <c r="AF3762" s="8"/>
      <c r="AG3762" s="8"/>
      <c r="AH3762" s="9"/>
      <c r="AI3762" s="8"/>
      <c r="AJ3762" s="13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8"/>
      <c r="BJ3762" s="8"/>
      <c r="BK3762" s="7"/>
      <c r="BL3762" s="7"/>
      <c r="BM3762" s="7"/>
      <c r="BN3762" s="7"/>
      <c r="BO3762" s="7"/>
      <c r="BP3762" s="7"/>
      <c r="BQ3762" s="7"/>
      <c r="BR3762" s="7"/>
      <c r="BT3762" s="8"/>
      <c r="BV3762" s="7"/>
      <c r="BW3762" s="7"/>
      <c r="BX3762" s="7"/>
      <c r="BY3762" s="7"/>
      <c r="BZ3762" s="7"/>
      <c r="CA3762" s="7"/>
    </row>
    <row r="3763" spans="1:79" x14ac:dyDescent="0.3">
      <c r="A3763" s="1" t="s">
        <v>1754</v>
      </c>
      <c r="B3763" s="1"/>
      <c r="C3763" s="1" t="s">
        <v>1878</v>
      </c>
      <c r="D3763" s="1"/>
      <c r="E3763" s="1"/>
      <c r="F3763" s="1"/>
      <c r="G3763" s="1"/>
      <c r="H3763" s="1">
        <v>52391</v>
      </c>
      <c r="I3763" s="1">
        <v>2.0299999999999998</v>
      </c>
      <c r="J3763" s="12">
        <v>2361.48</v>
      </c>
      <c r="K3763" s="5">
        <v>3553.74</v>
      </c>
      <c r="L3763" s="5">
        <v>12318.77</v>
      </c>
      <c r="M3763" s="13">
        <f t="shared" si="134"/>
        <v>2.02642938460873E-2</v>
      </c>
      <c r="N3763" s="13">
        <f t="shared" si="135"/>
        <v>2.3411023376353146E-2</v>
      </c>
      <c r="O3763" s="13">
        <f t="shared" si="135"/>
        <v>1.7622129316763102E-2</v>
      </c>
      <c r="P3763" s="13">
        <f t="shared" si="135"/>
        <v>1.1394098024711141E-2</v>
      </c>
      <c r="Q3763" s="7"/>
      <c r="R3763" s="8"/>
      <c r="S3763" s="8"/>
      <c r="T3763" s="8"/>
      <c r="U3763" s="8"/>
      <c r="V3763" s="13"/>
      <c r="W3763" s="14"/>
      <c r="X3763" s="1"/>
      <c r="Y3763" s="1"/>
      <c r="Z3763" s="1"/>
      <c r="AA3763" s="1"/>
      <c r="AB3763" s="1"/>
      <c r="AC3763" s="1"/>
      <c r="AD3763" s="8"/>
      <c r="AE3763" s="8"/>
      <c r="AF3763" s="8"/>
      <c r="AG3763" s="8"/>
      <c r="AH3763" s="9"/>
      <c r="AI3763" s="8"/>
      <c r="AJ3763" s="13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8"/>
      <c r="BJ3763" s="8"/>
      <c r="BK3763" s="7"/>
      <c r="BL3763" s="7"/>
      <c r="BM3763" s="7"/>
      <c r="BN3763" s="7"/>
      <c r="BO3763" s="7"/>
      <c r="BP3763" s="7"/>
      <c r="BQ3763" s="7"/>
      <c r="BR3763" s="7"/>
      <c r="BT3763" s="8"/>
      <c r="BV3763" s="7"/>
      <c r="BW3763" s="7"/>
      <c r="BX3763" s="7"/>
      <c r="BY3763" s="7"/>
      <c r="BZ3763" s="7"/>
      <c r="CA3763" s="7"/>
    </row>
    <row r="3764" spans="1:79" x14ac:dyDescent="0.3">
      <c r="A3764" s="1" t="s">
        <v>1755</v>
      </c>
      <c r="B3764" s="1"/>
      <c r="C3764" s="1" t="s">
        <v>1878</v>
      </c>
      <c r="D3764" s="1"/>
      <c r="E3764" s="1"/>
      <c r="F3764" s="1"/>
      <c r="G3764" s="1"/>
      <c r="H3764" s="1">
        <v>52065.88</v>
      </c>
      <c r="I3764" s="1">
        <v>-0.62</v>
      </c>
      <c r="J3764" s="12">
        <v>2337.21</v>
      </c>
      <c r="K3764" s="5">
        <v>3569.87</v>
      </c>
      <c r="L3764" s="5">
        <v>12299.41</v>
      </c>
      <c r="M3764" s="13">
        <f t="shared" si="134"/>
        <v>-6.205646007902188E-3</v>
      </c>
      <c r="N3764" s="13">
        <f t="shared" si="135"/>
        <v>-1.0277453122617963E-2</v>
      </c>
      <c r="O3764" s="13">
        <f t="shared" si="135"/>
        <v>4.5388801656847111E-3</v>
      </c>
      <c r="P3764" s="13">
        <f t="shared" si="135"/>
        <v>-1.5715854748485913E-3</v>
      </c>
      <c r="Q3764" s="7"/>
      <c r="R3764" s="8"/>
      <c r="S3764" s="8"/>
      <c r="T3764" s="8"/>
      <c r="U3764" s="8"/>
      <c r="V3764" s="13"/>
      <c r="W3764" s="14"/>
      <c r="X3764" s="1"/>
      <c r="Y3764" s="1"/>
      <c r="Z3764" s="1"/>
      <c r="AA3764" s="1"/>
      <c r="AB3764" s="1"/>
      <c r="AC3764" s="1"/>
      <c r="AD3764" s="8"/>
      <c r="AE3764" s="8"/>
      <c r="AF3764" s="8"/>
      <c r="AG3764" s="8"/>
      <c r="AH3764" s="9"/>
      <c r="AI3764" s="8"/>
      <c r="AJ3764" s="13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8"/>
      <c r="BJ3764" s="8"/>
      <c r="BK3764" s="7"/>
      <c r="BL3764" s="7"/>
      <c r="BM3764" s="7"/>
      <c r="BN3764" s="7"/>
      <c r="BO3764" s="7"/>
      <c r="BP3764" s="7"/>
      <c r="BQ3764" s="7"/>
      <c r="BR3764" s="7"/>
      <c r="BT3764" s="8"/>
      <c r="BV3764" s="7"/>
      <c r="BW3764" s="7"/>
      <c r="BX3764" s="7"/>
      <c r="BY3764" s="7"/>
      <c r="BZ3764" s="7"/>
      <c r="CA3764" s="7"/>
    </row>
    <row r="3765" spans="1:79" x14ac:dyDescent="0.3">
      <c r="A3765" s="1" t="s">
        <v>1756</v>
      </c>
      <c r="B3765" s="1"/>
      <c r="C3765" s="1" t="s">
        <v>1878</v>
      </c>
      <c r="D3765" s="1"/>
      <c r="E3765" s="1"/>
      <c r="F3765" s="1"/>
      <c r="G3765" s="1"/>
      <c r="H3765" s="1">
        <v>51910.34</v>
      </c>
      <c r="I3765" s="1">
        <v>-0.3</v>
      </c>
      <c r="J3765" s="12">
        <v>2330.04</v>
      </c>
      <c r="K3765" s="5">
        <v>3550.86</v>
      </c>
      <c r="L3765" s="5">
        <v>12325.03</v>
      </c>
      <c r="M3765" s="13">
        <f t="shared" si="134"/>
        <v>-2.9873690793279506E-3</v>
      </c>
      <c r="N3765" s="13">
        <f t="shared" si="135"/>
        <v>-3.0677602782805957E-3</v>
      </c>
      <c r="O3765" s="13">
        <f t="shared" si="135"/>
        <v>-5.3251238840629211E-3</v>
      </c>
      <c r="P3765" s="13">
        <f t="shared" si="135"/>
        <v>2.0830267468114894E-3</v>
      </c>
      <c r="Q3765" s="7"/>
      <c r="R3765" s="8"/>
      <c r="S3765" s="8"/>
      <c r="T3765" s="8"/>
      <c r="U3765" s="8"/>
      <c r="V3765" s="13"/>
      <c r="W3765" s="14"/>
      <c r="X3765" s="1"/>
      <c r="Y3765" s="1"/>
      <c r="Z3765" s="1"/>
      <c r="AA3765" s="1"/>
      <c r="AB3765" s="1"/>
      <c r="AC3765" s="1"/>
      <c r="AD3765" s="8"/>
      <c r="AE3765" s="8"/>
      <c r="AF3765" s="8"/>
      <c r="AG3765" s="8"/>
      <c r="AH3765" s="9"/>
      <c r="AI3765" s="8"/>
      <c r="AJ3765" s="13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8"/>
      <c r="BJ3765" s="8"/>
      <c r="BK3765" s="7"/>
      <c r="BL3765" s="7"/>
      <c r="BM3765" s="7"/>
      <c r="BN3765" s="7"/>
      <c r="BO3765" s="7"/>
      <c r="BP3765" s="7"/>
      <c r="BQ3765" s="7"/>
      <c r="BR3765" s="7"/>
      <c r="BT3765" s="8"/>
      <c r="BV3765" s="7"/>
      <c r="BW3765" s="7"/>
      <c r="BX3765" s="7"/>
      <c r="BY3765" s="7"/>
      <c r="BZ3765" s="7"/>
      <c r="CA3765" s="7"/>
    </row>
    <row r="3766" spans="1:79" x14ac:dyDescent="0.3">
      <c r="A3766" s="1" t="s">
        <v>1757</v>
      </c>
      <c r="B3766" s="1"/>
      <c r="C3766" s="1" t="s">
        <v>1878</v>
      </c>
      <c r="D3766" s="1"/>
      <c r="E3766" s="1"/>
      <c r="F3766" s="1"/>
      <c r="G3766" s="1"/>
      <c r="H3766" s="1">
        <v>52443.1</v>
      </c>
      <c r="I3766" s="1">
        <v>1.03</v>
      </c>
      <c r="J3766" s="12">
        <v>2367.65</v>
      </c>
      <c r="K3766" s="5">
        <v>3534.77</v>
      </c>
      <c r="L3766" s="5">
        <v>12408.97</v>
      </c>
      <c r="M3766" s="13">
        <f t="shared" si="134"/>
        <v>1.0263080534629543E-2</v>
      </c>
      <c r="N3766" s="13">
        <f t="shared" si="135"/>
        <v>1.614135379650139E-2</v>
      </c>
      <c r="O3766" s="13">
        <f t="shared" si="135"/>
        <v>-4.5312966436300561E-3</v>
      </c>
      <c r="P3766" s="13">
        <f t="shared" si="135"/>
        <v>6.8105310899850835E-3</v>
      </c>
      <c r="Q3766" s="7"/>
      <c r="R3766" s="8"/>
      <c r="S3766" s="8"/>
      <c r="T3766" s="8"/>
      <c r="U3766" s="8"/>
      <c r="V3766" s="13"/>
      <c r="W3766" s="14"/>
      <c r="X3766" s="1"/>
      <c r="Y3766" s="1"/>
      <c r="Z3766" s="1"/>
      <c r="AA3766" s="1"/>
      <c r="AB3766" s="1"/>
      <c r="AC3766" s="1"/>
      <c r="AD3766" s="8"/>
      <c r="AE3766" s="8"/>
      <c r="AF3766" s="8"/>
      <c r="AG3766" s="8"/>
      <c r="AH3766" s="9"/>
      <c r="AI3766" s="8"/>
      <c r="AJ3766" s="13"/>
      <c r="AK3766" s="8"/>
      <c r="AL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8"/>
      <c r="BJ3766" s="8"/>
      <c r="BK3766" s="7"/>
      <c r="BL3766" s="7"/>
      <c r="BM3766" s="7"/>
      <c r="BN3766" s="7"/>
      <c r="BO3766" s="7"/>
      <c r="BP3766" s="7"/>
      <c r="BQ3766" s="7"/>
      <c r="BR3766" s="7"/>
      <c r="BT3766" s="8"/>
      <c r="BV3766" s="7"/>
      <c r="BW3766" s="7"/>
      <c r="BX3766" s="7"/>
      <c r="BY3766" s="7"/>
      <c r="BZ3766" s="7"/>
      <c r="CA3766" s="7"/>
    </row>
    <row r="3767" spans="1:79" x14ac:dyDescent="0.3">
      <c r="A3767" s="1" t="s">
        <v>1758</v>
      </c>
      <c r="B3767" s="1"/>
      <c r="C3767" s="1" t="s">
        <v>1878</v>
      </c>
      <c r="D3767" s="1"/>
      <c r="E3767" s="1"/>
      <c r="F3767" s="1"/>
      <c r="G3767" s="1"/>
      <c r="H3767" s="1">
        <v>51910.3</v>
      </c>
      <c r="I3767" s="1">
        <v>-1.02</v>
      </c>
      <c r="J3767" s="12">
        <v>2336.66</v>
      </c>
      <c r="K3767" s="5">
        <v>3520.68</v>
      </c>
      <c r="L3767" s="5">
        <v>12310.08</v>
      </c>
      <c r="M3767" s="13">
        <f t="shared" si="134"/>
        <v>-1.0159582480821938E-2</v>
      </c>
      <c r="N3767" s="13">
        <f t="shared" si="135"/>
        <v>-1.308892783984128E-2</v>
      </c>
      <c r="O3767" s="13">
        <f t="shared" si="135"/>
        <v>-3.9861150796233202E-3</v>
      </c>
      <c r="P3767" s="13">
        <f t="shared" si="135"/>
        <v>-7.9692351581154286E-3</v>
      </c>
      <c r="Q3767" s="7"/>
      <c r="R3767" s="8"/>
      <c r="S3767" s="8"/>
      <c r="T3767" s="8"/>
      <c r="U3767" s="8"/>
      <c r="V3767" s="13"/>
      <c r="W3767" s="14"/>
      <c r="X3767" s="1"/>
      <c r="Y3767" s="1"/>
      <c r="Z3767" s="1"/>
      <c r="AA3767" s="1"/>
      <c r="AB3767" s="1"/>
      <c r="AC3767" s="1"/>
      <c r="AD3767" s="8"/>
      <c r="AE3767" s="8"/>
      <c r="AF3767" s="8"/>
      <c r="AG3767" s="8"/>
      <c r="AH3767" s="9"/>
      <c r="AI3767" s="8"/>
      <c r="AJ3767" s="13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8"/>
      <c r="BJ3767" s="8"/>
      <c r="BK3767" s="7"/>
      <c r="BL3767" s="7"/>
      <c r="BM3767" s="7"/>
      <c r="BN3767" s="7"/>
      <c r="BO3767" s="7"/>
      <c r="BP3767" s="7"/>
      <c r="BQ3767" s="7"/>
      <c r="BR3767" s="7"/>
      <c r="BT3767" s="8"/>
      <c r="BV3767" s="7"/>
      <c r="BW3767" s="7"/>
      <c r="BX3767" s="7"/>
      <c r="BY3767" s="7"/>
      <c r="BZ3767" s="7"/>
      <c r="CA3767" s="7"/>
    </row>
    <row r="3768" spans="1:79" x14ac:dyDescent="0.3">
      <c r="A3768" s="1" t="s">
        <v>1759</v>
      </c>
      <c r="B3768" s="1"/>
      <c r="C3768" s="1" t="s">
        <v>1878</v>
      </c>
      <c r="D3768" s="1"/>
      <c r="E3768" s="1"/>
      <c r="F3768" s="1"/>
      <c r="G3768" s="1"/>
      <c r="H3768" s="1">
        <v>50616.63</v>
      </c>
      <c r="I3768" s="1">
        <v>-2.4900000000000002</v>
      </c>
      <c r="J3768" s="12">
        <v>2265.21</v>
      </c>
      <c r="K3768" s="5">
        <v>3446.95</v>
      </c>
      <c r="L3768" s="5">
        <v>12219.52</v>
      </c>
      <c r="M3768" s="13">
        <f t="shared" si="134"/>
        <v>-2.4921258401511936E-2</v>
      </c>
      <c r="N3768" s="13">
        <f t="shared" si="135"/>
        <v>-3.0577833317641301E-2</v>
      </c>
      <c r="O3768" s="13">
        <f t="shared" si="135"/>
        <v>-2.0941977118056787E-2</v>
      </c>
      <c r="P3768" s="13">
        <f t="shared" si="135"/>
        <v>-7.3565728248718987E-3</v>
      </c>
      <c r="Q3768" s="7"/>
      <c r="R3768" s="8"/>
      <c r="S3768" s="8"/>
      <c r="T3768" s="8"/>
      <c r="U3768" s="8"/>
      <c r="V3768" s="13"/>
      <c r="W3768" s="14"/>
      <c r="X3768" s="1"/>
      <c r="Y3768" s="1"/>
      <c r="Z3768" s="1"/>
      <c r="AA3768" s="1"/>
      <c r="AB3768" s="1"/>
      <c r="AC3768" s="1"/>
      <c r="AD3768" s="8"/>
      <c r="AE3768" s="8"/>
      <c r="AF3768" s="8"/>
      <c r="AG3768" s="8"/>
      <c r="AH3768" s="9"/>
      <c r="AI3768" s="8"/>
      <c r="AJ3768" s="13"/>
      <c r="AK3768" s="8"/>
      <c r="AL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8"/>
      <c r="BJ3768" s="8"/>
      <c r="BK3768" s="7"/>
      <c r="BL3768" s="7"/>
      <c r="BM3768" s="7"/>
      <c r="BN3768" s="7"/>
      <c r="BO3768" s="7"/>
      <c r="BP3768" s="7"/>
      <c r="BQ3768" s="7"/>
      <c r="BR3768" s="7"/>
      <c r="BT3768" s="8"/>
      <c r="BV3768" s="7"/>
      <c r="BW3768" s="7"/>
      <c r="BX3768" s="7"/>
      <c r="BY3768" s="7"/>
      <c r="BZ3768" s="7"/>
      <c r="CA3768" s="7"/>
    </row>
    <row r="3769" spans="1:79" x14ac:dyDescent="0.3">
      <c r="A3769" s="1" t="s">
        <v>1760</v>
      </c>
      <c r="B3769" s="1"/>
      <c r="C3769" s="1" t="s">
        <v>1878</v>
      </c>
      <c r="D3769" s="1"/>
      <c r="E3769" s="1"/>
      <c r="F3769" s="1"/>
      <c r="G3769" s="1"/>
      <c r="H3769" s="1">
        <v>50300.33</v>
      </c>
      <c r="I3769" s="1">
        <v>-0.62</v>
      </c>
      <c r="J3769" s="12">
        <v>2252.33</v>
      </c>
      <c r="K3769" s="5">
        <v>3418.2</v>
      </c>
      <c r="L3769" s="5">
        <v>12140.44</v>
      </c>
      <c r="M3769" s="13">
        <f t="shared" si="134"/>
        <v>-6.2489343917205842E-3</v>
      </c>
      <c r="N3769" s="13">
        <f t="shared" si="135"/>
        <v>-5.6860070368751625E-3</v>
      </c>
      <c r="O3769" s="13">
        <f t="shared" si="135"/>
        <v>-8.3407070018421958E-3</v>
      </c>
      <c r="P3769" s="13">
        <f t="shared" si="135"/>
        <v>-6.4716126329020796E-3</v>
      </c>
      <c r="Q3769" s="7"/>
      <c r="R3769" s="8"/>
      <c r="S3769" s="8"/>
      <c r="T3769" s="8"/>
      <c r="U3769" s="8"/>
      <c r="V3769" s="13"/>
      <c r="W3769" s="14"/>
      <c r="X3769" s="1"/>
      <c r="Y3769" s="1"/>
      <c r="Z3769" s="1"/>
      <c r="AA3769" s="1"/>
      <c r="AB3769" s="1"/>
      <c r="AC3769" s="1"/>
      <c r="AD3769" s="8"/>
      <c r="AE3769" s="8"/>
      <c r="AF3769" s="8"/>
      <c r="AG3769" s="8"/>
      <c r="AH3769" s="9"/>
      <c r="AI3769" s="8"/>
      <c r="AJ3769" s="13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H3769" s="8"/>
      <c r="BI3769" s="8"/>
      <c r="BJ3769" s="8"/>
      <c r="BK3769" s="7"/>
      <c r="BL3769" s="7"/>
      <c r="BM3769" s="7"/>
      <c r="BN3769" s="7"/>
      <c r="BO3769" s="7"/>
      <c r="BP3769" s="7"/>
      <c r="BQ3769" s="7"/>
      <c r="BR3769" s="7"/>
      <c r="BT3769" s="8"/>
      <c r="BV3769" s="7"/>
      <c r="BW3769" s="7"/>
      <c r="BX3769" s="7"/>
      <c r="BY3769" s="7"/>
      <c r="BZ3769" s="7"/>
      <c r="CA3769" s="7"/>
    </row>
    <row r="3770" spans="1:79" x14ac:dyDescent="0.3">
      <c r="A3770" s="1" t="s">
        <v>1761</v>
      </c>
      <c r="B3770" s="1"/>
      <c r="C3770" s="1" t="s">
        <v>1878</v>
      </c>
      <c r="D3770" s="1"/>
      <c r="E3770" s="1"/>
      <c r="F3770" s="1"/>
      <c r="G3770" s="1"/>
      <c r="H3770" s="1">
        <v>50230.33</v>
      </c>
      <c r="I3770" s="1">
        <v>-0.14000000000000001</v>
      </c>
      <c r="J3770" s="12">
        <v>2255.12</v>
      </c>
      <c r="K3770" s="5">
        <v>3388.61</v>
      </c>
      <c r="L3770" s="5">
        <v>12100.62</v>
      </c>
      <c r="M3770" s="13">
        <f t="shared" si="134"/>
        <v>-1.3916409693535137E-3</v>
      </c>
      <c r="N3770" s="13">
        <f t="shared" si="135"/>
        <v>1.2387172394807688E-3</v>
      </c>
      <c r="O3770" s="13">
        <f t="shared" si="135"/>
        <v>-8.6566028904100367E-3</v>
      </c>
      <c r="P3770" s="13">
        <f t="shared" si="135"/>
        <v>-3.2799470200420844E-3</v>
      </c>
      <c r="Q3770" s="7"/>
      <c r="R3770" s="8"/>
      <c r="S3770" s="8"/>
      <c r="T3770" s="8"/>
      <c r="U3770" s="8"/>
      <c r="V3770" s="13"/>
      <c r="W3770" s="14"/>
      <c r="X3770" s="1"/>
      <c r="Y3770" s="1"/>
      <c r="Z3770" s="1"/>
      <c r="AA3770" s="1"/>
      <c r="AB3770" s="1"/>
      <c r="AC3770" s="1"/>
      <c r="AD3770" s="8"/>
      <c r="AE3770" s="8"/>
      <c r="AF3770" s="8"/>
      <c r="AG3770" s="8"/>
      <c r="AH3770" s="9"/>
      <c r="AI3770" s="8"/>
      <c r="AJ3770" s="13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8"/>
      <c r="BJ3770" s="8"/>
      <c r="BK3770" s="7"/>
      <c r="BL3770" s="7"/>
      <c r="BM3770" s="7"/>
      <c r="BN3770" s="7"/>
      <c r="BO3770" s="7"/>
      <c r="BP3770" s="7"/>
      <c r="BQ3770" s="7"/>
      <c r="BR3770" s="7"/>
      <c r="BT3770" s="8"/>
      <c r="BV3770" s="7"/>
      <c r="BW3770" s="7"/>
      <c r="BX3770" s="7"/>
      <c r="BY3770" s="7"/>
      <c r="BZ3770" s="7"/>
      <c r="CA3770" s="7"/>
    </row>
    <row r="3771" spans="1:79" x14ac:dyDescent="0.3">
      <c r="A3771" s="1" t="s">
        <v>1762</v>
      </c>
      <c r="B3771" s="1"/>
      <c r="C3771" s="1" t="s">
        <v>1878</v>
      </c>
      <c r="D3771" s="1"/>
      <c r="E3771" s="1"/>
      <c r="F3771" s="1"/>
      <c r="G3771" s="1"/>
      <c r="H3771" s="1">
        <v>50058.559999999998</v>
      </c>
      <c r="I3771" s="1">
        <v>-0.34</v>
      </c>
      <c r="J3771" s="12">
        <v>2242.42</v>
      </c>
      <c r="K3771" s="5">
        <v>3399.38</v>
      </c>
      <c r="L3771" s="5">
        <v>12006.16</v>
      </c>
      <c r="M3771" s="13">
        <f t="shared" si="134"/>
        <v>-3.419647053881647E-3</v>
      </c>
      <c r="N3771" s="13">
        <f t="shared" si="135"/>
        <v>-5.6316293589697697E-3</v>
      </c>
      <c r="O3771" s="13">
        <f t="shared" si="135"/>
        <v>3.1782943448788181E-3</v>
      </c>
      <c r="P3771" s="13">
        <f t="shared" si="135"/>
        <v>-7.806211582547129E-3</v>
      </c>
      <c r="Q3771" s="7"/>
      <c r="R3771" s="8"/>
      <c r="S3771" s="8"/>
      <c r="T3771" s="8"/>
      <c r="U3771" s="8"/>
      <c r="V3771" s="13"/>
      <c r="W3771" s="14"/>
      <c r="X3771" s="1"/>
      <c r="Y3771" s="1"/>
      <c r="Z3771" s="1"/>
      <c r="AA3771" s="1"/>
      <c r="AB3771" s="1"/>
      <c r="AC3771" s="1"/>
      <c r="AD3771" s="8"/>
      <c r="AE3771" s="8"/>
      <c r="AF3771" s="8"/>
      <c r="AG3771" s="8"/>
      <c r="AH3771" s="9"/>
      <c r="AI3771" s="8"/>
      <c r="AJ3771" s="13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8"/>
      <c r="BJ3771" s="8"/>
      <c r="BK3771" s="7"/>
      <c r="BL3771" s="7"/>
      <c r="BM3771" s="7"/>
      <c r="BN3771" s="7"/>
      <c r="BO3771" s="7"/>
      <c r="BP3771" s="7"/>
      <c r="BQ3771" s="7"/>
      <c r="BR3771" s="7"/>
      <c r="BT3771" s="8"/>
      <c r="BV3771" s="7"/>
      <c r="BW3771" s="7"/>
      <c r="BX3771" s="7"/>
      <c r="BY3771" s="7"/>
      <c r="BZ3771" s="7"/>
      <c r="CA3771" s="7"/>
    </row>
    <row r="3772" spans="1:79" x14ac:dyDescent="0.3">
      <c r="A3772" s="1" t="s">
        <v>1763</v>
      </c>
      <c r="B3772" s="1"/>
      <c r="C3772" s="1" t="s">
        <v>1878</v>
      </c>
      <c r="D3772" s="1"/>
      <c r="E3772" s="1"/>
      <c r="F3772" s="1"/>
      <c r="G3772" s="1"/>
      <c r="H3772" s="1">
        <v>50918.41</v>
      </c>
      <c r="I3772" s="1">
        <v>1.72</v>
      </c>
      <c r="J3772" s="12">
        <v>2287.86</v>
      </c>
      <c r="K3772" s="5">
        <v>3448.21</v>
      </c>
      <c r="L3772" s="5">
        <v>12105.35</v>
      </c>
      <c r="M3772" s="13">
        <f t="shared" si="134"/>
        <v>1.7176882435291807E-2</v>
      </c>
      <c r="N3772" s="13">
        <f t="shared" si="135"/>
        <v>2.0263822120744512E-2</v>
      </c>
      <c r="O3772" s="13">
        <f t="shared" si="135"/>
        <v>1.4364384093569882E-2</v>
      </c>
      <c r="P3772" s="13">
        <f t="shared" si="135"/>
        <v>8.2615923825770654E-3</v>
      </c>
      <c r="Q3772" s="7"/>
      <c r="R3772" s="8"/>
      <c r="S3772" s="8"/>
      <c r="T3772" s="8"/>
      <c r="U3772" s="8"/>
      <c r="V3772" s="13"/>
      <c r="W3772" s="14"/>
      <c r="X3772" s="1"/>
      <c r="Y3772" s="1"/>
      <c r="Z3772" s="1"/>
      <c r="AA3772" s="1"/>
      <c r="AB3772" s="1"/>
      <c r="AC3772" s="1"/>
      <c r="AD3772" s="8"/>
      <c r="AE3772" s="8"/>
      <c r="AF3772" s="8"/>
      <c r="AG3772" s="8"/>
      <c r="AH3772" s="9"/>
      <c r="AI3772" s="8"/>
      <c r="AJ3772" s="13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8"/>
      <c r="BJ3772" s="8"/>
      <c r="BK3772" s="7"/>
      <c r="BL3772" s="7"/>
      <c r="BM3772" s="7"/>
      <c r="BN3772" s="7"/>
      <c r="BO3772" s="7"/>
      <c r="BP3772" s="7"/>
      <c r="BQ3772" s="7"/>
      <c r="BR3772" s="7"/>
      <c r="BT3772" s="8"/>
      <c r="BV3772" s="7"/>
      <c r="BW3772" s="7"/>
      <c r="BX3772" s="7"/>
      <c r="BY3772" s="7"/>
      <c r="BZ3772" s="7"/>
      <c r="CA3772" s="7"/>
    </row>
    <row r="3773" spans="1:79" x14ac:dyDescent="0.3">
      <c r="A3773" s="1" t="s">
        <v>1764</v>
      </c>
      <c r="B3773" s="1"/>
      <c r="C3773" s="1" t="s">
        <v>1878</v>
      </c>
      <c r="D3773" s="1"/>
      <c r="E3773" s="1"/>
      <c r="F3773" s="1"/>
      <c r="G3773" s="1"/>
      <c r="H3773" s="1">
        <v>51484.81</v>
      </c>
      <c r="I3773" s="1">
        <v>1.1100000000000001</v>
      </c>
      <c r="J3773" s="12">
        <v>2319.4499999999998</v>
      </c>
      <c r="K3773" s="5">
        <v>3470.97</v>
      </c>
      <c r="L3773" s="5">
        <v>12172.32</v>
      </c>
      <c r="M3773" s="13">
        <f t="shared" si="134"/>
        <v>1.1123678056718544E-2</v>
      </c>
      <c r="N3773" s="13">
        <f t="shared" si="135"/>
        <v>1.3807663056305763E-2</v>
      </c>
      <c r="O3773" s="13">
        <f t="shared" si="135"/>
        <v>6.6005260700479074E-3</v>
      </c>
      <c r="P3773" s="13">
        <f t="shared" si="135"/>
        <v>5.532264659840358E-3</v>
      </c>
      <c r="Q3773" s="7"/>
      <c r="R3773" s="8"/>
      <c r="S3773" s="8"/>
      <c r="T3773" s="8"/>
      <c r="U3773" s="8"/>
      <c r="V3773" s="13"/>
      <c r="W3773" s="14"/>
      <c r="X3773" s="1"/>
      <c r="Y3773" s="1"/>
      <c r="Z3773" s="1"/>
      <c r="AA3773" s="1"/>
      <c r="AB3773" s="1"/>
      <c r="AC3773" s="1"/>
      <c r="AD3773" s="8"/>
      <c r="AE3773" s="8"/>
      <c r="AF3773" s="8"/>
      <c r="AG3773" s="8"/>
      <c r="AH3773" s="9"/>
      <c r="AI3773" s="8"/>
      <c r="AJ3773" s="13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8"/>
      <c r="BJ3773" s="8"/>
      <c r="BK3773" s="7"/>
      <c r="BL3773" s="7"/>
      <c r="BM3773" s="7"/>
      <c r="BN3773" s="7"/>
      <c r="BO3773" s="7"/>
      <c r="BP3773" s="7"/>
      <c r="BQ3773" s="7"/>
      <c r="BR3773" s="7"/>
      <c r="BT3773" s="8"/>
      <c r="BV3773" s="7"/>
      <c r="BW3773" s="7"/>
      <c r="BX3773" s="7"/>
      <c r="BY3773" s="7"/>
      <c r="BZ3773" s="7"/>
      <c r="CA3773" s="7"/>
    </row>
    <row r="3774" spans="1:79" x14ac:dyDescent="0.3">
      <c r="A3774" s="1" t="s">
        <v>1765</v>
      </c>
      <c r="B3774" s="1"/>
      <c r="C3774" s="1" t="s">
        <v>1878</v>
      </c>
      <c r="D3774" s="1"/>
      <c r="E3774" s="1"/>
      <c r="F3774" s="1"/>
      <c r="G3774" s="1"/>
      <c r="H3774" s="1">
        <v>51680.12</v>
      </c>
      <c r="I3774" s="1">
        <v>0.38</v>
      </c>
      <c r="J3774" s="12">
        <v>2319.59</v>
      </c>
      <c r="K3774" s="5">
        <v>3516.55</v>
      </c>
      <c r="L3774" s="5">
        <v>12287.22</v>
      </c>
      <c r="M3774" s="13">
        <f t="shared" si="134"/>
        <v>3.793546096411804E-3</v>
      </c>
      <c r="N3774" s="13">
        <f t="shared" si="135"/>
        <v>6.0359136864418517E-5</v>
      </c>
      <c r="O3774" s="13">
        <f t="shared" si="135"/>
        <v>1.3131775843640447E-2</v>
      </c>
      <c r="P3774" s="13">
        <f t="shared" si="135"/>
        <v>9.4394495051066674E-3</v>
      </c>
      <c r="Q3774" s="7"/>
      <c r="R3774" s="8"/>
      <c r="S3774" s="8"/>
      <c r="T3774" s="8"/>
      <c r="U3774" s="8"/>
      <c r="V3774" s="13"/>
      <c r="W3774" s="14"/>
      <c r="X3774" s="1"/>
      <c r="Y3774" s="1"/>
      <c r="Z3774" s="1"/>
      <c r="AA3774" s="1"/>
      <c r="AB3774" s="1"/>
      <c r="AC3774" s="1"/>
      <c r="AD3774" s="8"/>
      <c r="AE3774" s="8"/>
      <c r="AF3774" s="8"/>
      <c r="AG3774" s="8"/>
      <c r="AH3774" s="9"/>
      <c r="AI3774" s="8"/>
      <c r="AJ3774" s="13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H3774" s="8"/>
      <c r="BI3774" s="8"/>
      <c r="BJ3774" s="8"/>
      <c r="BK3774" s="7"/>
      <c r="BL3774" s="7"/>
      <c r="BM3774" s="7"/>
      <c r="BN3774" s="7"/>
      <c r="BO3774" s="7"/>
      <c r="BP3774" s="7"/>
      <c r="BQ3774" s="7"/>
      <c r="BR3774" s="7"/>
      <c r="BT3774" s="8"/>
      <c r="BV3774" s="7"/>
      <c r="BW3774" s="7"/>
      <c r="BX3774" s="7"/>
      <c r="BY3774" s="7"/>
      <c r="BZ3774" s="7"/>
      <c r="CA3774" s="7"/>
    </row>
    <row r="3775" spans="1:79" x14ac:dyDescent="0.3">
      <c r="A3775" s="1" t="s">
        <v>1766</v>
      </c>
      <c r="B3775" s="1"/>
      <c r="C3775" s="1" t="s">
        <v>1878</v>
      </c>
      <c r="D3775" s="1"/>
      <c r="E3775" s="1"/>
      <c r="F3775" s="1"/>
      <c r="G3775" s="1"/>
      <c r="H3775" s="1">
        <v>51516.62</v>
      </c>
      <c r="I3775" s="1">
        <v>-0.32</v>
      </c>
      <c r="J3775" s="12">
        <v>2307.29</v>
      </c>
      <c r="K3775" s="5">
        <v>3520.3</v>
      </c>
      <c r="L3775" s="5">
        <v>12322.41</v>
      </c>
      <c r="M3775" s="13">
        <f t="shared" si="134"/>
        <v>-3.1636923443676412E-3</v>
      </c>
      <c r="N3775" s="13">
        <f t="shared" si="135"/>
        <v>-5.3026612461686273E-3</v>
      </c>
      <c r="O3775" s="13">
        <f t="shared" si="135"/>
        <v>1.0663860886379606E-3</v>
      </c>
      <c r="P3775" s="13">
        <f t="shared" si="135"/>
        <v>2.8639513250352522E-3</v>
      </c>
      <c r="Q3775" s="7"/>
      <c r="R3775" s="8"/>
      <c r="S3775" s="8"/>
      <c r="T3775" s="8"/>
      <c r="U3775" s="8"/>
      <c r="V3775" s="13"/>
      <c r="W3775" s="14"/>
      <c r="X3775" s="1"/>
      <c r="Y3775" s="1"/>
      <c r="Z3775" s="1"/>
      <c r="AA3775" s="1"/>
      <c r="AB3775" s="1"/>
      <c r="AC3775" s="1"/>
      <c r="AD3775" s="8"/>
      <c r="AE3775" s="8"/>
      <c r="AF3775" s="8"/>
      <c r="AG3775" s="8"/>
      <c r="AH3775" s="9"/>
      <c r="AI3775" s="8"/>
      <c r="AJ3775" s="13"/>
      <c r="AK3775" s="8"/>
      <c r="AL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8"/>
      <c r="BJ3775" s="8"/>
      <c r="BK3775" s="7"/>
      <c r="BL3775" s="7"/>
      <c r="BM3775" s="7"/>
      <c r="BN3775" s="7"/>
      <c r="BO3775" s="7"/>
      <c r="BP3775" s="7"/>
      <c r="BQ3775" s="7"/>
      <c r="BR3775" s="7"/>
      <c r="BT3775" s="8"/>
      <c r="BV3775" s="7"/>
      <c r="BW3775" s="7"/>
      <c r="BX3775" s="7"/>
      <c r="BY3775" s="7"/>
      <c r="BZ3775" s="7"/>
      <c r="CA3775" s="7"/>
    </row>
    <row r="3776" spans="1:79" x14ac:dyDescent="0.3">
      <c r="A3776" s="1" t="s">
        <v>1767</v>
      </c>
      <c r="B3776" s="1"/>
      <c r="C3776" s="1" t="s">
        <v>1878</v>
      </c>
      <c r="D3776" s="1"/>
      <c r="E3776" s="1"/>
      <c r="F3776" s="1"/>
      <c r="G3776" s="1"/>
      <c r="H3776" s="1">
        <v>51578.85</v>
      </c>
      <c r="I3776" s="1">
        <v>0.12</v>
      </c>
      <c r="J3776" s="12">
        <v>2309.86</v>
      </c>
      <c r="K3776" s="5">
        <v>3529.48</v>
      </c>
      <c r="L3776" s="5">
        <v>12321.15</v>
      </c>
      <c r="M3776" s="13">
        <f t="shared" si="134"/>
        <v>1.2079596836902518E-3</v>
      </c>
      <c r="N3776" s="13">
        <f t="shared" si="135"/>
        <v>1.1138608497416325E-3</v>
      </c>
      <c r="O3776" s="13">
        <f t="shared" si="135"/>
        <v>2.6077322955428972E-3</v>
      </c>
      <c r="P3776" s="13">
        <f t="shared" si="135"/>
        <v>-1.0225272491337645E-4</v>
      </c>
      <c r="Q3776" s="7"/>
      <c r="R3776" s="8"/>
      <c r="S3776" s="8"/>
      <c r="T3776" s="8"/>
      <c r="U3776" s="8"/>
      <c r="V3776" s="13"/>
      <c r="W3776" s="14"/>
      <c r="X3776" s="1"/>
      <c r="Y3776" s="1"/>
      <c r="Z3776" s="1"/>
      <c r="AA3776" s="1"/>
      <c r="AB3776" s="1"/>
      <c r="AC3776" s="1"/>
      <c r="AD3776" s="8"/>
      <c r="AE3776" s="8"/>
      <c r="AF3776" s="8"/>
      <c r="AG3776" s="8"/>
      <c r="AH3776" s="9"/>
      <c r="AI3776" s="8"/>
      <c r="AJ3776" s="13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8"/>
      <c r="BJ3776" s="8"/>
      <c r="BK3776" s="7"/>
      <c r="BL3776" s="7"/>
      <c r="BM3776" s="7"/>
      <c r="BN3776" s="7"/>
      <c r="BO3776" s="7"/>
      <c r="BP3776" s="7"/>
      <c r="BQ3776" s="7"/>
      <c r="BR3776" s="7"/>
      <c r="BT3776" s="8"/>
      <c r="BV3776" s="7"/>
      <c r="BW3776" s="7"/>
      <c r="BX3776" s="7"/>
      <c r="BY3776" s="7"/>
      <c r="BZ3776" s="7"/>
      <c r="CA3776" s="7"/>
    </row>
    <row r="3777" spans="1:79" x14ac:dyDescent="0.3">
      <c r="A3777" s="1" t="s">
        <v>1768</v>
      </c>
      <c r="B3777" s="1"/>
      <c r="C3777" s="1" t="s">
        <v>1878</v>
      </c>
      <c r="D3777" s="1"/>
      <c r="E3777" s="1"/>
      <c r="F3777" s="1"/>
      <c r="G3777" s="1"/>
      <c r="H3777" s="1">
        <v>51706.19</v>
      </c>
      <c r="I3777" s="1">
        <v>0.25</v>
      </c>
      <c r="J3777" s="12">
        <v>2319.1799999999998</v>
      </c>
      <c r="K3777" s="5">
        <v>3522.42</v>
      </c>
      <c r="L3777" s="5">
        <v>12406.97</v>
      </c>
      <c r="M3777" s="13">
        <f t="shared" si="134"/>
        <v>2.4688413952618227E-3</v>
      </c>
      <c r="N3777" s="13">
        <f t="shared" si="135"/>
        <v>4.0348765726059277E-3</v>
      </c>
      <c r="O3777" s="13">
        <f t="shared" si="135"/>
        <v>-2.000294660969848E-3</v>
      </c>
      <c r="P3777" s="13">
        <f t="shared" si="135"/>
        <v>6.9652589246944618E-3</v>
      </c>
      <c r="Q3777" s="7"/>
      <c r="R3777" s="8"/>
      <c r="S3777" s="8"/>
      <c r="T3777" s="8"/>
      <c r="U3777" s="8"/>
      <c r="V3777" s="13"/>
      <c r="W3777" s="14"/>
      <c r="X3777" s="1"/>
      <c r="Y3777" s="1"/>
      <c r="Z3777" s="1"/>
      <c r="AA3777" s="1"/>
      <c r="AB3777" s="1"/>
      <c r="AC3777" s="1"/>
      <c r="AD3777" s="8"/>
      <c r="AE3777" s="8"/>
      <c r="AF3777" s="8"/>
      <c r="AG3777" s="8"/>
      <c r="AH3777" s="9"/>
      <c r="AI3777" s="8"/>
      <c r="AJ3777" s="13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8"/>
      <c r="BJ3777" s="8"/>
      <c r="BK3777" s="7"/>
      <c r="BL3777" s="7"/>
      <c r="BM3777" s="7"/>
      <c r="BN3777" s="7"/>
      <c r="BO3777" s="7"/>
      <c r="BP3777" s="7"/>
      <c r="BQ3777" s="7"/>
      <c r="BR3777" s="7"/>
      <c r="BT3777" s="8"/>
      <c r="BV3777" s="7"/>
      <c r="BW3777" s="7"/>
      <c r="BX3777" s="7"/>
      <c r="BY3777" s="7"/>
      <c r="BZ3777" s="7"/>
      <c r="CA3777" s="7"/>
    </row>
    <row r="3778" spans="1:79" x14ac:dyDescent="0.3">
      <c r="A3778" s="1" t="s">
        <v>1769</v>
      </c>
      <c r="B3778" s="1"/>
      <c r="C3778" s="1" t="s">
        <v>1878</v>
      </c>
      <c r="D3778" s="1"/>
      <c r="E3778" s="1"/>
      <c r="F3778" s="1"/>
      <c r="G3778" s="1"/>
      <c r="H3778" s="1">
        <v>52040.24</v>
      </c>
      <c r="I3778" s="1">
        <v>0.65</v>
      </c>
      <c r="J3778" s="12">
        <v>2340.77</v>
      </c>
      <c r="K3778" s="5">
        <v>3522.88</v>
      </c>
      <c r="L3778" s="5">
        <v>12464.5</v>
      </c>
      <c r="M3778" s="13">
        <f t="shared" si="134"/>
        <v>6.4605417649221675E-3</v>
      </c>
      <c r="N3778" s="13">
        <f t="shared" si="135"/>
        <v>9.3093248475755175E-3</v>
      </c>
      <c r="O3778" s="13">
        <f t="shared" si="135"/>
        <v>1.3059203615695125E-4</v>
      </c>
      <c r="P3778" s="13">
        <f t="shared" si="135"/>
        <v>4.6369097370269063E-3</v>
      </c>
      <c r="Q3778" s="7"/>
      <c r="R3778" s="8"/>
      <c r="S3778" s="8"/>
      <c r="T3778" s="8"/>
      <c r="U3778" s="8"/>
      <c r="V3778" s="13"/>
      <c r="W3778" s="14"/>
      <c r="X3778" s="1"/>
      <c r="Y3778" s="1"/>
      <c r="Z3778" s="1"/>
      <c r="AA3778" s="1"/>
      <c r="AB3778" s="1"/>
      <c r="AC3778" s="1"/>
      <c r="AD3778" s="8"/>
      <c r="AE3778" s="8"/>
      <c r="AF3778" s="8"/>
      <c r="AG3778" s="8"/>
      <c r="AH3778" s="9"/>
      <c r="AI3778" s="8"/>
      <c r="AJ3778" s="13"/>
      <c r="AK3778" s="8"/>
      <c r="AL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8"/>
      <c r="BJ3778" s="8"/>
      <c r="BK3778" s="7"/>
      <c r="BL3778" s="7"/>
      <c r="BM3778" s="7"/>
      <c r="BN3778" s="7"/>
      <c r="BO3778" s="7"/>
      <c r="BP3778" s="7"/>
      <c r="BQ3778" s="7"/>
      <c r="BR3778" s="7"/>
      <c r="BT3778" s="8"/>
      <c r="BV3778" s="7"/>
      <c r="BW3778" s="7"/>
      <c r="BX3778" s="7"/>
      <c r="BY3778" s="7"/>
      <c r="BZ3778" s="7"/>
      <c r="CA3778" s="7"/>
    </row>
    <row r="3779" spans="1:79" x14ac:dyDescent="0.3">
      <c r="A3779" s="1" t="s">
        <v>1770</v>
      </c>
      <c r="B3779" s="1"/>
      <c r="C3779" s="1" t="s">
        <v>1878</v>
      </c>
      <c r="D3779" s="1"/>
      <c r="E3779" s="1"/>
      <c r="F3779" s="1"/>
      <c r="G3779" s="1"/>
      <c r="H3779" s="1">
        <v>52102.39</v>
      </c>
      <c r="I3779" s="1">
        <v>0.12</v>
      </c>
      <c r="J3779" s="12">
        <v>2341</v>
      </c>
      <c r="K3779" s="5">
        <v>3537.17</v>
      </c>
      <c r="L3779" s="5">
        <v>12509.27</v>
      </c>
      <c r="M3779" s="13">
        <f t="shared" si="134"/>
        <v>1.1942681278949152E-3</v>
      </c>
      <c r="N3779" s="13">
        <f t="shared" si="135"/>
        <v>9.8258265442519033E-5</v>
      </c>
      <c r="O3779" s="13">
        <f t="shared" si="135"/>
        <v>4.0563402670541482E-3</v>
      </c>
      <c r="P3779" s="13">
        <f t="shared" si="135"/>
        <v>3.5918007140278707E-3</v>
      </c>
      <c r="Q3779" s="7"/>
      <c r="R3779" s="8"/>
      <c r="S3779" s="8"/>
      <c r="T3779" s="8"/>
      <c r="U3779" s="8"/>
      <c r="V3779" s="13"/>
      <c r="W3779" s="14"/>
      <c r="X3779" s="1"/>
      <c r="Y3779" s="1"/>
      <c r="Z3779" s="1"/>
      <c r="AA3779" s="1"/>
      <c r="AB3779" s="1"/>
      <c r="AC3779" s="1"/>
      <c r="AD3779" s="8"/>
      <c r="AE3779" s="8"/>
      <c r="AF3779" s="8"/>
      <c r="AG3779" s="8"/>
      <c r="AH3779" s="9"/>
      <c r="AI3779" s="8"/>
      <c r="AJ3779" s="13"/>
      <c r="AK3779" s="8"/>
      <c r="AL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8"/>
      <c r="BJ3779" s="8"/>
      <c r="BK3779" s="7"/>
      <c r="BL3779" s="7"/>
      <c r="BM3779" s="7"/>
      <c r="BN3779" s="7"/>
      <c r="BO3779" s="7"/>
      <c r="BP3779" s="7"/>
      <c r="BQ3779" s="7"/>
      <c r="BR3779" s="7"/>
      <c r="BT3779" s="8"/>
      <c r="BV3779" s="7"/>
      <c r="BW3779" s="7"/>
      <c r="BX3779" s="7"/>
      <c r="BY3779" s="7"/>
      <c r="BZ3779" s="7"/>
      <c r="CA3779" s="7"/>
    </row>
    <row r="3780" spans="1:79" x14ac:dyDescent="0.3">
      <c r="A3780" s="1" t="s">
        <v>1771</v>
      </c>
      <c r="B3780" s="1"/>
      <c r="C3780" s="1" t="s">
        <v>1878</v>
      </c>
      <c r="D3780" s="1"/>
      <c r="E3780" s="1"/>
      <c r="F3780" s="1"/>
      <c r="G3780" s="1"/>
      <c r="H3780" s="1">
        <v>51923.51</v>
      </c>
      <c r="I3780" s="1">
        <v>-0.34</v>
      </c>
      <c r="J3780" s="12">
        <v>2330.14</v>
      </c>
      <c r="K3780" s="5">
        <v>3531.24</v>
      </c>
      <c r="L3780" s="5">
        <v>12504.54</v>
      </c>
      <c r="M3780" s="13">
        <f t="shared" ref="M3780:M3843" si="136">H3780/H3779-1</f>
        <v>-3.4332398187491009E-3</v>
      </c>
      <c r="N3780" s="13">
        <f t="shared" si="135"/>
        <v>-4.639043143955579E-3</v>
      </c>
      <c r="O3780" s="13">
        <f t="shared" si="135"/>
        <v>-1.6764814809580031E-3</v>
      </c>
      <c r="P3780" s="13">
        <f t="shared" si="135"/>
        <v>-3.7811958651456923E-4</v>
      </c>
      <c r="Q3780" s="7"/>
      <c r="R3780" s="8"/>
      <c r="S3780" s="8"/>
      <c r="T3780" s="8"/>
      <c r="U3780" s="8"/>
      <c r="V3780" s="13"/>
      <c r="W3780" s="14"/>
      <c r="X3780" s="1"/>
      <c r="Y3780" s="1"/>
      <c r="Z3780" s="1"/>
      <c r="AA3780" s="1"/>
      <c r="AB3780" s="1"/>
      <c r="AC3780" s="1"/>
      <c r="AD3780" s="8"/>
      <c r="AE3780" s="8"/>
      <c r="AF3780" s="8"/>
      <c r="AG3780" s="8"/>
      <c r="AH3780" s="9"/>
      <c r="AI3780" s="8"/>
      <c r="AJ3780" s="13"/>
      <c r="AK3780" s="8"/>
      <c r="AL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8"/>
      <c r="BJ3780" s="8"/>
      <c r="BK3780" s="7"/>
      <c r="BL3780" s="7"/>
      <c r="BM3780" s="7"/>
      <c r="BN3780" s="7"/>
      <c r="BO3780" s="7"/>
      <c r="BP3780" s="7"/>
      <c r="BQ3780" s="7"/>
      <c r="BR3780" s="7"/>
      <c r="BT3780" s="8"/>
      <c r="BV3780" s="7"/>
      <c r="BW3780" s="7"/>
      <c r="BX3780" s="7"/>
      <c r="BY3780" s="7"/>
      <c r="BZ3780" s="7"/>
      <c r="CA3780" s="7"/>
    </row>
    <row r="3781" spans="1:79" x14ac:dyDescent="0.3">
      <c r="A3781" s="1" t="s">
        <v>1772</v>
      </c>
      <c r="B3781" s="1"/>
      <c r="C3781" s="1" t="s">
        <v>1878</v>
      </c>
      <c r="D3781" s="1"/>
      <c r="E3781" s="1"/>
      <c r="F3781" s="1"/>
      <c r="G3781" s="1"/>
      <c r="H3781" s="1">
        <v>52030.36</v>
      </c>
      <c r="I3781" s="1">
        <v>0.21</v>
      </c>
      <c r="J3781" s="12">
        <v>2335.42</v>
      </c>
      <c r="K3781" s="5">
        <v>3534.75</v>
      </c>
      <c r="L3781" s="5">
        <v>12484.35</v>
      </c>
      <c r="M3781" s="13">
        <f t="shared" si="136"/>
        <v>2.0578346879862597E-3</v>
      </c>
      <c r="N3781" s="13">
        <f t="shared" ref="N3781:P3844" si="137">J3781/J3780-1</f>
        <v>2.2659582686019863E-3</v>
      </c>
      <c r="O3781" s="13">
        <f t="shared" si="137"/>
        <v>9.939851157101387E-4</v>
      </c>
      <c r="P3781" s="13">
        <f t="shared" si="137"/>
        <v>-1.6146135723505983E-3</v>
      </c>
      <c r="Q3781" s="7"/>
      <c r="R3781" s="8"/>
      <c r="S3781" s="8"/>
      <c r="T3781" s="8"/>
      <c r="U3781" s="8"/>
      <c r="V3781" s="13"/>
      <c r="W3781" s="14"/>
      <c r="X3781" s="1"/>
      <c r="Y3781" s="1"/>
      <c r="Z3781" s="1"/>
      <c r="AA3781" s="1"/>
      <c r="AB3781" s="1"/>
      <c r="AC3781" s="1"/>
      <c r="AD3781" s="8"/>
      <c r="AE3781" s="8"/>
      <c r="AF3781" s="8"/>
      <c r="AG3781" s="8"/>
      <c r="AH3781" s="9"/>
      <c r="AI3781" s="8"/>
      <c r="AJ3781" s="13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8"/>
      <c r="BJ3781" s="8"/>
      <c r="BK3781" s="7"/>
      <c r="BL3781" s="7"/>
      <c r="BM3781" s="7"/>
      <c r="BN3781" s="7"/>
      <c r="BO3781" s="7"/>
      <c r="BP3781" s="7"/>
      <c r="BQ3781" s="7"/>
      <c r="BR3781" s="7"/>
      <c r="BT3781" s="8"/>
      <c r="BV3781" s="7"/>
      <c r="BW3781" s="7"/>
      <c r="BX3781" s="7"/>
      <c r="BY3781" s="7"/>
      <c r="BZ3781" s="7"/>
      <c r="CA3781" s="7"/>
    </row>
    <row r="3782" spans="1:79" x14ac:dyDescent="0.3">
      <c r="A3782" s="1" t="s">
        <v>1773</v>
      </c>
      <c r="B3782" s="1"/>
      <c r="C3782" s="1" t="s">
        <v>1878</v>
      </c>
      <c r="D3782" s="1"/>
      <c r="E3782" s="1"/>
      <c r="F3782" s="1"/>
      <c r="G3782" s="1"/>
      <c r="H3782" s="1">
        <v>52049.85</v>
      </c>
      <c r="I3782" s="1">
        <v>0.04</v>
      </c>
      <c r="J3782" s="12">
        <v>2341.6799999999998</v>
      </c>
      <c r="K3782" s="5">
        <v>3512.23</v>
      </c>
      <c r="L3782" s="5">
        <v>12465.76</v>
      </c>
      <c r="M3782" s="13">
        <f t="shared" si="136"/>
        <v>3.7458898996667322E-4</v>
      </c>
      <c r="N3782" s="13">
        <f t="shared" si="137"/>
        <v>2.6804600457304151E-3</v>
      </c>
      <c r="O3782" s="13">
        <f t="shared" si="137"/>
        <v>-6.3710304830609799E-3</v>
      </c>
      <c r="P3782" s="13">
        <f t="shared" si="137"/>
        <v>-1.4890643085142541E-3</v>
      </c>
      <c r="Q3782" s="7"/>
      <c r="R3782" s="8"/>
      <c r="S3782" s="8"/>
      <c r="T3782" s="8"/>
      <c r="U3782" s="8"/>
      <c r="V3782" s="13"/>
      <c r="W3782" s="14"/>
      <c r="X3782" s="1"/>
      <c r="Y3782" s="1"/>
      <c r="Z3782" s="1"/>
      <c r="AA3782" s="1"/>
      <c r="AB3782" s="1"/>
      <c r="AC3782" s="1"/>
      <c r="AD3782" s="8"/>
      <c r="AE3782" s="8"/>
      <c r="AF3782" s="8"/>
      <c r="AG3782" s="8"/>
      <c r="AH3782" s="9"/>
      <c r="AI3782" s="8"/>
      <c r="AJ3782" s="13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8"/>
      <c r="BJ3782" s="8"/>
      <c r="BK3782" s="7"/>
      <c r="BL3782" s="7"/>
      <c r="BM3782" s="7"/>
      <c r="BN3782" s="7"/>
      <c r="BO3782" s="7"/>
      <c r="BP3782" s="7"/>
      <c r="BQ3782" s="7"/>
      <c r="BR3782" s="7"/>
      <c r="BT3782" s="8"/>
      <c r="BV3782" s="7"/>
      <c r="BW3782" s="7"/>
      <c r="BX3782" s="7"/>
      <c r="BY3782" s="7"/>
      <c r="BZ3782" s="7"/>
      <c r="CA3782" s="7"/>
    </row>
    <row r="3783" spans="1:79" x14ac:dyDescent="0.3">
      <c r="A3783" s="1" t="s">
        <v>1774</v>
      </c>
      <c r="B3783" s="1"/>
      <c r="C3783" s="1" t="s">
        <v>1878</v>
      </c>
      <c r="D3783" s="1"/>
      <c r="E3783" s="1"/>
      <c r="F3783" s="1"/>
      <c r="G3783" s="1"/>
      <c r="H3783" s="1">
        <v>52107.26</v>
      </c>
      <c r="I3783" s="1">
        <v>0.11</v>
      </c>
      <c r="J3783" s="12">
        <v>2341.58</v>
      </c>
      <c r="K3783" s="5">
        <v>3527.87</v>
      </c>
      <c r="L3783" s="5">
        <v>12522.23</v>
      </c>
      <c r="M3783" s="13">
        <f t="shared" si="136"/>
        <v>1.1029810844795929E-3</v>
      </c>
      <c r="N3783" s="13">
        <f t="shared" si="137"/>
        <v>-4.2704383177882832E-5</v>
      </c>
      <c r="O3783" s="13">
        <f t="shared" si="137"/>
        <v>4.4530113346790134E-3</v>
      </c>
      <c r="P3783" s="13">
        <f t="shared" si="137"/>
        <v>4.5300085995558792E-3</v>
      </c>
      <c r="Q3783" s="7"/>
      <c r="R3783" s="8"/>
      <c r="S3783" s="8"/>
      <c r="T3783" s="8"/>
      <c r="U3783" s="8"/>
      <c r="V3783" s="13"/>
      <c r="W3783" s="14"/>
      <c r="X3783" s="1"/>
      <c r="Y3783" s="1"/>
      <c r="Z3783" s="1"/>
      <c r="AA3783" s="1"/>
      <c r="AB3783" s="1"/>
      <c r="AC3783" s="1"/>
      <c r="AD3783" s="8"/>
      <c r="AE3783" s="8"/>
      <c r="AF3783" s="8"/>
      <c r="AG3783" s="8"/>
      <c r="AH3783" s="9"/>
      <c r="AI3783" s="8"/>
      <c r="AJ3783" s="13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8"/>
      <c r="BJ3783" s="8"/>
      <c r="BK3783" s="7"/>
      <c r="BL3783" s="7"/>
      <c r="BM3783" s="7"/>
      <c r="BN3783" s="7"/>
      <c r="BO3783" s="7"/>
      <c r="BP3783" s="7"/>
      <c r="BQ3783" s="7"/>
      <c r="BR3783" s="7"/>
      <c r="BT3783" s="8"/>
      <c r="BV3783" s="7"/>
      <c r="BW3783" s="7"/>
      <c r="BX3783" s="7"/>
      <c r="BY3783" s="7"/>
      <c r="BZ3783" s="7"/>
      <c r="CA3783" s="7"/>
    </row>
    <row r="3784" spans="1:79" x14ac:dyDescent="0.3">
      <c r="A3784" s="1" t="s">
        <v>1775</v>
      </c>
      <c r="B3784" s="1"/>
      <c r="C3784" s="1" t="s">
        <v>1878</v>
      </c>
      <c r="D3784" s="1"/>
      <c r="E3784" s="1"/>
      <c r="F3784" s="1"/>
      <c r="G3784" s="1"/>
      <c r="H3784" s="1">
        <v>52417.42</v>
      </c>
      <c r="I3784" s="1">
        <v>0.6</v>
      </c>
      <c r="J3784" s="12">
        <v>2354.4699999999998</v>
      </c>
      <c r="K3784" s="5">
        <v>3555.54</v>
      </c>
      <c r="L3784" s="5">
        <v>12580.93</v>
      </c>
      <c r="M3784" s="13">
        <f t="shared" si="136"/>
        <v>5.9523375437511294E-3</v>
      </c>
      <c r="N3784" s="13">
        <f t="shared" si="137"/>
        <v>5.5048300720026422E-3</v>
      </c>
      <c r="O3784" s="13">
        <f t="shared" si="137"/>
        <v>7.8432595305382158E-3</v>
      </c>
      <c r="P3784" s="13">
        <f t="shared" si="137"/>
        <v>4.6876634593040478E-3</v>
      </c>
      <c r="Q3784" s="7"/>
      <c r="R3784" s="8"/>
      <c r="S3784" s="8"/>
      <c r="T3784" s="8"/>
      <c r="U3784" s="8"/>
      <c r="V3784" s="13"/>
      <c r="W3784" s="14"/>
      <c r="X3784" s="1"/>
      <c r="Y3784" s="1"/>
      <c r="Z3784" s="1"/>
      <c r="AA3784" s="1"/>
      <c r="AB3784" s="1"/>
      <c r="AC3784" s="1"/>
      <c r="AD3784" s="8"/>
      <c r="AE3784" s="8"/>
      <c r="AF3784" s="8"/>
      <c r="AG3784" s="8"/>
      <c r="AH3784" s="9"/>
      <c r="AI3784" s="8"/>
      <c r="AJ3784" s="13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8"/>
      <c r="BJ3784" s="8"/>
      <c r="BK3784" s="7"/>
      <c r="BL3784" s="7"/>
      <c r="BM3784" s="7"/>
      <c r="BN3784" s="7"/>
      <c r="BO3784" s="7"/>
      <c r="BP3784" s="7"/>
      <c r="BQ3784" s="7"/>
      <c r="BR3784" s="7"/>
      <c r="BT3784" s="8"/>
      <c r="BV3784" s="7"/>
      <c r="BW3784" s="7"/>
      <c r="BX3784" s="7"/>
      <c r="BY3784" s="7"/>
      <c r="BZ3784" s="7"/>
      <c r="CA3784" s="7"/>
    </row>
    <row r="3785" spans="1:79" x14ac:dyDescent="0.3">
      <c r="A3785" s="1" t="s">
        <v>1776</v>
      </c>
      <c r="B3785" s="1"/>
      <c r="C3785" s="1" t="s">
        <v>1878</v>
      </c>
      <c r="D3785" s="1"/>
      <c r="E3785" s="1"/>
      <c r="F3785" s="1"/>
      <c r="G3785" s="1"/>
      <c r="H3785" s="1">
        <v>52137.58</v>
      </c>
      <c r="I3785" s="1">
        <v>-0.53</v>
      </c>
      <c r="J3785" s="12">
        <v>2339.79</v>
      </c>
      <c r="K3785" s="5">
        <v>3538.43</v>
      </c>
      <c r="L3785" s="5">
        <v>12555.13</v>
      </c>
      <c r="M3785" s="13">
        <f t="shared" si="136"/>
        <v>-5.3386832087499725E-3</v>
      </c>
      <c r="N3785" s="13">
        <f t="shared" si="137"/>
        <v>-6.2349488419898291E-3</v>
      </c>
      <c r="O3785" s="13">
        <f t="shared" si="137"/>
        <v>-4.812208553412467E-3</v>
      </c>
      <c r="P3785" s="13">
        <f t="shared" si="137"/>
        <v>-2.0507228003018296E-3</v>
      </c>
      <c r="Q3785" s="7"/>
      <c r="R3785" s="8"/>
      <c r="S3785" s="8"/>
      <c r="T3785" s="8"/>
      <c r="U3785" s="8"/>
      <c r="V3785" s="13"/>
      <c r="W3785" s="14"/>
      <c r="X3785" s="1"/>
      <c r="Y3785" s="1"/>
      <c r="Z3785" s="1"/>
      <c r="AA3785" s="1"/>
      <c r="AB3785" s="1"/>
      <c r="AC3785" s="1"/>
      <c r="AD3785" s="8"/>
      <c r="AE3785" s="8"/>
      <c r="AF3785" s="8"/>
      <c r="AG3785" s="8"/>
      <c r="AH3785" s="9"/>
      <c r="AI3785" s="8"/>
      <c r="AJ3785" s="13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8"/>
      <c r="BJ3785" s="8"/>
      <c r="BK3785" s="7"/>
      <c r="BL3785" s="7"/>
      <c r="BM3785" s="7"/>
      <c r="BN3785" s="7"/>
      <c r="BO3785" s="7"/>
      <c r="BP3785" s="7"/>
      <c r="BQ3785" s="7"/>
      <c r="BR3785" s="7"/>
      <c r="BT3785" s="8"/>
      <c r="BV3785" s="7"/>
      <c r="BW3785" s="7"/>
      <c r="BX3785" s="7"/>
      <c r="BY3785" s="7"/>
      <c r="BZ3785" s="7"/>
      <c r="CA3785" s="7"/>
    </row>
    <row r="3786" spans="1:79" x14ac:dyDescent="0.3">
      <c r="A3786" s="1" t="s">
        <v>1777</v>
      </c>
      <c r="B3786" s="1"/>
      <c r="C3786" s="1" t="s">
        <v>1878</v>
      </c>
      <c r="D3786" s="1"/>
      <c r="E3786" s="1"/>
      <c r="F3786" s="1"/>
      <c r="G3786" s="1"/>
      <c r="H3786" s="1">
        <v>52140.43</v>
      </c>
      <c r="I3786" s="1">
        <v>0.01</v>
      </c>
      <c r="J3786" s="12">
        <v>2340.12</v>
      </c>
      <c r="K3786" s="5">
        <v>3532.35</v>
      </c>
      <c r="L3786" s="5">
        <v>12602.19</v>
      </c>
      <c r="M3786" s="13">
        <f t="shared" si="136"/>
        <v>5.4663066448412678E-5</v>
      </c>
      <c r="N3786" s="13">
        <f t="shared" si="137"/>
        <v>1.410382983086933E-4</v>
      </c>
      <c r="O3786" s="13">
        <f t="shared" si="137"/>
        <v>-1.7182761846354921E-3</v>
      </c>
      <c r="P3786" s="13">
        <f t="shared" si="137"/>
        <v>3.7482686360077455E-3</v>
      </c>
      <c r="Q3786" s="7"/>
      <c r="R3786" s="8"/>
      <c r="S3786" s="8"/>
      <c r="T3786" s="8"/>
      <c r="U3786" s="8"/>
      <c r="V3786" s="13"/>
      <c r="W3786" s="14"/>
      <c r="X3786" s="1"/>
      <c r="Y3786" s="1"/>
      <c r="Z3786" s="1"/>
      <c r="AA3786" s="1"/>
      <c r="AB3786" s="1"/>
      <c r="AC3786" s="1"/>
      <c r="AD3786" s="8"/>
      <c r="AE3786" s="8"/>
      <c r="AF3786" s="8"/>
      <c r="AG3786" s="8"/>
      <c r="AH3786" s="9"/>
      <c r="AI3786" s="8"/>
      <c r="AJ3786" s="13"/>
      <c r="AK3786" s="8"/>
      <c r="AL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8"/>
      <c r="BJ3786" s="8"/>
      <c r="BK3786" s="7"/>
      <c r="BL3786" s="7"/>
      <c r="BM3786" s="7"/>
      <c r="BN3786" s="7"/>
      <c r="BO3786" s="7"/>
      <c r="BP3786" s="7"/>
      <c r="BQ3786" s="7"/>
      <c r="BR3786" s="7"/>
      <c r="BT3786" s="8"/>
      <c r="BV3786" s="7"/>
      <c r="BW3786" s="7"/>
      <c r="BX3786" s="7"/>
      <c r="BY3786" s="7"/>
      <c r="BZ3786" s="7"/>
      <c r="CA3786" s="7"/>
    </row>
    <row r="3787" spans="1:79" x14ac:dyDescent="0.3">
      <c r="A3787" s="1" t="s">
        <v>1778</v>
      </c>
      <c r="B3787" s="1"/>
      <c r="C3787" s="1" t="s">
        <v>1878</v>
      </c>
      <c r="D3787" s="1"/>
      <c r="E3787" s="1"/>
      <c r="F3787" s="1"/>
      <c r="G3787" s="1"/>
      <c r="H3787" s="1">
        <v>51893.79</v>
      </c>
      <c r="I3787" s="1">
        <v>-0.47</v>
      </c>
      <c r="J3787" s="12">
        <v>2323.5</v>
      </c>
      <c r="K3787" s="5">
        <v>3529.75</v>
      </c>
      <c r="L3787" s="5">
        <v>12594.76</v>
      </c>
      <c r="M3787" s="13">
        <f t="shared" si="136"/>
        <v>-4.7303023776367192E-3</v>
      </c>
      <c r="N3787" s="13">
        <f t="shared" si="137"/>
        <v>-7.1021998871851899E-3</v>
      </c>
      <c r="O3787" s="13">
        <f t="shared" si="137"/>
        <v>-7.36053901793432E-4</v>
      </c>
      <c r="P3787" s="13">
        <f t="shared" si="137"/>
        <v>-5.8958006505216431E-4</v>
      </c>
      <c r="Q3787" s="7"/>
      <c r="R3787" s="8"/>
      <c r="S3787" s="8"/>
      <c r="T3787" s="8"/>
      <c r="U3787" s="8"/>
      <c r="V3787" s="13"/>
      <c r="W3787" s="14"/>
      <c r="X3787" s="1"/>
      <c r="Y3787" s="1"/>
      <c r="Z3787" s="1"/>
      <c r="AA3787" s="1"/>
      <c r="AB3787" s="1"/>
      <c r="AC3787" s="1"/>
      <c r="AD3787" s="8"/>
      <c r="AE3787" s="8"/>
      <c r="AF3787" s="8"/>
      <c r="AG3787" s="8"/>
      <c r="AH3787" s="9"/>
      <c r="AI3787" s="8"/>
      <c r="AJ3787" s="13"/>
      <c r="AK3787" s="8"/>
      <c r="AL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8"/>
      <c r="BJ3787" s="8"/>
      <c r="BK3787" s="7"/>
      <c r="BL3787" s="7"/>
      <c r="BM3787" s="7"/>
      <c r="BN3787" s="7"/>
      <c r="BO3787" s="7"/>
      <c r="BP3787" s="7"/>
      <c r="BQ3787" s="7"/>
      <c r="BR3787" s="7"/>
      <c r="BT3787" s="8"/>
      <c r="BV3787" s="7"/>
      <c r="BW3787" s="7"/>
      <c r="BX3787" s="7"/>
      <c r="BY3787" s="7"/>
      <c r="BZ3787" s="7"/>
      <c r="CA3787" s="7"/>
    </row>
    <row r="3788" spans="1:79" x14ac:dyDescent="0.3">
      <c r="A3788" s="1" t="s">
        <v>1779</v>
      </c>
      <c r="B3788" s="1"/>
      <c r="C3788" s="1" t="s">
        <v>1878</v>
      </c>
      <c r="D3788" s="1"/>
      <c r="E3788" s="1"/>
      <c r="F3788" s="1"/>
      <c r="G3788" s="1"/>
      <c r="H3788" s="1">
        <v>52139.81</v>
      </c>
      <c r="I3788" s="1">
        <v>0.47</v>
      </c>
      <c r="J3788" s="12">
        <v>2338.37</v>
      </c>
      <c r="K3788" s="5">
        <v>3529.53</v>
      </c>
      <c r="L3788" s="5">
        <v>12666.87</v>
      </c>
      <c r="M3788" s="13">
        <f t="shared" si="136"/>
        <v>4.7408370057380189E-3</v>
      </c>
      <c r="N3788" s="13">
        <f t="shared" si="137"/>
        <v>6.3998278459220792E-3</v>
      </c>
      <c r="O3788" s="13">
        <f t="shared" si="137"/>
        <v>-6.2327360294545109E-5</v>
      </c>
      <c r="P3788" s="13">
        <f t="shared" si="137"/>
        <v>5.7253969110964142E-3</v>
      </c>
      <c r="Q3788" s="7"/>
      <c r="R3788" s="8"/>
      <c r="S3788" s="8"/>
      <c r="T3788" s="8"/>
      <c r="U3788" s="8"/>
      <c r="V3788" s="13"/>
      <c r="W3788" s="14"/>
      <c r="X3788" s="1"/>
      <c r="Y3788" s="1"/>
      <c r="Z3788" s="1"/>
      <c r="AA3788" s="1"/>
      <c r="AB3788" s="1"/>
      <c r="AC3788" s="1"/>
      <c r="AD3788" s="8"/>
      <c r="AE3788" s="8"/>
      <c r="AF3788" s="8"/>
      <c r="AG3788" s="8"/>
      <c r="AH3788" s="9"/>
      <c r="AI3788" s="8"/>
      <c r="AJ3788" s="13"/>
      <c r="AK3788" s="8"/>
      <c r="AL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8"/>
      <c r="BJ3788" s="8"/>
      <c r="BK3788" s="7"/>
      <c r="BL3788" s="7"/>
      <c r="BM3788" s="7"/>
      <c r="BN3788" s="7"/>
      <c r="BO3788" s="7"/>
      <c r="BP3788" s="7"/>
      <c r="BQ3788" s="7"/>
      <c r="BR3788" s="7"/>
      <c r="BT3788" s="8"/>
      <c r="BV3788" s="7"/>
      <c r="BW3788" s="7"/>
      <c r="BX3788" s="7"/>
      <c r="BY3788" s="7"/>
      <c r="BZ3788" s="7"/>
      <c r="CA3788" s="7"/>
    </row>
    <row r="3789" spans="1:79" x14ac:dyDescent="0.3">
      <c r="A3789" s="1" t="s">
        <v>1780</v>
      </c>
      <c r="B3789" s="1"/>
      <c r="C3789" s="1" t="s">
        <v>1878</v>
      </c>
      <c r="D3789" s="1"/>
      <c r="E3789" s="1"/>
      <c r="F3789" s="1"/>
      <c r="G3789" s="1"/>
      <c r="H3789" s="1">
        <v>52368.83</v>
      </c>
      <c r="I3789" s="1">
        <v>0.44</v>
      </c>
      <c r="J3789" s="12">
        <v>2346.9499999999998</v>
      </c>
      <c r="K3789" s="5">
        <v>3550.89</v>
      </c>
      <c r="L3789" s="5">
        <v>12725.48</v>
      </c>
      <c r="M3789" s="13">
        <f t="shared" si="136"/>
        <v>4.3924210694286092E-3</v>
      </c>
      <c r="N3789" s="13">
        <f t="shared" si="137"/>
        <v>3.6692225781205234E-3</v>
      </c>
      <c r="O3789" s="13">
        <f t="shared" si="137"/>
        <v>6.0517972647915474E-3</v>
      </c>
      <c r="P3789" s="13">
        <f t="shared" si="137"/>
        <v>4.6270309871341286E-3</v>
      </c>
      <c r="Q3789" s="7"/>
      <c r="R3789" s="8"/>
      <c r="S3789" s="8"/>
      <c r="T3789" s="8"/>
      <c r="U3789" s="8"/>
      <c r="V3789" s="13"/>
      <c r="W3789" s="14"/>
      <c r="X3789" s="1"/>
      <c r="Y3789" s="1"/>
      <c r="Z3789" s="1"/>
      <c r="AA3789" s="1"/>
      <c r="AB3789" s="1"/>
      <c r="AC3789" s="1"/>
      <c r="AD3789" s="8"/>
      <c r="AE3789" s="8"/>
      <c r="AF3789" s="8"/>
      <c r="AG3789" s="8"/>
      <c r="AH3789" s="9"/>
      <c r="AI3789" s="8"/>
      <c r="AJ3789" s="13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8"/>
      <c r="BJ3789" s="8"/>
      <c r="BK3789" s="7"/>
      <c r="BL3789" s="7"/>
      <c r="BM3789" s="7"/>
      <c r="BN3789" s="7"/>
      <c r="BO3789" s="7"/>
      <c r="BP3789" s="7"/>
      <c r="BQ3789" s="7"/>
      <c r="BR3789" s="7"/>
      <c r="BT3789" s="8"/>
      <c r="BV3789" s="7"/>
      <c r="BW3789" s="7"/>
      <c r="BX3789" s="7"/>
      <c r="BY3789" s="7"/>
      <c r="BZ3789" s="7"/>
      <c r="CA3789" s="7"/>
    </row>
    <row r="3790" spans="1:79" x14ac:dyDescent="0.3">
      <c r="A3790" s="1" t="s">
        <v>1781</v>
      </c>
      <c r="B3790" s="1"/>
      <c r="C3790" s="1" t="s">
        <v>1878</v>
      </c>
      <c r="D3790" s="1"/>
      <c r="E3790" s="1"/>
      <c r="F3790" s="1"/>
      <c r="G3790" s="1"/>
      <c r="H3790" s="1">
        <v>52634.84</v>
      </c>
      <c r="I3790" s="1">
        <v>0.51</v>
      </c>
      <c r="J3790" s="12">
        <v>2362</v>
      </c>
      <c r="K3790" s="5">
        <v>3557.16</v>
      </c>
      <c r="L3790" s="5">
        <v>12794.87</v>
      </c>
      <c r="M3790" s="13">
        <f t="shared" si="136"/>
        <v>5.0795482732761688E-3</v>
      </c>
      <c r="N3790" s="13">
        <f t="shared" si="137"/>
        <v>6.4125780268007304E-3</v>
      </c>
      <c r="O3790" s="13">
        <f t="shared" si="137"/>
        <v>1.7657545009841513E-3</v>
      </c>
      <c r="P3790" s="13">
        <f t="shared" si="137"/>
        <v>5.4528394999640017E-3</v>
      </c>
      <c r="Q3790" s="7"/>
      <c r="R3790" s="8"/>
      <c r="S3790" s="8"/>
      <c r="T3790" s="8"/>
      <c r="U3790" s="8"/>
      <c r="V3790" s="13"/>
      <c r="W3790" s="14"/>
      <c r="X3790" s="1"/>
      <c r="Y3790" s="1"/>
      <c r="Z3790" s="1"/>
      <c r="AA3790" s="1"/>
      <c r="AB3790" s="1"/>
      <c r="AC3790" s="1"/>
      <c r="AD3790" s="8"/>
      <c r="AE3790" s="8"/>
      <c r="AF3790" s="8"/>
      <c r="AG3790" s="8"/>
      <c r="AH3790" s="9"/>
      <c r="AI3790" s="8"/>
      <c r="AJ3790" s="13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8"/>
      <c r="BJ3790" s="8"/>
      <c r="BK3790" s="7"/>
      <c r="BL3790" s="7"/>
      <c r="BM3790" s="7"/>
      <c r="BN3790" s="7"/>
      <c r="BO3790" s="7"/>
      <c r="BP3790" s="7"/>
      <c r="BQ3790" s="7"/>
      <c r="BR3790" s="7"/>
      <c r="BT3790" s="8"/>
      <c r="BV3790" s="7"/>
      <c r="BW3790" s="7"/>
      <c r="BX3790" s="7"/>
      <c r="BY3790" s="7"/>
      <c r="BZ3790" s="7"/>
      <c r="CA3790" s="7"/>
    </row>
    <row r="3791" spans="1:79" x14ac:dyDescent="0.3">
      <c r="A3791" s="1" t="s">
        <v>1782</v>
      </c>
      <c r="B3791" s="1"/>
      <c r="C3791" s="1" t="s">
        <v>1878</v>
      </c>
      <c r="D3791" s="1"/>
      <c r="E3791" s="1"/>
      <c r="F3791" s="1"/>
      <c r="G3791" s="1"/>
      <c r="H3791" s="1">
        <v>52641.26</v>
      </c>
      <c r="I3791" s="1">
        <v>0.01</v>
      </c>
      <c r="J3791" s="12">
        <v>2360.31</v>
      </c>
      <c r="K3791" s="5">
        <v>3561.9</v>
      </c>
      <c r="L3791" s="5">
        <v>12829.31</v>
      </c>
      <c r="M3791" s="13">
        <f t="shared" si="136"/>
        <v>1.2197244258760342E-4</v>
      </c>
      <c r="N3791" s="13">
        <f t="shared" si="137"/>
        <v>-7.1549534292969508E-4</v>
      </c>
      <c r="O3791" s="13">
        <f t="shared" si="137"/>
        <v>1.3325236986809763E-3</v>
      </c>
      <c r="P3791" s="13">
        <f t="shared" si="137"/>
        <v>2.6917037844071956E-3</v>
      </c>
      <c r="Q3791" s="7"/>
      <c r="R3791" s="8"/>
      <c r="S3791" s="8"/>
      <c r="T3791" s="8"/>
      <c r="U3791" s="8"/>
      <c r="V3791" s="13"/>
      <c r="W3791" s="14"/>
      <c r="X3791" s="1"/>
      <c r="Y3791" s="1"/>
      <c r="Z3791" s="1"/>
      <c r="AA3791" s="1"/>
      <c r="AB3791" s="1"/>
      <c r="AC3791" s="1"/>
      <c r="AD3791" s="8"/>
      <c r="AE3791" s="8"/>
      <c r="AF3791" s="8"/>
      <c r="AG3791" s="8"/>
      <c r="AH3791" s="9"/>
      <c r="AI3791" s="8"/>
      <c r="AJ3791" s="13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8"/>
      <c r="BJ3791" s="8"/>
      <c r="BK3791" s="7"/>
      <c r="BL3791" s="7"/>
      <c r="BM3791" s="7"/>
      <c r="BN3791" s="7"/>
      <c r="BO3791" s="7"/>
      <c r="BP3791" s="7"/>
      <c r="BQ3791" s="7"/>
      <c r="BR3791" s="7"/>
      <c r="BT3791" s="8"/>
      <c r="BV3791" s="7"/>
      <c r="BW3791" s="7"/>
      <c r="BX3791" s="7"/>
      <c r="BY3791" s="7"/>
      <c r="BZ3791" s="7"/>
      <c r="CA3791" s="7"/>
    </row>
    <row r="3792" spans="1:79" x14ac:dyDescent="0.3">
      <c r="A3792" s="1" t="s">
        <v>1783</v>
      </c>
      <c r="B3792" s="1"/>
      <c r="C3792" s="1" t="s">
        <v>1878</v>
      </c>
      <c r="D3792" s="1"/>
      <c r="E3792" s="1"/>
      <c r="F3792" s="1"/>
      <c r="G3792" s="1"/>
      <c r="H3792" s="1">
        <v>52476.639999999999</v>
      </c>
      <c r="I3792" s="1">
        <v>-0.31</v>
      </c>
      <c r="J3792" s="12">
        <v>2346.71</v>
      </c>
      <c r="K3792" s="5">
        <v>3569.2</v>
      </c>
      <c r="L3792" s="5">
        <v>12821.66</v>
      </c>
      <c r="M3792" s="13">
        <f t="shared" si="136"/>
        <v>-3.1272047819524973E-3</v>
      </c>
      <c r="N3792" s="13">
        <f t="shared" si="137"/>
        <v>-5.7619549974367024E-3</v>
      </c>
      <c r="O3792" s="13">
        <f t="shared" si="137"/>
        <v>2.0494679805720395E-3</v>
      </c>
      <c r="P3792" s="13">
        <f t="shared" si="137"/>
        <v>-5.9629083715329045E-4</v>
      </c>
      <c r="Q3792" s="7"/>
      <c r="R3792" s="8"/>
      <c r="S3792" s="8"/>
      <c r="T3792" s="8"/>
      <c r="U3792" s="8"/>
      <c r="V3792" s="13"/>
      <c r="W3792" s="14"/>
      <c r="X3792" s="1"/>
      <c r="Y3792" s="1"/>
      <c r="Z3792" s="1"/>
      <c r="AA3792" s="1"/>
      <c r="AB3792" s="1"/>
      <c r="AC3792" s="1"/>
      <c r="AD3792" s="8"/>
      <c r="AE3792" s="8"/>
      <c r="AF3792" s="8"/>
      <c r="AG3792" s="8"/>
      <c r="AH3792" s="9"/>
      <c r="AI3792" s="8"/>
      <c r="AJ3792" s="13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H3792" s="8"/>
      <c r="BI3792" s="8"/>
      <c r="BJ3792" s="8"/>
      <c r="BK3792" s="7"/>
      <c r="BL3792" s="7"/>
      <c r="BM3792" s="7"/>
      <c r="BN3792" s="7"/>
      <c r="BO3792" s="7"/>
      <c r="BP3792" s="7"/>
      <c r="BQ3792" s="7"/>
      <c r="BR3792" s="7"/>
      <c r="BT3792" s="8"/>
      <c r="BV3792" s="7"/>
      <c r="BW3792" s="7"/>
      <c r="BX3792" s="7"/>
      <c r="BY3792" s="7"/>
      <c r="BZ3792" s="7"/>
      <c r="CA3792" s="7"/>
    </row>
    <row r="3793" spans="1:79" x14ac:dyDescent="0.3">
      <c r="A3793" s="1" t="s">
        <v>1784</v>
      </c>
      <c r="B3793" s="1"/>
      <c r="C3793" s="1" t="s">
        <v>1878</v>
      </c>
      <c r="D3793" s="1"/>
      <c r="E3793" s="1"/>
      <c r="F3793" s="1"/>
      <c r="G3793" s="1"/>
      <c r="H3793" s="1">
        <v>52572.95</v>
      </c>
      <c r="I3793" s="1">
        <v>0.18</v>
      </c>
      <c r="J3793" s="12">
        <v>2348.06</v>
      </c>
      <c r="K3793" s="5">
        <v>3587.01</v>
      </c>
      <c r="L3793" s="5">
        <v>12842.53</v>
      </c>
      <c r="M3793" s="13">
        <f t="shared" si="136"/>
        <v>1.8352928083809061E-3</v>
      </c>
      <c r="N3793" s="13">
        <f t="shared" si="137"/>
        <v>5.7527346796160117E-4</v>
      </c>
      <c r="O3793" s="13">
        <f t="shared" si="137"/>
        <v>4.9899137061526488E-3</v>
      </c>
      <c r="P3793" s="13">
        <f t="shared" si="137"/>
        <v>1.6277143521197246E-3</v>
      </c>
      <c r="Q3793" s="7"/>
      <c r="R3793" s="8"/>
      <c r="S3793" s="8"/>
      <c r="T3793" s="8"/>
      <c r="U3793" s="8"/>
      <c r="V3793" s="13"/>
      <c r="W3793" s="14"/>
      <c r="X3793" s="1"/>
      <c r="Y3793" s="1"/>
      <c r="Z3793" s="1"/>
      <c r="AA3793" s="1"/>
      <c r="AB3793" s="1"/>
      <c r="AC3793" s="1"/>
      <c r="AD3793" s="8"/>
      <c r="AE3793" s="8"/>
      <c r="AF3793" s="8"/>
      <c r="AG3793" s="8"/>
      <c r="AH3793" s="9"/>
      <c r="AI3793" s="8"/>
      <c r="AJ3793" s="13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8"/>
      <c r="BJ3793" s="8"/>
      <c r="BK3793" s="7"/>
      <c r="BL3793" s="7"/>
      <c r="BM3793" s="7"/>
      <c r="BN3793" s="7"/>
      <c r="BO3793" s="7"/>
      <c r="BP3793" s="7"/>
      <c r="BQ3793" s="7"/>
      <c r="BR3793" s="7"/>
      <c r="BT3793" s="8"/>
      <c r="BV3793" s="7"/>
      <c r="BW3793" s="7"/>
      <c r="BX3793" s="7"/>
      <c r="BY3793" s="7"/>
      <c r="BZ3793" s="7"/>
      <c r="CA3793" s="7"/>
    </row>
    <row r="3794" spans="1:79" x14ac:dyDescent="0.3">
      <c r="A3794" s="1" t="s">
        <v>1785</v>
      </c>
      <c r="B3794" s="1"/>
      <c r="C3794" s="1" t="s">
        <v>1878</v>
      </c>
      <c r="D3794" s="1"/>
      <c r="E3794" s="1"/>
      <c r="F3794" s="1"/>
      <c r="G3794" s="1"/>
      <c r="H3794" s="1">
        <v>52566.43</v>
      </c>
      <c r="I3794" s="1">
        <v>-0.01</v>
      </c>
      <c r="J3794" s="12">
        <v>2348.94</v>
      </c>
      <c r="K3794" s="5">
        <v>3577.32</v>
      </c>
      <c r="L3794" s="5">
        <v>12868.85</v>
      </c>
      <c r="M3794" s="13">
        <f t="shared" si="136"/>
        <v>-1.2401815001816807E-4</v>
      </c>
      <c r="N3794" s="13">
        <f t="shared" si="137"/>
        <v>3.7477747587377763E-4</v>
      </c>
      <c r="O3794" s="13">
        <f t="shared" si="137"/>
        <v>-2.701414269823621E-3</v>
      </c>
      <c r="P3794" s="13">
        <f t="shared" si="137"/>
        <v>2.0494404139994593E-3</v>
      </c>
      <c r="Q3794" s="7"/>
      <c r="R3794" s="8"/>
      <c r="S3794" s="8"/>
      <c r="T3794" s="8"/>
      <c r="U3794" s="8"/>
      <c r="V3794" s="13"/>
      <c r="W3794" s="14"/>
      <c r="X3794" s="1"/>
      <c r="Y3794" s="1"/>
      <c r="Z3794" s="1"/>
      <c r="AA3794" s="1"/>
      <c r="AB3794" s="1"/>
      <c r="AC3794" s="1"/>
      <c r="AD3794" s="8"/>
      <c r="AE3794" s="8"/>
      <c r="AF3794" s="8"/>
      <c r="AG3794" s="8"/>
      <c r="AH3794" s="9"/>
      <c r="AI3794" s="8"/>
      <c r="AJ3794" s="13"/>
      <c r="AK3794" s="8"/>
      <c r="AL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8"/>
      <c r="BJ3794" s="8"/>
      <c r="BK3794" s="7"/>
      <c r="BL3794" s="7"/>
      <c r="BM3794" s="7"/>
      <c r="BN3794" s="7"/>
      <c r="BO3794" s="7"/>
      <c r="BP3794" s="7"/>
      <c r="BQ3794" s="7"/>
      <c r="BR3794" s="7"/>
      <c r="BT3794" s="8"/>
      <c r="BV3794" s="7"/>
      <c r="BW3794" s="7"/>
      <c r="BX3794" s="7"/>
      <c r="BY3794" s="7"/>
      <c r="BZ3794" s="7"/>
      <c r="CA3794" s="7"/>
    </row>
    <row r="3795" spans="1:79" x14ac:dyDescent="0.3">
      <c r="A3795" s="1" t="s">
        <v>1786</v>
      </c>
      <c r="B3795" s="1"/>
      <c r="C3795" s="1" t="s">
        <v>1878</v>
      </c>
      <c r="D3795" s="1"/>
      <c r="E3795" s="1"/>
      <c r="F3795" s="1"/>
      <c r="G3795" s="1"/>
      <c r="H3795" s="1">
        <v>52911.87</v>
      </c>
      <c r="I3795" s="1">
        <v>0.66</v>
      </c>
      <c r="J3795" s="12">
        <v>2365.58</v>
      </c>
      <c r="K3795" s="5">
        <v>3601.87</v>
      </c>
      <c r="L3795" s="5">
        <v>12900.52</v>
      </c>
      <c r="M3795" s="13">
        <f t="shared" si="136"/>
        <v>6.5714943929044978E-3</v>
      </c>
      <c r="N3795" s="13">
        <f t="shared" si="137"/>
        <v>7.0840464209387388E-3</v>
      </c>
      <c r="O3795" s="13">
        <f t="shared" si="137"/>
        <v>6.8626793241868267E-3</v>
      </c>
      <c r="P3795" s="13">
        <f t="shared" si="137"/>
        <v>2.4609813619709264E-3</v>
      </c>
      <c r="Q3795" s="7"/>
      <c r="R3795" s="8"/>
      <c r="S3795" s="8"/>
      <c r="T3795" s="8"/>
      <c r="U3795" s="8"/>
      <c r="V3795" s="13"/>
      <c r="W3795" s="14"/>
      <c r="X3795" s="1"/>
      <c r="Y3795" s="1"/>
      <c r="Z3795" s="1"/>
      <c r="AA3795" s="1"/>
      <c r="AB3795" s="1"/>
      <c r="AC3795" s="1"/>
      <c r="AD3795" s="8"/>
      <c r="AE3795" s="8"/>
      <c r="AF3795" s="8"/>
      <c r="AG3795" s="8"/>
      <c r="AH3795" s="9"/>
      <c r="AI3795" s="8"/>
      <c r="AJ3795" s="13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7"/>
      <c r="BL3795" s="7"/>
      <c r="BM3795" s="7"/>
      <c r="BN3795" s="7"/>
      <c r="BO3795" s="7"/>
      <c r="BP3795" s="7"/>
      <c r="BQ3795" s="7"/>
      <c r="BR3795" s="7"/>
      <c r="BT3795" s="8"/>
      <c r="BV3795" s="7"/>
      <c r="BW3795" s="7"/>
      <c r="BX3795" s="7"/>
      <c r="BY3795" s="7"/>
      <c r="BZ3795" s="7"/>
      <c r="CA3795" s="7"/>
    </row>
    <row r="3796" spans="1:79" x14ac:dyDescent="0.3">
      <c r="A3796" s="1" t="s">
        <v>1787</v>
      </c>
      <c r="B3796" s="1"/>
      <c r="C3796" s="1" t="s">
        <v>1878</v>
      </c>
      <c r="D3796" s="1"/>
      <c r="E3796" s="1"/>
      <c r="F3796" s="1"/>
      <c r="G3796" s="1"/>
      <c r="H3796" s="1">
        <v>52949.64</v>
      </c>
      <c r="I3796" s="1">
        <v>7.0000000000000007E-2</v>
      </c>
      <c r="J3796" s="12">
        <v>2363.61</v>
      </c>
      <c r="K3796" s="5">
        <v>3607.82</v>
      </c>
      <c r="L3796" s="5">
        <v>12983.78</v>
      </c>
      <c r="M3796" s="13">
        <f t="shared" si="136"/>
        <v>7.1382848498835472E-4</v>
      </c>
      <c r="N3796" s="13">
        <f t="shared" si="137"/>
        <v>-8.32776739742358E-4</v>
      </c>
      <c r="O3796" s="13">
        <f t="shared" si="137"/>
        <v>1.6519196972684114E-3</v>
      </c>
      <c r="P3796" s="13">
        <f t="shared" si="137"/>
        <v>6.4540034045139638E-3</v>
      </c>
      <c r="Q3796" s="7"/>
      <c r="R3796" s="8"/>
      <c r="S3796" s="8"/>
      <c r="T3796" s="8"/>
      <c r="U3796" s="8"/>
      <c r="V3796" s="13"/>
      <c r="W3796" s="14"/>
      <c r="X3796" s="1"/>
      <c r="Y3796" s="1"/>
      <c r="Z3796" s="1"/>
      <c r="AA3796" s="1"/>
      <c r="AB3796" s="1"/>
      <c r="AC3796" s="1"/>
      <c r="AD3796" s="8"/>
      <c r="AE3796" s="8"/>
      <c r="AF3796" s="8"/>
      <c r="AG3796" s="8"/>
      <c r="AH3796" s="9"/>
      <c r="AI3796" s="8"/>
      <c r="AJ3796" s="13"/>
      <c r="AK3796" s="8"/>
      <c r="AL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8"/>
      <c r="BJ3796" s="8"/>
      <c r="BK3796" s="7"/>
      <c r="BL3796" s="7"/>
      <c r="BM3796" s="7"/>
      <c r="BN3796" s="7"/>
      <c r="BO3796" s="7"/>
      <c r="BP3796" s="7"/>
      <c r="BQ3796" s="7"/>
      <c r="BR3796" s="7"/>
      <c r="BT3796" s="8"/>
      <c r="BV3796" s="7"/>
      <c r="BW3796" s="7"/>
      <c r="BX3796" s="7"/>
      <c r="BY3796" s="7"/>
      <c r="BZ3796" s="7"/>
      <c r="CA3796" s="7"/>
    </row>
    <row r="3797" spans="1:79" x14ac:dyDescent="0.3">
      <c r="A3797" s="1" t="s">
        <v>1788</v>
      </c>
      <c r="B3797" s="1"/>
      <c r="C3797" s="1" t="s">
        <v>1878</v>
      </c>
      <c r="D3797" s="1"/>
      <c r="E3797" s="1"/>
      <c r="F3797" s="1"/>
      <c r="G3797" s="1"/>
      <c r="H3797" s="1">
        <v>52871.46</v>
      </c>
      <c r="I3797" s="1">
        <v>-0.15</v>
      </c>
      <c r="J3797" s="12">
        <v>2354.65</v>
      </c>
      <c r="K3797" s="5">
        <v>3602.67</v>
      </c>
      <c r="L3797" s="5">
        <v>13112.05</v>
      </c>
      <c r="M3797" s="13">
        <f t="shared" si="136"/>
        <v>-1.4764972906331497E-3</v>
      </c>
      <c r="N3797" s="13">
        <f t="shared" si="137"/>
        <v>-3.7908115128976183E-3</v>
      </c>
      <c r="O3797" s="13">
        <f t="shared" si="137"/>
        <v>-1.4274548065036363E-3</v>
      </c>
      <c r="P3797" s="13">
        <f t="shared" si="137"/>
        <v>9.8792493403305759E-3</v>
      </c>
      <c r="Q3797" s="7"/>
      <c r="R3797" s="8"/>
      <c r="S3797" s="8"/>
      <c r="T3797" s="8"/>
      <c r="U3797" s="8"/>
      <c r="V3797" s="13"/>
      <c r="W3797" s="14"/>
      <c r="X3797" s="1"/>
      <c r="Y3797" s="1"/>
      <c r="Z3797" s="1"/>
      <c r="AA3797" s="1"/>
      <c r="AB3797" s="1"/>
      <c r="AC3797" s="1"/>
      <c r="AD3797" s="8"/>
      <c r="AE3797" s="8"/>
      <c r="AF3797" s="8"/>
      <c r="AG3797" s="8"/>
      <c r="AH3797" s="9"/>
      <c r="AI3797" s="8"/>
      <c r="AJ3797" s="13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8"/>
      <c r="BJ3797" s="8"/>
      <c r="BK3797" s="7"/>
      <c r="BL3797" s="7"/>
      <c r="BM3797" s="7"/>
      <c r="BN3797" s="7"/>
      <c r="BO3797" s="7"/>
      <c r="BP3797" s="7"/>
      <c r="BQ3797" s="7"/>
      <c r="BR3797" s="7"/>
      <c r="BT3797" s="8"/>
      <c r="BV3797" s="7"/>
      <c r="BW3797" s="7"/>
      <c r="BX3797" s="7"/>
      <c r="BY3797" s="7"/>
      <c r="BZ3797" s="7"/>
      <c r="CA3797" s="7"/>
    </row>
    <row r="3798" spans="1:79" x14ac:dyDescent="0.3">
      <c r="A3798" s="1" t="s">
        <v>1789</v>
      </c>
      <c r="B3798" s="1"/>
      <c r="C3798" s="1" t="s">
        <v>1878</v>
      </c>
      <c r="D3798" s="1"/>
      <c r="E3798" s="1"/>
      <c r="F3798" s="1"/>
      <c r="G3798" s="1"/>
      <c r="H3798" s="1">
        <v>53042.6</v>
      </c>
      <c r="I3798" s="1">
        <v>0.32</v>
      </c>
      <c r="J3798" s="12">
        <v>2361.0100000000002</v>
      </c>
      <c r="K3798" s="5">
        <v>3621.09</v>
      </c>
      <c r="L3798" s="5">
        <v>13141.69</v>
      </c>
      <c r="M3798" s="13">
        <f t="shared" si="136"/>
        <v>3.2369070194013805E-3</v>
      </c>
      <c r="N3798" s="13">
        <f t="shared" si="137"/>
        <v>2.701038370883202E-3</v>
      </c>
      <c r="O3798" s="13">
        <f t="shared" si="137"/>
        <v>5.1128746179915918E-3</v>
      </c>
      <c r="P3798" s="13">
        <f t="shared" si="137"/>
        <v>2.2605160901614241E-3</v>
      </c>
      <c r="Q3798" s="7"/>
      <c r="R3798" s="8"/>
      <c r="S3798" s="8"/>
      <c r="T3798" s="8"/>
      <c r="U3798" s="8"/>
      <c r="V3798" s="13"/>
      <c r="W3798" s="14"/>
      <c r="X3798" s="1"/>
      <c r="Y3798" s="1"/>
      <c r="Z3798" s="1"/>
      <c r="AA3798" s="1"/>
      <c r="AB3798" s="1"/>
      <c r="AC3798" s="1"/>
      <c r="AD3798" s="8"/>
      <c r="AE3798" s="8"/>
      <c r="AF3798" s="8"/>
      <c r="AG3798" s="8"/>
      <c r="AH3798" s="9"/>
      <c r="AI3798" s="8"/>
      <c r="AJ3798" s="13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8"/>
      <c r="BJ3798" s="8"/>
      <c r="BK3798" s="7"/>
      <c r="BL3798" s="7"/>
      <c r="BM3798" s="7"/>
      <c r="BN3798" s="7"/>
      <c r="BO3798" s="7"/>
      <c r="BP3798" s="7"/>
      <c r="BQ3798" s="7"/>
      <c r="BR3798" s="7"/>
      <c r="BT3798" s="8"/>
      <c r="BV3798" s="7"/>
      <c r="BW3798" s="7"/>
      <c r="BX3798" s="7"/>
      <c r="BY3798" s="7"/>
      <c r="BZ3798" s="7"/>
      <c r="CA3798" s="7"/>
    </row>
    <row r="3799" spans="1:79" x14ac:dyDescent="0.3">
      <c r="A3799" s="1" t="s">
        <v>1790</v>
      </c>
      <c r="B3799" s="1"/>
      <c r="C3799" s="1" t="s">
        <v>1878</v>
      </c>
      <c r="D3799" s="1"/>
      <c r="E3799" s="1"/>
      <c r="F3799" s="1"/>
      <c r="G3799" s="1"/>
      <c r="H3799" s="1">
        <v>53304.21</v>
      </c>
      <c r="I3799" s="1">
        <v>0.49</v>
      </c>
      <c r="J3799" s="12">
        <v>2367.1</v>
      </c>
      <c r="K3799" s="5">
        <v>3656.95</v>
      </c>
      <c r="L3799" s="5">
        <v>13253.18</v>
      </c>
      <c r="M3799" s="13">
        <f t="shared" si="136"/>
        <v>4.9320734654787479E-3</v>
      </c>
      <c r="N3799" s="13">
        <f t="shared" si="137"/>
        <v>2.5794045768547935E-3</v>
      </c>
      <c r="O3799" s="13">
        <f t="shared" si="137"/>
        <v>9.903095476776258E-3</v>
      </c>
      <c r="P3799" s="13">
        <f t="shared" si="137"/>
        <v>8.4836881710037559E-3</v>
      </c>
      <c r="Q3799" s="7"/>
      <c r="R3799" s="8"/>
      <c r="S3799" s="8"/>
      <c r="T3799" s="8"/>
      <c r="U3799" s="8"/>
      <c r="V3799" s="13"/>
      <c r="W3799" s="14"/>
      <c r="X3799" s="1"/>
      <c r="Y3799" s="1"/>
      <c r="Z3799" s="1"/>
      <c r="AA3799" s="1"/>
      <c r="AB3799" s="1"/>
      <c r="AC3799" s="1"/>
      <c r="AD3799" s="8"/>
      <c r="AE3799" s="8"/>
      <c r="AF3799" s="8"/>
      <c r="AG3799" s="8"/>
      <c r="AH3799" s="9"/>
      <c r="AI3799" s="8"/>
      <c r="AJ3799" s="13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8"/>
      <c r="BJ3799" s="8"/>
      <c r="BK3799" s="7"/>
      <c r="BL3799" s="7"/>
      <c r="BM3799" s="7"/>
      <c r="BN3799" s="7"/>
      <c r="BO3799" s="7"/>
      <c r="BP3799" s="7"/>
      <c r="BQ3799" s="7"/>
      <c r="BR3799" s="7"/>
      <c r="BT3799" s="8"/>
      <c r="BV3799" s="7"/>
      <c r="BW3799" s="7"/>
      <c r="BX3799" s="7"/>
      <c r="BY3799" s="7"/>
      <c r="BZ3799" s="7"/>
      <c r="CA3799" s="7"/>
    </row>
    <row r="3800" spans="1:79" x14ac:dyDescent="0.3">
      <c r="A3800" s="1" t="s">
        <v>1791</v>
      </c>
      <c r="B3800" s="1"/>
      <c r="C3800" s="1" t="s">
        <v>1878</v>
      </c>
      <c r="D3800" s="1"/>
      <c r="E3800" s="1"/>
      <c r="F3800" s="1"/>
      <c r="G3800" s="1"/>
      <c r="H3800" s="1">
        <v>53343.92</v>
      </c>
      <c r="I3800" s="1">
        <v>7.0000000000000007E-2</v>
      </c>
      <c r="J3800" s="12">
        <v>2358.25</v>
      </c>
      <c r="K3800" s="5">
        <v>3685.44</v>
      </c>
      <c r="L3800" s="5">
        <v>13401.18</v>
      </c>
      <c r="M3800" s="13">
        <f t="shared" si="136"/>
        <v>7.4496929979828153E-4</v>
      </c>
      <c r="N3800" s="13">
        <f t="shared" si="137"/>
        <v>-3.7387520594820423E-3</v>
      </c>
      <c r="O3800" s="13">
        <f t="shared" si="137"/>
        <v>7.7906452098059908E-3</v>
      </c>
      <c r="P3800" s="13">
        <f t="shared" si="137"/>
        <v>1.1167131209264491E-2</v>
      </c>
      <c r="Q3800" s="7"/>
      <c r="R3800" s="8"/>
      <c r="S3800" s="8"/>
      <c r="T3800" s="8"/>
      <c r="U3800" s="8"/>
      <c r="V3800" s="13"/>
      <c r="W3800" s="14"/>
      <c r="X3800" s="1"/>
      <c r="Y3800" s="1"/>
      <c r="Z3800" s="1"/>
      <c r="AA3800" s="1"/>
      <c r="AB3800" s="1"/>
      <c r="AC3800" s="1"/>
      <c r="AD3800" s="8"/>
      <c r="AE3800" s="8"/>
      <c r="AF3800" s="8"/>
      <c r="AG3800" s="8"/>
      <c r="AH3800" s="9"/>
      <c r="AI3800" s="8"/>
      <c r="AJ3800" s="13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8"/>
      <c r="BJ3800" s="8"/>
      <c r="BK3800" s="7"/>
      <c r="BL3800" s="7"/>
      <c r="BM3800" s="7"/>
      <c r="BN3800" s="7"/>
      <c r="BO3800" s="7"/>
      <c r="BP3800" s="7"/>
      <c r="BQ3800" s="7"/>
      <c r="BR3800" s="7"/>
      <c r="BT3800" s="8"/>
      <c r="BV3800" s="7"/>
      <c r="BW3800" s="7"/>
      <c r="BX3800" s="7"/>
      <c r="BY3800" s="7"/>
      <c r="BZ3800" s="7"/>
      <c r="CA3800" s="7"/>
    </row>
    <row r="3801" spans="1:79" x14ac:dyDescent="0.3">
      <c r="A3801" s="1" t="s">
        <v>1792</v>
      </c>
      <c r="B3801" s="1"/>
      <c r="C3801" s="1" t="s">
        <v>1878</v>
      </c>
      <c r="D3801" s="1"/>
      <c r="E3801" s="1"/>
      <c r="F3801" s="1"/>
      <c r="G3801" s="1"/>
      <c r="H3801" s="1">
        <v>52742.17</v>
      </c>
      <c r="I3801" s="1">
        <v>-1.1299999999999999</v>
      </c>
      <c r="J3801" s="12">
        <v>2323.09</v>
      </c>
      <c r="K3801" s="5">
        <v>3663.84</v>
      </c>
      <c r="L3801" s="5">
        <v>13351.72</v>
      </c>
      <c r="M3801" s="13">
        <f t="shared" si="136"/>
        <v>-1.1280573306198693E-2</v>
      </c>
      <c r="N3801" s="13">
        <f t="shared" si="137"/>
        <v>-1.4909360754796874E-2</v>
      </c>
      <c r="O3801" s="13">
        <f t="shared" si="137"/>
        <v>-5.8609012763740642E-3</v>
      </c>
      <c r="P3801" s="13">
        <f t="shared" si="137"/>
        <v>-3.6907197724380669E-3</v>
      </c>
      <c r="Q3801" s="7"/>
      <c r="R3801" s="8"/>
      <c r="S3801" s="8"/>
      <c r="T3801" s="8"/>
      <c r="U3801" s="8"/>
      <c r="V3801" s="13"/>
      <c r="W3801" s="14"/>
      <c r="X3801" s="1"/>
      <c r="Y3801" s="1"/>
      <c r="Z3801" s="1"/>
      <c r="AA3801" s="1"/>
      <c r="AB3801" s="1"/>
      <c r="AC3801" s="1"/>
      <c r="AD3801" s="8"/>
      <c r="AE3801" s="8"/>
      <c r="AF3801" s="8"/>
      <c r="AG3801" s="8"/>
      <c r="AH3801" s="9"/>
      <c r="AI3801" s="8"/>
      <c r="AJ3801" s="13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8"/>
      <c r="BJ3801" s="8"/>
      <c r="BK3801" s="7"/>
      <c r="BL3801" s="7"/>
      <c r="BM3801" s="7"/>
      <c r="BN3801" s="7"/>
      <c r="BO3801" s="7"/>
      <c r="BP3801" s="7"/>
      <c r="BQ3801" s="7"/>
      <c r="BR3801" s="7"/>
      <c r="BT3801" s="8"/>
      <c r="BV3801" s="7"/>
      <c r="BW3801" s="7"/>
      <c r="BX3801" s="7"/>
      <c r="BY3801" s="7"/>
      <c r="BZ3801" s="7"/>
      <c r="CA3801" s="7"/>
    </row>
    <row r="3802" spans="1:79" x14ac:dyDescent="0.3">
      <c r="A3802" s="1" t="s">
        <v>1793</v>
      </c>
      <c r="B3802" s="1"/>
      <c r="C3802" s="1" t="s">
        <v>1878</v>
      </c>
      <c r="D3802" s="1"/>
      <c r="E3802" s="1"/>
      <c r="F3802" s="1"/>
      <c r="G3802" s="1"/>
      <c r="H3802" s="1">
        <v>53161.919999999998</v>
      </c>
      <c r="I3802" s="1">
        <v>0.8</v>
      </c>
      <c r="J3802" s="12">
        <v>2338</v>
      </c>
      <c r="K3802" s="5">
        <v>3711.94</v>
      </c>
      <c r="L3802" s="5">
        <v>13469.59</v>
      </c>
      <c r="M3802" s="13">
        <f t="shared" si="136"/>
        <v>7.9585273036737458E-3</v>
      </c>
      <c r="N3802" s="13">
        <f t="shared" si="137"/>
        <v>6.4181757917256554E-3</v>
      </c>
      <c r="O3802" s="13">
        <f t="shared" si="137"/>
        <v>1.3128302545962756E-2</v>
      </c>
      <c r="P3802" s="13">
        <f t="shared" si="137"/>
        <v>8.8280760830814486E-3</v>
      </c>
      <c r="Q3802" s="7"/>
      <c r="R3802" s="8"/>
      <c r="S3802" s="8"/>
      <c r="T3802" s="8"/>
      <c r="U3802" s="8"/>
      <c r="V3802" s="13"/>
      <c r="W3802" s="14"/>
      <c r="X3802" s="1"/>
      <c r="Y3802" s="1"/>
      <c r="Z3802" s="1"/>
      <c r="AA3802" s="1"/>
      <c r="AB3802" s="1"/>
      <c r="AC3802" s="1"/>
      <c r="AD3802" s="8"/>
      <c r="AE3802" s="8"/>
      <c r="AF3802" s="8"/>
      <c r="AG3802" s="8"/>
      <c r="AH3802" s="9"/>
      <c r="AI3802" s="8"/>
      <c r="AJ3802" s="13"/>
      <c r="AK3802" s="8"/>
      <c r="AL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8"/>
      <c r="BJ3802" s="8"/>
      <c r="BK3802" s="7"/>
      <c r="BL3802" s="7"/>
      <c r="BM3802" s="7"/>
      <c r="BN3802" s="7"/>
      <c r="BO3802" s="7"/>
      <c r="BP3802" s="7"/>
      <c r="BQ3802" s="7"/>
      <c r="BR3802" s="7"/>
      <c r="BT3802" s="8"/>
      <c r="BV3802" s="7"/>
      <c r="BW3802" s="7"/>
      <c r="BX3802" s="7"/>
      <c r="BY3802" s="7"/>
      <c r="BZ3802" s="7"/>
      <c r="CA3802" s="7"/>
    </row>
    <row r="3803" spans="1:79" x14ac:dyDescent="0.3">
      <c r="A3803" s="1" t="s">
        <v>1794</v>
      </c>
      <c r="B3803" s="1"/>
      <c r="C3803" s="1" t="s">
        <v>1878</v>
      </c>
      <c r="D3803" s="1"/>
      <c r="E3803" s="1"/>
      <c r="F3803" s="1"/>
      <c r="G3803" s="1"/>
      <c r="H3803" s="1">
        <v>53546.400000000001</v>
      </c>
      <c r="I3803" s="1">
        <v>0.72</v>
      </c>
      <c r="J3803" s="12">
        <v>2355.75</v>
      </c>
      <c r="K3803" s="5">
        <v>3741.74</v>
      </c>
      <c r="L3803" s="5">
        <v>13525.35</v>
      </c>
      <c r="M3803" s="13">
        <f t="shared" si="136"/>
        <v>7.2322444336097025E-3</v>
      </c>
      <c r="N3803" s="13">
        <f t="shared" si="137"/>
        <v>7.5919589392643427E-3</v>
      </c>
      <c r="O3803" s="13">
        <f t="shared" si="137"/>
        <v>8.0281470066865257E-3</v>
      </c>
      <c r="P3803" s="13">
        <f t="shared" si="137"/>
        <v>4.1396954176036171E-3</v>
      </c>
      <c r="Q3803" s="7"/>
      <c r="R3803" s="8"/>
      <c r="S3803" s="8"/>
      <c r="T3803" s="8"/>
      <c r="U3803" s="8"/>
      <c r="V3803" s="13"/>
      <c r="W3803" s="14"/>
      <c r="X3803" s="1"/>
      <c r="Y3803" s="1"/>
      <c r="Z3803" s="1"/>
      <c r="AA3803" s="1"/>
      <c r="AB3803" s="1"/>
      <c r="AC3803" s="1"/>
      <c r="AD3803" s="8"/>
      <c r="AE3803" s="8"/>
      <c r="AF3803" s="8"/>
      <c r="AG3803" s="8"/>
      <c r="AH3803" s="9"/>
      <c r="AI3803" s="8"/>
      <c r="AJ3803" s="13"/>
      <c r="AK3803" s="8"/>
      <c r="AL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8"/>
      <c r="BJ3803" s="8"/>
      <c r="BK3803" s="7"/>
      <c r="BL3803" s="7"/>
      <c r="BM3803" s="7"/>
      <c r="BN3803" s="7"/>
      <c r="BO3803" s="7"/>
      <c r="BP3803" s="7"/>
      <c r="BQ3803" s="7"/>
      <c r="BR3803" s="7"/>
      <c r="BT3803" s="8"/>
      <c r="BV3803" s="7"/>
      <c r="BW3803" s="7"/>
      <c r="BX3803" s="7"/>
      <c r="BY3803" s="7"/>
      <c r="BZ3803" s="7"/>
      <c r="CA3803" s="7"/>
    </row>
    <row r="3804" spans="1:79" x14ac:dyDescent="0.3">
      <c r="A3804" s="1" t="s">
        <v>1795</v>
      </c>
      <c r="B3804" s="1"/>
      <c r="C3804" s="1" t="s">
        <v>1878</v>
      </c>
      <c r="D3804" s="1"/>
      <c r="E3804" s="1"/>
      <c r="F3804" s="1"/>
      <c r="G3804" s="1"/>
      <c r="H3804" s="1">
        <v>53381.8</v>
      </c>
      <c r="I3804" s="1">
        <v>-0.31</v>
      </c>
      <c r="J3804" s="12">
        <v>2345.9299999999998</v>
      </c>
      <c r="K3804" s="5">
        <v>3741.92</v>
      </c>
      <c r="L3804" s="5">
        <v>13447.97</v>
      </c>
      <c r="M3804" s="13">
        <f t="shared" si="136"/>
        <v>-3.0739694918798799E-3</v>
      </c>
      <c r="N3804" s="13">
        <f t="shared" si="137"/>
        <v>-4.1685238246843559E-3</v>
      </c>
      <c r="O3804" s="13">
        <f t="shared" si="137"/>
        <v>4.8105961397704178E-5</v>
      </c>
      <c r="P3804" s="13">
        <f t="shared" si="137"/>
        <v>-5.721108880731407E-3</v>
      </c>
      <c r="Q3804" s="7"/>
      <c r="R3804" s="8"/>
      <c r="S3804" s="8"/>
      <c r="T3804" s="8"/>
      <c r="U3804" s="8"/>
      <c r="V3804" s="13"/>
      <c r="W3804" s="14"/>
      <c r="X3804" s="1"/>
      <c r="Y3804" s="1"/>
      <c r="Z3804" s="1"/>
      <c r="AA3804" s="1"/>
      <c r="AB3804" s="1"/>
      <c r="AC3804" s="1"/>
      <c r="AD3804" s="8"/>
      <c r="AE3804" s="8"/>
      <c r="AF3804" s="8"/>
      <c r="AG3804" s="8"/>
      <c r="AH3804" s="9"/>
      <c r="AI3804" s="8"/>
      <c r="AJ3804" s="13"/>
      <c r="AK3804" s="8"/>
      <c r="AL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8"/>
      <c r="BJ3804" s="8"/>
      <c r="BK3804" s="7"/>
      <c r="BL3804" s="7"/>
      <c r="BM3804" s="7"/>
      <c r="BN3804" s="7"/>
      <c r="BO3804" s="7"/>
      <c r="BP3804" s="7"/>
      <c r="BQ3804" s="7"/>
      <c r="BR3804" s="7"/>
      <c r="BT3804" s="8"/>
      <c r="BV3804" s="7"/>
      <c r="BW3804" s="7"/>
      <c r="BX3804" s="7"/>
      <c r="BY3804" s="7"/>
      <c r="BZ3804" s="7"/>
      <c r="CA3804" s="7"/>
    </row>
    <row r="3805" spans="1:79" x14ac:dyDescent="0.3">
      <c r="A3805" s="1" t="s">
        <v>1796</v>
      </c>
      <c r="B3805" s="1"/>
      <c r="C3805" s="1" t="s">
        <v>1878</v>
      </c>
      <c r="D3805" s="1"/>
      <c r="E3805" s="1"/>
      <c r="F3805" s="1"/>
      <c r="G3805" s="1"/>
      <c r="H3805" s="1">
        <v>53415.93</v>
      </c>
      <c r="I3805" s="1">
        <v>0.06</v>
      </c>
      <c r="J3805" s="12">
        <v>2344.12</v>
      </c>
      <c r="K3805" s="5">
        <v>3760.82</v>
      </c>
      <c r="L3805" s="5">
        <v>13440.58</v>
      </c>
      <c r="M3805" s="13">
        <f t="shared" si="136"/>
        <v>6.3935648479440665E-4</v>
      </c>
      <c r="N3805" s="13">
        <f t="shared" si="137"/>
        <v>-7.7154902320186736E-4</v>
      </c>
      <c r="O3805" s="13">
        <f t="shared" si="137"/>
        <v>5.050882969170889E-3</v>
      </c>
      <c r="P3805" s="13">
        <f t="shared" si="137"/>
        <v>-5.495253186911242E-4</v>
      </c>
      <c r="Q3805" s="7"/>
      <c r="R3805" s="8"/>
      <c r="S3805" s="8"/>
      <c r="T3805" s="8"/>
      <c r="U3805" s="8"/>
      <c r="V3805" s="13"/>
      <c r="W3805" s="14"/>
      <c r="X3805" s="1"/>
      <c r="Y3805" s="1"/>
      <c r="Z3805" s="1"/>
      <c r="AA3805" s="1"/>
      <c r="AB3805" s="1"/>
      <c r="AC3805" s="1"/>
      <c r="AD3805" s="8"/>
      <c r="AE3805" s="8"/>
      <c r="AF3805" s="8"/>
      <c r="AG3805" s="8"/>
      <c r="AH3805" s="9"/>
      <c r="AI3805" s="8"/>
      <c r="AJ3805" s="13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8"/>
      <c r="BJ3805" s="8"/>
      <c r="BK3805" s="7"/>
      <c r="BL3805" s="7"/>
      <c r="BM3805" s="7"/>
      <c r="BN3805" s="7"/>
      <c r="BO3805" s="7"/>
      <c r="BP3805" s="7"/>
      <c r="BQ3805" s="7"/>
      <c r="BR3805" s="7"/>
      <c r="BT3805" s="8"/>
      <c r="BV3805" s="7"/>
      <c r="BW3805" s="7"/>
      <c r="BX3805" s="7"/>
      <c r="BY3805" s="7"/>
      <c r="BZ3805" s="7"/>
      <c r="CA3805" s="7"/>
    </row>
    <row r="3806" spans="1:79" x14ac:dyDescent="0.3">
      <c r="A3806" s="1" t="s">
        <v>1797</v>
      </c>
      <c r="B3806" s="1"/>
      <c r="C3806" s="1" t="s">
        <v>1878</v>
      </c>
      <c r="D3806" s="1"/>
      <c r="E3806" s="1"/>
      <c r="F3806" s="1"/>
      <c r="G3806" s="1"/>
      <c r="H3806" s="1">
        <v>52838.22</v>
      </c>
      <c r="I3806" s="1">
        <v>-1.08</v>
      </c>
      <c r="J3806" s="12">
        <v>2312.96</v>
      </c>
      <c r="K3806" s="5">
        <v>3736.08</v>
      </c>
      <c r="L3806" s="5">
        <v>13382.81</v>
      </c>
      <c r="M3806" s="13">
        <f t="shared" si="136"/>
        <v>-1.0815312960010259E-2</v>
      </c>
      <c r="N3806" s="13">
        <f t="shared" si="137"/>
        <v>-1.3292834837806855E-2</v>
      </c>
      <c r="O3806" s="13">
        <f t="shared" si="137"/>
        <v>-6.5783525933175158E-3</v>
      </c>
      <c r="P3806" s="13">
        <f t="shared" si="137"/>
        <v>-4.2981776084067835E-3</v>
      </c>
      <c r="Q3806" s="7"/>
      <c r="R3806" s="8"/>
      <c r="S3806" s="8"/>
      <c r="T3806" s="8"/>
      <c r="U3806" s="8"/>
      <c r="V3806" s="13"/>
      <c r="W3806" s="14"/>
      <c r="X3806" s="1"/>
      <c r="Y3806" s="1"/>
      <c r="Z3806" s="1"/>
      <c r="AA3806" s="1"/>
      <c r="AB3806" s="1"/>
      <c r="AC3806" s="1"/>
      <c r="AD3806" s="8"/>
      <c r="AE3806" s="8"/>
      <c r="AF3806" s="8"/>
      <c r="AG3806" s="8"/>
      <c r="AH3806" s="9"/>
      <c r="AI3806" s="8"/>
      <c r="AJ3806" s="13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8"/>
      <c r="BJ3806" s="8"/>
      <c r="BK3806" s="7"/>
      <c r="BL3806" s="7"/>
      <c r="BM3806" s="7"/>
      <c r="BN3806" s="7"/>
      <c r="BO3806" s="7"/>
      <c r="BP3806" s="7"/>
      <c r="BQ3806" s="7"/>
      <c r="BR3806" s="7"/>
      <c r="BT3806" s="8"/>
      <c r="BV3806" s="7"/>
      <c r="BW3806" s="7"/>
      <c r="BX3806" s="7"/>
      <c r="BY3806" s="7"/>
      <c r="BZ3806" s="7"/>
      <c r="CA3806" s="7"/>
    </row>
    <row r="3807" spans="1:79" x14ac:dyDescent="0.3">
      <c r="A3807" s="1" t="s">
        <v>1798</v>
      </c>
      <c r="B3807" s="1"/>
      <c r="C3807" s="1" t="s">
        <v>1878</v>
      </c>
      <c r="D3807" s="1"/>
      <c r="E3807" s="1"/>
      <c r="F3807" s="1"/>
      <c r="G3807" s="1"/>
      <c r="H3807" s="1">
        <v>53041.440000000002</v>
      </c>
      <c r="I3807" s="1">
        <v>0.38</v>
      </c>
      <c r="J3807" s="12">
        <v>2325.12</v>
      </c>
      <c r="K3807" s="5">
        <v>3740.29</v>
      </c>
      <c r="L3807" s="5">
        <v>13453.44</v>
      </c>
      <c r="M3807" s="13">
        <f t="shared" si="136"/>
        <v>3.846079599199248E-3</v>
      </c>
      <c r="N3807" s="13">
        <f t="shared" si="137"/>
        <v>5.2573325954621275E-3</v>
      </c>
      <c r="O3807" s="13">
        <f t="shared" si="137"/>
        <v>1.1268495321299365E-3</v>
      </c>
      <c r="P3807" s="13">
        <f t="shared" si="137"/>
        <v>5.2776659012570004E-3</v>
      </c>
      <c r="Q3807" s="7"/>
      <c r="R3807" s="8"/>
      <c r="S3807" s="8"/>
      <c r="T3807" s="8"/>
      <c r="U3807" s="8"/>
      <c r="V3807" s="13"/>
      <c r="W3807" s="14"/>
      <c r="X3807" s="1"/>
      <c r="Y3807" s="1"/>
      <c r="Z3807" s="1"/>
      <c r="AA3807" s="1"/>
      <c r="AB3807" s="1"/>
      <c r="AC3807" s="1"/>
      <c r="AD3807" s="8"/>
      <c r="AE3807" s="8"/>
      <c r="AF3807" s="8"/>
      <c r="AG3807" s="8"/>
      <c r="AH3807" s="9"/>
      <c r="AI3807" s="8"/>
      <c r="AJ3807" s="13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8"/>
      <c r="BJ3807" s="8"/>
      <c r="BK3807" s="7"/>
      <c r="BL3807" s="7"/>
      <c r="BM3807" s="7"/>
      <c r="BN3807" s="7"/>
      <c r="BO3807" s="7"/>
      <c r="BP3807" s="7"/>
      <c r="BQ3807" s="7"/>
      <c r="BR3807" s="7"/>
      <c r="BT3807" s="8"/>
      <c r="BV3807" s="7"/>
      <c r="BW3807" s="7"/>
      <c r="BX3807" s="7"/>
      <c r="BY3807" s="7"/>
      <c r="BZ3807" s="7"/>
      <c r="CA3807" s="7"/>
    </row>
    <row r="3808" spans="1:79" x14ac:dyDescent="0.3">
      <c r="A3808" s="1" t="s">
        <v>1799</v>
      </c>
      <c r="B3808" s="1"/>
      <c r="C3808" s="1" t="s">
        <v>1878</v>
      </c>
      <c r="D3808" s="1"/>
      <c r="E3808" s="1"/>
      <c r="F3808" s="1"/>
      <c r="G3808" s="1"/>
      <c r="H3808" s="1">
        <v>53136.13</v>
      </c>
      <c r="I3808" s="1">
        <v>0.18</v>
      </c>
      <c r="J3808" s="12">
        <v>2329.81</v>
      </c>
      <c r="K3808" s="5">
        <v>3748.21</v>
      </c>
      <c r="L3808" s="5">
        <v>13433.94</v>
      </c>
      <c r="M3808" s="13">
        <f t="shared" si="136"/>
        <v>1.7852079430722423E-3</v>
      </c>
      <c r="N3808" s="13">
        <f t="shared" si="137"/>
        <v>2.0171001926783116E-3</v>
      </c>
      <c r="O3808" s="13">
        <f t="shared" si="137"/>
        <v>2.1174828689753955E-3</v>
      </c>
      <c r="P3808" s="13">
        <f t="shared" si="137"/>
        <v>-1.4494434137291012E-3</v>
      </c>
      <c r="Q3808" s="7"/>
      <c r="R3808" s="8"/>
      <c r="S3808" s="8"/>
      <c r="T3808" s="8"/>
      <c r="U3808" s="8"/>
      <c r="V3808" s="13"/>
      <c r="W3808" s="14"/>
      <c r="X3808" s="1"/>
      <c r="Y3808" s="1"/>
      <c r="Z3808" s="1"/>
      <c r="AA3808" s="1"/>
      <c r="AB3808" s="1"/>
      <c r="AC3808" s="1"/>
      <c r="AD3808" s="8"/>
      <c r="AE3808" s="8"/>
      <c r="AF3808" s="8"/>
      <c r="AG3808" s="8"/>
      <c r="AH3808" s="9"/>
      <c r="AI3808" s="8"/>
      <c r="AJ3808" s="13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8"/>
      <c r="BJ3808" s="8"/>
      <c r="BK3808" s="7"/>
      <c r="BL3808" s="7"/>
      <c r="BM3808" s="7"/>
      <c r="BN3808" s="7"/>
      <c r="BO3808" s="7"/>
      <c r="BP3808" s="7"/>
      <c r="BQ3808" s="7"/>
      <c r="BR3808" s="7"/>
      <c r="BT3808" s="8"/>
      <c r="BV3808" s="7"/>
      <c r="BW3808" s="7"/>
      <c r="BX3808" s="7"/>
      <c r="BY3808" s="7"/>
      <c r="BZ3808" s="7"/>
      <c r="CA3808" s="7"/>
    </row>
    <row r="3809" spans="1:79" x14ac:dyDescent="0.3">
      <c r="A3809" s="1" t="s">
        <v>1800</v>
      </c>
      <c r="B3809" s="1"/>
      <c r="C3809" s="1" t="s">
        <v>1878</v>
      </c>
      <c r="D3809" s="1"/>
      <c r="E3809" s="1"/>
      <c r="F3809" s="1"/>
      <c r="G3809" s="1"/>
      <c r="H3809" s="1">
        <v>52740.67</v>
      </c>
      <c r="I3809" s="1">
        <v>-0.74</v>
      </c>
      <c r="J3809" s="12">
        <v>2303.4</v>
      </c>
      <c r="K3809" s="5">
        <v>3742.88</v>
      </c>
      <c r="L3809" s="5">
        <v>13433.22</v>
      </c>
      <c r="M3809" s="13">
        <f t="shared" si="136"/>
        <v>-7.4423937159141529E-3</v>
      </c>
      <c r="N3809" s="13">
        <f t="shared" si="137"/>
        <v>-1.1335688317931414E-2</v>
      </c>
      <c r="O3809" s="13">
        <f t="shared" si="137"/>
        <v>-1.4220121071124581E-3</v>
      </c>
      <c r="P3809" s="13">
        <f t="shared" si="137"/>
        <v>-5.3595594442179539E-5</v>
      </c>
      <c r="Q3809" s="7"/>
      <c r="R3809" s="8"/>
      <c r="S3809" s="8"/>
      <c r="T3809" s="8"/>
      <c r="U3809" s="8"/>
      <c r="V3809" s="13"/>
      <c r="W3809" s="14"/>
      <c r="X3809" s="1"/>
      <c r="Y3809" s="1"/>
      <c r="Z3809" s="1"/>
      <c r="AA3809" s="1"/>
      <c r="AB3809" s="1"/>
      <c r="AC3809" s="1"/>
      <c r="AD3809" s="8"/>
      <c r="AE3809" s="8"/>
      <c r="AF3809" s="8"/>
      <c r="AG3809" s="8"/>
      <c r="AH3809" s="9"/>
      <c r="AI3809" s="8"/>
      <c r="AJ3809" s="13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8"/>
      <c r="BJ3809" s="8"/>
      <c r="BK3809" s="7"/>
      <c r="BL3809" s="7"/>
      <c r="BM3809" s="7"/>
      <c r="BN3809" s="7"/>
      <c r="BO3809" s="7"/>
      <c r="BP3809" s="7"/>
      <c r="BQ3809" s="7"/>
      <c r="BR3809" s="7"/>
      <c r="BT3809" s="8"/>
      <c r="BV3809" s="7"/>
      <c r="BW3809" s="7"/>
      <c r="BX3809" s="7"/>
      <c r="BY3809" s="7"/>
      <c r="BZ3809" s="7"/>
      <c r="CA3809" s="7"/>
    </row>
    <row r="3810" spans="1:79" x14ac:dyDescent="0.3">
      <c r="A3810" s="1" t="s">
        <v>1801</v>
      </c>
      <c r="B3810" s="1"/>
      <c r="C3810" s="1" t="s">
        <v>1878</v>
      </c>
      <c r="D3810" s="1"/>
      <c r="E3810" s="1"/>
      <c r="F3810" s="1"/>
      <c r="G3810" s="1"/>
      <c r="H3810" s="1">
        <v>52874.239999999998</v>
      </c>
      <c r="I3810" s="1">
        <v>0.25</v>
      </c>
      <c r="J3810" s="12">
        <v>2311.04</v>
      </c>
      <c r="K3810" s="5">
        <v>3741.36</v>
      </c>
      <c r="L3810" s="5">
        <v>13499.81</v>
      </c>
      <c r="M3810" s="13">
        <f t="shared" si="136"/>
        <v>2.5325806441214294E-3</v>
      </c>
      <c r="N3810" s="13">
        <f t="shared" si="137"/>
        <v>3.3168359815922699E-3</v>
      </c>
      <c r="O3810" s="13">
        <f t="shared" si="137"/>
        <v>-4.061043902021666E-4</v>
      </c>
      <c r="P3810" s="13">
        <f t="shared" si="137"/>
        <v>4.9571137821013966E-3</v>
      </c>
      <c r="Q3810" s="7"/>
      <c r="R3810" s="8"/>
      <c r="S3810" s="8"/>
      <c r="T3810" s="8"/>
      <c r="U3810" s="8"/>
      <c r="V3810" s="13"/>
      <c r="W3810" s="14"/>
      <c r="X3810" s="1"/>
      <c r="Y3810" s="1"/>
      <c r="Z3810" s="1"/>
      <c r="AA3810" s="1"/>
      <c r="AB3810" s="1"/>
      <c r="AC3810" s="1"/>
      <c r="AD3810" s="8"/>
      <c r="AE3810" s="8"/>
      <c r="AF3810" s="8"/>
      <c r="AG3810" s="8"/>
      <c r="AH3810" s="9"/>
      <c r="AI3810" s="8"/>
      <c r="AJ3810" s="13"/>
      <c r="AK3810" s="8"/>
      <c r="AL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8"/>
      <c r="BJ3810" s="8"/>
      <c r="BK3810" s="7"/>
      <c r="BL3810" s="7"/>
      <c r="BM3810" s="7"/>
      <c r="BN3810" s="7"/>
      <c r="BO3810" s="7"/>
      <c r="BP3810" s="7"/>
      <c r="BQ3810" s="7"/>
      <c r="BR3810" s="7"/>
      <c r="BT3810" s="8"/>
      <c r="BV3810" s="7"/>
      <c r="BW3810" s="7"/>
      <c r="BX3810" s="7"/>
      <c r="BY3810" s="7"/>
      <c r="BZ3810" s="7"/>
      <c r="CA3810" s="7"/>
    </row>
    <row r="3811" spans="1:79" x14ac:dyDescent="0.3">
      <c r="A3811" s="1" t="s">
        <v>1802</v>
      </c>
      <c r="B3811" s="1"/>
      <c r="C3811" s="1" t="s">
        <v>1878</v>
      </c>
      <c r="D3811" s="1"/>
      <c r="E3811" s="1"/>
      <c r="F3811" s="1"/>
      <c r="G3811" s="1"/>
      <c r="H3811" s="1">
        <v>53197.78</v>
      </c>
      <c r="I3811" s="1">
        <v>0.61</v>
      </c>
      <c r="J3811" s="12">
        <v>2330.39</v>
      </c>
      <c r="K3811" s="5">
        <v>3753.8</v>
      </c>
      <c r="L3811" s="5">
        <v>13454.79</v>
      </c>
      <c r="M3811" s="13">
        <f t="shared" si="136"/>
        <v>6.1190477631452023E-3</v>
      </c>
      <c r="N3811" s="13">
        <f t="shared" si="137"/>
        <v>8.3728537801162073E-3</v>
      </c>
      <c r="O3811" s="13">
        <f t="shared" si="137"/>
        <v>3.3249941197852628E-3</v>
      </c>
      <c r="P3811" s="13">
        <f t="shared" si="137"/>
        <v>-3.3348617499060484E-3</v>
      </c>
      <c r="Q3811" s="7"/>
      <c r="R3811" s="8"/>
      <c r="S3811" s="8"/>
      <c r="T3811" s="8"/>
      <c r="U3811" s="8"/>
      <c r="V3811" s="13"/>
      <c r="W3811" s="14"/>
      <c r="X3811" s="1"/>
      <c r="Y3811" s="1"/>
      <c r="Z3811" s="1"/>
      <c r="AA3811" s="1"/>
      <c r="AB3811" s="1"/>
      <c r="AC3811" s="1"/>
      <c r="AD3811" s="8"/>
      <c r="AE3811" s="8"/>
      <c r="AF3811" s="8"/>
      <c r="AG3811" s="8"/>
      <c r="AH3811" s="9"/>
      <c r="AI3811" s="8"/>
      <c r="AJ3811" s="13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8"/>
      <c r="BJ3811" s="8"/>
      <c r="BK3811" s="7"/>
      <c r="BL3811" s="7"/>
      <c r="BM3811" s="7"/>
      <c r="BN3811" s="7"/>
      <c r="BO3811" s="7"/>
      <c r="BP3811" s="7"/>
      <c r="BQ3811" s="7"/>
      <c r="BR3811" s="7"/>
      <c r="BT3811" s="8"/>
      <c r="BV3811" s="7"/>
      <c r="BW3811" s="7"/>
      <c r="BX3811" s="7"/>
      <c r="BY3811" s="7"/>
      <c r="BZ3811" s="7"/>
      <c r="CA3811" s="7"/>
    </row>
    <row r="3812" spans="1:79" x14ac:dyDescent="0.3">
      <c r="A3812" s="1" t="s">
        <v>1803</v>
      </c>
      <c r="B3812" s="1"/>
      <c r="C3812" s="1" t="s">
        <v>1878</v>
      </c>
      <c r="D3812" s="1"/>
      <c r="E3812" s="1"/>
      <c r="F3812" s="1"/>
      <c r="G3812" s="1"/>
      <c r="H3812" s="1">
        <v>53364.63</v>
      </c>
      <c r="I3812" s="1">
        <v>0.31</v>
      </c>
      <c r="J3812" s="12">
        <v>2344.36</v>
      </c>
      <c r="K3812" s="5">
        <v>3735.9</v>
      </c>
      <c r="L3812" s="5">
        <v>13483.33</v>
      </c>
      <c r="M3812" s="13">
        <f t="shared" si="136"/>
        <v>3.1364090757171059E-3</v>
      </c>
      <c r="N3812" s="13">
        <f t="shared" si="137"/>
        <v>5.9947047489905536E-3</v>
      </c>
      <c r="O3812" s="13">
        <f t="shared" si="137"/>
        <v>-4.7685012520646275E-3</v>
      </c>
      <c r="P3812" s="13">
        <f t="shared" si="137"/>
        <v>2.1211776623788481E-3</v>
      </c>
      <c r="Q3812" s="7"/>
      <c r="R3812" s="8"/>
      <c r="S3812" s="8"/>
      <c r="T3812" s="8"/>
      <c r="U3812" s="8"/>
      <c r="V3812" s="13"/>
      <c r="W3812" s="14"/>
      <c r="X3812" s="1"/>
      <c r="Y3812" s="1"/>
      <c r="Z3812" s="1"/>
      <c r="AA3812" s="1"/>
      <c r="AB3812" s="1"/>
      <c r="AC3812" s="1"/>
      <c r="AD3812" s="8"/>
      <c r="AE3812" s="8"/>
      <c r="AF3812" s="8"/>
      <c r="AG3812" s="8"/>
      <c r="AH3812" s="9"/>
      <c r="AI3812" s="8"/>
      <c r="AJ3812" s="13"/>
      <c r="AK3812" s="8"/>
      <c r="AL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8"/>
      <c r="BJ3812" s="8"/>
      <c r="BK3812" s="7"/>
      <c r="BL3812" s="7"/>
      <c r="BM3812" s="7"/>
      <c r="BN3812" s="7"/>
      <c r="BO3812" s="7"/>
      <c r="BP3812" s="7"/>
      <c r="BQ3812" s="7"/>
      <c r="BR3812" s="7"/>
      <c r="BT3812" s="8"/>
      <c r="BV3812" s="7"/>
      <c r="BW3812" s="7"/>
      <c r="BX3812" s="7"/>
      <c r="BY3812" s="7"/>
      <c r="BZ3812" s="7"/>
      <c r="CA3812" s="7"/>
    </row>
    <row r="3813" spans="1:79" x14ac:dyDescent="0.3">
      <c r="A3813" s="1" t="s">
        <v>1804</v>
      </c>
      <c r="B3813" s="1"/>
      <c r="C3813" s="1" t="s">
        <v>1878</v>
      </c>
      <c r="D3813" s="1"/>
      <c r="E3813" s="1"/>
      <c r="F3813" s="1"/>
      <c r="G3813" s="1"/>
      <c r="H3813" s="1">
        <v>54148.480000000003</v>
      </c>
      <c r="I3813" s="1">
        <v>1.47</v>
      </c>
      <c r="J3813" s="12">
        <v>2384.7800000000002</v>
      </c>
      <c r="K3813" s="5">
        <v>3789.91</v>
      </c>
      <c r="L3813" s="5">
        <v>13555.29</v>
      </c>
      <c r="M3813" s="13">
        <f t="shared" si="136"/>
        <v>1.4688568064652685E-2</v>
      </c>
      <c r="N3813" s="13">
        <f t="shared" si="137"/>
        <v>1.7241379310344751E-2</v>
      </c>
      <c r="O3813" s="13">
        <f t="shared" si="137"/>
        <v>1.445702508097102E-2</v>
      </c>
      <c r="P3813" s="13">
        <f t="shared" si="137"/>
        <v>5.3369605282969079E-3</v>
      </c>
      <c r="Q3813" s="7"/>
      <c r="R3813" s="8"/>
      <c r="S3813" s="8"/>
      <c r="T3813" s="8"/>
      <c r="U3813" s="8"/>
      <c r="V3813" s="13"/>
      <c r="W3813" s="14"/>
      <c r="X3813" s="1"/>
      <c r="Y3813" s="1"/>
      <c r="Z3813" s="1"/>
      <c r="AA3813" s="1"/>
      <c r="AB3813" s="1"/>
      <c r="AC3813" s="1"/>
      <c r="AD3813" s="8"/>
      <c r="AE3813" s="8"/>
      <c r="AF3813" s="8"/>
      <c r="AG3813" s="8"/>
      <c r="AH3813" s="9"/>
      <c r="AI3813" s="8"/>
      <c r="AJ3813" s="13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8"/>
      <c r="BJ3813" s="8"/>
      <c r="BK3813" s="7"/>
      <c r="BL3813" s="7"/>
      <c r="BM3813" s="7"/>
      <c r="BN3813" s="7"/>
      <c r="BO3813" s="7"/>
      <c r="BP3813" s="7"/>
      <c r="BQ3813" s="7"/>
      <c r="BR3813" s="7"/>
      <c r="BT3813" s="8"/>
      <c r="BV3813" s="7"/>
      <c r="BW3813" s="7"/>
      <c r="BX3813" s="7"/>
      <c r="BY3813" s="7"/>
      <c r="BZ3813" s="7"/>
      <c r="CA3813" s="7"/>
    </row>
    <row r="3814" spans="1:79" x14ac:dyDescent="0.3">
      <c r="A3814" s="1" t="s">
        <v>1805</v>
      </c>
      <c r="B3814" s="1"/>
      <c r="C3814" s="1" t="s">
        <v>1878</v>
      </c>
      <c r="D3814" s="1"/>
      <c r="E3814" s="1"/>
      <c r="F3814" s="1"/>
      <c r="G3814" s="1"/>
      <c r="H3814" s="1">
        <v>54477.36</v>
      </c>
      <c r="I3814" s="1">
        <v>0.61</v>
      </c>
      <c r="J3814" s="12">
        <v>2407.6999999999998</v>
      </c>
      <c r="K3814" s="5">
        <v>3788.77</v>
      </c>
      <c r="L3814" s="5">
        <v>13591.79</v>
      </c>
      <c r="M3814" s="13">
        <f t="shared" si="136"/>
        <v>6.0736700273027466E-3</v>
      </c>
      <c r="N3814" s="13">
        <f t="shared" si="137"/>
        <v>9.6109494376839244E-3</v>
      </c>
      <c r="O3814" s="13">
        <f t="shared" si="137"/>
        <v>-3.0079869970522921E-4</v>
      </c>
      <c r="P3814" s="13">
        <f t="shared" si="137"/>
        <v>2.6926757007781355E-3</v>
      </c>
      <c r="Q3814" s="7"/>
      <c r="R3814" s="8"/>
      <c r="S3814" s="8"/>
      <c r="T3814" s="8"/>
      <c r="U3814" s="8"/>
      <c r="V3814" s="13"/>
      <c r="W3814" s="14"/>
      <c r="X3814" s="1"/>
      <c r="Y3814" s="1"/>
      <c r="Z3814" s="1"/>
      <c r="AA3814" s="1"/>
      <c r="AB3814" s="1"/>
      <c r="AC3814" s="1"/>
      <c r="AD3814" s="8"/>
      <c r="AE3814" s="8"/>
      <c r="AF3814" s="8"/>
      <c r="AG3814" s="8"/>
      <c r="AH3814" s="9"/>
      <c r="AI3814" s="8"/>
      <c r="AJ3814" s="13"/>
      <c r="AK3814" s="8"/>
      <c r="AL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8"/>
      <c r="BJ3814" s="8"/>
      <c r="BK3814" s="7"/>
      <c r="BL3814" s="7"/>
      <c r="BM3814" s="7"/>
      <c r="BN3814" s="7"/>
      <c r="BO3814" s="7"/>
      <c r="BP3814" s="7"/>
      <c r="BQ3814" s="7"/>
      <c r="BR3814" s="7"/>
      <c r="BT3814" s="8"/>
      <c r="BV3814" s="7"/>
      <c r="BW3814" s="7"/>
      <c r="BX3814" s="7"/>
      <c r="BY3814" s="7"/>
      <c r="BZ3814" s="7"/>
      <c r="CA3814" s="7"/>
    </row>
    <row r="3815" spans="1:79" x14ac:dyDescent="0.3">
      <c r="A3815" s="1" t="s">
        <v>1806</v>
      </c>
      <c r="B3815" s="1"/>
      <c r="C3815" s="1" t="s">
        <v>1878</v>
      </c>
      <c r="D3815" s="1"/>
      <c r="E3815" s="1"/>
      <c r="F3815" s="1"/>
      <c r="G3815" s="1"/>
      <c r="H3815" s="1">
        <v>54564.54</v>
      </c>
      <c r="I3815" s="1">
        <v>0.16</v>
      </c>
      <c r="J3815" s="12">
        <v>2414.39</v>
      </c>
      <c r="K3815" s="5">
        <v>3786.28</v>
      </c>
      <c r="L3815" s="5">
        <v>13569.03</v>
      </c>
      <c r="M3815" s="13">
        <f t="shared" si="136"/>
        <v>1.600297811788165E-3</v>
      </c>
      <c r="N3815" s="13">
        <f t="shared" si="137"/>
        <v>2.7785853719317632E-3</v>
      </c>
      <c r="O3815" s="13">
        <f t="shared" si="137"/>
        <v>-6.5720537271984902E-4</v>
      </c>
      <c r="P3815" s="13">
        <f t="shared" si="137"/>
        <v>-1.6745402923382668E-3</v>
      </c>
      <c r="Q3815" s="7"/>
      <c r="R3815" s="8"/>
      <c r="S3815" s="8"/>
      <c r="T3815" s="8"/>
      <c r="U3815" s="8"/>
      <c r="V3815" s="13"/>
      <c r="W3815" s="14"/>
      <c r="X3815" s="1"/>
      <c r="Y3815" s="1"/>
      <c r="Z3815" s="1"/>
      <c r="AA3815" s="1"/>
      <c r="AB3815" s="1"/>
      <c r="AC3815" s="1"/>
      <c r="AD3815" s="8"/>
      <c r="AE3815" s="8"/>
      <c r="AF3815" s="8"/>
      <c r="AG3815" s="8"/>
      <c r="AH3815" s="9"/>
      <c r="AI3815" s="8"/>
      <c r="AJ3815" s="13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8"/>
      <c r="BJ3815" s="8"/>
      <c r="BK3815" s="7"/>
      <c r="BL3815" s="7"/>
      <c r="BM3815" s="7"/>
      <c r="BN3815" s="7"/>
      <c r="BO3815" s="7"/>
      <c r="BP3815" s="7"/>
      <c r="BQ3815" s="7"/>
      <c r="BR3815" s="7"/>
      <c r="BT3815" s="8"/>
      <c r="BV3815" s="7"/>
      <c r="BW3815" s="7"/>
      <c r="BX3815" s="7"/>
      <c r="BY3815" s="7"/>
      <c r="BZ3815" s="7"/>
      <c r="CA3815" s="7"/>
    </row>
    <row r="3816" spans="1:79" x14ac:dyDescent="0.3">
      <c r="A3816" s="1" t="s">
        <v>1807</v>
      </c>
      <c r="B3816" s="1"/>
      <c r="C3816" s="1" t="s">
        <v>1878</v>
      </c>
      <c r="D3816" s="1"/>
      <c r="E3816" s="1"/>
      <c r="F3816" s="1"/>
      <c r="G3816" s="1"/>
      <c r="H3816" s="1">
        <v>54437.39</v>
      </c>
      <c r="I3816" s="1">
        <v>-0.23</v>
      </c>
      <c r="J3816" s="12">
        <v>2412.3200000000002</v>
      </c>
      <c r="K3816" s="5">
        <v>3760.81</v>
      </c>
      <c r="L3816" s="5">
        <v>13483.54</v>
      </c>
      <c r="M3816" s="13">
        <f t="shared" si="136"/>
        <v>-2.3302679725697439E-3</v>
      </c>
      <c r="N3816" s="13">
        <f t="shared" si="137"/>
        <v>-8.573594158357567E-4</v>
      </c>
      <c r="O3816" s="13">
        <f t="shared" si="137"/>
        <v>-6.7269192980974335E-3</v>
      </c>
      <c r="P3816" s="13">
        <f t="shared" si="137"/>
        <v>-6.300376666570795E-3</v>
      </c>
      <c r="Q3816" s="7"/>
      <c r="R3816" s="8"/>
      <c r="S3816" s="8"/>
      <c r="T3816" s="8"/>
      <c r="U3816" s="8"/>
      <c r="V3816" s="13"/>
      <c r="W3816" s="14"/>
      <c r="X3816" s="1"/>
      <c r="Y3816" s="1"/>
      <c r="Z3816" s="1"/>
      <c r="AA3816" s="1"/>
      <c r="AB3816" s="1"/>
      <c r="AC3816" s="1"/>
      <c r="AD3816" s="8"/>
      <c r="AE3816" s="8"/>
      <c r="AF3816" s="8"/>
      <c r="AG3816" s="8"/>
      <c r="AH3816" s="9"/>
      <c r="AI3816" s="8"/>
      <c r="AJ3816" s="13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8"/>
      <c r="BJ3816" s="8"/>
      <c r="BK3816" s="7"/>
      <c r="BL3816" s="7"/>
      <c r="BM3816" s="7"/>
      <c r="BN3816" s="7"/>
      <c r="BO3816" s="7"/>
      <c r="BP3816" s="7"/>
      <c r="BQ3816" s="7"/>
      <c r="BR3816" s="7"/>
      <c r="BT3816" s="8"/>
      <c r="BV3816" s="7"/>
      <c r="BW3816" s="7"/>
      <c r="BX3816" s="7"/>
      <c r="BY3816" s="7"/>
      <c r="BZ3816" s="7"/>
      <c r="CA3816" s="7"/>
    </row>
    <row r="3817" spans="1:79" x14ac:dyDescent="0.3">
      <c r="A3817" s="1" t="s">
        <v>1808</v>
      </c>
      <c r="B3817" s="1"/>
      <c r="C3817" s="1" t="s">
        <v>1878</v>
      </c>
      <c r="D3817" s="1"/>
      <c r="E3817" s="1"/>
      <c r="F3817" s="1"/>
      <c r="G3817" s="1"/>
      <c r="H3817" s="1">
        <v>54138.34</v>
      </c>
      <c r="I3817" s="1">
        <v>-0.55000000000000004</v>
      </c>
      <c r="J3817" s="12">
        <v>2395.4</v>
      </c>
      <c r="K3817" s="5">
        <v>3748.64</v>
      </c>
      <c r="L3817" s="5">
        <v>13461.81</v>
      </c>
      <c r="M3817" s="13">
        <f t="shared" si="136"/>
        <v>-5.4934668983946944E-3</v>
      </c>
      <c r="N3817" s="13">
        <f t="shared" si="137"/>
        <v>-7.0139948265570684E-3</v>
      </c>
      <c r="O3817" s="13">
        <f t="shared" si="137"/>
        <v>-3.2360050095591175E-3</v>
      </c>
      <c r="P3817" s="13">
        <f t="shared" si="137"/>
        <v>-1.6115945812450461E-3</v>
      </c>
      <c r="Q3817" s="7"/>
      <c r="R3817" s="8"/>
      <c r="S3817" s="8"/>
      <c r="T3817" s="8"/>
      <c r="U3817" s="8"/>
      <c r="V3817" s="13"/>
      <c r="W3817" s="14"/>
      <c r="X3817" s="1"/>
      <c r="Y3817" s="1"/>
      <c r="Z3817" s="1"/>
      <c r="AA3817" s="1"/>
      <c r="AB3817" s="1"/>
      <c r="AC3817" s="1"/>
      <c r="AD3817" s="8"/>
      <c r="AE3817" s="8"/>
      <c r="AF3817" s="8"/>
      <c r="AG3817" s="8"/>
      <c r="AH3817" s="9"/>
      <c r="AI3817" s="8"/>
      <c r="AJ3817" s="13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8"/>
      <c r="BJ3817" s="8"/>
      <c r="BK3817" s="7"/>
      <c r="BL3817" s="7"/>
      <c r="BM3817" s="7"/>
      <c r="BN3817" s="7"/>
      <c r="BO3817" s="7"/>
      <c r="BP3817" s="7"/>
      <c r="BQ3817" s="7"/>
      <c r="BR3817" s="7"/>
      <c r="BT3817" s="8"/>
      <c r="BV3817" s="7"/>
      <c r="BW3817" s="7"/>
      <c r="BX3817" s="7"/>
      <c r="BY3817" s="7"/>
      <c r="BZ3817" s="7"/>
      <c r="CA3817" s="7"/>
    </row>
    <row r="3818" spans="1:79" x14ac:dyDescent="0.3">
      <c r="A3818" s="1" t="s">
        <v>1809</v>
      </c>
      <c r="B3818" s="1"/>
      <c r="C3818" s="1" t="s">
        <v>1878</v>
      </c>
      <c r="D3818" s="1"/>
      <c r="E3818" s="1"/>
      <c r="F3818" s="1"/>
      <c r="G3818" s="1"/>
      <c r="H3818" s="1">
        <v>53649.9</v>
      </c>
      <c r="I3818" s="1">
        <v>-0.9</v>
      </c>
      <c r="J3818" s="12">
        <v>2376.39</v>
      </c>
      <c r="K3818" s="5">
        <v>3697.22</v>
      </c>
      <c r="L3818" s="5">
        <v>13380.69</v>
      </c>
      <c r="M3818" s="13">
        <f t="shared" si="136"/>
        <v>-9.0220719733925536E-3</v>
      </c>
      <c r="N3818" s="13">
        <f t="shared" si="137"/>
        <v>-7.9360440844953306E-3</v>
      </c>
      <c r="O3818" s="13">
        <f t="shared" si="137"/>
        <v>-1.3716974689487405E-2</v>
      </c>
      <c r="P3818" s="13">
        <f t="shared" si="137"/>
        <v>-6.0259355911277401E-3</v>
      </c>
      <c r="Q3818" s="7"/>
      <c r="R3818" s="8"/>
      <c r="S3818" s="8"/>
      <c r="T3818" s="8"/>
      <c r="U3818" s="8"/>
      <c r="V3818" s="13"/>
      <c r="W3818" s="14"/>
      <c r="X3818" s="1"/>
      <c r="Y3818" s="1"/>
      <c r="Z3818" s="1"/>
      <c r="AA3818" s="1"/>
      <c r="AB3818" s="1"/>
      <c r="AC3818" s="1"/>
      <c r="AD3818" s="8"/>
      <c r="AE3818" s="8"/>
      <c r="AF3818" s="8"/>
      <c r="AG3818" s="8"/>
      <c r="AH3818" s="9"/>
      <c r="AI3818" s="8"/>
      <c r="AJ3818" s="13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8"/>
      <c r="BJ3818" s="8"/>
      <c r="BK3818" s="7"/>
      <c r="BL3818" s="7"/>
      <c r="BM3818" s="7"/>
      <c r="BN3818" s="7"/>
      <c r="BO3818" s="7"/>
      <c r="BP3818" s="7"/>
      <c r="BQ3818" s="7"/>
      <c r="BR3818" s="7"/>
      <c r="BT3818" s="8"/>
      <c r="BV3818" s="7"/>
      <c r="BW3818" s="7"/>
      <c r="BX3818" s="7"/>
      <c r="BY3818" s="7"/>
      <c r="BZ3818" s="7"/>
      <c r="CA3818" s="7"/>
    </row>
    <row r="3819" spans="1:79" x14ac:dyDescent="0.3">
      <c r="A3819" s="1" t="s">
        <v>1810</v>
      </c>
      <c r="B3819" s="1"/>
      <c r="C3819" s="1" t="s">
        <v>1878</v>
      </c>
      <c r="D3819" s="1"/>
      <c r="E3819" s="1"/>
      <c r="F3819" s="1"/>
      <c r="G3819" s="1"/>
      <c r="H3819" s="1">
        <v>53607.28</v>
      </c>
      <c r="I3819" s="1">
        <v>-0.08</v>
      </c>
      <c r="J3819" s="12">
        <v>2373.1799999999998</v>
      </c>
      <c r="K3819" s="5">
        <v>3693.2</v>
      </c>
      <c r="L3819" s="5">
        <v>13383.42</v>
      </c>
      <c r="M3819" s="13">
        <f t="shared" si="136"/>
        <v>-7.944096820311497E-4</v>
      </c>
      <c r="N3819" s="13">
        <f t="shared" si="137"/>
        <v>-1.3507883806951337E-3</v>
      </c>
      <c r="O3819" s="13">
        <f t="shared" si="137"/>
        <v>-1.0873034333904741E-3</v>
      </c>
      <c r="P3819" s="13">
        <f t="shared" si="137"/>
        <v>2.0402535295271917E-4</v>
      </c>
      <c r="Q3819" s="7"/>
      <c r="R3819" s="8"/>
      <c r="S3819" s="8"/>
      <c r="T3819" s="8"/>
      <c r="U3819" s="8"/>
      <c r="V3819" s="13"/>
      <c r="W3819" s="14"/>
      <c r="X3819" s="1"/>
      <c r="Y3819" s="1"/>
      <c r="Z3819" s="1"/>
      <c r="AA3819" s="1"/>
      <c r="AB3819" s="1"/>
      <c r="AC3819" s="1"/>
      <c r="AD3819" s="8"/>
      <c r="AE3819" s="8"/>
      <c r="AF3819" s="8"/>
      <c r="AG3819" s="8"/>
      <c r="AH3819" s="9"/>
      <c r="AI3819" s="8"/>
      <c r="AJ3819" s="13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8"/>
      <c r="BJ3819" s="8"/>
      <c r="BK3819" s="7"/>
      <c r="BL3819" s="7"/>
      <c r="BM3819" s="7"/>
      <c r="BN3819" s="7"/>
      <c r="BO3819" s="7"/>
      <c r="BP3819" s="7"/>
      <c r="BQ3819" s="7"/>
      <c r="BR3819" s="7"/>
      <c r="BT3819" s="8"/>
      <c r="BV3819" s="7"/>
      <c r="BW3819" s="7"/>
      <c r="BX3819" s="7"/>
      <c r="BY3819" s="7"/>
      <c r="BZ3819" s="7"/>
      <c r="CA3819" s="7"/>
    </row>
    <row r="3820" spans="1:79" x14ac:dyDescent="0.3">
      <c r="A3820" s="1" t="s">
        <v>1811</v>
      </c>
      <c r="B3820" s="1"/>
      <c r="C3820" s="1" t="s">
        <v>1878</v>
      </c>
      <c r="D3820" s="1"/>
      <c r="E3820" s="1"/>
      <c r="F3820" s="1"/>
      <c r="G3820" s="1"/>
      <c r="H3820" s="1">
        <v>54106.37</v>
      </c>
      <c r="I3820" s="1">
        <v>0.93</v>
      </c>
      <c r="J3820" s="12">
        <v>2396.44</v>
      </c>
      <c r="K3820" s="5">
        <v>3729.61</v>
      </c>
      <c r="L3820" s="5">
        <v>13471.04</v>
      </c>
      <c r="M3820" s="13">
        <f t="shared" si="136"/>
        <v>9.3101160887103518E-3</v>
      </c>
      <c r="N3820" s="13">
        <f t="shared" si="137"/>
        <v>9.8011950210268317E-3</v>
      </c>
      <c r="O3820" s="13">
        <f t="shared" si="137"/>
        <v>9.8586591573703863E-3</v>
      </c>
      <c r="P3820" s="13">
        <f t="shared" si="137"/>
        <v>6.5469065455616704E-3</v>
      </c>
      <c r="Q3820" s="7"/>
      <c r="R3820" s="8"/>
      <c r="S3820" s="8"/>
      <c r="T3820" s="8"/>
      <c r="U3820" s="8"/>
      <c r="V3820" s="13"/>
      <c r="W3820" s="14"/>
      <c r="X3820" s="1"/>
      <c r="Y3820" s="1"/>
      <c r="Z3820" s="1"/>
      <c r="AA3820" s="1"/>
      <c r="AB3820" s="1"/>
      <c r="AC3820" s="1"/>
      <c r="AD3820" s="8"/>
      <c r="AE3820" s="8"/>
      <c r="AF3820" s="8"/>
      <c r="AG3820" s="8"/>
      <c r="AH3820" s="9"/>
      <c r="AI3820" s="8"/>
      <c r="AJ3820" s="13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H3820" s="8"/>
      <c r="BI3820" s="8"/>
      <c r="BJ3820" s="8"/>
      <c r="BK3820" s="7"/>
      <c r="BL3820" s="7"/>
      <c r="BM3820" s="7"/>
      <c r="BN3820" s="7"/>
      <c r="BO3820" s="7"/>
      <c r="BP3820" s="7"/>
      <c r="BQ3820" s="7"/>
      <c r="BR3820" s="7"/>
      <c r="BT3820" s="8"/>
      <c r="BV3820" s="7"/>
      <c r="BW3820" s="7"/>
      <c r="BX3820" s="7"/>
      <c r="BY3820" s="7"/>
      <c r="BZ3820" s="7"/>
      <c r="CA3820" s="7"/>
    </row>
    <row r="3821" spans="1:79" x14ac:dyDescent="0.3">
      <c r="A3821" s="1" t="s">
        <v>1812</v>
      </c>
      <c r="B3821" s="1"/>
      <c r="C3821" s="1" t="s">
        <v>1878</v>
      </c>
      <c r="D3821" s="1"/>
      <c r="E3821" s="1"/>
      <c r="F3821" s="1"/>
      <c r="G3821" s="1"/>
      <c r="H3821" s="1">
        <v>54091.32</v>
      </c>
      <c r="I3821" s="1">
        <v>-0.03</v>
      </c>
      <c r="J3821" s="12">
        <v>2395.94</v>
      </c>
      <c r="K3821" s="5">
        <v>3732.01</v>
      </c>
      <c r="L3821" s="5">
        <v>13443.43</v>
      </c>
      <c r="M3821" s="13">
        <f t="shared" si="136"/>
        <v>-2.7815578831114074E-4</v>
      </c>
      <c r="N3821" s="13">
        <f t="shared" si="137"/>
        <v>-2.0864282018329128E-4</v>
      </c>
      <c r="O3821" s="13">
        <f t="shared" si="137"/>
        <v>6.4349891811743554E-4</v>
      </c>
      <c r="P3821" s="13">
        <f t="shared" si="137"/>
        <v>-2.0495819179514596E-3</v>
      </c>
      <c r="Q3821" s="7"/>
      <c r="R3821" s="8"/>
      <c r="S3821" s="8"/>
      <c r="T3821" s="8"/>
      <c r="U3821" s="8"/>
      <c r="V3821" s="13"/>
      <c r="W3821" s="14"/>
      <c r="X3821" s="1"/>
      <c r="Y3821" s="1"/>
      <c r="Z3821" s="1"/>
      <c r="AA3821" s="1"/>
      <c r="AB3821" s="1"/>
      <c r="AC3821" s="1"/>
      <c r="AD3821" s="8"/>
      <c r="AE3821" s="8"/>
      <c r="AF3821" s="8"/>
      <c r="AG3821" s="8"/>
      <c r="AH3821" s="9"/>
      <c r="AI3821" s="8"/>
      <c r="AJ3821" s="13"/>
      <c r="AK3821" s="8"/>
      <c r="AL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8"/>
      <c r="BJ3821" s="8"/>
      <c r="BK3821" s="7"/>
      <c r="BL3821" s="7"/>
      <c r="BM3821" s="7"/>
      <c r="BN3821" s="7"/>
      <c r="BO3821" s="7"/>
      <c r="BP3821" s="7"/>
      <c r="BQ3821" s="7"/>
      <c r="BR3821" s="7"/>
      <c r="BT3821" s="8"/>
      <c r="BV3821" s="7"/>
      <c r="BW3821" s="7"/>
      <c r="BX3821" s="7"/>
      <c r="BY3821" s="7"/>
      <c r="BZ3821" s="7"/>
      <c r="CA3821" s="7"/>
    </row>
    <row r="3822" spans="1:79" x14ac:dyDescent="0.3">
      <c r="A3822" s="1" t="s">
        <v>1813</v>
      </c>
      <c r="B3822" s="1"/>
      <c r="C3822" s="1" t="s">
        <v>1878</v>
      </c>
      <c r="D3822" s="1"/>
      <c r="E3822" s="1"/>
      <c r="F3822" s="1"/>
      <c r="G3822" s="1"/>
      <c r="H3822" s="1">
        <v>54032.68</v>
      </c>
      <c r="I3822" s="1">
        <v>-0.11</v>
      </c>
      <c r="J3822" s="12">
        <v>2392.6999999999998</v>
      </c>
      <c r="K3822" s="5">
        <v>3724.05</v>
      </c>
      <c r="L3822" s="5">
        <v>13449.51</v>
      </c>
      <c r="M3822" s="13">
        <f t="shared" si="136"/>
        <v>-1.0840926048762967E-3</v>
      </c>
      <c r="N3822" s="13">
        <f t="shared" si="137"/>
        <v>-1.3522876198903688E-3</v>
      </c>
      <c r="O3822" s="13">
        <f t="shared" si="137"/>
        <v>-2.1328988936256676E-3</v>
      </c>
      <c r="P3822" s="13">
        <f t="shared" si="137"/>
        <v>4.5226553044863671E-4</v>
      </c>
      <c r="Q3822" s="7"/>
      <c r="R3822" s="8"/>
      <c r="S3822" s="8"/>
      <c r="T3822" s="8"/>
      <c r="U3822" s="8"/>
      <c r="V3822" s="13"/>
      <c r="W3822" s="14"/>
      <c r="X3822" s="1"/>
      <c r="Y3822" s="1"/>
      <c r="Z3822" s="1"/>
      <c r="AA3822" s="1"/>
      <c r="AB3822" s="1"/>
      <c r="AC3822" s="1"/>
      <c r="AD3822" s="8"/>
      <c r="AE3822" s="8"/>
      <c r="AF3822" s="8"/>
      <c r="AG3822" s="8"/>
      <c r="AH3822" s="9"/>
      <c r="AI3822" s="8"/>
      <c r="AJ3822" s="13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8"/>
      <c r="BJ3822" s="8"/>
      <c r="BK3822" s="7"/>
      <c r="BL3822" s="7"/>
      <c r="BM3822" s="7"/>
      <c r="BN3822" s="7"/>
      <c r="BO3822" s="7"/>
      <c r="BP3822" s="7"/>
      <c r="BQ3822" s="7"/>
      <c r="BR3822" s="7"/>
      <c r="BT3822" s="8"/>
      <c r="BV3822" s="7"/>
      <c r="BW3822" s="7"/>
      <c r="BX3822" s="7"/>
      <c r="BY3822" s="7"/>
      <c r="BZ3822" s="7"/>
      <c r="CA3822" s="7"/>
    </row>
    <row r="3823" spans="1:79" x14ac:dyDescent="0.3">
      <c r="A3823" s="1" t="s">
        <v>1814</v>
      </c>
      <c r="B3823" s="1"/>
      <c r="C3823" s="1" t="s">
        <v>1878</v>
      </c>
      <c r="D3823" s="1"/>
      <c r="E3823" s="1"/>
      <c r="F3823" s="1"/>
      <c r="G3823" s="1"/>
      <c r="H3823" s="1">
        <v>54179.040000000001</v>
      </c>
      <c r="I3823" s="1">
        <v>0.27</v>
      </c>
      <c r="J3823" s="12">
        <v>2400.65</v>
      </c>
      <c r="K3823" s="5">
        <v>3724.22</v>
      </c>
      <c r="L3823" s="5">
        <v>13529.14</v>
      </c>
      <c r="M3823" s="13">
        <f t="shared" si="136"/>
        <v>2.7087310864462033E-3</v>
      </c>
      <c r="N3823" s="13">
        <f t="shared" si="137"/>
        <v>3.3226062607096818E-3</v>
      </c>
      <c r="O3823" s="13">
        <f t="shared" si="137"/>
        <v>4.5649225977051344E-5</v>
      </c>
      <c r="P3823" s="13">
        <f t="shared" si="137"/>
        <v>5.9206617936267136E-3</v>
      </c>
      <c r="Q3823" s="7"/>
      <c r="R3823" s="8"/>
      <c r="S3823" s="8"/>
      <c r="T3823" s="8"/>
      <c r="U3823" s="8"/>
      <c r="V3823" s="13"/>
      <c r="W3823" s="14"/>
      <c r="X3823" s="1"/>
      <c r="Y3823" s="1"/>
      <c r="Z3823" s="1"/>
      <c r="AA3823" s="1"/>
      <c r="AB3823" s="1"/>
      <c r="AC3823" s="1"/>
      <c r="AD3823" s="8"/>
      <c r="AE3823" s="8"/>
      <c r="AF3823" s="8"/>
      <c r="AG3823" s="8"/>
      <c r="AH3823" s="9"/>
      <c r="AI3823" s="8"/>
      <c r="AJ3823" s="13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H3823" s="8"/>
      <c r="BI3823" s="8"/>
      <c r="BJ3823" s="8"/>
      <c r="BK3823" s="7"/>
      <c r="BL3823" s="7"/>
      <c r="BM3823" s="7"/>
      <c r="BN3823" s="7"/>
      <c r="BO3823" s="7"/>
      <c r="BP3823" s="7"/>
      <c r="BQ3823" s="7"/>
      <c r="BR3823" s="7"/>
      <c r="BT3823" s="8"/>
      <c r="BV3823" s="7"/>
      <c r="BW3823" s="7"/>
      <c r="BX3823" s="7"/>
      <c r="BY3823" s="7"/>
      <c r="BZ3823" s="7"/>
      <c r="CA3823" s="7"/>
    </row>
    <row r="3824" spans="1:79" x14ac:dyDescent="0.3">
      <c r="A3824" s="1" t="s">
        <v>1815</v>
      </c>
      <c r="B3824" s="1"/>
      <c r="C3824" s="1" t="s">
        <v>1878</v>
      </c>
      <c r="D3824" s="1"/>
      <c r="E3824" s="1"/>
      <c r="F3824" s="1"/>
      <c r="G3824" s="1"/>
      <c r="H3824" s="1">
        <v>54490.95</v>
      </c>
      <c r="I3824" s="1">
        <v>0.57999999999999996</v>
      </c>
      <c r="J3824" s="12">
        <v>2420.7800000000002</v>
      </c>
      <c r="K3824" s="5">
        <v>3725.5</v>
      </c>
      <c r="L3824" s="5">
        <v>13523.52</v>
      </c>
      <c r="M3824" s="13">
        <f t="shared" si="136"/>
        <v>5.7570233802590742E-3</v>
      </c>
      <c r="N3824" s="13">
        <f t="shared" si="137"/>
        <v>8.3852290004791108E-3</v>
      </c>
      <c r="O3824" s="13">
        <f t="shared" si="137"/>
        <v>3.4369612965945429E-4</v>
      </c>
      <c r="P3824" s="13">
        <f t="shared" si="137"/>
        <v>-4.1539964846237787E-4</v>
      </c>
      <c r="Q3824" s="7"/>
      <c r="R3824" s="8"/>
      <c r="S3824" s="8"/>
      <c r="T3824" s="8"/>
      <c r="U3824" s="8"/>
      <c r="V3824" s="13"/>
      <c r="W3824" s="14"/>
      <c r="X3824" s="1"/>
      <c r="Y3824" s="1"/>
      <c r="Z3824" s="1"/>
      <c r="AA3824" s="1"/>
      <c r="AB3824" s="1"/>
      <c r="AC3824" s="1"/>
      <c r="AD3824" s="8"/>
      <c r="AE3824" s="8"/>
      <c r="AF3824" s="8"/>
      <c r="AG3824" s="8"/>
      <c r="AH3824" s="9"/>
      <c r="AI3824" s="8"/>
      <c r="AJ3824" s="13"/>
      <c r="AK3824" s="8"/>
      <c r="AL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8"/>
      <c r="BJ3824" s="8"/>
      <c r="BK3824" s="7"/>
      <c r="BL3824" s="7"/>
      <c r="BM3824" s="7"/>
      <c r="BN3824" s="7"/>
      <c r="BO3824" s="7"/>
      <c r="BP3824" s="7"/>
      <c r="BQ3824" s="7"/>
      <c r="BR3824" s="7"/>
      <c r="BT3824" s="8"/>
      <c r="BV3824" s="7"/>
      <c r="BW3824" s="7"/>
      <c r="BX3824" s="7"/>
      <c r="BY3824" s="7"/>
      <c r="BZ3824" s="7"/>
      <c r="CA3824" s="7"/>
    </row>
    <row r="3825" spans="1:79" x14ac:dyDescent="0.3">
      <c r="A3825" s="1" t="s">
        <v>1816</v>
      </c>
      <c r="B3825" s="1"/>
      <c r="C3825" s="1" t="s">
        <v>1878</v>
      </c>
      <c r="D3825" s="1"/>
      <c r="E3825" s="1"/>
      <c r="F3825" s="1"/>
      <c r="G3825" s="1"/>
      <c r="H3825" s="1">
        <v>54647.1</v>
      </c>
      <c r="I3825" s="1">
        <v>0.28999999999999998</v>
      </c>
      <c r="J3825" s="12">
        <v>2424.8200000000002</v>
      </c>
      <c r="K3825" s="5">
        <v>3754.14</v>
      </c>
      <c r="L3825" s="5">
        <v>13548.96</v>
      </c>
      <c r="M3825" s="13">
        <f t="shared" si="136"/>
        <v>2.8656134642541797E-3</v>
      </c>
      <c r="N3825" s="13">
        <f t="shared" si="137"/>
        <v>1.668883582977454E-3</v>
      </c>
      <c r="O3825" s="13">
        <f t="shared" si="137"/>
        <v>7.6875587169507043E-3</v>
      </c>
      <c r="P3825" s="13">
        <f t="shared" si="137"/>
        <v>1.8811670334348829E-3</v>
      </c>
      <c r="Q3825" s="7"/>
      <c r="R3825" s="8"/>
      <c r="S3825" s="8"/>
      <c r="T3825" s="8"/>
      <c r="U3825" s="8"/>
      <c r="V3825" s="13"/>
      <c r="W3825" s="14"/>
      <c r="X3825" s="1"/>
      <c r="Y3825" s="1"/>
      <c r="Z3825" s="1"/>
      <c r="AA3825" s="1"/>
      <c r="AB3825" s="1"/>
      <c r="AC3825" s="1"/>
      <c r="AD3825" s="8"/>
      <c r="AE3825" s="8"/>
      <c r="AF3825" s="8"/>
      <c r="AG3825" s="8"/>
      <c r="AH3825" s="9"/>
      <c r="AI3825" s="8"/>
      <c r="AJ3825" s="13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7"/>
      <c r="BL3825" s="7"/>
      <c r="BM3825" s="7"/>
      <c r="BN3825" s="7"/>
      <c r="BO3825" s="7"/>
      <c r="BP3825" s="7"/>
      <c r="BQ3825" s="7"/>
      <c r="BR3825" s="7"/>
      <c r="BT3825" s="8"/>
      <c r="BV3825" s="7"/>
      <c r="BW3825" s="7"/>
      <c r="BX3825" s="7"/>
      <c r="BY3825" s="7"/>
      <c r="BZ3825" s="7"/>
      <c r="CA3825" s="7"/>
    </row>
    <row r="3826" spans="1:79" x14ac:dyDescent="0.3">
      <c r="A3826" s="1" t="s">
        <v>1817</v>
      </c>
      <c r="B3826" s="1"/>
      <c r="C3826" s="1" t="s">
        <v>1878</v>
      </c>
      <c r="D3826" s="1"/>
      <c r="E3826" s="1"/>
      <c r="F3826" s="1"/>
      <c r="G3826" s="1"/>
      <c r="H3826" s="1">
        <v>55063.85</v>
      </c>
      <c r="I3826" s="1">
        <v>0.76</v>
      </c>
      <c r="J3826" s="12">
        <v>2441.89</v>
      </c>
      <c r="K3826" s="5">
        <v>3802.52</v>
      </c>
      <c r="L3826" s="5">
        <v>13591.31</v>
      </c>
      <c r="M3826" s="13">
        <f t="shared" si="136"/>
        <v>7.6262052332145558E-3</v>
      </c>
      <c r="N3826" s="13">
        <f t="shared" si="137"/>
        <v>7.0396977920008652E-3</v>
      </c>
      <c r="O3826" s="13">
        <f t="shared" si="137"/>
        <v>1.2887105968344414E-2</v>
      </c>
      <c r="P3826" s="13">
        <f t="shared" si="137"/>
        <v>3.1257011608272212E-3</v>
      </c>
      <c r="Q3826" s="7"/>
      <c r="R3826" s="8"/>
      <c r="S3826" s="8"/>
      <c r="T3826" s="8"/>
      <c r="U3826" s="8"/>
      <c r="V3826" s="13"/>
      <c r="W3826" s="14"/>
      <c r="X3826" s="1"/>
      <c r="Y3826" s="1"/>
      <c r="Z3826" s="1"/>
      <c r="AA3826" s="1"/>
      <c r="AB3826" s="1"/>
      <c r="AC3826" s="1"/>
      <c r="AD3826" s="8"/>
      <c r="AE3826" s="8"/>
      <c r="AF3826" s="8"/>
      <c r="AG3826" s="8"/>
      <c r="AH3826" s="9"/>
      <c r="AI3826" s="8"/>
      <c r="AJ3826" s="13"/>
      <c r="AK3826" s="8"/>
      <c r="AL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8"/>
      <c r="BJ3826" s="8"/>
      <c r="BK3826" s="7"/>
      <c r="BL3826" s="7"/>
      <c r="BM3826" s="7"/>
      <c r="BN3826" s="7"/>
      <c r="BO3826" s="7"/>
      <c r="BP3826" s="7"/>
      <c r="BQ3826" s="7"/>
      <c r="BR3826" s="7"/>
      <c r="BT3826" s="8"/>
      <c r="BV3826" s="7"/>
      <c r="BW3826" s="7"/>
      <c r="BX3826" s="7"/>
      <c r="BY3826" s="7"/>
      <c r="BZ3826" s="7"/>
      <c r="CA3826" s="7"/>
    </row>
    <row r="3827" spans="1:79" x14ac:dyDescent="0.3">
      <c r="A3827" s="1" t="s">
        <v>1818</v>
      </c>
      <c r="B3827" s="1"/>
      <c r="C3827" s="1" t="s">
        <v>1878</v>
      </c>
      <c r="D3827" s="1"/>
      <c r="E3827" s="1"/>
      <c r="F3827" s="1"/>
      <c r="G3827" s="1"/>
      <c r="H3827" s="1">
        <v>55026.26</v>
      </c>
      <c r="I3827" s="1">
        <v>-7.0000000000000007E-2</v>
      </c>
      <c r="J3827" s="12">
        <v>2443.62</v>
      </c>
      <c r="K3827" s="5">
        <v>3779.94</v>
      </c>
      <c r="L3827" s="5">
        <v>13593.62</v>
      </c>
      <c r="M3827" s="13">
        <f t="shared" si="136"/>
        <v>-6.8266203688982507E-4</v>
      </c>
      <c r="N3827" s="13">
        <f t="shared" si="137"/>
        <v>7.0846762139153974E-4</v>
      </c>
      <c r="O3827" s="13">
        <f t="shared" si="137"/>
        <v>-5.9381673206189145E-3</v>
      </c>
      <c r="P3827" s="13">
        <f t="shared" si="137"/>
        <v>1.6996154160286991E-4</v>
      </c>
      <c r="Q3827" s="7"/>
      <c r="R3827" s="8"/>
      <c r="S3827" s="8"/>
      <c r="T3827" s="8"/>
      <c r="U3827" s="8"/>
      <c r="V3827" s="13"/>
      <c r="W3827" s="14"/>
      <c r="X3827" s="1"/>
      <c r="Y3827" s="1"/>
      <c r="Z3827" s="1"/>
      <c r="AA3827" s="1"/>
      <c r="AB3827" s="1"/>
      <c r="AC3827" s="1"/>
      <c r="AD3827" s="8"/>
      <c r="AE3827" s="8"/>
      <c r="AF3827" s="8"/>
      <c r="AG3827" s="8"/>
      <c r="AH3827" s="9"/>
      <c r="AI3827" s="8"/>
      <c r="AJ3827" s="13"/>
      <c r="AK3827" s="8"/>
      <c r="AL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8"/>
      <c r="BJ3827" s="8"/>
      <c r="BK3827" s="7"/>
      <c r="BL3827" s="7"/>
      <c r="BM3827" s="7"/>
      <c r="BN3827" s="7"/>
      <c r="BO3827" s="7"/>
      <c r="BP3827" s="7"/>
      <c r="BQ3827" s="7"/>
      <c r="BR3827" s="7"/>
      <c r="BT3827" s="8"/>
      <c r="BV3827" s="7"/>
      <c r="BW3827" s="7"/>
      <c r="BX3827" s="7"/>
      <c r="BY3827" s="7"/>
      <c r="BZ3827" s="7"/>
      <c r="CA3827" s="7"/>
    </row>
    <row r="3828" spans="1:79" x14ac:dyDescent="0.3">
      <c r="A3828" s="1" t="s">
        <v>1819</v>
      </c>
      <c r="B3828" s="1"/>
      <c r="C3828" s="1" t="s">
        <v>1878</v>
      </c>
      <c r="D3828" s="1"/>
      <c r="E3828" s="1"/>
      <c r="F3828" s="1"/>
      <c r="G3828" s="1"/>
      <c r="H3828" s="1">
        <v>55027.41</v>
      </c>
      <c r="I3828" s="1">
        <v>0</v>
      </c>
      <c r="J3828" s="12">
        <v>2442.4699999999998</v>
      </c>
      <c r="K3828" s="5">
        <v>3778.69</v>
      </c>
      <c r="L3828" s="5">
        <v>13599.5</v>
      </c>
      <c r="M3828" s="13">
        <f t="shared" si="136"/>
        <v>2.089911253277954E-5</v>
      </c>
      <c r="N3828" s="13">
        <f t="shared" si="137"/>
        <v>-4.7061327047581702E-4</v>
      </c>
      <c r="O3828" s="13">
        <f t="shared" si="137"/>
        <v>-3.3069307978428331E-4</v>
      </c>
      <c r="P3828" s="13">
        <f t="shared" si="137"/>
        <v>4.3255586076407226E-4</v>
      </c>
      <c r="Q3828" s="7"/>
      <c r="R3828" s="8"/>
      <c r="S3828" s="8"/>
      <c r="T3828" s="8"/>
      <c r="U3828" s="8"/>
      <c r="V3828" s="13"/>
      <c r="W3828" s="14"/>
      <c r="X3828" s="1"/>
      <c r="Y3828" s="1"/>
      <c r="Z3828" s="1"/>
      <c r="AA3828" s="1"/>
      <c r="AB3828" s="1"/>
      <c r="AC3828" s="1"/>
      <c r="AD3828" s="8"/>
      <c r="AE3828" s="8"/>
      <c r="AF3828" s="8"/>
      <c r="AG3828" s="8"/>
      <c r="AH3828" s="9"/>
      <c r="AI3828" s="8"/>
      <c r="AJ3828" s="13"/>
      <c r="AK3828" s="8"/>
      <c r="AL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8"/>
      <c r="BJ3828" s="8"/>
      <c r="BK3828" s="7"/>
      <c r="BL3828" s="7"/>
      <c r="BM3828" s="7"/>
      <c r="BN3828" s="7"/>
      <c r="BO3828" s="7"/>
      <c r="BP3828" s="7"/>
      <c r="BQ3828" s="7"/>
      <c r="BR3828" s="7"/>
      <c r="BT3828" s="8"/>
      <c r="BV3828" s="7"/>
      <c r="BW3828" s="7"/>
      <c r="BX3828" s="7"/>
      <c r="BY3828" s="7"/>
      <c r="BZ3828" s="7"/>
      <c r="CA3828" s="7"/>
    </row>
    <row r="3829" spans="1:79" x14ac:dyDescent="0.3">
      <c r="A3829" s="1" t="s">
        <v>1820</v>
      </c>
      <c r="B3829" s="1"/>
      <c r="C3829" s="1" t="s">
        <v>1878</v>
      </c>
      <c r="D3829" s="1"/>
      <c r="E3829" s="1"/>
      <c r="F3829" s="1"/>
      <c r="G3829" s="1"/>
      <c r="H3829" s="1">
        <v>54971.31</v>
      </c>
      <c r="I3829" s="1">
        <v>-0.1</v>
      </c>
      <c r="J3829" s="12">
        <v>2434.89</v>
      </c>
      <c r="K3829" s="5">
        <v>3804.25</v>
      </c>
      <c r="L3829" s="5">
        <v>13536.83</v>
      </c>
      <c r="M3829" s="13">
        <f t="shared" si="136"/>
        <v>-1.0194919222984433E-3</v>
      </c>
      <c r="N3829" s="13">
        <f t="shared" si="137"/>
        <v>-3.103415804492915E-3</v>
      </c>
      <c r="O3829" s="13">
        <f t="shared" si="137"/>
        <v>6.7642489857595578E-3</v>
      </c>
      <c r="P3829" s="13">
        <f t="shared" si="137"/>
        <v>-4.6082576565315003E-3</v>
      </c>
      <c r="Q3829" s="7"/>
      <c r="R3829" s="8"/>
      <c r="S3829" s="8"/>
      <c r="T3829" s="8"/>
      <c r="U3829" s="8"/>
      <c r="V3829" s="13"/>
      <c r="W3829" s="14"/>
      <c r="X3829" s="1"/>
      <c r="Y3829" s="1"/>
      <c r="Z3829" s="1"/>
      <c r="AA3829" s="1"/>
      <c r="AB3829" s="1"/>
      <c r="AC3829" s="1"/>
      <c r="AD3829" s="8"/>
      <c r="AE3829" s="8"/>
      <c r="AF3829" s="8"/>
      <c r="AG3829" s="8"/>
      <c r="AH3829" s="9"/>
      <c r="AI3829" s="8"/>
      <c r="AJ3829" s="13"/>
      <c r="AK3829" s="8"/>
      <c r="AL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8"/>
      <c r="BJ3829" s="8"/>
      <c r="BK3829" s="7"/>
      <c r="BL3829" s="7"/>
      <c r="BM3829" s="7"/>
      <c r="BN3829" s="7"/>
      <c r="BO3829" s="7"/>
      <c r="BP3829" s="7"/>
      <c r="BQ3829" s="7"/>
      <c r="BR3829" s="7"/>
      <c r="BT3829" s="8"/>
      <c r="BV3829" s="7"/>
      <c r="BW3829" s="7"/>
      <c r="BX3829" s="7"/>
      <c r="BY3829" s="7"/>
      <c r="BZ3829" s="7"/>
      <c r="CA3829" s="7"/>
    </row>
    <row r="3830" spans="1:79" x14ac:dyDescent="0.3">
      <c r="A3830" s="1" t="s">
        <v>1821</v>
      </c>
      <c r="B3830" s="1"/>
      <c r="C3830" s="1" t="s">
        <v>1878</v>
      </c>
      <c r="D3830" s="1"/>
      <c r="E3830" s="1"/>
      <c r="F3830" s="1"/>
      <c r="G3830" s="1"/>
      <c r="H3830" s="1">
        <v>55648.2</v>
      </c>
      <c r="I3830" s="1">
        <v>1.23</v>
      </c>
      <c r="J3830" s="12">
        <v>2475.33</v>
      </c>
      <c r="K3830" s="5">
        <v>3817.58</v>
      </c>
      <c r="L3830" s="5">
        <v>13567.3</v>
      </c>
      <c r="M3830" s="13">
        <f t="shared" si="136"/>
        <v>1.2313514085802169E-2</v>
      </c>
      <c r="N3830" s="13">
        <f t="shared" si="137"/>
        <v>1.6608553158458994E-2</v>
      </c>
      <c r="O3830" s="13">
        <f t="shared" si="137"/>
        <v>3.5039758165209545E-3</v>
      </c>
      <c r="P3830" s="13">
        <f t="shared" si="137"/>
        <v>2.2508962585774395E-3</v>
      </c>
      <c r="Q3830" s="7"/>
      <c r="R3830" s="8"/>
      <c r="S3830" s="8"/>
      <c r="T3830" s="8"/>
      <c r="U3830" s="8"/>
      <c r="V3830" s="13"/>
      <c r="W3830" s="14"/>
      <c r="X3830" s="1"/>
      <c r="Y3830" s="1"/>
      <c r="Z3830" s="1"/>
      <c r="AA3830" s="1"/>
      <c r="AB3830" s="1"/>
      <c r="AC3830" s="1"/>
      <c r="AD3830" s="8"/>
      <c r="AE3830" s="8"/>
      <c r="AF3830" s="8"/>
      <c r="AG3830" s="8"/>
      <c r="AH3830" s="9"/>
      <c r="AI3830" s="8"/>
      <c r="AJ3830" s="13"/>
      <c r="AK3830" s="8"/>
      <c r="AL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8"/>
      <c r="BJ3830" s="8"/>
      <c r="BK3830" s="7"/>
      <c r="BL3830" s="7"/>
      <c r="BM3830" s="7"/>
      <c r="BN3830" s="7"/>
      <c r="BO3830" s="7"/>
      <c r="BP3830" s="7"/>
      <c r="BQ3830" s="7"/>
      <c r="BR3830" s="7"/>
      <c r="BT3830" s="8"/>
      <c r="BV3830" s="7"/>
      <c r="BW3830" s="7"/>
      <c r="BX3830" s="7"/>
      <c r="BY3830" s="7"/>
      <c r="BZ3830" s="7"/>
      <c r="CA3830" s="7"/>
    </row>
    <row r="3831" spans="1:79" x14ac:dyDescent="0.3">
      <c r="A3831" s="1" t="s">
        <v>1822</v>
      </c>
      <c r="B3831" s="1"/>
      <c r="C3831" s="1" t="s">
        <v>1878</v>
      </c>
      <c r="D3831" s="1"/>
      <c r="E3831" s="1"/>
      <c r="F3831" s="1"/>
      <c r="G3831" s="1"/>
      <c r="H3831" s="1">
        <v>56165.1</v>
      </c>
      <c r="I3831" s="1">
        <v>0.93</v>
      </c>
      <c r="J3831" s="12">
        <v>2503.65</v>
      </c>
      <c r="K3831" s="5">
        <v>3846.65</v>
      </c>
      <c r="L3831" s="5">
        <v>13564.8</v>
      </c>
      <c r="M3831" s="13">
        <f t="shared" si="136"/>
        <v>9.2887101469589783E-3</v>
      </c>
      <c r="N3831" s="13">
        <f t="shared" si="137"/>
        <v>1.1440898789252474E-2</v>
      </c>
      <c r="O3831" s="13">
        <f t="shared" si="137"/>
        <v>7.6147716616286054E-3</v>
      </c>
      <c r="P3831" s="13">
        <f t="shared" si="137"/>
        <v>-1.8426658214976133E-4</v>
      </c>
      <c r="Q3831" s="7"/>
      <c r="R3831" s="8"/>
      <c r="S3831" s="8"/>
      <c r="T3831" s="8"/>
      <c r="U3831" s="8"/>
      <c r="V3831" s="13"/>
      <c r="W3831" s="14"/>
      <c r="X3831" s="1"/>
      <c r="Y3831" s="1"/>
      <c r="Z3831" s="1"/>
      <c r="AA3831" s="1"/>
      <c r="AB3831" s="1"/>
      <c r="AC3831" s="1"/>
      <c r="AD3831" s="8"/>
      <c r="AE3831" s="8"/>
      <c r="AF3831" s="8"/>
      <c r="AG3831" s="8"/>
      <c r="AH3831" s="9"/>
      <c r="AI3831" s="8"/>
      <c r="AJ3831" s="13"/>
      <c r="AK3831" s="8"/>
      <c r="AL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8"/>
      <c r="BJ3831" s="8"/>
      <c r="BK3831" s="7"/>
      <c r="BL3831" s="7"/>
      <c r="BM3831" s="7"/>
      <c r="BN3831" s="7"/>
      <c r="BO3831" s="7"/>
      <c r="BP3831" s="7"/>
      <c r="BQ3831" s="7"/>
      <c r="BR3831" s="7"/>
      <c r="BT3831" s="8"/>
      <c r="BV3831" s="7"/>
      <c r="BW3831" s="7"/>
      <c r="BX3831" s="7"/>
      <c r="BY3831" s="7"/>
      <c r="BZ3831" s="7"/>
      <c r="CA3831" s="7"/>
    </row>
    <row r="3832" spans="1:79" x14ac:dyDescent="0.3">
      <c r="A3832" s="1" t="s">
        <v>1823</v>
      </c>
      <c r="B3832" s="1"/>
      <c r="C3832" s="1" t="s">
        <v>1878</v>
      </c>
      <c r="D3832" s="1"/>
      <c r="E3832" s="1"/>
      <c r="F3832" s="1"/>
      <c r="G3832" s="1"/>
      <c r="H3832" s="1">
        <v>55459.57</v>
      </c>
      <c r="I3832" s="1">
        <v>-1.26</v>
      </c>
      <c r="J3832" s="12">
        <v>2463.96</v>
      </c>
      <c r="K3832" s="5">
        <v>3816.73</v>
      </c>
      <c r="L3832" s="5">
        <v>13516.52</v>
      </c>
      <c r="M3832" s="13">
        <f t="shared" si="136"/>
        <v>-1.256171537128925E-2</v>
      </c>
      <c r="N3832" s="13">
        <f t="shared" si="137"/>
        <v>-1.5852854831945429E-2</v>
      </c>
      <c r="O3832" s="13">
        <f t="shared" si="137"/>
        <v>-7.7781966126370117E-3</v>
      </c>
      <c r="P3832" s="13">
        <f t="shared" si="137"/>
        <v>-3.5592120783202175E-3</v>
      </c>
      <c r="Q3832" s="7"/>
      <c r="R3832" s="8"/>
      <c r="S3832" s="8"/>
      <c r="T3832" s="8"/>
      <c r="U3832" s="8"/>
      <c r="V3832" s="13"/>
      <c r="W3832" s="14"/>
      <c r="X3832" s="1"/>
      <c r="Y3832" s="1"/>
      <c r="Z3832" s="1"/>
      <c r="AA3832" s="1"/>
      <c r="AB3832" s="1"/>
      <c r="AC3832" s="1"/>
      <c r="AD3832" s="8"/>
      <c r="AE3832" s="8"/>
      <c r="AF3832" s="8"/>
      <c r="AG3832" s="8"/>
      <c r="AH3832" s="9"/>
      <c r="AI3832" s="8"/>
      <c r="AJ3832" s="13"/>
      <c r="AK3832" s="8"/>
      <c r="AL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8"/>
      <c r="BJ3832" s="8"/>
      <c r="BK3832" s="7"/>
      <c r="BL3832" s="7"/>
      <c r="BM3832" s="7"/>
      <c r="BN3832" s="7"/>
      <c r="BO3832" s="7"/>
      <c r="BP3832" s="7"/>
      <c r="BQ3832" s="7"/>
      <c r="BR3832" s="7"/>
      <c r="BT3832" s="8"/>
      <c r="BV3832" s="7"/>
      <c r="BW3832" s="7"/>
      <c r="BX3832" s="7"/>
      <c r="BY3832" s="7"/>
      <c r="BZ3832" s="7"/>
      <c r="CA3832" s="7"/>
    </row>
    <row r="3833" spans="1:79" x14ac:dyDescent="0.3">
      <c r="A3833" s="1" t="s">
        <v>1824</v>
      </c>
      <c r="B3833" s="1"/>
      <c r="C3833" s="1" t="s">
        <v>1878</v>
      </c>
      <c r="D3833" s="1"/>
      <c r="E3833" s="1"/>
      <c r="F3833" s="1"/>
      <c r="G3833" s="1"/>
      <c r="H3833" s="1">
        <v>56191.3</v>
      </c>
      <c r="I3833" s="1">
        <v>1.32</v>
      </c>
      <c r="J3833" s="12">
        <v>2505.34</v>
      </c>
      <c r="K3833" s="5">
        <v>3847.79</v>
      </c>
      <c r="L3833" s="5">
        <v>13580.22</v>
      </c>
      <c r="M3833" s="13">
        <f t="shared" si="136"/>
        <v>1.3193935690449798E-2</v>
      </c>
      <c r="N3833" s="13">
        <f t="shared" si="137"/>
        <v>1.6794103800386484E-2</v>
      </c>
      <c r="O3833" s="13">
        <f t="shared" si="137"/>
        <v>8.137856227713236E-3</v>
      </c>
      <c r="P3833" s="13">
        <f t="shared" si="137"/>
        <v>4.7127515070446435E-3</v>
      </c>
      <c r="Q3833" s="7"/>
      <c r="R3833" s="8"/>
      <c r="S3833" s="8"/>
      <c r="T3833" s="8"/>
      <c r="U3833" s="8"/>
      <c r="V3833" s="13"/>
      <c r="W3833" s="14"/>
      <c r="X3833" s="1"/>
      <c r="Y3833" s="1"/>
      <c r="Z3833" s="1"/>
      <c r="AA3833" s="1"/>
      <c r="AB3833" s="1"/>
      <c r="AC3833" s="1"/>
      <c r="AD3833" s="8"/>
      <c r="AE3833" s="8"/>
      <c r="AF3833" s="8"/>
      <c r="AG3833" s="8"/>
      <c r="AH3833" s="9"/>
      <c r="AI3833" s="8"/>
      <c r="AJ3833" s="13"/>
      <c r="AK3833" s="8"/>
      <c r="AL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8"/>
      <c r="BJ3833" s="8"/>
      <c r="BK3833" s="7"/>
      <c r="BL3833" s="7"/>
      <c r="BM3833" s="7"/>
      <c r="BN3833" s="7"/>
      <c r="BO3833" s="7"/>
      <c r="BP3833" s="7"/>
      <c r="BQ3833" s="7"/>
      <c r="BR3833" s="7"/>
      <c r="BT3833" s="8"/>
      <c r="BV3833" s="7"/>
      <c r="BW3833" s="7"/>
      <c r="BX3833" s="7"/>
      <c r="BY3833" s="7"/>
      <c r="BZ3833" s="7"/>
      <c r="CA3833" s="7"/>
    </row>
    <row r="3834" spans="1:79" x14ac:dyDescent="0.3">
      <c r="A3834" s="1" t="s">
        <v>1825</v>
      </c>
      <c r="B3834" s="1"/>
      <c r="C3834" s="1" t="s">
        <v>1878</v>
      </c>
      <c r="D3834" s="1"/>
      <c r="E3834" s="1"/>
      <c r="F3834" s="1"/>
      <c r="G3834" s="1"/>
      <c r="H3834" s="1">
        <v>56226.22</v>
      </c>
      <c r="I3834" s="1">
        <v>0.06</v>
      </c>
      <c r="J3834" s="12">
        <v>2509.5</v>
      </c>
      <c r="K3834" s="5">
        <v>3834.37</v>
      </c>
      <c r="L3834" s="5">
        <v>13607.58</v>
      </c>
      <c r="M3834" s="13">
        <f t="shared" si="136"/>
        <v>6.2144851605139273E-4</v>
      </c>
      <c r="N3834" s="13">
        <f t="shared" si="137"/>
        <v>1.6604532718114129E-3</v>
      </c>
      <c r="O3834" s="13">
        <f t="shared" si="137"/>
        <v>-3.4877163254751764E-3</v>
      </c>
      <c r="P3834" s="13">
        <f t="shared" si="137"/>
        <v>2.0146949018500226E-3</v>
      </c>
      <c r="Q3834" s="7"/>
      <c r="R3834" s="8"/>
      <c r="S3834" s="8"/>
      <c r="T3834" s="8"/>
      <c r="U3834" s="8"/>
      <c r="V3834" s="13"/>
      <c r="W3834" s="14"/>
      <c r="X3834" s="1"/>
      <c r="Y3834" s="1"/>
      <c r="Z3834" s="1"/>
      <c r="AA3834" s="1"/>
      <c r="AB3834" s="1"/>
      <c r="AC3834" s="1"/>
      <c r="AD3834" s="8"/>
      <c r="AE3834" s="8"/>
      <c r="AF3834" s="8"/>
      <c r="AG3834" s="8"/>
      <c r="AH3834" s="9"/>
      <c r="AI3834" s="8"/>
      <c r="AJ3834" s="13"/>
      <c r="AK3834" s="8"/>
      <c r="AL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8"/>
      <c r="BJ3834" s="8"/>
      <c r="BK3834" s="7"/>
      <c r="BL3834" s="7"/>
      <c r="BM3834" s="7"/>
      <c r="BN3834" s="7"/>
      <c r="BO3834" s="7"/>
      <c r="BP3834" s="7"/>
      <c r="BQ3834" s="7"/>
      <c r="BR3834" s="7"/>
      <c r="BT3834" s="8"/>
      <c r="BV3834" s="7"/>
      <c r="BW3834" s="7"/>
      <c r="BX3834" s="7"/>
      <c r="BY3834" s="7"/>
      <c r="BZ3834" s="7"/>
      <c r="CA3834" s="7"/>
    </row>
    <row r="3835" spans="1:79" x14ac:dyDescent="0.3">
      <c r="A3835" s="1" t="s">
        <v>1826</v>
      </c>
      <c r="B3835" s="1"/>
      <c r="C3835" s="1" t="s">
        <v>1878</v>
      </c>
      <c r="D3835" s="1"/>
      <c r="E3835" s="1"/>
      <c r="F3835" s="1"/>
      <c r="G3835" s="1"/>
      <c r="H3835" s="1">
        <v>56450.94</v>
      </c>
      <c r="I3835" s="1">
        <v>0.4</v>
      </c>
      <c r="J3835" s="12">
        <v>2520.38</v>
      </c>
      <c r="K3835" s="5">
        <v>3849.11</v>
      </c>
      <c r="L3835" s="5">
        <v>13623.94</v>
      </c>
      <c r="M3835" s="13">
        <f t="shared" si="136"/>
        <v>3.9967118543626778E-3</v>
      </c>
      <c r="N3835" s="13">
        <f t="shared" si="137"/>
        <v>4.3355250049810223E-3</v>
      </c>
      <c r="O3835" s="13">
        <f t="shared" si="137"/>
        <v>3.8441777919189235E-3</v>
      </c>
      <c r="P3835" s="13">
        <f t="shared" si="137"/>
        <v>1.2022710871442133E-3</v>
      </c>
      <c r="Q3835" s="7"/>
      <c r="R3835" s="8"/>
      <c r="S3835" s="8"/>
      <c r="T3835" s="8"/>
      <c r="U3835" s="8"/>
      <c r="V3835" s="13"/>
      <c r="W3835" s="14"/>
      <c r="X3835" s="1"/>
      <c r="Y3835" s="1"/>
      <c r="Z3835" s="1"/>
      <c r="AA3835" s="1"/>
      <c r="AB3835" s="1"/>
      <c r="AC3835" s="1"/>
      <c r="AD3835" s="8"/>
      <c r="AE3835" s="8"/>
      <c r="AF3835" s="8"/>
      <c r="AG3835" s="8"/>
      <c r="AH3835" s="9"/>
      <c r="AI3835" s="8"/>
      <c r="AJ3835" s="13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H3835" s="8"/>
      <c r="BI3835" s="8"/>
      <c r="BJ3835" s="8"/>
      <c r="BK3835" s="7"/>
      <c r="BL3835" s="7"/>
      <c r="BM3835" s="7"/>
      <c r="BN3835" s="7"/>
      <c r="BO3835" s="7"/>
      <c r="BP3835" s="7"/>
      <c r="BQ3835" s="7"/>
      <c r="BR3835" s="7"/>
      <c r="BT3835" s="8"/>
      <c r="BV3835" s="7"/>
      <c r="BW3835" s="7"/>
      <c r="BX3835" s="7"/>
      <c r="BY3835" s="7"/>
      <c r="BZ3835" s="7"/>
      <c r="CA3835" s="7"/>
    </row>
    <row r="3836" spans="1:79" x14ac:dyDescent="0.3">
      <c r="A3836" s="1" t="s">
        <v>1827</v>
      </c>
      <c r="B3836" s="1"/>
      <c r="C3836" s="1" t="s">
        <v>1878</v>
      </c>
      <c r="D3836" s="1"/>
      <c r="E3836" s="1"/>
      <c r="F3836" s="1"/>
      <c r="G3836" s="1"/>
      <c r="H3836" s="1">
        <v>56492.95</v>
      </c>
      <c r="I3836" s="1">
        <v>7.0000000000000007E-2</v>
      </c>
      <c r="J3836" s="12">
        <v>2522.7800000000002</v>
      </c>
      <c r="K3836" s="5">
        <v>3841.12</v>
      </c>
      <c r="L3836" s="5">
        <v>13699.99</v>
      </c>
      <c r="M3836" s="13">
        <f t="shared" si="136"/>
        <v>7.4418601355441538E-4</v>
      </c>
      <c r="N3836" s="13">
        <f t="shared" si="137"/>
        <v>9.5223736103289269E-4</v>
      </c>
      <c r="O3836" s="13">
        <f t="shared" si="137"/>
        <v>-2.0758045366332523E-3</v>
      </c>
      <c r="P3836" s="13">
        <f t="shared" si="137"/>
        <v>5.5820856521682227E-3</v>
      </c>
      <c r="Q3836" s="7"/>
      <c r="R3836" s="8"/>
      <c r="S3836" s="8"/>
      <c r="T3836" s="8"/>
      <c r="U3836" s="8"/>
      <c r="V3836" s="13"/>
      <c r="W3836" s="14"/>
      <c r="X3836" s="1"/>
      <c r="Y3836" s="1"/>
      <c r="Z3836" s="1"/>
      <c r="AA3836" s="1"/>
      <c r="AB3836" s="1"/>
      <c r="AC3836" s="1"/>
      <c r="AD3836" s="8"/>
      <c r="AE3836" s="8"/>
      <c r="AF3836" s="8"/>
      <c r="AG3836" s="8"/>
      <c r="AH3836" s="9"/>
      <c r="AI3836" s="8"/>
      <c r="AJ3836" s="13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8"/>
      <c r="BJ3836" s="8"/>
      <c r="BK3836" s="7"/>
      <c r="BL3836" s="7"/>
      <c r="BM3836" s="7"/>
      <c r="BN3836" s="7"/>
      <c r="BO3836" s="7"/>
      <c r="BP3836" s="7"/>
      <c r="BQ3836" s="7"/>
      <c r="BR3836" s="7"/>
      <c r="BT3836" s="8"/>
      <c r="BV3836" s="7"/>
      <c r="BW3836" s="7"/>
      <c r="BX3836" s="7"/>
      <c r="BY3836" s="7"/>
      <c r="BZ3836" s="7"/>
      <c r="CA3836" s="7"/>
    </row>
    <row r="3837" spans="1:79" x14ac:dyDescent="0.3">
      <c r="A3837" s="1" t="s">
        <v>1828</v>
      </c>
      <c r="B3837" s="1"/>
      <c r="C3837" s="1" t="s">
        <v>1878</v>
      </c>
      <c r="D3837" s="1"/>
      <c r="E3837" s="1"/>
      <c r="F3837" s="1"/>
      <c r="G3837" s="1"/>
      <c r="H3837" s="1">
        <v>56518.96</v>
      </c>
      <c r="I3837" s="1">
        <v>0.05</v>
      </c>
      <c r="J3837" s="12">
        <v>2519.1999999999998</v>
      </c>
      <c r="K3837" s="5">
        <v>3857.93</v>
      </c>
      <c r="L3837" s="5">
        <v>13741.73</v>
      </c>
      <c r="M3837" s="13">
        <f t="shared" si="136"/>
        <v>4.6041143186892342E-4</v>
      </c>
      <c r="N3837" s="13">
        <f t="shared" si="137"/>
        <v>-1.4190694392695047E-3</v>
      </c>
      <c r="O3837" s="13">
        <f t="shared" si="137"/>
        <v>4.376327737743102E-3</v>
      </c>
      <c r="P3837" s="13">
        <f t="shared" si="137"/>
        <v>3.0467175523485324E-3</v>
      </c>
      <c r="Q3837" s="7"/>
      <c r="R3837" s="8"/>
      <c r="S3837" s="8"/>
      <c r="T3837" s="8"/>
      <c r="U3837" s="8"/>
      <c r="V3837" s="13"/>
      <c r="W3837" s="14"/>
      <c r="X3837" s="1"/>
      <c r="Y3837" s="1"/>
      <c r="Z3837" s="1"/>
      <c r="AA3837" s="1"/>
      <c r="AB3837" s="1"/>
      <c r="AC3837" s="1"/>
      <c r="AD3837" s="8"/>
      <c r="AE3837" s="8"/>
      <c r="AF3837" s="8"/>
      <c r="AG3837" s="8"/>
      <c r="AH3837" s="9"/>
      <c r="AI3837" s="8"/>
      <c r="AJ3837" s="13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8"/>
      <c r="BJ3837" s="8"/>
      <c r="BK3837" s="7"/>
      <c r="BL3837" s="7"/>
      <c r="BM3837" s="7"/>
      <c r="BN3837" s="7"/>
      <c r="BO3837" s="7"/>
      <c r="BP3837" s="7"/>
      <c r="BQ3837" s="7"/>
      <c r="BR3837" s="7"/>
      <c r="BT3837" s="8"/>
      <c r="BV3837" s="7"/>
      <c r="BW3837" s="7"/>
      <c r="BX3837" s="7"/>
      <c r="BY3837" s="7"/>
      <c r="BZ3837" s="7"/>
      <c r="CA3837" s="7"/>
    </row>
    <row r="3838" spans="1:79" x14ac:dyDescent="0.3">
      <c r="A3838" s="1" t="s">
        <v>1829</v>
      </c>
      <c r="B3838" s="1"/>
      <c r="C3838" s="1" t="s">
        <v>1878</v>
      </c>
      <c r="D3838" s="1"/>
      <c r="E3838" s="1"/>
      <c r="F3838" s="1"/>
      <c r="G3838" s="1"/>
      <c r="H3838" s="1">
        <v>57060.97</v>
      </c>
      <c r="I3838" s="1">
        <v>0.96</v>
      </c>
      <c r="J3838" s="12">
        <v>2549.4</v>
      </c>
      <c r="K3838" s="5">
        <v>3883.38</v>
      </c>
      <c r="L3838" s="5">
        <v>13735.87</v>
      </c>
      <c r="M3838" s="13">
        <f t="shared" si="136"/>
        <v>9.5898792192921078E-3</v>
      </c>
      <c r="N3838" s="13">
        <f t="shared" si="137"/>
        <v>1.1987932677040458E-2</v>
      </c>
      <c r="O3838" s="13">
        <f t="shared" si="137"/>
        <v>6.5968019119062582E-3</v>
      </c>
      <c r="P3838" s="13">
        <f t="shared" si="137"/>
        <v>-4.2643830143651584E-4</v>
      </c>
      <c r="Q3838" s="7"/>
      <c r="R3838" s="8"/>
      <c r="S3838" s="8"/>
      <c r="T3838" s="8"/>
      <c r="U3838" s="8"/>
      <c r="V3838" s="13"/>
      <c r="W3838" s="14"/>
      <c r="X3838" s="1"/>
      <c r="Y3838" s="1"/>
      <c r="Z3838" s="1"/>
      <c r="AA3838" s="1"/>
      <c r="AB3838" s="1"/>
      <c r="AC3838" s="1"/>
      <c r="AD3838" s="8"/>
      <c r="AE3838" s="8"/>
      <c r="AF3838" s="8"/>
      <c r="AG3838" s="8"/>
      <c r="AH3838" s="9"/>
      <c r="AI3838" s="8"/>
      <c r="AJ3838" s="13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/>
      <c r="BI3838" s="8"/>
      <c r="BJ3838" s="8"/>
      <c r="BK3838" s="7"/>
      <c r="BL3838" s="7"/>
      <c r="BM3838" s="7"/>
      <c r="BN3838" s="7"/>
      <c r="BO3838" s="7"/>
      <c r="BP3838" s="7"/>
      <c r="BQ3838" s="7"/>
      <c r="BR3838" s="7"/>
      <c r="BT3838" s="8"/>
      <c r="BV3838" s="7"/>
      <c r="BW3838" s="7"/>
      <c r="BX3838" s="7"/>
      <c r="BY3838" s="7"/>
      <c r="BZ3838" s="7"/>
      <c r="CA3838" s="7"/>
    </row>
    <row r="3839" spans="1:79" x14ac:dyDescent="0.3">
      <c r="A3839" s="1" t="s">
        <v>1830</v>
      </c>
      <c r="B3839" s="1"/>
      <c r="C3839" s="1" t="s">
        <v>1878</v>
      </c>
      <c r="D3839" s="1"/>
      <c r="E3839" s="1"/>
      <c r="F3839" s="1"/>
      <c r="G3839" s="1"/>
      <c r="H3839" s="1">
        <v>56993.2</v>
      </c>
      <c r="I3839" s="1">
        <v>-0.12</v>
      </c>
      <c r="J3839" s="12">
        <v>2548.98</v>
      </c>
      <c r="K3839" s="5">
        <v>3867.41</v>
      </c>
      <c r="L3839" s="5">
        <v>13713.25</v>
      </c>
      <c r="M3839" s="13">
        <f t="shared" si="136"/>
        <v>-1.1876769707911405E-3</v>
      </c>
      <c r="N3839" s="13">
        <f t="shared" si="137"/>
        <v>-1.6474464579907533E-4</v>
      </c>
      <c r="O3839" s="13">
        <f t="shared" si="137"/>
        <v>-4.1123969325691512E-3</v>
      </c>
      <c r="P3839" s="13">
        <f t="shared" si="137"/>
        <v>-1.6467832033938423E-3</v>
      </c>
      <c r="Q3839" s="7"/>
      <c r="R3839" s="8"/>
      <c r="S3839" s="8"/>
      <c r="T3839" s="8"/>
      <c r="U3839" s="8"/>
      <c r="V3839" s="13"/>
      <c r="W3839" s="14"/>
      <c r="X3839" s="1"/>
      <c r="Y3839" s="1"/>
      <c r="Z3839" s="1"/>
      <c r="AA3839" s="1"/>
      <c r="AB3839" s="1"/>
      <c r="AC3839" s="1"/>
      <c r="AD3839" s="8"/>
      <c r="AE3839" s="8"/>
      <c r="AF3839" s="8"/>
      <c r="AG3839" s="8"/>
      <c r="AH3839" s="9"/>
      <c r="AI3839" s="8"/>
      <c r="AJ3839" s="13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8"/>
      <c r="BJ3839" s="8"/>
      <c r="BK3839" s="7"/>
      <c r="BL3839" s="7"/>
      <c r="BM3839" s="7"/>
      <c r="BN3839" s="7"/>
      <c r="BO3839" s="7"/>
      <c r="BP3839" s="7"/>
      <c r="BQ3839" s="7"/>
      <c r="BR3839" s="7"/>
      <c r="BT3839" s="8"/>
      <c r="BV3839" s="7"/>
      <c r="BW3839" s="7"/>
      <c r="BX3839" s="7"/>
      <c r="BY3839" s="7"/>
      <c r="BZ3839" s="7"/>
      <c r="CA3839" s="7"/>
    </row>
    <row r="3840" spans="1:79" x14ac:dyDescent="0.3">
      <c r="A3840" s="1" t="s">
        <v>1831</v>
      </c>
      <c r="B3840" s="1"/>
      <c r="C3840" s="1" t="s">
        <v>1878</v>
      </c>
      <c r="D3840" s="1"/>
      <c r="E3840" s="1"/>
      <c r="F3840" s="1"/>
      <c r="G3840" s="1"/>
      <c r="H3840" s="1">
        <v>56559.4</v>
      </c>
      <c r="I3840" s="1">
        <v>-0.76</v>
      </c>
      <c r="J3840" s="12">
        <v>2521.5700000000002</v>
      </c>
      <c r="K3840" s="5">
        <v>3863.17</v>
      </c>
      <c r="L3840" s="5">
        <v>13729.45</v>
      </c>
      <c r="M3840" s="13">
        <f t="shared" si="136"/>
        <v>-7.6114343465535361E-3</v>
      </c>
      <c r="N3840" s="13">
        <f t="shared" si="137"/>
        <v>-1.0753320936217614E-2</v>
      </c>
      <c r="O3840" s="13">
        <f t="shared" si="137"/>
        <v>-1.096340962039144E-3</v>
      </c>
      <c r="P3840" s="13">
        <f t="shared" si="137"/>
        <v>1.1813392157220548E-3</v>
      </c>
      <c r="Q3840" s="7"/>
      <c r="R3840" s="8"/>
      <c r="S3840" s="8"/>
      <c r="T3840" s="8"/>
      <c r="U3840" s="8"/>
      <c r="V3840" s="13"/>
      <c r="W3840" s="14"/>
      <c r="X3840" s="1"/>
      <c r="Y3840" s="1"/>
      <c r="Z3840" s="1"/>
      <c r="AA3840" s="1"/>
      <c r="AB3840" s="1"/>
      <c r="AC3840" s="1"/>
      <c r="AD3840" s="8"/>
      <c r="AE3840" s="8"/>
      <c r="AF3840" s="8"/>
      <c r="AG3840" s="8"/>
      <c r="AH3840" s="9"/>
      <c r="AI3840" s="8"/>
      <c r="AJ3840" s="13"/>
      <c r="AK3840" s="8"/>
      <c r="AL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H3840" s="8"/>
      <c r="BI3840" s="8"/>
      <c r="BJ3840" s="8"/>
      <c r="BK3840" s="7"/>
      <c r="BL3840" s="7"/>
      <c r="BM3840" s="7"/>
      <c r="BN3840" s="7"/>
      <c r="BO3840" s="7"/>
      <c r="BP3840" s="7"/>
      <c r="BQ3840" s="7"/>
      <c r="BR3840" s="7"/>
      <c r="BT3840" s="8"/>
      <c r="BV3840" s="7"/>
      <c r="BW3840" s="7"/>
      <c r="BX3840" s="7"/>
      <c r="BY3840" s="7"/>
      <c r="BZ3840" s="7"/>
      <c r="CA3840" s="7"/>
    </row>
    <row r="3841" spans="1:79" x14ac:dyDescent="0.3">
      <c r="A3841" s="1" t="s">
        <v>1832</v>
      </c>
      <c r="B3841" s="1"/>
      <c r="C3841" s="1" t="s">
        <v>1878</v>
      </c>
      <c r="D3841" s="1"/>
      <c r="E3841" s="1"/>
      <c r="F3841" s="1"/>
      <c r="G3841" s="1"/>
      <c r="H3841" s="1">
        <v>56477.69</v>
      </c>
      <c r="I3841" s="1">
        <v>-0.14000000000000001</v>
      </c>
      <c r="J3841" s="12">
        <v>2514.63</v>
      </c>
      <c r="K3841" s="5">
        <v>3863.71</v>
      </c>
      <c r="L3841" s="5">
        <v>13757.52</v>
      </c>
      <c r="M3841" s="13">
        <f t="shared" si="136"/>
        <v>-1.4446758628980927E-3</v>
      </c>
      <c r="N3841" s="13">
        <f t="shared" si="137"/>
        <v>-2.7522535563161421E-3</v>
      </c>
      <c r="O3841" s="13">
        <f t="shared" si="137"/>
        <v>1.3978157834104721E-4</v>
      </c>
      <c r="P3841" s="13">
        <f t="shared" si="137"/>
        <v>2.0445101588191239E-3</v>
      </c>
      <c r="Q3841" s="7"/>
      <c r="R3841" s="8"/>
      <c r="S3841" s="8"/>
      <c r="T3841" s="8"/>
      <c r="U3841" s="8"/>
      <c r="V3841" s="13"/>
      <c r="W3841" s="14"/>
      <c r="X3841" s="1"/>
      <c r="Y3841" s="1"/>
      <c r="Z3841" s="1"/>
      <c r="AA3841" s="1"/>
      <c r="AB3841" s="1"/>
      <c r="AC3841" s="1"/>
      <c r="AD3841" s="8"/>
      <c r="AE3841" s="8"/>
      <c r="AF3841" s="8"/>
      <c r="AG3841" s="8"/>
      <c r="AH3841" s="9"/>
      <c r="AI3841" s="8"/>
      <c r="AJ3841" s="13"/>
      <c r="AK3841" s="8"/>
      <c r="AL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8"/>
      <c r="BJ3841" s="8"/>
      <c r="BK3841" s="7"/>
      <c r="BL3841" s="7"/>
      <c r="BM3841" s="7"/>
      <c r="BN3841" s="7"/>
      <c r="BO3841" s="7"/>
      <c r="BP3841" s="7"/>
      <c r="BQ3841" s="7"/>
      <c r="BR3841" s="7"/>
      <c r="BT3841" s="8"/>
      <c r="BV3841" s="7"/>
      <c r="BW3841" s="7"/>
      <c r="BX3841" s="7"/>
      <c r="BY3841" s="7"/>
      <c r="BZ3841" s="7"/>
      <c r="CA3841" s="7"/>
    </row>
    <row r="3842" spans="1:79" x14ac:dyDescent="0.3">
      <c r="A3842" s="1" t="s">
        <v>1833</v>
      </c>
      <c r="B3842" s="1"/>
      <c r="C3842" s="1" t="s">
        <v>1878</v>
      </c>
      <c r="D3842" s="1"/>
      <c r="E3842" s="1"/>
      <c r="F3842" s="1"/>
      <c r="G3842" s="1"/>
      <c r="H3842" s="1">
        <v>56699.49</v>
      </c>
      <c r="I3842" s="1">
        <v>0.39</v>
      </c>
      <c r="J3842" s="12">
        <v>2523.09</v>
      </c>
      <c r="K3842" s="5">
        <v>3883.39</v>
      </c>
      <c r="L3842" s="5">
        <v>13876.16</v>
      </c>
      <c r="M3842" s="13">
        <f t="shared" si="136"/>
        <v>3.9272144452082713E-3</v>
      </c>
      <c r="N3842" s="13">
        <f t="shared" si="137"/>
        <v>3.3643120459072584E-3</v>
      </c>
      <c r="O3842" s="13">
        <f t="shared" si="137"/>
        <v>5.0935499817532648E-3</v>
      </c>
      <c r="P3842" s="13">
        <f t="shared" si="137"/>
        <v>8.6236472852665447E-3</v>
      </c>
      <c r="Q3842" s="7"/>
      <c r="R3842" s="8"/>
      <c r="S3842" s="8"/>
      <c r="T3842" s="8"/>
      <c r="U3842" s="8"/>
      <c r="V3842" s="13"/>
      <c r="W3842" s="14"/>
      <c r="X3842" s="1"/>
      <c r="Y3842" s="1"/>
      <c r="Z3842" s="1"/>
      <c r="AA3842" s="1"/>
      <c r="AB3842" s="1"/>
      <c r="AC3842" s="1"/>
      <c r="AD3842" s="8"/>
      <c r="AE3842" s="8"/>
      <c r="AF3842" s="8"/>
      <c r="AG3842" s="8"/>
      <c r="AH3842" s="9"/>
      <c r="AI3842" s="8"/>
      <c r="AJ3842" s="13"/>
      <c r="AK3842" s="8"/>
      <c r="AL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8"/>
      <c r="BJ3842" s="8"/>
      <c r="BK3842" s="7"/>
      <c r="BL3842" s="7"/>
      <c r="BM3842" s="7"/>
      <c r="BN3842" s="7"/>
      <c r="BO3842" s="7"/>
      <c r="BP3842" s="7"/>
      <c r="BQ3842" s="7"/>
      <c r="BR3842" s="7"/>
      <c r="BT3842" s="8"/>
      <c r="BV3842" s="7"/>
      <c r="BW3842" s="7"/>
      <c r="BX3842" s="7"/>
      <c r="BY3842" s="7"/>
      <c r="BZ3842" s="7"/>
      <c r="CA3842" s="7"/>
    </row>
    <row r="3843" spans="1:79" x14ac:dyDescent="0.3">
      <c r="A3843" s="1" t="s">
        <v>1834</v>
      </c>
      <c r="B3843" s="1"/>
      <c r="C3843" s="1" t="s">
        <v>1878</v>
      </c>
      <c r="D3843" s="1"/>
      <c r="E3843" s="1"/>
      <c r="F3843" s="1"/>
      <c r="G3843" s="1"/>
      <c r="H3843" s="1">
        <v>56442.25</v>
      </c>
      <c r="I3843" s="1">
        <v>-0.45</v>
      </c>
      <c r="J3843" s="12">
        <v>2507.9499999999998</v>
      </c>
      <c r="K3843" s="5">
        <v>3876.45</v>
      </c>
      <c r="L3843" s="5">
        <v>13872.52</v>
      </c>
      <c r="M3843" s="13">
        <f t="shared" si="136"/>
        <v>-4.5369014783025463E-3</v>
      </c>
      <c r="N3843" s="13">
        <f t="shared" si="137"/>
        <v>-6.0005786555376028E-3</v>
      </c>
      <c r="O3843" s="13">
        <f t="shared" si="137"/>
        <v>-1.7870983856888012E-3</v>
      </c>
      <c r="P3843" s="13">
        <f t="shared" si="137"/>
        <v>-2.6232041141061035E-4</v>
      </c>
      <c r="Q3843" s="7"/>
      <c r="R3843" s="8"/>
      <c r="S3843" s="8"/>
      <c r="T3843" s="8"/>
      <c r="U3843" s="8"/>
      <c r="V3843" s="13"/>
      <c r="W3843" s="14"/>
      <c r="X3843" s="1"/>
      <c r="Y3843" s="1"/>
      <c r="Z3843" s="1"/>
      <c r="AA3843" s="1"/>
      <c r="AB3843" s="1"/>
      <c r="AC3843" s="1"/>
      <c r="AD3843" s="8"/>
      <c r="AE3843" s="8"/>
      <c r="AF3843" s="8"/>
      <c r="AG3843" s="8"/>
      <c r="AH3843" s="9"/>
      <c r="AI3843" s="8"/>
      <c r="AJ3843" s="13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8"/>
      <c r="BJ3843" s="8"/>
      <c r="BK3843" s="7"/>
      <c r="BL3843" s="7"/>
      <c r="BM3843" s="7"/>
      <c r="BN3843" s="7"/>
      <c r="BO3843" s="7"/>
      <c r="BP3843" s="7"/>
      <c r="BQ3843" s="7"/>
      <c r="BR3843" s="7"/>
      <c r="BT3843" s="8"/>
      <c r="BV3843" s="7"/>
      <c r="BW3843" s="7"/>
      <c r="BX3843" s="7"/>
      <c r="BY3843" s="7"/>
      <c r="BZ3843" s="7"/>
      <c r="CA3843" s="7"/>
    </row>
    <row r="3844" spans="1:79" x14ac:dyDescent="0.3">
      <c r="A3844" s="1" t="s">
        <v>1835</v>
      </c>
      <c r="B3844" s="1"/>
      <c r="C3844" s="1" t="s">
        <v>1878</v>
      </c>
      <c r="D3844" s="1"/>
      <c r="E3844" s="1"/>
      <c r="F3844" s="1"/>
      <c r="G3844" s="1"/>
      <c r="H3844" s="1">
        <v>56928.56</v>
      </c>
      <c r="I3844" s="1">
        <v>0.86</v>
      </c>
      <c r="J3844" s="12">
        <v>2524.54</v>
      </c>
      <c r="K3844" s="5">
        <v>3926.87</v>
      </c>
      <c r="L3844" s="5">
        <v>13975.26</v>
      </c>
      <c r="M3844" s="13">
        <f t="shared" ref="M3844:M3875" si="138">H3844/H3843-1</f>
        <v>8.6160633213594462E-3</v>
      </c>
      <c r="N3844" s="13">
        <f t="shared" si="137"/>
        <v>6.6149644131661134E-3</v>
      </c>
      <c r="O3844" s="13">
        <f t="shared" si="137"/>
        <v>1.3006745862838454E-2</v>
      </c>
      <c r="P3844" s="13">
        <f t="shared" si="137"/>
        <v>7.4060084252896008E-3</v>
      </c>
      <c r="Q3844" s="7"/>
      <c r="R3844" s="8"/>
      <c r="S3844" s="8"/>
      <c r="T3844" s="8"/>
      <c r="U3844" s="8"/>
      <c r="V3844" s="13"/>
      <c r="W3844" s="14"/>
      <c r="X3844" s="1"/>
      <c r="Y3844" s="1"/>
      <c r="Z3844" s="1"/>
      <c r="AA3844" s="1"/>
      <c r="AB3844" s="1"/>
      <c r="AC3844" s="1"/>
      <c r="AD3844" s="8"/>
      <c r="AE3844" s="8"/>
      <c r="AF3844" s="8"/>
      <c r="AG3844" s="8"/>
      <c r="AH3844" s="9"/>
      <c r="AI3844" s="8"/>
      <c r="AJ3844" s="13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8"/>
      <c r="BJ3844" s="8"/>
      <c r="BK3844" s="7"/>
      <c r="BL3844" s="7"/>
      <c r="BM3844" s="7"/>
      <c r="BN3844" s="7"/>
      <c r="BO3844" s="7"/>
      <c r="BP3844" s="7"/>
      <c r="BQ3844" s="7"/>
      <c r="BR3844" s="7"/>
      <c r="BT3844" s="8"/>
      <c r="BV3844" s="7"/>
      <c r="BW3844" s="7"/>
      <c r="BX3844" s="7"/>
      <c r="BY3844" s="7"/>
      <c r="BZ3844" s="7"/>
      <c r="CA3844" s="7"/>
    </row>
    <row r="3845" spans="1:79" x14ac:dyDescent="0.3">
      <c r="A3845" s="1" t="s">
        <v>1836</v>
      </c>
      <c r="B3845" s="1"/>
      <c r="C3845" s="1" t="s">
        <v>1878</v>
      </c>
      <c r="D3845" s="1"/>
      <c r="E3845" s="1"/>
      <c r="F3845" s="1"/>
      <c r="G3845" s="1"/>
      <c r="H3845" s="1">
        <v>56911.34</v>
      </c>
      <c r="I3845" s="1">
        <v>-0.03</v>
      </c>
      <c r="J3845" s="12">
        <v>2522.61</v>
      </c>
      <c r="K3845" s="5">
        <v>3928.37</v>
      </c>
      <c r="L3845" s="5">
        <v>13958.15</v>
      </c>
      <c r="M3845" s="13">
        <f t="shared" si="138"/>
        <v>-3.0248437691027252E-4</v>
      </c>
      <c r="N3845" s="13">
        <f t="shared" ref="N3845:P3875" si="139">J3845/J3844-1</f>
        <v>-7.644957101095029E-4</v>
      </c>
      <c r="O3845" s="13">
        <f t="shared" si="139"/>
        <v>3.8198361544949933E-4</v>
      </c>
      <c r="P3845" s="13">
        <f t="shared" si="139"/>
        <v>-1.224306381419793E-3</v>
      </c>
      <c r="Q3845" s="7"/>
      <c r="R3845" s="8"/>
      <c r="S3845" s="8"/>
      <c r="T3845" s="8"/>
      <c r="U3845" s="8"/>
      <c r="V3845" s="13"/>
      <c r="W3845" s="14"/>
      <c r="X3845" s="1"/>
      <c r="Y3845" s="1"/>
      <c r="Z3845" s="1"/>
      <c r="AA3845" s="1"/>
      <c r="AB3845" s="1"/>
      <c r="AC3845" s="1"/>
      <c r="AD3845" s="8"/>
      <c r="AE3845" s="8"/>
      <c r="AF3845" s="8"/>
      <c r="AG3845" s="8"/>
      <c r="AH3845" s="9"/>
      <c r="AI3845" s="8"/>
      <c r="AJ3845" s="13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H3845" s="8"/>
      <c r="BI3845" s="8"/>
      <c r="BJ3845" s="8"/>
      <c r="BK3845" s="7"/>
      <c r="BL3845" s="7"/>
      <c r="BM3845" s="7"/>
      <c r="BN3845" s="7"/>
      <c r="BO3845" s="7"/>
      <c r="BP3845" s="7"/>
      <c r="BQ3845" s="7"/>
      <c r="BR3845" s="7"/>
      <c r="BT3845" s="8"/>
      <c r="BV3845" s="7"/>
      <c r="BW3845" s="7"/>
      <c r="BX3845" s="7"/>
      <c r="BY3845" s="7"/>
      <c r="BZ3845" s="7"/>
      <c r="CA3845" s="7"/>
    </row>
    <row r="3846" spans="1:79" x14ac:dyDescent="0.3">
      <c r="A3846" s="1" t="s">
        <v>1837</v>
      </c>
      <c r="B3846" s="1"/>
      <c r="C3846" s="1" t="s">
        <v>1878</v>
      </c>
      <c r="D3846" s="1"/>
      <c r="E3846" s="1"/>
      <c r="F3846" s="1"/>
      <c r="G3846" s="1"/>
      <c r="H3846" s="1">
        <v>57379.45</v>
      </c>
      <c r="I3846" s="1">
        <v>0.82</v>
      </c>
      <c r="J3846" s="12">
        <v>2546.7800000000002</v>
      </c>
      <c r="K3846" s="5">
        <v>3946.11</v>
      </c>
      <c r="L3846" s="5">
        <v>14063.9</v>
      </c>
      <c r="M3846" s="13">
        <f t="shared" si="138"/>
        <v>8.225250011684837E-3</v>
      </c>
      <c r="N3846" s="13">
        <f t="shared" si="139"/>
        <v>9.5813463040264057E-3</v>
      </c>
      <c r="O3846" s="13">
        <f t="shared" si="139"/>
        <v>4.5158679044998706E-3</v>
      </c>
      <c r="P3846" s="13">
        <f t="shared" si="139"/>
        <v>7.57621891153204E-3</v>
      </c>
      <c r="Q3846" s="7"/>
      <c r="R3846" s="8"/>
      <c r="S3846" s="8"/>
      <c r="T3846" s="8"/>
      <c r="U3846" s="8"/>
      <c r="V3846" s="13"/>
      <c r="W3846" s="14"/>
      <c r="X3846" s="1"/>
      <c r="Y3846" s="1"/>
      <c r="Z3846" s="1"/>
      <c r="AA3846" s="1"/>
      <c r="AB3846" s="1"/>
      <c r="AC3846" s="1"/>
      <c r="AD3846" s="8"/>
      <c r="AE3846" s="8"/>
      <c r="AF3846" s="8"/>
      <c r="AG3846" s="8"/>
      <c r="AH3846" s="9"/>
      <c r="AI3846" s="8"/>
      <c r="AJ3846" s="13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8"/>
      <c r="BJ3846" s="8"/>
      <c r="BK3846" s="7"/>
      <c r="BL3846" s="7"/>
      <c r="BM3846" s="7"/>
      <c r="BN3846" s="7"/>
      <c r="BO3846" s="7"/>
      <c r="BP3846" s="7"/>
      <c r="BQ3846" s="7"/>
      <c r="BR3846" s="7"/>
      <c r="BT3846" s="8"/>
      <c r="BV3846" s="7"/>
      <c r="BW3846" s="7"/>
      <c r="BX3846" s="7"/>
      <c r="BY3846" s="7"/>
      <c r="BZ3846" s="7"/>
      <c r="CA3846" s="7"/>
    </row>
    <row r="3847" spans="1:79" x14ac:dyDescent="0.3">
      <c r="A3847" s="1" t="s">
        <v>1838</v>
      </c>
      <c r="B3847" s="1"/>
      <c r="C3847" s="1" t="s">
        <v>1878</v>
      </c>
      <c r="D3847" s="1"/>
      <c r="E3847" s="1"/>
      <c r="F3847" s="1"/>
      <c r="G3847" s="1"/>
      <c r="H3847" s="1">
        <v>57262.52</v>
      </c>
      <c r="I3847" s="1">
        <v>-0.2</v>
      </c>
      <c r="J3847" s="12">
        <v>2535.1</v>
      </c>
      <c r="K3847" s="5">
        <v>3960.96</v>
      </c>
      <c r="L3847" s="5">
        <v>14076.19</v>
      </c>
      <c r="M3847" s="13">
        <f t="shared" si="138"/>
        <v>-2.0378375881957567E-3</v>
      </c>
      <c r="N3847" s="13">
        <f t="shared" si="139"/>
        <v>-4.5861833373908034E-3</v>
      </c>
      <c r="O3847" s="13">
        <f t="shared" si="139"/>
        <v>3.7631997080669333E-3</v>
      </c>
      <c r="P3847" s="13">
        <f t="shared" si="139"/>
        <v>8.7386855708593281E-4</v>
      </c>
      <c r="Q3847" s="7"/>
      <c r="R3847" s="8"/>
      <c r="S3847" s="8"/>
      <c r="T3847" s="8"/>
      <c r="U3847" s="8"/>
      <c r="V3847" s="13"/>
      <c r="W3847" s="14"/>
      <c r="X3847" s="1"/>
      <c r="Y3847" s="1"/>
      <c r="Z3847" s="1"/>
      <c r="AA3847" s="1"/>
      <c r="AB3847" s="1"/>
      <c r="AC3847" s="1"/>
      <c r="AD3847" s="8"/>
      <c r="AE3847" s="8"/>
      <c r="AF3847" s="8"/>
      <c r="AG3847" s="8"/>
      <c r="AH3847" s="9"/>
      <c r="AI3847" s="8"/>
      <c r="AJ3847" s="13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8"/>
      <c r="BJ3847" s="8"/>
      <c r="BK3847" s="7"/>
      <c r="BL3847" s="7"/>
      <c r="BM3847" s="7"/>
      <c r="BN3847" s="7"/>
      <c r="BO3847" s="7"/>
      <c r="BP3847" s="7"/>
      <c r="BQ3847" s="7"/>
      <c r="BR3847" s="7"/>
      <c r="BT3847" s="8"/>
      <c r="BV3847" s="7"/>
      <c r="BW3847" s="7"/>
      <c r="BX3847" s="7"/>
      <c r="BY3847" s="7"/>
      <c r="BZ3847" s="7"/>
      <c r="CA3847" s="7"/>
    </row>
    <row r="3848" spans="1:79" x14ac:dyDescent="0.3">
      <c r="A3848" s="1" t="s">
        <v>1839</v>
      </c>
      <c r="B3848" s="1"/>
      <c r="C3848" s="1" t="s">
        <v>1878</v>
      </c>
      <c r="D3848" s="1"/>
      <c r="E3848" s="1"/>
      <c r="F3848" s="1"/>
      <c r="G3848" s="1"/>
      <c r="H3848" s="1">
        <v>57304.71</v>
      </c>
      <c r="I3848" s="1">
        <v>7.0000000000000007E-2</v>
      </c>
      <c r="J3848" s="12">
        <v>2542.65</v>
      </c>
      <c r="K3848" s="5">
        <v>3945.5</v>
      </c>
      <c r="L3848" s="5">
        <v>14011.87</v>
      </c>
      <c r="M3848" s="13">
        <f t="shared" si="138"/>
        <v>7.3678210459471316E-4</v>
      </c>
      <c r="N3848" s="13">
        <f t="shared" si="139"/>
        <v>2.9781862648416979E-3</v>
      </c>
      <c r="O3848" s="13">
        <f t="shared" si="139"/>
        <v>-3.9030941993860591E-3</v>
      </c>
      <c r="P3848" s="13">
        <f t="shared" si="139"/>
        <v>-4.5694182871927058E-3</v>
      </c>
      <c r="Q3848" s="7"/>
      <c r="R3848" s="8"/>
      <c r="S3848" s="8"/>
      <c r="T3848" s="8"/>
      <c r="U3848" s="8"/>
      <c r="V3848" s="13"/>
      <c r="W3848" s="14"/>
      <c r="X3848" s="1"/>
      <c r="Y3848" s="1"/>
      <c r="Z3848" s="1"/>
      <c r="AA3848" s="1"/>
      <c r="AB3848" s="1"/>
      <c r="AC3848" s="1"/>
      <c r="AD3848" s="8"/>
      <c r="AE3848" s="8"/>
      <c r="AF3848" s="8"/>
      <c r="AG3848" s="8"/>
      <c r="AH3848" s="9"/>
      <c r="AI3848" s="8"/>
      <c r="AJ3848" s="13"/>
      <c r="AK3848" s="8"/>
      <c r="AL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8"/>
      <c r="BJ3848" s="8"/>
      <c r="BK3848" s="7"/>
      <c r="BL3848" s="7"/>
      <c r="BM3848" s="7"/>
      <c r="BN3848" s="7"/>
      <c r="BO3848" s="7"/>
      <c r="BP3848" s="7"/>
      <c r="BQ3848" s="7"/>
      <c r="BR3848" s="7"/>
      <c r="BT3848" s="8"/>
      <c r="BV3848" s="7"/>
      <c r="BW3848" s="7"/>
      <c r="BX3848" s="7"/>
      <c r="BY3848" s="7"/>
      <c r="BZ3848" s="7"/>
      <c r="CA3848" s="7"/>
    </row>
    <row r="3849" spans="1:79" x14ac:dyDescent="0.3">
      <c r="A3849" s="1" t="s">
        <v>1840</v>
      </c>
      <c r="B3849" s="1"/>
      <c r="C3849" s="1" t="s">
        <v>1878</v>
      </c>
      <c r="D3849" s="1"/>
      <c r="E3849" s="1"/>
      <c r="F3849" s="1"/>
      <c r="G3849" s="1"/>
      <c r="H3849" s="1">
        <v>57246.74</v>
      </c>
      <c r="I3849" s="1">
        <v>-0.1</v>
      </c>
      <c r="J3849" s="12">
        <v>2540.2600000000002</v>
      </c>
      <c r="K3849" s="5">
        <v>3938.98</v>
      </c>
      <c r="L3849" s="5">
        <v>13992.53</v>
      </c>
      <c r="M3849" s="13">
        <f t="shared" si="138"/>
        <v>-1.0116096914197792E-3</v>
      </c>
      <c r="N3849" s="13">
        <f t="shared" si="139"/>
        <v>-9.3996421056763424E-4</v>
      </c>
      <c r="O3849" s="13">
        <f t="shared" si="139"/>
        <v>-1.652515524014686E-3</v>
      </c>
      <c r="P3849" s="13">
        <f t="shared" si="139"/>
        <v>-1.3802583095617882E-3</v>
      </c>
      <c r="Q3849" s="7"/>
      <c r="R3849" s="8"/>
      <c r="S3849" s="8"/>
      <c r="T3849" s="8"/>
      <c r="U3849" s="8"/>
      <c r="V3849" s="13"/>
      <c r="W3849" s="14"/>
      <c r="X3849" s="1"/>
      <c r="Y3849" s="1"/>
      <c r="Z3849" s="1"/>
      <c r="AA3849" s="1"/>
      <c r="AB3849" s="1"/>
      <c r="AC3849" s="1"/>
      <c r="AD3849" s="8"/>
      <c r="AE3849" s="8"/>
      <c r="AF3849" s="8"/>
      <c r="AG3849" s="8"/>
      <c r="AH3849" s="9"/>
      <c r="AI3849" s="8"/>
      <c r="AJ3849" s="13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8"/>
      <c r="BJ3849" s="8"/>
      <c r="BK3849" s="7"/>
      <c r="BL3849" s="7"/>
      <c r="BM3849" s="7"/>
      <c r="BN3849" s="7"/>
      <c r="BO3849" s="7"/>
      <c r="BP3849" s="7"/>
      <c r="BQ3849" s="7"/>
      <c r="BR3849" s="7"/>
      <c r="BT3849" s="8"/>
      <c r="BV3849" s="7"/>
      <c r="BW3849" s="7"/>
      <c r="BX3849" s="7"/>
      <c r="BY3849" s="7"/>
      <c r="BZ3849" s="7"/>
      <c r="CA3849" s="7"/>
    </row>
    <row r="3850" spans="1:79" x14ac:dyDescent="0.3">
      <c r="A3850" s="1" t="s">
        <v>1841</v>
      </c>
      <c r="B3850" s="1"/>
      <c r="C3850" s="1" t="s">
        <v>1878</v>
      </c>
      <c r="D3850" s="1"/>
      <c r="E3850" s="1"/>
      <c r="F3850" s="1"/>
      <c r="G3850" s="1"/>
      <c r="H3850" s="1">
        <v>56845.83</v>
      </c>
      <c r="I3850" s="1">
        <v>-0.7</v>
      </c>
      <c r="J3850" s="12">
        <v>2513.58</v>
      </c>
      <c r="K3850" s="5">
        <v>3931.4</v>
      </c>
      <c r="L3850" s="5">
        <v>13977.67</v>
      </c>
      <c r="M3850" s="13">
        <f t="shared" si="138"/>
        <v>-7.0031935442961268E-3</v>
      </c>
      <c r="N3850" s="13">
        <f t="shared" si="139"/>
        <v>-1.0502861911772965E-2</v>
      </c>
      <c r="O3850" s="13">
        <f t="shared" si="139"/>
        <v>-1.9243560515666003E-3</v>
      </c>
      <c r="P3850" s="13">
        <f t="shared" si="139"/>
        <v>-1.0619952217362227E-3</v>
      </c>
      <c r="Q3850" s="7"/>
      <c r="R3850" s="8"/>
      <c r="S3850" s="8"/>
      <c r="T3850" s="8"/>
      <c r="U3850" s="8"/>
      <c r="V3850" s="13"/>
      <c r="W3850" s="14"/>
      <c r="X3850" s="1"/>
      <c r="Y3850" s="1"/>
      <c r="Z3850" s="1"/>
      <c r="AA3850" s="1"/>
      <c r="AB3850" s="1"/>
      <c r="AC3850" s="1"/>
      <c r="AD3850" s="8"/>
      <c r="AE3850" s="8"/>
      <c r="AF3850" s="8"/>
      <c r="AG3850" s="8"/>
      <c r="AH3850" s="9"/>
      <c r="AI3850" s="8"/>
      <c r="AJ3850" s="13"/>
      <c r="AK3850" s="8"/>
      <c r="AL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H3850" s="8"/>
      <c r="BI3850" s="8"/>
      <c r="BJ3850" s="8"/>
      <c r="BK3850" s="7"/>
      <c r="BL3850" s="7"/>
      <c r="BM3850" s="7"/>
      <c r="BN3850" s="7"/>
      <c r="BO3850" s="7"/>
      <c r="BP3850" s="7"/>
      <c r="BQ3850" s="7"/>
      <c r="BR3850" s="7"/>
      <c r="BT3850" s="8"/>
      <c r="BV3850" s="7"/>
      <c r="BW3850" s="7"/>
      <c r="BX3850" s="7"/>
      <c r="BY3850" s="7"/>
      <c r="BZ3850" s="7"/>
      <c r="CA3850" s="7"/>
    </row>
    <row r="3851" spans="1:79" x14ac:dyDescent="0.3">
      <c r="A3851" s="1" t="s">
        <v>1842</v>
      </c>
      <c r="B3851" s="1"/>
      <c r="C3851" s="1" t="s">
        <v>1878</v>
      </c>
      <c r="D3851" s="1"/>
      <c r="E3851" s="1"/>
      <c r="F3851" s="1"/>
      <c r="G3851" s="1"/>
      <c r="H3851" s="1">
        <v>56901.42</v>
      </c>
      <c r="I3851" s="1">
        <v>0.1</v>
      </c>
      <c r="J3851" s="12">
        <v>2514.84</v>
      </c>
      <c r="K3851" s="5">
        <v>3938.62</v>
      </c>
      <c r="L3851" s="5">
        <v>13945.97</v>
      </c>
      <c r="M3851" s="13">
        <f t="shared" si="138"/>
        <v>9.7790814207465715E-4</v>
      </c>
      <c r="N3851" s="13">
        <f t="shared" si="139"/>
        <v>5.0127706299396557E-4</v>
      </c>
      <c r="O3851" s="13">
        <f t="shared" si="139"/>
        <v>1.8364959047667551E-3</v>
      </c>
      <c r="P3851" s="13">
        <f t="shared" si="139"/>
        <v>-2.2679030196020022E-3</v>
      </c>
      <c r="Q3851" s="7"/>
      <c r="R3851" s="8"/>
      <c r="S3851" s="8"/>
      <c r="T3851" s="8"/>
      <c r="U3851" s="8"/>
      <c r="V3851" s="13"/>
      <c r="W3851" s="14"/>
      <c r="X3851" s="1"/>
      <c r="Y3851" s="1"/>
      <c r="Z3851" s="1"/>
      <c r="AA3851" s="1"/>
      <c r="AB3851" s="1"/>
      <c r="AC3851" s="1"/>
      <c r="AD3851" s="8"/>
      <c r="AE3851" s="8"/>
      <c r="AF3851" s="8"/>
      <c r="AG3851" s="8"/>
      <c r="AH3851" s="9"/>
      <c r="AI3851" s="8"/>
      <c r="AJ3851" s="13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H3851" s="8"/>
      <c r="BI3851" s="8"/>
      <c r="BJ3851" s="8"/>
      <c r="BK3851" s="7"/>
      <c r="BL3851" s="7"/>
      <c r="BM3851" s="7"/>
      <c r="BN3851" s="7"/>
      <c r="BO3851" s="7"/>
      <c r="BP3851" s="7"/>
      <c r="BQ3851" s="7"/>
      <c r="BR3851" s="7"/>
      <c r="BT3851" s="8"/>
      <c r="BV3851" s="7"/>
      <c r="BW3851" s="7"/>
      <c r="BX3851" s="7"/>
      <c r="BY3851" s="7"/>
      <c r="BZ3851" s="7"/>
      <c r="CA3851" s="7"/>
    </row>
    <row r="3852" spans="1:79" x14ac:dyDescent="0.3">
      <c r="A3852" s="1" t="s">
        <v>1843</v>
      </c>
      <c r="B3852" s="1"/>
      <c r="C3852" s="1" t="s">
        <v>1878</v>
      </c>
      <c r="D3852" s="1"/>
      <c r="E3852" s="1"/>
      <c r="F3852" s="1"/>
      <c r="G3852" s="1"/>
      <c r="H3852" s="1">
        <v>57044.04</v>
      </c>
      <c r="I3852" s="1">
        <v>0.25</v>
      </c>
      <c r="J3852" s="12">
        <v>2523.59</v>
      </c>
      <c r="K3852" s="5">
        <v>3947.55</v>
      </c>
      <c r="L3852" s="5">
        <v>13910.28</v>
      </c>
      <c r="M3852" s="13">
        <f t="shared" si="138"/>
        <v>2.5064400853265223E-3</v>
      </c>
      <c r="N3852" s="13">
        <f t="shared" si="139"/>
        <v>3.4793465985907268E-3</v>
      </c>
      <c r="O3852" s="13">
        <f t="shared" si="139"/>
        <v>2.2672915894399459E-3</v>
      </c>
      <c r="P3852" s="13">
        <f t="shared" si="139"/>
        <v>-2.5591622526076607E-3</v>
      </c>
      <c r="Q3852" s="7"/>
      <c r="R3852" s="8"/>
      <c r="S3852" s="8"/>
      <c r="T3852" s="8"/>
      <c r="U3852" s="8"/>
      <c r="V3852" s="13"/>
      <c r="W3852" s="14"/>
      <c r="X3852" s="1"/>
      <c r="Y3852" s="1"/>
      <c r="Z3852" s="1"/>
      <c r="AA3852" s="1"/>
      <c r="AB3852" s="1"/>
      <c r="AC3852" s="1"/>
      <c r="AD3852" s="8"/>
      <c r="AE3852" s="8"/>
      <c r="AF3852" s="8"/>
      <c r="AG3852" s="8"/>
      <c r="AH3852" s="9"/>
      <c r="AI3852" s="8"/>
      <c r="AJ3852" s="13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8"/>
      <c r="BJ3852" s="8"/>
      <c r="BK3852" s="7"/>
      <c r="BL3852" s="7"/>
      <c r="BM3852" s="7"/>
      <c r="BN3852" s="7"/>
      <c r="BO3852" s="7"/>
      <c r="BP3852" s="7"/>
      <c r="BQ3852" s="7"/>
      <c r="BR3852" s="7"/>
      <c r="BT3852" s="8"/>
      <c r="BV3852" s="7"/>
      <c r="BW3852" s="7"/>
      <c r="BX3852" s="7"/>
      <c r="BY3852" s="7"/>
      <c r="BZ3852" s="7"/>
      <c r="CA3852" s="7"/>
    </row>
    <row r="3853" spans="1:79" x14ac:dyDescent="0.3">
      <c r="A3853" s="1" t="s">
        <v>1844</v>
      </c>
      <c r="B3853" s="1"/>
      <c r="C3853" s="1" t="s">
        <v>1878</v>
      </c>
      <c r="D3853" s="1"/>
      <c r="E3853" s="1"/>
      <c r="F3853" s="1"/>
      <c r="G3853" s="1"/>
      <c r="H3853" s="1">
        <v>56968.61</v>
      </c>
      <c r="I3853" s="1">
        <v>-0.13</v>
      </c>
      <c r="J3853" s="12">
        <v>2523.35</v>
      </c>
      <c r="K3853" s="5">
        <v>3931.68</v>
      </c>
      <c r="L3853" s="5">
        <v>13806.16</v>
      </c>
      <c r="M3853" s="13">
        <f t="shared" si="138"/>
        <v>-1.3223116735771034E-3</v>
      </c>
      <c r="N3853" s="13">
        <f t="shared" si="139"/>
        <v>-9.5102611755604194E-5</v>
      </c>
      <c r="O3853" s="13">
        <f t="shared" si="139"/>
        <v>-4.0202150701068584E-3</v>
      </c>
      <c r="P3853" s="13">
        <f t="shared" si="139"/>
        <v>-7.4851117303175174E-3</v>
      </c>
      <c r="Q3853" s="7"/>
      <c r="R3853" s="8"/>
      <c r="S3853" s="8"/>
      <c r="T3853" s="8"/>
      <c r="U3853" s="8"/>
      <c r="V3853" s="13"/>
      <c r="W3853" s="14"/>
      <c r="X3853" s="1"/>
      <c r="Y3853" s="1"/>
      <c r="Z3853" s="1"/>
      <c r="AA3853" s="1"/>
      <c r="AB3853" s="1"/>
      <c r="AC3853" s="1"/>
      <c r="AD3853" s="8"/>
      <c r="AE3853" s="8"/>
      <c r="AF3853" s="8"/>
      <c r="AG3853" s="8"/>
      <c r="AH3853" s="9"/>
      <c r="AI3853" s="8"/>
      <c r="AJ3853" s="13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8"/>
      <c r="BJ3853" s="8"/>
      <c r="BK3853" s="7"/>
      <c r="BL3853" s="7"/>
      <c r="BM3853" s="7"/>
      <c r="BN3853" s="7"/>
      <c r="BO3853" s="7"/>
      <c r="BP3853" s="7"/>
      <c r="BQ3853" s="7"/>
      <c r="BR3853" s="7"/>
      <c r="BT3853" s="8"/>
      <c r="BV3853" s="7"/>
      <c r="BW3853" s="7"/>
      <c r="BX3853" s="7"/>
      <c r="BY3853" s="7"/>
      <c r="BZ3853" s="7"/>
      <c r="CA3853" s="7"/>
    </row>
    <row r="3854" spans="1:79" x14ac:dyDescent="0.3">
      <c r="A3854" s="1" t="s">
        <v>1845</v>
      </c>
      <c r="B3854" s="1"/>
      <c r="C3854" s="1" t="s">
        <v>1878</v>
      </c>
      <c r="D3854" s="1"/>
      <c r="E3854" s="1"/>
      <c r="F3854" s="1"/>
      <c r="G3854" s="1"/>
      <c r="H3854" s="1">
        <v>56925.9</v>
      </c>
      <c r="I3854" s="1">
        <v>-7.0000000000000007E-2</v>
      </c>
      <c r="J3854" s="12">
        <v>2521.0700000000002</v>
      </c>
      <c r="K3854" s="5">
        <v>3926.59</v>
      </c>
      <c r="L3854" s="5">
        <v>13809.71</v>
      </c>
      <c r="M3854" s="13">
        <f t="shared" si="138"/>
        <v>-7.4971111283916869E-4</v>
      </c>
      <c r="N3854" s="13">
        <f t="shared" si="139"/>
        <v>-9.035607426634007E-4</v>
      </c>
      <c r="O3854" s="13">
        <f t="shared" si="139"/>
        <v>-1.294611972490034E-3</v>
      </c>
      <c r="P3854" s="13">
        <f t="shared" si="139"/>
        <v>2.5713159922813311E-4</v>
      </c>
      <c r="Q3854" s="7"/>
      <c r="R3854" s="8"/>
      <c r="S3854" s="8"/>
      <c r="T3854" s="8"/>
      <c r="U3854" s="8"/>
      <c r="V3854" s="13"/>
      <c r="W3854" s="14"/>
      <c r="X3854" s="1"/>
      <c r="Y3854" s="1"/>
      <c r="Z3854" s="1"/>
      <c r="AA3854" s="1"/>
      <c r="AB3854" s="1"/>
      <c r="AC3854" s="1"/>
      <c r="AD3854" s="8"/>
      <c r="AE3854" s="8"/>
      <c r="AF3854" s="8"/>
      <c r="AG3854" s="8"/>
      <c r="AH3854" s="9"/>
      <c r="AI3854" s="8"/>
      <c r="AJ3854" s="13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8"/>
      <c r="BJ3854" s="8"/>
      <c r="BK3854" s="7"/>
      <c r="BL3854" s="7"/>
      <c r="BM3854" s="7"/>
      <c r="BN3854" s="7"/>
      <c r="BO3854" s="7"/>
      <c r="BP3854" s="7"/>
      <c r="BQ3854" s="7"/>
      <c r="BR3854" s="7"/>
      <c r="BT3854" s="8"/>
      <c r="BV3854" s="7"/>
      <c r="BW3854" s="7"/>
      <c r="BX3854" s="7"/>
      <c r="BY3854" s="7"/>
      <c r="BZ3854" s="7"/>
      <c r="CA3854" s="7"/>
    </row>
    <row r="3855" spans="1:79" x14ac:dyDescent="0.3">
      <c r="A3855" s="1" t="s">
        <v>1846</v>
      </c>
      <c r="B3855" s="1"/>
      <c r="C3855" s="1" t="s">
        <v>1878</v>
      </c>
      <c r="D3855" s="1"/>
      <c r="E3855" s="1"/>
      <c r="F3855" s="1"/>
      <c r="G3855" s="1"/>
      <c r="H3855" s="1">
        <v>56990.6</v>
      </c>
      <c r="I3855" s="1">
        <v>0.11</v>
      </c>
      <c r="J3855" s="12">
        <v>2524.83</v>
      </c>
      <c r="K3855" s="5">
        <v>3929.51</v>
      </c>
      <c r="L3855" s="5">
        <v>13791.58</v>
      </c>
      <c r="M3855" s="13">
        <f t="shared" si="138"/>
        <v>1.1365652541286408E-3</v>
      </c>
      <c r="N3855" s="13">
        <f t="shared" si="139"/>
        <v>1.4914302260546908E-3</v>
      </c>
      <c r="O3855" s="13">
        <f t="shared" si="139"/>
        <v>7.436477961793031E-4</v>
      </c>
      <c r="P3855" s="13">
        <f t="shared" si="139"/>
        <v>-1.3128443682017821E-3</v>
      </c>
      <c r="Q3855" s="7"/>
      <c r="R3855" s="8"/>
      <c r="S3855" s="8"/>
      <c r="T3855" s="8"/>
      <c r="U3855" s="8"/>
      <c r="V3855" s="13"/>
      <c r="W3855" s="14"/>
      <c r="X3855" s="1"/>
      <c r="Y3855" s="1"/>
      <c r="Z3855" s="1"/>
      <c r="AA3855" s="1"/>
      <c r="AB3855" s="1"/>
      <c r="AC3855" s="1"/>
      <c r="AD3855" s="8"/>
      <c r="AE3855" s="8"/>
      <c r="AF3855" s="8"/>
      <c r="AG3855" s="8"/>
      <c r="AH3855" s="9"/>
      <c r="AI3855" s="8"/>
      <c r="AJ3855" s="13"/>
      <c r="AK3855" s="8"/>
      <c r="AL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8"/>
      <c r="BJ3855" s="8"/>
      <c r="BK3855" s="7"/>
      <c r="BL3855" s="7"/>
      <c r="BM3855" s="7"/>
      <c r="BN3855" s="7"/>
      <c r="BO3855" s="7"/>
      <c r="BP3855" s="7"/>
      <c r="BQ3855" s="7"/>
      <c r="BR3855" s="7"/>
      <c r="BT3855" s="8"/>
      <c r="BV3855" s="7"/>
      <c r="BW3855" s="7"/>
      <c r="BX3855" s="7"/>
      <c r="BY3855" s="7"/>
      <c r="BZ3855" s="7"/>
      <c r="CA3855" s="7"/>
    </row>
    <row r="3856" spans="1:79" x14ac:dyDescent="0.3">
      <c r="A3856" s="1" t="s">
        <v>1847</v>
      </c>
      <c r="B3856" s="1"/>
      <c r="C3856" s="1" t="s">
        <v>1878</v>
      </c>
      <c r="D3856" s="1"/>
      <c r="E3856" s="1"/>
      <c r="F3856" s="1"/>
      <c r="G3856" s="1"/>
      <c r="H3856" s="1">
        <v>56828.92</v>
      </c>
      <c r="I3856" s="1">
        <v>-0.28000000000000003</v>
      </c>
      <c r="J3856" s="12">
        <v>2516.7600000000002</v>
      </c>
      <c r="K3856" s="5">
        <v>3914.39</v>
      </c>
      <c r="L3856" s="5">
        <v>13781.11</v>
      </c>
      <c r="M3856" s="13">
        <f t="shared" si="138"/>
        <v>-2.8369590774619535E-3</v>
      </c>
      <c r="N3856" s="13">
        <f t="shared" si="139"/>
        <v>-3.1962547973525268E-3</v>
      </c>
      <c r="O3856" s="13">
        <f t="shared" si="139"/>
        <v>-3.8478079964169298E-3</v>
      </c>
      <c r="P3856" s="13">
        <f t="shared" si="139"/>
        <v>-7.59158849094832E-4</v>
      </c>
      <c r="Q3856" s="7"/>
      <c r="R3856" s="8"/>
      <c r="S3856" s="8"/>
      <c r="T3856" s="8"/>
      <c r="U3856" s="8"/>
      <c r="V3856" s="13"/>
      <c r="W3856" s="14"/>
      <c r="X3856" s="1"/>
      <c r="Y3856" s="1"/>
      <c r="Z3856" s="1"/>
      <c r="AA3856" s="1"/>
      <c r="AB3856" s="1"/>
      <c r="AC3856" s="1"/>
      <c r="AD3856" s="8"/>
      <c r="AE3856" s="8"/>
      <c r="AF3856" s="8"/>
      <c r="AG3856" s="8"/>
      <c r="AH3856" s="9"/>
      <c r="AI3856" s="8"/>
      <c r="AJ3856" s="13"/>
      <c r="AK3856" s="8"/>
      <c r="AL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8"/>
      <c r="BJ3856" s="8"/>
      <c r="BK3856" s="7"/>
      <c r="BL3856" s="7"/>
      <c r="BM3856" s="7"/>
      <c r="BN3856" s="7"/>
      <c r="BO3856" s="7"/>
      <c r="BP3856" s="7"/>
      <c r="BQ3856" s="7"/>
      <c r="BR3856" s="7"/>
      <c r="BT3856" s="8"/>
      <c r="BV3856" s="7"/>
      <c r="BW3856" s="7"/>
      <c r="BX3856" s="7"/>
      <c r="BY3856" s="7"/>
      <c r="BZ3856" s="7"/>
      <c r="CA3856" s="7"/>
    </row>
    <row r="3857" spans="1:79" x14ac:dyDescent="0.3">
      <c r="A3857" s="1" t="s">
        <v>1848</v>
      </c>
      <c r="B3857" s="1"/>
      <c r="C3857" s="1" t="s">
        <v>1878</v>
      </c>
      <c r="D3857" s="1"/>
      <c r="E3857" s="1"/>
      <c r="F3857" s="1"/>
      <c r="G3857" s="1"/>
      <c r="H3857" s="1">
        <v>55957.5</v>
      </c>
      <c r="I3857" s="1">
        <v>-1.53</v>
      </c>
      <c r="J3857" s="12">
        <v>2473.17</v>
      </c>
      <c r="K3857" s="5">
        <v>3859.41</v>
      </c>
      <c r="L3857" s="5">
        <v>13667.36</v>
      </c>
      <c r="M3857" s="13">
        <f t="shared" si="138"/>
        <v>-1.5334093978910723E-2</v>
      </c>
      <c r="N3857" s="13">
        <f t="shared" si="139"/>
        <v>-1.7319887474371853E-2</v>
      </c>
      <c r="O3857" s="13">
        <f t="shared" si="139"/>
        <v>-1.4045611193570395E-2</v>
      </c>
      <c r="P3857" s="13">
        <f t="shared" si="139"/>
        <v>-8.2540521046563509E-3</v>
      </c>
      <c r="Q3857" s="7"/>
      <c r="R3857" s="8"/>
      <c r="S3857" s="8"/>
      <c r="T3857" s="8"/>
      <c r="U3857" s="8"/>
      <c r="V3857" s="13"/>
      <c r="W3857" s="14"/>
      <c r="X3857" s="1"/>
      <c r="Y3857" s="1"/>
      <c r="Z3857" s="1"/>
      <c r="AA3857" s="1"/>
      <c r="AB3857" s="1"/>
      <c r="AC3857" s="1"/>
      <c r="AD3857" s="8"/>
      <c r="AE3857" s="8"/>
      <c r="AF3857" s="8"/>
      <c r="AG3857" s="8"/>
      <c r="AH3857" s="9"/>
      <c r="AI3857" s="8"/>
      <c r="AJ3857" s="13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8"/>
      <c r="BJ3857" s="8"/>
      <c r="BK3857" s="7"/>
      <c r="BL3857" s="7"/>
      <c r="BM3857" s="7"/>
      <c r="BN3857" s="7"/>
      <c r="BO3857" s="7"/>
      <c r="BP3857" s="7"/>
      <c r="BQ3857" s="7"/>
      <c r="BR3857" s="7"/>
      <c r="BT3857" s="8"/>
      <c r="BV3857" s="7"/>
      <c r="BW3857" s="7"/>
      <c r="BX3857" s="7"/>
      <c r="BY3857" s="7"/>
      <c r="BZ3857" s="7"/>
      <c r="CA3857" s="7"/>
    </row>
    <row r="3858" spans="1:79" x14ac:dyDescent="0.3">
      <c r="A3858" s="1" t="s">
        <v>1849</v>
      </c>
      <c r="B3858" s="1"/>
      <c r="C3858" s="1" t="s">
        <v>1878</v>
      </c>
      <c r="D3858" s="1"/>
      <c r="E3858" s="1"/>
      <c r="F3858" s="1"/>
      <c r="G3858" s="1"/>
      <c r="H3858" s="1">
        <v>55553.99</v>
      </c>
      <c r="I3858" s="1">
        <v>-0.72</v>
      </c>
      <c r="J3858" s="12">
        <v>2448.81</v>
      </c>
      <c r="K3858" s="5">
        <v>3812.84</v>
      </c>
      <c r="L3858" s="5">
        <v>13680.54</v>
      </c>
      <c r="M3858" s="13">
        <f t="shared" si="138"/>
        <v>-7.2110083545547932E-3</v>
      </c>
      <c r="N3858" s="13">
        <f t="shared" si="139"/>
        <v>-9.8497070561264222E-3</v>
      </c>
      <c r="O3858" s="13">
        <f t="shared" si="139"/>
        <v>-1.2066611217776746E-2</v>
      </c>
      <c r="P3858" s="13">
        <f t="shared" si="139"/>
        <v>9.643413212208074E-4</v>
      </c>
      <c r="Q3858" s="7"/>
      <c r="R3858" s="8"/>
      <c r="S3858" s="8"/>
      <c r="T3858" s="8"/>
      <c r="U3858" s="8"/>
      <c r="V3858" s="13"/>
      <c r="W3858" s="14"/>
      <c r="X3858" s="1"/>
      <c r="Y3858" s="1"/>
      <c r="Z3858" s="1"/>
      <c r="AA3858" s="1"/>
      <c r="AB3858" s="1"/>
      <c r="AC3858" s="1"/>
      <c r="AD3858" s="8"/>
      <c r="AE3858" s="8"/>
      <c r="AF3858" s="8"/>
      <c r="AG3858" s="8"/>
      <c r="AH3858" s="9"/>
      <c r="AI3858" s="8"/>
      <c r="AJ3858" s="13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8"/>
      <c r="BJ3858" s="8"/>
      <c r="BK3858" s="7"/>
      <c r="BL3858" s="7"/>
      <c r="BM3858" s="7"/>
      <c r="BN3858" s="7"/>
      <c r="BO3858" s="7"/>
      <c r="BP3858" s="7"/>
      <c r="BQ3858" s="7"/>
      <c r="BR3858" s="7"/>
      <c r="BT3858" s="8"/>
      <c r="BV3858" s="7"/>
      <c r="BW3858" s="7"/>
      <c r="BX3858" s="7"/>
      <c r="BY3858" s="7"/>
      <c r="BZ3858" s="7"/>
      <c r="CA3858" s="7"/>
    </row>
    <row r="3859" spans="1:79" x14ac:dyDescent="0.3">
      <c r="A3859" s="1" t="s">
        <v>1850</v>
      </c>
      <c r="B3859" s="1"/>
      <c r="C3859" s="1" t="s">
        <v>1878</v>
      </c>
      <c r="D3859" s="1"/>
      <c r="E3859" s="1"/>
      <c r="F3859" s="1"/>
      <c r="G3859" s="1"/>
      <c r="H3859" s="1">
        <v>55862.06</v>
      </c>
      <c r="I3859" s="1">
        <v>0.55000000000000004</v>
      </c>
      <c r="J3859" s="12">
        <v>2460.7399999999998</v>
      </c>
      <c r="K3859" s="5">
        <v>3852.8</v>
      </c>
      <c r="L3859" s="5">
        <v>13665.61</v>
      </c>
      <c r="M3859" s="13">
        <f t="shared" si="138"/>
        <v>5.5454162698305165E-3</v>
      </c>
      <c r="N3859" s="13">
        <f t="shared" si="139"/>
        <v>4.8717540356335576E-3</v>
      </c>
      <c r="O3859" s="13">
        <f t="shared" si="139"/>
        <v>1.0480376831967675E-2</v>
      </c>
      <c r="P3859" s="13">
        <f t="shared" si="139"/>
        <v>-1.0913311901431522E-3</v>
      </c>
      <c r="Q3859" s="7"/>
      <c r="R3859" s="8"/>
      <c r="S3859" s="8"/>
      <c r="T3859" s="8"/>
      <c r="U3859" s="8"/>
      <c r="V3859" s="13"/>
      <c r="W3859" s="14"/>
      <c r="X3859" s="1"/>
      <c r="Y3859" s="1"/>
      <c r="Z3859" s="1"/>
      <c r="AA3859" s="1"/>
      <c r="AB3859" s="1"/>
      <c r="AC3859" s="1"/>
      <c r="AD3859" s="8"/>
      <c r="AE3859" s="8"/>
      <c r="AF3859" s="8"/>
      <c r="AG3859" s="8"/>
      <c r="AH3859" s="9"/>
      <c r="AI3859" s="8"/>
      <c r="AJ3859" s="13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8"/>
      <c r="BJ3859" s="8"/>
      <c r="BK3859" s="7"/>
      <c r="BL3859" s="7"/>
      <c r="BM3859" s="7"/>
      <c r="BN3859" s="7"/>
      <c r="BO3859" s="7"/>
      <c r="BP3859" s="7"/>
      <c r="BQ3859" s="7"/>
      <c r="BR3859" s="7"/>
      <c r="BT3859" s="8"/>
      <c r="BV3859" s="7"/>
      <c r="BW3859" s="7"/>
      <c r="BX3859" s="7"/>
      <c r="BY3859" s="7"/>
      <c r="BZ3859" s="7"/>
      <c r="CA3859" s="7"/>
    </row>
    <row r="3860" spans="1:79" x14ac:dyDescent="0.3">
      <c r="A3860" s="1" t="s">
        <v>1851</v>
      </c>
      <c r="B3860" s="1"/>
      <c r="C3860" s="1" t="s">
        <v>1878</v>
      </c>
      <c r="D3860" s="1"/>
      <c r="E3860" s="1"/>
      <c r="F3860" s="1"/>
      <c r="G3860" s="1"/>
      <c r="H3860" s="1">
        <v>55556.13</v>
      </c>
      <c r="I3860" s="1">
        <v>-0.55000000000000004</v>
      </c>
      <c r="J3860" s="12">
        <v>2441.15</v>
      </c>
      <c r="K3860" s="5">
        <v>3843.02</v>
      </c>
      <c r="L3860" s="5">
        <v>13725</v>
      </c>
      <c r="M3860" s="13">
        <f t="shared" si="138"/>
        <v>-5.4765255703065341E-3</v>
      </c>
      <c r="N3860" s="13">
        <f t="shared" si="139"/>
        <v>-7.9610198558156542E-3</v>
      </c>
      <c r="O3860" s="13">
        <f t="shared" si="139"/>
        <v>-2.538413621262503E-3</v>
      </c>
      <c r="P3860" s="13">
        <f t="shared" si="139"/>
        <v>4.3459457719048356E-3</v>
      </c>
      <c r="Q3860" s="7"/>
      <c r="R3860" s="8"/>
      <c r="S3860" s="8"/>
      <c r="T3860" s="8"/>
      <c r="U3860" s="8"/>
      <c r="V3860" s="13"/>
      <c r="W3860" s="14"/>
      <c r="X3860" s="1"/>
      <c r="Y3860" s="1"/>
      <c r="Z3860" s="1"/>
      <c r="AA3860" s="1"/>
      <c r="AB3860" s="1"/>
      <c r="AC3860" s="1"/>
      <c r="AD3860" s="8"/>
      <c r="AE3860" s="8"/>
      <c r="AF3860" s="8"/>
      <c r="AG3860" s="8"/>
      <c r="AH3860" s="9"/>
      <c r="AI3860" s="8"/>
      <c r="AJ3860" s="13"/>
      <c r="AK3860" s="8"/>
      <c r="AL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8"/>
      <c r="BJ3860" s="8"/>
      <c r="BK3860" s="7"/>
      <c r="BL3860" s="7"/>
      <c r="BM3860" s="7"/>
      <c r="BN3860" s="7"/>
      <c r="BO3860" s="7"/>
      <c r="BP3860" s="7"/>
      <c r="BQ3860" s="7"/>
      <c r="BR3860" s="7"/>
      <c r="BT3860" s="8"/>
      <c r="BV3860" s="7"/>
      <c r="BW3860" s="7"/>
      <c r="BX3860" s="7"/>
      <c r="BY3860" s="7"/>
      <c r="BZ3860" s="7"/>
      <c r="CA3860" s="7"/>
    </row>
    <row r="3861" spans="1:79" x14ac:dyDescent="0.3">
      <c r="A3861" s="1" t="s">
        <v>1852</v>
      </c>
      <c r="B3861" s="1"/>
      <c r="C3861" s="1" t="s">
        <v>1878</v>
      </c>
      <c r="D3861" s="1"/>
      <c r="E3861" s="1"/>
      <c r="F3861" s="1"/>
      <c r="G3861" s="1"/>
      <c r="H3861" s="1">
        <v>55531.79</v>
      </c>
      <c r="I3861" s="1">
        <v>-0.04</v>
      </c>
      <c r="J3861" s="12">
        <v>2437.81</v>
      </c>
      <c r="K3861" s="5">
        <v>3848.57</v>
      </c>
      <c r="L3861" s="5">
        <v>13756.83</v>
      </c>
      <c r="M3861" s="13">
        <f t="shared" si="138"/>
        <v>-4.3811546988592465E-4</v>
      </c>
      <c r="N3861" s="13">
        <f t="shared" si="139"/>
        <v>-1.3682076070704596E-3</v>
      </c>
      <c r="O3861" s="13">
        <f t="shared" si="139"/>
        <v>1.4441767151875951E-3</v>
      </c>
      <c r="P3861" s="13">
        <f t="shared" si="139"/>
        <v>2.3191256830601414E-3</v>
      </c>
      <c r="Q3861" s="7"/>
      <c r="R3861" s="8"/>
      <c r="S3861" s="8"/>
      <c r="T3861" s="8"/>
      <c r="U3861" s="8"/>
      <c r="V3861" s="13"/>
      <c r="W3861" s="14"/>
      <c r="X3861" s="1"/>
      <c r="Y3861" s="1"/>
      <c r="Z3861" s="1"/>
      <c r="AA3861" s="1"/>
      <c r="AB3861" s="1"/>
      <c r="AC3861" s="1"/>
      <c r="AD3861" s="8"/>
      <c r="AE3861" s="8"/>
      <c r="AF3861" s="8"/>
      <c r="AG3861" s="8"/>
      <c r="AH3861" s="9"/>
      <c r="AI3861" s="8"/>
      <c r="AJ3861" s="13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8"/>
      <c r="BJ3861" s="8"/>
      <c r="BK3861" s="7"/>
      <c r="BL3861" s="7"/>
      <c r="BM3861" s="7"/>
      <c r="BN3861" s="7"/>
      <c r="BO3861" s="7"/>
      <c r="BP3861" s="7"/>
      <c r="BQ3861" s="7"/>
      <c r="BR3861" s="7"/>
      <c r="BT3861" s="8"/>
      <c r="BV3861" s="7"/>
      <c r="BW3861" s="7"/>
      <c r="BX3861" s="7"/>
      <c r="BY3861" s="7"/>
      <c r="BZ3861" s="7"/>
      <c r="CA3861" s="7"/>
    </row>
    <row r="3862" spans="1:79" x14ac:dyDescent="0.3">
      <c r="A3862" s="1" t="s">
        <v>1853</v>
      </c>
      <c r="B3862" s="1"/>
      <c r="C3862" s="1" t="s">
        <v>1878</v>
      </c>
      <c r="D3862" s="1"/>
      <c r="E3862" s="1"/>
      <c r="F3862" s="1"/>
      <c r="G3862" s="1"/>
      <c r="H3862" s="1">
        <v>55605.71</v>
      </c>
      <c r="I3862" s="1">
        <v>0.13</v>
      </c>
      <c r="J3862" s="12">
        <v>2437.09</v>
      </c>
      <c r="K3862" s="5">
        <v>3876.54</v>
      </c>
      <c r="L3862" s="5">
        <v>13753.34</v>
      </c>
      <c r="M3862" s="13">
        <f t="shared" si="138"/>
        <v>1.3311294305478061E-3</v>
      </c>
      <c r="N3862" s="13">
        <f t="shared" si="139"/>
        <v>-2.9534705329770095E-4</v>
      </c>
      <c r="O3862" s="13">
        <f t="shared" si="139"/>
        <v>7.2676344720246089E-3</v>
      </c>
      <c r="P3862" s="13">
        <f t="shared" si="139"/>
        <v>-2.5369216600046318E-4</v>
      </c>
      <c r="Q3862" s="7"/>
      <c r="R3862" s="8"/>
      <c r="S3862" s="8"/>
      <c r="T3862" s="8"/>
      <c r="U3862" s="8"/>
      <c r="V3862" s="13"/>
      <c r="W3862" s="14"/>
      <c r="X3862" s="1"/>
      <c r="Y3862" s="1"/>
      <c r="Z3862" s="1"/>
      <c r="AA3862" s="1"/>
      <c r="AB3862" s="1"/>
      <c r="AC3862" s="1"/>
      <c r="AD3862" s="8"/>
      <c r="AE3862" s="8"/>
      <c r="AF3862" s="8"/>
      <c r="AG3862" s="8"/>
      <c r="AH3862" s="9"/>
      <c r="AI3862" s="8"/>
      <c r="AJ3862" s="13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8"/>
      <c r="BJ3862" s="8"/>
      <c r="BK3862" s="7"/>
      <c r="BL3862" s="7"/>
      <c r="BM3862" s="7"/>
      <c r="BN3862" s="7"/>
      <c r="BO3862" s="7"/>
      <c r="BP3862" s="7"/>
      <c r="BQ3862" s="7"/>
      <c r="BR3862" s="7"/>
      <c r="BT3862" s="8"/>
      <c r="BV3862" s="7"/>
      <c r="BW3862" s="7"/>
      <c r="BX3862" s="7"/>
      <c r="BY3862" s="7"/>
      <c r="BZ3862" s="7"/>
      <c r="CA3862" s="7"/>
    </row>
    <row r="3863" spans="1:79" x14ac:dyDescent="0.3">
      <c r="A3863" s="1" t="s">
        <v>1854</v>
      </c>
      <c r="B3863" s="1"/>
      <c r="C3863" s="1" t="s">
        <v>1878</v>
      </c>
      <c r="D3863" s="1"/>
      <c r="E3863" s="1"/>
      <c r="F3863" s="1"/>
      <c r="G3863" s="1"/>
      <c r="H3863" s="1">
        <v>55045.4</v>
      </c>
      <c r="I3863" s="1">
        <v>-1.01</v>
      </c>
      <c r="J3863" s="12">
        <v>2408.73</v>
      </c>
      <c r="K3863" s="5">
        <v>3840.8</v>
      </c>
      <c r="L3863" s="5">
        <v>13694.34</v>
      </c>
      <c r="M3863" s="13">
        <f t="shared" si="138"/>
        <v>-1.0076483152539506E-2</v>
      </c>
      <c r="N3863" s="13">
        <f t="shared" si="139"/>
        <v>-1.1636829169214158E-2</v>
      </c>
      <c r="O3863" s="13">
        <f t="shared" si="139"/>
        <v>-9.2195617741593905E-3</v>
      </c>
      <c r="P3863" s="13">
        <f t="shared" si="139"/>
        <v>-4.289867043205553E-3</v>
      </c>
      <c r="Q3863" s="7"/>
      <c r="R3863" s="8"/>
      <c r="S3863" s="8"/>
      <c r="T3863" s="8"/>
      <c r="U3863" s="8"/>
      <c r="V3863" s="13"/>
      <c r="W3863" s="14"/>
      <c r="X3863" s="1"/>
      <c r="Y3863" s="1"/>
      <c r="Z3863" s="1"/>
      <c r="AA3863" s="1"/>
      <c r="AB3863" s="1"/>
      <c r="AC3863" s="1"/>
      <c r="AD3863" s="8"/>
      <c r="AE3863" s="8"/>
      <c r="AF3863" s="8"/>
      <c r="AG3863" s="8"/>
      <c r="AH3863" s="9"/>
      <c r="AI3863" s="8"/>
      <c r="AJ3863" s="13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H3863" s="8"/>
      <c r="BI3863" s="8"/>
      <c r="BJ3863" s="8"/>
      <c r="BK3863" s="7"/>
      <c r="BL3863" s="7"/>
      <c r="BM3863" s="7"/>
      <c r="BN3863" s="7"/>
      <c r="BO3863" s="7"/>
      <c r="BP3863" s="7"/>
      <c r="BQ3863" s="7"/>
      <c r="BR3863" s="7"/>
      <c r="BT3863" s="8"/>
      <c r="BV3863" s="7"/>
      <c r="BW3863" s="7"/>
      <c r="BX3863" s="7"/>
      <c r="BY3863" s="7"/>
      <c r="BZ3863" s="7"/>
      <c r="CA3863" s="7"/>
    </row>
    <row r="3864" spans="1:79" x14ac:dyDescent="0.3">
      <c r="A3864" s="1" t="s">
        <v>1855</v>
      </c>
      <c r="B3864" s="1"/>
      <c r="C3864" s="1" t="s">
        <v>1878</v>
      </c>
      <c r="D3864" s="1"/>
      <c r="E3864" s="1"/>
      <c r="F3864" s="1"/>
      <c r="G3864" s="1"/>
      <c r="H3864" s="1">
        <v>54749.74</v>
      </c>
      <c r="I3864" s="1">
        <v>-0.54</v>
      </c>
      <c r="J3864" s="12">
        <v>2388.9299999999998</v>
      </c>
      <c r="K3864" s="5">
        <v>3840.55</v>
      </c>
      <c r="L3864" s="5">
        <v>13724.88</v>
      </c>
      <c r="M3864" s="13">
        <f t="shared" si="138"/>
        <v>-5.371202679969711E-3</v>
      </c>
      <c r="N3864" s="13">
        <f t="shared" si="139"/>
        <v>-8.2200993884744555E-3</v>
      </c>
      <c r="O3864" s="13">
        <f t="shared" si="139"/>
        <v>-6.5090606123696659E-5</v>
      </c>
      <c r="P3864" s="13">
        <f t="shared" si="139"/>
        <v>2.2301184284894138E-3</v>
      </c>
      <c r="Q3864" s="7"/>
      <c r="R3864" s="8"/>
      <c r="S3864" s="8"/>
      <c r="T3864" s="8"/>
      <c r="U3864" s="8"/>
      <c r="V3864" s="13"/>
      <c r="W3864" s="14"/>
      <c r="X3864" s="1"/>
      <c r="Y3864" s="1"/>
      <c r="Z3864" s="1"/>
      <c r="AA3864" s="1"/>
      <c r="AB3864" s="1"/>
      <c r="AC3864" s="1"/>
      <c r="AD3864" s="8"/>
      <c r="AE3864" s="8"/>
      <c r="AF3864" s="8"/>
      <c r="AG3864" s="8"/>
      <c r="AH3864" s="9"/>
      <c r="AI3864" s="8"/>
      <c r="AJ3864" s="13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8"/>
      <c r="BJ3864" s="8"/>
      <c r="BK3864" s="7"/>
      <c r="BL3864" s="7"/>
      <c r="BM3864" s="7"/>
      <c r="BN3864" s="7"/>
      <c r="BO3864" s="7"/>
      <c r="BP3864" s="7"/>
      <c r="BQ3864" s="7"/>
      <c r="BR3864" s="7"/>
      <c r="BT3864" s="8"/>
      <c r="BV3864" s="7"/>
      <c r="BW3864" s="7"/>
      <c r="BX3864" s="7"/>
      <c r="BY3864" s="7"/>
      <c r="BZ3864" s="7"/>
      <c r="CA3864" s="7"/>
    </row>
    <row r="3865" spans="1:79" x14ac:dyDescent="0.3">
      <c r="A3865" s="1" t="s">
        <v>1856</v>
      </c>
      <c r="B3865" s="1"/>
      <c r="C3865" s="1" t="s">
        <v>1878</v>
      </c>
      <c r="D3865" s="1"/>
      <c r="E3865" s="1"/>
      <c r="F3865" s="1"/>
      <c r="G3865" s="1"/>
      <c r="H3865" s="1">
        <v>54278.69</v>
      </c>
      <c r="I3865" s="1">
        <v>-0.86</v>
      </c>
      <c r="J3865" s="12">
        <v>2365.58</v>
      </c>
      <c r="K3865" s="5">
        <v>3808.74</v>
      </c>
      <c r="L3865" s="5">
        <v>13682.11</v>
      </c>
      <c r="M3865" s="13">
        <f t="shared" si="138"/>
        <v>-8.6036938257605389E-3</v>
      </c>
      <c r="N3865" s="13">
        <f t="shared" si="139"/>
        <v>-9.7742503966210537E-3</v>
      </c>
      <c r="O3865" s="13">
        <f t="shared" si="139"/>
        <v>-8.2826678470532267E-3</v>
      </c>
      <c r="P3865" s="13">
        <f t="shared" si="139"/>
        <v>-3.1162385390618441E-3</v>
      </c>
      <c r="Q3865" s="7"/>
      <c r="R3865" s="8"/>
      <c r="S3865" s="8"/>
      <c r="T3865" s="8"/>
      <c r="U3865" s="8"/>
      <c r="V3865" s="13"/>
      <c r="W3865" s="14"/>
      <c r="X3865" s="1"/>
      <c r="Y3865" s="1"/>
      <c r="Z3865" s="1"/>
      <c r="AA3865" s="1"/>
      <c r="AB3865" s="1"/>
      <c r="AC3865" s="1"/>
      <c r="AD3865" s="8"/>
      <c r="AE3865" s="8"/>
      <c r="AF3865" s="8"/>
      <c r="AG3865" s="8"/>
      <c r="AH3865" s="9"/>
      <c r="AI3865" s="8"/>
      <c r="AJ3865" s="13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8"/>
      <c r="BJ3865" s="8"/>
      <c r="BK3865" s="7"/>
      <c r="BL3865" s="7"/>
      <c r="BM3865" s="7"/>
      <c r="BN3865" s="7"/>
      <c r="BO3865" s="7"/>
      <c r="BP3865" s="7"/>
      <c r="BQ3865" s="7"/>
      <c r="BR3865" s="7"/>
      <c r="BT3865" s="8"/>
      <c r="BV3865" s="7"/>
      <c r="BW3865" s="7"/>
      <c r="BX3865" s="7"/>
      <c r="BY3865" s="7"/>
      <c r="BZ3865" s="7"/>
      <c r="CA3865" s="7"/>
    </row>
    <row r="3866" spans="1:79" x14ac:dyDescent="0.3">
      <c r="A3866" s="1" t="s">
        <v>1857</v>
      </c>
      <c r="B3866" s="1"/>
      <c r="C3866" s="1" t="s">
        <v>1878</v>
      </c>
      <c r="D3866" s="1"/>
      <c r="E3866" s="1"/>
      <c r="F3866" s="1"/>
      <c r="G3866" s="1"/>
      <c r="H3866" s="1">
        <v>53966.77</v>
      </c>
      <c r="I3866" s="1">
        <v>-0.56999999999999995</v>
      </c>
      <c r="J3866" s="12">
        <v>2354.2600000000002</v>
      </c>
      <c r="K3866" s="5">
        <v>3773.76</v>
      </c>
      <c r="L3866" s="5">
        <v>13595.14</v>
      </c>
      <c r="M3866" s="13">
        <f t="shared" si="138"/>
        <v>-5.7466383215956096E-3</v>
      </c>
      <c r="N3866" s="13">
        <f t="shared" si="139"/>
        <v>-4.7852957836977961E-3</v>
      </c>
      <c r="O3866" s="13">
        <f t="shared" si="139"/>
        <v>-9.1841396367301487E-3</v>
      </c>
      <c r="P3866" s="13">
        <f t="shared" si="139"/>
        <v>-6.3564757190229804E-3</v>
      </c>
      <c r="Q3866" s="7"/>
      <c r="R3866" s="8"/>
      <c r="S3866" s="8"/>
      <c r="T3866" s="8"/>
      <c r="U3866" s="8"/>
      <c r="V3866" s="13"/>
      <c r="W3866" s="14"/>
      <c r="X3866" s="1"/>
      <c r="Y3866" s="1"/>
      <c r="Z3866" s="1"/>
      <c r="AA3866" s="1"/>
      <c r="AB3866" s="1"/>
      <c r="AC3866" s="1"/>
      <c r="AD3866" s="8"/>
      <c r="AE3866" s="8"/>
      <c r="AF3866" s="8"/>
      <c r="AG3866" s="8"/>
      <c r="AH3866" s="9"/>
      <c r="AI3866" s="8"/>
      <c r="AJ3866" s="13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8"/>
      <c r="BJ3866" s="8"/>
      <c r="BK3866" s="7"/>
      <c r="BL3866" s="7"/>
      <c r="BM3866" s="7"/>
      <c r="BN3866" s="7"/>
      <c r="BO3866" s="7"/>
      <c r="BP3866" s="7"/>
      <c r="BQ3866" s="7"/>
      <c r="BR3866" s="7"/>
      <c r="BT3866" s="8"/>
      <c r="BV3866" s="7"/>
      <c r="BW3866" s="7"/>
      <c r="BX3866" s="7"/>
      <c r="BY3866" s="7"/>
      <c r="BZ3866" s="7"/>
      <c r="CA3866" s="7"/>
    </row>
    <row r="3867" spans="1:79" x14ac:dyDescent="0.3">
      <c r="A3867" s="1" t="s">
        <v>1858</v>
      </c>
      <c r="B3867" s="1"/>
      <c r="C3867" s="1" t="s">
        <v>1878</v>
      </c>
      <c r="D3867" s="1"/>
      <c r="E3867" s="1"/>
      <c r="F3867" s="1"/>
      <c r="G3867" s="1"/>
      <c r="H3867" s="1">
        <v>53576.17</v>
      </c>
      <c r="I3867" s="1">
        <v>-0.72</v>
      </c>
      <c r="J3867" s="12">
        <v>2338.65</v>
      </c>
      <c r="K3867" s="5">
        <v>3746.92</v>
      </c>
      <c r="L3867" s="5">
        <v>13429.48</v>
      </c>
      <c r="M3867" s="13">
        <f t="shared" si="138"/>
        <v>-7.2377872531559362E-3</v>
      </c>
      <c r="N3867" s="13">
        <f t="shared" si="139"/>
        <v>-6.6305335859251358E-3</v>
      </c>
      <c r="O3867" s="13">
        <f t="shared" si="139"/>
        <v>-7.1122699906724929E-3</v>
      </c>
      <c r="P3867" s="13">
        <f t="shared" si="139"/>
        <v>-1.2185236783144537E-2</v>
      </c>
      <c r="Q3867" s="7"/>
      <c r="R3867" s="8"/>
      <c r="S3867" s="8"/>
      <c r="T3867" s="8"/>
      <c r="U3867" s="8"/>
      <c r="V3867" s="13"/>
      <c r="W3867" s="14"/>
      <c r="X3867" s="1"/>
      <c r="Y3867" s="1"/>
      <c r="Z3867" s="1"/>
      <c r="AA3867" s="1"/>
      <c r="AB3867" s="1"/>
      <c r="AC3867" s="1"/>
      <c r="AD3867" s="8"/>
      <c r="AE3867" s="8"/>
      <c r="AF3867" s="8"/>
      <c r="AG3867" s="8"/>
      <c r="AH3867" s="9"/>
      <c r="AI3867" s="8"/>
      <c r="AJ3867" s="13"/>
      <c r="AK3867" s="8"/>
      <c r="AL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8"/>
      <c r="BJ3867" s="8"/>
      <c r="BK3867" s="7"/>
      <c r="BL3867" s="7"/>
      <c r="BM3867" s="7"/>
      <c r="BN3867" s="7"/>
      <c r="BO3867" s="7"/>
      <c r="BP3867" s="7"/>
      <c r="BQ3867" s="7"/>
      <c r="BR3867" s="7"/>
      <c r="BT3867" s="8"/>
      <c r="BV3867" s="7"/>
      <c r="BW3867" s="7"/>
      <c r="BX3867" s="7"/>
      <c r="BY3867" s="7"/>
      <c r="BZ3867" s="7"/>
      <c r="CA3867" s="7"/>
    </row>
    <row r="3868" spans="1:79" x14ac:dyDescent="0.3">
      <c r="A3868" s="1" t="s">
        <v>1859</v>
      </c>
      <c r="B3868" s="1"/>
      <c r="C3868" s="1" t="s">
        <v>1878</v>
      </c>
      <c r="D3868" s="1"/>
      <c r="E3868" s="1"/>
      <c r="F3868" s="1"/>
      <c r="G3868" s="1"/>
      <c r="H3868" s="1">
        <v>54392.95</v>
      </c>
      <c r="I3868" s="1">
        <v>1.52</v>
      </c>
      <c r="J3868" s="12">
        <v>2384.4899999999998</v>
      </c>
      <c r="K3868" s="5">
        <v>3780.11</v>
      </c>
      <c r="L3868" s="5">
        <v>13446.64</v>
      </c>
      <c r="M3868" s="13">
        <f t="shared" si="138"/>
        <v>1.5245210697218514E-2</v>
      </c>
      <c r="N3868" s="13">
        <f t="shared" si="139"/>
        <v>1.9601051888910037E-2</v>
      </c>
      <c r="O3868" s="13">
        <f t="shared" si="139"/>
        <v>8.8579419896874789E-3</v>
      </c>
      <c r="P3868" s="13">
        <f t="shared" si="139"/>
        <v>1.2777858859762681E-3</v>
      </c>
      <c r="Q3868" s="7"/>
      <c r="R3868" s="8"/>
      <c r="S3868" s="8"/>
      <c r="T3868" s="8"/>
      <c r="U3868" s="8"/>
      <c r="V3868" s="13"/>
      <c r="W3868" s="14"/>
      <c r="X3868" s="1"/>
      <c r="Y3868" s="1"/>
      <c r="Z3868" s="1"/>
      <c r="AA3868" s="1"/>
      <c r="AB3868" s="1"/>
      <c r="AC3868" s="1"/>
      <c r="AD3868" s="8"/>
      <c r="AE3868" s="8"/>
      <c r="AF3868" s="8"/>
      <c r="AG3868" s="8"/>
      <c r="AH3868" s="9"/>
      <c r="AI3868" s="8"/>
      <c r="AJ3868" s="13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8"/>
      <c r="BJ3868" s="8"/>
      <c r="BK3868" s="7"/>
      <c r="BL3868" s="7"/>
      <c r="BM3868" s="7"/>
      <c r="BN3868" s="7"/>
      <c r="BO3868" s="7"/>
      <c r="BP3868" s="7"/>
      <c r="BQ3868" s="7"/>
      <c r="BR3868" s="7"/>
      <c r="BT3868" s="8"/>
      <c r="BV3868" s="7"/>
      <c r="BW3868" s="7"/>
      <c r="BX3868" s="7"/>
      <c r="BY3868" s="7"/>
      <c r="BZ3868" s="7"/>
      <c r="CA3868" s="7"/>
    </row>
    <row r="3869" spans="1:79" x14ac:dyDescent="0.3">
      <c r="A3869" s="1" t="s">
        <v>1860</v>
      </c>
      <c r="B3869" s="1"/>
      <c r="C3869" s="1" t="s">
        <v>1878</v>
      </c>
      <c r="D3869" s="1"/>
      <c r="E3869" s="1"/>
      <c r="F3869" s="1"/>
      <c r="G3869" s="1"/>
      <c r="H3869" s="1">
        <v>54357.69</v>
      </c>
      <c r="I3869" s="1">
        <v>-0.06</v>
      </c>
      <c r="J3869" s="12">
        <v>2383.87</v>
      </c>
      <c r="K3869" s="5">
        <v>3770.03</v>
      </c>
      <c r="L3869" s="5">
        <v>13368.11</v>
      </c>
      <c r="M3869" s="13">
        <f t="shared" si="138"/>
        <v>-6.4824577449829057E-4</v>
      </c>
      <c r="N3869" s="13">
        <f t="shared" si="139"/>
        <v>-2.6001367168659861E-4</v>
      </c>
      <c r="O3869" s="13">
        <f t="shared" si="139"/>
        <v>-2.6665890675139359E-3</v>
      </c>
      <c r="P3869" s="13">
        <f t="shared" si="139"/>
        <v>-5.8401206546764284E-3</v>
      </c>
      <c r="Q3869" s="7"/>
      <c r="R3869" s="8"/>
      <c r="S3869" s="8"/>
      <c r="T3869" s="8"/>
      <c r="U3869" s="8"/>
      <c r="V3869" s="13"/>
      <c r="W3869" s="14"/>
      <c r="X3869" s="1"/>
      <c r="Y3869" s="1"/>
      <c r="Z3869" s="1"/>
      <c r="AA3869" s="1"/>
      <c r="AB3869" s="1"/>
      <c r="AC3869" s="1"/>
      <c r="AD3869" s="8"/>
      <c r="AE3869" s="8"/>
      <c r="AF3869" s="8"/>
      <c r="AG3869" s="8"/>
      <c r="AH3869" s="9"/>
      <c r="AI3869" s="8"/>
      <c r="AJ3869" s="13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8"/>
      <c r="BJ3869" s="8"/>
      <c r="BK3869" s="7"/>
      <c r="BL3869" s="7"/>
      <c r="BM3869" s="7"/>
      <c r="BN3869" s="7"/>
      <c r="BO3869" s="7"/>
      <c r="BP3869" s="7"/>
      <c r="BQ3869" s="7"/>
      <c r="BR3869" s="7"/>
      <c r="BT3869" s="8"/>
      <c r="BV3869" s="7"/>
      <c r="BW3869" s="7"/>
      <c r="BX3869" s="7"/>
      <c r="BY3869" s="7"/>
      <c r="BZ3869" s="7"/>
      <c r="CA3869" s="7"/>
    </row>
    <row r="3870" spans="1:79" x14ac:dyDescent="0.3">
      <c r="A3870" s="1" t="s">
        <v>1861</v>
      </c>
      <c r="B3870" s="1"/>
      <c r="C3870" s="1" t="s">
        <v>1878</v>
      </c>
      <c r="D3870" s="1"/>
      <c r="E3870" s="1"/>
      <c r="F3870" s="1"/>
      <c r="G3870" s="1"/>
      <c r="H3870" s="1">
        <v>53956.79</v>
      </c>
      <c r="I3870" s="1">
        <v>-0.74</v>
      </c>
      <c r="J3870" s="12">
        <v>2358.73</v>
      </c>
      <c r="K3870" s="5">
        <v>3761.48</v>
      </c>
      <c r="L3870" s="5">
        <v>13363.53</v>
      </c>
      <c r="M3870" s="13">
        <f t="shared" si="138"/>
        <v>-7.3752214268119065E-3</v>
      </c>
      <c r="N3870" s="13">
        <f t="shared" si="139"/>
        <v>-1.0545877082223432E-2</v>
      </c>
      <c r="O3870" s="13">
        <f t="shared" si="139"/>
        <v>-2.2678864624420259E-3</v>
      </c>
      <c r="P3870" s="13">
        <f t="shared" si="139"/>
        <v>-3.4260639686534144E-4</v>
      </c>
      <c r="Q3870" s="7"/>
      <c r="R3870" s="8"/>
      <c r="S3870" s="8"/>
      <c r="T3870" s="8"/>
      <c r="U3870" s="8"/>
      <c r="V3870" s="13"/>
      <c r="W3870" s="14"/>
      <c r="X3870" s="1"/>
      <c r="Y3870" s="1"/>
      <c r="Z3870" s="1"/>
      <c r="AA3870" s="1"/>
      <c r="AB3870" s="1"/>
      <c r="AC3870" s="1"/>
      <c r="AD3870" s="8"/>
      <c r="AE3870" s="8"/>
      <c r="AF3870" s="8"/>
      <c r="AG3870" s="8"/>
      <c r="AH3870" s="9"/>
      <c r="AI3870" s="8"/>
      <c r="AJ3870" s="13"/>
      <c r="AK3870" s="8"/>
      <c r="AL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8"/>
      <c r="BJ3870" s="8"/>
      <c r="BK3870" s="7"/>
      <c r="BL3870" s="7"/>
      <c r="BM3870" s="7"/>
      <c r="BN3870" s="7"/>
      <c r="BO3870" s="7"/>
      <c r="BP3870" s="7"/>
      <c r="BQ3870" s="7"/>
      <c r="BR3870" s="7"/>
      <c r="BT3870" s="8"/>
      <c r="BV3870" s="7"/>
      <c r="BW3870" s="7"/>
      <c r="BX3870" s="7"/>
      <c r="BY3870" s="7"/>
      <c r="BZ3870" s="7"/>
      <c r="CA3870" s="7"/>
    </row>
    <row r="3871" spans="1:79" x14ac:dyDescent="0.3">
      <c r="A3871" s="1" t="s">
        <v>1862</v>
      </c>
      <c r="B3871" s="1"/>
      <c r="C3871" s="1" t="s">
        <v>1878</v>
      </c>
      <c r="D3871" s="1"/>
      <c r="E3871" s="1"/>
      <c r="F3871" s="1"/>
      <c r="G3871" s="1"/>
      <c r="H3871" s="1">
        <v>53977.29</v>
      </c>
      <c r="I3871" s="1">
        <v>0.04</v>
      </c>
      <c r="J3871" s="12">
        <v>2358.0300000000002</v>
      </c>
      <c r="K3871" s="5">
        <v>3748.37</v>
      </c>
      <c r="L3871" s="5">
        <v>13348.37</v>
      </c>
      <c r="M3871" s="13">
        <f t="shared" si="138"/>
        <v>3.7993364690525055E-4</v>
      </c>
      <c r="N3871" s="13">
        <f t="shared" si="139"/>
        <v>-2.967698719225087E-4</v>
      </c>
      <c r="O3871" s="13">
        <f t="shared" si="139"/>
        <v>-3.4853302423514254E-3</v>
      </c>
      <c r="P3871" s="13">
        <f t="shared" si="139"/>
        <v>-1.134430797850583E-3</v>
      </c>
      <c r="Q3871" s="7"/>
      <c r="R3871" s="8"/>
      <c r="S3871" s="8"/>
      <c r="T3871" s="8"/>
      <c r="U3871" s="8"/>
      <c r="V3871" s="13"/>
      <c r="W3871" s="14"/>
      <c r="X3871" s="1"/>
      <c r="Y3871" s="1"/>
      <c r="Z3871" s="1"/>
      <c r="AA3871" s="1"/>
      <c r="AB3871" s="1"/>
      <c r="AC3871" s="1"/>
      <c r="AD3871" s="8"/>
      <c r="AE3871" s="8"/>
      <c r="AF3871" s="8"/>
      <c r="AG3871" s="8"/>
      <c r="AH3871" s="9"/>
      <c r="AI3871" s="8"/>
      <c r="AJ3871" s="13"/>
      <c r="AK3871" s="8"/>
      <c r="AL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8"/>
      <c r="BJ3871" s="8"/>
      <c r="BK3871" s="7"/>
      <c r="BL3871" s="7"/>
      <c r="BM3871" s="7"/>
      <c r="BN3871" s="7"/>
      <c r="BO3871" s="7"/>
      <c r="BP3871" s="7"/>
      <c r="BQ3871" s="7"/>
      <c r="BR3871" s="7"/>
      <c r="BT3871" s="8"/>
      <c r="BV3871" s="7"/>
      <c r="BW3871" s="7"/>
      <c r="BX3871" s="7"/>
      <c r="BY3871" s="7"/>
      <c r="BZ3871" s="7"/>
      <c r="CA3871" s="7"/>
    </row>
    <row r="3872" spans="1:79" x14ac:dyDescent="0.3">
      <c r="A3872" s="1" t="s">
        <v>1863</v>
      </c>
      <c r="B3872" s="1"/>
      <c r="C3872" s="1" t="s">
        <v>1878</v>
      </c>
      <c r="D3872" s="1"/>
      <c r="E3872" s="1"/>
      <c r="F3872" s="1"/>
      <c r="G3872" s="1"/>
      <c r="H3872" s="1">
        <v>53934.03</v>
      </c>
      <c r="I3872" s="1">
        <v>-0.08</v>
      </c>
      <c r="J3872" s="12">
        <v>2356.77</v>
      </c>
      <c r="K3872" s="5">
        <v>3750.66</v>
      </c>
      <c r="L3872" s="5">
        <v>13281.3</v>
      </c>
      <c r="M3872" s="13">
        <f t="shared" si="138"/>
        <v>-8.0144816458926904E-4</v>
      </c>
      <c r="N3872" s="13">
        <f t="shared" si="139"/>
        <v>-5.3434434676413733E-4</v>
      </c>
      <c r="O3872" s="13">
        <f t="shared" si="139"/>
        <v>6.1093221853769641E-4</v>
      </c>
      <c r="P3872" s="13">
        <f t="shared" si="139"/>
        <v>-5.0245835259287164E-3</v>
      </c>
      <c r="Q3872" s="7"/>
      <c r="R3872" s="8"/>
      <c r="S3872" s="8"/>
      <c r="T3872" s="8"/>
      <c r="U3872" s="8"/>
      <c r="V3872" s="13"/>
      <c r="W3872" s="14"/>
      <c r="X3872" s="1"/>
      <c r="Y3872" s="1"/>
      <c r="Z3872" s="1"/>
      <c r="AA3872" s="1"/>
      <c r="AB3872" s="1"/>
      <c r="AC3872" s="1"/>
      <c r="AD3872" s="8"/>
      <c r="AE3872" s="8"/>
      <c r="AF3872" s="8"/>
      <c r="AG3872" s="8"/>
      <c r="AH3872" s="9"/>
      <c r="AI3872" s="8"/>
      <c r="AJ3872" s="13"/>
      <c r="AK3872" s="8"/>
      <c r="AL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8"/>
      <c r="BJ3872" s="8"/>
      <c r="BK3872" s="7"/>
      <c r="BL3872" s="7"/>
      <c r="BM3872" s="7"/>
      <c r="BN3872" s="7"/>
      <c r="BO3872" s="7"/>
      <c r="BP3872" s="7"/>
      <c r="BQ3872" s="7"/>
      <c r="BR3872" s="7"/>
      <c r="BT3872" s="8"/>
      <c r="BV3872" s="7"/>
      <c r="BW3872" s="7"/>
      <c r="BX3872" s="7"/>
      <c r="BY3872" s="7"/>
      <c r="BZ3872" s="7"/>
      <c r="CA3872" s="7"/>
    </row>
    <row r="3873" spans="1:79" x14ac:dyDescent="0.3">
      <c r="A3873" s="1" t="s">
        <v>1864</v>
      </c>
      <c r="B3873" s="1"/>
      <c r="C3873" s="1" t="s">
        <v>1878</v>
      </c>
      <c r="D3873" s="1"/>
      <c r="E3873" s="1"/>
      <c r="F3873" s="1"/>
      <c r="G3873" s="1"/>
      <c r="H3873" s="1">
        <v>53203.7</v>
      </c>
      <c r="I3873" s="1">
        <v>-1.35</v>
      </c>
      <c r="J3873" s="12">
        <v>2321.39</v>
      </c>
      <c r="K3873" s="5">
        <v>3698.08</v>
      </c>
      <c r="L3873" s="5">
        <v>13179.06</v>
      </c>
      <c r="M3873" s="13">
        <f t="shared" si="138"/>
        <v>-1.3541172428613302E-2</v>
      </c>
      <c r="N3873" s="13">
        <f t="shared" si="139"/>
        <v>-1.5012071606478439E-2</v>
      </c>
      <c r="O3873" s="13">
        <f t="shared" si="139"/>
        <v>-1.4018866012915021E-2</v>
      </c>
      <c r="P3873" s="13">
        <f t="shared" si="139"/>
        <v>-7.698041607372752E-3</v>
      </c>
      <c r="Q3873" s="7"/>
      <c r="R3873" s="8"/>
      <c r="S3873" s="8"/>
      <c r="T3873" s="8"/>
      <c r="U3873" s="8"/>
      <c r="V3873" s="13"/>
      <c r="W3873" s="14"/>
      <c r="X3873" s="1"/>
      <c r="Y3873" s="1"/>
      <c r="Z3873" s="1"/>
      <c r="AA3873" s="1"/>
      <c r="AB3873" s="1"/>
      <c r="AC3873" s="1"/>
      <c r="AD3873" s="8"/>
      <c r="AE3873" s="8"/>
      <c r="AF3873" s="8"/>
      <c r="AG3873" s="8"/>
      <c r="AH3873" s="9"/>
      <c r="AI3873" s="8"/>
      <c r="AJ3873" s="13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8"/>
      <c r="BJ3873" s="8"/>
      <c r="BK3873" s="7"/>
      <c r="BL3873" s="7"/>
      <c r="BM3873" s="7"/>
      <c r="BN3873" s="7"/>
      <c r="BO3873" s="7"/>
      <c r="BP3873" s="7"/>
      <c r="BQ3873" s="7"/>
      <c r="BR3873" s="7"/>
      <c r="BT3873" s="8"/>
      <c r="BV3873" s="7"/>
      <c r="BW3873" s="7"/>
      <c r="BX3873" s="7"/>
      <c r="BY3873" s="7"/>
      <c r="BZ3873" s="7"/>
      <c r="CA3873" s="7"/>
    </row>
    <row r="3874" spans="1:79" x14ac:dyDescent="0.3">
      <c r="A3874" s="1" t="s">
        <v>1865</v>
      </c>
      <c r="B3874" s="1"/>
      <c r="C3874" s="1" t="s">
        <v>1878</v>
      </c>
      <c r="D3874" s="1"/>
      <c r="E3874" s="1"/>
      <c r="F3874" s="1"/>
      <c r="G3874" s="1"/>
      <c r="H3874" s="1">
        <v>53408.53</v>
      </c>
      <c r="I3874" s="1">
        <v>0.38</v>
      </c>
      <c r="J3874" s="12">
        <v>2334.36</v>
      </c>
      <c r="K3874" s="5">
        <v>3701.74</v>
      </c>
      <c r="L3874" s="5">
        <v>13177.18</v>
      </c>
      <c r="M3874" s="13">
        <f t="shared" si="138"/>
        <v>3.8499202123161158E-3</v>
      </c>
      <c r="N3874" s="13">
        <f t="shared" si="139"/>
        <v>5.5871697560514466E-3</v>
      </c>
      <c r="O3874" s="13">
        <f t="shared" si="139"/>
        <v>9.8970276467791329E-4</v>
      </c>
      <c r="P3874" s="13">
        <f t="shared" si="139"/>
        <v>-1.4265053805040395E-4</v>
      </c>
      <c r="Q3874" s="7"/>
      <c r="R3874" s="8"/>
      <c r="S3874" s="8"/>
      <c r="T3874" s="8"/>
      <c r="U3874" s="8"/>
      <c r="V3874" s="13"/>
      <c r="W3874" s="14"/>
      <c r="X3874" s="1"/>
      <c r="Y3874" s="1"/>
      <c r="Z3874" s="1"/>
      <c r="AA3874" s="1"/>
      <c r="AB3874" s="1"/>
      <c r="AC3874" s="1"/>
      <c r="AD3874" s="8"/>
      <c r="AE3874" s="8"/>
      <c r="AF3874" s="8"/>
      <c r="AG3874" s="8"/>
      <c r="AH3874" s="9"/>
      <c r="AI3874" s="8"/>
      <c r="AJ3874" s="13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8"/>
      <c r="BJ3874" s="8"/>
      <c r="BK3874" s="7"/>
      <c r="BL3874" s="7"/>
      <c r="BM3874" s="7"/>
      <c r="BN3874" s="7"/>
      <c r="BO3874" s="7"/>
      <c r="BP3874" s="7"/>
      <c r="BQ3874" s="7"/>
      <c r="BR3874" s="7"/>
      <c r="BT3874" s="8"/>
      <c r="BV3874" s="7"/>
      <c r="BW3874" s="7"/>
      <c r="BX3874" s="7"/>
      <c r="BY3874" s="7"/>
      <c r="BZ3874" s="7"/>
      <c r="CA3874" s="7"/>
    </row>
    <row r="3875" spans="1:79" x14ac:dyDescent="0.3">
      <c r="A3875" s="1" t="s">
        <v>1866</v>
      </c>
      <c r="B3875" s="1"/>
      <c r="C3875" s="1" t="s">
        <v>1878</v>
      </c>
      <c r="D3875" s="1"/>
      <c r="E3875" s="1"/>
      <c r="F3875" s="1"/>
      <c r="G3875" s="1"/>
      <c r="H3875" s="1">
        <v>53039.35</v>
      </c>
      <c r="I3875" s="1">
        <v>-0.69</v>
      </c>
      <c r="J3875" s="12">
        <v>2299.35</v>
      </c>
      <c r="K3875" s="5">
        <v>3683.99</v>
      </c>
      <c r="L3875" s="5">
        <v>13111.18</v>
      </c>
      <c r="M3875" s="13">
        <f t="shared" si="138"/>
        <v>-6.9123789776651678E-3</v>
      </c>
      <c r="N3875" s="13">
        <f t="shared" si="139"/>
        <v>-1.499768673212365E-2</v>
      </c>
      <c r="O3875" s="13">
        <f t="shared" si="139"/>
        <v>-4.7950423314441215E-3</v>
      </c>
      <c r="P3875" s="13">
        <f t="shared" si="139"/>
        <v>-5.008658908810526E-3</v>
      </c>
      <c r="Q3875" s="7"/>
      <c r="R3875" s="8"/>
      <c r="S3875" s="8"/>
      <c r="T3875" s="8"/>
      <c r="U3875" s="8"/>
      <c r="V3875" s="13"/>
      <c r="W3875" s="14"/>
      <c r="X3875" s="1"/>
      <c r="Y3875" s="1"/>
      <c r="Z3875" s="1"/>
      <c r="AA3875" s="1"/>
      <c r="AB3875" s="1"/>
      <c r="AC3875" s="1"/>
      <c r="AD3875" s="8"/>
      <c r="AE3875" s="8"/>
      <c r="AF3875" s="8"/>
      <c r="AG3875" s="8"/>
      <c r="AH3875" s="9"/>
      <c r="AI3875" s="8"/>
      <c r="AJ3875" s="13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H3875" s="8"/>
      <c r="BI3875" s="8"/>
      <c r="BJ3875" s="8"/>
      <c r="BK3875" s="7"/>
      <c r="BL3875" s="7"/>
      <c r="BM3875" s="7"/>
      <c r="BN3875" s="7"/>
      <c r="BO3875" s="7"/>
      <c r="BP3875" s="7"/>
      <c r="BQ3875" s="7"/>
      <c r="BR3875" s="7"/>
      <c r="BT3875" s="8"/>
      <c r="BV3875" s="7"/>
      <c r="BW3875" s="7"/>
      <c r="BX3875" s="7"/>
      <c r="BY3875" s="7"/>
      <c r="BZ3875" s="7"/>
      <c r="CA3875" s="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</dc:creator>
  <cp:lastModifiedBy>Ewa</cp:lastModifiedBy>
  <dcterms:created xsi:type="dcterms:W3CDTF">2015-06-22T13:39:23Z</dcterms:created>
  <dcterms:modified xsi:type="dcterms:W3CDTF">2016-08-16T14:46:29Z</dcterms:modified>
</cp:coreProperties>
</file>